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Copy Drive D\JMCWC 2026\"/>
    </mc:Choice>
  </mc:AlternateContent>
  <xr:revisionPtr revIDLastSave="0" documentId="13_ncr:1_{9C75FBC6-6F05-4408-A569-4C261DE22BC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t Adds" sheetId="107" r:id="rId1"/>
    <sheet name="Int Subs" sheetId="108" r:id="rId2"/>
    <sheet name="Mixed adds+subs" sheetId="197" r:id="rId3"/>
    <sheet name="Int Mults" sheetId="196" r:id="rId4"/>
    <sheet name="Int Divs" sheetId="111" r:id="rId5"/>
    <sheet name="Brackets" sheetId="116" r:id="rId6"/>
    <sheet name="Primes" sheetId="129" r:id="rId7"/>
    <sheet name="HCF LCM" sheetId="202" r:id="rId8"/>
    <sheet name="Fraction Additions" sheetId="94" r:id="rId9"/>
    <sheet name="Fraction Subtractions" sheetId="95" r:id="rId10"/>
    <sheet name="Fraction Multiplications" sheetId="98" r:id="rId11"/>
    <sheet name="Fraction Divisions" sheetId="96" r:id="rId12"/>
    <sheet name="Sheet2" sheetId="201" state="hidden" r:id="rId13"/>
    <sheet name="Sheet1" sheetId="200" state="hidden" r:id="rId14"/>
    <sheet name="Approximations" sheetId="102" r:id="rId15"/>
    <sheet name="Remainders" sheetId="128" r:id="rId16"/>
    <sheet name="Ratios" sheetId="130" r:id="rId17"/>
    <sheet name="Perfect Square Roots" sheetId="117" r:id="rId18"/>
    <sheet name="Irrational Square Roots" sheetId="118" r:id="rId19"/>
    <sheet name="Next Squares" sheetId="131" r:id="rId20"/>
    <sheet name="Cube Roots - Exact" sheetId="119" r:id="rId21"/>
    <sheet name="Next Cubes" sheetId="126" r:id="rId22"/>
    <sheet name="Calendars" sheetId="127" r:id="rId23"/>
    <sheet name="Times Elapsed" sheetId="125" r:id="rId24"/>
    <sheet name="Sums of Squares" sheetId="192" r:id="rId25"/>
    <sheet name="Deep Roots ADD TO PREV PAGE" sheetId="121" state="hidden" r:id="rId26"/>
    <sheet name="Other Roots - USE HEADINGS ONLY" sheetId="199" state="hidden" r:id="rId27"/>
  </sheets>
  <definedNames>
    <definedName name="_xlnm.Print_Area" localSheetId="14">Approximations!$A$1:$N$63</definedName>
    <definedName name="_xlnm.Print_Area" localSheetId="5">Brackets!$A$1:$S$46</definedName>
    <definedName name="_xlnm.Print_Area" localSheetId="22">Calendars!$A$1:$L$56</definedName>
    <definedName name="_xlnm.Print_Area" localSheetId="20">'Cube Roots - Exact'!$A$1:$J$54</definedName>
    <definedName name="_xlnm.Print_Area" localSheetId="25">'Deep Roots ADD TO PREV PAGE'!$A$1:$N$64</definedName>
    <definedName name="_xlnm.Print_Area" localSheetId="8">'Fraction Additions'!$A$1:$K$355</definedName>
    <definedName name="_xlnm.Print_Area" localSheetId="11">'Fraction Divisions'!$A$1:$AA$271</definedName>
    <definedName name="_xlnm.Print_Area" localSheetId="10">'Fraction Multiplications'!$A$1:$AA$242</definedName>
    <definedName name="_xlnm.Print_Area" localSheetId="9">'Fraction Subtractions'!$A$1:$J$270</definedName>
    <definedName name="_xlnm.Print_Area" localSheetId="7">'HCF LCM'!$A$1:$J$58</definedName>
    <definedName name="_xlnm.Print_Area" localSheetId="0">'Int Adds'!$A$1:$P$62</definedName>
    <definedName name="_xlnm.Print_Area" localSheetId="4">'Int Divs'!$A$1:$L$39</definedName>
    <definedName name="_xlnm.Print_Area" localSheetId="3">'Int Mults'!$A$1:$M$57</definedName>
    <definedName name="_xlnm.Print_Area" localSheetId="1">'Int Subs'!$A$1:$L$42</definedName>
    <definedName name="_xlnm.Print_Area" localSheetId="18">'Irrational Square Roots'!$A$1:$M$47</definedName>
    <definedName name="_xlnm.Print_Area" localSheetId="2">'Mixed adds+subs'!$A$1:$P$54</definedName>
    <definedName name="_xlnm.Print_Area" localSheetId="21">'Next Cubes'!$A$1:$L$46</definedName>
    <definedName name="_xlnm.Print_Area" localSheetId="19">'Next Squares'!$A$1:$L$49</definedName>
    <definedName name="_xlnm.Print_Area" localSheetId="26">'Other Roots - USE HEADINGS ONLY'!$A$1:$K$43</definedName>
    <definedName name="_xlnm.Print_Area" localSheetId="17">'Perfect Square Roots'!$A$1:$J$47</definedName>
    <definedName name="_xlnm.Print_Area" localSheetId="6">Primes!$A$1:$H$48</definedName>
    <definedName name="_xlnm.Print_Area" localSheetId="16">Ratios!$A$1:$Q$48</definedName>
    <definedName name="_xlnm.Print_Area" localSheetId="15">Remainders!$A$1:$L$47</definedName>
    <definedName name="_xlnm.Print_Area" localSheetId="24">'Sums of Squares'!$A$1:$I$58</definedName>
    <definedName name="_xlnm.Print_Area" localSheetId="23">'Times Elapsed'!$A$1:$O$48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18" i="102" l="1"/>
  <c r="V18" i="102"/>
  <c r="Z16" i="102"/>
  <c r="V16" i="102"/>
  <c r="Z14" i="102"/>
  <c r="V14" i="102"/>
  <c r="AL12" i="102"/>
  <c r="Z12" i="102"/>
  <c r="V12" i="102"/>
  <c r="AM12" i="102" s="1"/>
  <c r="AL10" i="102"/>
  <c r="Z10" i="102"/>
  <c r="V10" i="102"/>
  <c r="AM10" i="102" s="1"/>
  <c r="AL8" i="102"/>
  <c r="AH8" i="102"/>
  <c r="Z8" i="102"/>
  <c r="V8" i="102"/>
  <c r="AM8" i="102" s="1"/>
  <c r="AC7" i="102"/>
  <c r="AC8" i="102" s="1"/>
  <c r="AF8" i="102" s="1"/>
  <c r="H101" i="202"/>
  <c r="F101" i="202"/>
  <c r="H100" i="202"/>
  <c r="F100" i="202"/>
  <c r="H99" i="202"/>
  <c r="F99" i="202"/>
  <c r="H98" i="202"/>
  <c r="F98" i="202"/>
  <c r="H97" i="202"/>
  <c r="F97" i="202"/>
  <c r="H96" i="202"/>
  <c r="F96" i="202"/>
  <c r="H95" i="202"/>
  <c r="F95" i="202"/>
  <c r="P42" i="202" s="1"/>
  <c r="H94" i="202"/>
  <c r="F94" i="202"/>
  <c r="H93" i="202"/>
  <c r="F93" i="202"/>
  <c r="M54" i="202"/>
  <c r="Q54" i="202" s="1"/>
  <c r="R52" i="202"/>
  <c r="M52" i="202"/>
  <c r="Q52" i="202" s="1"/>
  <c r="R50" i="202"/>
  <c r="M50" i="202"/>
  <c r="Q50" i="202" s="1"/>
  <c r="M48" i="202"/>
  <c r="P48" i="202" s="1"/>
  <c r="R46" i="202"/>
  <c r="N46" i="202"/>
  <c r="M46" i="202"/>
  <c r="Q46" i="202" s="1"/>
  <c r="R44" i="202"/>
  <c r="N44" i="202"/>
  <c r="M44" i="202"/>
  <c r="M42" i="202"/>
  <c r="M40" i="202"/>
  <c r="R38" i="202"/>
  <c r="M38" i="202"/>
  <c r="Q38" i="202" s="1"/>
  <c r="R36" i="202"/>
  <c r="M36" i="202"/>
  <c r="Q36" i="202" s="1"/>
  <c r="AN12" i="102" l="1"/>
  <c r="AN10" i="102"/>
  <c r="AN8" i="102"/>
  <c r="AA8" i="102"/>
  <c r="AB8" i="102" s="1"/>
  <c r="AA10" i="102"/>
  <c r="AB10" i="102" s="1"/>
  <c r="AA16" i="102"/>
  <c r="AB16" i="102" s="1"/>
  <c r="AA18" i="102"/>
  <c r="AB18" i="102" s="1"/>
  <c r="AA12" i="102"/>
  <c r="AB12" i="102" s="1"/>
  <c r="AA14" i="102"/>
  <c r="AB14" i="102" s="1"/>
  <c r="Q42" i="202"/>
  <c r="T42" i="202" s="1"/>
  <c r="U42" i="202" s="1"/>
  <c r="Y42" i="202" s="1"/>
  <c r="R42" i="202"/>
  <c r="N52" i="202"/>
  <c r="N54" i="202"/>
  <c r="N50" i="202"/>
  <c r="N36" i="202"/>
  <c r="N38" i="202"/>
  <c r="N42" i="202"/>
  <c r="Q44" i="202"/>
  <c r="Q48" i="202"/>
  <c r="P50" i="202"/>
  <c r="T50" i="202" s="1"/>
  <c r="U50" i="202" s="1"/>
  <c r="Y50" i="202" s="1"/>
  <c r="R54" i="202"/>
  <c r="P40" i="202"/>
  <c r="T54" i="202"/>
  <c r="U54" i="202" s="1"/>
  <c r="Y54" i="202" s="1"/>
  <c r="T48" i="202"/>
  <c r="U48" i="202" s="1"/>
  <c r="Y48" i="202" s="1"/>
  <c r="P36" i="202"/>
  <c r="T36" i="202" s="1"/>
  <c r="N40" i="202"/>
  <c r="R40" i="202"/>
  <c r="P44" i="202"/>
  <c r="T44" i="202" s="1"/>
  <c r="U44" i="202" s="1"/>
  <c r="Y44" i="202" s="1"/>
  <c r="N48" i="202"/>
  <c r="R48" i="202"/>
  <c r="P52" i="202"/>
  <c r="T52" i="202" s="1"/>
  <c r="U52" i="202" s="1"/>
  <c r="Y52" i="202" s="1"/>
  <c r="Q40" i="202"/>
  <c r="T40" i="202" s="1"/>
  <c r="P38" i="202"/>
  <c r="T38" i="202" s="1"/>
  <c r="P46" i="202"/>
  <c r="T46" i="202" s="1"/>
  <c r="U46" i="202" s="1"/>
  <c r="Y46" i="202" s="1"/>
  <c r="P54" i="202"/>
  <c r="AD12" i="102" l="1"/>
  <c r="AE12" i="102" s="1"/>
  <c r="AC11" i="102"/>
  <c r="AC12" i="102" s="1"/>
  <c r="AF12" i="102" s="1"/>
  <c r="AI12" i="102"/>
  <c r="AH12" i="102"/>
  <c r="AJ12" i="102" s="1"/>
  <c r="AD8" i="102"/>
  <c r="AE8" i="102" s="1"/>
  <c r="AI8" i="102"/>
  <c r="AJ8" i="102" s="1"/>
  <c r="AI18" i="102"/>
  <c r="AH18" i="102"/>
  <c r="AD18" i="102"/>
  <c r="AE18" i="102" s="1"/>
  <c r="AC17" i="102"/>
  <c r="AC18" i="102" s="1"/>
  <c r="AC15" i="102"/>
  <c r="AC16" i="102" s="1"/>
  <c r="AI16" i="102"/>
  <c r="AH16" i="102"/>
  <c r="AD16" i="102"/>
  <c r="AE16" i="102" s="1"/>
  <c r="AI14" i="102"/>
  <c r="AH14" i="102"/>
  <c r="AD14" i="102"/>
  <c r="AE14" i="102" s="1"/>
  <c r="AC13" i="102"/>
  <c r="AC14" i="102" s="1"/>
  <c r="AI10" i="102"/>
  <c r="AH10" i="102"/>
  <c r="AD10" i="102"/>
  <c r="AE10" i="102" s="1"/>
  <c r="AC9" i="102"/>
  <c r="AC10" i="102" s="1"/>
  <c r="AF10" i="102" s="1"/>
  <c r="Y38" i="202"/>
  <c r="U38" i="202"/>
  <c r="Y36" i="202"/>
  <c r="U36" i="202"/>
  <c r="Y40" i="202"/>
  <c r="U40" i="202"/>
  <c r="AG10" i="102" l="1"/>
  <c r="AS10" i="102" s="1"/>
  <c r="AG16" i="102"/>
  <c r="AS16" i="102" s="1"/>
  <c r="AJ10" i="102"/>
  <c r="Y10" i="102" s="1"/>
  <c r="X10" i="102" s="1"/>
  <c r="AJ14" i="102"/>
  <c r="AJ16" i="102"/>
  <c r="AL18" i="102"/>
  <c r="AN18" i="102" s="1"/>
  <c r="AF18" i="102"/>
  <c r="AM18" i="102"/>
  <c r="AG18" i="102"/>
  <c r="AS18" i="102" s="1"/>
  <c r="AG14" i="102"/>
  <c r="AS14" i="102" s="1"/>
  <c r="AF14" i="102"/>
  <c r="AL14" i="102"/>
  <c r="AM14" i="102"/>
  <c r="AL16" i="102"/>
  <c r="AF16" i="102"/>
  <c r="AM16" i="102"/>
  <c r="AJ18" i="102"/>
  <c r="AG8" i="102"/>
  <c r="Y8" i="102" s="1"/>
  <c r="X8" i="102" s="1"/>
  <c r="AS8" i="102"/>
  <c r="AG12" i="102"/>
  <c r="Y12" i="102" s="1"/>
  <c r="X12" i="102" s="1"/>
  <c r="AS12" i="102"/>
  <c r="AN16" i="102" l="1"/>
  <c r="Y16" i="102" s="1"/>
  <c r="X16" i="102" s="1"/>
  <c r="AN14" i="102"/>
  <c r="Y14" i="102" s="1"/>
  <c r="X14" i="102" s="1"/>
  <c r="Y18" i="102"/>
  <c r="X18" i="102" s="1"/>
  <c r="E101" i="202" l="1"/>
  <c r="E100" i="202"/>
  <c r="E99" i="202"/>
  <c r="E98" i="202"/>
  <c r="E97" i="202"/>
  <c r="O50" i="202" s="1"/>
  <c r="S50" i="202" s="1"/>
  <c r="E96" i="202"/>
  <c r="E95" i="202"/>
  <c r="E94" i="202"/>
  <c r="E93" i="202"/>
  <c r="E71" i="202"/>
  <c r="S68" i="202" s="1"/>
  <c r="E70" i="202"/>
  <c r="E69" i="202"/>
  <c r="E68" i="202"/>
  <c r="E67" i="202"/>
  <c r="S64" i="202" s="1"/>
  <c r="E66" i="202"/>
  <c r="E65" i="202"/>
  <c r="E64" i="202"/>
  <c r="E63" i="202"/>
  <c r="S60" i="202" s="1"/>
  <c r="AC59" i="102"/>
  <c r="AD59" i="102" s="1"/>
  <c r="AB59" i="102"/>
  <c r="AC57" i="102"/>
  <c r="AD57" i="102" s="1"/>
  <c r="AB57" i="102"/>
  <c r="AC55" i="102"/>
  <c r="AD55" i="102" s="1"/>
  <c r="AB55" i="102"/>
  <c r="AC53" i="102"/>
  <c r="AD53" i="102" s="1"/>
  <c r="AB53" i="102"/>
  <c r="O48" i="102"/>
  <c r="O46" i="102"/>
  <c r="O44" i="102"/>
  <c r="O42" i="102"/>
  <c r="O40" i="102"/>
  <c r="O38" i="102"/>
  <c r="V48" i="102"/>
  <c r="U48" i="102"/>
  <c r="V46" i="102"/>
  <c r="W46" i="102" s="1"/>
  <c r="Z46" i="102" s="1"/>
  <c r="U46" i="102"/>
  <c r="V44" i="102"/>
  <c r="W44" i="102" s="1"/>
  <c r="U44" i="102"/>
  <c r="V42" i="102"/>
  <c r="U42" i="102"/>
  <c r="W42" i="102" s="1"/>
  <c r="V40" i="102"/>
  <c r="W40" i="102" s="1"/>
  <c r="U40" i="102"/>
  <c r="AC38" i="102"/>
  <c r="V38" i="102"/>
  <c r="W38" i="102" s="1"/>
  <c r="Z38" i="102" s="1"/>
  <c r="AC40" i="102" s="1"/>
  <c r="U38" i="102"/>
  <c r="AA31" i="102"/>
  <c r="AB31" i="102" s="1"/>
  <c r="Z31" i="102"/>
  <c r="AB29" i="102"/>
  <c r="AI29" i="102" s="1"/>
  <c r="AA29" i="102"/>
  <c r="Z29" i="102"/>
  <c r="AA27" i="102"/>
  <c r="AB27" i="102" s="1"/>
  <c r="Z27" i="102"/>
  <c r="AA25" i="102"/>
  <c r="Z25" i="102"/>
  <c r="AB25" i="102" s="1"/>
  <c r="BK12" i="102"/>
  <c r="BM12" i="102" s="1"/>
  <c r="BO12" i="102" s="1"/>
  <c r="AO12" i="102" s="1"/>
  <c r="BK10" i="102"/>
  <c r="BM10" i="102" s="1"/>
  <c r="BO10" i="102" s="1"/>
  <c r="AO10" i="102" s="1"/>
  <c r="BJ8" i="102"/>
  <c r="BL8" i="102" s="1"/>
  <c r="BN8" i="102" s="1"/>
  <c r="Y68" i="202"/>
  <c r="T68" i="202"/>
  <c r="U68" i="202" s="1"/>
  <c r="T67" i="202"/>
  <c r="Y67" i="202" s="1"/>
  <c r="S67" i="202"/>
  <c r="Z67" i="202" s="1"/>
  <c r="U66" i="202"/>
  <c r="T66" i="202"/>
  <c r="Y66" i="202" s="1"/>
  <c r="S66" i="202"/>
  <c r="V66" i="202" s="1"/>
  <c r="T65" i="202"/>
  <c r="Y65" i="202" s="1"/>
  <c r="S65" i="202"/>
  <c r="Z65" i="202" s="1"/>
  <c r="T64" i="202"/>
  <c r="Y64" i="202" s="1"/>
  <c r="T63" i="202"/>
  <c r="Y63" i="202" s="1"/>
  <c r="S63" i="202"/>
  <c r="Z63" i="202" s="1"/>
  <c r="Y62" i="202"/>
  <c r="T62" i="202"/>
  <c r="U62" i="202" s="1"/>
  <c r="S62" i="202"/>
  <c r="V62" i="202" s="1"/>
  <c r="T61" i="202"/>
  <c r="Y61" i="202" s="1"/>
  <c r="S61" i="202"/>
  <c r="Z61" i="202" s="1"/>
  <c r="T60" i="202"/>
  <c r="Y60" i="202" s="1"/>
  <c r="M29" i="202"/>
  <c r="Q29" i="202" s="1"/>
  <c r="N27" i="202"/>
  <c r="M27" i="202"/>
  <c r="Q27" i="202" s="1"/>
  <c r="M25" i="202"/>
  <c r="Q23" i="202"/>
  <c r="N23" i="202"/>
  <c r="M23" i="202"/>
  <c r="R23" i="202" s="1"/>
  <c r="M21" i="202"/>
  <c r="P21" i="202" s="1"/>
  <c r="M19" i="202"/>
  <c r="Q19" i="202" s="1"/>
  <c r="M17" i="202"/>
  <c r="R17" i="202" s="1"/>
  <c r="M15" i="202"/>
  <c r="P15" i="202" s="1"/>
  <c r="M13" i="202"/>
  <c r="Q13" i="202" s="1"/>
  <c r="M11" i="202"/>
  <c r="Q11" i="202" s="1"/>
  <c r="AK8" i="102" l="1"/>
  <c r="AR8" i="102"/>
  <c r="AT8" i="102" s="1"/>
  <c r="BK8" i="102"/>
  <c r="BM8" i="102" s="1"/>
  <c r="BO8" i="102" s="1"/>
  <c r="AO8" i="102" s="1"/>
  <c r="AP8" i="102" s="1"/>
  <c r="N11" i="202"/>
  <c r="P11" i="202"/>
  <c r="R13" i="202"/>
  <c r="P17" i="202"/>
  <c r="R19" i="202"/>
  <c r="P27" i="202"/>
  <c r="T27" i="202" s="1"/>
  <c r="U27" i="202" s="1"/>
  <c r="Y27" i="202" s="1"/>
  <c r="O48" i="202"/>
  <c r="S48" i="202" s="1"/>
  <c r="O46" i="202"/>
  <c r="S46" i="202" s="1"/>
  <c r="R27" i="202"/>
  <c r="U60" i="202"/>
  <c r="Z50" i="202"/>
  <c r="AA50" i="202" s="1"/>
  <c r="AB50" i="202" s="1"/>
  <c r="V50" i="202"/>
  <c r="W50" i="202" s="1"/>
  <c r="X50" i="202" s="1"/>
  <c r="R11" i="202"/>
  <c r="O36" i="202"/>
  <c r="S36" i="202" s="1"/>
  <c r="O38" i="202"/>
  <c r="S38" i="202" s="1"/>
  <c r="O40" i="202"/>
  <c r="S40" i="202" s="1"/>
  <c r="O54" i="202"/>
  <c r="S54" i="202" s="1"/>
  <c r="O52" i="202"/>
  <c r="S52" i="202" s="1"/>
  <c r="T11" i="202"/>
  <c r="U11" i="202" s="1"/>
  <c r="Y11" i="202" s="1"/>
  <c r="N19" i="202"/>
  <c r="O11" i="202"/>
  <c r="N13" i="202"/>
  <c r="O17" i="202"/>
  <c r="O19" i="202"/>
  <c r="S19" i="202" s="1"/>
  <c r="O21" i="202"/>
  <c r="O27" i="202"/>
  <c r="S27" i="202" s="1"/>
  <c r="R29" i="202"/>
  <c r="O44" i="202"/>
  <c r="S44" i="202" s="1"/>
  <c r="O42" i="202"/>
  <c r="S42" i="202" s="1"/>
  <c r="V60" i="202"/>
  <c r="W60" i="202" s="1"/>
  <c r="X60" i="202" s="1"/>
  <c r="Z60" i="202"/>
  <c r="AA60" i="202" s="1"/>
  <c r="AB60" i="202" s="1"/>
  <c r="V64" i="202"/>
  <c r="Z64" i="202"/>
  <c r="AA64" i="202" s="1"/>
  <c r="AB64" i="202" s="1"/>
  <c r="V68" i="202"/>
  <c r="W68" i="202" s="1"/>
  <c r="X68" i="202" s="1"/>
  <c r="Z68" i="202"/>
  <c r="AA68" i="202" s="1"/>
  <c r="AB68" i="202" s="1"/>
  <c r="U64" i="202"/>
  <c r="Z66" i="202"/>
  <c r="AA66" i="202" s="1"/>
  <c r="AB66" i="202" s="1"/>
  <c r="Z62" i="202"/>
  <c r="AA62" i="202" s="1"/>
  <c r="AB62" i="202" s="1"/>
  <c r="AE53" i="102"/>
  <c r="AW53" i="102"/>
  <c r="AY53" i="102" s="1"/>
  <c r="BA53" i="102" s="1"/>
  <c r="AJ53" i="102" s="1"/>
  <c r="AF53" i="102"/>
  <c r="AH53" i="102" s="1"/>
  <c r="AE57" i="102"/>
  <c r="AW57" i="102"/>
  <c r="AY57" i="102" s="1"/>
  <c r="BA57" i="102" s="1"/>
  <c r="AJ57" i="102" s="1"/>
  <c r="AF57" i="102"/>
  <c r="AH57" i="102" s="1"/>
  <c r="AE55" i="102"/>
  <c r="AW55" i="102"/>
  <c r="AY55" i="102" s="1"/>
  <c r="BA55" i="102" s="1"/>
  <c r="AJ55" i="102" s="1"/>
  <c r="AF55" i="102"/>
  <c r="AH55" i="102" s="1"/>
  <c r="AE59" i="102"/>
  <c r="AW59" i="102"/>
  <c r="AY59" i="102" s="1"/>
  <c r="BA59" i="102" s="1"/>
  <c r="AJ59" i="102" s="1"/>
  <c r="AF59" i="102"/>
  <c r="AH59" i="102" s="1"/>
  <c r="W48" i="102"/>
  <c r="Z48" i="102" s="1"/>
  <c r="AC48" i="102" s="1"/>
  <c r="X40" i="102"/>
  <c r="Y40" i="102" s="1"/>
  <c r="Z40" i="102"/>
  <c r="X44" i="102"/>
  <c r="Y44" i="102" s="1"/>
  <c r="Z44" i="102"/>
  <c r="AC46" i="102" s="1"/>
  <c r="X42" i="102"/>
  <c r="Y42" i="102" s="1"/>
  <c r="Z42" i="102"/>
  <c r="X38" i="102"/>
  <c r="Y38" i="102" s="1"/>
  <c r="X46" i="102"/>
  <c r="Y46" i="102" s="1"/>
  <c r="AH27" i="102"/>
  <c r="AD27" i="102"/>
  <c r="AE27" i="102" s="1"/>
  <c r="AI27" i="102"/>
  <c r="AC27" i="102"/>
  <c r="AC25" i="102"/>
  <c r="AD25" i="102"/>
  <c r="AE25" i="102" s="1"/>
  <c r="AI25" i="102"/>
  <c r="AH25" i="102"/>
  <c r="AI31" i="102"/>
  <c r="AH31" i="102"/>
  <c r="AD31" i="102"/>
  <c r="AE31" i="102" s="1"/>
  <c r="AC31" i="102"/>
  <c r="AC29" i="102"/>
  <c r="AD29" i="102"/>
  <c r="AE29" i="102" s="1"/>
  <c r="AH29" i="102"/>
  <c r="AJ29" i="102" s="1"/>
  <c r="BJ29" i="102" s="1"/>
  <c r="BL29" i="102" s="1"/>
  <c r="BN29" i="102" s="1"/>
  <c r="AA61" i="202"/>
  <c r="AB61" i="202" s="1"/>
  <c r="BJ10" i="102"/>
  <c r="BL10" i="102" s="1"/>
  <c r="BN10" i="102" s="1"/>
  <c r="BJ12" i="102"/>
  <c r="BL12" i="102" s="1"/>
  <c r="BN12" i="102" s="1"/>
  <c r="BJ14" i="102"/>
  <c r="BL14" i="102" s="1"/>
  <c r="BN14" i="102" s="1"/>
  <c r="BJ16" i="102"/>
  <c r="BL16" i="102" s="1"/>
  <c r="BN16" i="102" s="1"/>
  <c r="BJ18" i="102"/>
  <c r="BL18" i="102" s="1"/>
  <c r="BN18" i="102" s="1"/>
  <c r="N29" i="202"/>
  <c r="O29" i="202"/>
  <c r="AA67" i="202"/>
  <c r="AB67" i="202" s="1"/>
  <c r="AA65" i="202"/>
  <c r="AB65" i="202" s="1"/>
  <c r="AA63" i="202"/>
  <c r="AB63" i="202" s="1"/>
  <c r="W62" i="202"/>
  <c r="X62" i="202" s="1"/>
  <c r="W66" i="202"/>
  <c r="X66" i="202" s="1"/>
  <c r="O13" i="202"/>
  <c r="S13" i="202" s="1"/>
  <c r="N15" i="202"/>
  <c r="R15" i="202"/>
  <c r="Q17" i="202"/>
  <c r="T17" i="202" s="1"/>
  <c r="U17" i="202" s="1"/>
  <c r="Y17" i="202" s="1"/>
  <c r="Q15" i="202"/>
  <c r="T15" i="202" s="1"/>
  <c r="U15" i="202" s="1"/>
  <c r="Y15" i="202" s="1"/>
  <c r="P13" i="202"/>
  <c r="T13" i="202" s="1"/>
  <c r="U13" i="202" s="1"/>
  <c r="Y13" i="202" s="1"/>
  <c r="O15" i="202"/>
  <c r="N17" i="202"/>
  <c r="S17" i="202" s="1"/>
  <c r="Z19" i="202"/>
  <c r="V19" i="202"/>
  <c r="P19" i="202"/>
  <c r="T19" i="202" s="1"/>
  <c r="U19" i="202" s="1"/>
  <c r="Y19" i="202" s="1"/>
  <c r="Q21" i="202"/>
  <c r="T21" i="202" s="1"/>
  <c r="U21" i="202" s="1"/>
  <c r="Y21" i="202" s="1"/>
  <c r="P23" i="202"/>
  <c r="T23" i="202" s="1"/>
  <c r="U23" i="202" s="1"/>
  <c r="Y23" i="202" s="1"/>
  <c r="O23" i="202"/>
  <c r="S23" i="202" s="1"/>
  <c r="R21" i="202"/>
  <c r="O25" i="202"/>
  <c r="R25" i="202"/>
  <c r="N25" i="202"/>
  <c r="Q25" i="202"/>
  <c r="T25" i="202" s="1"/>
  <c r="U25" i="202" s="1"/>
  <c r="Y25" i="202" s="1"/>
  <c r="P25" i="202"/>
  <c r="N21" i="202"/>
  <c r="S21" i="202" s="1"/>
  <c r="Z27" i="202"/>
  <c r="V27" i="202"/>
  <c r="P29" i="202"/>
  <c r="T29" i="202" s="1"/>
  <c r="U29" i="202" s="1"/>
  <c r="Y29" i="202" s="1"/>
  <c r="U61" i="202"/>
  <c r="U63" i="202"/>
  <c r="U65" i="202"/>
  <c r="U67" i="202"/>
  <c r="V61" i="202"/>
  <c r="V63" i="202"/>
  <c r="V65" i="202"/>
  <c r="V67" i="202"/>
  <c r="AK16" i="102" l="1"/>
  <c r="AK14" i="102"/>
  <c r="AK12" i="102"/>
  <c r="AP12" i="102" s="1"/>
  <c r="AR12" i="102"/>
  <c r="AT12" i="102" s="1"/>
  <c r="AK18" i="102"/>
  <c r="AK10" i="102"/>
  <c r="AP10" i="102" s="1"/>
  <c r="AR10" i="102"/>
  <c r="AT10" i="102" s="1"/>
  <c r="AD50" i="202"/>
  <c r="W64" i="202"/>
  <c r="X64" i="202" s="1"/>
  <c r="AA27" i="202"/>
  <c r="AC27" i="202" s="1"/>
  <c r="V38" i="202"/>
  <c r="W38" i="202" s="1"/>
  <c r="X38" i="202" s="1"/>
  <c r="Z38" i="202"/>
  <c r="AA38" i="202" s="1"/>
  <c r="AB38" i="202" s="1"/>
  <c r="V46" i="202"/>
  <c r="W46" i="202" s="1"/>
  <c r="X46" i="202" s="1"/>
  <c r="Z46" i="202"/>
  <c r="AA46" i="202" s="1"/>
  <c r="AB46" i="202" s="1"/>
  <c r="Z52" i="202"/>
  <c r="AA52" i="202" s="1"/>
  <c r="AB52" i="202" s="1"/>
  <c r="V52" i="202"/>
  <c r="W52" i="202" s="1"/>
  <c r="X52" i="202" s="1"/>
  <c r="V36" i="202"/>
  <c r="W36" i="202" s="1"/>
  <c r="X36" i="202" s="1"/>
  <c r="Z36" i="202"/>
  <c r="AA36" i="202" s="1"/>
  <c r="AB36" i="202" s="1"/>
  <c r="V48" i="202"/>
  <c r="W48" i="202" s="1"/>
  <c r="X48" i="202" s="1"/>
  <c r="Z48" i="202"/>
  <c r="AA48" i="202" s="1"/>
  <c r="AB48" i="202" s="1"/>
  <c r="Z42" i="202"/>
  <c r="AA42" i="202" s="1"/>
  <c r="AB42" i="202" s="1"/>
  <c r="V42" i="202"/>
  <c r="W42" i="202" s="1"/>
  <c r="X42" i="202" s="1"/>
  <c r="V54" i="202"/>
  <c r="W54" i="202" s="1"/>
  <c r="X54" i="202" s="1"/>
  <c r="Z54" i="202"/>
  <c r="AA54" i="202" s="1"/>
  <c r="AB54" i="202" s="1"/>
  <c r="W27" i="202"/>
  <c r="X27" i="202" s="1"/>
  <c r="AN27" i="202" s="1"/>
  <c r="AS27" i="202" s="1"/>
  <c r="AT27" i="202" s="1"/>
  <c r="AU27" i="202" s="1"/>
  <c r="Z44" i="202"/>
  <c r="AA44" i="202" s="1"/>
  <c r="AB44" i="202" s="1"/>
  <c r="V44" i="202"/>
  <c r="W44" i="202" s="1"/>
  <c r="X44" i="202" s="1"/>
  <c r="Z40" i="202"/>
  <c r="AA40" i="202" s="1"/>
  <c r="AB40" i="202" s="1"/>
  <c r="V40" i="202"/>
  <c r="W40" i="202" s="1"/>
  <c r="X40" i="202" s="1"/>
  <c r="S11" i="202"/>
  <c r="S15" i="202"/>
  <c r="S29" i="202"/>
  <c r="AJ31" i="102"/>
  <c r="BJ31" i="102" s="1"/>
  <c r="BL31" i="102" s="1"/>
  <c r="BN31" i="102" s="1"/>
  <c r="AK31" i="102" s="1"/>
  <c r="X48" i="102"/>
  <c r="Y48" i="102" s="1"/>
  <c r="AE48" i="102" s="1"/>
  <c r="AX57" i="102"/>
  <c r="AZ57" i="102" s="1"/>
  <c r="BB57" i="102" s="1"/>
  <c r="AK57" i="102" s="1"/>
  <c r="AQ57" i="102" s="1"/>
  <c r="AG57" i="102"/>
  <c r="AI57" i="102" s="1"/>
  <c r="AN57" i="102" s="1"/>
  <c r="AP59" i="102"/>
  <c r="AS59" i="102" s="1"/>
  <c r="CA59" i="102" s="1"/>
  <c r="AX55" i="102"/>
  <c r="AZ55" i="102" s="1"/>
  <c r="BB55" i="102" s="1"/>
  <c r="AK55" i="102" s="1"/>
  <c r="AQ55" i="102" s="1"/>
  <c r="AG55" i="102"/>
  <c r="AI55" i="102" s="1"/>
  <c r="AN55" i="102" s="1"/>
  <c r="AP55" i="102"/>
  <c r="AS55" i="102" s="1"/>
  <c r="CA55" i="102" s="1"/>
  <c r="AC44" i="102"/>
  <c r="AC42" i="102"/>
  <c r="AX59" i="102"/>
  <c r="AZ59" i="102" s="1"/>
  <c r="BB59" i="102" s="1"/>
  <c r="AK59" i="102" s="1"/>
  <c r="AQ59" i="102" s="1"/>
  <c r="AG59" i="102"/>
  <c r="AI59" i="102" s="1"/>
  <c r="AN59" i="102" s="1"/>
  <c r="AP53" i="102"/>
  <c r="AS53" i="102" s="1"/>
  <c r="CA53" i="102" s="1"/>
  <c r="AP57" i="102"/>
  <c r="AS57" i="102" s="1"/>
  <c r="CA57" i="102" s="1"/>
  <c r="AL57" i="102"/>
  <c r="AX53" i="102"/>
  <c r="AZ53" i="102" s="1"/>
  <c r="BB53" i="102" s="1"/>
  <c r="AK53" i="102" s="1"/>
  <c r="AQ53" i="102" s="1"/>
  <c r="AG53" i="102"/>
  <c r="AI53" i="102" s="1"/>
  <c r="AN53" i="102" s="1"/>
  <c r="AJ25" i="102"/>
  <c r="BJ25" i="102" s="1"/>
  <c r="BL25" i="102" s="1"/>
  <c r="BN25" i="102" s="1"/>
  <c r="AK25" i="102" s="1"/>
  <c r="AE38" i="102"/>
  <c r="AH38" i="102"/>
  <c r="AH42" i="102"/>
  <c r="AE42" i="102"/>
  <c r="AE40" i="102"/>
  <c r="AH40" i="102"/>
  <c r="AE46" i="102"/>
  <c r="AH46" i="102"/>
  <c r="AH44" i="102"/>
  <c r="AE44" i="102"/>
  <c r="AF31" i="102"/>
  <c r="AM31" i="102"/>
  <c r="AL31" i="102"/>
  <c r="AL27" i="102"/>
  <c r="AM27" i="102"/>
  <c r="AF27" i="102"/>
  <c r="AK29" i="102"/>
  <c r="AG31" i="102"/>
  <c r="AS31" i="102" s="1"/>
  <c r="AG29" i="102"/>
  <c r="AS29" i="102" s="1"/>
  <c r="AG25" i="102"/>
  <c r="AS25" i="102" s="1"/>
  <c r="AG27" i="102"/>
  <c r="AS27" i="102" s="1"/>
  <c r="AM29" i="102"/>
  <c r="AL29" i="102"/>
  <c r="AF29" i="102"/>
  <c r="AF25" i="102"/>
  <c r="AL25" i="102"/>
  <c r="AM25" i="102"/>
  <c r="AJ27" i="102"/>
  <c r="BJ27" i="102" s="1"/>
  <c r="BL27" i="102" s="1"/>
  <c r="BN27" i="102" s="1"/>
  <c r="AU8" i="102"/>
  <c r="W65" i="202"/>
  <c r="X65" i="202" s="1"/>
  <c r="W63" i="202"/>
  <c r="X63" i="202" s="1"/>
  <c r="W19" i="202"/>
  <c r="X19" i="202" s="1"/>
  <c r="AN19" i="202" s="1"/>
  <c r="AS19" i="202" s="1"/>
  <c r="AT19" i="202" s="1"/>
  <c r="AU19" i="202" s="1"/>
  <c r="V21" i="202"/>
  <c r="W21" i="202" s="1"/>
  <c r="X21" i="202" s="1"/>
  <c r="AN21" i="202" s="1"/>
  <c r="AS21" i="202" s="1"/>
  <c r="Z21" i="202"/>
  <c r="AA21" i="202" s="1"/>
  <c r="AC21" i="202" s="1"/>
  <c r="Z17" i="202"/>
  <c r="AA17" i="202" s="1"/>
  <c r="AC17" i="202" s="1"/>
  <c r="V17" i="202"/>
  <c r="W17" i="202" s="1"/>
  <c r="X17" i="202" s="1"/>
  <c r="AN17" i="202" s="1"/>
  <c r="AS17" i="202" s="1"/>
  <c r="V23" i="202"/>
  <c r="W23" i="202" s="1"/>
  <c r="X23" i="202" s="1"/>
  <c r="AN23" i="202" s="1"/>
  <c r="AS23" i="202" s="1"/>
  <c r="Z23" i="202"/>
  <c r="AA23" i="202" s="1"/>
  <c r="AC23" i="202" s="1"/>
  <c r="S25" i="202"/>
  <c r="AA19" i="202"/>
  <c r="AC19" i="202" s="1"/>
  <c r="Z15" i="202"/>
  <c r="AA15" i="202" s="1"/>
  <c r="AC15" i="202" s="1"/>
  <c r="V15" i="202"/>
  <c r="W15" i="202" s="1"/>
  <c r="X15" i="202" s="1"/>
  <c r="AN15" i="202" s="1"/>
  <c r="AS15" i="202" s="1"/>
  <c r="Z13" i="202"/>
  <c r="AA13" i="202" s="1"/>
  <c r="AC13" i="202" s="1"/>
  <c r="V13" i="202"/>
  <c r="W13" i="202" s="1"/>
  <c r="X13" i="202" s="1"/>
  <c r="AN13" i="202" s="1"/>
  <c r="AS13" i="202" s="1"/>
  <c r="W61" i="202"/>
  <c r="X61" i="202" s="1"/>
  <c r="W67" i="202"/>
  <c r="X67" i="202" s="1"/>
  <c r="AD52" i="202" l="1"/>
  <c r="AD44" i="202"/>
  <c r="AD40" i="202"/>
  <c r="AD36" i="202"/>
  <c r="AD46" i="202"/>
  <c r="AB27" i="202"/>
  <c r="AO27" i="202" s="1"/>
  <c r="EC27" i="202" s="1"/>
  <c r="ED27" i="202" s="1"/>
  <c r="EE27" i="202" s="1"/>
  <c r="EF27" i="202" s="1"/>
  <c r="EG27" i="202" s="1"/>
  <c r="EH27" i="202" s="1"/>
  <c r="EI27" i="202" s="1"/>
  <c r="EJ27" i="202" s="1"/>
  <c r="EK27" i="202" s="1"/>
  <c r="EL27" i="202" s="1"/>
  <c r="EM27" i="202" s="1"/>
  <c r="EN27" i="202" s="1"/>
  <c r="EO27" i="202" s="1"/>
  <c r="EP27" i="202" s="1"/>
  <c r="EQ27" i="202" s="1"/>
  <c r="ER27" i="202" s="1"/>
  <c r="ES27" i="202" s="1"/>
  <c r="ET27" i="202" s="1"/>
  <c r="EU27" i="202" s="1"/>
  <c r="EV27" i="202" s="1"/>
  <c r="EW27" i="202" s="1"/>
  <c r="EX27" i="202" s="1"/>
  <c r="EY27" i="202" s="1"/>
  <c r="EZ27" i="202" s="1"/>
  <c r="FA27" i="202" s="1"/>
  <c r="FB27" i="202" s="1"/>
  <c r="FC27" i="202" s="1"/>
  <c r="FD27" i="202" s="1"/>
  <c r="FE27" i="202" s="1"/>
  <c r="FF27" i="202" s="1"/>
  <c r="FG27" i="202" s="1"/>
  <c r="FH27" i="202" s="1"/>
  <c r="FI27" i="202" s="1"/>
  <c r="FJ27" i="202" s="1"/>
  <c r="FK27" i="202" s="1"/>
  <c r="FL27" i="202" s="1"/>
  <c r="FM27" i="202" s="1"/>
  <c r="FN27" i="202" s="1"/>
  <c r="FO27" i="202" s="1"/>
  <c r="FP27" i="202" s="1"/>
  <c r="FQ27" i="202" s="1"/>
  <c r="FR27" i="202" s="1"/>
  <c r="FS27" i="202" s="1"/>
  <c r="FT27" i="202" s="1"/>
  <c r="FU27" i="202" s="1"/>
  <c r="FV27" i="202" s="1"/>
  <c r="FW27" i="202" s="1"/>
  <c r="FX27" i="202" s="1"/>
  <c r="FY27" i="202" s="1"/>
  <c r="FZ27" i="202" s="1"/>
  <c r="GA27" i="202" s="1"/>
  <c r="GB27" i="202" s="1"/>
  <c r="GC27" i="202" s="1"/>
  <c r="GD27" i="202" s="1"/>
  <c r="GE27" i="202" s="1"/>
  <c r="GF27" i="202" s="1"/>
  <c r="GG27" i="202" s="1"/>
  <c r="GH27" i="202" s="1"/>
  <c r="GI27" i="202" s="1"/>
  <c r="GJ27" i="202" s="1"/>
  <c r="GK27" i="202" s="1"/>
  <c r="GL27" i="202" s="1"/>
  <c r="GM27" i="202" s="1"/>
  <c r="GN27" i="202" s="1"/>
  <c r="GO27" i="202" s="1"/>
  <c r="GP27" i="202" s="1"/>
  <c r="GQ27" i="202" s="1"/>
  <c r="GR27" i="202" s="1"/>
  <c r="GS27" i="202" s="1"/>
  <c r="GT27" i="202" s="1"/>
  <c r="GU27" i="202" s="1"/>
  <c r="GV27" i="202" s="1"/>
  <c r="GW27" i="202" s="1"/>
  <c r="GX27" i="202" s="1"/>
  <c r="GY27" i="202" s="1"/>
  <c r="GZ27" i="202" s="1"/>
  <c r="HA27" i="202" s="1"/>
  <c r="HB27" i="202" s="1"/>
  <c r="HC27" i="202" s="1"/>
  <c r="HD27" i="202" s="1"/>
  <c r="HE27" i="202" s="1"/>
  <c r="HF27" i="202" s="1"/>
  <c r="HG27" i="202" s="1"/>
  <c r="HH27" i="202" s="1"/>
  <c r="HI27" i="202" s="1"/>
  <c r="HJ27" i="202" s="1"/>
  <c r="AD54" i="202"/>
  <c r="AD48" i="202"/>
  <c r="AD38" i="202"/>
  <c r="V11" i="202"/>
  <c r="W11" i="202" s="1"/>
  <c r="X11" i="202" s="1"/>
  <c r="AN11" i="202" s="1"/>
  <c r="AS11" i="202" s="1"/>
  <c r="AT11" i="202" s="1"/>
  <c r="AU11" i="202" s="1"/>
  <c r="AV11" i="202" s="1"/>
  <c r="AW11" i="202" s="1"/>
  <c r="Z11" i="202"/>
  <c r="AA11" i="202" s="1"/>
  <c r="AC11" i="202" s="1"/>
  <c r="AD42" i="202"/>
  <c r="AL55" i="102"/>
  <c r="AM55" i="102" s="1"/>
  <c r="AO55" i="102" s="1"/>
  <c r="AT55" i="102"/>
  <c r="Z29" i="202"/>
  <c r="AA29" i="202" s="1"/>
  <c r="AC29" i="202" s="1"/>
  <c r="AB29" i="202" s="1"/>
  <c r="AO29" i="202" s="1"/>
  <c r="EC29" i="202" s="1"/>
  <c r="ED29" i="202" s="1"/>
  <c r="EE29" i="202" s="1"/>
  <c r="EF29" i="202" s="1"/>
  <c r="EG29" i="202" s="1"/>
  <c r="EH29" i="202" s="1"/>
  <c r="EI29" i="202" s="1"/>
  <c r="EJ29" i="202" s="1"/>
  <c r="EK29" i="202" s="1"/>
  <c r="EL29" i="202" s="1"/>
  <c r="EM29" i="202" s="1"/>
  <c r="EN29" i="202" s="1"/>
  <c r="EO29" i="202" s="1"/>
  <c r="EP29" i="202" s="1"/>
  <c r="EQ29" i="202" s="1"/>
  <c r="ER29" i="202" s="1"/>
  <c r="ES29" i="202" s="1"/>
  <c r="ET29" i="202" s="1"/>
  <c r="EU29" i="202" s="1"/>
  <c r="EV29" i="202" s="1"/>
  <c r="EW29" i="202" s="1"/>
  <c r="EX29" i="202" s="1"/>
  <c r="EY29" i="202" s="1"/>
  <c r="EZ29" i="202" s="1"/>
  <c r="FA29" i="202" s="1"/>
  <c r="FB29" i="202" s="1"/>
  <c r="FC29" i="202" s="1"/>
  <c r="FD29" i="202" s="1"/>
  <c r="FE29" i="202" s="1"/>
  <c r="FF29" i="202" s="1"/>
  <c r="FG29" i="202" s="1"/>
  <c r="FH29" i="202" s="1"/>
  <c r="FI29" i="202" s="1"/>
  <c r="FJ29" i="202" s="1"/>
  <c r="FK29" i="202" s="1"/>
  <c r="FL29" i="202" s="1"/>
  <c r="FM29" i="202" s="1"/>
  <c r="FN29" i="202" s="1"/>
  <c r="FO29" i="202" s="1"/>
  <c r="FP29" i="202" s="1"/>
  <c r="FQ29" i="202" s="1"/>
  <c r="FR29" i="202" s="1"/>
  <c r="FS29" i="202" s="1"/>
  <c r="FT29" i="202" s="1"/>
  <c r="FU29" i="202" s="1"/>
  <c r="FV29" i="202" s="1"/>
  <c r="FW29" i="202" s="1"/>
  <c r="FX29" i="202" s="1"/>
  <c r="FY29" i="202" s="1"/>
  <c r="FZ29" i="202" s="1"/>
  <c r="GA29" i="202" s="1"/>
  <c r="GB29" i="202" s="1"/>
  <c r="GC29" i="202" s="1"/>
  <c r="GD29" i="202" s="1"/>
  <c r="GE29" i="202" s="1"/>
  <c r="GF29" i="202" s="1"/>
  <c r="GG29" i="202" s="1"/>
  <c r="GH29" i="202" s="1"/>
  <c r="GI29" i="202" s="1"/>
  <c r="GJ29" i="202" s="1"/>
  <c r="GK29" i="202" s="1"/>
  <c r="GL29" i="202" s="1"/>
  <c r="GM29" i="202" s="1"/>
  <c r="GN29" i="202" s="1"/>
  <c r="GO29" i="202" s="1"/>
  <c r="GP29" i="202" s="1"/>
  <c r="GQ29" i="202" s="1"/>
  <c r="GR29" i="202" s="1"/>
  <c r="GS29" i="202" s="1"/>
  <c r="GT29" i="202" s="1"/>
  <c r="GU29" i="202" s="1"/>
  <c r="GV29" i="202" s="1"/>
  <c r="GW29" i="202" s="1"/>
  <c r="GX29" i="202" s="1"/>
  <c r="GY29" i="202" s="1"/>
  <c r="GZ29" i="202" s="1"/>
  <c r="HA29" i="202" s="1"/>
  <c r="HB29" i="202" s="1"/>
  <c r="HC29" i="202" s="1"/>
  <c r="HD29" i="202" s="1"/>
  <c r="HE29" i="202" s="1"/>
  <c r="HF29" i="202" s="1"/>
  <c r="HG29" i="202" s="1"/>
  <c r="HH29" i="202" s="1"/>
  <c r="HI29" i="202" s="1"/>
  <c r="HJ29" i="202" s="1"/>
  <c r="V29" i="202"/>
  <c r="W29" i="202" s="1"/>
  <c r="X29" i="202" s="1"/>
  <c r="AN29" i="202" s="1"/>
  <c r="AS29" i="202" s="1"/>
  <c r="AT29" i="202" s="1"/>
  <c r="AU29" i="202" s="1"/>
  <c r="AH48" i="102"/>
  <c r="AT53" i="102"/>
  <c r="AT59" i="102"/>
  <c r="AL53" i="102"/>
  <c r="AM53" i="102" s="1"/>
  <c r="AO53" i="102" s="1"/>
  <c r="AN29" i="102"/>
  <c r="BK29" i="102" s="1"/>
  <c r="BM29" i="102" s="1"/>
  <c r="BO29" i="102" s="1"/>
  <c r="AO29" i="102" s="1"/>
  <c r="AP29" i="102" s="1"/>
  <c r="BQ29" i="102" s="1"/>
  <c r="BR29" i="102" s="1"/>
  <c r="BT29" i="102" s="1"/>
  <c r="BU29" i="102" s="1"/>
  <c r="AT57" i="102"/>
  <c r="AM57" i="102"/>
  <c r="AO57" i="102" s="1"/>
  <c r="AV57" i="102"/>
  <c r="AR57" i="102" s="1"/>
  <c r="AL59" i="102"/>
  <c r="BK14" i="102"/>
  <c r="BM14" i="102" s="1"/>
  <c r="BO14" i="102" s="1"/>
  <c r="AV55" i="102"/>
  <c r="AR55" i="102" s="1"/>
  <c r="AF42" i="102"/>
  <c r="AF44" i="102"/>
  <c r="AF46" i="102"/>
  <c r="AN27" i="102"/>
  <c r="BK27" i="102" s="1"/>
  <c r="BM27" i="102" s="1"/>
  <c r="BO27" i="102" s="1"/>
  <c r="AO27" i="102" s="1"/>
  <c r="AF48" i="102"/>
  <c r="AF40" i="102"/>
  <c r="AF38" i="102"/>
  <c r="AK27" i="102"/>
  <c r="AN31" i="102"/>
  <c r="BK31" i="102" s="1"/>
  <c r="BM31" i="102" s="1"/>
  <c r="BO31" i="102" s="1"/>
  <c r="AN25" i="102"/>
  <c r="BK25" i="102" s="1"/>
  <c r="BM25" i="102" s="1"/>
  <c r="BO25" i="102" s="1"/>
  <c r="AU10" i="102"/>
  <c r="AV10" i="102" s="1"/>
  <c r="AW10" i="102" s="1"/>
  <c r="AV8" i="102"/>
  <c r="AW8" i="102" s="1"/>
  <c r="D12" i="102"/>
  <c r="AU12" i="102"/>
  <c r="AB21" i="202"/>
  <c r="AO21" i="202" s="1"/>
  <c r="EC21" i="202" s="1"/>
  <c r="ED21" i="202" s="1"/>
  <c r="EE21" i="202" s="1"/>
  <c r="EF21" i="202" s="1"/>
  <c r="EG21" i="202" s="1"/>
  <c r="EH21" i="202" s="1"/>
  <c r="EI21" i="202" s="1"/>
  <c r="EJ21" i="202" s="1"/>
  <c r="EK21" i="202" s="1"/>
  <c r="EL21" i="202" s="1"/>
  <c r="EM21" i="202" s="1"/>
  <c r="EN21" i="202" s="1"/>
  <c r="EO21" i="202" s="1"/>
  <c r="EP21" i="202" s="1"/>
  <c r="EQ21" i="202" s="1"/>
  <c r="ER21" i="202" s="1"/>
  <c r="ES21" i="202" s="1"/>
  <c r="ET21" i="202" s="1"/>
  <c r="EU21" i="202" s="1"/>
  <c r="EV21" i="202" s="1"/>
  <c r="EW21" i="202" s="1"/>
  <c r="EX21" i="202" s="1"/>
  <c r="EY21" i="202" s="1"/>
  <c r="EZ21" i="202" s="1"/>
  <c r="FA21" i="202" s="1"/>
  <c r="FB21" i="202" s="1"/>
  <c r="FC21" i="202" s="1"/>
  <c r="FD21" i="202" s="1"/>
  <c r="FE21" i="202" s="1"/>
  <c r="FF21" i="202" s="1"/>
  <c r="FG21" i="202" s="1"/>
  <c r="FH21" i="202" s="1"/>
  <c r="FI21" i="202" s="1"/>
  <c r="FJ21" i="202" s="1"/>
  <c r="FK21" i="202" s="1"/>
  <c r="FL21" i="202" s="1"/>
  <c r="FM21" i="202" s="1"/>
  <c r="FN21" i="202" s="1"/>
  <c r="FO21" i="202" s="1"/>
  <c r="FP21" i="202" s="1"/>
  <c r="FQ21" i="202" s="1"/>
  <c r="FR21" i="202" s="1"/>
  <c r="FS21" i="202" s="1"/>
  <c r="FT21" i="202" s="1"/>
  <c r="FU21" i="202" s="1"/>
  <c r="FV21" i="202" s="1"/>
  <c r="FW21" i="202" s="1"/>
  <c r="FX21" i="202" s="1"/>
  <c r="FY21" i="202" s="1"/>
  <c r="FZ21" i="202" s="1"/>
  <c r="GA21" i="202" s="1"/>
  <c r="GB21" i="202" s="1"/>
  <c r="GC21" i="202" s="1"/>
  <c r="GD21" i="202" s="1"/>
  <c r="GE21" i="202" s="1"/>
  <c r="GF21" i="202" s="1"/>
  <c r="GG21" i="202" s="1"/>
  <c r="GH21" i="202" s="1"/>
  <c r="GI21" i="202" s="1"/>
  <c r="GJ21" i="202" s="1"/>
  <c r="GK21" i="202" s="1"/>
  <c r="GL21" i="202" s="1"/>
  <c r="GM21" i="202" s="1"/>
  <c r="GN21" i="202" s="1"/>
  <c r="GO21" i="202" s="1"/>
  <c r="GP21" i="202" s="1"/>
  <c r="GQ21" i="202" s="1"/>
  <c r="GR21" i="202" s="1"/>
  <c r="GS21" i="202" s="1"/>
  <c r="GT21" i="202" s="1"/>
  <c r="GU21" i="202" s="1"/>
  <c r="GV21" i="202" s="1"/>
  <c r="GW21" i="202" s="1"/>
  <c r="GX21" i="202" s="1"/>
  <c r="GY21" i="202" s="1"/>
  <c r="GZ21" i="202" s="1"/>
  <c r="HA21" i="202" s="1"/>
  <c r="HB21" i="202" s="1"/>
  <c r="HC21" i="202" s="1"/>
  <c r="HD21" i="202" s="1"/>
  <c r="HE21" i="202" s="1"/>
  <c r="HF21" i="202" s="1"/>
  <c r="HG21" i="202" s="1"/>
  <c r="HH21" i="202" s="1"/>
  <c r="HI21" i="202" s="1"/>
  <c r="HJ21" i="202" s="1"/>
  <c r="AB15" i="202"/>
  <c r="AO15" i="202" s="1"/>
  <c r="EC15" i="202" s="1"/>
  <c r="ED15" i="202" s="1"/>
  <c r="EE15" i="202" s="1"/>
  <c r="EF15" i="202" s="1"/>
  <c r="EG15" i="202" s="1"/>
  <c r="EH15" i="202" s="1"/>
  <c r="EI15" i="202" s="1"/>
  <c r="EJ15" i="202" s="1"/>
  <c r="EK15" i="202" s="1"/>
  <c r="EL15" i="202" s="1"/>
  <c r="EM15" i="202" s="1"/>
  <c r="EN15" i="202" s="1"/>
  <c r="EO15" i="202" s="1"/>
  <c r="EP15" i="202" s="1"/>
  <c r="EQ15" i="202" s="1"/>
  <c r="ER15" i="202" s="1"/>
  <c r="ES15" i="202" s="1"/>
  <c r="ET15" i="202" s="1"/>
  <c r="EU15" i="202" s="1"/>
  <c r="EV15" i="202" s="1"/>
  <c r="EW15" i="202" s="1"/>
  <c r="EX15" i="202" s="1"/>
  <c r="EY15" i="202" s="1"/>
  <c r="EZ15" i="202" s="1"/>
  <c r="FA15" i="202" s="1"/>
  <c r="FB15" i="202" s="1"/>
  <c r="FC15" i="202" s="1"/>
  <c r="FD15" i="202" s="1"/>
  <c r="FE15" i="202" s="1"/>
  <c r="FF15" i="202" s="1"/>
  <c r="FG15" i="202" s="1"/>
  <c r="FH15" i="202" s="1"/>
  <c r="FI15" i="202" s="1"/>
  <c r="FJ15" i="202" s="1"/>
  <c r="FK15" i="202" s="1"/>
  <c r="FL15" i="202" s="1"/>
  <c r="FM15" i="202" s="1"/>
  <c r="FN15" i="202" s="1"/>
  <c r="FO15" i="202" s="1"/>
  <c r="FP15" i="202" s="1"/>
  <c r="FQ15" i="202" s="1"/>
  <c r="FR15" i="202" s="1"/>
  <c r="FS15" i="202" s="1"/>
  <c r="FT15" i="202" s="1"/>
  <c r="FU15" i="202" s="1"/>
  <c r="FV15" i="202" s="1"/>
  <c r="FW15" i="202" s="1"/>
  <c r="FX15" i="202" s="1"/>
  <c r="FY15" i="202" s="1"/>
  <c r="FZ15" i="202" s="1"/>
  <c r="GA15" i="202" s="1"/>
  <c r="GB15" i="202" s="1"/>
  <c r="GC15" i="202" s="1"/>
  <c r="GD15" i="202" s="1"/>
  <c r="GE15" i="202" s="1"/>
  <c r="GF15" i="202" s="1"/>
  <c r="GG15" i="202" s="1"/>
  <c r="GH15" i="202" s="1"/>
  <c r="GI15" i="202" s="1"/>
  <c r="GJ15" i="202" s="1"/>
  <c r="GK15" i="202" s="1"/>
  <c r="GL15" i="202" s="1"/>
  <c r="GM15" i="202" s="1"/>
  <c r="GN15" i="202" s="1"/>
  <c r="GO15" i="202" s="1"/>
  <c r="GP15" i="202" s="1"/>
  <c r="GQ15" i="202" s="1"/>
  <c r="GR15" i="202" s="1"/>
  <c r="GS15" i="202" s="1"/>
  <c r="GT15" i="202" s="1"/>
  <c r="GU15" i="202" s="1"/>
  <c r="GV15" i="202" s="1"/>
  <c r="GW15" i="202" s="1"/>
  <c r="GX15" i="202" s="1"/>
  <c r="GY15" i="202" s="1"/>
  <c r="GZ15" i="202" s="1"/>
  <c r="HA15" i="202" s="1"/>
  <c r="HB15" i="202" s="1"/>
  <c r="HC15" i="202" s="1"/>
  <c r="HD15" i="202" s="1"/>
  <c r="HE15" i="202" s="1"/>
  <c r="HF15" i="202" s="1"/>
  <c r="HG15" i="202" s="1"/>
  <c r="HH15" i="202" s="1"/>
  <c r="HI15" i="202" s="1"/>
  <c r="HJ15" i="202" s="1"/>
  <c r="HM27" i="202"/>
  <c r="AB19" i="202"/>
  <c r="AO19" i="202" s="1"/>
  <c r="EC19" i="202" s="1"/>
  <c r="ED19" i="202" s="1"/>
  <c r="EE19" i="202" s="1"/>
  <c r="EF19" i="202" s="1"/>
  <c r="EG19" i="202" s="1"/>
  <c r="EH19" i="202" s="1"/>
  <c r="EI19" i="202" s="1"/>
  <c r="EJ19" i="202" s="1"/>
  <c r="EK19" i="202" s="1"/>
  <c r="EL19" i="202" s="1"/>
  <c r="EM19" i="202" s="1"/>
  <c r="EN19" i="202" s="1"/>
  <c r="EO19" i="202" s="1"/>
  <c r="EP19" i="202" s="1"/>
  <c r="EQ19" i="202" s="1"/>
  <c r="ER19" i="202" s="1"/>
  <c r="ES19" i="202" s="1"/>
  <c r="ET19" i="202" s="1"/>
  <c r="EU19" i="202" s="1"/>
  <c r="EV19" i="202" s="1"/>
  <c r="EW19" i="202" s="1"/>
  <c r="EX19" i="202" s="1"/>
  <c r="EY19" i="202" s="1"/>
  <c r="EZ19" i="202" s="1"/>
  <c r="FA19" i="202" s="1"/>
  <c r="FB19" i="202" s="1"/>
  <c r="FC19" i="202" s="1"/>
  <c r="FD19" i="202" s="1"/>
  <c r="FE19" i="202" s="1"/>
  <c r="FF19" i="202" s="1"/>
  <c r="FG19" i="202" s="1"/>
  <c r="FH19" i="202" s="1"/>
  <c r="FI19" i="202" s="1"/>
  <c r="FJ19" i="202" s="1"/>
  <c r="FK19" i="202" s="1"/>
  <c r="FL19" i="202" s="1"/>
  <c r="FM19" i="202" s="1"/>
  <c r="FN19" i="202" s="1"/>
  <c r="FO19" i="202" s="1"/>
  <c r="FP19" i="202" s="1"/>
  <c r="FQ19" i="202" s="1"/>
  <c r="FR19" i="202" s="1"/>
  <c r="FS19" i="202" s="1"/>
  <c r="FT19" i="202" s="1"/>
  <c r="FU19" i="202" s="1"/>
  <c r="FV19" i="202" s="1"/>
  <c r="FW19" i="202" s="1"/>
  <c r="FX19" i="202" s="1"/>
  <c r="FY19" i="202" s="1"/>
  <c r="FZ19" i="202" s="1"/>
  <c r="GA19" i="202" s="1"/>
  <c r="GB19" i="202" s="1"/>
  <c r="GC19" i="202" s="1"/>
  <c r="GD19" i="202" s="1"/>
  <c r="GE19" i="202" s="1"/>
  <c r="GF19" i="202" s="1"/>
  <c r="GG19" i="202" s="1"/>
  <c r="GH19" i="202" s="1"/>
  <c r="GI19" i="202" s="1"/>
  <c r="GJ19" i="202" s="1"/>
  <c r="GK19" i="202" s="1"/>
  <c r="GL19" i="202" s="1"/>
  <c r="GM19" i="202" s="1"/>
  <c r="GN19" i="202" s="1"/>
  <c r="GO19" i="202" s="1"/>
  <c r="GP19" i="202" s="1"/>
  <c r="GQ19" i="202" s="1"/>
  <c r="GR19" i="202" s="1"/>
  <c r="GS19" i="202" s="1"/>
  <c r="GT19" i="202" s="1"/>
  <c r="GU19" i="202" s="1"/>
  <c r="GV19" i="202" s="1"/>
  <c r="GW19" i="202" s="1"/>
  <c r="GX19" i="202" s="1"/>
  <c r="GY19" i="202" s="1"/>
  <c r="GZ19" i="202" s="1"/>
  <c r="HA19" i="202" s="1"/>
  <c r="HB19" i="202" s="1"/>
  <c r="HC19" i="202" s="1"/>
  <c r="HD19" i="202" s="1"/>
  <c r="HE19" i="202" s="1"/>
  <c r="HF19" i="202" s="1"/>
  <c r="HG19" i="202" s="1"/>
  <c r="HH19" i="202" s="1"/>
  <c r="HI19" i="202" s="1"/>
  <c r="HJ19" i="202" s="1"/>
  <c r="AT23" i="202"/>
  <c r="AU23" i="202" s="1"/>
  <c r="AT15" i="202"/>
  <c r="AU15" i="202" s="1"/>
  <c r="AV27" i="202"/>
  <c r="AW27" i="202" s="1"/>
  <c r="HN27" i="202"/>
  <c r="AB17" i="202"/>
  <c r="AO17" i="202" s="1"/>
  <c r="EC17" i="202" s="1"/>
  <c r="ED17" i="202" s="1"/>
  <c r="EE17" i="202" s="1"/>
  <c r="EF17" i="202" s="1"/>
  <c r="EG17" i="202" s="1"/>
  <c r="EH17" i="202" s="1"/>
  <c r="EI17" i="202" s="1"/>
  <c r="EJ17" i="202" s="1"/>
  <c r="EK17" i="202" s="1"/>
  <c r="EL17" i="202" s="1"/>
  <c r="EM17" i="202" s="1"/>
  <c r="EN17" i="202" s="1"/>
  <c r="EO17" i="202" s="1"/>
  <c r="EP17" i="202" s="1"/>
  <c r="EQ17" i="202" s="1"/>
  <c r="ER17" i="202" s="1"/>
  <c r="ES17" i="202" s="1"/>
  <c r="ET17" i="202" s="1"/>
  <c r="EU17" i="202" s="1"/>
  <c r="EV17" i="202" s="1"/>
  <c r="EW17" i="202" s="1"/>
  <c r="EX17" i="202" s="1"/>
  <c r="EY17" i="202" s="1"/>
  <c r="EZ17" i="202" s="1"/>
  <c r="FA17" i="202" s="1"/>
  <c r="FB17" i="202" s="1"/>
  <c r="FC17" i="202" s="1"/>
  <c r="FD17" i="202" s="1"/>
  <c r="FE17" i="202" s="1"/>
  <c r="FF17" i="202" s="1"/>
  <c r="FG17" i="202" s="1"/>
  <c r="FH17" i="202" s="1"/>
  <c r="FI17" i="202" s="1"/>
  <c r="FJ17" i="202" s="1"/>
  <c r="FK17" i="202" s="1"/>
  <c r="FL17" i="202" s="1"/>
  <c r="FM17" i="202" s="1"/>
  <c r="FN17" i="202" s="1"/>
  <c r="FO17" i="202" s="1"/>
  <c r="FP17" i="202" s="1"/>
  <c r="FQ17" i="202" s="1"/>
  <c r="FR17" i="202" s="1"/>
  <c r="FS17" i="202" s="1"/>
  <c r="FT17" i="202" s="1"/>
  <c r="FU17" i="202" s="1"/>
  <c r="FV17" i="202" s="1"/>
  <c r="FW17" i="202" s="1"/>
  <c r="FX17" i="202" s="1"/>
  <c r="FY17" i="202" s="1"/>
  <c r="FZ17" i="202" s="1"/>
  <c r="GA17" i="202" s="1"/>
  <c r="GB17" i="202" s="1"/>
  <c r="GC17" i="202" s="1"/>
  <c r="GD17" i="202" s="1"/>
  <c r="GE17" i="202" s="1"/>
  <c r="GF17" i="202" s="1"/>
  <c r="GG17" i="202" s="1"/>
  <c r="GH17" i="202" s="1"/>
  <c r="GI17" i="202" s="1"/>
  <c r="GJ17" i="202" s="1"/>
  <c r="GK17" i="202" s="1"/>
  <c r="GL17" i="202" s="1"/>
  <c r="GM17" i="202" s="1"/>
  <c r="GN17" i="202" s="1"/>
  <c r="GO17" i="202" s="1"/>
  <c r="GP17" i="202" s="1"/>
  <c r="GQ17" i="202" s="1"/>
  <c r="GR17" i="202" s="1"/>
  <c r="GS17" i="202" s="1"/>
  <c r="GT17" i="202" s="1"/>
  <c r="GU17" i="202" s="1"/>
  <c r="GV17" i="202" s="1"/>
  <c r="GW17" i="202" s="1"/>
  <c r="GX17" i="202" s="1"/>
  <c r="GY17" i="202" s="1"/>
  <c r="GZ17" i="202" s="1"/>
  <c r="HA17" i="202" s="1"/>
  <c r="HB17" i="202" s="1"/>
  <c r="HC17" i="202" s="1"/>
  <c r="HD17" i="202" s="1"/>
  <c r="HE17" i="202" s="1"/>
  <c r="HF17" i="202" s="1"/>
  <c r="HG17" i="202" s="1"/>
  <c r="HH17" i="202" s="1"/>
  <c r="HI17" i="202" s="1"/>
  <c r="HJ17" i="202" s="1"/>
  <c r="AV19" i="202"/>
  <c r="AW19" i="202" s="1"/>
  <c r="Z25" i="202"/>
  <c r="AA25" i="202" s="1"/>
  <c r="AC25" i="202" s="1"/>
  <c r="V25" i="202"/>
  <c r="W25" i="202" s="1"/>
  <c r="X25" i="202" s="1"/>
  <c r="AN25" i="202" s="1"/>
  <c r="AS25" i="202" s="1"/>
  <c r="AT17" i="202"/>
  <c r="AU17" i="202" s="1"/>
  <c r="AT13" i="202"/>
  <c r="AU13" i="202" s="1"/>
  <c r="AB13" i="202"/>
  <c r="AO13" i="202" s="1"/>
  <c r="EC13" i="202" s="1"/>
  <c r="ED13" i="202" s="1"/>
  <c r="EE13" i="202" s="1"/>
  <c r="EF13" i="202" s="1"/>
  <c r="EG13" i="202" s="1"/>
  <c r="EH13" i="202" s="1"/>
  <c r="EI13" i="202" s="1"/>
  <c r="EJ13" i="202" s="1"/>
  <c r="EK13" i="202" s="1"/>
  <c r="EL13" i="202" s="1"/>
  <c r="EM13" i="202" s="1"/>
  <c r="EN13" i="202" s="1"/>
  <c r="EO13" i="202" s="1"/>
  <c r="EP13" i="202" s="1"/>
  <c r="EQ13" i="202" s="1"/>
  <c r="ER13" i="202" s="1"/>
  <c r="ES13" i="202" s="1"/>
  <c r="ET13" i="202" s="1"/>
  <c r="EU13" i="202" s="1"/>
  <c r="EV13" i="202" s="1"/>
  <c r="EW13" i="202" s="1"/>
  <c r="EX13" i="202" s="1"/>
  <c r="EY13" i="202" s="1"/>
  <c r="EZ13" i="202" s="1"/>
  <c r="FA13" i="202" s="1"/>
  <c r="FB13" i="202" s="1"/>
  <c r="FC13" i="202" s="1"/>
  <c r="FD13" i="202" s="1"/>
  <c r="FE13" i="202" s="1"/>
  <c r="FF13" i="202" s="1"/>
  <c r="FG13" i="202" s="1"/>
  <c r="FH13" i="202" s="1"/>
  <c r="FI13" i="202" s="1"/>
  <c r="FJ13" i="202" s="1"/>
  <c r="FK13" i="202" s="1"/>
  <c r="FL13" i="202" s="1"/>
  <c r="FM13" i="202" s="1"/>
  <c r="FN13" i="202" s="1"/>
  <c r="FO13" i="202" s="1"/>
  <c r="FP13" i="202" s="1"/>
  <c r="FQ13" i="202" s="1"/>
  <c r="FR13" i="202" s="1"/>
  <c r="FS13" i="202" s="1"/>
  <c r="FT13" i="202" s="1"/>
  <c r="FU13" i="202" s="1"/>
  <c r="FV13" i="202" s="1"/>
  <c r="FW13" i="202" s="1"/>
  <c r="FX13" i="202" s="1"/>
  <c r="FY13" i="202" s="1"/>
  <c r="FZ13" i="202" s="1"/>
  <c r="GA13" i="202" s="1"/>
  <c r="GB13" i="202" s="1"/>
  <c r="GC13" i="202" s="1"/>
  <c r="GD13" i="202" s="1"/>
  <c r="GE13" i="202" s="1"/>
  <c r="GF13" i="202" s="1"/>
  <c r="GG13" i="202" s="1"/>
  <c r="GH13" i="202" s="1"/>
  <c r="GI13" i="202" s="1"/>
  <c r="GJ13" i="202" s="1"/>
  <c r="GK13" i="202" s="1"/>
  <c r="GL13" i="202" s="1"/>
  <c r="GM13" i="202" s="1"/>
  <c r="GN13" i="202" s="1"/>
  <c r="GO13" i="202" s="1"/>
  <c r="GP13" i="202" s="1"/>
  <c r="GQ13" i="202" s="1"/>
  <c r="GR13" i="202" s="1"/>
  <c r="GS13" i="202" s="1"/>
  <c r="GT13" i="202" s="1"/>
  <c r="GU13" i="202" s="1"/>
  <c r="GV13" i="202" s="1"/>
  <c r="GW13" i="202" s="1"/>
  <c r="GX13" i="202" s="1"/>
  <c r="GY13" i="202" s="1"/>
  <c r="GZ13" i="202" s="1"/>
  <c r="HA13" i="202" s="1"/>
  <c r="HB13" i="202" s="1"/>
  <c r="HC13" i="202" s="1"/>
  <c r="HD13" i="202" s="1"/>
  <c r="HE13" i="202" s="1"/>
  <c r="HF13" i="202" s="1"/>
  <c r="HG13" i="202" s="1"/>
  <c r="HH13" i="202" s="1"/>
  <c r="HI13" i="202" s="1"/>
  <c r="HJ13" i="202" s="1"/>
  <c r="AB23" i="202"/>
  <c r="AO23" i="202" s="1"/>
  <c r="EC23" i="202" s="1"/>
  <c r="ED23" i="202" s="1"/>
  <c r="EE23" i="202" s="1"/>
  <c r="EF23" i="202" s="1"/>
  <c r="EG23" i="202" s="1"/>
  <c r="EH23" i="202" s="1"/>
  <c r="EI23" i="202" s="1"/>
  <c r="EJ23" i="202" s="1"/>
  <c r="EK23" i="202" s="1"/>
  <c r="EL23" i="202" s="1"/>
  <c r="EM23" i="202" s="1"/>
  <c r="EN23" i="202" s="1"/>
  <c r="EO23" i="202" s="1"/>
  <c r="EP23" i="202" s="1"/>
  <c r="EQ23" i="202" s="1"/>
  <c r="ER23" i="202" s="1"/>
  <c r="ES23" i="202" s="1"/>
  <c r="ET23" i="202" s="1"/>
  <c r="EU23" i="202" s="1"/>
  <c r="EV23" i="202" s="1"/>
  <c r="EW23" i="202" s="1"/>
  <c r="EX23" i="202" s="1"/>
  <c r="EY23" i="202" s="1"/>
  <c r="EZ23" i="202" s="1"/>
  <c r="FA23" i="202" s="1"/>
  <c r="FB23" i="202" s="1"/>
  <c r="FC23" i="202" s="1"/>
  <c r="FD23" i="202" s="1"/>
  <c r="FE23" i="202" s="1"/>
  <c r="FF23" i="202" s="1"/>
  <c r="FG23" i="202" s="1"/>
  <c r="FH23" i="202" s="1"/>
  <c r="FI23" i="202" s="1"/>
  <c r="FJ23" i="202" s="1"/>
  <c r="FK23" i="202" s="1"/>
  <c r="FL23" i="202" s="1"/>
  <c r="FM23" i="202" s="1"/>
  <c r="FN23" i="202" s="1"/>
  <c r="FO23" i="202" s="1"/>
  <c r="FP23" i="202" s="1"/>
  <c r="FQ23" i="202" s="1"/>
  <c r="FR23" i="202" s="1"/>
  <c r="FS23" i="202" s="1"/>
  <c r="FT23" i="202" s="1"/>
  <c r="FU23" i="202" s="1"/>
  <c r="FV23" i="202" s="1"/>
  <c r="FW23" i="202" s="1"/>
  <c r="FX23" i="202" s="1"/>
  <c r="FY23" i="202" s="1"/>
  <c r="FZ23" i="202" s="1"/>
  <c r="GA23" i="202" s="1"/>
  <c r="GB23" i="202" s="1"/>
  <c r="GC23" i="202" s="1"/>
  <c r="GD23" i="202" s="1"/>
  <c r="GE23" i="202" s="1"/>
  <c r="GF23" i="202" s="1"/>
  <c r="GG23" i="202" s="1"/>
  <c r="GH23" i="202" s="1"/>
  <c r="GI23" i="202" s="1"/>
  <c r="GJ23" i="202" s="1"/>
  <c r="GK23" i="202" s="1"/>
  <c r="GL23" i="202" s="1"/>
  <c r="GM23" i="202" s="1"/>
  <c r="GN23" i="202" s="1"/>
  <c r="GO23" i="202" s="1"/>
  <c r="GP23" i="202" s="1"/>
  <c r="GQ23" i="202" s="1"/>
  <c r="GR23" i="202" s="1"/>
  <c r="GS23" i="202" s="1"/>
  <c r="GT23" i="202" s="1"/>
  <c r="GU23" i="202" s="1"/>
  <c r="GV23" i="202" s="1"/>
  <c r="GW23" i="202" s="1"/>
  <c r="GX23" i="202" s="1"/>
  <c r="GY23" i="202" s="1"/>
  <c r="GZ23" i="202" s="1"/>
  <c r="HA23" i="202" s="1"/>
  <c r="HB23" i="202" s="1"/>
  <c r="HC23" i="202" s="1"/>
  <c r="HD23" i="202" s="1"/>
  <c r="HE23" i="202" s="1"/>
  <c r="HF23" i="202" s="1"/>
  <c r="HG23" i="202" s="1"/>
  <c r="HH23" i="202" s="1"/>
  <c r="HI23" i="202" s="1"/>
  <c r="HJ23" i="202" s="1"/>
  <c r="AT21" i="202"/>
  <c r="AU21" i="202" s="1"/>
  <c r="AO14" i="102" l="1"/>
  <c r="AP14" i="102" s="1"/>
  <c r="AR14" i="102"/>
  <c r="AT14" i="102" s="1"/>
  <c r="AB11" i="202"/>
  <c r="AO11" i="202" s="1"/>
  <c r="EC11" i="202" s="1"/>
  <c r="AR29" i="102"/>
  <c r="AT29" i="102" s="1"/>
  <c r="HM15" i="202"/>
  <c r="AV53" i="102"/>
  <c r="AR53" i="102" s="1"/>
  <c r="AU53" i="102" s="1"/>
  <c r="BD53" i="102" s="1"/>
  <c r="AU57" i="102"/>
  <c r="BD57" i="102" s="1"/>
  <c r="D14" i="102"/>
  <c r="AP27" i="102"/>
  <c r="BQ27" i="102" s="1"/>
  <c r="BR27" i="102" s="1"/>
  <c r="BT27" i="102" s="1"/>
  <c r="BU27" i="102" s="1"/>
  <c r="BV27" i="102" s="1"/>
  <c r="BW27" i="102" s="1"/>
  <c r="AU55" i="102"/>
  <c r="BD55" i="102" s="1"/>
  <c r="AM59" i="102"/>
  <c r="AO59" i="102" s="1"/>
  <c r="AV59" i="102"/>
  <c r="AR59" i="102" s="1"/>
  <c r="D8" i="102"/>
  <c r="D27" i="102"/>
  <c r="D10" i="102"/>
  <c r="D29" i="102"/>
  <c r="AG40" i="102"/>
  <c r="AD40" i="102" s="1"/>
  <c r="AA40" i="102" s="1"/>
  <c r="AJ40" i="102"/>
  <c r="AK40" i="102" s="1"/>
  <c r="AL40" i="102" s="1"/>
  <c r="AR27" i="102"/>
  <c r="AT27" i="102" s="1"/>
  <c r="AU27" i="102" s="1"/>
  <c r="AV27" i="102" s="1"/>
  <c r="AW27" i="102" s="1"/>
  <c r="AG42" i="102"/>
  <c r="AD42" i="102" s="1"/>
  <c r="AA42" i="102" s="1"/>
  <c r="AJ42" i="102"/>
  <c r="AK42" i="102" s="1"/>
  <c r="AL42" i="102" s="1"/>
  <c r="AG44" i="102"/>
  <c r="AD44" i="102" s="1"/>
  <c r="AA44" i="102" s="1"/>
  <c r="AJ44" i="102"/>
  <c r="AK44" i="102" s="1"/>
  <c r="AL44" i="102" s="1"/>
  <c r="AJ38" i="102"/>
  <c r="AK38" i="102" s="1"/>
  <c r="AL38" i="102" s="1"/>
  <c r="AG38" i="102"/>
  <c r="AD38" i="102" s="1"/>
  <c r="AA38" i="102" s="1"/>
  <c r="AG48" i="102"/>
  <c r="AD48" i="102" s="1"/>
  <c r="AA48" i="102" s="1"/>
  <c r="AJ48" i="102"/>
  <c r="AK48" i="102" s="1"/>
  <c r="AL48" i="102" s="1"/>
  <c r="AJ46" i="102"/>
  <c r="AK46" i="102" s="1"/>
  <c r="AL46" i="102" s="1"/>
  <c r="AG46" i="102"/>
  <c r="AD46" i="102" s="1"/>
  <c r="AA46" i="102" s="1"/>
  <c r="BQ10" i="102"/>
  <c r="BR10" i="102" s="1"/>
  <c r="BT10" i="102" s="1"/>
  <c r="AO31" i="102"/>
  <c r="AR31" i="102"/>
  <c r="AT31" i="102" s="1"/>
  <c r="AO25" i="102"/>
  <c r="AR25" i="102"/>
  <c r="AT25" i="102" s="1"/>
  <c r="BQ8" i="102"/>
  <c r="BR8" i="102" s="1"/>
  <c r="BT8" i="102" s="1"/>
  <c r="CH29" i="102"/>
  <c r="AU29" i="102"/>
  <c r="AV29" i="102" s="1"/>
  <c r="AW29" i="102" s="1"/>
  <c r="BV29" i="102"/>
  <c r="BW29" i="102" s="1"/>
  <c r="BQ12" i="102"/>
  <c r="BR12" i="102" s="1"/>
  <c r="BT12" i="102" s="1"/>
  <c r="BK16" i="102"/>
  <c r="BM16" i="102" s="1"/>
  <c r="BO16" i="102" s="1"/>
  <c r="AY10" i="102"/>
  <c r="AX10" i="102"/>
  <c r="AV12" i="102"/>
  <c r="AW12" i="102" s="1"/>
  <c r="AY8" i="102"/>
  <c r="AX8" i="102"/>
  <c r="BK18" i="102"/>
  <c r="BM18" i="102" s="1"/>
  <c r="BO18" i="102" s="1"/>
  <c r="HM21" i="202"/>
  <c r="HM13" i="202"/>
  <c r="HM17" i="202"/>
  <c r="HM19" i="202"/>
  <c r="HN19" i="202"/>
  <c r="HM29" i="202"/>
  <c r="HN23" i="202"/>
  <c r="AV23" i="202"/>
  <c r="AW23" i="202" s="1"/>
  <c r="HM23" i="202"/>
  <c r="AV13" i="202"/>
  <c r="AW13" i="202" s="1"/>
  <c r="HN13" i="202"/>
  <c r="AX11" i="202"/>
  <c r="AY11" i="202" s="1"/>
  <c r="AT25" i="202"/>
  <c r="AU25" i="202" s="1"/>
  <c r="HO19" i="202"/>
  <c r="AX19" i="202"/>
  <c r="AY19" i="202" s="1"/>
  <c r="HO27" i="202"/>
  <c r="AX27" i="202"/>
  <c r="AY27" i="202" s="1"/>
  <c r="HN29" i="202"/>
  <c r="AV29" i="202"/>
  <c r="AW29" i="202" s="1"/>
  <c r="HN17" i="202"/>
  <c r="AV17" i="202"/>
  <c r="AW17" i="202" s="1"/>
  <c r="HN21" i="202"/>
  <c r="AV21" i="202"/>
  <c r="AW21" i="202" s="1"/>
  <c r="AB25" i="202"/>
  <c r="AO25" i="202" s="1"/>
  <c r="EC25" i="202" s="1"/>
  <c r="ED25" i="202" s="1"/>
  <c r="EE25" i="202" s="1"/>
  <c r="EF25" i="202" s="1"/>
  <c r="EG25" i="202" s="1"/>
  <c r="EH25" i="202" s="1"/>
  <c r="EI25" i="202" s="1"/>
  <c r="EJ25" i="202" s="1"/>
  <c r="EK25" i="202" s="1"/>
  <c r="EL25" i="202" s="1"/>
  <c r="EM25" i="202" s="1"/>
  <c r="EN25" i="202" s="1"/>
  <c r="EO25" i="202" s="1"/>
  <c r="EP25" i="202" s="1"/>
  <c r="EQ25" i="202" s="1"/>
  <c r="ER25" i="202" s="1"/>
  <c r="ES25" i="202" s="1"/>
  <c r="ET25" i="202" s="1"/>
  <c r="EU25" i="202" s="1"/>
  <c r="EV25" i="202" s="1"/>
  <c r="EW25" i="202" s="1"/>
  <c r="EX25" i="202" s="1"/>
  <c r="EY25" i="202" s="1"/>
  <c r="EZ25" i="202" s="1"/>
  <c r="FA25" i="202" s="1"/>
  <c r="FB25" i="202" s="1"/>
  <c r="FC25" i="202" s="1"/>
  <c r="FD25" i="202" s="1"/>
  <c r="FE25" i="202" s="1"/>
  <c r="FF25" i="202" s="1"/>
  <c r="FG25" i="202" s="1"/>
  <c r="FH25" i="202" s="1"/>
  <c r="FI25" i="202" s="1"/>
  <c r="FJ25" i="202" s="1"/>
  <c r="FK25" i="202" s="1"/>
  <c r="FL25" i="202" s="1"/>
  <c r="FM25" i="202" s="1"/>
  <c r="FN25" i="202" s="1"/>
  <c r="FO25" i="202" s="1"/>
  <c r="FP25" i="202" s="1"/>
  <c r="FQ25" i="202" s="1"/>
  <c r="FR25" i="202" s="1"/>
  <c r="FS25" i="202" s="1"/>
  <c r="FT25" i="202" s="1"/>
  <c r="FU25" i="202" s="1"/>
  <c r="FV25" i="202" s="1"/>
  <c r="FW25" i="202" s="1"/>
  <c r="FX25" i="202" s="1"/>
  <c r="FY25" i="202" s="1"/>
  <c r="FZ25" i="202" s="1"/>
  <c r="GA25" i="202" s="1"/>
  <c r="GB25" i="202" s="1"/>
  <c r="GC25" i="202" s="1"/>
  <c r="GD25" i="202" s="1"/>
  <c r="GE25" i="202" s="1"/>
  <c r="GF25" i="202" s="1"/>
  <c r="GG25" i="202" s="1"/>
  <c r="GH25" i="202" s="1"/>
  <c r="GI25" i="202" s="1"/>
  <c r="GJ25" i="202" s="1"/>
  <c r="GK25" i="202" s="1"/>
  <c r="GL25" i="202" s="1"/>
  <c r="GM25" i="202" s="1"/>
  <c r="GN25" i="202" s="1"/>
  <c r="GO25" i="202" s="1"/>
  <c r="GP25" i="202" s="1"/>
  <c r="GQ25" i="202" s="1"/>
  <c r="GR25" i="202" s="1"/>
  <c r="GS25" i="202" s="1"/>
  <c r="GT25" i="202" s="1"/>
  <c r="GU25" i="202" s="1"/>
  <c r="GV25" i="202" s="1"/>
  <c r="GW25" i="202" s="1"/>
  <c r="GX25" i="202" s="1"/>
  <c r="GY25" i="202" s="1"/>
  <c r="GZ25" i="202" s="1"/>
  <c r="HA25" i="202" s="1"/>
  <c r="HB25" i="202" s="1"/>
  <c r="HC25" i="202" s="1"/>
  <c r="HD25" i="202" s="1"/>
  <c r="HE25" i="202" s="1"/>
  <c r="HF25" i="202" s="1"/>
  <c r="HG25" i="202" s="1"/>
  <c r="HH25" i="202" s="1"/>
  <c r="HI25" i="202" s="1"/>
  <c r="HJ25" i="202" s="1"/>
  <c r="HN15" i="202"/>
  <c r="AV15" i="202"/>
  <c r="AW15" i="202" s="1"/>
  <c r="AO16" i="102" l="1"/>
  <c r="AP16" i="102" s="1"/>
  <c r="AR16" i="102"/>
  <c r="AT16" i="102" s="1"/>
  <c r="AO18" i="102"/>
  <c r="AP18" i="102" s="1"/>
  <c r="AR18" i="102"/>
  <c r="AT18" i="102" s="1"/>
  <c r="ED11" i="202"/>
  <c r="EE11" i="202" s="1"/>
  <c r="HM11" i="202"/>
  <c r="BE57" i="102"/>
  <c r="BF57" i="102" s="1"/>
  <c r="AU59" i="102"/>
  <c r="BD59" i="102" s="1"/>
  <c r="BE53" i="102"/>
  <c r="BF53" i="102" s="1"/>
  <c r="BG53" i="102" s="1"/>
  <c r="BE55" i="102"/>
  <c r="BF55" i="102" s="1"/>
  <c r="BH55" i="102" s="1"/>
  <c r="BI55" i="102" s="1"/>
  <c r="BU8" i="102"/>
  <c r="BV8" i="102" s="1"/>
  <c r="M8" i="102" s="1"/>
  <c r="K8" i="102"/>
  <c r="AP31" i="102"/>
  <c r="BQ31" i="102" s="1"/>
  <c r="BR31" i="102" s="1"/>
  <c r="BT31" i="102" s="1"/>
  <c r="BU31" i="102" s="1"/>
  <c r="D31" i="102"/>
  <c r="AP25" i="102"/>
  <c r="BQ25" i="102" s="1"/>
  <c r="BR25" i="102" s="1"/>
  <c r="BT25" i="102" s="1"/>
  <c r="BU25" i="102" s="1"/>
  <c r="BV25" i="102" s="1"/>
  <c r="BW25" i="102" s="1"/>
  <c r="D25" i="102"/>
  <c r="BU10" i="102"/>
  <c r="BV10" i="102" s="1"/>
  <c r="M10" i="102" s="1"/>
  <c r="K10" i="102"/>
  <c r="BU12" i="102"/>
  <c r="BV12" i="102" s="1"/>
  <c r="M12" i="102" s="1"/>
  <c r="K12" i="102"/>
  <c r="AO46" i="102"/>
  <c r="AN46" i="102"/>
  <c r="AO48" i="102"/>
  <c r="AN48" i="102"/>
  <c r="AO44" i="102"/>
  <c r="AN44" i="102"/>
  <c r="AO38" i="102"/>
  <c r="AN38" i="102"/>
  <c r="AO40" i="102"/>
  <c r="AN40" i="102"/>
  <c r="AO42" i="102"/>
  <c r="AN42" i="102"/>
  <c r="AX29" i="102"/>
  <c r="AY29" i="102" s="1"/>
  <c r="AY27" i="102"/>
  <c r="AX27" i="102"/>
  <c r="BZ29" i="102"/>
  <c r="CA29" i="102"/>
  <c r="CB29" i="102" s="1"/>
  <c r="CG29" i="102" s="1"/>
  <c r="CI29" i="102" s="1"/>
  <c r="K29" i="102" s="1"/>
  <c r="BY29" i="102"/>
  <c r="BX29" i="102"/>
  <c r="AU25" i="102"/>
  <c r="AV25" i="102" s="1"/>
  <c r="AW25" i="102" s="1"/>
  <c r="CH27" i="102"/>
  <c r="BY27" i="102"/>
  <c r="BX27" i="102"/>
  <c r="BZ27" i="102"/>
  <c r="CA27" i="102"/>
  <c r="CB27" i="102" s="1"/>
  <c r="AU31" i="102"/>
  <c r="AV31" i="102" s="1"/>
  <c r="AW31" i="102" s="1"/>
  <c r="BQ14" i="102"/>
  <c r="BR14" i="102" s="1"/>
  <c r="BT14" i="102" s="1"/>
  <c r="AZ8" i="102"/>
  <c r="BA8" i="102"/>
  <c r="AX12" i="102"/>
  <c r="AY12" i="102" s="1"/>
  <c r="D16" i="102"/>
  <c r="D18" i="102"/>
  <c r="AU14" i="102"/>
  <c r="AV14" i="102" s="1"/>
  <c r="AW14" i="102" s="1"/>
  <c r="AZ10" i="102"/>
  <c r="BA10" i="102"/>
  <c r="HM25" i="202"/>
  <c r="HP27" i="202"/>
  <c r="AZ27" i="202"/>
  <c r="BA27" i="202" s="1"/>
  <c r="AZ11" i="202"/>
  <c r="BA11" i="202" s="1"/>
  <c r="HO17" i="202"/>
  <c r="AX17" i="202"/>
  <c r="AY17" i="202" s="1"/>
  <c r="HP19" i="202"/>
  <c r="AZ19" i="202"/>
  <c r="BA19" i="202" s="1"/>
  <c r="AX15" i="202"/>
  <c r="AY15" i="202" s="1"/>
  <c r="HO15" i="202"/>
  <c r="HO21" i="202"/>
  <c r="AX21" i="202"/>
  <c r="AY21" i="202" s="1"/>
  <c r="HO29" i="202"/>
  <c r="AX29" i="202"/>
  <c r="AY29" i="202" s="1"/>
  <c r="AX23" i="202"/>
  <c r="AY23" i="202" s="1"/>
  <c r="HO23" i="202"/>
  <c r="HO13" i="202"/>
  <c r="AX13" i="202"/>
  <c r="AY13" i="202" s="1"/>
  <c r="HN25" i="202"/>
  <c r="AV25" i="202"/>
  <c r="AW25" i="202" s="1"/>
  <c r="EF11" i="202" l="1"/>
  <c r="EG11" i="202" s="1"/>
  <c r="HN11" i="202"/>
  <c r="BE59" i="102"/>
  <c r="BF59" i="102" s="1"/>
  <c r="BH59" i="102" s="1"/>
  <c r="BG57" i="102"/>
  <c r="BH57" i="102"/>
  <c r="BI57" i="102" s="1"/>
  <c r="BK57" i="102" s="1"/>
  <c r="BL57" i="102" s="1"/>
  <c r="BG55" i="102"/>
  <c r="BH53" i="102"/>
  <c r="BI53" i="102" s="1"/>
  <c r="BJ53" i="102" s="1"/>
  <c r="BK55" i="102"/>
  <c r="BL55" i="102" s="1"/>
  <c r="BJ55" i="102"/>
  <c r="BU14" i="102"/>
  <c r="BV14" i="102" s="1"/>
  <c r="M14" i="102" s="1"/>
  <c r="K14" i="102"/>
  <c r="AP42" i="102"/>
  <c r="AP38" i="102"/>
  <c r="AP48" i="102"/>
  <c r="AP40" i="102"/>
  <c r="AP44" i="102"/>
  <c r="AP46" i="102"/>
  <c r="AX25" i="102"/>
  <c r="AY25" i="102" s="1"/>
  <c r="AX31" i="102"/>
  <c r="AY31" i="102" s="1"/>
  <c r="BX25" i="102"/>
  <c r="CA25" i="102"/>
  <c r="CB25" i="102" s="1"/>
  <c r="BZ25" i="102"/>
  <c r="BY25" i="102"/>
  <c r="CH25" i="102"/>
  <c r="AZ27" i="102"/>
  <c r="BA27" i="102"/>
  <c r="CH31" i="102"/>
  <c r="CG27" i="102"/>
  <c r="CI27" i="102" s="1"/>
  <c r="K27" i="102" s="1"/>
  <c r="BV31" i="102"/>
  <c r="BW31" i="102" s="1"/>
  <c r="AZ29" i="102"/>
  <c r="BA29" i="102"/>
  <c r="AU16" i="102"/>
  <c r="AV16" i="102" s="1"/>
  <c r="AW16" i="102" s="1"/>
  <c r="BC8" i="102"/>
  <c r="BB8" i="102"/>
  <c r="BQ16" i="102"/>
  <c r="BR16" i="102" s="1"/>
  <c r="BT16" i="102" s="1"/>
  <c r="BC10" i="102"/>
  <c r="BB10" i="102"/>
  <c r="AU18" i="102"/>
  <c r="AV18" i="102" s="1"/>
  <c r="AW18" i="102" s="1"/>
  <c r="AX14" i="102"/>
  <c r="AY14" i="102" s="1"/>
  <c r="BQ18" i="102"/>
  <c r="BR18" i="102" s="1"/>
  <c r="BT18" i="102" s="1"/>
  <c r="AZ12" i="102"/>
  <c r="BA12" i="102"/>
  <c r="AX25" i="202"/>
  <c r="AY25" i="202" s="1"/>
  <c r="HO25" i="202"/>
  <c r="BB11" i="202"/>
  <c r="BC11" i="202" s="1"/>
  <c r="AZ23" i="202"/>
  <c r="BA23" i="202" s="1"/>
  <c r="HP23" i="202"/>
  <c r="AZ21" i="202"/>
  <c r="BA21" i="202" s="1"/>
  <c r="HP21" i="202"/>
  <c r="AZ13" i="202"/>
  <c r="BA13" i="202" s="1"/>
  <c r="HP13" i="202"/>
  <c r="HP29" i="202"/>
  <c r="AZ29" i="202"/>
  <c r="BA29" i="202" s="1"/>
  <c r="HP17" i="202"/>
  <c r="AZ17" i="202"/>
  <c r="BA17" i="202" s="1"/>
  <c r="HQ27" i="202"/>
  <c r="BB27" i="202"/>
  <c r="BC27" i="202" s="1"/>
  <c r="HQ19" i="202"/>
  <c r="BB19" i="202"/>
  <c r="BC19" i="202" s="1"/>
  <c r="AZ15" i="202"/>
  <c r="BA15" i="202" s="1"/>
  <c r="HP15" i="202"/>
  <c r="BG59" i="102" l="1"/>
  <c r="BI59" i="102" s="1"/>
  <c r="EH11" i="202"/>
  <c r="EI11" i="202" s="1"/>
  <c r="HO11" i="202"/>
  <c r="BJ57" i="102"/>
  <c r="BK53" i="102"/>
  <c r="BL53" i="102" s="1"/>
  <c r="BM53" i="102" s="1"/>
  <c r="BM55" i="102"/>
  <c r="BN55" i="102"/>
  <c r="BO55" i="102" s="1"/>
  <c r="BN57" i="102"/>
  <c r="BO57" i="102" s="1"/>
  <c r="BM57" i="102"/>
  <c r="AR46" i="102"/>
  <c r="D46" i="102"/>
  <c r="AR38" i="102"/>
  <c r="D38" i="102"/>
  <c r="BU18" i="102"/>
  <c r="BV18" i="102" s="1"/>
  <c r="M18" i="102" s="1"/>
  <c r="K18" i="102"/>
  <c r="BU16" i="102"/>
  <c r="BV16" i="102" s="1"/>
  <c r="M16" i="102" s="1"/>
  <c r="K16" i="102"/>
  <c r="AR44" i="102"/>
  <c r="D44" i="102"/>
  <c r="AR42" i="102"/>
  <c r="D42" i="102"/>
  <c r="AR40" i="102"/>
  <c r="D40" i="102"/>
  <c r="CG25" i="102"/>
  <c r="CI25" i="102" s="1"/>
  <c r="K25" i="102" s="1"/>
  <c r="AR48" i="102"/>
  <c r="D48" i="102"/>
  <c r="CA31" i="102"/>
  <c r="CB31" i="102" s="1"/>
  <c r="CG31" i="102" s="1"/>
  <c r="CI31" i="102" s="1"/>
  <c r="K31" i="102" s="1"/>
  <c r="BZ31" i="102"/>
  <c r="BY31" i="102"/>
  <c r="BX31" i="102"/>
  <c r="BA31" i="102"/>
  <c r="AZ31" i="102"/>
  <c r="BC29" i="102"/>
  <c r="BB29" i="102"/>
  <c r="BA25" i="102"/>
  <c r="AZ25" i="102"/>
  <c r="BC27" i="102"/>
  <c r="BB27" i="102"/>
  <c r="AY16" i="102"/>
  <c r="AX16" i="102"/>
  <c r="BC12" i="102"/>
  <c r="BB12" i="102"/>
  <c r="AZ14" i="102"/>
  <c r="BA14" i="102"/>
  <c r="BD10" i="102"/>
  <c r="BE10" i="102"/>
  <c r="BD8" i="102"/>
  <c r="BE8" i="102"/>
  <c r="AY18" i="102"/>
  <c r="AX18" i="102"/>
  <c r="BD27" i="202"/>
  <c r="BE27" i="202" s="1"/>
  <c r="HR27" i="202"/>
  <c r="HQ29" i="202"/>
  <c r="BB29" i="202"/>
  <c r="BC29" i="202" s="1"/>
  <c r="BD11" i="202"/>
  <c r="BE11" i="202" s="1"/>
  <c r="HQ15" i="202"/>
  <c r="BB15" i="202"/>
  <c r="BC15" i="202" s="1"/>
  <c r="HQ21" i="202"/>
  <c r="BB21" i="202"/>
  <c r="BC21" i="202" s="1"/>
  <c r="HQ17" i="202"/>
  <c r="BB17" i="202"/>
  <c r="BC17" i="202" s="1"/>
  <c r="BD19" i="202"/>
  <c r="BE19" i="202" s="1"/>
  <c r="HR19" i="202"/>
  <c r="HQ13" i="202"/>
  <c r="BB13" i="202"/>
  <c r="BC13" i="202" s="1"/>
  <c r="HQ23" i="202"/>
  <c r="BB23" i="202"/>
  <c r="BC23" i="202" s="1"/>
  <c r="HP25" i="202"/>
  <c r="AZ25" i="202"/>
  <c r="BA25" i="202" s="1"/>
  <c r="BK59" i="102" l="1"/>
  <c r="BL59" i="102" s="1"/>
  <c r="BM59" i="102" s="1"/>
  <c r="BJ59" i="102"/>
  <c r="EJ11" i="202"/>
  <c r="EK11" i="202" s="1"/>
  <c r="HP11" i="202"/>
  <c r="BN53" i="102"/>
  <c r="BO53" i="102" s="1"/>
  <c r="BP53" i="102" s="1"/>
  <c r="BP55" i="102"/>
  <c r="BQ55" i="102"/>
  <c r="BR55" i="102" s="1"/>
  <c r="BN59" i="102"/>
  <c r="BO59" i="102" s="1"/>
  <c r="BP57" i="102"/>
  <c r="BQ57" i="102"/>
  <c r="BR57" i="102" s="1"/>
  <c r="AT48" i="102"/>
  <c r="AU48" i="102" s="1"/>
  <c r="AV48" i="102" s="1"/>
  <c r="M48" i="102" s="1"/>
  <c r="K48" i="102"/>
  <c r="AT42" i="102"/>
  <c r="AU42" i="102" s="1"/>
  <c r="AV42" i="102" s="1"/>
  <c r="M42" i="102" s="1"/>
  <c r="K42" i="102"/>
  <c r="AT38" i="102"/>
  <c r="AU38" i="102" s="1"/>
  <c r="AV38" i="102" s="1"/>
  <c r="M38" i="102" s="1"/>
  <c r="K38" i="102"/>
  <c r="AT40" i="102"/>
  <c r="AU40" i="102" s="1"/>
  <c r="AV40" i="102" s="1"/>
  <c r="M40" i="102" s="1"/>
  <c r="K40" i="102"/>
  <c r="AT44" i="102"/>
  <c r="AU44" i="102" s="1"/>
  <c r="AV44" i="102" s="1"/>
  <c r="M44" i="102" s="1"/>
  <c r="K44" i="102"/>
  <c r="AT46" i="102"/>
  <c r="AU46" i="102" s="1"/>
  <c r="AV46" i="102" s="1"/>
  <c r="M46" i="102" s="1"/>
  <c r="K46" i="102"/>
  <c r="BD27" i="102"/>
  <c r="BE27" i="102"/>
  <c r="BD29" i="102"/>
  <c r="BE29" i="102"/>
  <c r="BB25" i="102"/>
  <c r="BC25" i="102"/>
  <c r="BC31" i="102"/>
  <c r="BB31" i="102"/>
  <c r="BG10" i="102"/>
  <c r="BF10" i="102"/>
  <c r="AZ18" i="102"/>
  <c r="BA18" i="102"/>
  <c r="BD12" i="102"/>
  <c r="BE12" i="102"/>
  <c r="BG8" i="102"/>
  <c r="BF8" i="102"/>
  <c r="BC14" i="102"/>
  <c r="BB14" i="102"/>
  <c r="AZ16" i="102"/>
  <c r="BA16" i="102"/>
  <c r="HR17" i="202"/>
  <c r="BD17" i="202"/>
  <c r="BE17" i="202" s="1"/>
  <c r="BD13" i="202"/>
  <c r="BE13" i="202" s="1"/>
  <c r="HR13" i="202"/>
  <c r="HR29" i="202"/>
  <c r="BD29" i="202"/>
  <c r="BE29" i="202" s="1"/>
  <c r="HR23" i="202"/>
  <c r="BD23" i="202"/>
  <c r="BE23" i="202" s="1"/>
  <c r="HR21" i="202"/>
  <c r="BD21" i="202"/>
  <c r="BE21" i="202" s="1"/>
  <c r="HQ25" i="202"/>
  <c r="BB25" i="202"/>
  <c r="BC25" i="202" s="1"/>
  <c r="HR15" i="202"/>
  <c r="BD15" i="202"/>
  <c r="BE15" i="202" s="1"/>
  <c r="HS19" i="202"/>
  <c r="BF19" i="202"/>
  <c r="BG19" i="202" s="1"/>
  <c r="BF11" i="202"/>
  <c r="BG11" i="202" s="1"/>
  <c r="HS27" i="202"/>
  <c r="BF27" i="202"/>
  <c r="BG27" i="202" s="1"/>
  <c r="EL11" i="202" l="1"/>
  <c r="EM11" i="202" s="1"/>
  <c r="HQ11" i="202"/>
  <c r="BQ53" i="102"/>
  <c r="BR53" i="102" s="1"/>
  <c r="BS53" i="102" s="1"/>
  <c r="BP59" i="102"/>
  <c r="BQ59" i="102"/>
  <c r="BR59" i="102" s="1"/>
  <c r="BT57" i="102"/>
  <c r="BU57" i="102" s="1"/>
  <c r="BS57" i="102"/>
  <c r="BT53" i="102"/>
  <c r="BU53" i="102" s="1"/>
  <c r="BT55" i="102"/>
  <c r="BU55" i="102" s="1"/>
  <c r="BS55" i="102"/>
  <c r="BG29" i="102"/>
  <c r="BF29" i="102"/>
  <c r="BE31" i="102"/>
  <c r="BD31" i="102"/>
  <c r="BE25" i="102"/>
  <c r="BD25" i="102"/>
  <c r="BG27" i="102"/>
  <c r="BF27" i="102"/>
  <c r="BC16" i="102"/>
  <c r="BB16" i="102"/>
  <c r="BC18" i="102"/>
  <c r="BB18" i="102"/>
  <c r="BH8" i="102"/>
  <c r="BI8" i="102"/>
  <c r="BG12" i="102"/>
  <c r="BF12" i="102"/>
  <c r="BD14" i="102"/>
  <c r="BE14" i="102"/>
  <c r="BH10" i="102"/>
  <c r="BI10" i="102"/>
  <c r="HT27" i="202"/>
  <c r="BH27" i="202"/>
  <c r="BI27" i="202" s="1"/>
  <c r="HT19" i="202"/>
  <c r="BH19" i="202"/>
  <c r="BI19" i="202" s="1"/>
  <c r="HS13" i="202"/>
  <c r="BF13" i="202"/>
  <c r="BG13" i="202" s="1"/>
  <c r="BD25" i="202"/>
  <c r="BE25" i="202" s="1"/>
  <c r="HR25" i="202"/>
  <c r="HS15" i="202"/>
  <c r="BF15" i="202"/>
  <c r="BG15" i="202" s="1"/>
  <c r="HS21" i="202"/>
  <c r="BF21" i="202"/>
  <c r="BG21" i="202" s="1"/>
  <c r="HS29" i="202"/>
  <c r="BF29" i="202"/>
  <c r="BG29" i="202" s="1"/>
  <c r="HS17" i="202"/>
  <c r="BF17" i="202"/>
  <c r="BG17" i="202" s="1"/>
  <c r="HS23" i="202"/>
  <c r="BF23" i="202"/>
  <c r="BG23" i="202" s="1"/>
  <c r="BH11" i="202"/>
  <c r="BI11" i="202" s="1"/>
  <c r="EN11" i="202" l="1"/>
  <c r="EO11" i="202" s="1"/>
  <c r="HR11" i="202"/>
  <c r="BW55" i="102"/>
  <c r="BX55" i="102" s="1"/>
  <c r="BZ55" i="102" s="1"/>
  <c r="CB55" i="102" s="1"/>
  <c r="CC55" i="102" s="1"/>
  <c r="BV55" i="102"/>
  <c r="BW57" i="102"/>
  <c r="BX57" i="102" s="1"/>
  <c r="BZ57" i="102" s="1"/>
  <c r="CB57" i="102" s="1"/>
  <c r="CC57" i="102" s="1"/>
  <c r="BV57" i="102"/>
  <c r="BT59" i="102"/>
  <c r="BU59" i="102" s="1"/>
  <c r="BS59" i="102"/>
  <c r="BW53" i="102"/>
  <c r="BX53" i="102" s="1"/>
  <c r="BZ53" i="102" s="1"/>
  <c r="CB53" i="102" s="1"/>
  <c r="CC53" i="102" s="1"/>
  <c r="BV53" i="102"/>
  <c r="BH27" i="102"/>
  <c r="BI27" i="102"/>
  <c r="BF31" i="102"/>
  <c r="BG31" i="102"/>
  <c r="BF25" i="102"/>
  <c r="BG25" i="102"/>
  <c r="BH29" i="102"/>
  <c r="BI29" i="102"/>
  <c r="BH12" i="102"/>
  <c r="BI12" i="102"/>
  <c r="BD18" i="102"/>
  <c r="BE18" i="102"/>
  <c r="BG14" i="102"/>
  <c r="BF14" i="102"/>
  <c r="BD16" i="102"/>
  <c r="BE16" i="102"/>
  <c r="HT23" i="202"/>
  <c r="BH23" i="202"/>
  <c r="BI23" i="202" s="1"/>
  <c r="BH13" i="202"/>
  <c r="BI13" i="202" s="1"/>
  <c r="HT13" i="202"/>
  <c r="BJ19" i="202"/>
  <c r="BK19" i="202" s="1"/>
  <c r="HU19" i="202"/>
  <c r="HU11" i="202"/>
  <c r="BJ11" i="202"/>
  <c r="BK11" i="202" s="1"/>
  <c r="HT17" i="202"/>
  <c r="BH17" i="202"/>
  <c r="BI17" i="202" s="1"/>
  <c r="HT21" i="202"/>
  <c r="BH21" i="202"/>
  <c r="BI21" i="202" s="1"/>
  <c r="HU27" i="202"/>
  <c r="BJ27" i="202"/>
  <c r="BK27" i="202" s="1"/>
  <c r="HT29" i="202"/>
  <c r="BH29" i="202"/>
  <c r="BI29" i="202" s="1"/>
  <c r="BH15" i="202"/>
  <c r="BI15" i="202" s="1"/>
  <c r="HT15" i="202"/>
  <c r="BF25" i="202"/>
  <c r="BG25" i="202" s="1"/>
  <c r="HS25" i="202"/>
  <c r="EP11" i="202" l="1"/>
  <c r="EQ11" i="202" s="1"/>
  <c r="HS11" i="202"/>
  <c r="CE53" i="102"/>
  <c r="CF53" i="102" s="1"/>
  <c r="CG53" i="102" s="1"/>
  <c r="CH53" i="102" s="1"/>
  <c r="CE57" i="102"/>
  <c r="CF57" i="102" s="1"/>
  <c r="BW59" i="102"/>
  <c r="BX59" i="102" s="1"/>
  <c r="BZ59" i="102" s="1"/>
  <c r="CB59" i="102" s="1"/>
  <c r="CC59" i="102" s="1"/>
  <c r="BV59" i="102"/>
  <c r="CE55" i="102"/>
  <c r="CF55" i="102" s="1"/>
  <c r="CG55" i="102" s="1"/>
  <c r="CH55" i="102" s="1"/>
  <c r="BI31" i="102"/>
  <c r="BH31" i="102"/>
  <c r="BI25" i="102"/>
  <c r="BH25" i="102"/>
  <c r="BG16" i="102"/>
  <c r="BF16" i="102"/>
  <c r="BG18" i="102"/>
  <c r="BF18" i="102"/>
  <c r="BH14" i="102"/>
  <c r="BI14" i="102"/>
  <c r="HU13" i="202"/>
  <c r="BJ13" i="202"/>
  <c r="BK13" i="202" s="1"/>
  <c r="BL27" i="202"/>
  <c r="BM27" i="202" s="1"/>
  <c r="HV27" i="202"/>
  <c r="HU17" i="202"/>
  <c r="BJ17" i="202"/>
  <c r="BK17" i="202" s="1"/>
  <c r="HU23" i="202"/>
  <c r="BJ23" i="202"/>
  <c r="BK23" i="202" s="1"/>
  <c r="HT25" i="202"/>
  <c r="BH25" i="202"/>
  <c r="BI25" i="202" s="1"/>
  <c r="HU15" i="202"/>
  <c r="BJ15" i="202"/>
  <c r="BK15" i="202" s="1"/>
  <c r="BL19" i="202"/>
  <c r="BM19" i="202" s="1"/>
  <c r="HV19" i="202"/>
  <c r="HU29" i="202"/>
  <c r="BJ29" i="202"/>
  <c r="BK29" i="202" s="1"/>
  <c r="BJ21" i="202"/>
  <c r="BK21" i="202" s="1"/>
  <c r="HU21" i="202"/>
  <c r="BL11" i="202"/>
  <c r="BM11" i="202" s="1"/>
  <c r="HV11" i="202"/>
  <c r="ER11" i="202" l="1"/>
  <c r="ES11" i="202" s="1"/>
  <c r="ET11" i="202" s="1"/>
  <c r="EU11" i="202" s="1"/>
  <c r="EV11" i="202" s="1"/>
  <c r="EW11" i="202" s="1"/>
  <c r="EX11" i="202" s="1"/>
  <c r="EY11" i="202" s="1"/>
  <c r="EZ11" i="202" s="1"/>
  <c r="FA11" i="202" s="1"/>
  <c r="FB11" i="202" s="1"/>
  <c r="FC11" i="202" s="1"/>
  <c r="FD11" i="202" s="1"/>
  <c r="FE11" i="202" s="1"/>
  <c r="FF11" i="202" s="1"/>
  <c r="FG11" i="202" s="1"/>
  <c r="FH11" i="202" s="1"/>
  <c r="FI11" i="202" s="1"/>
  <c r="FJ11" i="202" s="1"/>
  <c r="FK11" i="202" s="1"/>
  <c r="FL11" i="202" s="1"/>
  <c r="FM11" i="202" s="1"/>
  <c r="FN11" i="202" s="1"/>
  <c r="FO11" i="202" s="1"/>
  <c r="FP11" i="202" s="1"/>
  <c r="FQ11" i="202" s="1"/>
  <c r="FR11" i="202" s="1"/>
  <c r="FS11" i="202" s="1"/>
  <c r="FT11" i="202" s="1"/>
  <c r="FU11" i="202" s="1"/>
  <c r="FV11" i="202" s="1"/>
  <c r="FW11" i="202" s="1"/>
  <c r="FX11" i="202" s="1"/>
  <c r="FY11" i="202" s="1"/>
  <c r="FZ11" i="202" s="1"/>
  <c r="GA11" i="202" s="1"/>
  <c r="GB11" i="202" s="1"/>
  <c r="GC11" i="202" s="1"/>
  <c r="GD11" i="202" s="1"/>
  <c r="GE11" i="202" s="1"/>
  <c r="GF11" i="202" s="1"/>
  <c r="GG11" i="202" s="1"/>
  <c r="GH11" i="202" s="1"/>
  <c r="GI11" i="202" s="1"/>
  <c r="GJ11" i="202" s="1"/>
  <c r="GK11" i="202" s="1"/>
  <c r="GL11" i="202" s="1"/>
  <c r="GM11" i="202" s="1"/>
  <c r="GN11" i="202" s="1"/>
  <c r="GO11" i="202" s="1"/>
  <c r="GP11" i="202" s="1"/>
  <c r="GQ11" i="202" s="1"/>
  <c r="GR11" i="202" s="1"/>
  <c r="GS11" i="202" s="1"/>
  <c r="GT11" i="202" s="1"/>
  <c r="GU11" i="202" s="1"/>
  <c r="GV11" i="202" s="1"/>
  <c r="GW11" i="202" s="1"/>
  <c r="GX11" i="202" s="1"/>
  <c r="GY11" i="202" s="1"/>
  <c r="GZ11" i="202" s="1"/>
  <c r="HA11" i="202" s="1"/>
  <c r="HB11" i="202" s="1"/>
  <c r="HC11" i="202" s="1"/>
  <c r="HD11" i="202" s="1"/>
  <c r="HE11" i="202" s="1"/>
  <c r="HF11" i="202" s="1"/>
  <c r="HG11" i="202" s="1"/>
  <c r="HH11" i="202" s="1"/>
  <c r="HI11" i="202" s="1"/>
  <c r="HJ11" i="202" s="1"/>
  <c r="HT11" i="202"/>
  <c r="CL53" i="102"/>
  <c r="CM53" i="102" s="1"/>
  <c r="CK53" i="102"/>
  <c r="CJ53" i="102"/>
  <c r="CI53" i="102"/>
  <c r="CS57" i="102"/>
  <c r="CS55" i="102"/>
  <c r="CG57" i="102"/>
  <c r="CH57" i="102" s="1"/>
  <c r="CL55" i="102"/>
  <c r="CM55" i="102" s="1"/>
  <c r="CK55" i="102"/>
  <c r="CJ55" i="102"/>
  <c r="CI55" i="102"/>
  <c r="CE59" i="102"/>
  <c r="CF59" i="102" s="1"/>
  <c r="CG59" i="102" s="1"/>
  <c r="CH59" i="102" s="1"/>
  <c r="CS53" i="102"/>
  <c r="BH18" i="102"/>
  <c r="BI18" i="102"/>
  <c r="BH16" i="102"/>
  <c r="BI16" i="102"/>
  <c r="HV21" i="202"/>
  <c r="BL21" i="202"/>
  <c r="BM21" i="202" s="1"/>
  <c r="HW19" i="202"/>
  <c r="BN19" i="202"/>
  <c r="BO19" i="202" s="1"/>
  <c r="HU25" i="202"/>
  <c r="BJ25" i="202"/>
  <c r="BK25" i="202" s="1"/>
  <c r="HW27" i="202"/>
  <c r="BN27" i="202"/>
  <c r="BO27" i="202" s="1"/>
  <c r="BL17" i="202"/>
  <c r="BM17" i="202" s="1"/>
  <c r="HV17" i="202"/>
  <c r="HV29" i="202"/>
  <c r="BL29" i="202"/>
  <c r="BM29" i="202" s="1"/>
  <c r="HW11" i="202"/>
  <c r="BN11" i="202"/>
  <c r="BO11" i="202" s="1"/>
  <c r="HV15" i="202"/>
  <c r="BL15" i="202"/>
  <c r="BM15" i="202" s="1"/>
  <c r="HV23" i="202"/>
  <c r="BL23" i="202"/>
  <c r="BM23" i="202" s="1"/>
  <c r="BL13" i="202"/>
  <c r="BM13" i="202" s="1"/>
  <c r="HV13" i="202"/>
  <c r="CR55" i="102" l="1"/>
  <c r="CV55" i="102" s="1"/>
  <c r="CR53" i="102"/>
  <c r="CV53" i="102" s="1"/>
  <c r="CL59" i="102"/>
  <c r="CM59" i="102" s="1"/>
  <c r="CK59" i="102"/>
  <c r="CI59" i="102"/>
  <c r="CJ59" i="102"/>
  <c r="CS59" i="102"/>
  <c r="CL57" i="102"/>
  <c r="CK57" i="102"/>
  <c r="CJ57" i="102"/>
  <c r="CI57" i="102"/>
  <c r="BN15" i="202"/>
  <c r="BO15" i="202" s="1"/>
  <c r="HW15" i="202"/>
  <c r="HX19" i="202"/>
  <c r="BP19" i="202"/>
  <c r="BQ19" i="202" s="1"/>
  <c r="HW29" i="202"/>
  <c r="BN29" i="202"/>
  <c r="BO29" i="202" s="1"/>
  <c r="BN23" i="202"/>
  <c r="BO23" i="202" s="1"/>
  <c r="HW23" i="202"/>
  <c r="HV25" i="202"/>
  <c r="BL25" i="202"/>
  <c r="BM25" i="202" s="1"/>
  <c r="HW21" i="202"/>
  <c r="BN21" i="202"/>
  <c r="BO21" i="202" s="1"/>
  <c r="HW13" i="202"/>
  <c r="BN13" i="202"/>
  <c r="BO13" i="202" s="1"/>
  <c r="HX27" i="202"/>
  <c r="BP27" i="202"/>
  <c r="BQ27" i="202" s="1"/>
  <c r="HX11" i="202"/>
  <c r="BP11" i="202"/>
  <c r="BQ11" i="202" s="1"/>
  <c r="HW17" i="202"/>
  <c r="BN17" i="202"/>
  <c r="BO17" i="202" s="1"/>
  <c r="CR59" i="102" l="1"/>
  <c r="CV59" i="102" s="1"/>
  <c r="CM57" i="102"/>
  <c r="CR57" i="102"/>
  <c r="CV57" i="102" s="1"/>
  <c r="BP21" i="202"/>
  <c r="BQ21" i="202" s="1"/>
  <c r="HX21" i="202"/>
  <c r="BP23" i="202"/>
  <c r="BQ23" i="202" s="1"/>
  <c r="HX23" i="202"/>
  <c r="HY19" i="202"/>
  <c r="JF19" i="202" s="1"/>
  <c r="BR19" i="202"/>
  <c r="BS19" i="202" s="1"/>
  <c r="HX17" i="202"/>
  <c r="BP17" i="202"/>
  <c r="BQ17" i="202" s="1"/>
  <c r="HX15" i="202"/>
  <c r="BP15" i="202"/>
  <c r="BQ15" i="202" s="1"/>
  <c r="HY11" i="202"/>
  <c r="JF11" i="202" s="1"/>
  <c r="BR11" i="202"/>
  <c r="BS11" i="202" s="1"/>
  <c r="BN25" i="202"/>
  <c r="BO25" i="202" s="1"/>
  <c r="HW25" i="202"/>
  <c r="HY27" i="202"/>
  <c r="JF27" i="202" s="1"/>
  <c r="BR27" i="202"/>
  <c r="BS27" i="202" s="1"/>
  <c r="BP13" i="202"/>
  <c r="BQ13" i="202" s="1"/>
  <c r="HX13" i="202"/>
  <c r="HX29" i="202"/>
  <c r="BP29" i="202"/>
  <c r="BQ29" i="202" s="1"/>
  <c r="BT11" i="202" l="1"/>
  <c r="BU11" i="202" s="1"/>
  <c r="HZ11" i="202"/>
  <c r="HY17" i="202"/>
  <c r="JF17" i="202" s="1"/>
  <c r="BR17" i="202"/>
  <c r="BS17" i="202" s="1"/>
  <c r="HY23" i="202"/>
  <c r="JF23" i="202" s="1"/>
  <c r="BR23" i="202"/>
  <c r="BS23" i="202" s="1"/>
  <c r="HY13" i="202"/>
  <c r="JF13" i="202" s="1"/>
  <c r="BR13" i="202"/>
  <c r="BS13" i="202" s="1"/>
  <c r="HY15" i="202"/>
  <c r="JF15" i="202" s="1"/>
  <c r="BR15" i="202"/>
  <c r="BS15" i="202" s="1"/>
  <c r="BT19" i="202"/>
  <c r="BU19" i="202" s="1"/>
  <c r="HZ19" i="202"/>
  <c r="HY29" i="202"/>
  <c r="JF29" i="202" s="1"/>
  <c r="BR29" i="202"/>
  <c r="BS29" i="202" s="1"/>
  <c r="BT27" i="202"/>
  <c r="BU27" i="202" s="1"/>
  <c r="HZ27" i="202"/>
  <c r="HX25" i="202"/>
  <c r="BP25" i="202"/>
  <c r="BQ25" i="202" s="1"/>
  <c r="HY21" i="202"/>
  <c r="JF21" i="202" s="1"/>
  <c r="BR21" i="202"/>
  <c r="BS21" i="202" s="1"/>
  <c r="HY25" i="202" l="1"/>
  <c r="JF25" i="202" s="1"/>
  <c r="BR25" i="202"/>
  <c r="BS25" i="202" s="1"/>
  <c r="HZ29" i="202"/>
  <c r="BT29" i="202"/>
  <c r="BU29" i="202" s="1"/>
  <c r="BT13" i="202"/>
  <c r="BU13" i="202" s="1"/>
  <c r="HZ13" i="202"/>
  <c r="HZ17" i="202"/>
  <c r="BT17" i="202"/>
  <c r="BU17" i="202" s="1"/>
  <c r="IA11" i="202"/>
  <c r="BV11" i="202"/>
  <c r="BW11" i="202" s="1"/>
  <c r="HZ21" i="202"/>
  <c r="BT21" i="202"/>
  <c r="BU21" i="202" s="1"/>
  <c r="IA19" i="202"/>
  <c r="BV19" i="202"/>
  <c r="BW19" i="202" s="1"/>
  <c r="IA27" i="202"/>
  <c r="BV27" i="202"/>
  <c r="BW27" i="202" s="1"/>
  <c r="HZ15" i="202"/>
  <c r="BT15" i="202"/>
  <c r="BU15" i="202" s="1"/>
  <c r="HZ23" i="202"/>
  <c r="BT23" i="202"/>
  <c r="BU23" i="202" s="1"/>
  <c r="IB11" i="202" l="1"/>
  <c r="BX11" i="202"/>
  <c r="BY11" i="202" s="1"/>
  <c r="IA23" i="202"/>
  <c r="BV23" i="202"/>
  <c r="BW23" i="202" s="1"/>
  <c r="IA13" i="202"/>
  <c r="BV13" i="202"/>
  <c r="BW13" i="202" s="1"/>
  <c r="BT25" i="202"/>
  <c r="BU25" i="202" s="1"/>
  <c r="HZ25" i="202"/>
  <c r="IB19" i="202"/>
  <c r="BX19" i="202"/>
  <c r="BY19" i="202" s="1"/>
  <c r="IB27" i="202"/>
  <c r="BX27" i="202"/>
  <c r="BY27" i="202" s="1"/>
  <c r="IA21" i="202"/>
  <c r="BV21" i="202"/>
  <c r="BW21" i="202" s="1"/>
  <c r="IA17" i="202"/>
  <c r="BV17" i="202"/>
  <c r="BW17" i="202" s="1"/>
  <c r="IA15" i="202"/>
  <c r="BV15" i="202"/>
  <c r="BW15" i="202" s="1"/>
  <c r="IA29" i="202"/>
  <c r="BV29" i="202"/>
  <c r="BW29" i="202" s="1"/>
  <c r="BX15" i="202" l="1"/>
  <c r="BY15" i="202" s="1"/>
  <c r="IB15" i="202"/>
  <c r="IB17" i="202"/>
  <c r="BX17" i="202"/>
  <c r="BY17" i="202" s="1"/>
  <c r="BZ19" i="202"/>
  <c r="CA19" i="202" s="1"/>
  <c r="IC19" i="202"/>
  <c r="BX13" i="202"/>
  <c r="BY13" i="202" s="1"/>
  <c r="IB13" i="202"/>
  <c r="IC11" i="202"/>
  <c r="BZ11" i="202"/>
  <c r="CA11" i="202" s="1"/>
  <c r="BV25" i="202"/>
  <c r="BW25" i="202" s="1"/>
  <c r="IA25" i="202"/>
  <c r="IC27" i="202"/>
  <c r="BZ27" i="202"/>
  <c r="CA27" i="202" s="1"/>
  <c r="IB29" i="202"/>
  <c r="BX29" i="202"/>
  <c r="BY29" i="202" s="1"/>
  <c r="IB21" i="202"/>
  <c r="BX21" i="202"/>
  <c r="BY21" i="202" s="1"/>
  <c r="IB23" i="202"/>
  <c r="BX23" i="202"/>
  <c r="BY23" i="202" s="1"/>
  <c r="CB11" i="202" l="1"/>
  <c r="CC11" i="202" s="1"/>
  <c r="ID11" i="202"/>
  <c r="CB19" i="202"/>
  <c r="CC19" i="202" s="1"/>
  <c r="ID19" i="202"/>
  <c r="IC15" i="202"/>
  <c r="BZ15" i="202"/>
  <c r="CA15" i="202" s="1"/>
  <c r="CB27" i="202"/>
  <c r="CC27" i="202" s="1"/>
  <c r="ID27" i="202"/>
  <c r="BZ21" i="202"/>
  <c r="CA21" i="202" s="1"/>
  <c r="IC21" i="202"/>
  <c r="IC17" i="202"/>
  <c r="BZ17" i="202"/>
  <c r="CA17" i="202" s="1"/>
  <c r="IC29" i="202"/>
  <c r="BZ29" i="202"/>
  <c r="CA29" i="202" s="1"/>
  <c r="IC23" i="202"/>
  <c r="BZ23" i="202"/>
  <c r="CA23" i="202" s="1"/>
  <c r="IB25" i="202"/>
  <c r="BX25" i="202"/>
  <c r="BY25" i="202" s="1"/>
  <c r="IC13" i="202"/>
  <c r="BZ13" i="202"/>
  <c r="CA13" i="202" s="1"/>
  <c r="IE11" i="202" l="1"/>
  <c r="CD11" i="202"/>
  <c r="CE11" i="202" s="1"/>
  <c r="CB13" i="202"/>
  <c r="CC13" i="202" s="1"/>
  <c r="ID13" i="202"/>
  <c r="ID29" i="202"/>
  <c r="CB29" i="202"/>
  <c r="CC29" i="202" s="1"/>
  <c r="IE27" i="202"/>
  <c r="CD27" i="202"/>
  <c r="CE27" i="202" s="1"/>
  <c r="IE19" i="202"/>
  <c r="CD19" i="202"/>
  <c r="CE19" i="202" s="1"/>
  <c r="ID23" i="202"/>
  <c r="CB23" i="202"/>
  <c r="CC23" i="202" s="1"/>
  <c r="ID15" i="202"/>
  <c r="CB15" i="202"/>
  <c r="CC15" i="202" s="1"/>
  <c r="IC25" i="202"/>
  <c r="BZ25" i="202"/>
  <c r="CA25" i="202" s="1"/>
  <c r="ID17" i="202"/>
  <c r="CB17" i="202"/>
  <c r="CC17" i="202" s="1"/>
  <c r="ID21" i="202"/>
  <c r="CB21" i="202"/>
  <c r="CC21" i="202" s="1"/>
  <c r="CD15" i="202" l="1"/>
  <c r="CE15" i="202" s="1"/>
  <c r="IE15" i="202"/>
  <c r="IF19" i="202"/>
  <c r="JG19" i="202" s="1"/>
  <c r="CF19" i="202"/>
  <c r="CG19" i="202" s="1"/>
  <c r="IE29" i="202"/>
  <c r="CD29" i="202"/>
  <c r="CE29" i="202" s="1"/>
  <c r="IF11" i="202"/>
  <c r="JG11" i="202" s="1"/>
  <c r="CF11" i="202"/>
  <c r="CG11" i="202" s="1"/>
  <c r="IE17" i="202"/>
  <c r="CD17" i="202"/>
  <c r="CE17" i="202" s="1"/>
  <c r="IE13" i="202"/>
  <c r="CD13" i="202"/>
  <c r="CE13" i="202" s="1"/>
  <c r="IE21" i="202"/>
  <c r="CD21" i="202"/>
  <c r="CE21" i="202" s="1"/>
  <c r="ID25" i="202"/>
  <c r="CB25" i="202"/>
  <c r="CC25" i="202" s="1"/>
  <c r="CD23" i="202"/>
  <c r="CE23" i="202" s="1"/>
  <c r="IE23" i="202"/>
  <c r="IF27" i="202"/>
  <c r="JG27" i="202" s="1"/>
  <c r="CF27" i="202"/>
  <c r="CG27" i="202" s="1"/>
  <c r="IF29" i="202" l="1"/>
  <c r="JG29" i="202" s="1"/>
  <c r="CF29" i="202"/>
  <c r="CG29" i="202" s="1"/>
  <c r="CF15" i="202"/>
  <c r="CG15" i="202" s="1"/>
  <c r="IF15" i="202"/>
  <c r="JG15" i="202" s="1"/>
  <c r="IG27" i="202"/>
  <c r="CH27" i="202"/>
  <c r="CI27" i="202" s="1"/>
  <c r="IF17" i="202"/>
  <c r="JG17" i="202" s="1"/>
  <c r="CF17" i="202"/>
  <c r="CG17" i="202" s="1"/>
  <c r="CD25" i="202"/>
  <c r="CE25" i="202" s="1"/>
  <c r="IE25" i="202"/>
  <c r="CF13" i="202"/>
  <c r="CG13" i="202" s="1"/>
  <c r="IF13" i="202"/>
  <c r="JG13" i="202" s="1"/>
  <c r="IG11" i="202"/>
  <c r="CH11" i="202"/>
  <c r="CI11" i="202" s="1"/>
  <c r="IG19" i="202"/>
  <c r="CH19" i="202"/>
  <c r="CI19" i="202" s="1"/>
  <c r="CF21" i="202"/>
  <c r="CG21" i="202" s="1"/>
  <c r="IF21" i="202"/>
  <c r="JG21" i="202" s="1"/>
  <c r="CF23" i="202"/>
  <c r="CG23" i="202" s="1"/>
  <c r="IF23" i="202"/>
  <c r="JG23" i="202" s="1"/>
  <c r="CJ11" i="202" l="1"/>
  <c r="CK11" i="202" s="1"/>
  <c r="IH11" i="202"/>
  <c r="CJ27" i="202"/>
  <c r="CK27" i="202" s="1"/>
  <c r="IH27" i="202"/>
  <c r="IG29" i="202"/>
  <c r="CH29" i="202"/>
  <c r="CI29" i="202" s="1"/>
  <c r="IG23" i="202"/>
  <c r="CH23" i="202"/>
  <c r="CI23" i="202" s="1"/>
  <c r="IG15" i="202"/>
  <c r="CH15" i="202"/>
  <c r="CI15" i="202" s="1"/>
  <c r="IF25" i="202"/>
  <c r="JG25" i="202" s="1"/>
  <c r="CF25" i="202"/>
  <c r="CG25" i="202" s="1"/>
  <c r="IG13" i="202"/>
  <c r="CH13" i="202"/>
  <c r="CI13" i="202" s="1"/>
  <c r="IG21" i="202"/>
  <c r="CH21" i="202"/>
  <c r="CI21" i="202" s="1"/>
  <c r="CJ19" i="202"/>
  <c r="CK19" i="202" s="1"/>
  <c r="IH19" i="202"/>
  <c r="IG17" i="202"/>
  <c r="CH17" i="202"/>
  <c r="CI17" i="202" s="1"/>
  <c r="II27" i="202" l="1"/>
  <c r="CL27" i="202"/>
  <c r="CM27" i="202" s="1"/>
  <c r="IH17" i="202"/>
  <c r="CJ17" i="202"/>
  <c r="CK17" i="202" s="1"/>
  <c r="IH21" i="202"/>
  <c r="CJ21" i="202"/>
  <c r="CK21" i="202" s="1"/>
  <c r="IH15" i="202"/>
  <c r="CJ15" i="202"/>
  <c r="CK15" i="202" s="1"/>
  <c r="IH29" i="202"/>
  <c r="CJ29" i="202"/>
  <c r="CK29" i="202" s="1"/>
  <c r="IG25" i="202"/>
  <c r="CH25" i="202"/>
  <c r="CI25" i="202" s="1"/>
  <c r="II11" i="202"/>
  <c r="CL11" i="202"/>
  <c r="CM11" i="202" s="1"/>
  <c r="II19" i="202"/>
  <c r="CL19" i="202"/>
  <c r="CM19" i="202" s="1"/>
  <c r="CJ13" i="202"/>
  <c r="CK13" i="202" s="1"/>
  <c r="IH13" i="202"/>
  <c r="IH23" i="202"/>
  <c r="CJ23" i="202"/>
  <c r="CK23" i="202" s="1"/>
  <c r="II13" i="202" l="1"/>
  <c r="CL13" i="202"/>
  <c r="CM13" i="202" s="1"/>
  <c r="II23" i="202"/>
  <c r="CL23" i="202"/>
  <c r="CM23" i="202" s="1"/>
  <c r="II29" i="202"/>
  <c r="CL29" i="202"/>
  <c r="CM29" i="202" s="1"/>
  <c r="II21" i="202"/>
  <c r="CL21" i="202"/>
  <c r="CM21" i="202" s="1"/>
  <c r="IJ27" i="202"/>
  <c r="CN27" i="202"/>
  <c r="CO27" i="202" s="1"/>
  <c r="CN19" i="202"/>
  <c r="CO19" i="202" s="1"/>
  <c r="IJ19" i="202"/>
  <c r="IJ11" i="202"/>
  <c r="CN11" i="202"/>
  <c r="CO11" i="202" s="1"/>
  <c r="CJ25" i="202"/>
  <c r="CK25" i="202" s="1"/>
  <c r="IH25" i="202"/>
  <c r="CL15" i="202"/>
  <c r="CM15" i="202" s="1"/>
  <c r="II15" i="202"/>
  <c r="II17" i="202"/>
  <c r="CL17" i="202"/>
  <c r="CM17" i="202" s="1"/>
  <c r="IK11" i="202" l="1"/>
  <c r="CP11" i="202"/>
  <c r="CQ11" i="202" s="1"/>
  <c r="CN21" i="202"/>
  <c r="CO21" i="202" s="1"/>
  <c r="IJ21" i="202"/>
  <c r="IJ23" i="202"/>
  <c r="CN23" i="202"/>
  <c r="CO23" i="202" s="1"/>
  <c r="IK19" i="202"/>
  <c r="CP19" i="202"/>
  <c r="CQ19" i="202" s="1"/>
  <c r="IJ17" i="202"/>
  <c r="CN17" i="202"/>
  <c r="CO17" i="202" s="1"/>
  <c r="IJ15" i="202"/>
  <c r="CN15" i="202"/>
  <c r="CO15" i="202" s="1"/>
  <c r="CL25" i="202"/>
  <c r="CM25" i="202" s="1"/>
  <c r="II25" i="202"/>
  <c r="IK27" i="202"/>
  <c r="CP27" i="202"/>
  <c r="CQ27" i="202" s="1"/>
  <c r="IJ29" i="202"/>
  <c r="CN29" i="202"/>
  <c r="CO29" i="202" s="1"/>
  <c r="CN13" i="202"/>
  <c r="CO13" i="202" s="1"/>
  <c r="IJ13" i="202"/>
  <c r="IL19" i="202" l="1"/>
  <c r="CR19" i="202"/>
  <c r="CS19" i="202" s="1"/>
  <c r="IJ25" i="202"/>
  <c r="CN25" i="202"/>
  <c r="CO25" i="202" s="1"/>
  <c r="IK29" i="202"/>
  <c r="CP29" i="202"/>
  <c r="CQ29" i="202" s="1"/>
  <c r="CR11" i="202"/>
  <c r="CS11" i="202" s="1"/>
  <c r="IL11" i="202"/>
  <c r="CR27" i="202"/>
  <c r="CS27" i="202" s="1"/>
  <c r="IL27" i="202"/>
  <c r="IK15" i="202"/>
  <c r="CP15" i="202"/>
  <c r="CQ15" i="202" s="1"/>
  <c r="IK17" i="202"/>
  <c r="CP17" i="202"/>
  <c r="CQ17" i="202" s="1"/>
  <c r="CP21" i="202"/>
  <c r="CQ21" i="202" s="1"/>
  <c r="IK21" i="202"/>
  <c r="IK13" i="202"/>
  <c r="CP13" i="202"/>
  <c r="CQ13" i="202" s="1"/>
  <c r="IK23" i="202"/>
  <c r="CP23" i="202"/>
  <c r="CQ23" i="202" s="1"/>
  <c r="IL23" i="202" l="1"/>
  <c r="CR23" i="202"/>
  <c r="CS23" i="202" s="1"/>
  <c r="IL15" i="202"/>
  <c r="CR15" i="202"/>
  <c r="CS15" i="202" s="1"/>
  <c r="IK25" i="202"/>
  <c r="CP25" i="202"/>
  <c r="CQ25" i="202" s="1"/>
  <c r="IM27" i="202"/>
  <c r="JH27" i="202" s="1"/>
  <c r="CT27" i="202"/>
  <c r="CU27" i="202" s="1"/>
  <c r="CR21" i="202"/>
  <c r="CS21" i="202" s="1"/>
  <c r="IL21" i="202"/>
  <c r="IM11" i="202"/>
  <c r="JH11" i="202" s="1"/>
  <c r="CT11" i="202"/>
  <c r="CU11" i="202" s="1"/>
  <c r="CR13" i="202"/>
  <c r="CS13" i="202" s="1"/>
  <c r="IL13" i="202"/>
  <c r="IL17" i="202"/>
  <c r="CR17" i="202"/>
  <c r="CS17" i="202" s="1"/>
  <c r="IL29" i="202"/>
  <c r="CR29" i="202"/>
  <c r="CS29" i="202" s="1"/>
  <c r="IM19" i="202"/>
  <c r="JH19" i="202" s="1"/>
  <c r="CT19" i="202"/>
  <c r="CU19" i="202" s="1"/>
  <c r="IM29" i="202" l="1"/>
  <c r="JH29" i="202" s="1"/>
  <c r="CT29" i="202"/>
  <c r="CU29" i="202" s="1"/>
  <c r="IN27" i="202"/>
  <c r="CV27" i="202"/>
  <c r="CW27" i="202" s="1"/>
  <c r="IM15" i="202"/>
  <c r="JH15" i="202" s="1"/>
  <c r="CT15" i="202"/>
  <c r="CU15" i="202" s="1"/>
  <c r="CT23" i="202"/>
  <c r="CU23" i="202" s="1"/>
  <c r="IM23" i="202"/>
  <c r="JH23" i="202" s="1"/>
  <c r="IM13" i="202"/>
  <c r="JH13" i="202" s="1"/>
  <c r="CT13" i="202"/>
  <c r="CU13" i="202" s="1"/>
  <c r="CV19" i="202"/>
  <c r="CW19" i="202" s="1"/>
  <c r="IN19" i="202"/>
  <c r="IM17" i="202"/>
  <c r="JH17" i="202" s="1"/>
  <c r="CT17" i="202"/>
  <c r="CU17" i="202" s="1"/>
  <c r="IN11" i="202"/>
  <c r="CV11" i="202"/>
  <c r="CW11" i="202" s="1"/>
  <c r="IM21" i="202"/>
  <c r="JH21" i="202" s="1"/>
  <c r="CT21" i="202"/>
  <c r="CU21" i="202" s="1"/>
  <c r="IL25" i="202"/>
  <c r="CR25" i="202"/>
  <c r="CS25" i="202" s="1"/>
  <c r="IO19" i="202" l="1"/>
  <c r="CX19" i="202"/>
  <c r="CY19" i="202" s="1"/>
  <c r="CV21" i="202"/>
  <c r="CW21" i="202" s="1"/>
  <c r="IN21" i="202"/>
  <c r="IN17" i="202"/>
  <c r="CV17" i="202"/>
  <c r="CW17" i="202" s="1"/>
  <c r="CV23" i="202"/>
  <c r="CW23" i="202" s="1"/>
  <c r="IN23" i="202"/>
  <c r="IO27" i="202"/>
  <c r="CX27" i="202"/>
  <c r="CY27" i="202" s="1"/>
  <c r="CV13" i="202"/>
  <c r="CW13" i="202" s="1"/>
  <c r="IN13" i="202"/>
  <c r="CV15" i="202"/>
  <c r="CW15" i="202" s="1"/>
  <c r="IN15" i="202"/>
  <c r="IN29" i="202"/>
  <c r="CV29" i="202"/>
  <c r="CW29" i="202" s="1"/>
  <c r="CT25" i="202"/>
  <c r="CU25" i="202" s="1"/>
  <c r="IM25" i="202"/>
  <c r="JH25" i="202" s="1"/>
  <c r="IO11" i="202"/>
  <c r="CX11" i="202"/>
  <c r="CY11" i="202" s="1"/>
  <c r="CZ11" i="202" l="1"/>
  <c r="DA11" i="202" s="1"/>
  <c r="IP11" i="202"/>
  <c r="IO17" i="202"/>
  <c r="CX17" i="202"/>
  <c r="CY17" i="202" s="1"/>
  <c r="IP19" i="202"/>
  <c r="CZ19" i="202"/>
  <c r="DA19" i="202" s="1"/>
  <c r="IN25" i="202"/>
  <c r="CV25" i="202"/>
  <c r="CW25" i="202" s="1"/>
  <c r="IO21" i="202"/>
  <c r="CX21" i="202"/>
  <c r="CY21" i="202" s="1"/>
  <c r="IO13" i="202"/>
  <c r="CX13" i="202"/>
  <c r="CY13" i="202" s="1"/>
  <c r="IO15" i="202"/>
  <c r="CX15" i="202"/>
  <c r="CY15" i="202" s="1"/>
  <c r="IO23" i="202"/>
  <c r="CX23" i="202"/>
  <c r="CY23" i="202" s="1"/>
  <c r="IO29" i="202"/>
  <c r="CX29" i="202"/>
  <c r="CY29" i="202" s="1"/>
  <c r="CZ27" i="202"/>
  <c r="DA27" i="202" s="1"/>
  <c r="IP27" i="202"/>
  <c r="IQ27" i="202" l="1"/>
  <c r="DB27" i="202"/>
  <c r="DC27" i="202" s="1"/>
  <c r="CZ21" i="202"/>
  <c r="DA21" i="202" s="1"/>
  <c r="IP21" i="202"/>
  <c r="CZ13" i="202"/>
  <c r="DA13" i="202" s="1"/>
  <c r="IP13" i="202"/>
  <c r="IP23" i="202"/>
  <c r="CZ23" i="202"/>
  <c r="DA23" i="202" s="1"/>
  <c r="IP15" i="202"/>
  <c r="CZ15" i="202"/>
  <c r="DA15" i="202" s="1"/>
  <c r="IP17" i="202"/>
  <c r="CZ17" i="202"/>
  <c r="DA17" i="202" s="1"/>
  <c r="IQ11" i="202"/>
  <c r="DB11" i="202"/>
  <c r="DC11" i="202" s="1"/>
  <c r="IQ19" i="202"/>
  <c r="DB19" i="202"/>
  <c r="DC19" i="202" s="1"/>
  <c r="IP29" i="202"/>
  <c r="CZ29" i="202"/>
  <c r="DA29" i="202" s="1"/>
  <c r="IO25" i="202"/>
  <c r="CX25" i="202"/>
  <c r="CY25" i="202" s="1"/>
  <c r="CZ25" i="202" l="1"/>
  <c r="DA25" i="202" s="1"/>
  <c r="IP25" i="202"/>
  <c r="IR27" i="202"/>
  <c r="DD27" i="202"/>
  <c r="DE27" i="202" s="1"/>
  <c r="IQ13" i="202"/>
  <c r="DB13" i="202"/>
  <c r="DC13" i="202" s="1"/>
  <c r="IQ17" i="202"/>
  <c r="DB17" i="202"/>
  <c r="DC17" i="202" s="1"/>
  <c r="IQ29" i="202"/>
  <c r="DB29" i="202"/>
  <c r="DC29" i="202" s="1"/>
  <c r="IR11" i="202"/>
  <c r="DD11" i="202"/>
  <c r="DE11" i="202" s="1"/>
  <c r="DB15" i="202"/>
  <c r="DC15" i="202" s="1"/>
  <c r="IQ15" i="202"/>
  <c r="IR19" i="202"/>
  <c r="DD19" i="202"/>
  <c r="DE19" i="202" s="1"/>
  <c r="IQ23" i="202"/>
  <c r="DB23" i="202"/>
  <c r="DC23" i="202" s="1"/>
  <c r="IQ21" i="202"/>
  <c r="DB21" i="202"/>
  <c r="DC21" i="202" s="1"/>
  <c r="IR23" i="202" l="1"/>
  <c r="DD23" i="202"/>
  <c r="DE23" i="202" s="1"/>
  <c r="IR17" i="202"/>
  <c r="DD17" i="202"/>
  <c r="DE17" i="202" s="1"/>
  <c r="DD21" i="202"/>
  <c r="DE21" i="202" s="1"/>
  <c r="IR21" i="202"/>
  <c r="IR29" i="202"/>
  <c r="DD29" i="202"/>
  <c r="DE29" i="202" s="1"/>
  <c r="DB25" i="202"/>
  <c r="DC25" i="202" s="1"/>
  <c r="IQ25" i="202"/>
  <c r="IS11" i="202"/>
  <c r="DF11" i="202"/>
  <c r="DG11" i="202" s="1"/>
  <c r="DF19" i="202"/>
  <c r="DG19" i="202" s="1"/>
  <c r="IS19" i="202"/>
  <c r="DD15" i="202"/>
  <c r="DE15" i="202" s="1"/>
  <c r="IR15" i="202"/>
  <c r="DD13" i="202"/>
  <c r="DE13" i="202" s="1"/>
  <c r="IR13" i="202"/>
  <c r="IS27" i="202"/>
  <c r="DF27" i="202"/>
  <c r="DG27" i="202" s="1"/>
  <c r="DH19" i="202" l="1"/>
  <c r="DI19" i="202" s="1"/>
  <c r="IT19" i="202"/>
  <c r="JI19" i="202" s="1"/>
  <c r="IS17" i="202"/>
  <c r="DF17" i="202"/>
  <c r="DG17" i="202" s="1"/>
  <c r="IS13" i="202"/>
  <c r="DF13" i="202"/>
  <c r="DG13" i="202" s="1"/>
  <c r="DF21" i="202"/>
  <c r="DG21" i="202" s="1"/>
  <c r="IS21" i="202"/>
  <c r="DH27" i="202"/>
  <c r="DI27" i="202" s="1"/>
  <c r="IT27" i="202"/>
  <c r="JI27" i="202" s="1"/>
  <c r="IS29" i="202"/>
  <c r="DF29" i="202"/>
  <c r="DG29" i="202" s="1"/>
  <c r="IR25" i="202"/>
  <c r="DD25" i="202"/>
  <c r="DE25" i="202" s="1"/>
  <c r="DH11" i="202"/>
  <c r="DI11" i="202" s="1"/>
  <c r="IT11" i="202"/>
  <c r="JI11" i="202" s="1"/>
  <c r="IS15" i="202"/>
  <c r="DF15" i="202"/>
  <c r="DG15" i="202" s="1"/>
  <c r="IS23" i="202"/>
  <c r="DF23" i="202"/>
  <c r="DG23" i="202" s="1"/>
  <c r="IU19" i="202" l="1"/>
  <c r="DJ19" i="202"/>
  <c r="DK19" i="202" s="1"/>
  <c r="IT15" i="202"/>
  <c r="JI15" i="202" s="1"/>
  <c r="DH15" i="202"/>
  <c r="DI15" i="202" s="1"/>
  <c r="IT29" i="202"/>
  <c r="DH29" i="202"/>
  <c r="DI29" i="202" s="1"/>
  <c r="IT17" i="202"/>
  <c r="JI17" i="202" s="1"/>
  <c r="DH17" i="202"/>
  <c r="DI17" i="202" s="1"/>
  <c r="IU11" i="202"/>
  <c r="DJ11" i="202"/>
  <c r="DK11" i="202" s="1"/>
  <c r="IU27" i="202"/>
  <c r="DJ27" i="202"/>
  <c r="DK27" i="202" s="1"/>
  <c r="IT23" i="202"/>
  <c r="JI23" i="202" s="1"/>
  <c r="DH23" i="202"/>
  <c r="DI23" i="202" s="1"/>
  <c r="IS25" i="202"/>
  <c r="DF25" i="202"/>
  <c r="DG25" i="202" s="1"/>
  <c r="JI29" i="202"/>
  <c r="DH21" i="202"/>
  <c r="DI21" i="202" s="1"/>
  <c r="IT21" i="202"/>
  <c r="JI21" i="202" s="1"/>
  <c r="DH13" i="202"/>
  <c r="DI13" i="202" s="1"/>
  <c r="IT13" i="202"/>
  <c r="JI13" i="202" s="1"/>
  <c r="IT25" i="202" l="1"/>
  <c r="JI25" i="202" s="1"/>
  <c r="DH25" i="202"/>
  <c r="DI25" i="202" s="1"/>
  <c r="IU17" i="202"/>
  <c r="DJ17" i="202"/>
  <c r="DK17" i="202" s="1"/>
  <c r="IU21" i="202"/>
  <c r="DJ21" i="202"/>
  <c r="DK21" i="202" s="1"/>
  <c r="DJ23" i="202"/>
  <c r="DK23" i="202" s="1"/>
  <c r="IU23" i="202"/>
  <c r="IV11" i="202"/>
  <c r="DL11" i="202"/>
  <c r="DM11" i="202" s="1"/>
  <c r="IU29" i="202"/>
  <c r="DJ29" i="202"/>
  <c r="DK29" i="202" s="1"/>
  <c r="IV19" i="202"/>
  <c r="DL19" i="202"/>
  <c r="DM19" i="202" s="1"/>
  <c r="IV27" i="202"/>
  <c r="DL27" i="202"/>
  <c r="DM27" i="202" s="1"/>
  <c r="IU15" i="202"/>
  <c r="DJ15" i="202"/>
  <c r="DK15" i="202" s="1"/>
  <c r="IU13" i="202"/>
  <c r="DJ13" i="202"/>
  <c r="DK13" i="202" s="1"/>
  <c r="DL23" i="202" l="1"/>
  <c r="DM23" i="202" s="1"/>
  <c r="IV23" i="202"/>
  <c r="IV15" i="202"/>
  <c r="DL15" i="202"/>
  <c r="DM15" i="202" s="1"/>
  <c r="IW19" i="202"/>
  <c r="DN19" i="202"/>
  <c r="DO19" i="202" s="1"/>
  <c r="IW11" i="202"/>
  <c r="DN11" i="202"/>
  <c r="DO11" i="202" s="1"/>
  <c r="DL21" i="202"/>
  <c r="DM21" i="202" s="1"/>
  <c r="IV21" i="202"/>
  <c r="DJ25" i="202"/>
  <c r="DK25" i="202" s="1"/>
  <c r="IU25" i="202"/>
  <c r="DL13" i="202"/>
  <c r="DM13" i="202" s="1"/>
  <c r="IV13" i="202"/>
  <c r="IW27" i="202"/>
  <c r="DN27" i="202"/>
  <c r="DO27" i="202" s="1"/>
  <c r="IV29" i="202"/>
  <c r="DL29" i="202"/>
  <c r="DM29" i="202" s="1"/>
  <c r="IV17" i="202"/>
  <c r="DL17" i="202"/>
  <c r="DM17" i="202" s="1"/>
  <c r="DP11" i="202" l="1"/>
  <c r="DQ11" i="202" s="1"/>
  <c r="IX11" i="202"/>
  <c r="IW15" i="202"/>
  <c r="DN15" i="202"/>
  <c r="DO15" i="202" s="1"/>
  <c r="IW29" i="202"/>
  <c r="DN29" i="202"/>
  <c r="DO29" i="202" s="1"/>
  <c r="IV25" i="202"/>
  <c r="DL25" i="202"/>
  <c r="DM25" i="202" s="1"/>
  <c r="IW17" i="202"/>
  <c r="DN17" i="202"/>
  <c r="DO17" i="202" s="1"/>
  <c r="DP19" i="202"/>
  <c r="DQ19" i="202" s="1"/>
  <c r="IX19" i="202"/>
  <c r="DP27" i="202"/>
  <c r="DQ27" i="202" s="1"/>
  <c r="IX27" i="202"/>
  <c r="IW13" i="202"/>
  <c r="DN13" i="202"/>
  <c r="DO13" i="202" s="1"/>
  <c r="IW21" i="202"/>
  <c r="DN21" i="202"/>
  <c r="DO21" i="202" s="1"/>
  <c r="IW23" i="202"/>
  <c r="DN23" i="202"/>
  <c r="DO23" i="202" s="1"/>
  <c r="IY11" i="202" l="1"/>
  <c r="DR11" i="202"/>
  <c r="DS11" i="202" s="1"/>
  <c r="IY19" i="202"/>
  <c r="DR19" i="202"/>
  <c r="DS19" i="202" s="1"/>
  <c r="IX15" i="202"/>
  <c r="DP15" i="202"/>
  <c r="DQ15" i="202" s="1"/>
  <c r="DP21" i="202"/>
  <c r="DQ21" i="202" s="1"/>
  <c r="IX21" i="202"/>
  <c r="IX17" i="202"/>
  <c r="DP17" i="202"/>
  <c r="DQ17" i="202" s="1"/>
  <c r="DP13" i="202"/>
  <c r="DQ13" i="202" s="1"/>
  <c r="IX13" i="202"/>
  <c r="IW25" i="202"/>
  <c r="DN25" i="202"/>
  <c r="DO25" i="202" s="1"/>
  <c r="IX23" i="202"/>
  <c r="DP23" i="202"/>
  <c r="DQ23" i="202" s="1"/>
  <c r="IY27" i="202"/>
  <c r="DR27" i="202"/>
  <c r="DS27" i="202" s="1"/>
  <c r="IX29" i="202"/>
  <c r="DP29" i="202"/>
  <c r="DQ29" i="202" s="1"/>
  <c r="IY21" i="202" l="1"/>
  <c r="DR21" i="202"/>
  <c r="DS21" i="202" s="1"/>
  <c r="IZ27" i="202"/>
  <c r="DT27" i="202"/>
  <c r="DU27" i="202" s="1"/>
  <c r="IZ11" i="202"/>
  <c r="DT11" i="202"/>
  <c r="DU11" i="202" s="1"/>
  <c r="IY29" i="202"/>
  <c r="DR29" i="202"/>
  <c r="DS29" i="202" s="1"/>
  <c r="IY23" i="202"/>
  <c r="DR23" i="202"/>
  <c r="DS23" i="202" s="1"/>
  <c r="IY17" i="202"/>
  <c r="DR17" i="202"/>
  <c r="DS17" i="202" s="1"/>
  <c r="DR15" i="202"/>
  <c r="DS15" i="202" s="1"/>
  <c r="IY15" i="202"/>
  <c r="DP25" i="202"/>
  <c r="DQ25" i="202" s="1"/>
  <c r="IX25" i="202"/>
  <c r="IY13" i="202"/>
  <c r="DR13" i="202"/>
  <c r="DS13" i="202" s="1"/>
  <c r="DT19" i="202"/>
  <c r="DU19" i="202" s="1"/>
  <c r="IZ19" i="202"/>
  <c r="DR25" i="202" l="1"/>
  <c r="DS25" i="202" s="1"/>
  <c r="IY25" i="202"/>
  <c r="IZ29" i="202"/>
  <c r="DT29" i="202"/>
  <c r="DU29" i="202" s="1"/>
  <c r="DT13" i="202"/>
  <c r="DU13" i="202" s="1"/>
  <c r="IZ13" i="202"/>
  <c r="IZ23" i="202"/>
  <c r="DT23" i="202"/>
  <c r="DU23" i="202" s="1"/>
  <c r="IZ17" i="202"/>
  <c r="DT17" i="202"/>
  <c r="DU17" i="202" s="1"/>
  <c r="JA19" i="202"/>
  <c r="JJ19" i="202" s="1"/>
  <c r="DV19" i="202"/>
  <c r="DW19" i="202" s="1"/>
  <c r="JA27" i="202"/>
  <c r="JJ27" i="202" s="1"/>
  <c r="DV27" i="202"/>
  <c r="DW27" i="202" s="1"/>
  <c r="DT15" i="202"/>
  <c r="DU15" i="202" s="1"/>
  <c r="IZ15" i="202"/>
  <c r="JA11" i="202"/>
  <c r="JJ11" i="202" s="1"/>
  <c r="DV11" i="202"/>
  <c r="DW11" i="202" s="1"/>
  <c r="DT21" i="202"/>
  <c r="DU21" i="202" s="1"/>
  <c r="IZ21" i="202"/>
  <c r="DV21" i="202" l="1"/>
  <c r="DW21" i="202" s="1"/>
  <c r="JA21" i="202"/>
  <c r="JJ21" i="202" s="1"/>
  <c r="DX11" i="202"/>
  <c r="DY11" i="202" s="1"/>
  <c r="JB11" i="202"/>
  <c r="JB19" i="202"/>
  <c r="DX19" i="202"/>
  <c r="DY19" i="202" s="1"/>
  <c r="JA29" i="202"/>
  <c r="JJ29" i="202" s="1"/>
  <c r="DV29" i="202"/>
  <c r="DW29" i="202" s="1"/>
  <c r="JA15" i="202"/>
  <c r="JJ15" i="202" s="1"/>
  <c r="DV15" i="202"/>
  <c r="DW15" i="202" s="1"/>
  <c r="JA17" i="202"/>
  <c r="JJ17" i="202" s="1"/>
  <c r="DV17" i="202"/>
  <c r="DW17" i="202" s="1"/>
  <c r="DX27" i="202"/>
  <c r="DY27" i="202" s="1"/>
  <c r="JB27" i="202"/>
  <c r="JA23" i="202"/>
  <c r="JJ23" i="202" s="1"/>
  <c r="DV23" i="202"/>
  <c r="DW23" i="202" s="1"/>
  <c r="JA13" i="202"/>
  <c r="JJ13" i="202" s="1"/>
  <c r="DV13" i="202"/>
  <c r="DW13" i="202" s="1"/>
  <c r="IZ25" i="202"/>
  <c r="DT25" i="202"/>
  <c r="DU25" i="202" s="1"/>
  <c r="DX21" i="202" l="1"/>
  <c r="DY21" i="202" s="1"/>
  <c r="JB21" i="202"/>
  <c r="JA25" i="202"/>
  <c r="JJ25" i="202" s="1"/>
  <c r="DV25" i="202"/>
  <c r="DW25" i="202" s="1"/>
  <c r="JB23" i="202"/>
  <c r="DX23" i="202"/>
  <c r="DY23" i="202" s="1"/>
  <c r="JB17" i="202"/>
  <c r="DX17" i="202"/>
  <c r="DY17" i="202" s="1"/>
  <c r="JB29" i="202"/>
  <c r="DX29" i="202"/>
  <c r="DY29" i="202" s="1"/>
  <c r="JC11" i="202"/>
  <c r="JK11" i="202" s="1"/>
  <c r="DZ11" i="202"/>
  <c r="HL11" i="202" s="1"/>
  <c r="JE11" i="202" s="1"/>
  <c r="JC27" i="202"/>
  <c r="DZ27" i="202"/>
  <c r="HL27" i="202" s="1"/>
  <c r="JE27" i="202" s="1"/>
  <c r="DX13" i="202"/>
  <c r="DY13" i="202" s="1"/>
  <c r="JB13" i="202"/>
  <c r="JK27" i="202"/>
  <c r="JB15" i="202"/>
  <c r="DX15" i="202"/>
  <c r="DY15" i="202" s="1"/>
  <c r="JC19" i="202"/>
  <c r="JK19" i="202" s="1"/>
  <c r="DZ19" i="202"/>
  <c r="HL19" i="202" s="1"/>
  <c r="JE19" i="202" s="1"/>
  <c r="JM11" i="202" l="1"/>
  <c r="AQ11" i="202" s="1"/>
  <c r="AD11" i="202" s="1"/>
  <c r="JC29" i="202"/>
  <c r="JK29" i="202" s="1"/>
  <c r="DZ29" i="202"/>
  <c r="HL29" i="202" s="1"/>
  <c r="JE29" i="202" s="1"/>
  <c r="DZ23" i="202"/>
  <c r="HL23" i="202" s="1"/>
  <c r="JE23" i="202" s="1"/>
  <c r="JC23" i="202"/>
  <c r="JK23" i="202" s="1"/>
  <c r="JM19" i="202"/>
  <c r="AQ19" i="202" s="1"/>
  <c r="AD19" i="202" s="1"/>
  <c r="DZ15" i="202"/>
  <c r="HL15" i="202" s="1"/>
  <c r="JE15" i="202" s="1"/>
  <c r="JC15" i="202"/>
  <c r="JK15" i="202" s="1"/>
  <c r="JC13" i="202"/>
  <c r="JK13" i="202" s="1"/>
  <c r="DZ13" i="202"/>
  <c r="HL13" i="202" s="1"/>
  <c r="JE13" i="202" s="1"/>
  <c r="JC21" i="202"/>
  <c r="JK21" i="202" s="1"/>
  <c r="DZ21" i="202"/>
  <c r="HL21" i="202" s="1"/>
  <c r="JE21" i="202" s="1"/>
  <c r="JM27" i="202"/>
  <c r="AQ27" i="202" s="1"/>
  <c r="AD27" i="202" s="1"/>
  <c r="JC17" i="202"/>
  <c r="JK17" i="202" s="1"/>
  <c r="DZ17" i="202"/>
  <c r="HL17" i="202" s="1"/>
  <c r="JE17" i="202" s="1"/>
  <c r="JB25" i="202"/>
  <c r="DX25" i="202"/>
  <c r="DY25" i="202" s="1"/>
  <c r="JM29" i="202" l="1"/>
  <c r="AQ29" i="202" s="1"/>
  <c r="AD29" i="202" s="1"/>
  <c r="DZ25" i="202"/>
  <c r="HL25" i="202" s="1"/>
  <c r="JE25" i="202" s="1"/>
  <c r="JC25" i="202"/>
  <c r="JK25" i="202" s="1"/>
  <c r="JM15" i="202"/>
  <c r="AQ15" i="202" s="1"/>
  <c r="AD15" i="202" s="1"/>
  <c r="JM17" i="202"/>
  <c r="AQ17" i="202" s="1"/>
  <c r="AD17" i="202" s="1"/>
  <c r="JM21" i="202"/>
  <c r="AQ21" i="202" s="1"/>
  <c r="AD21" i="202" s="1"/>
  <c r="JM13" i="202"/>
  <c r="AQ13" i="202" s="1"/>
  <c r="AD13" i="202" s="1"/>
  <c r="JM23" i="202"/>
  <c r="AQ23" i="202" s="1"/>
  <c r="AD23" i="202" s="1"/>
  <c r="JM25" i="202" l="1"/>
  <c r="AQ25" i="202" s="1"/>
  <c r="AD25" i="202" s="1"/>
  <c r="H54" i="202" l="1"/>
  <c r="H52" i="202"/>
  <c r="H50" i="202"/>
  <c r="H48" i="202"/>
  <c r="H46" i="202"/>
  <c r="H44" i="202"/>
  <c r="H42" i="202"/>
  <c r="H40" i="202"/>
  <c r="H38" i="202"/>
  <c r="H36" i="202"/>
  <c r="H17" i="202"/>
  <c r="H15" i="202"/>
  <c r="H19" i="202" l="1"/>
  <c r="H29" i="202"/>
  <c r="H27" i="202"/>
  <c r="H21" i="202"/>
  <c r="H25" i="202"/>
  <c r="H11" i="202"/>
  <c r="H13" i="202"/>
  <c r="H23" i="202"/>
  <c r="H57" i="202" l="1"/>
  <c r="D25" i="202" l="1"/>
  <c r="D21" i="202" l="1"/>
  <c r="D29" i="202"/>
  <c r="F40" i="202"/>
  <c r="D40" i="202"/>
  <c r="D38" i="202"/>
  <c r="F38" i="202"/>
  <c r="D42" i="202"/>
  <c r="F42" i="202"/>
  <c r="D36" i="202"/>
  <c r="F36" i="202"/>
  <c r="D46" i="202"/>
  <c r="F46" i="202"/>
  <c r="D48" i="202"/>
  <c r="F48" i="202"/>
  <c r="D44" i="202"/>
  <c r="F44" i="202"/>
  <c r="D52" i="202"/>
  <c r="F52" i="202"/>
  <c r="D54" i="202"/>
  <c r="F54" i="202"/>
  <c r="D19" i="202"/>
  <c r="D50" i="202"/>
  <c r="F50" i="202"/>
  <c r="D17" i="202" l="1"/>
  <c r="D27" i="202"/>
  <c r="D11" i="202"/>
  <c r="D15" i="202"/>
  <c r="D23" i="202"/>
  <c r="D13" i="202"/>
  <c r="F27" i="202" l="1"/>
  <c r="F23" i="202" l="1"/>
  <c r="F25" i="202"/>
  <c r="F17" i="202"/>
  <c r="F29" i="202"/>
  <c r="F21" i="202"/>
  <c r="F11" i="202"/>
  <c r="F13" i="202"/>
  <c r="F19" i="202" l="1"/>
  <c r="F15" i="202"/>
  <c r="S59" i="102" l="1"/>
  <c r="S57" i="102"/>
  <c r="S55" i="102"/>
  <c r="S53" i="102"/>
  <c r="S48" i="102"/>
  <c r="S46" i="102"/>
  <c r="S44" i="102"/>
  <c r="S42" i="102"/>
  <c r="S40" i="102"/>
  <c r="S38" i="102"/>
  <c r="V31" i="102"/>
  <c r="V29" i="102"/>
  <c r="V27" i="102"/>
  <c r="V25" i="102"/>
  <c r="M62" i="102" l="1"/>
  <c r="D59" i="102" l="1"/>
  <c r="D55" i="102"/>
  <c r="D53" i="102"/>
  <c r="D57" i="102" l="1"/>
  <c r="K59" i="102" l="1"/>
  <c r="K53" i="102"/>
  <c r="K55" i="102"/>
  <c r="K57" i="102" l="1"/>
  <c r="Z217" i="98"/>
  <c r="Z204" i="98"/>
  <c r="Z191" i="98"/>
  <c r="Z178" i="98"/>
  <c r="Z165" i="98"/>
  <c r="Z152" i="98"/>
  <c r="Z139" i="98"/>
  <c r="Z126" i="98"/>
  <c r="Z113" i="98"/>
  <c r="Z100" i="98"/>
  <c r="Z87" i="98"/>
  <c r="Z74" i="98"/>
  <c r="Z61" i="98"/>
  <c r="Z48" i="98"/>
  <c r="Z35" i="98"/>
  <c r="Z22" i="98"/>
  <c r="Z9" i="98"/>
  <c r="AJ217" i="98"/>
  <c r="AJ204" i="98"/>
  <c r="AJ191" i="98"/>
  <c r="AJ178" i="98"/>
  <c r="AJ165" i="98"/>
  <c r="AJ152" i="98"/>
  <c r="AJ139" i="98"/>
  <c r="AJ126" i="98"/>
  <c r="AJ113" i="98"/>
  <c r="AJ100" i="98"/>
  <c r="AJ87" i="98"/>
  <c r="AJ74" i="98"/>
  <c r="AJ61" i="98"/>
  <c r="AJ48" i="98"/>
  <c r="AJ35" i="98"/>
  <c r="AJ22" i="98"/>
  <c r="AJ9" i="98"/>
  <c r="H52" i="196"/>
  <c r="G52" i="196"/>
  <c r="H47" i="196"/>
  <c r="G47" i="196"/>
  <c r="H42" i="196"/>
  <c r="G42" i="196"/>
  <c r="H37" i="196"/>
  <c r="G37" i="196"/>
  <c r="H32" i="196"/>
  <c r="G32" i="196"/>
  <c r="H27" i="196"/>
  <c r="G27" i="196"/>
  <c r="H22" i="196"/>
  <c r="G22" i="196"/>
  <c r="H17" i="196"/>
  <c r="G17" i="196"/>
  <c r="H12" i="196"/>
  <c r="G12" i="196"/>
  <c r="N45" i="125"/>
  <c r="N43" i="125"/>
  <c r="N41" i="125"/>
  <c r="N39" i="125"/>
  <c r="N37" i="125"/>
  <c r="N35" i="125"/>
  <c r="N33" i="125"/>
  <c r="N31" i="125"/>
  <c r="N29" i="125"/>
  <c r="N27" i="125"/>
  <c r="N25" i="125"/>
  <c r="N23" i="125"/>
  <c r="N21" i="125"/>
  <c r="N19" i="125"/>
  <c r="N17" i="125"/>
  <c r="N15" i="125"/>
  <c r="N13" i="125"/>
  <c r="N11" i="125"/>
  <c r="N9" i="125"/>
  <c r="N7" i="125"/>
  <c r="P45" i="130"/>
  <c r="P43" i="130"/>
  <c r="P41" i="130"/>
  <c r="P39" i="130"/>
  <c r="P37" i="130"/>
  <c r="P35" i="130"/>
  <c r="P33" i="130"/>
  <c r="P31" i="130"/>
  <c r="P29" i="130"/>
  <c r="P27" i="130"/>
  <c r="P25" i="130"/>
  <c r="P23" i="130"/>
  <c r="P21" i="130"/>
  <c r="P19" i="130"/>
  <c r="P17" i="130"/>
  <c r="P15" i="130"/>
  <c r="P13" i="130"/>
  <c r="P11" i="130"/>
  <c r="P9" i="130"/>
  <c r="P7" i="130"/>
  <c r="I256" i="95"/>
  <c r="I243" i="95"/>
  <c r="I230" i="95"/>
  <c r="I217" i="95"/>
  <c r="I204" i="95"/>
  <c r="I191" i="95"/>
  <c r="I178" i="95"/>
  <c r="I165" i="95"/>
  <c r="I152" i="95"/>
  <c r="I139" i="95"/>
  <c r="I126" i="95"/>
  <c r="I113" i="95"/>
  <c r="I100" i="95"/>
  <c r="I87" i="95"/>
  <c r="I74" i="95"/>
  <c r="I61" i="95"/>
  <c r="I48" i="95"/>
  <c r="I35" i="95"/>
  <c r="I22" i="95"/>
  <c r="I9" i="95"/>
  <c r="R43" i="116"/>
  <c r="R41" i="116"/>
  <c r="R39" i="116"/>
  <c r="R37" i="116"/>
  <c r="R35" i="116"/>
  <c r="R33" i="116"/>
  <c r="R31" i="116"/>
  <c r="R29" i="116"/>
  <c r="R27" i="116"/>
  <c r="R25" i="116"/>
  <c r="R23" i="116"/>
  <c r="R21" i="116"/>
  <c r="R19" i="116"/>
  <c r="R17" i="116"/>
  <c r="R15" i="116"/>
  <c r="R13" i="116"/>
  <c r="R11" i="116"/>
  <c r="R9" i="116"/>
  <c r="R7" i="116"/>
  <c r="R5" i="116"/>
  <c r="JF43" i="116"/>
  <c r="JD43" i="116" s="1"/>
  <c r="JE43" i="116" s="1"/>
  <c r="JC43" i="116"/>
  <c r="JF41" i="116"/>
  <c r="JD41" i="116" s="1"/>
  <c r="JE41" i="116" s="1"/>
  <c r="JC41" i="116"/>
  <c r="JF39" i="116"/>
  <c r="JD39" i="116" s="1"/>
  <c r="JE39" i="116" s="1"/>
  <c r="JC39" i="116"/>
  <c r="JF37" i="116"/>
  <c r="JD37" i="116" s="1"/>
  <c r="JE37" i="116" s="1"/>
  <c r="JC37" i="116"/>
  <c r="JF35" i="116"/>
  <c r="JD35" i="116" s="1"/>
  <c r="JE35" i="116" s="1"/>
  <c r="JC35" i="116"/>
  <c r="JF33" i="116"/>
  <c r="JD33" i="116" s="1"/>
  <c r="JE33" i="116" s="1"/>
  <c r="JC33" i="116"/>
  <c r="JF31" i="116"/>
  <c r="JD31" i="116" s="1"/>
  <c r="JE31" i="116" s="1"/>
  <c r="JC31" i="116"/>
  <c r="JF29" i="116"/>
  <c r="JD29" i="116" s="1"/>
  <c r="JE29" i="116" s="1"/>
  <c r="JC29" i="116"/>
  <c r="JF27" i="116"/>
  <c r="JD27" i="116" s="1"/>
  <c r="JE27" i="116" s="1"/>
  <c r="JC27" i="116"/>
  <c r="JF25" i="116"/>
  <c r="JD25" i="116" s="1"/>
  <c r="JE25" i="116" s="1"/>
  <c r="JC25" i="116"/>
  <c r="JF23" i="116"/>
  <c r="JD23" i="116" s="1"/>
  <c r="JE23" i="116" s="1"/>
  <c r="JC23" i="116"/>
  <c r="JF21" i="116"/>
  <c r="JD21" i="116" s="1"/>
  <c r="JE21" i="116" s="1"/>
  <c r="JC21" i="116"/>
  <c r="JF19" i="116"/>
  <c r="JD19" i="116" s="1"/>
  <c r="JE19" i="116" s="1"/>
  <c r="JC19" i="116"/>
  <c r="JF17" i="116"/>
  <c r="JD17" i="116" s="1"/>
  <c r="JE17" i="116" s="1"/>
  <c r="JC17" i="116"/>
  <c r="JF15" i="116"/>
  <c r="JD15" i="116" s="1"/>
  <c r="JE15" i="116" s="1"/>
  <c r="JC15" i="116"/>
  <c r="JF13" i="116"/>
  <c r="JD13" i="116" s="1"/>
  <c r="JE13" i="116" s="1"/>
  <c r="JC13" i="116"/>
  <c r="JF11" i="116"/>
  <c r="JD11" i="116" s="1"/>
  <c r="JE11" i="116" s="1"/>
  <c r="JC11" i="116"/>
  <c r="JF9" i="116"/>
  <c r="JD9" i="116" s="1"/>
  <c r="JE9" i="116" s="1"/>
  <c r="JC9" i="116"/>
  <c r="JF7" i="116"/>
  <c r="JD7" i="116" s="1"/>
  <c r="JE7" i="116" s="1"/>
  <c r="JC7" i="116"/>
  <c r="JF5" i="116"/>
  <c r="JD5" i="116" s="1"/>
  <c r="JE5" i="116" s="1"/>
  <c r="JC5" i="116"/>
  <c r="O40" i="197"/>
  <c r="O31" i="197"/>
  <c r="O22" i="197"/>
  <c r="O13" i="197"/>
  <c r="J13" i="197"/>
  <c r="J22" i="197"/>
  <c r="J31" i="197"/>
  <c r="J40" i="197"/>
  <c r="J49" i="197"/>
  <c r="E49" i="197"/>
  <c r="E40" i="197"/>
  <c r="E31" i="197"/>
  <c r="E22" i="197"/>
  <c r="E13" i="197"/>
  <c r="AC260" i="95"/>
  <c r="AC256" i="95"/>
  <c r="AC257" i="95" s="1"/>
  <c r="AD257" i="95" s="1"/>
  <c r="AB256" i="95"/>
  <c r="AC247" i="95"/>
  <c r="AC243" i="95"/>
  <c r="AC244" i="95" s="1"/>
  <c r="AB243" i="95"/>
  <c r="AC234" i="95"/>
  <c r="AC230" i="95"/>
  <c r="AC231" i="95" s="1"/>
  <c r="AB230" i="95"/>
  <c r="AC221" i="95"/>
  <c r="AC217" i="95"/>
  <c r="AB217" i="95"/>
  <c r="AC208" i="95"/>
  <c r="AC204" i="95"/>
  <c r="AC205" i="95" s="1"/>
  <c r="AD205" i="95" s="1"/>
  <c r="AB204" i="95"/>
  <c r="AC195" i="95"/>
  <c r="AC191" i="95"/>
  <c r="AC192" i="95" s="1"/>
  <c r="AB191" i="95"/>
  <c r="AC182" i="95"/>
  <c r="AC178" i="95"/>
  <c r="AB178" i="95"/>
  <c r="AC169" i="95"/>
  <c r="AC165" i="95"/>
  <c r="AC166" i="95" s="1"/>
  <c r="AD166" i="95" s="1"/>
  <c r="AB165" i="95"/>
  <c r="AC156" i="95"/>
  <c r="AC152" i="95"/>
  <c r="AC153" i="95" s="1"/>
  <c r="AD153" i="95" s="1"/>
  <c r="AB152" i="95"/>
  <c r="AC143" i="95"/>
  <c r="AC139" i="95"/>
  <c r="AB139" i="95"/>
  <c r="AC130" i="95"/>
  <c r="AC126" i="95"/>
  <c r="AC127" i="95" s="1"/>
  <c r="AD127" i="95" s="1"/>
  <c r="AB126" i="95"/>
  <c r="AC117" i="95"/>
  <c r="AC113" i="95"/>
  <c r="AC114" i="95" s="1"/>
  <c r="AB113" i="95"/>
  <c r="AC104" i="95"/>
  <c r="AC100" i="95"/>
  <c r="AB100" i="95"/>
  <c r="AC91" i="95"/>
  <c r="AC87" i="95"/>
  <c r="AC88" i="95" s="1"/>
  <c r="AB87" i="95"/>
  <c r="AC78" i="95"/>
  <c r="AC74" i="95"/>
  <c r="AB74" i="95"/>
  <c r="AC65" i="95"/>
  <c r="AC61" i="95"/>
  <c r="AC62" i="95" s="1"/>
  <c r="AD62" i="95" s="1"/>
  <c r="AB61" i="95"/>
  <c r="AC52" i="95"/>
  <c r="AC48" i="95"/>
  <c r="AB48" i="95"/>
  <c r="AC39" i="95"/>
  <c r="AC35" i="95"/>
  <c r="AC36" i="95" s="1"/>
  <c r="AD36" i="95" s="1"/>
  <c r="AB35" i="95"/>
  <c r="AC26" i="95"/>
  <c r="AC22" i="95"/>
  <c r="AC23" i="95" s="1"/>
  <c r="AD23" i="95" s="1"/>
  <c r="AB22" i="95"/>
  <c r="W80" i="129"/>
  <c r="Y80" i="129" s="1"/>
  <c r="V80" i="129"/>
  <c r="X80" i="129" s="1"/>
  <c r="Y79" i="129"/>
  <c r="W79" i="129"/>
  <c r="V79" i="129"/>
  <c r="X79" i="129" s="1"/>
  <c r="X78" i="129"/>
  <c r="W78" i="129"/>
  <c r="Y78" i="129" s="1"/>
  <c r="Z78" i="129" s="1"/>
  <c r="V78" i="129"/>
  <c r="U78" i="129"/>
  <c r="AB244" i="95" l="1"/>
  <c r="AD243" i="95" s="1"/>
  <c r="AB88" i="95"/>
  <c r="AD87" i="95" s="1"/>
  <c r="AF153" i="95"/>
  <c r="AG153" i="95" s="1"/>
  <c r="AI153" i="95" s="1"/>
  <c r="AJ153" i="95" s="1"/>
  <c r="AL153" i="95" s="1"/>
  <c r="AM153" i="95" s="1"/>
  <c r="AO153" i="95" s="1"/>
  <c r="AP153" i="95" s="1"/>
  <c r="AR153" i="95" s="1"/>
  <c r="GQ153" i="95"/>
  <c r="AD244" i="95"/>
  <c r="AB153" i="95"/>
  <c r="GX152" i="95" s="1"/>
  <c r="AB205" i="95"/>
  <c r="AD204" i="95" s="1"/>
  <c r="AF257" i="95"/>
  <c r="GQ257" i="95"/>
  <c r="AB36" i="95"/>
  <c r="GX35" i="95" s="1"/>
  <c r="AB192" i="95"/>
  <c r="GX191" i="95" s="1"/>
  <c r="AB257" i="95"/>
  <c r="AD256" i="95" s="1"/>
  <c r="AF36" i="95"/>
  <c r="GQ36" i="95"/>
  <c r="GQ127" i="95"/>
  <c r="AF127" i="95"/>
  <c r="AC49" i="95"/>
  <c r="AD49" i="95" s="1"/>
  <c r="GQ166" i="95"/>
  <c r="AF166" i="95"/>
  <c r="AC101" i="95"/>
  <c r="AD101" i="95" s="1"/>
  <c r="AD114" i="95"/>
  <c r="AB114" i="95"/>
  <c r="AD113" i="95" s="1"/>
  <c r="AF62" i="95"/>
  <c r="GQ62" i="95"/>
  <c r="AD88" i="95"/>
  <c r="AB62" i="95"/>
  <c r="AD61" i="95" s="1"/>
  <c r="AC75" i="95"/>
  <c r="AD75" i="95" s="1"/>
  <c r="AC140" i="95"/>
  <c r="AB127" i="95"/>
  <c r="AD126" i="95" s="1"/>
  <c r="AD192" i="95"/>
  <c r="AC179" i="95"/>
  <c r="AB166" i="95"/>
  <c r="AD165" i="95" s="1"/>
  <c r="GQ205" i="95"/>
  <c r="AF205" i="95"/>
  <c r="AC218" i="95"/>
  <c r="AD231" i="95"/>
  <c r="AB231" i="95"/>
  <c r="AD230" i="95" s="1"/>
  <c r="AF23" i="95"/>
  <c r="GQ23" i="95"/>
  <c r="AB23" i="95"/>
  <c r="AD22" i="95" s="1"/>
  <c r="AA78" i="129"/>
  <c r="Z79" i="129"/>
  <c r="AA79" i="129" s="1"/>
  <c r="Z80" i="129"/>
  <c r="AA80" i="129" s="1"/>
  <c r="GX243" i="95" l="1"/>
  <c r="GX87" i="95"/>
  <c r="GX204" i="95"/>
  <c r="AD191" i="95"/>
  <c r="GQ191" i="95" s="1"/>
  <c r="AD152" i="95"/>
  <c r="AF152" i="95" s="1"/>
  <c r="AD35" i="95"/>
  <c r="AF35" i="95" s="1"/>
  <c r="GX256" i="95"/>
  <c r="AF256" i="95"/>
  <c r="GQ256" i="95"/>
  <c r="AG257" i="95"/>
  <c r="AI257" i="95" s="1"/>
  <c r="AJ257" i="95" s="1"/>
  <c r="AL257" i="95" s="1"/>
  <c r="AM257" i="95" s="1"/>
  <c r="AO257" i="95" s="1"/>
  <c r="AP257" i="95" s="1"/>
  <c r="AR257" i="95" s="1"/>
  <c r="AF243" i="95"/>
  <c r="GQ243" i="95"/>
  <c r="AB101" i="95"/>
  <c r="AD100" i="95" s="1"/>
  <c r="GQ100" i="95" s="1"/>
  <c r="GQ244" i="95"/>
  <c r="AF244" i="95"/>
  <c r="AF113" i="95"/>
  <c r="GQ113" i="95"/>
  <c r="GQ230" i="95"/>
  <c r="AF230" i="95"/>
  <c r="AG62" i="95"/>
  <c r="AI62" i="95" s="1"/>
  <c r="AJ62" i="95" s="1"/>
  <c r="AL62" i="95" s="1"/>
  <c r="AM62" i="95" s="1"/>
  <c r="AO62" i="95" s="1"/>
  <c r="AP62" i="95" s="1"/>
  <c r="AR62" i="95" s="1"/>
  <c r="AG166" i="95"/>
  <c r="AI166" i="95" s="1"/>
  <c r="AJ166" i="95" s="1"/>
  <c r="AL166" i="95" s="1"/>
  <c r="AM166" i="95" s="1"/>
  <c r="AO166" i="95" s="1"/>
  <c r="AP166" i="95" s="1"/>
  <c r="AR166" i="95" s="1"/>
  <c r="AF49" i="95"/>
  <c r="GQ49" i="95"/>
  <c r="GX230" i="95"/>
  <c r="AF231" i="95"/>
  <c r="GQ231" i="95"/>
  <c r="GQ165" i="95"/>
  <c r="AF165" i="95"/>
  <c r="AG205" i="95"/>
  <c r="AI205" i="95" s="1"/>
  <c r="AJ205" i="95" s="1"/>
  <c r="AL205" i="95" s="1"/>
  <c r="AM205" i="95" s="1"/>
  <c r="AO205" i="95" s="1"/>
  <c r="AP205" i="95" s="1"/>
  <c r="AR205" i="95" s="1"/>
  <c r="AD179" i="95"/>
  <c r="AB179" i="95"/>
  <c r="FH153" i="95"/>
  <c r="GQ75" i="95"/>
  <c r="AF75" i="95"/>
  <c r="GQ87" i="95"/>
  <c r="AF87" i="95"/>
  <c r="AF101" i="95"/>
  <c r="GQ101" i="95"/>
  <c r="AG127" i="95"/>
  <c r="AI127" i="95" s="1"/>
  <c r="AJ127" i="95" s="1"/>
  <c r="AL127" i="95" s="1"/>
  <c r="AM127" i="95" s="1"/>
  <c r="AO127" i="95" s="1"/>
  <c r="AP127" i="95" s="1"/>
  <c r="AR127" i="95" s="1"/>
  <c r="AF204" i="95"/>
  <c r="GQ204" i="95"/>
  <c r="GQ126" i="95"/>
  <c r="AF126" i="95"/>
  <c r="GX126" i="95"/>
  <c r="AS153" i="95"/>
  <c r="AU153" i="95" s="1"/>
  <c r="AV153" i="95" s="1"/>
  <c r="AX153" i="95" s="1"/>
  <c r="AY153" i="95" s="1"/>
  <c r="BA153" i="95" s="1"/>
  <c r="AF88" i="95"/>
  <c r="GQ88" i="95"/>
  <c r="GX113" i="95"/>
  <c r="GQ192" i="95"/>
  <c r="AF192" i="95"/>
  <c r="AD218" i="95"/>
  <c r="AB218" i="95"/>
  <c r="GX165" i="95"/>
  <c r="AD140" i="95"/>
  <c r="AB140" i="95"/>
  <c r="AF61" i="95"/>
  <c r="GQ61" i="95"/>
  <c r="GX61" i="95"/>
  <c r="AF114" i="95"/>
  <c r="GQ114" i="95"/>
  <c r="AB75" i="95"/>
  <c r="AB49" i="95"/>
  <c r="AG36" i="95"/>
  <c r="AI36" i="95" s="1"/>
  <c r="AJ36" i="95" s="1"/>
  <c r="AL36" i="95" s="1"/>
  <c r="AM36" i="95" s="1"/>
  <c r="AO36" i="95" s="1"/>
  <c r="AP36" i="95" s="1"/>
  <c r="AR36" i="95" s="1"/>
  <c r="AF22" i="95"/>
  <c r="GQ22" i="95"/>
  <c r="GX22" i="95"/>
  <c r="AG23" i="95"/>
  <c r="AI23" i="95" s="1"/>
  <c r="AJ23" i="95" s="1"/>
  <c r="AL23" i="95" s="1"/>
  <c r="AM23" i="95" s="1"/>
  <c r="AO23" i="95" s="1"/>
  <c r="AP23" i="95" s="1"/>
  <c r="AR23" i="95" s="1"/>
  <c r="AC80" i="129"/>
  <c r="AB80" i="129"/>
  <c r="AD80" i="129" s="1"/>
  <c r="AB79" i="129"/>
  <c r="AD79" i="129" s="1"/>
  <c r="AC79" i="129"/>
  <c r="AC78" i="129"/>
  <c r="AB78" i="129"/>
  <c r="AD78" i="129" s="1"/>
  <c r="BZ78" i="129"/>
  <c r="AF191" i="95" l="1"/>
  <c r="AG191" i="95" s="1"/>
  <c r="AI191" i="95" s="1"/>
  <c r="AJ191" i="95" s="1"/>
  <c r="AL191" i="95" s="1"/>
  <c r="AM191" i="95" s="1"/>
  <c r="AO191" i="95" s="1"/>
  <c r="AP191" i="95" s="1"/>
  <c r="AR191" i="95" s="1"/>
  <c r="GQ152" i="95"/>
  <c r="GQ35" i="95"/>
  <c r="FI153" i="95"/>
  <c r="AF100" i="95"/>
  <c r="AG100" i="95" s="1"/>
  <c r="AI100" i="95" s="1"/>
  <c r="AJ100" i="95" s="1"/>
  <c r="AL100" i="95" s="1"/>
  <c r="AM100" i="95" s="1"/>
  <c r="AO100" i="95" s="1"/>
  <c r="AP100" i="95" s="1"/>
  <c r="AR100" i="95" s="1"/>
  <c r="AS257" i="95"/>
  <c r="AU257" i="95" s="1"/>
  <c r="AV257" i="95" s="1"/>
  <c r="AX257" i="95" s="1"/>
  <c r="AY257" i="95" s="1"/>
  <c r="BA257" i="95" s="1"/>
  <c r="GX100" i="95"/>
  <c r="AG244" i="95"/>
  <c r="AI244" i="95" s="1"/>
  <c r="AJ244" i="95" s="1"/>
  <c r="AL244" i="95" s="1"/>
  <c r="AM244" i="95" s="1"/>
  <c r="AO244" i="95" s="1"/>
  <c r="AP244" i="95" s="1"/>
  <c r="AR244" i="95" s="1"/>
  <c r="AG243" i="95"/>
  <c r="AI243" i="95" s="1"/>
  <c r="AJ243" i="95" s="1"/>
  <c r="AL243" i="95" s="1"/>
  <c r="AM243" i="95" s="1"/>
  <c r="AO243" i="95" s="1"/>
  <c r="AP243" i="95" s="1"/>
  <c r="AR243" i="95" s="1"/>
  <c r="AG256" i="95"/>
  <c r="AI256" i="95" s="1"/>
  <c r="AJ256" i="95" s="1"/>
  <c r="AL256" i="95" s="1"/>
  <c r="AM256" i="95" s="1"/>
  <c r="AO256" i="95" s="1"/>
  <c r="AP256" i="95" s="1"/>
  <c r="AR256" i="95" s="1"/>
  <c r="FH36" i="95"/>
  <c r="FH257" i="95"/>
  <c r="GX74" i="95"/>
  <c r="AD74" i="95"/>
  <c r="AG75" i="95"/>
  <c r="AI75" i="95" s="1"/>
  <c r="AJ75" i="95" s="1"/>
  <c r="AL75" i="95" s="1"/>
  <c r="AM75" i="95" s="1"/>
  <c r="AO75" i="95" s="1"/>
  <c r="AP75" i="95" s="1"/>
  <c r="AR75" i="95" s="1"/>
  <c r="AF179" i="95"/>
  <c r="GQ179" i="95"/>
  <c r="AG49" i="95"/>
  <c r="AI49" i="95" s="1"/>
  <c r="AJ49" i="95" s="1"/>
  <c r="AL49" i="95" s="1"/>
  <c r="AM49" i="95" s="1"/>
  <c r="AO49" i="95" s="1"/>
  <c r="AP49" i="95" s="1"/>
  <c r="AR49" i="95" s="1"/>
  <c r="AS62" i="95"/>
  <c r="AU62" i="95" s="1"/>
  <c r="AV62" i="95" s="1"/>
  <c r="AX62" i="95" s="1"/>
  <c r="AY62" i="95" s="1"/>
  <c r="BA62" i="95" s="1"/>
  <c r="AS36" i="95"/>
  <c r="AU36" i="95" s="1"/>
  <c r="AV36" i="95" s="1"/>
  <c r="AX36" i="95" s="1"/>
  <c r="AY36" i="95" s="1"/>
  <c r="BA36" i="95" s="1"/>
  <c r="GQ140" i="95"/>
  <c r="AF140" i="95"/>
  <c r="GX217" i="95"/>
  <c r="AD217" i="95"/>
  <c r="FH127" i="95"/>
  <c r="AG101" i="95"/>
  <c r="AI101" i="95" s="1"/>
  <c r="AJ101" i="95" s="1"/>
  <c r="AL101" i="95" s="1"/>
  <c r="AM101" i="95" s="1"/>
  <c r="AO101" i="95" s="1"/>
  <c r="AP101" i="95" s="1"/>
  <c r="AR101" i="95" s="1"/>
  <c r="FH205" i="95"/>
  <c r="FH166" i="95"/>
  <c r="AG113" i="95"/>
  <c r="AI113" i="95" s="1"/>
  <c r="AJ113" i="95" s="1"/>
  <c r="AL113" i="95" s="1"/>
  <c r="AM113" i="95" s="1"/>
  <c r="AO113" i="95" s="1"/>
  <c r="AP113" i="95" s="1"/>
  <c r="AR113" i="95" s="1"/>
  <c r="GX139" i="95"/>
  <c r="AD139" i="95"/>
  <c r="GX48" i="95"/>
  <c r="AF218" i="95"/>
  <c r="GQ218" i="95"/>
  <c r="AG88" i="95"/>
  <c r="AI88" i="95" s="1"/>
  <c r="AJ88" i="95" s="1"/>
  <c r="AL88" i="95" s="1"/>
  <c r="AM88" i="95" s="1"/>
  <c r="AO88" i="95" s="1"/>
  <c r="AP88" i="95" s="1"/>
  <c r="AR88" i="95" s="1"/>
  <c r="AG204" i="95"/>
  <c r="AI204" i="95" s="1"/>
  <c r="AJ204" i="95" s="1"/>
  <c r="AL204" i="95" s="1"/>
  <c r="AM204" i="95" s="1"/>
  <c r="AO204" i="95" s="1"/>
  <c r="AP204" i="95" s="1"/>
  <c r="AR204" i="95" s="1"/>
  <c r="AS127" i="95"/>
  <c r="AU127" i="95" s="1"/>
  <c r="AV127" i="95" s="1"/>
  <c r="AX127" i="95" s="1"/>
  <c r="AY127" i="95" s="1"/>
  <c r="BA127" i="95" s="1"/>
  <c r="AG87" i="95"/>
  <c r="AI87" i="95" s="1"/>
  <c r="AJ87" i="95" s="1"/>
  <c r="AL87" i="95" s="1"/>
  <c r="AM87" i="95" s="1"/>
  <c r="AO87" i="95" s="1"/>
  <c r="AP87" i="95" s="1"/>
  <c r="AR87" i="95" s="1"/>
  <c r="AS205" i="95"/>
  <c r="AU205" i="95" s="1"/>
  <c r="AV205" i="95" s="1"/>
  <c r="AX205" i="95" s="1"/>
  <c r="AY205" i="95" s="1"/>
  <c r="BA205" i="95" s="1"/>
  <c r="AG231" i="95"/>
  <c r="AI231" i="95" s="1"/>
  <c r="AJ231" i="95" s="1"/>
  <c r="AL231" i="95" s="1"/>
  <c r="AM231" i="95" s="1"/>
  <c r="AO231" i="95" s="1"/>
  <c r="AP231" i="95" s="1"/>
  <c r="AR231" i="95" s="1"/>
  <c r="AG35" i="95"/>
  <c r="AI35" i="95" s="1"/>
  <c r="AJ35" i="95" s="1"/>
  <c r="AL35" i="95" s="1"/>
  <c r="AM35" i="95" s="1"/>
  <c r="AO35" i="95" s="1"/>
  <c r="AP35" i="95" s="1"/>
  <c r="AR35" i="95" s="1"/>
  <c r="AS166" i="95"/>
  <c r="AU166" i="95" s="1"/>
  <c r="AV166" i="95" s="1"/>
  <c r="AX166" i="95" s="1"/>
  <c r="AY166" i="95" s="1"/>
  <c r="BA166" i="95" s="1"/>
  <c r="AG230" i="95"/>
  <c r="AI230" i="95" s="1"/>
  <c r="AJ230" i="95" s="1"/>
  <c r="AL230" i="95" s="1"/>
  <c r="AM230" i="95" s="1"/>
  <c r="AO230" i="95" s="1"/>
  <c r="AP230" i="95" s="1"/>
  <c r="AR230" i="95" s="1"/>
  <c r="AG114" i="95"/>
  <c r="AI114" i="95" s="1"/>
  <c r="AJ114" i="95" s="1"/>
  <c r="AL114" i="95" s="1"/>
  <c r="AM114" i="95" s="1"/>
  <c r="AO114" i="95" s="1"/>
  <c r="AP114" i="95" s="1"/>
  <c r="AR114" i="95" s="1"/>
  <c r="AG152" i="95"/>
  <c r="AI152" i="95" s="1"/>
  <c r="AJ152" i="95" s="1"/>
  <c r="AL152" i="95" s="1"/>
  <c r="AM152" i="95" s="1"/>
  <c r="AO152" i="95" s="1"/>
  <c r="AP152" i="95" s="1"/>
  <c r="AR152" i="95" s="1"/>
  <c r="AG192" i="95"/>
  <c r="AI192" i="95" s="1"/>
  <c r="AJ192" i="95" s="1"/>
  <c r="AL192" i="95" s="1"/>
  <c r="AM192" i="95" s="1"/>
  <c r="AO192" i="95" s="1"/>
  <c r="AP192" i="95" s="1"/>
  <c r="AR192" i="95" s="1"/>
  <c r="AD48" i="95"/>
  <c r="AG61" i="95"/>
  <c r="AI61" i="95" s="1"/>
  <c r="AJ61" i="95" s="1"/>
  <c r="AL61" i="95" s="1"/>
  <c r="AM61" i="95" s="1"/>
  <c r="AO61" i="95" s="1"/>
  <c r="AP61" i="95" s="1"/>
  <c r="AR61" i="95" s="1"/>
  <c r="BB153" i="95"/>
  <c r="BD153" i="95" s="1"/>
  <c r="BE153" i="95" s="1"/>
  <c r="BG153" i="95" s="1"/>
  <c r="AG126" i="95"/>
  <c r="AI126" i="95" s="1"/>
  <c r="AJ126" i="95" s="1"/>
  <c r="AL126" i="95" s="1"/>
  <c r="AM126" i="95" s="1"/>
  <c r="AO126" i="95" s="1"/>
  <c r="AP126" i="95" s="1"/>
  <c r="AR126" i="95" s="1"/>
  <c r="GX178" i="95"/>
  <c r="AD178" i="95"/>
  <c r="AG165" i="95"/>
  <c r="AI165" i="95" s="1"/>
  <c r="AJ165" i="95" s="1"/>
  <c r="AL165" i="95" s="1"/>
  <c r="AM165" i="95" s="1"/>
  <c r="AO165" i="95" s="1"/>
  <c r="AP165" i="95" s="1"/>
  <c r="AR165" i="95" s="1"/>
  <c r="FH62" i="95"/>
  <c r="FH23" i="95"/>
  <c r="AS23" i="95"/>
  <c r="AU23" i="95" s="1"/>
  <c r="AV23" i="95" s="1"/>
  <c r="AX23" i="95" s="1"/>
  <c r="AY23" i="95" s="1"/>
  <c r="BA23" i="95" s="1"/>
  <c r="AG22" i="95"/>
  <c r="AI22" i="95" s="1"/>
  <c r="AJ22" i="95" s="1"/>
  <c r="AL22" i="95" s="1"/>
  <c r="AM22" i="95" s="1"/>
  <c r="AO22" i="95" s="1"/>
  <c r="AP22" i="95" s="1"/>
  <c r="AR22" i="95" s="1"/>
  <c r="B45" i="129"/>
  <c r="CA78" i="129"/>
  <c r="G45" i="129" s="1"/>
  <c r="AF79" i="129"/>
  <c r="AE79" i="129"/>
  <c r="AG79" i="129" s="1"/>
  <c r="AF78" i="129"/>
  <c r="AE78" i="129"/>
  <c r="AG78" i="129" s="1"/>
  <c r="AF80" i="129"/>
  <c r="AE80" i="129"/>
  <c r="AG80" i="129" s="1"/>
  <c r="FH256" i="95" l="1"/>
  <c r="FH258" i="95" s="1"/>
  <c r="FH259" i="95" s="1"/>
  <c r="FH192" i="95"/>
  <c r="FH100" i="95"/>
  <c r="FH35" i="95"/>
  <c r="FH37" i="95" s="1"/>
  <c r="FH38" i="95" s="1"/>
  <c r="FH231" i="95"/>
  <c r="FH191" i="95"/>
  <c r="AS244" i="95"/>
  <c r="AU244" i="95" s="1"/>
  <c r="AV244" i="95" s="1"/>
  <c r="AX244" i="95" s="1"/>
  <c r="AY244" i="95" s="1"/>
  <c r="BA244" i="95" s="1"/>
  <c r="FH165" i="95"/>
  <c r="FH167" i="95" s="1"/>
  <c r="FH168" i="95" s="1"/>
  <c r="FH126" i="95"/>
  <c r="FH128" i="95" s="1"/>
  <c r="FH129" i="95" s="1"/>
  <c r="AS256" i="95"/>
  <c r="AU256" i="95" s="1"/>
  <c r="AV256" i="95" s="1"/>
  <c r="AX256" i="95" s="1"/>
  <c r="AY256" i="95" s="1"/>
  <c r="BA256" i="95" s="1"/>
  <c r="FH244" i="95"/>
  <c r="AS243" i="95"/>
  <c r="AU243" i="95" s="1"/>
  <c r="AV243" i="95" s="1"/>
  <c r="AX243" i="95" s="1"/>
  <c r="AY243" i="95" s="1"/>
  <c r="BA243" i="95" s="1"/>
  <c r="BB257" i="95"/>
  <c r="BD257" i="95" s="1"/>
  <c r="BE257" i="95" s="1"/>
  <c r="BG257" i="95" s="1"/>
  <c r="FH87" i="95"/>
  <c r="FI36" i="95"/>
  <c r="FH243" i="95"/>
  <c r="FI257" i="95"/>
  <c r="BB166" i="95"/>
  <c r="BD166" i="95" s="1"/>
  <c r="BE166" i="95" s="1"/>
  <c r="BG166" i="95" s="1"/>
  <c r="AS75" i="95"/>
  <c r="AU75" i="95" s="1"/>
  <c r="AV75" i="95" s="1"/>
  <c r="AX75" i="95" s="1"/>
  <c r="AY75" i="95" s="1"/>
  <c r="BA75" i="95" s="1"/>
  <c r="AS165" i="95"/>
  <c r="AU165" i="95" s="1"/>
  <c r="AV165" i="95" s="1"/>
  <c r="AX165" i="95" s="1"/>
  <c r="AY165" i="95" s="1"/>
  <c r="BA165" i="95" s="1"/>
  <c r="FJ153" i="95"/>
  <c r="FH61" i="95"/>
  <c r="FH63" i="95" s="1"/>
  <c r="FH64" i="95" s="1"/>
  <c r="AS192" i="95"/>
  <c r="AU192" i="95" s="1"/>
  <c r="AV192" i="95" s="1"/>
  <c r="AX192" i="95" s="1"/>
  <c r="AY192" i="95" s="1"/>
  <c r="BA192" i="95" s="1"/>
  <c r="FH114" i="95"/>
  <c r="AS100" i="95"/>
  <c r="AU100" i="95" s="1"/>
  <c r="AV100" i="95" s="1"/>
  <c r="AX100" i="95" s="1"/>
  <c r="AY100" i="95" s="1"/>
  <c r="BA100" i="95" s="1"/>
  <c r="FI166" i="95"/>
  <c r="AS231" i="95"/>
  <c r="AU231" i="95" s="1"/>
  <c r="AV231" i="95" s="1"/>
  <c r="AX231" i="95" s="1"/>
  <c r="AY231" i="95" s="1"/>
  <c r="BA231" i="95" s="1"/>
  <c r="AS87" i="95"/>
  <c r="AU87" i="95" s="1"/>
  <c r="AV87" i="95" s="1"/>
  <c r="AX87" i="95" s="1"/>
  <c r="AY87" i="95" s="1"/>
  <c r="BA87" i="95" s="1"/>
  <c r="FH204" i="95"/>
  <c r="FH206" i="95" s="1"/>
  <c r="FH207" i="95" s="1"/>
  <c r="AG218" i="95"/>
  <c r="AI218" i="95" s="1"/>
  <c r="AJ218" i="95" s="1"/>
  <c r="AL218" i="95" s="1"/>
  <c r="AM218" i="95" s="1"/>
  <c r="AO218" i="95" s="1"/>
  <c r="AP218" i="95" s="1"/>
  <c r="AR218" i="95" s="1"/>
  <c r="FH113" i="95"/>
  <c r="FH101" i="95"/>
  <c r="BB36" i="95"/>
  <c r="BD36" i="95" s="1"/>
  <c r="BE36" i="95" s="1"/>
  <c r="BG36" i="95" s="1"/>
  <c r="FI62" i="95"/>
  <c r="AF74" i="95"/>
  <c r="GQ74" i="95"/>
  <c r="AS114" i="95"/>
  <c r="AU114" i="95" s="1"/>
  <c r="AV114" i="95" s="1"/>
  <c r="AX114" i="95" s="1"/>
  <c r="AY114" i="95" s="1"/>
  <c r="BA114" i="95" s="1"/>
  <c r="AS101" i="95"/>
  <c r="AU101" i="95" s="1"/>
  <c r="AV101" i="95" s="1"/>
  <c r="AX101" i="95" s="1"/>
  <c r="AY101" i="95" s="1"/>
  <c r="BA101" i="95" s="1"/>
  <c r="AF178" i="95"/>
  <c r="GQ178" i="95"/>
  <c r="AS61" i="95"/>
  <c r="AU61" i="95" s="1"/>
  <c r="AV61" i="95" s="1"/>
  <c r="AX61" i="95" s="1"/>
  <c r="AY61" i="95" s="1"/>
  <c r="BA61" i="95" s="1"/>
  <c r="AS230" i="95"/>
  <c r="AU230" i="95" s="1"/>
  <c r="AV230" i="95" s="1"/>
  <c r="AX230" i="95" s="1"/>
  <c r="AY230" i="95" s="1"/>
  <c r="BA230" i="95" s="1"/>
  <c r="BB205" i="95"/>
  <c r="BD205" i="95" s="1"/>
  <c r="BE205" i="95" s="1"/>
  <c r="BG205" i="95" s="1"/>
  <c r="BB127" i="95"/>
  <c r="BD127" i="95" s="1"/>
  <c r="BE127" i="95" s="1"/>
  <c r="BG127" i="95" s="1"/>
  <c r="AS88" i="95"/>
  <c r="AU88" i="95" s="1"/>
  <c r="AV88" i="95" s="1"/>
  <c r="AX88" i="95" s="1"/>
  <c r="AY88" i="95" s="1"/>
  <c r="BA88" i="95" s="1"/>
  <c r="AF139" i="95"/>
  <c r="GQ139" i="95"/>
  <c r="AS113" i="95"/>
  <c r="AU113" i="95" s="1"/>
  <c r="AV113" i="95" s="1"/>
  <c r="AX113" i="95" s="1"/>
  <c r="AY113" i="95" s="1"/>
  <c r="BA113" i="95" s="1"/>
  <c r="AF217" i="95"/>
  <c r="GQ217" i="95"/>
  <c r="AG140" i="95"/>
  <c r="AI140" i="95" s="1"/>
  <c r="AJ140" i="95" s="1"/>
  <c r="AL140" i="95" s="1"/>
  <c r="AM140" i="95" s="1"/>
  <c r="AO140" i="95" s="1"/>
  <c r="AP140" i="95" s="1"/>
  <c r="AR140" i="95" s="1"/>
  <c r="AS49" i="95"/>
  <c r="AU49" i="95" s="1"/>
  <c r="AV49" i="95" s="1"/>
  <c r="AX49" i="95" s="1"/>
  <c r="AY49" i="95" s="1"/>
  <c r="BA49" i="95" s="1"/>
  <c r="AG179" i="95"/>
  <c r="AI179" i="95" s="1"/>
  <c r="AJ179" i="95" s="1"/>
  <c r="AL179" i="95" s="1"/>
  <c r="AM179" i="95" s="1"/>
  <c r="AO179" i="95" s="1"/>
  <c r="AP179" i="95" s="1"/>
  <c r="AR179" i="95" s="1"/>
  <c r="BH153" i="95"/>
  <c r="BJ153" i="95" s="1"/>
  <c r="BK153" i="95" s="1"/>
  <c r="BM153" i="95" s="1"/>
  <c r="AS204" i="95"/>
  <c r="AU204" i="95" s="1"/>
  <c r="AV204" i="95" s="1"/>
  <c r="AX204" i="95" s="1"/>
  <c r="AY204" i="95" s="1"/>
  <c r="BA204" i="95" s="1"/>
  <c r="BB62" i="95"/>
  <c r="BD62" i="95" s="1"/>
  <c r="BE62" i="95" s="1"/>
  <c r="BG62" i="95" s="1"/>
  <c r="AS152" i="95"/>
  <c r="AU152" i="95" s="1"/>
  <c r="AV152" i="95" s="1"/>
  <c r="AX152" i="95" s="1"/>
  <c r="AY152" i="95" s="1"/>
  <c r="BA152" i="95" s="1"/>
  <c r="AS126" i="95"/>
  <c r="AU126" i="95" s="1"/>
  <c r="AV126" i="95" s="1"/>
  <c r="AX126" i="95" s="1"/>
  <c r="AY126" i="95" s="1"/>
  <c r="BA126" i="95" s="1"/>
  <c r="AF48" i="95"/>
  <c r="GQ48" i="95"/>
  <c r="FH152" i="95"/>
  <c r="FH154" i="95" s="1"/>
  <c r="FH155" i="95" s="1"/>
  <c r="FH230" i="95"/>
  <c r="AS35" i="95"/>
  <c r="AU35" i="95" s="1"/>
  <c r="AV35" i="95" s="1"/>
  <c r="AX35" i="95" s="1"/>
  <c r="AY35" i="95" s="1"/>
  <c r="BA35" i="95" s="1"/>
  <c r="FI205" i="95"/>
  <c r="FI127" i="95"/>
  <c r="FH88" i="95"/>
  <c r="FH49" i="95"/>
  <c r="FH75" i="95"/>
  <c r="AS191" i="95"/>
  <c r="AU191" i="95" s="1"/>
  <c r="AV191" i="95" s="1"/>
  <c r="AX191" i="95" s="1"/>
  <c r="AY191" i="95" s="1"/>
  <c r="BA191" i="95" s="1"/>
  <c r="BB23" i="95"/>
  <c r="BD23" i="95" s="1"/>
  <c r="BE23" i="95" s="1"/>
  <c r="BG23" i="95" s="1"/>
  <c r="FH22" i="95"/>
  <c r="FH24" i="95" s="1"/>
  <c r="FH25" i="95" s="1"/>
  <c r="FI23" i="95"/>
  <c r="AS22" i="95"/>
  <c r="AU22" i="95" s="1"/>
  <c r="AV22" i="95" s="1"/>
  <c r="AX22" i="95" s="1"/>
  <c r="AY22" i="95" s="1"/>
  <c r="BA22" i="95" s="1"/>
  <c r="AI79" i="129"/>
  <c r="AH79" i="129"/>
  <c r="AJ79" i="129" s="1"/>
  <c r="AH78" i="129"/>
  <c r="AJ78" i="129" s="1"/>
  <c r="AI78" i="129"/>
  <c r="AH80" i="129"/>
  <c r="AJ80" i="129" s="1"/>
  <c r="AI80" i="129"/>
  <c r="FH245" i="95" l="1"/>
  <c r="FH246" i="95" s="1"/>
  <c r="FI204" i="95"/>
  <c r="FI206" i="95" s="1"/>
  <c r="FI207" i="95" s="1"/>
  <c r="FH102" i="95"/>
  <c r="FH103" i="95" s="1"/>
  <c r="FJ166" i="95"/>
  <c r="FH193" i="95"/>
  <c r="FH194" i="95" s="1"/>
  <c r="FI35" i="95"/>
  <c r="FI37" i="95" s="1"/>
  <c r="FI38" i="95" s="1"/>
  <c r="FH232" i="95"/>
  <c r="FH233" i="95" s="1"/>
  <c r="FI61" i="95"/>
  <c r="FI63" i="95" s="1"/>
  <c r="FI64" i="95" s="1"/>
  <c r="FI243" i="95"/>
  <c r="FI230" i="95"/>
  <c r="FJ127" i="95"/>
  <c r="FI231" i="95"/>
  <c r="FJ257" i="95"/>
  <c r="FH89" i="95"/>
  <c r="FH90" i="95" s="1"/>
  <c r="BH257" i="95"/>
  <c r="BJ257" i="95" s="1"/>
  <c r="BK257" i="95" s="1"/>
  <c r="BM257" i="95" s="1"/>
  <c r="BB256" i="95"/>
  <c r="BD256" i="95" s="1"/>
  <c r="BE256" i="95" s="1"/>
  <c r="BG256" i="95" s="1"/>
  <c r="BB244" i="95"/>
  <c r="BD244" i="95" s="1"/>
  <c r="BE244" i="95" s="1"/>
  <c r="BG244" i="95" s="1"/>
  <c r="FI49" i="95"/>
  <c r="FI88" i="95"/>
  <c r="BB243" i="95"/>
  <c r="BD243" i="95" s="1"/>
  <c r="BE243" i="95" s="1"/>
  <c r="BG243" i="95" s="1"/>
  <c r="FI256" i="95"/>
  <c r="FI258" i="95" s="1"/>
  <c r="FI259" i="95" s="1"/>
  <c r="FI244" i="95"/>
  <c r="BB152" i="95"/>
  <c r="BD152" i="95" s="1"/>
  <c r="BE152" i="95" s="1"/>
  <c r="BG152" i="95" s="1"/>
  <c r="AG139" i="95"/>
  <c r="AI139" i="95" s="1"/>
  <c r="AJ139" i="95" s="1"/>
  <c r="AL139" i="95" s="1"/>
  <c r="AM139" i="95" s="1"/>
  <c r="AO139" i="95" s="1"/>
  <c r="AP139" i="95" s="1"/>
  <c r="AR139" i="95" s="1"/>
  <c r="BB114" i="95"/>
  <c r="BD114" i="95" s="1"/>
  <c r="BE114" i="95" s="1"/>
  <c r="BG114" i="95" s="1"/>
  <c r="BB204" i="95"/>
  <c r="BD204" i="95" s="1"/>
  <c r="BE204" i="95" s="1"/>
  <c r="BG204" i="95" s="1"/>
  <c r="AS179" i="95"/>
  <c r="AU179" i="95" s="1"/>
  <c r="AV179" i="95" s="1"/>
  <c r="AX179" i="95" s="1"/>
  <c r="AY179" i="95" s="1"/>
  <c r="BA179" i="95" s="1"/>
  <c r="AS140" i="95"/>
  <c r="AU140" i="95" s="1"/>
  <c r="AV140" i="95" s="1"/>
  <c r="AX140" i="95" s="1"/>
  <c r="AY140" i="95" s="1"/>
  <c r="BA140" i="95" s="1"/>
  <c r="BB113" i="95"/>
  <c r="BD113" i="95" s="1"/>
  <c r="BE113" i="95" s="1"/>
  <c r="BG113" i="95" s="1"/>
  <c r="BB88" i="95"/>
  <c r="BD88" i="95" s="1"/>
  <c r="BE88" i="95" s="1"/>
  <c r="BG88" i="95" s="1"/>
  <c r="FJ205" i="95"/>
  <c r="BB61" i="95"/>
  <c r="BD61" i="95" s="1"/>
  <c r="BE61" i="95" s="1"/>
  <c r="BG61" i="95" s="1"/>
  <c r="FI101" i="95"/>
  <c r="FI114" i="95"/>
  <c r="FH115" i="95"/>
  <c r="FH116" i="95" s="1"/>
  <c r="BB87" i="95"/>
  <c r="BD87" i="95" s="1"/>
  <c r="BE87" i="95" s="1"/>
  <c r="BG87" i="95" s="1"/>
  <c r="BB192" i="95"/>
  <c r="BD192" i="95" s="1"/>
  <c r="BE192" i="95" s="1"/>
  <c r="BG192" i="95" s="1"/>
  <c r="BB165" i="95"/>
  <c r="BD165" i="95" s="1"/>
  <c r="BE165" i="95" s="1"/>
  <c r="BG165" i="95" s="1"/>
  <c r="FI75" i="95"/>
  <c r="BH166" i="95"/>
  <c r="BJ166" i="95" s="1"/>
  <c r="BK166" i="95" s="1"/>
  <c r="BM166" i="95" s="1"/>
  <c r="AG48" i="95"/>
  <c r="AI48" i="95" s="1"/>
  <c r="AJ48" i="95" s="1"/>
  <c r="AL48" i="95" s="1"/>
  <c r="AM48" i="95" s="1"/>
  <c r="AO48" i="95" s="1"/>
  <c r="AP48" i="95" s="1"/>
  <c r="AR48" i="95" s="1"/>
  <c r="AG217" i="95"/>
  <c r="AI217" i="95" s="1"/>
  <c r="AJ217" i="95" s="1"/>
  <c r="AL217" i="95" s="1"/>
  <c r="AM217" i="95" s="1"/>
  <c r="AO217" i="95" s="1"/>
  <c r="AP217" i="95" s="1"/>
  <c r="AR217" i="95" s="1"/>
  <c r="AG178" i="95"/>
  <c r="AI178" i="95" s="1"/>
  <c r="AJ178" i="95" s="1"/>
  <c r="AL178" i="95" s="1"/>
  <c r="AM178" i="95" s="1"/>
  <c r="AO178" i="95" s="1"/>
  <c r="AP178" i="95" s="1"/>
  <c r="AR178" i="95" s="1"/>
  <c r="BB75" i="95"/>
  <c r="BD75" i="95" s="1"/>
  <c r="BE75" i="95" s="1"/>
  <c r="BG75" i="95" s="1"/>
  <c r="BB126" i="95"/>
  <c r="BD126" i="95" s="1"/>
  <c r="BE126" i="95" s="1"/>
  <c r="BG126" i="95" s="1"/>
  <c r="BH62" i="95"/>
  <c r="BJ62" i="95" s="1"/>
  <c r="BK62" i="95" s="1"/>
  <c r="BM62" i="95" s="1"/>
  <c r="FI22" i="95"/>
  <c r="FI24" i="95" s="1"/>
  <c r="FI25" i="95" s="1"/>
  <c r="FI126" i="95"/>
  <c r="FI128" i="95" s="1"/>
  <c r="FI129" i="95" s="1"/>
  <c r="FJ62" i="95"/>
  <c r="BN153" i="95"/>
  <c r="BP153" i="95" s="1"/>
  <c r="BQ153" i="95" s="1"/>
  <c r="BS153" i="95" s="1"/>
  <c r="FH179" i="95"/>
  <c r="FH140" i="95"/>
  <c r="FI113" i="95"/>
  <c r="BH205" i="95"/>
  <c r="BJ205" i="95" s="1"/>
  <c r="BK205" i="95" s="1"/>
  <c r="BM205" i="95" s="1"/>
  <c r="BB101" i="95"/>
  <c r="BD101" i="95" s="1"/>
  <c r="BE101" i="95" s="1"/>
  <c r="BG101" i="95" s="1"/>
  <c r="BH36" i="95"/>
  <c r="BJ36" i="95" s="1"/>
  <c r="BK36" i="95" s="1"/>
  <c r="BM36" i="95" s="1"/>
  <c r="AS218" i="95"/>
  <c r="AU218" i="95" s="1"/>
  <c r="AV218" i="95" s="1"/>
  <c r="AX218" i="95" s="1"/>
  <c r="AY218" i="95" s="1"/>
  <c r="BA218" i="95" s="1"/>
  <c r="FI87" i="95"/>
  <c r="BB100" i="95"/>
  <c r="BD100" i="95" s="1"/>
  <c r="BE100" i="95" s="1"/>
  <c r="BG100" i="95" s="1"/>
  <c r="FI192" i="95"/>
  <c r="FI165" i="95"/>
  <c r="FI167" i="95" s="1"/>
  <c r="FI168" i="95" s="1"/>
  <c r="BB191" i="95"/>
  <c r="BD191" i="95" s="1"/>
  <c r="BE191" i="95" s="1"/>
  <c r="BG191" i="95" s="1"/>
  <c r="FI191" i="95"/>
  <c r="BB35" i="95"/>
  <c r="BD35" i="95" s="1"/>
  <c r="BE35" i="95" s="1"/>
  <c r="BG35" i="95" s="1"/>
  <c r="FI152" i="95"/>
  <c r="FI154" i="95" s="1"/>
  <c r="FI155" i="95" s="1"/>
  <c r="FK153" i="95"/>
  <c r="BB49" i="95"/>
  <c r="BD49" i="95" s="1"/>
  <c r="BE49" i="95" s="1"/>
  <c r="BG49" i="95" s="1"/>
  <c r="BH127" i="95"/>
  <c r="BJ127" i="95" s="1"/>
  <c r="BK127" i="95" s="1"/>
  <c r="BM127" i="95" s="1"/>
  <c r="BB230" i="95"/>
  <c r="BD230" i="95" s="1"/>
  <c r="BE230" i="95" s="1"/>
  <c r="BG230" i="95" s="1"/>
  <c r="AG74" i="95"/>
  <c r="AI74" i="95" s="1"/>
  <c r="AJ74" i="95" s="1"/>
  <c r="AL74" i="95" s="1"/>
  <c r="AM74" i="95" s="1"/>
  <c r="AO74" i="95" s="1"/>
  <c r="AP74" i="95" s="1"/>
  <c r="AR74" i="95" s="1"/>
  <c r="FJ36" i="95"/>
  <c r="FH218" i="95"/>
  <c r="BB231" i="95"/>
  <c r="BD231" i="95" s="1"/>
  <c r="BE231" i="95" s="1"/>
  <c r="BG231" i="95" s="1"/>
  <c r="FI100" i="95"/>
  <c r="BB22" i="95"/>
  <c r="BD22" i="95" s="1"/>
  <c r="BE22" i="95" s="1"/>
  <c r="BG22" i="95" s="1"/>
  <c r="FJ23" i="95"/>
  <c r="BH23" i="95"/>
  <c r="BJ23" i="95" s="1"/>
  <c r="BK23" i="95" s="1"/>
  <c r="BM23" i="95" s="1"/>
  <c r="AL79" i="129"/>
  <c r="AK79" i="129"/>
  <c r="AM79" i="129" s="1"/>
  <c r="AK80" i="129"/>
  <c r="AM80" i="129" s="1"/>
  <c r="AL80" i="129"/>
  <c r="AL78" i="129"/>
  <c r="AK78" i="129"/>
  <c r="AM78" i="129" s="1"/>
  <c r="FJ204" i="95" l="1"/>
  <c r="FJ206" i="95" s="1"/>
  <c r="FJ207" i="95" s="1"/>
  <c r="FI89" i="95"/>
  <c r="FI90" i="95" s="1"/>
  <c r="FL153" i="95"/>
  <c r="FI193" i="95"/>
  <c r="FI194" i="95" s="1"/>
  <c r="FJ191" i="95"/>
  <c r="FJ100" i="95"/>
  <c r="FI232" i="95"/>
  <c r="FI233" i="95" s="1"/>
  <c r="FK205" i="95"/>
  <c r="FI245" i="95"/>
  <c r="FI246" i="95" s="1"/>
  <c r="FJ244" i="95"/>
  <c r="FJ230" i="95"/>
  <c r="FJ35" i="95"/>
  <c r="FJ37" i="95" s="1"/>
  <c r="FJ38" i="95" s="1"/>
  <c r="FJ113" i="95"/>
  <c r="FJ152" i="95"/>
  <c r="FJ154" i="95" s="1"/>
  <c r="FJ155" i="95" s="1"/>
  <c r="BN257" i="95"/>
  <c r="BP257" i="95" s="1"/>
  <c r="BQ257" i="95" s="1"/>
  <c r="BS257" i="95" s="1"/>
  <c r="FJ49" i="95"/>
  <c r="FK36" i="95"/>
  <c r="FI115" i="95"/>
  <c r="FI116" i="95" s="1"/>
  <c r="FI179" i="95"/>
  <c r="FH139" i="95"/>
  <c r="FH141" i="95" s="1"/>
  <c r="FH142" i="95" s="1"/>
  <c r="BH244" i="95"/>
  <c r="BJ244" i="95" s="1"/>
  <c r="BK244" i="95" s="1"/>
  <c r="BM244" i="95" s="1"/>
  <c r="FK257" i="95"/>
  <c r="FH217" i="95"/>
  <c r="FH219" i="95" s="1"/>
  <c r="FH220" i="95" s="1"/>
  <c r="BH256" i="95"/>
  <c r="BJ256" i="95" s="1"/>
  <c r="BK256" i="95" s="1"/>
  <c r="BM256" i="95" s="1"/>
  <c r="BH243" i="95"/>
  <c r="BJ243" i="95" s="1"/>
  <c r="BK243" i="95" s="1"/>
  <c r="BM243" i="95" s="1"/>
  <c r="FJ75" i="95"/>
  <c r="FJ165" i="95"/>
  <c r="FJ167" i="95" s="1"/>
  <c r="FJ168" i="95" s="1"/>
  <c r="FJ243" i="95"/>
  <c r="FJ256" i="95"/>
  <c r="FJ258" i="95" s="1"/>
  <c r="FJ259" i="95" s="1"/>
  <c r="AS74" i="95"/>
  <c r="AU74" i="95" s="1"/>
  <c r="AV74" i="95" s="1"/>
  <c r="AX74" i="95" s="1"/>
  <c r="AY74" i="95" s="1"/>
  <c r="BA74" i="95" s="1"/>
  <c r="AS178" i="95"/>
  <c r="AU178" i="95" s="1"/>
  <c r="AV178" i="95" s="1"/>
  <c r="AX178" i="95" s="1"/>
  <c r="AY178" i="95" s="1"/>
  <c r="BA178" i="95" s="1"/>
  <c r="BH88" i="95"/>
  <c r="BJ88" i="95" s="1"/>
  <c r="BK88" i="95" s="1"/>
  <c r="BM88" i="95" s="1"/>
  <c r="BB140" i="95"/>
  <c r="BD140" i="95" s="1"/>
  <c r="BE140" i="95" s="1"/>
  <c r="BG140" i="95" s="1"/>
  <c r="FJ231" i="95"/>
  <c r="FH74" i="95"/>
  <c r="FH76" i="95" s="1"/>
  <c r="FH77" i="95" s="1"/>
  <c r="BN127" i="95"/>
  <c r="BP127" i="95" s="1"/>
  <c r="BQ127" i="95" s="1"/>
  <c r="BS127" i="95" s="1"/>
  <c r="BH101" i="95"/>
  <c r="BJ101" i="95" s="1"/>
  <c r="BK101" i="95" s="1"/>
  <c r="BM101" i="95" s="1"/>
  <c r="BN62" i="95"/>
  <c r="BP62" i="95" s="1"/>
  <c r="BQ62" i="95" s="1"/>
  <c r="BS62" i="95" s="1"/>
  <c r="BN166" i="95"/>
  <c r="BP166" i="95" s="1"/>
  <c r="BQ166" i="95" s="1"/>
  <c r="BS166" i="95" s="1"/>
  <c r="FJ87" i="95"/>
  <c r="AS139" i="95"/>
  <c r="AU139" i="95" s="1"/>
  <c r="AV139" i="95" s="1"/>
  <c r="AX139" i="95" s="1"/>
  <c r="AY139" i="95" s="1"/>
  <c r="BA139" i="95" s="1"/>
  <c r="FK127" i="95"/>
  <c r="BH49" i="95"/>
  <c r="BJ49" i="95" s="1"/>
  <c r="BK49" i="95" s="1"/>
  <c r="BM49" i="95" s="1"/>
  <c r="BH35" i="95"/>
  <c r="BJ35" i="95" s="1"/>
  <c r="BK35" i="95" s="1"/>
  <c r="BM35" i="95" s="1"/>
  <c r="BH191" i="95"/>
  <c r="BJ191" i="95" s="1"/>
  <c r="BK191" i="95" s="1"/>
  <c r="BM191" i="95" s="1"/>
  <c r="BH100" i="95"/>
  <c r="BJ100" i="95" s="1"/>
  <c r="BK100" i="95" s="1"/>
  <c r="BM100" i="95" s="1"/>
  <c r="BN36" i="95"/>
  <c r="BP36" i="95" s="1"/>
  <c r="BQ36" i="95" s="1"/>
  <c r="BS36" i="95" s="1"/>
  <c r="FJ101" i="95"/>
  <c r="FK62" i="95"/>
  <c r="BH75" i="95"/>
  <c r="BJ75" i="95" s="1"/>
  <c r="BK75" i="95" s="1"/>
  <c r="BM75" i="95" s="1"/>
  <c r="AS217" i="95"/>
  <c r="AU217" i="95" s="1"/>
  <c r="AV217" i="95" s="1"/>
  <c r="AX217" i="95" s="1"/>
  <c r="AY217" i="95" s="1"/>
  <c r="BA217" i="95" s="1"/>
  <c r="FK166" i="95"/>
  <c r="FJ192" i="95"/>
  <c r="FJ61" i="95"/>
  <c r="FJ63" i="95" s="1"/>
  <c r="FJ64" i="95" s="1"/>
  <c r="BH113" i="95"/>
  <c r="BJ113" i="95" s="1"/>
  <c r="BK113" i="95" s="1"/>
  <c r="BM113" i="95" s="1"/>
  <c r="BB179" i="95"/>
  <c r="BD179" i="95" s="1"/>
  <c r="BE179" i="95" s="1"/>
  <c r="BG179" i="95" s="1"/>
  <c r="FJ114" i="95"/>
  <c r="BH152" i="95"/>
  <c r="BJ152" i="95" s="1"/>
  <c r="BK152" i="95" s="1"/>
  <c r="BM152" i="95" s="1"/>
  <c r="BH231" i="95"/>
  <c r="BJ231" i="95" s="1"/>
  <c r="BK231" i="95" s="1"/>
  <c r="BM231" i="95" s="1"/>
  <c r="BB218" i="95"/>
  <c r="BD218" i="95" s="1"/>
  <c r="BE218" i="95" s="1"/>
  <c r="BG218" i="95" s="1"/>
  <c r="BH126" i="95"/>
  <c r="BJ126" i="95" s="1"/>
  <c r="BK126" i="95" s="1"/>
  <c r="BM126" i="95" s="1"/>
  <c r="AS48" i="95"/>
  <c r="AU48" i="95" s="1"/>
  <c r="AV48" i="95" s="1"/>
  <c r="AX48" i="95" s="1"/>
  <c r="AY48" i="95" s="1"/>
  <c r="BA48" i="95" s="1"/>
  <c r="BH87" i="95"/>
  <c r="BJ87" i="95" s="1"/>
  <c r="BK87" i="95" s="1"/>
  <c r="BM87" i="95" s="1"/>
  <c r="FI218" i="95"/>
  <c r="BT153" i="95"/>
  <c r="BV153" i="95" s="1"/>
  <c r="BW153" i="95" s="1"/>
  <c r="BY153" i="95" s="1"/>
  <c r="BH165" i="95"/>
  <c r="BJ165" i="95" s="1"/>
  <c r="BK165" i="95" s="1"/>
  <c r="BM165" i="95" s="1"/>
  <c r="BH61" i="95"/>
  <c r="BJ61" i="95" s="1"/>
  <c r="BK61" i="95" s="1"/>
  <c r="BM61" i="95" s="1"/>
  <c r="FJ88" i="95"/>
  <c r="FI140" i="95"/>
  <c r="BH204" i="95"/>
  <c r="BJ204" i="95" s="1"/>
  <c r="BK204" i="95" s="1"/>
  <c r="BM204" i="95" s="1"/>
  <c r="FI102" i="95"/>
  <c r="FI103" i="95" s="1"/>
  <c r="BH230" i="95"/>
  <c r="BJ230" i="95" s="1"/>
  <c r="BK230" i="95" s="1"/>
  <c r="BM230" i="95" s="1"/>
  <c r="BN205" i="95"/>
  <c r="BP205" i="95" s="1"/>
  <c r="BQ205" i="95" s="1"/>
  <c r="BS205" i="95" s="1"/>
  <c r="FJ126" i="95"/>
  <c r="FJ128" i="95" s="1"/>
  <c r="FJ129" i="95" s="1"/>
  <c r="FH178" i="95"/>
  <c r="FH180" i="95" s="1"/>
  <c r="FH181" i="95" s="1"/>
  <c r="FH48" i="95"/>
  <c r="FH50" i="95" s="1"/>
  <c r="FH51" i="95" s="1"/>
  <c r="BH192" i="95"/>
  <c r="BJ192" i="95" s="1"/>
  <c r="BK192" i="95" s="1"/>
  <c r="BM192" i="95" s="1"/>
  <c r="BH114" i="95"/>
  <c r="BJ114" i="95" s="1"/>
  <c r="BK114" i="95" s="1"/>
  <c r="BM114" i="95" s="1"/>
  <c r="BN23" i="95"/>
  <c r="BP23" i="95" s="1"/>
  <c r="BQ23" i="95" s="1"/>
  <c r="BS23" i="95" s="1"/>
  <c r="BH22" i="95"/>
  <c r="BJ22" i="95" s="1"/>
  <c r="BK22" i="95" s="1"/>
  <c r="BM22" i="95" s="1"/>
  <c r="FK23" i="95"/>
  <c r="FJ22" i="95"/>
  <c r="FJ24" i="95" s="1"/>
  <c r="FJ25" i="95" s="1"/>
  <c r="AO78" i="129"/>
  <c r="AN78" i="129"/>
  <c r="AP78" i="129" s="1"/>
  <c r="AN79" i="129"/>
  <c r="AP79" i="129" s="1"/>
  <c r="AO79" i="129"/>
  <c r="AO80" i="129"/>
  <c r="AN80" i="129"/>
  <c r="AP80" i="129" s="1"/>
  <c r="FJ193" i="95" l="1"/>
  <c r="FJ194" i="95" s="1"/>
  <c r="FJ102" i="95"/>
  <c r="FJ232" i="95"/>
  <c r="FJ233" i="95" s="1"/>
  <c r="FJ245" i="95"/>
  <c r="FJ246" i="95" s="1"/>
  <c r="FL257" i="95"/>
  <c r="FK114" i="95"/>
  <c r="FJ115" i="95"/>
  <c r="FJ116" i="95" s="1"/>
  <c r="FI48" i="95"/>
  <c r="FI50" i="95" s="1"/>
  <c r="FI51" i="95" s="1"/>
  <c r="FK88" i="95"/>
  <c r="FK192" i="95"/>
  <c r="FK191" i="95"/>
  <c r="FK256" i="95"/>
  <c r="FK258" i="95" s="1"/>
  <c r="FK259" i="95" s="1"/>
  <c r="BN244" i="95"/>
  <c r="BP244" i="95" s="1"/>
  <c r="BQ244" i="95" s="1"/>
  <c r="BS244" i="95" s="1"/>
  <c r="BN243" i="95"/>
  <c r="BP243" i="95" s="1"/>
  <c r="BQ243" i="95" s="1"/>
  <c r="BS243" i="95" s="1"/>
  <c r="FK244" i="95"/>
  <c r="FK87" i="95"/>
  <c r="FK126" i="95"/>
  <c r="FK128" i="95" s="1"/>
  <c r="FK129" i="95" s="1"/>
  <c r="FK113" i="95"/>
  <c r="FI139" i="95"/>
  <c r="FI141" i="95" s="1"/>
  <c r="FI142" i="95" s="1"/>
  <c r="FK101" i="95"/>
  <c r="FK243" i="95"/>
  <c r="FL205" i="95"/>
  <c r="FJ140" i="95"/>
  <c r="BN256" i="95"/>
  <c r="BP256" i="95" s="1"/>
  <c r="BQ256" i="95" s="1"/>
  <c r="BS256" i="95" s="1"/>
  <c r="BT257" i="95"/>
  <c r="BV257" i="95" s="1"/>
  <c r="BW257" i="95" s="1"/>
  <c r="BY257" i="95" s="1"/>
  <c r="BN204" i="95"/>
  <c r="BP204" i="95" s="1"/>
  <c r="BQ204" i="95" s="1"/>
  <c r="BS204" i="95" s="1"/>
  <c r="FN153" i="95"/>
  <c r="BZ153" i="95"/>
  <c r="CB153" i="95" s="1"/>
  <c r="BH218" i="95"/>
  <c r="BJ218" i="95" s="1"/>
  <c r="BK218" i="95" s="1"/>
  <c r="BM218" i="95" s="1"/>
  <c r="BH179" i="95"/>
  <c r="BJ179" i="95" s="1"/>
  <c r="BK179" i="95" s="1"/>
  <c r="BM179" i="95" s="1"/>
  <c r="BT36" i="95"/>
  <c r="BV36" i="95" s="1"/>
  <c r="BW36" i="95" s="1"/>
  <c r="BY36" i="95" s="1"/>
  <c r="BN49" i="95"/>
  <c r="BP49" i="95" s="1"/>
  <c r="BQ49" i="95" s="1"/>
  <c r="BS49" i="95" s="1"/>
  <c r="BT62" i="95"/>
  <c r="BV62" i="95" s="1"/>
  <c r="BW62" i="95" s="1"/>
  <c r="BY62" i="95" s="1"/>
  <c r="BT127" i="95"/>
  <c r="BV127" i="95" s="1"/>
  <c r="BW127" i="95" s="1"/>
  <c r="BY127" i="95" s="1"/>
  <c r="BB178" i="95"/>
  <c r="BD178" i="95" s="1"/>
  <c r="BE178" i="95" s="1"/>
  <c r="BG178" i="95" s="1"/>
  <c r="FK22" i="95"/>
  <c r="FK24" i="95" s="1"/>
  <c r="FK25" i="95" s="1"/>
  <c r="BN192" i="95"/>
  <c r="BP192" i="95" s="1"/>
  <c r="BQ192" i="95" s="1"/>
  <c r="BS192" i="95" s="1"/>
  <c r="FK230" i="95"/>
  <c r="FK204" i="95"/>
  <c r="FK206" i="95" s="1"/>
  <c r="FK207" i="95" s="1"/>
  <c r="FK61" i="95"/>
  <c r="FK63" i="95" s="1"/>
  <c r="FK64" i="95" s="1"/>
  <c r="FM153" i="95"/>
  <c r="BN87" i="95"/>
  <c r="BP87" i="95" s="1"/>
  <c r="BQ87" i="95" s="1"/>
  <c r="BS87" i="95" s="1"/>
  <c r="BN126" i="95"/>
  <c r="BP126" i="95" s="1"/>
  <c r="BQ126" i="95" s="1"/>
  <c r="BS126" i="95" s="1"/>
  <c r="FK152" i="95"/>
  <c r="FK154" i="95" s="1"/>
  <c r="FK155" i="95" s="1"/>
  <c r="BN113" i="95"/>
  <c r="BP113" i="95" s="1"/>
  <c r="BQ113" i="95" s="1"/>
  <c r="BS113" i="95" s="1"/>
  <c r="FK75" i="95"/>
  <c r="FL36" i="95"/>
  <c r="BN191" i="95"/>
  <c r="BP191" i="95" s="1"/>
  <c r="BQ191" i="95" s="1"/>
  <c r="BS191" i="95" s="1"/>
  <c r="FK49" i="95"/>
  <c r="FJ89" i="95"/>
  <c r="FJ90" i="95" s="1"/>
  <c r="FL62" i="95"/>
  <c r="FL127" i="95"/>
  <c r="BH140" i="95"/>
  <c r="BJ140" i="95" s="1"/>
  <c r="BK140" i="95" s="1"/>
  <c r="BM140" i="95" s="1"/>
  <c r="FI178" i="95"/>
  <c r="FI180" i="95" s="1"/>
  <c r="FI181" i="95" s="1"/>
  <c r="FL23" i="95"/>
  <c r="BN61" i="95"/>
  <c r="BP61" i="95" s="1"/>
  <c r="BQ61" i="95" s="1"/>
  <c r="BS61" i="95" s="1"/>
  <c r="BN152" i="95"/>
  <c r="BP152" i="95" s="1"/>
  <c r="BQ152" i="95" s="1"/>
  <c r="BS152" i="95" s="1"/>
  <c r="BN75" i="95"/>
  <c r="BP75" i="95" s="1"/>
  <c r="BQ75" i="95" s="1"/>
  <c r="BS75" i="95" s="1"/>
  <c r="BN114" i="95"/>
  <c r="BP114" i="95" s="1"/>
  <c r="BQ114" i="95" s="1"/>
  <c r="BS114" i="95" s="1"/>
  <c r="BN230" i="95"/>
  <c r="BP230" i="95" s="1"/>
  <c r="BQ230" i="95" s="1"/>
  <c r="BS230" i="95" s="1"/>
  <c r="BN165" i="95"/>
  <c r="BP165" i="95" s="1"/>
  <c r="BQ165" i="95" s="1"/>
  <c r="BS165" i="95" s="1"/>
  <c r="BN231" i="95"/>
  <c r="BP231" i="95" s="1"/>
  <c r="BQ231" i="95" s="1"/>
  <c r="BS231" i="95" s="1"/>
  <c r="BB217" i="95"/>
  <c r="BD217" i="95" s="1"/>
  <c r="BE217" i="95" s="1"/>
  <c r="BG217" i="95" s="1"/>
  <c r="BN100" i="95"/>
  <c r="BP100" i="95" s="1"/>
  <c r="BQ100" i="95" s="1"/>
  <c r="BS100" i="95" s="1"/>
  <c r="BN35" i="95"/>
  <c r="BP35" i="95" s="1"/>
  <c r="BQ35" i="95" s="1"/>
  <c r="BS35" i="95" s="1"/>
  <c r="BT166" i="95"/>
  <c r="BV166" i="95" s="1"/>
  <c r="BW166" i="95" s="1"/>
  <c r="BY166" i="95" s="1"/>
  <c r="BB74" i="95"/>
  <c r="BD74" i="95" s="1"/>
  <c r="BE74" i="95" s="1"/>
  <c r="BG74" i="95" s="1"/>
  <c r="BT205" i="95"/>
  <c r="BV205" i="95" s="1"/>
  <c r="BW205" i="95" s="1"/>
  <c r="BY205" i="95" s="1"/>
  <c r="FK165" i="95"/>
  <c r="FK167" i="95" s="1"/>
  <c r="FK168" i="95" s="1"/>
  <c r="FJ103" i="95"/>
  <c r="BB48" i="95"/>
  <c r="BD48" i="95" s="1"/>
  <c r="BE48" i="95" s="1"/>
  <c r="BG48" i="95" s="1"/>
  <c r="FJ218" i="95"/>
  <c r="FK231" i="95"/>
  <c r="FJ179" i="95"/>
  <c r="FI217" i="95"/>
  <c r="FI219" i="95" s="1"/>
  <c r="FI220" i="95" s="1"/>
  <c r="FK100" i="95"/>
  <c r="FK35" i="95"/>
  <c r="FK37" i="95" s="1"/>
  <c r="FK38" i="95" s="1"/>
  <c r="BB139" i="95"/>
  <c r="BD139" i="95" s="1"/>
  <c r="BE139" i="95" s="1"/>
  <c r="BG139" i="95" s="1"/>
  <c r="FL166" i="95"/>
  <c r="BN101" i="95"/>
  <c r="BP101" i="95" s="1"/>
  <c r="BQ101" i="95" s="1"/>
  <c r="BS101" i="95" s="1"/>
  <c r="BN88" i="95"/>
  <c r="BP88" i="95" s="1"/>
  <c r="BQ88" i="95" s="1"/>
  <c r="BS88" i="95" s="1"/>
  <c r="FI74" i="95"/>
  <c r="FI76" i="95" s="1"/>
  <c r="FI77" i="95" s="1"/>
  <c r="BN22" i="95"/>
  <c r="BP22" i="95" s="1"/>
  <c r="BQ22" i="95" s="1"/>
  <c r="BS22" i="95" s="1"/>
  <c r="BT23" i="95"/>
  <c r="BV23" i="95" s="1"/>
  <c r="BW23" i="95" s="1"/>
  <c r="BY23" i="95" s="1"/>
  <c r="AR79" i="129"/>
  <c r="AQ79" i="129"/>
  <c r="AS79" i="129" s="1"/>
  <c r="AR80" i="129"/>
  <c r="AQ80" i="129"/>
  <c r="AS80" i="129" s="1"/>
  <c r="AR78" i="129"/>
  <c r="AQ78" i="129"/>
  <c r="AS78" i="129" s="1"/>
  <c r="FK89" i="95" l="1"/>
  <c r="FK90" i="95" s="1"/>
  <c r="FL35" i="95"/>
  <c r="FL37" i="95" s="1"/>
  <c r="FL38" i="95" s="1"/>
  <c r="FK193" i="95"/>
  <c r="FK194" i="95" s="1"/>
  <c r="FJ74" i="95"/>
  <c r="FJ76" i="95" s="1"/>
  <c r="FJ77" i="95" s="1"/>
  <c r="FL88" i="95"/>
  <c r="FK115" i="95"/>
  <c r="FK116" i="95" s="1"/>
  <c r="FM166" i="95"/>
  <c r="FM62" i="95"/>
  <c r="FK245" i="95"/>
  <c r="FK246" i="95" s="1"/>
  <c r="FJ178" i="95"/>
  <c r="FJ180" i="95" s="1"/>
  <c r="FJ181" i="95" s="1"/>
  <c r="FL231" i="95"/>
  <c r="FL75" i="95"/>
  <c r="FL61" i="95"/>
  <c r="FL63" i="95" s="1"/>
  <c r="FL64" i="95" s="1"/>
  <c r="FK140" i="95"/>
  <c r="FL87" i="95"/>
  <c r="FL244" i="95"/>
  <c r="FJ217" i="95"/>
  <c r="FJ219" i="95" s="1"/>
  <c r="FJ220" i="95" s="1"/>
  <c r="FL126" i="95"/>
  <c r="FL128" i="95" s="1"/>
  <c r="FL129" i="95" s="1"/>
  <c r="FL192" i="95"/>
  <c r="FL243" i="95"/>
  <c r="BT256" i="95"/>
  <c r="BV256" i="95" s="1"/>
  <c r="BW256" i="95" s="1"/>
  <c r="BY256" i="95" s="1"/>
  <c r="FJ139" i="95"/>
  <c r="FJ141" i="95" s="1"/>
  <c r="FJ142" i="95" s="1"/>
  <c r="FJ48" i="95"/>
  <c r="FJ50" i="95" s="1"/>
  <c r="FJ51" i="95" s="1"/>
  <c r="FL114" i="95"/>
  <c r="FL152" i="95"/>
  <c r="FL154" i="95" s="1"/>
  <c r="FL155" i="95" s="1"/>
  <c r="FL256" i="95"/>
  <c r="FL258" i="95" s="1"/>
  <c r="FL259" i="95" s="1"/>
  <c r="FL101" i="95"/>
  <c r="FL191" i="95"/>
  <c r="FL113" i="95"/>
  <c r="FM127" i="95"/>
  <c r="FL49" i="95"/>
  <c r="BZ257" i="95"/>
  <c r="CB257" i="95" s="1"/>
  <c r="FN257" i="95"/>
  <c r="FK102" i="95"/>
  <c r="FK103" i="95" s="1"/>
  <c r="FM257" i="95"/>
  <c r="BT243" i="95"/>
  <c r="BV243" i="95" s="1"/>
  <c r="BW243" i="95" s="1"/>
  <c r="BY243" i="95" s="1"/>
  <c r="BT244" i="95"/>
  <c r="BV244" i="95" s="1"/>
  <c r="BW244" i="95" s="1"/>
  <c r="BY244" i="95" s="1"/>
  <c r="CC153" i="95"/>
  <c r="CE153" i="95" s="1"/>
  <c r="FO153" i="95"/>
  <c r="BT88" i="95"/>
  <c r="BV88" i="95" s="1"/>
  <c r="BW88" i="95" s="1"/>
  <c r="BY88" i="95" s="1"/>
  <c r="BH74" i="95"/>
  <c r="BJ74" i="95" s="1"/>
  <c r="BK74" i="95" s="1"/>
  <c r="BM74" i="95" s="1"/>
  <c r="BT35" i="95"/>
  <c r="BV35" i="95" s="1"/>
  <c r="BW35" i="95" s="1"/>
  <c r="BY35" i="95" s="1"/>
  <c r="BH217" i="95"/>
  <c r="BJ217" i="95" s="1"/>
  <c r="BK217" i="95" s="1"/>
  <c r="BM217" i="95" s="1"/>
  <c r="FL230" i="95"/>
  <c r="BT75" i="95"/>
  <c r="BV75" i="95" s="1"/>
  <c r="BW75" i="95" s="1"/>
  <c r="BY75" i="95" s="1"/>
  <c r="BT61" i="95"/>
  <c r="BV61" i="95" s="1"/>
  <c r="BW61" i="95" s="1"/>
  <c r="BY61" i="95" s="1"/>
  <c r="BN140" i="95"/>
  <c r="BP140" i="95" s="1"/>
  <c r="BQ140" i="95" s="1"/>
  <c r="BS140" i="95" s="1"/>
  <c r="BT87" i="95"/>
  <c r="BV87" i="95" s="1"/>
  <c r="BW87" i="95" s="1"/>
  <c r="BY87" i="95" s="1"/>
  <c r="FK232" i="95"/>
  <c r="FK233" i="95" s="1"/>
  <c r="BH178" i="95"/>
  <c r="BJ178" i="95" s="1"/>
  <c r="BK178" i="95" s="1"/>
  <c r="BM178" i="95" s="1"/>
  <c r="BZ62" i="95"/>
  <c r="CB62" i="95" s="1"/>
  <c r="FN62" i="95"/>
  <c r="FK179" i="95"/>
  <c r="BT230" i="95"/>
  <c r="BV230" i="95" s="1"/>
  <c r="BW230" i="95" s="1"/>
  <c r="BY230" i="95" s="1"/>
  <c r="BN179" i="95"/>
  <c r="BP179" i="95" s="1"/>
  <c r="BQ179" i="95" s="1"/>
  <c r="BS179" i="95" s="1"/>
  <c r="BH139" i="95"/>
  <c r="BJ139" i="95" s="1"/>
  <c r="BK139" i="95" s="1"/>
  <c r="BM139" i="95" s="1"/>
  <c r="BH48" i="95"/>
  <c r="BJ48" i="95" s="1"/>
  <c r="BK48" i="95" s="1"/>
  <c r="BM48" i="95" s="1"/>
  <c r="FM205" i="95"/>
  <c r="FN166" i="95"/>
  <c r="BZ166" i="95"/>
  <c r="CB166" i="95" s="1"/>
  <c r="FL100" i="95"/>
  <c r="FL165" i="95"/>
  <c r="FL167" i="95" s="1"/>
  <c r="FL168" i="95" s="1"/>
  <c r="BT114" i="95"/>
  <c r="BV114" i="95" s="1"/>
  <c r="BW114" i="95" s="1"/>
  <c r="BY114" i="95" s="1"/>
  <c r="BT152" i="95"/>
  <c r="BV152" i="95" s="1"/>
  <c r="BW152" i="95" s="1"/>
  <c r="BY152" i="95" s="1"/>
  <c r="BZ36" i="95"/>
  <c r="CB36" i="95" s="1"/>
  <c r="FN36" i="95"/>
  <c r="BN218" i="95"/>
  <c r="BP218" i="95" s="1"/>
  <c r="BQ218" i="95" s="1"/>
  <c r="BS218" i="95" s="1"/>
  <c r="BT204" i="95"/>
  <c r="BV204" i="95" s="1"/>
  <c r="BW204" i="95" s="1"/>
  <c r="BY204" i="95" s="1"/>
  <c r="BT101" i="95"/>
  <c r="BV101" i="95" s="1"/>
  <c r="BW101" i="95" s="1"/>
  <c r="BY101" i="95" s="1"/>
  <c r="BZ205" i="95"/>
  <c r="CB205" i="95" s="1"/>
  <c r="FN205" i="95"/>
  <c r="BT100" i="95"/>
  <c r="BV100" i="95" s="1"/>
  <c r="BW100" i="95" s="1"/>
  <c r="BY100" i="95" s="1"/>
  <c r="BT231" i="95"/>
  <c r="BV231" i="95" s="1"/>
  <c r="BW231" i="95" s="1"/>
  <c r="BY231" i="95" s="1"/>
  <c r="BT165" i="95"/>
  <c r="BV165" i="95" s="1"/>
  <c r="BW165" i="95" s="1"/>
  <c r="BY165" i="95" s="1"/>
  <c r="BT191" i="95"/>
  <c r="BV191" i="95" s="1"/>
  <c r="BW191" i="95" s="1"/>
  <c r="BY191" i="95" s="1"/>
  <c r="BT113" i="95"/>
  <c r="BV113" i="95" s="1"/>
  <c r="BW113" i="95" s="1"/>
  <c r="BY113" i="95" s="1"/>
  <c r="BT126" i="95"/>
  <c r="BV126" i="95" s="1"/>
  <c r="BW126" i="95" s="1"/>
  <c r="BY126" i="95" s="1"/>
  <c r="BT192" i="95"/>
  <c r="BV192" i="95" s="1"/>
  <c r="BW192" i="95" s="1"/>
  <c r="BY192" i="95" s="1"/>
  <c r="FN127" i="95"/>
  <c r="BZ127" i="95"/>
  <c r="CB127" i="95" s="1"/>
  <c r="BT49" i="95"/>
  <c r="BV49" i="95" s="1"/>
  <c r="BW49" i="95" s="1"/>
  <c r="BY49" i="95" s="1"/>
  <c r="FM36" i="95"/>
  <c r="FK218" i="95"/>
  <c r="FL204" i="95"/>
  <c r="FL206" i="95" s="1"/>
  <c r="FL207" i="95" s="1"/>
  <c r="FN23" i="95"/>
  <c r="BZ23" i="95"/>
  <c r="CB23" i="95" s="1"/>
  <c r="FM23" i="95"/>
  <c r="BT22" i="95"/>
  <c r="BV22" i="95" s="1"/>
  <c r="BW22" i="95" s="1"/>
  <c r="BY22" i="95" s="1"/>
  <c r="FL22" i="95"/>
  <c r="FL24" i="95" s="1"/>
  <c r="FL25" i="95" s="1"/>
  <c r="AU80" i="129"/>
  <c r="AT80" i="129"/>
  <c r="AV80" i="129" s="1"/>
  <c r="AT78" i="129"/>
  <c r="AV78" i="129" s="1"/>
  <c r="AU78" i="129"/>
  <c r="AU79" i="129"/>
  <c r="AT79" i="129"/>
  <c r="AV79" i="129" s="1"/>
  <c r="FL245" i="95" l="1"/>
  <c r="FL246" i="95" s="1"/>
  <c r="FL232" i="95"/>
  <c r="FL233" i="95" s="1"/>
  <c r="FL89" i="95"/>
  <c r="FL90" i="95" s="1"/>
  <c r="FL193" i="95"/>
  <c r="FL194" i="95" s="1"/>
  <c r="FM87" i="95"/>
  <c r="FM113" i="95"/>
  <c r="FM231" i="95"/>
  <c r="FM244" i="95"/>
  <c r="FM61" i="95"/>
  <c r="FM63" i="95" s="1"/>
  <c r="FM64" i="95" s="1"/>
  <c r="FM243" i="95"/>
  <c r="FL218" i="95"/>
  <c r="FK139" i="95"/>
  <c r="FK141" i="95" s="1"/>
  <c r="FK142" i="95" s="1"/>
  <c r="FM230" i="95"/>
  <c r="FM35" i="95"/>
  <c r="FM37" i="95" s="1"/>
  <c r="FM38" i="95" s="1"/>
  <c r="BZ244" i="95"/>
  <c r="CB244" i="95" s="1"/>
  <c r="FN244" i="95"/>
  <c r="FN256" i="95"/>
  <c r="FN258" i="95" s="1"/>
  <c r="BZ256" i="95"/>
  <c r="CB256" i="95" s="1"/>
  <c r="FL140" i="95"/>
  <c r="FM256" i="95"/>
  <c r="FM258" i="95" s="1"/>
  <c r="FM259" i="95" s="1"/>
  <c r="FM152" i="95"/>
  <c r="FM154" i="95" s="1"/>
  <c r="FM155" i="95" s="1"/>
  <c r="FL102" i="95"/>
  <c r="FL103" i="95" s="1"/>
  <c r="FL179" i="95"/>
  <c r="BZ243" i="95"/>
  <c r="CB243" i="95" s="1"/>
  <c r="FN243" i="95"/>
  <c r="CC257" i="95"/>
  <c r="CE257" i="95" s="1"/>
  <c r="FO257" i="95"/>
  <c r="FL115" i="95"/>
  <c r="FL116" i="95" s="1"/>
  <c r="BZ100" i="95"/>
  <c r="CB100" i="95" s="1"/>
  <c r="FN100" i="95"/>
  <c r="BZ204" i="95"/>
  <c r="CB204" i="95" s="1"/>
  <c r="FN204" i="95"/>
  <c r="FN206" i="95" s="1"/>
  <c r="BN178" i="95"/>
  <c r="BP178" i="95" s="1"/>
  <c r="BQ178" i="95" s="1"/>
  <c r="BS178" i="95" s="1"/>
  <c r="BN217" i="95"/>
  <c r="BP217" i="95" s="1"/>
  <c r="BQ217" i="95" s="1"/>
  <c r="BS217" i="95" s="1"/>
  <c r="BN74" i="95"/>
  <c r="BP74" i="95" s="1"/>
  <c r="BQ74" i="95" s="1"/>
  <c r="BS74" i="95" s="1"/>
  <c r="BZ88" i="95"/>
  <c r="CB88" i="95" s="1"/>
  <c r="FN88" i="95"/>
  <c r="CC127" i="95"/>
  <c r="CE127" i="95" s="1"/>
  <c r="FO127" i="95"/>
  <c r="FM126" i="95"/>
  <c r="FM128" i="95" s="1"/>
  <c r="FM129" i="95" s="1"/>
  <c r="FM191" i="95"/>
  <c r="BZ231" i="95"/>
  <c r="CB231" i="95" s="1"/>
  <c r="FN231" i="95"/>
  <c r="FM101" i="95"/>
  <c r="BT218" i="95"/>
  <c r="BV218" i="95" s="1"/>
  <c r="BW218" i="95" s="1"/>
  <c r="BY218" i="95" s="1"/>
  <c r="FN152" i="95"/>
  <c r="FN154" i="95" s="1"/>
  <c r="BZ152" i="95"/>
  <c r="CB152" i="95" s="1"/>
  <c r="FK48" i="95"/>
  <c r="FK50" i="95" s="1"/>
  <c r="FK51" i="95" s="1"/>
  <c r="BT179" i="95"/>
  <c r="BV179" i="95" s="1"/>
  <c r="BW179" i="95" s="1"/>
  <c r="BY179" i="95" s="1"/>
  <c r="FK178" i="95"/>
  <c r="FK180" i="95" s="1"/>
  <c r="FK181" i="95" s="1"/>
  <c r="BT140" i="95"/>
  <c r="BV140" i="95" s="1"/>
  <c r="BW140" i="95" s="1"/>
  <c r="BY140" i="95" s="1"/>
  <c r="FM75" i="95"/>
  <c r="FK217" i="95"/>
  <c r="FK219" i="95" s="1"/>
  <c r="FK220" i="95" s="1"/>
  <c r="FK74" i="95"/>
  <c r="FK76" i="95" s="1"/>
  <c r="FK77" i="95" s="1"/>
  <c r="FN49" i="95"/>
  <c r="BZ49" i="95"/>
  <c r="CB49" i="95" s="1"/>
  <c r="BZ165" i="95"/>
  <c r="CB165" i="95" s="1"/>
  <c r="FN165" i="95"/>
  <c r="FN167" i="95" s="1"/>
  <c r="FN101" i="95"/>
  <c r="BZ101" i="95"/>
  <c r="CB101" i="95" s="1"/>
  <c r="CC36" i="95"/>
  <c r="CE36" i="95" s="1"/>
  <c r="FO36" i="95"/>
  <c r="BZ126" i="95"/>
  <c r="CB126" i="95" s="1"/>
  <c r="FN126" i="95"/>
  <c r="FN128" i="95" s="1"/>
  <c r="FN191" i="95"/>
  <c r="BZ191" i="95"/>
  <c r="CB191" i="95" s="1"/>
  <c r="FO205" i="95"/>
  <c r="CC205" i="95"/>
  <c r="CE205" i="95" s="1"/>
  <c r="FM114" i="95"/>
  <c r="CC166" i="95"/>
  <c r="CE166" i="95" s="1"/>
  <c r="FO166" i="95"/>
  <c r="BN48" i="95"/>
  <c r="BP48" i="95" s="1"/>
  <c r="BQ48" i="95" s="1"/>
  <c r="BS48" i="95" s="1"/>
  <c r="BZ75" i="95"/>
  <c r="CB75" i="95" s="1"/>
  <c r="FN75" i="95"/>
  <c r="FN35" i="95"/>
  <c r="FN37" i="95" s="1"/>
  <c r="BZ35" i="95"/>
  <c r="CB35" i="95" s="1"/>
  <c r="FP153" i="95"/>
  <c r="CF153" i="95"/>
  <c r="CH153" i="95" s="1"/>
  <c r="BZ192" i="95"/>
  <c r="CB192" i="95" s="1"/>
  <c r="FN192" i="95"/>
  <c r="FM49" i="95"/>
  <c r="FM192" i="95"/>
  <c r="BZ113" i="95"/>
  <c r="CB113" i="95" s="1"/>
  <c r="FN113" i="95"/>
  <c r="FM165" i="95"/>
  <c r="FM167" i="95" s="1"/>
  <c r="FM168" i="95" s="1"/>
  <c r="FM100" i="95"/>
  <c r="FM204" i="95"/>
  <c r="FM206" i="95" s="1"/>
  <c r="FM207" i="95" s="1"/>
  <c r="BZ114" i="95"/>
  <c r="CB114" i="95" s="1"/>
  <c r="FN114" i="95"/>
  <c r="BN139" i="95"/>
  <c r="BP139" i="95" s="1"/>
  <c r="BQ139" i="95" s="1"/>
  <c r="BS139" i="95" s="1"/>
  <c r="FN230" i="95"/>
  <c r="BZ230" i="95"/>
  <c r="CB230" i="95" s="1"/>
  <c r="CC62" i="95"/>
  <c r="CE62" i="95" s="1"/>
  <c r="FO62" i="95"/>
  <c r="FN87" i="95"/>
  <c r="BZ87" i="95"/>
  <c r="CB87" i="95" s="1"/>
  <c r="FN61" i="95"/>
  <c r="FN63" i="95" s="1"/>
  <c r="BZ61" i="95"/>
  <c r="CB61" i="95" s="1"/>
  <c r="FM88" i="95"/>
  <c r="FM22" i="95"/>
  <c r="FM24" i="95" s="1"/>
  <c r="FM25" i="95" s="1"/>
  <c r="CC23" i="95"/>
  <c r="CE23" i="95" s="1"/>
  <c r="FO23" i="95"/>
  <c r="FN22" i="95"/>
  <c r="FN24" i="95" s="1"/>
  <c r="BZ22" i="95"/>
  <c r="CB22" i="95" s="1"/>
  <c r="AX78" i="129"/>
  <c r="AW78" i="129"/>
  <c r="AY78" i="129" s="1"/>
  <c r="AW79" i="129"/>
  <c r="AY79" i="129" s="1"/>
  <c r="AX79" i="129"/>
  <c r="AW80" i="129"/>
  <c r="AY80" i="129" s="1"/>
  <c r="AX80" i="129"/>
  <c r="FM89" i="95" l="1"/>
  <c r="FM90" i="95" s="1"/>
  <c r="FM245" i="95"/>
  <c r="FM246" i="95" s="1"/>
  <c r="FN89" i="95"/>
  <c r="FM179" i="95"/>
  <c r="FM115" i="95"/>
  <c r="FM116" i="95" s="1"/>
  <c r="FN155" i="95"/>
  <c r="FM232" i="95"/>
  <c r="FM233" i="95" s="1"/>
  <c r="FL217" i="95"/>
  <c r="FL219" i="95" s="1"/>
  <c r="FL220" i="95" s="1"/>
  <c r="FN64" i="95"/>
  <c r="FM218" i="95"/>
  <c r="FN232" i="95"/>
  <c r="FL74" i="95"/>
  <c r="FL76" i="95" s="1"/>
  <c r="FL77" i="95" s="1"/>
  <c r="FO243" i="95"/>
  <c r="CC243" i="95"/>
  <c r="CE243" i="95" s="1"/>
  <c r="CC256" i="95"/>
  <c r="CE256" i="95" s="1"/>
  <c r="FO256" i="95"/>
  <c r="FO258" i="95" s="1"/>
  <c r="FN25" i="95"/>
  <c r="FN129" i="95"/>
  <c r="FN259" i="95"/>
  <c r="FN38" i="95"/>
  <c r="FP257" i="95"/>
  <c r="CF257" i="95"/>
  <c r="CH257" i="95" s="1"/>
  <c r="FM102" i="95"/>
  <c r="FM103" i="95" s="1"/>
  <c r="FL178" i="95"/>
  <c r="FL180" i="95" s="1"/>
  <c r="FL181" i="95" s="1"/>
  <c r="FN245" i="95"/>
  <c r="FO244" i="95"/>
  <c r="CC244" i="95"/>
  <c r="CE244" i="95" s="1"/>
  <c r="CC230" i="95"/>
  <c r="CE230" i="95" s="1"/>
  <c r="FO230" i="95"/>
  <c r="FO191" i="95"/>
  <c r="CC191" i="95"/>
  <c r="CE191" i="95" s="1"/>
  <c r="CC231" i="95"/>
  <c r="CE231" i="95" s="1"/>
  <c r="FO231" i="95"/>
  <c r="FO204" i="95"/>
  <c r="FO206" i="95" s="1"/>
  <c r="CC204" i="95"/>
  <c r="CE204" i="95" s="1"/>
  <c r="FO114" i="95"/>
  <c r="CC114" i="95"/>
  <c r="CE114" i="95" s="1"/>
  <c r="FN115" i="95"/>
  <c r="CC35" i="95"/>
  <c r="CE35" i="95" s="1"/>
  <c r="FO35" i="95"/>
  <c r="FO37" i="95" s="1"/>
  <c r="FL48" i="95"/>
  <c r="FL50" i="95" s="1"/>
  <c r="FL51" i="95" s="1"/>
  <c r="FN193" i="95"/>
  <c r="FP36" i="95"/>
  <c r="CF36" i="95"/>
  <c r="CH36" i="95" s="1"/>
  <c r="FO165" i="95"/>
  <c r="FO167" i="95" s="1"/>
  <c r="CC165" i="95"/>
  <c r="CE165" i="95" s="1"/>
  <c r="BZ218" i="95"/>
  <c r="CB218" i="95" s="1"/>
  <c r="FN218" i="95"/>
  <c r="FM193" i="95"/>
  <c r="FM194" i="95" s="1"/>
  <c r="BT217" i="95"/>
  <c r="BV217" i="95" s="1"/>
  <c r="BW217" i="95" s="1"/>
  <c r="BY217" i="95" s="1"/>
  <c r="BT178" i="95"/>
  <c r="BV178" i="95" s="1"/>
  <c r="BW178" i="95" s="1"/>
  <c r="BY178" i="95" s="1"/>
  <c r="FN102" i="95"/>
  <c r="CC87" i="95"/>
  <c r="CE87" i="95" s="1"/>
  <c r="FO87" i="95"/>
  <c r="FO75" i="95"/>
  <c r="CC75" i="95"/>
  <c r="CE75" i="95" s="1"/>
  <c r="BZ140" i="95"/>
  <c r="CB140" i="95" s="1"/>
  <c r="FN140" i="95"/>
  <c r="BT139" i="95"/>
  <c r="BV139" i="95" s="1"/>
  <c r="BW139" i="95" s="1"/>
  <c r="BY139" i="95" s="1"/>
  <c r="CC113" i="95"/>
  <c r="CE113" i="95" s="1"/>
  <c r="FO113" i="95"/>
  <c r="FO192" i="95"/>
  <c r="CC192" i="95"/>
  <c r="CE192" i="95" s="1"/>
  <c r="BT48" i="95"/>
  <c r="BV48" i="95" s="1"/>
  <c r="BW48" i="95" s="1"/>
  <c r="BY48" i="95" s="1"/>
  <c r="CF205" i="95"/>
  <c r="CH205" i="95" s="1"/>
  <c r="FP205" i="95"/>
  <c r="CC101" i="95"/>
  <c r="CE101" i="95" s="1"/>
  <c r="FO101" i="95"/>
  <c r="FO49" i="95"/>
  <c r="CC49" i="95"/>
  <c r="CE49" i="95" s="1"/>
  <c r="FO152" i="95"/>
  <c r="FO154" i="95" s="1"/>
  <c r="CC152" i="95"/>
  <c r="CE152" i="95" s="1"/>
  <c r="FO88" i="95"/>
  <c r="CC88" i="95"/>
  <c r="CE88" i="95" s="1"/>
  <c r="FO100" i="95"/>
  <c r="CC100" i="95"/>
  <c r="CE100" i="95" s="1"/>
  <c r="CF166" i="95"/>
  <c r="CH166" i="95" s="1"/>
  <c r="FP166" i="95"/>
  <c r="FN168" i="95"/>
  <c r="CF127" i="95"/>
  <c r="CH127" i="95" s="1"/>
  <c r="FP127" i="95"/>
  <c r="CC61" i="95"/>
  <c r="CE61" i="95" s="1"/>
  <c r="FO61" i="95"/>
  <c r="FO63" i="95" s="1"/>
  <c r="FP62" i="95"/>
  <c r="CF62" i="95"/>
  <c r="CH62" i="95" s="1"/>
  <c r="FL139" i="95"/>
  <c r="FL141" i="95" s="1"/>
  <c r="FL142" i="95" s="1"/>
  <c r="FQ153" i="95"/>
  <c r="CI153" i="95"/>
  <c r="CK153" i="95" s="1"/>
  <c r="FO126" i="95"/>
  <c r="FO128" i="95" s="1"/>
  <c r="CC126" i="95"/>
  <c r="CE126" i="95" s="1"/>
  <c r="FM140" i="95"/>
  <c r="BZ179" i="95"/>
  <c r="CB179" i="95" s="1"/>
  <c r="FN179" i="95"/>
  <c r="BT74" i="95"/>
  <c r="BV74" i="95" s="1"/>
  <c r="BW74" i="95" s="1"/>
  <c r="BY74" i="95" s="1"/>
  <c r="FN207" i="95"/>
  <c r="FP23" i="95"/>
  <c r="CF23" i="95"/>
  <c r="CH23" i="95" s="1"/>
  <c r="CC22" i="95"/>
  <c r="CE22" i="95" s="1"/>
  <c r="FO22" i="95"/>
  <c r="FO24" i="95" s="1"/>
  <c r="BA80" i="129"/>
  <c r="AZ80" i="129"/>
  <c r="BB80" i="129" s="1"/>
  <c r="AZ79" i="129"/>
  <c r="BB79" i="129" s="1"/>
  <c r="BA79" i="129"/>
  <c r="BA78" i="129"/>
  <c r="AZ78" i="129"/>
  <c r="BB78" i="129" s="1"/>
  <c r="FN90" i="95" l="1"/>
  <c r="FN246" i="95"/>
  <c r="FO155" i="95"/>
  <c r="FN116" i="95"/>
  <c r="FO64" i="95"/>
  <c r="FO102" i="95"/>
  <c r="FM74" i="95"/>
  <c r="FM76" i="95" s="1"/>
  <c r="FM77" i="95" s="1"/>
  <c r="FN103" i="95"/>
  <c r="FM48" i="95"/>
  <c r="FM50" i="95" s="1"/>
  <c r="FM51" i="95" s="1"/>
  <c r="FO129" i="95"/>
  <c r="FO25" i="95"/>
  <c r="FN233" i="95"/>
  <c r="FO38" i="95"/>
  <c r="FQ257" i="95"/>
  <c r="CI257" i="95"/>
  <c r="CK257" i="95" s="1"/>
  <c r="FP243" i="95"/>
  <c r="CF243" i="95"/>
  <c r="CH243" i="95" s="1"/>
  <c r="FM139" i="95"/>
  <c r="FM141" i="95" s="1"/>
  <c r="FM142" i="95" s="1"/>
  <c r="FO245" i="95"/>
  <c r="FO115" i="95"/>
  <c r="FO259" i="95"/>
  <c r="FO207" i="95"/>
  <c r="CF244" i="95"/>
  <c r="CH244" i="95" s="1"/>
  <c r="FP244" i="95"/>
  <c r="FP256" i="95"/>
  <c r="FP258" i="95" s="1"/>
  <c r="CF256" i="95"/>
  <c r="CH256" i="95" s="1"/>
  <c r="FP61" i="95"/>
  <c r="FP63" i="95" s="1"/>
  <c r="CF61" i="95"/>
  <c r="CH61" i="95" s="1"/>
  <c r="CF152" i="95"/>
  <c r="CH152" i="95" s="1"/>
  <c r="FP152" i="95"/>
  <c r="FP154" i="95" s="1"/>
  <c r="FN48" i="95"/>
  <c r="FN50" i="95" s="1"/>
  <c r="BZ48" i="95"/>
  <c r="CB48" i="95" s="1"/>
  <c r="FO89" i="95"/>
  <c r="FM178" i="95"/>
  <c r="FM180" i="95" s="1"/>
  <c r="FM181" i="95" s="1"/>
  <c r="FQ36" i="95"/>
  <c r="CI36" i="95"/>
  <c r="CK36" i="95" s="1"/>
  <c r="FO193" i="95"/>
  <c r="BZ178" i="95"/>
  <c r="CB178" i="95" s="1"/>
  <c r="FN178" i="95"/>
  <c r="FN180" i="95" s="1"/>
  <c r="BZ74" i="95"/>
  <c r="CB74" i="95" s="1"/>
  <c r="FN74" i="95"/>
  <c r="FN76" i="95" s="1"/>
  <c r="CF126" i="95"/>
  <c r="CH126" i="95" s="1"/>
  <c r="FP126" i="95"/>
  <c r="FP128" i="95" s="1"/>
  <c r="FQ62" i="95"/>
  <c r="CI62" i="95"/>
  <c r="CK62" i="95" s="1"/>
  <c r="FQ166" i="95"/>
  <c r="CI166" i="95"/>
  <c r="CK166" i="95" s="1"/>
  <c r="CF101" i="95"/>
  <c r="CH101" i="95" s="1"/>
  <c r="FP101" i="95"/>
  <c r="FP113" i="95"/>
  <c r="CF113" i="95"/>
  <c r="CH113" i="95" s="1"/>
  <c r="FO140" i="95"/>
  <c r="CC140" i="95"/>
  <c r="CE140" i="95" s="1"/>
  <c r="CF87" i="95"/>
  <c r="CH87" i="95" s="1"/>
  <c r="FP87" i="95"/>
  <c r="BZ217" i="95"/>
  <c r="CB217" i="95" s="1"/>
  <c r="FN217" i="95"/>
  <c r="FN219" i="95" s="1"/>
  <c r="FO218" i="95"/>
  <c r="CC218" i="95"/>
  <c r="CE218" i="95" s="1"/>
  <c r="CF35" i="95"/>
  <c r="CH35" i="95" s="1"/>
  <c r="FP35" i="95"/>
  <c r="FP37" i="95" s="1"/>
  <c r="FO232" i="95"/>
  <c r="FQ205" i="95"/>
  <c r="CI205" i="95"/>
  <c r="CK205" i="95" s="1"/>
  <c r="FO168" i="95"/>
  <c r="FP114" i="95"/>
  <c r="CF114" i="95"/>
  <c r="CH114" i="95" s="1"/>
  <c r="FP191" i="95"/>
  <c r="CF191" i="95"/>
  <c r="CH191" i="95" s="1"/>
  <c r="FO179" i="95"/>
  <c r="CC179" i="95"/>
  <c r="CE179" i="95" s="1"/>
  <c r="FR153" i="95"/>
  <c r="CL153" i="95"/>
  <c r="CN153" i="95" s="1"/>
  <c r="FQ127" i="95"/>
  <c r="CI127" i="95"/>
  <c r="CK127" i="95" s="1"/>
  <c r="CF100" i="95"/>
  <c r="CH100" i="95" s="1"/>
  <c r="FP100" i="95"/>
  <c r="FP88" i="95"/>
  <c r="CF88" i="95"/>
  <c r="CH88" i="95" s="1"/>
  <c r="FP49" i="95"/>
  <c r="CF49" i="95"/>
  <c r="CH49" i="95" s="1"/>
  <c r="CF192" i="95"/>
  <c r="CH192" i="95" s="1"/>
  <c r="FP192" i="95"/>
  <c r="BZ139" i="95"/>
  <c r="CB139" i="95" s="1"/>
  <c r="FN139" i="95"/>
  <c r="FN141" i="95" s="1"/>
  <c r="CF75" i="95"/>
  <c r="CH75" i="95" s="1"/>
  <c r="FP75" i="95"/>
  <c r="FM217" i="95"/>
  <c r="FM219" i="95" s="1"/>
  <c r="FM220" i="95" s="1"/>
  <c r="CF165" i="95"/>
  <c r="CH165" i="95" s="1"/>
  <c r="FP165" i="95"/>
  <c r="FP167" i="95" s="1"/>
  <c r="FN194" i="95"/>
  <c r="FP204" i="95"/>
  <c r="FP206" i="95" s="1"/>
  <c r="CF204" i="95"/>
  <c r="CH204" i="95" s="1"/>
  <c r="FP231" i="95"/>
  <c r="CF231" i="95"/>
  <c r="CH231" i="95" s="1"/>
  <c r="FP230" i="95"/>
  <c r="CF230" i="95"/>
  <c r="CH230" i="95" s="1"/>
  <c r="FP22" i="95"/>
  <c r="FP24" i="95" s="1"/>
  <c r="CF22" i="95"/>
  <c r="CH22" i="95" s="1"/>
  <c r="FQ23" i="95"/>
  <c r="CI23" i="95"/>
  <c r="CK23" i="95" s="1"/>
  <c r="BD79" i="129"/>
  <c r="BC79" i="129"/>
  <c r="BE79" i="129" s="1"/>
  <c r="BC78" i="129"/>
  <c r="BE78" i="129" s="1"/>
  <c r="BD78" i="129"/>
  <c r="BD80" i="129"/>
  <c r="BC80" i="129"/>
  <c r="BE80" i="129" s="1"/>
  <c r="FP64" i="95" l="1"/>
  <c r="FP259" i="95"/>
  <c r="FO90" i="95"/>
  <c r="FO246" i="95"/>
  <c r="FO116" i="95"/>
  <c r="FP25" i="95"/>
  <c r="FP155" i="95"/>
  <c r="FO103" i="95"/>
  <c r="FP207" i="95"/>
  <c r="FP129" i="95"/>
  <c r="FP38" i="95"/>
  <c r="FO233" i="95"/>
  <c r="FP102" i="95"/>
  <c r="FP232" i="95"/>
  <c r="FP193" i="95"/>
  <c r="FP245" i="95"/>
  <c r="CI244" i="95"/>
  <c r="CK244" i="95" s="1"/>
  <c r="FQ244" i="95"/>
  <c r="FQ256" i="95"/>
  <c r="FQ258" i="95" s="1"/>
  <c r="CI256" i="95"/>
  <c r="CK256" i="95" s="1"/>
  <c r="FN77" i="95"/>
  <c r="CL257" i="95"/>
  <c r="CN257" i="95" s="1"/>
  <c r="FR257" i="95"/>
  <c r="FQ243" i="95"/>
  <c r="CI243" i="95"/>
  <c r="CK243" i="95" s="1"/>
  <c r="FP168" i="95"/>
  <c r="FP140" i="95"/>
  <c r="CF140" i="95"/>
  <c r="CH140" i="95" s="1"/>
  <c r="FQ231" i="95"/>
  <c r="CI231" i="95"/>
  <c r="CK231" i="95" s="1"/>
  <c r="CI88" i="95"/>
  <c r="CK88" i="95" s="1"/>
  <c r="FQ88" i="95"/>
  <c r="FR127" i="95"/>
  <c r="CL127" i="95"/>
  <c r="CN127" i="95" s="1"/>
  <c r="FP179" i="95"/>
  <c r="CF179" i="95"/>
  <c r="CH179" i="95" s="1"/>
  <c r="FQ114" i="95"/>
  <c r="CI114" i="95"/>
  <c r="CK114" i="95" s="1"/>
  <c r="CL205" i="95"/>
  <c r="CN205" i="95" s="1"/>
  <c r="FR205" i="95"/>
  <c r="FQ35" i="95"/>
  <c r="FQ37" i="95" s="1"/>
  <c r="CI35" i="95"/>
  <c r="CK35" i="95" s="1"/>
  <c r="CC217" i="95"/>
  <c r="CE217" i="95" s="1"/>
  <c r="FO217" i="95"/>
  <c r="FO219" i="95" s="1"/>
  <c r="FR62" i="95"/>
  <c r="CL62" i="95"/>
  <c r="CN62" i="95" s="1"/>
  <c r="FO194" i="95"/>
  <c r="FQ152" i="95"/>
  <c r="FQ154" i="95" s="1"/>
  <c r="CI152" i="95"/>
  <c r="CK152" i="95" s="1"/>
  <c r="FQ100" i="95"/>
  <c r="CI100" i="95"/>
  <c r="CK100" i="95" s="1"/>
  <c r="CI126" i="95"/>
  <c r="CK126" i="95" s="1"/>
  <c r="FQ126" i="95"/>
  <c r="FQ128" i="95" s="1"/>
  <c r="CI192" i="95"/>
  <c r="CK192" i="95" s="1"/>
  <c r="FQ192" i="95"/>
  <c r="FP218" i="95"/>
  <c r="CF218" i="95"/>
  <c r="CH218" i="95" s="1"/>
  <c r="FP89" i="95"/>
  <c r="FQ113" i="95"/>
  <c r="CI113" i="95"/>
  <c r="CK113" i="95" s="1"/>
  <c r="FQ101" i="95"/>
  <c r="CI101" i="95"/>
  <c r="CK101" i="95" s="1"/>
  <c r="FO74" i="95"/>
  <c r="FO76" i="95" s="1"/>
  <c r="CC74" i="95"/>
  <c r="CE74" i="95" s="1"/>
  <c r="CL36" i="95"/>
  <c r="CN36" i="95" s="1"/>
  <c r="FR36" i="95"/>
  <c r="FO48" i="95"/>
  <c r="FO50" i="95" s="1"/>
  <c r="CC48" i="95"/>
  <c r="CE48" i="95" s="1"/>
  <c r="FQ61" i="95"/>
  <c r="FQ63" i="95" s="1"/>
  <c r="FQ64" i="95" s="1"/>
  <c r="CI61" i="95"/>
  <c r="CK61" i="95" s="1"/>
  <c r="CC139" i="95"/>
  <c r="CE139" i="95" s="1"/>
  <c r="FO139" i="95"/>
  <c r="FO141" i="95" s="1"/>
  <c r="FN220" i="95"/>
  <c r="CC178" i="95"/>
  <c r="CE178" i="95" s="1"/>
  <c r="FO178" i="95"/>
  <c r="FO180" i="95" s="1"/>
  <c r="FQ75" i="95"/>
  <c r="CI75" i="95"/>
  <c r="CK75" i="95" s="1"/>
  <c r="FQ230" i="95"/>
  <c r="CI230" i="95"/>
  <c r="CK230" i="95" s="1"/>
  <c r="FQ204" i="95"/>
  <c r="FQ206" i="95" s="1"/>
  <c r="CI204" i="95"/>
  <c r="CK204" i="95" s="1"/>
  <c r="CI165" i="95"/>
  <c r="CK165" i="95" s="1"/>
  <c r="FQ165" i="95"/>
  <c r="FQ167" i="95" s="1"/>
  <c r="FN142" i="95"/>
  <c r="FQ49" i="95"/>
  <c r="CI49" i="95"/>
  <c r="CK49" i="95" s="1"/>
  <c r="CO153" i="95"/>
  <c r="CQ153" i="95" s="1"/>
  <c r="FS153" i="95"/>
  <c r="CI191" i="95"/>
  <c r="CK191" i="95" s="1"/>
  <c r="FQ191" i="95"/>
  <c r="FQ87" i="95"/>
  <c r="CI87" i="95"/>
  <c r="CK87" i="95" s="1"/>
  <c r="FP115" i="95"/>
  <c r="FR166" i="95"/>
  <c r="CL166" i="95"/>
  <c r="CN166" i="95" s="1"/>
  <c r="FN181" i="95"/>
  <c r="FN51" i="95"/>
  <c r="FR23" i="95"/>
  <c r="CL23" i="95"/>
  <c r="CN23" i="95" s="1"/>
  <c r="FQ22" i="95"/>
  <c r="FQ24" i="95" s="1"/>
  <c r="CI22" i="95"/>
  <c r="CK22" i="95" s="1"/>
  <c r="BF78" i="129"/>
  <c r="BH78" i="129" s="1"/>
  <c r="BG78" i="129"/>
  <c r="BF80" i="129"/>
  <c r="BH80" i="129" s="1"/>
  <c r="BG80" i="129"/>
  <c r="BG79" i="129"/>
  <c r="BF79" i="129"/>
  <c r="BH79" i="129" s="1"/>
  <c r="FQ259" i="95" l="1"/>
  <c r="FP90" i="95"/>
  <c r="FP246" i="95"/>
  <c r="FQ25" i="95"/>
  <c r="FP116" i="95"/>
  <c r="FQ155" i="95"/>
  <c r="FQ207" i="95"/>
  <c r="FP103" i="95"/>
  <c r="FQ129" i="95"/>
  <c r="FQ38" i="95"/>
  <c r="FP233" i="95"/>
  <c r="FQ245" i="95"/>
  <c r="FQ193" i="95"/>
  <c r="FQ89" i="95"/>
  <c r="FO77" i="95"/>
  <c r="FP194" i="95"/>
  <c r="FQ168" i="95"/>
  <c r="FO181" i="95"/>
  <c r="CO257" i="95"/>
  <c r="CQ257" i="95" s="1"/>
  <c r="FS257" i="95"/>
  <c r="CL243" i="95"/>
  <c r="CN243" i="95" s="1"/>
  <c r="FR243" i="95"/>
  <c r="FR256" i="95"/>
  <c r="FR258" i="95" s="1"/>
  <c r="CL256" i="95"/>
  <c r="CN256" i="95" s="1"/>
  <c r="CL244" i="95"/>
  <c r="CN244" i="95" s="1"/>
  <c r="FR244" i="95"/>
  <c r="CL191" i="95"/>
  <c r="CN191" i="95" s="1"/>
  <c r="FR191" i="95"/>
  <c r="CL204" i="95"/>
  <c r="CN204" i="95" s="1"/>
  <c r="FR204" i="95"/>
  <c r="FR206" i="95" s="1"/>
  <c r="CO36" i="95"/>
  <c r="CQ36" i="95" s="1"/>
  <c r="FS36" i="95"/>
  <c r="CL152" i="95"/>
  <c r="CN152" i="95" s="1"/>
  <c r="FR152" i="95"/>
  <c r="FR154" i="95" s="1"/>
  <c r="FR87" i="95"/>
  <c r="CL87" i="95"/>
  <c r="CN87" i="95" s="1"/>
  <c r="FO142" i="95"/>
  <c r="FP48" i="95"/>
  <c r="FP50" i="95" s="1"/>
  <c r="CF48" i="95"/>
  <c r="CH48" i="95" s="1"/>
  <c r="FP74" i="95"/>
  <c r="FP76" i="95" s="1"/>
  <c r="CF74" i="95"/>
  <c r="CH74" i="95" s="1"/>
  <c r="FR113" i="95"/>
  <c r="CL113" i="95"/>
  <c r="CN113" i="95" s="1"/>
  <c r="CL126" i="95"/>
  <c r="CN126" i="95" s="1"/>
  <c r="FR126" i="95"/>
  <c r="FR128" i="95" s="1"/>
  <c r="FO220" i="95"/>
  <c r="FQ179" i="95"/>
  <c r="CI179" i="95"/>
  <c r="CK179" i="95" s="1"/>
  <c r="FQ140" i="95"/>
  <c r="CI140" i="95"/>
  <c r="CK140" i="95" s="1"/>
  <c r="CO166" i="95"/>
  <c r="CQ166" i="95" s="1"/>
  <c r="FS166" i="95"/>
  <c r="CR153" i="95"/>
  <c r="CT153" i="95" s="1"/>
  <c r="FT153" i="95"/>
  <c r="FR230" i="95"/>
  <c r="CL230" i="95"/>
  <c r="CN230" i="95" s="1"/>
  <c r="FP139" i="95"/>
  <c r="FP141" i="95" s="1"/>
  <c r="FP142" i="95" s="1"/>
  <c r="CF139" i="95"/>
  <c r="CH139" i="95" s="1"/>
  <c r="FO51" i="95"/>
  <c r="FQ115" i="95"/>
  <c r="CL100" i="95"/>
  <c r="CN100" i="95" s="1"/>
  <c r="FR100" i="95"/>
  <c r="FP217" i="95"/>
  <c r="FP219" i="95" s="1"/>
  <c r="CF217" i="95"/>
  <c r="CH217" i="95" s="1"/>
  <c r="FS205" i="95"/>
  <c r="CO205" i="95"/>
  <c r="CQ205" i="95" s="1"/>
  <c r="FR88" i="95"/>
  <c r="CL88" i="95"/>
  <c r="CN88" i="95" s="1"/>
  <c r="CL75" i="95"/>
  <c r="CN75" i="95" s="1"/>
  <c r="FR75" i="95"/>
  <c r="CI218" i="95"/>
  <c r="CK218" i="95" s="1"/>
  <c r="FQ218" i="95"/>
  <c r="FR49" i="95"/>
  <c r="CL49" i="95"/>
  <c r="CN49" i="95" s="1"/>
  <c r="CL165" i="95"/>
  <c r="CN165" i="95" s="1"/>
  <c r="FR165" i="95"/>
  <c r="FR167" i="95" s="1"/>
  <c r="FQ232" i="95"/>
  <c r="FP178" i="95"/>
  <c r="FP180" i="95" s="1"/>
  <c r="FP181" i="95" s="1"/>
  <c r="CF178" i="95"/>
  <c r="CH178" i="95" s="1"/>
  <c r="FR61" i="95"/>
  <c r="FR63" i="95" s="1"/>
  <c r="FR64" i="95" s="1"/>
  <c r="CL61" i="95"/>
  <c r="CN61" i="95" s="1"/>
  <c r="FR101" i="95"/>
  <c r="CL101" i="95"/>
  <c r="CN101" i="95" s="1"/>
  <c r="CL192" i="95"/>
  <c r="CN192" i="95" s="1"/>
  <c r="FR192" i="95"/>
  <c r="FQ102" i="95"/>
  <c r="CO62" i="95"/>
  <c r="CQ62" i="95" s="1"/>
  <c r="FS62" i="95"/>
  <c r="FR35" i="95"/>
  <c r="FR37" i="95" s="1"/>
  <c r="CL35" i="95"/>
  <c r="CN35" i="95" s="1"/>
  <c r="CL114" i="95"/>
  <c r="CN114" i="95" s="1"/>
  <c r="FR114" i="95"/>
  <c r="CO127" i="95"/>
  <c r="CQ127" i="95" s="1"/>
  <c r="FS127" i="95"/>
  <c r="FR231" i="95"/>
  <c r="CL231" i="95"/>
  <c r="CN231" i="95" s="1"/>
  <c r="CL22" i="95"/>
  <c r="CN22" i="95" s="1"/>
  <c r="FR22" i="95"/>
  <c r="FR24" i="95" s="1"/>
  <c r="CO23" i="95"/>
  <c r="CQ23" i="95" s="1"/>
  <c r="FS23" i="95"/>
  <c r="BJ78" i="129"/>
  <c r="BI78" i="129"/>
  <c r="BK78" i="129" s="1"/>
  <c r="BI80" i="129"/>
  <c r="BK80" i="129" s="1"/>
  <c r="BJ80" i="129"/>
  <c r="BI79" i="129"/>
  <c r="BK79" i="129" s="1"/>
  <c r="BJ79" i="129"/>
  <c r="FR259" i="95" l="1"/>
  <c r="FR207" i="95"/>
  <c r="FQ90" i="95"/>
  <c r="FQ246" i="95"/>
  <c r="FQ116" i="95"/>
  <c r="FR25" i="95"/>
  <c r="FR155" i="95"/>
  <c r="FQ233" i="95"/>
  <c r="FR129" i="95"/>
  <c r="FQ103" i="95"/>
  <c r="FR38" i="95"/>
  <c r="FR168" i="95"/>
  <c r="FQ194" i="95"/>
  <c r="FP77" i="95"/>
  <c r="FR102" i="95"/>
  <c r="FR115" i="95"/>
  <c r="FP51" i="95"/>
  <c r="FR245" i="95"/>
  <c r="FS244" i="95"/>
  <c r="CO244" i="95"/>
  <c r="CQ244" i="95" s="1"/>
  <c r="FS243" i="95"/>
  <c r="CO243" i="95"/>
  <c r="CQ243" i="95" s="1"/>
  <c r="CO256" i="95"/>
  <c r="CQ256" i="95" s="1"/>
  <c r="FS256" i="95"/>
  <c r="FS258" i="95" s="1"/>
  <c r="FT257" i="95"/>
  <c r="CR257" i="95"/>
  <c r="CT257" i="95" s="1"/>
  <c r="CO61" i="95"/>
  <c r="CQ61" i="95" s="1"/>
  <c r="FS61" i="95"/>
  <c r="FS63" i="95" s="1"/>
  <c r="FS64" i="95" s="1"/>
  <c r="CR205" i="95"/>
  <c r="CT205" i="95" s="1"/>
  <c r="FT205" i="95"/>
  <c r="FQ139" i="95"/>
  <c r="FQ141" i="95" s="1"/>
  <c r="FQ142" i="95" s="1"/>
  <c r="CI139" i="95"/>
  <c r="CK139" i="95" s="1"/>
  <c r="CL140" i="95"/>
  <c r="CN140" i="95" s="1"/>
  <c r="FR140" i="95"/>
  <c r="CO231" i="95"/>
  <c r="CQ231" i="95" s="1"/>
  <c r="FS231" i="95"/>
  <c r="FS192" i="95"/>
  <c r="CO192" i="95"/>
  <c r="CQ192" i="95" s="1"/>
  <c r="FS75" i="95"/>
  <c r="CO75" i="95"/>
  <c r="CQ75" i="95" s="1"/>
  <c r="FS100" i="95"/>
  <c r="CO100" i="95"/>
  <c r="CQ100" i="95" s="1"/>
  <c r="FU153" i="95"/>
  <c r="CU153" i="95"/>
  <c r="CW153" i="95" s="1"/>
  <c r="FQ74" i="95"/>
  <c r="FQ76" i="95" s="1"/>
  <c r="CI74" i="95"/>
  <c r="CK74" i="95" s="1"/>
  <c r="FS152" i="95"/>
  <c r="FS154" i="95" s="1"/>
  <c r="CO152" i="95"/>
  <c r="CQ152" i="95" s="1"/>
  <c r="FS204" i="95"/>
  <c r="FS206" i="95" s="1"/>
  <c r="CO204" i="95"/>
  <c r="CQ204" i="95" s="1"/>
  <c r="FT127" i="95"/>
  <c r="CR127" i="95"/>
  <c r="CT127" i="95" s="1"/>
  <c r="FS114" i="95"/>
  <c r="CO114" i="95"/>
  <c r="CQ114" i="95" s="1"/>
  <c r="FT62" i="95"/>
  <c r="CR62" i="95"/>
  <c r="CT62" i="95" s="1"/>
  <c r="FS101" i="95"/>
  <c r="CO101" i="95"/>
  <c r="CQ101" i="95" s="1"/>
  <c r="FQ178" i="95"/>
  <c r="FQ180" i="95" s="1"/>
  <c r="FQ181" i="95" s="1"/>
  <c r="CI178" i="95"/>
  <c r="CK178" i="95" s="1"/>
  <c r="FS165" i="95"/>
  <c r="FS167" i="95" s="1"/>
  <c r="CO165" i="95"/>
  <c r="CQ165" i="95" s="1"/>
  <c r="FS88" i="95"/>
  <c r="CO88" i="95"/>
  <c r="CQ88" i="95" s="1"/>
  <c r="FQ217" i="95"/>
  <c r="FQ219" i="95" s="1"/>
  <c r="CI217" i="95"/>
  <c r="CK217" i="95" s="1"/>
  <c r="FS230" i="95"/>
  <c r="CO230" i="95"/>
  <c r="CQ230" i="95" s="1"/>
  <c r="CL179" i="95"/>
  <c r="CN179" i="95" s="1"/>
  <c r="FR179" i="95"/>
  <c r="FS126" i="95"/>
  <c r="FS128" i="95" s="1"/>
  <c r="CO126" i="95"/>
  <c r="CQ126" i="95" s="1"/>
  <c r="CO87" i="95"/>
  <c r="CQ87" i="95" s="1"/>
  <c r="FS87" i="95"/>
  <c r="FR193" i="95"/>
  <c r="FS35" i="95"/>
  <c r="FS37" i="95" s="1"/>
  <c r="CO35" i="95"/>
  <c r="CQ35" i="95" s="1"/>
  <c r="FS49" i="95"/>
  <c r="CO49" i="95"/>
  <c r="CQ49" i="95" s="1"/>
  <c r="CL218" i="95"/>
  <c r="CN218" i="95" s="1"/>
  <c r="FR218" i="95"/>
  <c r="FP220" i="95"/>
  <c r="FR232" i="95"/>
  <c r="FT166" i="95"/>
  <c r="CR166" i="95"/>
  <c r="CT166" i="95" s="1"/>
  <c r="CO113" i="95"/>
  <c r="CQ113" i="95" s="1"/>
  <c r="FS113" i="95"/>
  <c r="FQ48" i="95"/>
  <c r="FQ50" i="95" s="1"/>
  <c r="CI48" i="95"/>
  <c r="CK48" i="95" s="1"/>
  <c r="FR89" i="95"/>
  <c r="FT36" i="95"/>
  <c r="CR36" i="95"/>
  <c r="CT36" i="95" s="1"/>
  <c r="FS191" i="95"/>
  <c r="FS193" i="95" s="1"/>
  <c r="CO191" i="95"/>
  <c r="CQ191" i="95" s="1"/>
  <c r="FT23" i="95"/>
  <c r="CR23" i="95"/>
  <c r="CT23" i="95" s="1"/>
  <c r="CO22" i="95"/>
  <c r="CQ22" i="95" s="1"/>
  <c r="FS22" i="95"/>
  <c r="FS24" i="95" s="1"/>
  <c r="BL79" i="129"/>
  <c r="BN79" i="129" s="1"/>
  <c r="BM79" i="129"/>
  <c r="BM80" i="129"/>
  <c r="BL80" i="129"/>
  <c r="BN80" i="129" s="1"/>
  <c r="BM78" i="129"/>
  <c r="BL78" i="129"/>
  <c r="BN78" i="129" s="1"/>
  <c r="FS259" i="95" l="1"/>
  <c r="FS207" i="95"/>
  <c r="FR246" i="95"/>
  <c r="FR90" i="95"/>
  <c r="FS25" i="95"/>
  <c r="FR116" i="95"/>
  <c r="FS155" i="95"/>
  <c r="FR233" i="95"/>
  <c r="FR194" i="95"/>
  <c r="FS194" i="95" s="1"/>
  <c r="FS129" i="95"/>
  <c r="FR103" i="95"/>
  <c r="FS38" i="95"/>
  <c r="FS168" i="95"/>
  <c r="FQ77" i="95"/>
  <c r="FQ51" i="95"/>
  <c r="FS245" i="95"/>
  <c r="FS115" i="95"/>
  <c r="FS232" i="95"/>
  <c r="FT256" i="95"/>
  <c r="FT258" i="95" s="1"/>
  <c r="CR256" i="95"/>
  <c r="CT256" i="95" s="1"/>
  <c r="CR244" i="95"/>
  <c r="CT244" i="95" s="1"/>
  <c r="FT244" i="95"/>
  <c r="FS89" i="95"/>
  <c r="FU257" i="95"/>
  <c r="CU257" i="95"/>
  <c r="CW257" i="95" s="1"/>
  <c r="FT243" i="95"/>
  <c r="CR243" i="95"/>
  <c r="CT243" i="95" s="1"/>
  <c r="CL217" i="95"/>
  <c r="CN217" i="95" s="1"/>
  <c r="FR217" i="95"/>
  <c r="FR219" i="95" s="1"/>
  <c r="FT114" i="95"/>
  <c r="CR114" i="95"/>
  <c r="CT114" i="95" s="1"/>
  <c r="CL74" i="95"/>
  <c r="CN74" i="95" s="1"/>
  <c r="FR74" i="95"/>
  <c r="FR76" i="95" s="1"/>
  <c r="CR100" i="95"/>
  <c r="CT100" i="95" s="1"/>
  <c r="FT100" i="95"/>
  <c r="CR192" i="95"/>
  <c r="CT192" i="95" s="1"/>
  <c r="FT192" i="95"/>
  <c r="FR48" i="95"/>
  <c r="FR50" i="95" s="1"/>
  <c r="CL48" i="95"/>
  <c r="CN48" i="95" s="1"/>
  <c r="FU166" i="95"/>
  <c r="CU166" i="95"/>
  <c r="CW166" i="95" s="1"/>
  <c r="CR35" i="95"/>
  <c r="CT35" i="95" s="1"/>
  <c r="FT35" i="95"/>
  <c r="FT37" i="95" s="1"/>
  <c r="CR87" i="95"/>
  <c r="CT87" i="95" s="1"/>
  <c r="FT87" i="95"/>
  <c r="FS179" i="95"/>
  <c r="CO179" i="95"/>
  <c r="CQ179" i="95" s="1"/>
  <c r="FQ220" i="95"/>
  <c r="FS102" i="95"/>
  <c r="FS140" i="95"/>
  <c r="CO140" i="95"/>
  <c r="CQ140" i="95" s="1"/>
  <c r="FU205" i="95"/>
  <c r="CU205" i="95"/>
  <c r="CW205" i="95" s="1"/>
  <c r="FT113" i="95"/>
  <c r="FT115" i="95" s="1"/>
  <c r="CR113" i="95"/>
  <c r="CT113" i="95" s="1"/>
  <c r="FT101" i="95"/>
  <c r="CR101" i="95"/>
  <c r="CT101" i="95" s="1"/>
  <c r="CR126" i="95"/>
  <c r="CT126" i="95" s="1"/>
  <c r="FT126" i="95"/>
  <c r="FT128" i="95" s="1"/>
  <c r="FT230" i="95"/>
  <c r="CR230" i="95"/>
  <c r="CT230" i="95" s="1"/>
  <c r="FT88" i="95"/>
  <c r="CR88" i="95"/>
  <c r="CT88" i="95" s="1"/>
  <c r="FR178" i="95"/>
  <c r="FR180" i="95" s="1"/>
  <c r="FR181" i="95" s="1"/>
  <c r="CL178" i="95"/>
  <c r="CN178" i="95" s="1"/>
  <c r="FU62" i="95"/>
  <c r="CU62" i="95"/>
  <c r="CW62" i="95" s="1"/>
  <c r="FU127" i="95"/>
  <c r="CU127" i="95"/>
  <c r="CW127" i="95" s="1"/>
  <c r="CR152" i="95"/>
  <c r="CT152" i="95" s="1"/>
  <c r="FT152" i="95"/>
  <c r="FT154" i="95" s="1"/>
  <c r="FT155" i="95" s="1"/>
  <c r="FV153" i="95"/>
  <c r="CX153" i="95"/>
  <c r="CZ153" i="95" s="1"/>
  <c r="CR75" i="95"/>
  <c r="CT75" i="95" s="1"/>
  <c r="FT75" i="95"/>
  <c r="FR139" i="95"/>
  <c r="FR141" i="95" s="1"/>
  <c r="FR142" i="95" s="1"/>
  <c r="CL139" i="95"/>
  <c r="CN139" i="95" s="1"/>
  <c r="FT191" i="95"/>
  <c r="CR191" i="95"/>
  <c r="CT191" i="95" s="1"/>
  <c r="CR165" i="95"/>
  <c r="CT165" i="95" s="1"/>
  <c r="FT165" i="95"/>
  <c r="FT167" i="95" s="1"/>
  <c r="FT204" i="95"/>
  <c r="FT206" i="95" s="1"/>
  <c r="FT207" i="95" s="1"/>
  <c r="CR204" i="95"/>
  <c r="CT204" i="95" s="1"/>
  <c r="FU36" i="95"/>
  <c r="CU36" i="95"/>
  <c r="CW36" i="95" s="1"/>
  <c r="FS218" i="95"/>
  <c r="CO218" i="95"/>
  <c r="CQ218" i="95" s="1"/>
  <c r="FT49" i="95"/>
  <c r="CR49" i="95"/>
  <c r="CT49" i="95" s="1"/>
  <c r="FT231" i="95"/>
  <c r="CR231" i="95"/>
  <c r="CT231" i="95" s="1"/>
  <c r="FT61" i="95"/>
  <c r="FT63" i="95" s="1"/>
  <c r="FT64" i="95" s="1"/>
  <c r="CR61" i="95"/>
  <c r="CT61" i="95" s="1"/>
  <c r="FT22" i="95"/>
  <c r="FT24" i="95" s="1"/>
  <c r="CR22" i="95"/>
  <c r="CT22" i="95" s="1"/>
  <c r="FU23" i="95"/>
  <c r="CU23" i="95"/>
  <c r="CW23" i="95" s="1"/>
  <c r="BP79" i="129"/>
  <c r="BO79" i="129"/>
  <c r="BQ79" i="129" s="1"/>
  <c r="BP80" i="129"/>
  <c r="BO80" i="129"/>
  <c r="BQ80" i="129" s="1"/>
  <c r="BP78" i="129"/>
  <c r="BO78" i="129"/>
  <c r="BQ78" i="129" s="1"/>
  <c r="FT259" i="95" l="1"/>
  <c r="FS246" i="95"/>
  <c r="FS90" i="95"/>
  <c r="FS116" i="95"/>
  <c r="FT116" i="95" s="1"/>
  <c r="FT25" i="95"/>
  <c r="FS233" i="95"/>
  <c r="FT38" i="95"/>
  <c r="FR77" i="95"/>
  <c r="FR51" i="95"/>
  <c r="FT129" i="95"/>
  <c r="FS103" i="95"/>
  <c r="FT168" i="95"/>
  <c r="FT245" i="95"/>
  <c r="FT193" i="95"/>
  <c r="FT194" i="95" s="1"/>
  <c r="FU256" i="95"/>
  <c r="FU258" i="95" s="1"/>
  <c r="CU256" i="95"/>
  <c r="CW256" i="95" s="1"/>
  <c r="FT102" i="95"/>
  <c r="FU243" i="95"/>
  <c r="CU243" i="95"/>
  <c r="CW243" i="95" s="1"/>
  <c r="CX257" i="95"/>
  <c r="CZ257" i="95" s="1"/>
  <c r="FV257" i="95"/>
  <c r="FU244" i="95"/>
  <c r="CU244" i="95"/>
  <c r="CW244" i="95" s="1"/>
  <c r="CU191" i="95"/>
  <c r="CW191" i="95" s="1"/>
  <c r="FU191" i="95"/>
  <c r="CO48" i="95"/>
  <c r="CQ48" i="95" s="1"/>
  <c r="FS48" i="95"/>
  <c r="FS50" i="95" s="1"/>
  <c r="CU114" i="95"/>
  <c r="CW114" i="95" s="1"/>
  <c r="FU114" i="95"/>
  <c r="CU49" i="95"/>
  <c r="CW49" i="95" s="1"/>
  <c r="FU49" i="95"/>
  <c r="FV36" i="95"/>
  <c r="CX36" i="95"/>
  <c r="CZ36" i="95" s="1"/>
  <c r="FU75" i="95"/>
  <c r="CU75" i="95"/>
  <c r="CW75" i="95" s="1"/>
  <c r="FU152" i="95"/>
  <c r="FU154" i="95" s="1"/>
  <c r="FU155" i="95" s="1"/>
  <c r="CU152" i="95"/>
  <c r="CW152" i="95" s="1"/>
  <c r="FU126" i="95"/>
  <c r="FU128" i="95" s="1"/>
  <c r="CU126" i="95"/>
  <c r="CW126" i="95" s="1"/>
  <c r="FU35" i="95"/>
  <c r="FU37" i="95" s="1"/>
  <c r="CU35" i="95"/>
  <c r="CW35" i="95" s="1"/>
  <c r="FU100" i="95"/>
  <c r="CU100" i="95"/>
  <c r="CW100" i="95" s="1"/>
  <c r="FU61" i="95"/>
  <c r="FU63" i="95" s="1"/>
  <c r="FU64" i="95" s="1"/>
  <c r="CU61" i="95"/>
  <c r="CW61" i="95" s="1"/>
  <c r="FU88" i="95"/>
  <c r="CU88" i="95"/>
  <c r="CW88" i="95" s="1"/>
  <c r="FT179" i="95"/>
  <c r="CR179" i="95"/>
  <c r="CT179" i="95" s="1"/>
  <c r="CO139" i="95"/>
  <c r="CQ139" i="95" s="1"/>
  <c r="FS139" i="95"/>
  <c r="FS141" i="95" s="1"/>
  <c r="FS142" i="95" s="1"/>
  <c r="DA153" i="95"/>
  <c r="DC153" i="95" s="1"/>
  <c r="FW153" i="95"/>
  <c r="FV127" i="95"/>
  <c r="CX127" i="95"/>
  <c r="CZ127" i="95" s="1"/>
  <c r="CO178" i="95"/>
  <c r="CQ178" i="95" s="1"/>
  <c r="FS178" i="95"/>
  <c r="FS180" i="95" s="1"/>
  <c r="FS181" i="95" s="1"/>
  <c r="FU230" i="95"/>
  <c r="CU230" i="95"/>
  <c r="CW230" i="95" s="1"/>
  <c r="CU101" i="95"/>
  <c r="CW101" i="95" s="1"/>
  <c r="FU101" i="95"/>
  <c r="CX205" i="95"/>
  <c r="CZ205" i="95" s="1"/>
  <c r="FV205" i="95"/>
  <c r="FT89" i="95"/>
  <c r="FV166" i="95"/>
  <c r="CX166" i="95"/>
  <c r="CZ166" i="95" s="1"/>
  <c r="FR220" i="95"/>
  <c r="CX62" i="95"/>
  <c r="CZ62" i="95" s="1"/>
  <c r="FV62" i="95"/>
  <c r="FU113" i="95"/>
  <c r="CU113" i="95"/>
  <c r="CW113" i="95" s="1"/>
  <c r="FT140" i="95"/>
  <c r="CR140" i="95"/>
  <c r="CT140" i="95" s="1"/>
  <c r="FU231" i="95"/>
  <c r="CU231" i="95"/>
  <c r="CW231" i="95" s="1"/>
  <c r="FU165" i="95"/>
  <c r="FU167" i="95" s="1"/>
  <c r="CU165" i="95"/>
  <c r="CW165" i="95" s="1"/>
  <c r="FT218" i="95"/>
  <c r="CR218" i="95"/>
  <c r="CT218" i="95" s="1"/>
  <c r="CU204" i="95"/>
  <c r="CW204" i="95" s="1"/>
  <c r="FU204" i="95"/>
  <c r="FU206" i="95" s="1"/>
  <c r="FU207" i="95" s="1"/>
  <c r="FT232" i="95"/>
  <c r="FU87" i="95"/>
  <c r="CU87" i="95"/>
  <c r="CW87" i="95" s="1"/>
  <c r="FU192" i="95"/>
  <c r="CU192" i="95"/>
  <c r="CW192" i="95" s="1"/>
  <c r="FS74" i="95"/>
  <c r="FS76" i="95" s="1"/>
  <c r="CO74" i="95"/>
  <c r="CQ74" i="95" s="1"/>
  <c r="CO217" i="95"/>
  <c r="CQ217" i="95" s="1"/>
  <c r="FS217" i="95"/>
  <c r="FS219" i="95" s="1"/>
  <c r="FV23" i="95"/>
  <c r="CX23" i="95"/>
  <c r="CZ23" i="95" s="1"/>
  <c r="FU22" i="95"/>
  <c r="FU24" i="95" s="1"/>
  <c r="FU25" i="95" s="1"/>
  <c r="CU22" i="95"/>
  <c r="CW22" i="95" s="1"/>
  <c r="BS80" i="129"/>
  <c r="BR80" i="129"/>
  <c r="BT80" i="129" s="1"/>
  <c r="BR78" i="129"/>
  <c r="BT78" i="129" s="1"/>
  <c r="BS78" i="129"/>
  <c r="BS79" i="129"/>
  <c r="BR79" i="129"/>
  <c r="BT79" i="129" s="1"/>
  <c r="FU259" i="95" l="1"/>
  <c r="FT246" i="95"/>
  <c r="FT90" i="95"/>
  <c r="FU129" i="95"/>
  <c r="FT233" i="95"/>
  <c r="FU38" i="95"/>
  <c r="FS77" i="95"/>
  <c r="FS51" i="95"/>
  <c r="FT103" i="95"/>
  <c r="FU168" i="95"/>
  <c r="FU245" i="95"/>
  <c r="DA257" i="95"/>
  <c r="DC257" i="95" s="1"/>
  <c r="FW257" i="95"/>
  <c r="FV256" i="95"/>
  <c r="FV258" i="95" s="1"/>
  <c r="CX256" i="95"/>
  <c r="CZ256" i="95" s="1"/>
  <c r="FU89" i="95"/>
  <c r="CX244" i="95"/>
  <c r="CZ244" i="95" s="1"/>
  <c r="FV244" i="95"/>
  <c r="CX243" i="95"/>
  <c r="CZ243" i="95" s="1"/>
  <c r="FV243" i="95"/>
  <c r="FU218" i="95"/>
  <c r="CU218" i="95"/>
  <c r="CW218" i="95" s="1"/>
  <c r="FV113" i="95"/>
  <c r="CX113" i="95"/>
  <c r="CZ113" i="95" s="1"/>
  <c r="FV230" i="95"/>
  <c r="CX230" i="95"/>
  <c r="CZ230" i="95" s="1"/>
  <c r="DA127" i="95"/>
  <c r="DC127" i="95" s="1"/>
  <c r="FW127" i="95"/>
  <c r="CX88" i="95"/>
  <c r="CZ88" i="95" s="1"/>
  <c r="FV88" i="95"/>
  <c r="CX100" i="95"/>
  <c r="CZ100" i="95" s="1"/>
  <c r="FV100" i="95"/>
  <c r="CX126" i="95"/>
  <c r="CZ126" i="95" s="1"/>
  <c r="FV126" i="95"/>
  <c r="FV128" i="95" s="1"/>
  <c r="CX75" i="95"/>
  <c r="CZ75" i="95" s="1"/>
  <c r="FV75" i="95"/>
  <c r="FS220" i="95"/>
  <c r="CX192" i="95"/>
  <c r="CZ192" i="95" s="1"/>
  <c r="FV192" i="95"/>
  <c r="FU115" i="95"/>
  <c r="FU116" i="95" s="1"/>
  <c r="DA166" i="95"/>
  <c r="DC166" i="95" s="1"/>
  <c r="FW166" i="95"/>
  <c r="FW205" i="95"/>
  <c r="DA205" i="95"/>
  <c r="DC205" i="95" s="1"/>
  <c r="FU232" i="95"/>
  <c r="FU233" i="95" s="1"/>
  <c r="FT139" i="95"/>
  <c r="FT141" i="95" s="1"/>
  <c r="FT142" i="95" s="1"/>
  <c r="CR139" i="95"/>
  <c r="CT139" i="95" s="1"/>
  <c r="FU102" i="95"/>
  <c r="FV49" i="95"/>
  <c r="CX49" i="95"/>
  <c r="CZ49" i="95" s="1"/>
  <c r="FT48" i="95"/>
  <c r="FT50" i="95" s="1"/>
  <c r="CR48" i="95"/>
  <c r="CT48" i="95" s="1"/>
  <c r="FT217" i="95"/>
  <c r="FT219" i="95" s="1"/>
  <c r="FT220" i="95" s="1"/>
  <c r="CR217" i="95"/>
  <c r="CT217" i="95" s="1"/>
  <c r="CX165" i="95"/>
  <c r="CZ165" i="95" s="1"/>
  <c r="FV165" i="95"/>
  <c r="FV167" i="95" s="1"/>
  <c r="FU140" i="95"/>
  <c r="CU140" i="95"/>
  <c r="CW140" i="95" s="1"/>
  <c r="FU179" i="95"/>
  <c r="CU179" i="95"/>
  <c r="CW179" i="95" s="1"/>
  <c r="FV61" i="95"/>
  <c r="FV63" i="95" s="1"/>
  <c r="FV64" i="95" s="1"/>
  <c r="CX61" i="95"/>
  <c r="CZ61" i="95" s="1"/>
  <c r="FV35" i="95"/>
  <c r="FV37" i="95" s="1"/>
  <c r="CX35" i="95"/>
  <c r="CZ35" i="95" s="1"/>
  <c r="CX152" i="95"/>
  <c r="CZ152" i="95" s="1"/>
  <c r="FV152" i="95"/>
  <c r="FV154" i="95" s="1"/>
  <c r="FV155" i="95" s="1"/>
  <c r="DA36" i="95"/>
  <c r="DC36" i="95" s="1"/>
  <c r="FW36" i="95"/>
  <c r="FU193" i="95"/>
  <c r="FU194" i="95" s="1"/>
  <c r="FV231" i="95"/>
  <c r="CX231" i="95"/>
  <c r="CZ231" i="95" s="1"/>
  <c r="FT74" i="95"/>
  <c r="FT76" i="95" s="1"/>
  <c r="CR74" i="95"/>
  <c r="CT74" i="95" s="1"/>
  <c r="FV87" i="95"/>
  <c r="FV89" i="95" s="1"/>
  <c r="CX87" i="95"/>
  <c r="CZ87" i="95" s="1"/>
  <c r="CX204" i="95"/>
  <c r="CZ204" i="95" s="1"/>
  <c r="FV204" i="95"/>
  <c r="FV206" i="95" s="1"/>
  <c r="FV207" i="95" s="1"/>
  <c r="DA62" i="95"/>
  <c r="DC62" i="95" s="1"/>
  <c r="FW62" i="95"/>
  <c r="FV101" i="95"/>
  <c r="CX101" i="95"/>
  <c r="CZ101" i="95" s="1"/>
  <c r="FT178" i="95"/>
  <c r="FT180" i="95" s="1"/>
  <c r="FT181" i="95" s="1"/>
  <c r="CR178" i="95"/>
  <c r="CT178" i="95" s="1"/>
  <c r="FX153" i="95"/>
  <c r="DD153" i="95"/>
  <c r="DF153" i="95" s="1"/>
  <c r="CX114" i="95"/>
  <c r="CZ114" i="95" s="1"/>
  <c r="FV114" i="95"/>
  <c r="CX191" i="95"/>
  <c r="CZ191" i="95" s="1"/>
  <c r="FV191" i="95"/>
  <c r="FV22" i="95"/>
  <c r="FV24" i="95" s="1"/>
  <c r="FV25" i="95" s="1"/>
  <c r="CX22" i="95"/>
  <c r="CZ22" i="95" s="1"/>
  <c r="DA23" i="95"/>
  <c r="DC23" i="95" s="1"/>
  <c r="FW23" i="95"/>
  <c r="BV78" i="129"/>
  <c r="BW78" i="129" s="1"/>
  <c r="BU78" i="129"/>
  <c r="BX78" i="129" s="1"/>
  <c r="BU79" i="129"/>
  <c r="BX79" i="129" s="1"/>
  <c r="BV79" i="129"/>
  <c r="BW79" i="129" s="1"/>
  <c r="BU80" i="129"/>
  <c r="BX80" i="129" s="1"/>
  <c r="BV80" i="129"/>
  <c r="BW80" i="129" s="1"/>
  <c r="FV259" i="95" l="1"/>
  <c r="FU90" i="95"/>
  <c r="FU246" i="95"/>
  <c r="FT77" i="95"/>
  <c r="FV129" i="95"/>
  <c r="FV38" i="95"/>
  <c r="FT51" i="95"/>
  <c r="FU103" i="95"/>
  <c r="FV168" i="95"/>
  <c r="FV90" i="95"/>
  <c r="FV193" i="95"/>
  <c r="FV194" i="95" s="1"/>
  <c r="FW244" i="95"/>
  <c r="DA244" i="95"/>
  <c r="DC244" i="95" s="1"/>
  <c r="FV245" i="95"/>
  <c r="FX257" i="95"/>
  <c r="DD257" i="95"/>
  <c r="DF257" i="95" s="1"/>
  <c r="FW243" i="95"/>
  <c r="DA243" i="95"/>
  <c r="DC243" i="95" s="1"/>
  <c r="DA256" i="95"/>
  <c r="DC256" i="95" s="1"/>
  <c r="FW256" i="95"/>
  <c r="FW258" i="95" s="1"/>
  <c r="FW191" i="95"/>
  <c r="DA191" i="95"/>
  <c r="DC191" i="95" s="1"/>
  <c r="FW204" i="95"/>
  <c r="FW206" i="95" s="1"/>
  <c r="FW207" i="95" s="1"/>
  <c r="DA204" i="95"/>
  <c r="DC204" i="95" s="1"/>
  <c r="DA35" i="95"/>
  <c r="DC35" i="95" s="1"/>
  <c r="FW35" i="95"/>
  <c r="FW37" i="95" s="1"/>
  <c r="CX179" i="95"/>
  <c r="CZ179" i="95" s="1"/>
  <c r="FV179" i="95"/>
  <c r="FU48" i="95"/>
  <c r="FU50" i="95" s="1"/>
  <c r="CU48" i="95"/>
  <c r="CW48" i="95" s="1"/>
  <c r="DD205" i="95"/>
  <c r="DF205" i="95" s="1"/>
  <c r="FX205" i="95"/>
  <c r="FV102" i="95"/>
  <c r="DA113" i="95"/>
  <c r="DC113" i="95" s="1"/>
  <c r="FW113" i="95"/>
  <c r="FU178" i="95"/>
  <c r="FU180" i="95" s="1"/>
  <c r="FU181" i="95" s="1"/>
  <c r="CU178" i="95"/>
  <c r="CW178" i="95" s="1"/>
  <c r="DA87" i="95"/>
  <c r="DC87" i="95" s="1"/>
  <c r="FW87" i="95"/>
  <c r="DA231" i="95"/>
  <c r="DC231" i="95" s="1"/>
  <c r="FW231" i="95"/>
  <c r="FX36" i="95"/>
  <c r="DD36" i="95"/>
  <c r="DF36" i="95" s="1"/>
  <c r="FW165" i="95"/>
  <c r="FW167" i="95" s="1"/>
  <c r="DA165" i="95"/>
  <c r="DC165" i="95" s="1"/>
  <c r="FU139" i="95"/>
  <c r="FU141" i="95" s="1"/>
  <c r="FU142" i="95" s="1"/>
  <c r="CU139" i="95"/>
  <c r="CW139" i="95" s="1"/>
  <c r="FW75" i="95"/>
  <c r="DA75" i="95"/>
  <c r="DC75" i="95" s="1"/>
  <c r="FW100" i="95"/>
  <c r="DA100" i="95"/>
  <c r="DC100" i="95" s="1"/>
  <c r="DD127" i="95"/>
  <c r="DF127" i="95" s="1"/>
  <c r="FX127" i="95"/>
  <c r="FV115" i="95"/>
  <c r="FV116" i="95" s="1"/>
  <c r="FX62" i="95"/>
  <c r="DD62" i="95"/>
  <c r="DF62" i="95" s="1"/>
  <c r="DA61" i="95"/>
  <c r="DC61" i="95" s="1"/>
  <c r="FW61" i="95"/>
  <c r="FW63" i="95" s="1"/>
  <c r="FW64" i="95" s="1"/>
  <c r="CX140" i="95"/>
  <c r="CZ140" i="95" s="1"/>
  <c r="FV140" i="95"/>
  <c r="FU217" i="95"/>
  <c r="FU219" i="95" s="1"/>
  <c r="FU220" i="95" s="1"/>
  <c r="CU217" i="95"/>
  <c r="CW217" i="95" s="1"/>
  <c r="FW49" i="95"/>
  <c r="DA49" i="95"/>
  <c r="DC49" i="95" s="1"/>
  <c r="FW192" i="95"/>
  <c r="DA192" i="95"/>
  <c r="DC192" i="95" s="1"/>
  <c r="DA230" i="95"/>
  <c r="DC230" i="95" s="1"/>
  <c r="FW230" i="95"/>
  <c r="CX218" i="95"/>
  <c r="CZ218" i="95" s="1"/>
  <c r="FV218" i="95"/>
  <c r="FW114" i="95"/>
  <c r="DA114" i="95"/>
  <c r="DC114" i="95" s="1"/>
  <c r="FY153" i="95"/>
  <c r="DG153" i="95"/>
  <c r="DI153" i="95" s="1"/>
  <c r="FW101" i="95"/>
  <c r="DA101" i="95"/>
  <c r="DC101" i="95" s="1"/>
  <c r="FU74" i="95"/>
  <c r="FU76" i="95" s="1"/>
  <c r="CU74" i="95"/>
  <c r="CW74" i="95" s="1"/>
  <c r="FW152" i="95"/>
  <c r="FW154" i="95" s="1"/>
  <c r="FW155" i="95" s="1"/>
  <c r="DA152" i="95"/>
  <c r="DC152" i="95" s="1"/>
  <c r="DD166" i="95"/>
  <c r="DF166" i="95" s="1"/>
  <c r="FX166" i="95"/>
  <c r="FW126" i="95"/>
  <c r="FW128" i="95" s="1"/>
  <c r="DA126" i="95"/>
  <c r="DC126" i="95" s="1"/>
  <c r="DA88" i="95"/>
  <c r="DC88" i="95" s="1"/>
  <c r="FW88" i="95"/>
  <c r="FV232" i="95"/>
  <c r="FV233" i="95" s="1"/>
  <c r="FX23" i="95"/>
  <c r="DD23" i="95"/>
  <c r="DF23" i="95" s="1"/>
  <c r="DA22" i="95"/>
  <c r="DC22" i="95" s="1"/>
  <c r="FW22" i="95"/>
  <c r="FW24" i="95" s="1"/>
  <c r="FW25" i="95" s="1"/>
  <c r="BY78" i="129"/>
  <c r="BY79" i="129"/>
  <c r="BY80" i="129"/>
  <c r="FW259" i="95" l="1"/>
  <c r="FU77" i="95"/>
  <c r="FW129" i="95"/>
  <c r="FV246" i="95"/>
  <c r="FW168" i="95"/>
  <c r="FW38" i="95"/>
  <c r="FU51" i="95"/>
  <c r="FV103" i="95"/>
  <c r="FW232" i="95"/>
  <c r="FW233" i="95" s="1"/>
  <c r="FX243" i="95"/>
  <c r="DD243" i="95"/>
  <c r="DF243" i="95" s="1"/>
  <c r="FW245" i="95"/>
  <c r="FW246" i="95" s="1"/>
  <c r="DD244" i="95"/>
  <c r="DF244" i="95" s="1"/>
  <c r="FX244" i="95"/>
  <c r="FX256" i="95"/>
  <c r="FX258" i="95" s="1"/>
  <c r="DD256" i="95"/>
  <c r="DF256" i="95" s="1"/>
  <c r="FY257" i="95"/>
  <c r="DG257" i="95"/>
  <c r="DI257" i="95" s="1"/>
  <c r="DD126" i="95"/>
  <c r="DF126" i="95" s="1"/>
  <c r="FX126" i="95"/>
  <c r="FX128" i="95" s="1"/>
  <c r="FX101" i="95"/>
  <c r="DD101" i="95"/>
  <c r="DF101" i="95" s="1"/>
  <c r="FX114" i="95"/>
  <c r="DD114" i="95"/>
  <c r="DF114" i="95" s="1"/>
  <c r="FX49" i="95"/>
  <c r="DD49" i="95"/>
  <c r="DF49" i="95" s="1"/>
  <c r="FY127" i="95"/>
  <c r="DG127" i="95"/>
  <c r="DI127" i="95" s="1"/>
  <c r="FX231" i="95"/>
  <c r="DD231" i="95"/>
  <c r="DF231" i="95" s="1"/>
  <c r="FX204" i="95"/>
  <c r="FX206" i="95" s="1"/>
  <c r="FX207" i="95" s="1"/>
  <c r="DD204" i="95"/>
  <c r="DF204" i="95" s="1"/>
  <c r="FX230" i="95"/>
  <c r="DD230" i="95"/>
  <c r="DF230" i="95" s="1"/>
  <c r="FW140" i="95"/>
  <c r="DA140" i="95"/>
  <c r="DC140" i="95" s="1"/>
  <c r="DD100" i="95"/>
  <c r="DF100" i="95" s="1"/>
  <c r="FX100" i="95"/>
  <c r="CX139" i="95"/>
  <c r="CZ139" i="95" s="1"/>
  <c r="FV139" i="95"/>
  <c r="FV141" i="95" s="1"/>
  <c r="FV142" i="95" s="1"/>
  <c r="FY36" i="95"/>
  <c r="DG36" i="95"/>
  <c r="DI36" i="95" s="1"/>
  <c r="FW89" i="95"/>
  <c r="FW90" i="95" s="1"/>
  <c r="FW115" i="95"/>
  <c r="FW116" i="95" s="1"/>
  <c r="FY205" i="95"/>
  <c r="DG205" i="95"/>
  <c r="DI205" i="95" s="1"/>
  <c r="FW179" i="95"/>
  <c r="DA179" i="95"/>
  <c r="DC179" i="95" s="1"/>
  <c r="DD152" i="95"/>
  <c r="DF152" i="95" s="1"/>
  <c r="FX152" i="95"/>
  <c r="FX154" i="95" s="1"/>
  <c r="FX155" i="95" s="1"/>
  <c r="FY62" i="95"/>
  <c r="DG62" i="95"/>
  <c r="DI62" i="95" s="1"/>
  <c r="CX74" i="95"/>
  <c r="CZ74" i="95" s="1"/>
  <c r="FV74" i="95"/>
  <c r="FV76" i="95" s="1"/>
  <c r="FV77" i="95" s="1"/>
  <c r="FZ153" i="95"/>
  <c r="DJ153" i="95"/>
  <c r="DL153" i="95" s="1"/>
  <c r="DD192" i="95"/>
  <c r="DF192" i="95" s="1"/>
  <c r="FX192" i="95"/>
  <c r="CX217" i="95"/>
  <c r="CZ217" i="95" s="1"/>
  <c r="FV217" i="95"/>
  <c r="FV219" i="95" s="1"/>
  <c r="FV220" i="95" s="1"/>
  <c r="FW102" i="95"/>
  <c r="DD87" i="95"/>
  <c r="DF87" i="95" s="1"/>
  <c r="FX87" i="95"/>
  <c r="FX113" i="95"/>
  <c r="DD113" i="95"/>
  <c r="DF113" i="95" s="1"/>
  <c r="CX48" i="95"/>
  <c r="CZ48" i="95" s="1"/>
  <c r="FV48" i="95"/>
  <c r="FV50" i="95" s="1"/>
  <c r="FV51" i="95" s="1"/>
  <c r="FX191" i="95"/>
  <c r="DD191" i="95"/>
  <c r="DF191" i="95" s="1"/>
  <c r="FX88" i="95"/>
  <c r="DD88" i="95"/>
  <c r="DF88" i="95" s="1"/>
  <c r="FY166" i="95"/>
  <c r="DG166" i="95"/>
  <c r="DI166" i="95" s="1"/>
  <c r="FW218" i="95"/>
  <c r="DA218" i="95"/>
  <c r="DC218" i="95" s="1"/>
  <c r="FX61" i="95"/>
  <c r="FX63" i="95" s="1"/>
  <c r="FX64" i="95" s="1"/>
  <c r="DD61" i="95"/>
  <c r="DF61" i="95" s="1"/>
  <c r="DD75" i="95"/>
  <c r="DF75" i="95" s="1"/>
  <c r="FX75" i="95"/>
  <c r="DD165" i="95"/>
  <c r="DF165" i="95" s="1"/>
  <c r="FX165" i="95"/>
  <c r="FX167" i="95" s="1"/>
  <c r="FX168" i="95" s="1"/>
  <c r="CX178" i="95"/>
  <c r="CZ178" i="95" s="1"/>
  <c r="FV178" i="95"/>
  <c r="FV180" i="95" s="1"/>
  <c r="FV181" i="95" s="1"/>
  <c r="FX35" i="95"/>
  <c r="FX37" i="95" s="1"/>
  <c r="DD35" i="95"/>
  <c r="DF35" i="95" s="1"/>
  <c r="FW193" i="95"/>
  <c r="FW194" i="95" s="1"/>
  <c r="FX22" i="95"/>
  <c r="FX24" i="95" s="1"/>
  <c r="FX25" i="95" s="1"/>
  <c r="DD22" i="95"/>
  <c r="DF22" i="95" s="1"/>
  <c r="FY23" i="95"/>
  <c r="DG23" i="95"/>
  <c r="DI23" i="95" s="1"/>
  <c r="BZ79" i="129"/>
  <c r="CB79" i="129" s="1"/>
  <c r="CC79" i="129" s="1"/>
  <c r="E45" i="129" s="1"/>
  <c r="FX259" i="95" l="1"/>
  <c r="FX129" i="95"/>
  <c r="FX38" i="95"/>
  <c r="FW103" i="95"/>
  <c r="FX232" i="95"/>
  <c r="FX233" i="95" s="1"/>
  <c r="FX115" i="95"/>
  <c r="FX116" i="95" s="1"/>
  <c r="DG244" i="95"/>
  <c r="DI244" i="95" s="1"/>
  <c r="FY244" i="95"/>
  <c r="FY256" i="95"/>
  <c r="FY258" i="95" s="1"/>
  <c r="FY259" i="95" s="1"/>
  <c r="DG256" i="95"/>
  <c r="DI256" i="95" s="1"/>
  <c r="FX102" i="95"/>
  <c r="DJ257" i="95"/>
  <c r="DL257" i="95" s="1"/>
  <c r="FZ257" i="95"/>
  <c r="FY243" i="95"/>
  <c r="DG243" i="95"/>
  <c r="DI243" i="95" s="1"/>
  <c r="FX245" i="95"/>
  <c r="FX246" i="95" s="1"/>
  <c r="DA178" i="95"/>
  <c r="DC178" i="95" s="1"/>
  <c r="FW178" i="95"/>
  <c r="FW180" i="95" s="1"/>
  <c r="FW181" i="95" s="1"/>
  <c r="DA48" i="95"/>
  <c r="DC48" i="95" s="1"/>
  <c r="FW48" i="95"/>
  <c r="FW50" i="95" s="1"/>
  <c r="FW51" i="95" s="1"/>
  <c r="FZ36" i="95"/>
  <c r="DJ36" i="95"/>
  <c r="DL36" i="95" s="1"/>
  <c r="FY231" i="95"/>
  <c r="DG231" i="95"/>
  <c r="DI231" i="95" s="1"/>
  <c r="FY49" i="95"/>
  <c r="DG49" i="95"/>
  <c r="DI49" i="95" s="1"/>
  <c r="FY101" i="95"/>
  <c r="DG101" i="95"/>
  <c r="DI101" i="95" s="1"/>
  <c r="FY35" i="95"/>
  <c r="FY37" i="95" s="1"/>
  <c r="DG35" i="95"/>
  <c r="DI35" i="95" s="1"/>
  <c r="FY61" i="95"/>
  <c r="FY63" i="95" s="1"/>
  <c r="FY64" i="95" s="1"/>
  <c r="DG61" i="95"/>
  <c r="DI61" i="95" s="1"/>
  <c r="FZ166" i="95"/>
  <c r="DJ166" i="95"/>
  <c r="DL166" i="95" s="1"/>
  <c r="FY191" i="95"/>
  <c r="DG191" i="95"/>
  <c r="DI191" i="95" s="1"/>
  <c r="FY113" i="95"/>
  <c r="DG113" i="95"/>
  <c r="DI113" i="95" s="1"/>
  <c r="DG192" i="95"/>
  <c r="DI192" i="95" s="1"/>
  <c r="FY192" i="95"/>
  <c r="FW74" i="95"/>
  <c r="FW76" i="95" s="1"/>
  <c r="FW77" i="95" s="1"/>
  <c r="DA74" i="95"/>
  <c r="DC74" i="95" s="1"/>
  <c r="FY152" i="95"/>
  <c r="FY154" i="95" s="1"/>
  <c r="FY155" i="95" s="1"/>
  <c r="DG152" i="95"/>
  <c r="DI152" i="95" s="1"/>
  <c r="DG100" i="95"/>
  <c r="DI100" i="95" s="1"/>
  <c r="FY100" i="95"/>
  <c r="DG165" i="95"/>
  <c r="DI165" i="95" s="1"/>
  <c r="FY165" i="95"/>
  <c r="FY167" i="95" s="1"/>
  <c r="FY168" i="95" s="1"/>
  <c r="FX193" i="95"/>
  <c r="FX194" i="95" s="1"/>
  <c r="DM153" i="95"/>
  <c r="DO153" i="95" s="1"/>
  <c r="GA153" i="95"/>
  <c r="FZ62" i="95"/>
  <c r="DJ62" i="95"/>
  <c r="DL62" i="95" s="1"/>
  <c r="FX179" i="95"/>
  <c r="DD179" i="95"/>
  <c r="DF179" i="95" s="1"/>
  <c r="DD140" i="95"/>
  <c r="DF140" i="95" s="1"/>
  <c r="FX140" i="95"/>
  <c r="DG204" i="95"/>
  <c r="DI204" i="95" s="1"/>
  <c r="FY204" i="95"/>
  <c r="FY206" i="95" s="1"/>
  <c r="FY207" i="95" s="1"/>
  <c r="FZ127" i="95"/>
  <c r="DJ127" i="95"/>
  <c r="DL127" i="95" s="1"/>
  <c r="FY114" i="95"/>
  <c r="DG114" i="95"/>
  <c r="DI114" i="95" s="1"/>
  <c r="FY75" i="95"/>
  <c r="DG75" i="95"/>
  <c r="DI75" i="95" s="1"/>
  <c r="FY87" i="95"/>
  <c r="DG87" i="95"/>
  <c r="DI87" i="95" s="1"/>
  <c r="DJ205" i="95"/>
  <c r="DL205" i="95" s="1"/>
  <c r="FZ205" i="95"/>
  <c r="FY230" i="95"/>
  <c r="DG230" i="95"/>
  <c r="DI230" i="95" s="1"/>
  <c r="FX218" i="95"/>
  <c r="DD218" i="95"/>
  <c r="DF218" i="95" s="1"/>
  <c r="DG88" i="95"/>
  <c r="DI88" i="95" s="1"/>
  <c r="FY88" i="95"/>
  <c r="FX89" i="95"/>
  <c r="FX90" i="95" s="1"/>
  <c r="DA217" i="95"/>
  <c r="DC217" i="95" s="1"/>
  <c r="FW217" i="95"/>
  <c r="FW219" i="95" s="1"/>
  <c r="FW220" i="95" s="1"/>
  <c r="DA139" i="95"/>
  <c r="DC139" i="95" s="1"/>
  <c r="FW139" i="95"/>
  <c r="FW141" i="95" s="1"/>
  <c r="FW142" i="95" s="1"/>
  <c r="DG126" i="95"/>
  <c r="DI126" i="95" s="1"/>
  <c r="FY126" i="95"/>
  <c r="FY128" i="95" s="1"/>
  <c r="FY129" i="95" s="1"/>
  <c r="FZ23" i="95"/>
  <c r="DJ23" i="95"/>
  <c r="DL23" i="95" s="1"/>
  <c r="FY22" i="95"/>
  <c r="FY24" i="95" s="1"/>
  <c r="FY25" i="95" s="1"/>
  <c r="DG22" i="95"/>
  <c r="DI22" i="95" s="1"/>
  <c r="W76" i="129"/>
  <c r="Z75" i="129"/>
  <c r="AA75" i="129" s="1"/>
  <c r="V75" i="129"/>
  <c r="X75" i="129" s="1"/>
  <c r="W74" i="129"/>
  <c r="Y74" i="129" s="1"/>
  <c r="Z74" i="129" s="1"/>
  <c r="V74" i="129"/>
  <c r="X74" i="129" s="1"/>
  <c r="U74" i="129"/>
  <c r="W75" i="129" s="1"/>
  <c r="Y75" i="129" s="1"/>
  <c r="W71" i="129"/>
  <c r="X70" i="129"/>
  <c r="W70" i="129"/>
  <c r="Y70" i="129" s="1"/>
  <c r="V70" i="129"/>
  <c r="U70" i="129"/>
  <c r="V72" i="129" s="1"/>
  <c r="X72" i="129" s="1"/>
  <c r="W67" i="129"/>
  <c r="X66" i="129"/>
  <c r="V66" i="129"/>
  <c r="U66" i="129"/>
  <c r="W63" i="129"/>
  <c r="V62" i="129"/>
  <c r="X62" i="129" s="1"/>
  <c r="U62" i="129"/>
  <c r="W60" i="129"/>
  <c r="Y60" i="129" s="1"/>
  <c r="Z60" i="129" s="1"/>
  <c r="AA60" i="129" s="1"/>
  <c r="V60" i="129"/>
  <c r="X60" i="129" s="1"/>
  <c r="Z59" i="129"/>
  <c r="AA59" i="129" s="1"/>
  <c r="V59" i="129"/>
  <c r="X59" i="129" s="1"/>
  <c r="X58" i="129"/>
  <c r="W58" i="129"/>
  <c r="Y58" i="129" s="1"/>
  <c r="Z58" i="129" s="1"/>
  <c r="V58" i="129"/>
  <c r="U58" i="129"/>
  <c r="W59" i="129" s="1"/>
  <c r="Y59" i="129" s="1"/>
  <c r="W55" i="129"/>
  <c r="U54" i="129"/>
  <c r="W56" i="129" s="1"/>
  <c r="V52" i="129"/>
  <c r="X52" i="129" s="1"/>
  <c r="W50" i="129"/>
  <c r="Y50" i="129" s="1"/>
  <c r="Z50" i="129" s="1"/>
  <c r="AA50" i="129" s="1"/>
  <c r="V50" i="129"/>
  <c r="X50" i="129" s="1"/>
  <c r="U50" i="129"/>
  <c r="W51" i="129" s="1"/>
  <c r="V47" i="129"/>
  <c r="X47" i="129" s="1"/>
  <c r="U46" i="129"/>
  <c r="V43" i="129"/>
  <c r="X43" i="129" s="1"/>
  <c r="W42" i="129"/>
  <c r="V42" i="129"/>
  <c r="X42" i="129" s="1"/>
  <c r="U42" i="129"/>
  <c r="W44" i="129" s="1"/>
  <c r="W40" i="129"/>
  <c r="Y40" i="129" s="1"/>
  <c r="Z40" i="129" s="1"/>
  <c r="AA40" i="129" s="1"/>
  <c r="V40" i="129"/>
  <c r="X40" i="129" s="1"/>
  <c r="Z39" i="129"/>
  <c r="AA39" i="129" s="1"/>
  <c r="AB39" i="129" s="1"/>
  <c r="AD39" i="129" s="1"/>
  <c r="V39" i="129"/>
  <c r="X39" i="129" s="1"/>
  <c r="W38" i="129"/>
  <c r="Y38" i="129" s="1"/>
  <c r="Z38" i="129" s="1"/>
  <c r="V38" i="129"/>
  <c r="X38" i="129" s="1"/>
  <c r="U38" i="129"/>
  <c r="W39" i="129" s="1"/>
  <c r="Y39" i="129" s="1"/>
  <c r="W36" i="129"/>
  <c r="Y36" i="129" s="1"/>
  <c r="Z36" i="129" s="1"/>
  <c r="AA36" i="129" s="1"/>
  <c r="V36" i="129"/>
  <c r="X36" i="129" s="1"/>
  <c r="Y35" i="129"/>
  <c r="Z35" i="129" s="1"/>
  <c r="AA35" i="129" s="1"/>
  <c r="V35" i="129"/>
  <c r="X35" i="129" s="1"/>
  <c r="W34" i="129"/>
  <c r="V34" i="129"/>
  <c r="X34" i="129" s="1"/>
  <c r="U34" i="129"/>
  <c r="W35" i="129" s="1"/>
  <c r="W32" i="129"/>
  <c r="V32" i="129"/>
  <c r="X32" i="129" s="1"/>
  <c r="V31" i="129"/>
  <c r="X31" i="129" s="1"/>
  <c r="W30" i="129"/>
  <c r="V30" i="129"/>
  <c r="X30" i="129" s="1"/>
  <c r="U30" i="129"/>
  <c r="W31" i="129" s="1"/>
  <c r="R29" i="129"/>
  <c r="W28" i="129"/>
  <c r="W27" i="129"/>
  <c r="P27" i="129"/>
  <c r="U26" i="129"/>
  <c r="P26" i="129"/>
  <c r="P25" i="129"/>
  <c r="W24" i="129"/>
  <c r="P24" i="129"/>
  <c r="X23" i="129"/>
  <c r="V23" i="129"/>
  <c r="P23" i="129"/>
  <c r="W22" i="129"/>
  <c r="V22" i="129"/>
  <c r="X22" i="129" s="1"/>
  <c r="U22" i="129"/>
  <c r="V24" i="129" s="1"/>
  <c r="X24" i="129" s="1"/>
  <c r="P22" i="129"/>
  <c r="P21" i="129"/>
  <c r="X20" i="129"/>
  <c r="V20" i="129"/>
  <c r="P20" i="129"/>
  <c r="X19" i="129"/>
  <c r="V19" i="129"/>
  <c r="P19" i="129"/>
  <c r="W18" i="129"/>
  <c r="V18" i="129"/>
  <c r="X18" i="129" s="1"/>
  <c r="U18" i="129"/>
  <c r="W20" i="129" s="1"/>
  <c r="Y20" i="129" s="1"/>
  <c r="Z20" i="129" s="1"/>
  <c r="AA20" i="129" s="1"/>
  <c r="P18" i="129"/>
  <c r="P17" i="129"/>
  <c r="U14" i="129"/>
  <c r="U10" i="129"/>
  <c r="V8" i="129"/>
  <c r="Y8" i="129" s="1"/>
  <c r="X7" i="129"/>
  <c r="V7" i="129"/>
  <c r="W6" i="129"/>
  <c r="Y6" i="129" s="1"/>
  <c r="Z6" i="129" s="1"/>
  <c r="V6" i="129"/>
  <c r="X6" i="129" s="1"/>
  <c r="U6" i="129"/>
  <c r="W8" i="129" s="1"/>
  <c r="FY38" i="95" l="1"/>
  <c r="FX103" i="95"/>
  <c r="FY245" i="95"/>
  <c r="FY246" i="95" s="1"/>
  <c r="FZ256" i="95"/>
  <c r="FZ258" i="95" s="1"/>
  <c r="FZ259" i="95" s="1"/>
  <c r="DJ256" i="95"/>
  <c r="DL256" i="95" s="1"/>
  <c r="DM257" i="95"/>
  <c r="DO257" i="95" s="1"/>
  <c r="GA257" i="95"/>
  <c r="DJ243" i="95"/>
  <c r="DL243" i="95" s="1"/>
  <c r="FZ243" i="95"/>
  <c r="DJ244" i="95"/>
  <c r="DL244" i="95" s="1"/>
  <c r="FZ244" i="95"/>
  <c r="GA205" i="95"/>
  <c r="DM205" i="95"/>
  <c r="DO205" i="95" s="1"/>
  <c r="FY140" i="95"/>
  <c r="DG140" i="95"/>
  <c r="DI140" i="95" s="1"/>
  <c r="DJ152" i="95"/>
  <c r="DL152" i="95" s="1"/>
  <c r="FZ152" i="95"/>
  <c r="FZ154" i="95" s="1"/>
  <c r="FZ155" i="95" s="1"/>
  <c r="DJ191" i="95"/>
  <c r="DL191" i="95" s="1"/>
  <c r="FZ191" i="95"/>
  <c r="FZ61" i="95"/>
  <c r="FZ63" i="95" s="1"/>
  <c r="FZ64" i="95" s="1"/>
  <c r="DJ61" i="95"/>
  <c r="DL61" i="95" s="1"/>
  <c r="FZ101" i="95"/>
  <c r="DJ101" i="95"/>
  <c r="DL101" i="95" s="1"/>
  <c r="DJ231" i="95"/>
  <c r="DL231" i="95" s="1"/>
  <c r="FZ231" i="95"/>
  <c r="FX139" i="95"/>
  <c r="FX141" i="95" s="1"/>
  <c r="FX142" i="95" s="1"/>
  <c r="DD139" i="95"/>
  <c r="DF139" i="95" s="1"/>
  <c r="FZ230" i="95"/>
  <c r="DJ230" i="95"/>
  <c r="DL230" i="95" s="1"/>
  <c r="FZ87" i="95"/>
  <c r="DJ87" i="95"/>
  <c r="DL87" i="95" s="1"/>
  <c r="DJ114" i="95"/>
  <c r="DL114" i="95" s="1"/>
  <c r="FZ114" i="95"/>
  <c r="FY179" i="95"/>
  <c r="DG179" i="95"/>
  <c r="DI179" i="95" s="1"/>
  <c r="DJ165" i="95"/>
  <c r="DL165" i="95" s="1"/>
  <c r="FZ165" i="95"/>
  <c r="FZ167" i="95" s="1"/>
  <c r="FZ168" i="95" s="1"/>
  <c r="DJ192" i="95"/>
  <c r="DL192" i="95" s="1"/>
  <c r="FZ192" i="95"/>
  <c r="FY193" i="95"/>
  <c r="FY194" i="95" s="1"/>
  <c r="FX48" i="95"/>
  <c r="FX50" i="95" s="1"/>
  <c r="FX51" i="95" s="1"/>
  <c r="DD48" i="95"/>
  <c r="DF48" i="95" s="1"/>
  <c r="FZ88" i="95"/>
  <c r="DJ88" i="95"/>
  <c r="DL88" i="95" s="1"/>
  <c r="FY232" i="95"/>
  <c r="FY233" i="95" s="1"/>
  <c r="FY89" i="95"/>
  <c r="FY90" i="95" s="1"/>
  <c r="DJ204" i="95"/>
  <c r="DL204" i="95" s="1"/>
  <c r="FZ204" i="95"/>
  <c r="FZ206" i="95" s="1"/>
  <c r="FZ207" i="95" s="1"/>
  <c r="DP153" i="95"/>
  <c r="DR153" i="95" s="1"/>
  <c r="GB153" i="95"/>
  <c r="FY102" i="95"/>
  <c r="FX74" i="95"/>
  <c r="FX76" i="95" s="1"/>
  <c r="FX77" i="95" s="1"/>
  <c r="DD74" i="95"/>
  <c r="DF74" i="95" s="1"/>
  <c r="FZ113" i="95"/>
  <c r="DJ113" i="95"/>
  <c r="DL113" i="95" s="1"/>
  <c r="DM166" i="95"/>
  <c r="DO166" i="95" s="1"/>
  <c r="GA166" i="95"/>
  <c r="FZ35" i="95"/>
  <c r="FZ37" i="95" s="1"/>
  <c r="DJ35" i="95"/>
  <c r="DL35" i="95" s="1"/>
  <c r="FZ49" i="95"/>
  <c r="DJ49" i="95"/>
  <c r="DL49" i="95" s="1"/>
  <c r="DM36" i="95"/>
  <c r="DO36" i="95" s="1"/>
  <c r="GA36" i="95"/>
  <c r="DJ126" i="95"/>
  <c r="DL126" i="95" s="1"/>
  <c r="FZ126" i="95"/>
  <c r="FZ128" i="95" s="1"/>
  <c r="FZ129" i="95" s="1"/>
  <c r="FX217" i="95"/>
  <c r="FX219" i="95" s="1"/>
  <c r="FX220" i="95" s="1"/>
  <c r="DD217" i="95"/>
  <c r="DF217" i="95" s="1"/>
  <c r="FY218" i="95"/>
  <c r="DG218" i="95"/>
  <c r="DI218" i="95" s="1"/>
  <c r="DJ75" i="95"/>
  <c r="DL75" i="95" s="1"/>
  <c r="FZ75" i="95"/>
  <c r="DM127" i="95"/>
  <c r="DO127" i="95" s="1"/>
  <c r="GA127" i="95"/>
  <c r="DM62" i="95"/>
  <c r="DO62" i="95" s="1"/>
  <c r="GA62" i="95"/>
  <c r="DJ100" i="95"/>
  <c r="DL100" i="95" s="1"/>
  <c r="FZ100" i="95"/>
  <c r="FY115" i="95"/>
  <c r="FY116" i="95" s="1"/>
  <c r="FX178" i="95"/>
  <c r="FX180" i="95" s="1"/>
  <c r="FX181" i="95" s="1"/>
  <c r="DD178" i="95"/>
  <c r="DF178" i="95" s="1"/>
  <c r="FZ22" i="95"/>
  <c r="FZ24" i="95" s="1"/>
  <c r="FZ25" i="95" s="1"/>
  <c r="DJ22" i="95"/>
  <c r="DL22" i="95" s="1"/>
  <c r="DM23" i="95"/>
  <c r="DO23" i="95" s="1"/>
  <c r="GA23" i="95"/>
  <c r="AA6" i="129"/>
  <c r="AB20" i="129"/>
  <c r="AD20" i="129" s="1"/>
  <c r="AC20" i="129"/>
  <c r="AB35" i="129"/>
  <c r="AD35" i="129" s="1"/>
  <c r="AC35" i="129"/>
  <c r="BZ38" i="129"/>
  <c r="AA38" i="129"/>
  <c r="AC40" i="129"/>
  <c r="AB40" i="129"/>
  <c r="AD40" i="129" s="1"/>
  <c r="AC36" i="129"/>
  <c r="AB36" i="129"/>
  <c r="AD36" i="129" s="1"/>
  <c r="AC50" i="129"/>
  <c r="AB50" i="129"/>
  <c r="AD50" i="129" s="1"/>
  <c r="X8" i="129"/>
  <c r="Z8" i="129" s="1"/>
  <c r="AA8" i="129" s="1"/>
  <c r="Y24" i="129"/>
  <c r="Z24" i="129" s="1"/>
  <c r="AA24" i="129" s="1"/>
  <c r="Y31" i="129"/>
  <c r="Z31" i="129" s="1"/>
  <c r="AA31" i="129" s="1"/>
  <c r="Y55" i="129"/>
  <c r="Z55" i="129" s="1"/>
  <c r="AA55" i="129" s="1"/>
  <c r="Y18" i="129"/>
  <c r="Z18" i="129" s="1"/>
  <c r="Y22" i="129"/>
  <c r="Z22" i="129" s="1"/>
  <c r="AF39" i="129"/>
  <c r="AE39" i="129"/>
  <c r="AG39" i="129" s="1"/>
  <c r="BZ58" i="129"/>
  <c r="AA58" i="129"/>
  <c r="AC75" i="129"/>
  <c r="AB75" i="129"/>
  <c r="AD75" i="129" s="1"/>
  <c r="W12" i="129"/>
  <c r="V11" i="129"/>
  <c r="X11" i="129" s="1"/>
  <c r="W10" i="129"/>
  <c r="V12" i="129"/>
  <c r="X12" i="129" s="1"/>
  <c r="W16" i="129"/>
  <c r="V15" i="129"/>
  <c r="X15" i="129" s="1"/>
  <c r="W14" i="129"/>
  <c r="Y14" i="129" s="1"/>
  <c r="Z14" i="129" s="1"/>
  <c r="V16" i="129"/>
  <c r="X16" i="129" s="1"/>
  <c r="V14" i="129"/>
  <c r="X14" i="129" s="1"/>
  <c r="Y44" i="129"/>
  <c r="Z44" i="129" s="1"/>
  <c r="AA44" i="129" s="1"/>
  <c r="V10" i="129"/>
  <c r="X10" i="129" s="1"/>
  <c r="Y34" i="129"/>
  <c r="Z34" i="129" s="1"/>
  <c r="AC60" i="129"/>
  <c r="AB60" i="129"/>
  <c r="AD60" i="129" s="1"/>
  <c r="W7" i="129"/>
  <c r="Y7" i="129" s="1"/>
  <c r="Z7" i="129" s="1"/>
  <c r="AA7" i="129" s="1"/>
  <c r="W11" i="129"/>
  <c r="Y11" i="129" s="1"/>
  <c r="Z11" i="129" s="1"/>
  <c r="AA11" i="129" s="1"/>
  <c r="W15" i="129"/>
  <c r="Y15" i="129" s="1"/>
  <c r="Z15" i="129" s="1"/>
  <c r="AA15" i="129" s="1"/>
  <c r="AC39" i="129"/>
  <c r="Y30" i="129"/>
  <c r="Z30" i="129" s="1"/>
  <c r="Y32" i="129"/>
  <c r="Z32" i="129" s="1"/>
  <c r="AA32" i="129" s="1"/>
  <c r="AB59" i="129"/>
  <c r="AD59" i="129" s="1"/>
  <c r="AC59" i="129"/>
  <c r="AA74" i="129"/>
  <c r="W19" i="129"/>
  <c r="Y19" i="129" s="1"/>
  <c r="Z19" i="129" s="1"/>
  <c r="AA19" i="129" s="1"/>
  <c r="W23" i="129"/>
  <c r="Y23" i="129" s="1"/>
  <c r="Z23" i="129" s="1"/>
  <c r="AA23" i="129" s="1"/>
  <c r="V28" i="129"/>
  <c r="X28" i="129" s="1"/>
  <c r="W26" i="129"/>
  <c r="Y26" i="129" s="1"/>
  <c r="Z26" i="129" s="1"/>
  <c r="V26" i="129"/>
  <c r="X26" i="129" s="1"/>
  <c r="V27" i="129"/>
  <c r="X27" i="129" s="1"/>
  <c r="Y42" i="129"/>
  <c r="Z42" i="129" s="1"/>
  <c r="V48" i="129"/>
  <c r="X48" i="129" s="1"/>
  <c r="V46" i="129"/>
  <c r="X46" i="129" s="1"/>
  <c r="W48" i="129"/>
  <c r="W47" i="129"/>
  <c r="Y47" i="129" s="1"/>
  <c r="Z47" i="129" s="1"/>
  <c r="AA47" i="129" s="1"/>
  <c r="W46" i="129"/>
  <c r="Y46" i="129" s="1"/>
  <c r="Z46" i="129" s="1"/>
  <c r="W43" i="129"/>
  <c r="Y43" i="129" s="1"/>
  <c r="Z43" i="129" s="1"/>
  <c r="AA43" i="129" s="1"/>
  <c r="V44" i="129"/>
  <c r="X44" i="129" s="1"/>
  <c r="V56" i="129"/>
  <c r="X56" i="129" s="1"/>
  <c r="V55" i="129"/>
  <c r="X55" i="129" s="1"/>
  <c r="W54" i="129"/>
  <c r="V54" i="129"/>
  <c r="X54" i="129" s="1"/>
  <c r="V51" i="129"/>
  <c r="X51" i="129" s="1"/>
  <c r="W52" i="129"/>
  <c r="Y52" i="129" s="1"/>
  <c r="Z52" i="129" s="1"/>
  <c r="AA52" i="129" s="1"/>
  <c r="W64" i="129"/>
  <c r="V63" i="129"/>
  <c r="X63" i="129" s="1"/>
  <c r="V64" i="129"/>
  <c r="X64" i="129" s="1"/>
  <c r="W62" i="129"/>
  <c r="Y62" i="129" s="1"/>
  <c r="Z62" i="129" s="1"/>
  <c r="Z70" i="129"/>
  <c r="W68" i="129"/>
  <c r="Y68" i="129" s="1"/>
  <c r="Z68" i="129" s="1"/>
  <c r="AA68" i="129" s="1"/>
  <c r="V67" i="129"/>
  <c r="X67" i="129" s="1"/>
  <c r="V68" i="129"/>
  <c r="X68" i="129" s="1"/>
  <c r="W66" i="129"/>
  <c r="Y66" i="129" s="1"/>
  <c r="Z66" i="129" s="1"/>
  <c r="Y71" i="129"/>
  <c r="Z71" i="129" s="1"/>
  <c r="AA71" i="129" s="1"/>
  <c r="V71" i="129"/>
  <c r="X71" i="129" s="1"/>
  <c r="W72" i="129"/>
  <c r="Y72" i="129" s="1"/>
  <c r="Z72" i="129" s="1"/>
  <c r="AA72" i="129" s="1"/>
  <c r="V76" i="129"/>
  <c r="FZ38" i="95" l="1"/>
  <c r="FY103" i="95"/>
  <c r="FZ115" i="95"/>
  <c r="FZ116" i="95" s="1"/>
  <c r="GA244" i="95"/>
  <c r="DM244" i="95"/>
  <c r="DO244" i="95" s="1"/>
  <c r="FZ245" i="95"/>
  <c r="FZ246" i="95" s="1"/>
  <c r="DM256" i="95"/>
  <c r="DO256" i="95" s="1"/>
  <c r="GA256" i="95"/>
  <c r="GA258" i="95" s="1"/>
  <c r="GA259" i="95" s="1"/>
  <c r="GB257" i="95"/>
  <c r="DP257" i="95"/>
  <c r="DR257" i="95" s="1"/>
  <c r="GA243" i="95"/>
  <c r="DM243" i="95"/>
  <c r="DO243" i="95" s="1"/>
  <c r="FY217" i="95"/>
  <c r="FY219" i="95" s="1"/>
  <c r="FY220" i="95" s="1"/>
  <c r="DG217" i="95"/>
  <c r="DI217" i="95" s="1"/>
  <c r="DM35" i="95"/>
  <c r="DO35" i="95" s="1"/>
  <c r="GA35" i="95"/>
  <c r="GA37" i="95" s="1"/>
  <c r="GA38" i="95" s="1"/>
  <c r="DM113" i="95"/>
  <c r="DO113" i="95" s="1"/>
  <c r="GA113" i="95"/>
  <c r="GA204" i="95"/>
  <c r="GA206" i="95" s="1"/>
  <c r="GA207" i="95" s="1"/>
  <c r="DM204" i="95"/>
  <c r="DO204" i="95" s="1"/>
  <c r="DJ179" i="95"/>
  <c r="DL179" i="95" s="1"/>
  <c r="FZ179" i="95"/>
  <c r="DM87" i="95"/>
  <c r="DO87" i="95" s="1"/>
  <c r="GA87" i="95"/>
  <c r="FY139" i="95"/>
  <c r="FY141" i="95" s="1"/>
  <c r="FY142" i="95" s="1"/>
  <c r="DG139" i="95"/>
  <c r="DI139" i="95" s="1"/>
  <c r="DM101" i="95"/>
  <c r="DO101" i="95" s="1"/>
  <c r="GA101" i="95"/>
  <c r="FZ193" i="95"/>
  <c r="FZ194" i="95" s="1"/>
  <c r="FZ140" i="95"/>
  <c r="DJ140" i="95"/>
  <c r="DL140" i="95" s="1"/>
  <c r="GB62" i="95"/>
  <c r="DP62" i="95"/>
  <c r="DR62" i="95" s="1"/>
  <c r="GA75" i="95"/>
  <c r="DM75" i="95"/>
  <c r="DO75" i="95" s="1"/>
  <c r="GB36" i="95"/>
  <c r="DP36" i="95"/>
  <c r="DR36" i="95" s="1"/>
  <c r="FY48" i="95"/>
  <c r="FY50" i="95" s="1"/>
  <c r="FY51" i="95" s="1"/>
  <c r="DG48" i="95"/>
  <c r="DI48" i="95" s="1"/>
  <c r="GA192" i="95"/>
  <c r="DM192" i="95"/>
  <c r="DO192" i="95" s="1"/>
  <c r="FZ89" i="95"/>
  <c r="FZ90" i="95" s="1"/>
  <c r="DM191" i="95"/>
  <c r="DO191" i="95" s="1"/>
  <c r="GA191" i="95"/>
  <c r="GA193" i="95" s="1"/>
  <c r="FZ102" i="95"/>
  <c r="DJ218" i="95"/>
  <c r="DL218" i="95" s="1"/>
  <c r="FZ218" i="95"/>
  <c r="GA49" i="95"/>
  <c r="DM49" i="95"/>
  <c r="DO49" i="95" s="1"/>
  <c r="FY74" i="95"/>
  <c r="FY76" i="95" s="1"/>
  <c r="FY77" i="95" s="1"/>
  <c r="DG74" i="95"/>
  <c r="DI74" i="95" s="1"/>
  <c r="GC153" i="95"/>
  <c r="DS153" i="95"/>
  <c r="DU153" i="95" s="1"/>
  <c r="DM230" i="95"/>
  <c r="DO230" i="95" s="1"/>
  <c r="GA230" i="95"/>
  <c r="DM61" i="95"/>
  <c r="DO61" i="95" s="1"/>
  <c r="GA61" i="95"/>
  <c r="GA63" i="95" s="1"/>
  <c r="GA64" i="95" s="1"/>
  <c r="DP205" i="95"/>
  <c r="DR205" i="95" s="1"/>
  <c r="GB205" i="95"/>
  <c r="FY178" i="95"/>
  <c r="FY180" i="95" s="1"/>
  <c r="FY181" i="95" s="1"/>
  <c r="DG178" i="95"/>
  <c r="DI178" i="95" s="1"/>
  <c r="GA100" i="95"/>
  <c r="DM100" i="95"/>
  <c r="DO100" i="95" s="1"/>
  <c r="GB127" i="95"/>
  <c r="DP127" i="95"/>
  <c r="DR127" i="95" s="1"/>
  <c r="GA126" i="95"/>
  <c r="GA128" i="95" s="1"/>
  <c r="GA129" i="95" s="1"/>
  <c r="DM126" i="95"/>
  <c r="DO126" i="95" s="1"/>
  <c r="GB166" i="95"/>
  <c r="DP166" i="95"/>
  <c r="DR166" i="95" s="1"/>
  <c r="DM88" i="95"/>
  <c r="DO88" i="95" s="1"/>
  <c r="GA88" i="95"/>
  <c r="GA165" i="95"/>
  <c r="GA167" i="95" s="1"/>
  <c r="GA168" i="95" s="1"/>
  <c r="DM165" i="95"/>
  <c r="DO165" i="95" s="1"/>
  <c r="GA114" i="95"/>
  <c r="DM114" i="95"/>
  <c r="DO114" i="95" s="1"/>
  <c r="FZ232" i="95"/>
  <c r="FZ233" i="95" s="1"/>
  <c r="DM231" i="95"/>
  <c r="DO231" i="95" s="1"/>
  <c r="GA231" i="95"/>
  <c r="GA152" i="95"/>
  <c r="GA154" i="95" s="1"/>
  <c r="GA155" i="95" s="1"/>
  <c r="DM152" i="95"/>
  <c r="DO152" i="95" s="1"/>
  <c r="GB23" i="95"/>
  <c r="DP23" i="95"/>
  <c r="DR23" i="95" s="1"/>
  <c r="DM22" i="95"/>
  <c r="DO22" i="95" s="1"/>
  <c r="GA22" i="95"/>
  <c r="GA24" i="95" s="1"/>
  <c r="GA25" i="95" s="1"/>
  <c r="AB8" i="129"/>
  <c r="AD8" i="129" s="1"/>
  <c r="AC8" i="129"/>
  <c r="AC71" i="129"/>
  <c r="AB71" i="129"/>
  <c r="AD71" i="129" s="1"/>
  <c r="AA46" i="129"/>
  <c r="Y51" i="129"/>
  <c r="Z51" i="129" s="1"/>
  <c r="AE75" i="129"/>
  <c r="AG75" i="129" s="1"/>
  <c r="AF75" i="129"/>
  <c r="BZ18" i="129"/>
  <c r="AA18" i="129"/>
  <c r="AA66" i="129"/>
  <c r="Y63" i="129"/>
  <c r="Z63" i="129" s="1"/>
  <c r="AA63" i="129" s="1"/>
  <c r="BZ42" i="129"/>
  <c r="AA42" i="129"/>
  <c r="AC74" i="129"/>
  <c r="AB74" i="129"/>
  <c r="AD74" i="129" s="1"/>
  <c r="Y28" i="129"/>
  <c r="Z28" i="129" s="1"/>
  <c r="AA28" i="129" s="1"/>
  <c r="AB44" i="129"/>
  <c r="AD44" i="129" s="1"/>
  <c r="AC44" i="129"/>
  <c r="AA14" i="129"/>
  <c r="Y10" i="129"/>
  <c r="Z10" i="129" s="1"/>
  <c r="AI39" i="129"/>
  <c r="AH39" i="129"/>
  <c r="AJ39" i="129" s="1"/>
  <c r="AC55" i="129"/>
  <c r="AB55" i="129"/>
  <c r="AD55" i="129" s="1"/>
  <c r="AF50" i="129"/>
  <c r="AE50" i="129"/>
  <c r="AG50" i="129" s="1"/>
  <c r="B25" i="129"/>
  <c r="CA38" i="129"/>
  <c r="AE20" i="129"/>
  <c r="AG20" i="129" s="1"/>
  <c r="AF20" i="129"/>
  <c r="AB72" i="129"/>
  <c r="AD72" i="129" s="1"/>
  <c r="AC72" i="129"/>
  <c r="Y67" i="129"/>
  <c r="Z67" i="129" s="1"/>
  <c r="AA67" i="129" s="1"/>
  <c r="Y64" i="129"/>
  <c r="Z64" i="129" s="1"/>
  <c r="AA64" i="129" s="1"/>
  <c r="Y54" i="129"/>
  <c r="Z54" i="129" s="1"/>
  <c r="Y48" i="129"/>
  <c r="Z48" i="129" s="1"/>
  <c r="AA48" i="129" s="1"/>
  <c r="AC23" i="129"/>
  <c r="AB23" i="129"/>
  <c r="AD23" i="129" s="1"/>
  <c r="BZ30" i="129"/>
  <c r="AA30" i="129"/>
  <c r="AC15" i="129"/>
  <c r="AB15" i="129"/>
  <c r="AD15" i="129" s="1"/>
  <c r="Y27" i="129"/>
  <c r="Z27" i="129" s="1"/>
  <c r="AA27" i="129" s="1"/>
  <c r="AC58" i="129"/>
  <c r="AB58" i="129"/>
  <c r="AD58" i="129" s="1"/>
  <c r="AB31" i="129"/>
  <c r="AD31" i="129" s="1"/>
  <c r="AC31" i="129"/>
  <c r="AF40" i="129"/>
  <c r="AE40" i="129"/>
  <c r="AG40" i="129" s="1"/>
  <c r="AC6" i="129"/>
  <c r="AB6" i="129"/>
  <c r="AD6" i="129" s="1"/>
  <c r="AB68" i="129"/>
  <c r="AD68" i="129" s="1"/>
  <c r="AC68" i="129"/>
  <c r="AA26" i="129"/>
  <c r="AB7" i="129"/>
  <c r="AD7" i="129" s="1"/>
  <c r="AC7" i="129"/>
  <c r="Y56" i="129"/>
  <c r="Z56" i="129" s="1"/>
  <c r="AA56" i="129" s="1"/>
  <c r="AC38" i="129"/>
  <c r="AB38" i="129"/>
  <c r="AD38" i="129" s="1"/>
  <c r="X76" i="129"/>
  <c r="Y76" i="129"/>
  <c r="AA70" i="129"/>
  <c r="BZ70" i="129"/>
  <c r="AC47" i="129"/>
  <c r="AB47" i="129"/>
  <c r="AD47" i="129" s="1"/>
  <c r="AC32" i="129"/>
  <c r="AB32" i="129"/>
  <c r="AD32" i="129" s="1"/>
  <c r="AF60" i="129"/>
  <c r="AE60" i="129"/>
  <c r="AG60" i="129" s="1"/>
  <c r="AA62" i="129"/>
  <c r="AB52" i="129"/>
  <c r="AD52" i="129" s="1"/>
  <c r="AC52" i="129"/>
  <c r="AB43" i="129"/>
  <c r="AD43" i="129" s="1"/>
  <c r="AC43" i="129"/>
  <c r="AC19" i="129"/>
  <c r="AB19" i="129"/>
  <c r="AD19" i="129" s="1"/>
  <c r="AF59" i="129"/>
  <c r="AE59" i="129"/>
  <c r="AG59" i="129" s="1"/>
  <c r="AB11" i="129"/>
  <c r="AD11" i="129" s="1"/>
  <c r="AC11" i="129"/>
  <c r="AA34" i="129"/>
  <c r="BZ34" i="129"/>
  <c r="Y16" i="129"/>
  <c r="Z16" i="129" s="1"/>
  <c r="AA16" i="129" s="1"/>
  <c r="Y12" i="129"/>
  <c r="Z12" i="129" s="1"/>
  <c r="AA12" i="129" s="1"/>
  <c r="CA58" i="129"/>
  <c r="G35" i="129" s="1"/>
  <c r="B35" i="129"/>
  <c r="AA22" i="129"/>
  <c r="BZ22" i="129"/>
  <c r="AC24" i="129"/>
  <c r="AB24" i="129"/>
  <c r="AD24" i="129" s="1"/>
  <c r="AF36" i="129"/>
  <c r="AE36" i="129"/>
  <c r="AG36" i="129" s="1"/>
  <c r="AF35" i="129"/>
  <c r="AE35" i="129"/>
  <c r="AG35" i="129" s="1"/>
  <c r="BZ6" i="129"/>
  <c r="FZ103" i="95" l="1"/>
  <c r="GA194" i="95"/>
  <c r="G25" i="129"/>
  <c r="GA245" i="95"/>
  <c r="GA246" i="95" s="1"/>
  <c r="GB256" i="95"/>
  <c r="GB258" i="95" s="1"/>
  <c r="GB259" i="95" s="1"/>
  <c r="DP256" i="95"/>
  <c r="DR256" i="95" s="1"/>
  <c r="GC257" i="95"/>
  <c r="DS257" i="95"/>
  <c r="DU257" i="95" s="1"/>
  <c r="DP244" i="95"/>
  <c r="DR244" i="95" s="1"/>
  <c r="GB244" i="95"/>
  <c r="GA232" i="95"/>
  <c r="GA233" i="95" s="1"/>
  <c r="GB243" i="95"/>
  <c r="DP243" i="95"/>
  <c r="DR243" i="95" s="1"/>
  <c r="GB114" i="95"/>
  <c r="DP114" i="95"/>
  <c r="DR114" i="95" s="1"/>
  <c r="DP100" i="95"/>
  <c r="DR100" i="95" s="1"/>
  <c r="GB100" i="95"/>
  <c r="DJ74" i="95"/>
  <c r="DL74" i="95" s="1"/>
  <c r="FZ74" i="95"/>
  <c r="FZ76" i="95" s="1"/>
  <c r="FZ77" i="95" s="1"/>
  <c r="GB191" i="95"/>
  <c r="DP191" i="95"/>
  <c r="DR191" i="95" s="1"/>
  <c r="GA89" i="95"/>
  <c r="GA90" i="95" s="1"/>
  <c r="DP126" i="95"/>
  <c r="DR126" i="95" s="1"/>
  <c r="GB126" i="95"/>
  <c r="GB128" i="95" s="1"/>
  <c r="GB129" i="95" s="1"/>
  <c r="FZ48" i="95"/>
  <c r="FZ50" i="95" s="1"/>
  <c r="FZ51" i="95" s="1"/>
  <c r="DJ48" i="95"/>
  <c r="DL48" i="95" s="1"/>
  <c r="GB204" i="95"/>
  <c r="GB206" i="95" s="1"/>
  <c r="GB207" i="95" s="1"/>
  <c r="DP204" i="95"/>
  <c r="DR204" i="95" s="1"/>
  <c r="GB88" i="95"/>
  <c r="DP88" i="95"/>
  <c r="DR88" i="95" s="1"/>
  <c r="GA102" i="95"/>
  <c r="GC205" i="95"/>
  <c r="DS205" i="95"/>
  <c r="DU205" i="95" s="1"/>
  <c r="GB230" i="95"/>
  <c r="DP230" i="95"/>
  <c r="DR230" i="95" s="1"/>
  <c r="GA218" i="95"/>
  <c r="DM218" i="95"/>
  <c r="DO218" i="95" s="1"/>
  <c r="DP75" i="95"/>
  <c r="DR75" i="95" s="1"/>
  <c r="GB75" i="95"/>
  <c r="GA140" i="95"/>
  <c r="DM140" i="95"/>
  <c r="DO140" i="95" s="1"/>
  <c r="GB101" i="95"/>
  <c r="DP101" i="95"/>
  <c r="DR101" i="95" s="1"/>
  <c r="DP87" i="95"/>
  <c r="DR87" i="95" s="1"/>
  <c r="GB87" i="95"/>
  <c r="DP35" i="95"/>
  <c r="DR35" i="95" s="1"/>
  <c r="GB35" i="95"/>
  <c r="GB37" i="95" s="1"/>
  <c r="GB38" i="95" s="1"/>
  <c r="GB231" i="95"/>
  <c r="DP231" i="95"/>
  <c r="DR231" i="95" s="1"/>
  <c r="DP165" i="95"/>
  <c r="DR165" i="95" s="1"/>
  <c r="GB165" i="95"/>
  <c r="GB167" i="95" s="1"/>
  <c r="GB168" i="95" s="1"/>
  <c r="GC166" i="95"/>
  <c r="DS166" i="95"/>
  <c r="DU166" i="95" s="1"/>
  <c r="GC127" i="95"/>
  <c r="DS127" i="95"/>
  <c r="DU127" i="95" s="1"/>
  <c r="FZ178" i="95"/>
  <c r="FZ180" i="95" s="1"/>
  <c r="FZ181" i="95" s="1"/>
  <c r="DJ178" i="95"/>
  <c r="DL178" i="95" s="1"/>
  <c r="GD153" i="95"/>
  <c r="DV153" i="95"/>
  <c r="DX153" i="95" s="1"/>
  <c r="GB49" i="95"/>
  <c r="DP49" i="95"/>
  <c r="DR49" i="95" s="1"/>
  <c r="DP192" i="95"/>
  <c r="DR192" i="95" s="1"/>
  <c r="GB192" i="95"/>
  <c r="FZ139" i="95"/>
  <c r="FZ141" i="95" s="1"/>
  <c r="FZ142" i="95" s="1"/>
  <c r="DJ139" i="95"/>
  <c r="DL139" i="95" s="1"/>
  <c r="GA115" i="95"/>
  <c r="GA116" i="95" s="1"/>
  <c r="DJ217" i="95"/>
  <c r="DL217" i="95" s="1"/>
  <c r="FZ217" i="95"/>
  <c r="FZ219" i="95" s="1"/>
  <c r="FZ220" i="95" s="1"/>
  <c r="DP152" i="95"/>
  <c r="DR152" i="95" s="1"/>
  <c r="GB152" i="95"/>
  <c r="GB154" i="95" s="1"/>
  <c r="GB155" i="95" s="1"/>
  <c r="GB61" i="95"/>
  <c r="GB63" i="95" s="1"/>
  <c r="GB64" i="95" s="1"/>
  <c r="DP61" i="95"/>
  <c r="DR61" i="95" s="1"/>
  <c r="GC36" i="95"/>
  <c r="DS36" i="95"/>
  <c r="DU36" i="95" s="1"/>
  <c r="GC62" i="95"/>
  <c r="DS62" i="95"/>
  <c r="DU62" i="95" s="1"/>
  <c r="GA179" i="95"/>
  <c r="DM179" i="95"/>
  <c r="DO179" i="95" s="1"/>
  <c r="GB113" i="95"/>
  <c r="DP113" i="95"/>
  <c r="DR113" i="95" s="1"/>
  <c r="GB22" i="95"/>
  <c r="GB24" i="95" s="1"/>
  <c r="GB25" i="95" s="1"/>
  <c r="DP22" i="95"/>
  <c r="DR22" i="95" s="1"/>
  <c r="GC23" i="95"/>
  <c r="DS23" i="95"/>
  <c r="DU23" i="95" s="1"/>
  <c r="BZ62" i="129"/>
  <c r="CA62" i="129" s="1"/>
  <c r="G37" i="129" s="1"/>
  <c r="AF24" i="129"/>
  <c r="AE24" i="129"/>
  <c r="AG24" i="129" s="1"/>
  <c r="B23" i="129"/>
  <c r="CA34" i="129"/>
  <c r="AI59" i="129"/>
  <c r="AH59" i="129"/>
  <c r="AJ59" i="129" s="1"/>
  <c r="AC56" i="129"/>
  <c r="AB56" i="129"/>
  <c r="AD56" i="129" s="1"/>
  <c r="AC26" i="129"/>
  <c r="AB26" i="129"/>
  <c r="AD26" i="129" s="1"/>
  <c r="AE23" i="129"/>
  <c r="AG23" i="129" s="1"/>
  <c r="AF23" i="129"/>
  <c r="AC64" i="129"/>
  <c r="AB64" i="129"/>
  <c r="AD64" i="129" s="1"/>
  <c r="AI50" i="129"/>
  <c r="AH50" i="129"/>
  <c r="AJ50" i="129" s="1"/>
  <c r="AL39" i="129"/>
  <c r="AK39" i="129"/>
  <c r="AM39" i="129" s="1"/>
  <c r="AB14" i="129"/>
  <c r="AD14" i="129" s="1"/>
  <c r="AC14" i="129"/>
  <c r="AE74" i="129"/>
  <c r="AG74" i="129" s="1"/>
  <c r="AF74" i="129"/>
  <c r="AC63" i="129"/>
  <c r="AB63" i="129"/>
  <c r="AD63" i="129" s="1"/>
  <c r="AC18" i="129"/>
  <c r="AB18" i="129"/>
  <c r="AD18" i="129" s="1"/>
  <c r="AF71" i="129"/>
  <c r="AE71" i="129"/>
  <c r="AG71" i="129" s="1"/>
  <c r="AC34" i="129"/>
  <c r="AB34" i="129"/>
  <c r="AD34" i="129" s="1"/>
  <c r="AF43" i="129"/>
  <c r="AE43" i="129"/>
  <c r="AG43" i="129" s="1"/>
  <c r="AB62" i="129"/>
  <c r="AD62" i="129" s="1"/>
  <c r="AC62" i="129"/>
  <c r="AF32" i="129"/>
  <c r="AE32" i="129"/>
  <c r="AG32" i="129" s="1"/>
  <c r="CA70" i="129"/>
  <c r="G41" i="129" s="1"/>
  <c r="B41" i="129"/>
  <c r="AF38" i="129"/>
  <c r="AE38" i="129"/>
  <c r="AG38" i="129" s="1"/>
  <c r="AC27" i="129"/>
  <c r="AB27" i="129"/>
  <c r="AD27" i="129" s="1"/>
  <c r="AC30" i="129"/>
  <c r="AB30" i="129"/>
  <c r="AD30" i="129" s="1"/>
  <c r="AC67" i="129"/>
  <c r="AB67" i="129"/>
  <c r="AD67" i="129" s="1"/>
  <c r="AI20" i="129"/>
  <c r="AH20" i="129"/>
  <c r="AJ20" i="129" s="1"/>
  <c r="BZ66" i="129"/>
  <c r="B15" i="129"/>
  <c r="CA18" i="129"/>
  <c r="AA51" i="129"/>
  <c r="BZ50" i="129"/>
  <c r="CA6" i="129"/>
  <c r="G9" i="129" s="1"/>
  <c r="B9" i="129"/>
  <c r="AI36" i="129"/>
  <c r="AH36" i="129"/>
  <c r="AJ36" i="129" s="1"/>
  <c r="B17" i="129"/>
  <c r="CA22" i="129"/>
  <c r="AB12" i="129"/>
  <c r="AD12" i="129" s="1"/>
  <c r="AC12" i="129"/>
  <c r="AE19" i="129"/>
  <c r="AG19" i="129" s="1"/>
  <c r="AF19" i="129"/>
  <c r="AC70" i="129"/>
  <c r="AB70" i="129"/>
  <c r="AD70" i="129" s="1"/>
  <c r="AE7" i="129"/>
  <c r="AG7" i="129" s="1"/>
  <c r="AF7" i="129"/>
  <c r="AE68" i="129"/>
  <c r="AG68" i="129" s="1"/>
  <c r="AF68" i="129"/>
  <c r="AI40" i="129"/>
  <c r="AH40" i="129"/>
  <c r="AJ40" i="129" s="1"/>
  <c r="AF31" i="129"/>
  <c r="AE31" i="129"/>
  <c r="AG31" i="129" s="1"/>
  <c r="CA30" i="129"/>
  <c r="B21" i="129"/>
  <c r="AC48" i="129"/>
  <c r="AB48" i="129"/>
  <c r="AD48" i="129" s="1"/>
  <c r="AF55" i="129"/>
  <c r="AE55" i="129"/>
  <c r="AG55" i="129" s="1"/>
  <c r="AA10" i="129"/>
  <c r="BZ10" i="129"/>
  <c r="AF44" i="129"/>
  <c r="AE44" i="129"/>
  <c r="AG44" i="129" s="1"/>
  <c r="AC42" i="129"/>
  <c r="AB42" i="129"/>
  <c r="AD42" i="129" s="1"/>
  <c r="AB66" i="129"/>
  <c r="AD66" i="129" s="1"/>
  <c r="AC66" i="129"/>
  <c r="AC46" i="129"/>
  <c r="AB46" i="129"/>
  <c r="AD46" i="129" s="1"/>
  <c r="AI35" i="129"/>
  <c r="AH35" i="129"/>
  <c r="AJ35" i="129" s="1"/>
  <c r="AC22" i="129"/>
  <c r="AB22" i="129"/>
  <c r="AD22" i="129" s="1"/>
  <c r="AB16" i="129"/>
  <c r="AD16" i="129" s="1"/>
  <c r="AC16" i="129"/>
  <c r="AF11" i="129"/>
  <c r="AE11" i="129"/>
  <c r="AG11" i="129" s="1"/>
  <c r="AF52" i="129"/>
  <c r="AE52" i="129"/>
  <c r="AG52" i="129" s="1"/>
  <c r="AI60" i="129"/>
  <c r="AH60" i="129"/>
  <c r="AJ60" i="129" s="1"/>
  <c r="AF47" i="129"/>
  <c r="AE47" i="129"/>
  <c r="AG47" i="129" s="1"/>
  <c r="Z76" i="129"/>
  <c r="BZ26" i="129"/>
  <c r="AE6" i="129"/>
  <c r="AG6" i="129" s="1"/>
  <c r="AF6" i="129"/>
  <c r="AF58" i="129"/>
  <c r="AE58" i="129"/>
  <c r="AG58" i="129" s="1"/>
  <c r="AE15" i="129"/>
  <c r="AG15" i="129" s="1"/>
  <c r="AF15" i="129"/>
  <c r="AA54" i="129"/>
  <c r="BZ54" i="129"/>
  <c r="AF72" i="129"/>
  <c r="AE72" i="129"/>
  <c r="AG72" i="129" s="1"/>
  <c r="BZ14" i="129"/>
  <c r="AC28" i="129"/>
  <c r="AB28" i="129"/>
  <c r="AD28" i="129" s="1"/>
  <c r="CA42" i="129"/>
  <c r="B27" i="129"/>
  <c r="AI75" i="129"/>
  <c r="AH75" i="129"/>
  <c r="AJ75" i="129" s="1"/>
  <c r="BZ46" i="129"/>
  <c r="AE8" i="129"/>
  <c r="AG8" i="129" s="1"/>
  <c r="AF8" i="129"/>
  <c r="GA103" i="95" l="1"/>
  <c r="GB89" i="95"/>
  <c r="G27" i="129"/>
  <c r="G23" i="129"/>
  <c r="G21" i="129"/>
  <c r="G17" i="129"/>
  <c r="G15" i="129"/>
  <c r="GB193" i="95"/>
  <c r="GB194" i="95" s="1"/>
  <c r="GB245" i="95"/>
  <c r="GB246" i="95" s="1"/>
  <c r="GB90" i="95"/>
  <c r="GC256" i="95"/>
  <c r="GC258" i="95" s="1"/>
  <c r="GC259" i="95" s="1"/>
  <c r="DS256" i="95"/>
  <c r="DU256" i="95" s="1"/>
  <c r="DV257" i="95"/>
  <c r="DX257" i="95" s="1"/>
  <c r="GD257" i="95"/>
  <c r="GB102" i="95"/>
  <c r="GC243" i="95"/>
  <c r="DS243" i="95"/>
  <c r="DU243" i="95" s="1"/>
  <c r="GC244" i="95"/>
  <c r="DS244" i="95"/>
  <c r="DU244" i="95" s="1"/>
  <c r="DS152" i="95"/>
  <c r="DU152" i="95" s="1"/>
  <c r="GC152" i="95"/>
  <c r="GC154" i="95" s="1"/>
  <c r="GC155" i="95" s="1"/>
  <c r="DS49" i="95"/>
  <c r="DU49" i="95" s="1"/>
  <c r="GC49" i="95"/>
  <c r="GD166" i="95"/>
  <c r="DV166" i="95"/>
  <c r="DX166" i="95" s="1"/>
  <c r="GC231" i="95"/>
  <c r="DS231" i="95"/>
  <c r="DU231" i="95" s="1"/>
  <c r="GB218" i="95"/>
  <c r="DP218" i="95"/>
  <c r="DR218" i="95" s="1"/>
  <c r="DV62" i="95"/>
  <c r="DX62" i="95" s="1"/>
  <c r="GD62" i="95"/>
  <c r="GC61" i="95"/>
  <c r="GC63" i="95" s="1"/>
  <c r="GC64" i="95" s="1"/>
  <c r="DS61" i="95"/>
  <c r="DU61" i="95" s="1"/>
  <c r="GC87" i="95"/>
  <c r="DS87" i="95"/>
  <c r="DU87" i="95" s="1"/>
  <c r="GC204" i="95"/>
  <c r="GC206" i="95" s="1"/>
  <c r="GC207" i="95" s="1"/>
  <c r="DS204" i="95"/>
  <c r="DU204" i="95" s="1"/>
  <c r="DS100" i="95"/>
  <c r="DU100" i="95" s="1"/>
  <c r="GC100" i="95"/>
  <c r="GB115" i="95"/>
  <c r="GB116" i="95" s="1"/>
  <c r="DM217" i="95"/>
  <c r="DO217" i="95" s="1"/>
  <c r="GA217" i="95"/>
  <c r="GA219" i="95" s="1"/>
  <c r="GA220" i="95" s="1"/>
  <c r="DY153" i="95"/>
  <c r="EA153" i="95" s="1"/>
  <c r="GE153" i="95"/>
  <c r="GD127" i="95"/>
  <c r="DV127" i="95"/>
  <c r="DX127" i="95" s="1"/>
  <c r="GC101" i="95"/>
  <c r="DS101" i="95"/>
  <c r="DU101" i="95" s="1"/>
  <c r="GC230" i="95"/>
  <c r="DS230" i="95"/>
  <c r="DU230" i="95" s="1"/>
  <c r="GC126" i="95"/>
  <c r="GC128" i="95" s="1"/>
  <c r="GC129" i="95" s="1"/>
  <c r="DS126" i="95"/>
  <c r="DU126" i="95" s="1"/>
  <c r="GC114" i="95"/>
  <c r="DS114" i="95"/>
  <c r="DU114" i="95" s="1"/>
  <c r="DM139" i="95"/>
  <c r="DO139" i="95" s="1"/>
  <c r="GA139" i="95"/>
  <c r="GA141" i="95" s="1"/>
  <c r="GA142" i="95" s="1"/>
  <c r="DM178" i="95"/>
  <c r="DO178" i="95" s="1"/>
  <c r="GA178" i="95"/>
  <c r="GA180" i="95" s="1"/>
  <c r="GA181" i="95" s="1"/>
  <c r="DP140" i="95"/>
  <c r="DR140" i="95" s="1"/>
  <c r="GB140" i="95"/>
  <c r="DV205" i="95"/>
  <c r="DX205" i="95" s="1"/>
  <c r="GD205" i="95"/>
  <c r="GC191" i="95"/>
  <c r="DS191" i="95"/>
  <c r="DU191" i="95" s="1"/>
  <c r="GC113" i="95"/>
  <c r="GC115" i="95" s="1"/>
  <c r="DS113" i="95"/>
  <c r="DU113" i="95" s="1"/>
  <c r="GB179" i="95"/>
  <c r="DP179" i="95"/>
  <c r="DR179" i="95" s="1"/>
  <c r="DV36" i="95"/>
  <c r="DX36" i="95" s="1"/>
  <c r="GD36" i="95"/>
  <c r="DS192" i="95"/>
  <c r="DU192" i="95" s="1"/>
  <c r="GC192" i="95"/>
  <c r="GC165" i="95"/>
  <c r="GC167" i="95" s="1"/>
  <c r="GC168" i="95" s="1"/>
  <c r="DS165" i="95"/>
  <c r="DU165" i="95" s="1"/>
  <c r="GC35" i="95"/>
  <c r="GC37" i="95" s="1"/>
  <c r="GC38" i="95" s="1"/>
  <c r="DS35" i="95"/>
  <c r="DU35" i="95" s="1"/>
  <c r="GC75" i="95"/>
  <c r="DS75" i="95"/>
  <c r="DU75" i="95" s="1"/>
  <c r="GB232" i="95"/>
  <c r="GB233" i="95" s="1"/>
  <c r="GC88" i="95"/>
  <c r="DS88" i="95"/>
  <c r="DU88" i="95" s="1"/>
  <c r="DM48" i="95"/>
  <c r="DO48" i="95" s="1"/>
  <c r="GA48" i="95"/>
  <c r="GA50" i="95" s="1"/>
  <c r="GA51" i="95" s="1"/>
  <c r="GA74" i="95"/>
  <c r="GA76" i="95" s="1"/>
  <c r="GA77" i="95" s="1"/>
  <c r="DM74" i="95"/>
  <c r="DO74" i="95" s="1"/>
  <c r="GC22" i="95"/>
  <c r="GC24" i="95" s="1"/>
  <c r="GC25" i="95" s="1"/>
  <c r="DS22" i="95"/>
  <c r="DU22" i="95" s="1"/>
  <c r="DV23" i="95"/>
  <c r="DX23" i="95" s="1"/>
  <c r="GD23" i="95"/>
  <c r="B37" i="129"/>
  <c r="AI8" i="129"/>
  <c r="AH8" i="129"/>
  <c r="AJ8" i="129" s="1"/>
  <c r="CA14" i="129"/>
  <c r="G13" i="129" s="1"/>
  <c r="B13" i="129"/>
  <c r="CA54" i="129"/>
  <c r="G33" i="129" s="1"/>
  <c r="B33" i="129"/>
  <c r="AK60" i="129"/>
  <c r="AM60" i="129" s="1"/>
  <c r="AL60" i="129"/>
  <c r="AH44" i="129"/>
  <c r="AJ44" i="129" s="1"/>
  <c r="AI44" i="129"/>
  <c r="AI68" i="129"/>
  <c r="AH68" i="129"/>
  <c r="AJ68" i="129" s="1"/>
  <c r="CA66" i="129"/>
  <c r="G39" i="129" s="1"/>
  <c r="B39" i="129"/>
  <c r="AF63" i="129"/>
  <c r="AE63" i="129"/>
  <c r="AG63" i="129" s="1"/>
  <c r="AK50" i="129"/>
  <c r="AM50" i="129" s="1"/>
  <c r="AL50" i="129"/>
  <c r="B29" i="129"/>
  <c r="CA46" i="129"/>
  <c r="AC54" i="129"/>
  <c r="AB54" i="129"/>
  <c r="AD54" i="129" s="1"/>
  <c r="AH11" i="129"/>
  <c r="AJ11" i="129" s="1"/>
  <c r="AI11" i="129"/>
  <c r="AE66" i="129"/>
  <c r="AG66" i="129" s="1"/>
  <c r="AF66" i="129"/>
  <c r="AK40" i="129"/>
  <c r="AM40" i="129" s="1"/>
  <c r="AL40" i="129"/>
  <c r="AI19" i="129"/>
  <c r="AH19" i="129"/>
  <c r="AJ19" i="129" s="1"/>
  <c r="AF67" i="129"/>
  <c r="AE67" i="129"/>
  <c r="AG67" i="129" s="1"/>
  <c r="AH58" i="129"/>
  <c r="AJ58" i="129" s="1"/>
  <c r="AI58" i="129"/>
  <c r="CA26" i="129"/>
  <c r="B19" i="129"/>
  <c r="AE16" i="129"/>
  <c r="AG16" i="129" s="1"/>
  <c r="AF16" i="129"/>
  <c r="AH55" i="129"/>
  <c r="AJ55" i="129" s="1"/>
  <c r="AI55" i="129"/>
  <c r="AE70" i="129"/>
  <c r="AG70" i="129" s="1"/>
  <c r="AF70" i="129"/>
  <c r="AE12" i="129"/>
  <c r="AG12" i="129" s="1"/>
  <c r="AF12" i="129"/>
  <c r="B31" i="129"/>
  <c r="CA50" i="129"/>
  <c r="G31" i="129" s="1"/>
  <c r="AF30" i="129"/>
  <c r="AE30" i="129"/>
  <c r="AG30" i="129" s="1"/>
  <c r="AI71" i="129"/>
  <c r="AH71" i="129"/>
  <c r="AJ71" i="129" s="1"/>
  <c r="AA76" i="129"/>
  <c r="BZ74" i="129"/>
  <c r="AF22" i="129"/>
  <c r="AE22" i="129"/>
  <c r="AG22" i="129" s="1"/>
  <c r="AB51" i="129"/>
  <c r="AD51" i="129" s="1"/>
  <c r="AC51" i="129"/>
  <c r="AF34" i="129"/>
  <c r="AE34" i="129"/>
  <c r="AG34" i="129" s="1"/>
  <c r="AE14" i="129"/>
  <c r="AG14" i="129" s="1"/>
  <c r="AF14" i="129"/>
  <c r="AI23" i="129"/>
  <c r="AH23" i="129"/>
  <c r="AJ23" i="129" s="1"/>
  <c r="AE26" i="129"/>
  <c r="AG26" i="129" s="1"/>
  <c r="AF26" i="129"/>
  <c r="AL59" i="129"/>
  <c r="AK59" i="129"/>
  <c r="AM59" i="129" s="1"/>
  <c r="AI24" i="129"/>
  <c r="AH24" i="129"/>
  <c r="AJ24" i="129" s="1"/>
  <c r="AK75" i="129"/>
  <c r="AM75" i="129" s="1"/>
  <c r="AL75" i="129"/>
  <c r="AF28" i="129"/>
  <c r="AE28" i="129"/>
  <c r="AG28" i="129" s="1"/>
  <c r="AH72" i="129"/>
  <c r="AJ72" i="129" s="1"/>
  <c r="AI72" i="129"/>
  <c r="AH47" i="129"/>
  <c r="AJ47" i="129" s="1"/>
  <c r="AI47" i="129"/>
  <c r="AI52" i="129"/>
  <c r="AH52" i="129"/>
  <c r="AJ52" i="129" s="1"/>
  <c r="AF46" i="129"/>
  <c r="AE46" i="129"/>
  <c r="AG46" i="129" s="1"/>
  <c r="AF42" i="129"/>
  <c r="AE42" i="129"/>
  <c r="AG42" i="129" s="1"/>
  <c r="CA10" i="129"/>
  <c r="G11" i="129" s="1"/>
  <c r="B11" i="129"/>
  <c r="AI7" i="129"/>
  <c r="AH7" i="129"/>
  <c r="AJ7" i="129" s="1"/>
  <c r="AF27" i="129"/>
  <c r="AE27" i="129"/>
  <c r="AG27" i="129" s="1"/>
  <c r="AF62" i="129"/>
  <c r="AE62" i="129"/>
  <c r="AG62" i="129" s="1"/>
  <c r="AF18" i="129"/>
  <c r="AE18" i="129"/>
  <c r="AG18" i="129" s="1"/>
  <c r="AN39" i="129"/>
  <c r="AP39" i="129" s="1"/>
  <c r="AO39" i="129"/>
  <c r="AE64" i="129"/>
  <c r="AG64" i="129" s="1"/>
  <c r="AF64" i="129"/>
  <c r="AH15" i="129"/>
  <c r="AJ15" i="129" s="1"/>
  <c r="AI15" i="129"/>
  <c r="AI6" i="129"/>
  <c r="AH6" i="129"/>
  <c r="AJ6" i="129" s="1"/>
  <c r="AL35" i="129"/>
  <c r="AK35" i="129"/>
  <c r="AM35" i="129" s="1"/>
  <c r="AC10" i="129"/>
  <c r="AB10" i="129"/>
  <c r="AD10" i="129" s="1"/>
  <c r="AE48" i="129"/>
  <c r="AG48" i="129" s="1"/>
  <c r="AF48" i="129"/>
  <c r="AI31" i="129"/>
  <c r="AH31" i="129"/>
  <c r="AJ31" i="129" s="1"/>
  <c r="AK36" i="129"/>
  <c r="AM36" i="129" s="1"/>
  <c r="AL36" i="129"/>
  <c r="AL20" i="129"/>
  <c r="AK20" i="129"/>
  <c r="AM20" i="129" s="1"/>
  <c r="AI38" i="129"/>
  <c r="AH38" i="129"/>
  <c r="AJ38" i="129" s="1"/>
  <c r="AH32" i="129"/>
  <c r="AJ32" i="129" s="1"/>
  <c r="AI32" i="129"/>
  <c r="AI43" i="129"/>
  <c r="AH43" i="129"/>
  <c r="AJ43" i="129" s="1"/>
  <c r="AI74" i="129"/>
  <c r="AH74" i="129"/>
  <c r="AJ74" i="129" s="1"/>
  <c r="AF56" i="129"/>
  <c r="AE56" i="129"/>
  <c r="AG56" i="129" s="1"/>
  <c r="GB103" i="95" l="1"/>
  <c r="G29" i="129"/>
  <c r="G19" i="129"/>
  <c r="GC116" i="95"/>
  <c r="GC89" i="95"/>
  <c r="GC90" i="95" s="1"/>
  <c r="DV243" i="95"/>
  <c r="DX243" i="95" s="1"/>
  <c r="GD243" i="95"/>
  <c r="DY257" i="95"/>
  <c r="EA257" i="95" s="1"/>
  <c r="GE257" i="95"/>
  <c r="GC245" i="95"/>
  <c r="GC246" i="95" s="1"/>
  <c r="GD256" i="95"/>
  <c r="GD258" i="95" s="1"/>
  <c r="GD259" i="95" s="1"/>
  <c r="DV256" i="95"/>
  <c r="DX256" i="95" s="1"/>
  <c r="GC193" i="95"/>
  <c r="GC194" i="95" s="1"/>
  <c r="DV244" i="95"/>
  <c r="DX244" i="95" s="1"/>
  <c r="GD244" i="95"/>
  <c r="GC102" i="95"/>
  <c r="DV231" i="95"/>
  <c r="DX231" i="95" s="1"/>
  <c r="GD231" i="95"/>
  <c r="DV75" i="95"/>
  <c r="DX75" i="95" s="1"/>
  <c r="GD75" i="95"/>
  <c r="DV113" i="95"/>
  <c r="DX113" i="95" s="1"/>
  <c r="GD113" i="95"/>
  <c r="DV114" i="95"/>
  <c r="DX114" i="95" s="1"/>
  <c r="GD114" i="95"/>
  <c r="DV100" i="95"/>
  <c r="DX100" i="95" s="1"/>
  <c r="GD100" i="95"/>
  <c r="GD49" i="95"/>
  <c r="DV49" i="95"/>
  <c r="DX49" i="95" s="1"/>
  <c r="GB74" i="95"/>
  <c r="GB76" i="95" s="1"/>
  <c r="GB77" i="95" s="1"/>
  <c r="DP74" i="95"/>
  <c r="DR74" i="95" s="1"/>
  <c r="DV88" i="95"/>
  <c r="DX88" i="95" s="1"/>
  <c r="GD88" i="95"/>
  <c r="DY36" i="95"/>
  <c r="EA36" i="95" s="1"/>
  <c r="GE36" i="95"/>
  <c r="GE205" i="95"/>
  <c r="DY205" i="95"/>
  <c r="EA205" i="95" s="1"/>
  <c r="GB178" i="95"/>
  <c r="GB180" i="95" s="1"/>
  <c r="GB181" i="95" s="1"/>
  <c r="DP178" i="95"/>
  <c r="DR178" i="95" s="1"/>
  <c r="GC232" i="95"/>
  <c r="GC233" i="95" s="1"/>
  <c r="GB217" i="95"/>
  <c r="GB219" i="95" s="1"/>
  <c r="GB220" i="95" s="1"/>
  <c r="DP217" i="95"/>
  <c r="DR217" i="95" s="1"/>
  <c r="DV204" i="95"/>
  <c r="DX204" i="95" s="1"/>
  <c r="GD204" i="95"/>
  <c r="GD206" i="95" s="1"/>
  <c r="GD207" i="95" s="1"/>
  <c r="GD61" i="95"/>
  <c r="GD63" i="95" s="1"/>
  <c r="GD64" i="95" s="1"/>
  <c r="DV61" i="95"/>
  <c r="DX61" i="95" s="1"/>
  <c r="GC218" i="95"/>
  <c r="DS218" i="95"/>
  <c r="DU218" i="95" s="1"/>
  <c r="DY166" i="95"/>
  <c r="EA166" i="95" s="1"/>
  <c r="GE166" i="95"/>
  <c r="DV192" i="95"/>
  <c r="DX192" i="95" s="1"/>
  <c r="GD192" i="95"/>
  <c r="DS140" i="95"/>
  <c r="DU140" i="95" s="1"/>
  <c r="GC140" i="95"/>
  <c r="GB139" i="95"/>
  <c r="GB141" i="95" s="1"/>
  <c r="GB142" i="95" s="1"/>
  <c r="DP139" i="95"/>
  <c r="DR139" i="95" s="1"/>
  <c r="GF153" i="95"/>
  <c r="EB153" i="95"/>
  <c r="ED153" i="95" s="1"/>
  <c r="GD87" i="95"/>
  <c r="DV87" i="95"/>
  <c r="DX87" i="95" s="1"/>
  <c r="GB48" i="95"/>
  <c r="GB50" i="95" s="1"/>
  <c r="GB51" i="95" s="1"/>
  <c r="DP48" i="95"/>
  <c r="DR48" i="95" s="1"/>
  <c r="DV165" i="95"/>
  <c r="DX165" i="95" s="1"/>
  <c r="GD165" i="95"/>
  <c r="GD167" i="95" s="1"/>
  <c r="GD168" i="95" s="1"/>
  <c r="GD230" i="95"/>
  <c r="DV230" i="95"/>
  <c r="DX230" i="95" s="1"/>
  <c r="DY127" i="95"/>
  <c r="EA127" i="95" s="1"/>
  <c r="GE127" i="95"/>
  <c r="DY62" i="95"/>
  <c r="EA62" i="95" s="1"/>
  <c r="GE62" i="95"/>
  <c r="GD35" i="95"/>
  <c r="GD37" i="95" s="1"/>
  <c r="GD38" i="95" s="1"/>
  <c r="DV35" i="95"/>
  <c r="DX35" i="95" s="1"/>
  <c r="DS179" i="95"/>
  <c r="DU179" i="95" s="1"/>
  <c r="GC179" i="95"/>
  <c r="GD191" i="95"/>
  <c r="DV191" i="95"/>
  <c r="DX191" i="95" s="1"/>
  <c r="DV126" i="95"/>
  <c r="DX126" i="95" s="1"/>
  <c r="GD126" i="95"/>
  <c r="GD128" i="95" s="1"/>
  <c r="GD129" i="95" s="1"/>
  <c r="GD101" i="95"/>
  <c r="DV101" i="95"/>
  <c r="DX101" i="95" s="1"/>
  <c r="DV152" i="95"/>
  <c r="DX152" i="95" s="1"/>
  <c r="GD152" i="95"/>
  <c r="GD154" i="95" s="1"/>
  <c r="GD155" i="95" s="1"/>
  <c r="DY23" i="95"/>
  <c r="EA23" i="95" s="1"/>
  <c r="GE23" i="95"/>
  <c r="DV22" i="95"/>
  <c r="DX22" i="95" s="1"/>
  <c r="GD22" i="95"/>
  <c r="GD24" i="95" s="1"/>
  <c r="GD25" i="95" s="1"/>
  <c r="AL15" i="129"/>
  <c r="AK15" i="129"/>
  <c r="AM15" i="129" s="1"/>
  <c r="AH46" i="129"/>
  <c r="AJ46" i="129" s="1"/>
  <c r="AI46" i="129"/>
  <c r="AL72" i="129"/>
  <c r="AK72" i="129"/>
  <c r="AM72" i="129" s="1"/>
  <c r="AO75" i="129"/>
  <c r="AN75" i="129"/>
  <c r="AP75" i="129" s="1"/>
  <c r="AI34" i="129"/>
  <c r="AH34" i="129"/>
  <c r="AJ34" i="129" s="1"/>
  <c r="CA74" i="129"/>
  <c r="G43" i="129" s="1"/>
  <c r="B43" i="129"/>
  <c r="AI70" i="129"/>
  <c r="AH70" i="129"/>
  <c r="AJ70" i="129" s="1"/>
  <c r="AL58" i="129"/>
  <c r="AK58" i="129"/>
  <c r="AM58" i="129" s="1"/>
  <c r="AO40" i="129"/>
  <c r="AN40" i="129"/>
  <c r="AP40" i="129" s="1"/>
  <c r="AH63" i="129"/>
  <c r="AJ63" i="129" s="1"/>
  <c r="AI63" i="129"/>
  <c r="AL44" i="129"/>
  <c r="AK44" i="129"/>
  <c r="AM44" i="129" s="1"/>
  <c r="AK8" i="129"/>
  <c r="AM8" i="129" s="1"/>
  <c r="AL8" i="129"/>
  <c r="AO20" i="129"/>
  <c r="AN20" i="129"/>
  <c r="AP20" i="129" s="1"/>
  <c r="AK6" i="129"/>
  <c r="AM6" i="129" s="1"/>
  <c r="AL6" i="129"/>
  <c r="AI64" i="129"/>
  <c r="AH64" i="129"/>
  <c r="AJ64" i="129" s="1"/>
  <c r="AI27" i="129"/>
  <c r="AH27" i="129"/>
  <c r="AJ27" i="129" s="1"/>
  <c r="AL7" i="129"/>
  <c r="AK7" i="129"/>
  <c r="AM7" i="129" s="1"/>
  <c r="AH28" i="129"/>
  <c r="AJ28" i="129" s="1"/>
  <c r="AI28" i="129"/>
  <c r="AK24" i="129"/>
  <c r="AM24" i="129" s="1"/>
  <c r="AL24" i="129"/>
  <c r="AE51" i="129"/>
  <c r="AG51" i="129" s="1"/>
  <c r="AF51" i="129"/>
  <c r="AB76" i="129"/>
  <c r="AD76" i="129" s="1"/>
  <c r="AC76" i="129"/>
  <c r="AH30" i="129"/>
  <c r="AJ30" i="129" s="1"/>
  <c r="AI30" i="129"/>
  <c r="AE54" i="129"/>
  <c r="AG54" i="129" s="1"/>
  <c r="AF54" i="129"/>
  <c r="AK43" i="129"/>
  <c r="AM43" i="129" s="1"/>
  <c r="AL43" i="129"/>
  <c r="AK38" i="129"/>
  <c r="AM38" i="129" s="1"/>
  <c r="AL38" i="129"/>
  <c r="AK31" i="129"/>
  <c r="AM31" i="129" s="1"/>
  <c r="AL31" i="129"/>
  <c r="AE10" i="129"/>
  <c r="AG10" i="129" s="1"/>
  <c r="AF10" i="129"/>
  <c r="AN35" i="129"/>
  <c r="AP35" i="129" s="1"/>
  <c r="AO35" i="129"/>
  <c r="AI42" i="129"/>
  <c r="AH42" i="129"/>
  <c r="AJ42" i="129" s="1"/>
  <c r="AK47" i="129"/>
  <c r="AM47" i="129" s="1"/>
  <c r="AL47" i="129"/>
  <c r="AI26" i="129"/>
  <c r="AH26" i="129"/>
  <c r="AJ26" i="129" s="1"/>
  <c r="AI14" i="129"/>
  <c r="AH14" i="129"/>
  <c r="AJ14" i="129" s="1"/>
  <c r="AH22" i="129"/>
  <c r="AJ22" i="129" s="1"/>
  <c r="AI22" i="129"/>
  <c r="AI12" i="129"/>
  <c r="AH12" i="129"/>
  <c r="AJ12" i="129" s="1"/>
  <c r="AK55" i="129"/>
  <c r="AM55" i="129" s="1"/>
  <c r="AL55" i="129"/>
  <c r="AH67" i="129"/>
  <c r="AJ67" i="129" s="1"/>
  <c r="AI67" i="129"/>
  <c r="AI66" i="129"/>
  <c r="AH66" i="129"/>
  <c r="AJ66" i="129" s="1"/>
  <c r="AO36" i="129"/>
  <c r="AN36" i="129"/>
  <c r="AP36" i="129" s="1"/>
  <c r="AH18" i="129"/>
  <c r="AJ18" i="129" s="1"/>
  <c r="AI18" i="129"/>
  <c r="AI16" i="129"/>
  <c r="AH16" i="129"/>
  <c r="AJ16" i="129" s="1"/>
  <c r="AL19" i="129"/>
  <c r="AK19" i="129"/>
  <c r="AM19" i="129" s="1"/>
  <c r="AL11" i="129"/>
  <c r="AK11" i="129"/>
  <c r="AM11" i="129" s="1"/>
  <c r="AL68" i="129"/>
  <c r="AK68" i="129"/>
  <c r="AM68" i="129" s="1"/>
  <c r="AK32" i="129"/>
  <c r="AM32" i="129" s="1"/>
  <c r="AL32" i="129"/>
  <c r="AH48" i="129"/>
  <c r="AJ48" i="129" s="1"/>
  <c r="AI48" i="129"/>
  <c r="AH56" i="129"/>
  <c r="AJ56" i="129" s="1"/>
  <c r="AI56" i="129"/>
  <c r="AK74" i="129"/>
  <c r="AM74" i="129" s="1"/>
  <c r="AL74" i="129"/>
  <c r="AR39" i="129"/>
  <c r="AQ39" i="129"/>
  <c r="AS39" i="129" s="1"/>
  <c r="AI62" i="129"/>
  <c r="AH62" i="129"/>
  <c r="AJ62" i="129" s="1"/>
  <c r="AL52" i="129"/>
  <c r="AK52" i="129"/>
  <c r="AM52" i="129" s="1"/>
  <c r="AN59" i="129"/>
  <c r="AP59" i="129" s="1"/>
  <c r="AO59" i="129"/>
  <c r="AL23" i="129"/>
  <c r="AK23" i="129"/>
  <c r="AM23" i="129" s="1"/>
  <c r="AK71" i="129"/>
  <c r="AM71" i="129" s="1"/>
  <c r="AL71" i="129"/>
  <c r="AO50" i="129"/>
  <c r="AN50" i="129"/>
  <c r="AP50" i="129" s="1"/>
  <c r="AO60" i="129"/>
  <c r="AN60" i="129"/>
  <c r="AP60" i="129" s="1"/>
  <c r="GC103" i="95" l="1"/>
  <c r="G47" i="129"/>
  <c r="DY256" i="95"/>
  <c r="EA256" i="95" s="1"/>
  <c r="GE256" i="95"/>
  <c r="GE258" i="95" s="1"/>
  <c r="GE259" i="95" s="1"/>
  <c r="GF257" i="95"/>
  <c r="EB257" i="95"/>
  <c r="ED257" i="95" s="1"/>
  <c r="GD245" i="95"/>
  <c r="GD246" i="95" s="1"/>
  <c r="GD89" i="95"/>
  <c r="GD90" i="95" s="1"/>
  <c r="GD115" i="95"/>
  <c r="GD116" i="95" s="1"/>
  <c r="GE244" i="95"/>
  <c r="DY244" i="95"/>
  <c r="EA244" i="95" s="1"/>
  <c r="GE243" i="95"/>
  <c r="DY243" i="95"/>
  <c r="EA243" i="95" s="1"/>
  <c r="GE101" i="95"/>
  <c r="DY101" i="95"/>
  <c r="EA101" i="95" s="1"/>
  <c r="DY87" i="95"/>
  <c r="EA87" i="95" s="1"/>
  <c r="GE87" i="95"/>
  <c r="DV218" i="95"/>
  <c r="DX218" i="95" s="1"/>
  <c r="GD218" i="95"/>
  <c r="GE75" i="95"/>
  <c r="DY75" i="95"/>
  <c r="EA75" i="95" s="1"/>
  <c r="GE165" i="95"/>
  <c r="GE167" i="95" s="1"/>
  <c r="GE168" i="95" s="1"/>
  <c r="DY165" i="95"/>
  <c r="EA165" i="95" s="1"/>
  <c r="GC178" i="95"/>
  <c r="GC180" i="95" s="1"/>
  <c r="GC181" i="95" s="1"/>
  <c r="DS178" i="95"/>
  <c r="DU178" i="95" s="1"/>
  <c r="DY230" i="95"/>
  <c r="EA230" i="95" s="1"/>
  <c r="GE230" i="95"/>
  <c r="GC48" i="95"/>
  <c r="GC50" i="95" s="1"/>
  <c r="GC51" i="95" s="1"/>
  <c r="DS48" i="95"/>
  <c r="DU48" i="95" s="1"/>
  <c r="GG153" i="95"/>
  <c r="EE153" i="95"/>
  <c r="EG153" i="95" s="1"/>
  <c r="DY61" i="95"/>
  <c r="EA61" i="95" s="1"/>
  <c r="GE61" i="95"/>
  <c r="GE63" i="95" s="1"/>
  <c r="GE64" i="95" s="1"/>
  <c r="GC217" i="95"/>
  <c r="GC219" i="95" s="1"/>
  <c r="GC220" i="95" s="1"/>
  <c r="DS217" i="95"/>
  <c r="DU217" i="95" s="1"/>
  <c r="GF36" i="95"/>
  <c r="EB36" i="95"/>
  <c r="ED36" i="95" s="1"/>
  <c r="GE100" i="95"/>
  <c r="GE102" i="95" s="1"/>
  <c r="DY100" i="95"/>
  <c r="EA100" i="95" s="1"/>
  <c r="DY113" i="95"/>
  <c r="EA113" i="95" s="1"/>
  <c r="GE113" i="95"/>
  <c r="DY231" i="95"/>
  <c r="EA231" i="95" s="1"/>
  <c r="GE231" i="95"/>
  <c r="GE191" i="95"/>
  <c r="DY191" i="95"/>
  <c r="EA191" i="95" s="1"/>
  <c r="DY35" i="95"/>
  <c r="EA35" i="95" s="1"/>
  <c r="GE35" i="95"/>
  <c r="GE37" i="95" s="1"/>
  <c r="GE38" i="95" s="1"/>
  <c r="GC139" i="95"/>
  <c r="GC141" i="95" s="1"/>
  <c r="GC142" i="95" s="1"/>
  <c r="DS139" i="95"/>
  <c r="DU139" i="95" s="1"/>
  <c r="GE88" i="95"/>
  <c r="DY88" i="95"/>
  <c r="EA88" i="95" s="1"/>
  <c r="GE114" i="95"/>
  <c r="DY114" i="95"/>
  <c r="EA114" i="95" s="1"/>
  <c r="GD193" i="95"/>
  <c r="GD194" i="95" s="1"/>
  <c r="EB127" i="95"/>
  <c r="ED127" i="95" s="1"/>
  <c r="GF127" i="95"/>
  <c r="GE192" i="95"/>
  <c r="DY192" i="95"/>
  <c r="EA192" i="95" s="1"/>
  <c r="GE204" i="95"/>
  <c r="GE206" i="95" s="1"/>
  <c r="GE207" i="95" s="1"/>
  <c r="DY204" i="95"/>
  <c r="EA204" i="95" s="1"/>
  <c r="DS74" i="95"/>
  <c r="DU74" i="95" s="1"/>
  <c r="GC74" i="95"/>
  <c r="GC76" i="95" s="1"/>
  <c r="GC77" i="95" s="1"/>
  <c r="GD102" i="95"/>
  <c r="GD103" i="95" s="1"/>
  <c r="GE152" i="95"/>
  <c r="GE154" i="95" s="1"/>
  <c r="GE155" i="95" s="1"/>
  <c r="DY152" i="95"/>
  <c r="EA152" i="95" s="1"/>
  <c r="GE126" i="95"/>
  <c r="GE128" i="95" s="1"/>
  <c r="GE129" i="95" s="1"/>
  <c r="DY126" i="95"/>
  <c r="EA126" i="95" s="1"/>
  <c r="DV179" i="95"/>
  <c r="DX179" i="95" s="1"/>
  <c r="GD179" i="95"/>
  <c r="GF62" i="95"/>
  <c r="EB62" i="95"/>
  <c r="ED62" i="95" s="1"/>
  <c r="GD232" i="95"/>
  <c r="GD233" i="95" s="1"/>
  <c r="GD140" i="95"/>
  <c r="DV140" i="95"/>
  <c r="DX140" i="95" s="1"/>
  <c r="EB166" i="95"/>
  <c r="ED166" i="95" s="1"/>
  <c r="GF166" i="95"/>
  <c r="EB205" i="95"/>
  <c r="ED205" i="95" s="1"/>
  <c r="GF205" i="95"/>
  <c r="GE49" i="95"/>
  <c r="DY49" i="95"/>
  <c r="EA49" i="95" s="1"/>
  <c r="DY22" i="95"/>
  <c r="EA22" i="95" s="1"/>
  <c r="GE22" i="95"/>
  <c r="GE24" i="95" s="1"/>
  <c r="GE25" i="95" s="1"/>
  <c r="GF23" i="95"/>
  <c r="EB23" i="95"/>
  <c r="ED23" i="95" s="1"/>
  <c r="AO23" i="129"/>
  <c r="AN23" i="129"/>
  <c r="AP23" i="129" s="1"/>
  <c r="AO68" i="129"/>
  <c r="AN68" i="129"/>
  <c r="AP68" i="129" s="1"/>
  <c r="AL14" i="129"/>
  <c r="AK14" i="129"/>
  <c r="AM14" i="129" s="1"/>
  <c r="AO38" i="129"/>
  <c r="AN38" i="129"/>
  <c r="AP38" i="129" s="1"/>
  <c r="AF76" i="129"/>
  <c r="AE76" i="129"/>
  <c r="AG76" i="129" s="1"/>
  <c r="AO7" i="129"/>
  <c r="AN7" i="129"/>
  <c r="AP7" i="129" s="1"/>
  <c r="AQ20" i="129"/>
  <c r="AS20" i="129" s="1"/>
  <c r="AR20" i="129"/>
  <c r="AR40" i="129"/>
  <c r="AQ40" i="129"/>
  <c r="AS40" i="129" s="1"/>
  <c r="AK34" i="129"/>
  <c r="AM34" i="129" s="1"/>
  <c r="AL34" i="129"/>
  <c r="AO15" i="129"/>
  <c r="AN15" i="129"/>
  <c r="AP15" i="129" s="1"/>
  <c r="AU39" i="129"/>
  <c r="AT39" i="129"/>
  <c r="AV39" i="129" s="1"/>
  <c r="AL48" i="129"/>
  <c r="AK48" i="129"/>
  <c r="AM48" i="129" s="1"/>
  <c r="AO47" i="129"/>
  <c r="AN47" i="129"/>
  <c r="AP47" i="129" s="1"/>
  <c r="AR60" i="129"/>
  <c r="AQ60" i="129"/>
  <c r="AS60" i="129" s="1"/>
  <c r="AO11" i="129"/>
  <c r="AN11" i="129"/>
  <c r="AP11" i="129" s="1"/>
  <c r="AL16" i="129"/>
  <c r="AK16" i="129"/>
  <c r="AM16" i="129" s="1"/>
  <c r="AK18" i="129"/>
  <c r="AM18" i="129" s="1"/>
  <c r="AL18" i="129"/>
  <c r="AL66" i="129"/>
  <c r="AK66" i="129"/>
  <c r="AM66" i="129" s="1"/>
  <c r="AL26" i="129"/>
  <c r="AK26" i="129"/>
  <c r="AM26" i="129" s="1"/>
  <c r="AK42" i="129"/>
  <c r="AM42" i="129" s="1"/>
  <c r="AL42" i="129"/>
  <c r="AR35" i="129"/>
  <c r="AQ35" i="129"/>
  <c r="AS35" i="129" s="1"/>
  <c r="AN31" i="129"/>
  <c r="AP31" i="129" s="1"/>
  <c r="AO31" i="129"/>
  <c r="AN43" i="129"/>
  <c r="AP43" i="129" s="1"/>
  <c r="AO43" i="129"/>
  <c r="AI54" i="129"/>
  <c r="AH54" i="129"/>
  <c r="AJ54" i="129" s="1"/>
  <c r="AK30" i="129"/>
  <c r="AM30" i="129" s="1"/>
  <c r="AL30" i="129"/>
  <c r="AI51" i="129"/>
  <c r="AH51" i="129"/>
  <c r="AJ51" i="129" s="1"/>
  <c r="AL28" i="129"/>
  <c r="AK28" i="129"/>
  <c r="AM28" i="129" s="1"/>
  <c r="AK27" i="129"/>
  <c r="AM27" i="129" s="1"/>
  <c r="AL27" i="129"/>
  <c r="AO58" i="129"/>
  <c r="AN58" i="129"/>
  <c r="AP58" i="129" s="1"/>
  <c r="AQ75" i="129"/>
  <c r="AS75" i="129" s="1"/>
  <c r="AR75" i="129"/>
  <c r="AR50" i="129"/>
  <c r="AQ50" i="129"/>
  <c r="AS50" i="129" s="1"/>
  <c r="AO19" i="129"/>
  <c r="AN19" i="129"/>
  <c r="AP19" i="129" s="1"/>
  <c r="AL12" i="129"/>
  <c r="AK12" i="129"/>
  <c r="AM12" i="129" s="1"/>
  <c r="AI10" i="129"/>
  <c r="AH10" i="129"/>
  <c r="AJ10" i="129" s="1"/>
  <c r="AO24" i="129"/>
  <c r="AN24" i="129"/>
  <c r="AP24" i="129" s="1"/>
  <c r="AL64" i="129"/>
  <c r="AK64" i="129"/>
  <c r="AM64" i="129" s="1"/>
  <c r="AN44" i="129"/>
  <c r="AP44" i="129" s="1"/>
  <c r="AO44" i="129"/>
  <c r="AK70" i="129"/>
  <c r="AM70" i="129" s="1"/>
  <c r="AL70" i="129"/>
  <c r="AN72" i="129"/>
  <c r="AP72" i="129" s="1"/>
  <c r="AO72" i="129"/>
  <c r="AN52" i="129"/>
  <c r="AP52" i="129" s="1"/>
  <c r="AO52" i="129"/>
  <c r="AO74" i="129"/>
  <c r="AN74" i="129"/>
  <c r="AP74" i="129" s="1"/>
  <c r="AL67" i="129"/>
  <c r="AK67" i="129"/>
  <c r="AM67" i="129" s="1"/>
  <c r="AO71" i="129"/>
  <c r="AN71" i="129"/>
  <c r="AP71" i="129" s="1"/>
  <c r="AR59" i="129"/>
  <c r="AQ59" i="129"/>
  <c r="AS59" i="129" s="1"/>
  <c r="AK62" i="129"/>
  <c r="AM62" i="129" s="1"/>
  <c r="AL62" i="129"/>
  <c r="AL56" i="129"/>
  <c r="AK56" i="129"/>
  <c r="AM56" i="129" s="1"/>
  <c r="AO32" i="129"/>
  <c r="AN32" i="129"/>
  <c r="AP32" i="129" s="1"/>
  <c r="AR36" i="129"/>
  <c r="AQ36" i="129"/>
  <c r="AS36" i="129" s="1"/>
  <c r="AO55" i="129"/>
  <c r="AN55" i="129"/>
  <c r="AP55" i="129" s="1"/>
  <c r="AK22" i="129"/>
  <c r="AM22" i="129" s="1"/>
  <c r="AL22" i="129"/>
  <c r="AO6" i="129"/>
  <c r="AN6" i="129"/>
  <c r="AP6" i="129" s="1"/>
  <c r="AO8" i="129"/>
  <c r="AN8" i="129"/>
  <c r="AP8" i="129" s="1"/>
  <c r="AL63" i="129"/>
  <c r="AK63" i="129"/>
  <c r="AM63" i="129" s="1"/>
  <c r="AL46" i="129"/>
  <c r="AK46" i="129"/>
  <c r="AM46" i="129" s="1"/>
  <c r="GE115" i="95" l="1"/>
  <c r="GE116" i="95" s="1"/>
  <c r="GE89" i="95"/>
  <c r="GE90" i="95" s="1"/>
  <c r="GF243" i="95"/>
  <c r="EB243" i="95"/>
  <c r="ED243" i="95" s="1"/>
  <c r="GE245" i="95"/>
  <c r="GE246" i="95" s="1"/>
  <c r="GG257" i="95"/>
  <c r="EE257" i="95"/>
  <c r="EG257" i="95" s="1"/>
  <c r="EB244" i="95"/>
  <c r="ED244" i="95" s="1"/>
  <c r="GF244" i="95"/>
  <c r="GF256" i="95"/>
  <c r="GF258" i="95" s="1"/>
  <c r="GF259" i="95" s="1"/>
  <c r="EB256" i="95"/>
  <c r="ED256" i="95" s="1"/>
  <c r="GG205" i="95"/>
  <c r="EE205" i="95"/>
  <c r="EG205" i="95" s="1"/>
  <c r="DV74" i="95"/>
  <c r="DX74" i="95" s="1"/>
  <c r="GD74" i="95"/>
  <c r="GD76" i="95" s="1"/>
  <c r="GD77" i="95" s="1"/>
  <c r="DV139" i="95"/>
  <c r="DX139" i="95" s="1"/>
  <c r="GD139" i="95"/>
  <c r="GD141" i="95" s="1"/>
  <c r="GD142" i="95" s="1"/>
  <c r="GF191" i="95"/>
  <c r="EB191" i="95"/>
  <c r="ED191" i="95" s="1"/>
  <c r="DV178" i="95"/>
  <c r="DX178" i="95" s="1"/>
  <c r="GD178" i="95"/>
  <c r="GD180" i="95" s="1"/>
  <c r="GD181" i="95" s="1"/>
  <c r="EB75" i="95"/>
  <c r="ED75" i="95" s="1"/>
  <c r="GF75" i="95"/>
  <c r="GF49" i="95"/>
  <c r="EB49" i="95"/>
  <c r="ED49" i="95" s="1"/>
  <c r="GE193" i="95"/>
  <c r="GE194" i="95" s="1"/>
  <c r="EB61" i="95"/>
  <c r="ED61" i="95" s="1"/>
  <c r="GF61" i="95"/>
  <c r="GF63" i="95" s="1"/>
  <c r="GF64" i="95" s="1"/>
  <c r="EB87" i="95"/>
  <c r="ED87" i="95" s="1"/>
  <c r="GF87" i="95"/>
  <c r="GG166" i="95"/>
  <c r="EE166" i="95"/>
  <c r="EG166" i="95" s="1"/>
  <c r="GG62" i="95"/>
  <c r="EE62" i="95"/>
  <c r="EG62" i="95" s="1"/>
  <c r="EB126" i="95"/>
  <c r="ED126" i="95" s="1"/>
  <c r="GF126" i="95"/>
  <c r="GF128" i="95" s="1"/>
  <c r="GF129" i="95" s="1"/>
  <c r="GG127" i="95"/>
  <c r="EE127" i="95"/>
  <c r="EG127" i="95" s="1"/>
  <c r="GF88" i="95"/>
  <c r="EB88" i="95"/>
  <c r="ED88" i="95" s="1"/>
  <c r="EB100" i="95"/>
  <c r="ED100" i="95" s="1"/>
  <c r="GF100" i="95"/>
  <c r="DV217" i="95"/>
  <c r="DX217" i="95" s="1"/>
  <c r="GD217" i="95"/>
  <c r="GD219" i="95" s="1"/>
  <c r="GD220" i="95" s="1"/>
  <c r="GH153" i="95"/>
  <c r="EH153" i="95"/>
  <c r="EJ153" i="95" s="1"/>
  <c r="GE232" i="95"/>
  <c r="GE233" i="95" s="1"/>
  <c r="EB165" i="95"/>
  <c r="ED165" i="95" s="1"/>
  <c r="GF165" i="95"/>
  <c r="GF167" i="95" s="1"/>
  <c r="GF168" i="95" s="1"/>
  <c r="EB101" i="95"/>
  <c r="ED101" i="95" s="1"/>
  <c r="GF101" i="95"/>
  <c r="EB152" i="95"/>
  <c r="ED152" i="95" s="1"/>
  <c r="GF152" i="95"/>
  <c r="GF154" i="95" s="1"/>
  <c r="GF155" i="95" s="1"/>
  <c r="GF114" i="95"/>
  <c r="EB114" i="95"/>
  <c r="ED114" i="95" s="1"/>
  <c r="GG36" i="95"/>
  <c r="EE36" i="95"/>
  <c r="EG36" i="95" s="1"/>
  <c r="DV48" i="95"/>
  <c r="DX48" i="95" s="1"/>
  <c r="GD48" i="95"/>
  <c r="GD50" i="95" s="1"/>
  <c r="GD51" i="95" s="1"/>
  <c r="GE179" i="95"/>
  <c r="DY179" i="95"/>
  <c r="EA179" i="95" s="1"/>
  <c r="GF204" i="95"/>
  <c r="GF206" i="95" s="1"/>
  <c r="GF207" i="95" s="1"/>
  <c r="EB204" i="95"/>
  <c r="ED204" i="95" s="1"/>
  <c r="GF113" i="95"/>
  <c r="EB113" i="95"/>
  <c r="ED113" i="95" s="1"/>
  <c r="GE140" i="95"/>
  <c r="DY140" i="95"/>
  <c r="EA140" i="95" s="1"/>
  <c r="EB192" i="95"/>
  <c r="ED192" i="95" s="1"/>
  <c r="GF192" i="95"/>
  <c r="GF35" i="95"/>
  <c r="GF37" i="95" s="1"/>
  <c r="GF38" i="95" s="1"/>
  <c r="EB35" i="95"/>
  <c r="ED35" i="95" s="1"/>
  <c r="GF231" i="95"/>
  <c r="EB231" i="95"/>
  <c r="ED231" i="95" s="1"/>
  <c r="GE103" i="95"/>
  <c r="GF230" i="95"/>
  <c r="EB230" i="95"/>
  <c r="ED230" i="95" s="1"/>
  <c r="GE218" i="95"/>
  <c r="DY218" i="95"/>
  <c r="EA218" i="95" s="1"/>
  <c r="GG23" i="95"/>
  <c r="EE23" i="95"/>
  <c r="EG23" i="95" s="1"/>
  <c r="GF22" i="95"/>
  <c r="GF24" i="95" s="1"/>
  <c r="GF25" i="95" s="1"/>
  <c r="EB22" i="95"/>
  <c r="ED22" i="95" s="1"/>
  <c r="AO22" i="129"/>
  <c r="AN22" i="129"/>
  <c r="AP22" i="129" s="1"/>
  <c r="AN62" i="129"/>
  <c r="AP62" i="129" s="1"/>
  <c r="AO62" i="129"/>
  <c r="AR72" i="129"/>
  <c r="AQ72" i="129"/>
  <c r="AS72" i="129" s="1"/>
  <c r="AR44" i="129"/>
  <c r="AQ44" i="129"/>
  <c r="AS44" i="129" s="1"/>
  <c r="AQ58" i="129"/>
  <c r="AS58" i="129" s="1"/>
  <c r="AR58" i="129"/>
  <c r="AO28" i="129"/>
  <c r="AN28" i="129"/>
  <c r="AP28" i="129" s="1"/>
  <c r="AU35" i="129"/>
  <c r="AT35" i="129"/>
  <c r="AV35" i="129" s="1"/>
  <c r="AN26" i="129"/>
  <c r="AP26" i="129" s="1"/>
  <c r="AO26" i="129"/>
  <c r="AR11" i="129"/>
  <c r="AQ11" i="129"/>
  <c r="AS11" i="129" s="1"/>
  <c r="AR15" i="129"/>
  <c r="AQ15" i="129"/>
  <c r="AS15" i="129" s="1"/>
  <c r="AT40" i="129"/>
  <c r="AV40" i="129" s="1"/>
  <c r="AU40" i="129"/>
  <c r="AQ7" i="129"/>
  <c r="AS7" i="129" s="1"/>
  <c r="AR7" i="129"/>
  <c r="AR38" i="129"/>
  <c r="AQ38" i="129"/>
  <c r="AS38" i="129" s="1"/>
  <c r="AR52" i="129"/>
  <c r="AQ52" i="129"/>
  <c r="AS52" i="129" s="1"/>
  <c r="AO70" i="129"/>
  <c r="AN70" i="129"/>
  <c r="AP70" i="129" s="1"/>
  <c r="AL51" i="129"/>
  <c r="AK51" i="129"/>
  <c r="AM51" i="129" s="1"/>
  <c r="AL54" i="129"/>
  <c r="AK54" i="129"/>
  <c r="AM54" i="129" s="1"/>
  <c r="AN66" i="129"/>
  <c r="AP66" i="129" s="1"/>
  <c r="AO66" i="129"/>
  <c r="AO16" i="129"/>
  <c r="AN16" i="129"/>
  <c r="AP16" i="129" s="1"/>
  <c r="AH76" i="129"/>
  <c r="AJ76" i="129" s="1"/>
  <c r="AI76" i="129"/>
  <c r="AO14" i="129"/>
  <c r="AN14" i="129"/>
  <c r="AP14" i="129" s="1"/>
  <c r="AN46" i="129"/>
  <c r="AP46" i="129" s="1"/>
  <c r="AO46" i="129"/>
  <c r="AQ8" i="129"/>
  <c r="AS8" i="129" s="1"/>
  <c r="AR8" i="129"/>
  <c r="AU36" i="129"/>
  <c r="AT36" i="129"/>
  <c r="AV36" i="129" s="1"/>
  <c r="AR32" i="129"/>
  <c r="AQ32" i="129"/>
  <c r="AS32" i="129" s="1"/>
  <c r="AQ71" i="129"/>
  <c r="AS71" i="129" s="1"/>
  <c r="AR71" i="129"/>
  <c r="AQ74" i="129"/>
  <c r="AS74" i="129" s="1"/>
  <c r="AR74" i="129"/>
  <c r="AR24" i="129"/>
  <c r="AQ24" i="129"/>
  <c r="AS24" i="129" s="1"/>
  <c r="AN12" i="129"/>
  <c r="AP12" i="129" s="1"/>
  <c r="AO12" i="129"/>
  <c r="AU50" i="129"/>
  <c r="AT50" i="129"/>
  <c r="AV50" i="129" s="1"/>
  <c r="AU75" i="129"/>
  <c r="AT75" i="129"/>
  <c r="AV75" i="129" s="1"/>
  <c r="AO27" i="129"/>
  <c r="AN27" i="129"/>
  <c r="AP27" i="129" s="1"/>
  <c r="AR31" i="129"/>
  <c r="AQ31" i="129"/>
  <c r="AS31" i="129" s="1"/>
  <c r="AO42" i="129"/>
  <c r="AN42" i="129"/>
  <c r="AP42" i="129" s="1"/>
  <c r="AT60" i="129"/>
  <c r="AV60" i="129" s="1"/>
  <c r="AU60" i="129"/>
  <c r="AR47" i="129"/>
  <c r="AQ47" i="129"/>
  <c r="AS47" i="129" s="1"/>
  <c r="AO48" i="129"/>
  <c r="AN48" i="129"/>
  <c r="AP48" i="129" s="1"/>
  <c r="AO34" i="129"/>
  <c r="AN34" i="129"/>
  <c r="AP34" i="129" s="1"/>
  <c r="AU20" i="129"/>
  <c r="AT20" i="129"/>
  <c r="AV20" i="129" s="1"/>
  <c r="AQ23" i="129"/>
  <c r="AS23" i="129" s="1"/>
  <c r="AR23" i="129"/>
  <c r="AO63" i="129"/>
  <c r="AN63" i="129"/>
  <c r="AP63" i="129" s="1"/>
  <c r="AQ6" i="129"/>
  <c r="AS6" i="129" s="1"/>
  <c r="AR6" i="129"/>
  <c r="AQ55" i="129"/>
  <c r="AS55" i="129" s="1"/>
  <c r="AR55" i="129"/>
  <c r="AO56" i="129"/>
  <c r="AN56" i="129"/>
  <c r="AP56" i="129" s="1"/>
  <c r="AU59" i="129"/>
  <c r="AT59" i="129"/>
  <c r="AV59" i="129" s="1"/>
  <c r="AO67" i="129"/>
  <c r="AN67" i="129"/>
  <c r="AP67" i="129" s="1"/>
  <c r="AN64" i="129"/>
  <c r="AP64" i="129" s="1"/>
  <c r="AO64" i="129"/>
  <c r="AL10" i="129"/>
  <c r="AK10" i="129"/>
  <c r="AM10" i="129" s="1"/>
  <c r="AQ19" i="129"/>
  <c r="AS19" i="129" s="1"/>
  <c r="AR19" i="129"/>
  <c r="AO30" i="129"/>
  <c r="AN30" i="129"/>
  <c r="AP30" i="129" s="1"/>
  <c r="AR43" i="129"/>
  <c r="AQ43" i="129"/>
  <c r="AS43" i="129" s="1"/>
  <c r="AO18" i="129"/>
  <c r="AN18" i="129"/>
  <c r="AP18" i="129" s="1"/>
  <c r="AW39" i="129"/>
  <c r="AY39" i="129" s="1"/>
  <c r="AX39" i="129"/>
  <c r="AQ68" i="129"/>
  <c r="AS68" i="129" s="1"/>
  <c r="AR68" i="129"/>
  <c r="GF115" i="95" l="1"/>
  <c r="GF116" i="95" s="1"/>
  <c r="EE244" i="95"/>
  <c r="EG244" i="95" s="1"/>
  <c r="GG244" i="95"/>
  <c r="GG243" i="95"/>
  <c r="EE243" i="95"/>
  <c r="EG243" i="95" s="1"/>
  <c r="GF232" i="95"/>
  <c r="GF233" i="95" s="1"/>
  <c r="GG256" i="95"/>
  <c r="GG258" i="95" s="1"/>
  <c r="GG259" i="95" s="1"/>
  <c r="EE256" i="95"/>
  <c r="EG256" i="95" s="1"/>
  <c r="EH257" i="95"/>
  <c r="EJ257" i="95" s="1"/>
  <c r="GH257" i="95"/>
  <c r="GF245" i="95"/>
  <c r="GF246" i="95" s="1"/>
  <c r="GF193" i="95"/>
  <c r="GF194" i="95" s="1"/>
  <c r="GF140" i="95"/>
  <c r="EB140" i="95"/>
  <c r="ED140" i="95" s="1"/>
  <c r="DY217" i="95"/>
  <c r="EA217" i="95" s="1"/>
  <c r="GE217" i="95"/>
  <c r="GE219" i="95" s="1"/>
  <c r="GE220" i="95" s="1"/>
  <c r="GG61" i="95"/>
  <c r="GG63" i="95" s="1"/>
  <c r="GG64" i="95" s="1"/>
  <c r="EE61" i="95"/>
  <c r="EG61" i="95" s="1"/>
  <c r="GG191" i="95"/>
  <c r="EE191" i="95"/>
  <c r="EG191" i="95" s="1"/>
  <c r="GF218" i="95"/>
  <c r="EB218" i="95"/>
  <c r="ED218" i="95" s="1"/>
  <c r="DY48" i="95"/>
  <c r="EA48" i="95" s="1"/>
  <c r="GE48" i="95"/>
  <c r="GE50" i="95" s="1"/>
  <c r="GE51" i="95" s="1"/>
  <c r="GG101" i="95"/>
  <c r="EE101" i="95"/>
  <c r="EG101" i="95" s="1"/>
  <c r="EK153" i="95"/>
  <c r="EM153" i="95" s="1"/>
  <c r="GI153" i="95"/>
  <c r="GF102" i="95"/>
  <c r="GF103" i="95" s="1"/>
  <c r="GH127" i="95"/>
  <c r="EH127" i="95"/>
  <c r="EJ127" i="95" s="1"/>
  <c r="GH62" i="95"/>
  <c r="EH62" i="95"/>
  <c r="EJ62" i="95" s="1"/>
  <c r="GF89" i="95"/>
  <c r="GF90" i="95" s="1"/>
  <c r="GG75" i="95"/>
  <c r="EE75" i="95"/>
  <c r="EG75" i="95" s="1"/>
  <c r="GE74" i="95"/>
  <c r="GE76" i="95" s="1"/>
  <c r="GE77" i="95" s="1"/>
  <c r="DY74" i="95"/>
  <c r="EA74" i="95" s="1"/>
  <c r="GG231" i="95"/>
  <c r="EE231" i="95"/>
  <c r="EG231" i="95" s="1"/>
  <c r="GG113" i="95"/>
  <c r="EE113" i="95"/>
  <c r="EG113" i="95" s="1"/>
  <c r="GF179" i="95"/>
  <c r="EB179" i="95"/>
  <c r="ED179" i="95" s="1"/>
  <c r="GH36" i="95"/>
  <c r="EH36" i="95"/>
  <c r="EJ36" i="95" s="1"/>
  <c r="GG100" i="95"/>
  <c r="EE100" i="95"/>
  <c r="EG100" i="95" s="1"/>
  <c r="GG87" i="95"/>
  <c r="EE87" i="95"/>
  <c r="EG87" i="95" s="1"/>
  <c r="GG49" i="95"/>
  <c r="EE49" i="95"/>
  <c r="EG49" i="95" s="1"/>
  <c r="EH205" i="95"/>
  <c r="EJ205" i="95" s="1"/>
  <c r="GH205" i="95"/>
  <c r="GG35" i="95"/>
  <c r="GG37" i="95" s="1"/>
  <c r="GG38" i="95" s="1"/>
  <c r="EE35" i="95"/>
  <c r="EG35" i="95" s="1"/>
  <c r="GG204" i="95"/>
  <c r="GG206" i="95" s="1"/>
  <c r="GG207" i="95" s="1"/>
  <c r="EE204" i="95"/>
  <c r="EG204" i="95" s="1"/>
  <c r="GG114" i="95"/>
  <c r="EE114" i="95"/>
  <c r="EG114" i="95" s="1"/>
  <c r="EE126" i="95"/>
  <c r="EG126" i="95" s="1"/>
  <c r="GG126" i="95"/>
  <c r="GG128" i="95" s="1"/>
  <c r="GG129" i="95" s="1"/>
  <c r="GG230" i="95"/>
  <c r="EE230" i="95"/>
  <c r="EG230" i="95" s="1"/>
  <c r="EE192" i="95"/>
  <c r="EG192" i="95" s="1"/>
  <c r="GG192" i="95"/>
  <c r="GG152" i="95"/>
  <c r="GG154" i="95" s="1"/>
  <c r="GG155" i="95" s="1"/>
  <c r="EE152" i="95"/>
  <c r="EG152" i="95" s="1"/>
  <c r="EE165" i="95"/>
  <c r="EG165" i="95" s="1"/>
  <c r="GG165" i="95"/>
  <c r="GG167" i="95" s="1"/>
  <c r="GG168" i="95" s="1"/>
  <c r="EE88" i="95"/>
  <c r="EG88" i="95" s="1"/>
  <c r="GG88" i="95"/>
  <c r="GH166" i="95"/>
  <c r="EH166" i="95"/>
  <c r="EJ166" i="95" s="1"/>
  <c r="DY178" i="95"/>
  <c r="EA178" i="95" s="1"/>
  <c r="GE178" i="95"/>
  <c r="GE180" i="95" s="1"/>
  <c r="GE181" i="95" s="1"/>
  <c r="DY139" i="95"/>
  <c r="EA139" i="95" s="1"/>
  <c r="GE139" i="95"/>
  <c r="GE141" i="95" s="1"/>
  <c r="GE142" i="95" s="1"/>
  <c r="GG22" i="95"/>
  <c r="GG24" i="95" s="1"/>
  <c r="GG25" i="95" s="1"/>
  <c r="EE22" i="95"/>
  <c r="EG22" i="95" s="1"/>
  <c r="GH23" i="95"/>
  <c r="EH23" i="95"/>
  <c r="EJ23" i="95" s="1"/>
  <c r="AO10" i="129"/>
  <c r="AN10" i="129"/>
  <c r="AP10" i="129" s="1"/>
  <c r="AU55" i="129"/>
  <c r="AT55" i="129"/>
  <c r="AV55" i="129" s="1"/>
  <c r="AX20" i="129"/>
  <c r="AW20" i="129"/>
  <c r="AY20" i="129" s="1"/>
  <c r="AR27" i="129"/>
  <c r="AQ27" i="129"/>
  <c r="AS27" i="129" s="1"/>
  <c r="AT24" i="129"/>
  <c r="AV24" i="129" s="1"/>
  <c r="AU24" i="129"/>
  <c r="AQ66" i="129"/>
  <c r="AS66" i="129" s="1"/>
  <c r="AR66" i="129"/>
  <c r="AU44" i="129"/>
  <c r="AT44" i="129"/>
  <c r="AV44" i="129" s="1"/>
  <c r="AU43" i="129"/>
  <c r="AT43" i="129"/>
  <c r="AV43" i="129" s="1"/>
  <c r="AR67" i="129"/>
  <c r="AQ67" i="129"/>
  <c r="AS67" i="129" s="1"/>
  <c r="AW60" i="129"/>
  <c r="AY60" i="129" s="1"/>
  <c r="AX60" i="129"/>
  <c r="AU8" i="129"/>
  <c r="AT8" i="129"/>
  <c r="AV8" i="129" s="1"/>
  <c r="AO54" i="129"/>
  <c r="AN54" i="129"/>
  <c r="AP54" i="129" s="1"/>
  <c r="AW35" i="129"/>
  <c r="AY35" i="129" s="1"/>
  <c r="AX35" i="129"/>
  <c r="AR18" i="129"/>
  <c r="AQ18" i="129"/>
  <c r="AS18" i="129" s="1"/>
  <c r="AU47" i="129"/>
  <c r="AT47" i="129"/>
  <c r="AV47" i="129" s="1"/>
  <c r="AR48" i="129"/>
  <c r="AQ48" i="129"/>
  <c r="AS48" i="129" s="1"/>
  <c r="AU31" i="129"/>
  <c r="AT31" i="129"/>
  <c r="AV31" i="129" s="1"/>
  <c r="AW50" i="129"/>
  <c r="AY50" i="129" s="1"/>
  <c r="AX50" i="129"/>
  <c r="AU74" i="129"/>
  <c r="AT74" i="129"/>
  <c r="AV74" i="129" s="1"/>
  <c r="AL76" i="129"/>
  <c r="AK76" i="129"/>
  <c r="AM76" i="129" s="1"/>
  <c r="AU52" i="129"/>
  <c r="AT52" i="129"/>
  <c r="AV52" i="129" s="1"/>
  <c r="AU7" i="129"/>
  <c r="AT7" i="129"/>
  <c r="AV7" i="129" s="1"/>
  <c r="AQ26" i="129"/>
  <c r="AS26" i="129" s="1"/>
  <c r="AR26" i="129"/>
  <c r="AQ28" i="129"/>
  <c r="AS28" i="129" s="1"/>
  <c r="AR28" i="129"/>
  <c r="AZ39" i="129"/>
  <c r="BB39" i="129" s="1"/>
  <c r="BA39" i="129"/>
  <c r="AQ56" i="129"/>
  <c r="AS56" i="129" s="1"/>
  <c r="AR56" i="129"/>
  <c r="AW36" i="129"/>
  <c r="AY36" i="129" s="1"/>
  <c r="AX36" i="129"/>
  <c r="AQ14" i="129"/>
  <c r="AS14" i="129" s="1"/>
  <c r="AR14" i="129"/>
  <c r="AQ16" i="129"/>
  <c r="AS16" i="129" s="1"/>
  <c r="AR16" i="129"/>
  <c r="AT38" i="129"/>
  <c r="AV38" i="129" s="1"/>
  <c r="AU38" i="129"/>
  <c r="AT11" i="129"/>
  <c r="AV11" i="129" s="1"/>
  <c r="AU11" i="129"/>
  <c r="AR62" i="129"/>
  <c r="AQ62" i="129"/>
  <c r="AS62" i="129" s="1"/>
  <c r="AU6" i="129"/>
  <c r="AT6" i="129"/>
  <c r="AV6" i="129" s="1"/>
  <c r="AU23" i="129"/>
  <c r="AT23" i="129"/>
  <c r="AV23" i="129" s="1"/>
  <c r="AR34" i="129"/>
  <c r="AQ34" i="129"/>
  <c r="AS34" i="129" s="1"/>
  <c r="AR42" i="129"/>
  <c r="AQ42" i="129"/>
  <c r="AS42" i="129" s="1"/>
  <c r="AW75" i="129"/>
  <c r="AY75" i="129" s="1"/>
  <c r="AX75" i="129"/>
  <c r="AU71" i="129"/>
  <c r="AT71" i="129"/>
  <c r="AV71" i="129" s="1"/>
  <c r="AQ70" i="129"/>
  <c r="AS70" i="129" s="1"/>
  <c r="AR70" i="129"/>
  <c r="AW40" i="129"/>
  <c r="AY40" i="129" s="1"/>
  <c r="AX40" i="129"/>
  <c r="AT72" i="129"/>
  <c r="AV72" i="129" s="1"/>
  <c r="AU72" i="129"/>
  <c r="AR22" i="129"/>
  <c r="AQ22" i="129"/>
  <c r="AS22" i="129" s="1"/>
  <c r="AU68" i="129"/>
  <c r="AT68" i="129"/>
  <c r="AV68" i="129" s="1"/>
  <c r="AR30" i="129"/>
  <c r="AQ30" i="129"/>
  <c r="AS30" i="129" s="1"/>
  <c r="AU19" i="129"/>
  <c r="AT19" i="129"/>
  <c r="AV19" i="129" s="1"/>
  <c r="AQ64" i="129"/>
  <c r="AS64" i="129" s="1"/>
  <c r="AR64" i="129"/>
  <c r="AW59" i="129"/>
  <c r="AY59" i="129" s="1"/>
  <c r="AX59" i="129"/>
  <c r="AQ63" i="129"/>
  <c r="AS63" i="129" s="1"/>
  <c r="AR63" i="129"/>
  <c r="AQ12" i="129"/>
  <c r="AS12" i="129" s="1"/>
  <c r="AR12" i="129"/>
  <c r="AU32" i="129"/>
  <c r="AT32" i="129"/>
  <c r="AV32" i="129" s="1"/>
  <c r="AR46" i="129"/>
  <c r="AQ46" i="129"/>
  <c r="AS46" i="129" s="1"/>
  <c r="AO51" i="129"/>
  <c r="AN51" i="129"/>
  <c r="AP51" i="129" s="1"/>
  <c r="AT15" i="129"/>
  <c r="AV15" i="129" s="1"/>
  <c r="AU15" i="129"/>
  <c r="AT58" i="129"/>
  <c r="AV58" i="129" s="1"/>
  <c r="AU58" i="129"/>
  <c r="GG232" i="95" l="1"/>
  <c r="GG233" i="95" s="1"/>
  <c r="GG245" i="95"/>
  <c r="GG246" i="95" s="1"/>
  <c r="EK257" i="95"/>
  <c r="EM257" i="95" s="1"/>
  <c r="GI257" i="95"/>
  <c r="EH243" i="95"/>
  <c r="EJ243" i="95" s="1"/>
  <c r="GH243" i="95"/>
  <c r="GG102" i="95"/>
  <c r="GG103" i="95" s="1"/>
  <c r="GH256" i="95"/>
  <c r="GH258" i="95" s="1"/>
  <c r="GH259" i="95" s="1"/>
  <c r="EH256" i="95"/>
  <c r="EJ256" i="95" s="1"/>
  <c r="EH244" i="95"/>
  <c r="EJ244" i="95" s="1"/>
  <c r="GH244" i="95"/>
  <c r="GF178" i="95"/>
  <c r="GF180" i="95" s="1"/>
  <c r="GF181" i="95" s="1"/>
  <c r="EB178" i="95"/>
  <c r="ED178" i="95" s="1"/>
  <c r="GH191" i="95"/>
  <c r="EH191" i="95"/>
  <c r="EJ191" i="95" s="1"/>
  <c r="EH204" i="95"/>
  <c r="EJ204" i="95" s="1"/>
  <c r="GH204" i="95"/>
  <c r="GH206" i="95" s="1"/>
  <c r="GH207" i="95" s="1"/>
  <c r="EK36" i="95"/>
  <c r="EM36" i="95" s="1"/>
  <c r="GI36" i="95"/>
  <c r="GF74" i="95"/>
  <c r="GF76" i="95" s="1"/>
  <c r="GF77" i="95" s="1"/>
  <c r="EB74" i="95"/>
  <c r="ED74" i="95" s="1"/>
  <c r="EK127" i="95"/>
  <c r="EM127" i="95" s="1"/>
  <c r="GI127" i="95"/>
  <c r="GF48" i="95"/>
  <c r="GF50" i="95" s="1"/>
  <c r="GF51" i="95" s="1"/>
  <c r="EB48" i="95"/>
  <c r="ED48" i="95" s="1"/>
  <c r="GG193" i="95"/>
  <c r="GG194" i="95" s="1"/>
  <c r="GF217" i="95"/>
  <c r="GF219" i="95" s="1"/>
  <c r="GF220" i="95" s="1"/>
  <c r="EB217" i="95"/>
  <c r="ED217" i="95" s="1"/>
  <c r="GF139" i="95"/>
  <c r="GF141" i="95" s="1"/>
  <c r="GF142" i="95" s="1"/>
  <c r="EB139" i="95"/>
  <c r="ED139" i="95" s="1"/>
  <c r="EH165" i="95"/>
  <c r="EJ165" i="95" s="1"/>
  <c r="GH165" i="95"/>
  <c r="GH167" i="95" s="1"/>
  <c r="GH168" i="95" s="1"/>
  <c r="EH192" i="95"/>
  <c r="EJ192" i="95" s="1"/>
  <c r="GH192" i="95"/>
  <c r="EH126" i="95"/>
  <c r="EJ126" i="95" s="1"/>
  <c r="GH126" i="95"/>
  <c r="GH128" i="95" s="1"/>
  <c r="GH129" i="95" s="1"/>
  <c r="GI205" i="95"/>
  <c r="EK205" i="95"/>
  <c r="EM205" i="95" s="1"/>
  <c r="GG89" i="95"/>
  <c r="GG90" i="95" s="1"/>
  <c r="GG115" i="95"/>
  <c r="GG116" i="95" s="1"/>
  <c r="GH101" i="95"/>
  <c r="EH101" i="95"/>
  <c r="EJ101" i="95" s="1"/>
  <c r="EE218" i="95"/>
  <c r="EG218" i="95" s="1"/>
  <c r="GG218" i="95"/>
  <c r="GH61" i="95"/>
  <c r="GH63" i="95" s="1"/>
  <c r="GH64" i="95" s="1"/>
  <c r="EH61" i="95"/>
  <c r="EJ61" i="95" s="1"/>
  <c r="EE140" i="95"/>
  <c r="EG140" i="95" s="1"/>
  <c r="GG140" i="95"/>
  <c r="GH88" i="95"/>
  <c r="EH88" i="95"/>
  <c r="EJ88" i="95" s="1"/>
  <c r="EH75" i="95"/>
  <c r="EJ75" i="95" s="1"/>
  <c r="GH75" i="95"/>
  <c r="EK166" i="95"/>
  <c r="EM166" i="95" s="1"/>
  <c r="GI166" i="95"/>
  <c r="GH87" i="95"/>
  <c r="EH87" i="95"/>
  <c r="EJ87" i="95" s="1"/>
  <c r="GH113" i="95"/>
  <c r="EH113" i="95"/>
  <c r="EJ113" i="95" s="1"/>
  <c r="EN153" i="95"/>
  <c r="EP153" i="95" s="1"/>
  <c r="GJ153" i="95"/>
  <c r="EH152" i="95"/>
  <c r="EJ152" i="95" s="1"/>
  <c r="GH152" i="95"/>
  <c r="GH154" i="95" s="1"/>
  <c r="GH155" i="95" s="1"/>
  <c r="GH230" i="95"/>
  <c r="EH230" i="95"/>
  <c r="EJ230" i="95" s="1"/>
  <c r="EH114" i="95"/>
  <c r="EJ114" i="95" s="1"/>
  <c r="GH114" i="95"/>
  <c r="GH35" i="95"/>
  <c r="GH37" i="95" s="1"/>
  <c r="GH38" i="95" s="1"/>
  <c r="EH35" i="95"/>
  <c r="EJ35" i="95" s="1"/>
  <c r="GH49" i="95"/>
  <c r="EH49" i="95"/>
  <c r="EJ49" i="95" s="1"/>
  <c r="EH100" i="95"/>
  <c r="EJ100" i="95" s="1"/>
  <c r="GH100" i="95"/>
  <c r="GG179" i="95"/>
  <c r="EE179" i="95"/>
  <c r="EG179" i="95" s="1"/>
  <c r="GH231" i="95"/>
  <c r="EH231" i="95"/>
  <c r="EJ231" i="95" s="1"/>
  <c r="EK62" i="95"/>
  <c r="EM62" i="95" s="1"/>
  <c r="GI62" i="95"/>
  <c r="GH22" i="95"/>
  <c r="GH24" i="95" s="1"/>
  <c r="GH25" i="95" s="1"/>
  <c r="EH22" i="95"/>
  <c r="EJ22" i="95" s="1"/>
  <c r="EK23" i="95"/>
  <c r="EM23" i="95" s="1"/>
  <c r="GI23" i="95"/>
  <c r="AT46" i="129"/>
  <c r="AV46" i="129" s="1"/>
  <c r="AU46" i="129"/>
  <c r="AU30" i="129"/>
  <c r="AT30" i="129"/>
  <c r="AV30" i="129" s="1"/>
  <c r="AW71" i="129"/>
  <c r="AY71" i="129" s="1"/>
  <c r="AX71" i="129"/>
  <c r="AX23" i="129"/>
  <c r="AW23" i="129"/>
  <c r="AY23" i="129" s="1"/>
  <c r="AT56" i="129"/>
  <c r="AV56" i="129" s="1"/>
  <c r="AU56" i="129"/>
  <c r="BA50" i="129"/>
  <c r="AZ50" i="129"/>
  <c r="BB50" i="129" s="1"/>
  <c r="AT67" i="129"/>
  <c r="AV67" i="129" s="1"/>
  <c r="AU67" i="129"/>
  <c r="AQ10" i="129"/>
  <c r="AS10" i="129" s="1"/>
  <c r="AR10" i="129"/>
  <c r="AT63" i="129"/>
  <c r="AV63" i="129" s="1"/>
  <c r="AU63" i="129"/>
  <c r="AU22" i="129"/>
  <c r="AT22" i="129"/>
  <c r="AV22" i="129" s="1"/>
  <c r="AU14" i="129"/>
  <c r="AT14" i="129"/>
  <c r="AV14" i="129" s="1"/>
  <c r="AX52" i="129"/>
  <c r="AW52" i="129"/>
  <c r="AY52" i="129" s="1"/>
  <c r="AW47" i="129"/>
  <c r="AY47" i="129" s="1"/>
  <c r="AX47" i="129"/>
  <c r="AU12" i="129"/>
  <c r="AT12" i="129"/>
  <c r="AV12" i="129" s="1"/>
  <c r="AX19" i="129"/>
  <c r="AW19" i="129"/>
  <c r="AY19" i="129" s="1"/>
  <c r="AU70" i="129"/>
  <c r="AT70" i="129"/>
  <c r="AV70" i="129" s="1"/>
  <c r="AU34" i="129"/>
  <c r="AT34" i="129"/>
  <c r="AV34" i="129" s="1"/>
  <c r="AW6" i="129"/>
  <c r="AY6" i="129" s="1"/>
  <c r="AX6" i="129"/>
  <c r="BD39" i="129"/>
  <c r="BC39" i="129"/>
  <c r="BE39" i="129" s="1"/>
  <c r="AU26" i="129"/>
  <c r="AT26" i="129"/>
  <c r="AV26" i="129" s="1"/>
  <c r="AX43" i="129"/>
  <c r="AW43" i="129"/>
  <c r="AY43" i="129" s="1"/>
  <c r="AT27" i="129"/>
  <c r="AV27" i="129" s="1"/>
  <c r="AU27" i="129"/>
  <c r="AW55" i="129"/>
  <c r="AY55" i="129" s="1"/>
  <c r="AX55" i="129"/>
  <c r="AX58" i="129"/>
  <c r="AW58" i="129"/>
  <c r="AY58" i="129" s="1"/>
  <c r="AX72" i="129"/>
  <c r="AW72" i="129"/>
  <c r="AY72" i="129" s="1"/>
  <c r="BA40" i="129"/>
  <c r="AZ40" i="129"/>
  <c r="BB40" i="129" s="1"/>
  <c r="AU42" i="129"/>
  <c r="AT42" i="129"/>
  <c r="AV42" i="129" s="1"/>
  <c r="AU62" i="129"/>
  <c r="AT62" i="129"/>
  <c r="AV62" i="129" s="1"/>
  <c r="AT28" i="129"/>
  <c r="AV28" i="129" s="1"/>
  <c r="AU28" i="129"/>
  <c r="AX44" i="129"/>
  <c r="AW44" i="129"/>
  <c r="AY44" i="129" s="1"/>
  <c r="AZ20" i="129"/>
  <c r="BB20" i="129" s="1"/>
  <c r="BA20" i="129"/>
  <c r="AQ51" i="129"/>
  <c r="AS51" i="129" s="1"/>
  <c r="AR51" i="129"/>
  <c r="AU64" i="129"/>
  <c r="AT64" i="129"/>
  <c r="AV64" i="129" s="1"/>
  <c r="AW38" i="129"/>
  <c r="AY38" i="129" s="1"/>
  <c r="AX38" i="129"/>
  <c r="AW74" i="129"/>
  <c r="AY74" i="129" s="1"/>
  <c r="AX74" i="129"/>
  <c r="AX31" i="129"/>
  <c r="AW31" i="129"/>
  <c r="AY31" i="129" s="1"/>
  <c r="AQ54" i="129"/>
  <c r="AS54" i="129" s="1"/>
  <c r="AR54" i="129"/>
  <c r="AW24" i="129"/>
  <c r="AY24" i="129" s="1"/>
  <c r="AX24" i="129"/>
  <c r="AX15" i="129"/>
  <c r="AW15" i="129"/>
  <c r="AY15" i="129" s="1"/>
  <c r="AW32" i="129"/>
  <c r="AY32" i="129" s="1"/>
  <c r="AX32" i="129"/>
  <c r="AZ59" i="129"/>
  <c r="BB59" i="129" s="1"/>
  <c r="BA59" i="129"/>
  <c r="AX68" i="129"/>
  <c r="AW68" i="129"/>
  <c r="AY68" i="129" s="1"/>
  <c r="BA75" i="129"/>
  <c r="AZ75" i="129"/>
  <c r="BB75" i="129" s="1"/>
  <c r="AX11" i="129"/>
  <c r="AW11" i="129"/>
  <c r="AY11" i="129" s="1"/>
  <c r="AU16" i="129"/>
  <c r="AT16" i="129"/>
  <c r="AV16" i="129" s="1"/>
  <c r="BA36" i="129"/>
  <c r="AZ36" i="129"/>
  <c r="BB36" i="129" s="1"/>
  <c r="AW7" i="129"/>
  <c r="AY7" i="129" s="1"/>
  <c r="AX7" i="129"/>
  <c r="AN76" i="129"/>
  <c r="AP76" i="129" s="1"/>
  <c r="AO76" i="129"/>
  <c r="AT48" i="129"/>
  <c r="AV48" i="129" s="1"/>
  <c r="AU48" i="129"/>
  <c r="AU18" i="129"/>
  <c r="AT18" i="129"/>
  <c r="AV18" i="129" s="1"/>
  <c r="AZ35" i="129"/>
  <c r="BB35" i="129" s="1"/>
  <c r="BA35" i="129"/>
  <c r="AX8" i="129"/>
  <c r="AW8" i="129"/>
  <c r="AY8" i="129" s="1"/>
  <c r="BA60" i="129"/>
  <c r="AZ60" i="129"/>
  <c r="BB60" i="129" s="1"/>
  <c r="AU66" i="129"/>
  <c r="AT66" i="129"/>
  <c r="AV66" i="129" s="1"/>
  <c r="GH245" i="95" l="1"/>
  <c r="GH246" i="95" s="1"/>
  <c r="EK256" i="95"/>
  <c r="EM256" i="95" s="1"/>
  <c r="GI256" i="95"/>
  <c r="GI258" i="95" s="1"/>
  <c r="GI259" i="95" s="1"/>
  <c r="GH102" i="95"/>
  <c r="GH103" i="95" s="1"/>
  <c r="GI244" i="95"/>
  <c r="EK244" i="95"/>
  <c r="EM244" i="95" s="1"/>
  <c r="GI243" i="95"/>
  <c r="EK243" i="95"/>
  <c r="EM243" i="95" s="1"/>
  <c r="GH89" i="95"/>
  <c r="GH90" i="95" s="1"/>
  <c r="GJ257" i="95"/>
  <c r="EN257" i="95"/>
  <c r="EP257" i="95" s="1"/>
  <c r="GH232" i="95"/>
  <c r="GH233" i="95" s="1"/>
  <c r="EH140" i="95"/>
  <c r="EJ140" i="95" s="1"/>
  <c r="GH140" i="95"/>
  <c r="GI191" i="95"/>
  <c r="EK191" i="95"/>
  <c r="EM191" i="95" s="1"/>
  <c r="EH179" i="95"/>
  <c r="EJ179" i="95" s="1"/>
  <c r="GH179" i="95"/>
  <c r="GI88" i="95"/>
  <c r="EK88" i="95"/>
  <c r="EM88" i="95" s="1"/>
  <c r="EK101" i="95"/>
  <c r="EM101" i="95" s="1"/>
  <c r="GI101" i="95"/>
  <c r="GG139" i="95"/>
  <c r="GG141" i="95" s="1"/>
  <c r="GG142" i="95" s="1"/>
  <c r="EE139" i="95"/>
  <c r="EG139" i="95" s="1"/>
  <c r="GJ127" i="95"/>
  <c r="EN127" i="95"/>
  <c r="EP127" i="95" s="1"/>
  <c r="GH193" i="95"/>
  <c r="GH194" i="95" s="1"/>
  <c r="GJ62" i="95"/>
  <c r="EN62" i="95"/>
  <c r="EP62" i="95" s="1"/>
  <c r="GI114" i="95"/>
  <c r="EK114" i="95"/>
  <c r="EM114" i="95" s="1"/>
  <c r="GI152" i="95"/>
  <c r="GI154" i="95" s="1"/>
  <c r="GI155" i="95" s="1"/>
  <c r="EK152" i="95"/>
  <c r="EM152" i="95" s="1"/>
  <c r="GH115" i="95"/>
  <c r="GH116" i="95" s="1"/>
  <c r="GJ166" i="95"/>
  <c r="EN166" i="95"/>
  <c r="EP166" i="95" s="1"/>
  <c r="GI192" i="95"/>
  <c r="EK192" i="95"/>
  <c r="EM192" i="95" s="1"/>
  <c r="GG48" i="95"/>
  <c r="GG50" i="95" s="1"/>
  <c r="GG51" i="95" s="1"/>
  <c r="EE48" i="95"/>
  <c r="EG48" i="95" s="1"/>
  <c r="GG74" i="95"/>
  <c r="GG76" i="95" s="1"/>
  <c r="GG77" i="95" s="1"/>
  <c r="EE74" i="95"/>
  <c r="EG74" i="95" s="1"/>
  <c r="GG178" i="95"/>
  <c r="GG180" i="95" s="1"/>
  <c r="GG181" i="95" s="1"/>
  <c r="EE178" i="95"/>
  <c r="EG178" i="95" s="1"/>
  <c r="GI100" i="95"/>
  <c r="EK100" i="95"/>
  <c r="EM100" i="95" s="1"/>
  <c r="GK153" i="95"/>
  <c r="EQ153" i="95"/>
  <c r="ES153" i="95" s="1"/>
  <c r="GI75" i="95"/>
  <c r="EK75" i="95"/>
  <c r="EM75" i="95" s="1"/>
  <c r="EH218" i="95"/>
  <c r="EJ218" i="95" s="1"/>
  <c r="GH218" i="95"/>
  <c r="GI126" i="95"/>
  <c r="GI128" i="95" s="1"/>
  <c r="GI129" i="95" s="1"/>
  <c r="EK126" i="95"/>
  <c r="EM126" i="95" s="1"/>
  <c r="GI165" i="95"/>
  <c r="GI167" i="95" s="1"/>
  <c r="GI168" i="95" s="1"/>
  <c r="EK165" i="95"/>
  <c r="EM165" i="95" s="1"/>
  <c r="GI49" i="95"/>
  <c r="EK49" i="95"/>
  <c r="EM49" i="95" s="1"/>
  <c r="EK113" i="95"/>
  <c r="EM113" i="95" s="1"/>
  <c r="GI113" i="95"/>
  <c r="EK61" i="95"/>
  <c r="EM61" i="95" s="1"/>
  <c r="GI61" i="95"/>
  <c r="GI63" i="95" s="1"/>
  <c r="GI64" i="95" s="1"/>
  <c r="EN205" i="95"/>
  <c r="EP205" i="95" s="1"/>
  <c r="GJ205" i="95"/>
  <c r="GJ36" i="95"/>
  <c r="EN36" i="95"/>
  <c r="EP36" i="95" s="1"/>
  <c r="EK231" i="95"/>
  <c r="EM231" i="95" s="1"/>
  <c r="GI231" i="95"/>
  <c r="EK35" i="95"/>
  <c r="EM35" i="95" s="1"/>
  <c r="GI35" i="95"/>
  <c r="GI37" i="95" s="1"/>
  <c r="GI38" i="95" s="1"/>
  <c r="EK230" i="95"/>
  <c r="EM230" i="95" s="1"/>
  <c r="GI230" i="95"/>
  <c r="EK87" i="95"/>
  <c r="EM87" i="95" s="1"/>
  <c r="GI87" i="95"/>
  <c r="GG217" i="95"/>
  <c r="GG219" i="95" s="1"/>
  <c r="GG220" i="95" s="1"/>
  <c r="EE217" i="95"/>
  <c r="EG217" i="95" s="1"/>
  <c r="GI204" i="95"/>
  <c r="GI206" i="95" s="1"/>
  <c r="GI207" i="95" s="1"/>
  <c r="EK204" i="95"/>
  <c r="EM204" i="95" s="1"/>
  <c r="GJ23" i="95"/>
  <c r="EN23" i="95"/>
  <c r="EP23" i="95" s="1"/>
  <c r="EK22" i="95"/>
  <c r="EM22" i="95" s="1"/>
  <c r="GI22" i="95"/>
  <c r="GI24" i="95" s="1"/>
  <c r="GI25" i="95" s="1"/>
  <c r="AW66" i="129"/>
  <c r="AY66" i="129" s="1"/>
  <c r="AX66" i="129"/>
  <c r="AW18" i="129"/>
  <c r="AY18" i="129" s="1"/>
  <c r="AX18" i="129"/>
  <c r="BD36" i="129"/>
  <c r="BC36" i="129"/>
  <c r="BE36" i="129" s="1"/>
  <c r="BC75" i="129"/>
  <c r="BE75" i="129" s="1"/>
  <c r="BD75" i="129"/>
  <c r="AU54" i="129"/>
  <c r="AT54" i="129"/>
  <c r="AV54" i="129" s="1"/>
  <c r="AX64" i="129"/>
  <c r="AW64" i="129"/>
  <c r="AY64" i="129" s="1"/>
  <c r="AU51" i="129"/>
  <c r="AT51" i="129"/>
  <c r="AV51" i="129" s="1"/>
  <c r="BD40" i="129"/>
  <c r="BC40" i="129"/>
  <c r="BE40" i="129" s="1"/>
  <c r="AZ43" i="129"/>
  <c r="BB43" i="129" s="1"/>
  <c r="BA43" i="129"/>
  <c r="BA71" i="129"/>
  <c r="AZ71" i="129"/>
  <c r="BB71" i="129" s="1"/>
  <c r="AX46" i="129"/>
  <c r="AW46" i="129"/>
  <c r="AY46" i="129" s="1"/>
  <c r="AR76" i="129"/>
  <c r="AQ76" i="129"/>
  <c r="AS76" i="129" s="1"/>
  <c r="AZ31" i="129"/>
  <c r="BB31" i="129" s="1"/>
  <c r="BA31" i="129"/>
  <c r="AX26" i="129"/>
  <c r="AW26" i="129"/>
  <c r="AY26" i="129" s="1"/>
  <c r="AX70" i="129"/>
  <c r="AW70" i="129"/>
  <c r="AY70" i="129" s="1"/>
  <c r="AX14" i="129"/>
  <c r="AW14" i="129"/>
  <c r="AY14" i="129" s="1"/>
  <c r="AU10" i="129"/>
  <c r="AT10" i="129"/>
  <c r="AV10" i="129" s="1"/>
  <c r="BA23" i="129"/>
  <c r="AZ23" i="129"/>
  <c r="BB23" i="129" s="1"/>
  <c r="AW30" i="129"/>
  <c r="AY30" i="129" s="1"/>
  <c r="AX30" i="129"/>
  <c r="BD60" i="129"/>
  <c r="BC60" i="129"/>
  <c r="BE60" i="129" s="1"/>
  <c r="AX16" i="129"/>
  <c r="AW16" i="129"/>
  <c r="AY16" i="129" s="1"/>
  <c r="BA32" i="129"/>
  <c r="AZ32" i="129"/>
  <c r="BB32" i="129" s="1"/>
  <c r="BA24" i="129"/>
  <c r="AZ24" i="129"/>
  <c r="BB24" i="129" s="1"/>
  <c r="BC20" i="129"/>
  <c r="BE20" i="129" s="1"/>
  <c r="BD20" i="129"/>
  <c r="AW42" i="129"/>
  <c r="AY42" i="129" s="1"/>
  <c r="AX42" i="129"/>
  <c r="AZ72" i="129"/>
  <c r="BB72" i="129" s="1"/>
  <c r="BA72" i="129"/>
  <c r="BA58" i="129"/>
  <c r="AZ58" i="129"/>
  <c r="BB58" i="129" s="1"/>
  <c r="BA6" i="129"/>
  <c r="AZ6" i="129"/>
  <c r="BB6" i="129" s="1"/>
  <c r="AX12" i="129"/>
  <c r="AW12" i="129"/>
  <c r="AY12" i="129" s="1"/>
  <c r="BA47" i="129"/>
  <c r="AZ47" i="129"/>
  <c r="BB47" i="129" s="1"/>
  <c r="AX63" i="129"/>
  <c r="AW63" i="129"/>
  <c r="AY63" i="129" s="1"/>
  <c r="BA8" i="129"/>
  <c r="AZ8" i="129"/>
  <c r="BB8" i="129" s="1"/>
  <c r="BA11" i="129"/>
  <c r="AZ11" i="129"/>
  <c r="BB11" i="129" s="1"/>
  <c r="BA74" i="129"/>
  <c r="AZ74" i="129"/>
  <c r="BB74" i="129" s="1"/>
  <c r="AX62" i="129"/>
  <c r="AW62" i="129"/>
  <c r="AY62" i="129" s="1"/>
  <c r="BA19" i="129"/>
  <c r="AZ19" i="129"/>
  <c r="BB19" i="129" s="1"/>
  <c r="BD50" i="129"/>
  <c r="BC50" i="129"/>
  <c r="BE50" i="129" s="1"/>
  <c r="BA55" i="129"/>
  <c r="AZ55" i="129"/>
  <c r="BB55" i="129" s="1"/>
  <c r="BD35" i="129"/>
  <c r="BC35" i="129"/>
  <c r="BE35" i="129" s="1"/>
  <c r="AX48" i="129"/>
  <c r="AW48" i="129"/>
  <c r="AY48" i="129" s="1"/>
  <c r="AZ7" i="129"/>
  <c r="BB7" i="129" s="1"/>
  <c r="BA7" i="129"/>
  <c r="BA68" i="129"/>
  <c r="AZ68" i="129"/>
  <c r="BB68" i="129" s="1"/>
  <c r="BD59" i="129"/>
  <c r="BC59" i="129"/>
  <c r="BE59" i="129" s="1"/>
  <c r="BA15" i="129"/>
  <c r="AZ15" i="129"/>
  <c r="BB15" i="129" s="1"/>
  <c r="BA38" i="129"/>
  <c r="AZ38" i="129"/>
  <c r="BB38" i="129" s="1"/>
  <c r="AZ44" i="129"/>
  <c r="BB44" i="129" s="1"/>
  <c r="BA44" i="129"/>
  <c r="AX28" i="129"/>
  <c r="AW28" i="129"/>
  <c r="AY28" i="129" s="1"/>
  <c r="AW27" i="129"/>
  <c r="AY27" i="129" s="1"/>
  <c r="AX27" i="129"/>
  <c r="BG39" i="129"/>
  <c r="BF39" i="129"/>
  <c r="BH39" i="129" s="1"/>
  <c r="AW34" i="129"/>
  <c r="AY34" i="129" s="1"/>
  <c r="AX34" i="129"/>
  <c r="AZ52" i="129"/>
  <c r="BB52" i="129" s="1"/>
  <c r="BA52" i="129"/>
  <c r="AW22" i="129"/>
  <c r="AY22" i="129" s="1"/>
  <c r="AX22" i="129"/>
  <c r="AX67" i="129"/>
  <c r="AW67" i="129"/>
  <c r="AY67" i="129" s="1"/>
  <c r="AX56" i="129"/>
  <c r="AW56" i="129"/>
  <c r="AY56" i="129" s="1"/>
  <c r="GI232" i="95" l="1"/>
  <c r="GI233" i="95" s="1"/>
  <c r="GJ243" i="95"/>
  <c r="EN243" i="95"/>
  <c r="EP243" i="95" s="1"/>
  <c r="GI193" i="95"/>
  <c r="GI194" i="95" s="1"/>
  <c r="GK257" i="95"/>
  <c r="EQ257" i="95"/>
  <c r="ES257" i="95" s="1"/>
  <c r="GI245" i="95"/>
  <c r="GI246" i="95" s="1"/>
  <c r="EN244" i="95"/>
  <c r="EP244" i="95" s="1"/>
  <c r="GJ244" i="95"/>
  <c r="GJ256" i="95"/>
  <c r="GJ258" i="95" s="1"/>
  <c r="GJ259" i="95" s="1"/>
  <c r="EN256" i="95"/>
  <c r="EP256" i="95" s="1"/>
  <c r="GJ230" i="95"/>
  <c r="EN230" i="95"/>
  <c r="EP230" i="95" s="1"/>
  <c r="GK205" i="95"/>
  <c r="EQ205" i="95"/>
  <c r="ES205" i="95" s="1"/>
  <c r="GJ114" i="95"/>
  <c r="EN114" i="95"/>
  <c r="EP114" i="95" s="1"/>
  <c r="GJ204" i="95"/>
  <c r="GJ206" i="95" s="1"/>
  <c r="GJ207" i="95" s="1"/>
  <c r="EN204" i="95"/>
  <c r="EP204" i="95" s="1"/>
  <c r="GI89" i="95"/>
  <c r="GI90" i="95" s="1"/>
  <c r="GK36" i="95"/>
  <c r="EQ36" i="95"/>
  <c r="ES36" i="95" s="1"/>
  <c r="GJ49" i="95"/>
  <c r="EN49" i="95"/>
  <c r="EP49" i="95" s="1"/>
  <c r="EN126" i="95"/>
  <c r="EP126" i="95" s="1"/>
  <c r="GJ126" i="95"/>
  <c r="GJ128" i="95" s="1"/>
  <c r="GJ129" i="95" s="1"/>
  <c r="EN75" i="95"/>
  <c r="EP75" i="95" s="1"/>
  <c r="GJ75" i="95"/>
  <c r="EN100" i="95"/>
  <c r="EP100" i="95" s="1"/>
  <c r="GJ100" i="95"/>
  <c r="EH74" i="95"/>
  <c r="EJ74" i="95" s="1"/>
  <c r="GH74" i="95"/>
  <c r="GH76" i="95" s="1"/>
  <c r="GH77" i="95" s="1"/>
  <c r="EN192" i="95"/>
  <c r="EP192" i="95" s="1"/>
  <c r="GJ192" i="95"/>
  <c r="GK127" i="95"/>
  <c r="EQ127" i="95"/>
  <c r="ES127" i="95" s="1"/>
  <c r="EN87" i="95"/>
  <c r="EP87" i="95" s="1"/>
  <c r="GJ87" i="95"/>
  <c r="GJ35" i="95"/>
  <c r="GJ37" i="95" s="1"/>
  <c r="GJ38" i="95" s="1"/>
  <c r="EN35" i="95"/>
  <c r="EP35" i="95" s="1"/>
  <c r="GJ61" i="95"/>
  <c r="GJ63" i="95" s="1"/>
  <c r="GJ64" i="95" s="1"/>
  <c r="EN61" i="95"/>
  <c r="EP61" i="95" s="1"/>
  <c r="GI102" i="95"/>
  <c r="GI103" i="95" s="1"/>
  <c r="EN152" i="95"/>
  <c r="EP152" i="95" s="1"/>
  <c r="GJ152" i="95"/>
  <c r="GJ154" i="95" s="1"/>
  <c r="GJ155" i="95" s="1"/>
  <c r="GK62" i="95"/>
  <c r="EQ62" i="95"/>
  <c r="ES62" i="95" s="1"/>
  <c r="GJ101" i="95"/>
  <c r="EN101" i="95"/>
  <c r="EP101" i="95" s="1"/>
  <c r="GI179" i="95"/>
  <c r="EK179" i="95"/>
  <c r="EM179" i="95" s="1"/>
  <c r="GI140" i="95"/>
  <c r="EK140" i="95"/>
  <c r="EM140" i="95" s="1"/>
  <c r="GJ231" i="95"/>
  <c r="EN231" i="95"/>
  <c r="EP231" i="95" s="1"/>
  <c r="GJ113" i="95"/>
  <c r="GJ115" i="95" s="1"/>
  <c r="EN113" i="95"/>
  <c r="EP113" i="95" s="1"/>
  <c r="GI218" i="95"/>
  <c r="EK218" i="95"/>
  <c r="EM218" i="95" s="1"/>
  <c r="EH217" i="95"/>
  <c r="EJ217" i="95" s="1"/>
  <c r="GH217" i="95"/>
  <c r="GH219" i="95" s="1"/>
  <c r="GH220" i="95" s="1"/>
  <c r="GI115" i="95"/>
  <c r="GI116" i="95" s="1"/>
  <c r="EN165" i="95"/>
  <c r="EP165" i="95" s="1"/>
  <c r="GJ165" i="95"/>
  <c r="GJ167" i="95" s="1"/>
  <c r="GJ168" i="95" s="1"/>
  <c r="GL153" i="95"/>
  <c r="ET153" i="95"/>
  <c r="EV153" i="95" s="1"/>
  <c r="GH178" i="95"/>
  <c r="GH180" i="95" s="1"/>
  <c r="GH181" i="95" s="1"/>
  <c r="EH178" i="95"/>
  <c r="EJ178" i="95" s="1"/>
  <c r="GH48" i="95"/>
  <c r="GH50" i="95" s="1"/>
  <c r="GH51" i="95" s="1"/>
  <c r="EH48" i="95"/>
  <c r="EJ48" i="95" s="1"/>
  <c r="GK166" i="95"/>
  <c r="EQ166" i="95"/>
  <c r="ES166" i="95" s="1"/>
  <c r="GH139" i="95"/>
  <c r="GH141" i="95" s="1"/>
  <c r="GH142" i="95" s="1"/>
  <c r="EH139" i="95"/>
  <c r="EJ139" i="95" s="1"/>
  <c r="GJ88" i="95"/>
  <c r="EN88" i="95"/>
  <c r="EP88" i="95" s="1"/>
  <c r="GJ191" i="95"/>
  <c r="EN191" i="95"/>
  <c r="EP191" i="95" s="1"/>
  <c r="GJ22" i="95"/>
  <c r="GJ24" i="95" s="1"/>
  <c r="GJ25" i="95" s="1"/>
  <c r="EN22" i="95"/>
  <c r="EP22" i="95" s="1"/>
  <c r="GK23" i="95"/>
  <c r="EQ23" i="95"/>
  <c r="ES23" i="95" s="1"/>
  <c r="BA34" i="129"/>
  <c r="AZ34" i="129"/>
  <c r="BB34" i="129" s="1"/>
  <c r="BA27" i="129"/>
  <c r="AZ27" i="129"/>
  <c r="BB27" i="129" s="1"/>
  <c r="BC7" i="129"/>
  <c r="BE7" i="129" s="1"/>
  <c r="BD7" i="129"/>
  <c r="BD47" i="129"/>
  <c r="BC47" i="129"/>
  <c r="BE47" i="129" s="1"/>
  <c r="AZ16" i="129"/>
  <c r="BB16" i="129" s="1"/>
  <c r="BA16" i="129"/>
  <c r="AZ14" i="129"/>
  <c r="BB14" i="129" s="1"/>
  <c r="BA14" i="129"/>
  <c r="AT76" i="129"/>
  <c r="AV76" i="129" s="1"/>
  <c r="AU76" i="129"/>
  <c r="BA64" i="129"/>
  <c r="AZ64" i="129"/>
  <c r="BB64" i="129" s="1"/>
  <c r="BD52" i="129"/>
  <c r="BC52" i="129"/>
  <c r="BE52" i="129" s="1"/>
  <c r="BD38" i="129"/>
  <c r="BC38" i="129"/>
  <c r="BE38" i="129" s="1"/>
  <c r="BC55" i="129"/>
  <c r="BE55" i="129" s="1"/>
  <c r="BD55" i="129"/>
  <c r="BC74" i="129"/>
  <c r="BE74" i="129" s="1"/>
  <c r="BD74" i="129"/>
  <c r="BA63" i="129"/>
  <c r="AZ63" i="129"/>
  <c r="BB63" i="129" s="1"/>
  <c r="BA12" i="129"/>
  <c r="AZ12" i="129"/>
  <c r="BB12" i="129" s="1"/>
  <c r="BD72" i="129"/>
  <c r="BC72" i="129"/>
  <c r="BE72" i="129" s="1"/>
  <c r="BG20" i="129"/>
  <c r="BF20" i="129"/>
  <c r="BH20" i="129" s="1"/>
  <c r="BA30" i="129"/>
  <c r="AZ30" i="129"/>
  <c r="BB30" i="129" s="1"/>
  <c r="AW10" i="129"/>
  <c r="AY10" i="129" s="1"/>
  <c r="AX10" i="129"/>
  <c r="BA70" i="129"/>
  <c r="AZ70" i="129"/>
  <c r="BB70" i="129" s="1"/>
  <c r="BG75" i="129"/>
  <c r="BF75" i="129"/>
  <c r="BH75" i="129" s="1"/>
  <c r="BA18" i="129"/>
  <c r="AZ18" i="129"/>
  <c r="BB18" i="129" s="1"/>
  <c r="BA22" i="129"/>
  <c r="AZ22" i="129"/>
  <c r="BB22" i="129" s="1"/>
  <c r="BD44" i="129"/>
  <c r="BC44" i="129"/>
  <c r="BE44" i="129" s="1"/>
  <c r="BA42" i="129"/>
  <c r="AZ42" i="129"/>
  <c r="BB42" i="129" s="1"/>
  <c r="BA26" i="129"/>
  <c r="AZ26" i="129"/>
  <c r="BB26" i="129" s="1"/>
  <c r="BD31" i="129"/>
  <c r="BC31" i="129"/>
  <c r="BE31" i="129" s="1"/>
  <c r="BD43" i="129"/>
  <c r="BC43" i="129"/>
  <c r="BE43" i="129" s="1"/>
  <c r="BA66" i="129"/>
  <c r="AZ66" i="129"/>
  <c r="BB66" i="129" s="1"/>
  <c r="BA67" i="129"/>
  <c r="AZ67" i="129"/>
  <c r="BB67" i="129" s="1"/>
  <c r="BJ39" i="129"/>
  <c r="BI39" i="129"/>
  <c r="BK39" i="129" s="1"/>
  <c r="BA28" i="129"/>
  <c r="AZ28" i="129"/>
  <c r="BB28" i="129" s="1"/>
  <c r="BC15" i="129"/>
  <c r="BE15" i="129" s="1"/>
  <c r="BD15" i="129"/>
  <c r="BC68" i="129"/>
  <c r="BE68" i="129" s="1"/>
  <c r="BD68" i="129"/>
  <c r="BA48" i="129"/>
  <c r="AZ48" i="129"/>
  <c r="BB48" i="129" s="1"/>
  <c r="BC19" i="129"/>
  <c r="BE19" i="129" s="1"/>
  <c r="BD19" i="129"/>
  <c r="BC11" i="129"/>
  <c r="BE11" i="129" s="1"/>
  <c r="BD11" i="129"/>
  <c r="BC6" i="129"/>
  <c r="BE6" i="129" s="1"/>
  <c r="BD6" i="129"/>
  <c r="BD32" i="129"/>
  <c r="BC32" i="129"/>
  <c r="BE32" i="129" s="1"/>
  <c r="BD71" i="129"/>
  <c r="BC71" i="129"/>
  <c r="BE71" i="129" s="1"/>
  <c r="BG40" i="129"/>
  <c r="BF40" i="129"/>
  <c r="BH40" i="129" s="1"/>
  <c r="BA56" i="129"/>
  <c r="AZ56" i="129"/>
  <c r="BB56" i="129" s="1"/>
  <c r="BG59" i="129"/>
  <c r="BF59" i="129"/>
  <c r="BH59" i="129" s="1"/>
  <c r="BG35" i="129"/>
  <c r="BF35" i="129"/>
  <c r="BH35" i="129" s="1"/>
  <c r="BG50" i="129"/>
  <c r="BF50" i="129"/>
  <c r="BH50" i="129" s="1"/>
  <c r="AZ62" i="129"/>
  <c r="BB62" i="129" s="1"/>
  <c r="BA62" i="129"/>
  <c r="BC8" i="129"/>
  <c r="BE8" i="129" s="1"/>
  <c r="BD8" i="129"/>
  <c r="BD58" i="129"/>
  <c r="BC58" i="129"/>
  <c r="BE58" i="129" s="1"/>
  <c r="BD24" i="129"/>
  <c r="BC24" i="129"/>
  <c r="BE24" i="129" s="1"/>
  <c r="BG60" i="129"/>
  <c r="BF60" i="129"/>
  <c r="BH60" i="129" s="1"/>
  <c r="BD23" i="129"/>
  <c r="BC23" i="129"/>
  <c r="BE23" i="129" s="1"/>
  <c r="BA46" i="129"/>
  <c r="AZ46" i="129"/>
  <c r="BB46" i="129" s="1"/>
  <c r="AX51" i="129"/>
  <c r="AW51" i="129"/>
  <c r="AY51" i="129" s="1"/>
  <c r="AW54" i="129"/>
  <c r="AY54" i="129" s="1"/>
  <c r="AX54" i="129"/>
  <c r="BG36" i="129"/>
  <c r="BF36" i="129"/>
  <c r="BH36" i="129" s="1"/>
  <c r="GJ89" i="95" l="1"/>
  <c r="GJ90" i="95" s="1"/>
  <c r="GJ102" i="95"/>
  <c r="GJ103" i="95" s="1"/>
  <c r="GK256" i="95"/>
  <c r="GK258" i="95" s="1"/>
  <c r="GK259" i="95" s="1"/>
  <c r="EQ256" i="95"/>
  <c r="ES256" i="95" s="1"/>
  <c r="EQ243" i="95"/>
  <c r="ES243" i="95" s="1"/>
  <c r="GK243" i="95"/>
  <c r="GK244" i="95"/>
  <c r="EQ244" i="95"/>
  <c r="ES244" i="95" s="1"/>
  <c r="ET257" i="95"/>
  <c r="EV257" i="95" s="1"/>
  <c r="GL257" i="95"/>
  <c r="GJ245" i="95"/>
  <c r="GJ246" i="95" s="1"/>
  <c r="EK139" i="95"/>
  <c r="EM139" i="95" s="1"/>
  <c r="GI139" i="95"/>
  <c r="GI141" i="95" s="1"/>
  <c r="GI142" i="95" s="1"/>
  <c r="EW153" i="95"/>
  <c r="EY153" i="95" s="1"/>
  <c r="GM153" i="95"/>
  <c r="GK61" i="95"/>
  <c r="GK63" i="95" s="1"/>
  <c r="GK64" i="95" s="1"/>
  <c r="EQ61" i="95"/>
  <c r="ES61" i="95" s="1"/>
  <c r="ET36" i="95"/>
  <c r="EV36" i="95" s="1"/>
  <c r="GL36" i="95"/>
  <c r="ET205" i="95"/>
  <c r="EV205" i="95" s="1"/>
  <c r="GL205" i="95"/>
  <c r="GJ193" i="95"/>
  <c r="GJ194" i="95" s="1"/>
  <c r="GK101" i="95"/>
  <c r="EQ101" i="95"/>
  <c r="ES101" i="95" s="1"/>
  <c r="GK192" i="95"/>
  <c r="EQ192" i="95"/>
  <c r="ES192" i="95" s="1"/>
  <c r="GK126" i="95"/>
  <c r="GK128" i="95" s="1"/>
  <c r="GK129" i="95" s="1"/>
  <c r="EQ126" i="95"/>
  <c r="ES126" i="95" s="1"/>
  <c r="GK88" i="95"/>
  <c r="EQ88" i="95"/>
  <c r="ES88" i="95" s="1"/>
  <c r="GL166" i="95"/>
  <c r="ET166" i="95"/>
  <c r="EV166" i="95" s="1"/>
  <c r="EK178" i="95"/>
  <c r="EM178" i="95" s="1"/>
  <c r="GI178" i="95"/>
  <c r="GI180" i="95" s="1"/>
  <c r="GI181" i="95" s="1"/>
  <c r="EK217" i="95"/>
  <c r="EM217" i="95" s="1"/>
  <c r="GI217" i="95"/>
  <c r="GI219" i="95" s="1"/>
  <c r="GI220" i="95" s="1"/>
  <c r="GJ116" i="95"/>
  <c r="GK152" i="95"/>
  <c r="GK154" i="95" s="1"/>
  <c r="GK155" i="95" s="1"/>
  <c r="EQ152" i="95"/>
  <c r="ES152" i="95" s="1"/>
  <c r="GK35" i="95"/>
  <c r="GK37" i="95" s="1"/>
  <c r="GK38" i="95" s="1"/>
  <c r="EQ35" i="95"/>
  <c r="ES35" i="95" s="1"/>
  <c r="GL127" i="95"/>
  <c r="ET127" i="95"/>
  <c r="EV127" i="95" s="1"/>
  <c r="EQ49" i="95"/>
  <c r="ES49" i="95" s="1"/>
  <c r="GK49" i="95"/>
  <c r="EQ114" i="95"/>
  <c r="ES114" i="95" s="1"/>
  <c r="GK114" i="95"/>
  <c r="GK230" i="95"/>
  <c r="EQ230" i="95"/>
  <c r="ES230" i="95" s="1"/>
  <c r="EQ191" i="95"/>
  <c r="ES191" i="95" s="1"/>
  <c r="GK191" i="95"/>
  <c r="EK48" i="95"/>
  <c r="EM48" i="95" s="1"/>
  <c r="GI48" i="95"/>
  <c r="GI50" i="95" s="1"/>
  <c r="GI51" i="95" s="1"/>
  <c r="GK113" i="95"/>
  <c r="EQ113" i="95"/>
  <c r="ES113" i="95" s="1"/>
  <c r="GJ140" i="95"/>
  <c r="EN140" i="95"/>
  <c r="EP140" i="95" s="1"/>
  <c r="GK87" i="95"/>
  <c r="EQ87" i="95"/>
  <c r="ES87" i="95" s="1"/>
  <c r="GK100" i="95"/>
  <c r="EQ100" i="95"/>
  <c r="ES100" i="95" s="1"/>
  <c r="GK165" i="95"/>
  <c r="GK167" i="95" s="1"/>
  <c r="GK168" i="95" s="1"/>
  <c r="EQ165" i="95"/>
  <c r="ES165" i="95" s="1"/>
  <c r="GJ218" i="95"/>
  <c r="EN218" i="95"/>
  <c r="EP218" i="95" s="1"/>
  <c r="GK231" i="95"/>
  <c r="EQ231" i="95"/>
  <c r="ES231" i="95" s="1"/>
  <c r="GJ179" i="95"/>
  <c r="EN179" i="95"/>
  <c r="EP179" i="95" s="1"/>
  <c r="ET62" i="95"/>
  <c r="EV62" i="95" s="1"/>
  <c r="GL62" i="95"/>
  <c r="GI74" i="95"/>
  <c r="GI76" i="95" s="1"/>
  <c r="GI77" i="95" s="1"/>
  <c r="EK74" i="95"/>
  <c r="EM74" i="95" s="1"/>
  <c r="GK75" i="95"/>
  <c r="EQ75" i="95"/>
  <c r="ES75" i="95" s="1"/>
  <c r="EQ204" i="95"/>
  <c r="ES204" i="95" s="1"/>
  <c r="GK204" i="95"/>
  <c r="GK206" i="95" s="1"/>
  <c r="GK207" i="95" s="1"/>
  <c r="GJ232" i="95"/>
  <c r="GJ233" i="95" s="1"/>
  <c r="GL23" i="95"/>
  <c r="ET23" i="95"/>
  <c r="EV23" i="95" s="1"/>
  <c r="GK22" i="95"/>
  <c r="GK24" i="95" s="1"/>
  <c r="GK25" i="95" s="1"/>
  <c r="EQ22" i="95"/>
  <c r="ES22" i="95" s="1"/>
  <c r="BI60" i="129"/>
  <c r="BK60" i="129" s="1"/>
  <c r="BJ60" i="129"/>
  <c r="BD56" i="129"/>
  <c r="BC56" i="129"/>
  <c r="BE56" i="129" s="1"/>
  <c r="BG71" i="129"/>
  <c r="BF71" i="129"/>
  <c r="BH71" i="129" s="1"/>
  <c r="BF11" i="129"/>
  <c r="BH11" i="129" s="1"/>
  <c r="BG11" i="129"/>
  <c r="BD66" i="129"/>
  <c r="BC66" i="129"/>
  <c r="BE66" i="129" s="1"/>
  <c r="BD42" i="129"/>
  <c r="BC42" i="129"/>
  <c r="BE42" i="129" s="1"/>
  <c r="BD30" i="129"/>
  <c r="BC30" i="129"/>
  <c r="BE30" i="129" s="1"/>
  <c r="BD63" i="129"/>
  <c r="BC63" i="129"/>
  <c r="BE63" i="129" s="1"/>
  <c r="BC64" i="129"/>
  <c r="BE64" i="129" s="1"/>
  <c r="BD64" i="129"/>
  <c r="BD34" i="129"/>
  <c r="BC34" i="129"/>
  <c r="BE34" i="129" s="1"/>
  <c r="BF58" i="129"/>
  <c r="BH58" i="129" s="1"/>
  <c r="BG58" i="129"/>
  <c r="BD22" i="129"/>
  <c r="BC22" i="129"/>
  <c r="BE22" i="129" s="1"/>
  <c r="BI75" i="129"/>
  <c r="BK75" i="129" s="1"/>
  <c r="BJ75" i="129"/>
  <c r="BC16" i="129"/>
  <c r="BE16" i="129" s="1"/>
  <c r="BD16" i="129"/>
  <c r="BI36" i="129"/>
  <c r="BK36" i="129" s="1"/>
  <c r="BJ36" i="129"/>
  <c r="BA51" i="129"/>
  <c r="AZ51" i="129"/>
  <c r="BB51" i="129" s="1"/>
  <c r="BG23" i="129"/>
  <c r="BF23" i="129"/>
  <c r="BH23" i="129" s="1"/>
  <c r="BG24" i="129"/>
  <c r="BF24" i="129"/>
  <c r="BH24" i="129" s="1"/>
  <c r="BD62" i="129"/>
  <c r="BC62" i="129"/>
  <c r="BE62" i="129" s="1"/>
  <c r="BI40" i="129"/>
  <c r="BK40" i="129" s="1"/>
  <c r="BJ40" i="129"/>
  <c r="BG6" i="129"/>
  <c r="BF6" i="129"/>
  <c r="BH6" i="129" s="1"/>
  <c r="BG19" i="129"/>
  <c r="BF19" i="129"/>
  <c r="BH19" i="129" s="1"/>
  <c r="BG68" i="129"/>
  <c r="BF68" i="129"/>
  <c r="BH68" i="129" s="1"/>
  <c r="BC67" i="129"/>
  <c r="BE67" i="129" s="1"/>
  <c r="BD67" i="129"/>
  <c r="BG43" i="129"/>
  <c r="BF43" i="129"/>
  <c r="BH43" i="129" s="1"/>
  <c r="BC26" i="129"/>
  <c r="BE26" i="129" s="1"/>
  <c r="BD26" i="129"/>
  <c r="BJ20" i="129"/>
  <c r="BI20" i="129"/>
  <c r="BK20" i="129" s="1"/>
  <c r="BC12" i="129"/>
  <c r="BE12" i="129" s="1"/>
  <c r="BD12" i="129"/>
  <c r="BG55" i="129"/>
  <c r="BF55" i="129"/>
  <c r="BH55" i="129" s="1"/>
  <c r="BG52" i="129"/>
  <c r="BF52" i="129"/>
  <c r="BH52" i="129" s="1"/>
  <c r="BF47" i="129"/>
  <c r="BH47" i="129" s="1"/>
  <c r="BG47" i="129"/>
  <c r="BD27" i="129"/>
  <c r="BC27" i="129"/>
  <c r="BE27" i="129" s="1"/>
  <c r="BD46" i="129"/>
  <c r="BC46" i="129"/>
  <c r="BE46" i="129" s="1"/>
  <c r="BG8" i="129"/>
  <c r="BF8" i="129"/>
  <c r="BH8" i="129" s="1"/>
  <c r="BJ59" i="129"/>
  <c r="BI59" i="129"/>
  <c r="BK59" i="129" s="1"/>
  <c r="BF15" i="129"/>
  <c r="BH15" i="129" s="1"/>
  <c r="BG15" i="129"/>
  <c r="BG31" i="129"/>
  <c r="BF31" i="129"/>
  <c r="BH31" i="129" s="1"/>
  <c r="BC70" i="129"/>
  <c r="BE70" i="129" s="1"/>
  <c r="BD70" i="129"/>
  <c r="BF72" i="129"/>
  <c r="BH72" i="129" s="1"/>
  <c r="BG72" i="129"/>
  <c r="BG38" i="129"/>
  <c r="BF38" i="129"/>
  <c r="BH38" i="129" s="1"/>
  <c r="BA54" i="129"/>
  <c r="AZ54" i="129"/>
  <c r="BB54" i="129" s="1"/>
  <c r="BJ35" i="129"/>
  <c r="BI35" i="129"/>
  <c r="BK35" i="129" s="1"/>
  <c r="BD28" i="129"/>
  <c r="BC28" i="129"/>
  <c r="BE28" i="129" s="1"/>
  <c r="BG7" i="129"/>
  <c r="BF7" i="129"/>
  <c r="BH7" i="129" s="1"/>
  <c r="BI50" i="129"/>
  <c r="BK50" i="129" s="1"/>
  <c r="BJ50" i="129"/>
  <c r="BF32" i="129"/>
  <c r="BH32" i="129" s="1"/>
  <c r="BG32" i="129"/>
  <c r="BC48" i="129"/>
  <c r="BE48" i="129" s="1"/>
  <c r="BD48" i="129"/>
  <c r="BL39" i="129"/>
  <c r="BN39" i="129" s="1"/>
  <c r="BM39" i="129"/>
  <c r="BG44" i="129"/>
  <c r="BF44" i="129"/>
  <c r="BH44" i="129" s="1"/>
  <c r="BD18" i="129"/>
  <c r="BC18" i="129"/>
  <c r="BE18" i="129" s="1"/>
  <c r="AZ10" i="129"/>
  <c r="BB10" i="129" s="1"/>
  <c r="BA10" i="129"/>
  <c r="BG74" i="129"/>
  <c r="BF74" i="129"/>
  <c r="BH74" i="129" s="1"/>
  <c r="AX76" i="129"/>
  <c r="AW76" i="129"/>
  <c r="AY76" i="129" s="1"/>
  <c r="BC14" i="129"/>
  <c r="BE14" i="129" s="1"/>
  <c r="BD14" i="129"/>
  <c r="GK245" i="95" l="1"/>
  <c r="GK246" i="95" s="1"/>
  <c r="ET244" i="95"/>
  <c r="EV244" i="95" s="1"/>
  <c r="GL244" i="95"/>
  <c r="GL256" i="95"/>
  <c r="GL258" i="95" s="1"/>
  <c r="GL259" i="95" s="1"/>
  <c r="ET256" i="95"/>
  <c r="EV256" i="95" s="1"/>
  <c r="GK193" i="95"/>
  <c r="GK194" i="95" s="1"/>
  <c r="GK89" i="95"/>
  <c r="GK90" i="95" s="1"/>
  <c r="EW257" i="95"/>
  <c r="EY257" i="95" s="1"/>
  <c r="GM257" i="95"/>
  <c r="ET243" i="95"/>
  <c r="EV243" i="95" s="1"/>
  <c r="GL243" i="95"/>
  <c r="GL245" i="95" s="1"/>
  <c r="GL231" i="95"/>
  <c r="ET231" i="95"/>
  <c r="EV231" i="95" s="1"/>
  <c r="GL87" i="95"/>
  <c r="ET87" i="95"/>
  <c r="EV87" i="95" s="1"/>
  <c r="ET152" i="95"/>
  <c r="EV152" i="95" s="1"/>
  <c r="GL152" i="95"/>
  <c r="GL154" i="95" s="1"/>
  <c r="GL155" i="95" s="1"/>
  <c r="EW62" i="95"/>
  <c r="EY62" i="95" s="1"/>
  <c r="GM62" i="95"/>
  <c r="GK115" i="95"/>
  <c r="GK116" i="95" s="1"/>
  <c r="ET191" i="95"/>
  <c r="EV191" i="95" s="1"/>
  <c r="GL191" i="95"/>
  <c r="ET114" i="95"/>
  <c r="EV114" i="95" s="1"/>
  <c r="GL114" i="95"/>
  <c r="ET88" i="95"/>
  <c r="EV88" i="95" s="1"/>
  <c r="GL88" i="95"/>
  <c r="ET192" i="95"/>
  <c r="EV192" i="95" s="1"/>
  <c r="GL192" i="95"/>
  <c r="EW36" i="95"/>
  <c r="EY36" i="95" s="1"/>
  <c r="GM36" i="95"/>
  <c r="GN153" i="95"/>
  <c r="EZ153" i="95"/>
  <c r="FB153" i="95" s="1"/>
  <c r="GJ74" i="95"/>
  <c r="GJ76" i="95" s="1"/>
  <c r="GJ77" i="95" s="1"/>
  <c r="EN74" i="95"/>
  <c r="EP74" i="95" s="1"/>
  <c r="GK179" i="95"/>
  <c r="EQ179" i="95"/>
  <c r="ES179" i="95" s="1"/>
  <c r="GK218" i="95"/>
  <c r="EQ218" i="95"/>
  <c r="ES218" i="95" s="1"/>
  <c r="ET100" i="95"/>
  <c r="EV100" i="95" s="1"/>
  <c r="GL100" i="95"/>
  <c r="GK140" i="95"/>
  <c r="EQ140" i="95"/>
  <c r="ES140" i="95" s="1"/>
  <c r="GL230" i="95"/>
  <c r="ET230" i="95"/>
  <c r="EV230" i="95" s="1"/>
  <c r="GL35" i="95"/>
  <c r="GL37" i="95" s="1"/>
  <c r="GL38" i="95" s="1"/>
  <c r="ET35" i="95"/>
  <c r="EV35" i="95" s="1"/>
  <c r="GJ178" i="95"/>
  <c r="GJ180" i="95" s="1"/>
  <c r="GJ181" i="95" s="1"/>
  <c r="EN178" i="95"/>
  <c r="EP178" i="95" s="1"/>
  <c r="GL61" i="95"/>
  <c r="GL63" i="95" s="1"/>
  <c r="GL64" i="95" s="1"/>
  <c r="ET61" i="95"/>
  <c r="EV61" i="95" s="1"/>
  <c r="ET75" i="95"/>
  <c r="EV75" i="95" s="1"/>
  <c r="GL75" i="95"/>
  <c r="ET165" i="95"/>
  <c r="EV165" i="95" s="1"/>
  <c r="GL165" i="95"/>
  <c r="GL167" i="95" s="1"/>
  <c r="GL168" i="95" s="1"/>
  <c r="GL113" i="95"/>
  <c r="ET113" i="95"/>
  <c r="EV113" i="95" s="1"/>
  <c r="EW127" i="95"/>
  <c r="EY127" i="95" s="1"/>
  <c r="GM127" i="95"/>
  <c r="GJ217" i="95"/>
  <c r="GJ219" i="95" s="1"/>
  <c r="GJ220" i="95" s="1"/>
  <c r="EN217" i="95"/>
  <c r="EP217" i="95" s="1"/>
  <c r="ET204" i="95"/>
  <c r="EV204" i="95" s="1"/>
  <c r="GL204" i="95"/>
  <c r="GL206" i="95" s="1"/>
  <c r="GL207" i="95" s="1"/>
  <c r="GK102" i="95"/>
  <c r="GK103" i="95" s="1"/>
  <c r="GJ48" i="95"/>
  <c r="GJ50" i="95" s="1"/>
  <c r="GJ51" i="95" s="1"/>
  <c r="EN48" i="95"/>
  <c r="EP48" i="95" s="1"/>
  <c r="GK232" i="95"/>
  <c r="GK233" i="95" s="1"/>
  <c r="GL49" i="95"/>
  <c r="ET49" i="95"/>
  <c r="EV49" i="95" s="1"/>
  <c r="EW166" i="95"/>
  <c r="EY166" i="95" s="1"/>
  <c r="GM166" i="95"/>
  <c r="ET126" i="95"/>
  <c r="EV126" i="95" s="1"/>
  <c r="GL126" i="95"/>
  <c r="GL128" i="95" s="1"/>
  <c r="GL129" i="95" s="1"/>
  <c r="GL101" i="95"/>
  <c r="ET101" i="95"/>
  <c r="EV101" i="95" s="1"/>
  <c r="GM205" i="95"/>
  <c r="EW205" i="95"/>
  <c r="EY205" i="95" s="1"/>
  <c r="GJ139" i="95"/>
  <c r="GJ141" i="95" s="1"/>
  <c r="GJ142" i="95" s="1"/>
  <c r="EN139" i="95"/>
  <c r="EP139" i="95" s="1"/>
  <c r="GL22" i="95"/>
  <c r="GL24" i="95" s="1"/>
  <c r="GL25" i="95" s="1"/>
  <c r="ET22" i="95"/>
  <c r="EV22" i="95" s="1"/>
  <c r="EW23" i="95"/>
  <c r="EY23" i="95" s="1"/>
  <c r="GM23" i="95"/>
  <c r="BG14" i="129"/>
  <c r="BF14" i="129"/>
  <c r="BH14" i="129" s="1"/>
  <c r="BF18" i="129"/>
  <c r="BH18" i="129" s="1"/>
  <c r="BG18" i="129"/>
  <c r="BM50" i="129"/>
  <c r="BL50" i="129"/>
  <c r="BN50" i="129" s="1"/>
  <c r="BF28" i="129"/>
  <c r="BH28" i="129" s="1"/>
  <c r="BG28" i="129"/>
  <c r="BC54" i="129"/>
  <c r="BE54" i="129" s="1"/>
  <c r="BD54" i="129"/>
  <c r="BG70" i="129"/>
  <c r="BF70" i="129"/>
  <c r="BH70" i="129" s="1"/>
  <c r="BI47" i="129"/>
  <c r="BK47" i="129" s="1"/>
  <c r="BJ47" i="129"/>
  <c r="BI55" i="129"/>
  <c r="BK55" i="129" s="1"/>
  <c r="BJ55" i="129"/>
  <c r="BG12" i="129"/>
  <c r="BF12" i="129"/>
  <c r="BH12" i="129" s="1"/>
  <c r="BG26" i="129"/>
  <c r="BF26" i="129"/>
  <c r="BH26" i="129" s="1"/>
  <c r="BF67" i="129"/>
  <c r="BH67" i="129" s="1"/>
  <c r="BG67" i="129"/>
  <c r="BJ19" i="129"/>
  <c r="BI19" i="129"/>
  <c r="BK19" i="129" s="1"/>
  <c r="BI24" i="129"/>
  <c r="BK24" i="129" s="1"/>
  <c r="BJ24" i="129"/>
  <c r="BC51" i="129"/>
  <c r="BE51" i="129" s="1"/>
  <c r="BD51" i="129"/>
  <c r="BM75" i="129"/>
  <c r="BL75" i="129"/>
  <c r="BN75" i="129" s="1"/>
  <c r="BJ11" i="129"/>
  <c r="BI11" i="129"/>
  <c r="BK11" i="129" s="1"/>
  <c r="AZ76" i="129"/>
  <c r="BB76" i="129" s="1"/>
  <c r="BA76" i="129"/>
  <c r="BI32" i="129"/>
  <c r="BK32" i="129" s="1"/>
  <c r="BJ32" i="129"/>
  <c r="BJ7" i="129"/>
  <c r="BI7" i="129"/>
  <c r="BK7" i="129" s="1"/>
  <c r="BJ15" i="129"/>
  <c r="BI15" i="129"/>
  <c r="BK15" i="129" s="1"/>
  <c r="BJ8" i="129"/>
  <c r="BI8" i="129"/>
  <c r="BK8" i="129" s="1"/>
  <c r="BG27" i="129"/>
  <c r="BF27" i="129"/>
  <c r="BH27" i="129" s="1"/>
  <c r="BM20" i="129"/>
  <c r="BL20" i="129"/>
  <c r="BN20" i="129" s="1"/>
  <c r="BI43" i="129"/>
  <c r="BK43" i="129" s="1"/>
  <c r="BJ43" i="129"/>
  <c r="BM40" i="129"/>
  <c r="BL40" i="129"/>
  <c r="BN40" i="129" s="1"/>
  <c r="BG16" i="129"/>
  <c r="BF16" i="129"/>
  <c r="BH16" i="129" s="1"/>
  <c r="BF22" i="129"/>
  <c r="BH22" i="129" s="1"/>
  <c r="BG22" i="129"/>
  <c r="BF30" i="129"/>
  <c r="BH30" i="129" s="1"/>
  <c r="BG30" i="129"/>
  <c r="BG66" i="129"/>
  <c r="BF66" i="129"/>
  <c r="BH66" i="129" s="1"/>
  <c r="BI71" i="129"/>
  <c r="BK71" i="129" s="1"/>
  <c r="BJ71" i="129"/>
  <c r="BI44" i="129"/>
  <c r="BK44" i="129" s="1"/>
  <c r="BJ44" i="129"/>
  <c r="BF48" i="129"/>
  <c r="BH48" i="129" s="1"/>
  <c r="BG48" i="129"/>
  <c r="BL35" i="129"/>
  <c r="BN35" i="129" s="1"/>
  <c r="BM35" i="129"/>
  <c r="BJ72" i="129"/>
  <c r="BI72" i="129"/>
  <c r="BK72" i="129" s="1"/>
  <c r="BI31" i="129"/>
  <c r="BK31" i="129" s="1"/>
  <c r="BJ31" i="129"/>
  <c r="BJ52" i="129"/>
  <c r="BI52" i="129"/>
  <c r="BK52" i="129" s="1"/>
  <c r="BJ68" i="129"/>
  <c r="BI68" i="129"/>
  <c r="BK68" i="129" s="1"/>
  <c r="BI6" i="129"/>
  <c r="BK6" i="129" s="1"/>
  <c r="BJ6" i="129"/>
  <c r="BG62" i="129"/>
  <c r="BF62" i="129"/>
  <c r="BH62" i="129" s="1"/>
  <c r="BI23" i="129"/>
  <c r="BK23" i="129" s="1"/>
  <c r="BJ23" i="129"/>
  <c r="BJ58" i="129"/>
  <c r="BI58" i="129"/>
  <c r="BK58" i="129" s="1"/>
  <c r="BG64" i="129"/>
  <c r="BF64" i="129"/>
  <c r="BH64" i="129" s="1"/>
  <c r="BM60" i="129"/>
  <c r="BL60" i="129"/>
  <c r="BN60" i="129" s="1"/>
  <c r="BI74" i="129"/>
  <c r="BK74" i="129" s="1"/>
  <c r="BJ74" i="129"/>
  <c r="BC10" i="129"/>
  <c r="BE10" i="129" s="1"/>
  <c r="BD10" i="129"/>
  <c r="BP39" i="129"/>
  <c r="BO39" i="129"/>
  <c r="BQ39" i="129" s="1"/>
  <c r="BI38" i="129"/>
  <c r="BK38" i="129" s="1"/>
  <c r="BJ38" i="129"/>
  <c r="BL59" i="129"/>
  <c r="BN59" i="129" s="1"/>
  <c r="BM59" i="129"/>
  <c r="BF46" i="129"/>
  <c r="BH46" i="129" s="1"/>
  <c r="BG46" i="129"/>
  <c r="BM36" i="129"/>
  <c r="BL36" i="129"/>
  <c r="BN36" i="129" s="1"/>
  <c r="BG34" i="129"/>
  <c r="BF34" i="129"/>
  <c r="BH34" i="129" s="1"/>
  <c r="BF63" i="129"/>
  <c r="BH63" i="129" s="1"/>
  <c r="BG63" i="129"/>
  <c r="BF42" i="129"/>
  <c r="BH42" i="129" s="1"/>
  <c r="BG42" i="129"/>
  <c r="BF56" i="129"/>
  <c r="BH56" i="129" s="1"/>
  <c r="BG56" i="129"/>
  <c r="GL246" i="95" l="1"/>
  <c r="GL193" i="95"/>
  <c r="GL194" i="95" s="1"/>
  <c r="GL115" i="95"/>
  <c r="GL116" i="95" s="1"/>
  <c r="GL232" i="95"/>
  <c r="GL233" i="95" s="1"/>
  <c r="EW256" i="95"/>
  <c r="EY256" i="95" s="1"/>
  <c r="GM256" i="95"/>
  <c r="GM258" i="95" s="1"/>
  <c r="GM259" i="95" s="1"/>
  <c r="GN257" i="95"/>
  <c r="EZ257" i="95"/>
  <c r="FB257" i="95" s="1"/>
  <c r="GM243" i="95"/>
  <c r="EW243" i="95"/>
  <c r="EY243" i="95" s="1"/>
  <c r="GM244" i="95"/>
  <c r="EW244" i="95"/>
  <c r="EY244" i="95" s="1"/>
  <c r="GM126" i="95"/>
  <c r="GM128" i="95" s="1"/>
  <c r="GM129" i="95" s="1"/>
  <c r="EW126" i="95"/>
  <c r="EY126" i="95" s="1"/>
  <c r="GM75" i="95"/>
  <c r="EW75" i="95"/>
  <c r="EY75" i="95" s="1"/>
  <c r="GM100" i="95"/>
  <c r="EW100" i="95"/>
  <c r="EY100" i="95" s="1"/>
  <c r="GM192" i="95"/>
  <c r="EW192" i="95"/>
  <c r="EY192" i="95" s="1"/>
  <c r="GM114" i="95"/>
  <c r="EW114" i="95"/>
  <c r="EY114" i="95" s="1"/>
  <c r="EW87" i="95"/>
  <c r="EY87" i="95" s="1"/>
  <c r="GM87" i="95"/>
  <c r="GK139" i="95"/>
  <c r="GK141" i="95" s="1"/>
  <c r="GK142" i="95" s="1"/>
  <c r="EQ139" i="95"/>
  <c r="ES139" i="95" s="1"/>
  <c r="GM101" i="95"/>
  <c r="EW101" i="95"/>
  <c r="EY101" i="95" s="1"/>
  <c r="EW61" i="95"/>
  <c r="EY61" i="95" s="1"/>
  <c r="GM61" i="95"/>
  <c r="GM63" i="95" s="1"/>
  <c r="GM64" i="95" s="1"/>
  <c r="EW35" i="95"/>
  <c r="EY35" i="95" s="1"/>
  <c r="GM35" i="95"/>
  <c r="GM37" i="95" s="1"/>
  <c r="GM38" i="95" s="1"/>
  <c r="ET140" i="95"/>
  <c r="EV140" i="95" s="1"/>
  <c r="GL140" i="95"/>
  <c r="ET218" i="95"/>
  <c r="EV218" i="95" s="1"/>
  <c r="GL218" i="95"/>
  <c r="EQ74" i="95"/>
  <c r="ES74" i="95" s="1"/>
  <c r="GK74" i="95"/>
  <c r="GK76" i="95" s="1"/>
  <c r="GK77" i="95" s="1"/>
  <c r="GN62" i="95"/>
  <c r="EZ62" i="95"/>
  <c r="FB62" i="95" s="1"/>
  <c r="GL89" i="95"/>
  <c r="GL90" i="95" s="1"/>
  <c r="EZ166" i="95"/>
  <c r="FB166" i="95" s="1"/>
  <c r="GN166" i="95"/>
  <c r="GK48" i="95"/>
  <c r="GK50" i="95" s="1"/>
  <c r="GK51" i="95" s="1"/>
  <c r="EQ48" i="95"/>
  <c r="ES48" i="95" s="1"/>
  <c r="GM204" i="95"/>
  <c r="GM206" i="95" s="1"/>
  <c r="GM207" i="95" s="1"/>
  <c r="EW204" i="95"/>
  <c r="EY204" i="95" s="1"/>
  <c r="EZ127" i="95"/>
  <c r="FB127" i="95" s="1"/>
  <c r="GN127" i="95"/>
  <c r="GM165" i="95"/>
  <c r="GM167" i="95" s="1"/>
  <c r="GM168" i="95" s="1"/>
  <c r="EW165" i="95"/>
  <c r="EY165" i="95" s="1"/>
  <c r="GN36" i="95"/>
  <c r="EZ36" i="95"/>
  <c r="FB36" i="95" s="1"/>
  <c r="EW88" i="95"/>
  <c r="EY88" i="95" s="1"/>
  <c r="GM88" i="95"/>
  <c r="GM191" i="95"/>
  <c r="EW191" i="95"/>
  <c r="EY191" i="95" s="1"/>
  <c r="EW231" i="95"/>
  <c r="EY231" i="95" s="1"/>
  <c r="GM231" i="95"/>
  <c r="EZ205" i="95"/>
  <c r="FB205" i="95" s="1"/>
  <c r="GN205" i="95"/>
  <c r="GM49" i="95"/>
  <c r="EW49" i="95"/>
  <c r="EY49" i="95" s="1"/>
  <c r="GK217" i="95"/>
  <c r="GK219" i="95" s="1"/>
  <c r="GK220" i="95" s="1"/>
  <c r="EQ217" i="95"/>
  <c r="ES217" i="95" s="1"/>
  <c r="EW113" i="95"/>
  <c r="EY113" i="95" s="1"/>
  <c r="GM113" i="95"/>
  <c r="GK178" i="95"/>
  <c r="GK180" i="95" s="1"/>
  <c r="GK181" i="95" s="1"/>
  <c r="EQ178" i="95"/>
  <c r="ES178" i="95" s="1"/>
  <c r="EW230" i="95"/>
  <c r="EY230" i="95" s="1"/>
  <c r="GM230" i="95"/>
  <c r="GM232" i="95" s="1"/>
  <c r="GL102" i="95"/>
  <c r="GL103" i="95" s="1"/>
  <c r="ET179" i="95"/>
  <c r="EV179" i="95" s="1"/>
  <c r="GL179" i="95"/>
  <c r="GO153" i="95"/>
  <c r="FC153" i="95"/>
  <c r="FE153" i="95" s="1"/>
  <c r="GM152" i="95"/>
  <c r="GM154" i="95" s="1"/>
  <c r="GM155" i="95" s="1"/>
  <c r="EW152" i="95"/>
  <c r="EY152" i="95" s="1"/>
  <c r="GN23" i="95"/>
  <c r="EZ23" i="95"/>
  <c r="FB23" i="95" s="1"/>
  <c r="EW22" i="95"/>
  <c r="EY22" i="95" s="1"/>
  <c r="GM22" i="95"/>
  <c r="GM24" i="95" s="1"/>
  <c r="GM25" i="95" s="1"/>
  <c r="BM38" i="129"/>
  <c r="BL38" i="129"/>
  <c r="BN38" i="129" s="1"/>
  <c r="BP60" i="129"/>
  <c r="BO60" i="129"/>
  <c r="BQ60" i="129" s="1"/>
  <c r="BI62" i="129"/>
  <c r="BK62" i="129" s="1"/>
  <c r="BJ62" i="129"/>
  <c r="BL31" i="129"/>
  <c r="BN31" i="129" s="1"/>
  <c r="BM31" i="129"/>
  <c r="BL44" i="129"/>
  <c r="BN44" i="129" s="1"/>
  <c r="BM44" i="129"/>
  <c r="BP40" i="129"/>
  <c r="BO40" i="129"/>
  <c r="BQ40" i="129" s="1"/>
  <c r="BM32" i="129"/>
  <c r="BL32" i="129"/>
  <c r="BN32" i="129" s="1"/>
  <c r="BG54" i="129"/>
  <c r="BF54" i="129"/>
  <c r="BH54" i="129" s="1"/>
  <c r="BJ56" i="129"/>
  <c r="BI56" i="129"/>
  <c r="BK56" i="129" s="1"/>
  <c r="BL72" i="129"/>
  <c r="BN72" i="129" s="1"/>
  <c r="BM72" i="129"/>
  <c r="BJ16" i="129"/>
  <c r="BI16" i="129"/>
  <c r="BK16" i="129" s="1"/>
  <c r="BL8" i="129"/>
  <c r="BN8" i="129" s="1"/>
  <c r="BM8" i="129"/>
  <c r="BJ26" i="129"/>
  <c r="BI26" i="129"/>
  <c r="BK26" i="129" s="1"/>
  <c r="BJ70" i="129"/>
  <c r="BI70" i="129"/>
  <c r="BK70" i="129" s="1"/>
  <c r="BI34" i="129"/>
  <c r="BK34" i="129" s="1"/>
  <c r="BJ34" i="129"/>
  <c r="BP59" i="129"/>
  <c r="BO59" i="129"/>
  <c r="BQ59" i="129" s="1"/>
  <c r="BM74" i="129"/>
  <c r="BL74" i="129"/>
  <c r="BN74" i="129" s="1"/>
  <c r="BJ64" i="129"/>
  <c r="BI64" i="129"/>
  <c r="BK64" i="129" s="1"/>
  <c r="BJ48" i="129"/>
  <c r="BI48" i="129"/>
  <c r="BK48" i="129" s="1"/>
  <c r="BM71" i="129"/>
  <c r="BL71" i="129"/>
  <c r="BN71" i="129" s="1"/>
  <c r="BI30" i="129"/>
  <c r="BK30" i="129" s="1"/>
  <c r="BJ30" i="129"/>
  <c r="BD76" i="129"/>
  <c r="BC76" i="129"/>
  <c r="BE76" i="129" s="1"/>
  <c r="BG51" i="129"/>
  <c r="BF51" i="129"/>
  <c r="BH51" i="129" s="1"/>
  <c r="BM55" i="129"/>
  <c r="BL55" i="129"/>
  <c r="BN55" i="129" s="1"/>
  <c r="BJ28" i="129"/>
  <c r="BI28" i="129"/>
  <c r="BK28" i="129" s="1"/>
  <c r="BI18" i="129"/>
  <c r="BK18" i="129" s="1"/>
  <c r="BJ18" i="129"/>
  <c r="BP36" i="129"/>
  <c r="BO36" i="129"/>
  <c r="BQ36" i="129" s="1"/>
  <c r="BJ46" i="129"/>
  <c r="BI46" i="129"/>
  <c r="BK46" i="129" s="1"/>
  <c r="BG10" i="129"/>
  <c r="BF10" i="129"/>
  <c r="BH10" i="129" s="1"/>
  <c r="BM58" i="129"/>
  <c r="BL58" i="129"/>
  <c r="BN58" i="129" s="1"/>
  <c r="BM68" i="129"/>
  <c r="BL68" i="129"/>
  <c r="BN68" i="129" s="1"/>
  <c r="BP35" i="129"/>
  <c r="BO35" i="129"/>
  <c r="BQ35" i="129" s="1"/>
  <c r="BI22" i="129"/>
  <c r="BK22" i="129" s="1"/>
  <c r="BJ22" i="129"/>
  <c r="BL43" i="129"/>
  <c r="BN43" i="129" s="1"/>
  <c r="BM43" i="129"/>
  <c r="BM24" i="129"/>
  <c r="BL24" i="129"/>
  <c r="BN24" i="129" s="1"/>
  <c r="BJ67" i="129"/>
  <c r="BI67" i="129"/>
  <c r="BK67" i="129" s="1"/>
  <c r="BM47" i="129"/>
  <c r="BL47" i="129"/>
  <c r="BN47" i="129" s="1"/>
  <c r="BJ63" i="129"/>
  <c r="BI63" i="129"/>
  <c r="BK63" i="129" s="1"/>
  <c r="BS39" i="129"/>
  <c r="BR39" i="129"/>
  <c r="BT39" i="129" s="1"/>
  <c r="BO20" i="129"/>
  <c r="BQ20" i="129" s="1"/>
  <c r="BP20" i="129"/>
  <c r="BM7" i="129"/>
  <c r="BL7" i="129"/>
  <c r="BN7" i="129" s="1"/>
  <c r="BM19" i="129"/>
  <c r="BL19" i="129"/>
  <c r="BN19" i="129" s="1"/>
  <c r="BI42" i="129"/>
  <c r="BK42" i="129" s="1"/>
  <c r="BJ42" i="129"/>
  <c r="BM23" i="129"/>
  <c r="BL23" i="129"/>
  <c r="BN23" i="129" s="1"/>
  <c r="BM6" i="129"/>
  <c r="BL6" i="129"/>
  <c r="BN6" i="129" s="1"/>
  <c r="BL52" i="129"/>
  <c r="BN52" i="129" s="1"/>
  <c r="BM52" i="129"/>
  <c r="BJ66" i="129"/>
  <c r="BI66" i="129"/>
  <c r="BK66" i="129" s="1"/>
  <c r="BI27" i="129"/>
  <c r="BK27" i="129" s="1"/>
  <c r="BJ27" i="129"/>
  <c r="BM15" i="129"/>
  <c r="BL15" i="129"/>
  <c r="BN15" i="129" s="1"/>
  <c r="BM11" i="129"/>
  <c r="BL11" i="129"/>
  <c r="BN11" i="129" s="1"/>
  <c r="BO75" i="129"/>
  <c r="BQ75" i="129" s="1"/>
  <c r="BP75" i="129"/>
  <c r="BJ12" i="129"/>
  <c r="BI12" i="129"/>
  <c r="BK12" i="129" s="1"/>
  <c r="BP50" i="129"/>
  <c r="BO50" i="129"/>
  <c r="BQ50" i="129" s="1"/>
  <c r="BJ14" i="129"/>
  <c r="BI14" i="129"/>
  <c r="BK14" i="129" s="1"/>
  <c r="GM115" i="95" l="1"/>
  <c r="GM116" i="95" s="1"/>
  <c r="GM233" i="95"/>
  <c r="GO257" i="95"/>
  <c r="FC257" i="95"/>
  <c r="FE257" i="95" s="1"/>
  <c r="GN243" i="95"/>
  <c r="EZ243" i="95"/>
  <c r="FB243" i="95" s="1"/>
  <c r="GM245" i="95"/>
  <c r="GM246" i="95" s="1"/>
  <c r="GM193" i="95"/>
  <c r="GM194" i="95" s="1"/>
  <c r="GM89" i="95"/>
  <c r="GM90" i="95" s="1"/>
  <c r="EZ244" i="95"/>
  <c r="FB244" i="95" s="1"/>
  <c r="GN244" i="95"/>
  <c r="GN256" i="95"/>
  <c r="GN258" i="95" s="1"/>
  <c r="GN259" i="95" s="1"/>
  <c r="EZ256" i="95"/>
  <c r="FB256" i="95" s="1"/>
  <c r="GP153" i="95"/>
  <c r="FF153" i="95"/>
  <c r="GO205" i="95"/>
  <c r="FC205" i="95"/>
  <c r="FE205" i="95" s="1"/>
  <c r="GO127" i="95"/>
  <c r="FC127" i="95"/>
  <c r="FE127" i="95" s="1"/>
  <c r="GO62" i="95"/>
  <c r="FC62" i="95"/>
  <c r="FE62" i="95" s="1"/>
  <c r="EZ192" i="95"/>
  <c r="FB192" i="95" s="1"/>
  <c r="GN192" i="95"/>
  <c r="GN49" i="95"/>
  <c r="EZ49" i="95"/>
  <c r="FB49" i="95" s="1"/>
  <c r="EZ165" i="95"/>
  <c r="FB165" i="95" s="1"/>
  <c r="GN165" i="95"/>
  <c r="GN167" i="95" s="1"/>
  <c r="GN168" i="95" s="1"/>
  <c r="GN204" i="95"/>
  <c r="GN206" i="95" s="1"/>
  <c r="GN207" i="95" s="1"/>
  <c r="EZ204" i="95"/>
  <c r="FB204" i="95" s="1"/>
  <c r="GM218" i="95"/>
  <c r="EW218" i="95"/>
  <c r="EY218" i="95" s="1"/>
  <c r="EZ35" i="95"/>
  <c r="FB35" i="95" s="1"/>
  <c r="GN35" i="95"/>
  <c r="GN37" i="95" s="1"/>
  <c r="GN38" i="95" s="1"/>
  <c r="EZ87" i="95"/>
  <c r="FB87" i="95" s="1"/>
  <c r="GN87" i="95"/>
  <c r="EZ152" i="95"/>
  <c r="FB152" i="95" s="1"/>
  <c r="GN152" i="95"/>
  <c r="GN154" i="95" s="1"/>
  <c r="GN155" i="95" s="1"/>
  <c r="GN230" i="95"/>
  <c r="EZ230" i="95"/>
  <c r="FB230" i="95" s="1"/>
  <c r="GN113" i="95"/>
  <c r="EZ113" i="95"/>
  <c r="FB113" i="95" s="1"/>
  <c r="GN231" i="95"/>
  <c r="EZ231" i="95"/>
  <c r="FB231" i="95" s="1"/>
  <c r="GN88" i="95"/>
  <c r="EZ88" i="95"/>
  <c r="FB88" i="95" s="1"/>
  <c r="GO166" i="95"/>
  <c r="FC166" i="95"/>
  <c r="FE166" i="95" s="1"/>
  <c r="ET139" i="95"/>
  <c r="EV139" i="95" s="1"/>
  <c r="GL139" i="95"/>
  <c r="GL141" i="95" s="1"/>
  <c r="GL142" i="95" s="1"/>
  <c r="GN114" i="95"/>
  <c r="EZ114" i="95"/>
  <c r="FB114" i="95" s="1"/>
  <c r="EZ100" i="95"/>
  <c r="FB100" i="95" s="1"/>
  <c r="GN100" i="95"/>
  <c r="EZ126" i="95"/>
  <c r="FB126" i="95" s="1"/>
  <c r="GN126" i="95"/>
  <c r="GN128" i="95" s="1"/>
  <c r="GN129" i="95" s="1"/>
  <c r="EZ101" i="95"/>
  <c r="FB101" i="95" s="1"/>
  <c r="GN101" i="95"/>
  <c r="EZ75" i="95"/>
  <c r="FB75" i="95" s="1"/>
  <c r="GN75" i="95"/>
  <c r="GM179" i="95"/>
  <c r="EW179" i="95"/>
  <c r="EY179" i="95" s="1"/>
  <c r="ET178" i="95"/>
  <c r="EV178" i="95" s="1"/>
  <c r="GL178" i="95"/>
  <c r="GL180" i="95" s="1"/>
  <c r="GL181" i="95" s="1"/>
  <c r="ET217" i="95"/>
  <c r="EV217" i="95" s="1"/>
  <c r="GL217" i="95"/>
  <c r="GL219" i="95" s="1"/>
  <c r="GL220" i="95" s="1"/>
  <c r="GN191" i="95"/>
  <c r="EZ191" i="95"/>
  <c r="FB191" i="95" s="1"/>
  <c r="GO36" i="95"/>
  <c r="FC36" i="95"/>
  <c r="FE36" i="95" s="1"/>
  <c r="ET48" i="95"/>
  <c r="EV48" i="95" s="1"/>
  <c r="GL48" i="95"/>
  <c r="GL50" i="95" s="1"/>
  <c r="GL51" i="95" s="1"/>
  <c r="ET74" i="95"/>
  <c r="EV74" i="95" s="1"/>
  <c r="GL74" i="95"/>
  <c r="GL76" i="95" s="1"/>
  <c r="GL77" i="95" s="1"/>
  <c r="GM140" i="95"/>
  <c r="EW140" i="95"/>
  <c r="EY140" i="95" s="1"/>
  <c r="EZ61" i="95"/>
  <c r="FB61" i="95" s="1"/>
  <c r="GN61" i="95"/>
  <c r="GN63" i="95" s="1"/>
  <c r="GN64" i="95" s="1"/>
  <c r="GM102" i="95"/>
  <c r="GM103" i="95" s="1"/>
  <c r="GN22" i="95"/>
  <c r="GN24" i="95" s="1"/>
  <c r="GN25" i="95" s="1"/>
  <c r="EZ22" i="95"/>
  <c r="FB22" i="95" s="1"/>
  <c r="GO23" i="95"/>
  <c r="FC23" i="95"/>
  <c r="FE23" i="95" s="1"/>
  <c r="BO11" i="129"/>
  <c r="BQ11" i="129" s="1"/>
  <c r="BP11" i="129"/>
  <c r="BP23" i="129"/>
  <c r="BO23" i="129"/>
  <c r="BQ23" i="129" s="1"/>
  <c r="BJ10" i="129"/>
  <c r="BI10" i="129"/>
  <c r="BK10" i="129" s="1"/>
  <c r="BM28" i="129"/>
  <c r="BL28" i="129"/>
  <c r="BN28" i="129" s="1"/>
  <c r="BO8" i="129"/>
  <c r="BQ8" i="129" s="1"/>
  <c r="BP8" i="129"/>
  <c r="BP44" i="129"/>
  <c r="BO44" i="129"/>
  <c r="BQ44" i="129" s="1"/>
  <c r="BR50" i="129"/>
  <c r="BT50" i="129" s="1"/>
  <c r="BS50" i="129"/>
  <c r="BP52" i="129"/>
  <c r="BO52" i="129"/>
  <c r="BQ52" i="129" s="1"/>
  <c r="BO19" i="129"/>
  <c r="BQ19" i="129" s="1"/>
  <c r="BP19" i="129"/>
  <c r="BU39" i="129"/>
  <c r="BX39" i="129" s="1"/>
  <c r="BV39" i="129"/>
  <c r="BW39" i="129" s="1"/>
  <c r="BM34" i="129"/>
  <c r="BL34" i="129"/>
  <c r="BN34" i="129" s="1"/>
  <c r="BL16" i="129"/>
  <c r="BN16" i="129" s="1"/>
  <c r="BM16" i="129"/>
  <c r="BR40" i="129"/>
  <c r="BT40" i="129" s="1"/>
  <c r="BS40" i="129"/>
  <c r="BO15" i="129"/>
  <c r="BQ15" i="129" s="1"/>
  <c r="BP15" i="129"/>
  <c r="BP6" i="129"/>
  <c r="BO6" i="129"/>
  <c r="BQ6" i="129" s="1"/>
  <c r="BS20" i="129"/>
  <c r="BR20" i="129"/>
  <c r="BT20" i="129" s="1"/>
  <c r="BP47" i="129"/>
  <c r="BO47" i="129"/>
  <c r="BQ47" i="129" s="1"/>
  <c r="BP24" i="129"/>
  <c r="BO24" i="129"/>
  <c r="BQ24" i="129" s="1"/>
  <c r="BS35" i="129"/>
  <c r="BR35" i="129"/>
  <c r="BT35" i="129" s="1"/>
  <c r="BO58" i="129"/>
  <c r="BQ58" i="129" s="1"/>
  <c r="BP58" i="129"/>
  <c r="BM46" i="129"/>
  <c r="BL46" i="129"/>
  <c r="BN46" i="129" s="1"/>
  <c r="BM48" i="129"/>
  <c r="BL48" i="129"/>
  <c r="BN48" i="129" s="1"/>
  <c r="BS59" i="129"/>
  <c r="BR59" i="129"/>
  <c r="BT59" i="129" s="1"/>
  <c r="BL70" i="129"/>
  <c r="BN70" i="129" s="1"/>
  <c r="BM70" i="129"/>
  <c r="BP31" i="129"/>
  <c r="BO31" i="129"/>
  <c r="BQ31" i="129" s="1"/>
  <c r="BM42" i="129"/>
  <c r="BL42" i="129"/>
  <c r="BN42" i="129" s="1"/>
  <c r="BM67" i="129"/>
  <c r="BL67" i="129"/>
  <c r="BN67" i="129" s="1"/>
  <c r="BO68" i="129"/>
  <c r="BQ68" i="129" s="1"/>
  <c r="BP68" i="129"/>
  <c r="BR36" i="129"/>
  <c r="BT36" i="129" s="1"/>
  <c r="BS36" i="129"/>
  <c r="BP71" i="129"/>
  <c r="BO71" i="129"/>
  <c r="BQ71" i="129" s="1"/>
  <c r="BL26" i="129"/>
  <c r="BN26" i="129" s="1"/>
  <c r="BM26" i="129"/>
  <c r="BP72" i="129"/>
  <c r="BO72" i="129"/>
  <c r="BQ72" i="129" s="1"/>
  <c r="BL62" i="129"/>
  <c r="BN62" i="129" s="1"/>
  <c r="BM62" i="129"/>
  <c r="BM27" i="129"/>
  <c r="BL27" i="129"/>
  <c r="BN27" i="129" s="1"/>
  <c r="BM22" i="129"/>
  <c r="BL22" i="129"/>
  <c r="BN22" i="129" s="1"/>
  <c r="BJ51" i="129"/>
  <c r="BI51" i="129"/>
  <c r="BK51" i="129" s="1"/>
  <c r="BL64" i="129"/>
  <c r="BN64" i="129" s="1"/>
  <c r="BM64" i="129"/>
  <c r="BL56" i="129"/>
  <c r="BN56" i="129" s="1"/>
  <c r="BM56" i="129"/>
  <c r="BR60" i="129"/>
  <c r="BT60" i="129" s="1"/>
  <c r="BS60" i="129"/>
  <c r="BL14" i="129"/>
  <c r="BN14" i="129" s="1"/>
  <c r="BM14" i="129"/>
  <c r="BL12" i="129"/>
  <c r="BN12" i="129" s="1"/>
  <c r="BM12" i="129"/>
  <c r="BS75" i="129"/>
  <c r="BR75" i="129"/>
  <c r="BT75" i="129" s="1"/>
  <c r="BL66" i="129"/>
  <c r="BN66" i="129" s="1"/>
  <c r="BM66" i="129"/>
  <c r="BO7" i="129"/>
  <c r="BQ7" i="129" s="1"/>
  <c r="BP7" i="129"/>
  <c r="BM63" i="129"/>
  <c r="BL63" i="129"/>
  <c r="BN63" i="129" s="1"/>
  <c r="BP43" i="129"/>
  <c r="BO43" i="129"/>
  <c r="BQ43" i="129" s="1"/>
  <c r="BM18" i="129"/>
  <c r="BL18" i="129"/>
  <c r="BN18" i="129" s="1"/>
  <c r="BP55" i="129"/>
  <c r="BO55" i="129"/>
  <c r="BQ55" i="129" s="1"/>
  <c r="BF76" i="129"/>
  <c r="BH76" i="129" s="1"/>
  <c r="BG76" i="129"/>
  <c r="BM30" i="129"/>
  <c r="BL30" i="129"/>
  <c r="BN30" i="129" s="1"/>
  <c r="BO74" i="129"/>
  <c r="BQ74" i="129" s="1"/>
  <c r="BP74" i="129"/>
  <c r="BJ54" i="129"/>
  <c r="BI54" i="129"/>
  <c r="BK54" i="129" s="1"/>
  <c r="BP32" i="129"/>
  <c r="BO32" i="129"/>
  <c r="BQ32" i="129" s="1"/>
  <c r="BP38" i="129"/>
  <c r="BO38" i="129"/>
  <c r="BQ38" i="129" s="1"/>
  <c r="GN193" i="95" l="1"/>
  <c r="GN194" i="95" s="1"/>
  <c r="FC244" i="95"/>
  <c r="FE244" i="95" s="1"/>
  <c r="GO244" i="95"/>
  <c r="GO243" i="95"/>
  <c r="FC243" i="95"/>
  <c r="FE243" i="95" s="1"/>
  <c r="GO256" i="95"/>
  <c r="GO258" i="95" s="1"/>
  <c r="GO259" i="95" s="1"/>
  <c r="FC256" i="95"/>
  <c r="FE256" i="95" s="1"/>
  <c r="GN245" i="95"/>
  <c r="GN246" i="95" s="1"/>
  <c r="GN115" i="95"/>
  <c r="GN116" i="95" s="1"/>
  <c r="FF257" i="95"/>
  <c r="GP257" i="95"/>
  <c r="GN102" i="95"/>
  <c r="GN103" i="95" s="1"/>
  <c r="FC88" i="95"/>
  <c r="FE88" i="95" s="1"/>
  <c r="GO88" i="95"/>
  <c r="FC204" i="95"/>
  <c r="FE204" i="95" s="1"/>
  <c r="GO204" i="95"/>
  <c r="GO206" i="95" s="1"/>
  <c r="GO207" i="95" s="1"/>
  <c r="GP62" i="95"/>
  <c r="FF62" i="95"/>
  <c r="GM74" i="95"/>
  <c r="GM76" i="95" s="1"/>
  <c r="GM77" i="95" s="1"/>
  <c r="EW74" i="95"/>
  <c r="EY74" i="95" s="1"/>
  <c r="GO101" i="95"/>
  <c r="FC101" i="95"/>
  <c r="FE101" i="95" s="1"/>
  <c r="EW139" i="95"/>
  <c r="EY139" i="95" s="1"/>
  <c r="GM139" i="95"/>
  <c r="GM141" i="95" s="1"/>
  <c r="GM142" i="95" s="1"/>
  <c r="GO152" i="95"/>
  <c r="GO154" i="95" s="1"/>
  <c r="GO155" i="95" s="1"/>
  <c r="FC152" i="95"/>
  <c r="FE152" i="95" s="1"/>
  <c r="EZ140" i="95"/>
  <c r="FB140" i="95" s="1"/>
  <c r="GN140" i="95"/>
  <c r="GO191" i="95"/>
  <c r="FC191" i="95"/>
  <c r="FE191" i="95" s="1"/>
  <c r="GO114" i="95"/>
  <c r="FC114" i="95"/>
  <c r="FE114" i="95" s="1"/>
  <c r="GP166" i="95"/>
  <c r="FF166" i="95"/>
  <c r="GO231" i="95"/>
  <c r="FC231" i="95"/>
  <c r="FE231" i="95" s="1"/>
  <c r="GO230" i="95"/>
  <c r="FC230" i="95"/>
  <c r="FE230" i="95" s="1"/>
  <c r="GN89" i="95"/>
  <c r="GN90" i="95" s="1"/>
  <c r="GN218" i="95"/>
  <c r="EZ218" i="95"/>
  <c r="FB218" i="95" s="1"/>
  <c r="GP127" i="95"/>
  <c r="FF127" i="95"/>
  <c r="FF36" i="95"/>
  <c r="GP36" i="95"/>
  <c r="GN179" i="95"/>
  <c r="EZ179" i="95"/>
  <c r="FB179" i="95" s="1"/>
  <c r="GO113" i="95"/>
  <c r="FC113" i="95"/>
  <c r="FE113" i="95" s="1"/>
  <c r="GO49" i="95"/>
  <c r="FC49" i="95"/>
  <c r="FE49" i="95" s="1"/>
  <c r="FF205" i="95"/>
  <c r="GP205" i="95"/>
  <c r="GO61" i="95"/>
  <c r="GO63" i="95" s="1"/>
  <c r="GO64" i="95" s="1"/>
  <c r="FC61" i="95"/>
  <c r="FE61" i="95" s="1"/>
  <c r="EW217" i="95"/>
  <c r="EY217" i="95" s="1"/>
  <c r="GM217" i="95"/>
  <c r="GM219" i="95" s="1"/>
  <c r="GM220" i="95" s="1"/>
  <c r="FC100" i="95"/>
  <c r="FE100" i="95" s="1"/>
  <c r="GO100" i="95"/>
  <c r="GO35" i="95"/>
  <c r="GO37" i="95" s="1"/>
  <c r="GO38" i="95" s="1"/>
  <c r="FC35" i="95"/>
  <c r="FE35" i="95" s="1"/>
  <c r="EW48" i="95"/>
  <c r="EY48" i="95" s="1"/>
  <c r="GM48" i="95"/>
  <c r="GM50" i="95" s="1"/>
  <c r="GM51" i="95" s="1"/>
  <c r="EW178" i="95"/>
  <c r="EY178" i="95" s="1"/>
  <c r="GM178" i="95"/>
  <c r="GM180" i="95" s="1"/>
  <c r="GM181" i="95" s="1"/>
  <c r="GO75" i="95"/>
  <c r="FC75" i="95"/>
  <c r="FE75" i="95" s="1"/>
  <c r="FC126" i="95"/>
  <c r="FE126" i="95" s="1"/>
  <c r="GO126" i="95"/>
  <c r="GO128" i="95" s="1"/>
  <c r="GO129" i="95" s="1"/>
  <c r="GN232" i="95"/>
  <c r="GN233" i="95" s="1"/>
  <c r="GO87" i="95"/>
  <c r="FC87" i="95"/>
  <c r="FE87" i="95" s="1"/>
  <c r="FC165" i="95"/>
  <c r="FE165" i="95" s="1"/>
  <c r="GO165" i="95"/>
  <c r="GO167" i="95" s="1"/>
  <c r="GO168" i="95" s="1"/>
  <c r="FC192" i="95"/>
  <c r="FE192" i="95" s="1"/>
  <c r="GO192" i="95"/>
  <c r="GO22" i="95"/>
  <c r="GO24" i="95" s="1"/>
  <c r="GO25" i="95" s="1"/>
  <c r="FC22" i="95"/>
  <c r="FE22" i="95" s="1"/>
  <c r="FF23" i="95"/>
  <c r="GP23" i="95"/>
  <c r="BR38" i="129"/>
  <c r="BT38" i="129" s="1"/>
  <c r="BS38" i="129"/>
  <c r="BS74" i="129"/>
  <c r="BR74" i="129"/>
  <c r="BT74" i="129" s="1"/>
  <c r="BO12" i="129"/>
  <c r="BQ12" i="129" s="1"/>
  <c r="BP12" i="129"/>
  <c r="BU60" i="129"/>
  <c r="BX60" i="129" s="1"/>
  <c r="BV60" i="129"/>
  <c r="BW60" i="129" s="1"/>
  <c r="BP22" i="129"/>
  <c r="BO22" i="129"/>
  <c r="BQ22" i="129" s="1"/>
  <c r="BR72" i="129"/>
  <c r="BT72" i="129" s="1"/>
  <c r="BS72" i="129"/>
  <c r="BP42" i="129"/>
  <c r="BO42" i="129"/>
  <c r="BQ42" i="129" s="1"/>
  <c r="BS6" i="129"/>
  <c r="BR6" i="129"/>
  <c r="BT6" i="129" s="1"/>
  <c r="BP34" i="129"/>
  <c r="BO34" i="129"/>
  <c r="BQ34" i="129" s="1"/>
  <c r="BO28" i="129"/>
  <c r="BQ28" i="129" s="1"/>
  <c r="BP28" i="129"/>
  <c r="BP30" i="129"/>
  <c r="BO30" i="129"/>
  <c r="BQ30" i="129" s="1"/>
  <c r="BS7" i="129"/>
  <c r="BR7" i="129"/>
  <c r="BT7" i="129" s="1"/>
  <c r="BS68" i="129"/>
  <c r="BR68" i="129"/>
  <c r="BT68" i="129" s="1"/>
  <c r="BR24" i="129"/>
  <c r="BT24" i="129" s="1"/>
  <c r="BS24" i="129"/>
  <c r="BU40" i="129"/>
  <c r="BX40" i="129" s="1"/>
  <c r="BV40" i="129"/>
  <c r="BW40" i="129" s="1"/>
  <c r="BS23" i="129"/>
  <c r="BR23" i="129"/>
  <c r="BT23" i="129" s="1"/>
  <c r="BS32" i="129"/>
  <c r="BR32" i="129"/>
  <c r="BT32" i="129" s="1"/>
  <c r="BO63" i="129"/>
  <c r="BQ63" i="129" s="1"/>
  <c r="BP63" i="129"/>
  <c r="BO14" i="129"/>
  <c r="BQ14" i="129" s="1"/>
  <c r="BP14" i="129"/>
  <c r="BO56" i="129"/>
  <c r="BQ56" i="129" s="1"/>
  <c r="BP56" i="129"/>
  <c r="BM51" i="129"/>
  <c r="BL51" i="129"/>
  <c r="BN51" i="129" s="1"/>
  <c r="BP67" i="129"/>
  <c r="BO67" i="129"/>
  <c r="BQ67" i="129" s="1"/>
  <c r="BS31" i="129"/>
  <c r="BR31" i="129"/>
  <c r="BT31" i="129" s="1"/>
  <c r="BO70" i="129"/>
  <c r="BQ70" i="129" s="1"/>
  <c r="BP70" i="129"/>
  <c r="BR58" i="129"/>
  <c r="BT58" i="129" s="1"/>
  <c r="BS58" i="129"/>
  <c r="BS19" i="129"/>
  <c r="BR19" i="129"/>
  <c r="BT19" i="129" s="1"/>
  <c r="BU50" i="129"/>
  <c r="BX50" i="129" s="1"/>
  <c r="BV50" i="129"/>
  <c r="BW50" i="129" s="1"/>
  <c r="BS8" i="129"/>
  <c r="BR8" i="129"/>
  <c r="BT8" i="129" s="1"/>
  <c r="BL10" i="129"/>
  <c r="BN10" i="129" s="1"/>
  <c r="BM10" i="129"/>
  <c r="BL54" i="129"/>
  <c r="BN54" i="129" s="1"/>
  <c r="BM54" i="129"/>
  <c r="BJ76" i="129"/>
  <c r="BI76" i="129"/>
  <c r="BK76" i="129" s="1"/>
  <c r="BP66" i="129"/>
  <c r="BO66" i="129"/>
  <c r="BQ66" i="129" s="1"/>
  <c r="BP27" i="129"/>
  <c r="BO27" i="129"/>
  <c r="BQ27" i="129" s="1"/>
  <c r="BR71" i="129"/>
  <c r="BT71" i="129" s="1"/>
  <c r="BS71" i="129"/>
  <c r="BR11" i="129"/>
  <c r="BT11" i="129" s="1"/>
  <c r="BS11" i="129"/>
  <c r="BR55" i="129"/>
  <c r="BT55" i="129" s="1"/>
  <c r="BS55" i="129"/>
  <c r="BU75" i="129"/>
  <c r="BX75" i="129" s="1"/>
  <c r="BV75" i="129"/>
  <c r="BW75" i="129" s="1"/>
  <c r="BO64" i="129"/>
  <c r="BQ64" i="129" s="1"/>
  <c r="BP64" i="129"/>
  <c r="BP48" i="129"/>
  <c r="BO48" i="129"/>
  <c r="BQ48" i="129" s="1"/>
  <c r="BV20" i="129"/>
  <c r="BW20" i="129" s="1"/>
  <c r="BU20" i="129"/>
  <c r="BX20" i="129" s="1"/>
  <c r="BP18" i="129"/>
  <c r="BO18" i="129"/>
  <c r="BQ18" i="129" s="1"/>
  <c r="BS43" i="129"/>
  <c r="BR43" i="129"/>
  <c r="BT43" i="129" s="1"/>
  <c r="BP62" i="129"/>
  <c r="BO62" i="129"/>
  <c r="BQ62" i="129" s="1"/>
  <c r="BO26" i="129"/>
  <c r="BQ26" i="129" s="1"/>
  <c r="BP26" i="129"/>
  <c r="BU36" i="129"/>
  <c r="BX36" i="129" s="1"/>
  <c r="BV36" i="129"/>
  <c r="BW36" i="129" s="1"/>
  <c r="BU59" i="129"/>
  <c r="BX59" i="129" s="1"/>
  <c r="BV59" i="129"/>
  <c r="BW59" i="129" s="1"/>
  <c r="BO46" i="129"/>
  <c r="BQ46" i="129" s="1"/>
  <c r="BP46" i="129"/>
  <c r="BV35" i="129"/>
  <c r="BW35" i="129" s="1"/>
  <c r="BU35" i="129"/>
  <c r="BX35" i="129" s="1"/>
  <c r="BS47" i="129"/>
  <c r="BR47" i="129"/>
  <c r="BT47" i="129" s="1"/>
  <c r="BR15" i="129"/>
  <c r="BT15" i="129" s="1"/>
  <c r="BS15" i="129"/>
  <c r="BO16" i="129"/>
  <c r="BQ16" i="129" s="1"/>
  <c r="BP16" i="129"/>
  <c r="BY39" i="129"/>
  <c r="BS52" i="129"/>
  <c r="BR52" i="129"/>
  <c r="BT52" i="129" s="1"/>
  <c r="BS44" i="129"/>
  <c r="BR44" i="129"/>
  <c r="BT44" i="129" s="1"/>
  <c r="GO89" i="95" l="1"/>
  <c r="GO90" i="95" s="1"/>
  <c r="GO245" i="95"/>
  <c r="GO246" i="95" s="1"/>
  <c r="GO102" i="95"/>
  <c r="GO103" i="95" s="1"/>
  <c r="GP256" i="95"/>
  <c r="GP258" i="95" s="1"/>
  <c r="GP259" i="95" s="1"/>
  <c r="GQ259" i="95" s="1"/>
  <c r="FF256" i="95"/>
  <c r="FF243" i="95"/>
  <c r="GP243" i="95"/>
  <c r="FF244" i="95"/>
  <c r="GP244" i="95"/>
  <c r="GP61" i="95"/>
  <c r="GP63" i="95" s="1"/>
  <c r="GP64" i="95" s="1"/>
  <c r="GQ64" i="95" s="1"/>
  <c r="FF61" i="95"/>
  <c r="GO179" i="95"/>
  <c r="FC179" i="95"/>
  <c r="FE179" i="95" s="1"/>
  <c r="GO140" i="95"/>
  <c r="FC140" i="95"/>
  <c r="FE140" i="95" s="1"/>
  <c r="GN48" i="95"/>
  <c r="GN50" i="95" s="1"/>
  <c r="GN51" i="95" s="1"/>
  <c r="EZ48" i="95"/>
  <c r="FB48" i="95" s="1"/>
  <c r="FF100" i="95"/>
  <c r="GP100" i="95"/>
  <c r="GP230" i="95"/>
  <c r="FF230" i="95"/>
  <c r="FF191" i="95"/>
  <c r="GP191" i="95"/>
  <c r="FF152" i="95"/>
  <c r="GP152" i="95"/>
  <c r="GP154" i="95" s="1"/>
  <c r="GP155" i="95" s="1"/>
  <c r="GQ155" i="95" s="1"/>
  <c r="GP101" i="95"/>
  <c r="FF101" i="95"/>
  <c r="FF165" i="95"/>
  <c r="GP165" i="95"/>
  <c r="GP167" i="95" s="1"/>
  <c r="GP168" i="95" s="1"/>
  <c r="GQ168" i="95" s="1"/>
  <c r="GP35" i="95"/>
  <c r="GP37" i="95" s="1"/>
  <c r="GP38" i="95" s="1"/>
  <c r="GQ38" i="95" s="1"/>
  <c r="FF35" i="95"/>
  <c r="GP113" i="95"/>
  <c r="FF113" i="95"/>
  <c r="GO218" i="95"/>
  <c r="FC218" i="95"/>
  <c r="FE218" i="95" s="1"/>
  <c r="GO232" i="95"/>
  <c r="GO233" i="95" s="1"/>
  <c r="GO193" i="95"/>
  <c r="GO194" i="95" s="1"/>
  <c r="GP88" i="95"/>
  <c r="FF88" i="95"/>
  <c r="FF192" i="95"/>
  <c r="GP192" i="95"/>
  <c r="FF75" i="95"/>
  <c r="GP75" i="95"/>
  <c r="FF49" i="95"/>
  <c r="GP49" i="95"/>
  <c r="GN139" i="95"/>
  <c r="GN141" i="95" s="1"/>
  <c r="GN142" i="95" s="1"/>
  <c r="EZ139" i="95"/>
  <c r="FB139" i="95" s="1"/>
  <c r="FF204" i="95"/>
  <c r="GP204" i="95"/>
  <c r="GP206" i="95" s="1"/>
  <c r="GP207" i="95" s="1"/>
  <c r="GQ207" i="95" s="1"/>
  <c r="GP87" i="95"/>
  <c r="FF87" i="95"/>
  <c r="FF126" i="95"/>
  <c r="GP126" i="95"/>
  <c r="GP128" i="95" s="1"/>
  <c r="GP129" i="95" s="1"/>
  <c r="GQ129" i="95" s="1"/>
  <c r="GN178" i="95"/>
  <c r="GN180" i="95" s="1"/>
  <c r="GN181" i="95" s="1"/>
  <c r="EZ178" i="95"/>
  <c r="FB178" i="95" s="1"/>
  <c r="GN217" i="95"/>
  <c r="GN219" i="95" s="1"/>
  <c r="GN220" i="95" s="1"/>
  <c r="EZ217" i="95"/>
  <c r="FB217" i="95" s="1"/>
  <c r="GO115" i="95"/>
  <c r="GO116" i="95" s="1"/>
  <c r="FF231" i="95"/>
  <c r="GP231" i="95"/>
  <c r="FF114" i="95"/>
  <c r="GP114" i="95"/>
  <c r="GN74" i="95"/>
  <c r="GN76" i="95" s="1"/>
  <c r="GN77" i="95" s="1"/>
  <c r="EZ74" i="95"/>
  <c r="FB74" i="95" s="1"/>
  <c r="FF22" i="95"/>
  <c r="GP22" i="95"/>
  <c r="GP24" i="95" s="1"/>
  <c r="GP25" i="95" s="1"/>
  <c r="GQ25" i="95" s="1"/>
  <c r="BY50" i="129"/>
  <c r="BY40" i="129"/>
  <c r="BY59" i="129"/>
  <c r="BY35" i="129"/>
  <c r="BV11" i="129"/>
  <c r="BW11" i="129" s="1"/>
  <c r="BU11" i="129"/>
  <c r="BX11" i="129" s="1"/>
  <c r="BV68" i="129"/>
  <c r="BW68" i="129" s="1"/>
  <c r="BU68" i="129"/>
  <c r="BX68" i="129" s="1"/>
  <c r="BR28" i="129"/>
  <c r="BT28" i="129" s="1"/>
  <c r="BS28" i="129"/>
  <c r="BU74" i="129"/>
  <c r="BX74" i="129" s="1"/>
  <c r="BV74" i="129"/>
  <c r="BW74" i="129" s="1"/>
  <c r="BY20" i="129"/>
  <c r="BU71" i="129"/>
  <c r="BX71" i="129" s="1"/>
  <c r="BV71" i="129"/>
  <c r="BW71" i="129" s="1"/>
  <c r="BR63" i="129"/>
  <c r="BT63" i="129" s="1"/>
  <c r="BS63" i="129"/>
  <c r="BS42" i="129"/>
  <c r="BR42" i="129"/>
  <c r="BT42" i="129" s="1"/>
  <c r="BU47" i="129"/>
  <c r="BX47" i="129" s="1"/>
  <c r="BV47" i="129"/>
  <c r="BW47" i="129" s="1"/>
  <c r="BS26" i="129"/>
  <c r="BR26" i="129"/>
  <c r="BT26" i="129" s="1"/>
  <c r="BY60" i="129"/>
  <c r="BR48" i="129"/>
  <c r="BT48" i="129" s="1"/>
  <c r="BS48" i="129"/>
  <c r="BS64" i="129"/>
  <c r="BR64" i="129"/>
  <c r="BT64" i="129" s="1"/>
  <c r="BU55" i="129"/>
  <c r="BX55" i="129" s="1"/>
  <c r="BV55" i="129"/>
  <c r="BW55" i="129" s="1"/>
  <c r="BR27" i="129"/>
  <c r="BT27" i="129" s="1"/>
  <c r="BS27" i="129"/>
  <c r="BV8" i="129"/>
  <c r="BW8" i="129" s="1"/>
  <c r="BU8" i="129"/>
  <c r="BX8" i="129" s="1"/>
  <c r="BV19" i="129"/>
  <c r="BW19" i="129" s="1"/>
  <c r="BU19" i="129"/>
  <c r="BX19" i="129" s="1"/>
  <c r="BV58" i="129"/>
  <c r="BW58" i="129" s="1"/>
  <c r="BU58" i="129"/>
  <c r="BX58" i="129" s="1"/>
  <c r="BO51" i="129"/>
  <c r="BQ51" i="129" s="1"/>
  <c r="BP51" i="129"/>
  <c r="BS12" i="129"/>
  <c r="BR12" i="129"/>
  <c r="BT12" i="129" s="1"/>
  <c r="BL76" i="129"/>
  <c r="BN76" i="129" s="1"/>
  <c r="BM76" i="129"/>
  <c r="BS70" i="129"/>
  <c r="BR70" i="129"/>
  <c r="BT70" i="129" s="1"/>
  <c r="BV72" i="129"/>
  <c r="BW72" i="129" s="1"/>
  <c r="BU72" i="129"/>
  <c r="BX72" i="129" s="1"/>
  <c r="BY75" i="129"/>
  <c r="BV44" i="129"/>
  <c r="BW44" i="129" s="1"/>
  <c r="BU44" i="129"/>
  <c r="BX44" i="129" s="1"/>
  <c r="BV15" i="129"/>
  <c r="BW15" i="129" s="1"/>
  <c r="BU15" i="129"/>
  <c r="BX15" i="129" s="1"/>
  <c r="BR18" i="129"/>
  <c r="BT18" i="129" s="1"/>
  <c r="BS18" i="129"/>
  <c r="BS66" i="129"/>
  <c r="BR66" i="129"/>
  <c r="BT66" i="129" s="1"/>
  <c r="BO10" i="129"/>
  <c r="BQ10" i="129" s="1"/>
  <c r="BP10" i="129"/>
  <c r="BV31" i="129"/>
  <c r="BW31" i="129" s="1"/>
  <c r="BU31" i="129"/>
  <c r="BX31" i="129" s="1"/>
  <c r="BS56" i="129"/>
  <c r="BR56" i="129"/>
  <c r="BT56" i="129" s="1"/>
  <c r="BU23" i="129"/>
  <c r="BX23" i="129" s="1"/>
  <c r="BV23" i="129"/>
  <c r="BW23" i="129" s="1"/>
  <c r="BS30" i="129"/>
  <c r="BR30" i="129"/>
  <c r="BT30" i="129" s="1"/>
  <c r="BR34" i="129"/>
  <c r="BT34" i="129" s="1"/>
  <c r="BS34" i="129"/>
  <c r="BR22" i="129"/>
  <c r="BT22" i="129" s="1"/>
  <c r="BS22" i="129"/>
  <c r="BV52" i="129"/>
  <c r="BW52" i="129" s="1"/>
  <c r="BU52" i="129"/>
  <c r="BX52" i="129" s="1"/>
  <c r="BS16" i="129"/>
  <c r="BR16" i="129"/>
  <c r="BT16" i="129" s="1"/>
  <c r="BR46" i="129"/>
  <c r="BT46" i="129" s="1"/>
  <c r="BS46" i="129"/>
  <c r="BY36" i="129"/>
  <c r="BS62" i="129"/>
  <c r="BR62" i="129"/>
  <c r="BT62" i="129" s="1"/>
  <c r="BV43" i="129"/>
  <c r="BW43" i="129" s="1"/>
  <c r="BU43" i="129"/>
  <c r="BX43" i="129" s="1"/>
  <c r="BO54" i="129"/>
  <c r="BQ54" i="129" s="1"/>
  <c r="BP54" i="129"/>
  <c r="BR67" i="129"/>
  <c r="BT67" i="129" s="1"/>
  <c r="BS67" i="129"/>
  <c r="BS14" i="129"/>
  <c r="BR14" i="129"/>
  <c r="BT14" i="129" s="1"/>
  <c r="BU32" i="129"/>
  <c r="BX32" i="129" s="1"/>
  <c r="BV32" i="129"/>
  <c r="BW32" i="129" s="1"/>
  <c r="BU24" i="129"/>
  <c r="BX24" i="129" s="1"/>
  <c r="BV24" i="129"/>
  <c r="BW24" i="129" s="1"/>
  <c r="BV7" i="129"/>
  <c r="BW7" i="129" s="1"/>
  <c r="BU7" i="129"/>
  <c r="BX7" i="129" s="1"/>
  <c r="BU6" i="129"/>
  <c r="BX6" i="129" s="1"/>
  <c r="BV6" i="129"/>
  <c r="BW6" i="129" s="1"/>
  <c r="BU38" i="129"/>
  <c r="BX38" i="129" s="1"/>
  <c r="BV38" i="129"/>
  <c r="BW38" i="129" s="1"/>
  <c r="GP89" i="95" l="1"/>
  <c r="GP90" i="95" s="1"/>
  <c r="GQ90" i="95" s="1"/>
  <c r="GR88" i="95" s="1"/>
  <c r="GP115" i="95"/>
  <c r="GP116" i="95" s="1"/>
  <c r="GQ116" i="95" s="1"/>
  <c r="GR114" i="95" s="1"/>
  <c r="GR257" i="95"/>
  <c r="GR256" i="95"/>
  <c r="GP245" i="95"/>
  <c r="GP246" i="95" s="1"/>
  <c r="GQ246" i="95" s="1"/>
  <c r="GR205" i="95"/>
  <c r="GR204" i="95"/>
  <c r="GR166" i="95"/>
  <c r="GR165" i="95"/>
  <c r="GR153" i="95"/>
  <c r="GR152" i="95"/>
  <c r="GO48" i="95"/>
  <c r="GO50" i="95" s="1"/>
  <c r="GO51" i="95" s="1"/>
  <c r="FC48" i="95"/>
  <c r="FE48" i="95" s="1"/>
  <c r="FF179" i="95"/>
  <c r="GP179" i="95"/>
  <c r="GO74" i="95"/>
  <c r="GO76" i="95" s="1"/>
  <c r="GO77" i="95" s="1"/>
  <c r="FC74" i="95"/>
  <c r="FE74" i="95" s="1"/>
  <c r="GR113" i="95"/>
  <c r="GP232" i="95"/>
  <c r="GP233" i="95" s="1"/>
  <c r="GQ233" i="95" s="1"/>
  <c r="GO178" i="95"/>
  <c r="GO180" i="95" s="1"/>
  <c r="GO181" i="95" s="1"/>
  <c r="FC178" i="95"/>
  <c r="FE178" i="95" s="1"/>
  <c r="GO139" i="95"/>
  <c r="GO141" i="95" s="1"/>
  <c r="GO142" i="95" s="1"/>
  <c r="FC139" i="95"/>
  <c r="FE139" i="95" s="1"/>
  <c r="FF218" i="95"/>
  <c r="GP218" i="95"/>
  <c r="GP193" i="95"/>
  <c r="GP194" i="95" s="1"/>
  <c r="GQ194" i="95" s="1"/>
  <c r="GP102" i="95"/>
  <c r="GP103" i="95" s="1"/>
  <c r="GQ103" i="95" s="1"/>
  <c r="GP140" i="95"/>
  <c r="FF140" i="95"/>
  <c r="GO217" i="95"/>
  <c r="GO219" i="95" s="1"/>
  <c r="GO220" i="95" s="1"/>
  <c r="FC217" i="95"/>
  <c r="FE217" i="95" s="1"/>
  <c r="GR127" i="95"/>
  <c r="GR126" i="95"/>
  <c r="GR36" i="95"/>
  <c r="GR35" i="95"/>
  <c r="GR62" i="95"/>
  <c r="GR61" i="95"/>
  <c r="GR23" i="95"/>
  <c r="GR22" i="95"/>
  <c r="BY23" i="129"/>
  <c r="BY47" i="129"/>
  <c r="BY24" i="129"/>
  <c r="BY43" i="129"/>
  <c r="BY58" i="129"/>
  <c r="BZ59" i="129" s="1"/>
  <c r="CB59" i="129" s="1"/>
  <c r="CC59" i="129" s="1"/>
  <c r="E35" i="129" s="1"/>
  <c r="BY7" i="129"/>
  <c r="BY11" i="129"/>
  <c r="BY71" i="129"/>
  <c r="BY31" i="129"/>
  <c r="BY19" i="129"/>
  <c r="BY68" i="129"/>
  <c r="BY52" i="129"/>
  <c r="BY15" i="129"/>
  <c r="BY38" i="129"/>
  <c r="BZ39" i="129" s="1"/>
  <c r="CB39" i="129" s="1"/>
  <c r="CC39" i="129" s="1"/>
  <c r="E25" i="129" s="1"/>
  <c r="BY32" i="129"/>
  <c r="BY44" i="129"/>
  <c r="BV46" i="129"/>
  <c r="BW46" i="129" s="1"/>
  <c r="BU46" i="129"/>
  <c r="BX46" i="129" s="1"/>
  <c r="BU34" i="129"/>
  <c r="BX34" i="129" s="1"/>
  <c r="BV34" i="129"/>
  <c r="BW34" i="129" s="1"/>
  <c r="BV48" i="129"/>
  <c r="BW48" i="129" s="1"/>
  <c r="BU48" i="129"/>
  <c r="BX48" i="129" s="1"/>
  <c r="BU42" i="129"/>
  <c r="BX42" i="129" s="1"/>
  <c r="BV42" i="129"/>
  <c r="BW42" i="129" s="1"/>
  <c r="BS54" i="129"/>
  <c r="BR54" i="129"/>
  <c r="BT54" i="129" s="1"/>
  <c r="BV56" i="129"/>
  <c r="BW56" i="129" s="1"/>
  <c r="BU56" i="129"/>
  <c r="BX56" i="129" s="1"/>
  <c r="BY55" i="129"/>
  <c r="BY6" i="129"/>
  <c r="BU22" i="129"/>
  <c r="BX22" i="129" s="1"/>
  <c r="BV22" i="129"/>
  <c r="BW22" i="129" s="1"/>
  <c r="BS10" i="129"/>
  <c r="BR10" i="129"/>
  <c r="BT10" i="129" s="1"/>
  <c r="BU18" i="129"/>
  <c r="BX18" i="129" s="1"/>
  <c r="BV18" i="129"/>
  <c r="BW18" i="129" s="1"/>
  <c r="BY72" i="129"/>
  <c r="BP76" i="129"/>
  <c r="BO76" i="129"/>
  <c r="BQ76" i="129" s="1"/>
  <c r="BY8" i="129"/>
  <c r="BU27" i="129"/>
  <c r="BX27" i="129" s="1"/>
  <c r="BV27" i="129"/>
  <c r="BW27" i="129" s="1"/>
  <c r="BV26" i="129"/>
  <c r="BW26" i="129" s="1"/>
  <c r="BU26" i="129"/>
  <c r="BX26" i="129" s="1"/>
  <c r="BV28" i="129"/>
  <c r="BW28" i="129" s="1"/>
  <c r="BU28" i="129"/>
  <c r="BX28" i="129" s="1"/>
  <c r="BV14" i="129"/>
  <c r="BW14" i="129" s="1"/>
  <c r="BU14" i="129"/>
  <c r="BX14" i="129" s="1"/>
  <c r="BV62" i="129"/>
  <c r="BW62" i="129" s="1"/>
  <c r="BU62" i="129"/>
  <c r="BX62" i="129" s="1"/>
  <c r="BS51" i="129"/>
  <c r="BR51" i="129"/>
  <c r="BT51" i="129" s="1"/>
  <c r="BV16" i="129"/>
  <c r="BW16" i="129" s="1"/>
  <c r="BU16" i="129"/>
  <c r="BX16" i="129" s="1"/>
  <c r="BU30" i="129"/>
  <c r="BX30" i="129" s="1"/>
  <c r="BV30" i="129"/>
  <c r="BW30" i="129" s="1"/>
  <c r="BV64" i="129"/>
  <c r="BW64" i="129" s="1"/>
  <c r="BU64" i="129"/>
  <c r="BX64" i="129" s="1"/>
  <c r="BV67" i="129"/>
  <c r="BW67" i="129" s="1"/>
  <c r="BU67" i="129"/>
  <c r="BX67" i="129" s="1"/>
  <c r="BV66" i="129"/>
  <c r="BW66" i="129" s="1"/>
  <c r="BU66" i="129"/>
  <c r="BX66" i="129" s="1"/>
  <c r="BV70" i="129"/>
  <c r="BW70" i="129" s="1"/>
  <c r="BU70" i="129"/>
  <c r="BX70" i="129" s="1"/>
  <c r="BV12" i="129"/>
  <c r="BW12" i="129" s="1"/>
  <c r="BU12" i="129"/>
  <c r="BX12" i="129" s="1"/>
  <c r="BV63" i="129"/>
  <c r="BW63" i="129" s="1"/>
  <c r="BU63" i="129"/>
  <c r="BX63" i="129" s="1"/>
  <c r="BY74" i="129"/>
  <c r="GR87" i="95" l="1"/>
  <c r="GY87" i="95" s="1"/>
  <c r="GR243" i="95"/>
  <c r="GR244" i="95"/>
  <c r="GY256" i="95"/>
  <c r="GZ256" i="95"/>
  <c r="GZ35" i="95"/>
  <c r="GZ126" i="95"/>
  <c r="GP48" i="95"/>
  <c r="GP50" i="95" s="1"/>
  <c r="GP51" i="95" s="1"/>
  <c r="GQ51" i="95" s="1"/>
  <c r="FF48" i="95"/>
  <c r="GY61" i="95"/>
  <c r="GR100" i="95"/>
  <c r="GR101" i="95"/>
  <c r="GR230" i="95"/>
  <c r="GR231" i="95"/>
  <c r="GZ165" i="95"/>
  <c r="GZ61" i="95"/>
  <c r="GZ87" i="95"/>
  <c r="GR192" i="95"/>
  <c r="GR191" i="95"/>
  <c r="GZ113" i="95"/>
  <c r="GY152" i="95"/>
  <c r="GY204" i="95"/>
  <c r="FF74" i="95"/>
  <c r="GP74" i="95"/>
  <c r="GP76" i="95" s="1"/>
  <c r="GP77" i="95" s="1"/>
  <c r="GQ77" i="95" s="1"/>
  <c r="GY165" i="95"/>
  <c r="FF217" i="95"/>
  <c r="GP217" i="95"/>
  <c r="GP219" i="95" s="1"/>
  <c r="GP220" i="95" s="1"/>
  <c r="GQ220" i="95" s="1"/>
  <c r="GP139" i="95"/>
  <c r="GP141" i="95" s="1"/>
  <c r="GP142" i="95" s="1"/>
  <c r="GQ142" i="95" s="1"/>
  <c r="FF139" i="95"/>
  <c r="GY35" i="95"/>
  <c r="GY126" i="95"/>
  <c r="GP178" i="95"/>
  <c r="GP180" i="95" s="1"/>
  <c r="GP181" i="95" s="1"/>
  <c r="GQ181" i="95" s="1"/>
  <c r="FF178" i="95"/>
  <c r="GY113" i="95"/>
  <c r="GZ152" i="95"/>
  <c r="GZ204" i="95"/>
  <c r="GY22" i="95"/>
  <c r="GZ22" i="95"/>
  <c r="BY30" i="129"/>
  <c r="BZ31" i="129" s="1"/>
  <c r="CB31" i="129" s="1"/>
  <c r="CC31" i="129" s="1"/>
  <c r="E21" i="129" s="1"/>
  <c r="BY18" i="129"/>
  <c r="BZ19" i="129" s="1"/>
  <c r="CB19" i="129" s="1"/>
  <c r="CC19" i="129" s="1"/>
  <c r="E15" i="129" s="1"/>
  <c r="BY12" i="129"/>
  <c r="BY64" i="129"/>
  <c r="BY16" i="129"/>
  <c r="BY62" i="129"/>
  <c r="BY28" i="129"/>
  <c r="BY22" i="129"/>
  <c r="BZ23" i="129" s="1"/>
  <c r="CB23" i="129" s="1"/>
  <c r="CC23" i="129" s="1"/>
  <c r="E17" i="129" s="1"/>
  <c r="BY46" i="129"/>
  <c r="BY63" i="129"/>
  <c r="BY70" i="129"/>
  <c r="BZ71" i="129" s="1"/>
  <c r="BY67" i="129"/>
  <c r="BY56" i="129"/>
  <c r="BY48" i="129"/>
  <c r="BZ7" i="129"/>
  <c r="CB7" i="129" s="1"/>
  <c r="CC7" i="129" s="1"/>
  <c r="E9" i="129" s="1"/>
  <c r="BY42" i="129"/>
  <c r="BZ43" i="129" s="1"/>
  <c r="CB43" i="129" s="1"/>
  <c r="BY34" i="129"/>
  <c r="BZ35" i="129" s="1"/>
  <c r="CB35" i="129" s="1"/>
  <c r="CC35" i="129" s="1"/>
  <c r="E23" i="129" s="1"/>
  <c r="BV51" i="129"/>
  <c r="BW51" i="129" s="1"/>
  <c r="BU51" i="129"/>
  <c r="BX51" i="129" s="1"/>
  <c r="BV54" i="129"/>
  <c r="BW54" i="129" s="1"/>
  <c r="BU54" i="129"/>
  <c r="BX54" i="129" s="1"/>
  <c r="BY66" i="129"/>
  <c r="BR76" i="129"/>
  <c r="BT76" i="129" s="1"/>
  <c r="BS76" i="129"/>
  <c r="BY14" i="129"/>
  <c r="BY26" i="129"/>
  <c r="BY27" i="129"/>
  <c r="BU10" i="129"/>
  <c r="BX10" i="129" s="1"/>
  <c r="BV10" i="129"/>
  <c r="BW10" i="129" s="1"/>
  <c r="GZ243" i="95" l="1"/>
  <c r="GY243" i="95"/>
  <c r="GR140" i="95"/>
  <c r="GR139" i="95"/>
  <c r="GZ191" i="95"/>
  <c r="GY230" i="95"/>
  <c r="GR218" i="95"/>
  <c r="GR217" i="95"/>
  <c r="GZ100" i="95"/>
  <c r="GR75" i="95"/>
  <c r="GR74" i="95"/>
  <c r="GY191" i="95"/>
  <c r="GZ230" i="95"/>
  <c r="GR179" i="95"/>
  <c r="GR178" i="95"/>
  <c r="GY100" i="95"/>
  <c r="GR49" i="95"/>
  <c r="GR48" i="95"/>
  <c r="BZ63" i="129"/>
  <c r="CB63" i="129" s="1"/>
  <c r="CC63" i="129" s="1"/>
  <c r="E37" i="129" s="1"/>
  <c r="BZ15" i="129"/>
  <c r="CB15" i="129" s="1"/>
  <c r="CC15" i="129" s="1"/>
  <c r="E13" i="129" s="1"/>
  <c r="BZ47" i="129"/>
  <c r="CB47" i="129" s="1"/>
  <c r="CC47" i="129" s="1"/>
  <c r="E29" i="129" s="1"/>
  <c r="BY51" i="129"/>
  <c r="BZ51" i="129" s="1"/>
  <c r="CB51" i="129" s="1"/>
  <c r="CC51" i="129" s="1"/>
  <c r="E31" i="129" s="1"/>
  <c r="BY54" i="129"/>
  <c r="BZ55" i="129" s="1"/>
  <c r="CB55" i="129" s="1"/>
  <c r="CC55" i="129" s="1"/>
  <c r="E33" i="129" s="1"/>
  <c r="CB71" i="129"/>
  <c r="CC71" i="129" s="1"/>
  <c r="E41" i="129" s="1"/>
  <c r="CC43" i="129"/>
  <c r="E27" i="129" s="1"/>
  <c r="BY10" i="129"/>
  <c r="BZ11" i="129" s="1"/>
  <c r="CB11" i="129" s="1"/>
  <c r="CC11" i="129" s="1"/>
  <c r="E11" i="129" s="1"/>
  <c r="BZ67" i="129"/>
  <c r="CB67" i="129" s="1"/>
  <c r="CC67" i="129" s="1"/>
  <c r="E39" i="129" s="1"/>
  <c r="BZ27" i="129"/>
  <c r="BV76" i="129"/>
  <c r="BW76" i="129" s="1"/>
  <c r="BU76" i="129"/>
  <c r="BX76" i="129" s="1"/>
  <c r="GZ217" i="95" l="1"/>
  <c r="GY74" i="95"/>
  <c r="GY48" i="95"/>
  <c r="GZ74" i="95"/>
  <c r="GY139" i="95"/>
  <c r="GZ178" i="95"/>
  <c r="GZ48" i="95"/>
  <c r="GY178" i="95"/>
  <c r="GY217" i="95"/>
  <c r="GZ139" i="95"/>
  <c r="BY76" i="129"/>
  <c r="BZ75" i="129" s="1"/>
  <c r="CB75" i="129" s="1"/>
  <c r="CC75" i="129" s="1"/>
  <c r="E43" i="129" s="1"/>
  <c r="CB27" i="129"/>
  <c r="CC27" i="129" s="1"/>
  <c r="E19" i="129" s="1"/>
  <c r="AM45" i="130" l="1"/>
  <c r="AI45" i="130"/>
  <c r="AE45" i="130"/>
  <c r="AD45" i="130"/>
  <c r="AC45" i="130"/>
  <c r="Z45" i="130"/>
  <c r="AM43" i="130"/>
  <c r="AN43" i="130" s="1"/>
  <c r="AV43" i="130" s="1"/>
  <c r="AI43" i="130"/>
  <c r="AJ43" i="130" s="1"/>
  <c r="AT43" i="130" s="1"/>
  <c r="AE43" i="130"/>
  <c r="AF43" i="130" s="1"/>
  <c r="AR43" i="130" s="1"/>
  <c r="AD43" i="130"/>
  <c r="AC43" i="130"/>
  <c r="Z43" i="130"/>
  <c r="AI41" i="130"/>
  <c r="AJ41" i="130" s="1"/>
  <c r="AT41" i="130" s="1"/>
  <c r="AE41" i="130"/>
  <c r="AF41" i="130" s="1"/>
  <c r="AR41" i="130" s="1"/>
  <c r="AD41" i="130"/>
  <c r="AM41" i="130" s="1"/>
  <c r="AN41" i="130" s="1"/>
  <c r="AV41" i="130" s="1"/>
  <c r="AC41" i="130"/>
  <c r="Z41" i="130"/>
  <c r="AD39" i="130"/>
  <c r="AM39" i="130" s="1"/>
  <c r="AN39" i="130" s="1"/>
  <c r="AV39" i="130" s="1"/>
  <c r="AC39" i="130"/>
  <c r="Z39" i="130"/>
  <c r="AI37" i="130"/>
  <c r="AJ37" i="130" s="1"/>
  <c r="AT37" i="130" s="1"/>
  <c r="AE37" i="130"/>
  <c r="AF37" i="130" s="1"/>
  <c r="AR37" i="130" s="1"/>
  <c r="AD37" i="130"/>
  <c r="AM37" i="130" s="1"/>
  <c r="AN37" i="130" s="1"/>
  <c r="AV37" i="130" s="1"/>
  <c r="AC37" i="130"/>
  <c r="Z37" i="130"/>
  <c r="AE35" i="130"/>
  <c r="AF35" i="130" s="1"/>
  <c r="AR35" i="130" s="1"/>
  <c r="AD35" i="130"/>
  <c r="AI35" i="130" s="1"/>
  <c r="AJ35" i="130" s="1"/>
  <c r="AT35" i="130" s="1"/>
  <c r="AC35" i="130"/>
  <c r="Z35" i="130"/>
  <c r="AD33" i="130"/>
  <c r="AE33" i="130" s="1"/>
  <c r="AF33" i="130" s="1"/>
  <c r="AR33" i="130" s="1"/>
  <c r="AC33" i="130"/>
  <c r="Z33" i="130"/>
  <c r="AM31" i="130"/>
  <c r="AD31" i="130"/>
  <c r="AI31" i="130" s="1"/>
  <c r="AC31" i="130"/>
  <c r="Z31" i="130"/>
  <c r="AM29" i="130"/>
  <c r="AI29" i="130"/>
  <c r="AE29" i="130"/>
  <c r="AD29" i="130"/>
  <c r="AC29" i="130"/>
  <c r="Z29" i="130"/>
  <c r="AE27" i="130"/>
  <c r="AF27" i="130" s="1"/>
  <c r="AR27" i="130" s="1"/>
  <c r="AD27" i="130"/>
  <c r="AI27" i="130" s="1"/>
  <c r="AJ27" i="130" s="1"/>
  <c r="AT27" i="130" s="1"/>
  <c r="AC27" i="130"/>
  <c r="Z27" i="130"/>
  <c r="AI25" i="130"/>
  <c r="AD25" i="130"/>
  <c r="AE25" i="130" s="1"/>
  <c r="AC25" i="130"/>
  <c r="Z25" i="130"/>
  <c r="AM23" i="130"/>
  <c r="AN23" i="130" s="1"/>
  <c r="AV23" i="130" s="1"/>
  <c r="AI23" i="130"/>
  <c r="AJ23" i="130" s="1"/>
  <c r="AT23" i="130" s="1"/>
  <c r="AE23" i="130"/>
  <c r="AF23" i="130" s="1"/>
  <c r="AR23" i="130" s="1"/>
  <c r="AD23" i="130"/>
  <c r="AC23" i="130"/>
  <c r="Z23" i="130"/>
  <c r="AD21" i="130"/>
  <c r="AI21" i="130" s="1"/>
  <c r="AJ21" i="130" s="1"/>
  <c r="AT21" i="130" s="1"/>
  <c r="AC21" i="130"/>
  <c r="Z21" i="130"/>
  <c r="AM19" i="130"/>
  <c r="AN19" i="130" s="1"/>
  <c r="AV19" i="130" s="1"/>
  <c r="AI19" i="130"/>
  <c r="AJ19" i="130" s="1"/>
  <c r="AT19" i="130" s="1"/>
  <c r="AE19" i="130"/>
  <c r="AF19" i="130" s="1"/>
  <c r="AR19" i="130" s="1"/>
  <c r="AD19" i="130"/>
  <c r="AC19" i="130"/>
  <c r="Z19" i="130"/>
  <c r="AD17" i="130"/>
  <c r="AM17" i="130" s="1"/>
  <c r="AN17" i="130" s="1"/>
  <c r="AV17" i="130" s="1"/>
  <c r="AC17" i="130"/>
  <c r="Z17" i="130"/>
  <c r="AM15" i="130"/>
  <c r="AE15" i="130"/>
  <c r="AD15" i="130"/>
  <c r="AI15" i="130" s="1"/>
  <c r="AC15" i="130"/>
  <c r="Z15" i="130"/>
  <c r="AI13" i="130"/>
  <c r="AD13" i="130"/>
  <c r="AE13" i="130" s="1"/>
  <c r="AC13" i="130"/>
  <c r="Z13" i="130"/>
  <c r="AM11" i="130"/>
  <c r="AN11" i="130" s="1"/>
  <c r="AV11" i="130" s="1"/>
  <c r="AI11" i="130"/>
  <c r="AJ11" i="130" s="1"/>
  <c r="AT11" i="130" s="1"/>
  <c r="AE11" i="130"/>
  <c r="AF11" i="130" s="1"/>
  <c r="AR11" i="130" s="1"/>
  <c r="AD11" i="130"/>
  <c r="AC11" i="130"/>
  <c r="Z11" i="130"/>
  <c r="AM13" i="130" l="1"/>
  <c r="AE17" i="130"/>
  <c r="AF17" i="130" s="1"/>
  <c r="AR17" i="130" s="1"/>
  <c r="AM21" i="130"/>
  <c r="AN21" i="130" s="1"/>
  <c r="AV21" i="130" s="1"/>
  <c r="AK23" i="130"/>
  <c r="AM27" i="130"/>
  <c r="AN27" i="130" s="1"/>
  <c r="AV27" i="130" s="1"/>
  <c r="AE31" i="130"/>
  <c r="AI33" i="130"/>
  <c r="AJ33" i="130" s="1"/>
  <c r="AT33" i="130" s="1"/>
  <c r="AM35" i="130"/>
  <c r="AN35" i="130" s="1"/>
  <c r="AV35" i="130" s="1"/>
  <c r="AE39" i="130"/>
  <c r="AF39" i="130" s="1"/>
  <c r="AR39" i="130" s="1"/>
  <c r="AM25" i="130"/>
  <c r="AM33" i="130"/>
  <c r="AN33" i="130" s="1"/>
  <c r="AV33" i="130" s="1"/>
  <c r="AI39" i="130"/>
  <c r="AJ39" i="130" s="1"/>
  <c r="AT39" i="130" s="1"/>
  <c r="AI17" i="130"/>
  <c r="AJ17" i="130" s="1"/>
  <c r="AT17" i="130" s="1"/>
  <c r="AE21" i="130"/>
  <c r="AF21" i="130" s="1"/>
  <c r="AR21" i="130" s="1"/>
  <c r="AG23" i="130"/>
  <c r="AO23" i="130"/>
  <c r="AP23" i="130" s="1"/>
  <c r="AW23" i="130" s="1"/>
  <c r="AZ23" i="130" s="1"/>
  <c r="AF45" i="130"/>
  <c r="AR45" i="130" s="1"/>
  <c r="AJ45" i="130"/>
  <c r="AT45" i="130" s="1"/>
  <c r="AN45" i="130"/>
  <c r="AV45" i="130" s="1"/>
  <c r="AG45" i="130"/>
  <c r="AK45" i="130"/>
  <c r="AL45" i="130" s="1"/>
  <c r="AU45" i="130" s="1"/>
  <c r="AY45" i="130" s="1"/>
  <c r="AO45" i="130"/>
  <c r="AP45" i="130" s="1"/>
  <c r="AW45" i="130" s="1"/>
  <c r="AZ45" i="130" s="1"/>
  <c r="AH45" i="130"/>
  <c r="AS45" i="130" s="1"/>
  <c r="AG43" i="130"/>
  <c r="AH43" i="130" s="1"/>
  <c r="AS43" i="130" s="1"/>
  <c r="AX43" i="130" s="1"/>
  <c r="AK43" i="130"/>
  <c r="AL43" i="130" s="1"/>
  <c r="AU43" i="130" s="1"/>
  <c r="AY43" i="130" s="1"/>
  <c r="AO43" i="130"/>
  <c r="AP43" i="130" s="1"/>
  <c r="AW43" i="130" s="1"/>
  <c r="AZ43" i="130" s="1"/>
  <c r="AG41" i="130"/>
  <c r="AH41" i="130" s="1"/>
  <c r="AS41" i="130" s="1"/>
  <c r="AX41" i="130" s="1"/>
  <c r="B41" i="130" s="1"/>
  <c r="AK41" i="130"/>
  <c r="AO41" i="130"/>
  <c r="AP41" i="130" s="1"/>
  <c r="AW41" i="130" s="1"/>
  <c r="AZ41" i="130" s="1"/>
  <c r="AL41" i="130"/>
  <c r="AU41" i="130" s="1"/>
  <c r="AY41" i="130" s="1"/>
  <c r="AG39" i="130"/>
  <c r="AK39" i="130"/>
  <c r="AO39" i="130"/>
  <c r="AP39" i="130" s="1"/>
  <c r="AW39" i="130" s="1"/>
  <c r="AZ39" i="130" s="1"/>
  <c r="AH39" i="130"/>
  <c r="AS39" i="130" s="1"/>
  <c r="AX39" i="130" s="1"/>
  <c r="B39" i="130" s="1"/>
  <c r="AL39" i="130"/>
  <c r="AU39" i="130" s="1"/>
  <c r="AY39" i="130" s="1"/>
  <c r="AG37" i="130"/>
  <c r="AK37" i="130"/>
  <c r="AL37" i="130" s="1"/>
  <c r="AU37" i="130" s="1"/>
  <c r="AY37" i="130" s="1"/>
  <c r="AO37" i="130"/>
  <c r="AP37" i="130" s="1"/>
  <c r="AW37" i="130" s="1"/>
  <c r="AZ37" i="130" s="1"/>
  <c r="AH37" i="130"/>
  <c r="AS37" i="130" s="1"/>
  <c r="AX37" i="130" s="1"/>
  <c r="B37" i="130" s="1"/>
  <c r="AG35" i="130"/>
  <c r="AH35" i="130" s="1"/>
  <c r="AS35" i="130" s="1"/>
  <c r="AX35" i="130" s="1"/>
  <c r="B35" i="130" s="1"/>
  <c r="AK35" i="130"/>
  <c r="AL35" i="130" s="1"/>
  <c r="AU35" i="130" s="1"/>
  <c r="AY35" i="130" s="1"/>
  <c r="AO35" i="130"/>
  <c r="AP35" i="130" s="1"/>
  <c r="AW35" i="130" s="1"/>
  <c r="AZ35" i="130" s="1"/>
  <c r="AG33" i="130"/>
  <c r="AH33" i="130" s="1"/>
  <c r="AS33" i="130" s="1"/>
  <c r="AX33" i="130" s="1"/>
  <c r="B33" i="130" s="1"/>
  <c r="AK33" i="130"/>
  <c r="AL33" i="130" s="1"/>
  <c r="AU33" i="130" s="1"/>
  <c r="AY33" i="130" s="1"/>
  <c r="AO33" i="130"/>
  <c r="AP33" i="130" s="1"/>
  <c r="AW33" i="130" s="1"/>
  <c r="AZ33" i="130" s="1"/>
  <c r="AF31" i="130"/>
  <c r="AR31" i="130" s="1"/>
  <c r="AJ31" i="130"/>
  <c r="AT31" i="130" s="1"/>
  <c r="AN31" i="130"/>
  <c r="AV31" i="130" s="1"/>
  <c r="AG31" i="130"/>
  <c r="AH31" i="130" s="1"/>
  <c r="AS31" i="130" s="1"/>
  <c r="AX31" i="130" s="1"/>
  <c r="B31" i="130" s="1"/>
  <c r="AK31" i="130"/>
  <c r="AL31" i="130" s="1"/>
  <c r="AU31" i="130" s="1"/>
  <c r="AO31" i="130"/>
  <c r="AP31" i="130" s="1"/>
  <c r="AW31" i="130" s="1"/>
  <c r="AZ31" i="130" s="1"/>
  <c r="AF29" i="130"/>
  <c r="AR29" i="130" s="1"/>
  <c r="AJ29" i="130"/>
  <c r="AT29" i="130" s="1"/>
  <c r="AN29" i="130"/>
  <c r="AV29" i="130" s="1"/>
  <c r="AG29" i="130"/>
  <c r="AH29" i="130" s="1"/>
  <c r="AS29" i="130" s="1"/>
  <c r="AK29" i="130"/>
  <c r="AL29" i="130" s="1"/>
  <c r="AU29" i="130" s="1"/>
  <c r="AY29" i="130" s="1"/>
  <c r="AO29" i="130"/>
  <c r="AP29" i="130" s="1"/>
  <c r="AW29" i="130" s="1"/>
  <c r="AZ29" i="130" s="1"/>
  <c r="AG27" i="130"/>
  <c r="AH27" i="130" s="1"/>
  <c r="AS27" i="130" s="1"/>
  <c r="AX27" i="130" s="1"/>
  <c r="B27" i="130" s="1"/>
  <c r="AK27" i="130"/>
  <c r="AO27" i="130"/>
  <c r="AP27" i="130" s="1"/>
  <c r="AW27" i="130" s="1"/>
  <c r="AZ27" i="130" s="1"/>
  <c r="AL27" i="130"/>
  <c r="AU27" i="130" s="1"/>
  <c r="AY27" i="130" s="1"/>
  <c r="AF25" i="130"/>
  <c r="AR25" i="130" s="1"/>
  <c r="AJ25" i="130"/>
  <c r="AT25" i="130" s="1"/>
  <c r="AN25" i="130"/>
  <c r="AV25" i="130" s="1"/>
  <c r="AG25" i="130"/>
  <c r="AH25" i="130" s="1"/>
  <c r="AS25" i="130" s="1"/>
  <c r="AK25" i="130"/>
  <c r="AO25" i="130"/>
  <c r="AP25" i="130" s="1"/>
  <c r="AW25" i="130" s="1"/>
  <c r="AZ25" i="130" s="1"/>
  <c r="AL25" i="130"/>
  <c r="AU25" i="130" s="1"/>
  <c r="AY25" i="130" s="1"/>
  <c r="AH23" i="130"/>
  <c r="AS23" i="130" s="1"/>
  <c r="AX23" i="130" s="1"/>
  <c r="B23" i="130" s="1"/>
  <c r="AL23" i="130"/>
  <c r="AU23" i="130" s="1"/>
  <c r="AY23" i="130" s="1"/>
  <c r="AG21" i="130"/>
  <c r="AK21" i="130"/>
  <c r="AL21" i="130" s="1"/>
  <c r="AU21" i="130" s="1"/>
  <c r="AY21" i="130" s="1"/>
  <c r="AO21" i="130"/>
  <c r="AP21" i="130" s="1"/>
  <c r="AW21" i="130" s="1"/>
  <c r="AZ21" i="130" s="1"/>
  <c r="AH21" i="130"/>
  <c r="AS21" i="130" s="1"/>
  <c r="AX21" i="130" s="1"/>
  <c r="AG19" i="130"/>
  <c r="AH19" i="130" s="1"/>
  <c r="AS19" i="130" s="1"/>
  <c r="AX19" i="130" s="1"/>
  <c r="B19" i="130" s="1"/>
  <c r="AK19" i="130"/>
  <c r="AO19" i="130"/>
  <c r="AP19" i="130" s="1"/>
  <c r="AW19" i="130" s="1"/>
  <c r="AZ19" i="130" s="1"/>
  <c r="AL19" i="130"/>
  <c r="AU19" i="130" s="1"/>
  <c r="AY19" i="130" s="1"/>
  <c r="AG17" i="130"/>
  <c r="AK17" i="130"/>
  <c r="AO17" i="130"/>
  <c r="AP17" i="130" s="1"/>
  <c r="AW17" i="130" s="1"/>
  <c r="AZ17" i="130" s="1"/>
  <c r="AH17" i="130"/>
  <c r="AS17" i="130" s="1"/>
  <c r="AX17" i="130" s="1"/>
  <c r="AL17" i="130"/>
  <c r="AU17" i="130" s="1"/>
  <c r="AY17" i="130" s="1"/>
  <c r="AF15" i="130"/>
  <c r="AR15" i="130" s="1"/>
  <c r="AJ15" i="130"/>
  <c r="AT15" i="130" s="1"/>
  <c r="AN15" i="130"/>
  <c r="AV15" i="130" s="1"/>
  <c r="AG15" i="130"/>
  <c r="AK15" i="130"/>
  <c r="AO15" i="130"/>
  <c r="AP15" i="130" s="1"/>
  <c r="AW15" i="130" s="1"/>
  <c r="AH15" i="130"/>
  <c r="AS15" i="130" s="1"/>
  <c r="AX15" i="130" s="1"/>
  <c r="B15" i="130" s="1"/>
  <c r="AL15" i="130"/>
  <c r="AU15" i="130" s="1"/>
  <c r="AY15" i="130" s="1"/>
  <c r="AF13" i="130"/>
  <c r="AR13" i="130" s="1"/>
  <c r="AJ13" i="130"/>
  <c r="AT13" i="130" s="1"/>
  <c r="AN13" i="130"/>
  <c r="AV13" i="130" s="1"/>
  <c r="AG13" i="130"/>
  <c r="AK13" i="130"/>
  <c r="AO13" i="130"/>
  <c r="AP13" i="130" s="1"/>
  <c r="AW13" i="130" s="1"/>
  <c r="AH13" i="130"/>
  <c r="AS13" i="130" s="1"/>
  <c r="AX13" i="130" s="1"/>
  <c r="B13" i="130" s="1"/>
  <c r="AL13" i="130"/>
  <c r="AU13" i="130" s="1"/>
  <c r="AY13" i="130" s="1"/>
  <c r="AG11" i="130"/>
  <c r="AK11" i="130"/>
  <c r="AL11" i="130" s="1"/>
  <c r="AU11" i="130" s="1"/>
  <c r="AY11" i="130" s="1"/>
  <c r="AO11" i="130"/>
  <c r="AP11" i="130" s="1"/>
  <c r="AW11" i="130" s="1"/>
  <c r="AZ11" i="130" s="1"/>
  <c r="AH11" i="130"/>
  <c r="AS11" i="130" s="1"/>
  <c r="AX11" i="130" s="1"/>
  <c r="AZ13" i="130" l="1"/>
  <c r="BB13" i="130" s="1"/>
  <c r="H13" i="130" s="1"/>
  <c r="AZ15" i="130"/>
  <c r="BB15" i="130" s="1"/>
  <c r="AX45" i="130"/>
  <c r="BB43" i="130"/>
  <c r="H43" i="130" s="1"/>
  <c r="BA43" i="130"/>
  <c r="B43" i="130"/>
  <c r="BB41" i="130"/>
  <c r="H41" i="130" s="1"/>
  <c r="BA41" i="130"/>
  <c r="BB39" i="130"/>
  <c r="BA39" i="130"/>
  <c r="BA37" i="130"/>
  <c r="BB37" i="130"/>
  <c r="H37" i="130" s="1"/>
  <c r="BA35" i="130"/>
  <c r="D35" i="130" s="1"/>
  <c r="BB35" i="130"/>
  <c r="H35" i="130" s="1"/>
  <c r="BB33" i="130"/>
  <c r="H33" i="130" s="1"/>
  <c r="BA33" i="130"/>
  <c r="BB31" i="130"/>
  <c r="H31" i="130" s="1"/>
  <c r="AY31" i="130"/>
  <c r="BA31" i="130" s="1"/>
  <c r="AX29" i="130"/>
  <c r="BA27" i="130"/>
  <c r="BB27" i="130"/>
  <c r="H27" i="130" s="1"/>
  <c r="AX25" i="130"/>
  <c r="BB23" i="130"/>
  <c r="H23" i="130" s="1"/>
  <c r="BA23" i="130"/>
  <c r="D23" i="130" s="1"/>
  <c r="BB21" i="130"/>
  <c r="BA21" i="130"/>
  <c r="B21" i="130"/>
  <c r="BB19" i="130"/>
  <c r="H19" i="130" s="1"/>
  <c r="BA19" i="130"/>
  <c r="BA17" i="130"/>
  <c r="BB17" i="130"/>
  <c r="B17" i="130"/>
  <c r="BA15" i="130"/>
  <c r="BA13" i="130"/>
  <c r="BB11" i="130"/>
  <c r="H11" i="130" s="1"/>
  <c r="BA11" i="130"/>
  <c r="B11" i="130"/>
  <c r="BB45" i="130" l="1"/>
  <c r="BA45" i="130"/>
  <c r="B45" i="130"/>
  <c r="BC43" i="130"/>
  <c r="D43" i="130"/>
  <c r="H39" i="130"/>
  <c r="BC41" i="130"/>
  <c r="D41" i="130"/>
  <c r="BC39" i="130"/>
  <c r="J39" i="130" s="1"/>
  <c r="D39" i="130"/>
  <c r="BC37" i="130"/>
  <c r="D37" i="130"/>
  <c r="BC35" i="130"/>
  <c r="J35" i="130" s="1"/>
  <c r="BC33" i="130"/>
  <c r="D33" i="130"/>
  <c r="BC31" i="130"/>
  <c r="J31" i="130" s="1"/>
  <c r="D31" i="130"/>
  <c r="BB29" i="130"/>
  <c r="H29" i="130" s="1"/>
  <c r="BA29" i="130"/>
  <c r="D29" i="130" s="1"/>
  <c r="B29" i="130"/>
  <c r="BC27" i="130"/>
  <c r="J27" i="130" s="1"/>
  <c r="D27" i="130"/>
  <c r="BB25" i="130"/>
  <c r="BA25" i="130"/>
  <c r="B25" i="130"/>
  <c r="H21" i="130"/>
  <c r="BC23" i="130"/>
  <c r="J23" i="130" s="1"/>
  <c r="BC21" i="130"/>
  <c r="J21" i="130" s="1"/>
  <c r="D21" i="130"/>
  <c r="BC19" i="130"/>
  <c r="J19" i="130" s="1"/>
  <c r="D19" i="130"/>
  <c r="H17" i="130"/>
  <c r="H15" i="130"/>
  <c r="BC17" i="130"/>
  <c r="J17" i="130" s="1"/>
  <c r="D17" i="130"/>
  <c r="BC15" i="130"/>
  <c r="J15" i="130" s="1"/>
  <c r="D15" i="130"/>
  <c r="BC13" i="130"/>
  <c r="D13" i="130"/>
  <c r="BC11" i="130"/>
  <c r="D11" i="130"/>
  <c r="M31" i="130" l="1"/>
  <c r="J41" i="130"/>
  <c r="M41" i="130"/>
  <c r="M27" i="130"/>
  <c r="H45" i="130"/>
  <c r="M43" i="130"/>
  <c r="J43" i="130"/>
  <c r="BC45" i="130"/>
  <c r="J45" i="130" s="1"/>
  <c r="D45" i="130"/>
  <c r="J37" i="130"/>
  <c r="M37" i="130"/>
  <c r="M39" i="130"/>
  <c r="M19" i="130"/>
  <c r="M23" i="130"/>
  <c r="M35" i="130"/>
  <c r="J33" i="130"/>
  <c r="M33" i="130"/>
  <c r="H25" i="130"/>
  <c r="BC29" i="130"/>
  <c r="J29" i="130" s="1"/>
  <c r="BC25" i="130"/>
  <c r="J25" i="130" s="1"/>
  <c r="D25" i="130"/>
  <c r="M21" i="130"/>
  <c r="M17" i="130"/>
  <c r="M15" i="130"/>
  <c r="M13" i="130"/>
  <c r="J13" i="130"/>
  <c r="M11" i="130"/>
  <c r="J11" i="130"/>
  <c r="M29" i="130" l="1"/>
  <c r="M45" i="130"/>
  <c r="M25" i="130"/>
  <c r="O51" i="197" l="1"/>
  <c r="J51" i="197"/>
  <c r="E51" i="197"/>
  <c r="O53" i="197" l="1"/>
  <c r="B51" i="196"/>
  <c r="B46" i="196"/>
  <c r="B41" i="196"/>
  <c r="B36" i="196"/>
  <c r="B31" i="196"/>
  <c r="B26" i="196"/>
  <c r="B21" i="196"/>
  <c r="B16" i="196"/>
  <c r="B11" i="196"/>
  <c r="B6" i="196"/>
  <c r="J51" i="196"/>
  <c r="J46" i="196"/>
  <c r="J41" i="196"/>
  <c r="J36" i="196"/>
  <c r="J31" i="196"/>
  <c r="J26" i="196"/>
  <c r="J21" i="196"/>
  <c r="J16" i="196"/>
  <c r="J11" i="196"/>
  <c r="J6" i="196"/>
  <c r="I51" i="119"/>
  <c r="I49" i="119"/>
  <c r="I47" i="119"/>
  <c r="I45" i="119"/>
  <c r="I43" i="119"/>
  <c r="I41" i="119"/>
  <c r="I39" i="119"/>
  <c r="I37" i="119"/>
  <c r="I35" i="119"/>
  <c r="I33" i="119"/>
  <c r="I31" i="119"/>
  <c r="I29" i="119"/>
  <c r="I27" i="119"/>
  <c r="I25" i="119"/>
  <c r="I23" i="119"/>
  <c r="I21" i="119"/>
  <c r="I19" i="119"/>
  <c r="I17" i="119"/>
  <c r="I15" i="119"/>
  <c r="I13" i="119"/>
  <c r="I11" i="119"/>
  <c r="I9" i="119"/>
  <c r="I7" i="119"/>
  <c r="AN71" i="200" l="1"/>
  <c r="AO71" i="200" s="1"/>
  <c r="AN69" i="200"/>
  <c r="AO69" i="200" s="1"/>
  <c r="AN67" i="200"/>
  <c r="AO67" i="200" s="1"/>
  <c r="AN65" i="200"/>
  <c r="AO65" i="200" s="1"/>
  <c r="AN60" i="200"/>
  <c r="AO60" i="200" s="1"/>
  <c r="AN58" i="200"/>
  <c r="AO58" i="200" s="1"/>
  <c r="AN56" i="200"/>
  <c r="AO56" i="200" s="1"/>
  <c r="AN54" i="200"/>
  <c r="AO54" i="200" s="1"/>
  <c r="AN49" i="200"/>
  <c r="AO49" i="200" s="1"/>
  <c r="AN47" i="200"/>
  <c r="AO47" i="200" s="1"/>
  <c r="AN45" i="200"/>
  <c r="AO45" i="200" s="1"/>
  <c r="AN43" i="200"/>
  <c r="AO43" i="200" s="1"/>
  <c r="G43" i="200"/>
  <c r="AN38" i="200"/>
  <c r="AO38" i="200" s="1"/>
  <c r="AN36" i="200"/>
  <c r="AO36" i="200" s="1"/>
  <c r="AN34" i="200"/>
  <c r="AO34" i="200" s="1"/>
  <c r="G34" i="200"/>
  <c r="AN32" i="200"/>
  <c r="AO32" i="200" s="1"/>
  <c r="AB31" i="200"/>
  <c r="AB30" i="200"/>
  <c r="AB29" i="200"/>
  <c r="AB28" i="200"/>
  <c r="AN27" i="200"/>
  <c r="AO27" i="200" s="1"/>
  <c r="AN25" i="200"/>
  <c r="AO25" i="200" s="1"/>
  <c r="AB25" i="200"/>
  <c r="G25" i="200"/>
  <c r="G27" i="200" s="1"/>
  <c r="AB24" i="200"/>
  <c r="AD24" i="200" s="1"/>
  <c r="AN23" i="200"/>
  <c r="AO23" i="200" s="1"/>
  <c r="G23" i="200"/>
  <c r="AN21" i="200"/>
  <c r="AO21" i="200" s="1"/>
  <c r="G21" i="200"/>
  <c r="G32" i="200" s="1"/>
  <c r="G36" i="200" s="1"/>
  <c r="G38" i="200" s="1"/>
  <c r="W19" i="200"/>
  <c r="Y19" i="200" s="1"/>
  <c r="W18" i="200"/>
  <c r="Y18" i="200" s="1"/>
  <c r="AA17" i="200"/>
  <c r="AB17" i="200" s="1"/>
  <c r="AD17" i="200" s="1"/>
  <c r="AE17" i="200" s="1"/>
  <c r="AA18" i="200" s="1"/>
  <c r="AN16" i="200"/>
  <c r="AO16" i="200" s="1"/>
  <c r="W16" i="200"/>
  <c r="Y16" i="200" s="1"/>
  <c r="AE10" i="200" s="1"/>
  <c r="AN14" i="200"/>
  <c r="AO14" i="200" s="1"/>
  <c r="W14" i="200"/>
  <c r="Y14" i="200" s="1"/>
  <c r="AE12" i="200" s="1"/>
  <c r="G14" i="200"/>
  <c r="G16" i="200" s="1"/>
  <c r="AN12" i="200"/>
  <c r="AO12" i="200" s="1"/>
  <c r="AH12" i="200"/>
  <c r="AG12" i="200"/>
  <c r="AD12" i="200"/>
  <c r="W12" i="200"/>
  <c r="Y12" i="200" s="1"/>
  <c r="G12" i="200"/>
  <c r="L11" i="200"/>
  <c r="AN10" i="200"/>
  <c r="AO10" i="200" s="1"/>
  <c r="AH10" i="200"/>
  <c r="AG10" i="200"/>
  <c r="AD10" i="200"/>
  <c r="W10" i="200"/>
  <c r="Y10" i="200" s="1"/>
  <c r="L10" i="200"/>
  <c r="W9" i="200"/>
  <c r="Y9" i="200" s="1"/>
  <c r="AE6" i="200" s="1"/>
  <c r="O9" i="200"/>
  <c r="N9" i="200"/>
  <c r="M9" i="200"/>
  <c r="L9" i="200" s="1"/>
  <c r="R9" i="200" s="1"/>
  <c r="AH8" i="200"/>
  <c r="AG8" i="200"/>
  <c r="AD8" i="200"/>
  <c r="W8" i="200"/>
  <c r="Y8" i="200" s="1"/>
  <c r="AE5" i="200" s="1"/>
  <c r="O8" i="200"/>
  <c r="N8" i="200"/>
  <c r="M8" i="200"/>
  <c r="L8" i="200" s="1"/>
  <c r="R8" i="200" s="1"/>
  <c r="W7" i="200"/>
  <c r="Y7" i="200" s="1"/>
  <c r="O7" i="200"/>
  <c r="N7" i="200"/>
  <c r="M7" i="200"/>
  <c r="L7" i="200" s="1"/>
  <c r="R7" i="200" s="1"/>
  <c r="AH6" i="200"/>
  <c r="AG6" i="200"/>
  <c r="AD6" i="200"/>
  <c r="W6" i="200"/>
  <c r="Y6" i="200" s="1"/>
  <c r="O6" i="200"/>
  <c r="N6" i="200"/>
  <c r="M6" i="200"/>
  <c r="L6" i="200"/>
  <c r="R6" i="200" s="1"/>
  <c r="AH5" i="200"/>
  <c r="AG5" i="200"/>
  <c r="AD5" i="200"/>
  <c r="W5" i="200"/>
  <c r="Y5" i="200" s="1"/>
  <c r="O5" i="200"/>
  <c r="N5" i="200"/>
  <c r="M5" i="200"/>
  <c r="L5" i="200" s="1"/>
  <c r="R5" i="200" s="1"/>
  <c r="AH4" i="200"/>
  <c r="AG4" i="200"/>
  <c r="AD4" i="200"/>
  <c r="W4" i="200"/>
  <c r="Y4" i="200" s="1"/>
  <c r="AE4" i="200" s="1"/>
  <c r="O4" i="200"/>
  <c r="N4" i="200"/>
  <c r="M4" i="200"/>
  <c r="L4" i="200" s="1"/>
  <c r="R4" i="200" s="1"/>
  <c r="K19" i="201"/>
  <c r="E19" i="201"/>
  <c r="K18" i="201"/>
  <c r="E18" i="201"/>
  <c r="F18" i="201" s="1"/>
  <c r="G18" i="201" s="1"/>
  <c r="H18" i="201" s="1"/>
  <c r="K17" i="201"/>
  <c r="E17" i="201"/>
  <c r="F17" i="201" s="1"/>
  <c r="G17" i="201" s="1"/>
  <c r="H17" i="201" s="1"/>
  <c r="K16" i="201"/>
  <c r="E16" i="201"/>
  <c r="F16" i="201" s="1"/>
  <c r="G16" i="201" s="1"/>
  <c r="H16" i="201" s="1"/>
  <c r="I16" i="201" s="1"/>
  <c r="K15" i="201"/>
  <c r="H15" i="201"/>
  <c r="I15" i="201" s="1"/>
  <c r="E15" i="201"/>
  <c r="F15" i="201" s="1"/>
  <c r="G15" i="201" s="1"/>
  <c r="K14" i="201"/>
  <c r="E14" i="201"/>
  <c r="F14" i="201" s="1"/>
  <c r="G14" i="201" s="1"/>
  <c r="H14" i="201" s="1"/>
  <c r="K13" i="201"/>
  <c r="F13" i="201"/>
  <c r="G13" i="201" s="1"/>
  <c r="H13" i="201" s="1"/>
  <c r="E13" i="201"/>
  <c r="K12" i="201"/>
  <c r="E12" i="201"/>
  <c r="F12" i="201" s="1"/>
  <c r="G12" i="201" s="1"/>
  <c r="H12" i="201" s="1"/>
  <c r="I12" i="201" s="1"/>
  <c r="K11" i="201"/>
  <c r="E11" i="201"/>
  <c r="F11" i="201" s="1"/>
  <c r="G11" i="201" s="1"/>
  <c r="H11" i="201" s="1"/>
  <c r="K10" i="201"/>
  <c r="O6" i="201" s="1"/>
  <c r="F10" i="201"/>
  <c r="G10" i="201" s="1"/>
  <c r="H10" i="201" s="1"/>
  <c r="E10" i="201"/>
  <c r="K9" i="201"/>
  <c r="E9" i="201"/>
  <c r="F9" i="201" s="1"/>
  <c r="G9" i="201" s="1"/>
  <c r="H9" i="201" s="1"/>
  <c r="K8" i="201"/>
  <c r="M6" i="201" s="1"/>
  <c r="F8" i="201"/>
  <c r="G8" i="201" s="1"/>
  <c r="H8" i="201" s="1"/>
  <c r="E8" i="201"/>
  <c r="X6" i="201"/>
  <c r="W6" i="201"/>
  <c r="V6" i="201"/>
  <c r="U6" i="201"/>
  <c r="T6" i="201"/>
  <c r="S6" i="201"/>
  <c r="R6" i="201"/>
  <c r="Q6" i="201"/>
  <c r="P6" i="201"/>
  <c r="N6" i="201"/>
  <c r="AA4" i="200" l="1"/>
  <c r="AJ4" i="200" s="1"/>
  <c r="AM21" i="201" s="1"/>
  <c r="AB18" i="200"/>
  <c r="AD18" i="200" s="1"/>
  <c r="AE18" i="200" s="1"/>
  <c r="AA19" i="200" s="1"/>
  <c r="AA6" i="200" s="1"/>
  <c r="AA5" i="200"/>
  <c r="AJ5" i="200" s="1"/>
  <c r="AM22" i="201" s="1"/>
  <c r="I8" i="201"/>
  <c r="M8" i="201" s="1"/>
  <c r="Z8" i="201" s="1"/>
  <c r="AD25" i="200"/>
  <c r="U16" i="201"/>
  <c r="AH16" i="201" s="1"/>
  <c r="U15" i="201"/>
  <c r="AH15" i="201" s="1"/>
  <c r="U12" i="201"/>
  <c r="AH12" i="201" s="1"/>
  <c r="I10" i="201"/>
  <c r="T10" i="201" s="1"/>
  <c r="AG10" i="201" s="1"/>
  <c r="Q16" i="201"/>
  <c r="AD16" i="201" s="1"/>
  <c r="Q15" i="201"/>
  <c r="AD15" i="201" s="1"/>
  <c r="Q12" i="201"/>
  <c r="AD12" i="201" s="1"/>
  <c r="T16" i="201"/>
  <c r="AG16" i="201" s="1"/>
  <c r="T15" i="201"/>
  <c r="AG15" i="201" s="1"/>
  <c r="T12" i="201"/>
  <c r="AG12" i="201" s="1"/>
  <c r="I9" i="201"/>
  <c r="Q9" i="201" s="1"/>
  <c r="AD9" i="201" s="1"/>
  <c r="I11" i="201"/>
  <c r="F19" i="201"/>
  <c r="G19" i="201" s="1"/>
  <c r="H19" i="201" s="1"/>
  <c r="I19" i="201" s="1"/>
  <c r="I14" i="201"/>
  <c r="U14" i="201" s="1"/>
  <c r="AH14" i="201" s="1"/>
  <c r="I18" i="201"/>
  <c r="I13" i="201"/>
  <c r="T13" i="201" s="1"/>
  <c r="AG13" i="201" s="1"/>
  <c r="I17" i="201"/>
  <c r="U17" i="201" s="1"/>
  <c r="AH17" i="201" s="1"/>
  <c r="G45" i="200"/>
  <c r="G47" i="200"/>
  <c r="G49" i="200" s="1"/>
  <c r="G54" i="200"/>
  <c r="AE8" i="200"/>
  <c r="L12" i="200"/>
  <c r="R10" i="200" s="1"/>
  <c r="AB4" i="200" l="1"/>
  <c r="AK4" i="200" s="1"/>
  <c r="AM8" i="201" s="1"/>
  <c r="AN8" i="201" s="1"/>
  <c r="F10" i="200" s="1"/>
  <c r="AN21" i="201"/>
  <c r="M12" i="201"/>
  <c r="Z12" i="201" s="1"/>
  <c r="AB19" i="200"/>
  <c r="AD19" i="200" s="1"/>
  <c r="AE19" i="200" s="1"/>
  <c r="AA20" i="200" s="1"/>
  <c r="AB20" i="200" s="1"/>
  <c r="AD20" i="200" s="1"/>
  <c r="AE20" i="200" s="1"/>
  <c r="AA21" i="200" s="1"/>
  <c r="AB5" i="200"/>
  <c r="AK5" i="200" s="1"/>
  <c r="AM9" i="201" s="1"/>
  <c r="M18" i="201"/>
  <c r="Z18" i="201" s="1"/>
  <c r="M15" i="201"/>
  <c r="Z15" i="201" s="1"/>
  <c r="U10" i="201"/>
  <c r="AH10" i="201" s="1"/>
  <c r="M16" i="201"/>
  <c r="Z16" i="201" s="1"/>
  <c r="Q10" i="201"/>
  <c r="AD10" i="201" s="1"/>
  <c r="U8" i="201"/>
  <c r="AH8" i="201" s="1"/>
  <c r="T8" i="201"/>
  <c r="AG8" i="201" s="1"/>
  <c r="Q8" i="201"/>
  <c r="AD8" i="201" s="1"/>
  <c r="U13" i="201"/>
  <c r="AH13" i="201" s="1"/>
  <c r="M14" i="201"/>
  <c r="Z14" i="201" s="1"/>
  <c r="Q14" i="201"/>
  <c r="AD14" i="201" s="1"/>
  <c r="M13" i="201"/>
  <c r="Z13" i="201" s="1"/>
  <c r="X19" i="201"/>
  <c r="AK19" i="201" s="1"/>
  <c r="X18" i="201"/>
  <c r="AK18" i="201" s="1"/>
  <c r="X17" i="201"/>
  <c r="AK17" i="201" s="1"/>
  <c r="X16" i="201"/>
  <c r="AK16" i="201" s="1"/>
  <c r="X15" i="201"/>
  <c r="AK15" i="201" s="1"/>
  <c r="X14" i="201"/>
  <c r="AK14" i="201" s="1"/>
  <c r="X12" i="201"/>
  <c r="AK12" i="201" s="1"/>
  <c r="X11" i="201"/>
  <c r="AK11" i="201" s="1"/>
  <c r="X9" i="201"/>
  <c r="AK9" i="201" s="1"/>
  <c r="X13" i="201"/>
  <c r="AK13" i="201" s="1"/>
  <c r="X10" i="201"/>
  <c r="AK10" i="201" s="1"/>
  <c r="X8" i="201"/>
  <c r="AK8" i="201" s="1"/>
  <c r="Q19" i="201"/>
  <c r="AD19" i="201" s="1"/>
  <c r="M19" i="201"/>
  <c r="Z19" i="201" s="1"/>
  <c r="U19" i="201"/>
  <c r="AH19" i="201" s="1"/>
  <c r="T19" i="201"/>
  <c r="AG19" i="201" s="1"/>
  <c r="AJ6" i="200"/>
  <c r="AM23" i="201" s="1"/>
  <c r="AB6" i="200"/>
  <c r="AK6" i="200" s="1"/>
  <c r="AM10" i="201" s="1"/>
  <c r="P19" i="201"/>
  <c r="AC19" i="201" s="1"/>
  <c r="P18" i="201"/>
  <c r="AC18" i="201" s="1"/>
  <c r="P17" i="201"/>
  <c r="AC17" i="201" s="1"/>
  <c r="P16" i="201"/>
  <c r="AC16" i="201" s="1"/>
  <c r="P15" i="201"/>
  <c r="AC15" i="201" s="1"/>
  <c r="P14" i="201"/>
  <c r="AC14" i="201" s="1"/>
  <c r="P11" i="201"/>
  <c r="AC11" i="201" s="1"/>
  <c r="P9" i="201"/>
  <c r="AC9" i="201" s="1"/>
  <c r="P13" i="201"/>
  <c r="AC13" i="201" s="1"/>
  <c r="P12" i="201"/>
  <c r="AC12" i="201" s="1"/>
  <c r="P10" i="201"/>
  <c r="AC10" i="201" s="1"/>
  <c r="P8" i="201"/>
  <c r="AC8" i="201" s="1"/>
  <c r="N13" i="201"/>
  <c r="AA13" i="201" s="1"/>
  <c r="N19" i="201"/>
  <c r="AA19" i="201" s="1"/>
  <c r="N15" i="201"/>
  <c r="AA15" i="201" s="1"/>
  <c r="N12" i="201"/>
  <c r="AA12" i="201" s="1"/>
  <c r="N14" i="201"/>
  <c r="AA14" i="201" s="1"/>
  <c r="N11" i="201"/>
  <c r="AA11" i="201" s="1"/>
  <c r="N16" i="201"/>
  <c r="AA16" i="201" s="1"/>
  <c r="N10" i="201"/>
  <c r="AA10" i="201" s="1"/>
  <c r="N8" i="201"/>
  <c r="AA8" i="201" s="1"/>
  <c r="N17" i="201"/>
  <c r="AA17" i="201" s="1"/>
  <c r="N18" i="201"/>
  <c r="AA18" i="201" s="1"/>
  <c r="N9" i="201"/>
  <c r="AA9" i="201" s="1"/>
  <c r="T9" i="201"/>
  <c r="AG9" i="201" s="1"/>
  <c r="Q11" i="201"/>
  <c r="AD11" i="201" s="1"/>
  <c r="O13" i="201"/>
  <c r="AB13" i="201" s="1"/>
  <c r="O19" i="201"/>
  <c r="AB19" i="201" s="1"/>
  <c r="O16" i="201"/>
  <c r="AB16" i="201" s="1"/>
  <c r="O10" i="201"/>
  <c r="AB10" i="201" s="1"/>
  <c r="O8" i="201"/>
  <c r="AB8" i="201" s="1"/>
  <c r="O17" i="201"/>
  <c r="AB17" i="201" s="1"/>
  <c r="O18" i="201"/>
  <c r="AB18" i="201" s="1"/>
  <c r="O14" i="201"/>
  <c r="AB14" i="201" s="1"/>
  <c r="O11" i="201"/>
  <c r="AB11" i="201" s="1"/>
  <c r="O9" i="201"/>
  <c r="AB9" i="201" s="1"/>
  <c r="O15" i="201"/>
  <c r="AB15" i="201" s="1"/>
  <c r="O12" i="201"/>
  <c r="AB12" i="201" s="1"/>
  <c r="U9" i="201"/>
  <c r="AH9" i="201" s="1"/>
  <c r="M9" i="201"/>
  <c r="Z9" i="201" s="1"/>
  <c r="V18" i="201"/>
  <c r="AI18" i="201" s="1"/>
  <c r="V13" i="201"/>
  <c r="AI13" i="201" s="1"/>
  <c r="V19" i="201"/>
  <c r="AI19" i="201" s="1"/>
  <c r="V15" i="201"/>
  <c r="AI15" i="201" s="1"/>
  <c r="V11" i="201"/>
  <c r="AI11" i="201" s="1"/>
  <c r="V16" i="201"/>
  <c r="AI16" i="201" s="1"/>
  <c r="V10" i="201"/>
  <c r="AI10" i="201" s="1"/>
  <c r="V8" i="201"/>
  <c r="AI8" i="201" s="1"/>
  <c r="V17" i="201"/>
  <c r="AI17" i="201" s="1"/>
  <c r="V12" i="201"/>
  <c r="AI12" i="201" s="1"/>
  <c r="V14" i="201"/>
  <c r="AI14" i="201" s="1"/>
  <c r="V9" i="201"/>
  <c r="AI9" i="201" s="1"/>
  <c r="W18" i="201"/>
  <c r="AJ18" i="201" s="1"/>
  <c r="W13" i="201"/>
  <c r="AJ13" i="201" s="1"/>
  <c r="W19" i="201"/>
  <c r="AJ19" i="201" s="1"/>
  <c r="W16" i="201"/>
  <c r="AJ16" i="201" s="1"/>
  <c r="W10" i="201"/>
  <c r="AJ10" i="201" s="1"/>
  <c r="W8" i="201"/>
  <c r="AJ8" i="201" s="1"/>
  <c r="W17" i="201"/>
  <c r="AJ17" i="201" s="1"/>
  <c r="W12" i="201"/>
  <c r="AJ12" i="201" s="1"/>
  <c r="W14" i="201"/>
  <c r="AJ14" i="201" s="1"/>
  <c r="W11" i="201"/>
  <c r="AJ11" i="201" s="1"/>
  <c r="W9" i="201"/>
  <c r="AJ9" i="201" s="1"/>
  <c r="W15" i="201"/>
  <c r="AJ15" i="201" s="1"/>
  <c r="T11" i="201"/>
  <c r="AG11" i="201" s="1"/>
  <c r="T17" i="201"/>
  <c r="AG17" i="201" s="1"/>
  <c r="Q18" i="201"/>
  <c r="AD18" i="201" s="1"/>
  <c r="U11" i="201"/>
  <c r="AH11" i="201" s="1"/>
  <c r="M11" i="201"/>
  <c r="Z11" i="201" s="1"/>
  <c r="G56" i="200"/>
  <c r="G58" i="200"/>
  <c r="G60" i="200" s="1"/>
  <c r="R19" i="201"/>
  <c r="AE19" i="201" s="1"/>
  <c r="R18" i="201"/>
  <c r="AE18" i="201" s="1"/>
  <c r="R13" i="201"/>
  <c r="AE13" i="201" s="1"/>
  <c r="R17" i="201"/>
  <c r="AE17" i="201" s="1"/>
  <c r="R9" i="201"/>
  <c r="AE9" i="201" s="1"/>
  <c r="R14" i="201"/>
  <c r="AE14" i="201" s="1"/>
  <c r="R12" i="201"/>
  <c r="AE12" i="201" s="1"/>
  <c r="R10" i="201"/>
  <c r="AE10" i="201" s="1"/>
  <c r="R8" i="201"/>
  <c r="AE8" i="201" s="1"/>
  <c r="R15" i="201"/>
  <c r="AE15" i="201" s="1"/>
  <c r="R16" i="201"/>
  <c r="AE16" i="201" s="1"/>
  <c r="R11" i="201"/>
  <c r="AE11" i="201" s="1"/>
  <c r="S13" i="201"/>
  <c r="AF13" i="201" s="1"/>
  <c r="S14" i="201"/>
  <c r="AF14" i="201" s="1"/>
  <c r="S12" i="201"/>
  <c r="AF12" i="201" s="1"/>
  <c r="S10" i="201"/>
  <c r="AF10" i="201" s="1"/>
  <c r="S8" i="201"/>
  <c r="AF8" i="201" s="1"/>
  <c r="S18" i="201"/>
  <c r="AF18" i="201" s="1"/>
  <c r="S15" i="201"/>
  <c r="AF15" i="201" s="1"/>
  <c r="S16" i="201"/>
  <c r="AF16" i="201" s="1"/>
  <c r="S11" i="201"/>
  <c r="AF11" i="201" s="1"/>
  <c r="S9" i="201"/>
  <c r="AF9" i="201" s="1"/>
  <c r="S19" i="201"/>
  <c r="AF19" i="201" s="1"/>
  <c r="S17" i="201"/>
  <c r="AF17" i="201" s="1"/>
  <c r="T14" i="201"/>
  <c r="AG14" i="201" s="1"/>
  <c r="T18" i="201"/>
  <c r="AG18" i="201" s="1"/>
  <c r="Q13" i="201"/>
  <c r="AD13" i="201" s="1"/>
  <c r="Q17" i="201"/>
  <c r="AD17" i="201" s="1"/>
  <c r="U18" i="201"/>
  <c r="AH18" i="201" s="1"/>
  <c r="M10" i="201"/>
  <c r="Z10" i="201" s="1"/>
  <c r="M17" i="201"/>
  <c r="Z17" i="201" s="1"/>
  <c r="AN22" i="201"/>
  <c r="F25" i="200" s="1"/>
  <c r="C10" i="200" l="1"/>
  <c r="F14" i="200"/>
  <c r="C21" i="200"/>
  <c r="C23" i="200"/>
  <c r="C12" i="200"/>
  <c r="C14" i="200"/>
  <c r="C16" i="200"/>
  <c r="AN9" i="201"/>
  <c r="F21" i="200" s="1"/>
  <c r="AO17" i="201"/>
  <c r="AO11" i="201"/>
  <c r="AA8" i="200"/>
  <c r="AB8" i="200" s="1"/>
  <c r="AK8" i="200" s="1"/>
  <c r="AO14" i="201"/>
  <c r="AO9" i="201"/>
  <c r="AO8" i="201"/>
  <c r="AO10" i="201"/>
  <c r="AO15" i="201"/>
  <c r="AO19" i="201"/>
  <c r="AO12" i="201"/>
  <c r="AO16" i="201"/>
  <c r="AO13" i="201"/>
  <c r="AO18" i="201"/>
  <c r="F12" i="200"/>
  <c r="AB21" i="200"/>
  <c r="AD21" i="200" s="1"/>
  <c r="AE21" i="200" s="1"/>
  <c r="AA22" i="200" s="1"/>
  <c r="AA12" i="200" s="1"/>
  <c r="AA10" i="200"/>
  <c r="L74" i="200"/>
  <c r="M74" i="200" s="1"/>
  <c r="G74" i="200" s="1"/>
  <c r="AN23" i="201"/>
  <c r="AN10" i="201"/>
  <c r="C38" i="200" s="1"/>
  <c r="F16" i="200" l="1"/>
  <c r="F32" i="200"/>
  <c r="C36" i="200"/>
  <c r="C32" i="200"/>
  <c r="C34" i="200"/>
  <c r="F36" i="200"/>
  <c r="C25" i="200"/>
  <c r="C27" i="200"/>
  <c r="AM11" i="201"/>
  <c r="AO21" i="201"/>
  <c r="AJ8" i="200"/>
  <c r="AP15" i="201"/>
  <c r="AJ12" i="200"/>
  <c r="AM26" i="201" s="1"/>
  <c r="AB12" i="200"/>
  <c r="AK12" i="200" s="1"/>
  <c r="AM13" i="201" s="1"/>
  <c r="AP18" i="201"/>
  <c r="AP19" i="201"/>
  <c r="AP8" i="201"/>
  <c r="AP16" i="201"/>
  <c r="AP17" i="201"/>
  <c r="AP13" i="201"/>
  <c r="AJ10" i="200"/>
  <c r="AM25" i="201" s="1"/>
  <c r="AB10" i="200"/>
  <c r="AK10" i="200" s="1"/>
  <c r="AM12" i="201" s="1"/>
  <c r="BB14" i="200" l="1"/>
  <c r="BC14" i="200" s="1"/>
  <c r="BB12" i="200"/>
  <c r="BB10" i="200"/>
  <c r="BB16" i="200"/>
  <c r="BC16" i="200" s="1"/>
  <c r="AQ14" i="200"/>
  <c r="AR14" i="200" s="1"/>
  <c r="AS14" i="200" s="1"/>
  <c r="AQ16" i="200"/>
  <c r="AR16" i="200" s="1"/>
  <c r="AS16" i="200" s="1"/>
  <c r="AV16" i="200" s="1"/>
  <c r="AQ12" i="200"/>
  <c r="AR12" i="200" s="1"/>
  <c r="AS12" i="200" s="1"/>
  <c r="AT12" i="200" s="1"/>
  <c r="AP21" i="201"/>
  <c r="AQ21" i="201" s="1"/>
  <c r="AR21" i="201" s="1"/>
  <c r="AS21" i="201" s="1"/>
  <c r="C8" i="200" s="1"/>
  <c r="AQ10" i="200"/>
  <c r="AR10" i="200" s="1"/>
  <c r="AS10" i="200" s="1"/>
  <c r="AV10" i="200" s="1"/>
  <c r="AM24" i="201"/>
  <c r="AN24" i="201" s="1"/>
  <c r="F47" i="200" s="1"/>
  <c r="AN11" i="201"/>
  <c r="F43" i="200" s="1"/>
  <c r="AP10" i="201"/>
  <c r="AP9" i="201"/>
  <c r="AP12" i="201"/>
  <c r="AQ16" i="201"/>
  <c r="AP14" i="201"/>
  <c r="AP11" i="201"/>
  <c r="AQ18" i="201"/>
  <c r="AQ9" i="201"/>
  <c r="AQ10" i="201"/>
  <c r="F23" i="200"/>
  <c r="F27" i="200"/>
  <c r="AN25" i="201"/>
  <c r="AN12" i="201"/>
  <c r="C60" i="200" s="1"/>
  <c r="AN13" i="201"/>
  <c r="AN26" i="201"/>
  <c r="AW12" i="200" l="1"/>
  <c r="AU12" i="200"/>
  <c r="AV12" i="200"/>
  <c r="AU10" i="200"/>
  <c r="AT16" i="200"/>
  <c r="AU16" i="200"/>
  <c r="AU14" i="200"/>
  <c r="AT14" i="200"/>
  <c r="AV14" i="200"/>
  <c r="AT10" i="200"/>
  <c r="F54" i="200"/>
  <c r="C58" i="200"/>
  <c r="C54" i="200"/>
  <c r="C56" i="200"/>
  <c r="F58" i="200"/>
  <c r="C47" i="200"/>
  <c r="C49" i="200"/>
  <c r="C43" i="200"/>
  <c r="C45" i="200"/>
  <c r="AQ14" i="201"/>
  <c r="AQ11" i="201"/>
  <c r="AQ19" i="201"/>
  <c r="AQ15" i="201"/>
  <c r="AQ17" i="201"/>
  <c r="AQ12" i="201"/>
  <c r="AQ8" i="201"/>
  <c r="AQ13" i="201"/>
  <c r="AO22" i="201"/>
  <c r="F38" i="200"/>
  <c r="AR19" i="201"/>
  <c r="AR18" i="201"/>
  <c r="AR17" i="201"/>
  <c r="AR16" i="201"/>
  <c r="AR15" i="201"/>
  <c r="AR14" i="201"/>
  <c r="AR13" i="201"/>
  <c r="AR9" i="201"/>
  <c r="AR10" i="201"/>
  <c r="AR8" i="201"/>
  <c r="AR12" i="201"/>
  <c r="AR11" i="201"/>
  <c r="BB27" i="200" l="1"/>
  <c r="BC27" i="200" s="1"/>
  <c r="BB23" i="200"/>
  <c r="BB21" i="200"/>
  <c r="BB25" i="200"/>
  <c r="BC25" i="200" s="1"/>
  <c r="AX12" i="200"/>
  <c r="E12" i="200" s="1"/>
  <c r="AW16" i="200"/>
  <c r="AX16" i="200" s="1"/>
  <c r="AW14" i="200"/>
  <c r="AX14" i="200" s="1"/>
  <c r="AW10" i="200"/>
  <c r="AX10" i="200" s="1"/>
  <c r="AQ25" i="200"/>
  <c r="AR25" i="200" s="1"/>
  <c r="AS25" i="200" s="1"/>
  <c r="AQ27" i="200"/>
  <c r="AR27" i="200" s="1"/>
  <c r="AS27" i="200" s="1"/>
  <c r="AU27" i="200" s="1"/>
  <c r="AQ23" i="200"/>
  <c r="AR23" i="200" s="1"/>
  <c r="AS23" i="200" s="1"/>
  <c r="AT23" i="200" s="1"/>
  <c r="AP22" i="201"/>
  <c r="AQ22" i="201" s="1"/>
  <c r="AR22" i="201" s="1"/>
  <c r="AS22" i="201" s="1"/>
  <c r="C19" i="200" s="1"/>
  <c r="AQ21" i="200"/>
  <c r="AR21" i="200" s="1"/>
  <c r="AS21" i="200" s="1"/>
  <c r="AV21" i="200" s="1"/>
  <c r="AO23" i="201"/>
  <c r="AO24" i="201"/>
  <c r="AT17" i="201"/>
  <c r="AS16" i="201"/>
  <c r="AS17" i="201"/>
  <c r="AS13" i="201"/>
  <c r="AS12" i="201"/>
  <c r="F34" i="200"/>
  <c r="F49" i="200"/>
  <c r="AT19" i="201"/>
  <c r="AT13" i="201"/>
  <c r="AT10" i="201"/>
  <c r="AT14" i="201"/>
  <c r="AT9" i="201"/>
  <c r="AT15" i="201"/>
  <c r="AT11" i="201"/>
  <c r="AT16" i="201"/>
  <c r="AT8" i="201"/>
  <c r="F45" i="200"/>
  <c r="BB49" i="200" l="1"/>
  <c r="BC49" i="200" s="1"/>
  <c r="BB45" i="200"/>
  <c r="BB43" i="200"/>
  <c r="BB47" i="200"/>
  <c r="BC47" i="200" s="1"/>
  <c r="BB34" i="200"/>
  <c r="BB36" i="200"/>
  <c r="BC36" i="200" s="1"/>
  <c r="BB32" i="200"/>
  <c r="BB38" i="200"/>
  <c r="BC38" i="200" s="1"/>
  <c r="AY12" i="200"/>
  <c r="AZ12" i="200" s="1"/>
  <c r="BA12" i="200" s="1"/>
  <c r="BE12" i="200" s="1"/>
  <c r="BF12" i="200" s="1"/>
  <c r="BG12" i="200" s="1"/>
  <c r="BH12" i="200" s="1"/>
  <c r="BI12" i="200" s="1"/>
  <c r="BJ12" i="200" s="1"/>
  <c r="AY14" i="200"/>
  <c r="AZ14" i="200" s="1"/>
  <c r="BA14" i="200" s="1"/>
  <c r="BE14" i="200" s="1"/>
  <c r="BF14" i="200" s="1"/>
  <c r="BG14" i="200" s="1"/>
  <c r="BH14" i="200" s="1"/>
  <c r="E14" i="200"/>
  <c r="AY10" i="200"/>
  <c r="AZ10" i="200" s="1"/>
  <c r="BA10" i="200" s="1"/>
  <c r="BE10" i="200" s="1"/>
  <c r="BF10" i="200" s="1"/>
  <c r="BG10" i="200" s="1"/>
  <c r="BH10" i="200" s="1"/>
  <c r="E10" i="200"/>
  <c r="AY16" i="200"/>
  <c r="AZ16" i="200" s="1"/>
  <c r="BA16" i="200" s="1"/>
  <c r="BE16" i="200" s="1"/>
  <c r="BF16" i="200" s="1"/>
  <c r="BG16" i="200" s="1"/>
  <c r="BH16" i="200" s="1"/>
  <c r="E16" i="200"/>
  <c r="AT21" i="200"/>
  <c r="AT27" i="200"/>
  <c r="AQ47" i="200"/>
  <c r="AR47" i="200" s="1"/>
  <c r="AS47" i="200" s="1"/>
  <c r="AQ49" i="200"/>
  <c r="AR49" i="200" s="1"/>
  <c r="AS49" i="200" s="1"/>
  <c r="AQ45" i="200"/>
  <c r="AR45" i="200" s="1"/>
  <c r="AS45" i="200" s="1"/>
  <c r="AP24" i="201"/>
  <c r="AQ24" i="201" s="1"/>
  <c r="AR24" i="201" s="1"/>
  <c r="AS24" i="201" s="1"/>
  <c r="C41" i="200" s="1"/>
  <c r="AQ43" i="200"/>
  <c r="AR43" i="200" s="1"/>
  <c r="AS43" i="200" s="1"/>
  <c r="AQ36" i="200"/>
  <c r="AR36" i="200" s="1"/>
  <c r="AS36" i="200" s="1"/>
  <c r="AQ38" i="200"/>
  <c r="AR38" i="200" s="1"/>
  <c r="AS38" i="200" s="1"/>
  <c r="AT38" i="200" s="1"/>
  <c r="AQ34" i="200"/>
  <c r="AR34" i="200" s="1"/>
  <c r="AS34" i="200" s="1"/>
  <c r="AU34" i="200" s="1"/>
  <c r="AV23" i="200"/>
  <c r="AV27" i="200"/>
  <c r="AU21" i="200"/>
  <c r="AU23" i="200"/>
  <c r="AP23" i="201"/>
  <c r="AQ23" i="201" s="1"/>
  <c r="AR23" i="201" s="1"/>
  <c r="AS23" i="201" s="1"/>
  <c r="C30" i="200" s="1"/>
  <c r="AQ32" i="200"/>
  <c r="AR32" i="200" s="1"/>
  <c r="AS32" i="200" s="1"/>
  <c r="AT32" i="200" s="1"/>
  <c r="AU25" i="200"/>
  <c r="AV25" i="200"/>
  <c r="AT25" i="200"/>
  <c r="AS8" i="201"/>
  <c r="AS14" i="201"/>
  <c r="AS18" i="201"/>
  <c r="AS9" i="201"/>
  <c r="AS10" i="201"/>
  <c r="AS15" i="201"/>
  <c r="AS19" i="201"/>
  <c r="AT18" i="201"/>
  <c r="AO26" i="201" s="1"/>
  <c r="AT12" i="201"/>
  <c r="AS11" i="201"/>
  <c r="F56" i="200"/>
  <c r="AW23" i="200"/>
  <c r="F60" i="200"/>
  <c r="BB71" i="200" l="1"/>
  <c r="BC71" i="200" s="1"/>
  <c r="BB67" i="200"/>
  <c r="BB65" i="200"/>
  <c r="BB69" i="200"/>
  <c r="BC69" i="200" s="1"/>
  <c r="AX23" i="200"/>
  <c r="AY23" i="200" s="1"/>
  <c r="AZ23" i="200" s="1"/>
  <c r="BA23" i="200" s="1"/>
  <c r="BE23" i="200" s="1"/>
  <c r="BF23" i="200" s="1"/>
  <c r="BG23" i="200" s="1"/>
  <c r="BH23" i="200" s="1"/>
  <c r="BI16" i="200"/>
  <c r="BJ16" i="200" s="1"/>
  <c r="BD16" i="200" s="1"/>
  <c r="BI10" i="200"/>
  <c r="BJ10" i="200" s="1"/>
  <c r="BI14" i="200"/>
  <c r="BJ14" i="200" s="1"/>
  <c r="BD14" i="200" s="1"/>
  <c r="AW21" i="200"/>
  <c r="AX21" i="200" s="1"/>
  <c r="AW32" i="200"/>
  <c r="AW25" i="200"/>
  <c r="AX25" i="200" s="1"/>
  <c r="AW27" i="200"/>
  <c r="AX27" i="200" s="1"/>
  <c r="AQ69" i="200"/>
  <c r="AR69" i="200" s="1"/>
  <c r="AS69" i="200" s="1"/>
  <c r="AQ71" i="200"/>
  <c r="AR71" i="200" s="1"/>
  <c r="AS71" i="200" s="1"/>
  <c r="AQ67" i="200"/>
  <c r="AR67" i="200" s="1"/>
  <c r="AS67" i="200" s="1"/>
  <c r="AP26" i="201"/>
  <c r="AQ26" i="201" s="1"/>
  <c r="AR26" i="201" s="1"/>
  <c r="AS26" i="201" s="1"/>
  <c r="AQ65" i="200"/>
  <c r="AR65" i="200" s="1"/>
  <c r="AS65" i="200" s="1"/>
  <c r="AV34" i="200"/>
  <c r="AT34" i="200"/>
  <c r="AU38" i="200"/>
  <c r="AV38" i="200"/>
  <c r="AV36" i="200"/>
  <c r="AT36" i="200"/>
  <c r="AU36" i="200"/>
  <c r="AU32" i="200"/>
  <c r="AV32" i="200"/>
  <c r="AO25" i="201"/>
  <c r="AU47" i="200"/>
  <c r="AT47" i="200"/>
  <c r="AV47" i="200"/>
  <c r="AV45" i="200"/>
  <c r="AU45" i="200"/>
  <c r="AT45" i="200"/>
  <c r="AW38" i="200"/>
  <c r="AU43" i="200"/>
  <c r="AV43" i="200"/>
  <c r="AT43" i="200"/>
  <c r="AU49" i="200"/>
  <c r="AT49" i="200"/>
  <c r="AV49" i="200"/>
  <c r="BB60" i="200" l="1"/>
  <c r="BC60" i="200" s="1"/>
  <c r="BB58" i="200"/>
  <c r="BC58" i="200" s="1"/>
  <c r="BB56" i="200"/>
  <c r="BB54" i="200"/>
  <c r="E23" i="200"/>
  <c r="AX38" i="200"/>
  <c r="AY38" i="200" s="1"/>
  <c r="AZ38" i="200" s="1"/>
  <c r="BA38" i="200" s="1"/>
  <c r="BE38" i="200" s="1"/>
  <c r="BF38" i="200" s="1"/>
  <c r="BG38" i="200" s="1"/>
  <c r="BH38" i="200" s="1"/>
  <c r="AX32" i="200"/>
  <c r="E32" i="200" s="1"/>
  <c r="BI23" i="200"/>
  <c r="BJ23" i="200" s="1"/>
  <c r="AY25" i="200"/>
  <c r="AZ25" i="200" s="1"/>
  <c r="BA25" i="200" s="1"/>
  <c r="BE25" i="200" s="1"/>
  <c r="BF25" i="200" s="1"/>
  <c r="BG25" i="200" s="1"/>
  <c r="BH25" i="200" s="1"/>
  <c r="E25" i="200"/>
  <c r="AY21" i="200"/>
  <c r="AZ21" i="200" s="1"/>
  <c r="BA21" i="200" s="1"/>
  <c r="BE21" i="200" s="1"/>
  <c r="BF21" i="200" s="1"/>
  <c r="BG21" i="200" s="1"/>
  <c r="BH21" i="200" s="1"/>
  <c r="E21" i="200"/>
  <c r="AW49" i="200"/>
  <c r="AX49" i="200" s="1"/>
  <c r="E49" i="200" s="1"/>
  <c r="AY27" i="200"/>
  <c r="AZ27" i="200" s="1"/>
  <c r="BA27" i="200" s="1"/>
  <c r="BE27" i="200" s="1"/>
  <c r="BF27" i="200" s="1"/>
  <c r="BG27" i="200" s="1"/>
  <c r="BH27" i="200" s="1"/>
  <c r="AW43" i="200"/>
  <c r="AX43" i="200" s="1"/>
  <c r="E43" i="200" s="1"/>
  <c r="AW45" i="200"/>
  <c r="AX45" i="200" s="1"/>
  <c r="E45" i="200" s="1"/>
  <c r="AW47" i="200"/>
  <c r="AX47" i="200" s="1"/>
  <c r="E47" i="200" s="1"/>
  <c r="AW36" i="200"/>
  <c r="AX36" i="200" s="1"/>
  <c r="E36" i="200" s="1"/>
  <c r="AW34" i="200"/>
  <c r="AX34" i="200" s="1"/>
  <c r="E34" i="200" s="1"/>
  <c r="E27" i="200"/>
  <c r="AQ58" i="200"/>
  <c r="AR58" i="200" s="1"/>
  <c r="AS58" i="200" s="1"/>
  <c r="AQ60" i="200"/>
  <c r="AR60" i="200" s="1"/>
  <c r="AS60" i="200" s="1"/>
  <c r="AT60" i="200" s="1"/>
  <c r="AQ56" i="200"/>
  <c r="AR56" i="200" s="1"/>
  <c r="AS56" i="200" s="1"/>
  <c r="AV56" i="200" s="1"/>
  <c r="AP25" i="201"/>
  <c r="AQ25" i="201" s="1"/>
  <c r="AR25" i="201" s="1"/>
  <c r="AS25" i="201" s="1"/>
  <c r="C52" i="200" s="1"/>
  <c r="AQ54" i="200"/>
  <c r="AR54" i="200" s="1"/>
  <c r="AS54" i="200" s="1"/>
  <c r="AT54" i="200" s="1"/>
  <c r="AU65" i="200"/>
  <c r="AT65" i="200"/>
  <c r="AV65" i="200"/>
  <c r="AV67" i="200"/>
  <c r="AU67" i="200"/>
  <c r="AT67" i="200"/>
  <c r="AU69" i="200"/>
  <c r="AT69" i="200"/>
  <c r="AV69" i="200"/>
  <c r="AV71" i="200"/>
  <c r="AU71" i="200"/>
  <c r="AT71" i="200"/>
  <c r="AY32" i="200" l="1"/>
  <c r="AZ32" i="200" s="1"/>
  <c r="BA32" i="200" s="1"/>
  <c r="BE32" i="200" s="1"/>
  <c r="BF32" i="200" s="1"/>
  <c r="BG32" i="200" s="1"/>
  <c r="BH32" i="200" s="1"/>
  <c r="BI32" i="200" s="1"/>
  <c r="BJ32" i="200" s="1"/>
  <c r="E38" i="200"/>
  <c r="BI21" i="200"/>
  <c r="BJ21" i="200" s="1"/>
  <c r="BI27" i="200"/>
  <c r="BJ27" i="200" s="1"/>
  <c r="BD27" i="200" s="1"/>
  <c r="AW60" i="200"/>
  <c r="AY47" i="200"/>
  <c r="AZ47" i="200" s="1"/>
  <c r="BA47" i="200" s="1"/>
  <c r="BE47" i="200" s="1"/>
  <c r="BF47" i="200" s="1"/>
  <c r="BG47" i="200" s="1"/>
  <c r="BH47" i="200" s="1"/>
  <c r="AY43" i="200"/>
  <c r="AZ43" i="200" s="1"/>
  <c r="BA43" i="200" s="1"/>
  <c r="BE43" i="200" s="1"/>
  <c r="BF43" i="200" s="1"/>
  <c r="BG43" i="200" s="1"/>
  <c r="BH43" i="200" s="1"/>
  <c r="AY49" i="200"/>
  <c r="AZ49" i="200" s="1"/>
  <c r="BA49" i="200" s="1"/>
  <c r="BE49" i="200" s="1"/>
  <c r="BF49" i="200" s="1"/>
  <c r="BG49" i="200" s="1"/>
  <c r="BH49" i="200" s="1"/>
  <c r="BI25" i="200"/>
  <c r="BJ25" i="200" s="1"/>
  <c r="BD25" i="200" s="1"/>
  <c r="BI38" i="200"/>
  <c r="BJ38" i="200" s="1"/>
  <c r="BD38" i="200" s="1"/>
  <c r="AW71" i="200"/>
  <c r="AX71" i="200" s="1"/>
  <c r="AW67" i="200"/>
  <c r="AX67" i="200" s="1"/>
  <c r="AW54" i="200"/>
  <c r="AY34" i="200"/>
  <c r="AZ34" i="200" s="1"/>
  <c r="BA34" i="200" s="1"/>
  <c r="BE34" i="200" s="1"/>
  <c r="BF34" i="200" s="1"/>
  <c r="BG34" i="200" s="1"/>
  <c r="BH34" i="200" s="1"/>
  <c r="AW69" i="200"/>
  <c r="AX69" i="200" s="1"/>
  <c r="AY36" i="200"/>
  <c r="AZ36" i="200" s="1"/>
  <c r="BA36" i="200" s="1"/>
  <c r="BE36" i="200" s="1"/>
  <c r="BF36" i="200" s="1"/>
  <c r="BG36" i="200" s="1"/>
  <c r="BH36" i="200" s="1"/>
  <c r="AY45" i="200"/>
  <c r="AZ45" i="200" s="1"/>
  <c r="BA45" i="200" s="1"/>
  <c r="BE45" i="200" s="1"/>
  <c r="BF45" i="200" s="1"/>
  <c r="BG45" i="200" s="1"/>
  <c r="BH45" i="200" s="1"/>
  <c r="AU60" i="200"/>
  <c r="AU56" i="200"/>
  <c r="AV60" i="200"/>
  <c r="AU58" i="200"/>
  <c r="AV58" i="200"/>
  <c r="AT56" i="200"/>
  <c r="AT58" i="200"/>
  <c r="AU54" i="200"/>
  <c r="AV54" i="200"/>
  <c r="AW65" i="200"/>
  <c r="AX65" i="200" s="1"/>
  <c r="AX54" i="200" l="1"/>
  <c r="AY54" i="200" s="1"/>
  <c r="AZ54" i="200" s="1"/>
  <c r="BA54" i="200" s="1"/>
  <c r="BE54" i="200" s="1"/>
  <c r="BF54" i="200" s="1"/>
  <c r="BG54" i="200" s="1"/>
  <c r="BH54" i="200" s="1"/>
  <c r="AX60" i="200"/>
  <c r="E60" i="200" s="1"/>
  <c r="BI47" i="200"/>
  <c r="BJ47" i="200" s="1"/>
  <c r="BD47" i="200" s="1"/>
  <c r="BI36" i="200"/>
  <c r="BJ36" i="200" s="1"/>
  <c r="BD36" i="200" s="1"/>
  <c r="BI45" i="200"/>
  <c r="BJ45" i="200" s="1"/>
  <c r="AY71" i="200"/>
  <c r="AZ71" i="200" s="1"/>
  <c r="BA71" i="200" s="1"/>
  <c r="BE71" i="200" s="1"/>
  <c r="BF71" i="200" s="1"/>
  <c r="BG71" i="200" s="1"/>
  <c r="BH71" i="200" s="1"/>
  <c r="BI34" i="200"/>
  <c r="BJ34" i="200" s="1"/>
  <c r="AW58" i="200"/>
  <c r="AX58" i="200" s="1"/>
  <c r="E58" i="200" s="1"/>
  <c r="AY65" i="200"/>
  <c r="AZ65" i="200" s="1"/>
  <c r="BA65" i="200" s="1"/>
  <c r="BE65" i="200" s="1"/>
  <c r="BF65" i="200" s="1"/>
  <c r="BG65" i="200" s="1"/>
  <c r="BH65" i="200" s="1"/>
  <c r="BI49" i="200"/>
  <c r="BJ49" i="200" s="1"/>
  <c r="BD49" i="200" s="1"/>
  <c r="BI43" i="200"/>
  <c r="BJ43" i="200" s="1"/>
  <c r="AW56" i="200"/>
  <c r="AX56" i="200" s="1"/>
  <c r="E56" i="200" s="1"/>
  <c r="AY69" i="200"/>
  <c r="AZ69" i="200" s="1"/>
  <c r="BA69" i="200" s="1"/>
  <c r="BE69" i="200" s="1"/>
  <c r="BF69" i="200" s="1"/>
  <c r="BG69" i="200" s="1"/>
  <c r="BH69" i="200" s="1"/>
  <c r="AY67" i="200"/>
  <c r="AZ67" i="200" s="1"/>
  <c r="BA67" i="200" s="1"/>
  <c r="BE67" i="200" s="1"/>
  <c r="BF67" i="200" s="1"/>
  <c r="BG67" i="200" s="1"/>
  <c r="BH67" i="200" s="1"/>
  <c r="E54" i="200" l="1"/>
  <c r="AY60" i="200"/>
  <c r="AZ60" i="200" s="1"/>
  <c r="BA60" i="200" s="1"/>
  <c r="BE60" i="200" s="1"/>
  <c r="BF60" i="200" s="1"/>
  <c r="BG60" i="200" s="1"/>
  <c r="BH60" i="200" s="1"/>
  <c r="BI60" i="200" s="1"/>
  <c r="BJ60" i="200" s="1"/>
  <c r="BD60" i="200" s="1"/>
  <c r="BI67" i="200"/>
  <c r="BJ67" i="200" s="1"/>
  <c r="BI65" i="200"/>
  <c r="BJ65" i="200" s="1"/>
  <c r="BI69" i="200"/>
  <c r="BJ69" i="200" s="1"/>
  <c r="BD69" i="200" s="1"/>
  <c r="BI54" i="200"/>
  <c r="BJ54" i="200" s="1"/>
  <c r="BI71" i="200"/>
  <c r="BJ71" i="200" s="1"/>
  <c r="BD71" i="200" s="1"/>
  <c r="AY56" i="200"/>
  <c r="AZ56" i="200" s="1"/>
  <c r="BA56" i="200" s="1"/>
  <c r="BE56" i="200" s="1"/>
  <c r="BF56" i="200" s="1"/>
  <c r="BG56" i="200" s="1"/>
  <c r="BH56" i="200" s="1"/>
  <c r="AY58" i="200"/>
  <c r="AZ58" i="200" s="1"/>
  <c r="BA58" i="200" s="1"/>
  <c r="BE58" i="200" s="1"/>
  <c r="BF58" i="200" s="1"/>
  <c r="BG58" i="200" s="1"/>
  <c r="BH58" i="200" s="1"/>
  <c r="AU37" i="127"/>
  <c r="AV37" i="127" s="1"/>
  <c r="AU35" i="127"/>
  <c r="AV35" i="127" s="1"/>
  <c r="AU33" i="127"/>
  <c r="AV33" i="127" s="1"/>
  <c r="AU31" i="127"/>
  <c r="AV31" i="127" s="1"/>
  <c r="AU29" i="127"/>
  <c r="AV29" i="127" s="1"/>
  <c r="AU27" i="127"/>
  <c r="AV27" i="127" s="1"/>
  <c r="AU25" i="127"/>
  <c r="AV25" i="127" s="1"/>
  <c r="AU23" i="127"/>
  <c r="AV23" i="127" s="1"/>
  <c r="AU21" i="127"/>
  <c r="AV21" i="127" s="1"/>
  <c r="AU19" i="127"/>
  <c r="AV19" i="127" s="1"/>
  <c r="AU17" i="127"/>
  <c r="AV17" i="127" s="1"/>
  <c r="AU15" i="127"/>
  <c r="AV15" i="127" s="1"/>
  <c r="AU13" i="127"/>
  <c r="AV13" i="127" s="1"/>
  <c r="AU11" i="127"/>
  <c r="AV11" i="127" s="1"/>
  <c r="AU9" i="127"/>
  <c r="AV9" i="127" s="1"/>
  <c r="AI52" i="127"/>
  <c r="AH52" i="127" s="1"/>
  <c r="F52" i="127" s="1"/>
  <c r="AF52" i="127"/>
  <c r="AG52" i="127" s="1"/>
  <c r="E52" i="127" s="1"/>
  <c r="AE52" i="127"/>
  <c r="B52" i="127" s="1"/>
  <c r="AI50" i="127"/>
  <c r="AH50" i="127" s="1"/>
  <c r="F50" i="127" s="1"/>
  <c r="AF50" i="127"/>
  <c r="AG50" i="127" s="1"/>
  <c r="AE50" i="127"/>
  <c r="B50" i="127" s="1"/>
  <c r="BI58" i="200" l="1"/>
  <c r="BJ58" i="200" s="1"/>
  <c r="BD58" i="200" s="1"/>
  <c r="BI56" i="200"/>
  <c r="BJ56" i="200" s="1"/>
  <c r="E50" i="127"/>
  <c r="AJ50" i="127"/>
  <c r="AL50" i="127" s="1"/>
  <c r="AJ52" i="127"/>
  <c r="AL52" i="127" s="1"/>
  <c r="AK50" i="127" l="1"/>
  <c r="AK52" i="127"/>
  <c r="AM52" i="127" l="1"/>
  <c r="AN52" i="127"/>
  <c r="AM50" i="127"/>
  <c r="AN50" i="127"/>
  <c r="CD8" i="125"/>
  <c r="AO50" i="127" l="1"/>
  <c r="BC50" i="127" s="1"/>
  <c r="BO50" i="127" s="1"/>
  <c r="CA50" i="127" s="1"/>
  <c r="AR50" i="127"/>
  <c r="BD50" i="127" s="1"/>
  <c r="BP50" i="127" s="1"/>
  <c r="CB50" i="127" s="1"/>
  <c r="AO52" i="127"/>
  <c r="BC52" i="127" s="1"/>
  <c r="BO52" i="127" s="1"/>
  <c r="CA52" i="127" s="1"/>
  <c r="AR52" i="127"/>
  <c r="BD52" i="127" s="1"/>
  <c r="BP52" i="127" s="1"/>
  <c r="CB52" i="127" s="1"/>
  <c r="BM50" i="127"/>
  <c r="BY50" i="127" s="1"/>
  <c r="CK50" i="127" s="1"/>
  <c r="BK50" i="127"/>
  <c r="BW50" i="127" s="1"/>
  <c r="CI50" i="127" s="1"/>
  <c r="BI50" i="127"/>
  <c r="BU50" i="127" s="1"/>
  <c r="CG50" i="127" s="1"/>
  <c r="BG50" i="127"/>
  <c r="BS50" i="127" s="1"/>
  <c r="CE50" i="127" s="1"/>
  <c r="BE50" i="127"/>
  <c r="BQ50" i="127" s="1"/>
  <c r="CC50" i="127" s="1"/>
  <c r="BN50" i="127"/>
  <c r="BZ50" i="127" s="1"/>
  <c r="CL50" i="127" s="1"/>
  <c r="BL50" i="127"/>
  <c r="BX50" i="127" s="1"/>
  <c r="CJ50" i="127" s="1"/>
  <c r="BJ50" i="127"/>
  <c r="BV50" i="127" s="1"/>
  <c r="CH50" i="127" s="1"/>
  <c r="BH50" i="127"/>
  <c r="BT50" i="127" s="1"/>
  <c r="CF50" i="127" s="1"/>
  <c r="BF50" i="127"/>
  <c r="BR50" i="127" s="1"/>
  <c r="CD50" i="127" s="1"/>
  <c r="BM52" i="127"/>
  <c r="BY52" i="127" s="1"/>
  <c r="CK52" i="127" s="1"/>
  <c r="BK52" i="127"/>
  <c r="BW52" i="127" s="1"/>
  <c r="CI52" i="127" s="1"/>
  <c r="BI52" i="127"/>
  <c r="BU52" i="127" s="1"/>
  <c r="CG52" i="127" s="1"/>
  <c r="BG52" i="127"/>
  <c r="BS52" i="127" s="1"/>
  <c r="CE52" i="127" s="1"/>
  <c r="BE52" i="127"/>
  <c r="BQ52" i="127" s="1"/>
  <c r="CC52" i="127" s="1"/>
  <c r="BN52" i="127"/>
  <c r="BZ52" i="127" s="1"/>
  <c r="CL52" i="127" s="1"/>
  <c r="BL52" i="127"/>
  <c r="BX52" i="127" s="1"/>
  <c r="CJ52" i="127" s="1"/>
  <c r="BJ52" i="127"/>
  <c r="BV52" i="127" s="1"/>
  <c r="CH52" i="127" s="1"/>
  <c r="BH52" i="127"/>
  <c r="BT52" i="127" s="1"/>
  <c r="CF52" i="127" s="1"/>
  <c r="BF52" i="127"/>
  <c r="BR52" i="127" s="1"/>
  <c r="CD52" i="127" s="1"/>
  <c r="N2" i="94"/>
  <c r="CM52" i="127" l="1"/>
  <c r="CM50" i="127"/>
  <c r="CN50" i="127" l="1"/>
  <c r="CO50" i="127" s="1"/>
  <c r="C50" i="127" s="1"/>
  <c r="CN52" i="127"/>
  <c r="CO52" i="127" s="1"/>
  <c r="C52" i="127" s="1"/>
  <c r="T16" i="192" l="1"/>
  <c r="T18" i="192"/>
  <c r="T20" i="192"/>
  <c r="T22" i="192"/>
  <c r="T24" i="192"/>
  <c r="T26" i="192"/>
  <c r="T28" i="192"/>
  <c r="T30" i="192"/>
  <c r="T32" i="192"/>
  <c r="T34" i="192"/>
  <c r="T36" i="192"/>
  <c r="T38" i="192"/>
  <c r="T40" i="192"/>
  <c r="T42" i="192"/>
  <c r="T44" i="192"/>
  <c r="T46" i="192"/>
  <c r="T48" i="192"/>
  <c r="T50" i="192"/>
  <c r="T52" i="192"/>
  <c r="T54" i="192"/>
  <c r="O2" i="126"/>
  <c r="AJ2" i="98" l="1"/>
  <c r="S13" i="94"/>
  <c r="AT6" i="107"/>
  <c r="AA5" i="108"/>
  <c r="AP5" i="197"/>
  <c r="V4" i="111"/>
  <c r="AC5" i="116"/>
  <c r="R9" i="95"/>
  <c r="K4" i="111" l="1"/>
  <c r="Y4" i="111"/>
  <c r="X4" i="111"/>
  <c r="W19" i="196"/>
  <c r="W23" i="196" s="1"/>
  <c r="W27" i="196" s="1"/>
  <c r="W31" i="196" s="1"/>
  <c r="W35" i="196" s="1"/>
  <c r="W39" i="196" s="1"/>
  <c r="W43" i="196" s="1"/>
  <c r="W17" i="196"/>
  <c r="W21" i="196" s="1"/>
  <c r="W25" i="196" s="1"/>
  <c r="W29" i="196" s="1"/>
  <c r="W33" i="196" s="1"/>
  <c r="W37" i="196" s="1"/>
  <c r="W41" i="196" s="1"/>
  <c r="BY5" i="197" l="1"/>
  <c r="O2" i="108" l="1"/>
  <c r="T2" i="108"/>
  <c r="J40" i="199" l="1"/>
  <c r="J38" i="199"/>
  <c r="J36" i="199"/>
  <c r="J34" i="199"/>
  <c r="J32" i="199"/>
  <c r="J30" i="199"/>
  <c r="J28" i="199"/>
  <c r="J26" i="199"/>
  <c r="J7" i="199"/>
  <c r="J9" i="199"/>
  <c r="J11" i="199"/>
  <c r="J13" i="199"/>
  <c r="J15" i="199"/>
  <c r="J17" i="199"/>
  <c r="J19" i="199"/>
  <c r="J21" i="199"/>
  <c r="Q21" i="199"/>
  <c r="O21" i="199"/>
  <c r="P21" i="199" s="1"/>
  <c r="E21" i="199" s="1"/>
  <c r="Q19" i="199"/>
  <c r="O19" i="199"/>
  <c r="P19" i="199" s="1"/>
  <c r="E19" i="199" s="1"/>
  <c r="Q17" i="199"/>
  <c r="O17" i="199"/>
  <c r="P17" i="199" s="1"/>
  <c r="E17" i="199" s="1"/>
  <c r="Q15" i="199"/>
  <c r="O15" i="199"/>
  <c r="P15" i="199" s="1"/>
  <c r="E15" i="199" s="1"/>
  <c r="Q13" i="199"/>
  <c r="O13" i="199"/>
  <c r="P13" i="199" s="1"/>
  <c r="E13" i="199" s="1"/>
  <c r="Q11" i="199"/>
  <c r="O11" i="199"/>
  <c r="P11" i="199" s="1"/>
  <c r="E11" i="199" s="1"/>
  <c r="Q9" i="199"/>
  <c r="O9" i="199"/>
  <c r="P9" i="199" s="1"/>
  <c r="E9" i="199" s="1"/>
  <c r="Q7" i="199"/>
  <c r="O7" i="199"/>
  <c r="P7" i="199" s="1"/>
  <c r="E7" i="199" s="1"/>
  <c r="H61" i="196"/>
  <c r="J42" i="199" l="1"/>
  <c r="O26" i="199"/>
  <c r="P26" i="199" s="1"/>
  <c r="Q26" i="199"/>
  <c r="R11" i="199"/>
  <c r="S11" i="199" s="1"/>
  <c r="T11" i="199" s="1"/>
  <c r="B11" i="199" s="1"/>
  <c r="R15" i="199"/>
  <c r="S15" i="199" s="1"/>
  <c r="T15" i="199" s="1"/>
  <c r="B15" i="199" s="1"/>
  <c r="R19" i="199"/>
  <c r="S19" i="199" s="1"/>
  <c r="T19" i="199" s="1"/>
  <c r="B19" i="199" s="1"/>
  <c r="R7" i="199"/>
  <c r="S7" i="199" s="1"/>
  <c r="T7" i="199" s="1"/>
  <c r="R9" i="199"/>
  <c r="S9" i="199" s="1"/>
  <c r="T9" i="199" s="1"/>
  <c r="R13" i="199"/>
  <c r="S13" i="199" s="1"/>
  <c r="T13" i="199" s="1"/>
  <c r="R17" i="199"/>
  <c r="S17" i="199" s="1"/>
  <c r="T17" i="199" s="1"/>
  <c r="R21" i="199"/>
  <c r="S21" i="199" s="1"/>
  <c r="T21" i="199" s="1"/>
  <c r="U15" i="199" l="1"/>
  <c r="X15" i="199" s="1"/>
  <c r="Y15" i="199" s="1"/>
  <c r="U19" i="199"/>
  <c r="W19" i="199" s="1"/>
  <c r="U11" i="199"/>
  <c r="X11" i="199" s="1"/>
  <c r="Y11" i="199" s="1"/>
  <c r="Q28" i="199"/>
  <c r="O28" i="199"/>
  <c r="P28" i="199" s="1"/>
  <c r="Q30" i="199"/>
  <c r="O30" i="199"/>
  <c r="P30" i="199" s="1"/>
  <c r="R26" i="199"/>
  <c r="B17" i="199"/>
  <c r="U17" i="199"/>
  <c r="B9" i="199"/>
  <c r="U9" i="199"/>
  <c r="B21" i="199"/>
  <c r="U21" i="199"/>
  <c r="B13" i="199"/>
  <c r="U13" i="199"/>
  <c r="U7" i="199"/>
  <c r="B7" i="199"/>
  <c r="W15" i="199" l="1"/>
  <c r="W11" i="199"/>
  <c r="X19" i="199"/>
  <c r="Y19" i="199" s="1"/>
  <c r="Z19" i="199" s="1"/>
  <c r="AA19" i="199" s="1"/>
  <c r="AB19" i="199" s="1"/>
  <c r="H19" i="199" s="1"/>
  <c r="R30" i="199"/>
  <c r="AB30" i="199" s="1"/>
  <c r="B30" i="199" s="1"/>
  <c r="R28" i="199"/>
  <c r="AB26" i="199"/>
  <c r="B26" i="199" s="1"/>
  <c r="S26" i="199"/>
  <c r="Q32" i="199"/>
  <c r="O32" i="199"/>
  <c r="P32" i="199" s="1"/>
  <c r="W7" i="199"/>
  <c r="X7" i="199"/>
  <c r="Y7" i="199" s="1"/>
  <c r="W13" i="199"/>
  <c r="X13" i="199"/>
  <c r="Y13" i="199" s="1"/>
  <c r="Z15" i="199"/>
  <c r="W21" i="199"/>
  <c r="X21" i="199"/>
  <c r="Y21" i="199" s="1"/>
  <c r="Z11" i="199"/>
  <c r="W9" i="199"/>
  <c r="X9" i="199"/>
  <c r="Y9" i="199" s="1"/>
  <c r="W17" i="199"/>
  <c r="X17" i="199"/>
  <c r="Y17" i="199" s="1"/>
  <c r="AA15" i="199" l="1"/>
  <c r="AB15" i="199" s="1"/>
  <c r="H15" i="199" s="1"/>
  <c r="AA11" i="199"/>
  <c r="AB11" i="199" s="1"/>
  <c r="H11" i="199" s="1"/>
  <c r="S30" i="199"/>
  <c r="U30" i="199" s="1"/>
  <c r="R32" i="199"/>
  <c r="T26" i="199"/>
  <c r="U26" i="199"/>
  <c r="AB28" i="199"/>
  <c r="B28" i="199" s="1"/>
  <c r="S28" i="199"/>
  <c r="Q34" i="199"/>
  <c r="O34" i="199"/>
  <c r="P34" i="199" s="1"/>
  <c r="Z17" i="199"/>
  <c r="AA17" i="199" s="1"/>
  <c r="AB17" i="199" s="1"/>
  <c r="H17" i="199" s="1"/>
  <c r="Z9" i="199"/>
  <c r="AA9" i="199" s="1"/>
  <c r="AB9" i="199" s="1"/>
  <c r="H9" i="199" s="1"/>
  <c r="Z21" i="199"/>
  <c r="AA21" i="199" s="1"/>
  <c r="AB21" i="199" s="1"/>
  <c r="H21" i="199" s="1"/>
  <c r="Z13" i="199"/>
  <c r="AA13" i="199" s="1"/>
  <c r="AB13" i="199" s="1"/>
  <c r="H13" i="199" s="1"/>
  <c r="Z7" i="199"/>
  <c r="AA7" i="199" s="1"/>
  <c r="AB7" i="199" s="1"/>
  <c r="H7" i="199" s="1"/>
  <c r="T30" i="199" l="1"/>
  <c r="V30" i="199" s="1"/>
  <c r="W30" i="199" s="1"/>
  <c r="X30" i="199" s="1"/>
  <c r="Y30" i="199" s="1"/>
  <c r="R34" i="199"/>
  <c r="AB34" i="199" s="1"/>
  <c r="B34" i="199" s="1"/>
  <c r="V26" i="199"/>
  <c r="W26" i="199" s="1"/>
  <c r="X26" i="199" s="1"/>
  <c r="Y26" i="199" s="1"/>
  <c r="AE26" i="199" s="1"/>
  <c r="H26" i="199" s="1"/>
  <c r="Q36" i="199"/>
  <c r="O36" i="199"/>
  <c r="P36" i="199" s="1"/>
  <c r="U28" i="199"/>
  <c r="T28" i="199"/>
  <c r="AB32" i="199"/>
  <c r="B32" i="199" s="1"/>
  <c r="S32" i="199"/>
  <c r="S34" i="199" l="1"/>
  <c r="U34" i="199" s="1"/>
  <c r="Z26" i="199"/>
  <c r="AG26" i="199" s="1"/>
  <c r="AL26" i="199"/>
  <c r="AM26" i="199"/>
  <c r="V28" i="199"/>
  <c r="W28" i="199" s="1"/>
  <c r="X28" i="199" s="1"/>
  <c r="Y28" i="199" s="1"/>
  <c r="R36" i="199"/>
  <c r="Q38" i="199"/>
  <c r="O38" i="199"/>
  <c r="P38" i="199" s="1"/>
  <c r="U32" i="199"/>
  <c r="T32" i="199"/>
  <c r="Q40" i="199"/>
  <c r="O40" i="199"/>
  <c r="P40" i="199" s="1"/>
  <c r="AE30" i="199"/>
  <c r="H30" i="199" s="1"/>
  <c r="Z30" i="199"/>
  <c r="AG30" i="199" s="1"/>
  <c r="T34" i="199" l="1"/>
  <c r="V34" i="199" s="1"/>
  <c r="W34" i="199" s="1"/>
  <c r="X34" i="199" s="1"/>
  <c r="Y34" i="199" s="1"/>
  <c r="AE34" i="199" s="1"/>
  <c r="H34" i="199" s="1"/>
  <c r="AI30" i="199"/>
  <c r="AJ30" i="199" s="1"/>
  <c r="F30" i="199"/>
  <c r="AI26" i="199"/>
  <c r="AJ26" i="199" s="1"/>
  <c r="F26" i="199"/>
  <c r="R40" i="199"/>
  <c r="AB40" i="199" s="1"/>
  <c r="B40" i="199" s="1"/>
  <c r="V32" i="199"/>
  <c r="W32" i="199" s="1"/>
  <c r="X32" i="199" s="1"/>
  <c r="Y32" i="199" s="1"/>
  <c r="R38" i="199"/>
  <c r="AB36" i="199"/>
  <c r="B36" i="199" s="1"/>
  <c r="S36" i="199"/>
  <c r="AO26" i="199"/>
  <c r="AQ26" i="199" s="1"/>
  <c r="AL30" i="199"/>
  <c r="AM30" i="199"/>
  <c r="AE28" i="199"/>
  <c r="H28" i="199" s="1"/>
  <c r="Z28" i="199"/>
  <c r="AG28" i="199" s="1"/>
  <c r="AN26" i="199"/>
  <c r="AP26" i="199" s="1"/>
  <c r="Z34" i="199" l="1"/>
  <c r="AG34" i="199" s="1"/>
  <c r="AI34" i="199" s="1"/>
  <c r="AJ34" i="199" s="1"/>
  <c r="AI28" i="199"/>
  <c r="AJ28" i="199" s="1"/>
  <c r="F28" i="199"/>
  <c r="S40" i="199"/>
  <c r="T40" i="199" s="1"/>
  <c r="AM28" i="199"/>
  <c r="AL28" i="199"/>
  <c r="AL34" i="199"/>
  <c r="AM34" i="199"/>
  <c r="AN30" i="199"/>
  <c r="AP30" i="199" s="1"/>
  <c r="AU26" i="199"/>
  <c r="AY26" i="199" s="1"/>
  <c r="BE26" i="199" s="1"/>
  <c r="AT26" i="199"/>
  <c r="AE32" i="199"/>
  <c r="H32" i="199" s="1"/>
  <c r="Z32" i="199"/>
  <c r="AG32" i="199" s="1"/>
  <c r="AO30" i="199"/>
  <c r="AS26" i="199"/>
  <c r="U36" i="199"/>
  <c r="T36" i="199"/>
  <c r="AB38" i="199"/>
  <c r="B38" i="199" s="1"/>
  <c r="S38" i="199"/>
  <c r="U40" i="199" l="1"/>
  <c r="V40" i="199" s="1"/>
  <c r="W40" i="199" s="1"/>
  <c r="X40" i="199" s="1"/>
  <c r="Y40" i="199" s="1"/>
  <c r="AE40" i="199" s="1"/>
  <c r="H40" i="199" s="1"/>
  <c r="F34" i="199"/>
  <c r="AI32" i="199"/>
  <c r="AJ32" i="199" s="1"/>
  <c r="F32" i="199"/>
  <c r="AX26" i="199"/>
  <c r="BD26" i="199" s="1"/>
  <c r="BL26" i="199" s="1"/>
  <c r="V36" i="199"/>
  <c r="W36" i="199" s="1"/>
  <c r="X36" i="199" s="1"/>
  <c r="Y36" i="199" s="1"/>
  <c r="Z36" i="199" s="1"/>
  <c r="AG36" i="199" s="1"/>
  <c r="AS30" i="199"/>
  <c r="AV30" i="199" s="1"/>
  <c r="AO34" i="199"/>
  <c r="AN28" i="199"/>
  <c r="AP28" i="199" s="1"/>
  <c r="T38" i="199"/>
  <c r="U38" i="199"/>
  <c r="AV26" i="199"/>
  <c r="AW26" i="199"/>
  <c r="AQ30" i="199"/>
  <c r="AM32" i="199"/>
  <c r="AL32" i="199"/>
  <c r="BN26" i="199"/>
  <c r="BM26" i="199"/>
  <c r="AN34" i="199"/>
  <c r="AP34" i="199" s="1"/>
  <c r="AO28" i="199"/>
  <c r="AQ28" i="199" s="1"/>
  <c r="BK26" i="199" l="1"/>
  <c r="BP26" i="199" s="1"/>
  <c r="BC26" i="199"/>
  <c r="BJ26" i="199" s="1"/>
  <c r="V38" i="199"/>
  <c r="W38" i="199" s="1"/>
  <c r="X38" i="199" s="1"/>
  <c r="Y38" i="199" s="1"/>
  <c r="AE38" i="199" s="1"/>
  <c r="H38" i="199" s="1"/>
  <c r="Z40" i="199"/>
  <c r="AG40" i="199" s="1"/>
  <c r="AI36" i="199"/>
  <c r="AJ36" i="199" s="1"/>
  <c r="F36" i="199"/>
  <c r="AE36" i="199"/>
  <c r="H36" i="199" s="1"/>
  <c r="AS34" i="199"/>
  <c r="AV34" i="199" s="1"/>
  <c r="AT28" i="199"/>
  <c r="AU28" i="199"/>
  <c r="AY28" i="199" s="1"/>
  <c r="BE28" i="199" s="1"/>
  <c r="AO32" i="199"/>
  <c r="AS28" i="199"/>
  <c r="AN32" i="199"/>
  <c r="AP32" i="199" s="1"/>
  <c r="AU30" i="199"/>
  <c r="AY30" i="199" s="1"/>
  <c r="BE30" i="199" s="1"/>
  <c r="AT30" i="199"/>
  <c r="BB26" i="199"/>
  <c r="AQ34" i="199"/>
  <c r="AM40" i="199"/>
  <c r="AL40" i="199"/>
  <c r="BI26" i="199" l="1"/>
  <c r="AL36" i="199"/>
  <c r="AN36" i="199" s="1"/>
  <c r="AP36" i="199" s="1"/>
  <c r="Z38" i="199"/>
  <c r="AG38" i="199" s="1"/>
  <c r="F38" i="199" s="1"/>
  <c r="AM36" i="199"/>
  <c r="AO36" i="199" s="1"/>
  <c r="AI40" i="199"/>
  <c r="AJ40" i="199" s="1"/>
  <c r="F40" i="199"/>
  <c r="AO40" i="199"/>
  <c r="BH26" i="199"/>
  <c r="BG26" i="199"/>
  <c r="BN30" i="199"/>
  <c r="BM30" i="199"/>
  <c r="AS32" i="199"/>
  <c r="BM28" i="199"/>
  <c r="BN28" i="199"/>
  <c r="AN40" i="199"/>
  <c r="AP40" i="199" s="1"/>
  <c r="AU34" i="199"/>
  <c r="AY34" i="199" s="1"/>
  <c r="BE34" i="199" s="1"/>
  <c r="AT34" i="199"/>
  <c r="AX30" i="199"/>
  <c r="BD30" i="199" s="1"/>
  <c r="AW30" i="199"/>
  <c r="AV28" i="199"/>
  <c r="AW28" i="199"/>
  <c r="AL38" i="199"/>
  <c r="AM38" i="199"/>
  <c r="AQ32" i="199"/>
  <c r="AX28" i="199"/>
  <c r="BD28" i="199" s="1"/>
  <c r="BO26" i="199" l="1"/>
  <c r="BQ26" i="199" s="1"/>
  <c r="AI38" i="199"/>
  <c r="AJ38" i="199" s="1"/>
  <c r="BK28" i="199"/>
  <c r="BL28" i="199"/>
  <c r="AO38" i="199"/>
  <c r="AQ38" i="199" s="1"/>
  <c r="BC28" i="199"/>
  <c r="BC30" i="199"/>
  <c r="BB30" i="199"/>
  <c r="AX34" i="199"/>
  <c r="BD34" i="199" s="1"/>
  <c r="AW34" i="199"/>
  <c r="AV32" i="199"/>
  <c r="AS36" i="199"/>
  <c r="AS40" i="199"/>
  <c r="AT32" i="199"/>
  <c r="AW32" i="199" s="1"/>
  <c r="AU32" i="199"/>
  <c r="AY32" i="199" s="1"/>
  <c r="BE32" i="199" s="1"/>
  <c r="AN38" i="199"/>
  <c r="AP38" i="199" s="1"/>
  <c r="BB28" i="199"/>
  <c r="BL30" i="199"/>
  <c r="BK30" i="199"/>
  <c r="BN34" i="199"/>
  <c r="BM34" i="199"/>
  <c r="AQ36" i="199"/>
  <c r="AQ40" i="199"/>
  <c r="BP28" i="199" l="1"/>
  <c r="AT40" i="199"/>
  <c r="AW40" i="199" s="1"/>
  <c r="AU40" i="199"/>
  <c r="AY40" i="199" s="1"/>
  <c r="BE40" i="199" s="1"/>
  <c r="BP30" i="199"/>
  <c r="BG28" i="199"/>
  <c r="BH28" i="199"/>
  <c r="AX32" i="199"/>
  <c r="BD32" i="199" s="1"/>
  <c r="AV36" i="199"/>
  <c r="BB32" i="199"/>
  <c r="BL34" i="199"/>
  <c r="BK34" i="199"/>
  <c r="BJ30" i="199"/>
  <c r="BI30" i="199"/>
  <c r="AS38" i="199"/>
  <c r="AT36" i="199"/>
  <c r="AU36" i="199"/>
  <c r="AY36" i="199" s="1"/>
  <c r="BE36" i="199" s="1"/>
  <c r="BM32" i="199"/>
  <c r="BN32" i="199"/>
  <c r="AV40" i="199"/>
  <c r="BC34" i="199"/>
  <c r="BB34" i="199"/>
  <c r="BH30" i="199"/>
  <c r="BG30" i="199"/>
  <c r="BI28" i="199"/>
  <c r="BJ28" i="199"/>
  <c r="AU38" i="199"/>
  <c r="AY38" i="199" s="1"/>
  <c r="BE38" i="199" s="1"/>
  <c r="AT38" i="199"/>
  <c r="BC32" i="199" l="1"/>
  <c r="BI32" i="199" s="1"/>
  <c r="AX38" i="199"/>
  <c r="BD38" i="199" s="1"/>
  <c r="BL38" i="199" s="1"/>
  <c r="BB40" i="199"/>
  <c r="BH40" i="199" s="1"/>
  <c r="AX36" i="199"/>
  <c r="BD36" i="199" s="1"/>
  <c r="BL36" i="199" s="1"/>
  <c r="BP34" i="199"/>
  <c r="AX40" i="199"/>
  <c r="BC40" i="199" s="1"/>
  <c r="BN38" i="199"/>
  <c r="BM38" i="199"/>
  <c r="BO30" i="199"/>
  <c r="BQ30" i="199" s="1"/>
  <c r="BJ34" i="199"/>
  <c r="BI34" i="199"/>
  <c r="BM36" i="199"/>
  <c r="BN36" i="199"/>
  <c r="AW38" i="199"/>
  <c r="AV38" i="199"/>
  <c r="AW36" i="199"/>
  <c r="BK32" i="199"/>
  <c r="BL32" i="199"/>
  <c r="BM40" i="199"/>
  <c r="BN40" i="199"/>
  <c r="BH34" i="199"/>
  <c r="BG34" i="199"/>
  <c r="BG32" i="199"/>
  <c r="BH32" i="199"/>
  <c r="BO28" i="199"/>
  <c r="BQ28" i="199" s="1"/>
  <c r="BC36" i="199" l="1"/>
  <c r="BJ36" i="199" s="1"/>
  <c r="BC38" i="199"/>
  <c r="BI38" i="199" s="1"/>
  <c r="BJ32" i="199"/>
  <c r="BO32" i="199" s="1"/>
  <c r="BK36" i="199"/>
  <c r="BP36" i="199" s="1"/>
  <c r="BK38" i="199"/>
  <c r="BP38" i="199" s="1"/>
  <c r="BG40" i="199"/>
  <c r="BD40" i="199"/>
  <c r="BL40" i="199" s="1"/>
  <c r="BI40" i="199"/>
  <c r="BJ40" i="199"/>
  <c r="BB36" i="199"/>
  <c r="BH36" i="199" s="1"/>
  <c r="BO34" i="199"/>
  <c r="BQ34" i="199" s="1"/>
  <c r="BP32" i="199"/>
  <c r="BB38" i="199"/>
  <c r="BG38" i="199" s="1"/>
  <c r="BI36" i="199" l="1"/>
  <c r="BO36" i="199" s="1"/>
  <c r="BQ36" i="199" s="1"/>
  <c r="BJ38" i="199"/>
  <c r="BG36" i="199"/>
  <c r="BH38" i="199"/>
  <c r="BK40" i="199"/>
  <c r="BP40" i="199" s="1"/>
  <c r="BO40" i="199"/>
  <c r="BQ32" i="199"/>
  <c r="BO38" i="199" l="1"/>
  <c r="BQ38" i="199" s="1"/>
  <c r="BQ40" i="199"/>
  <c r="AP2" i="197" l="1"/>
  <c r="AI2" i="197"/>
  <c r="AP16" i="197" l="1"/>
  <c r="AP26" i="197"/>
  <c r="AP10" i="197"/>
  <c r="AP22" i="197"/>
  <c r="AP30" i="197"/>
  <c r="AP32" i="197"/>
  <c r="AP24" i="197"/>
  <c r="BL24" i="197" s="1"/>
  <c r="AP20" i="197"/>
  <c r="AP18" i="197"/>
  <c r="AP14" i="197"/>
  <c r="AP28" i="197"/>
  <c r="AP12" i="197"/>
  <c r="AP8" i="197"/>
  <c r="BL26" i="197"/>
  <c r="BW5" i="197"/>
  <c r="BO5" i="197"/>
  <c r="BY12" i="197" l="1"/>
  <c r="BW12" i="197" s="1"/>
  <c r="BY18" i="197"/>
  <c r="BW18" i="197" s="1"/>
  <c r="BY8" i="197"/>
  <c r="BW8" i="197" s="1"/>
  <c r="BY14" i="197"/>
  <c r="BW14" i="197" s="1"/>
  <c r="BY10" i="197"/>
  <c r="BW10" i="197" s="1"/>
  <c r="BY32" i="197"/>
  <c r="BW32" i="197" s="1"/>
  <c r="BL32" i="197" s="1"/>
  <c r="BY30" i="197"/>
  <c r="BW30" i="197" s="1"/>
  <c r="BL30" i="197" s="1"/>
  <c r="BY22" i="197"/>
  <c r="BW22" i="197" s="1"/>
  <c r="BY16" i="197"/>
  <c r="BW16" i="197" s="1"/>
  <c r="BY20" i="197"/>
  <c r="BW20" i="197" s="1"/>
  <c r="BY28" i="197"/>
  <c r="BW28" i="197" s="1"/>
  <c r="BL28" i="197" s="1"/>
  <c r="BO12" i="197"/>
  <c r="BO8" i="197"/>
  <c r="BO16" i="197"/>
  <c r="BO20" i="197"/>
  <c r="BO24" i="197"/>
  <c r="BO28" i="197"/>
  <c r="BO32" i="197"/>
  <c r="BO14" i="197"/>
  <c r="BO10" i="197"/>
  <c r="BS5" i="197"/>
  <c r="BQ5" i="197"/>
  <c r="BP5" i="197"/>
  <c r="BO18" i="197"/>
  <c r="BO22" i="197"/>
  <c r="BO26" i="197"/>
  <c r="BO30" i="197"/>
  <c r="DM340" i="94"/>
  <c r="DM344" i="94" s="1"/>
  <c r="DM348" i="94" s="1"/>
  <c r="DG340" i="94"/>
  <c r="DG344" i="94" s="1"/>
  <c r="DG348" i="94" s="1"/>
  <c r="DA340" i="94"/>
  <c r="DA344" i="94" s="1"/>
  <c r="DA348" i="94" s="1"/>
  <c r="CU340" i="94"/>
  <c r="CU344" i="94" s="1"/>
  <c r="CU348" i="94" s="1"/>
  <c r="CO340" i="94"/>
  <c r="CO344" i="94" s="1"/>
  <c r="CO348" i="94" s="1"/>
  <c r="DM337" i="94"/>
  <c r="DM341" i="94" s="1"/>
  <c r="DM345" i="94" s="1"/>
  <c r="DM349" i="94" s="1"/>
  <c r="DG337" i="94"/>
  <c r="DG341" i="94" s="1"/>
  <c r="DG345" i="94" s="1"/>
  <c r="DG349" i="94" s="1"/>
  <c r="DA337" i="94"/>
  <c r="DA341" i="94" s="1"/>
  <c r="DA345" i="94" s="1"/>
  <c r="DA349" i="94" s="1"/>
  <c r="CU337" i="94"/>
  <c r="CU341" i="94" s="1"/>
  <c r="CU345" i="94" s="1"/>
  <c r="CU349" i="94" s="1"/>
  <c r="CO337" i="94"/>
  <c r="CO341" i="94" s="1"/>
  <c r="CO345" i="94" s="1"/>
  <c r="CO349" i="94" s="1"/>
  <c r="T336" i="94"/>
  <c r="DM323" i="94"/>
  <c r="DM327" i="94" s="1"/>
  <c r="DM331" i="94" s="1"/>
  <c r="DG323" i="94"/>
  <c r="DG327" i="94" s="1"/>
  <c r="DG331" i="94" s="1"/>
  <c r="DA323" i="94"/>
  <c r="DA327" i="94" s="1"/>
  <c r="DA331" i="94" s="1"/>
  <c r="CU323" i="94"/>
  <c r="CU327" i="94" s="1"/>
  <c r="CU331" i="94" s="1"/>
  <c r="CO323" i="94"/>
  <c r="CO327" i="94" s="1"/>
  <c r="CO331" i="94" s="1"/>
  <c r="DM320" i="94"/>
  <c r="DM324" i="94" s="1"/>
  <c r="DM328" i="94" s="1"/>
  <c r="DM332" i="94" s="1"/>
  <c r="DG320" i="94"/>
  <c r="DG324" i="94" s="1"/>
  <c r="DG328" i="94" s="1"/>
  <c r="DG332" i="94" s="1"/>
  <c r="DA320" i="94"/>
  <c r="DA324" i="94" s="1"/>
  <c r="DA328" i="94" s="1"/>
  <c r="DA332" i="94" s="1"/>
  <c r="CU320" i="94"/>
  <c r="CU324" i="94" s="1"/>
  <c r="CU328" i="94" s="1"/>
  <c r="CU332" i="94" s="1"/>
  <c r="CO320" i="94"/>
  <c r="CO324" i="94" s="1"/>
  <c r="CO328" i="94" s="1"/>
  <c r="CO332" i="94" s="1"/>
  <c r="T319" i="94"/>
  <c r="DM306" i="94"/>
  <c r="DM310" i="94" s="1"/>
  <c r="DM314" i="94" s="1"/>
  <c r="DG306" i="94"/>
  <c r="DG310" i="94" s="1"/>
  <c r="DG314" i="94" s="1"/>
  <c r="DA306" i="94"/>
  <c r="DA310" i="94" s="1"/>
  <c r="DA314" i="94" s="1"/>
  <c r="CU306" i="94"/>
  <c r="CU310" i="94" s="1"/>
  <c r="CU314" i="94" s="1"/>
  <c r="CO306" i="94"/>
  <c r="CO310" i="94" s="1"/>
  <c r="CO314" i="94" s="1"/>
  <c r="DM303" i="94"/>
  <c r="DM307" i="94" s="1"/>
  <c r="DM311" i="94" s="1"/>
  <c r="DM315" i="94" s="1"/>
  <c r="DG303" i="94"/>
  <c r="DG307" i="94" s="1"/>
  <c r="DG311" i="94" s="1"/>
  <c r="DG315" i="94" s="1"/>
  <c r="DA303" i="94"/>
  <c r="DA307" i="94" s="1"/>
  <c r="DA311" i="94" s="1"/>
  <c r="DA315" i="94" s="1"/>
  <c r="CU303" i="94"/>
  <c r="CU307" i="94" s="1"/>
  <c r="CU311" i="94" s="1"/>
  <c r="CU315" i="94" s="1"/>
  <c r="CO303" i="94"/>
  <c r="CO307" i="94" s="1"/>
  <c r="CO311" i="94" s="1"/>
  <c r="CO315" i="94" s="1"/>
  <c r="T302" i="94"/>
  <c r="DM289" i="94"/>
  <c r="DM293" i="94" s="1"/>
  <c r="DM297" i="94" s="1"/>
  <c r="DG289" i="94"/>
  <c r="DG293" i="94" s="1"/>
  <c r="DG297" i="94" s="1"/>
  <c r="DA289" i="94"/>
  <c r="DA293" i="94" s="1"/>
  <c r="DA297" i="94" s="1"/>
  <c r="CU289" i="94"/>
  <c r="CU293" i="94" s="1"/>
  <c r="CU297" i="94" s="1"/>
  <c r="CO289" i="94"/>
  <c r="CO293" i="94" s="1"/>
  <c r="CO297" i="94" s="1"/>
  <c r="DM286" i="94"/>
  <c r="DM290" i="94" s="1"/>
  <c r="DM294" i="94" s="1"/>
  <c r="DM298" i="94" s="1"/>
  <c r="DG286" i="94"/>
  <c r="DG290" i="94" s="1"/>
  <c r="DG294" i="94" s="1"/>
  <c r="DG298" i="94" s="1"/>
  <c r="DA286" i="94"/>
  <c r="DA290" i="94" s="1"/>
  <c r="DA294" i="94" s="1"/>
  <c r="DA298" i="94" s="1"/>
  <c r="CU286" i="94"/>
  <c r="CU290" i="94" s="1"/>
  <c r="CU294" i="94" s="1"/>
  <c r="CU298" i="94" s="1"/>
  <c r="CO286" i="94"/>
  <c r="CO290" i="94" s="1"/>
  <c r="CO294" i="94" s="1"/>
  <c r="CO298" i="94" s="1"/>
  <c r="T285" i="94"/>
  <c r="DM272" i="94"/>
  <c r="DM276" i="94" s="1"/>
  <c r="DM280" i="94" s="1"/>
  <c r="DG272" i="94"/>
  <c r="DG276" i="94" s="1"/>
  <c r="DG280" i="94" s="1"/>
  <c r="DA272" i="94"/>
  <c r="DA276" i="94" s="1"/>
  <c r="DA280" i="94" s="1"/>
  <c r="CU272" i="94"/>
  <c r="CU276" i="94" s="1"/>
  <c r="CU280" i="94" s="1"/>
  <c r="CO272" i="94"/>
  <c r="CO276" i="94" s="1"/>
  <c r="CO280" i="94" s="1"/>
  <c r="DM269" i="94"/>
  <c r="DM273" i="94" s="1"/>
  <c r="DM277" i="94" s="1"/>
  <c r="DM281" i="94" s="1"/>
  <c r="DG269" i="94"/>
  <c r="DG273" i="94" s="1"/>
  <c r="DG277" i="94" s="1"/>
  <c r="DG281" i="94" s="1"/>
  <c r="DA269" i="94"/>
  <c r="DA273" i="94" s="1"/>
  <c r="DA277" i="94" s="1"/>
  <c r="DA281" i="94" s="1"/>
  <c r="CU269" i="94"/>
  <c r="CU273" i="94" s="1"/>
  <c r="CU277" i="94" s="1"/>
  <c r="CU281" i="94" s="1"/>
  <c r="CO269" i="94"/>
  <c r="CO273" i="94" s="1"/>
  <c r="CO277" i="94" s="1"/>
  <c r="CO281" i="94" s="1"/>
  <c r="T268" i="94"/>
  <c r="DM255" i="94"/>
  <c r="DM259" i="94" s="1"/>
  <c r="DM263" i="94" s="1"/>
  <c r="DG255" i="94"/>
  <c r="DG259" i="94" s="1"/>
  <c r="DG263" i="94" s="1"/>
  <c r="DA255" i="94"/>
  <c r="DA259" i="94" s="1"/>
  <c r="DA263" i="94" s="1"/>
  <c r="CU255" i="94"/>
  <c r="CU259" i="94" s="1"/>
  <c r="CU263" i="94" s="1"/>
  <c r="CO255" i="94"/>
  <c r="CO259" i="94" s="1"/>
  <c r="CO263" i="94" s="1"/>
  <c r="DM252" i="94"/>
  <c r="DM256" i="94" s="1"/>
  <c r="DM260" i="94" s="1"/>
  <c r="DM264" i="94" s="1"/>
  <c r="DG252" i="94"/>
  <c r="DG256" i="94" s="1"/>
  <c r="DG260" i="94" s="1"/>
  <c r="DG264" i="94" s="1"/>
  <c r="DA252" i="94"/>
  <c r="DA256" i="94" s="1"/>
  <c r="DA260" i="94" s="1"/>
  <c r="DA264" i="94" s="1"/>
  <c r="CU252" i="94"/>
  <c r="CU256" i="94" s="1"/>
  <c r="CU260" i="94" s="1"/>
  <c r="CU264" i="94" s="1"/>
  <c r="CO252" i="94"/>
  <c r="CO256" i="94" s="1"/>
  <c r="CO260" i="94" s="1"/>
  <c r="CO264" i="94" s="1"/>
  <c r="T251" i="94"/>
  <c r="DM238" i="94"/>
  <c r="DM242" i="94" s="1"/>
  <c r="DM246" i="94" s="1"/>
  <c r="DG238" i="94"/>
  <c r="DG242" i="94" s="1"/>
  <c r="DG246" i="94" s="1"/>
  <c r="DA238" i="94"/>
  <c r="DA242" i="94" s="1"/>
  <c r="DA246" i="94" s="1"/>
  <c r="CU238" i="94"/>
  <c r="CU242" i="94" s="1"/>
  <c r="CU246" i="94" s="1"/>
  <c r="CO238" i="94"/>
  <c r="CO242" i="94" s="1"/>
  <c r="CO246" i="94" s="1"/>
  <c r="DM235" i="94"/>
  <c r="DM239" i="94" s="1"/>
  <c r="DM243" i="94" s="1"/>
  <c r="DM247" i="94" s="1"/>
  <c r="DG235" i="94"/>
  <c r="DG239" i="94" s="1"/>
  <c r="DG243" i="94" s="1"/>
  <c r="DG247" i="94" s="1"/>
  <c r="DA235" i="94"/>
  <c r="DA239" i="94" s="1"/>
  <c r="DA243" i="94" s="1"/>
  <c r="DA247" i="94" s="1"/>
  <c r="CU235" i="94"/>
  <c r="CU239" i="94" s="1"/>
  <c r="CU243" i="94" s="1"/>
  <c r="CU247" i="94" s="1"/>
  <c r="CO235" i="94"/>
  <c r="CO239" i="94" s="1"/>
  <c r="CO243" i="94" s="1"/>
  <c r="CO247" i="94" s="1"/>
  <c r="T234" i="94"/>
  <c r="DM221" i="94"/>
  <c r="DM225" i="94" s="1"/>
  <c r="DM229" i="94" s="1"/>
  <c r="DG221" i="94"/>
  <c r="DG225" i="94" s="1"/>
  <c r="DG229" i="94" s="1"/>
  <c r="DA221" i="94"/>
  <c r="DA225" i="94" s="1"/>
  <c r="DA229" i="94" s="1"/>
  <c r="CU221" i="94"/>
  <c r="CU225" i="94" s="1"/>
  <c r="CU229" i="94" s="1"/>
  <c r="CO221" i="94"/>
  <c r="CO225" i="94" s="1"/>
  <c r="CO229" i="94" s="1"/>
  <c r="DM218" i="94"/>
  <c r="DM222" i="94" s="1"/>
  <c r="DM226" i="94" s="1"/>
  <c r="DM230" i="94" s="1"/>
  <c r="DG218" i="94"/>
  <c r="DG222" i="94" s="1"/>
  <c r="DG226" i="94" s="1"/>
  <c r="DG230" i="94" s="1"/>
  <c r="DA218" i="94"/>
  <c r="DA222" i="94" s="1"/>
  <c r="DA226" i="94" s="1"/>
  <c r="DA230" i="94" s="1"/>
  <c r="CU218" i="94"/>
  <c r="CU222" i="94" s="1"/>
  <c r="CU226" i="94" s="1"/>
  <c r="CU230" i="94" s="1"/>
  <c r="CO218" i="94"/>
  <c r="CO222" i="94" s="1"/>
  <c r="CO226" i="94" s="1"/>
  <c r="CO230" i="94" s="1"/>
  <c r="T217" i="94"/>
  <c r="DM204" i="94"/>
  <c r="DM208" i="94" s="1"/>
  <c r="DM212" i="94" s="1"/>
  <c r="DG204" i="94"/>
  <c r="DG208" i="94" s="1"/>
  <c r="DG212" i="94" s="1"/>
  <c r="DA204" i="94"/>
  <c r="DA208" i="94" s="1"/>
  <c r="DA212" i="94" s="1"/>
  <c r="CU204" i="94"/>
  <c r="CU208" i="94" s="1"/>
  <c r="CU212" i="94" s="1"/>
  <c r="CO204" i="94"/>
  <c r="CO208" i="94" s="1"/>
  <c r="CO212" i="94" s="1"/>
  <c r="DM201" i="94"/>
  <c r="DM205" i="94" s="1"/>
  <c r="DM209" i="94" s="1"/>
  <c r="DM213" i="94" s="1"/>
  <c r="DG201" i="94"/>
  <c r="DG205" i="94" s="1"/>
  <c r="DG209" i="94" s="1"/>
  <c r="DG213" i="94" s="1"/>
  <c r="DA201" i="94"/>
  <c r="DA205" i="94" s="1"/>
  <c r="DA209" i="94" s="1"/>
  <c r="DA213" i="94" s="1"/>
  <c r="CU201" i="94"/>
  <c r="CU205" i="94" s="1"/>
  <c r="CU209" i="94" s="1"/>
  <c r="CU213" i="94" s="1"/>
  <c r="CO201" i="94"/>
  <c r="CO205" i="94" s="1"/>
  <c r="CO209" i="94" s="1"/>
  <c r="CO213" i="94" s="1"/>
  <c r="T200" i="94"/>
  <c r="DM187" i="94"/>
  <c r="DM191" i="94" s="1"/>
  <c r="DM195" i="94" s="1"/>
  <c r="DG187" i="94"/>
  <c r="DG191" i="94" s="1"/>
  <c r="DG195" i="94" s="1"/>
  <c r="DA187" i="94"/>
  <c r="DA191" i="94" s="1"/>
  <c r="DA195" i="94" s="1"/>
  <c r="CU187" i="94"/>
  <c r="CU191" i="94" s="1"/>
  <c r="CU195" i="94" s="1"/>
  <c r="CO187" i="94"/>
  <c r="CO191" i="94" s="1"/>
  <c r="CO195" i="94" s="1"/>
  <c r="DM184" i="94"/>
  <c r="DM188" i="94" s="1"/>
  <c r="DM192" i="94" s="1"/>
  <c r="DM196" i="94" s="1"/>
  <c r="DG184" i="94"/>
  <c r="DG188" i="94" s="1"/>
  <c r="DG192" i="94" s="1"/>
  <c r="DG196" i="94" s="1"/>
  <c r="DA184" i="94"/>
  <c r="DA188" i="94" s="1"/>
  <c r="DA192" i="94" s="1"/>
  <c r="DA196" i="94" s="1"/>
  <c r="CU184" i="94"/>
  <c r="CU188" i="94" s="1"/>
  <c r="CU192" i="94" s="1"/>
  <c r="CU196" i="94" s="1"/>
  <c r="CO184" i="94"/>
  <c r="CO188" i="94" s="1"/>
  <c r="CO192" i="94" s="1"/>
  <c r="CO196" i="94" s="1"/>
  <c r="T183" i="94"/>
  <c r="DM170" i="94"/>
  <c r="DM174" i="94" s="1"/>
  <c r="DM178" i="94" s="1"/>
  <c r="DG170" i="94"/>
  <c r="DG174" i="94" s="1"/>
  <c r="DG178" i="94" s="1"/>
  <c r="DA170" i="94"/>
  <c r="DA174" i="94" s="1"/>
  <c r="DA178" i="94" s="1"/>
  <c r="CU170" i="94"/>
  <c r="CU174" i="94" s="1"/>
  <c r="CU178" i="94" s="1"/>
  <c r="CO170" i="94"/>
  <c r="CO174" i="94" s="1"/>
  <c r="CO178" i="94" s="1"/>
  <c r="DM167" i="94"/>
  <c r="DM171" i="94" s="1"/>
  <c r="DM175" i="94" s="1"/>
  <c r="DM179" i="94" s="1"/>
  <c r="DG167" i="94"/>
  <c r="DG171" i="94" s="1"/>
  <c r="DG175" i="94" s="1"/>
  <c r="DG179" i="94" s="1"/>
  <c r="DA167" i="94"/>
  <c r="DA171" i="94" s="1"/>
  <c r="DA175" i="94" s="1"/>
  <c r="DA179" i="94" s="1"/>
  <c r="CU167" i="94"/>
  <c r="CU171" i="94" s="1"/>
  <c r="CU175" i="94" s="1"/>
  <c r="CU179" i="94" s="1"/>
  <c r="CO167" i="94"/>
  <c r="CO171" i="94" s="1"/>
  <c r="CO175" i="94" s="1"/>
  <c r="CO179" i="94" s="1"/>
  <c r="T166" i="94"/>
  <c r="DM153" i="94"/>
  <c r="DM157" i="94" s="1"/>
  <c r="DM161" i="94" s="1"/>
  <c r="DG153" i="94"/>
  <c r="DG157" i="94" s="1"/>
  <c r="DG161" i="94" s="1"/>
  <c r="DA153" i="94"/>
  <c r="DA157" i="94" s="1"/>
  <c r="DA161" i="94" s="1"/>
  <c r="CU153" i="94"/>
  <c r="CU157" i="94" s="1"/>
  <c r="CU161" i="94" s="1"/>
  <c r="CO153" i="94"/>
  <c r="CO157" i="94" s="1"/>
  <c r="CO161" i="94" s="1"/>
  <c r="DM150" i="94"/>
  <c r="DM154" i="94"/>
  <c r="DM158" i="94" s="1"/>
  <c r="DM162" i="94" s="1"/>
  <c r="DG150" i="94"/>
  <c r="DG154" i="94" s="1"/>
  <c r="DG158" i="94" s="1"/>
  <c r="DG162" i="94" s="1"/>
  <c r="DA150" i="94"/>
  <c r="DA154" i="94" s="1"/>
  <c r="DA158" i="94" s="1"/>
  <c r="DA162" i="94" s="1"/>
  <c r="CU150" i="94"/>
  <c r="CU154" i="94"/>
  <c r="CU158" i="94" s="1"/>
  <c r="CU162" i="94" s="1"/>
  <c r="CO150" i="94"/>
  <c r="CO154" i="94" s="1"/>
  <c r="CO158" i="94" s="1"/>
  <c r="CO162" i="94" s="1"/>
  <c r="T149" i="94"/>
  <c r="DM136" i="94"/>
  <c r="DM140" i="94" s="1"/>
  <c r="DM144" i="94" s="1"/>
  <c r="DG136" i="94"/>
  <c r="DG140" i="94" s="1"/>
  <c r="DG144" i="94" s="1"/>
  <c r="DA136" i="94"/>
  <c r="DA140" i="94" s="1"/>
  <c r="DA144" i="94" s="1"/>
  <c r="CU136" i="94"/>
  <c r="CU140" i="94" s="1"/>
  <c r="CU144" i="94" s="1"/>
  <c r="CO136" i="94"/>
  <c r="CO140" i="94" s="1"/>
  <c r="CO144" i="94" s="1"/>
  <c r="DM133" i="94"/>
  <c r="DM137" i="94" s="1"/>
  <c r="DM141" i="94" s="1"/>
  <c r="DM145" i="94" s="1"/>
  <c r="DG133" i="94"/>
  <c r="DG137" i="94" s="1"/>
  <c r="DG141" i="94" s="1"/>
  <c r="DG145" i="94" s="1"/>
  <c r="DA133" i="94"/>
  <c r="DA137" i="94" s="1"/>
  <c r="DA141" i="94" s="1"/>
  <c r="DA145" i="94" s="1"/>
  <c r="CU133" i="94"/>
  <c r="CU137" i="94" s="1"/>
  <c r="CU141" i="94" s="1"/>
  <c r="CU145" i="94" s="1"/>
  <c r="CO133" i="94"/>
  <c r="CO137" i="94" s="1"/>
  <c r="CO141" i="94" s="1"/>
  <c r="CO145" i="94" s="1"/>
  <c r="T132" i="94"/>
  <c r="DM119" i="94"/>
  <c r="DM123" i="94" s="1"/>
  <c r="DM127" i="94" s="1"/>
  <c r="DG119" i="94"/>
  <c r="DG123" i="94" s="1"/>
  <c r="DG127" i="94" s="1"/>
  <c r="DA119" i="94"/>
  <c r="DA123" i="94" s="1"/>
  <c r="DA127" i="94" s="1"/>
  <c r="CU119" i="94"/>
  <c r="CU123" i="94" s="1"/>
  <c r="CU127" i="94" s="1"/>
  <c r="CO119" i="94"/>
  <c r="CO123" i="94" s="1"/>
  <c r="CO127" i="94" s="1"/>
  <c r="DM116" i="94"/>
  <c r="DM120" i="94" s="1"/>
  <c r="DM124" i="94" s="1"/>
  <c r="DM128" i="94" s="1"/>
  <c r="DG116" i="94"/>
  <c r="DG120" i="94" s="1"/>
  <c r="DG124" i="94" s="1"/>
  <c r="DG128" i="94" s="1"/>
  <c r="DA116" i="94"/>
  <c r="DA120" i="94" s="1"/>
  <c r="DA124" i="94" s="1"/>
  <c r="DA128" i="94" s="1"/>
  <c r="CU116" i="94"/>
  <c r="CU120" i="94" s="1"/>
  <c r="CU124" i="94" s="1"/>
  <c r="CU128" i="94" s="1"/>
  <c r="CO116" i="94"/>
  <c r="CO120" i="94" s="1"/>
  <c r="CO124" i="94" s="1"/>
  <c r="CO128" i="94" s="1"/>
  <c r="T115" i="94"/>
  <c r="DM102" i="94"/>
  <c r="DM106" i="94" s="1"/>
  <c r="DM110" i="94" s="1"/>
  <c r="DG102" i="94"/>
  <c r="DG106" i="94" s="1"/>
  <c r="DG110" i="94" s="1"/>
  <c r="DA102" i="94"/>
  <c r="DA106" i="94" s="1"/>
  <c r="DA110" i="94" s="1"/>
  <c r="CU102" i="94"/>
  <c r="CU106" i="94" s="1"/>
  <c r="CU110" i="94" s="1"/>
  <c r="CO102" i="94"/>
  <c r="CO106" i="94" s="1"/>
  <c r="CO110" i="94" s="1"/>
  <c r="DM99" i="94"/>
  <c r="DM103" i="94" s="1"/>
  <c r="DM107" i="94" s="1"/>
  <c r="DM111" i="94" s="1"/>
  <c r="DG99" i="94"/>
  <c r="DG103" i="94" s="1"/>
  <c r="DG107" i="94" s="1"/>
  <c r="DG111" i="94" s="1"/>
  <c r="DA99" i="94"/>
  <c r="DA103" i="94" s="1"/>
  <c r="DA107" i="94" s="1"/>
  <c r="DA111" i="94" s="1"/>
  <c r="CU99" i="94"/>
  <c r="CU103" i="94" s="1"/>
  <c r="CU107" i="94" s="1"/>
  <c r="CU111" i="94" s="1"/>
  <c r="CO99" i="94"/>
  <c r="CO103" i="94" s="1"/>
  <c r="CO107" i="94" s="1"/>
  <c r="CO111" i="94" s="1"/>
  <c r="T98" i="94"/>
  <c r="DM85" i="94"/>
  <c r="DM89" i="94" s="1"/>
  <c r="DM93" i="94" s="1"/>
  <c r="DG85" i="94"/>
  <c r="DG89" i="94" s="1"/>
  <c r="DG93" i="94" s="1"/>
  <c r="DA85" i="94"/>
  <c r="DA89" i="94" s="1"/>
  <c r="DA93" i="94" s="1"/>
  <c r="CU85" i="94"/>
  <c r="CU89" i="94" s="1"/>
  <c r="CU93" i="94" s="1"/>
  <c r="CO85" i="94"/>
  <c r="CO89" i="94" s="1"/>
  <c r="CO93" i="94" s="1"/>
  <c r="DM82" i="94"/>
  <c r="DM86" i="94" s="1"/>
  <c r="DM90" i="94" s="1"/>
  <c r="DM94" i="94" s="1"/>
  <c r="DG82" i="94"/>
  <c r="DG86" i="94" s="1"/>
  <c r="DG90" i="94" s="1"/>
  <c r="DG94" i="94" s="1"/>
  <c r="DA82" i="94"/>
  <c r="DA86" i="94" s="1"/>
  <c r="DA90" i="94" s="1"/>
  <c r="DA94" i="94" s="1"/>
  <c r="CU82" i="94"/>
  <c r="CU86" i="94" s="1"/>
  <c r="CU90" i="94" s="1"/>
  <c r="CU94" i="94" s="1"/>
  <c r="CO82" i="94"/>
  <c r="CO86" i="94" s="1"/>
  <c r="CO90" i="94" s="1"/>
  <c r="CO94" i="94" s="1"/>
  <c r="T81" i="94"/>
  <c r="DM68" i="94"/>
  <c r="DM72" i="94" s="1"/>
  <c r="DM76" i="94" s="1"/>
  <c r="DG68" i="94"/>
  <c r="DG72" i="94" s="1"/>
  <c r="DG76" i="94" s="1"/>
  <c r="DA68" i="94"/>
  <c r="DA72" i="94" s="1"/>
  <c r="DA76" i="94" s="1"/>
  <c r="CU68" i="94"/>
  <c r="CU72" i="94" s="1"/>
  <c r="CU76" i="94" s="1"/>
  <c r="CO68" i="94"/>
  <c r="CO72" i="94" s="1"/>
  <c r="CO76" i="94" s="1"/>
  <c r="DM65" i="94"/>
  <c r="DM69" i="94" s="1"/>
  <c r="DM73" i="94" s="1"/>
  <c r="DM77" i="94" s="1"/>
  <c r="DG65" i="94"/>
  <c r="DG69" i="94"/>
  <c r="DG73" i="94" s="1"/>
  <c r="DG77" i="94" s="1"/>
  <c r="DA65" i="94"/>
  <c r="DA69" i="94" s="1"/>
  <c r="DA73" i="94" s="1"/>
  <c r="DA77" i="94" s="1"/>
  <c r="CU65" i="94"/>
  <c r="CU69" i="94" s="1"/>
  <c r="CU73" i="94" s="1"/>
  <c r="CU77" i="94" s="1"/>
  <c r="CO65" i="94"/>
  <c r="CO69" i="94"/>
  <c r="CO73" i="94" s="1"/>
  <c r="CO77" i="94" s="1"/>
  <c r="T64" i="94"/>
  <c r="DM51" i="94"/>
  <c r="DM55" i="94" s="1"/>
  <c r="DM59" i="94" s="1"/>
  <c r="DG51" i="94"/>
  <c r="DG55" i="94" s="1"/>
  <c r="DG59" i="94" s="1"/>
  <c r="DA51" i="94"/>
  <c r="DA55" i="94" s="1"/>
  <c r="DA59" i="94" s="1"/>
  <c r="CU51" i="94"/>
  <c r="CU55" i="94" s="1"/>
  <c r="CU59" i="94" s="1"/>
  <c r="CO51" i="94"/>
  <c r="CO55" i="94" s="1"/>
  <c r="CO59" i="94" s="1"/>
  <c r="DM48" i="94"/>
  <c r="DM52" i="94" s="1"/>
  <c r="DM56" i="94" s="1"/>
  <c r="DM60" i="94" s="1"/>
  <c r="DG48" i="94"/>
  <c r="DG52" i="94" s="1"/>
  <c r="DG56" i="94" s="1"/>
  <c r="DG60" i="94" s="1"/>
  <c r="DA48" i="94"/>
  <c r="DA52" i="94" s="1"/>
  <c r="DA56" i="94" s="1"/>
  <c r="DA60" i="94" s="1"/>
  <c r="CU48" i="94"/>
  <c r="CU52" i="94" s="1"/>
  <c r="CU56" i="94" s="1"/>
  <c r="CU60" i="94" s="1"/>
  <c r="CO48" i="94"/>
  <c r="CO52" i="94" s="1"/>
  <c r="CO56" i="94" s="1"/>
  <c r="CO60" i="94" s="1"/>
  <c r="T47" i="94"/>
  <c r="DM34" i="94"/>
  <c r="DM38" i="94" s="1"/>
  <c r="DM42" i="94" s="1"/>
  <c r="DG34" i="94"/>
  <c r="DG38" i="94" s="1"/>
  <c r="DG42" i="94" s="1"/>
  <c r="DA34" i="94"/>
  <c r="DA38" i="94" s="1"/>
  <c r="DA42" i="94" s="1"/>
  <c r="CU34" i="94"/>
  <c r="CU38" i="94" s="1"/>
  <c r="CU42" i="94" s="1"/>
  <c r="CO34" i="94"/>
  <c r="CO38" i="94" s="1"/>
  <c r="CO42" i="94" s="1"/>
  <c r="DM31" i="94"/>
  <c r="DM35" i="94" s="1"/>
  <c r="DM39" i="94" s="1"/>
  <c r="DM43" i="94" s="1"/>
  <c r="DG31" i="94"/>
  <c r="DG35" i="94"/>
  <c r="DG39" i="94" s="1"/>
  <c r="DG43" i="94" s="1"/>
  <c r="DA31" i="94"/>
  <c r="DA35" i="94" s="1"/>
  <c r="DA39" i="94" s="1"/>
  <c r="DA43" i="94" s="1"/>
  <c r="CU31" i="94"/>
  <c r="CU35" i="94"/>
  <c r="CU39" i="94" s="1"/>
  <c r="CU43" i="94" s="1"/>
  <c r="CO31" i="94"/>
  <c r="CO35" i="94" s="1"/>
  <c r="CO39" i="94" s="1"/>
  <c r="CO43" i="94" s="1"/>
  <c r="T30" i="94"/>
  <c r="Y5" i="196"/>
  <c r="X2" i="196"/>
  <c r="Q2" i="196"/>
  <c r="U54" i="192"/>
  <c r="V54" i="192" s="1"/>
  <c r="W54" i="192" s="1"/>
  <c r="X54" i="192" s="1"/>
  <c r="U40" i="192"/>
  <c r="V40" i="192" s="1"/>
  <c r="U16" i="192"/>
  <c r="V16" i="192" s="1"/>
  <c r="DM17" i="94"/>
  <c r="DM21" i="94" s="1"/>
  <c r="DM25" i="94" s="1"/>
  <c r="DM14" i="94"/>
  <c r="DM18" i="94" s="1"/>
  <c r="DM22" i="94" s="1"/>
  <c r="DM26" i="94" s="1"/>
  <c r="DG17" i="94"/>
  <c r="DG21" i="94" s="1"/>
  <c r="DG25" i="94" s="1"/>
  <c r="DG14" i="94"/>
  <c r="DG18" i="94" s="1"/>
  <c r="DG22" i="94" s="1"/>
  <c r="DG26" i="94" s="1"/>
  <c r="DA17" i="94"/>
  <c r="DA21" i="94" s="1"/>
  <c r="DA25" i="94" s="1"/>
  <c r="DA14" i="94"/>
  <c r="DA18" i="94" s="1"/>
  <c r="DA22" i="94" s="1"/>
  <c r="DA26" i="94" s="1"/>
  <c r="CU17" i="94"/>
  <c r="CU21" i="94" s="1"/>
  <c r="CU25" i="94" s="1"/>
  <c r="CU14" i="94"/>
  <c r="CU18" i="94" s="1"/>
  <c r="CU22" i="94" s="1"/>
  <c r="CU26" i="94" s="1"/>
  <c r="CO17" i="94"/>
  <c r="CO21" i="94" s="1"/>
  <c r="CO25" i="94" s="1"/>
  <c r="CO14" i="94"/>
  <c r="CO18" i="94" s="1"/>
  <c r="CO22" i="94" s="1"/>
  <c r="CO26" i="94" s="1"/>
  <c r="AF44" i="127"/>
  <c r="AG44" i="127" s="1"/>
  <c r="E44" i="127" s="1"/>
  <c r="K55" i="127"/>
  <c r="AF48" i="127"/>
  <c r="AF46" i="127"/>
  <c r="AG46" i="127" s="1"/>
  <c r="E46" i="127" s="1"/>
  <c r="AI48" i="127"/>
  <c r="AE48" i="127"/>
  <c r="B48" i="127" s="1"/>
  <c r="AI46" i="127"/>
  <c r="AE46" i="127"/>
  <c r="B46" i="127" s="1"/>
  <c r="AI44" i="127"/>
  <c r="AH44" i="127" s="1"/>
  <c r="F44" i="127" s="1"/>
  <c r="AE44" i="127"/>
  <c r="B44" i="127" s="1"/>
  <c r="N2" i="127"/>
  <c r="AB8" i="127"/>
  <c r="AC8" i="127" s="1"/>
  <c r="W11" i="127"/>
  <c r="W12" i="127" s="1"/>
  <c r="Y11" i="127"/>
  <c r="Y12" i="127" s="1"/>
  <c r="M2" i="119"/>
  <c r="T2" i="119"/>
  <c r="S9" i="119"/>
  <c r="S11" i="119" s="1"/>
  <c r="S13" i="119" s="1"/>
  <c r="S15" i="119" s="1"/>
  <c r="O2" i="121"/>
  <c r="V2" i="121"/>
  <c r="V4" i="121"/>
  <c r="M4" i="121" s="1"/>
  <c r="U6" i="121"/>
  <c r="U8" i="121" s="1"/>
  <c r="S2" i="94"/>
  <c r="AI13" i="94"/>
  <c r="T13" i="94"/>
  <c r="R30" i="94"/>
  <c r="R47" i="94" s="1"/>
  <c r="AE2" i="96"/>
  <c r="AJ2" i="96"/>
  <c r="AI10" i="96"/>
  <c r="Z10" i="96" s="1"/>
  <c r="AH23" i="96"/>
  <c r="AH36" i="96" s="1"/>
  <c r="AH49" i="96" s="1"/>
  <c r="AH62" i="96" s="1"/>
  <c r="AE2" i="98"/>
  <c r="AI9" i="98"/>
  <c r="AP9" i="98" s="1"/>
  <c r="AH22" i="98"/>
  <c r="AI22" i="98" s="1"/>
  <c r="M2" i="95"/>
  <c r="R2" i="95"/>
  <c r="Q22" i="95"/>
  <c r="Q35" i="95" s="1"/>
  <c r="AH2" i="107"/>
  <c r="AT2" i="107"/>
  <c r="BS6" i="107"/>
  <c r="AN8" i="107"/>
  <c r="AN10" i="107" s="1"/>
  <c r="AN12" i="107" s="1"/>
  <c r="O2" i="111"/>
  <c r="V2" i="111"/>
  <c r="AF4" i="111"/>
  <c r="D4" i="111" s="1"/>
  <c r="U6" i="111"/>
  <c r="U8" i="111" s="1"/>
  <c r="AB5" i="108"/>
  <c r="AH5" i="108" s="1"/>
  <c r="K5" i="108" s="1"/>
  <c r="Z7" i="108"/>
  <c r="AA7" i="108" s="1"/>
  <c r="V2" i="116"/>
  <c r="AC2" i="116"/>
  <c r="AI5" i="116"/>
  <c r="AJ5" i="116"/>
  <c r="AR5" i="116" s="1"/>
  <c r="AK5" i="116"/>
  <c r="AT5" i="116" s="1"/>
  <c r="AL5" i="116"/>
  <c r="AV5" i="116" s="1"/>
  <c r="BB5" i="116"/>
  <c r="BC5" i="116"/>
  <c r="BK5" i="116" s="1"/>
  <c r="BD5" i="116"/>
  <c r="BM5" i="116" s="1"/>
  <c r="BE5" i="116"/>
  <c r="BO5" i="116" s="1"/>
  <c r="BU5" i="116"/>
  <c r="CB5" i="116" s="1"/>
  <c r="BV5" i="116"/>
  <c r="CD5" i="116" s="1"/>
  <c r="BW5" i="116"/>
  <c r="BX5" i="116"/>
  <c r="CH5" i="116" s="1"/>
  <c r="CP5" i="116"/>
  <c r="CQ5" i="116"/>
  <c r="CR5" i="116"/>
  <c r="CS5" i="116"/>
  <c r="DG5" i="116" s="1"/>
  <c r="DQ5" i="116"/>
  <c r="DR5" i="116"/>
  <c r="EA5" i="116" s="1"/>
  <c r="DS5" i="116"/>
  <c r="EC5" i="116" s="1"/>
  <c r="DT5" i="116"/>
  <c r="EE5" i="116" s="1"/>
  <c r="DU5" i="116"/>
  <c r="EG5" i="116" s="1"/>
  <c r="ES5" i="116"/>
  <c r="FE5" i="116" s="1"/>
  <c r="ET5" i="116"/>
  <c r="FG5" i="116" s="1"/>
  <c r="EU5" i="116"/>
  <c r="FI5" i="116" s="1"/>
  <c r="EV5" i="116"/>
  <c r="FK5" i="116" s="1"/>
  <c r="EY5" i="116"/>
  <c r="FU5" i="116"/>
  <c r="FV5" i="116"/>
  <c r="GH5" i="116" s="1"/>
  <c r="FW5" i="116"/>
  <c r="GJ5" i="116" s="1"/>
  <c r="FX5" i="116"/>
  <c r="GL5" i="116" s="1"/>
  <c r="FY5" i="116"/>
  <c r="GN5" i="116" s="1"/>
  <c r="GX5" i="116"/>
  <c r="GY5" i="116"/>
  <c r="HK5" i="116" s="1"/>
  <c r="GZ5" i="116"/>
  <c r="HM5" i="116" s="1"/>
  <c r="HA5" i="116"/>
  <c r="HO5" i="116" s="1"/>
  <c r="HB5" i="116"/>
  <c r="HQ5" i="116" s="1"/>
  <c r="IA5" i="116"/>
  <c r="IB5" i="116"/>
  <c r="IO5" i="116" s="1"/>
  <c r="IC5" i="116"/>
  <c r="IQ5" i="116" s="1"/>
  <c r="ID5" i="116"/>
  <c r="IS5" i="116" s="1"/>
  <c r="IE5" i="116"/>
  <c r="IU5" i="116" s="1"/>
  <c r="IF5" i="116"/>
  <c r="IW5" i="116" s="1"/>
  <c r="AB7" i="116"/>
  <c r="AB9" i="116" s="1"/>
  <c r="AI7" i="116"/>
  <c r="AP7" i="116" s="1"/>
  <c r="AJ7" i="116"/>
  <c r="AR7" i="116" s="1"/>
  <c r="AK7" i="116"/>
  <c r="AT7" i="116" s="1"/>
  <c r="AL7" i="116"/>
  <c r="BB7" i="116"/>
  <c r="BI7" i="116" s="1"/>
  <c r="BC7" i="116"/>
  <c r="BK7" i="116" s="1"/>
  <c r="BD7" i="116"/>
  <c r="BM7" i="116" s="1"/>
  <c r="BE7" i="116"/>
  <c r="BO7" i="116" s="1"/>
  <c r="BU7" i="116"/>
  <c r="BV7" i="116"/>
  <c r="CD7" i="116" s="1"/>
  <c r="BW7" i="116"/>
  <c r="CF7" i="116" s="1"/>
  <c r="BX7" i="116"/>
  <c r="CH7" i="116" s="1"/>
  <c r="CP7" i="116"/>
  <c r="DA7" i="116" s="1"/>
  <c r="CQ7" i="116"/>
  <c r="CR7" i="116"/>
  <c r="DE7" i="116" s="1"/>
  <c r="CS7" i="116"/>
  <c r="DG7" i="116" s="1"/>
  <c r="DQ7" i="116"/>
  <c r="DY7" i="116" s="1"/>
  <c r="DR7" i="116"/>
  <c r="EA7" i="116" s="1"/>
  <c r="DS7" i="116"/>
  <c r="EC7" i="116" s="1"/>
  <c r="DT7" i="116"/>
  <c r="EE7" i="116" s="1"/>
  <c r="DU7" i="116"/>
  <c r="EG7" i="116" s="1"/>
  <c r="ES7" i="116"/>
  <c r="FE7" i="116" s="1"/>
  <c r="ET7" i="116"/>
  <c r="EU7" i="116"/>
  <c r="FI7" i="116" s="1"/>
  <c r="EV7" i="116"/>
  <c r="FK7" i="116" s="1"/>
  <c r="EY7" i="116"/>
  <c r="FU7" i="116"/>
  <c r="FV7" i="116"/>
  <c r="GH7" i="116" s="1"/>
  <c r="FW7" i="116"/>
  <c r="GJ7" i="116" s="1"/>
  <c r="FX7" i="116"/>
  <c r="GL7" i="116" s="1"/>
  <c r="FY7" i="116"/>
  <c r="GN7" i="116" s="1"/>
  <c r="GX7" i="116"/>
  <c r="GY7" i="116"/>
  <c r="HK7" i="116" s="1"/>
  <c r="GZ7" i="116"/>
  <c r="HM7" i="116" s="1"/>
  <c r="HA7" i="116"/>
  <c r="HO7" i="116" s="1"/>
  <c r="HB7" i="116"/>
  <c r="HQ7" i="116" s="1"/>
  <c r="IA7" i="116"/>
  <c r="IB7" i="116"/>
  <c r="IO7" i="116" s="1"/>
  <c r="IC7" i="116"/>
  <c r="IQ7" i="116" s="1"/>
  <c r="ID7" i="116"/>
  <c r="IS7" i="116" s="1"/>
  <c r="IE7" i="116"/>
  <c r="IU7" i="116" s="1"/>
  <c r="IF7" i="116"/>
  <c r="IW7" i="116" s="1"/>
  <c r="AI9" i="116"/>
  <c r="AJ9" i="116"/>
  <c r="AR9" i="116" s="1"/>
  <c r="AK9" i="116"/>
  <c r="AT9" i="116" s="1"/>
  <c r="AL9" i="116"/>
  <c r="AV9" i="116" s="1"/>
  <c r="BB9" i="116"/>
  <c r="BI9" i="116" s="1"/>
  <c r="BC9" i="116"/>
  <c r="BK9" i="116" s="1"/>
  <c r="BD9" i="116"/>
  <c r="BM9" i="116" s="1"/>
  <c r="BE9" i="116"/>
  <c r="BO9" i="116" s="1"/>
  <c r="BU9" i="116"/>
  <c r="CB9" i="116" s="1"/>
  <c r="BV9" i="116"/>
  <c r="CD9" i="116" s="1"/>
  <c r="BW9" i="116"/>
  <c r="BX9" i="116"/>
  <c r="CH9" i="116" s="1"/>
  <c r="CP9" i="116"/>
  <c r="CQ9" i="116"/>
  <c r="CR9" i="116"/>
  <c r="CS9" i="116"/>
  <c r="DG9" i="116" s="1"/>
  <c r="DQ9" i="116"/>
  <c r="DY9" i="116" s="1"/>
  <c r="DR9" i="116"/>
  <c r="EA9" i="116" s="1"/>
  <c r="DS9" i="116"/>
  <c r="EC9" i="116" s="1"/>
  <c r="DT9" i="116"/>
  <c r="EE9" i="116" s="1"/>
  <c r="DU9" i="116"/>
  <c r="EG9" i="116" s="1"/>
  <c r="ES9" i="116"/>
  <c r="FE9" i="116" s="1"/>
  <c r="ET9" i="116"/>
  <c r="FG9" i="116" s="1"/>
  <c r="EU9" i="116"/>
  <c r="FI9" i="116" s="1"/>
  <c r="EV9" i="116"/>
  <c r="FK9" i="116" s="1"/>
  <c r="EY9" i="116"/>
  <c r="FU9" i="116"/>
  <c r="FV9" i="116"/>
  <c r="GH9" i="116" s="1"/>
  <c r="FW9" i="116"/>
  <c r="GJ9" i="116" s="1"/>
  <c r="FX9" i="116"/>
  <c r="GL9" i="116" s="1"/>
  <c r="FY9" i="116"/>
  <c r="GN9" i="116" s="1"/>
  <c r="GX9" i="116"/>
  <c r="GY9" i="116"/>
  <c r="HK9" i="116" s="1"/>
  <c r="GZ9" i="116"/>
  <c r="HM9" i="116" s="1"/>
  <c r="HA9" i="116"/>
  <c r="HO9" i="116" s="1"/>
  <c r="HB9" i="116"/>
  <c r="HQ9" i="116" s="1"/>
  <c r="IA9" i="116"/>
  <c r="IB9" i="116"/>
  <c r="IO9" i="116" s="1"/>
  <c r="IC9" i="116"/>
  <c r="IQ9" i="116" s="1"/>
  <c r="ID9" i="116"/>
  <c r="IS9" i="116" s="1"/>
  <c r="IE9" i="116"/>
  <c r="IU9" i="116" s="1"/>
  <c r="IF9" i="116"/>
  <c r="IW9" i="116" s="1"/>
  <c r="AI11" i="116"/>
  <c r="AP11" i="116" s="1"/>
  <c r="AJ11" i="116"/>
  <c r="AR11" i="116" s="1"/>
  <c r="AK11" i="116"/>
  <c r="AT11" i="116" s="1"/>
  <c r="AL11" i="116"/>
  <c r="AV11" i="116" s="1"/>
  <c r="BB11" i="116"/>
  <c r="BC11" i="116"/>
  <c r="BK11" i="116" s="1"/>
  <c r="BD11" i="116"/>
  <c r="BM11" i="116" s="1"/>
  <c r="BE11" i="116"/>
  <c r="BO11" i="116" s="1"/>
  <c r="BU11" i="116"/>
  <c r="BV11" i="116"/>
  <c r="CD11" i="116" s="1"/>
  <c r="BW11" i="116"/>
  <c r="CF11" i="116" s="1"/>
  <c r="BX11" i="116"/>
  <c r="CH11" i="116" s="1"/>
  <c r="CP11" i="116"/>
  <c r="DA11" i="116" s="1"/>
  <c r="CQ11" i="116"/>
  <c r="CR11" i="116"/>
  <c r="DE11" i="116" s="1"/>
  <c r="CS11" i="116"/>
  <c r="DQ11" i="116"/>
  <c r="DY11" i="116" s="1"/>
  <c r="DR11" i="116"/>
  <c r="EA11" i="116" s="1"/>
  <c r="DS11" i="116"/>
  <c r="EC11" i="116" s="1"/>
  <c r="DT11" i="116"/>
  <c r="EE11" i="116" s="1"/>
  <c r="DU11" i="116"/>
  <c r="EG11" i="116" s="1"/>
  <c r="ES11" i="116"/>
  <c r="FE11" i="116" s="1"/>
  <c r="ET11" i="116"/>
  <c r="EU11" i="116"/>
  <c r="FI11" i="116" s="1"/>
  <c r="EV11" i="116"/>
  <c r="FK11" i="116" s="1"/>
  <c r="EY11" i="116"/>
  <c r="FU11" i="116"/>
  <c r="FV11" i="116"/>
  <c r="GH11" i="116" s="1"/>
  <c r="FW11" i="116"/>
  <c r="GJ11" i="116" s="1"/>
  <c r="FX11" i="116"/>
  <c r="GL11" i="116" s="1"/>
  <c r="FY11" i="116"/>
  <c r="GN11" i="116" s="1"/>
  <c r="GX11" i="116"/>
  <c r="GY11" i="116"/>
  <c r="HK11" i="116" s="1"/>
  <c r="GZ11" i="116"/>
  <c r="HM11" i="116" s="1"/>
  <c r="HA11" i="116"/>
  <c r="HO11" i="116" s="1"/>
  <c r="HB11" i="116"/>
  <c r="HQ11" i="116" s="1"/>
  <c r="IA11" i="116"/>
  <c r="IB11" i="116"/>
  <c r="IO11" i="116" s="1"/>
  <c r="IC11" i="116"/>
  <c r="IQ11" i="116" s="1"/>
  <c r="ID11" i="116"/>
  <c r="IS11" i="116" s="1"/>
  <c r="IE11" i="116"/>
  <c r="IU11" i="116" s="1"/>
  <c r="IF11" i="116"/>
  <c r="IW11" i="116" s="1"/>
  <c r="AI13" i="116"/>
  <c r="AJ13" i="116"/>
  <c r="AR13" i="116" s="1"/>
  <c r="AK13" i="116"/>
  <c r="AT13" i="116" s="1"/>
  <c r="AL13" i="116"/>
  <c r="AV13" i="116" s="1"/>
  <c r="BB13" i="116"/>
  <c r="BI13" i="116" s="1"/>
  <c r="BC13" i="116"/>
  <c r="BK13" i="116" s="1"/>
  <c r="BD13" i="116"/>
  <c r="BM13" i="116" s="1"/>
  <c r="BE13" i="116"/>
  <c r="BO13" i="116" s="1"/>
  <c r="BU13" i="116"/>
  <c r="BV13" i="116"/>
  <c r="CD13" i="116" s="1"/>
  <c r="BW13" i="116"/>
  <c r="CF13" i="116" s="1"/>
  <c r="BX13" i="116"/>
  <c r="CH13" i="116" s="1"/>
  <c r="CP13" i="116"/>
  <c r="CQ13" i="116"/>
  <c r="CR13" i="116"/>
  <c r="CS13" i="116"/>
  <c r="DG13" i="116" s="1"/>
  <c r="DQ13" i="116"/>
  <c r="DY13" i="116" s="1"/>
  <c r="DR13" i="116"/>
  <c r="EA13" i="116" s="1"/>
  <c r="DS13" i="116"/>
  <c r="EC13" i="116" s="1"/>
  <c r="DT13" i="116"/>
  <c r="EE13" i="116" s="1"/>
  <c r="DU13" i="116"/>
  <c r="EG13" i="116" s="1"/>
  <c r="ES13" i="116"/>
  <c r="FE13" i="116" s="1"/>
  <c r="ET13" i="116"/>
  <c r="FG13" i="116" s="1"/>
  <c r="EU13" i="116"/>
  <c r="FI13" i="116" s="1"/>
  <c r="EV13" i="116"/>
  <c r="FK13" i="116" s="1"/>
  <c r="EY13" i="116"/>
  <c r="FU13" i="116"/>
  <c r="FV13" i="116"/>
  <c r="GH13" i="116" s="1"/>
  <c r="FW13" i="116"/>
  <c r="GJ13" i="116" s="1"/>
  <c r="FX13" i="116"/>
  <c r="GL13" i="116" s="1"/>
  <c r="FY13" i="116"/>
  <c r="GN13" i="116" s="1"/>
  <c r="GX13" i="116"/>
  <c r="GY13" i="116"/>
  <c r="GZ13" i="116"/>
  <c r="HM13" i="116" s="1"/>
  <c r="HA13" i="116"/>
  <c r="HO13" i="116" s="1"/>
  <c r="HB13" i="116"/>
  <c r="HQ13" i="116" s="1"/>
  <c r="IA13" i="116"/>
  <c r="IB13" i="116"/>
  <c r="IO13" i="116" s="1"/>
  <c r="IC13" i="116"/>
  <c r="IQ13" i="116" s="1"/>
  <c r="ID13" i="116"/>
  <c r="IS13" i="116" s="1"/>
  <c r="IE13" i="116"/>
  <c r="IU13" i="116" s="1"/>
  <c r="IF13" i="116"/>
  <c r="IW13" i="116" s="1"/>
  <c r="AI15" i="116"/>
  <c r="AP15" i="116" s="1"/>
  <c r="AJ15" i="116"/>
  <c r="AR15" i="116" s="1"/>
  <c r="AK15" i="116"/>
  <c r="AT15" i="116" s="1"/>
  <c r="AL15" i="116"/>
  <c r="BB15" i="116"/>
  <c r="BI15" i="116" s="1"/>
  <c r="BC15" i="116"/>
  <c r="BK15" i="116" s="1"/>
  <c r="BD15" i="116"/>
  <c r="BM15" i="116" s="1"/>
  <c r="BE15" i="116"/>
  <c r="BO15" i="116" s="1"/>
  <c r="BU15" i="116"/>
  <c r="BV15" i="116"/>
  <c r="CD15" i="116" s="1"/>
  <c r="BW15" i="116"/>
  <c r="CF15" i="116" s="1"/>
  <c r="BX15" i="116"/>
  <c r="CH15" i="116" s="1"/>
  <c r="CP15" i="116"/>
  <c r="DA15" i="116" s="1"/>
  <c r="CQ15" i="116"/>
  <c r="CR15" i="116"/>
  <c r="DE15" i="116" s="1"/>
  <c r="CS15" i="116"/>
  <c r="DQ15" i="116"/>
  <c r="DY15" i="116" s="1"/>
  <c r="DR15" i="116"/>
  <c r="EA15" i="116" s="1"/>
  <c r="DS15" i="116"/>
  <c r="EC15" i="116" s="1"/>
  <c r="DT15" i="116"/>
  <c r="EE15" i="116" s="1"/>
  <c r="DU15" i="116"/>
  <c r="EG15" i="116" s="1"/>
  <c r="ES15" i="116"/>
  <c r="FE15" i="116" s="1"/>
  <c r="ET15" i="116"/>
  <c r="FG15" i="116" s="1"/>
  <c r="EU15" i="116"/>
  <c r="FI15" i="116" s="1"/>
  <c r="EV15" i="116"/>
  <c r="FK15" i="116" s="1"/>
  <c r="EY15" i="116"/>
  <c r="FU15" i="116"/>
  <c r="FV15" i="116"/>
  <c r="FW15" i="116"/>
  <c r="GJ15" i="116" s="1"/>
  <c r="FX15" i="116"/>
  <c r="GL15" i="116" s="1"/>
  <c r="FY15" i="116"/>
  <c r="GN15" i="116" s="1"/>
  <c r="GX15" i="116"/>
  <c r="GY15" i="116"/>
  <c r="HK15" i="116" s="1"/>
  <c r="GZ15" i="116"/>
  <c r="HM15" i="116" s="1"/>
  <c r="HA15" i="116"/>
  <c r="HO15" i="116" s="1"/>
  <c r="HB15" i="116"/>
  <c r="HQ15" i="116" s="1"/>
  <c r="IA15" i="116"/>
  <c r="IB15" i="116"/>
  <c r="IO15" i="116" s="1"/>
  <c r="IC15" i="116"/>
  <c r="IQ15" i="116" s="1"/>
  <c r="ID15" i="116"/>
  <c r="IS15" i="116" s="1"/>
  <c r="IE15" i="116"/>
  <c r="IU15" i="116" s="1"/>
  <c r="IF15" i="116"/>
  <c r="IW15" i="116" s="1"/>
  <c r="AI17" i="116"/>
  <c r="AJ17" i="116"/>
  <c r="AR17" i="116" s="1"/>
  <c r="AK17" i="116"/>
  <c r="AT17" i="116" s="1"/>
  <c r="AL17" i="116"/>
  <c r="AV17" i="116" s="1"/>
  <c r="BB17" i="116"/>
  <c r="BC17" i="116"/>
  <c r="BK17" i="116" s="1"/>
  <c r="BD17" i="116"/>
  <c r="BM17" i="116" s="1"/>
  <c r="BE17" i="116"/>
  <c r="BO17" i="116" s="1"/>
  <c r="BU17" i="116"/>
  <c r="CB17" i="116" s="1"/>
  <c r="BV17" i="116"/>
  <c r="CD17" i="116" s="1"/>
  <c r="BW17" i="116"/>
  <c r="BX17" i="116"/>
  <c r="CH17" i="116" s="1"/>
  <c r="CP17" i="116"/>
  <c r="CQ17" i="116"/>
  <c r="CR17" i="116"/>
  <c r="CS17" i="116"/>
  <c r="DG17" i="116" s="1"/>
  <c r="DQ17" i="116"/>
  <c r="DY17" i="116" s="1"/>
  <c r="DR17" i="116"/>
  <c r="EA17" i="116" s="1"/>
  <c r="DS17" i="116"/>
  <c r="EC17" i="116" s="1"/>
  <c r="DT17" i="116"/>
  <c r="EE17" i="116" s="1"/>
  <c r="DU17" i="116"/>
  <c r="ES17" i="116"/>
  <c r="FE17" i="116" s="1"/>
  <c r="ET17" i="116"/>
  <c r="FG17" i="116" s="1"/>
  <c r="EU17" i="116"/>
  <c r="FI17" i="116" s="1"/>
  <c r="EV17" i="116"/>
  <c r="FK17" i="116" s="1"/>
  <c r="EY17" i="116"/>
  <c r="FU17" i="116"/>
  <c r="FV17" i="116"/>
  <c r="GH17" i="116" s="1"/>
  <c r="FW17" i="116"/>
  <c r="GJ17" i="116" s="1"/>
  <c r="FX17" i="116"/>
  <c r="GL17" i="116" s="1"/>
  <c r="FY17" i="116"/>
  <c r="GN17" i="116" s="1"/>
  <c r="GX17" i="116"/>
  <c r="GY17" i="116"/>
  <c r="HK17" i="116" s="1"/>
  <c r="GZ17" i="116"/>
  <c r="HM17" i="116" s="1"/>
  <c r="HA17" i="116"/>
  <c r="HO17" i="116" s="1"/>
  <c r="HB17" i="116"/>
  <c r="HQ17" i="116" s="1"/>
  <c r="IA17" i="116"/>
  <c r="IB17" i="116"/>
  <c r="IO17" i="116" s="1"/>
  <c r="IC17" i="116"/>
  <c r="IQ17" i="116" s="1"/>
  <c r="ID17" i="116"/>
  <c r="IS17" i="116" s="1"/>
  <c r="IE17" i="116"/>
  <c r="IU17" i="116" s="1"/>
  <c r="IF17" i="116"/>
  <c r="IW17" i="116" s="1"/>
  <c r="AI19" i="116"/>
  <c r="AP19" i="116" s="1"/>
  <c r="AJ19" i="116"/>
  <c r="AR19" i="116" s="1"/>
  <c r="AK19" i="116"/>
  <c r="AT19" i="116" s="1"/>
  <c r="AL19" i="116"/>
  <c r="AV19" i="116" s="1"/>
  <c r="BB19" i="116"/>
  <c r="BC19" i="116"/>
  <c r="BK19" i="116" s="1"/>
  <c r="BD19" i="116"/>
  <c r="BM19" i="116" s="1"/>
  <c r="BE19" i="116"/>
  <c r="BO19" i="116" s="1"/>
  <c r="BU19" i="116"/>
  <c r="BV19" i="116"/>
  <c r="CD19" i="116" s="1"/>
  <c r="BW19" i="116"/>
  <c r="CF19" i="116" s="1"/>
  <c r="BX19" i="116"/>
  <c r="CH19" i="116" s="1"/>
  <c r="CP19" i="116"/>
  <c r="CQ19" i="116"/>
  <c r="CR19" i="116"/>
  <c r="DE19" i="116" s="1"/>
  <c r="CS19" i="116"/>
  <c r="DQ19" i="116"/>
  <c r="DY19" i="116" s="1"/>
  <c r="DR19" i="116"/>
  <c r="EA19" i="116" s="1"/>
  <c r="DS19" i="116"/>
  <c r="EC19" i="116" s="1"/>
  <c r="DT19" i="116"/>
  <c r="EE19" i="116" s="1"/>
  <c r="DU19" i="116"/>
  <c r="EG19" i="116" s="1"/>
  <c r="ES19" i="116"/>
  <c r="FE19" i="116" s="1"/>
  <c r="ET19" i="116"/>
  <c r="EU19" i="116"/>
  <c r="FI19" i="116" s="1"/>
  <c r="EV19" i="116"/>
  <c r="FK19" i="116" s="1"/>
  <c r="EY19" i="116"/>
  <c r="FU19" i="116"/>
  <c r="FV19" i="116"/>
  <c r="GH19" i="116" s="1"/>
  <c r="FW19" i="116"/>
  <c r="GJ19" i="116" s="1"/>
  <c r="FX19" i="116"/>
  <c r="GL19" i="116" s="1"/>
  <c r="FY19" i="116"/>
  <c r="GN19" i="116" s="1"/>
  <c r="GX19" i="116"/>
  <c r="GY19" i="116"/>
  <c r="HK19" i="116" s="1"/>
  <c r="GZ19" i="116"/>
  <c r="HM19" i="116" s="1"/>
  <c r="HA19" i="116"/>
  <c r="HO19" i="116" s="1"/>
  <c r="HB19" i="116"/>
  <c r="HQ19" i="116" s="1"/>
  <c r="IA19" i="116"/>
  <c r="IB19" i="116"/>
  <c r="IO19" i="116" s="1"/>
  <c r="IC19" i="116"/>
  <c r="IQ19" i="116" s="1"/>
  <c r="ID19" i="116"/>
  <c r="IS19" i="116" s="1"/>
  <c r="IE19" i="116"/>
  <c r="IU19" i="116" s="1"/>
  <c r="IF19" i="116"/>
  <c r="IW19" i="116" s="1"/>
  <c r="AI21" i="116"/>
  <c r="AJ21" i="116"/>
  <c r="AR21" i="116" s="1"/>
  <c r="AK21" i="116"/>
  <c r="AT21" i="116" s="1"/>
  <c r="AL21" i="116"/>
  <c r="AV21" i="116" s="1"/>
  <c r="BB21" i="116"/>
  <c r="BC21" i="116"/>
  <c r="BK21" i="116" s="1"/>
  <c r="BD21" i="116"/>
  <c r="BM21" i="116" s="1"/>
  <c r="BE21" i="116"/>
  <c r="BO21" i="116" s="1"/>
  <c r="BU21" i="116"/>
  <c r="CB21" i="116" s="1"/>
  <c r="BV21" i="116"/>
  <c r="CD21" i="116" s="1"/>
  <c r="BW21" i="116"/>
  <c r="BX21" i="116"/>
  <c r="CH21" i="116" s="1"/>
  <c r="CP21" i="116"/>
  <c r="CQ21" i="116"/>
  <c r="CR21" i="116"/>
  <c r="CS21" i="116"/>
  <c r="DG21" i="116" s="1"/>
  <c r="DQ21" i="116"/>
  <c r="DY21" i="116" s="1"/>
  <c r="DR21" i="116"/>
  <c r="EA21" i="116" s="1"/>
  <c r="DS21" i="116"/>
  <c r="EC21" i="116" s="1"/>
  <c r="DT21" i="116"/>
  <c r="EE21" i="116" s="1"/>
  <c r="DU21" i="116"/>
  <c r="EG21" i="116" s="1"/>
  <c r="ES21" i="116"/>
  <c r="FE21" i="116" s="1"/>
  <c r="ET21" i="116"/>
  <c r="FG21" i="116" s="1"/>
  <c r="EU21" i="116"/>
  <c r="FI21" i="116" s="1"/>
  <c r="EV21" i="116"/>
  <c r="FK21" i="116" s="1"/>
  <c r="EY21" i="116"/>
  <c r="FU21" i="116"/>
  <c r="FV21" i="116"/>
  <c r="GH21" i="116" s="1"/>
  <c r="FW21" i="116"/>
  <c r="GJ21" i="116" s="1"/>
  <c r="FX21" i="116"/>
  <c r="GL21" i="116" s="1"/>
  <c r="FY21" i="116"/>
  <c r="GN21" i="116" s="1"/>
  <c r="GX21" i="116"/>
  <c r="GY21" i="116"/>
  <c r="HK21" i="116" s="1"/>
  <c r="GZ21" i="116"/>
  <c r="HM21" i="116" s="1"/>
  <c r="HA21" i="116"/>
  <c r="HO21" i="116" s="1"/>
  <c r="HB21" i="116"/>
  <c r="HQ21" i="116" s="1"/>
  <c r="IA21" i="116"/>
  <c r="IB21" i="116"/>
  <c r="IO21" i="116" s="1"/>
  <c r="IC21" i="116"/>
  <c r="IQ21" i="116" s="1"/>
  <c r="ID21" i="116"/>
  <c r="IS21" i="116" s="1"/>
  <c r="IE21" i="116"/>
  <c r="IU21" i="116" s="1"/>
  <c r="IF21" i="116"/>
  <c r="IW21" i="116" s="1"/>
  <c r="AI23" i="116"/>
  <c r="AP23" i="116" s="1"/>
  <c r="AJ23" i="116"/>
  <c r="AR23" i="116" s="1"/>
  <c r="AK23" i="116"/>
  <c r="AT23" i="116" s="1"/>
  <c r="AL23" i="116"/>
  <c r="BB23" i="116"/>
  <c r="BI23" i="116" s="1"/>
  <c r="BC23" i="116"/>
  <c r="BK23" i="116" s="1"/>
  <c r="BD23" i="116"/>
  <c r="BM23" i="116" s="1"/>
  <c r="BE23" i="116"/>
  <c r="BO23" i="116" s="1"/>
  <c r="BU23" i="116"/>
  <c r="BV23" i="116"/>
  <c r="CD23" i="116" s="1"/>
  <c r="BW23" i="116"/>
  <c r="CF23" i="116" s="1"/>
  <c r="BX23" i="116"/>
  <c r="CH23" i="116" s="1"/>
  <c r="CP23" i="116"/>
  <c r="DA23" i="116" s="1"/>
  <c r="CQ23" i="116"/>
  <c r="CR23" i="116"/>
  <c r="CS23" i="116"/>
  <c r="DG23" i="116" s="1"/>
  <c r="DQ23" i="116"/>
  <c r="DY23" i="116" s="1"/>
  <c r="DR23" i="116"/>
  <c r="EA23" i="116" s="1"/>
  <c r="DS23" i="116"/>
  <c r="EC23" i="116" s="1"/>
  <c r="DT23" i="116"/>
  <c r="EE23" i="116" s="1"/>
  <c r="DU23" i="116"/>
  <c r="EG23" i="116" s="1"/>
  <c r="ES23" i="116"/>
  <c r="FE23" i="116" s="1"/>
  <c r="ET23" i="116"/>
  <c r="FG23" i="116" s="1"/>
  <c r="EU23" i="116"/>
  <c r="FI23" i="116" s="1"/>
  <c r="EV23" i="116"/>
  <c r="FK23" i="116" s="1"/>
  <c r="EY23" i="116"/>
  <c r="FU23" i="116"/>
  <c r="FV23" i="116"/>
  <c r="GH23" i="116" s="1"/>
  <c r="FW23" i="116"/>
  <c r="GJ23" i="116" s="1"/>
  <c r="FX23" i="116"/>
  <c r="GL23" i="116" s="1"/>
  <c r="FY23" i="116"/>
  <c r="GN23" i="116" s="1"/>
  <c r="GX23" i="116"/>
  <c r="GY23" i="116"/>
  <c r="HK23" i="116" s="1"/>
  <c r="GZ23" i="116"/>
  <c r="HM23" i="116" s="1"/>
  <c r="HA23" i="116"/>
  <c r="HO23" i="116" s="1"/>
  <c r="HB23" i="116"/>
  <c r="HQ23" i="116" s="1"/>
  <c r="IA23" i="116"/>
  <c r="IB23" i="116"/>
  <c r="IO23" i="116" s="1"/>
  <c r="IC23" i="116"/>
  <c r="IQ23" i="116" s="1"/>
  <c r="ID23" i="116"/>
  <c r="IS23" i="116" s="1"/>
  <c r="IE23" i="116"/>
  <c r="IU23" i="116" s="1"/>
  <c r="IF23" i="116"/>
  <c r="IW23" i="116" s="1"/>
  <c r="AI25" i="116"/>
  <c r="AJ25" i="116"/>
  <c r="AR25" i="116" s="1"/>
  <c r="AK25" i="116"/>
  <c r="AT25" i="116" s="1"/>
  <c r="AL25" i="116"/>
  <c r="AV25" i="116" s="1"/>
  <c r="BB25" i="116"/>
  <c r="BC25" i="116"/>
  <c r="BK25" i="116" s="1"/>
  <c r="BD25" i="116"/>
  <c r="BM25" i="116" s="1"/>
  <c r="BE25" i="116"/>
  <c r="BO25" i="116" s="1"/>
  <c r="BU25" i="116"/>
  <c r="CB25" i="116" s="1"/>
  <c r="BV25" i="116"/>
  <c r="CD25" i="116" s="1"/>
  <c r="BW25" i="116"/>
  <c r="CF25" i="116" s="1"/>
  <c r="BX25" i="116"/>
  <c r="CH25" i="116" s="1"/>
  <c r="CP25" i="116"/>
  <c r="CQ25" i="116"/>
  <c r="CR25" i="116"/>
  <c r="CS25" i="116"/>
  <c r="DG25" i="116" s="1"/>
  <c r="DQ25" i="116"/>
  <c r="DY25" i="116" s="1"/>
  <c r="DR25" i="116"/>
  <c r="EA25" i="116" s="1"/>
  <c r="DS25" i="116"/>
  <c r="EC25" i="116" s="1"/>
  <c r="DT25" i="116"/>
  <c r="EE25" i="116" s="1"/>
  <c r="DU25" i="116"/>
  <c r="EG25" i="116" s="1"/>
  <c r="ES25" i="116"/>
  <c r="FE25" i="116" s="1"/>
  <c r="ET25" i="116"/>
  <c r="FG25" i="116" s="1"/>
  <c r="EU25" i="116"/>
  <c r="FI25" i="116" s="1"/>
  <c r="EV25" i="116"/>
  <c r="FK25" i="116" s="1"/>
  <c r="EY25" i="116"/>
  <c r="FU25" i="116"/>
  <c r="FV25" i="116"/>
  <c r="GH25" i="116" s="1"/>
  <c r="FW25" i="116"/>
  <c r="GJ25" i="116" s="1"/>
  <c r="FX25" i="116"/>
  <c r="GL25" i="116" s="1"/>
  <c r="FY25" i="116"/>
  <c r="GN25" i="116" s="1"/>
  <c r="GX25" i="116"/>
  <c r="GY25" i="116"/>
  <c r="GZ25" i="116"/>
  <c r="HM25" i="116" s="1"/>
  <c r="HA25" i="116"/>
  <c r="HO25" i="116" s="1"/>
  <c r="HB25" i="116"/>
  <c r="HQ25" i="116" s="1"/>
  <c r="IA25" i="116"/>
  <c r="IB25" i="116"/>
  <c r="IO25" i="116" s="1"/>
  <c r="IC25" i="116"/>
  <c r="IQ25" i="116" s="1"/>
  <c r="ID25" i="116"/>
  <c r="IS25" i="116" s="1"/>
  <c r="IE25" i="116"/>
  <c r="IU25" i="116" s="1"/>
  <c r="IF25" i="116"/>
  <c r="IW25" i="116" s="1"/>
  <c r="AI27" i="116"/>
  <c r="AP27" i="116" s="1"/>
  <c r="AJ27" i="116"/>
  <c r="AR27" i="116" s="1"/>
  <c r="AK27" i="116"/>
  <c r="AL27" i="116"/>
  <c r="AV27" i="116" s="1"/>
  <c r="BB27" i="116"/>
  <c r="BC27" i="116"/>
  <c r="BK27" i="116" s="1"/>
  <c r="BD27" i="116"/>
  <c r="BM27" i="116" s="1"/>
  <c r="BE27" i="116"/>
  <c r="BO27" i="116" s="1"/>
  <c r="BU27" i="116"/>
  <c r="BV27" i="116"/>
  <c r="CD27" i="116" s="1"/>
  <c r="BW27" i="116"/>
  <c r="CF27" i="116" s="1"/>
  <c r="BX27" i="116"/>
  <c r="CH27" i="116" s="1"/>
  <c r="CP27" i="116"/>
  <c r="DA27" i="116" s="1"/>
  <c r="CQ27" i="116"/>
  <c r="CR27" i="116"/>
  <c r="DE27" i="116" s="1"/>
  <c r="CS27" i="116"/>
  <c r="DQ27" i="116"/>
  <c r="DY27" i="116" s="1"/>
  <c r="DR27" i="116"/>
  <c r="EA27" i="116" s="1"/>
  <c r="DS27" i="116"/>
  <c r="EC27" i="116" s="1"/>
  <c r="DT27" i="116"/>
  <c r="EE27" i="116" s="1"/>
  <c r="DU27" i="116"/>
  <c r="EG27" i="116" s="1"/>
  <c r="ES27" i="116"/>
  <c r="FE27" i="116" s="1"/>
  <c r="ET27" i="116"/>
  <c r="FG27" i="116" s="1"/>
  <c r="EU27" i="116"/>
  <c r="FI27" i="116" s="1"/>
  <c r="EV27" i="116"/>
  <c r="FK27" i="116" s="1"/>
  <c r="EY27" i="116"/>
  <c r="FU27" i="116"/>
  <c r="FV27" i="116"/>
  <c r="GH27" i="116" s="1"/>
  <c r="FW27" i="116"/>
  <c r="GJ27" i="116" s="1"/>
  <c r="FX27" i="116"/>
  <c r="GL27" i="116" s="1"/>
  <c r="FY27" i="116"/>
  <c r="GN27" i="116" s="1"/>
  <c r="GX27" i="116"/>
  <c r="GY27" i="116"/>
  <c r="HK27" i="116" s="1"/>
  <c r="GZ27" i="116"/>
  <c r="HM27" i="116" s="1"/>
  <c r="HA27" i="116"/>
  <c r="HO27" i="116" s="1"/>
  <c r="HB27" i="116"/>
  <c r="HQ27" i="116" s="1"/>
  <c r="IA27" i="116"/>
  <c r="IB27" i="116"/>
  <c r="IO27" i="116" s="1"/>
  <c r="IC27" i="116"/>
  <c r="IQ27" i="116" s="1"/>
  <c r="ID27" i="116"/>
  <c r="IS27" i="116" s="1"/>
  <c r="IE27" i="116"/>
  <c r="IU27" i="116" s="1"/>
  <c r="IF27" i="116"/>
  <c r="IW27" i="116" s="1"/>
  <c r="AI29" i="116"/>
  <c r="AJ29" i="116"/>
  <c r="AR29" i="116" s="1"/>
  <c r="AK29" i="116"/>
  <c r="AT29" i="116" s="1"/>
  <c r="AL29" i="116"/>
  <c r="AV29" i="116" s="1"/>
  <c r="BB29" i="116"/>
  <c r="BI29" i="116" s="1"/>
  <c r="BC29" i="116"/>
  <c r="BK29" i="116" s="1"/>
  <c r="BD29" i="116"/>
  <c r="BE29" i="116"/>
  <c r="BO29" i="116" s="1"/>
  <c r="BU29" i="116"/>
  <c r="BV29" i="116"/>
  <c r="CD29" i="116" s="1"/>
  <c r="BW29" i="116"/>
  <c r="CF29" i="116" s="1"/>
  <c r="BX29" i="116"/>
  <c r="CH29" i="116" s="1"/>
  <c r="CP29" i="116"/>
  <c r="CQ29" i="116"/>
  <c r="CR29" i="116"/>
  <c r="CS29" i="116"/>
  <c r="DG29" i="116" s="1"/>
  <c r="DQ29" i="116"/>
  <c r="DY29" i="116" s="1"/>
  <c r="DR29" i="116"/>
  <c r="EA29" i="116" s="1"/>
  <c r="DS29" i="116"/>
  <c r="EC29" i="116" s="1"/>
  <c r="DT29" i="116"/>
  <c r="EE29" i="116" s="1"/>
  <c r="DU29" i="116"/>
  <c r="EG29" i="116" s="1"/>
  <c r="ES29" i="116"/>
  <c r="FE29" i="116" s="1"/>
  <c r="ET29" i="116"/>
  <c r="FG29" i="116" s="1"/>
  <c r="EU29" i="116"/>
  <c r="FI29" i="116" s="1"/>
  <c r="EV29" i="116"/>
  <c r="FK29" i="116" s="1"/>
  <c r="EY29" i="116"/>
  <c r="FU29" i="116"/>
  <c r="FV29" i="116"/>
  <c r="GH29" i="116" s="1"/>
  <c r="FW29" i="116"/>
  <c r="GJ29" i="116" s="1"/>
  <c r="FX29" i="116"/>
  <c r="GL29" i="116" s="1"/>
  <c r="FY29" i="116"/>
  <c r="GN29" i="116" s="1"/>
  <c r="GX29" i="116"/>
  <c r="GY29" i="116"/>
  <c r="HK29" i="116" s="1"/>
  <c r="GZ29" i="116"/>
  <c r="HM29" i="116" s="1"/>
  <c r="HA29" i="116"/>
  <c r="HO29" i="116" s="1"/>
  <c r="HB29" i="116"/>
  <c r="HQ29" i="116" s="1"/>
  <c r="IA29" i="116"/>
  <c r="IB29" i="116"/>
  <c r="IO29" i="116" s="1"/>
  <c r="IC29" i="116"/>
  <c r="IQ29" i="116" s="1"/>
  <c r="ID29" i="116"/>
  <c r="IS29" i="116" s="1"/>
  <c r="IE29" i="116"/>
  <c r="IU29" i="116" s="1"/>
  <c r="IF29" i="116"/>
  <c r="IW29" i="116" s="1"/>
  <c r="AI31" i="116"/>
  <c r="AJ31" i="116"/>
  <c r="AR31" i="116" s="1"/>
  <c r="AK31" i="116"/>
  <c r="AT31" i="116" s="1"/>
  <c r="AL31" i="116"/>
  <c r="AV31" i="116" s="1"/>
  <c r="BB31" i="116"/>
  <c r="BC31" i="116"/>
  <c r="BK31" i="116" s="1"/>
  <c r="BD31" i="116"/>
  <c r="BM31" i="116" s="1"/>
  <c r="BE31" i="116"/>
  <c r="BO31" i="116" s="1"/>
  <c r="BU31" i="116"/>
  <c r="BV31" i="116"/>
  <c r="CD31" i="116" s="1"/>
  <c r="BW31" i="116"/>
  <c r="CF31" i="116" s="1"/>
  <c r="BX31" i="116"/>
  <c r="CH31" i="116" s="1"/>
  <c r="CP31" i="116"/>
  <c r="CQ31" i="116"/>
  <c r="CR31" i="116"/>
  <c r="CS31" i="116"/>
  <c r="DG31" i="116" s="1"/>
  <c r="DQ31" i="116"/>
  <c r="DY31" i="116" s="1"/>
  <c r="DR31" i="116"/>
  <c r="EA31" i="116" s="1"/>
  <c r="DS31" i="116"/>
  <c r="EC31" i="116" s="1"/>
  <c r="DT31" i="116"/>
  <c r="EE31" i="116" s="1"/>
  <c r="DU31" i="116"/>
  <c r="EG31" i="116" s="1"/>
  <c r="ES31" i="116"/>
  <c r="FE31" i="116" s="1"/>
  <c r="ET31" i="116"/>
  <c r="EU31" i="116"/>
  <c r="FI31" i="116" s="1"/>
  <c r="EV31" i="116"/>
  <c r="FK31" i="116" s="1"/>
  <c r="EY31" i="116"/>
  <c r="FU31" i="116"/>
  <c r="FV31" i="116"/>
  <c r="GH31" i="116" s="1"/>
  <c r="FW31" i="116"/>
  <c r="GJ31" i="116" s="1"/>
  <c r="FX31" i="116"/>
  <c r="GL31" i="116" s="1"/>
  <c r="FY31" i="116"/>
  <c r="GN31" i="116" s="1"/>
  <c r="GX31" i="116"/>
  <c r="GY31" i="116"/>
  <c r="HK31" i="116" s="1"/>
  <c r="GZ31" i="116"/>
  <c r="HM31" i="116" s="1"/>
  <c r="HA31" i="116"/>
  <c r="HO31" i="116" s="1"/>
  <c r="HB31" i="116"/>
  <c r="HQ31" i="116" s="1"/>
  <c r="IA31" i="116"/>
  <c r="IB31" i="116"/>
  <c r="IO31" i="116" s="1"/>
  <c r="IC31" i="116"/>
  <c r="IQ31" i="116" s="1"/>
  <c r="ID31" i="116"/>
  <c r="IS31" i="116" s="1"/>
  <c r="IE31" i="116"/>
  <c r="IU31" i="116" s="1"/>
  <c r="IF31" i="116"/>
  <c r="IW31" i="116" s="1"/>
  <c r="AI33" i="116"/>
  <c r="AJ33" i="116"/>
  <c r="AR33" i="116" s="1"/>
  <c r="AK33" i="116"/>
  <c r="AT33" i="116" s="1"/>
  <c r="AL33" i="116"/>
  <c r="AV33" i="116" s="1"/>
  <c r="BB33" i="116"/>
  <c r="BC33" i="116"/>
  <c r="BK33" i="116" s="1"/>
  <c r="BD33" i="116"/>
  <c r="BM33" i="116" s="1"/>
  <c r="BE33" i="116"/>
  <c r="BO33" i="116" s="1"/>
  <c r="BU33" i="116"/>
  <c r="CB33" i="116" s="1"/>
  <c r="BV33" i="116"/>
  <c r="CD33" i="116" s="1"/>
  <c r="BW33" i="116"/>
  <c r="CF33" i="116" s="1"/>
  <c r="BX33" i="116"/>
  <c r="CH33" i="116" s="1"/>
  <c r="CP33" i="116"/>
  <c r="CQ33" i="116"/>
  <c r="CR33" i="116"/>
  <c r="CS33" i="116"/>
  <c r="DG33" i="116" s="1"/>
  <c r="DQ33" i="116"/>
  <c r="DY33" i="116" s="1"/>
  <c r="DR33" i="116"/>
  <c r="EA33" i="116" s="1"/>
  <c r="DS33" i="116"/>
  <c r="EC33" i="116" s="1"/>
  <c r="DT33" i="116"/>
  <c r="EE33" i="116" s="1"/>
  <c r="DU33" i="116"/>
  <c r="EG33" i="116" s="1"/>
  <c r="ES33" i="116"/>
  <c r="FE33" i="116" s="1"/>
  <c r="ET33" i="116"/>
  <c r="FG33" i="116" s="1"/>
  <c r="EU33" i="116"/>
  <c r="FI33" i="116" s="1"/>
  <c r="EV33" i="116"/>
  <c r="FK33" i="116" s="1"/>
  <c r="EY33" i="116"/>
  <c r="FU33" i="116"/>
  <c r="FV33" i="116"/>
  <c r="GH33" i="116" s="1"/>
  <c r="FW33" i="116"/>
  <c r="GJ33" i="116" s="1"/>
  <c r="FX33" i="116"/>
  <c r="GL33" i="116" s="1"/>
  <c r="FY33" i="116"/>
  <c r="GN33" i="116" s="1"/>
  <c r="GX33" i="116"/>
  <c r="GY33" i="116"/>
  <c r="HK33" i="116" s="1"/>
  <c r="GZ33" i="116"/>
  <c r="HM33" i="116" s="1"/>
  <c r="HA33" i="116"/>
  <c r="HO33" i="116" s="1"/>
  <c r="HB33" i="116"/>
  <c r="HQ33" i="116" s="1"/>
  <c r="IA33" i="116"/>
  <c r="IB33" i="116"/>
  <c r="IO33" i="116" s="1"/>
  <c r="IC33" i="116"/>
  <c r="IQ33" i="116" s="1"/>
  <c r="ID33" i="116"/>
  <c r="IS33" i="116" s="1"/>
  <c r="IE33" i="116"/>
  <c r="IU33" i="116" s="1"/>
  <c r="IF33" i="116"/>
  <c r="IW33" i="116" s="1"/>
  <c r="AI35" i="116"/>
  <c r="AP35" i="116" s="1"/>
  <c r="AJ35" i="116"/>
  <c r="AR35" i="116" s="1"/>
  <c r="AK35" i="116"/>
  <c r="AL35" i="116"/>
  <c r="AV35" i="116" s="1"/>
  <c r="BB35" i="116"/>
  <c r="BC35" i="116"/>
  <c r="BK35" i="116" s="1"/>
  <c r="BD35" i="116"/>
  <c r="BM35" i="116" s="1"/>
  <c r="BE35" i="116"/>
  <c r="BO35" i="116" s="1"/>
  <c r="BU35" i="116"/>
  <c r="BV35" i="116"/>
  <c r="CD35" i="116" s="1"/>
  <c r="BW35" i="116"/>
  <c r="CF35" i="116" s="1"/>
  <c r="BX35" i="116"/>
  <c r="CH35" i="116" s="1"/>
  <c r="CP35" i="116"/>
  <c r="DA35" i="116" s="1"/>
  <c r="CQ35" i="116"/>
  <c r="CR35" i="116"/>
  <c r="CS35" i="116"/>
  <c r="DG35" i="116" s="1"/>
  <c r="DQ35" i="116"/>
  <c r="DY35" i="116" s="1"/>
  <c r="DR35" i="116"/>
  <c r="EA35" i="116" s="1"/>
  <c r="DS35" i="116"/>
  <c r="EC35" i="116" s="1"/>
  <c r="DT35" i="116"/>
  <c r="EE35" i="116" s="1"/>
  <c r="DU35" i="116"/>
  <c r="EG35" i="116" s="1"/>
  <c r="ES35" i="116"/>
  <c r="ET35" i="116"/>
  <c r="FG35" i="116" s="1"/>
  <c r="EU35" i="116"/>
  <c r="FI35" i="116" s="1"/>
  <c r="EV35" i="116"/>
  <c r="FK35" i="116" s="1"/>
  <c r="EY35" i="116"/>
  <c r="FU35" i="116"/>
  <c r="FV35" i="116"/>
  <c r="GH35" i="116" s="1"/>
  <c r="FW35" i="116"/>
  <c r="GJ35" i="116" s="1"/>
  <c r="FX35" i="116"/>
  <c r="GL35" i="116" s="1"/>
  <c r="FY35" i="116"/>
  <c r="GN35" i="116" s="1"/>
  <c r="GX35" i="116"/>
  <c r="GY35" i="116"/>
  <c r="HK35" i="116" s="1"/>
  <c r="GZ35" i="116"/>
  <c r="HM35" i="116" s="1"/>
  <c r="HA35" i="116"/>
  <c r="HO35" i="116" s="1"/>
  <c r="HB35" i="116"/>
  <c r="HQ35" i="116" s="1"/>
  <c r="IA35" i="116"/>
  <c r="IB35" i="116"/>
  <c r="IC35" i="116"/>
  <c r="IQ35" i="116" s="1"/>
  <c r="ID35" i="116"/>
  <c r="IS35" i="116" s="1"/>
  <c r="IE35" i="116"/>
  <c r="IU35" i="116" s="1"/>
  <c r="IF35" i="116"/>
  <c r="IW35" i="116" s="1"/>
  <c r="AI37" i="116"/>
  <c r="AJ37" i="116"/>
  <c r="AR37" i="116" s="1"/>
  <c r="AK37" i="116"/>
  <c r="AT37" i="116" s="1"/>
  <c r="AL37" i="116"/>
  <c r="AV37" i="116" s="1"/>
  <c r="BB37" i="116"/>
  <c r="BI37" i="116" s="1"/>
  <c r="BC37" i="116"/>
  <c r="BK37" i="116" s="1"/>
  <c r="BD37" i="116"/>
  <c r="BE37" i="116"/>
  <c r="BO37" i="116" s="1"/>
  <c r="BU37" i="116"/>
  <c r="BV37" i="116"/>
  <c r="CD37" i="116" s="1"/>
  <c r="BW37" i="116"/>
  <c r="CF37" i="116" s="1"/>
  <c r="BX37" i="116"/>
  <c r="CH37" i="116" s="1"/>
  <c r="CP37" i="116"/>
  <c r="CQ37" i="116"/>
  <c r="CR37" i="116"/>
  <c r="CS37" i="116"/>
  <c r="DG37" i="116" s="1"/>
  <c r="DQ37" i="116"/>
  <c r="DY37" i="116" s="1"/>
  <c r="DR37" i="116"/>
  <c r="EA37" i="116" s="1"/>
  <c r="DS37" i="116"/>
  <c r="EC37" i="116" s="1"/>
  <c r="DT37" i="116"/>
  <c r="EE37" i="116" s="1"/>
  <c r="DU37" i="116"/>
  <c r="EG37" i="116" s="1"/>
  <c r="ES37" i="116"/>
  <c r="FE37" i="116" s="1"/>
  <c r="ET37" i="116"/>
  <c r="FG37" i="116" s="1"/>
  <c r="EU37" i="116"/>
  <c r="FI37" i="116" s="1"/>
  <c r="EV37" i="116"/>
  <c r="FK37" i="116" s="1"/>
  <c r="EY37" i="116"/>
  <c r="FU37" i="116"/>
  <c r="FV37" i="116"/>
  <c r="GH37" i="116" s="1"/>
  <c r="FW37" i="116"/>
  <c r="GJ37" i="116" s="1"/>
  <c r="FX37" i="116"/>
  <c r="GL37" i="116" s="1"/>
  <c r="FY37" i="116"/>
  <c r="GN37" i="116" s="1"/>
  <c r="GX37" i="116"/>
  <c r="GY37" i="116"/>
  <c r="GZ37" i="116"/>
  <c r="HM37" i="116" s="1"/>
  <c r="HA37" i="116"/>
  <c r="HO37" i="116" s="1"/>
  <c r="HB37" i="116"/>
  <c r="HQ37" i="116" s="1"/>
  <c r="IA37" i="116"/>
  <c r="IB37" i="116"/>
  <c r="IO37" i="116" s="1"/>
  <c r="IC37" i="116"/>
  <c r="IQ37" i="116" s="1"/>
  <c r="ID37" i="116"/>
  <c r="IS37" i="116" s="1"/>
  <c r="IE37" i="116"/>
  <c r="IU37" i="116" s="1"/>
  <c r="IF37" i="116"/>
  <c r="IW37" i="116" s="1"/>
  <c r="AI39" i="116"/>
  <c r="AJ39" i="116"/>
  <c r="AR39" i="116" s="1"/>
  <c r="AK39" i="116"/>
  <c r="AT39" i="116" s="1"/>
  <c r="AL39" i="116"/>
  <c r="AV39" i="116" s="1"/>
  <c r="BB39" i="116"/>
  <c r="BC39" i="116"/>
  <c r="BK39" i="116" s="1"/>
  <c r="BD39" i="116"/>
  <c r="BM39" i="116" s="1"/>
  <c r="BE39" i="116"/>
  <c r="BO39" i="116" s="1"/>
  <c r="BU39" i="116"/>
  <c r="BV39" i="116"/>
  <c r="CD39" i="116" s="1"/>
  <c r="BW39" i="116"/>
  <c r="CF39" i="116" s="1"/>
  <c r="BX39" i="116"/>
  <c r="CH39" i="116" s="1"/>
  <c r="CP39" i="116"/>
  <c r="DA39" i="116" s="1"/>
  <c r="CQ39" i="116"/>
  <c r="CR39" i="116"/>
  <c r="CS39" i="116"/>
  <c r="DG39" i="116" s="1"/>
  <c r="DQ39" i="116"/>
  <c r="DY39" i="116" s="1"/>
  <c r="DR39" i="116"/>
  <c r="EA39" i="116" s="1"/>
  <c r="DS39" i="116"/>
  <c r="EC39" i="116" s="1"/>
  <c r="DT39" i="116"/>
  <c r="EE39" i="116" s="1"/>
  <c r="DU39" i="116"/>
  <c r="EG39" i="116" s="1"/>
  <c r="ES39" i="116"/>
  <c r="FE39" i="116" s="1"/>
  <c r="ET39" i="116"/>
  <c r="EU39" i="116"/>
  <c r="FI39" i="116" s="1"/>
  <c r="EV39" i="116"/>
  <c r="FK39" i="116" s="1"/>
  <c r="EY39" i="116"/>
  <c r="FU39" i="116"/>
  <c r="FV39" i="116"/>
  <c r="GH39" i="116" s="1"/>
  <c r="FW39" i="116"/>
  <c r="GJ39" i="116" s="1"/>
  <c r="FX39" i="116"/>
  <c r="GL39" i="116" s="1"/>
  <c r="FY39" i="116"/>
  <c r="GN39" i="116" s="1"/>
  <c r="GX39" i="116"/>
  <c r="GY39" i="116"/>
  <c r="HK39" i="116" s="1"/>
  <c r="GZ39" i="116"/>
  <c r="HM39" i="116" s="1"/>
  <c r="HA39" i="116"/>
  <c r="HO39" i="116" s="1"/>
  <c r="HB39" i="116"/>
  <c r="HQ39" i="116" s="1"/>
  <c r="IA39" i="116"/>
  <c r="IB39" i="116"/>
  <c r="IO39" i="116" s="1"/>
  <c r="IC39" i="116"/>
  <c r="IQ39" i="116" s="1"/>
  <c r="ID39" i="116"/>
  <c r="IS39" i="116" s="1"/>
  <c r="IE39" i="116"/>
  <c r="IU39" i="116" s="1"/>
  <c r="IF39" i="116"/>
  <c r="IW39" i="116" s="1"/>
  <c r="AI41" i="116"/>
  <c r="AJ41" i="116"/>
  <c r="AR41" i="116" s="1"/>
  <c r="AK41" i="116"/>
  <c r="AT41" i="116" s="1"/>
  <c r="AL41" i="116"/>
  <c r="AV41" i="116" s="1"/>
  <c r="BB41" i="116"/>
  <c r="BC41" i="116"/>
  <c r="BK41" i="116" s="1"/>
  <c r="BD41" i="116"/>
  <c r="BM41" i="116" s="1"/>
  <c r="BE41" i="116"/>
  <c r="BO41" i="116" s="1"/>
  <c r="BU41" i="116"/>
  <c r="BV41" i="116"/>
  <c r="CD41" i="116" s="1"/>
  <c r="BW41" i="116"/>
  <c r="CF41" i="116" s="1"/>
  <c r="BX41" i="116"/>
  <c r="CH41" i="116" s="1"/>
  <c r="CP41" i="116"/>
  <c r="CQ41" i="116"/>
  <c r="CR41" i="116"/>
  <c r="CS41" i="116"/>
  <c r="DG41" i="116" s="1"/>
  <c r="DQ41" i="116"/>
  <c r="DY41" i="116" s="1"/>
  <c r="DR41" i="116"/>
  <c r="EA41" i="116" s="1"/>
  <c r="DS41" i="116"/>
  <c r="EC41" i="116" s="1"/>
  <c r="DT41" i="116"/>
  <c r="EE41" i="116" s="1"/>
  <c r="DU41" i="116"/>
  <c r="EG41" i="116" s="1"/>
  <c r="ES41" i="116"/>
  <c r="FE41" i="116" s="1"/>
  <c r="ET41" i="116"/>
  <c r="FG41" i="116" s="1"/>
  <c r="EU41" i="116"/>
  <c r="FI41" i="116" s="1"/>
  <c r="EV41" i="116"/>
  <c r="FK41" i="116" s="1"/>
  <c r="EY41" i="116"/>
  <c r="FU41" i="116"/>
  <c r="FV41" i="116"/>
  <c r="GH41" i="116" s="1"/>
  <c r="FW41" i="116"/>
  <c r="GJ41" i="116" s="1"/>
  <c r="FX41" i="116"/>
  <c r="GL41" i="116" s="1"/>
  <c r="FY41" i="116"/>
  <c r="GN41" i="116" s="1"/>
  <c r="GX41" i="116"/>
  <c r="GY41" i="116"/>
  <c r="HK41" i="116" s="1"/>
  <c r="GZ41" i="116"/>
  <c r="HM41" i="116" s="1"/>
  <c r="HA41" i="116"/>
  <c r="HO41" i="116" s="1"/>
  <c r="HB41" i="116"/>
  <c r="HQ41" i="116" s="1"/>
  <c r="IA41" i="116"/>
  <c r="IB41" i="116"/>
  <c r="IO41" i="116" s="1"/>
  <c r="IC41" i="116"/>
  <c r="IQ41" i="116" s="1"/>
  <c r="ID41" i="116"/>
  <c r="IS41" i="116" s="1"/>
  <c r="IE41" i="116"/>
  <c r="IU41" i="116" s="1"/>
  <c r="IF41" i="116"/>
  <c r="IW41" i="116" s="1"/>
  <c r="AI43" i="116"/>
  <c r="AJ43" i="116"/>
  <c r="AR43" i="116" s="1"/>
  <c r="AK43" i="116"/>
  <c r="AT43" i="116" s="1"/>
  <c r="AL43" i="116"/>
  <c r="AV43" i="116" s="1"/>
  <c r="BB43" i="116"/>
  <c r="BC43" i="116"/>
  <c r="BK43" i="116" s="1"/>
  <c r="BD43" i="116"/>
  <c r="BM43" i="116" s="1"/>
  <c r="BE43" i="116"/>
  <c r="BO43" i="116" s="1"/>
  <c r="BU43" i="116"/>
  <c r="BV43" i="116"/>
  <c r="CD43" i="116" s="1"/>
  <c r="BW43" i="116"/>
  <c r="CF43" i="116" s="1"/>
  <c r="BX43" i="116"/>
  <c r="CH43" i="116" s="1"/>
  <c r="CP43" i="116"/>
  <c r="DA43" i="116" s="1"/>
  <c r="CQ43" i="116"/>
  <c r="CR43" i="116"/>
  <c r="CS43" i="116"/>
  <c r="DG43" i="116" s="1"/>
  <c r="DQ43" i="116"/>
  <c r="DY43" i="116" s="1"/>
  <c r="DR43" i="116"/>
  <c r="EA43" i="116" s="1"/>
  <c r="DS43" i="116"/>
  <c r="EC43" i="116" s="1"/>
  <c r="DT43" i="116"/>
  <c r="EE43" i="116" s="1"/>
  <c r="DU43" i="116"/>
  <c r="EG43" i="116" s="1"/>
  <c r="ES43" i="116"/>
  <c r="FE43" i="116" s="1"/>
  <c r="ET43" i="116"/>
  <c r="EU43" i="116"/>
  <c r="FI43" i="116" s="1"/>
  <c r="EV43" i="116"/>
  <c r="FK43" i="116" s="1"/>
  <c r="EY43" i="116"/>
  <c r="FU43" i="116"/>
  <c r="FV43" i="116"/>
  <c r="GH43" i="116" s="1"/>
  <c r="FW43" i="116"/>
  <c r="GJ43" i="116" s="1"/>
  <c r="FX43" i="116"/>
  <c r="GL43" i="116" s="1"/>
  <c r="FY43" i="116"/>
  <c r="GN43" i="116" s="1"/>
  <c r="GX43" i="116"/>
  <c r="GY43" i="116"/>
  <c r="HK43" i="116" s="1"/>
  <c r="GZ43" i="116"/>
  <c r="HM43" i="116" s="1"/>
  <c r="HA43" i="116"/>
  <c r="HO43" i="116" s="1"/>
  <c r="HB43" i="116"/>
  <c r="HQ43" i="116" s="1"/>
  <c r="IA43" i="116"/>
  <c r="IB43" i="116"/>
  <c r="IO43" i="116" s="1"/>
  <c r="IC43" i="116"/>
  <c r="IQ43" i="116" s="1"/>
  <c r="ID43" i="116"/>
  <c r="IS43" i="116" s="1"/>
  <c r="IE43" i="116"/>
  <c r="IU43" i="116" s="1"/>
  <c r="IF43" i="116"/>
  <c r="IW43" i="116" s="1"/>
  <c r="V2" i="126"/>
  <c r="V7" i="126"/>
  <c r="AB7" i="126" s="1"/>
  <c r="AC7" i="126" s="1"/>
  <c r="AD7" i="126" s="1"/>
  <c r="AI7" i="126" s="1"/>
  <c r="K7" i="126" s="1"/>
  <c r="B9" i="126"/>
  <c r="B11" i="126" s="1"/>
  <c r="B13" i="126" s="1"/>
  <c r="B15" i="126" s="1"/>
  <c r="B17" i="126" s="1"/>
  <c r="B19" i="126" s="1"/>
  <c r="B21" i="126" s="1"/>
  <c r="B23" i="126" s="1"/>
  <c r="B25" i="126" s="1"/>
  <c r="B27" i="126" s="1"/>
  <c r="B29" i="126" s="1"/>
  <c r="B31" i="126" s="1"/>
  <c r="B33" i="126" s="1"/>
  <c r="B35" i="126" s="1"/>
  <c r="B37" i="126" s="1"/>
  <c r="B39" i="126" s="1"/>
  <c r="B41" i="126" s="1"/>
  <c r="B43" i="126" s="1"/>
  <c r="U9" i="126"/>
  <c r="U11" i="126" s="1"/>
  <c r="U13" i="126" s="1"/>
  <c r="U15" i="126" s="1"/>
  <c r="U17" i="126" s="1"/>
  <c r="U19" i="126" s="1"/>
  <c r="O2" i="131"/>
  <c r="V2" i="131"/>
  <c r="V8" i="131"/>
  <c r="AB8" i="131" s="1"/>
  <c r="AC8" i="131" s="1"/>
  <c r="AD8" i="131" s="1"/>
  <c r="U10" i="131"/>
  <c r="U12" i="131" s="1"/>
  <c r="T2" i="130"/>
  <c r="AA2" i="130"/>
  <c r="AC7" i="130"/>
  <c r="Z9" i="130"/>
  <c r="AC9" i="130"/>
  <c r="N2" i="128"/>
  <c r="U2" i="128"/>
  <c r="U6" i="128"/>
  <c r="V6" i="128" s="1"/>
  <c r="X6" i="128" s="1"/>
  <c r="T8" i="128"/>
  <c r="T10" i="128" s="1"/>
  <c r="T12" i="128" s="1"/>
  <c r="M2" i="117"/>
  <c r="T2" i="117"/>
  <c r="T6" i="117"/>
  <c r="I6" i="117" s="1"/>
  <c r="S8" i="117"/>
  <c r="S10" i="117" s="1"/>
  <c r="P2" i="118"/>
  <c r="W2" i="118"/>
  <c r="W6" i="118"/>
  <c r="L6" i="118" s="1"/>
  <c r="AW6" i="118" s="1"/>
  <c r="V8" i="118"/>
  <c r="V10" i="118" s="1"/>
  <c r="V12" i="118" s="1"/>
  <c r="V14" i="118" s="1"/>
  <c r="Z2" i="125"/>
  <c r="Y7" i="125" s="1"/>
  <c r="AA2" i="125"/>
  <c r="V7" i="125"/>
  <c r="AD7" i="125"/>
  <c r="AE7" i="125" s="1"/>
  <c r="AF7" i="125" s="1"/>
  <c r="AG7" i="125" s="1"/>
  <c r="AH7" i="125" s="1"/>
  <c r="AI7" i="125" s="1"/>
  <c r="AJ7" i="125" s="1"/>
  <c r="AK7" i="125" s="1"/>
  <c r="AL7" i="125" s="1"/>
  <c r="AM7" i="125" s="1"/>
  <c r="X9" i="125"/>
  <c r="X11" i="125" s="1"/>
  <c r="AD9" i="125"/>
  <c r="AE9" i="125" s="1"/>
  <c r="AF9" i="125" s="1"/>
  <c r="AG9" i="125" s="1"/>
  <c r="AH9" i="125" s="1"/>
  <c r="AI9" i="125" s="1"/>
  <c r="AJ9" i="125" s="1"/>
  <c r="AK9" i="125" s="1"/>
  <c r="AL9" i="125" s="1"/>
  <c r="AM9" i="125" s="1"/>
  <c r="AD11" i="125"/>
  <c r="AE11" i="125" s="1"/>
  <c r="AF11" i="125" s="1"/>
  <c r="AG11" i="125" s="1"/>
  <c r="AH11" i="125" s="1"/>
  <c r="AI11" i="125" s="1"/>
  <c r="AJ11" i="125" s="1"/>
  <c r="AK11" i="125" s="1"/>
  <c r="AL11" i="125" s="1"/>
  <c r="AM11" i="125" s="1"/>
  <c r="BP11" i="125" s="1"/>
  <c r="AD13" i="125"/>
  <c r="AE13" i="125" s="1"/>
  <c r="AF13" i="125" s="1"/>
  <c r="AG13" i="125" s="1"/>
  <c r="AH13" i="125" s="1"/>
  <c r="AI13" i="125" s="1"/>
  <c r="AJ13" i="125" s="1"/>
  <c r="AK13" i="125" s="1"/>
  <c r="AL13" i="125" s="1"/>
  <c r="AM13" i="125" s="1"/>
  <c r="BP13" i="125" s="1"/>
  <c r="AD15" i="125"/>
  <c r="AE15" i="125" s="1"/>
  <c r="AF15" i="125" s="1"/>
  <c r="AG15" i="125" s="1"/>
  <c r="AH15" i="125" s="1"/>
  <c r="AI15" i="125" s="1"/>
  <c r="AJ15" i="125" s="1"/>
  <c r="AK15" i="125" s="1"/>
  <c r="AL15" i="125" s="1"/>
  <c r="AM15" i="125" s="1"/>
  <c r="BP15" i="125" s="1"/>
  <c r="AD17" i="125"/>
  <c r="AE17" i="125" s="1"/>
  <c r="AF17" i="125" s="1"/>
  <c r="AG17" i="125" s="1"/>
  <c r="AH17" i="125" s="1"/>
  <c r="AI17" i="125" s="1"/>
  <c r="AJ17" i="125" s="1"/>
  <c r="AK17" i="125" s="1"/>
  <c r="AL17" i="125" s="1"/>
  <c r="AM17" i="125" s="1"/>
  <c r="AD19" i="125"/>
  <c r="AE19" i="125" s="1"/>
  <c r="AF19" i="125" s="1"/>
  <c r="AG19" i="125" s="1"/>
  <c r="AH19" i="125" s="1"/>
  <c r="AI19" i="125" s="1"/>
  <c r="AJ19" i="125" s="1"/>
  <c r="AK19" i="125" s="1"/>
  <c r="AL19" i="125" s="1"/>
  <c r="AM19" i="125" s="1"/>
  <c r="AD21" i="125"/>
  <c r="AE21" i="125" s="1"/>
  <c r="AF21" i="125" s="1"/>
  <c r="AG21" i="125" s="1"/>
  <c r="AH21" i="125" s="1"/>
  <c r="AI21" i="125" s="1"/>
  <c r="AJ21" i="125" s="1"/>
  <c r="AK21" i="125" s="1"/>
  <c r="AL21" i="125" s="1"/>
  <c r="AM21" i="125" s="1"/>
  <c r="AD23" i="125"/>
  <c r="AE23" i="125" s="1"/>
  <c r="AF23" i="125" s="1"/>
  <c r="AG23" i="125" s="1"/>
  <c r="AH23" i="125" s="1"/>
  <c r="AI23" i="125" s="1"/>
  <c r="AJ23" i="125" s="1"/>
  <c r="AK23" i="125" s="1"/>
  <c r="AL23" i="125" s="1"/>
  <c r="AM23" i="125" s="1"/>
  <c r="BP23" i="125" s="1"/>
  <c r="AD25" i="125"/>
  <c r="AE25" i="125" s="1"/>
  <c r="AF25" i="125" s="1"/>
  <c r="AG25" i="125" s="1"/>
  <c r="AH25" i="125" s="1"/>
  <c r="AI25" i="125" s="1"/>
  <c r="AJ25" i="125" s="1"/>
  <c r="AK25" i="125" s="1"/>
  <c r="AL25" i="125" s="1"/>
  <c r="AM25" i="125" s="1"/>
  <c r="AD27" i="125"/>
  <c r="AE27" i="125" s="1"/>
  <c r="AF27" i="125" s="1"/>
  <c r="AG27" i="125" s="1"/>
  <c r="AH27" i="125" s="1"/>
  <c r="AI27" i="125" s="1"/>
  <c r="AJ27" i="125" s="1"/>
  <c r="AK27" i="125" s="1"/>
  <c r="AL27" i="125" s="1"/>
  <c r="AM27" i="125" s="1"/>
  <c r="AD29" i="125"/>
  <c r="AE29" i="125" s="1"/>
  <c r="AF29" i="125" s="1"/>
  <c r="AG29" i="125" s="1"/>
  <c r="AH29" i="125" s="1"/>
  <c r="AI29" i="125" s="1"/>
  <c r="AJ29" i="125" s="1"/>
  <c r="AK29" i="125" s="1"/>
  <c r="AL29" i="125" s="1"/>
  <c r="AM29" i="125" s="1"/>
  <c r="BP29" i="125" s="1"/>
  <c r="AD31" i="125"/>
  <c r="AE31" i="125" s="1"/>
  <c r="AF31" i="125" s="1"/>
  <c r="AG31" i="125" s="1"/>
  <c r="AH31" i="125" s="1"/>
  <c r="AI31" i="125" s="1"/>
  <c r="AJ31" i="125" s="1"/>
  <c r="AK31" i="125" s="1"/>
  <c r="AL31" i="125" s="1"/>
  <c r="AM31" i="125" s="1"/>
  <c r="BP31" i="125" s="1"/>
  <c r="AD33" i="125"/>
  <c r="AE33" i="125" s="1"/>
  <c r="AF33" i="125" s="1"/>
  <c r="AG33" i="125" s="1"/>
  <c r="AH33" i="125" s="1"/>
  <c r="AI33" i="125" s="1"/>
  <c r="AJ33" i="125" s="1"/>
  <c r="AK33" i="125" s="1"/>
  <c r="AL33" i="125" s="1"/>
  <c r="AM33" i="125" s="1"/>
  <c r="AD35" i="125"/>
  <c r="AE35" i="125" s="1"/>
  <c r="AF35" i="125" s="1"/>
  <c r="AG35" i="125" s="1"/>
  <c r="AH35" i="125" s="1"/>
  <c r="AI35" i="125" s="1"/>
  <c r="AJ35" i="125" s="1"/>
  <c r="AK35" i="125" s="1"/>
  <c r="AL35" i="125" s="1"/>
  <c r="AM35" i="125" s="1"/>
  <c r="BP35" i="125" s="1"/>
  <c r="AD37" i="125"/>
  <c r="AE37" i="125" s="1"/>
  <c r="AF37" i="125" s="1"/>
  <c r="AG37" i="125" s="1"/>
  <c r="AH37" i="125" s="1"/>
  <c r="AI37" i="125" s="1"/>
  <c r="AJ37" i="125" s="1"/>
  <c r="AK37" i="125" s="1"/>
  <c r="AL37" i="125" s="1"/>
  <c r="AM37" i="125" s="1"/>
  <c r="BP37" i="125" s="1"/>
  <c r="AD39" i="125"/>
  <c r="AE39" i="125" s="1"/>
  <c r="AF39" i="125" s="1"/>
  <c r="AG39" i="125" s="1"/>
  <c r="AH39" i="125" s="1"/>
  <c r="AI39" i="125" s="1"/>
  <c r="AJ39" i="125" s="1"/>
  <c r="AK39" i="125" s="1"/>
  <c r="AL39" i="125" s="1"/>
  <c r="AM39" i="125" s="1"/>
  <c r="BP39" i="125" s="1"/>
  <c r="AD41" i="125"/>
  <c r="AE41" i="125" s="1"/>
  <c r="AF41" i="125" s="1"/>
  <c r="AG41" i="125" s="1"/>
  <c r="AH41" i="125" s="1"/>
  <c r="AI41" i="125" s="1"/>
  <c r="AJ41" i="125" s="1"/>
  <c r="AK41" i="125" s="1"/>
  <c r="AL41" i="125" s="1"/>
  <c r="AM41" i="125" s="1"/>
  <c r="AD43" i="125"/>
  <c r="AE43" i="125" s="1"/>
  <c r="AF43" i="125" s="1"/>
  <c r="AG43" i="125" s="1"/>
  <c r="AH43" i="125" s="1"/>
  <c r="AI43" i="125" s="1"/>
  <c r="AJ43" i="125" s="1"/>
  <c r="AK43" i="125" s="1"/>
  <c r="AL43" i="125" s="1"/>
  <c r="AM43" i="125" s="1"/>
  <c r="BP43" i="125" s="1"/>
  <c r="AD45" i="125"/>
  <c r="AE45" i="125" s="1"/>
  <c r="AF45" i="125" s="1"/>
  <c r="AG45" i="125" s="1"/>
  <c r="AH45" i="125" s="1"/>
  <c r="AI45" i="125" s="1"/>
  <c r="AJ45" i="125" s="1"/>
  <c r="AK45" i="125" s="1"/>
  <c r="AL45" i="125" s="1"/>
  <c r="AM45" i="125" s="1"/>
  <c r="Y4" i="121"/>
  <c r="AH35" i="98"/>
  <c r="AI35" i="98" s="1"/>
  <c r="AF13" i="94"/>
  <c r="W13" i="94"/>
  <c r="Y13" i="94"/>
  <c r="AK13" i="94"/>
  <c r="J13" i="94" s="1"/>
  <c r="AB13" i="94"/>
  <c r="AD13" i="94"/>
  <c r="X13" i="94"/>
  <c r="AM13" i="94" s="1"/>
  <c r="Z13" i="94"/>
  <c r="AA13" i="94"/>
  <c r="AE13" i="94"/>
  <c r="AG13" i="94"/>
  <c r="AH13" i="94"/>
  <c r="AK10" i="96"/>
  <c r="AM10" i="96"/>
  <c r="AO10" i="96"/>
  <c r="AQ10" i="96"/>
  <c r="AS10" i="96"/>
  <c r="AU10" i="96"/>
  <c r="AL10" i="96"/>
  <c r="AN10" i="96"/>
  <c r="AP10" i="96"/>
  <c r="AR10" i="96"/>
  <c r="AT10" i="96"/>
  <c r="Q48" i="95"/>
  <c r="Q61" i="95" s="1"/>
  <c r="U9" i="95"/>
  <c r="T9" i="95"/>
  <c r="X9" i="95"/>
  <c r="W9" i="95"/>
  <c r="V6" i="121"/>
  <c r="W6" i="121" s="1"/>
  <c r="X6" i="121" s="1"/>
  <c r="AV10" i="96"/>
  <c r="W4" i="121"/>
  <c r="X4" i="121" s="1"/>
  <c r="U7" i="119"/>
  <c r="V7" i="119" s="1"/>
  <c r="W7" i="119" s="1"/>
  <c r="X7" i="119" s="1"/>
  <c r="Y7" i="119" s="1"/>
  <c r="Z7" i="119" s="1"/>
  <c r="AA7" i="119" s="1"/>
  <c r="U10" i="111"/>
  <c r="U12" i="111" s="1"/>
  <c r="U14" i="111" s="1"/>
  <c r="Z5" i="196"/>
  <c r="AA5" i="196" s="1"/>
  <c r="AT21" i="94"/>
  <c r="AD7" i="130"/>
  <c r="AO7" i="130" s="1"/>
  <c r="AP7" i="130" s="1"/>
  <c r="AW7" i="130" s="1"/>
  <c r="U6" i="117"/>
  <c r="V6" i="117" s="1"/>
  <c r="W6" i="117" s="1"/>
  <c r="X6" i="117" s="1"/>
  <c r="Y6" i="117" s="1"/>
  <c r="Z6" i="117" s="1"/>
  <c r="AA6" i="117" s="1"/>
  <c r="W6" i="128"/>
  <c r="DW41" i="116" l="1"/>
  <c r="DW37" i="116"/>
  <c r="DW33" i="116"/>
  <c r="DW29" i="116"/>
  <c r="DW25" i="116"/>
  <c r="DW21" i="116"/>
  <c r="DW43" i="116"/>
  <c r="DW39" i="116"/>
  <c r="DW35" i="116"/>
  <c r="DW31" i="116"/>
  <c r="DW27" i="116"/>
  <c r="DW23" i="116"/>
  <c r="DW9" i="116"/>
  <c r="DW19" i="116"/>
  <c r="DW15" i="116"/>
  <c r="DW11" i="116"/>
  <c r="DW13" i="116"/>
  <c r="DW7" i="116"/>
  <c r="BL8" i="197"/>
  <c r="H12" i="197"/>
  <c r="BL20" i="197"/>
  <c r="H30" i="197"/>
  <c r="BL18" i="197"/>
  <c r="C30" i="197"/>
  <c r="BL16" i="197"/>
  <c r="M21" i="197"/>
  <c r="BL10" i="197"/>
  <c r="M12" i="197"/>
  <c r="BL12" i="197"/>
  <c r="C21" i="197"/>
  <c r="BL22" i="197"/>
  <c r="M30" i="197"/>
  <c r="BL14" i="197"/>
  <c r="H21" i="197"/>
  <c r="V12" i="131"/>
  <c r="M6" i="121"/>
  <c r="Y6" i="121"/>
  <c r="V17" i="126"/>
  <c r="V15" i="126"/>
  <c r="AB15" i="126" s="1"/>
  <c r="AC15" i="126" s="1"/>
  <c r="AD15" i="126" s="1"/>
  <c r="AI15" i="126" s="1"/>
  <c r="K15" i="126" s="1"/>
  <c r="AX10" i="96"/>
  <c r="BC45" i="125"/>
  <c r="BP45" i="125"/>
  <c r="BQ43" i="125"/>
  <c r="BX43" i="125"/>
  <c r="BR43" i="125"/>
  <c r="AR41" i="125"/>
  <c r="BP41" i="125"/>
  <c r="BQ39" i="125"/>
  <c r="BX39" i="125"/>
  <c r="BR39" i="125"/>
  <c r="BQ37" i="125"/>
  <c r="BX37" i="125"/>
  <c r="BR37" i="125"/>
  <c r="BQ35" i="125"/>
  <c r="BX35" i="125"/>
  <c r="BR35" i="125"/>
  <c r="BC33" i="125"/>
  <c r="BP33" i="125"/>
  <c r="BQ31" i="125"/>
  <c r="BX31" i="125"/>
  <c r="BR31" i="125"/>
  <c r="BQ29" i="125"/>
  <c r="BX29" i="125"/>
  <c r="BR29" i="125"/>
  <c r="AR27" i="125"/>
  <c r="BP27" i="125"/>
  <c r="AX25" i="125"/>
  <c r="BA25" i="125" s="1"/>
  <c r="BB25" i="125" s="1"/>
  <c r="BP25" i="125"/>
  <c r="BQ23" i="125"/>
  <c r="BX23" i="125"/>
  <c r="BR23" i="125"/>
  <c r="AQ21" i="125"/>
  <c r="AS21" i="125" s="1"/>
  <c r="BP21" i="125"/>
  <c r="AX19" i="125"/>
  <c r="BA19" i="125" s="1"/>
  <c r="BB19" i="125" s="1"/>
  <c r="BP19" i="125"/>
  <c r="AR17" i="125"/>
  <c r="BP17" i="125"/>
  <c r="BQ15" i="125"/>
  <c r="BX15" i="125"/>
  <c r="BR15" i="125"/>
  <c r="BQ13" i="125"/>
  <c r="BX13" i="125"/>
  <c r="BR13" i="125"/>
  <c r="BQ11" i="125"/>
  <c r="BX11" i="125"/>
  <c r="BR11" i="125"/>
  <c r="AY9" i="125"/>
  <c r="BP9" i="125"/>
  <c r="AR7" i="125"/>
  <c r="BP7" i="125"/>
  <c r="BX7" i="125" s="1"/>
  <c r="I7" i="125"/>
  <c r="E7" i="125"/>
  <c r="AH48" i="127"/>
  <c r="F48" i="127" s="1"/>
  <c r="AH46" i="127"/>
  <c r="F46" i="127" s="1"/>
  <c r="AJ44" i="127"/>
  <c r="AL44" i="127" s="1"/>
  <c r="AA35" i="127"/>
  <c r="AA33" i="127"/>
  <c r="AA31" i="127"/>
  <c r="AA29" i="127"/>
  <c r="AA27" i="127"/>
  <c r="AB35" i="127"/>
  <c r="AB33" i="127"/>
  <c r="AB31" i="127"/>
  <c r="AB29" i="127"/>
  <c r="AB27" i="127"/>
  <c r="V13" i="126"/>
  <c r="AB13" i="126" s="1"/>
  <c r="AC13" i="126" s="1"/>
  <c r="AD13" i="126" s="1"/>
  <c r="F13" i="126" s="1"/>
  <c r="V9" i="126"/>
  <c r="V19" i="126"/>
  <c r="AB19" i="126" s="1"/>
  <c r="AC19" i="126" s="1"/>
  <c r="AD19" i="126" s="1"/>
  <c r="F19" i="126" s="1"/>
  <c r="V11" i="126"/>
  <c r="AB11" i="126" s="1"/>
  <c r="AC11" i="126" s="1"/>
  <c r="AD11" i="126" s="1"/>
  <c r="F11" i="126" s="1"/>
  <c r="V10" i="131"/>
  <c r="AB10" i="131" s="1"/>
  <c r="AC10" i="131" s="1"/>
  <c r="AD10" i="131" s="1"/>
  <c r="AE10" i="131" s="1"/>
  <c r="AF10" i="131" s="1"/>
  <c r="AG10" i="131" s="1"/>
  <c r="J10" i="131" s="1"/>
  <c r="W12" i="118"/>
  <c r="L12" i="118" s="1"/>
  <c r="AW12" i="118" s="1"/>
  <c r="W14" i="118"/>
  <c r="L14" i="118" s="1"/>
  <c r="AW14" i="118" s="1"/>
  <c r="W8" i="118"/>
  <c r="W10" i="118"/>
  <c r="T8" i="117"/>
  <c r="I8" i="117" s="1"/>
  <c r="T10" i="117"/>
  <c r="I10" i="117" s="1"/>
  <c r="AG7" i="130"/>
  <c r="U12" i="128"/>
  <c r="U8" i="128"/>
  <c r="V8" i="128" s="1"/>
  <c r="U10" i="128"/>
  <c r="V10" i="128" s="1"/>
  <c r="AE7" i="130"/>
  <c r="AK7" i="130"/>
  <c r="AL7" i="130" s="1"/>
  <c r="AU7" i="130" s="1"/>
  <c r="Z8" i="118"/>
  <c r="AC7" i="116"/>
  <c r="AC9" i="116"/>
  <c r="R48" i="95"/>
  <c r="R22" i="95"/>
  <c r="R61" i="95"/>
  <c r="R35" i="95"/>
  <c r="S47" i="94"/>
  <c r="S30" i="94"/>
  <c r="V12" i="111"/>
  <c r="V8" i="111"/>
  <c r="V14" i="111"/>
  <c r="V6" i="111"/>
  <c r="V10" i="111"/>
  <c r="AT10" i="107"/>
  <c r="BS10" i="107" s="1"/>
  <c r="BT10" i="107" s="1"/>
  <c r="AT12" i="107"/>
  <c r="BS12" i="107" s="1"/>
  <c r="AT8" i="107"/>
  <c r="BS8" i="107" s="1"/>
  <c r="BW8" i="107" s="1"/>
  <c r="BC10" i="96"/>
  <c r="AW10" i="96"/>
  <c r="BB10" i="96"/>
  <c r="BA10" i="96"/>
  <c r="AZ10" i="96"/>
  <c r="AY10" i="96"/>
  <c r="BE14" i="96" s="1"/>
  <c r="AI62" i="96"/>
  <c r="Z62" i="96" s="1"/>
  <c r="AI49" i="96"/>
  <c r="Z49" i="96" s="1"/>
  <c r="AI36" i="96"/>
  <c r="Z36" i="96" s="1"/>
  <c r="AI23" i="96"/>
  <c r="Z23" i="96" s="1"/>
  <c r="AK9" i="98"/>
  <c r="AW9" i="98" s="1"/>
  <c r="BD13" i="98" s="1"/>
  <c r="AM9" i="98"/>
  <c r="AX9" i="98" s="1"/>
  <c r="AQ35" i="98"/>
  <c r="AZ35" i="98" s="1"/>
  <c r="AQ22" i="98"/>
  <c r="AZ22" i="98" s="1"/>
  <c r="AV9" i="98"/>
  <c r="AT9" i="98"/>
  <c r="AR9" i="98"/>
  <c r="AN9" i="98"/>
  <c r="AU9" i="98"/>
  <c r="BB9" i="98" s="1"/>
  <c r="AQ9" i="98"/>
  <c r="AZ9" i="98" s="1"/>
  <c r="AS9" i="98"/>
  <c r="BA9" i="98" s="1"/>
  <c r="AO9" i="98"/>
  <c r="AY9" i="98" s="1"/>
  <c r="AL9" i="98"/>
  <c r="AH48" i="98"/>
  <c r="AL35" i="98"/>
  <c r="BD9" i="98"/>
  <c r="AK35" i="98"/>
  <c r="AW35" i="98" s="1"/>
  <c r="AL13" i="94"/>
  <c r="AS13" i="94" s="1"/>
  <c r="AN13" i="94"/>
  <c r="AP13" i="94"/>
  <c r="AS21" i="94"/>
  <c r="AQ13" i="94"/>
  <c r="AO13" i="94"/>
  <c r="Y6" i="128"/>
  <c r="AI6" i="128" s="1"/>
  <c r="AE6" i="128" s="1"/>
  <c r="B6" i="128" s="1"/>
  <c r="U16" i="111"/>
  <c r="V16" i="111" s="1"/>
  <c r="Y11" i="196"/>
  <c r="Y7" i="196"/>
  <c r="Z9" i="108"/>
  <c r="AA9" i="108" s="1"/>
  <c r="AB7" i="108"/>
  <c r="AH7" i="108" s="1"/>
  <c r="K7" i="108" s="1"/>
  <c r="AQ8" i="197"/>
  <c r="H8" i="197" s="1"/>
  <c r="AY8" i="197"/>
  <c r="AQ24" i="197"/>
  <c r="C35" i="197" s="1"/>
  <c r="AY24" i="197"/>
  <c r="C39" i="197" s="1"/>
  <c r="AQ30" i="197"/>
  <c r="C44" i="197" s="1"/>
  <c r="AY30" i="197"/>
  <c r="C48" i="197" s="1"/>
  <c r="AQ22" i="197"/>
  <c r="M26" i="197" s="1"/>
  <c r="AY22" i="197"/>
  <c r="AQ14" i="197"/>
  <c r="H17" i="197" s="1"/>
  <c r="AY14" i="197"/>
  <c r="AQ12" i="197"/>
  <c r="C17" i="197" s="1"/>
  <c r="AY12" i="197"/>
  <c r="AQ28" i="197"/>
  <c r="M35" i="197" s="1"/>
  <c r="AY28" i="197"/>
  <c r="M39" i="197" s="1"/>
  <c r="AQ16" i="197"/>
  <c r="M17" i="197" s="1"/>
  <c r="AY16" i="197"/>
  <c r="AQ26" i="197"/>
  <c r="H35" i="197" s="1"/>
  <c r="AY26" i="197"/>
  <c r="H39" i="197" s="1"/>
  <c r="AQ18" i="197"/>
  <c r="C26" i="197" s="1"/>
  <c r="AY18" i="197"/>
  <c r="AQ10" i="197"/>
  <c r="M8" i="197" s="1"/>
  <c r="AY10" i="197"/>
  <c r="AQ20" i="197"/>
  <c r="H26" i="197" s="1"/>
  <c r="AY20" i="197"/>
  <c r="AQ32" i="197"/>
  <c r="H44" i="197" s="1"/>
  <c r="AY32" i="197"/>
  <c r="H48" i="197" s="1"/>
  <c r="BR5" i="197"/>
  <c r="BT5" i="197" s="1"/>
  <c r="BU5" i="197" s="1"/>
  <c r="BS10" i="197"/>
  <c r="BQ10" i="197"/>
  <c r="BP10" i="197"/>
  <c r="BP14" i="197"/>
  <c r="BS14" i="197"/>
  <c r="BQ14" i="197"/>
  <c r="BS32" i="197"/>
  <c r="BQ32" i="197"/>
  <c r="BP32" i="197"/>
  <c r="BP28" i="197"/>
  <c r="BS28" i="197"/>
  <c r="BQ28" i="197"/>
  <c r="BP24" i="197"/>
  <c r="BS24" i="197"/>
  <c r="BQ24" i="197"/>
  <c r="BP20" i="197"/>
  <c r="BS20" i="197"/>
  <c r="BQ20" i="197"/>
  <c r="BP16" i="197"/>
  <c r="BS16" i="197"/>
  <c r="BQ16" i="197"/>
  <c r="BS8" i="197"/>
  <c r="BQ8" i="197"/>
  <c r="BP8" i="197"/>
  <c r="BS12" i="197"/>
  <c r="BQ12" i="197"/>
  <c r="BP12" i="197"/>
  <c r="BP30" i="197"/>
  <c r="BS30" i="197"/>
  <c r="BQ30" i="197"/>
  <c r="BP26" i="197"/>
  <c r="BS26" i="197"/>
  <c r="BQ26" i="197"/>
  <c r="BP22" i="197"/>
  <c r="BS22" i="197"/>
  <c r="BQ22" i="197"/>
  <c r="BP18" i="197"/>
  <c r="BS18" i="197"/>
  <c r="BQ18" i="197"/>
  <c r="BW6" i="107"/>
  <c r="BU6" i="107"/>
  <c r="BT6" i="107"/>
  <c r="AB9" i="126"/>
  <c r="AC9" i="126" s="1"/>
  <c r="AD9" i="126" s="1"/>
  <c r="AE9" i="126" s="1"/>
  <c r="AF9" i="126" s="1"/>
  <c r="AG9" i="126" s="1"/>
  <c r="J9" i="126" s="1"/>
  <c r="H7" i="196"/>
  <c r="AB17" i="126"/>
  <c r="AC17" i="126" s="1"/>
  <c r="AD17" i="126" s="1"/>
  <c r="F17" i="126" s="1"/>
  <c r="X10" i="118"/>
  <c r="Y10" i="118" s="1"/>
  <c r="Q74" i="95"/>
  <c r="R74" i="95" s="1"/>
  <c r="AM7" i="130"/>
  <c r="AT36" i="96"/>
  <c r="Y2" i="125"/>
  <c r="Z4" i="121"/>
  <c r="AJ4" i="121" s="1"/>
  <c r="C4" i="121" s="1"/>
  <c r="AB11" i="116"/>
  <c r="AC11" i="116" s="1"/>
  <c r="AB12" i="131"/>
  <c r="AC12" i="131" s="1"/>
  <c r="AD12" i="131" s="1"/>
  <c r="F12" i="131" s="1"/>
  <c r="U14" i="131"/>
  <c r="V14" i="131" s="1"/>
  <c r="AB11" i="127"/>
  <c r="AB23" i="127"/>
  <c r="AB13" i="127"/>
  <c r="AB37" i="127"/>
  <c r="AB17" i="127"/>
  <c r="AB21" i="127"/>
  <c r="AB25" i="127"/>
  <c r="AC25" i="127" s="1"/>
  <c r="AM25" i="127" s="1"/>
  <c r="AB9" i="127"/>
  <c r="AB15" i="127"/>
  <c r="AB19" i="127"/>
  <c r="AA21" i="127"/>
  <c r="AA17" i="127"/>
  <c r="AA25" i="127"/>
  <c r="R64" i="94"/>
  <c r="S64" i="94" s="1"/>
  <c r="U21" i="126"/>
  <c r="V21" i="126" s="1"/>
  <c r="AB21" i="126" s="1"/>
  <c r="AC21" i="126" s="1"/>
  <c r="AD21" i="126" s="1"/>
  <c r="F21" i="126" s="1"/>
  <c r="BE10" i="96"/>
  <c r="S12" i="117"/>
  <c r="T12" i="117" s="1"/>
  <c r="I12" i="117" s="1"/>
  <c r="Z4" i="111"/>
  <c r="AR25" i="125"/>
  <c r="AY25" i="125"/>
  <c r="AQ19" i="125"/>
  <c r="AS19" i="125" s="1"/>
  <c r="IG39" i="116"/>
  <c r="IH39" i="116" s="1"/>
  <c r="II39" i="116" s="1"/>
  <c r="IM39" i="116" s="1"/>
  <c r="IK39" i="116" s="1"/>
  <c r="D25" i="125"/>
  <c r="BC25" i="125"/>
  <c r="CT43" i="116"/>
  <c r="AO25" i="125"/>
  <c r="D17" i="125"/>
  <c r="D41" i="125"/>
  <c r="AQ17" i="125"/>
  <c r="AS17" i="125" s="1"/>
  <c r="AQ7" i="125"/>
  <c r="AS7" i="125" s="1"/>
  <c r="EW5" i="116"/>
  <c r="EX5" i="116" s="1"/>
  <c r="ER5" i="116" s="1"/>
  <c r="EQ5" i="116" s="1"/>
  <c r="FZ23" i="116"/>
  <c r="GA23" i="116" s="1"/>
  <c r="GB23" i="116" s="1"/>
  <c r="GD23" i="116" s="1"/>
  <c r="GF23" i="116" s="1"/>
  <c r="GE24" i="116" s="1"/>
  <c r="D7" i="125"/>
  <c r="AO7" i="125"/>
  <c r="BH7" i="125" s="1"/>
  <c r="BI7" i="125" s="1"/>
  <c r="BJ7" i="125" s="1"/>
  <c r="BK7" i="125" s="1"/>
  <c r="HC17" i="116"/>
  <c r="HD17" i="116" s="1"/>
  <c r="HE17" i="116" s="1"/>
  <c r="HI17" i="116" s="1"/>
  <c r="HG17" i="116" s="1"/>
  <c r="AY7" i="125"/>
  <c r="AR21" i="125"/>
  <c r="AX21" i="125"/>
  <c r="BA21" i="125" s="1"/>
  <c r="BB21" i="125" s="1"/>
  <c r="AO45" i="125"/>
  <c r="AY45" i="125"/>
  <c r="AR45" i="125"/>
  <c r="BC21" i="125"/>
  <c r="AP21" i="125"/>
  <c r="D21" i="125"/>
  <c r="AY21" i="125"/>
  <c r="AP45" i="125"/>
  <c r="AX45" i="125"/>
  <c r="AQ45" i="125"/>
  <c r="AS45" i="125" s="1"/>
  <c r="D45" i="125"/>
  <c r="AO21" i="125"/>
  <c r="EW41" i="116"/>
  <c r="EX41" i="116" s="1"/>
  <c r="ER41" i="116" s="1"/>
  <c r="EQ41" i="116" s="1"/>
  <c r="FC41" i="116" s="1"/>
  <c r="FA41" i="116" s="1"/>
  <c r="EW37" i="116"/>
  <c r="EX37" i="116" s="1"/>
  <c r="ER37" i="116" s="1"/>
  <c r="EQ37" i="116" s="1"/>
  <c r="FC37" i="116" s="1"/>
  <c r="FA37" i="116" s="1"/>
  <c r="EW33" i="116"/>
  <c r="EX33" i="116" s="1"/>
  <c r="ER33" i="116" s="1"/>
  <c r="EQ33" i="116" s="1"/>
  <c r="EW29" i="116"/>
  <c r="EX29" i="116" s="1"/>
  <c r="ER29" i="116" s="1"/>
  <c r="EQ29" i="116" s="1"/>
  <c r="EW25" i="116"/>
  <c r="EX25" i="116" s="1"/>
  <c r="ER25" i="116" s="1"/>
  <c r="EQ25" i="116" s="1"/>
  <c r="EW21" i="116"/>
  <c r="EX21" i="116" s="1"/>
  <c r="ER21" i="116" s="1"/>
  <c r="EQ21" i="116" s="1"/>
  <c r="U44" i="192"/>
  <c r="V44" i="192" s="1"/>
  <c r="W44" i="192" s="1"/>
  <c r="FZ37" i="116"/>
  <c r="GA37" i="116" s="1"/>
  <c r="GB37" i="116" s="1"/>
  <c r="GD37" i="116" s="1"/>
  <c r="FZ29" i="116"/>
  <c r="GA29" i="116" s="1"/>
  <c r="GB29" i="116" s="1"/>
  <c r="GD29" i="116" s="1"/>
  <c r="FZ25" i="116"/>
  <c r="GA25" i="116" s="1"/>
  <c r="GB25" i="116" s="1"/>
  <c r="GD25" i="116" s="1"/>
  <c r="GF25" i="116" s="1"/>
  <c r="GE26" i="116" s="1"/>
  <c r="FZ21" i="116"/>
  <c r="GA21" i="116" s="1"/>
  <c r="GB21" i="116" s="1"/>
  <c r="GD21" i="116" s="1"/>
  <c r="EW17" i="116"/>
  <c r="EX17" i="116" s="1"/>
  <c r="ER17" i="116" s="1"/>
  <c r="EQ17" i="116" s="1"/>
  <c r="FC17" i="116" s="1"/>
  <c r="FA17" i="116" s="1"/>
  <c r="BG15" i="116"/>
  <c r="EW13" i="116"/>
  <c r="EX13" i="116" s="1"/>
  <c r="ER13" i="116" s="1"/>
  <c r="EQ13" i="116" s="1"/>
  <c r="FC13" i="116" s="1"/>
  <c r="FA13" i="116" s="1"/>
  <c r="EW9" i="116"/>
  <c r="EX9" i="116" s="1"/>
  <c r="ER9" i="116" s="1"/>
  <c r="EQ9" i="116" s="1"/>
  <c r="FC9" i="116" s="1"/>
  <c r="FA9" i="116" s="1"/>
  <c r="BG7" i="116"/>
  <c r="HC21" i="116"/>
  <c r="HD21" i="116" s="1"/>
  <c r="HE21" i="116" s="1"/>
  <c r="HI21" i="116" s="1"/>
  <c r="HG21" i="116" s="1"/>
  <c r="IG43" i="116"/>
  <c r="IH43" i="116" s="1"/>
  <c r="II43" i="116" s="1"/>
  <c r="IM43" i="116" s="1"/>
  <c r="IK43" i="116" s="1"/>
  <c r="IG27" i="116"/>
  <c r="IH27" i="116" s="1"/>
  <c r="II27" i="116" s="1"/>
  <c r="IM27" i="116" s="1"/>
  <c r="IK27" i="116" s="1"/>
  <c r="IG23" i="116"/>
  <c r="IH23" i="116" s="1"/>
  <c r="II23" i="116" s="1"/>
  <c r="IM23" i="116" s="1"/>
  <c r="IK23" i="116" s="1"/>
  <c r="IG19" i="116"/>
  <c r="IH19" i="116" s="1"/>
  <c r="II19" i="116" s="1"/>
  <c r="IM19" i="116" s="1"/>
  <c r="IK19" i="116" s="1"/>
  <c r="IG11" i="116"/>
  <c r="IH11" i="116" s="1"/>
  <c r="II11" i="116" s="1"/>
  <c r="IM11" i="116" s="1"/>
  <c r="IK11" i="116" s="1"/>
  <c r="FZ41" i="116"/>
  <c r="GA41" i="116" s="1"/>
  <c r="GB41" i="116" s="1"/>
  <c r="FZ33" i="116"/>
  <c r="GA33" i="116" s="1"/>
  <c r="GB33" i="116" s="1"/>
  <c r="FZ17" i="116"/>
  <c r="GA17" i="116" s="1"/>
  <c r="GB17" i="116" s="1"/>
  <c r="GD17" i="116" s="1"/>
  <c r="GF17" i="116" s="1"/>
  <c r="GE18" i="116" s="1"/>
  <c r="FZ13" i="116"/>
  <c r="GA13" i="116" s="1"/>
  <c r="GB13" i="116" s="1"/>
  <c r="GD13" i="116" s="1"/>
  <c r="FZ9" i="116"/>
  <c r="GA9" i="116" s="1"/>
  <c r="GB9" i="116" s="1"/>
  <c r="GD9" i="116" s="1"/>
  <c r="BF9" i="116"/>
  <c r="DV33" i="116"/>
  <c r="BF13" i="116"/>
  <c r="DV13" i="116"/>
  <c r="CT11" i="116"/>
  <c r="DV41" i="116"/>
  <c r="CT7" i="116"/>
  <c r="AN19" i="116"/>
  <c r="HC5" i="116"/>
  <c r="HD5" i="116" s="1"/>
  <c r="HE5" i="116" s="1"/>
  <c r="HI5" i="116" s="1"/>
  <c r="HG5" i="116" s="1"/>
  <c r="CT39" i="116"/>
  <c r="CT15" i="116"/>
  <c r="DA31" i="116"/>
  <c r="CT31" i="116"/>
  <c r="BM29" i="116"/>
  <c r="BG29" i="116" s="1"/>
  <c r="BF29" i="116"/>
  <c r="DA19" i="116"/>
  <c r="CT19" i="116"/>
  <c r="AO17" i="125"/>
  <c r="AY17" i="125"/>
  <c r="AE7" i="126"/>
  <c r="AF7" i="126" s="1"/>
  <c r="AG7" i="126" s="1"/>
  <c r="J7" i="126" s="1"/>
  <c r="F7" i="126"/>
  <c r="AB6" i="117"/>
  <c r="C6" i="117" s="1"/>
  <c r="G6" i="117"/>
  <c r="CT35" i="116"/>
  <c r="IG31" i="116"/>
  <c r="IH31" i="116" s="1"/>
  <c r="II31" i="116" s="1"/>
  <c r="CT27" i="116"/>
  <c r="CT23" i="116"/>
  <c r="IG15" i="116"/>
  <c r="IH15" i="116" s="1"/>
  <c r="II15" i="116" s="1"/>
  <c r="AM7" i="116"/>
  <c r="P7" i="116" s="1"/>
  <c r="AV7" i="116"/>
  <c r="AN7" i="116" s="1"/>
  <c r="B7" i="116" s="1"/>
  <c r="AY27" i="125"/>
  <c r="AP27" i="125"/>
  <c r="HC37" i="116"/>
  <c r="HD37" i="116" s="1"/>
  <c r="HE37" i="116" s="1"/>
  <c r="HK37" i="116"/>
  <c r="U42" i="192"/>
  <c r="V42" i="192" s="1"/>
  <c r="HC41" i="116"/>
  <c r="HD41" i="116" s="1"/>
  <c r="HE41" i="116" s="1"/>
  <c r="HI41" i="116" s="1"/>
  <c r="HG41" i="116" s="1"/>
  <c r="AP25" i="125"/>
  <c r="AQ25" i="125"/>
  <c r="AS25" i="125" s="1"/>
  <c r="IO35" i="116"/>
  <c r="IG35" i="116"/>
  <c r="IH35" i="116" s="1"/>
  <c r="II35" i="116" s="1"/>
  <c r="IM35" i="116" s="1"/>
  <c r="AM19" i="116"/>
  <c r="HC9" i="116"/>
  <c r="HD9" i="116" s="1"/>
  <c r="HE9" i="116" s="1"/>
  <c r="AR9" i="125"/>
  <c r="HC33" i="116"/>
  <c r="HD33" i="116" s="1"/>
  <c r="HE33" i="116" s="1"/>
  <c r="HI33" i="116" s="1"/>
  <c r="HG33" i="116" s="1"/>
  <c r="CU15" i="116"/>
  <c r="DG15" i="116"/>
  <c r="DG27" i="116"/>
  <c r="CU27" i="116"/>
  <c r="AV15" i="116"/>
  <c r="AN15" i="116" s="1"/>
  <c r="AM15" i="116"/>
  <c r="AM11" i="116"/>
  <c r="BY25" i="116"/>
  <c r="FZ7" i="116"/>
  <c r="GA7" i="116" s="1"/>
  <c r="GB7" i="116" s="1"/>
  <c r="GD7" i="116" s="1"/>
  <c r="GF7" i="116" s="1"/>
  <c r="GE8" i="116" s="1"/>
  <c r="D29" i="125"/>
  <c r="BC29" i="125"/>
  <c r="AP29" i="125"/>
  <c r="AO29" i="125"/>
  <c r="AQ29" i="125"/>
  <c r="AS29" i="125" s="1"/>
  <c r="AR29" i="125"/>
  <c r="AX29" i="125"/>
  <c r="AY29" i="125"/>
  <c r="AV23" i="116"/>
  <c r="AN23" i="116" s="1"/>
  <c r="AM23" i="116"/>
  <c r="DG19" i="116"/>
  <c r="CU19" i="116"/>
  <c r="GH15" i="116"/>
  <c r="FZ15" i="116"/>
  <c r="GA15" i="116" s="1"/>
  <c r="GB15" i="116" s="1"/>
  <c r="GD15" i="116" s="1"/>
  <c r="GF15" i="116" s="1"/>
  <c r="DG11" i="116"/>
  <c r="CU11" i="116"/>
  <c r="FZ19" i="116"/>
  <c r="GA19" i="116" s="1"/>
  <c r="GB19" i="116" s="1"/>
  <c r="GD19" i="116" s="1"/>
  <c r="GF19" i="116" s="1"/>
  <c r="GE20" i="116" s="1"/>
  <c r="AY41" i="125"/>
  <c r="AX41" i="125"/>
  <c r="AO41" i="125"/>
  <c r="AP17" i="125"/>
  <c r="AX17" i="125"/>
  <c r="BA17" i="125" s="1"/>
  <c r="BB17" i="125" s="1"/>
  <c r="BC17" i="125"/>
  <c r="BC7" i="125"/>
  <c r="AP7" i="125"/>
  <c r="AX7" i="125"/>
  <c r="FZ11" i="116"/>
  <c r="GA11" i="116" s="1"/>
  <c r="GB11" i="116" s="1"/>
  <c r="GD11" i="116" s="1"/>
  <c r="GF11" i="116" s="1"/>
  <c r="GE12" i="116" s="1"/>
  <c r="FZ43" i="116"/>
  <c r="GA43" i="116" s="1"/>
  <c r="GB43" i="116" s="1"/>
  <c r="FZ39" i="116"/>
  <c r="GA39" i="116" s="1"/>
  <c r="GB39" i="116" s="1"/>
  <c r="DE39" i="116"/>
  <c r="CU39" i="116"/>
  <c r="FZ35" i="116"/>
  <c r="GA35" i="116" s="1"/>
  <c r="GB35" i="116" s="1"/>
  <c r="GD35" i="116" s="1"/>
  <c r="FZ31" i="116"/>
  <c r="GA31" i="116" s="1"/>
  <c r="GB31" i="116" s="1"/>
  <c r="FZ27" i="116"/>
  <c r="GA27" i="116" s="1"/>
  <c r="GB27" i="116" s="1"/>
  <c r="GD27" i="116" s="1"/>
  <c r="HK25" i="116"/>
  <c r="HC25" i="116"/>
  <c r="HD25" i="116" s="1"/>
  <c r="HE25" i="116" s="1"/>
  <c r="HI25" i="116" s="1"/>
  <c r="DE23" i="116"/>
  <c r="CU23" i="116"/>
  <c r="EG17" i="116"/>
  <c r="DW17" i="116" s="1"/>
  <c r="DV17" i="116"/>
  <c r="HK13" i="116"/>
  <c r="HC13" i="116"/>
  <c r="HD13" i="116" s="1"/>
  <c r="HE13" i="116" s="1"/>
  <c r="HI13" i="116" s="1"/>
  <c r="DV9" i="116"/>
  <c r="CU7" i="116"/>
  <c r="HC29" i="116"/>
  <c r="HD29" i="116" s="1"/>
  <c r="HE29" i="116" s="1"/>
  <c r="HI29" i="116" s="1"/>
  <c r="HG29" i="116" s="1"/>
  <c r="FE35" i="116"/>
  <c r="EW35" i="116"/>
  <c r="EX35" i="116" s="1"/>
  <c r="ER35" i="116" s="1"/>
  <c r="EQ35" i="116" s="1"/>
  <c r="EW43" i="116"/>
  <c r="EX43" i="116" s="1"/>
  <c r="ER43" i="116" s="1"/>
  <c r="EQ43" i="116" s="1"/>
  <c r="FC43" i="116" s="1"/>
  <c r="EW39" i="116"/>
  <c r="EX39" i="116" s="1"/>
  <c r="ER39" i="116" s="1"/>
  <c r="EQ39" i="116" s="1"/>
  <c r="FC39" i="116" s="1"/>
  <c r="EW31" i="116"/>
  <c r="EX31" i="116" s="1"/>
  <c r="ER31" i="116" s="1"/>
  <c r="EQ31" i="116" s="1"/>
  <c r="FC31" i="116" s="1"/>
  <c r="EW27" i="116"/>
  <c r="EX27" i="116" s="1"/>
  <c r="ER27" i="116" s="1"/>
  <c r="EQ27" i="116" s="1"/>
  <c r="FC27" i="116" s="1"/>
  <c r="FA27" i="116" s="1"/>
  <c r="EW19" i="116"/>
  <c r="EX19" i="116" s="1"/>
  <c r="ER19" i="116" s="1"/>
  <c r="EQ19" i="116" s="1"/>
  <c r="EW15" i="116"/>
  <c r="EX15" i="116" s="1"/>
  <c r="ER15" i="116" s="1"/>
  <c r="EQ15" i="116" s="1"/>
  <c r="FC15" i="116" s="1"/>
  <c r="FA15" i="116" s="1"/>
  <c r="EW11" i="116"/>
  <c r="EX11" i="116" s="1"/>
  <c r="ER11" i="116" s="1"/>
  <c r="EQ11" i="116" s="1"/>
  <c r="FC11" i="116" s="1"/>
  <c r="EW7" i="116"/>
  <c r="EX7" i="116" s="1"/>
  <c r="ER7" i="116" s="1"/>
  <c r="EQ7" i="116" s="1"/>
  <c r="FC7" i="116" s="1"/>
  <c r="IG7" i="116"/>
  <c r="IH7" i="116" s="1"/>
  <c r="II7" i="116" s="1"/>
  <c r="AH5" i="196"/>
  <c r="AB5" i="196"/>
  <c r="AF5" i="196" s="1"/>
  <c r="CB43" i="116"/>
  <c r="BZ43" i="116" s="1"/>
  <c r="BY43" i="116"/>
  <c r="DE41" i="116"/>
  <c r="CU41" i="116"/>
  <c r="CB35" i="116"/>
  <c r="BZ35" i="116" s="1"/>
  <c r="BY35" i="116"/>
  <c r="CB31" i="116"/>
  <c r="BZ31" i="116" s="1"/>
  <c r="BY31" i="116"/>
  <c r="DE29" i="116"/>
  <c r="CU29" i="116"/>
  <c r="DE17" i="116"/>
  <c r="CU17" i="116"/>
  <c r="DE9" i="116"/>
  <c r="CU9" i="116"/>
  <c r="CB7" i="116"/>
  <c r="BZ7" i="116" s="1"/>
  <c r="BY7" i="116"/>
  <c r="DY5" i="116"/>
  <c r="DW5" i="116" s="1"/>
  <c r="DV5" i="116"/>
  <c r="AO15" i="125"/>
  <c r="AY15" i="125"/>
  <c r="AR15" i="125"/>
  <c r="D15" i="125"/>
  <c r="BC15" i="125"/>
  <c r="AQ15" i="125"/>
  <c r="AS15" i="125" s="1"/>
  <c r="AX15" i="125"/>
  <c r="AP15" i="125"/>
  <c r="CB27" i="116"/>
  <c r="BZ27" i="116" s="1"/>
  <c r="BY27" i="116"/>
  <c r="DE25" i="116"/>
  <c r="CU25" i="116"/>
  <c r="CB23" i="116"/>
  <c r="BZ23" i="116" s="1"/>
  <c r="BY23" i="116"/>
  <c r="DE21" i="116"/>
  <c r="CU21" i="116"/>
  <c r="CB15" i="116"/>
  <c r="BZ15" i="116" s="1"/>
  <c r="BY15" i="116"/>
  <c r="DE13" i="116"/>
  <c r="CU13" i="116"/>
  <c r="BC39" i="125"/>
  <c r="AO39" i="125"/>
  <c r="AX39" i="125"/>
  <c r="BA39" i="125" s="1"/>
  <c r="BB39" i="125" s="1"/>
  <c r="AP39" i="125"/>
  <c r="AY39" i="125"/>
  <c r="AR39" i="125"/>
  <c r="D39" i="125"/>
  <c r="AQ39" i="125"/>
  <c r="AS39" i="125" s="1"/>
  <c r="CB39" i="116"/>
  <c r="BZ39" i="116" s="1"/>
  <c r="BY39" i="116"/>
  <c r="DE37" i="116"/>
  <c r="CU37" i="116"/>
  <c r="DE33" i="116"/>
  <c r="CU33" i="116"/>
  <c r="CB19" i="116"/>
  <c r="BZ19" i="116" s="1"/>
  <c r="BY19" i="116"/>
  <c r="CB11" i="116"/>
  <c r="BZ11" i="116" s="1"/>
  <c r="BY11" i="116"/>
  <c r="BI5" i="116"/>
  <c r="BG5" i="116" s="1"/>
  <c r="BF5" i="116"/>
  <c r="HC43" i="116"/>
  <c r="HD43" i="116" s="1"/>
  <c r="HE43" i="116" s="1"/>
  <c r="HI43" i="116" s="1"/>
  <c r="HG43" i="116" s="1"/>
  <c r="HC39" i="116"/>
  <c r="HD39" i="116" s="1"/>
  <c r="HE39" i="116" s="1"/>
  <c r="HI39" i="116" s="1"/>
  <c r="HG39" i="116" s="1"/>
  <c r="HC35" i="116"/>
  <c r="HD35" i="116" s="1"/>
  <c r="HE35" i="116" s="1"/>
  <c r="HI35" i="116" s="1"/>
  <c r="HG35" i="116" s="1"/>
  <c r="HC31" i="116"/>
  <c r="HD31" i="116" s="1"/>
  <c r="HE31" i="116" s="1"/>
  <c r="HI31" i="116" s="1"/>
  <c r="HG31" i="116" s="1"/>
  <c r="HC7" i="116"/>
  <c r="HD7" i="116" s="1"/>
  <c r="HE7" i="116" s="1"/>
  <c r="AR11" i="125"/>
  <c r="AP11" i="125"/>
  <c r="DA41" i="116"/>
  <c r="CT41" i="116"/>
  <c r="DA37" i="116"/>
  <c r="CT37" i="116"/>
  <c r="AP33" i="116"/>
  <c r="AN33" i="116" s="1"/>
  <c r="AM33" i="116"/>
  <c r="AP29" i="116"/>
  <c r="AN29" i="116" s="1"/>
  <c r="AM29" i="116"/>
  <c r="AP25" i="116"/>
  <c r="AN25" i="116" s="1"/>
  <c r="AM25" i="116"/>
  <c r="IG21" i="116"/>
  <c r="IH21" i="116" s="1"/>
  <c r="II21" i="116" s="1"/>
  <c r="IM21" i="116" s="1"/>
  <c r="IK21" i="116" s="1"/>
  <c r="AP21" i="116"/>
  <c r="AN21" i="116" s="1"/>
  <c r="AM21" i="116"/>
  <c r="IG17" i="116"/>
  <c r="IH17" i="116" s="1"/>
  <c r="II17" i="116" s="1"/>
  <c r="AP17" i="116"/>
  <c r="AN17" i="116" s="1"/>
  <c r="AM17" i="116"/>
  <c r="IG13" i="116"/>
  <c r="IH13" i="116" s="1"/>
  <c r="II13" i="116" s="1"/>
  <c r="IM13" i="116" s="1"/>
  <c r="IK13" i="116" s="1"/>
  <c r="AP9" i="116"/>
  <c r="AN9" i="116" s="1"/>
  <c r="AM9" i="116"/>
  <c r="DE5" i="116"/>
  <c r="CU5" i="116"/>
  <c r="AP37" i="125"/>
  <c r="AQ37" i="125"/>
  <c r="AS37" i="125" s="1"/>
  <c r="AY37" i="125"/>
  <c r="AO37" i="125"/>
  <c r="AR37" i="125"/>
  <c r="BC37" i="125"/>
  <c r="AX37" i="125"/>
  <c r="BA37" i="125" s="1"/>
  <c r="D37" i="125"/>
  <c r="HC27" i="116"/>
  <c r="HD27" i="116" s="1"/>
  <c r="HE27" i="116" s="1"/>
  <c r="HI27" i="116" s="1"/>
  <c r="HG27" i="116" s="1"/>
  <c r="IG37" i="116"/>
  <c r="IH37" i="116" s="1"/>
  <c r="II37" i="116" s="1"/>
  <c r="IM37" i="116" s="1"/>
  <c r="IK37" i="116" s="1"/>
  <c r="DA29" i="116"/>
  <c r="CT29" i="116"/>
  <c r="DA25" i="116"/>
  <c r="CT25" i="116"/>
  <c r="DA21" i="116"/>
  <c r="CT21" i="116"/>
  <c r="AP13" i="116"/>
  <c r="AN13" i="116" s="1"/>
  <c r="AM13" i="116"/>
  <c r="IG9" i="116"/>
  <c r="IH9" i="116" s="1"/>
  <c r="II9" i="116" s="1"/>
  <c r="IM9" i="116" s="1"/>
  <c r="IK9" i="116" s="1"/>
  <c r="FZ5" i="116"/>
  <c r="GA5" i="116" s="1"/>
  <c r="GB5" i="116" s="1"/>
  <c r="GD5" i="116" s="1"/>
  <c r="U18" i="192"/>
  <c r="V18" i="192" s="1"/>
  <c r="W18" i="192" s="1"/>
  <c r="X18" i="192" s="1"/>
  <c r="AF18" i="192" s="1"/>
  <c r="IG41" i="116"/>
  <c r="IH41" i="116" s="1"/>
  <c r="II41" i="116" s="1"/>
  <c r="IM41" i="116" s="1"/>
  <c r="IK41" i="116" s="1"/>
  <c r="AP41" i="116"/>
  <c r="AN41" i="116" s="1"/>
  <c r="AM41" i="116"/>
  <c r="AP37" i="116"/>
  <c r="AN37" i="116" s="1"/>
  <c r="AM37" i="116"/>
  <c r="DA33" i="116"/>
  <c r="CT33" i="116"/>
  <c r="DA17" i="116"/>
  <c r="CT17" i="116"/>
  <c r="DA13" i="116"/>
  <c r="CT13" i="116"/>
  <c r="DA9" i="116"/>
  <c r="CT9" i="116"/>
  <c r="HC15" i="116"/>
  <c r="HD15" i="116" s="1"/>
  <c r="HE15" i="116" s="1"/>
  <c r="HI15" i="116" s="1"/>
  <c r="HG15" i="116" s="1"/>
  <c r="HC11" i="116"/>
  <c r="HD11" i="116" s="1"/>
  <c r="HE11" i="116" s="1"/>
  <c r="HI11" i="116" s="1"/>
  <c r="HG11" i="116" s="1"/>
  <c r="IG33" i="116"/>
  <c r="IH33" i="116" s="1"/>
  <c r="II33" i="116" s="1"/>
  <c r="IM33" i="116" s="1"/>
  <c r="IK33" i="116" s="1"/>
  <c r="IG29" i="116"/>
  <c r="IH29" i="116" s="1"/>
  <c r="II29" i="116" s="1"/>
  <c r="IM29" i="116" s="1"/>
  <c r="IK29" i="116" s="1"/>
  <c r="IG25" i="116"/>
  <c r="IH25" i="116" s="1"/>
  <c r="II25" i="116" s="1"/>
  <c r="IM25" i="116" s="1"/>
  <c r="IK25" i="116" s="1"/>
  <c r="BF23" i="116"/>
  <c r="HC23" i="116"/>
  <c r="HD23" i="116" s="1"/>
  <c r="HE23" i="116" s="1"/>
  <c r="HI23" i="116" s="1"/>
  <c r="HG23" i="116" s="1"/>
  <c r="HC19" i="116"/>
  <c r="HD19" i="116" s="1"/>
  <c r="HE19" i="116" s="1"/>
  <c r="HI19" i="116" s="1"/>
  <c r="HG19" i="116" s="1"/>
  <c r="AP9" i="125"/>
  <c r="D9" i="125"/>
  <c r="BC9" i="125"/>
  <c r="AJ46" i="127"/>
  <c r="AL46" i="127" s="1"/>
  <c r="U20" i="192"/>
  <c r="V20" i="192" s="1"/>
  <c r="W20" i="192" s="1"/>
  <c r="AX31" i="125"/>
  <c r="AO31" i="125"/>
  <c r="BC31" i="125"/>
  <c r="AY31" i="125"/>
  <c r="AQ31" i="125"/>
  <c r="AS31" i="125" s="1"/>
  <c r="D31" i="125"/>
  <c r="AP31" i="125"/>
  <c r="AR31" i="125"/>
  <c r="BI43" i="116"/>
  <c r="BG43" i="116" s="1"/>
  <c r="BF43" i="116"/>
  <c r="DV39" i="116"/>
  <c r="BI31" i="116"/>
  <c r="BG31" i="116" s="1"/>
  <c r="BF31" i="116"/>
  <c r="CF21" i="116"/>
  <c r="BZ21" i="116" s="1"/>
  <c r="BY21" i="116"/>
  <c r="DV7" i="116"/>
  <c r="AP5" i="116"/>
  <c r="AN5" i="116" s="1"/>
  <c r="B5" i="116" s="1"/>
  <c r="AM5" i="116"/>
  <c r="P5" i="116" s="1"/>
  <c r="F8" i="131"/>
  <c r="AI8" i="131"/>
  <c r="K8" i="131" s="1"/>
  <c r="AE8" i="131"/>
  <c r="AF8" i="131" s="1"/>
  <c r="AG8" i="131" s="1"/>
  <c r="J8" i="131" s="1"/>
  <c r="DV43" i="116"/>
  <c r="BI39" i="116"/>
  <c r="BG39" i="116" s="1"/>
  <c r="BF39" i="116"/>
  <c r="DV35" i="116"/>
  <c r="DV31" i="116"/>
  <c r="DV27" i="116"/>
  <c r="BI19" i="116"/>
  <c r="BG19" i="116" s="1"/>
  <c r="BF19" i="116"/>
  <c r="DV15" i="116"/>
  <c r="DV11" i="116"/>
  <c r="CF9" i="116"/>
  <c r="BZ9" i="116" s="1"/>
  <c r="BY9" i="116"/>
  <c r="IG5" i="116"/>
  <c r="IH5" i="116" s="1"/>
  <c r="II5" i="116" s="1"/>
  <c r="BF15" i="116"/>
  <c r="BG23" i="116"/>
  <c r="BI35" i="116"/>
  <c r="BG35" i="116" s="1"/>
  <c r="BF35" i="116"/>
  <c r="BI27" i="116"/>
  <c r="BG27" i="116" s="1"/>
  <c r="BF27" i="116"/>
  <c r="DV23" i="116"/>
  <c r="DV19" i="116"/>
  <c r="CF17" i="116"/>
  <c r="BZ17" i="116" s="1"/>
  <c r="BY17" i="116"/>
  <c r="AP33" i="125"/>
  <c r="AQ33" i="125"/>
  <c r="AS33" i="125" s="1"/>
  <c r="AY33" i="125"/>
  <c r="AX33" i="125"/>
  <c r="AO33" i="125"/>
  <c r="BZ33" i="116"/>
  <c r="BI11" i="116"/>
  <c r="BG11" i="116" s="1"/>
  <c r="BF11" i="116"/>
  <c r="DA5" i="116"/>
  <c r="CT5" i="116"/>
  <c r="BF7" i="116"/>
  <c r="AQ9" i="125"/>
  <c r="AS9" i="125" s="1"/>
  <c r="AY19" i="125"/>
  <c r="D19" i="125"/>
  <c r="AR19" i="125"/>
  <c r="AP19" i="125"/>
  <c r="BC19" i="125"/>
  <c r="FG43" i="116"/>
  <c r="BI41" i="116"/>
  <c r="BG41" i="116" s="1"/>
  <c r="BF41" i="116"/>
  <c r="FG39" i="116"/>
  <c r="DV37" i="116"/>
  <c r="BI33" i="116"/>
  <c r="BG33" i="116" s="1"/>
  <c r="BF33" i="116"/>
  <c r="FG31" i="116"/>
  <c r="DV29" i="116"/>
  <c r="DV25" i="116"/>
  <c r="BI25" i="116"/>
  <c r="BG25" i="116" s="1"/>
  <c r="BF25" i="116"/>
  <c r="BI21" i="116"/>
  <c r="BG21" i="116" s="1"/>
  <c r="BF21" i="116"/>
  <c r="FG19" i="116"/>
  <c r="BI17" i="116"/>
  <c r="BG17" i="116" s="1"/>
  <c r="BF17" i="116"/>
  <c r="FG11" i="116"/>
  <c r="FG7" i="116"/>
  <c r="B5" i="108"/>
  <c r="AD5" i="108"/>
  <c r="AO19" i="125"/>
  <c r="AX27" i="125"/>
  <c r="AQ27" i="125"/>
  <c r="AS27" i="125" s="1"/>
  <c r="D27" i="125"/>
  <c r="BC27" i="125"/>
  <c r="AO27" i="125"/>
  <c r="BZ25" i="116"/>
  <c r="DE43" i="116"/>
  <c r="CU43" i="116"/>
  <c r="CB41" i="116"/>
  <c r="BZ41" i="116" s="1"/>
  <c r="BY41" i="116"/>
  <c r="CB37" i="116"/>
  <c r="BZ37" i="116" s="1"/>
  <c r="BY37" i="116"/>
  <c r="DE35" i="116"/>
  <c r="CU35" i="116"/>
  <c r="AT35" i="116"/>
  <c r="AN35" i="116" s="1"/>
  <c r="AM35" i="116"/>
  <c r="DE31" i="116"/>
  <c r="CU31" i="116"/>
  <c r="CB29" i="116"/>
  <c r="BZ29" i="116" s="1"/>
  <c r="BY29" i="116"/>
  <c r="AT27" i="116"/>
  <c r="AN27" i="116" s="1"/>
  <c r="AM27" i="116"/>
  <c r="CB13" i="116"/>
  <c r="BZ13" i="116" s="1"/>
  <c r="BY13" i="116"/>
  <c r="CF5" i="116"/>
  <c r="BZ5" i="116" s="1"/>
  <c r="BY5" i="116"/>
  <c r="BY33" i="116"/>
  <c r="AN11" i="116"/>
  <c r="EW23" i="116"/>
  <c r="EX23" i="116" s="1"/>
  <c r="ER23" i="116" s="1"/>
  <c r="EQ23" i="116" s="1"/>
  <c r="AP43" i="116"/>
  <c r="AN43" i="116" s="1"/>
  <c r="AM43" i="116"/>
  <c r="AP39" i="116"/>
  <c r="AN39" i="116" s="1"/>
  <c r="AM39" i="116"/>
  <c r="BM37" i="116"/>
  <c r="BG37" i="116" s="1"/>
  <c r="BF37" i="116"/>
  <c r="AP31" i="116"/>
  <c r="AN31" i="116" s="1"/>
  <c r="AM31" i="116"/>
  <c r="DV21" i="116"/>
  <c r="S17" i="119"/>
  <c r="BG9" i="116"/>
  <c r="Q87" i="95"/>
  <c r="R87" i="95" s="1"/>
  <c r="V16" i="118"/>
  <c r="W16" i="118" s="1"/>
  <c r="L16" i="118" s="1"/>
  <c r="AW16" i="118" s="1"/>
  <c r="Z9" i="196"/>
  <c r="Y9" i="196"/>
  <c r="X13" i="125"/>
  <c r="Y11" i="125"/>
  <c r="Z6" i="121"/>
  <c r="V12" i="128"/>
  <c r="T14" i="128"/>
  <c r="U14" i="128" s="1"/>
  <c r="U8" i="117"/>
  <c r="V8" i="117" s="1"/>
  <c r="W8" i="117" s="1"/>
  <c r="X8" i="117" s="1"/>
  <c r="Y8" i="117" s="1"/>
  <c r="Z8" i="117" s="1"/>
  <c r="AA8" i="117" s="1"/>
  <c r="AI7" i="130"/>
  <c r="AJ7" i="130" s="1"/>
  <c r="AT7" i="130" s="1"/>
  <c r="AN7" i="130"/>
  <c r="AV7" i="130" s="1"/>
  <c r="AZ7" i="130" s="1"/>
  <c r="AH7" i="130"/>
  <c r="AS7" i="130" s="1"/>
  <c r="AF7" i="130"/>
  <c r="AR7" i="130" s="1"/>
  <c r="AC13" i="95"/>
  <c r="AC9" i="95"/>
  <c r="U10" i="117"/>
  <c r="V10" i="117" s="1"/>
  <c r="W10" i="117" s="1"/>
  <c r="X10" i="117" s="1"/>
  <c r="Y10" i="117" s="1"/>
  <c r="Z10" i="117" s="1"/>
  <c r="AA10" i="117" s="1"/>
  <c r="U10" i="121"/>
  <c r="V8" i="121"/>
  <c r="AA11" i="127"/>
  <c r="AA9" i="127"/>
  <c r="AA15" i="127"/>
  <c r="AA19" i="127"/>
  <c r="AA13" i="127"/>
  <c r="AA23" i="127"/>
  <c r="AA37" i="127"/>
  <c r="AG48" i="127"/>
  <c r="E48" i="127" s="1"/>
  <c r="AH75" i="96"/>
  <c r="AI75" i="96" s="1"/>
  <c r="Z75" i="96" s="1"/>
  <c r="Z6" i="118"/>
  <c r="X6" i="118"/>
  <c r="Y6" i="118" s="1"/>
  <c r="AN14" i="107"/>
  <c r="AT14" i="107" s="1"/>
  <c r="Z47" i="94"/>
  <c r="W47" i="94"/>
  <c r="X47" i="94"/>
  <c r="Y47" i="94"/>
  <c r="AG47" i="94"/>
  <c r="AA47" i="94"/>
  <c r="V9" i="95"/>
  <c r="Z9" i="95"/>
  <c r="Y9" i="95"/>
  <c r="AT22" i="98"/>
  <c r="Y54" i="192"/>
  <c r="Z54" i="192" s="1"/>
  <c r="AF54" i="192"/>
  <c r="AQ23" i="125"/>
  <c r="AS23" i="125" s="1"/>
  <c r="AY23" i="125"/>
  <c r="AR23" i="125"/>
  <c r="D23" i="125"/>
  <c r="AX23" i="125"/>
  <c r="AP23" i="125"/>
  <c r="BC23" i="125"/>
  <c r="AO23" i="125"/>
  <c r="BG13" i="116"/>
  <c r="G7" i="119"/>
  <c r="AB7" i="119"/>
  <c r="C7" i="119" s="1"/>
  <c r="AQ35" i="125"/>
  <c r="AS35" i="125" s="1"/>
  <c r="AX35" i="125"/>
  <c r="D35" i="125"/>
  <c r="AO35" i="125"/>
  <c r="AR35" i="125"/>
  <c r="BC35" i="125"/>
  <c r="AY35" i="125"/>
  <c r="AP35" i="125"/>
  <c r="AO13" i="125"/>
  <c r="BC13" i="125"/>
  <c r="D13" i="125"/>
  <c r="AR13" i="125"/>
  <c r="AQ13" i="125"/>
  <c r="AS13" i="125" s="1"/>
  <c r="AY13" i="125"/>
  <c r="AX13" i="125"/>
  <c r="AP13" i="125"/>
  <c r="D11" i="125"/>
  <c r="AY11" i="125"/>
  <c r="AX11" i="125"/>
  <c r="AQ11" i="125"/>
  <c r="AS11" i="125" s="1"/>
  <c r="AO11" i="125"/>
  <c r="BH11" i="125" s="1"/>
  <c r="BI11" i="125" s="1"/>
  <c r="BJ11" i="125" s="1"/>
  <c r="BK11" i="125" s="1"/>
  <c r="BC11" i="125"/>
  <c r="D43" i="125"/>
  <c r="AQ43" i="125"/>
  <c r="AS43" i="125" s="1"/>
  <c r="BC43" i="125"/>
  <c r="AP43" i="125"/>
  <c r="AX43" i="125"/>
  <c r="BA43" i="125" s="1"/>
  <c r="BB43" i="125" s="1"/>
  <c r="AO43" i="125"/>
  <c r="W40" i="192"/>
  <c r="AR33" i="125"/>
  <c r="D33" i="125"/>
  <c r="AX9" i="125"/>
  <c r="AO9" i="125"/>
  <c r="BH9" i="125" s="1"/>
  <c r="BI9" i="125" s="1"/>
  <c r="BJ9" i="125" s="1"/>
  <c r="BK9" i="125" s="1"/>
  <c r="BZ9" i="125" s="1"/>
  <c r="AY43" i="125"/>
  <c r="AR43" i="125"/>
  <c r="AQ41" i="125"/>
  <c r="AS41" i="125" s="1"/>
  <c r="AP41" i="125"/>
  <c r="BC41" i="125"/>
  <c r="W16" i="192"/>
  <c r="AI48" i="98" l="1"/>
  <c r="AP48" i="98" s="1"/>
  <c r="IJ31" i="116"/>
  <c r="IM31" i="116"/>
  <c r="IK31" i="116" s="1"/>
  <c r="IK35" i="116"/>
  <c r="HG25" i="116"/>
  <c r="IJ17" i="116"/>
  <c r="IM17" i="116"/>
  <c r="IK17" i="116" s="1"/>
  <c r="IJ15" i="116"/>
  <c r="IM15" i="116"/>
  <c r="IK15" i="116" s="1"/>
  <c r="IJ7" i="116"/>
  <c r="IM7" i="116"/>
  <c r="IK7" i="116" s="1"/>
  <c r="HF37" i="116"/>
  <c r="HI37" i="116"/>
  <c r="HG37" i="116" s="1"/>
  <c r="HG13" i="116"/>
  <c r="HF9" i="116"/>
  <c r="HI9" i="116"/>
  <c r="HG9" i="116" s="1"/>
  <c r="HF7" i="116"/>
  <c r="HI7" i="116"/>
  <c r="HG7" i="116" s="1"/>
  <c r="GC37" i="116"/>
  <c r="GF37" i="116"/>
  <c r="GE38" i="116" s="1"/>
  <c r="GC35" i="116"/>
  <c r="GF35" i="116"/>
  <c r="GE36" i="116" s="1"/>
  <c r="GC29" i="116"/>
  <c r="GF29" i="116"/>
  <c r="GE30" i="116" s="1"/>
  <c r="GC27" i="116"/>
  <c r="GF27" i="116"/>
  <c r="GE28" i="116" s="1"/>
  <c r="GC21" i="116"/>
  <c r="GF21" i="116"/>
  <c r="GE22" i="116" s="1"/>
  <c r="GE16" i="116"/>
  <c r="GC13" i="116"/>
  <c r="GF13" i="116"/>
  <c r="GE14" i="116" s="1"/>
  <c r="GC9" i="116"/>
  <c r="GF9" i="116"/>
  <c r="GE10" i="116" s="1"/>
  <c r="FA43" i="116"/>
  <c r="EZ35" i="116"/>
  <c r="FC35" i="116"/>
  <c r="FA35" i="116" s="1"/>
  <c r="EZ33" i="116"/>
  <c r="FC33" i="116"/>
  <c r="FA33" i="116" s="1"/>
  <c r="FA31" i="116"/>
  <c r="EZ29" i="116"/>
  <c r="FC29" i="116"/>
  <c r="FA29" i="116" s="1"/>
  <c r="FA39" i="116"/>
  <c r="EZ25" i="116"/>
  <c r="FC25" i="116"/>
  <c r="FA25" i="116" s="1"/>
  <c r="EZ23" i="116"/>
  <c r="FC23" i="116"/>
  <c r="FA23" i="116" s="1"/>
  <c r="EZ21" i="116"/>
  <c r="FC21" i="116"/>
  <c r="FA21" i="116" s="1"/>
  <c r="EZ19" i="116"/>
  <c r="FC19" i="116"/>
  <c r="FA19" i="116" s="1"/>
  <c r="FA11" i="116"/>
  <c r="FA7" i="116"/>
  <c r="X48" i="95"/>
  <c r="Y48" i="95"/>
  <c r="AO35" i="98"/>
  <c r="AY35" i="98" s="1"/>
  <c r="BE39" i="98" s="1"/>
  <c r="AR35" i="98"/>
  <c r="AS35" i="98"/>
  <c r="BA35" i="98" s="1"/>
  <c r="AR22" i="98"/>
  <c r="AM22" i="98"/>
  <c r="AX22" i="98" s="1"/>
  <c r="AC13" i="127"/>
  <c r="AM13" i="127" s="1"/>
  <c r="AC15" i="127"/>
  <c r="AM15" i="127" s="1"/>
  <c r="AC11" i="127"/>
  <c r="AM11" i="127" s="1"/>
  <c r="AK22" i="98"/>
  <c r="AW22" i="98" s="1"/>
  <c r="AU36" i="96"/>
  <c r="Y17" i="196"/>
  <c r="U48" i="95"/>
  <c r="Z48" i="95"/>
  <c r="V48" i="95"/>
  <c r="AV22" i="98"/>
  <c r="Y9" i="125"/>
  <c r="U23" i="126"/>
  <c r="V23" i="126" s="1"/>
  <c r="BF14" i="96"/>
  <c r="BF15" i="96" s="1"/>
  <c r="BG15" i="96" s="1"/>
  <c r="BI15" i="96" s="1"/>
  <c r="BJ15" i="96" s="1"/>
  <c r="BL15" i="96" s="1"/>
  <c r="BM15" i="96" s="1"/>
  <c r="BO15" i="96" s="1"/>
  <c r="BP15" i="96" s="1"/>
  <c r="BR15" i="96" s="1"/>
  <c r="BS15" i="96" s="1"/>
  <c r="BU15" i="96" s="1"/>
  <c r="BV15" i="96" s="1"/>
  <c r="BX15" i="96" s="1"/>
  <c r="BY15" i="96" s="1"/>
  <c r="CA15" i="96" s="1"/>
  <c r="CB15" i="96" s="1"/>
  <c r="CD15" i="96" s="1"/>
  <c r="CE15" i="96" s="1"/>
  <c r="CG15" i="96" s="1"/>
  <c r="CH15" i="96" s="1"/>
  <c r="CJ15" i="96" s="1"/>
  <c r="K10" i="111"/>
  <c r="Y10" i="111"/>
  <c r="X10" i="111"/>
  <c r="Z10" i="111" s="1"/>
  <c r="K14" i="111"/>
  <c r="Y14" i="111"/>
  <c r="X14" i="111"/>
  <c r="K12" i="111"/>
  <c r="Y12" i="111"/>
  <c r="X12" i="111"/>
  <c r="K16" i="111"/>
  <c r="Y16" i="111"/>
  <c r="X16" i="111"/>
  <c r="K6" i="111"/>
  <c r="Y6" i="111"/>
  <c r="X6" i="111"/>
  <c r="Z6" i="111" s="1"/>
  <c r="K8" i="111"/>
  <c r="Y8" i="111"/>
  <c r="X8" i="111"/>
  <c r="BF10" i="96"/>
  <c r="BF11" i="96" s="1"/>
  <c r="BG11" i="96" s="1"/>
  <c r="HT11" i="96" s="1"/>
  <c r="U61" i="95"/>
  <c r="AK44" i="127"/>
  <c r="AN44" i="127" s="1"/>
  <c r="AO44" i="127" s="1"/>
  <c r="AA4" i="111"/>
  <c r="AB4" i="111" s="1"/>
  <c r="AH4" i="111" s="1"/>
  <c r="AI4" i="111" s="1"/>
  <c r="AJ4" i="111" s="1"/>
  <c r="AG4" i="111" s="1"/>
  <c r="AD4" i="111" s="1"/>
  <c r="B4" i="111" s="1"/>
  <c r="I4" i="111" s="1"/>
  <c r="AT17" i="125"/>
  <c r="AU17" i="125" s="1"/>
  <c r="AV17" i="125" s="1"/>
  <c r="AW17" i="125" s="1"/>
  <c r="BF25" i="125"/>
  <c r="BG25" i="125" s="1"/>
  <c r="BD19" i="125"/>
  <c r="BE19" i="125" s="1"/>
  <c r="BD25" i="125"/>
  <c r="BE25" i="125" s="1"/>
  <c r="AT27" i="125"/>
  <c r="AU27" i="125" s="1"/>
  <c r="AV27" i="125" s="1"/>
  <c r="AW27" i="125" s="1"/>
  <c r="AT7" i="125"/>
  <c r="AU7" i="125" s="1"/>
  <c r="AV7" i="125" s="1"/>
  <c r="AW7" i="125" s="1"/>
  <c r="AZ19" i="125"/>
  <c r="AT21" i="125"/>
  <c r="AU21" i="125" s="1"/>
  <c r="AV21" i="125" s="1"/>
  <c r="AW21" i="125" s="1"/>
  <c r="AT41" i="125"/>
  <c r="AU41" i="125" s="1"/>
  <c r="AV41" i="125" s="1"/>
  <c r="AW41" i="125" s="1"/>
  <c r="BQ45" i="125"/>
  <c r="BX45" i="125"/>
  <c r="BR45" i="125"/>
  <c r="BS43" i="125"/>
  <c r="BT43" i="125"/>
  <c r="BQ41" i="125"/>
  <c r="BX41" i="125"/>
  <c r="BR41" i="125"/>
  <c r="BS39" i="125"/>
  <c r="BT39" i="125"/>
  <c r="BS37" i="125"/>
  <c r="BT37" i="125"/>
  <c r="BS35" i="125"/>
  <c r="BT35" i="125"/>
  <c r="BQ33" i="125"/>
  <c r="BX33" i="125"/>
  <c r="BR33" i="125"/>
  <c r="BS31" i="125"/>
  <c r="BT31" i="125"/>
  <c r="BS29" i="125"/>
  <c r="BT29" i="125"/>
  <c r="BQ27" i="125"/>
  <c r="BX27" i="125"/>
  <c r="BR27" i="125"/>
  <c r="BQ25" i="125"/>
  <c r="BX25" i="125"/>
  <c r="BR25" i="125"/>
  <c r="BS23" i="125"/>
  <c r="BT23" i="125"/>
  <c r="BQ21" i="125"/>
  <c r="BX21" i="125"/>
  <c r="BR21" i="125"/>
  <c r="BQ19" i="125"/>
  <c r="BX19" i="125"/>
  <c r="BR19" i="125"/>
  <c r="BQ17" i="125"/>
  <c r="BX17" i="125"/>
  <c r="BR17" i="125"/>
  <c r="BS15" i="125"/>
  <c r="BT15" i="125"/>
  <c r="BS13" i="125"/>
  <c r="BT13" i="125"/>
  <c r="H11" i="125"/>
  <c r="BZ11" i="125"/>
  <c r="BS11" i="125"/>
  <c r="BT11" i="125"/>
  <c r="CH9" i="125"/>
  <c r="CB9" i="125"/>
  <c r="CA9" i="125"/>
  <c r="BQ9" i="125"/>
  <c r="BX9" i="125"/>
  <c r="BR9" i="125"/>
  <c r="BQ7" i="125"/>
  <c r="BR7" i="125"/>
  <c r="BL7" i="125"/>
  <c r="BM7" i="125" s="1"/>
  <c r="BN7" i="125" s="1"/>
  <c r="L7" i="125" s="1"/>
  <c r="BZ7" i="125"/>
  <c r="CH7" i="125" s="1"/>
  <c r="I11" i="125"/>
  <c r="E11" i="125"/>
  <c r="I9" i="125"/>
  <c r="E9" i="125"/>
  <c r="AI25" i="127"/>
  <c r="AH25" i="127"/>
  <c r="AC37" i="127"/>
  <c r="AM37" i="127" s="1"/>
  <c r="AC23" i="127"/>
  <c r="AM23" i="127" s="1"/>
  <c r="AC19" i="127"/>
  <c r="AM19" i="127" s="1"/>
  <c r="AC9" i="127"/>
  <c r="AM9" i="127" s="1"/>
  <c r="AC21" i="127"/>
  <c r="AM21" i="127" s="1"/>
  <c r="AC27" i="127"/>
  <c r="AM27" i="127" s="1"/>
  <c r="AC31" i="127"/>
  <c r="AM31" i="127" s="1"/>
  <c r="AC17" i="127"/>
  <c r="AM17" i="127" s="1"/>
  <c r="AC29" i="127"/>
  <c r="AM29" i="127" s="1"/>
  <c r="AC33" i="127"/>
  <c r="AM33" i="127" s="1"/>
  <c r="AC35" i="127"/>
  <c r="AM35" i="127" s="1"/>
  <c r="F10" i="131"/>
  <c r="U13" i="119"/>
  <c r="V13" i="119" s="1"/>
  <c r="W13" i="119" s="1"/>
  <c r="X13" i="119" s="1"/>
  <c r="Y13" i="119" s="1"/>
  <c r="Z13" i="119" s="1"/>
  <c r="AA13" i="119" s="1"/>
  <c r="AI10" i="131"/>
  <c r="K10" i="131" s="1"/>
  <c r="X8" i="118"/>
  <c r="Y8" i="118" s="1"/>
  <c r="AE8" i="118" s="1"/>
  <c r="BE8" i="118" s="1"/>
  <c r="L8" i="118"/>
  <c r="AW8" i="118" s="1"/>
  <c r="Z10" i="118"/>
  <c r="AE10" i="118" s="1"/>
  <c r="L10" i="118"/>
  <c r="AW10" i="118" s="1"/>
  <c r="AV23" i="96"/>
  <c r="AR23" i="96"/>
  <c r="AP23" i="96"/>
  <c r="AS23" i="96"/>
  <c r="AK36" i="96"/>
  <c r="AU23" i="96"/>
  <c r="AL36" i="96"/>
  <c r="AQ23" i="96"/>
  <c r="AN36" i="96"/>
  <c r="AM23" i="96"/>
  <c r="AW23" i="96"/>
  <c r="AO36" i="96"/>
  <c r="AW36" i="96"/>
  <c r="AL23" i="96"/>
  <c r="AO23" i="96"/>
  <c r="AZ23" i="96" s="1"/>
  <c r="AS36" i="96"/>
  <c r="BB36" i="96" s="1"/>
  <c r="AT23" i="96"/>
  <c r="AM36" i="96"/>
  <c r="AV36" i="96"/>
  <c r="BC36" i="96" s="1"/>
  <c r="AK23" i="96"/>
  <c r="AQ36" i="96"/>
  <c r="AN23" i="96"/>
  <c r="AP36" i="96"/>
  <c r="AR36" i="96"/>
  <c r="AU22" i="98"/>
  <c r="BB22" i="98" s="1"/>
  <c r="AP22" i="98"/>
  <c r="AP35" i="98"/>
  <c r="AS22" i="98"/>
  <c r="BA22" i="98" s="1"/>
  <c r="AT35" i="98"/>
  <c r="AN22" i="98"/>
  <c r="BE13" i="98"/>
  <c r="BE14" i="98" s="1"/>
  <c r="BF14" i="98" s="1"/>
  <c r="AN35" i="98"/>
  <c r="AO22" i="98"/>
  <c r="AY22" i="98" s="1"/>
  <c r="BE22" i="98" s="1"/>
  <c r="AL22" i="98"/>
  <c r="AV35" i="98"/>
  <c r="AM35" i="98"/>
  <c r="AX35" i="98" s="1"/>
  <c r="AK48" i="98"/>
  <c r="AW48" i="98" s="1"/>
  <c r="BD52" i="98" s="1"/>
  <c r="AS48" i="98"/>
  <c r="BA48" i="98" s="1"/>
  <c r="AM48" i="98"/>
  <c r="AX48" i="98" s="1"/>
  <c r="AR48" i="98"/>
  <c r="AU48" i="98"/>
  <c r="BB48" i="98" s="1"/>
  <c r="AU35" i="98"/>
  <c r="BB35" i="98" s="1"/>
  <c r="BD39" i="98"/>
  <c r="BD35" i="98"/>
  <c r="AT48" i="98"/>
  <c r="AN48" i="98"/>
  <c r="BE9" i="98"/>
  <c r="BE10" i="98" s="1"/>
  <c r="BF10" i="98" s="1"/>
  <c r="HS10" i="98" s="1"/>
  <c r="AL48" i="98"/>
  <c r="AH61" i="98"/>
  <c r="AI61" i="98" s="1"/>
  <c r="AO48" i="98"/>
  <c r="AY48" i="98" s="1"/>
  <c r="AV48" i="98"/>
  <c r="AQ48" i="98"/>
  <c r="AZ48" i="98" s="1"/>
  <c r="AS17" i="94"/>
  <c r="AT13" i="94"/>
  <c r="AT14" i="94" s="1"/>
  <c r="AS14" i="94" s="1"/>
  <c r="Z8" i="111"/>
  <c r="W48" i="95"/>
  <c r="T48" i="95"/>
  <c r="T61" i="95"/>
  <c r="Z61" i="95"/>
  <c r="AT22" i="94"/>
  <c r="AU22" i="94" s="1"/>
  <c r="AW22" i="94" s="1"/>
  <c r="AX22" i="94" s="1"/>
  <c r="AZ22" i="94" s="1"/>
  <c r="BA22" i="94" s="1"/>
  <c r="BC22" i="94" s="1"/>
  <c r="BD22" i="94" s="1"/>
  <c r="BF22" i="94" s="1"/>
  <c r="BG22" i="94" s="1"/>
  <c r="BI22" i="94" s="1"/>
  <c r="Y30" i="94"/>
  <c r="AI30" i="94"/>
  <c r="AD30" i="94"/>
  <c r="Z30" i="94"/>
  <c r="AK30" i="94"/>
  <c r="J30" i="94" s="1"/>
  <c r="AA30" i="94"/>
  <c r="AB30" i="94"/>
  <c r="AF30" i="94"/>
  <c r="AG30" i="94"/>
  <c r="W30" i="94"/>
  <c r="AE30" i="94"/>
  <c r="AH30" i="94"/>
  <c r="X30" i="94"/>
  <c r="AT17" i="94"/>
  <c r="AT18" i="94" s="1"/>
  <c r="AU18" i="94" s="1"/>
  <c r="Z6" i="128"/>
  <c r="AJ6" i="128" s="1"/>
  <c r="AD6" i="128" s="1"/>
  <c r="AF6" i="128" s="1"/>
  <c r="AG6" i="128" s="1"/>
  <c r="I6" i="128" s="1"/>
  <c r="U18" i="111"/>
  <c r="V18" i="111" s="1"/>
  <c r="Z7" i="196"/>
  <c r="AA7" i="196" s="1"/>
  <c r="AH18" i="196" s="1"/>
  <c r="K6" i="196" s="1"/>
  <c r="Z15" i="196"/>
  <c r="Y13" i="196"/>
  <c r="Z13" i="196"/>
  <c r="AF22" i="196"/>
  <c r="AL21" i="196" s="1"/>
  <c r="AF16" i="196"/>
  <c r="G5" i="196" s="1"/>
  <c r="Y19" i="196"/>
  <c r="Z19" i="196"/>
  <c r="Z17" i="196"/>
  <c r="AA17" i="196" s="1"/>
  <c r="AH32" i="196" s="1"/>
  <c r="AM31" i="196" s="1"/>
  <c r="Z11" i="196"/>
  <c r="AA11" i="196" s="1"/>
  <c r="AB11" i="196" s="1"/>
  <c r="AF24" i="196" s="1"/>
  <c r="AF34" i="196"/>
  <c r="Y15" i="196"/>
  <c r="BK30" i="197"/>
  <c r="B48" i="197"/>
  <c r="BK32" i="197"/>
  <c r="G48" i="197"/>
  <c r="BK28" i="197"/>
  <c r="L39" i="197"/>
  <c r="BK26" i="197"/>
  <c r="G39" i="197"/>
  <c r="BK24" i="197"/>
  <c r="B39" i="197"/>
  <c r="BK20" i="197"/>
  <c r="G30" i="197"/>
  <c r="BK22" i="197"/>
  <c r="L30" i="197"/>
  <c r="BK16" i="197"/>
  <c r="L21" i="197"/>
  <c r="BK18" i="197"/>
  <c r="B30" i="197"/>
  <c r="BK14" i="197"/>
  <c r="G21" i="197"/>
  <c r="BK12" i="197"/>
  <c r="B21" i="197"/>
  <c r="BK10" i="197"/>
  <c r="L12" i="197"/>
  <c r="BK8" i="197"/>
  <c r="G12" i="197"/>
  <c r="BR24" i="197"/>
  <c r="BT24" i="197" s="1"/>
  <c r="BU24" i="197" s="1"/>
  <c r="BR18" i="197"/>
  <c r="BT18" i="197" s="1"/>
  <c r="BU18" i="197" s="1"/>
  <c r="BR30" i="197"/>
  <c r="BT30" i="197" s="1"/>
  <c r="BU30" i="197" s="1"/>
  <c r="BR20" i="197"/>
  <c r="BT20" i="197" s="1"/>
  <c r="BU20" i="197" s="1"/>
  <c r="BR14" i="197"/>
  <c r="BT14" i="197" s="1"/>
  <c r="BU14" i="197" s="1"/>
  <c r="BR22" i="197"/>
  <c r="BT22" i="197" s="1"/>
  <c r="BU22" i="197" s="1"/>
  <c r="BR28" i="197"/>
  <c r="BT28" i="197" s="1"/>
  <c r="BU28" i="197" s="1"/>
  <c r="BR16" i="197"/>
  <c r="BT16" i="197" s="1"/>
  <c r="BU16" i="197" s="1"/>
  <c r="BR26" i="197"/>
  <c r="BT26" i="197" s="1"/>
  <c r="BU26" i="197" s="1"/>
  <c r="BV6" i="107"/>
  <c r="BX6" i="107" s="1"/>
  <c r="BY6" i="107" s="1"/>
  <c r="BZ6" i="107" s="1"/>
  <c r="BU10" i="107"/>
  <c r="BV10" i="107" s="1"/>
  <c r="B7" i="108"/>
  <c r="AD7" i="108"/>
  <c r="D7" i="108" s="1"/>
  <c r="B9" i="116"/>
  <c r="AB9" i="108"/>
  <c r="Z11" i="108"/>
  <c r="AA11" i="108" s="1"/>
  <c r="F9" i="126"/>
  <c r="BT8" i="107"/>
  <c r="BW10" i="107"/>
  <c r="BU8" i="107"/>
  <c r="P9" i="116"/>
  <c r="AU32" i="197"/>
  <c r="H46" i="197" s="1"/>
  <c r="G46" i="197" s="1"/>
  <c r="AW32" i="197"/>
  <c r="AS32" i="197"/>
  <c r="H45" i="197" s="1"/>
  <c r="AU20" i="197"/>
  <c r="H28" i="197" s="1"/>
  <c r="G28" i="197" s="1"/>
  <c r="AW20" i="197"/>
  <c r="AS20" i="197"/>
  <c r="H27" i="197" s="1"/>
  <c r="AU10" i="197"/>
  <c r="AW10" i="197"/>
  <c r="AS10" i="197"/>
  <c r="M9" i="197" s="1"/>
  <c r="AU18" i="197"/>
  <c r="AW18" i="197"/>
  <c r="AS18" i="197"/>
  <c r="C27" i="197" s="1"/>
  <c r="AU26" i="197"/>
  <c r="H37" i="197" s="1"/>
  <c r="G37" i="197" s="1"/>
  <c r="AW26" i="197"/>
  <c r="AS26" i="197"/>
  <c r="H36" i="197" s="1"/>
  <c r="AU16" i="197"/>
  <c r="AW16" i="197"/>
  <c r="AS16" i="197"/>
  <c r="M18" i="197" s="1"/>
  <c r="AU28" i="197"/>
  <c r="M37" i="197" s="1"/>
  <c r="L37" i="197" s="1"/>
  <c r="AW28" i="197"/>
  <c r="AS28" i="197"/>
  <c r="M36" i="197" s="1"/>
  <c r="AU12" i="197"/>
  <c r="AW12" i="197"/>
  <c r="AS12" i="197"/>
  <c r="C18" i="197" s="1"/>
  <c r="AU14" i="197"/>
  <c r="AW14" i="197"/>
  <c r="AS14" i="197"/>
  <c r="H18" i="197" s="1"/>
  <c r="AU22" i="197"/>
  <c r="M28" i="197" s="1"/>
  <c r="L28" i="197" s="1"/>
  <c r="AW22" i="197"/>
  <c r="AS22" i="197"/>
  <c r="M27" i="197" s="1"/>
  <c r="AU30" i="197"/>
  <c r="C46" i="197" s="1"/>
  <c r="B46" i="197" s="1"/>
  <c r="AS30" i="197"/>
  <c r="C45" i="197" s="1"/>
  <c r="AW30" i="197"/>
  <c r="AU24" i="197"/>
  <c r="C37" i="197" s="1"/>
  <c r="B37" i="197" s="1"/>
  <c r="AW24" i="197"/>
  <c r="AS24" i="197"/>
  <c r="C36" i="197" s="1"/>
  <c r="AU8" i="197"/>
  <c r="AW8" i="197"/>
  <c r="AS8" i="197"/>
  <c r="H9" i="197" s="1"/>
  <c r="AI9" i="126"/>
  <c r="K9" i="126" s="1"/>
  <c r="BR8" i="197"/>
  <c r="BT8" i="197" s="1"/>
  <c r="BU8" i="197" s="1"/>
  <c r="BR12" i="197"/>
  <c r="BT12" i="197" s="1"/>
  <c r="BU12" i="197" s="1"/>
  <c r="BR32" i="197"/>
  <c r="BT32" i="197" s="1"/>
  <c r="BU32" i="197" s="1"/>
  <c r="BR10" i="197"/>
  <c r="BT10" i="197" s="1"/>
  <c r="BU10" i="197" s="1"/>
  <c r="X10" i="128"/>
  <c r="W10" i="128"/>
  <c r="AE17" i="126"/>
  <c r="AF17" i="126" s="1"/>
  <c r="AG17" i="126" s="1"/>
  <c r="J17" i="126" s="1"/>
  <c r="AE13" i="126"/>
  <c r="AF13" i="126" s="1"/>
  <c r="AG13" i="126" s="1"/>
  <c r="J13" i="126" s="1"/>
  <c r="AI17" i="126"/>
  <c r="K17" i="126" s="1"/>
  <c r="AE19" i="126"/>
  <c r="AF19" i="126" s="1"/>
  <c r="AG19" i="126" s="1"/>
  <c r="J19" i="126" s="1"/>
  <c r="AI19" i="126"/>
  <c r="K19" i="126" s="1"/>
  <c r="AI11" i="126"/>
  <c r="K11" i="126" s="1"/>
  <c r="AE15" i="126"/>
  <c r="AF15" i="126" s="1"/>
  <c r="AG15" i="126" s="1"/>
  <c r="J15" i="126" s="1"/>
  <c r="AI13" i="126"/>
  <c r="K13" i="126" s="1"/>
  <c r="AE11" i="126"/>
  <c r="AF11" i="126" s="1"/>
  <c r="AG11" i="126" s="1"/>
  <c r="J11" i="126" s="1"/>
  <c r="F15" i="126"/>
  <c r="AA4" i="121"/>
  <c r="AC4" i="121" s="1"/>
  <c r="V61" i="95"/>
  <c r="Y61" i="95"/>
  <c r="W61" i="95"/>
  <c r="X61" i="95"/>
  <c r="AD9" i="130"/>
  <c r="Z12" i="111"/>
  <c r="AA12" i="111" s="1"/>
  <c r="AA9" i="196"/>
  <c r="AH20" i="196" s="1"/>
  <c r="AB13" i="116"/>
  <c r="AC13" i="116" s="1"/>
  <c r="AC4" i="111"/>
  <c r="AE12" i="131"/>
  <c r="AF12" i="131" s="1"/>
  <c r="AG12" i="131" s="1"/>
  <c r="J12" i="131" s="1"/>
  <c r="AI12" i="131"/>
  <c r="K12" i="131" s="1"/>
  <c r="S14" i="117"/>
  <c r="T14" i="117" s="1"/>
  <c r="I14" i="117" s="1"/>
  <c r="AI47" i="94"/>
  <c r="AK47" i="94"/>
  <c r="J47" i="94" s="1"/>
  <c r="AD47" i="94"/>
  <c r="AE47" i="94"/>
  <c r="AB47" i="94"/>
  <c r="AH47" i="94"/>
  <c r="AM47" i="94"/>
  <c r="AF47" i="94"/>
  <c r="W8" i="128"/>
  <c r="X8" i="128"/>
  <c r="R81" i="94"/>
  <c r="S81" i="94" s="1"/>
  <c r="U16" i="131"/>
  <c r="V16" i="131" s="1"/>
  <c r="AB14" i="131"/>
  <c r="AC14" i="131" s="1"/>
  <c r="AD14" i="131" s="1"/>
  <c r="Z14" i="111"/>
  <c r="CV43" i="116"/>
  <c r="CW43" i="116" s="1"/>
  <c r="CX43" i="116" s="1"/>
  <c r="DC43" i="116" s="1"/>
  <c r="AT19" i="125"/>
  <c r="AU19" i="125" s="1"/>
  <c r="AV19" i="125" s="1"/>
  <c r="AW19" i="125" s="1"/>
  <c r="AT25" i="125"/>
  <c r="AU25" i="125" s="1"/>
  <c r="AV25" i="125" s="1"/>
  <c r="AW25" i="125" s="1"/>
  <c r="AZ25" i="125"/>
  <c r="EZ9" i="116"/>
  <c r="IJ23" i="116"/>
  <c r="GD39" i="116"/>
  <c r="EZ5" i="116"/>
  <c r="FC5" i="116"/>
  <c r="FA5" i="116" s="1"/>
  <c r="BD21" i="125"/>
  <c r="BE21" i="125" s="1"/>
  <c r="CV15" i="116"/>
  <c r="CW15" i="116" s="1"/>
  <c r="CX15" i="116" s="1"/>
  <c r="DC15" i="116" s="1"/>
  <c r="CZ16" i="116" s="1"/>
  <c r="CV31" i="116"/>
  <c r="CW31" i="116" s="1"/>
  <c r="CX31" i="116" s="1"/>
  <c r="DC31" i="116" s="1"/>
  <c r="CZ32" i="116" s="1"/>
  <c r="CV7" i="116"/>
  <c r="CW7" i="116" s="1"/>
  <c r="CX7" i="116" s="1"/>
  <c r="EZ27" i="116"/>
  <c r="GD41" i="116"/>
  <c r="H7" i="125"/>
  <c r="AZ21" i="125"/>
  <c r="EZ17" i="116"/>
  <c r="IJ11" i="116"/>
  <c r="AZ7" i="125"/>
  <c r="U50" i="192"/>
  <c r="V50" i="192" s="1"/>
  <c r="W50" i="192" s="1"/>
  <c r="X50" i="192" s="1"/>
  <c r="Y50" i="192" s="1"/>
  <c r="Z50" i="192" s="1"/>
  <c r="AA50" i="192" s="1"/>
  <c r="AE50" i="192" s="1"/>
  <c r="HF17" i="116"/>
  <c r="BF17" i="125"/>
  <c r="BG17" i="125" s="1"/>
  <c r="BF21" i="125"/>
  <c r="BG21" i="125" s="1"/>
  <c r="AZ45" i="125"/>
  <c r="AT45" i="125"/>
  <c r="AU45" i="125" s="1"/>
  <c r="AV45" i="125" s="1"/>
  <c r="AW45" i="125" s="1"/>
  <c r="BA45" i="125"/>
  <c r="BB45" i="125" s="1"/>
  <c r="BD45" i="125" s="1"/>
  <c r="BE45" i="125" s="1"/>
  <c r="BF45" i="125"/>
  <c r="BG45" i="125" s="1"/>
  <c r="CV11" i="116"/>
  <c r="CW11" i="116" s="1"/>
  <c r="CX11" i="116" s="1"/>
  <c r="CY11" i="116" s="1"/>
  <c r="AZ33" i="125"/>
  <c r="BD17" i="125"/>
  <c r="BE17" i="125" s="1"/>
  <c r="EZ41" i="116"/>
  <c r="U46" i="192"/>
  <c r="V46" i="192" s="1"/>
  <c r="W46" i="192" s="1"/>
  <c r="X46" i="192" s="1"/>
  <c r="Y46" i="192" s="1"/>
  <c r="Z46" i="192" s="1"/>
  <c r="AA46" i="192" s="1"/>
  <c r="HF21" i="116"/>
  <c r="GC17" i="116"/>
  <c r="EZ13" i="116"/>
  <c r="CV27" i="116"/>
  <c r="CW27" i="116" s="1"/>
  <c r="CX27" i="116" s="1"/>
  <c r="DC27" i="116" s="1"/>
  <c r="CZ28" i="116" s="1"/>
  <c r="CV23" i="116"/>
  <c r="CW23" i="116" s="1"/>
  <c r="CX23" i="116" s="1"/>
  <c r="CY23" i="116" s="1"/>
  <c r="IJ43" i="116"/>
  <c r="GD33" i="116"/>
  <c r="IJ29" i="116"/>
  <c r="HF25" i="116"/>
  <c r="IJ19" i="116"/>
  <c r="EZ39" i="116"/>
  <c r="CV19" i="116"/>
  <c r="CW19" i="116" s="1"/>
  <c r="CX19" i="116" s="1"/>
  <c r="EZ37" i="116"/>
  <c r="Y18" i="192"/>
  <c r="Z18" i="192" s="1"/>
  <c r="GD43" i="116"/>
  <c r="GC25" i="116"/>
  <c r="CV39" i="116"/>
  <c r="CW39" i="116" s="1"/>
  <c r="CX39" i="116" s="1"/>
  <c r="CY39" i="116" s="1"/>
  <c r="HF33" i="116"/>
  <c r="AT33" i="125"/>
  <c r="AU33" i="125" s="1"/>
  <c r="AV33" i="125" s="1"/>
  <c r="AW33" i="125" s="1"/>
  <c r="CV17" i="116"/>
  <c r="CW17" i="116" s="1"/>
  <c r="CX17" i="116" s="1"/>
  <c r="CY17" i="116" s="1"/>
  <c r="CV33" i="116"/>
  <c r="CW33" i="116" s="1"/>
  <c r="CX33" i="116" s="1"/>
  <c r="DC33" i="116" s="1"/>
  <c r="CZ34" i="116" s="1"/>
  <c r="IJ37" i="116"/>
  <c r="BF27" i="125"/>
  <c r="BG27" i="125" s="1"/>
  <c r="IJ13" i="116"/>
  <c r="IJ35" i="116"/>
  <c r="AZ29" i="125"/>
  <c r="BA29" i="125"/>
  <c r="BB29" i="125" s="1"/>
  <c r="BD29" i="125" s="1"/>
  <c r="BE29" i="125" s="1"/>
  <c r="HF41" i="116"/>
  <c r="HF5" i="116"/>
  <c r="AK46" i="127"/>
  <c r="W42" i="192"/>
  <c r="AT9" i="125"/>
  <c r="AU9" i="125" s="1"/>
  <c r="AV9" i="125" s="1"/>
  <c r="AW9" i="125" s="1"/>
  <c r="CV29" i="116"/>
  <c r="CW29" i="116" s="1"/>
  <c r="CX29" i="116" s="1"/>
  <c r="CY29" i="116" s="1"/>
  <c r="AZ17" i="125"/>
  <c r="CV35" i="116"/>
  <c r="CW35" i="116" s="1"/>
  <c r="CX35" i="116" s="1"/>
  <c r="CV13" i="116"/>
  <c r="CW13" i="116" s="1"/>
  <c r="CX13" i="116" s="1"/>
  <c r="DC13" i="116" s="1"/>
  <c r="CZ14" i="116" s="1"/>
  <c r="IJ39" i="116"/>
  <c r="BB37" i="125"/>
  <c r="BD37" i="125" s="1"/>
  <c r="BE37" i="125" s="1"/>
  <c r="GC19" i="116"/>
  <c r="AT11" i="125"/>
  <c r="AU11" i="125" s="1"/>
  <c r="AV11" i="125" s="1"/>
  <c r="AW11" i="125" s="1"/>
  <c r="HF29" i="116"/>
  <c r="IJ27" i="116"/>
  <c r="GC23" i="116"/>
  <c r="AT15" i="125"/>
  <c r="AU15" i="125" s="1"/>
  <c r="AV15" i="125" s="1"/>
  <c r="AW15" i="125" s="1"/>
  <c r="BF19" i="125"/>
  <c r="BG19" i="125" s="1"/>
  <c r="AT37" i="125"/>
  <c r="AU37" i="125" s="1"/>
  <c r="AV37" i="125" s="1"/>
  <c r="AW37" i="125" s="1"/>
  <c r="CV37" i="116"/>
  <c r="CW37" i="116" s="1"/>
  <c r="CX37" i="116" s="1"/>
  <c r="DC37" i="116" s="1"/>
  <c r="CZ38" i="116" s="1"/>
  <c r="BF7" i="125"/>
  <c r="BG7" i="125" s="1"/>
  <c r="BA7" i="125"/>
  <c r="BB7" i="125" s="1"/>
  <c r="BD7" i="125" s="1"/>
  <c r="BE7" i="125" s="1"/>
  <c r="BF37" i="125"/>
  <c r="BG37" i="125" s="1"/>
  <c r="BD39" i="125"/>
  <c r="BE39" i="125" s="1"/>
  <c r="AT39" i="125"/>
  <c r="AU39" i="125" s="1"/>
  <c r="AV39" i="125" s="1"/>
  <c r="AW39" i="125" s="1"/>
  <c r="GD31" i="116"/>
  <c r="GC15" i="116"/>
  <c r="EZ31" i="116"/>
  <c r="HF13" i="116"/>
  <c r="AT43" i="125"/>
  <c r="AU43" i="125" s="1"/>
  <c r="AV43" i="125" s="1"/>
  <c r="AW43" i="125" s="1"/>
  <c r="AT13" i="125"/>
  <c r="AU13" i="125" s="1"/>
  <c r="AV13" i="125" s="1"/>
  <c r="AW13" i="125" s="1"/>
  <c r="X44" i="192"/>
  <c r="AF44" i="192" s="1"/>
  <c r="AT29" i="125"/>
  <c r="AU29" i="125" s="1"/>
  <c r="AV29" i="125" s="1"/>
  <c r="AW29" i="125" s="1"/>
  <c r="AZ41" i="125"/>
  <c r="BA41" i="125"/>
  <c r="BB41" i="125" s="1"/>
  <c r="BD41" i="125" s="1"/>
  <c r="BE41" i="125" s="1"/>
  <c r="BF41" i="125"/>
  <c r="BG41" i="125" s="1"/>
  <c r="AZ31" i="125"/>
  <c r="AZ39" i="125"/>
  <c r="EZ15" i="116"/>
  <c r="BF29" i="125"/>
  <c r="BG29" i="125" s="1"/>
  <c r="AL3" i="196"/>
  <c r="AK5" i="196"/>
  <c r="AI5" i="196"/>
  <c r="C5" i="196"/>
  <c r="BE5" i="196" s="1"/>
  <c r="X20" i="192"/>
  <c r="GC11" i="116"/>
  <c r="BD43" i="125"/>
  <c r="BE43" i="125" s="1"/>
  <c r="AE21" i="126"/>
  <c r="AF21" i="126" s="1"/>
  <c r="AG21" i="126" s="1"/>
  <c r="J21" i="126" s="1"/>
  <c r="AI21" i="126"/>
  <c r="K21" i="126" s="1"/>
  <c r="BA33" i="125"/>
  <c r="BB33" i="125" s="1"/>
  <c r="BD33" i="125" s="1"/>
  <c r="BE33" i="125" s="1"/>
  <c r="BF33" i="125"/>
  <c r="BG33" i="125" s="1"/>
  <c r="BF31" i="125"/>
  <c r="BG31" i="125" s="1"/>
  <c r="BA31" i="125"/>
  <c r="BB31" i="125" s="1"/>
  <c r="BD31" i="125" s="1"/>
  <c r="BE31" i="125" s="1"/>
  <c r="HF19" i="116"/>
  <c r="C6" i="196"/>
  <c r="BE6" i="196" s="1"/>
  <c r="AM3" i="196"/>
  <c r="AJ5" i="196"/>
  <c r="AT35" i="125"/>
  <c r="AU35" i="125" s="1"/>
  <c r="AV35" i="125" s="1"/>
  <c r="AW35" i="125" s="1"/>
  <c r="HF31" i="116"/>
  <c r="HF35" i="116"/>
  <c r="U22" i="192"/>
  <c r="V22" i="192" s="1"/>
  <c r="CV9" i="116"/>
  <c r="CW9" i="116" s="1"/>
  <c r="CX9" i="116" s="1"/>
  <c r="IJ41" i="116"/>
  <c r="CV41" i="116"/>
  <c r="CW41" i="116" s="1"/>
  <c r="CX41" i="116" s="1"/>
  <c r="DC41" i="116" s="1"/>
  <c r="CZ42" i="116" s="1"/>
  <c r="CV25" i="116"/>
  <c r="CW25" i="116" s="1"/>
  <c r="CX25" i="116" s="1"/>
  <c r="BA27" i="125"/>
  <c r="BB27" i="125" s="1"/>
  <c r="BD27" i="125" s="1"/>
  <c r="BE27" i="125" s="1"/>
  <c r="AZ27" i="125"/>
  <c r="HF23" i="116"/>
  <c r="HF27" i="116"/>
  <c r="HF11" i="116"/>
  <c r="HF39" i="116"/>
  <c r="D5" i="108"/>
  <c r="AG5" i="108"/>
  <c r="I5" i="108" s="1"/>
  <c r="HF15" i="116"/>
  <c r="BF39" i="125"/>
  <c r="BG39" i="125" s="1"/>
  <c r="EZ7" i="116"/>
  <c r="IJ25" i="116"/>
  <c r="AZ37" i="125"/>
  <c r="HF43" i="116"/>
  <c r="GC7" i="116"/>
  <c r="IJ21" i="116"/>
  <c r="EZ11" i="116"/>
  <c r="EZ43" i="116"/>
  <c r="IJ5" i="116"/>
  <c r="IM5" i="116"/>
  <c r="IK5" i="116" s="1"/>
  <c r="IJ33" i="116"/>
  <c r="GF5" i="116"/>
  <c r="GE6" i="116" s="1"/>
  <c r="GC5" i="116"/>
  <c r="AT31" i="125"/>
  <c r="AU31" i="125" s="1"/>
  <c r="AV31" i="125" s="1"/>
  <c r="AW31" i="125" s="1"/>
  <c r="IJ9" i="116"/>
  <c r="CV5" i="116"/>
  <c r="CW5" i="116" s="1"/>
  <c r="CX5" i="116" s="1"/>
  <c r="CV21" i="116"/>
  <c r="CW21" i="116" s="1"/>
  <c r="CX21" i="116" s="1"/>
  <c r="BA15" i="125"/>
  <c r="BB15" i="125" s="1"/>
  <c r="BD15" i="125" s="1"/>
  <c r="BE15" i="125" s="1"/>
  <c r="BF15" i="125"/>
  <c r="BG15" i="125" s="1"/>
  <c r="AZ15" i="125"/>
  <c r="AC10" i="95"/>
  <c r="AD10" i="95" s="1"/>
  <c r="BL11" i="125"/>
  <c r="BM11" i="125" s="1"/>
  <c r="BN11" i="125" s="1"/>
  <c r="L11" i="125" s="1"/>
  <c r="Q100" i="95"/>
  <c r="R100" i="95" s="1"/>
  <c r="Y21" i="196"/>
  <c r="Z21" i="196"/>
  <c r="V14" i="128"/>
  <c r="T16" i="128"/>
  <c r="U16" i="128" s="1"/>
  <c r="V22" i="95"/>
  <c r="U22" i="95"/>
  <c r="Y22" i="95"/>
  <c r="T22" i="95"/>
  <c r="X22" i="95"/>
  <c r="Z22" i="95"/>
  <c r="W22" i="95"/>
  <c r="G10" i="117"/>
  <c r="AB10" i="117"/>
  <c r="C10" i="117" s="1"/>
  <c r="W8" i="121"/>
  <c r="X8" i="121" s="1"/>
  <c r="M8" i="121"/>
  <c r="Y8" i="121"/>
  <c r="V18" i="118"/>
  <c r="W18" i="118" s="1"/>
  <c r="L18" i="118" s="1"/>
  <c r="AW18" i="118" s="1"/>
  <c r="X12" i="118"/>
  <c r="Y12" i="118" s="1"/>
  <c r="Z12" i="118"/>
  <c r="BU12" i="107"/>
  <c r="BW12" i="107"/>
  <c r="BT12" i="107"/>
  <c r="AH88" i="96"/>
  <c r="AI88" i="96" s="1"/>
  <c r="Z88" i="96" s="1"/>
  <c r="AN16" i="107"/>
  <c r="AT16" i="107" s="1"/>
  <c r="AX7" i="130"/>
  <c r="B7" i="130" s="1"/>
  <c r="W12" i="128"/>
  <c r="X12" i="128"/>
  <c r="AE6" i="118"/>
  <c r="BE6" i="118" s="1"/>
  <c r="AC14" i="95"/>
  <c r="Z14" i="118"/>
  <c r="X14" i="118"/>
  <c r="Y14" i="118" s="1"/>
  <c r="AB9" i="95"/>
  <c r="AB8" i="117"/>
  <c r="C8" i="117" s="1"/>
  <c r="G8" i="117"/>
  <c r="X35" i="95"/>
  <c r="U35" i="95"/>
  <c r="Z35" i="95"/>
  <c r="T35" i="95"/>
  <c r="Y35" i="95"/>
  <c r="W35" i="95"/>
  <c r="V35" i="95"/>
  <c r="AU49" i="96"/>
  <c r="BC49" i="96" s="1"/>
  <c r="AQ49" i="96"/>
  <c r="BA49" i="96" s="1"/>
  <c r="AW49" i="96"/>
  <c r="AV49" i="96"/>
  <c r="AT49" i="96"/>
  <c r="AR49" i="96"/>
  <c r="AN49" i="96"/>
  <c r="AL49" i="96"/>
  <c r="AP49" i="96"/>
  <c r="AM49" i="96"/>
  <c r="AY49" i="96" s="1"/>
  <c r="AO49" i="96"/>
  <c r="AZ49" i="96" s="1"/>
  <c r="AK49" i="96"/>
  <c r="AX49" i="96" s="1"/>
  <c r="AS49" i="96"/>
  <c r="BB49" i="96" s="1"/>
  <c r="V10" i="121"/>
  <c r="U12" i="121"/>
  <c r="AY7" i="130"/>
  <c r="U15" i="119"/>
  <c r="V15" i="119" s="1"/>
  <c r="W15" i="119" s="1"/>
  <c r="X15" i="119" s="1"/>
  <c r="Y15" i="119" s="1"/>
  <c r="Z15" i="119" s="1"/>
  <c r="AA15" i="119" s="1"/>
  <c r="X15" i="125"/>
  <c r="Y13" i="125"/>
  <c r="S19" i="119"/>
  <c r="U11" i="119"/>
  <c r="V11" i="119" s="1"/>
  <c r="W11" i="119" s="1"/>
  <c r="X11" i="119" s="1"/>
  <c r="Y11" i="119" s="1"/>
  <c r="Z11" i="119" s="1"/>
  <c r="AA11" i="119" s="1"/>
  <c r="AE25" i="127"/>
  <c r="AD25" i="127"/>
  <c r="U9" i="119"/>
  <c r="V9" i="119" s="1"/>
  <c r="W9" i="119" s="1"/>
  <c r="X9" i="119" s="1"/>
  <c r="Y9" i="119" s="1"/>
  <c r="Z9" i="119" s="1"/>
  <c r="AA9" i="119" s="1"/>
  <c r="AS62" i="96"/>
  <c r="BB62" i="96" s="1"/>
  <c r="AP62" i="96"/>
  <c r="AM62" i="96"/>
  <c r="AY62" i="96" s="1"/>
  <c r="AL62" i="96"/>
  <c r="AW62" i="96"/>
  <c r="AN62" i="96"/>
  <c r="AU62" i="96"/>
  <c r="BC62" i="96" s="1"/>
  <c r="AV62" i="96"/>
  <c r="AT62" i="96"/>
  <c r="AO62" i="96"/>
  <c r="AZ62" i="96" s="1"/>
  <c r="AQ62" i="96"/>
  <c r="BA62" i="96" s="1"/>
  <c r="AK62" i="96"/>
  <c r="AX62" i="96" s="1"/>
  <c r="AR62" i="96"/>
  <c r="AJ48" i="127"/>
  <c r="AL48" i="127" s="1"/>
  <c r="U25" i="126"/>
  <c r="V25" i="126" s="1"/>
  <c r="AB23" i="126"/>
  <c r="AC23" i="126" s="1"/>
  <c r="AD23" i="126" s="1"/>
  <c r="AA6" i="121"/>
  <c r="AJ6" i="121"/>
  <c r="C6" i="121" s="1"/>
  <c r="X74" i="95"/>
  <c r="Y74" i="95"/>
  <c r="Z74" i="95"/>
  <c r="U74" i="95"/>
  <c r="V74" i="95"/>
  <c r="W74" i="95"/>
  <c r="T74" i="95"/>
  <c r="AT23" i="125"/>
  <c r="AU23" i="125" s="1"/>
  <c r="AV23" i="125" s="1"/>
  <c r="AW23" i="125" s="1"/>
  <c r="BA23" i="125"/>
  <c r="BB23" i="125" s="1"/>
  <c r="BD23" i="125" s="1"/>
  <c r="BE23" i="125" s="1"/>
  <c r="BF23" i="125"/>
  <c r="BG23" i="125" s="1"/>
  <c r="AZ23" i="125"/>
  <c r="BA35" i="125"/>
  <c r="BB35" i="125" s="1"/>
  <c r="BD35" i="125" s="1"/>
  <c r="BE35" i="125" s="1"/>
  <c r="AZ35" i="125"/>
  <c r="BF35" i="125"/>
  <c r="BG35" i="125" s="1"/>
  <c r="BF11" i="125"/>
  <c r="BG11" i="125" s="1"/>
  <c r="BA11" i="125"/>
  <c r="BB11" i="125" s="1"/>
  <c r="BD11" i="125" s="1"/>
  <c r="BE11" i="125" s="1"/>
  <c r="AZ11" i="125"/>
  <c r="BF13" i="125"/>
  <c r="BG13" i="125" s="1"/>
  <c r="BA13" i="125"/>
  <c r="BB13" i="125" s="1"/>
  <c r="BD13" i="125" s="1"/>
  <c r="BE13" i="125" s="1"/>
  <c r="AZ13" i="125"/>
  <c r="BL9" i="125"/>
  <c r="BM9" i="125" s="1"/>
  <c r="BN9" i="125" s="1"/>
  <c r="L9" i="125" s="1"/>
  <c r="H9" i="125"/>
  <c r="X40" i="192"/>
  <c r="X16" i="192"/>
  <c r="Y16" i="192" s="1"/>
  <c r="AZ43" i="125"/>
  <c r="BF43" i="125"/>
  <c r="BG43" i="125" s="1"/>
  <c r="BA9" i="125"/>
  <c r="BF9" i="125"/>
  <c r="BG9" i="125" s="1"/>
  <c r="AZ9" i="125"/>
  <c r="AG54" i="192"/>
  <c r="AA54" i="192"/>
  <c r="AI24" i="196" l="1"/>
  <c r="K10" i="196"/>
  <c r="BD26" i="98"/>
  <c r="BE7" i="196"/>
  <c r="BE8" i="196" s="1"/>
  <c r="D7" i="196" s="1"/>
  <c r="C7" i="196" s="1"/>
  <c r="AC53" i="95"/>
  <c r="BD22" i="98"/>
  <c r="BE35" i="98"/>
  <c r="BE36" i="98" s="1"/>
  <c r="BF36" i="98" s="1"/>
  <c r="HS36" i="98" s="1"/>
  <c r="GC43" i="116"/>
  <c r="GF43" i="116"/>
  <c r="GE44" i="116" s="1"/>
  <c r="GC41" i="116"/>
  <c r="GF41" i="116"/>
  <c r="GE42" i="116" s="1"/>
  <c r="GC39" i="116"/>
  <c r="GF39" i="116"/>
  <c r="GE40" i="116" s="1"/>
  <c r="GC33" i="116"/>
  <c r="GF33" i="116"/>
  <c r="GE34" i="116" s="1"/>
  <c r="GC31" i="116"/>
  <c r="GF31" i="116"/>
  <c r="GE32" i="116" s="1"/>
  <c r="G10" i="118"/>
  <c r="H10" i="118" s="1"/>
  <c r="BE10" i="118"/>
  <c r="AE13" i="127"/>
  <c r="AF13" i="127" s="1"/>
  <c r="I13" i="127" s="1"/>
  <c r="AH13" i="127"/>
  <c r="AD13" i="127"/>
  <c r="AI15" i="127"/>
  <c r="AK15" i="127" s="1"/>
  <c r="AD15" i="127"/>
  <c r="AE15" i="127"/>
  <c r="AF15" i="127" s="1"/>
  <c r="I15" i="127" s="1"/>
  <c r="AH15" i="127"/>
  <c r="AE11" i="127"/>
  <c r="AF11" i="127" s="1"/>
  <c r="I11" i="127" s="1"/>
  <c r="AI13" i="127"/>
  <c r="AK13" i="127" s="1"/>
  <c r="AD11" i="127"/>
  <c r="AH11" i="127"/>
  <c r="BV8" i="107"/>
  <c r="BX8" i="107" s="1"/>
  <c r="BY8" i="107" s="1"/>
  <c r="BZ8" i="107" s="1"/>
  <c r="AW8" i="107" s="1"/>
  <c r="BE23" i="98"/>
  <c r="BF23" i="98" s="1"/>
  <c r="BH23" i="98" s="1"/>
  <c r="BI23" i="98" s="1"/>
  <c r="BK23" i="98" s="1"/>
  <c r="BL23" i="98" s="1"/>
  <c r="BN23" i="98" s="1"/>
  <c r="BO23" i="98" s="1"/>
  <c r="BQ23" i="98" s="1"/>
  <c r="BR23" i="98" s="1"/>
  <c r="BT23" i="98" s="1"/>
  <c r="BU23" i="98" s="1"/>
  <c r="BW23" i="98" s="1"/>
  <c r="BX23" i="98" s="1"/>
  <c r="BZ23" i="98" s="1"/>
  <c r="CA23" i="98" s="1"/>
  <c r="CC23" i="98" s="1"/>
  <c r="CD23" i="98" s="1"/>
  <c r="CF23" i="98" s="1"/>
  <c r="CG23" i="98" s="1"/>
  <c r="CI23" i="98" s="1"/>
  <c r="BC23" i="96"/>
  <c r="AI11" i="127"/>
  <c r="AK11" i="127" s="1"/>
  <c r="AA8" i="118"/>
  <c r="AC8" i="118" s="1"/>
  <c r="G8" i="118"/>
  <c r="H8" i="118" s="1"/>
  <c r="HT15" i="96"/>
  <c r="BE15" i="96"/>
  <c r="HV14" i="96" s="1"/>
  <c r="IR10" i="96" s="1"/>
  <c r="K18" i="111"/>
  <c r="Y18" i="111"/>
  <c r="X18" i="111"/>
  <c r="BA23" i="96"/>
  <c r="BI11" i="96"/>
  <c r="BJ11" i="96" s="1"/>
  <c r="BL11" i="96" s="1"/>
  <c r="BM11" i="96" s="1"/>
  <c r="BO11" i="96" s="1"/>
  <c r="BP11" i="96" s="1"/>
  <c r="BR11" i="96" s="1"/>
  <c r="BS11" i="96" s="1"/>
  <c r="BU11" i="96" s="1"/>
  <c r="BE11" i="96"/>
  <c r="HV10" i="96" s="1"/>
  <c r="IG10" i="96" s="1"/>
  <c r="AZ36" i="96"/>
  <c r="AX23" i="96"/>
  <c r="AR44" i="127"/>
  <c r="AM44" i="127"/>
  <c r="BF44" i="127" s="1"/>
  <c r="BR44" i="127" s="1"/>
  <c r="CD44" i="127" s="1"/>
  <c r="AA14" i="111"/>
  <c r="AB14" i="111" s="1"/>
  <c r="AH14" i="111" s="1"/>
  <c r="AC10" i="111"/>
  <c r="AA10" i="111"/>
  <c r="AB10" i="111" s="1"/>
  <c r="AH10" i="111" s="1"/>
  <c r="AC8" i="111"/>
  <c r="AA8" i="111"/>
  <c r="AB8" i="111" s="1"/>
  <c r="AH8" i="111" s="1"/>
  <c r="AA6" i="111"/>
  <c r="AB6" i="111" s="1"/>
  <c r="AH6" i="111" s="1"/>
  <c r="BU43" i="125"/>
  <c r="BV43" i="125" s="1"/>
  <c r="BW43" i="125" s="1"/>
  <c r="BY43" i="125" s="1"/>
  <c r="BU39" i="125"/>
  <c r="BV39" i="125" s="1"/>
  <c r="BW39" i="125" s="1"/>
  <c r="BY39" i="125" s="1"/>
  <c r="BS45" i="125"/>
  <c r="BT45" i="125"/>
  <c r="BS41" i="125"/>
  <c r="BT41" i="125"/>
  <c r="BU35" i="125"/>
  <c r="BV35" i="125" s="1"/>
  <c r="BW35" i="125" s="1"/>
  <c r="BY35" i="125" s="1"/>
  <c r="BU37" i="125"/>
  <c r="BU31" i="125"/>
  <c r="BV31" i="125" s="1"/>
  <c r="BW31" i="125" s="1"/>
  <c r="BY31" i="125" s="1"/>
  <c r="BS33" i="125"/>
  <c r="BT33" i="125"/>
  <c r="BU23" i="125"/>
  <c r="BV23" i="125" s="1"/>
  <c r="BW23" i="125" s="1"/>
  <c r="BY23" i="125" s="1"/>
  <c r="BU29" i="125"/>
  <c r="BV29" i="125" s="1"/>
  <c r="BW29" i="125" s="1"/>
  <c r="BY29" i="125" s="1"/>
  <c r="BS27" i="125"/>
  <c r="BT27" i="125"/>
  <c r="BU15" i="125"/>
  <c r="BV15" i="125" s="1"/>
  <c r="BW15" i="125" s="1"/>
  <c r="BY15" i="125" s="1"/>
  <c r="BS25" i="125"/>
  <c r="BT25" i="125"/>
  <c r="BS21" i="125"/>
  <c r="BT21" i="125"/>
  <c r="BS19" i="125"/>
  <c r="BT19" i="125"/>
  <c r="BS17" i="125"/>
  <c r="BT17" i="125"/>
  <c r="BU13" i="125"/>
  <c r="CH11" i="125"/>
  <c r="CB11" i="125"/>
  <c r="CA11" i="125"/>
  <c r="BU11" i="125"/>
  <c r="BS9" i="125"/>
  <c r="BT9" i="125"/>
  <c r="CD9" i="125"/>
  <c r="CC9" i="125"/>
  <c r="CB7" i="125"/>
  <c r="CA7" i="125"/>
  <c r="BT7" i="125"/>
  <c r="BS7" i="125"/>
  <c r="I13" i="125"/>
  <c r="E13" i="125"/>
  <c r="AD37" i="127"/>
  <c r="AI37" i="127"/>
  <c r="AH37" i="127"/>
  <c r="AI35" i="127"/>
  <c r="AH35" i="127"/>
  <c r="AI33" i="127"/>
  <c r="AH33" i="127"/>
  <c r="AE31" i="127"/>
  <c r="AF31" i="127" s="1"/>
  <c r="I31" i="127" s="1"/>
  <c r="AI31" i="127"/>
  <c r="AH31" i="127"/>
  <c r="AI29" i="127"/>
  <c r="AH29" i="127"/>
  <c r="AD27" i="127"/>
  <c r="AI27" i="127"/>
  <c r="AH27" i="127"/>
  <c r="AJ25" i="127"/>
  <c r="AK25" i="127"/>
  <c r="AD23" i="127"/>
  <c r="AI23" i="127"/>
  <c r="AH23" i="127"/>
  <c r="AE21" i="127"/>
  <c r="AF21" i="127" s="1"/>
  <c r="I21" i="127" s="1"/>
  <c r="AI21" i="127"/>
  <c r="AH21" i="127"/>
  <c r="AE19" i="127"/>
  <c r="AF19" i="127" s="1"/>
  <c r="I19" i="127" s="1"/>
  <c r="AI19" i="127"/>
  <c r="AH19" i="127"/>
  <c r="AD17" i="127"/>
  <c r="AI17" i="127"/>
  <c r="AH17" i="127"/>
  <c r="AI9" i="127"/>
  <c r="AE9" i="127"/>
  <c r="AF9" i="127" s="1"/>
  <c r="I9" i="127" s="1"/>
  <c r="AH9" i="127"/>
  <c r="AF25" i="127"/>
  <c r="I25" i="127" s="1"/>
  <c r="AE37" i="127"/>
  <c r="AE23" i="127"/>
  <c r="AE17" i="127"/>
  <c r="AD9" i="127"/>
  <c r="AE27" i="127"/>
  <c r="AD31" i="127"/>
  <c r="AD19" i="127"/>
  <c r="AD21" i="127"/>
  <c r="AD35" i="127"/>
  <c r="AE35" i="127"/>
  <c r="AD29" i="127"/>
  <c r="AE29" i="127"/>
  <c r="AD33" i="127"/>
  <c r="AE33" i="127"/>
  <c r="G13" i="119"/>
  <c r="AB13" i="119"/>
  <c r="C13" i="119" s="1"/>
  <c r="AA10" i="118"/>
  <c r="AD10" i="118" s="1"/>
  <c r="BF23" i="96"/>
  <c r="BF27" i="96"/>
  <c r="AY23" i="96"/>
  <c r="AY36" i="96"/>
  <c r="AX36" i="96"/>
  <c r="BA36" i="96"/>
  <c r="BF36" i="96" s="1"/>
  <c r="BF37" i="96" s="1"/>
  <c r="BG37" i="96" s="1"/>
  <c r="HT37" i="96" s="1"/>
  <c r="BB23" i="96"/>
  <c r="BE26" i="98"/>
  <c r="BE27" i="98" s="1"/>
  <c r="BF27" i="98" s="1"/>
  <c r="HS27" i="98" s="1"/>
  <c r="BD48" i="98"/>
  <c r="BE40" i="98"/>
  <c r="BF40" i="98" s="1"/>
  <c r="BH40" i="98" s="1"/>
  <c r="BI40" i="98" s="1"/>
  <c r="BK40" i="98" s="1"/>
  <c r="BL40" i="98" s="1"/>
  <c r="BN40" i="98" s="1"/>
  <c r="BO40" i="98" s="1"/>
  <c r="BQ40" i="98" s="1"/>
  <c r="BR40" i="98" s="1"/>
  <c r="BT40" i="98" s="1"/>
  <c r="AH74" i="98"/>
  <c r="AI74" i="98" s="1"/>
  <c r="AU61" i="98"/>
  <c r="BB61" i="98" s="1"/>
  <c r="BH10" i="98"/>
  <c r="BI10" i="98" s="1"/>
  <c r="BK10" i="98" s="1"/>
  <c r="BL10" i="98" s="1"/>
  <c r="BN10" i="98" s="1"/>
  <c r="BO10" i="98" s="1"/>
  <c r="BQ10" i="98" s="1"/>
  <c r="BR10" i="98" s="1"/>
  <c r="BT10" i="98" s="1"/>
  <c r="BU10" i="98" s="1"/>
  <c r="BW10" i="98" s="1"/>
  <c r="BX10" i="98" s="1"/>
  <c r="BZ10" i="98" s="1"/>
  <c r="CA10" i="98" s="1"/>
  <c r="CC10" i="98" s="1"/>
  <c r="CD10" i="98" s="1"/>
  <c r="CF10" i="98" s="1"/>
  <c r="CG10" i="98" s="1"/>
  <c r="CI10" i="98" s="1"/>
  <c r="BD14" i="98"/>
  <c r="BE48" i="98"/>
  <c r="BE49" i="98" s="1"/>
  <c r="BF49" i="98" s="1"/>
  <c r="BH49" i="98" s="1"/>
  <c r="BI49" i="98" s="1"/>
  <c r="BK49" i="98" s="1"/>
  <c r="BL49" i="98" s="1"/>
  <c r="BN49" i="98" s="1"/>
  <c r="BO49" i="98" s="1"/>
  <c r="BQ49" i="98" s="1"/>
  <c r="BR49" i="98" s="1"/>
  <c r="BT49" i="98" s="1"/>
  <c r="BU49" i="98" s="1"/>
  <c r="BW49" i="98" s="1"/>
  <c r="BX49" i="98" s="1"/>
  <c r="BZ49" i="98" s="1"/>
  <c r="CA49" i="98" s="1"/>
  <c r="CC49" i="98" s="1"/>
  <c r="CD49" i="98" s="1"/>
  <c r="CF49" i="98" s="1"/>
  <c r="CG49" i="98" s="1"/>
  <c r="CI49" i="98" s="1"/>
  <c r="BE52" i="98"/>
  <c r="BE53" i="98" s="1"/>
  <c r="BF53" i="98" s="1"/>
  <c r="BH53" i="98" s="1"/>
  <c r="BD10" i="98"/>
  <c r="BF9" i="98" s="1"/>
  <c r="HS14" i="98"/>
  <c r="BH14" i="98"/>
  <c r="BI14" i="98" s="1"/>
  <c r="BK14" i="98" s="1"/>
  <c r="BL14" i="98" s="1"/>
  <c r="BN14" i="98" s="1"/>
  <c r="BO14" i="98" s="1"/>
  <c r="BQ14" i="98" s="1"/>
  <c r="BR14" i="98" s="1"/>
  <c r="BT14" i="98" s="1"/>
  <c r="BU14" i="98" s="1"/>
  <c r="BW14" i="98" s="1"/>
  <c r="BX14" i="98" s="1"/>
  <c r="BZ14" i="98" s="1"/>
  <c r="CA14" i="98" s="1"/>
  <c r="CC14" i="98" s="1"/>
  <c r="AA15" i="196"/>
  <c r="AB15" i="196" s="1"/>
  <c r="AF30" i="196" s="1"/>
  <c r="HW22" i="94"/>
  <c r="AS22" i="94"/>
  <c r="AU21" i="94" s="1"/>
  <c r="AW21" i="94" s="1"/>
  <c r="AU14" i="94"/>
  <c r="HW14" i="94" s="1"/>
  <c r="AU13" i="94"/>
  <c r="HW13" i="94" s="1"/>
  <c r="HZ13" i="94"/>
  <c r="IE13" i="94" s="1"/>
  <c r="AM30" i="94"/>
  <c r="AN30" i="94"/>
  <c r="AO30" i="94"/>
  <c r="AL30" i="94"/>
  <c r="AP30" i="94"/>
  <c r="AQ30" i="94"/>
  <c r="AS38" i="94"/>
  <c r="AT38" i="94"/>
  <c r="AN47" i="94"/>
  <c r="AP47" i="94"/>
  <c r="HW18" i="94"/>
  <c r="AW18" i="94"/>
  <c r="AS18" i="94"/>
  <c r="AO47" i="94"/>
  <c r="AL47" i="94"/>
  <c r="AS47" i="94" s="1"/>
  <c r="AK6" i="128"/>
  <c r="K6" i="128" s="1"/>
  <c r="D6" i="128"/>
  <c r="AC6" i="111"/>
  <c r="AF8" i="111" s="1"/>
  <c r="D8" i="111" s="1"/>
  <c r="AH87" i="98"/>
  <c r="AI87" i="98" s="1"/>
  <c r="U20" i="111"/>
  <c r="V20" i="111" s="1"/>
  <c r="AA13" i="196"/>
  <c r="AB13" i="196" s="1"/>
  <c r="AF26" i="196" s="1"/>
  <c r="C15" i="196" s="1"/>
  <c r="BE15" i="196" s="1"/>
  <c r="AH22" i="196"/>
  <c r="AM21" i="196" s="1"/>
  <c r="AN21" i="196" s="1"/>
  <c r="AI22" i="196"/>
  <c r="AL15" i="196"/>
  <c r="AH16" i="196"/>
  <c r="AK16" i="196" s="1"/>
  <c r="AQ16" i="196" s="1"/>
  <c r="AS16" i="196" s="1"/>
  <c r="AT16" i="196" s="1"/>
  <c r="G10" i="196"/>
  <c r="AI16" i="196"/>
  <c r="C21" i="196"/>
  <c r="BE21" i="196" s="1"/>
  <c r="AA19" i="196"/>
  <c r="AB19" i="196" s="1"/>
  <c r="AF36" i="196" s="1"/>
  <c r="K20" i="196" s="1"/>
  <c r="AJ32" i="196"/>
  <c r="AH28" i="196"/>
  <c r="AJ28" i="196" s="1"/>
  <c r="BF10" i="196"/>
  <c r="AL23" i="196"/>
  <c r="AH24" i="196"/>
  <c r="AB17" i="196"/>
  <c r="AF32" i="196" s="1"/>
  <c r="C20" i="196" s="1"/>
  <c r="BE20" i="196" s="1"/>
  <c r="BJ32" i="197"/>
  <c r="H47" i="197"/>
  <c r="BJ30" i="197"/>
  <c r="C47" i="197"/>
  <c r="BJ26" i="197"/>
  <c r="H38" i="197"/>
  <c r="BJ28" i="197"/>
  <c r="M38" i="197"/>
  <c r="BJ24" i="197"/>
  <c r="C38" i="197"/>
  <c r="BJ22" i="197"/>
  <c r="M29" i="197"/>
  <c r="BJ20" i="197"/>
  <c r="H29" i="197"/>
  <c r="BJ18" i="197"/>
  <c r="C29" i="197"/>
  <c r="BJ16" i="197"/>
  <c r="M20" i="197"/>
  <c r="BI18" i="197"/>
  <c r="C28" i="197"/>
  <c r="B28" i="197" s="1"/>
  <c r="BI16" i="197"/>
  <c r="M19" i="197"/>
  <c r="L19" i="197" s="1"/>
  <c r="BJ14" i="197"/>
  <c r="H20" i="197"/>
  <c r="BI14" i="197"/>
  <c r="H19" i="197"/>
  <c r="G19" i="197" s="1"/>
  <c r="BI12" i="197"/>
  <c r="C19" i="197"/>
  <c r="B19" i="197" s="1"/>
  <c r="BJ12" i="197"/>
  <c r="C20" i="197"/>
  <c r="BI10" i="197"/>
  <c r="M10" i="197"/>
  <c r="L10" i="197" s="1"/>
  <c r="BJ10" i="197"/>
  <c r="M11" i="197"/>
  <c r="BJ8" i="197"/>
  <c r="H11" i="197"/>
  <c r="BI8" i="197"/>
  <c r="H10" i="197"/>
  <c r="G10" i="197" s="1"/>
  <c r="AG7" i="108"/>
  <c r="I7" i="108" s="1"/>
  <c r="BX10" i="107"/>
  <c r="BY10" i="107" s="1"/>
  <c r="BZ10" i="107" s="1"/>
  <c r="AW10" i="107" s="1"/>
  <c r="AB11" i="108"/>
  <c r="Z13" i="108"/>
  <c r="AA13" i="108" s="1"/>
  <c r="AH9" i="108"/>
  <c r="K9" i="108" s="1"/>
  <c r="B9" i="108"/>
  <c r="AD9" i="108"/>
  <c r="BI30" i="197"/>
  <c r="BI28" i="197"/>
  <c r="BI22" i="197"/>
  <c r="BG28" i="197"/>
  <c r="BI20" i="197"/>
  <c r="BG20" i="197"/>
  <c r="BH20" i="197"/>
  <c r="BI32" i="197"/>
  <c r="BI24" i="197"/>
  <c r="BI26" i="197"/>
  <c r="BG26" i="197"/>
  <c r="BL5" i="197"/>
  <c r="BE6" i="107"/>
  <c r="AW6" i="107"/>
  <c r="CA6" i="107"/>
  <c r="AU6" i="107"/>
  <c r="AY6" i="107"/>
  <c r="BA6" i="107"/>
  <c r="BC6" i="107"/>
  <c r="Y10" i="128"/>
  <c r="AB4" i="121"/>
  <c r="AD4" i="121" s="1"/>
  <c r="AE4" i="121" s="1"/>
  <c r="AF4" i="121" s="1"/>
  <c r="AG4" i="121" s="1"/>
  <c r="AH4" i="121" s="1"/>
  <c r="AO4" i="121" s="1"/>
  <c r="AQ4" i="121" s="1"/>
  <c r="AB12" i="111"/>
  <c r="AC12" i="111"/>
  <c r="AE14" i="118"/>
  <c r="AI9" i="130"/>
  <c r="AJ9" i="130" s="1"/>
  <c r="AT9" i="130" s="1"/>
  <c r="AK9" i="130"/>
  <c r="AL9" i="130" s="1"/>
  <c r="AU9" i="130" s="1"/>
  <c r="AM9" i="130"/>
  <c r="AN9" i="130" s="1"/>
  <c r="AV9" i="130" s="1"/>
  <c r="AG9" i="130"/>
  <c r="AH9" i="130" s="1"/>
  <c r="AS9" i="130" s="1"/>
  <c r="AO9" i="130"/>
  <c r="AP9" i="130" s="1"/>
  <c r="AW9" i="130" s="1"/>
  <c r="AE9" i="130"/>
  <c r="AF9" i="130" s="1"/>
  <c r="AR9" i="130" s="1"/>
  <c r="Y8" i="128"/>
  <c r="Z8" i="128" s="1"/>
  <c r="AJ8" i="128" s="1"/>
  <c r="AD8" i="128" s="1"/>
  <c r="AF8" i="128" s="1"/>
  <c r="D8" i="128" s="1"/>
  <c r="AC66" i="95"/>
  <c r="AB9" i="196"/>
  <c r="AF20" i="196" s="1"/>
  <c r="C10" i="196" s="1"/>
  <c r="BE10" i="196" s="1"/>
  <c r="B11" i="116"/>
  <c r="P11" i="116"/>
  <c r="BV12" i="107"/>
  <c r="BX12" i="107" s="1"/>
  <c r="BY12" i="107" s="1"/>
  <c r="BZ12" i="107" s="1"/>
  <c r="AY12" i="107" s="1"/>
  <c r="AQ47" i="94"/>
  <c r="AB15" i="116"/>
  <c r="AC15" i="116" s="1"/>
  <c r="AB7" i="196"/>
  <c r="AF18" i="196" s="1"/>
  <c r="AK4" i="111"/>
  <c r="AH34" i="196"/>
  <c r="G21" i="196" s="1"/>
  <c r="AC14" i="111"/>
  <c r="Y12" i="128"/>
  <c r="AI12" i="128" s="1"/>
  <c r="AE14" i="131"/>
  <c r="AF14" i="131" s="1"/>
  <c r="AG14" i="131" s="1"/>
  <c r="J14" i="131" s="1"/>
  <c r="AI14" i="131"/>
  <c r="K14" i="131" s="1"/>
  <c r="F14" i="131"/>
  <c r="U12" i="117"/>
  <c r="V12" i="117" s="1"/>
  <c r="W12" i="117" s="1"/>
  <c r="X12" i="117" s="1"/>
  <c r="Y12" i="117" s="1"/>
  <c r="Z12" i="117" s="1"/>
  <c r="AA12" i="117" s="1"/>
  <c r="BH13" i="125"/>
  <c r="BI13" i="125" s="1"/>
  <c r="BJ13" i="125" s="1"/>
  <c r="BK13" i="125" s="1"/>
  <c r="AB16" i="131"/>
  <c r="AC16" i="131" s="1"/>
  <c r="AD16" i="131" s="1"/>
  <c r="U18" i="131"/>
  <c r="V18" i="131" s="1"/>
  <c r="X64" i="94"/>
  <c r="AA64" i="94"/>
  <c r="AK64" i="94"/>
  <c r="J64" i="94" s="1"/>
  <c r="Y64" i="94"/>
  <c r="W64" i="94"/>
  <c r="AI64" i="94"/>
  <c r="AG64" i="94"/>
  <c r="AH64" i="94"/>
  <c r="AE64" i="94"/>
  <c r="AF64" i="94"/>
  <c r="AB64" i="94"/>
  <c r="AD64" i="94"/>
  <c r="Z64" i="94"/>
  <c r="AA21" i="196"/>
  <c r="AH38" i="196" s="1"/>
  <c r="C26" i="196" s="1"/>
  <c r="BE26" i="196" s="1"/>
  <c r="R98" i="94"/>
  <c r="S98" i="94" s="1"/>
  <c r="S16" i="117"/>
  <c r="T16" i="117" s="1"/>
  <c r="I16" i="117" s="1"/>
  <c r="CY43" i="116"/>
  <c r="CZ44" i="116"/>
  <c r="CY31" i="116"/>
  <c r="CY15" i="116"/>
  <c r="AF50" i="192"/>
  <c r="AG50" i="192" s="1"/>
  <c r="U48" i="192"/>
  <c r="V48" i="192" s="1"/>
  <c r="W48" i="192" s="1"/>
  <c r="X48" i="192" s="1"/>
  <c r="AF48" i="192" s="1"/>
  <c r="U52" i="192"/>
  <c r="V52" i="192" s="1"/>
  <c r="W52" i="192" s="1"/>
  <c r="X52" i="192" s="1"/>
  <c r="AF52" i="192" s="1"/>
  <c r="CY7" i="116"/>
  <c r="DC7" i="116"/>
  <c r="CZ8" i="116" s="1"/>
  <c r="DC23" i="116"/>
  <c r="CZ24" i="116" s="1"/>
  <c r="AF46" i="192"/>
  <c r="AG46" i="192" s="1"/>
  <c r="CY27" i="116"/>
  <c r="DC17" i="116"/>
  <c r="CZ18" i="116" s="1"/>
  <c r="DC11" i="116"/>
  <c r="CZ12" i="116" s="1"/>
  <c r="CY13" i="116"/>
  <c r="DC29" i="116"/>
  <c r="CZ30" i="116" s="1"/>
  <c r="CY37" i="116"/>
  <c r="CY33" i="116"/>
  <c r="CY19" i="116"/>
  <c r="DC19" i="116"/>
  <c r="CZ20" i="116" s="1"/>
  <c r="Y44" i="192"/>
  <c r="Z44" i="192" s="1"/>
  <c r="AA44" i="192" s="1"/>
  <c r="AB44" i="192" s="1"/>
  <c r="AD44" i="192" s="1"/>
  <c r="DC39" i="116"/>
  <c r="CZ40" i="116" s="1"/>
  <c r="GK15" i="96"/>
  <c r="CY35" i="116"/>
  <c r="DC35" i="116"/>
  <c r="CZ36" i="116" s="1"/>
  <c r="AN46" i="127"/>
  <c r="AM46" i="127"/>
  <c r="X42" i="192"/>
  <c r="AF42" i="192" s="1"/>
  <c r="AL5" i="196"/>
  <c r="AM5" i="196" s="1"/>
  <c r="AB10" i="95"/>
  <c r="GX9" i="95" s="1"/>
  <c r="AF20" i="192"/>
  <c r="Y20" i="192"/>
  <c r="CY41" i="116"/>
  <c r="GL15" i="96"/>
  <c r="AQ5" i="196"/>
  <c r="AS5" i="196" s="1"/>
  <c r="AT5" i="196" s="1"/>
  <c r="W22" i="192"/>
  <c r="U24" i="192"/>
  <c r="V24" i="192" s="1"/>
  <c r="W24" i="192" s="1"/>
  <c r="X24" i="192" s="1"/>
  <c r="AF24" i="192" s="1"/>
  <c r="DC5" i="116"/>
  <c r="CZ6" i="116" s="1"/>
  <c r="CY5" i="116"/>
  <c r="AN3" i="196"/>
  <c r="AK48" i="127"/>
  <c r="AM48" i="127" s="1"/>
  <c r="DC21" i="116"/>
  <c r="CZ22" i="116" s="1"/>
  <c r="CY21" i="116"/>
  <c r="CY25" i="116"/>
  <c r="DC25" i="116"/>
  <c r="CZ26" i="116" s="1"/>
  <c r="DC9" i="116"/>
  <c r="CZ10" i="116" s="1"/>
  <c r="CY9" i="116"/>
  <c r="BE66" i="96"/>
  <c r="BE62" i="96"/>
  <c r="X17" i="125"/>
  <c r="Y15" i="125"/>
  <c r="AH101" i="96"/>
  <c r="AI101" i="96" s="1"/>
  <c r="Z101" i="96" s="1"/>
  <c r="AW75" i="96"/>
  <c r="AL75" i="96"/>
  <c r="AV75" i="96"/>
  <c r="AU75" i="96"/>
  <c r="BC75" i="96" s="1"/>
  <c r="AQ75" i="96"/>
  <c r="BA75" i="96" s="1"/>
  <c r="AS75" i="96"/>
  <c r="BB75" i="96" s="1"/>
  <c r="AT75" i="96"/>
  <c r="AN75" i="96"/>
  <c r="AR75" i="96"/>
  <c r="AK75" i="96"/>
  <c r="AX75" i="96" s="1"/>
  <c r="AO75" i="96"/>
  <c r="AZ75" i="96" s="1"/>
  <c r="AP75" i="96"/>
  <c r="AM75" i="96"/>
  <c r="AY75" i="96" s="1"/>
  <c r="AB15" i="119"/>
  <c r="C15" i="119" s="1"/>
  <c r="G15" i="119"/>
  <c r="G9" i="119"/>
  <c r="AB9" i="119"/>
  <c r="C9" i="119" s="1"/>
  <c r="AC27" i="95"/>
  <c r="W14" i="128"/>
  <c r="X14" i="128"/>
  <c r="AB11" i="119"/>
  <c r="C11" i="119" s="1"/>
  <c r="G11" i="119"/>
  <c r="U14" i="121"/>
  <c r="V12" i="121"/>
  <c r="Q113" i="95"/>
  <c r="R113" i="95" s="1"/>
  <c r="Y10" i="121"/>
  <c r="W10" i="121"/>
  <c r="X10" i="121" s="1"/>
  <c r="M10" i="121"/>
  <c r="BF49" i="96"/>
  <c r="BF53" i="96"/>
  <c r="BF54" i="96" s="1"/>
  <c r="BG54" i="96" s="1"/>
  <c r="AE12" i="118"/>
  <c r="T18" i="128"/>
  <c r="U18" i="128" s="1"/>
  <c r="V16" i="128"/>
  <c r="G20" i="196"/>
  <c r="AI34" i="196"/>
  <c r="AL33" i="196"/>
  <c r="W87" i="95"/>
  <c r="V87" i="95"/>
  <c r="Z87" i="95"/>
  <c r="T87" i="95"/>
  <c r="X87" i="95"/>
  <c r="U87" i="95"/>
  <c r="Y87" i="95"/>
  <c r="BA7" i="130"/>
  <c r="D7" i="130" s="1"/>
  <c r="BB7" i="130"/>
  <c r="H7" i="130" s="1"/>
  <c r="AN18" i="107"/>
  <c r="AT18" i="107" s="1"/>
  <c r="BF62" i="96"/>
  <c r="BF66" i="96"/>
  <c r="AB14" i="95"/>
  <c r="HA9" i="95" s="1"/>
  <c r="AD14" i="95"/>
  <c r="BS14" i="107"/>
  <c r="V20" i="118"/>
  <c r="W20" i="118" s="1"/>
  <c r="L20" i="118" s="1"/>
  <c r="AW20" i="118" s="1"/>
  <c r="BE49" i="96"/>
  <c r="BE53" i="96"/>
  <c r="AA6" i="118"/>
  <c r="G6" i="118"/>
  <c r="H6" i="118" s="1"/>
  <c r="X16" i="118"/>
  <c r="Y16" i="118" s="1"/>
  <c r="Z16" i="118"/>
  <c r="AB6" i="121"/>
  <c r="AC6" i="121"/>
  <c r="F23" i="126"/>
  <c r="AE23" i="126"/>
  <c r="AF23" i="126" s="1"/>
  <c r="AG23" i="126" s="1"/>
  <c r="J23" i="126" s="1"/>
  <c r="AI23" i="126"/>
  <c r="K23" i="126" s="1"/>
  <c r="AJ18" i="196"/>
  <c r="BF6" i="196"/>
  <c r="AM17" i="196"/>
  <c r="U17" i="119"/>
  <c r="V17" i="119" s="1"/>
  <c r="W17" i="119" s="1"/>
  <c r="X17" i="119" s="1"/>
  <c r="Y17" i="119" s="1"/>
  <c r="Z17" i="119" s="1"/>
  <c r="AA17" i="119" s="1"/>
  <c r="AF10" i="95"/>
  <c r="GQ10" i="95"/>
  <c r="U27" i="126"/>
  <c r="V27" i="126" s="1"/>
  <c r="AB25" i="126"/>
  <c r="AC25" i="126" s="1"/>
  <c r="AD25" i="126" s="1"/>
  <c r="S21" i="119"/>
  <c r="C11" i="196"/>
  <c r="BE11" i="196" s="1"/>
  <c r="AJ20" i="196"/>
  <c r="AM19" i="196"/>
  <c r="Z8" i="121"/>
  <c r="GN22" i="94"/>
  <c r="AG18" i="192"/>
  <c r="AA18" i="192"/>
  <c r="BJ22" i="94"/>
  <c r="BL22" i="94" s="1"/>
  <c r="BM22" i="94" s="1"/>
  <c r="BO22" i="94" s="1"/>
  <c r="BP22" i="94" s="1"/>
  <c r="BR22" i="94" s="1"/>
  <c r="BS22" i="94" s="1"/>
  <c r="BU22" i="94" s="1"/>
  <c r="BV22" i="94" s="1"/>
  <c r="BX22" i="94" s="1"/>
  <c r="BY22" i="94" s="1"/>
  <c r="CA22" i="94" s="1"/>
  <c r="CB22" i="94" s="1"/>
  <c r="CD22" i="94" s="1"/>
  <c r="AE46" i="192"/>
  <c r="AB46" i="192"/>
  <c r="AC46" i="192" s="1"/>
  <c r="GM15" i="96"/>
  <c r="AB54" i="192"/>
  <c r="AE54" i="192"/>
  <c r="AB50" i="192"/>
  <c r="AD50" i="192" s="1"/>
  <c r="Z16" i="192"/>
  <c r="AA16" i="192" s="1"/>
  <c r="AF40" i="192"/>
  <c r="CK15" i="96"/>
  <c r="CM15" i="96" s="1"/>
  <c r="CN15" i="96" s="1"/>
  <c r="CP15" i="96" s="1"/>
  <c r="BB9" i="125"/>
  <c r="BD9" i="125" s="1"/>
  <c r="BE9" i="125" s="1"/>
  <c r="AF16" i="192"/>
  <c r="Y40" i="192"/>
  <c r="K5" i="196" l="1"/>
  <c r="BF5" i="196" s="1"/>
  <c r="BF7" i="196" s="1"/>
  <c r="BF8" i="196" s="1"/>
  <c r="L7" i="196" s="1"/>
  <c r="K15" i="196"/>
  <c r="BF15" i="196" s="1"/>
  <c r="AM23" i="196"/>
  <c r="K11" i="196"/>
  <c r="BE22" i="196"/>
  <c r="BE23" i="196" s="1"/>
  <c r="D22" i="196" s="1"/>
  <c r="BE12" i="196"/>
  <c r="BE13" i="196" s="1"/>
  <c r="D12" i="196" s="1"/>
  <c r="AD66" i="95"/>
  <c r="AF66" i="95" s="1"/>
  <c r="AG66" i="95" s="1"/>
  <c r="AI66" i="95" s="1"/>
  <c r="AJ66" i="95" s="1"/>
  <c r="AL66" i="95" s="1"/>
  <c r="AM66" i="95" s="1"/>
  <c r="AO66" i="95" s="1"/>
  <c r="AP66" i="95" s="1"/>
  <c r="AR66" i="95" s="1"/>
  <c r="AD53" i="95"/>
  <c r="G14" i="118"/>
  <c r="H14" i="118" s="1"/>
  <c r="BE14" i="118"/>
  <c r="G12" i="118"/>
  <c r="H12" i="118" s="1"/>
  <c r="BE12" i="118"/>
  <c r="AJ15" i="127"/>
  <c r="AL15" i="127" s="1"/>
  <c r="AN15" i="127" s="1"/>
  <c r="C15" i="127" s="1"/>
  <c r="AJ13" i="127"/>
  <c r="AL13" i="127" s="1"/>
  <c r="AN13" i="127" s="1"/>
  <c r="C13" i="127" s="1"/>
  <c r="BE8" i="107"/>
  <c r="BA8" i="107"/>
  <c r="CA8" i="107"/>
  <c r="BK8" i="107" s="1"/>
  <c r="J12" i="107" s="1"/>
  <c r="BC8" i="107"/>
  <c r="AJ11" i="127"/>
  <c r="AL11" i="127" s="1"/>
  <c r="AN11" i="127" s="1"/>
  <c r="C11" i="127" s="1"/>
  <c r="AY8" i="107"/>
  <c r="AU8" i="107"/>
  <c r="BL8" i="107" s="1"/>
  <c r="BD23" i="98"/>
  <c r="HU22" i="98" s="1"/>
  <c r="HS23" i="98"/>
  <c r="AZ9" i="130"/>
  <c r="AB53" i="95"/>
  <c r="AD52" i="95" s="1"/>
  <c r="AD8" i="118"/>
  <c r="AF8" i="118" s="1"/>
  <c r="AZ8" i="118" s="1"/>
  <c r="BA8" i="118" s="1"/>
  <c r="BB8" i="118" s="1"/>
  <c r="BC8" i="118" s="1"/>
  <c r="AJ44" i="192"/>
  <c r="G44" i="192" s="1"/>
  <c r="AJ50" i="192"/>
  <c r="G50" i="192" s="1"/>
  <c r="BG14" i="96"/>
  <c r="BI14" i="96" s="1"/>
  <c r="K20" i="111"/>
  <c r="Y20" i="111"/>
  <c r="X20" i="111"/>
  <c r="BG10" i="96"/>
  <c r="BI10" i="96" s="1"/>
  <c r="BJ10" i="96" s="1"/>
  <c r="BL10" i="96" s="1"/>
  <c r="BM10" i="96" s="1"/>
  <c r="BO10" i="96" s="1"/>
  <c r="BP10" i="96" s="1"/>
  <c r="BR10" i="96" s="1"/>
  <c r="BS10" i="96" s="1"/>
  <c r="BU10" i="96" s="1"/>
  <c r="BJ44" i="127"/>
  <c r="BV44" i="127" s="1"/>
  <c r="CH44" i="127" s="1"/>
  <c r="BK44" i="127"/>
  <c r="BW44" i="127" s="1"/>
  <c r="CI44" i="127" s="1"/>
  <c r="BH44" i="127"/>
  <c r="BT44" i="127" s="1"/>
  <c r="CF44" i="127" s="1"/>
  <c r="BE44" i="127"/>
  <c r="BQ44" i="127" s="1"/>
  <c r="CC44" i="127" s="1"/>
  <c r="BM44" i="127"/>
  <c r="BY44" i="127" s="1"/>
  <c r="CK44" i="127" s="1"/>
  <c r="BC44" i="127"/>
  <c r="BO44" i="127" s="1"/>
  <c r="CA44" i="127" s="1"/>
  <c r="BL44" i="127"/>
  <c r="BX44" i="127" s="1"/>
  <c r="CJ44" i="127" s="1"/>
  <c r="BG44" i="127"/>
  <c r="BS44" i="127" s="1"/>
  <c r="CE44" i="127" s="1"/>
  <c r="BN44" i="127"/>
  <c r="BZ44" i="127" s="1"/>
  <c r="CL44" i="127" s="1"/>
  <c r="BI44" i="127"/>
  <c r="BU44" i="127" s="1"/>
  <c r="CG44" i="127" s="1"/>
  <c r="BD44" i="127"/>
  <c r="BP44" i="127" s="1"/>
  <c r="CB44" i="127" s="1"/>
  <c r="AF10" i="111"/>
  <c r="D10" i="111" s="1"/>
  <c r="AF12" i="111"/>
  <c r="D12" i="111" s="1"/>
  <c r="AF6" i="111"/>
  <c r="BU45" i="125"/>
  <c r="BV45" i="125" s="1"/>
  <c r="BW45" i="125" s="1"/>
  <c r="BY45" i="125" s="1"/>
  <c r="BU41" i="125"/>
  <c r="BV37" i="125"/>
  <c r="BW37" i="125" s="1"/>
  <c r="BY37" i="125" s="1"/>
  <c r="BU33" i="125"/>
  <c r="BV33" i="125" s="1"/>
  <c r="BW33" i="125" s="1"/>
  <c r="BY33" i="125" s="1"/>
  <c r="BU25" i="125"/>
  <c r="BV25" i="125" s="1"/>
  <c r="BW25" i="125" s="1"/>
  <c r="BY25" i="125" s="1"/>
  <c r="BU27" i="125"/>
  <c r="BU21" i="125"/>
  <c r="BV21" i="125" s="1"/>
  <c r="BW21" i="125" s="1"/>
  <c r="BY21" i="125" s="1"/>
  <c r="BU19" i="125"/>
  <c r="BV19" i="125" s="1"/>
  <c r="BW19" i="125" s="1"/>
  <c r="BY19" i="125" s="1"/>
  <c r="BU17" i="125"/>
  <c r="CE9" i="125"/>
  <c r="CF9" i="125" s="1"/>
  <c r="CG9" i="125" s="1"/>
  <c r="CI9" i="125" s="1"/>
  <c r="J9" i="125" s="1"/>
  <c r="H13" i="125"/>
  <c r="BZ13" i="125"/>
  <c r="BV13" i="125"/>
  <c r="BW13" i="125" s="1"/>
  <c r="BY13" i="125" s="1"/>
  <c r="F13" i="125" s="1"/>
  <c r="BV11" i="125"/>
  <c r="BW11" i="125" s="1"/>
  <c r="BY11" i="125" s="1"/>
  <c r="F11" i="125" s="1"/>
  <c r="CD11" i="125"/>
  <c r="CC11" i="125"/>
  <c r="BU9" i="125"/>
  <c r="CC7" i="125"/>
  <c r="CD7" i="125"/>
  <c r="BU7" i="125"/>
  <c r="AJ37" i="127"/>
  <c r="AK37" i="127"/>
  <c r="AK35" i="127"/>
  <c r="AJ35" i="127"/>
  <c r="AK33" i="127"/>
  <c r="AJ33" i="127"/>
  <c r="AK31" i="127"/>
  <c r="AJ31" i="127"/>
  <c r="AK29" i="127"/>
  <c r="AJ29" i="127"/>
  <c r="AL25" i="127"/>
  <c r="AN25" i="127" s="1"/>
  <c r="C25" i="127" s="1"/>
  <c r="AK27" i="127"/>
  <c r="AJ27" i="127"/>
  <c r="AK23" i="127"/>
  <c r="AJ23" i="127"/>
  <c r="AJ21" i="127"/>
  <c r="AK21" i="127"/>
  <c r="AJ19" i="127"/>
  <c r="AK19" i="127"/>
  <c r="AK17" i="127"/>
  <c r="AJ17" i="127"/>
  <c r="AJ9" i="127"/>
  <c r="AK9" i="127"/>
  <c r="AF37" i="127"/>
  <c r="I37" i="127" s="1"/>
  <c r="AF35" i="127"/>
  <c r="I35" i="127" s="1"/>
  <c r="AF33" i="127"/>
  <c r="I33" i="127" s="1"/>
  <c r="AF29" i="127"/>
  <c r="I29" i="127" s="1"/>
  <c r="AF27" i="127"/>
  <c r="I27" i="127" s="1"/>
  <c r="AF23" i="127"/>
  <c r="I23" i="127" s="1"/>
  <c r="AF17" i="127"/>
  <c r="I17" i="127" s="1"/>
  <c r="BF24" i="96"/>
  <c r="BG24" i="96" s="1"/>
  <c r="HT24" i="96" s="1"/>
  <c r="BF28" i="96"/>
  <c r="BG28" i="96" s="1"/>
  <c r="HT28" i="96" s="1"/>
  <c r="AC10" i="118"/>
  <c r="AF10" i="118" s="1"/>
  <c r="Y14" i="128"/>
  <c r="AI14" i="128" s="1"/>
  <c r="AE14" i="128" s="1"/>
  <c r="BF40" i="96"/>
  <c r="BI37" i="96"/>
  <c r="BJ37" i="96" s="1"/>
  <c r="BL37" i="96" s="1"/>
  <c r="BM37" i="96" s="1"/>
  <c r="BO37" i="96" s="1"/>
  <c r="BP37" i="96" s="1"/>
  <c r="BR37" i="96" s="1"/>
  <c r="BS37" i="96" s="1"/>
  <c r="BU37" i="96" s="1"/>
  <c r="BE40" i="96"/>
  <c r="BE36" i="96"/>
  <c r="BE37" i="96" s="1"/>
  <c r="BG36" i="96" s="1"/>
  <c r="BI36" i="96" s="1"/>
  <c r="BJ36" i="96" s="1"/>
  <c r="BL36" i="96" s="1"/>
  <c r="BM36" i="96" s="1"/>
  <c r="BO36" i="96" s="1"/>
  <c r="BP36" i="96" s="1"/>
  <c r="BR36" i="96" s="1"/>
  <c r="BS36" i="96" s="1"/>
  <c r="BU36" i="96" s="1"/>
  <c r="BE27" i="96"/>
  <c r="BE23" i="96"/>
  <c r="AT61" i="98"/>
  <c r="AK61" i="98"/>
  <c r="AW61" i="98" s="1"/>
  <c r="AQ61" i="98"/>
  <c r="AZ61" i="98" s="1"/>
  <c r="AL61" i="98"/>
  <c r="AN61" i="98"/>
  <c r="AS61" i="98"/>
  <c r="BA61" i="98" s="1"/>
  <c r="BH27" i="98"/>
  <c r="BI27" i="98" s="1"/>
  <c r="BK27" i="98" s="1"/>
  <c r="BL27" i="98" s="1"/>
  <c r="BN27" i="98" s="1"/>
  <c r="BO27" i="98" s="1"/>
  <c r="BQ27" i="98" s="1"/>
  <c r="BR27" i="98" s="1"/>
  <c r="BT27" i="98" s="1"/>
  <c r="BU27" i="98" s="1"/>
  <c r="BW27" i="98" s="1"/>
  <c r="BX27" i="98" s="1"/>
  <c r="BZ27" i="98" s="1"/>
  <c r="CA27" i="98" s="1"/>
  <c r="CC27" i="98" s="1"/>
  <c r="AV61" i="98"/>
  <c r="BD27" i="98"/>
  <c r="HU26" i="98" s="1"/>
  <c r="AR61" i="98"/>
  <c r="AO61" i="98"/>
  <c r="AY61" i="98" s="1"/>
  <c r="BE65" i="98" s="1"/>
  <c r="AP61" i="98"/>
  <c r="AP74" i="98"/>
  <c r="AP87" i="98"/>
  <c r="AM61" i="98"/>
  <c r="AX61" i="98" s="1"/>
  <c r="BD65" i="98" s="1"/>
  <c r="GK10" i="98"/>
  <c r="HS40" i="98"/>
  <c r="BD40" i="98"/>
  <c r="IA35" i="98" s="1"/>
  <c r="BD36" i="98"/>
  <c r="HU35" i="98" s="1"/>
  <c r="BH36" i="98"/>
  <c r="BI36" i="98" s="1"/>
  <c r="BK36" i="98" s="1"/>
  <c r="BL36" i="98" s="1"/>
  <c r="BN36" i="98" s="1"/>
  <c r="BO36" i="98" s="1"/>
  <c r="BQ36" i="98" s="1"/>
  <c r="BR36" i="98" s="1"/>
  <c r="BT36" i="98" s="1"/>
  <c r="BU36" i="98" s="1"/>
  <c r="BW36" i="98" s="1"/>
  <c r="BX36" i="98" s="1"/>
  <c r="BZ36" i="98" s="1"/>
  <c r="CA36" i="98" s="1"/>
  <c r="CC36" i="98" s="1"/>
  <c r="CD36" i="98" s="1"/>
  <c r="CF36" i="98" s="1"/>
  <c r="CG36" i="98" s="1"/>
  <c r="CI36" i="98" s="1"/>
  <c r="CJ36" i="98" s="1"/>
  <c r="CL36" i="98" s="1"/>
  <c r="CM36" i="98" s="1"/>
  <c r="CO36" i="98" s="1"/>
  <c r="CP36" i="98" s="1"/>
  <c r="CR36" i="98" s="1"/>
  <c r="CS36" i="98" s="1"/>
  <c r="CU36" i="98" s="1"/>
  <c r="BD49" i="98"/>
  <c r="BF48" i="98" s="1"/>
  <c r="BH48" i="98" s="1"/>
  <c r="HS49" i="98"/>
  <c r="GJ10" i="98"/>
  <c r="GK49" i="98"/>
  <c r="GJ49" i="98"/>
  <c r="HX9" i="98"/>
  <c r="HU9" i="98"/>
  <c r="GJ14" i="98"/>
  <c r="HS53" i="98"/>
  <c r="BD53" i="98"/>
  <c r="IA48" i="98" s="1"/>
  <c r="BF13" i="98"/>
  <c r="HU13" i="98"/>
  <c r="IA9" i="98"/>
  <c r="AH30" i="196"/>
  <c r="AK8" i="111"/>
  <c r="Z16" i="111"/>
  <c r="IN13" i="94"/>
  <c r="IS13" i="94" s="1"/>
  <c r="HW21" i="94"/>
  <c r="AS25" i="94"/>
  <c r="AW13" i="94"/>
  <c r="AX13" i="94" s="1"/>
  <c r="AZ13" i="94" s="1"/>
  <c r="BA13" i="94" s="1"/>
  <c r="BC13" i="94" s="1"/>
  <c r="BD13" i="94" s="1"/>
  <c r="BF13" i="94" s="1"/>
  <c r="BG13" i="94" s="1"/>
  <c r="BI13" i="94" s="1"/>
  <c r="BJ13" i="94" s="1"/>
  <c r="BL13" i="94" s="1"/>
  <c r="BM13" i="94" s="1"/>
  <c r="BO13" i="94" s="1"/>
  <c r="BP13" i="94" s="1"/>
  <c r="BR13" i="94" s="1"/>
  <c r="BS13" i="94" s="1"/>
  <c r="BU13" i="94" s="1"/>
  <c r="BV13" i="94" s="1"/>
  <c r="BX13" i="94" s="1"/>
  <c r="BY13" i="94" s="1"/>
  <c r="CA13" i="94" s="1"/>
  <c r="CB13" i="94" s="1"/>
  <c r="CD13" i="94" s="1"/>
  <c r="AS30" i="94"/>
  <c r="AW14" i="94"/>
  <c r="AX14" i="94" s="1"/>
  <c r="AZ14" i="94" s="1"/>
  <c r="BA14" i="94" s="1"/>
  <c r="BC14" i="94" s="1"/>
  <c r="BD14" i="94" s="1"/>
  <c r="BF14" i="94" s="1"/>
  <c r="BG14" i="94" s="1"/>
  <c r="BI14" i="94" s="1"/>
  <c r="BJ14" i="94" s="1"/>
  <c r="BL14" i="94" s="1"/>
  <c r="BM14" i="94" s="1"/>
  <c r="BO14" i="94" s="1"/>
  <c r="BP14" i="94" s="1"/>
  <c r="BR14" i="94" s="1"/>
  <c r="AT39" i="94"/>
  <c r="AT30" i="94"/>
  <c r="AT34" i="94"/>
  <c r="AT35" i="94" s="1"/>
  <c r="AU35" i="94" s="1"/>
  <c r="AS34" i="94"/>
  <c r="AT55" i="94"/>
  <c r="AT56" i="94" s="1"/>
  <c r="AU56" i="94" s="1"/>
  <c r="AS51" i="94"/>
  <c r="AS55" i="94"/>
  <c r="IG13" i="94"/>
  <c r="IL13" i="94" s="1"/>
  <c r="AU17" i="94"/>
  <c r="AX18" i="94"/>
  <c r="AZ18" i="94" s="1"/>
  <c r="BA18" i="94" s="1"/>
  <c r="BC18" i="94" s="1"/>
  <c r="BD18" i="94" s="1"/>
  <c r="BF18" i="94" s="1"/>
  <c r="BG18" i="94" s="1"/>
  <c r="BI18" i="94" s="1"/>
  <c r="AT47" i="94"/>
  <c r="AT48" i="94" s="1"/>
  <c r="AU48" i="94" s="1"/>
  <c r="AW48" i="94" s="1"/>
  <c r="AT51" i="94"/>
  <c r="AT52" i="94" s="1"/>
  <c r="AU52" i="94" s="1"/>
  <c r="AI8" i="111"/>
  <c r="AJ8" i="111" s="1"/>
  <c r="AG8" i="111" s="1"/>
  <c r="AD8" i="111" s="1"/>
  <c r="B8" i="111" s="1"/>
  <c r="I8" i="111" s="1"/>
  <c r="AK6" i="111"/>
  <c r="AH100" i="98"/>
  <c r="AI100" i="98" s="1"/>
  <c r="AO74" i="98"/>
  <c r="AY74" i="98" s="1"/>
  <c r="AV74" i="98"/>
  <c r="AN74" i="98"/>
  <c r="AT74" i="98"/>
  <c r="AM74" i="98"/>
  <c r="AX74" i="98" s="1"/>
  <c r="AU74" i="98"/>
  <c r="BB74" i="98" s="1"/>
  <c r="AQ74" i="98"/>
  <c r="AZ74" i="98" s="1"/>
  <c r="AR74" i="98"/>
  <c r="AK74" i="98"/>
  <c r="AW74" i="98" s="1"/>
  <c r="AL74" i="98"/>
  <c r="AS74" i="98"/>
  <c r="BA74" i="98" s="1"/>
  <c r="U22" i="111"/>
  <c r="V22" i="111" s="1"/>
  <c r="AL25" i="196"/>
  <c r="AH26" i="196"/>
  <c r="C16" i="196" s="1"/>
  <c r="BE16" i="196" s="1"/>
  <c r="BE17" i="196" s="1"/>
  <c r="BE18" i="196" s="1"/>
  <c r="D17" i="196" s="1"/>
  <c r="AI26" i="196"/>
  <c r="G11" i="196"/>
  <c r="AM15" i="196"/>
  <c r="AN15" i="196" s="1"/>
  <c r="AK22" i="196"/>
  <c r="AQ22" i="196" s="1"/>
  <c r="AS22" i="196" s="1"/>
  <c r="AT22" i="196" s="1"/>
  <c r="AJ16" i="196"/>
  <c r="AL16" i="196" s="1"/>
  <c r="AN16" i="196" s="1"/>
  <c r="AP16" i="196" s="1"/>
  <c r="AV16" i="196" s="1"/>
  <c r="AJ22" i="196"/>
  <c r="AL22" i="196" s="1"/>
  <c r="AM22" i="196" s="1"/>
  <c r="G6" i="196"/>
  <c r="G7" i="196"/>
  <c r="AN23" i="196"/>
  <c r="AF28" i="196"/>
  <c r="G15" i="196" s="1"/>
  <c r="AH36" i="196"/>
  <c r="BF20" i="196"/>
  <c r="AL35" i="196"/>
  <c r="AI36" i="196"/>
  <c r="G16" i="196"/>
  <c r="AM27" i="196"/>
  <c r="AL31" i="196"/>
  <c r="AN31" i="196" s="1"/>
  <c r="BF11" i="196"/>
  <c r="BF12" i="196" s="1"/>
  <c r="BF13" i="196" s="1"/>
  <c r="L12" i="196" s="1"/>
  <c r="AJ24" i="196"/>
  <c r="AL24" i="196" s="1"/>
  <c r="AN24" i="196" s="1"/>
  <c r="AP24" i="196" s="1"/>
  <c r="AI32" i="196"/>
  <c r="AL32" i="196" s="1"/>
  <c r="AN32" i="196" s="1"/>
  <c r="AP32" i="196" s="1"/>
  <c r="AK24" i="196"/>
  <c r="AQ24" i="196" s="1"/>
  <c r="AS24" i="196" s="1"/>
  <c r="AT24" i="196" s="1"/>
  <c r="AK32" i="196"/>
  <c r="AL29" i="196"/>
  <c r="AI30" i="196"/>
  <c r="BE10" i="107"/>
  <c r="AU10" i="107"/>
  <c r="BA10" i="107"/>
  <c r="AY10" i="107"/>
  <c r="BC10" i="107"/>
  <c r="CA10" i="107"/>
  <c r="BO10" i="107" s="1"/>
  <c r="D9" i="108"/>
  <c r="AG9" i="108"/>
  <c r="I9" i="108" s="1"/>
  <c r="AB13" i="108"/>
  <c r="Z15" i="108"/>
  <c r="AA15" i="108" s="1"/>
  <c r="AH11" i="108"/>
  <c r="K11" i="108" s="1"/>
  <c r="B11" i="108"/>
  <c r="AD11" i="108"/>
  <c r="BH28" i="197"/>
  <c r="BM28" i="197" s="1"/>
  <c r="BH32" i="197"/>
  <c r="BM32" i="197" s="1"/>
  <c r="BH10" i="197"/>
  <c r="BM10" i="197" s="1"/>
  <c r="BH22" i="197"/>
  <c r="BM22" i="197" s="1"/>
  <c r="M31" i="197" s="1"/>
  <c r="BH14" i="197"/>
  <c r="BM14" i="197" s="1"/>
  <c r="BM20" i="197"/>
  <c r="BH30" i="197"/>
  <c r="BM30" i="197" s="1"/>
  <c r="BH26" i="197"/>
  <c r="BM26" i="197" s="1"/>
  <c r="BH8" i="197"/>
  <c r="BM8" i="197" s="1"/>
  <c r="BH24" i="197"/>
  <c r="BM24" i="197" s="1"/>
  <c r="BH18" i="197"/>
  <c r="BM18" i="197" s="1"/>
  <c r="BH16" i="197"/>
  <c r="BM16" i="197" s="1"/>
  <c r="BH12" i="197"/>
  <c r="BM12" i="197" s="1"/>
  <c r="BE22" i="197"/>
  <c r="BG22" i="197"/>
  <c r="BC22" i="197"/>
  <c r="BE28" i="197"/>
  <c r="BD28" i="197"/>
  <c r="BF28" i="197" s="1"/>
  <c r="BC28" i="197"/>
  <c r="BD22" i="197"/>
  <c r="BF22" i="197" s="1"/>
  <c r="BG30" i="197"/>
  <c r="BD20" i="197"/>
  <c r="BF20" i="197" s="1"/>
  <c r="BC20" i="197"/>
  <c r="BE30" i="197"/>
  <c r="BE20" i="197"/>
  <c r="BD30" i="197"/>
  <c r="BF30" i="197" s="1"/>
  <c r="BC30" i="197"/>
  <c r="BE26" i="197"/>
  <c r="BC26" i="197"/>
  <c r="BD26" i="197"/>
  <c r="BF26" i="197" s="1"/>
  <c r="BG8" i="197"/>
  <c r="BE24" i="197"/>
  <c r="BC24" i="197"/>
  <c r="BD24" i="197"/>
  <c r="BF24" i="197" s="1"/>
  <c r="BE18" i="197"/>
  <c r="BC18" i="197"/>
  <c r="BD18" i="197"/>
  <c r="BF18" i="197" s="1"/>
  <c r="BE16" i="197"/>
  <c r="BC16" i="197"/>
  <c r="BD16" i="197"/>
  <c r="BF16" i="197" s="1"/>
  <c r="BG12" i="197"/>
  <c r="BG32" i="197"/>
  <c r="BG10" i="197"/>
  <c r="BD8" i="197"/>
  <c r="BF8" i="197" s="1"/>
  <c r="BE8" i="197"/>
  <c r="BC8" i="197"/>
  <c r="BG24" i="197"/>
  <c r="BD14" i="197"/>
  <c r="BF14" i="197" s="1"/>
  <c r="BE14" i="197"/>
  <c r="BC14" i="197"/>
  <c r="BG14" i="197"/>
  <c r="BG18" i="197"/>
  <c r="BG16" i="197"/>
  <c r="BD12" i="197"/>
  <c r="BF12" i="197" s="1"/>
  <c r="BE12" i="197"/>
  <c r="BC12" i="197"/>
  <c r="BD32" i="197"/>
  <c r="BF32" i="197" s="1"/>
  <c r="BE32" i="197"/>
  <c r="BC32" i="197"/>
  <c r="BD10" i="197"/>
  <c r="BF10" i="197" s="1"/>
  <c r="BE10" i="197"/>
  <c r="BC10" i="197"/>
  <c r="AI10" i="128"/>
  <c r="Z10" i="128"/>
  <c r="AJ10" i="128" s="1"/>
  <c r="AD10" i="128" s="1"/>
  <c r="AF10" i="128" s="1"/>
  <c r="D10" i="128" s="1"/>
  <c r="BI6" i="107"/>
  <c r="BL6" i="107"/>
  <c r="BH6" i="107"/>
  <c r="BJ6" i="107" s="1"/>
  <c r="BG6" i="107"/>
  <c r="BK6" i="107"/>
  <c r="E12" i="107" s="1"/>
  <c r="BO6" i="107"/>
  <c r="BP6" i="107"/>
  <c r="BN6" i="107"/>
  <c r="C6" i="107"/>
  <c r="B7" i="107" s="1"/>
  <c r="C11" i="107"/>
  <c r="C8" i="107"/>
  <c r="B9" i="107" s="1"/>
  <c r="C10" i="107"/>
  <c r="BM6" i="107"/>
  <c r="C9" i="107"/>
  <c r="B10" i="107" s="1"/>
  <c r="C7" i="107"/>
  <c r="B8" i="107" s="1"/>
  <c r="AA14" i="118"/>
  <c r="AD14" i="118" s="1"/>
  <c r="AI8" i="128"/>
  <c r="AE8" i="128" s="1"/>
  <c r="AB66" i="95"/>
  <c r="AH12" i="111"/>
  <c r="AK12" i="111"/>
  <c r="AY9" i="130"/>
  <c r="AX9" i="130"/>
  <c r="B9" i="130" s="1"/>
  <c r="AK10" i="111"/>
  <c r="AI20" i="196"/>
  <c r="AL20" i="196" s="1"/>
  <c r="AL19" i="196"/>
  <c r="AN19" i="196" s="1"/>
  <c r="AK20" i="196"/>
  <c r="Z10" i="121"/>
  <c r="AA10" i="121" s="1"/>
  <c r="AB17" i="116"/>
  <c r="AC17" i="116" s="1"/>
  <c r="B13" i="116"/>
  <c r="P13" i="116"/>
  <c r="AB21" i="196"/>
  <c r="AF38" i="196" s="1"/>
  <c r="C25" i="196" s="1"/>
  <c r="BE25" i="196" s="1"/>
  <c r="BE27" i="196" s="1"/>
  <c r="BE28" i="196" s="1"/>
  <c r="D27" i="196" s="1"/>
  <c r="AJ38" i="196"/>
  <c r="AK18" i="196"/>
  <c r="AL17" i="196"/>
  <c r="AN17" i="196" s="1"/>
  <c r="AI18" i="196"/>
  <c r="AL18" i="196" s="1"/>
  <c r="AM37" i="196"/>
  <c r="AK34" i="196"/>
  <c r="AQ34" i="196" s="1"/>
  <c r="AS34" i="196" s="1"/>
  <c r="AT34" i="196" s="1"/>
  <c r="AM33" i="196"/>
  <c r="AN33" i="196" s="1"/>
  <c r="AJ34" i="196"/>
  <c r="AL34" i="196" s="1"/>
  <c r="AW12" i="107"/>
  <c r="CA12" i="107"/>
  <c r="BK12" i="107" s="1"/>
  <c r="E21" i="107" s="1"/>
  <c r="AU12" i="107"/>
  <c r="BA12" i="107"/>
  <c r="BE12" i="107"/>
  <c r="BC12" i="107"/>
  <c r="AF14" i="111"/>
  <c r="D14" i="111" s="1"/>
  <c r="AK14" i="111"/>
  <c r="BL13" i="125"/>
  <c r="BM13" i="125" s="1"/>
  <c r="BN13" i="125" s="1"/>
  <c r="L13" i="125" s="1"/>
  <c r="Z12" i="128"/>
  <c r="AJ12" i="128" s="1"/>
  <c r="AD12" i="128" s="1"/>
  <c r="AF12" i="128" s="1"/>
  <c r="D12" i="128" s="1"/>
  <c r="S18" i="117"/>
  <c r="T18" i="117" s="1"/>
  <c r="I18" i="117" s="1"/>
  <c r="R115" i="94"/>
  <c r="S115" i="94" s="1"/>
  <c r="G12" i="117"/>
  <c r="AB12" i="117"/>
  <c r="C12" i="117" s="1"/>
  <c r="AB18" i="131"/>
  <c r="AC18" i="131" s="1"/>
  <c r="AD18" i="131" s="1"/>
  <c r="U20" i="131"/>
  <c r="V20" i="131" s="1"/>
  <c r="AO64" i="94"/>
  <c r="AP64" i="94"/>
  <c r="AQ64" i="94"/>
  <c r="AL64" i="94"/>
  <c r="AM64" i="94"/>
  <c r="AE16" i="131"/>
  <c r="AF16" i="131" s="1"/>
  <c r="AG16" i="131" s="1"/>
  <c r="J16" i="131" s="1"/>
  <c r="AI16" i="131"/>
  <c r="K16" i="131" s="1"/>
  <c r="F16" i="131"/>
  <c r="U14" i="117"/>
  <c r="V14" i="117" s="1"/>
  <c r="W14" i="117" s="1"/>
  <c r="X14" i="117" s="1"/>
  <c r="Y14" i="117" s="1"/>
  <c r="Z14" i="117" s="1"/>
  <c r="AA14" i="117" s="1"/>
  <c r="AA81" i="94"/>
  <c r="AK81" i="94"/>
  <c r="J81" i="94" s="1"/>
  <c r="AE81" i="94"/>
  <c r="Z81" i="94"/>
  <c r="AI81" i="94"/>
  <c r="AB81" i="94"/>
  <c r="W81" i="94"/>
  <c r="AG81" i="94"/>
  <c r="X81" i="94"/>
  <c r="Y81" i="94"/>
  <c r="AD81" i="94"/>
  <c r="AF81" i="94"/>
  <c r="AH81" i="94"/>
  <c r="AN64" i="94"/>
  <c r="Y48" i="192"/>
  <c r="Z48" i="192" s="1"/>
  <c r="AG48" i="192" s="1"/>
  <c r="Y52" i="192"/>
  <c r="Z52" i="192" s="1"/>
  <c r="AG52" i="192" s="1"/>
  <c r="AG44" i="192"/>
  <c r="AH44" i="192" s="1"/>
  <c r="AE44" i="192"/>
  <c r="Y42" i="192"/>
  <c r="Z42" i="192" s="1"/>
  <c r="AA42" i="192" s="1"/>
  <c r="AB42" i="192" s="1"/>
  <c r="AC42" i="192" s="1"/>
  <c r="AE16" i="118"/>
  <c r="BE16" i="118" s="1"/>
  <c r="AD46" i="192"/>
  <c r="AJ46" i="192" s="1"/>
  <c r="AR46" i="127"/>
  <c r="BD46" i="127" s="1"/>
  <c r="BP46" i="127" s="1"/>
  <c r="CB46" i="127" s="1"/>
  <c r="AO46" i="127"/>
  <c r="BC46" i="127" s="1"/>
  <c r="BO46" i="127" s="1"/>
  <c r="CA46" i="127" s="1"/>
  <c r="GJ23" i="98"/>
  <c r="BL46" i="127"/>
  <c r="BX46" i="127" s="1"/>
  <c r="CJ46" i="127" s="1"/>
  <c r="BG46" i="127"/>
  <c r="BS46" i="127" s="1"/>
  <c r="CE46" i="127" s="1"/>
  <c r="BI46" i="127"/>
  <c r="BU46" i="127" s="1"/>
  <c r="CG46" i="127" s="1"/>
  <c r="BJ46" i="127"/>
  <c r="BV46" i="127" s="1"/>
  <c r="CH46" i="127" s="1"/>
  <c r="BK46" i="127"/>
  <c r="BW46" i="127" s="1"/>
  <c r="CI46" i="127" s="1"/>
  <c r="BF46" i="127"/>
  <c r="BR46" i="127" s="1"/>
  <c r="CD46" i="127" s="1"/>
  <c r="BN46" i="127"/>
  <c r="BZ46" i="127" s="1"/>
  <c r="CL46" i="127" s="1"/>
  <c r="BM46" i="127"/>
  <c r="BY46" i="127" s="1"/>
  <c r="CK46" i="127" s="1"/>
  <c r="BE46" i="127"/>
  <c r="BQ46" i="127" s="1"/>
  <c r="CC46" i="127" s="1"/>
  <c r="BH46" i="127"/>
  <c r="BT46" i="127" s="1"/>
  <c r="CF46" i="127" s="1"/>
  <c r="AN5" i="196"/>
  <c r="AP5" i="196" s="1"/>
  <c r="AV5" i="196" s="1"/>
  <c r="Z20" i="192"/>
  <c r="AG20" i="192" s="1"/>
  <c r="GK14" i="98"/>
  <c r="AD9" i="95"/>
  <c r="GQ9" i="95" s="1"/>
  <c r="GP22" i="94"/>
  <c r="GK23" i="98"/>
  <c r="AN48" i="127"/>
  <c r="U28" i="192"/>
  <c r="V28" i="192" s="1"/>
  <c r="W28" i="192" s="1"/>
  <c r="U26" i="192"/>
  <c r="V26" i="192" s="1"/>
  <c r="AM4" i="121"/>
  <c r="K4" i="121" s="1"/>
  <c r="CD14" i="98"/>
  <c r="CF14" i="98" s="1"/>
  <c r="CG14" i="98" s="1"/>
  <c r="CI14" i="98" s="1"/>
  <c r="GK11" i="96"/>
  <c r="X22" i="192"/>
  <c r="AF22" i="192" s="1"/>
  <c r="U32" i="192"/>
  <c r="V32" i="192" s="1"/>
  <c r="AH50" i="192"/>
  <c r="AI50" i="192" s="1"/>
  <c r="E50" i="192" s="1"/>
  <c r="AB27" i="95"/>
  <c r="W12" i="121"/>
  <c r="X12" i="121" s="1"/>
  <c r="Y12" i="121"/>
  <c r="M12" i="121"/>
  <c r="AD54" i="192"/>
  <c r="AJ54" i="192" s="1"/>
  <c r="AC54" i="192"/>
  <c r="AH54" i="192"/>
  <c r="AI54" i="192" s="1"/>
  <c r="E54" i="192" s="1"/>
  <c r="AC40" i="95"/>
  <c r="U16" i="121"/>
  <c r="V14" i="121"/>
  <c r="BE75" i="96"/>
  <c r="BE79" i="96"/>
  <c r="AD27" i="95"/>
  <c r="AI25" i="126"/>
  <c r="K25" i="126" s="1"/>
  <c r="F25" i="126"/>
  <c r="AE25" i="126"/>
  <c r="AF25" i="126" s="1"/>
  <c r="AG25" i="126" s="1"/>
  <c r="J25" i="126" s="1"/>
  <c r="AB17" i="119"/>
  <c r="C17" i="119" s="1"/>
  <c r="G17" i="119"/>
  <c r="AC6" i="118"/>
  <c r="AD6" i="118"/>
  <c r="GQ14" i="95"/>
  <c r="AF14" i="95"/>
  <c r="AG14" i="95" s="1"/>
  <c r="AI14" i="95" s="1"/>
  <c r="AJ14" i="95" s="1"/>
  <c r="AL14" i="95" s="1"/>
  <c r="AM14" i="95" s="1"/>
  <c r="AO14" i="95" s="1"/>
  <c r="AP14" i="95" s="1"/>
  <c r="AR14" i="95" s="1"/>
  <c r="AA8" i="121"/>
  <c r="AJ8" i="121"/>
  <c r="C8" i="121" s="1"/>
  <c r="S23" i="119"/>
  <c r="AR88" i="96"/>
  <c r="AM88" i="96"/>
  <c r="AY88" i="96" s="1"/>
  <c r="AU88" i="96"/>
  <c r="BC88" i="96" s="1"/>
  <c r="AV88" i="96"/>
  <c r="AP88" i="96"/>
  <c r="AS88" i="96"/>
  <c r="BB88" i="96" s="1"/>
  <c r="AN88" i="96"/>
  <c r="AK88" i="96"/>
  <c r="AX88" i="96" s="1"/>
  <c r="AL88" i="96"/>
  <c r="AO88" i="96"/>
  <c r="AZ88" i="96" s="1"/>
  <c r="AT88" i="96"/>
  <c r="AW88" i="96"/>
  <c r="AQ88" i="96"/>
  <c r="BA88" i="96" s="1"/>
  <c r="U19" i="119"/>
  <c r="V19" i="119" s="1"/>
  <c r="W19" i="119" s="1"/>
  <c r="X19" i="119" s="1"/>
  <c r="Y19" i="119" s="1"/>
  <c r="Z19" i="119" s="1"/>
  <c r="AA19" i="119" s="1"/>
  <c r="BW14" i="107"/>
  <c r="BU14" i="107"/>
  <c r="BT14" i="107"/>
  <c r="BV11" i="96"/>
  <c r="BX11" i="96" s="1"/>
  <c r="BY11" i="96" s="1"/>
  <c r="CA11" i="96" s="1"/>
  <c r="CB11" i="96" s="1"/>
  <c r="CD11" i="96" s="1"/>
  <c r="BF67" i="96"/>
  <c r="BG67" i="96" s="1"/>
  <c r="BF50" i="96"/>
  <c r="BG50" i="96" s="1"/>
  <c r="AH114" i="96"/>
  <c r="AI114" i="96" s="1"/>
  <c r="Z114" i="96" s="1"/>
  <c r="AB27" i="126"/>
  <c r="AC27" i="126" s="1"/>
  <c r="AD27" i="126" s="1"/>
  <c r="U29" i="126"/>
  <c r="V29" i="126" s="1"/>
  <c r="AC79" i="95"/>
  <c r="AD13" i="95"/>
  <c r="BF63" i="96"/>
  <c r="BC7" i="130"/>
  <c r="J7" i="130" s="1"/>
  <c r="AA12" i="118"/>
  <c r="BI53" i="98"/>
  <c r="BK53" i="98" s="1"/>
  <c r="BL53" i="98" s="1"/>
  <c r="BN53" i="98" s="1"/>
  <c r="BO53" i="98" s="1"/>
  <c r="BQ53" i="98" s="1"/>
  <c r="BR53" i="98" s="1"/>
  <c r="BT53" i="98" s="1"/>
  <c r="AG10" i="95"/>
  <c r="AI10" i="95" s="1"/>
  <c r="AJ10" i="95" s="1"/>
  <c r="AL10" i="95" s="1"/>
  <c r="AM10" i="95" s="1"/>
  <c r="AO10" i="95" s="1"/>
  <c r="AP10" i="95" s="1"/>
  <c r="AR10" i="95" s="1"/>
  <c r="AD6" i="121"/>
  <c r="AE6" i="121" s="1"/>
  <c r="AF6" i="121" s="1"/>
  <c r="AG6" i="121" s="1"/>
  <c r="X16" i="128"/>
  <c r="W16" i="128"/>
  <c r="Q126" i="95"/>
  <c r="R126" i="95" s="1"/>
  <c r="Z23" i="196"/>
  <c r="Y23" i="196"/>
  <c r="X18" i="118"/>
  <c r="Y18" i="118" s="1"/>
  <c r="Z18" i="118"/>
  <c r="V22" i="118"/>
  <c r="W22" i="118" s="1"/>
  <c r="L22" i="118" s="1"/>
  <c r="AW22" i="118" s="1"/>
  <c r="BN48" i="127"/>
  <c r="BZ48" i="127" s="1"/>
  <c r="CL48" i="127" s="1"/>
  <c r="BI48" i="127"/>
  <c r="BU48" i="127" s="1"/>
  <c r="CG48" i="127" s="1"/>
  <c r="BE48" i="127"/>
  <c r="BQ48" i="127" s="1"/>
  <c r="CC48" i="127" s="1"/>
  <c r="BL48" i="127"/>
  <c r="BX48" i="127" s="1"/>
  <c r="CJ48" i="127" s="1"/>
  <c r="BM48" i="127"/>
  <c r="BY48" i="127" s="1"/>
  <c r="CK48" i="127" s="1"/>
  <c r="BJ48" i="127"/>
  <c r="BV48" i="127" s="1"/>
  <c r="CH48" i="127" s="1"/>
  <c r="BK48" i="127"/>
  <c r="BW48" i="127" s="1"/>
  <c r="CI48" i="127" s="1"/>
  <c r="BH48" i="127"/>
  <c r="BT48" i="127" s="1"/>
  <c r="CF48" i="127" s="1"/>
  <c r="BF48" i="127"/>
  <c r="BR48" i="127" s="1"/>
  <c r="CD48" i="127" s="1"/>
  <c r="BG48" i="127"/>
  <c r="BS48" i="127" s="1"/>
  <c r="CE48" i="127" s="1"/>
  <c r="AN20" i="107"/>
  <c r="AT20" i="107" s="1"/>
  <c r="BH15" i="125"/>
  <c r="BI15" i="125" s="1"/>
  <c r="BJ15" i="125" s="1"/>
  <c r="BK15" i="125" s="1"/>
  <c r="BZ15" i="125" s="1"/>
  <c r="T20" i="128"/>
  <c r="U20" i="128" s="1"/>
  <c r="V18" i="128"/>
  <c r="X100" i="95"/>
  <c r="Y100" i="95"/>
  <c r="U100" i="95"/>
  <c r="T100" i="95"/>
  <c r="W100" i="95"/>
  <c r="V100" i="95"/>
  <c r="Z100" i="95"/>
  <c r="BI54" i="96"/>
  <c r="HT54" i="96"/>
  <c r="AG16" i="192"/>
  <c r="AH46" i="192"/>
  <c r="AI46" i="192" s="1"/>
  <c r="E46" i="192" s="1"/>
  <c r="AE12" i="128"/>
  <c r="BE54" i="96"/>
  <c r="BS16" i="107"/>
  <c r="BF79" i="96"/>
  <c r="BF75" i="96"/>
  <c r="X19" i="125"/>
  <c r="Y17" i="125"/>
  <c r="BU40" i="98"/>
  <c r="BW40" i="98" s="1"/>
  <c r="BX40" i="98" s="1"/>
  <c r="BZ40" i="98" s="1"/>
  <c r="CA40" i="98" s="1"/>
  <c r="CC40" i="98" s="1"/>
  <c r="GJ40" i="98"/>
  <c r="AB18" i="192"/>
  <c r="AH18" i="192" s="1"/>
  <c r="AE18" i="192"/>
  <c r="E4" i="121"/>
  <c r="AR4" i="121"/>
  <c r="BH9" i="98"/>
  <c r="HS9" i="98"/>
  <c r="Y24" i="192"/>
  <c r="Z24" i="192" s="1"/>
  <c r="AA24" i="192" s="1"/>
  <c r="AB24" i="192" s="1"/>
  <c r="AD24" i="192" s="1"/>
  <c r="GO22" i="94"/>
  <c r="AX21" i="94"/>
  <c r="AZ21" i="94" s="1"/>
  <c r="BA21" i="94" s="1"/>
  <c r="BC21" i="94" s="1"/>
  <c r="BD21" i="94" s="1"/>
  <c r="BF21" i="94" s="1"/>
  <c r="BG21" i="94" s="1"/>
  <c r="BI21" i="94" s="1"/>
  <c r="GL23" i="98"/>
  <c r="GN15" i="96"/>
  <c r="AC44" i="192"/>
  <c r="GQ22" i="94"/>
  <c r="GL49" i="98"/>
  <c r="C44" i="192"/>
  <c r="CJ23" i="98"/>
  <c r="CL23" i="98" s="1"/>
  <c r="CM23" i="98" s="1"/>
  <c r="CO23" i="98" s="1"/>
  <c r="AB16" i="192"/>
  <c r="AD16" i="192" s="1"/>
  <c r="AE16" i="192"/>
  <c r="Z40" i="192"/>
  <c r="AG40" i="192" s="1"/>
  <c r="CE22" i="94"/>
  <c r="CG22" i="94" s="1"/>
  <c r="CH22" i="94" s="1"/>
  <c r="CJ22" i="94" s="1"/>
  <c r="CQ15" i="96"/>
  <c r="CS15" i="96" s="1"/>
  <c r="CT15" i="96" s="1"/>
  <c r="CV15" i="96" s="1"/>
  <c r="CJ49" i="98"/>
  <c r="CL49" i="98" s="1"/>
  <c r="CM49" i="98" s="1"/>
  <c r="CO49" i="98" s="1"/>
  <c r="C50" i="192"/>
  <c r="CJ10" i="98"/>
  <c r="CL10" i="98" s="1"/>
  <c r="CM10" i="98" s="1"/>
  <c r="CO10" i="98" s="1"/>
  <c r="AC50" i="192"/>
  <c r="GL10" i="98"/>
  <c r="K7" i="196" l="1"/>
  <c r="AM35" i="196"/>
  <c r="K21" i="196"/>
  <c r="AJ30" i="196"/>
  <c r="AL30" i="196" s="1"/>
  <c r="AN30" i="196" s="1"/>
  <c r="AP30" i="196" s="1"/>
  <c r="K16" i="196"/>
  <c r="K12" i="196"/>
  <c r="C22" i="196"/>
  <c r="C12" i="196"/>
  <c r="GQ66" i="95"/>
  <c r="AD79" i="95"/>
  <c r="AF79" i="95" s="1"/>
  <c r="GQ52" i="95"/>
  <c r="AF52" i="95"/>
  <c r="HA61" i="95"/>
  <c r="GQ53" i="95"/>
  <c r="AF53" i="95"/>
  <c r="AD65" i="95"/>
  <c r="HA48" i="95"/>
  <c r="HA22" i="95"/>
  <c r="AD26" i="95"/>
  <c r="AG10" i="118"/>
  <c r="AH10" i="118" s="1"/>
  <c r="AI10" i="118" s="1"/>
  <c r="AQ10" i="118" s="1"/>
  <c r="AZ10" i="118"/>
  <c r="BA10" i="118" s="1"/>
  <c r="BB10" i="118" s="1"/>
  <c r="BC10" i="118" s="1"/>
  <c r="BD8" i="118"/>
  <c r="BF8" i="118" s="1"/>
  <c r="C8" i="118"/>
  <c r="BF22" i="98"/>
  <c r="HS22" i="98" s="1"/>
  <c r="H8" i="107"/>
  <c r="G9" i="107" s="1"/>
  <c r="BN8" i="107"/>
  <c r="BM8" i="107"/>
  <c r="H10" i="107"/>
  <c r="BP8" i="107"/>
  <c r="H11" i="107"/>
  <c r="BO8" i="107"/>
  <c r="H7" i="107"/>
  <c r="G8" i="107" s="1"/>
  <c r="H6" i="107"/>
  <c r="G7" i="107" s="1"/>
  <c r="H9" i="107"/>
  <c r="G10" i="107" s="1"/>
  <c r="HX22" i="98"/>
  <c r="BI8" i="107"/>
  <c r="BH8" i="107"/>
  <c r="BJ8" i="107" s="1"/>
  <c r="BG8" i="107"/>
  <c r="AG8" i="118"/>
  <c r="AH8" i="118" s="1"/>
  <c r="AI8" i="118" s="1"/>
  <c r="AA16" i="118"/>
  <c r="AD16" i="118" s="1"/>
  <c r="G16" i="118"/>
  <c r="H16" i="118" s="1"/>
  <c r="AJ16" i="192"/>
  <c r="G16" i="192" s="1"/>
  <c r="AJ24" i="192"/>
  <c r="G24" i="192" s="1"/>
  <c r="HT14" i="96"/>
  <c r="K22" i="111"/>
  <c r="Y22" i="111"/>
  <c r="X22" i="111"/>
  <c r="HT10" i="96"/>
  <c r="CM44" i="127"/>
  <c r="CN44" i="127" s="1"/>
  <c r="CO44" i="127" s="1"/>
  <c r="C44" i="127" s="1"/>
  <c r="AI12" i="111"/>
  <c r="AJ12" i="111" s="1"/>
  <c r="AG12" i="111" s="1"/>
  <c r="AD12" i="111" s="1"/>
  <c r="B12" i="111" s="1"/>
  <c r="I12" i="111" s="1"/>
  <c r="AI10" i="111"/>
  <c r="AJ10" i="111" s="1"/>
  <c r="AG10" i="111" s="1"/>
  <c r="AD10" i="111" s="1"/>
  <c r="B10" i="111" s="1"/>
  <c r="I10" i="111" s="1"/>
  <c r="AA16" i="111"/>
  <c r="AB16" i="111" s="1"/>
  <c r="AH16" i="111" s="1"/>
  <c r="D6" i="111"/>
  <c r="AI6" i="111"/>
  <c r="AJ6" i="111" s="1"/>
  <c r="AG6" i="111" s="1"/>
  <c r="AD6" i="111" s="1"/>
  <c r="B6" i="111" s="1"/>
  <c r="F15" i="125"/>
  <c r="BV41" i="125"/>
  <c r="BW41" i="125" s="1"/>
  <c r="BY41" i="125" s="1"/>
  <c r="BV27" i="125"/>
  <c r="BW27" i="125" s="1"/>
  <c r="BY27" i="125" s="1"/>
  <c r="BV17" i="125"/>
  <c r="BW17" i="125" s="1"/>
  <c r="BY17" i="125" s="1"/>
  <c r="CA15" i="125"/>
  <c r="CH15" i="125"/>
  <c r="CB15" i="125"/>
  <c r="CE11" i="125"/>
  <c r="CF11" i="125" s="1"/>
  <c r="CG11" i="125" s="1"/>
  <c r="CI11" i="125" s="1"/>
  <c r="J11" i="125" s="1"/>
  <c r="CH13" i="125"/>
  <c r="CB13" i="125"/>
  <c r="CA13" i="125"/>
  <c r="BV9" i="125"/>
  <c r="BW9" i="125" s="1"/>
  <c r="BY9" i="125" s="1"/>
  <c r="F9" i="125" s="1"/>
  <c r="CE7" i="125"/>
  <c r="BV7" i="125"/>
  <c r="BW7" i="125" s="1"/>
  <c r="BY7" i="125" s="1"/>
  <c r="F7" i="125" s="1"/>
  <c r="I15" i="125"/>
  <c r="E15" i="125"/>
  <c r="AL31" i="127"/>
  <c r="AN31" i="127" s="1"/>
  <c r="C31" i="127" s="1"/>
  <c r="AL33" i="127"/>
  <c r="AN33" i="127" s="1"/>
  <c r="C33" i="127" s="1"/>
  <c r="AL29" i="127"/>
  <c r="AN29" i="127" s="1"/>
  <c r="C29" i="127" s="1"/>
  <c r="AL37" i="127"/>
  <c r="AN37" i="127" s="1"/>
  <c r="C37" i="127" s="1"/>
  <c r="AL35" i="127"/>
  <c r="AN35" i="127" s="1"/>
  <c r="C35" i="127" s="1"/>
  <c r="AL19" i="127"/>
  <c r="AN19" i="127" s="1"/>
  <c r="C19" i="127" s="1"/>
  <c r="AL21" i="127"/>
  <c r="AN21" i="127" s="1"/>
  <c r="C21" i="127" s="1"/>
  <c r="AL23" i="127"/>
  <c r="AN23" i="127" s="1"/>
  <c r="C23" i="127" s="1"/>
  <c r="AL27" i="127"/>
  <c r="AN27" i="127" s="1"/>
  <c r="C27" i="127" s="1"/>
  <c r="AL9" i="127"/>
  <c r="AN9" i="127" s="1"/>
  <c r="C9" i="127" s="1"/>
  <c r="AL17" i="127"/>
  <c r="AN17" i="127" s="1"/>
  <c r="C17" i="127" s="1"/>
  <c r="BE24" i="96"/>
  <c r="HV23" i="96" s="1"/>
  <c r="IG23" i="96" s="1"/>
  <c r="BI24" i="96"/>
  <c r="BJ24" i="96" s="1"/>
  <c r="BL24" i="96" s="1"/>
  <c r="BM24" i="96" s="1"/>
  <c r="BO24" i="96" s="1"/>
  <c r="BP24" i="96" s="1"/>
  <c r="BR24" i="96" s="1"/>
  <c r="BS24" i="96" s="1"/>
  <c r="BU24" i="96" s="1"/>
  <c r="BV24" i="96" s="1"/>
  <c r="BX24" i="96" s="1"/>
  <c r="BY24" i="96" s="1"/>
  <c r="CA24" i="96" s="1"/>
  <c r="CB24" i="96" s="1"/>
  <c r="CD24" i="96" s="1"/>
  <c r="BE28" i="96"/>
  <c r="HV27" i="96" s="1"/>
  <c r="IR23" i="96" s="1"/>
  <c r="G54" i="192"/>
  <c r="C46" i="192"/>
  <c r="G46" i="192"/>
  <c r="C10" i="118"/>
  <c r="Z14" i="128"/>
  <c r="AJ14" i="128" s="1"/>
  <c r="AD14" i="128" s="1"/>
  <c r="AF14" i="128" s="1"/>
  <c r="D14" i="128" s="1"/>
  <c r="HV36" i="96"/>
  <c r="IG36" i="96" s="1"/>
  <c r="HT36" i="96"/>
  <c r="BF41" i="96"/>
  <c r="BG41" i="96" s="1"/>
  <c r="IA22" i="98"/>
  <c r="BD61" i="98"/>
  <c r="BE61" i="98"/>
  <c r="BE62" i="98" s="1"/>
  <c r="GJ27" i="98"/>
  <c r="BF26" i="98"/>
  <c r="HS26" i="98" s="1"/>
  <c r="GM36" i="98"/>
  <c r="HS48" i="98"/>
  <c r="HU48" i="98"/>
  <c r="AP100" i="98"/>
  <c r="HU39" i="98"/>
  <c r="BF39" i="98"/>
  <c r="BH39" i="98" s="1"/>
  <c r="BI39" i="98" s="1"/>
  <c r="BK39" i="98" s="1"/>
  <c r="BL39" i="98" s="1"/>
  <c r="BN39" i="98" s="1"/>
  <c r="BO39" i="98" s="1"/>
  <c r="BQ39" i="98" s="1"/>
  <c r="BR39" i="98" s="1"/>
  <c r="BT39" i="98" s="1"/>
  <c r="BU39" i="98" s="1"/>
  <c r="BW39" i="98" s="1"/>
  <c r="BX39" i="98" s="1"/>
  <c r="BZ39" i="98" s="1"/>
  <c r="CA39" i="98" s="1"/>
  <c r="CC39" i="98" s="1"/>
  <c r="BF35" i="98"/>
  <c r="GK36" i="98"/>
  <c r="GJ36" i="98"/>
  <c r="HX35" i="98"/>
  <c r="GL36" i="98"/>
  <c r="HX48" i="98"/>
  <c r="BF52" i="98"/>
  <c r="BH52" i="98" s="1"/>
  <c r="BI52" i="98" s="1"/>
  <c r="BK52" i="98" s="1"/>
  <c r="BL52" i="98" s="1"/>
  <c r="BN52" i="98" s="1"/>
  <c r="BO52" i="98" s="1"/>
  <c r="BQ52" i="98" s="1"/>
  <c r="BR52" i="98" s="1"/>
  <c r="BT52" i="98" s="1"/>
  <c r="HU52" i="98"/>
  <c r="BH13" i="98"/>
  <c r="HS13" i="98"/>
  <c r="BF16" i="196"/>
  <c r="BF17" i="196" s="1"/>
  <c r="BF18" i="196" s="1"/>
  <c r="L17" i="196" s="1"/>
  <c r="AM29" i="196"/>
  <c r="AN29" i="196" s="1"/>
  <c r="AK30" i="196"/>
  <c r="AC16" i="111"/>
  <c r="AF16" i="111" s="1"/>
  <c r="D16" i="111" s="1"/>
  <c r="GN13" i="94"/>
  <c r="GO13" i="94"/>
  <c r="GP13" i="94"/>
  <c r="GN14" i="94"/>
  <c r="HW35" i="94"/>
  <c r="AW35" i="94"/>
  <c r="AS35" i="94"/>
  <c r="IG30" i="94" s="1"/>
  <c r="IL30" i="94" s="1"/>
  <c r="AT31" i="94"/>
  <c r="AU31" i="94" s="1"/>
  <c r="AU39" i="94"/>
  <c r="AS39" i="94"/>
  <c r="AS52" i="94"/>
  <c r="IG47" i="94" s="1"/>
  <c r="IL47" i="94" s="1"/>
  <c r="AS56" i="94"/>
  <c r="IN47" i="94" s="1"/>
  <c r="IS47" i="94" s="1"/>
  <c r="HW48" i="94"/>
  <c r="AS48" i="94"/>
  <c r="AU47" i="94" s="1"/>
  <c r="AS72" i="94"/>
  <c r="GN18" i="94"/>
  <c r="BJ18" i="94"/>
  <c r="BL18" i="94" s="1"/>
  <c r="BM18" i="94" s="1"/>
  <c r="BO18" i="94" s="1"/>
  <c r="BP18" i="94" s="1"/>
  <c r="BR18" i="94" s="1"/>
  <c r="HW17" i="94"/>
  <c r="AW17" i="94"/>
  <c r="AT72" i="94"/>
  <c r="AT73" i="94" s="1"/>
  <c r="AU73" i="94" s="1"/>
  <c r="Z18" i="111"/>
  <c r="BE74" i="98"/>
  <c r="BE75" i="98" s="1"/>
  <c r="BF75" i="98" s="1"/>
  <c r="BE78" i="98"/>
  <c r="BD74" i="98"/>
  <c r="BD78" i="98"/>
  <c r="AS87" i="98"/>
  <c r="BA87" i="98" s="1"/>
  <c r="AM87" i="98"/>
  <c r="AX87" i="98" s="1"/>
  <c r="AR87" i="98"/>
  <c r="AN87" i="98"/>
  <c r="AV87" i="98"/>
  <c r="AT87" i="98"/>
  <c r="AO87" i="98"/>
  <c r="AY87" i="98" s="1"/>
  <c r="AL87" i="98"/>
  <c r="AK87" i="98"/>
  <c r="AW87" i="98" s="1"/>
  <c r="AU87" i="98"/>
  <c r="BB87" i="98" s="1"/>
  <c r="AQ87" i="98"/>
  <c r="AZ87" i="98" s="1"/>
  <c r="AS64" i="94"/>
  <c r="AH113" i="98"/>
  <c r="AI113" i="98" s="1"/>
  <c r="BE66" i="98"/>
  <c r="BF66" i="98" s="1"/>
  <c r="AM25" i="196"/>
  <c r="AN25" i="196" s="1"/>
  <c r="U24" i="111"/>
  <c r="V24" i="111" s="1"/>
  <c r="AJ26" i="196"/>
  <c r="AL26" i="196" s="1"/>
  <c r="AN26" i="196" s="1"/>
  <c r="AP26" i="196" s="1"/>
  <c r="AK26" i="196"/>
  <c r="AQ26" i="196" s="1"/>
  <c r="AS26" i="196" s="1"/>
  <c r="AT26" i="196" s="1"/>
  <c r="AM16" i="196"/>
  <c r="AL27" i="196"/>
  <c r="AN27" i="196" s="1"/>
  <c r="AN35" i="196"/>
  <c r="AK28" i="196"/>
  <c r="BF21" i="196"/>
  <c r="BF22" i="196" s="1"/>
  <c r="BF23" i="196" s="1"/>
  <c r="L22" i="196" s="1"/>
  <c r="AN22" i="196"/>
  <c r="AP22" i="196" s="1"/>
  <c r="AV22" i="196" s="1"/>
  <c r="AI28" i="196"/>
  <c r="AL28" i="196" s="1"/>
  <c r="AN28" i="196" s="1"/>
  <c r="AP28" i="196" s="1"/>
  <c r="AJ36" i="196"/>
  <c r="AL36" i="196" s="1"/>
  <c r="AM36" i="196" s="1"/>
  <c r="AK36" i="196"/>
  <c r="AV24" i="196"/>
  <c r="AM24" i="196"/>
  <c r="AM32" i="196"/>
  <c r="AQ32" i="196"/>
  <c r="AS32" i="196" s="1"/>
  <c r="AT32" i="196" s="1"/>
  <c r="AV32" i="196" s="1"/>
  <c r="BG10" i="107"/>
  <c r="BH10" i="107"/>
  <c r="BJ10" i="107" s="1"/>
  <c r="BL10" i="107"/>
  <c r="BI10" i="107"/>
  <c r="M7" i="107"/>
  <c r="L8" i="107" s="1"/>
  <c r="BM10" i="107"/>
  <c r="M10" i="107"/>
  <c r="M11" i="107"/>
  <c r="M9" i="107"/>
  <c r="L10" i="107" s="1"/>
  <c r="BP10" i="107"/>
  <c r="BK10" i="107"/>
  <c r="O12" i="107" s="1"/>
  <c r="M8" i="107"/>
  <c r="L9" i="107" s="1"/>
  <c r="BN10" i="107"/>
  <c r="M6" i="107"/>
  <c r="L7" i="107" s="1"/>
  <c r="D11" i="108"/>
  <c r="AG11" i="108"/>
  <c r="I11" i="108" s="1"/>
  <c r="AB15" i="108"/>
  <c r="Z17" i="108"/>
  <c r="AA17" i="108" s="1"/>
  <c r="AH13" i="108"/>
  <c r="K13" i="108" s="1"/>
  <c r="AD13" i="108"/>
  <c r="B13" i="108"/>
  <c r="M40" i="197"/>
  <c r="C49" i="197"/>
  <c r="H31" i="197"/>
  <c r="H22" i="197"/>
  <c r="M13" i="197"/>
  <c r="H49" i="197"/>
  <c r="C22" i="197"/>
  <c r="H13" i="197"/>
  <c r="H40" i="197"/>
  <c r="M22" i="197"/>
  <c r="C31" i="197"/>
  <c r="C40" i="197"/>
  <c r="AE10" i="128"/>
  <c r="AK10" i="128"/>
  <c r="K10" i="128" s="1"/>
  <c r="AA23" i="196"/>
  <c r="AH42" i="196" s="1"/>
  <c r="BQ6" i="107"/>
  <c r="C12" i="107" s="1"/>
  <c r="AC14" i="118"/>
  <c r="AF14" i="118" s="1"/>
  <c r="AK8" i="128"/>
  <c r="K8" i="128" s="1"/>
  <c r="BA9" i="130"/>
  <c r="D9" i="130" s="1"/>
  <c r="BB9" i="130"/>
  <c r="H9" i="130" s="1"/>
  <c r="AQ20" i="196"/>
  <c r="AS20" i="196" s="1"/>
  <c r="AT20" i="196" s="1"/>
  <c r="AJ10" i="121"/>
  <c r="C10" i="121" s="1"/>
  <c r="AB19" i="116"/>
  <c r="AC19" i="116" s="1"/>
  <c r="B15" i="116"/>
  <c r="P15" i="116"/>
  <c r="AI38" i="196"/>
  <c r="AL38" i="196" s="1"/>
  <c r="AM38" i="196" s="1"/>
  <c r="AK38" i="196"/>
  <c r="AQ38" i="196" s="1"/>
  <c r="AS38" i="196" s="1"/>
  <c r="AT38" i="196" s="1"/>
  <c r="AQ18" i="196"/>
  <c r="AS18" i="196" s="1"/>
  <c r="AT18" i="196" s="1"/>
  <c r="AL37" i="196"/>
  <c r="AN37" i="196" s="1"/>
  <c r="BL12" i="107"/>
  <c r="BM12" i="107"/>
  <c r="C16" i="107"/>
  <c r="B17" i="107" s="1"/>
  <c r="C15" i="107"/>
  <c r="B16" i="107" s="1"/>
  <c r="C17" i="107"/>
  <c r="B18" i="107" s="1"/>
  <c r="BO12" i="107"/>
  <c r="C19" i="107"/>
  <c r="BN12" i="107"/>
  <c r="BP12" i="107"/>
  <c r="C18" i="107"/>
  <c r="B19" i="107" s="1"/>
  <c r="C20" i="107"/>
  <c r="BI12" i="107"/>
  <c r="BG12" i="107"/>
  <c r="BH12" i="107"/>
  <c r="BJ12" i="107" s="1"/>
  <c r="AK12" i="128"/>
  <c r="K12" i="128" s="1"/>
  <c r="AI14" i="111"/>
  <c r="AJ14" i="111" s="1"/>
  <c r="AG14" i="111" s="1"/>
  <c r="AD14" i="111" s="1"/>
  <c r="B14" i="111" s="1"/>
  <c r="I14" i="111" s="1"/>
  <c r="Z12" i="121"/>
  <c r="AJ12" i="121" s="1"/>
  <c r="C12" i="121" s="1"/>
  <c r="AL81" i="94"/>
  <c r="AN81" i="94"/>
  <c r="AQ81" i="94"/>
  <c r="AP81" i="94"/>
  <c r="AM81" i="94"/>
  <c r="AO81" i="94"/>
  <c r="AS68" i="94"/>
  <c r="AB20" i="131"/>
  <c r="AC20" i="131" s="1"/>
  <c r="AD20" i="131" s="1"/>
  <c r="U22" i="131"/>
  <c r="V22" i="131" s="1"/>
  <c r="S20" i="117"/>
  <c r="T20" i="117" s="1"/>
  <c r="I20" i="117" s="1"/>
  <c r="HW56" i="94"/>
  <c r="AW56" i="94"/>
  <c r="AX56" i="94" s="1"/>
  <c r="AZ56" i="94" s="1"/>
  <c r="BA56" i="94" s="1"/>
  <c r="BC56" i="94" s="1"/>
  <c r="BD56" i="94" s="1"/>
  <c r="BF56" i="94" s="1"/>
  <c r="BG56" i="94" s="1"/>
  <c r="BI56" i="94" s="1"/>
  <c r="BJ56" i="94" s="1"/>
  <c r="BL56" i="94" s="1"/>
  <c r="BM56" i="94" s="1"/>
  <c r="BO56" i="94" s="1"/>
  <c r="BP56" i="94" s="1"/>
  <c r="BR56" i="94" s="1"/>
  <c r="AE18" i="131"/>
  <c r="AF18" i="131" s="1"/>
  <c r="AG18" i="131" s="1"/>
  <c r="J18" i="131" s="1"/>
  <c r="F18" i="131"/>
  <c r="AI18" i="131"/>
  <c r="K18" i="131" s="1"/>
  <c r="U16" i="117"/>
  <c r="V16" i="117" s="1"/>
  <c r="W16" i="117" s="1"/>
  <c r="X16" i="117" s="1"/>
  <c r="Y16" i="117" s="1"/>
  <c r="Z16" i="117" s="1"/>
  <c r="AA16" i="117" s="1"/>
  <c r="AE18" i="118"/>
  <c r="AT64" i="94"/>
  <c r="AT68" i="94"/>
  <c r="AT69" i="94" s="1"/>
  <c r="AU69" i="94" s="1"/>
  <c r="R132" i="94"/>
  <c r="S132" i="94" s="1"/>
  <c r="B8" i="128"/>
  <c r="AG8" i="128"/>
  <c r="I8" i="128" s="1"/>
  <c r="G14" i="117"/>
  <c r="AB14" i="117"/>
  <c r="C14" i="117" s="1"/>
  <c r="Y98" i="94"/>
  <c r="Z98" i="94"/>
  <c r="AA98" i="94"/>
  <c r="AF98" i="94"/>
  <c r="AD98" i="94"/>
  <c r="AK98" i="94"/>
  <c r="J98" i="94" s="1"/>
  <c r="AB98" i="94"/>
  <c r="AE98" i="94"/>
  <c r="W98" i="94"/>
  <c r="AI98" i="94"/>
  <c r="X98" i="94"/>
  <c r="AH98" i="94"/>
  <c r="AG98" i="94"/>
  <c r="AA48" i="192"/>
  <c r="AE48" i="192" s="1"/>
  <c r="AI44" i="192"/>
  <c r="E44" i="192" s="1"/>
  <c r="AA52" i="192"/>
  <c r="AE52" i="192" s="1"/>
  <c r="BI28" i="96"/>
  <c r="BJ28" i="96" s="1"/>
  <c r="BL28" i="96" s="1"/>
  <c r="BM28" i="96" s="1"/>
  <c r="BO28" i="96" s="1"/>
  <c r="BP28" i="96" s="1"/>
  <c r="BR28" i="96" s="1"/>
  <c r="BS28" i="96" s="1"/>
  <c r="BU28" i="96" s="1"/>
  <c r="FH14" i="95"/>
  <c r="BJ14" i="96"/>
  <c r="BL14" i="96" s="1"/>
  <c r="BM14" i="96" s="1"/>
  <c r="BO14" i="96" s="1"/>
  <c r="BP14" i="96" s="1"/>
  <c r="BR14" i="96" s="1"/>
  <c r="BS14" i="96" s="1"/>
  <c r="BU14" i="96" s="1"/>
  <c r="C54" i="192"/>
  <c r="AG42" i="192"/>
  <c r="AH42" i="192" s="1"/>
  <c r="AE42" i="192"/>
  <c r="GL11" i="96"/>
  <c r="AA20" i="192"/>
  <c r="AB20" i="192" s="1"/>
  <c r="GL14" i="98"/>
  <c r="FH66" i="95"/>
  <c r="CM46" i="127"/>
  <c r="CN46" i="127" s="1"/>
  <c r="CO46" i="127" s="1"/>
  <c r="AD42" i="192"/>
  <c r="AF9" i="95"/>
  <c r="AG9" i="95" s="1"/>
  <c r="AI9" i="95" s="1"/>
  <c r="AJ9" i="95" s="1"/>
  <c r="AL9" i="95" s="1"/>
  <c r="AM9" i="95" s="1"/>
  <c r="AO9" i="95" s="1"/>
  <c r="AP9" i="95" s="1"/>
  <c r="AR9" i="95" s="1"/>
  <c r="Y22" i="192"/>
  <c r="Z22" i="192" s="1"/>
  <c r="AU4" i="121"/>
  <c r="AW4" i="121" s="1"/>
  <c r="AT4" i="121"/>
  <c r="AV4" i="121" s="1"/>
  <c r="AX4" i="121" s="1"/>
  <c r="AF6" i="118"/>
  <c r="AH16" i="192"/>
  <c r="AI16" i="192" s="1"/>
  <c r="E16" i="192" s="1"/>
  <c r="AO48" i="127"/>
  <c r="BC48" i="127" s="1"/>
  <c r="BO48" i="127" s="1"/>
  <c r="CA48" i="127" s="1"/>
  <c r="AR48" i="127"/>
  <c r="BD48" i="127" s="1"/>
  <c r="BP48" i="127" s="1"/>
  <c r="CB48" i="127" s="1"/>
  <c r="BE67" i="96"/>
  <c r="GK27" i="98"/>
  <c r="AE24" i="192"/>
  <c r="AS66" i="95"/>
  <c r="AU66" i="95" s="1"/>
  <c r="AV66" i="95" s="1"/>
  <c r="AX66" i="95" s="1"/>
  <c r="AY66" i="95" s="1"/>
  <c r="BA66" i="95" s="1"/>
  <c r="W32" i="192"/>
  <c r="W26" i="192"/>
  <c r="BE50" i="96"/>
  <c r="HV49" i="96" s="1"/>
  <c r="IG49" i="96" s="1"/>
  <c r="U34" i="192"/>
  <c r="V34" i="192" s="1"/>
  <c r="W34" i="192" s="1"/>
  <c r="X34" i="192" s="1"/>
  <c r="Y34" i="192" s="1"/>
  <c r="BG63" i="96"/>
  <c r="BE63" i="96"/>
  <c r="HV62" i="96" s="1"/>
  <c r="IG62" i="96" s="1"/>
  <c r="U36" i="192"/>
  <c r="V36" i="192" s="1"/>
  <c r="W36" i="192" s="1"/>
  <c r="AD40" i="95"/>
  <c r="AB40" i="95"/>
  <c r="CJ14" i="98"/>
  <c r="CL14" i="98" s="1"/>
  <c r="X28" i="192"/>
  <c r="U30" i="192"/>
  <c r="V30" i="192" s="1"/>
  <c r="W30" i="192" s="1"/>
  <c r="X30" i="192" s="1"/>
  <c r="Y30" i="192" s="1"/>
  <c r="M7" i="130"/>
  <c r="V24" i="118"/>
  <c r="W24" i="118" s="1"/>
  <c r="L24" i="118" s="1"/>
  <c r="AW24" i="118" s="1"/>
  <c r="AI27" i="126"/>
  <c r="K27" i="126" s="1"/>
  <c r="AE27" i="126"/>
  <c r="AF27" i="126" s="1"/>
  <c r="AG27" i="126" s="1"/>
  <c r="J27" i="126" s="1"/>
  <c r="F27" i="126"/>
  <c r="AM34" i="196"/>
  <c r="AN34" i="196"/>
  <c r="AP34" i="196" s="1"/>
  <c r="AV34" i="196" s="1"/>
  <c r="U18" i="121"/>
  <c r="V16" i="121"/>
  <c r="BT16" i="107"/>
  <c r="BW16" i="107"/>
  <c r="BU16" i="107"/>
  <c r="B12" i="128"/>
  <c r="AG12" i="128"/>
  <c r="I12" i="128" s="1"/>
  <c r="BS18" i="107"/>
  <c r="AN20" i="196"/>
  <c r="AP20" i="196" s="1"/>
  <c r="AM20" i="196"/>
  <c r="HW52" i="94"/>
  <c r="AW52" i="94"/>
  <c r="BH17" i="125"/>
  <c r="BI17" i="125" s="1"/>
  <c r="BJ17" i="125" s="1"/>
  <c r="BK17" i="125" s="1"/>
  <c r="BZ17" i="125" s="1"/>
  <c r="AN22" i="107"/>
  <c r="AT22" i="107" s="1"/>
  <c r="GJ53" i="98"/>
  <c r="BF76" i="96"/>
  <c r="BG76" i="96" s="1"/>
  <c r="W18" i="128"/>
  <c r="X18" i="128"/>
  <c r="AF27" i="95"/>
  <c r="GQ27" i="95"/>
  <c r="BF80" i="96"/>
  <c r="BG80" i="96" s="1"/>
  <c r="T22" i="128"/>
  <c r="U22" i="128" s="1"/>
  <c r="V20" i="128"/>
  <c r="Q139" i="95"/>
  <c r="R139" i="95" s="1"/>
  <c r="AH6" i="121"/>
  <c r="AO6" i="121" s="1"/>
  <c r="AQ6" i="121" s="1"/>
  <c r="AM6" i="121"/>
  <c r="BI67" i="96"/>
  <c r="HT67" i="96"/>
  <c r="AC10" i="121"/>
  <c r="AB10" i="121"/>
  <c r="BJ54" i="96"/>
  <c r="BL54" i="96" s="1"/>
  <c r="BM54" i="96" s="1"/>
  <c r="BO54" i="96" s="1"/>
  <c r="BP54" i="96" s="1"/>
  <c r="BR54" i="96" s="1"/>
  <c r="BS54" i="96" s="1"/>
  <c r="BU54" i="96" s="1"/>
  <c r="U113" i="95"/>
  <c r="X113" i="95"/>
  <c r="Y113" i="95"/>
  <c r="T113" i="95"/>
  <c r="Z113" i="95"/>
  <c r="W113" i="95"/>
  <c r="V113" i="95"/>
  <c r="AF13" i="95"/>
  <c r="GQ13" i="95"/>
  <c r="AN18" i="196"/>
  <c r="AP18" i="196" s="1"/>
  <c r="AM18" i="196"/>
  <c r="AS14" i="95"/>
  <c r="AU14" i="95" s="1"/>
  <c r="AV14" i="95" s="1"/>
  <c r="AX14" i="95" s="1"/>
  <c r="AY14" i="95" s="1"/>
  <c r="BA14" i="95" s="1"/>
  <c r="BL15" i="125"/>
  <c r="BM15" i="125" s="1"/>
  <c r="BN15" i="125" s="1"/>
  <c r="L15" i="125" s="1"/>
  <c r="H15" i="125"/>
  <c r="B14" i="128"/>
  <c r="HT50" i="96"/>
  <c r="BI50" i="96"/>
  <c r="CE11" i="96"/>
  <c r="CG11" i="96" s="1"/>
  <c r="CH11" i="96" s="1"/>
  <c r="CJ11" i="96" s="1"/>
  <c r="U21" i="119"/>
  <c r="V21" i="119" s="1"/>
  <c r="W21" i="119" s="1"/>
  <c r="X21" i="119" s="1"/>
  <c r="Y21" i="119" s="1"/>
  <c r="Z21" i="119" s="1"/>
  <c r="AA21" i="119" s="1"/>
  <c r="AB79" i="95"/>
  <c r="BU53" i="98"/>
  <c r="BW53" i="98" s="1"/>
  <c r="BX53" i="98" s="1"/>
  <c r="BZ53" i="98" s="1"/>
  <c r="CA53" i="98" s="1"/>
  <c r="CC53" i="98" s="1"/>
  <c r="Y16" i="128"/>
  <c r="AD12" i="118"/>
  <c r="AC12" i="118"/>
  <c r="BI48" i="98"/>
  <c r="BK48" i="98" s="1"/>
  <c r="BE88" i="96"/>
  <c r="BE92" i="96"/>
  <c r="S25" i="119"/>
  <c r="GK37" i="96"/>
  <c r="AH40" i="196"/>
  <c r="AF40" i="196"/>
  <c r="AC92" i="95"/>
  <c r="FH10" i="95"/>
  <c r="BF88" i="96"/>
  <c r="BF92" i="96"/>
  <c r="BV37" i="96"/>
  <c r="BX37" i="96" s="1"/>
  <c r="BY37" i="96" s="1"/>
  <c r="CA37" i="96" s="1"/>
  <c r="CB37" i="96" s="1"/>
  <c r="CD37" i="96" s="1"/>
  <c r="GK36" i="96"/>
  <c r="Z25" i="196"/>
  <c r="Y25" i="196"/>
  <c r="AS10" i="95"/>
  <c r="AU10" i="95" s="1"/>
  <c r="AW101" i="96"/>
  <c r="AS101" i="96"/>
  <c r="BB101" i="96" s="1"/>
  <c r="AU101" i="96"/>
  <c r="BC101" i="96" s="1"/>
  <c r="AQ101" i="96"/>
  <c r="BA101" i="96" s="1"/>
  <c r="AL101" i="96"/>
  <c r="AK101" i="96"/>
  <c r="AX101" i="96" s="1"/>
  <c r="AP101" i="96"/>
  <c r="AN101" i="96"/>
  <c r="AO101" i="96"/>
  <c r="AZ101" i="96" s="1"/>
  <c r="AM101" i="96"/>
  <c r="AY101" i="96" s="1"/>
  <c r="AR101" i="96"/>
  <c r="AT101" i="96"/>
  <c r="AV101" i="96"/>
  <c r="AC8" i="121"/>
  <c r="AB8" i="121"/>
  <c r="BV36" i="96"/>
  <c r="BX36" i="96" s="1"/>
  <c r="BY36" i="96" s="1"/>
  <c r="CA36" i="96" s="1"/>
  <c r="CB36" i="96" s="1"/>
  <c r="CD36" i="96" s="1"/>
  <c r="X21" i="125"/>
  <c r="Y19" i="125"/>
  <c r="HV53" i="96"/>
  <c r="IR49" i="96" s="1"/>
  <c r="BG53" i="96"/>
  <c r="X20" i="118"/>
  <c r="Y20" i="118" s="1"/>
  <c r="Z20" i="118"/>
  <c r="U31" i="126"/>
  <c r="V31" i="126" s="1"/>
  <c r="AB29" i="126"/>
  <c r="AC29" i="126" s="1"/>
  <c r="AD29" i="126" s="1"/>
  <c r="AH127" i="96"/>
  <c r="AI127" i="96" s="1"/>
  <c r="Z127" i="96" s="1"/>
  <c r="BV14" i="107"/>
  <c r="BX14" i="107" s="1"/>
  <c r="BY14" i="107" s="1"/>
  <c r="BZ14" i="107" s="1"/>
  <c r="G19" i="119"/>
  <c r="AB19" i="119"/>
  <c r="C19" i="119" s="1"/>
  <c r="CD27" i="98"/>
  <c r="CF27" i="98" s="1"/>
  <c r="CG27" i="98" s="1"/>
  <c r="CI27" i="98" s="1"/>
  <c r="AX48" i="94"/>
  <c r="AZ48" i="94" s="1"/>
  <c r="BA48" i="94" s="1"/>
  <c r="BC48" i="94" s="1"/>
  <c r="BD48" i="94" s="1"/>
  <c r="BF48" i="94" s="1"/>
  <c r="BG48" i="94" s="1"/>
  <c r="BI48" i="94" s="1"/>
  <c r="Y14" i="121"/>
  <c r="M14" i="121"/>
  <c r="W14" i="121"/>
  <c r="X14" i="121" s="1"/>
  <c r="CD40" i="98"/>
  <c r="CF40" i="98" s="1"/>
  <c r="CG40" i="98" s="1"/>
  <c r="CI40" i="98" s="1"/>
  <c r="GK40" i="98"/>
  <c r="GK10" i="96"/>
  <c r="GK12" i="96" s="1"/>
  <c r="GK13" i="96" s="1"/>
  <c r="BV10" i="96"/>
  <c r="BX10" i="96" s="1"/>
  <c r="BY10" i="96" s="1"/>
  <c r="CA10" i="96" s="1"/>
  <c r="CB10" i="96" s="1"/>
  <c r="CD10" i="96" s="1"/>
  <c r="AC18" i="192"/>
  <c r="AD18" i="192"/>
  <c r="AI18" i="192"/>
  <c r="E18" i="192" s="1"/>
  <c r="AC24" i="192"/>
  <c r="BI9" i="98"/>
  <c r="BK9" i="98" s="1"/>
  <c r="BL9" i="98" s="1"/>
  <c r="BN9" i="98" s="1"/>
  <c r="BO9" i="98" s="1"/>
  <c r="BQ9" i="98" s="1"/>
  <c r="BR9" i="98" s="1"/>
  <c r="BT9" i="98" s="1"/>
  <c r="AG24" i="192"/>
  <c r="AH24" i="192" s="1"/>
  <c r="C24" i="192"/>
  <c r="GN36" i="98"/>
  <c r="GN21" i="94"/>
  <c r="GN23" i="94" s="1"/>
  <c r="GN24" i="94" s="1"/>
  <c r="BJ21" i="94"/>
  <c r="BL21" i="94" s="1"/>
  <c r="BM21" i="94" s="1"/>
  <c r="BO21" i="94" s="1"/>
  <c r="BP21" i="94" s="1"/>
  <c r="BR21" i="94" s="1"/>
  <c r="GO14" i="94"/>
  <c r="AC16" i="192"/>
  <c r="BS14" i="94"/>
  <c r="BU14" i="94" s="1"/>
  <c r="BV14" i="94" s="1"/>
  <c r="BX14" i="94" s="1"/>
  <c r="CP23" i="98"/>
  <c r="CR23" i="98" s="1"/>
  <c r="CS23" i="98" s="1"/>
  <c r="CU23" i="98" s="1"/>
  <c r="GM23" i="98"/>
  <c r="CP10" i="98"/>
  <c r="CR10" i="98" s="1"/>
  <c r="CS10" i="98" s="1"/>
  <c r="CU10" i="98" s="1"/>
  <c r="CK22" i="94"/>
  <c r="CM22" i="94" s="1"/>
  <c r="CN22" i="94" s="1"/>
  <c r="CP22" i="94" s="1"/>
  <c r="CQ22" i="94" s="1"/>
  <c r="CS22" i="94" s="1"/>
  <c r="CE13" i="94"/>
  <c r="CG13" i="94" s="1"/>
  <c r="CH13" i="94" s="1"/>
  <c r="CJ13" i="94" s="1"/>
  <c r="C16" i="192"/>
  <c r="GM49" i="98"/>
  <c r="GO15" i="96"/>
  <c r="CV36" i="98"/>
  <c r="CX36" i="98" s="1"/>
  <c r="CY36" i="98" s="1"/>
  <c r="DA36" i="98" s="1"/>
  <c r="CP49" i="98"/>
  <c r="CR49" i="98" s="1"/>
  <c r="CS49" i="98" s="1"/>
  <c r="CU49" i="98" s="1"/>
  <c r="CW15" i="96"/>
  <c r="CY15" i="96" s="1"/>
  <c r="CZ15" i="96" s="1"/>
  <c r="DB15" i="96" s="1"/>
  <c r="GM10" i="98"/>
  <c r="GR22" i="94"/>
  <c r="GQ13" i="94"/>
  <c r="AA40" i="192"/>
  <c r="K17" i="196" l="1"/>
  <c r="AM41" i="196"/>
  <c r="K26" i="196"/>
  <c r="K22" i="196"/>
  <c r="GQ79" i="95"/>
  <c r="AD92" i="95"/>
  <c r="AF92" i="95" s="1"/>
  <c r="HA74" i="95"/>
  <c r="AG52" i="95"/>
  <c r="AI52" i="95" s="1"/>
  <c r="AJ52" i="95" s="1"/>
  <c r="AL52" i="95" s="1"/>
  <c r="AM52" i="95" s="1"/>
  <c r="AO52" i="95" s="1"/>
  <c r="AP52" i="95" s="1"/>
  <c r="AR52" i="95" s="1"/>
  <c r="AF65" i="95"/>
  <c r="GQ65" i="95"/>
  <c r="AD78" i="95"/>
  <c r="HA35" i="95"/>
  <c r="AG53" i="95"/>
  <c r="AI53" i="95" s="1"/>
  <c r="AJ53" i="95" s="1"/>
  <c r="AL53" i="95" s="1"/>
  <c r="AM53" i="95" s="1"/>
  <c r="AO53" i="95" s="1"/>
  <c r="AP53" i="95" s="1"/>
  <c r="AR53" i="95" s="1"/>
  <c r="AD39" i="95"/>
  <c r="AF26" i="95"/>
  <c r="GQ26" i="95"/>
  <c r="BH22" i="98"/>
  <c r="BI22" i="98" s="1"/>
  <c r="BK22" i="98" s="1"/>
  <c r="BL22" i="98" s="1"/>
  <c r="BN22" i="98" s="1"/>
  <c r="BO22" i="98" s="1"/>
  <c r="BQ22" i="98" s="1"/>
  <c r="BR22" i="98" s="1"/>
  <c r="BT22" i="98" s="1"/>
  <c r="BU22" i="98" s="1"/>
  <c r="BW22" i="98" s="1"/>
  <c r="BX22" i="98" s="1"/>
  <c r="BZ22" i="98" s="1"/>
  <c r="CA22" i="98" s="1"/>
  <c r="CC22" i="98" s="1"/>
  <c r="AL10" i="118"/>
  <c r="AR10" i="118" s="1"/>
  <c r="AS10" i="118" s="1"/>
  <c r="AK10" i="118"/>
  <c r="G18" i="118"/>
  <c r="H18" i="118" s="1"/>
  <c r="BE18" i="118"/>
  <c r="AG14" i="118"/>
  <c r="AH14" i="118" s="1"/>
  <c r="AI14" i="118" s="1"/>
  <c r="AQ14" i="118" s="1"/>
  <c r="AZ14" i="118"/>
  <c r="BA14" i="118" s="1"/>
  <c r="BB14" i="118" s="1"/>
  <c r="BC14" i="118" s="1"/>
  <c r="BD10" i="118"/>
  <c r="BF10" i="118" s="1"/>
  <c r="C6" i="118"/>
  <c r="AZ6" i="118"/>
  <c r="BA6" i="118" s="1"/>
  <c r="BB6" i="118" s="1"/>
  <c r="BC6" i="118" s="1"/>
  <c r="BQ8" i="107"/>
  <c r="H12" i="107" s="1"/>
  <c r="AK8" i="118"/>
  <c r="AQ8" i="118"/>
  <c r="AL8" i="118"/>
  <c r="AC16" i="118"/>
  <c r="AF16" i="118" s="1"/>
  <c r="AJ18" i="192"/>
  <c r="G18" i="192" s="1"/>
  <c r="AJ42" i="192"/>
  <c r="G42" i="192" s="1"/>
  <c r="K24" i="111"/>
  <c r="Y24" i="111"/>
  <c r="X24" i="111"/>
  <c r="Y18" i="128"/>
  <c r="AI18" i="128" s="1"/>
  <c r="AE18" i="128" s="1"/>
  <c r="AC18" i="111"/>
  <c r="AF18" i="111" s="1"/>
  <c r="D18" i="111" s="1"/>
  <c r="AA18" i="111"/>
  <c r="AB18" i="111" s="1"/>
  <c r="AH18" i="111" s="1"/>
  <c r="I6" i="111"/>
  <c r="F17" i="125"/>
  <c r="CA17" i="125"/>
  <c r="CH17" i="125"/>
  <c r="CB17" i="125"/>
  <c r="CC15" i="125"/>
  <c r="CD15" i="125"/>
  <c r="CD13" i="125"/>
  <c r="CC13" i="125"/>
  <c r="CF7" i="125"/>
  <c r="CG7" i="125" s="1"/>
  <c r="CI7" i="125" s="1"/>
  <c r="J7" i="125" s="1"/>
  <c r="I17" i="125"/>
  <c r="E17" i="125"/>
  <c r="C46" i="127"/>
  <c r="BG23" i="96"/>
  <c r="HT23" i="96" s="1"/>
  <c r="BG27" i="96"/>
  <c r="BI27" i="96" s="1"/>
  <c r="BJ27" i="96" s="1"/>
  <c r="BL27" i="96" s="1"/>
  <c r="GK24" i="96"/>
  <c r="AK14" i="128"/>
  <c r="K14" i="128" s="1"/>
  <c r="AG14" i="128"/>
  <c r="I14" i="128" s="1"/>
  <c r="HT41" i="96"/>
  <c r="BI41" i="96"/>
  <c r="BE41" i="96"/>
  <c r="HV40" i="96" s="1"/>
  <c r="IR36" i="96" s="1"/>
  <c r="BD62" i="98"/>
  <c r="BF61" i="98" s="1"/>
  <c r="BH61" i="98" s="1"/>
  <c r="BI61" i="98" s="1"/>
  <c r="BK61" i="98" s="1"/>
  <c r="BL61" i="98" s="1"/>
  <c r="BN61" i="98" s="1"/>
  <c r="BO61" i="98" s="1"/>
  <c r="BQ61" i="98" s="1"/>
  <c r="BR61" i="98" s="1"/>
  <c r="BT61" i="98" s="1"/>
  <c r="BF62" i="98"/>
  <c r="BH62" i="98" s="1"/>
  <c r="BI62" i="98" s="1"/>
  <c r="BK62" i="98" s="1"/>
  <c r="BL62" i="98" s="1"/>
  <c r="BN62" i="98" s="1"/>
  <c r="BO62" i="98" s="1"/>
  <c r="BQ62" i="98" s="1"/>
  <c r="BR62" i="98" s="1"/>
  <c r="BT62" i="98" s="1"/>
  <c r="BU62" i="98" s="1"/>
  <c r="BW62" i="98" s="1"/>
  <c r="BX62" i="98" s="1"/>
  <c r="BZ62" i="98" s="1"/>
  <c r="CA62" i="98" s="1"/>
  <c r="CC62" i="98" s="1"/>
  <c r="CD62" i="98" s="1"/>
  <c r="CF62" i="98" s="1"/>
  <c r="CG62" i="98" s="1"/>
  <c r="CI62" i="98" s="1"/>
  <c r="BH26" i="98"/>
  <c r="BI26" i="98" s="1"/>
  <c r="BK26" i="98" s="1"/>
  <c r="BL26" i="98" s="1"/>
  <c r="BN26" i="98" s="1"/>
  <c r="BO26" i="98" s="1"/>
  <c r="BQ26" i="98" s="1"/>
  <c r="BR26" i="98" s="1"/>
  <c r="BT26" i="98" s="1"/>
  <c r="BU26" i="98" s="1"/>
  <c r="BW26" i="98" s="1"/>
  <c r="BX26" i="98" s="1"/>
  <c r="BZ26" i="98" s="1"/>
  <c r="CA26" i="98" s="1"/>
  <c r="CC26" i="98" s="1"/>
  <c r="AP113" i="98"/>
  <c r="GJ39" i="98"/>
  <c r="GJ41" i="98" s="1"/>
  <c r="GJ42" i="98" s="1"/>
  <c r="HS39" i="98"/>
  <c r="BH35" i="98"/>
  <c r="HS35" i="98"/>
  <c r="HS52" i="98"/>
  <c r="AM30" i="196"/>
  <c r="BI13" i="98"/>
  <c r="BK13" i="98" s="1"/>
  <c r="BL13" i="98" s="1"/>
  <c r="BN13" i="98" s="1"/>
  <c r="BO13" i="98" s="1"/>
  <c r="BQ13" i="98" s="1"/>
  <c r="BR13" i="98" s="1"/>
  <c r="BT13" i="98" s="1"/>
  <c r="AQ30" i="196"/>
  <c r="AS30" i="196" s="1"/>
  <c r="AT30" i="196" s="1"/>
  <c r="AV30" i="196" s="1"/>
  <c r="AI16" i="111"/>
  <c r="AJ16" i="111" s="1"/>
  <c r="AG16" i="111" s="1"/>
  <c r="AD16" i="111" s="1"/>
  <c r="B16" i="111" s="1"/>
  <c r="I16" i="111" s="1"/>
  <c r="AK16" i="111"/>
  <c r="Z20" i="111"/>
  <c r="GO15" i="94"/>
  <c r="GN15" i="94"/>
  <c r="GN16" i="94" s="1"/>
  <c r="AU51" i="94"/>
  <c r="HW51" i="94" s="1"/>
  <c r="IN30" i="94"/>
  <c r="IS30" i="94" s="1"/>
  <c r="AU38" i="94"/>
  <c r="HW39" i="94"/>
  <c r="AW39" i="94"/>
  <c r="AS31" i="94"/>
  <c r="AU30" i="94" s="1"/>
  <c r="AU34" i="94"/>
  <c r="HW31" i="94"/>
  <c r="AW31" i="94"/>
  <c r="AX35" i="94"/>
  <c r="AZ35" i="94" s="1"/>
  <c r="BA35" i="94" s="1"/>
  <c r="BC35" i="94" s="1"/>
  <c r="BD35" i="94" s="1"/>
  <c r="BF35" i="94" s="1"/>
  <c r="BG35" i="94" s="1"/>
  <c r="BI35" i="94" s="1"/>
  <c r="HZ47" i="94"/>
  <c r="IE47" i="94" s="1"/>
  <c r="AS59" i="94"/>
  <c r="AU55" i="94"/>
  <c r="AW55" i="94" s="1"/>
  <c r="AX55" i="94" s="1"/>
  <c r="AZ55" i="94" s="1"/>
  <c r="BA55" i="94" s="1"/>
  <c r="BC55" i="94" s="1"/>
  <c r="BD55" i="94" s="1"/>
  <c r="BF55" i="94" s="1"/>
  <c r="BG55" i="94" s="1"/>
  <c r="BI55" i="94" s="1"/>
  <c r="BJ55" i="94" s="1"/>
  <c r="BL55" i="94" s="1"/>
  <c r="BM55" i="94" s="1"/>
  <c r="BO55" i="94" s="1"/>
  <c r="BP55" i="94" s="1"/>
  <c r="BR55" i="94" s="1"/>
  <c r="AT89" i="94"/>
  <c r="AT90" i="94" s="1"/>
  <c r="AX17" i="94"/>
  <c r="AZ17" i="94" s="1"/>
  <c r="BA17" i="94" s="1"/>
  <c r="BC17" i="94" s="1"/>
  <c r="BD17" i="94" s="1"/>
  <c r="BF17" i="94" s="1"/>
  <c r="BG17" i="94" s="1"/>
  <c r="BI17" i="94" s="1"/>
  <c r="GO18" i="94"/>
  <c r="BS18" i="94"/>
  <c r="BU18" i="94" s="1"/>
  <c r="BV18" i="94" s="1"/>
  <c r="BX18" i="94" s="1"/>
  <c r="AS89" i="94"/>
  <c r="BH75" i="98"/>
  <c r="BI75" i="98" s="1"/>
  <c r="BK75" i="98" s="1"/>
  <c r="HS75" i="98"/>
  <c r="HS66" i="98"/>
  <c r="BH66" i="98"/>
  <c r="AH126" i="98"/>
  <c r="AI126" i="98" s="1"/>
  <c r="BD87" i="98"/>
  <c r="BD91" i="98"/>
  <c r="BD66" i="98"/>
  <c r="BD75" i="98"/>
  <c r="AQ100" i="98"/>
  <c r="AZ100" i="98" s="1"/>
  <c r="AN100" i="98"/>
  <c r="AS100" i="98"/>
  <c r="BA100" i="98" s="1"/>
  <c r="AT100" i="98"/>
  <c r="AL100" i="98"/>
  <c r="AO100" i="98"/>
  <c r="AY100" i="98" s="1"/>
  <c r="AM100" i="98"/>
  <c r="AV100" i="98"/>
  <c r="AU100" i="98"/>
  <c r="BB100" i="98" s="1"/>
  <c r="AK100" i="98"/>
  <c r="AW100" i="98" s="1"/>
  <c r="AR100" i="98"/>
  <c r="BE87" i="98"/>
  <c r="BE88" i="98" s="1"/>
  <c r="BF88" i="98" s="1"/>
  <c r="BE91" i="98"/>
  <c r="BE92" i="98" s="1"/>
  <c r="BF92" i="98" s="1"/>
  <c r="BE79" i="98"/>
  <c r="BF79" i="98" s="1"/>
  <c r="U26" i="111"/>
  <c r="V26" i="111" s="1"/>
  <c r="C17" i="196"/>
  <c r="AV26" i="196"/>
  <c r="AM26" i="196"/>
  <c r="AQ28" i="196"/>
  <c r="AS28" i="196" s="1"/>
  <c r="AT28" i="196" s="1"/>
  <c r="AV28" i="196" s="1"/>
  <c r="AN36" i="196"/>
  <c r="AP36" i="196" s="1"/>
  <c r="AM28" i="196"/>
  <c r="AQ36" i="196"/>
  <c r="AS36" i="196" s="1"/>
  <c r="AT36" i="196" s="1"/>
  <c r="BF26" i="196"/>
  <c r="BQ10" i="107"/>
  <c r="M12" i="107" s="1"/>
  <c r="AG13" i="108"/>
  <c r="I13" i="108" s="1"/>
  <c r="D13" i="108"/>
  <c r="AB17" i="108"/>
  <c r="Z19" i="108"/>
  <c r="AA19" i="108" s="1"/>
  <c r="AH15" i="108"/>
  <c r="K15" i="108" s="1"/>
  <c r="AD15" i="108"/>
  <c r="B15" i="108"/>
  <c r="AB23" i="196"/>
  <c r="AF42" i="196" s="1"/>
  <c r="AJ42" i="196"/>
  <c r="B10" i="128"/>
  <c r="AG10" i="128"/>
  <c r="I10" i="128" s="1"/>
  <c r="BC9" i="130"/>
  <c r="J9" i="130" s="1"/>
  <c r="AV20" i="196"/>
  <c r="AE20" i="118"/>
  <c r="AB21" i="116"/>
  <c r="AC21" i="116" s="1"/>
  <c r="B17" i="116"/>
  <c r="P17" i="116"/>
  <c r="AN38" i="196"/>
  <c r="AP38" i="196" s="1"/>
  <c r="AV38" i="196" s="1"/>
  <c r="C27" i="196"/>
  <c r="AV18" i="196"/>
  <c r="BQ12" i="107"/>
  <c r="C21" i="107" s="1"/>
  <c r="GN56" i="94"/>
  <c r="AA12" i="121"/>
  <c r="AB12" i="121" s="1"/>
  <c r="AA18" i="118"/>
  <c r="AD18" i="118" s="1"/>
  <c r="AN98" i="94"/>
  <c r="AL98" i="94"/>
  <c r="AM98" i="94"/>
  <c r="AO98" i="94"/>
  <c r="HW69" i="94"/>
  <c r="AW69" i="94"/>
  <c r="S22" i="117"/>
  <c r="T22" i="117" s="1"/>
  <c r="I22" i="117" s="1"/>
  <c r="AS69" i="94"/>
  <c r="AS81" i="94"/>
  <c r="AS85" i="94"/>
  <c r="BV16" i="107"/>
  <c r="BX16" i="107" s="1"/>
  <c r="BY16" i="107" s="1"/>
  <c r="BZ16" i="107" s="1"/>
  <c r="AB16" i="117"/>
  <c r="C16" i="117" s="1"/>
  <c r="G16" i="117"/>
  <c r="AB22" i="131"/>
  <c r="AC22" i="131" s="1"/>
  <c r="AD22" i="131" s="1"/>
  <c r="U24" i="131"/>
  <c r="V24" i="131" s="1"/>
  <c r="AQ98" i="94"/>
  <c r="AP98" i="94"/>
  <c r="X115" i="94"/>
  <c r="Z115" i="94"/>
  <c r="Y115" i="94"/>
  <c r="AG115" i="94"/>
  <c r="AK115" i="94"/>
  <c r="J115" i="94" s="1"/>
  <c r="AF115" i="94"/>
  <c r="AI115" i="94"/>
  <c r="AH115" i="94"/>
  <c r="AA115" i="94"/>
  <c r="W115" i="94"/>
  <c r="AB115" i="94"/>
  <c r="AE115" i="94"/>
  <c r="AD115" i="94"/>
  <c r="AT65" i="94"/>
  <c r="AU65" i="94" s="1"/>
  <c r="AI20" i="131"/>
  <c r="K20" i="131" s="1"/>
  <c r="F20" i="131"/>
  <c r="AE20" i="131"/>
  <c r="AF20" i="131" s="1"/>
  <c r="AG20" i="131" s="1"/>
  <c r="J20" i="131" s="1"/>
  <c r="R149" i="94"/>
  <c r="S149" i="94" s="1"/>
  <c r="HW73" i="94"/>
  <c r="AW73" i="94"/>
  <c r="U18" i="117"/>
  <c r="V18" i="117" s="1"/>
  <c r="W18" i="117" s="1"/>
  <c r="X18" i="117" s="1"/>
  <c r="Y18" i="117" s="1"/>
  <c r="Z18" i="117" s="1"/>
  <c r="AA18" i="117" s="1"/>
  <c r="AS73" i="94"/>
  <c r="AT81" i="94"/>
  <c r="AT82" i="94" s="1"/>
  <c r="AU82" i="94" s="1"/>
  <c r="AT85" i="94"/>
  <c r="AB48" i="192"/>
  <c r="AH48" i="192" s="1"/>
  <c r="AI48" i="192" s="1"/>
  <c r="E48" i="192" s="1"/>
  <c r="AB52" i="192"/>
  <c r="AD52" i="192" s="1"/>
  <c r="AJ52" i="192" s="1"/>
  <c r="C14" i="118"/>
  <c r="BA4" i="121"/>
  <c r="BD4" i="121" s="1"/>
  <c r="AY4" i="121"/>
  <c r="BC4" i="121" s="1"/>
  <c r="BG4" i="121" s="1"/>
  <c r="BM4" i="121" s="1"/>
  <c r="BV4" i="121" s="1"/>
  <c r="AE20" i="192"/>
  <c r="AG6" i="118"/>
  <c r="AH6" i="118" s="1"/>
  <c r="AI6" i="118" s="1"/>
  <c r="AI42" i="192"/>
  <c r="E42" i="192" s="1"/>
  <c r="GK14" i="96"/>
  <c r="GK16" i="96" s="1"/>
  <c r="GK17" i="96" s="1"/>
  <c r="BV14" i="96"/>
  <c r="BX14" i="96" s="1"/>
  <c r="BY14" i="96" s="1"/>
  <c r="CA14" i="96" s="1"/>
  <c r="CB14" i="96" s="1"/>
  <c r="CD14" i="96" s="1"/>
  <c r="AA22" i="192"/>
  <c r="AE22" i="192" s="1"/>
  <c r="AG22" i="192"/>
  <c r="BE80" i="96"/>
  <c r="HV79" i="96" s="1"/>
  <c r="IR75" i="96" s="1"/>
  <c r="C42" i="192"/>
  <c r="HT63" i="96"/>
  <c r="BI63" i="96"/>
  <c r="BJ63" i="96" s="1"/>
  <c r="BL63" i="96" s="1"/>
  <c r="BM63" i="96" s="1"/>
  <c r="BO63" i="96" s="1"/>
  <c r="BP63" i="96" s="1"/>
  <c r="BR63" i="96" s="1"/>
  <c r="BS63" i="96" s="1"/>
  <c r="BU63" i="96" s="1"/>
  <c r="HV66" i="96"/>
  <c r="IR62" i="96" s="1"/>
  <c r="BG66" i="96"/>
  <c r="HT66" i="96" s="1"/>
  <c r="GM11" i="96"/>
  <c r="BL48" i="98"/>
  <c r="BN48" i="98" s="1"/>
  <c r="BO48" i="98" s="1"/>
  <c r="BQ48" i="98" s="1"/>
  <c r="BR48" i="98" s="1"/>
  <c r="BT48" i="98" s="1"/>
  <c r="BU48" i="98" s="1"/>
  <c r="BW48" i="98" s="1"/>
  <c r="BX48" i="98" s="1"/>
  <c r="BZ48" i="98" s="1"/>
  <c r="CA48" i="98" s="1"/>
  <c r="CC48" i="98" s="1"/>
  <c r="CM14" i="98"/>
  <c r="CO14" i="98" s="1"/>
  <c r="CP14" i="98" s="1"/>
  <c r="CR14" i="98" s="1"/>
  <c r="CS14" i="98" s="1"/>
  <c r="CU14" i="98" s="1"/>
  <c r="GM14" i="98"/>
  <c r="CM48" i="127"/>
  <c r="CN48" i="127" s="1"/>
  <c r="CO48" i="127" s="1"/>
  <c r="C48" i="127" s="1"/>
  <c r="GK54" i="96"/>
  <c r="AC20" i="192"/>
  <c r="AH20" i="192"/>
  <c r="AD20" i="192"/>
  <c r="AV10" i="95"/>
  <c r="AX10" i="95" s="1"/>
  <c r="AY10" i="95" s="1"/>
  <c r="BA10" i="95" s="1"/>
  <c r="BB10" i="95" s="1"/>
  <c r="BD10" i="95" s="1"/>
  <c r="BE10" i="95" s="1"/>
  <c r="BG10" i="95" s="1"/>
  <c r="BG49" i="96"/>
  <c r="HT49" i="96" s="1"/>
  <c r="AI24" i="192"/>
  <c r="E24" i="192" s="1"/>
  <c r="FI66" i="95"/>
  <c r="GL24" i="96"/>
  <c r="CE24" i="96"/>
  <c r="CG24" i="96" s="1"/>
  <c r="CH24" i="96" s="1"/>
  <c r="CJ24" i="96" s="1"/>
  <c r="AB92" i="95"/>
  <c r="GQ40" i="95"/>
  <c r="AF40" i="95"/>
  <c r="AG40" i="95" s="1"/>
  <c r="AI40" i="95" s="1"/>
  <c r="AF28" i="192"/>
  <c r="Y28" i="192"/>
  <c r="X26" i="192"/>
  <c r="GK28" i="96"/>
  <c r="X32" i="192"/>
  <c r="AF32" i="192" s="1"/>
  <c r="GN48" i="94"/>
  <c r="GO56" i="94"/>
  <c r="FI14" i="95"/>
  <c r="Z30" i="192"/>
  <c r="AA30" i="192" s="1"/>
  <c r="AE30" i="192" s="1"/>
  <c r="X36" i="192"/>
  <c r="Y36" i="192" s="1"/>
  <c r="AF30" i="192"/>
  <c r="U38" i="192"/>
  <c r="V38" i="192" s="1"/>
  <c r="W38" i="192" s="1"/>
  <c r="X38" i="192" s="1"/>
  <c r="Y38" i="192" s="1"/>
  <c r="BG62" i="96"/>
  <c r="GL37" i="96"/>
  <c r="BB66" i="95"/>
  <c r="BD66" i="95" s="1"/>
  <c r="BE66" i="95" s="1"/>
  <c r="BG66" i="95" s="1"/>
  <c r="Z34" i="192"/>
  <c r="AA34" i="192" s="1"/>
  <c r="AF34" i="192"/>
  <c r="G21" i="119"/>
  <c r="AB21" i="119"/>
  <c r="C21" i="119" s="1"/>
  <c r="AY14" i="107"/>
  <c r="AU14" i="107"/>
  <c r="AW14" i="107"/>
  <c r="BA14" i="107"/>
  <c r="BE14" i="107"/>
  <c r="BC14" i="107"/>
  <c r="CA14" i="107"/>
  <c r="BK14" i="107" s="1"/>
  <c r="J21" i="107" s="1"/>
  <c r="CJ27" i="98"/>
  <c r="CL27" i="98" s="1"/>
  <c r="CM27" i="98" s="1"/>
  <c r="CO27" i="98" s="1"/>
  <c r="F29" i="126"/>
  <c r="AI29" i="126"/>
  <c r="K29" i="126" s="1"/>
  <c r="AE29" i="126"/>
  <c r="AF29" i="126" s="1"/>
  <c r="AG29" i="126" s="1"/>
  <c r="J29" i="126" s="1"/>
  <c r="AM39" i="196"/>
  <c r="G26" i="196"/>
  <c r="AJ40" i="196"/>
  <c r="BS20" i="107"/>
  <c r="U33" i="126"/>
  <c r="V33" i="126" s="1"/>
  <c r="AB31" i="126"/>
  <c r="AC31" i="126" s="1"/>
  <c r="AD31" i="126" s="1"/>
  <c r="GL36" i="96"/>
  <c r="U23" i="119"/>
  <c r="V23" i="119" s="1"/>
  <c r="W23" i="119" s="1"/>
  <c r="X23" i="119" s="1"/>
  <c r="Y23" i="119" s="1"/>
  <c r="Z23" i="119" s="1"/>
  <c r="AA23" i="119" s="1"/>
  <c r="BJ50" i="96"/>
  <c r="BL50" i="96" s="1"/>
  <c r="BM50" i="96" s="1"/>
  <c r="BO50" i="96" s="1"/>
  <c r="BP50" i="96" s="1"/>
  <c r="BR50" i="96" s="1"/>
  <c r="BS50" i="96" s="1"/>
  <c r="BU50" i="96" s="1"/>
  <c r="GJ52" i="98"/>
  <c r="GJ54" i="98" s="1"/>
  <c r="GJ55" i="98" s="1"/>
  <c r="AG27" i="95"/>
  <c r="AI27" i="95" s="1"/>
  <c r="AJ27" i="95" s="1"/>
  <c r="AL27" i="95" s="1"/>
  <c r="AM27" i="95" s="1"/>
  <c r="AO27" i="95" s="1"/>
  <c r="AP27" i="95" s="1"/>
  <c r="AR27" i="95" s="1"/>
  <c r="BF101" i="96"/>
  <c r="BF105" i="96"/>
  <c r="Z14" i="121"/>
  <c r="X23" i="125"/>
  <c r="Y23" i="125" s="1"/>
  <c r="Y21" i="125"/>
  <c r="BV54" i="96"/>
  <c r="BX54" i="96" s="1"/>
  <c r="BY54" i="96" s="1"/>
  <c r="CA54" i="96" s="1"/>
  <c r="CB54" i="96" s="1"/>
  <c r="CD54" i="96" s="1"/>
  <c r="V18" i="121"/>
  <c r="U20" i="121"/>
  <c r="Z22" i="118"/>
  <c r="X22" i="118"/>
  <c r="Y22" i="118" s="1"/>
  <c r="CE36" i="96"/>
  <c r="CG36" i="96" s="1"/>
  <c r="CH36" i="96" s="1"/>
  <c r="CJ36" i="96" s="1"/>
  <c r="S27" i="119"/>
  <c r="BH19" i="125"/>
  <c r="BI19" i="125" s="1"/>
  <c r="BJ19" i="125" s="1"/>
  <c r="BK19" i="125" s="1"/>
  <c r="BZ19" i="125" s="1"/>
  <c r="AA25" i="196"/>
  <c r="Z126" i="95"/>
  <c r="T126" i="95"/>
  <c r="W126" i="95"/>
  <c r="U126" i="95"/>
  <c r="X126" i="95"/>
  <c r="Y126" i="95"/>
  <c r="V126" i="95"/>
  <c r="BE76" i="96"/>
  <c r="HV75" i="96" s="1"/>
  <c r="IG75" i="96" s="1"/>
  <c r="Y16" i="121"/>
  <c r="M16" i="121"/>
  <c r="W16" i="121"/>
  <c r="X16" i="121" s="1"/>
  <c r="HT80" i="96"/>
  <c r="BI80" i="96"/>
  <c r="V26" i="118"/>
  <c r="W26" i="118" s="1"/>
  <c r="L26" i="118" s="1"/>
  <c r="AW26" i="118" s="1"/>
  <c r="AF12" i="118"/>
  <c r="AZ12" i="118" s="1"/>
  <c r="BA12" i="118" s="1"/>
  <c r="BB12" i="118" s="1"/>
  <c r="BC12" i="118" s="1"/>
  <c r="BB14" i="95"/>
  <c r="BD14" i="95" s="1"/>
  <c r="BE14" i="95" s="1"/>
  <c r="BG14" i="95" s="1"/>
  <c r="AC118" i="95"/>
  <c r="CE37" i="96"/>
  <c r="CG37" i="96" s="1"/>
  <c r="BF93" i="96"/>
  <c r="BG93" i="96" s="1"/>
  <c r="GK53" i="98"/>
  <c r="BV28" i="96"/>
  <c r="BX28" i="96" s="1"/>
  <c r="BY28" i="96" s="1"/>
  <c r="CA28" i="96" s="1"/>
  <c r="CB28" i="96" s="1"/>
  <c r="CD28" i="96" s="1"/>
  <c r="K6" i="121"/>
  <c r="AT6" i="121"/>
  <c r="AV6" i="121" s="1"/>
  <c r="AX6" i="121" s="1"/>
  <c r="AU6" i="121"/>
  <c r="E6" i="121"/>
  <c r="AR6" i="121"/>
  <c r="BF89" i="96"/>
  <c r="BG89" i="96" s="1"/>
  <c r="CD53" i="98"/>
  <c r="CF53" i="98" s="1"/>
  <c r="CG53" i="98" s="1"/>
  <c r="CI53" i="98" s="1"/>
  <c r="AD10" i="121"/>
  <c r="AE10" i="121" s="1"/>
  <c r="AF10" i="121" s="1"/>
  <c r="AG10" i="121" s="1"/>
  <c r="BE101" i="96"/>
  <c r="BE105" i="96"/>
  <c r="HW47" i="94"/>
  <c r="AW47" i="94"/>
  <c r="AX52" i="94"/>
  <c r="AZ52" i="94" s="1"/>
  <c r="BA52" i="94" s="1"/>
  <c r="BC52" i="94" s="1"/>
  <c r="BD52" i="94" s="1"/>
  <c r="BF52" i="94" s="1"/>
  <c r="BG52" i="94" s="1"/>
  <c r="BI52" i="94" s="1"/>
  <c r="Q152" i="95"/>
  <c r="R152" i="95" s="1"/>
  <c r="AD8" i="121"/>
  <c r="AE8" i="121" s="1"/>
  <c r="AF8" i="121" s="1"/>
  <c r="AG8" i="121" s="1"/>
  <c r="AH140" i="96"/>
  <c r="AI140" i="96" s="1"/>
  <c r="Z140" i="96" s="1"/>
  <c r="BS56" i="94"/>
  <c r="BU56" i="94" s="1"/>
  <c r="GK38" i="96"/>
  <c r="GK39" i="96" s="1"/>
  <c r="FH9" i="95"/>
  <c r="FH11" i="95" s="1"/>
  <c r="FH12" i="95" s="1"/>
  <c r="CK11" i="96"/>
  <c r="CM11" i="96" s="1"/>
  <c r="CN11" i="96" s="1"/>
  <c r="CP11" i="96" s="1"/>
  <c r="BJ67" i="96"/>
  <c r="BL67" i="96" s="1"/>
  <c r="W20" i="128"/>
  <c r="X20" i="128"/>
  <c r="BL17" i="125"/>
  <c r="BM17" i="125" s="1"/>
  <c r="BN17" i="125" s="1"/>
  <c r="L17" i="125" s="1"/>
  <c r="H17" i="125"/>
  <c r="BU52" i="98"/>
  <c r="BW52" i="98" s="1"/>
  <c r="AC105" i="95"/>
  <c r="BI76" i="96"/>
  <c r="HT76" i="96"/>
  <c r="BJ48" i="94"/>
  <c r="BL48" i="94" s="1"/>
  <c r="AI16" i="128"/>
  <c r="Z16" i="128"/>
  <c r="AJ16" i="128" s="1"/>
  <c r="AD16" i="128" s="1"/>
  <c r="AF16" i="128" s="1"/>
  <c r="D16" i="128" s="1"/>
  <c r="GL27" i="98"/>
  <c r="AW114" i="96"/>
  <c r="AK114" i="96"/>
  <c r="AX114" i="96" s="1"/>
  <c r="AU114" i="96"/>
  <c r="BC114" i="96" s="1"/>
  <c r="AV114" i="96"/>
  <c r="AL114" i="96"/>
  <c r="AQ114" i="96"/>
  <c r="BA114" i="96" s="1"/>
  <c r="AO114" i="96"/>
  <c r="AZ114" i="96" s="1"/>
  <c r="AR114" i="96"/>
  <c r="AN114" i="96"/>
  <c r="AS114" i="96"/>
  <c r="BB114" i="96" s="1"/>
  <c r="AM114" i="96"/>
  <c r="AY114" i="96" s="1"/>
  <c r="AT114" i="96"/>
  <c r="AP114" i="96"/>
  <c r="HT53" i="96"/>
  <c r="BI53" i="96"/>
  <c r="BJ53" i="96" s="1"/>
  <c r="BL53" i="96" s="1"/>
  <c r="BM53" i="96" s="1"/>
  <c r="BO53" i="96" s="1"/>
  <c r="BP53" i="96" s="1"/>
  <c r="BR53" i="96" s="1"/>
  <c r="BS53" i="96" s="1"/>
  <c r="BU53" i="96" s="1"/>
  <c r="BV53" i="96" s="1"/>
  <c r="BX53" i="96" s="1"/>
  <c r="BY53" i="96" s="1"/>
  <c r="CA53" i="96" s="1"/>
  <c r="CB53" i="96" s="1"/>
  <c r="CD53" i="96" s="1"/>
  <c r="G25" i="196"/>
  <c r="AK40" i="196"/>
  <c r="AL39" i="196"/>
  <c r="AI40" i="196"/>
  <c r="AS9" i="95"/>
  <c r="AU9" i="95" s="1"/>
  <c r="AV9" i="95" s="1"/>
  <c r="AX9" i="95" s="1"/>
  <c r="AY9" i="95" s="1"/>
  <c r="BA9" i="95" s="1"/>
  <c r="AG13" i="95"/>
  <c r="AI13" i="95" s="1"/>
  <c r="V22" i="128"/>
  <c r="T24" i="128"/>
  <c r="U24" i="128" s="1"/>
  <c r="AG79" i="95"/>
  <c r="AI79" i="95" s="1"/>
  <c r="AJ79" i="95" s="1"/>
  <c r="AL79" i="95" s="1"/>
  <c r="AM79" i="95" s="1"/>
  <c r="AO79" i="95" s="1"/>
  <c r="AP79" i="95" s="1"/>
  <c r="AR79" i="95" s="1"/>
  <c r="AN24" i="107"/>
  <c r="AT24" i="107" s="1"/>
  <c r="BU18" i="107"/>
  <c r="BT18" i="107"/>
  <c r="BW18" i="107"/>
  <c r="GL40" i="98"/>
  <c r="GK39" i="98"/>
  <c r="GK41" i="98" s="1"/>
  <c r="CJ40" i="98"/>
  <c r="CL40" i="98" s="1"/>
  <c r="CM40" i="98" s="1"/>
  <c r="CO40" i="98" s="1"/>
  <c r="CD39" i="98"/>
  <c r="CF39" i="98" s="1"/>
  <c r="CG39" i="98" s="1"/>
  <c r="CI39" i="98" s="1"/>
  <c r="CE10" i="96"/>
  <c r="CG10" i="96" s="1"/>
  <c r="CH10" i="96" s="1"/>
  <c r="CJ10" i="96" s="1"/>
  <c r="GL10" i="96"/>
  <c r="GL12" i="96" s="1"/>
  <c r="GL13" i="96" s="1"/>
  <c r="C18" i="192"/>
  <c r="GJ9" i="98"/>
  <c r="GJ11" i="98" s="1"/>
  <c r="GJ12" i="98" s="1"/>
  <c r="BU9" i="98"/>
  <c r="BW9" i="98" s="1"/>
  <c r="BX9" i="98" s="1"/>
  <c r="BZ9" i="98" s="1"/>
  <c r="CA9" i="98" s="1"/>
  <c r="CC9" i="98" s="1"/>
  <c r="BS21" i="94"/>
  <c r="BU21" i="94" s="1"/>
  <c r="BV21" i="94" s="1"/>
  <c r="BX21" i="94" s="1"/>
  <c r="GO21" i="94"/>
  <c r="GO23" i="94" s="1"/>
  <c r="GO24" i="94" s="1"/>
  <c r="GN10" i="98"/>
  <c r="GP14" i="94"/>
  <c r="GP15" i="94" s="1"/>
  <c r="BY14" i="94"/>
  <c r="CA14" i="94" s="1"/>
  <c r="CB14" i="94" s="1"/>
  <c r="CD14" i="94" s="1"/>
  <c r="CV23" i="98"/>
  <c r="CX23" i="98" s="1"/>
  <c r="CY23" i="98" s="1"/>
  <c r="DA23" i="98" s="1"/>
  <c r="GP15" i="96"/>
  <c r="GO36" i="98"/>
  <c r="GN23" i="98"/>
  <c r="CV49" i="98"/>
  <c r="CX49" i="98" s="1"/>
  <c r="CY49" i="98" s="1"/>
  <c r="DA49" i="98" s="1"/>
  <c r="DB36" i="98"/>
  <c r="DD36" i="98" s="1"/>
  <c r="GP36" i="98"/>
  <c r="CK13" i="94"/>
  <c r="CM13" i="94" s="1"/>
  <c r="CN13" i="94" s="1"/>
  <c r="CP13" i="94" s="1"/>
  <c r="CQ13" i="94" s="1"/>
  <c r="CS13" i="94" s="1"/>
  <c r="CT22" i="94"/>
  <c r="CV22" i="94" s="1"/>
  <c r="CW22" i="94" s="1"/>
  <c r="CY22" i="94" s="1"/>
  <c r="GT22" i="94"/>
  <c r="CV10" i="98"/>
  <c r="CX10" i="98" s="1"/>
  <c r="CY10" i="98" s="1"/>
  <c r="DA10" i="98" s="1"/>
  <c r="AB40" i="192"/>
  <c r="AC40" i="192" s="1"/>
  <c r="AE40" i="192"/>
  <c r="DC15" i="96"/>
  <c r="DE15" i="96" s="1"/>
  <c r="GQ15" i="96"/>
  <c r="GN49" i="98"/>
  <c r="GR13" i="94"/>
  <c r="GS22" i="94"/>
  <c r="K25" i="196" l="1"/>
  <c r="BF25" i="196" s="1"/>
  <c r="BF27" i="196" s="1"/>
  <c r="BF28" i="196" s="1"/>
  <c r="L27" i="196" s="1"/>
  <c r="GJ22" i="98"/>
  <c r="GJ24" i="98" s="1"/>
  <c r="GJ25" i="98" s="1"/>
  <c r="GQ92" i="95"/>
  <c r="AG65" i="95"/>
  <c r="AI65" i="95" s="1"/>
  <c r="AJ65" i="95" s="1"/>
  <c r="AL65" i="95" s="1"/>
  <c r="AM65" i="95" s="1"/>
  <c r="AO65" i="95" s="1"/>
  <c r="AP65" i="95" s="1"/>
  <c r="AR65" i="95" s="1"/>
  <c r="AF39" i="95"/>
  <c r="GQ39" i="95"/>
  <c r="AD118" i="95"/>
  <c r="AF118" i="95" s="1"/>
  <c r="HA87" i="95"/>
  <c r="FH53" i="95"/>
  <c r="GQ78" i="95"/>
  <c r="AF78" i="95"/>
  <c r="FH52" i="95"/>
  <c r="AD91" i="95"/>
  <c r="AS53" i="95"/>
  <c r="AU53" i="95" s="1"/>
  <c r="AV53" i="95" s="1"/>
  <c r="AX53" i="95" s="1"/>
  <c r="AY53" i="95" s="1"/>
  <c r="BA53" i="95" s="1"/>
  <c r="AS52" i="95"/>
  <c r="AU52" i="95" s="1"/>
  <c r="AV52" i="95" s="1"/>
  <c r="AX52" i="95" s="1"/>
  <c r="AY52" i="95" s="1"/>
  <c r="BA52" i="95" s="1"/>
  <c r="AG26" i="95"/>
  <c r="AI26" i="95" s="1"/>
  <c r="AJ26" i="95" s="1"/>
  <c r="AL26" i="95" s="1"/>
  <c r="AM26" i="95" s="1"/>
  <c r="AO26" i="95" s="1"/>
  <c r="AP26" i="95" s="1"/>
  <c r="AR26" i="95" s="1"/>
  <c r="AL14" i="118"/>
  <c r="AM14" i="118" s="1"/>
  <c r="AM10" i="118"/>
  <c r="AN10" i="118" s="1"/>
  <c r="AO10" i="118" s="1"/>
  <c r="AP10" i="118" s="1"/>
  <c r="AK14" i="118"/>
  <c r="G20" i="118"/>
  <c r="H20" i="118" s="1"/>
  <c r="BE20" i="118"/>
  <c r="C16" i="118"/>
  <c r="AZ16" i="118"/>
  <c r="BA16" i="118" s="1"/>
  <c r="BB16" i="118" s="1"/>
  <c r="BC16" i="118" s="1"/>
  <c r="BD14" i="118"/>
  <c r="BF14" i="118" s="1"/>
  <c r="BD12" i="118"/>
  <c r="BF12" i="118" s="1"/>
  <c r="BD6" i="118"/>
  <c r="BF6" i="118" s="1"/>
  <c r="AT10" i="118"/>
  <c r="AU10" i="118" s="1"/>
  <c r="AV10" i="118" s="1"/>
  <c r="AM8" i="118"/>
  <c r="AR8" i="118"/>
  <c r="AS8" i="118" s="1"/>
  <c r="AL6" i="118"/>
  <c r="AQ6" i="118"/>
  <c r="AJ20" i="192"/>
  <c r="G20" i="192" s="1"/>
  <c r="K26" i="111"/>
  <c r="Y26" i="111"/>
  <c r="X26" i="111"/>
  <c r="Z18" i="128"/>
  <c r="AJ18" i="128" s="1"/>
  <c r="AD18" i="128" s="1"/>
  <c r="AF18" i="128" s="1"/>
  <c r="D18" i="128" s="1"/>
  <c r="AA20" i="111"/>
  <c r="AB20" i="111" s="1"/>
  <c r="AH20" i="111" s="1"/>
  <c r="F19" i="125"/>
  <c r="CA19" i="125"/>
  <c r="CH19" i="125"/>
  <c r="CB19" i="125"/>
  <c r="CC17" i="125"/>
  <c r="CD17" i="125"/>
  <c r="CE13" i="125"/>
  <c r="CF13" i="125" s="1"/>
  <c r="CG13" i="125" s="1"/>
  <c r="CI13" i="125" s="1"/>
  <c r="J13" i="125" s="1"/>
  <c r="CE15" i="125"/>
  <c r="I19" i="125"/>
  <c r="E19" i="125"/>
  <c r="BI23" i="96"/>
  <c r="BJ23" i="96" s="1"/>
  <c r="BL23" i="96" s="1"/>
  <c r="BM23" i="96" s="1"/>
  <c r="BO23" i="96" s="1"/>
  <c r="BP23" i="96" s="1"/>
  <c r="BR23" i="96" s="1"/>
  <c r="BS23" i="96" s="1"/>
  <c r="BU23" i="96" s="1"/>
  <c r="BV23" i="96" s="1"/>
  <c r="BX23" i="96" s="1"/>
  <c r="BY23" i="96" s="1"/>
  <c r="CA23" i="96" s="1"/>
  <c r="CB23" i="96" s="1"/>
  <c r="CD23" i="96" s="1"/>
  <c r="CE23" i="96" s="1"/>
  <c r="CG23" i="96" s="1"/>
  <c r="CH23" i="96" s="1"/>
  <c r="CJ23" i="96" s="1"/>
  <c r="HT27" i="96"/>
  <c r="C52" i="192"/>
  <c r="G52" i="192"/>
  <c r="HU61" i="98"/>
  <c r="BG40" i="96"/>
  <c r="BJ41" i="96"/>
  <c r="BL41" i="96" s="1"/>
  <c r="BM41" i="96" s="1"/>
  <c r="BO41" i="96" s="1"/>
  <c r="BP41" i="96" s="1"/>
  <c r="BR41" i="96" s="1"/>
  <c r="BS41" i="96" s="1"/>
  <c r="BU41" i="96" s="1"/>
  <c r="HX61" i="98"/>
  <c r="GJ62" i="98"/>
  <c r="GK62" i="98"/>
  <c r="HS62" i="98"/>
  <c r="HS61" i="98"/>
  <c r="GJ26" i="98"/>
  <c r="GJ28" i="98" s="1"/>
  <c r="GJ29" i="98" s="1"/>
  <c r="GK42" i="98"/>
  <c r="AX100" i="98"/>
  <c r="AP126" i="98"/>
  <c r="BI35" i="98"/>
  <c r="BK35" i="98" s="1"/>
  <c r="BL35" i="98" s="1"/>
  <c r="BN35" i="98" s="1"/>
  <c r="BO35" i="98" s="1"/>
  <c r="BQ35" i="98" s="1"/>
  <c r="BR35" i="98" s="1"/>
  <c r="BT35" i="98" s="1"/>
  <c r="GJ13" i="98"/>
  <c r="GJ15" i="98" s="1"/>
  <c r="GJ16" i="98" s="1"/>
  <c r="BU13" i="98"/>
  <c r="BW13" i="98" s="1"/>
  <c r="BX13" i="98" s="1"/>
  <c r="BZ13" i="98" s="1"/>
  <c r="CA13" i="98" s="1"/>
  <c r="CC13" i="98" s="1"/>
  <c r="AC20" i="111"/>
  <c r="AF20" i="111" s="1"/>
  <c r="D20" i="111" s="1"/>
  <c r="AI18" i="111"/>
  <c r="AJ18" i="111" s="1"/>
  <c r="AG18" i="111" s="1"/>
  <c r="AD18" i="111" s="1"/>
  <c r="B18" i="111" s="1"/>
  <c r="I18" i="111" s="1"/>
  <c r="GO16" i="94"/>
  <c r="GP16" i="94" s="1"/>
  <c r="AW51" i="94"/>
  <c r="AX51" i="94" s="1"/>
  <c r="AZ51" i="94" s="1"/>
  <c r="BA51" i="94" s="1"/>
  <c r="BC51" i="94" s="1"/>
  <c r="BD51" i="94" s="1"/>
  <c r="BF51" i="94" s="1"/>
  <c r="BG51" i="94" s="1"/>
  <c r="BI51" i="94" s="1"/>
  <c r="HW55" i="94"/>
  <c r="HW30" i="94"/>
  <c r="AW30" i="94"/>
  <c r="GN35" i="94"/>
  <c r="BJ35" i="94"/>
  <c r="BL35" i="94" s="1"/>
  <c r="BM35" i="94" s="1"/>
  <c r="BO35" i="94" s="1"/>
  <c r="BP35" i="94" s="1"/>
  <c r="BR35" i="94" s="1"/>
  <c r="AX31" i="94"/>
  <c r="AZ31" i="94" s="1"/>
  <c r="BA31" i="94" s="1"/>
  <c r="BC31" i="94" s="1"/>
  <c r="BD31" i="94" s="1"/>
  <c r="BF31" i="94" s="1"/>
  <c r="BG31" i="94" s="1"/>
  <c r="BI31" i="94" s="1"/>
  <c r="HW34" i="94"/>
  <c r="AW34" i="94"/>
  <c r="AX39" i="94"/>
  <c r="AZ39" i="94" s="1"/>
  <c r="BA39" i="94" s="1"/>
  <c r="BC39" i="94" s="1"/>
  <c r="BD39" i="94" s="1"/>
  <c r="BF39" i="94" s="1"/>
  <c r="BG39" i="94" s="1"/>
  <c r="BI39" i="94" s="1"/>
  <c r="AW38" i="94"/>
  <c r="HW38" i="94"/>
  <c r="HZ30" i="94"/>
  <c r="IE30" i="94" s="1"/>
  <c r="AS42" i="94"/>
  <c r="AS90" i="94"/>
  <c r="IN81" i="94" s="1"/>
  <c r="IS81" i="94" s="1"/>
  <c r="AK18" i="111"/>
  <c r="GP18" i="94"/>
  <c r="BY18" i="94"/>
  <c r="CA18" i="94" s="1"/>
  <c r="CB18" i="94" s="1"/>
  <c r="CD18" i="94" s="1"/>
  <c r="GN17" i="94"/>
  <c r="GN19" i="94" s="1"/>
  <c r="GN20" i="94" s="1"/>
  <c r="BJ17" i="94"/>
  <c r="BL17" i="94" s="1"/>
  <c r="BM17" i="94" s="1"/>
  <c r="BO17" i="94" s="1"/>
  <c r="BP17" i="94" s="1"/>
  <c r="BR17" i="94" s="1"/>
  <c r="HS92" i="98"/>
  <c r="BH92" i="98"/>
  <c r="BI92" i="98" s="1"/>
  <c r="BK92" i="98" s="1"/>
  <c r="BL92" i="98" s="1"/>
  <c r="BN92" i="98" s="1"/>
  <c r="BO92" i="98" s="1"/>
  <c r="BQ92" i="98" s="1"/>
  <c r="BR92" i="98" s="1"/>
  <c r="BT92" i="98" s="1"/>
  <c r="AT106" i="94"/>
  <c r="AT107" i="94" s="1"/>
  <c r="AU107" i="94" s="1"/>
  <c r="AS106" i="94"/>
  <c r="BD79" i="98"/>
  <c r="BH88" i="98"/>
  <c r="BI88" i="98" s="1"/>
  <c r="BK88" i="98" s="1"/>
  <c r="BL88" i="98" s="1"/>
  <c r="BN88" i="98" s="1"/>
  <c r="BO88" i="98" s="1"/>
  <c r="BQ88" i="98" s="1"/>
  <c r="BR88" i="98" s="1"/>
  <c r="BT88" i="98" s="1"/>
  <c r="BU88" i="98" s="1"/>
  <c r="BW88" i="98" s="1"/>
  <c r="HS88" i="98"/>
  <c r="BF74" i="98"/>
  <c r="HX74" i="98"/>
  <c r="HU74" i="98"/>
  <c r="BD92" i="98"/>
  <c r="AH139" i="98"/>
  <c r="AI139" i="98" s="1"/>
  <c r="BI66" i="98"/>
  <c r="BK66" i="98" s="1"/>
  <c r="BL66" i="98" s="1"/>
  <c r="BN66" i="98" s="1"/>
  <c r="BO66" i="98" s="1"/>
  <c r="BQ66" i="98" s="1"/>
  <c r="BR66" i="98" s="1"/>
  <c r="BT66" i="98" s="1"/>
  <c r="HS79" i="98"/>
  <c r="BH79" i="98"/>
  <c r="BD104" i="98"/>
  <c r="BD100" i="98"/>
  <c r="BE100" i="98"/>
  <c r="BE101" i="98" s="1"/>
  <c r="BE104" i="98"/>
  <c r="BE105" i="98" s="1"/>
  <c r="BF105" i="98" s="1"/>
  <c r="IA61" i="98"/>
  <c r="HU65" i="98"/>
  <c r="BF65" i="98"/>
  <c r="BD88" i="98"/>
  <c r="AU113" i="98"/>
  <c r="BB113" i="98" s="1"/>
  <c r="AM113" i="98"/>
  <c r="AX113" i="98" s="1"/>
  <c r="AV113" i="98"/>
  <c r="AL113" i="98"/>
  <c r="AK113" i="98"/>
  <c r="AW113" i="98" s="1"/>
  <c r="AQ113" i="98"/>
  <c r="AZ113" i="98" s="1"/>
  <c r="AN113" i="98"/>
  <c r="AR113" i="98"/>
  <c r="AS113" i="98"/>
  <c r="AO113" i="98"/>
  <c r="AY113" i="98" s="1"/>
  <c r="AT113" i="98"/>
  <c r="Z22" i="111"/>
  <c r="AA22" i="111" s="1"/>
  <c r="U28" i="111"/>
  <c r="V28" i="111" s="1"/>
  <c r="AV36" i="196"/>
  <c r="AB19" i="108"/>
  <c r="Z21" i="108"/>
  <c r="AA21" i="108" s="1"/>
  <c r="AH17" i="108"/>
  <c r="K17" i="108" s="1"/>
  <c r="AD17" i="108"/>
  <c r="B17" i="108"/>
  <c r="D15" i="108"/>
  <c r="AG15" i="108"/>
  <c r="I15" i="108" s="1"/>
  <c r="AI42" i="196"/>
  <c r="AL42" i="196" s="1"/>
  <c r="AL41" i="196"/>
  <c r="AN41" i="196" s="1"/>
  <c r="AK42" i="196"/>
  <c r="AQ42" i="196" s="1"/>
  <c r="AS42" i="196" s="1"/>
  <c r="AT42" i="196" s="1"/>
  <c r="AE22" i="118"/>
  <c r="M9" i="130"/>
  <c r="BV18" i="107"/>
  <c r="BX18" i="107" s="1"/>
  <c r="BY18" i="107" s="1"/>
  <c r="BZ18" i="107" s="1"/>
  <c r="AH46" i="196"/>
  <c r="AM45" i="196" s="1"/>
  <c r="AA20" i="118"/>
  <c r="AC20" i="118" s="1"/>
  <c r="AB23" i="116"/>
  <c r="AC23" i="116" s="1"/>
  <c r="Y20" i="128"/>
  <c r="AI20" i="128" s="1"/>
  <c r="P19" i="116"/>
  <c r="B19" i="116"/>
  <c r="AC12" i="121"/>
  <c r="AD12" i="121" s="1"/>
  <c r="AE12" i="121" s="1"/>
  <c r="AF12" i="121" s="1"/>
  <c r="AG12" i="121" s="1"/>
  <c r="AH12" i="121" s="1"/>
  <c r="AO12" i="121" s="1"/>
  <c r="AQ12" i="121" s="1"/>
  <c r="AC18" i="118"/>
  <c r="AF18" i="118" s="1"/>
  <c r="GN55" i="94"/>
  <c r="GN57" i="94" s="1"/>
  <c r="GN58" i="94" s="1"/>
  <c r="G18" i="117"/>
  <c r="AB18" i="117"/>
  <c r="C18" i="117" s="1"/>
  <c r="AW82" i="94"/>
  <c r="AX82" i="94" s="1"/>
  <c r="AZ82" i="94" s="1"/>
  <c r="BA82" i="94" s="1"/>
  <c r="BC82" i="94" s="1"/>
  <c r="BD82" i="94" s="1"/>
  <c r="BF82" i="94" s="1"/>
  <c r="BG82" i="94" s="1"/>
  <c r="BI82" i="94" s="1"/>
  <c r="HW82" i="94"/>
  <c r="IN64" i="94"/>
  <c r="IS64" i="94" s="1"/>
  <c r="AU72" i="94"/>
  <c r="HW65" i="94"/>
  <c r="AW65" i="94"/>
  <c r="S24" i="117"/>
  <c r="T24" i="117" s="1"/>
  <c r="I24" i="117" s="1"/>
  <c r="AS98" i="94"/>
  <c r="AS102" i="94"/>
  <c r="U26" i="131"/>
  <c r="V26" i="131" s="1"/>
  <c r="AB24" i="131"/>
  <c r="AC24" i="131" s="1"/>
  <c r="AD24" i="131" s="1"/>
  <c r="AT86" i="94"/>
  <c r="AU86" i="94" s="1"/>
  <c r="R166" i="94"/>
  <c r="S166" i="94" s="1"/>
  <c r="AU90" i="94"/>
  <c r="F22" i="131"/>
  <c r="AI22" i="131"/>
  <c r="K22" i="131" s="1"/>
  <c r="AE22" i="131"/>
  <c r="AF22" i="131" s="1"/>
  <c r="AG22" i="131" s="1"/>
  <c r="J22" i="131" s="1"/>
  <c r="AS82" i="94"/>
  <c r="AX73" i="94"/>
  <c r="AZ73" i="94" s="1"/>
  <c r="BA73" i="94" s="1"/>
  <c r="BC73" i="94" s="1"/>
  <c r="BD73" i="94" s="1"/>
  <c r="BF73" i="94" s="1"/>
  <c r="BG73" i="94" s="1"/>
  <c r="BI73" i="94" s="1"/>
  <c r="AD132" i="94"/>
  <c r="AK132" i="94"/>
  <c r="J132" i="94" s="1"/>
  <c r="W132" i="94"/>
  <c r="AG132" i="94"/>
  <c r="AF132" i="94"/>
  <c r="AB132" i="94"/>
  <c r="AI132" i="94"/>
  <c r="AA132" i="94"/>
  <c r="Y132" i="94"/>
  <c r="Z132" i="94"/>
  <c r="X132" i="94"/>
  <c r="AH132" i="94"/>
  <c r="AE132" i="94"/>
  <c r="AP115" i="94"/>
  <c r="AL115" i="94"/>
  <c r="AO115" i="94"/>
  <c r="AM115" i="94"/>
  <c r="AN115" i="94"/>
  <c r="AQ115" i="94"/>
  <c r="AU68" i="94"/>
  <c r="IG64" i="94"/>
  <c r="IL64" i="94" s="1"/>
  <c r="U20" i="117"/>
  <c r="V20" i="117" s="1"/>
  <c r="W20" i="117" s="1"/>
  <c r="X20" i="117" s="1"/>
  <c r="Y20" i="117" s="1"/>
  <c r="Z20" i="117" s="1"/>
  <c r="AA20" i="117" s="1"/>
  <c r="AX69" i="94"/>
  <c r="AZ69" i="94" s="1"/>
  <c r="BA69" i="94" s="1"/>
  <c r="BC69" i="94" s="1"/>
  <c r="BD69" i="94" s="1"/>
  <c r="BF69" i="94" s="1"/>
  <c r="BG69" i="94" s="1"/>
  <c r="BI69" i="94" s="1"/>
  <c r="AT98" i="94"/>
  <c r="AT102" i="94"/>
  <c r="AS65" i="94"/>
  <c r="AC48" i="192"/>
  <c r="AD48" i="192"/>
  <c r="AJ48" i="192" s="1"/>
  <c r="AH52" i="192"/>
  <c r="AI52" i="192" s="1"/>
  <c r="E52" i="192" s="1"/>
  <c r="AC52" i="192"/>
  <c r="AK6" i="118"/>
  <c r="BU4" i="121"/>
  <c r="BB4" i="121"/>
  <c r="BF4" i="121" s="1"/>
  <c r="BL4" i="121" s="1"/>
  <c r="BG79" i="96"/>
  <c r="BI79" i="96" s="1"/>
  <c r="AI20" i="192"/>
  <c r="E20" i="192" s="1"/>
  <c r="Y32" i="192"/>
  <c r="Z32" i="192" s="1"/>
  <c r="AA32" i="192" s="1"/>
  <c r="AB32" i="192" s="1"/>
  <c r="AD32" i="192" s="1"/>
  <c r="GL14" i="96"/>
  <c r="GL16" i="96" s="1"/>
  <c r="GL17" i="96" s="1"/>
  <c r="AG16" i="118"/>
  <c r="AH16" i="118" s="1"/>
  <c r="AI16" i="118" s="1"/>
  <c r="AB22" i="192"/>
  <c r="AD22" i="192" s="1"/>
  <c r="CE14" i="96"/>
  <c r="CG14" i="96" s="1"/>
  <c r="CH14" i="96" s="1"/>
  <c r="CJ14" i="96" s="1"/>
  <c r="GO55" i="94"/>
  <c r="GO57" i="94" s="1"/>
  <c r="BI49" i="96"/>
  <c r="BJ49" i="96" s="1"/>
  <c r="BL49" i="96" s="1"/>
  <c r="BI66" i="96"/>
  <c r="BJ66" i="96" s="1"/>
  <c r="BL66" i="96" s="1"/>
  <c r="BM66" i="96" s="1"/>
  <c r="BO66" i="96" s="1"/>
  <c r="BP66" i="96" s="1"/>
  <c r="BR66" i="96" s="1"/>
  <c r="BS66" i="96" s="1"/>
  <c r="BU66" i="96" s="1"/>
  <c r="GM36" i="96"/>
  <c r="GL54" i="96"/>
  <c r="FJ66" i="95"/>
  <c r="GJ48" i="98"/>
  <c r="GJ50" i="98" s="1"/>
  <c r="GJ51" i="98" s="1"/>
  <c r="AN39" i="196"/>
  <c r="GN14" i="98"/>
  <c r="FJ10" i="95"/>
  <c r="GK53" i="96"/>
  <c r="GK55" i="96" s="1"/>
  <c r="GK56" i="96" s="1"/>
  <c r="GN11" i="96"/>
  <c r="FI10" i="95"/>
  <c r="BM48" i="94"/>
  <c r="BO48" i="94" s="1"/>
  <c r="BP48" i="94" s="1"/>
  <c r="BR48" i="94" s="1"/>
  <c r="BS48" i="94" s="1"/>
  <c r="BU48" i="94" s="1"/>
  <c r="BV48" i="94" s="1"/>
  <c r="BX48" i="94" s="1"/>
  <c r="BM67" i="96"/>
  <c r="BO67" i="96" s="1"/>
  <c r="BP67" i="96" s="1"/>
  <c r="BR67" i="96" s="1"/>
  <c r="BS67" i="96" s="1"/>
  <c r="BU67" i="96" s="1"/>
  <c r="BV67" i="96" s="1"/>
  <c r="BX67" i="96" s="1"/>
  <c r="BY67" i="96" s="1"/>
  <c r="CA67" i="96" s="1"/>
  <c r="CB67" i="96" s="1"/>
  <c r="CD67" i="96" s="1"/>
  <c r="GK63" i="96"/>
  <c r="FH27" i="95"/>
  <c r="GM24" i="96"/>
  <c r="C20" i="192"/>
  <c r="GK48" i="98"/>
  <c r="GK50" i="98" s="1"/>
  <c r="CK24" i="96"/>
  <c r="CM24" i="96" s="1"/>
  <c r="CN24" i="96" s="1"/>
  <c r="CP24" i="96" s="1"/>
  <c r="Z36" i="192"/>
  <c r="AA36" i="192" s="1"/>
  <c r="GJ61" i="98"/>
  <c r="AB34" i="192"/>
  <c r="AD34" i="192" s="1"/>
  <c r="AE34" i="192"/>
  <c r="BI62" i="96"/>
  <c r="BJ62" i="96" s="1"/>
  <c r="BL62" i="96" s="1"/>
  <c r="BM62" i="96" s="1"/>
  <c r="BO62" i="96" s="1"/>
  <c r="BP62" i="96" s="1"/>
  <c r="BR62" i="96" s="1"/>
  <c r="BS62" i="96" s="1"/>
  <c r="BU62" i="96" s="1"/>
  <c r="HT62" i="96"/>
  <c r="CH37" i="96"/>
  <c r="CJ37" i="96" s="1"/>
  <c r="CK37" i="96" s="1"/>
  <c r="CM37" i="96" s="1"/>
  <c r="CN37" i="96" s="1"/>
  <c r="CP37" i="96" s="1"/>
  <c r="GM37" i="96"/>
  <c r="AB30" i="192"/>
  <c r="AF26" i="192"/>
  <c r="Y26" i="192"/>
  <c r="Z26" i="192" s="1"/>
  <c r="AA26" i="192" s="1"/>
  <c r="AD105" i="95"/>
  <c r="GQ105" i="95" s="1"/>
  <c r="AB105" i="95"/>
  <c r="BL75" i="98"/>
  <c r="BN75" i="98" s="1"/>
  <c r="BO75" i="98" s="1"/>
  <c r="BQ75" i="98" s="1"/>
  <c r="BR75" i="98" s="1"/>
  <c r="BT75" i="98" s="1"/>
  <c r="BU75" i="98" s="1"/>
  <c r="BW75" i="98" s="1"/>
  <c r="BX75" i="98" s="1"/>
  <c r="BZ75" i="98" s="1"/>
  <c r="CA75" i="98" s="1"/>
  <c r="CC75" i="98" s="1"/>
  <c r="AF36" i="192"/>
  <c r="Z38" i="192"/>
  <c r="AA38" i="192" s="1"/>
  <c r="AL40" i="196"/>
  <c r="GM27" i="98"/>
  <c r="AF38" i="192"/>
  <c r="Z28" i="192"/>
  <c r="AG28" i="192" s="1"/>
  <c r="GL38" i="96"/>
  <c r="GL39" i="96" s="1"/>
  <c r="AG30" i="192"/>
  <c r="CV14" i="98"/>
  <c r="CX14" i="98" s="1"/>
  <c r="CY14" i="98" s="1"/>
  <c r="DA14" i="98" s="1"/>
  <c r="AG34" i="192"/>
  <c r="BH66" i="95"/>
  <c r="BJ66" i="95" s="1"/>
  <c r="BK66" i="95" s="1"/>
  <c r="BM66" i="95" s="1"/>
  <c r="BV56" i="94"/>
  <c r="BX56" i="94" s="1"/>
  <c r="GP56" i="94"/>
  <c r="BM27" i="96"/>
  <c r="BO27" i="96" s="1"/>
  <c r="BP27" i="96" s="1"/>
  <c r="BR27" i="96" s="1"/>
  <c r="BS27" i="96" s="1"/>
  <c r="BU27" i="96" s="1"/>
  <c r="BX52" i="98"/>
  <c r="BZ52" i="98" s="1"/>
  <c r="CA52" i="98" s="1"/>
  <c r="CC52" i="98" s="1"/>
  <c r="AJ13" i="95"/>
  <c r="AL13" i="95" s="1"/>
  <c r="AM13" i="95" s="1"/>
  <c r="AO13" i="95" s="1"/>
  <c r="AP13" i="95" s="1"/>
  <c r="AR13" i="95" s="1"/>
  <c r="G23" i="119"/>
  <c r="AB23" i="119"/>
  <c r="C23" i="119" s="1"/>
  <c r="AJ40" i="95"/>
  <c r="AL40" i="95" s="1"/>
  <c r="AN26" i="107"/>
  <c r="AT26" i="107" s="1"/>
  <c r="AQ40" i="196"/>
  <c r="AS40" i="196" s="1"/>
  <c r="AT40" i="196" s="1"/>
  <c r="BJ76" i="96"/>
  <c r="BL76" i="96" s="1"/>
  <c r="BM76" i="96" s="1"/>
  <c r="BO76" i="96" s="1"/>
  <c r="BP76" i="96" s="1"/>
  <c r="BR76" i="96" s="1"/>
  <c r="BS76" i="96" s="1"/>
  <c r="BU76" i="96" s="1"/>
  <c r="CJ62" i="98"/>
  <c r="CL62" i="98" s="1"/>
  <c r="BJ80" i="96"/>
  <c r="BL80" i="96" s="1"/>
  <c r="BM80" i="96" s="1"/>
  <c r="BO80" i="96" s="1"/>
  <c r="BP80" i="96" s="1"/>
  <c r="BR80" i="96" s="1"/>
  <c r="BS80" i="96" s="1"/>
  <c r="BU80" i="96" s="1"/>
  <c r="BH10" i="95"/>
  <c r="BJ10" i="95" s="1"/>
  <c r="AS27" i="95"/>
  <c r="AU27" i="95" s="1"/>
  <c r="AV27" i="95" s="1"/>
  <c r="AX27" i="95" s="1"/>
  <c r="AY27" i="95" s="1"/>
  <c r="BA27" i="95" s="1"/>
  <c r="BE89" i="96"/>
  <c r="CP27" i="98"/>
  <c r="CR27" i="98" s="1"/>
  <c r="CS27" i="98" s="1"/>
  <c r="CU27" i="98" s="1"/>
  <c r="BE114" i="96"/>
  <c r="BE118" i="96"/>
  <c r="AN127" i="96"/>
  <c r="AL127" i="96"/>
  <c r="AW127" i="96"/>
  <c r="AU127" i="96"/>
  <c r="BC127" i="96" s="1"/>
  <c r="AR127" i="96"/>
  <c r="AS127" i="96"/>
  <c r="BB127" i="96" s="1"/>
  <c r="AO127" i="96"/>
  <c r="AZ127" i="96" s="1"/>
  <c r="AK127" i="96"/>
  <c r="AX127" i="96" s="1"/>
  <c r="AQ127" i="96"/>
  <c r="BA127" i="96" s="1"/>
  <c r="AV127" i="96"/>
  <c r="AT127" i="96"/>
  <c r="AP127" i="96"/>
  <c r="AM127" i="96"/>
  <c r="AY127" i="96" s="1"/>
  <c r="BU61" i="98"/>
  <c r="BW61" i="98" s="1"/>
  <c r="BX61" i="98" s="1"/>
  <c r="BZ61" i="98" s="1"/>
  <c r="CA61" i="98" s="1"/>
  <c r="CC61" i="98" s="1"/>
  <c r="AH44" i="196"/>
  <c r="AB25" i="196"/>
  <c r="AF44" i="196" s="1"/>
  <c r="BH21" i="125"/>
  <c r="BI21" i="125" s="1"/>
  <c r="BJ21" i="125" s="1"/>
  <c r="BK21" i="125" s="1"/>
  <c r="BZ21" i="125" s="1"/>
  <c r="FI9" i="95"/>
  <c r="BS55" i="94"/>
  <c r="BU55" i="94" s="1"/>
  <c r="BV55" i="94" s="1"/>
  <c r="BX55" i="94" s="1"/>
  <c r="CQ11" i="96"/>
  <c r="CS11" i="96" s="1"/>
  <c r="CT11" i="96" s="1"/>
  <c r="CV11" i="96" s="1"/>
  <c r="AH153" i="96"/>
  <c r="AI153" i="96" s="1"/>
  <c r="Z153" i="96" s="1"/>
  <c r="BV63" i="96"/>
  <c r="BX63" i="96" s="1"/>
  <c r="BY63" i="96" s="1"/>
  <c r="CA63" i="96" s="1"/>
  <c r="CB63" i="96" s="1"/>
  <c r="CD63" i="96" s="1"/>
  <c r="GN52" i="94"/>
  <c r="CK36" i="96"/>
  <c r="CM36" i="96" s="1"/>
  <c r="CN36" i="96" s="1"/>
  <c r="CP36" i="96" s="1"/>
  <c r="CD48" i="98"/>
  <c r="CF48" i="98" s="1"/>
  <c r="CG48" i="98" s="1"/>
  <c r="CI48" i="98" s="1"/>
  <c r="X25" i="125"/>
  <c r="Y25" i="125" s="1"/>
  <c r="BG75" i="96"/>
  <c r="GK50" i="96"/>
  <c r="GK26" i="98"/>
  <c r="GK28" i="98" s="1"/>
  <c r="BI89" i="96"/>
  <c r="HT89" i="96"/>
  <c r="B18" i="128"/>
  <c r="H19" i="125"/>
  <c r="BL19" i="125"/>
  <c r="BM19" i="125" s="1"/>
  <c r="BN19" i="125" s="1"/>
  <c r="L19" i="125" s="1"/>
  <c r="U25" i="119"/>
  <c r="V25" i="119" s="1"/>
  <c r="W25" i="119" s="1"/>
  <c r="X25" i="119" s="1"/>
  <c r="Y25" i="119" s="1"/>
  <c r="Z25" i="119" s="1"/>
  <c r="AA25" i="119" s="1"/>
  <c r="M18" i="121"/>
  <c r="Y18" i="121"/>
  <c r="W18" i="121"/>
  <c r="X18" i="121" s="1"/>
  <c r="BF106" i="96"/>
  <c r="BG106" i="96" s="1"/>
  <c r="BT20" i="107"/>
  <c r="BW20" i="107"/>
  <c r="BU20" i="107"/>
  <c r="V24" i="128"/>
  <c r="T26" i="128"/>
  <c r="U26" i="128" s="1"/>
  <c r="AE16" i="128"/>
  <c r="AK16" i="128"/>
  <c r="K16" i="128" s="1"/>
  <c r="Q165" i="95"/>
  <c r="R165" i="95" s="1"/>
  <c r="CD26" i="98"/>
  <c r="CF26" i="98" s="1"/>
  <c r="CG26" i="98" s="1"/>
  <c r="CI26" i="98" s="1"/>
  <c r="AU16" i="107"/>
  <c r="BE16" i="107"/>
  <c r="AW16" i="107"/>
  <c r="AY16" i="107"/>
  <c r="BA16" i="107"/>
  <c r="BC16" i="107"/>
  <c r="CA16" i="107"/>
  <c r="AG92" i="95"/>
  <c r="AI92" i="95" s="1"/>
  <c r="AJ92" i="95" s="1"/>
  <c r="AL92" i="95" s="1"/>
  <c r="AM92" i="95" s="1"/>
  <c r="AO92" i="95" s="1"/>
  <c r="AP92" i="95" s="1"/>
  <c r="AR92" i="95" s="1"/>
  <c r="AA14" i="121"/>
  <c r="AJ14" i="121"/>
  <c r="C14" i="121" s="1"/>
  <c r="BF102" i="96"/>
  <c r="BG102" i="96" s="1"/>
  <c r="AI31" i="126"/>
  <c r="K31" i="126" s="1"/>
  <c r="F31" i="126"/>
  <c r="AE31" i="126"/>
  <c r="AF31" i="126" s="1"/>
  <c r="AG31" i="126" s="1"/>
  <c r="J31" i="126" s="1"/>
  <c r="V20" i="121"/>
  <c r="U22" i="121"/>
  <c r="BV50" i="96"/>
  <c r="BX50" i="96" s="1"/>
  <c r="BY50" i="96" s="1"/>
  <c r="CA50" i="96" s="1"/>
  <c r="CB50" i="96" s="1"/>
  <c r="CD50" i="96" s="1"/>
  <c r="X22" i="128"/>
  <c r="W22" i="128"/>
  <c r="BF118" i="96"/>
  <c r="BF114" i="96"/>
  <c r="V139" i="95"/>
  <c r="U139" i="95"/>
  <c r="T139" i="95"/>
  <c r="Y139" i="95"/>
  <c r="W139" i="95"/>
  <c r="X139" i="95"/>
  <c r="Z139" i="95"/>
  <c r="AW6" i="121"/>
  <c r="BA6" i="121" s="1"/>
  <c r="GL28" i="96"/>
  <c r="CE54" i="96"/>
  <c r="CG54" i="96" s="1"/>
  <c r="CH54" i="96" s="1"/>
  <c r="CJ54" i="96" s="1"/>
  <c r="AB33" i="126"/>
  <c r="AC33" i="126" s="1"/>
  <c r="AD33" i="126" s="1"/>
  <c r="U35" i="126"/>
  <c r="V35" i="126" s="1"/>
  <c r="BE93" i="96"/>
  <c r="HV92" i="96" s="1"/>
  <c r="IR88" i="96" s="1"/>
  <c r="BB9" i="95"/>
  <c r="BD9" i="95" s="1"/>
  <c r="BE9" i="95" s="1"/>
  <c r="BG9" i="95" s="1"/>
  <c r="AG12" i="118"/>
  <c r="AH12" i="118" s="1"/>
  <c r="AI12" i="118" s="1"/>
  <c r="AQ12" i="118" s="1"/>
  <c r="C12" i="118"/>
  <c r="FH79" i="95"/>
  <c r="GL53" i="98"/>
  <c r="Z27" i="196"/>
  <c r="Y27" i="196"/>
  <c r="CE28" i="96"/>
  <c r="CG28" i="96" s="1"/>
  <c r="CH28" i="96" s="1"/>
  <c r="CJ28" i="96" s="1"/>
  <c r="HT93" i="96"/>
  <c r="BI93" i="96"/>
  <c r="FJ14" i="95"/>
  <c r="AS79" i="95"/>
  <c r="AU79" i="95" s="1"/>
  <c r="AV79" i="95" s="1"/>
  <c r="AX79" i="95" s="1"/>
  <c r="AY79" i="95" s="1"/>
  <c r="BA79" i="95" s="1"/>
  <c r="CJ53" i="98"/>
  <c r="CL53" i="98" s="1"/>
  <c r="CM53" i="98" s="1"/>
  <c r="CO53" i="98" s="1"/>
  <c r="BH14" i="95"/>
  <c r="BJ14" i="95" s="1"/>
  <c r="BK14" i="95" s="1"/>
  <c r="BM14" i="95" s="1"/>
  <c r="X24" i="118"/>
  <c r="Y24" i="118" s="1"/>
  <c r="Z24" i="118"/>
  <c r="Z16" i="121"/>
  <c r="AM8" i="121"/>
  <c r="AH8" i="121"/>
  <c r="AO8" i="121" s="1"/>
  <c r="AQ8" i="121" s="1"/>
  <c r="BJ52" i="94"/>
  <c r="BL52" i="94" s="1"/>
  <c r="BM52" i="94" s="1"/>
  <c r="BO52" i="94" s="1"/>
  <c r="BP52" i="94" s="1"/>
  <c r="BR52" i="94" s="1"/>
  <c r="S29" i="119"/>
  <c r="H15" i="107"/>
  <c r="G16" i="107" s="1"/>
  <c r="H19" i="107"/>
  <c r="BM14" i="107"/>
  <c r="BN14" i="107"/>
  <c r="H16" i="107"/>
  <c r="G17" i="107" s="1"/>
  <c r="H17" i="107"/>
  <c r="G18" i="107" s="1"/>
  <c r="BP14" i="107"/>
  <c r="BO14" i="107"/>
  <c r="H18" i="107"/>
  <c r="G19" i="107" s="1"/>
  <c r="H20" i="107"/>
  <c r="BS22" i="107"/>
  <c r="AB118" i="95"/>
  <c r="AX47" i="94"/>
  <c r="AZ47" i="94" s="1"/>
  <c r="BA47" i="94" s="1"/>
  <c r="BC47" i="94" s="1"/>
  <c r="BD47" i="94" s="1"/>
  <c r="BF47" i="94" s="1"/>
  <c r="BG47" i="94" s="1"/>
  <c r="BI47" i="94" s="1"/>
  <c r="GL62" i="98"/>
  <c r="AM10" i="121"/>
  <c r="AH10" i="121"/>
  <c r="AO10" i="121" s="1"/>
  <c r="AQ10" i="121" s="1"/>
  <c r="V28" i="118"/>
  <c r="W28" i="118" s="1"/>
  <c r="L28" i="118" s="1"/>
  <c r="AW28" i="118" s="1"/>
  <c r="BG14" i="107"/>
  <c r="BL14" i="107"/>
  <c r="BH14" i="107"/>
  <c r="BJ14" i="107" s="1"/>
  <c r="BI14" i="107"/>
  <c r="GL39" i="98"/>
  <c r="GL41" i="98" s="1"/>
  <c r="GM40" i="98"/>
  <c r="CJ39" i="98"/>
  <c r="CL39" i="98" s="1"/>
  <c r="CM39" i="98" s="1"/>
  <c r="CO39" i="98" s="1"/>
  <c r="CP40" i="98"/>
  <c r="CR40" i="98" s="1"/>
  <c r="CS40" i="98" s="1"/>
  <c r="CU40" i="98" s="1"/>
  <c r="GM10" i="96"/>
  <c r="GM12" i="96" s="1"/>
  <c r="GM13" i="96" s="1"/>
  <c r="CK10" i="96"/>
  <c r="CM10" i="96" s="1"/>
  <c r="CN10" i="96" s="1"/>
  <c r="CP10" i="96" s="1"/>
  <c r="GP21" i="94"/>
  <c r="GP23" i="94" s="1"/>
  <c r="GP24" i="94" s="1"/>
  <c r="CD22" i="98"/>
  <c r="CF22" i="98" s="1"/>
  <c r="CG22" i="98" s="1"/>
  <c r="CI22" i="98" s="1"/>
  <c r="CE53" i="96"/>
  <c r="CG53" i="96" s="1"/>
  <c r="CH53" i="96" s="1"/>
  <c r="CJ53" i="96" s="1"/>
  <c r="CD9" i="98"/>
  <c r="CF9" i="98" s="1"/>
  <c r="CG9" i="98" s="1"/>
  <c r="CI9" i="98" s="1"/>
  <c r="GK22" i="98"/>
  <c r="GK24" i="98" s="1"/>
  <c r="GL53" i="96"/>
  <c r="GK9" i="98"/>
  <c r="GK11" i="98" s="1"/>
  <c r="GK12" i="98" s="1"/>
  <c r="BY21" i="94"/>
  <c r="CA21" i="94" s="1"/>
  <c r="CB21" i="94" s="1"/>
  <c r="CD21" i="94" s="1"/>
  <c r="CE14" i="94"/>
  <c r="CG14" i="94" s="1"/>
  <c r="CH14" i="94" s="1"/>
  <c r="CJ14" i="94" s="1"/>
  <c r="GQ14" i="94"/>
  <c r="GQ15" i="94" s="1"/>
  <c r="GO23" i="98"/>
  <c r="GP23" i="98"/>
  <c r="DB23" i="98"/>
  <c r="DD23" i="98" s="1"/>
  <c r="DF15" i="96"/>
  <c r="DH15" i="96" s="1"/>
  <c r="GR15" i="96"/>
  <c r="AD40" i="192"/>
  <c r="AH40" i="192"/>
  <c r="AI40" i="192" s="1"/>
  <c r="E40" i="192" s="1"/>
  <c r="GP10" i="98"/>
  <c r="DB10" i="98"/>
  <c r="DD10" i="98" s="1"/>
  <c r="GT13" i="94"/>
  <c r="CT13" i="94"/>
  <c r="CV13" i="94" s="1"/>
  <c r="CW13" i="94" s="1"/>
  <c r="CY13" i="94" s="1"/>
  <c r="DE36" i="98"/>
  <c r="DG36" i="98" s="1"/>
  <c r="GQ36" i="98"/>
  <c r="GP49" i="98"/>
  <c r="DB49" i="98"/>
  <c r="DD49" i="98" s="1"/>
  <c r="CZ22" i="94"/>
  <c r="DB22" i="94" s="1"/>
  <c r="DC22" i="94" s="1"/>
  <c r="DE22" i="94" s="1"/>
  <c r="GU22" i="94"/>
  <c r="GO10" i="98"/>
  <c r="GS13" i="94"/>
  <c r="GO49" i="98"/>
  <c r="K27" i="196" l="1"/>
  <c r="GK25" i="98"/>
  <c r="FI53" i="95"/>
  <c r="GQ118" i="95"/>
  <c r="BB52" i="95"/>
  <c r="BD52" i="95" s="1"/>
  <c r="BE52" i="95" s="1"/>
  <c r="BG52" i="95" s="1"/>
  <c r="AG39" i="95"/>
  <c r="AI39" i="95" s="1"/>
  <c r="AJ39" i="95" s="1"/>
  <c r="AL39" i="95" s="1"/>
  <c r="AM39" i="95" s="1"/>
  <c r="AO39" i="95" s="1"/>
  <c r="AP39" i="95" s="1"/>
  <c r="AR39" i="95" s="1"/>
  <c r="AG78" i="95"/>
  <c r="AI78" i="95" s="1"/>
  <c r="AJ78" i="95" s="1"/>
  <c r="AL78" i="95" s="1"/>
  <c r="AM78" i="95" s="1"/>
  <c r="AO78" i="95" s="1"/>
  <c r="AP78" i="95" s="1"/>
  <c r="AR78" i="95" s="1"/>
  <c r="HA113" i="95"/>
  <c r="BB53" i="95"/>
  <c r="BD53" i="95" s="1"/>
  <c r="BE53" i="95" s="1"/>
  <c r="BG53" i="95" s="1"/>
  <c r="AD117" i="95"/>
  <c r="HA100" i="95"/>
  <c r="FI52" i="95"/>
  <c r="GQ91" i="95"/>
  <c r="AF91" i="95"/>
  <c r="AS65" i="95"/>
  <c r="AU65" i="95" s="1"/>
  <c r="AV65" i="95" s="1"/>
  <c r="AX65" i="95" s="1"/>
  <c r="AY65" i="95" s="1"/>
  <c r="BA65" i="95" s="1"/>
  <c r="FH54" i="95"/>
  <c r="FH55" i="95" s="1"/>
  <c r="AD104" i="95"/>
  <c r="FH65" i="95"/>
  <c r="FH67" i="95" s="1"/>
  <c r="FH68" i="95" s="1"/>
  <c r="AS26" i="95"/>
  <c r="AU26" i="95" s="1"/>
  <c r="AV26" i="95" s="1"/>
  <c r="AX26" i="95" s="1"/>
  <c r="AY26" i="95" s="1"/>
  <c r="BA26" i="95" s="1"/>
  <c r="FH26" i="95"/>
  <c r="FH28" i="95" s="1"/>
  <c r="FH29" i="95" s="1"/>
  <c r="AR14" i="118"/>
  <c r="AS14" i="118" s="1"/>
  <c r="AT14" i="118" s="1"/>
  <c r="AU14" i="118" s="1"/>
  <c r="AV14" i="118" s="1"/>
  <c r="AX10" i="118"/>
  <c r="J10" i="118" s="1"/>
  <c r="G22" i="118"/>
  <c r="H22" i="118" s="1"/>
  <c r="BE22" i="118"/>
  <c r="C18" i="118"/>
  <c r="AZ18" i="118"/>
  <c r="BA18" i="118" s="1"/>
  <c r="BB18" i="118" s="1"/>
  <c r="BC18" i="118" s="1"/>
  <c r="BD16" i="118"/>
  <c r="BF16" i="118" s="1"/>
  <c r="AL16" i="118"/>
  <c r="AQ16" i="118"/>
  <c r="AN14" i="118"/>
  <c r="AO14" i="118" s="1"/>
  <c r="AP14" i="118" s="1"/>
  <c r="AT8" i="118"/>
  <c r="AU8" i="118" s="1"/>
  <c r="AV8" i="118" s="1"/>
  <c r="AN8" i="118"/>
  <c r="AO8" i="118" s="1"/>
  <c r="AP8" i="118" s="1"/>
  <c r="AM6" i="118"/>
  <c r="AR6" i="118"/>
  <c r="AS6" i="118" s="1"/>
  <c r="AJ22" i="192"/>
  <c r="G22" i="192" s="1"/>
  <c r="AJ32" i="192"/>
  <c r="G32" i="192" s="1"/>
  <c r="AJ34" i="192"/>
  <c r="G34" i="192" s="1"/>
  <c r="AJ40" i="192"/>
  <c r="G40" i="192" s="1"/>
  <c r="K28" i="111"/>
  <c r="Y28" i="111"/>
  <c r="X28" i="111"/>
  <c r="AG18" i="128"/>
  <c r="I18" i="128" s="1"/>
  <c r="AK18" i="128"/>
  <c r="K18" i="128" s="1"/>
  <c r="F21" i="125"/>
  <c r="CA21" i="125"/>
  <c r="CH21" i="125"/>
  <c r="CB21" i="125"/>
  <c r="CC19" i="125"/>
  <c r="CD19" i="125"/>
  <c r="CE17" i="125"/>
  <c r="CF15" i="125"/>
  <c r="CG15" i="125" s="1"/>
  <c r="CI15" i="125" s="1"/>
  <c r="J15" i="125" s="1"/>
  <c r="I21" i="125"/>
  <c r="E21" i="125"/>
  <c r="GL23" i="96"/>
  <c r="GL25" i="96" s="1"/>
  <c r="GK23" i="96"/>
  <c r="GK25" i="96" s="1"/>
  <c r="GK26" i="96" s="1"/>
  <c r="G48" i="192"/>
  <c r="GK41" i="96"/>
  <c r="BV41" i="96"/>
  <c r="BX41" i="96" s="1"/>
  <c r="BY41" i="96" s="1"/>
  <c r="CA41" i="96" s="1"/>
  <c r="CB41" i="96" s="1"/>
  <c r="CD41" i="96" s="1"/>
  <c r="HT40" i="96"/>
  <c r="BI40" i="96"/>
  <c r="GJ63" i="98"/>
  <c r="GJ64" i="98" s="1"/>
  <c r="GK29" i="98"/>
  <c r="GL42" i="98"/>
  <c r="BA113" i="98"/>
  <c r="AP139" i="98"/>
  <c r="GJ35" i="98"/>
  <c r="GJ37" i="98" s="1"/>
  <c r="GJ38" i="98" s="1"/>
  <c r="BU35" i="98"/>
  <c r="BW35" i="98" s="1"/>
  <c r="BX35" i="98" s="1"/>
  <c r="BZ35" i="98" s="1"/>
  <c r="CA35" i="98" s="1"/>
  <c r="CC35" i="98" s="1"/>
  <c r="GK13" i="98"/>
  <c r="GK15" i="98" s="1"/>
  <c r="GK16" i="98" s="1"/>
  <c r="CD13" i="98"/>
  <c r="CF13" i="98" s="1"/>
  <c r="CG13" i="98" s="1"/>
  <c r="CI13" i="98" s="1"/>
  <c r="AK20" i="111"/>
  <c r="AU89" i="94"/>
  <c r="HW89" i="94" s="1"/>
  <c r="GO35" i="94"/>
  <c r="AX38" i="94"/>
  <c r="AZ38" i="94" s="1"/>
  <c r="BA38" i="94" s="1"/>
  <c r="BC38" i="94" s="1"/>
  <c r="BD38" i="94" s="1"/>
  <c r="BF38" i="94" s="1"/>
  <c r="BG38" i="94" s="1"/>
  <c r="BI38" i="94" s="1"/>
  <c r="GN39" i="94"/>
  <c r="BJ39" i="94"/>
  <c r="BL39" i="94" s="1"/>
  <c r="BM39" i="94" s="1"/>
  <c r="BO39" i="94" s="1"/>
  <c r="BP39" i="94" s="1"/>
  <c r="BR39" i="94" s="1"/>
  <c r="AX34" i="94"/>
  <c r="AZ34" i="94" s="1"/>
  <c r="BA34" i="94" s="1"/>
  <c r="BC34" i="94" s="1"/>
  <c r="BD34" i="94" s="1"/>
  <c r="BF34" i="94" s="1"/>
  <c r="BG34" i="94" s="1"/>
  <c r="BI34" i="94" s="1"/>
  <c r="GN31" i="94"/>
  <c r="BJ31" i="94"/>
  <c r="BL31" i="94" s="1"/>
  <c r="BM31" i="94" s="1"/>
  <c r="BO31" i="94" s="1"/>
  <c r="BP31" i="94" s="1"/>
  <c r="BR31" i="94" s="1"/>
  <c r="BS35" i="94"/>
  <c r="BU35" i="94" s="1"/>
  <c r="BV35" i="94" s="1"/>
  <c r="BX35" i="94" s="1"/>
  <c r="AX30" i="94"/>
  <c r="AZ30" i="94" s="1"/>
  <c r="BA30" i="94" s="1"/>
  <c r="BC30" i="94" s="1"/>
  <c r="BD30" i="94" s="1"/>
  <c r="BF30" i="94" s="1"/>
  <c r="BG30" i="94" s="1"/>
  <c r="BI30" i="94" s="1"/>
  <c r="AS123" i="94"/>
  <c r="GJ88" i="98"/>
  <c r="GO17" i="94"/>
  <c r="GO19" i="94" s="1"/>
  <c r="GO20" i="94" s="1"/>
  <c r="BS17" i="94"/>
  <c r="BU17" i="94" s="1"/>
  <c r="BV17" i="94" s="1"/>
  <c r="BX17" i="94" s="1"/>
  <c r="GQ18" i="94"/>
  <c r="CE18" i="94"/>
  <c r="CG18" i="94" s="1"/>
  <c r="CH18" i="94" s="1"/>
  <c r="CJ18" i="94" s="1"/>
  <c r="AT123" i="94"/>
  <c r="AT124" i="94" s="1"/>
  <c r="AU124" i="94" s="1"/>
  <c r="AN132" i="94"/>
  <c r="BF101" i="98"/>
  <c r="BD117" i="98"/>
  <c r="BD113" i="98"/>
  <c r="HX87" i="98"/>
  <c r="BF87" i="98"/>
  <c r="HU87" i="98"/>
  <c r="BD101" i="98"/>
  <c r="BI79" i="98"/>
  <c r="BK79" i="98" s="1"/>
  <c r="BL79" i="98" s="1"/>
  <c r="BN79" i="98" s="1"/>
  <c r="BO79" i="98" s="1"/>
  <c r="BQ79" i="98" s="1"/>
  <c r="BR79" i="98" s="1"/>
  <c r="BT79" i="98" s="1"/>
  <c r="GJ66" i="98"/>
  <c r="AH152" i="98"/>
  <c r="AI152" i="98" s="1"/>
  <c r="HU91" i="98"/>
  <c r="BF91" i="98"/>
  <c r="IA87" i="98"/>
  <c r="IA74" i="98"/>
  <c r="HU78" i="98"/>
  <c r="BE113" i="98"/>
  <c r="BE117" i="98"/>
  <c r="BE118" i="98" s="1"/>
  <c r="BF118" i="98" s="1"/>
  <c r="BH65" i="98"/>
  <c r="HS65" i="98"/>
  <c r="HS105" i="98"/>
  <c r="BH105" i="98"/>
  <c r="BI105" i="98" s="1"/>
  <c r="BK105" i="98" s="1"/>
  <c r="BL105" i="98" s="1"/>
  <c r="BN105" i="98" s="1"/>
  <c r="BO105" i="98" s="1"/>
  <c r="BQ105" i="98" s="1"/>
  <c r="BR105" i="98" s="1"/>
  <c r="BT105" i="98" s="1"/>
  <c r="BU105" i="98" s="1"/>
  <c r="BW105" i="98" s="1"/>
  <c r="BX105" i="98" s="1"/>
  <c r="BZ105" i="98" s="1"/>
  <c r="CA105" i="98" s="1"/>
  <c r="CC105" i="98" s="1"/>
  <c r="BD105" i="98"/>
  <c r="BU66" i="98"/>
  <c r="BW66" i="98" s="1"/>
  <c r="BX66" i="98" s="1"/>
  <c r="BZ66" i="98" s="1"/>
  <c r="CA66" i="98" s="1"/>
  <c r="CC66" i="98" s="1"/>
  <c r="AK126" i="98"/>
  <c r="AQ126" i="98"/>
  <c r="AV126" i="98"/>
  <c r="AU126" i="98"/>
  <c r="AO126" i="98"/>
  <c r="AY126" i="98" s="1"/>
  <c r="AS126" i="98"/>
  <c r="AM126" i="98"/>
  <c r="AL126" i="98"/>
  <c r="AT126" i="98"/>
  <c r="AN126" i="98"/>
  <c r="AR126" i="98"/>
  <c r="HS74" i="98"/>
  <c r="BH74" i="98"/>
  <c r="BF78" i="98"/>
  <c r="AI20" i="111"/>
  <c r="AJ20" i="111" s="1"/>
  <c r="AG20" i="111" s="1"/>
  <c r="AD20" i="111" s="1"/>
  <c r="B20" i="111" s="1"/>
  <c r="I20" i="111" s="1"/>
  <c r="Z24" i="111"/>
  <c r="AA24" i="111" s="1"/>
  <c r="U30" i="111"/>
  <c r="V30" i="111" s="1"/>
  <c r="AC22" i="111"/>
  <c r="AF22" i="111" s="1"/>
  <c r="D22" i="111" s="1"/>
  <c r="AB22" i="111"/>
  <c r="D17" i="108"/>
  <c r="AG17" i="108"/>
  <c r="I17" i="108" s="1"/>
  <c r="AB21" i="108"/>
  <c r="Z23" i="108"/>
  <c r="AA23" i="108" s="1"/>
  <c r="AH19" i="108"/>
  <c r="K19" i="108" s="1"/>
  <c r="AD19" i="108"/>
  <c r="B19" i="108"/>
  <c r="AA22" i="118"/>
  <c r="AD22" i="118" s="1"/>
  <c r="AN42" i="196"/>
  <c r="AP42" i="196" s="1"/>
  <c r="AV42" i="196" s="1"/>
  <c r="AM42" i="196"/>
  <c r="AF46" i="196"/>
  <c r="AL45" i="196" s="1"/>
  <c r="AN45" i="196" s="1"/>
  <c r="AJ46" i="196"/>
  <c r="G31" i="196"/>
  <c r="AW18" i="107"/>
  <c r="AY18" i="107"/>
  <c r="BE18" i="107"/>
  <c r="CA18" i="107"/>
  <c r="BN18" i="107" s="1"/>
  <c r="AU18" i="107"/>
  <c r="BC18" i="107"/>
  <c r="BA18" i="107"/>
  <c r="AD20" i="118"/>
  <c r="AF20" i="118" s="1"/>
  <c r="AZ20" i="118" s="1"/>
  <c r="BA20" i="118" s="1"/>
  <c r="BB20" i="118" s="1"/>
  <c r="BC20" i="118" s="1"/>
  <c r="Z20" i="128"/>
  <c r="AJ20" i="128" s="1"/>
  <c r="AD20" i="128" s="1"/>
  <c r="AF20" i="128" s="1"/>
  <c r="D20" i="128" s="1"/>
  <c r="Y22" i="128"/>
  <c r="Z22" i="128" s="1"/>
  <c r="AJ22" i="128" s="1"/>
  <c r="AD22" i="128" s="1"/>
  <c r="AF22" i="128" s="1"/>
  <c r="D22" i="128" s="1"/>
  <c r="P21" i="116"/>
  <c r="B21" i="116"/>
  <c r="AO132" i="94"/>
  <c r="AP132" i="94"/>
  <c r="AQ132" i="94"/>
  <c r="AB25" i="116"/>
  <c r="AC25" i="116" s="1"/>
  <c r="GO58" i="94"/>
  <c r="AS107" i="94"/>
  <c r="AT103" i="94"/>
  <c r="AU103" i="94" s="1"/>
  <c r="GN69" i="94"/>
  <c r="AS115" i="94"/>
  <c r="AS119" i="94"/>
  <c r="AM132" i="94"/>
  <c r="AS140" i="94" s="1"/>
  <c r="AL132" i="94"/>
  <c r="HW90" i="94"/>
  <c r="AW90" i="94"/>
  <c r="AF149" i="94"/>
  <c r="AA149" i="94"/>
  <c r="W149" i="94"/>
  <c r="Z149" i="94"/>
  <c r="X149" i="94"/>
  <c r="AE149" i="94"/>
  <c r="AG149" i="94"/>
  <c r="AI149" i="94"/>
  <c r="AK149" i="94"/>
  <c r="J149" i="94" s="1"/>
  <c r="AH149" i="94"/>
  <c r="AD149" i="94"/>
  <c r="Y149" i="94"/>
  <c r="AB149" i="94"/>
  <c r="U28" i="131"/>
  <c r="AB26" i="131"/>
  <c r="AC26" i="131" s="1"/>
  <c r="AD26" i="131" s="1"/>
  <c r="U22" i="117"/>
  <c r="V22" i="117" s="1"/>
  <c r="W22" i="117" s="1"/>
  <c r="X22" i="117" s="1"/>
  <c r="Y22" i="117" s="1"/>
  <c r="Z22" i="117" s="1"/>
  <c r="AA22" i="117" s="1"/>
  <c r="HW72" i="94"/>
  <c r="AW72" i="94"/>
  <c r="Z18" i="121"/>
  <c r="AJ18" i="121" s="1"/>
  <c r="C18" i="121" s="1"/>
  <c r="BJ69" i="94"/>
  <c r="BL69" i="94" s="1"/>
  <c r="BM69" i="94" s="1"/>
  <c r="BO69" i="94" s="1"/>
  <c r="BP69" i="94" s="1"/>
  <c r="BR69" i="94" s="1"/>
  <c r="AW68" i="94"/>
  <c r="HW68" i="94"/>
  <c r="AT115" i="94"/>
  <c r="AT116" i="94" s="1"/>
  <c r="AU116" i="94" s="1"/>
  <c r="AT119" i="94"/>
  <c r="AT120" i="94" s="1"/>
  <c r="AU120" i="94" s="1"/>
  <c r="AU81" i="94"/>
  <c r="HZ81" i="94"/>
  <c r="IE81" i="94" s="1"/>
  <c r="AT99" i="94"/>
  <c r="AU99" i="94" s="1"/>
  <c r="AB20" i="117"/>
  <c r="C20" i="117" s="1"/>
  <c r="G20" i="117"/>
  <c r="GN73" i="94"/>
  <c r="HW86" i="94"/>
  <c r="AW86" i="94"/>
  <c r="AS86" i="94"/>
  <c r="HW107" i="94"/>
  <c r="AW107" i="94"/>
  <c r="AX65" i="94"/>
  <c r="AZ65" i="94" s="1"/>
  <c r="BA65" i="94" s="1"/>
  <c r="BC65" i="94" s="1"/>
  <c r="BD65" i="94" s="1"/>
  <c r="BF65" i="94" s="1"/>
  <c r="BG65" i="94" s="1"/>
  <c r="BI65" i="94" s="1"/>
  <c r="HZ64" i="94"/>
  <c r="IE64" i="94" s="1"/>
  <c r="AS76" i="94"/>
  <c r="AU64" i="94"/>
  <c r="BJ73" i="94"/>
  <c r="BL73" i="94" s="1"/>
  <c r="BM73" i="94" s="1"/>
  <c r="BO73" i="94" s="1"/>
  <c r="BP73" i="94" s="1"/>
  <c r="BR73" i="94" s="1"/>
  <c r="R183" i="94"/>
  <c r="S183" i="94" s="1"/>
  <c r="F24" i="131"/>
  <c r="AE24" i="131"/>
  <c r="AF24" i="131" s="1"/>
  <c r="AG24" i="131" s="1"/>
  <c r="J24" i="131" s="1"/>
  <c r="AI24" i="131"/>
  <c r="K24" i="131" s="1"/>
  <c r="S26" i="117"/>
  <c r="T26" i="117" s="1"/>
  <c r="I26" i="117" s="1"/>
  <c r="C48" i="192"/>
  <c r="GQ16" i="94"/>
  <c r="GM38" i="96"/>
  <c r="GM39" i="96" s="1"/>
  <c r="HT79" i="96"/>
  <c r="BE4" i="121"/>
  <c r="BJ4" i="121" s="1"/>
  <c r="BP4" i="121" s="1"/>
  <c r="AE32" i="192"/>
  <c r="AG32" i="192"/>
  <c r="AH32" i="192" s="1"/>
  <c r="AK16" i="118"/>
  <c r="AM12" i="121"/>
  <c r="K12" i="121" s="1"/>
  <c r="GP48" i="94"/>
  <c r="AC22" i="192"/>
  <c r="AH22" i="192"/>
  <c r="AI22" i="192" s="1"/>
  <c r="E22" i="192" s="1"/>
  <c r="GK51" i="98"/>
  <c r="AF105" i="95"/>
  <c r="AG105" i="95" s="1"/>
  <c r="AI105" i="95" s="1"/>
  <c r="AJ105" i="95" s="1"/>
  <c r="AL105" i="95" s="1"/>
  <c r="AM105" i="95" s="1"/>
  <c r="AO105" i="95" s="1"/>
  <c r="AP105" i="95" s="1"/>
  <c r="AR105" i="95" s="1"/>
  <c r="AA28" i="192"/>
  <c r="AE28" i="192" s="1"/>
  <c r="GM14" i="96"/>
  <c r="GM16" i="96" s="1"/>
  <c r="GM17" i="96" s="1"/>
  <c r="CK14" i="96"/>
  <c r="CM14" i="96" s="1"/>
  <c r="CN14" i="96" s="1"/>
  <c r="CP14" i="96" s="1"/>
  <c r="AC34" i="192"/>
  <c r="GL63" i="96"/>
  <c r="AC32" i="192"/>
  <c r="GL55" i="96"/>
  <c r="GL56" i="96" s="1"/>
  <c r="FI27" i="95"/>
  <c r="AG18" i="118"/>
  <c r="AH18" i="118" s="1"/>
  <c r="AI18" i="118" s="1"/>
  <c r="AG38" i="192"/>
  <c r="GN24" i="96"/>
  <c r="FK66" i="95"/>
  <c r="FH13" i="95"/>
  <c r="FH15" i="95" s="1"/>
  <c r="FH16" i="95" s="1"/>
  <c r="GM53" i="98"/>
  <c r="FI11" i="95"/>
  <c r="FI12" i="95" s="1"/>
  <c r="FJ9" i="95"/>
  <c r="FJ11" i="95" s="1"/>
  <c r="GK52" i="98"/>
  <c r="GK54" i="98" s="1"/>
  <c r="GK55" i="98" s="1"/>
  <c r="AB36" i="192"/>
  <c r="AE36" i="192"/>
  <c r="BT4" i="121"/>
  <c r="BS4" i="121"/>
  <c r="GL67" i="96"/>
  <c r="GO14" i="98"/>
  <c r="GO48" i="94"/>
  <c r="GN27" i="98"/>
  <c r="CQ24" i="96"/>
  <c r="CS24" i="96" s="1"/>
  <c r="CT24" i="96" s="1"/>
  <c r="CV24" i="96" s="1"/>
  <c r="AG26" i="192"/>
  <c r="GK67" i="96"/>
  <c r="GN36" i="96"/>
  <c r="AM40" i="95"/>
  <c r="AO40" i="95" s="1"/>
  <c r="AP40" i="95" s="1"/>
  <c r="AR40" i="95" s="1"/>
  <c r="AS40" i="95" s="1"/>
  <c r="AU40" i="95" s="1"/>
  <c r="AV40" i="95" s="1"/>
  <c r="AX40" i="95" s="1"/>
  <c r="AY40" i="95" s="1"/>
  <c r="BA40" i="95" s="1"/>
  <c r="GK27" i="96"/>
  <c r="GK29" i="96" s="1"/>
  <c r="GK30" i="96" s="1"/>
  <c r="BK10" i="95"/>
  <c r="BM10" i="95" s="1"/>
  <c r="BN10" i="95" s="1"/>
  <c r="BP10" i="95" s="1"/>
  <c r="FK10" i="95"/>
  <c r="AE38" i="192"/>
  <c r="AB38" i="192"/>
  <c r="BX88" i="98"/>
  <c r="BZ88" i="98" s="1"/>
  <c r="CA88" i="98" s="1"/>
  <c r="CC88" i="98" s="1"/>
  <c r="CD88" i="98" s="1"/>
  <c r="CF88" i="98" s="1"/>
  <c r="AN40" i="196"/>
  <c r="AP40" i="196" s="1"/>
  <c r="AV40" i="196" s="1"/>
  <c r="AM40" i="196"/>
  <c r="AD30" i="192"/>
  <c r="AC30" i="192"/>
  <c r="C34" i="192"/>
  <c r="CM62" i="98"/>
  <c r="CO62" i="98" s="1"/>
  <c r="CP62" i="98" s="1"/>
  <c r="CR62" i="98" s="1"/>
  <c r="CS62" i="98" s="1"/>
  <c r="CU62" i="98" s="1"/>
  <c r="GM62" i="98"/>
  <c r="GK61" i="98"/>
  <c r="GK63" i="98" s="1"/>
  <c r="DB14" i="98"/>
  <c r="DD14" i="98" s="1"/>
  <c r="GP14" i="98"/>
  <c r="BM49" i="96"/>
  <c r="BO49" i="96" s="1"/>
  <c r="BP49" i="96" s="1"/>
  <c r="BR49" i="96" s="1"/>
  <c r="BS49" i="96" s="1"/>
  <c r="BU49" i="96" s="1"/>
  <c r="BV49" i="96" s="1"/>
  <c r="BX49" i="96" s="1"/>
  <c r="BE102" i="96"/>
  <c r="C32" i="192"/>
  <c r="C22" i="192"/>
  <c r="BN66" i="95"/>
  <c r="BP66" i="95" s="1"/>
  <c r="AG36" i="192"/>
  <c r="GN51" i="94"/>
  <c r="GN53" i="94" s="1"/>
  <c r="GN54" i="94" s="1"/>
  <c r="AH34" i="192"/>
  <c r="AI34" i="192" s="1"/>
  <c r="E34" i="192" s="1"/>
  <c r="FK14" i="95"/>
  <c r="GM54" i="96"/>
  <c r="GL50" i="96"/>
  <c r="FH92" i="95"/>
  <c r="GO11" i="96"/>
  <c r="AH30" i="192"/>
  <c r="AI30" i="192" s="1"/>
  <c r="E30" i="192" s="1"/>
  <c r="GJ75" i="98"/>
  <c r="AE26" i="192"/>
  <c r="AB26" i="192"/>
  <c r="GO52" i="94"/>
  <c r="G25" i="119"/>
  <c r="AB25" i="119"/>
  <c r="C25" i="119" s="1"/>
  <c r="S31" i="119"/>
  <c r="BB79" i="95"/>
  <c r="BD79" i="95" s="1"/>
  <c r="BE79" i="95" s="1"/>
  <c r="BG79" i="95" s="1"/>
  <c r="X24" i="128"/>
  <c r="W24" i="128"/>
  <c r="BI106" i="96"/>
  <c r="HT106" i="96"/>
  <c r="BJ89" i="96"/>
  <c r="BL89" i="96" s="1"/>
  <c r="BM89" i="96" s="1"/>
  <c r="BO89" i="96" s="1"/>
  <c r="BP89" i="96" s="1"/>
  <c r="BR89" i="96" s="1"/>
  <c r="BS89" i="96" s="1"/>
  <c r="BU89" i="96" s="1"/>
  <c r="AJ44" i="196"/>
  <c r="AM43" i="196"/>
  <c r="C31" i="196"/>
  <c r="BE31" i="196" s="1"/>
  <c r="BJ82" i="94"/>
  <c r="BL82" i="94" s="1"/>
  <c r="BM82" i="94" s="1"/>
  <c r="BO82" i="94" s="1"/>
  <c r="BP82" i="94" s="1"/>
  <c r="BR82" i="94" s="1"/>
  <c r="GN47" i="94"/>
  <c r="GN49" i="94" s="1"/>
  <c r="GN50" i="94" s="1"/>
  <c r="BJ51" i="94"/>
  <c r="BL51" i="94" s="1"/>
  <c r="BM51" i="94" s="1"/>
  <c r="BO51" i="94" s="1"/>
  <c r="BP51" i="94" s="1"/>
  <c r="BR51" i="94" s="1"/>
  <c r="BN14" i="95"/>
  <c r="BP14" i="95" s="1"/>
  <c r="BQ14" i="95" s="1"/>
  <c r="BS14" i="95" s="1"/>
  <c r="CP53" i="98"/>
  <c r="CR53" i="98" s="1"/>
  <c r="GK66" i="96"/>
  <c r="U37" i="126"/>
  <c r="V37" i="126" s="1"/>
  <c r="AB35" i="126"/>
  <c r="AC35" i="126" s="1"/>
  <c r="AD35" i="126" s="1"/>
  <c r="AY6" i="121"/>
  <c r="CE50" i="96"/>
  <c r="CG50" i="96" s="1"/>
  <c r="CH50" i="96" s="1"/>
  <c r="CJ50" i="96" s="1"/>
  <c r="BK16" i="107"/>
  <c r="O21" i="107" s="1"/>
  <c r="BP16" i="107"/>
  <c r="BO16" i="107"/>
  <c r="M18" i="107"/>
  <c r="L19" i="107" s="1"/>
  <c r="BN16" i="107"/>
  <c r="M15" i="107"/>
  <c r="L16" i="107" s="1"/>
  <c r="M17" i="107"/>
  <c r="L18" i="107" s="1"/>
  <c r="M19" i="107"/>
  <c r="BM16" i="107"/>
  <c r="M20" i="107"/>
  <c r="M16" i="107"/>
  <c r="L17" i="107" s="1"/>
  <c r="BV20" i="107"/>
  <c r="BX20" i="107" s="1"/>
  <c r="BY20" i="107" s="1"/>
  <c r="BZ20" i="107" s="1"/>
  <c r="BB27" i="95"/>
  <c r="BD27" i="95" s="1"/>
  <c r="BE27" i="95" s="1"/>
  <c r="BG27" i="95" s="1"/>
  <c r="GJ92" i="98"/>
  <c r="CD52" i="98"/>
  <c r="CF52" i="98" s="1"/>
  <c r="CG52" i="98" s="1"/>
  <c r="CI52" i="98" s="1"/>
  <c r="F33" i="126"/>
  <c r="AI33" i="126"/>
  <c r="K33" i="126" s="1"/>
  <c r="AE33" i="126"/>
  <c r="AF33" i="126" s="1"/>
  <c r="AG33" i="126" s="1"/>
  <c r="J33" i="126" s="1"/>
  <c r="CE67" i="96"/>
  <c r="CG67" i="96" s="1"/>
  <c r="CH67" i="96" s="1"/>
  <c r="CJ67" i="96" s="1"/>
  <c r="AL12" i="118"/>
  <c r="AK12" i="118"/>
  <c r="BH9" i="95"/>
  <c r="BJ9" i="95" s="1"/>
  <c r="BK9" i="95" s="1"/>
  <c r="BM9" i="95" s="1"/>
  <c r="BI75" i="96"/>
  <c r="HT75" i="96"/>
  <c r="CQ36" i="96"/>
  <c r="CS36" i="96" s="1"/>
  <c r="CT36" i="96" s="1"/>
  <c r="CV36" i="96" s="1"/>
  <c r="CE63" i="96"/>
  <c r="CG63" i="96" s="1"/>
  <c r="CH63" i="96" s="1"/>
  <c r="CJ63" i="96" s="1"/>
  <c r="CD61" i="98"/>
  <c r="CF61" i="98" s="1"/>
  <c r="CG61" i="98" s="1"/>
  <c r="CI61" i="98" s="1"/>
  <c r="HV88" i="96"/>
  <c r="IG88" i="96" s="1"/>
  <c r="BG88" i="96"/>
  <c r="AJ16" i="121"/>
  <c r="C16" i="121" s="1"/>
  <c r="AA16" i="121"/>
  <c r="AR12" i="121"/>
  <c r="E12" i="121"/>
  <c r="GN37" i="96"/>
  <c r="BJ79" i="96"/>
  <c r="BL79" i="96" s="1"/>
  <c r="BM79" i="96" s="1"/>
  <c r="BO79" i="96" s="1"/>
  <c r="BP79" i="96" s="1"/>
  <c r="BR79" i="96" s="1"/>
  <c r="BS79" i="96" s="1"/>
  <c r="BU79" i="96" s="1"/>
  <c r="GM28" i="96"/>
  <c r="CK54" i="96"/>
  <c r="CM54" i="96" s="1"/>
  <c r="CN54" i="96" s="1"/>
  <c r="CP54" i="96" s="1"/>
  <c r="GL26" i="98"/>
  <c r="GL28" i="98" s="1"/>
  <c r="GK75" i="98"/>
  <c r="AS13" i="95"/>
  <c r="AU13" i="95" s="1"/>
  <c r="AV13" i="95" s="1"/>
  <c r="AX13" i="95" s="1"/>
  <c r="AY13" i="95" s="1"/>
  <c r="BA13" i="95" s="1"/>
  <c r="BV27" i="96"/>
  <c r="BX27" i="96" s="1"/>
  <c r="BJ47" i="94"/>
  <c r="BL47" i="94" s="1"/>
  <c r="BM47" i="94" s="1"/>
  <c r="BO47" i="94" s="1"/>
  <c r="BP47" i="94" s="1"/>
  <c r="BR47" i="94" s="1"/>
  <c r="BU92" i="98"/>
  <c r="BW92" i="98" s="1"/>
  <c r="BX92" i="98" s="1"/>
  <c r="BZ92" i="98" s="1"/>
  <c r="CA92" i="98" s="1"/>
  <c r="CC92" i="98" s="1"/>
  <c r="BS52" i="94"/>
  <c r="BU52" i="94" s="1"/>
  <c r="BV52" i="94" s="1"/>
  <c r="BX52" i="94" s="1"/>
  <c r="AS92" i="95"/>
  <c r="AU92" i="95" s="1"/>
  <c r="AV92" i="95" s="1"/>
  <c r="AX92" i="95" s="1"/>
  <c r="AY92" i="95" s="1"/>
  <c r="BA92" i="95" s="1"/>
  <c r="CQ37" i="96"/>
  <c r="CS37" i="96" s="1"/>
  <c r="CT37" i="96" s="1"/>
  <c r="CV37" i="96" s="1"/>
  <c r="BQ14" i="107"/>
  <c r="H21" i="107" s="1"/>
  <c r="AR8" i="121"/>
  <c r="E8" i="121"/>
  <c r="CK28" i="96"/>
  <c r="CM28" i="96" s="1"/>
  <c r="U24" i="121"/>
  <c r="V22" i="121"/>
  <c r="CJ26" i="98"/>
  <c r="CL26" i="98" s="1"/>
  <c r="CM26" i="98" s="1"/>
  <c r="CO26" i="98" s="1"/>
  <c r="F23" i="125"/>
  <c r="BH23" i="125"/>
  <c r="BI23" i="125" s="1"/>
  <c r="BJ23" i="125" s="1"/>
  <c r="BK23" i="125" s="1"/>
  <c r="BZ23" i="125" s="1"/>
  <c r="CD75" i="98"/>
  <c r="CF75" i="98" s="1"/>
  <c r="CG75" i="98" s="1"/>
  <c r="CI75" i="98" s="1"/>
  <c r="BF127" i="96"/>
  <c r="BF131" i="96"/>
  <c r="BV66" i="96"/>
  <c r="BX66" i="96" s="1"/>
  <c r="BY66" i="96" s="1"/>
  <c r="CA66" i="96" s="1"/>
  <c r="CB66" i="96" s="1"/>
  <c r="CD66" i="96" s="1"/>
  <c r="BE127" i="96"/>
  <c r="BE131" i="96"/>
  <c r="V30" i="118"/>
  <c r="W30" i="118" s="1"/>
  <c r="L30" i="118" s="1"/>
  <c r="AW30" i="118" s="1"/>
  <c r="BU22" i="107"/>
  <c r="BT22" i="107"/>
  <c r="BW22" i="107"/>
  <c r="AT8" i="121"/>
  <c r="K8" i="121"/>
  <c r="AU8" i="121"/>
  <c r="AC131" i="95"/>
  <c r="Y20" i="121"/>
  <c r="M20" i="121"/>
  <c r="W20" i="121"/>
  <c r="X20" i="121" s="1"/>
  <c r="Z20" i="121" s="1"/>
  <c r="AJ20" i="121" s="1"/>
  <c r="C20" i="121" s="1"/>
  <c r="BL16" i="107"/>
  <c r="BG16" i="107"/>
  <c r="BH16" i="107"/>
  <c r="BJ16" i="107" s="1"/>
  <c r="BI16" i="107"/>
  <c r="X27" i="125"/>
  <c r="Y27" i="125" s="1"/>
  <c r="GK80" i="96"/>
  <c r="GK76" i="96"/>
  <c r="AN28" i="107"/>
  <c r="AT28" i="107" s="1"/>
  <c r="BY56" i="94"/>
  <c r="CA56" i="94" s="1"/>
  <c r="CB56" i="94" s="1"/>
  <c r="CD56" i="94" s="1"/>
  <c r="X26" i="118"/>
  <c r="Y26" i="118" s="1"/>
  <c r="Z26" i="118"/>
  <c r="BG92" i="96"/>
  <c r="Q178" i="95"/>
  <c r="R178" i="95" s="1"/>
  <c r="BY48" i="94"/>
  <c r="CA48" i="94" s="1"/>
  <c r="CB48" i="94" s="1"/>
  <c r="CD48" i="94" s="1"/>
  <c r="BV80" i="96"/>
  <c r="BX80" i="96" s="1"/>
  <c r="BY80" i="96" s="1"/>
  <c r="CA80" i="96" s="1"/>
  <c r="CB80" i="96" s="1"/>
  <c r="CD80" i="96" s="1"/>
  <c r="BV76" i="96"/>
  <c r="BX76" i="96" s="1"/>
  <c r="BY76" i="96" s="1"/>
  <c r="CA76" i="96" s="1"/>
  <c r="CB76" i="96" s="1"/>
  <c r="CD76" i="96" s="1"/>
  <c r="BS24" i="107"/>
  <c r="AE24" i="118"/>
  <c r="BJ93" i="96"/>
  <c r="BL93" i="96" s="1"/>
  <c r="BM93" i="96" s="1"/>
  <c r="BO93" i="96" s="1"/>
  <c r="BP93" i="96" s="1"/>
  <c r="BR93" i="96" s="1"/>
  <c r="BS93" i="96" s="1"/>
  <c r="BU93" i="96" s="1"/>
  <c r="BI102" i="96"/>
  <c r="HT102" i="96"/>
  <c r="X152" i="95"/>
  <c r="Z152" i="95"/>
  <c r="U152" i="95"/>
  <c r="T152" i="95"/>
  <c r="W152" i="95"/>
  <c r="Y152" i="95"/>
  <c r="V152" i="95"/>
  <c r="GL48" i="98"/>
  <c r="GL50" i="98" s="1"/>
  <c r="AH166" i="96"/>
  <c r="Z166" i="96" s="1"/>
  <c r="GP55" i="94"/>
  <c r="GP57" i="94" s="1"/>
  <c r="AC14" i="121"/>
  <c r="AB14" i="121"/>
  <c r="AR10" i="121"/>
  <c r="E10" i="121"/>
  <c r="GK62" i="96"/>
  <c r="GK64" i="96" s="1"/>
  <c r="GK65" i="96" s="1"/>
  <c r="Y29" i="196"/>
  <c r="Z29" i="196"/>
  <c r="BF115" i="96"/>
  <c r="BG115" i="96" s="1"/>
  <c r="CJ48" i="98"/>
  <c r="CL48" i="98" s="1"/>
  <c r="CM48" i="98" s="1"/>
  <c r="CO48" i="98" s="1"/>
  <c r="AP140" i="96"/>
  <c r="AQ140" i="96"/>
  <c r="BA140" i="96" s="1"/>
  <c r="AU140" i="96"/>
  <c r="BC140" i="96" s="1"/>
  <c r="AS140" i="96"/>
  <c r="BB140" i="96" s="1"/>
  <c r="AW140" i="96"/>
  <c r="AK140" i="96"/>
  <c r="AX140" i="96" s="1"/>
  <c r="AO140" i="96"/>
  <c r="AZ140" i="96" s="1"/>
  <c r="AV140" i="96"/>
  <c r="AN140" i="96"/>
  <c r="AL140" i="96"/>
  <c r="AR140" i="96"/>
  <c r="AM140" i="96"/>
  <c r="AY140" i="96" s="1"/>
  <c r="AT140" i="96"/>
  <c r="BY55" i="94"/>
  <c r="CA55" i="94" s="1"/>
  <c r="CB55" i="94" s="1"/>
  <c r="CD55" i="94" s="1"/>
  <c r="AG118" i="95"/>
  <c r="AI118" i="95" s="1"/>
  <c r="AJ118" i="95" s="1"/>
  <c r="AL118" i="95" s="1"/>
  <c r="AM118" i="95" s="1"/>
  <c r="AO118" i="95" s="1"/>
  <c r="AP118" i="95" s="1"/>
  <c r="AR118" i="95" s="1"/>
  <c r="BD6" i="121"/>
  <c r="CW11" i="96"/>
  <c r="CY11" i="96" s="1"/>
  <c r="CZ11" i="96" s="1"/>
  <c r="DB11" i="96" s="1"/>
  <c r="AU10" i="121"/>
  <c r="AT10" i="121"/>
  <c r="AV10" i="121" s="1"/>
  <c r="AX10" i="121" s="1"/>
  <c r="K10" i="121"/>
  <c r="U27" i="119"/>
  <c r="V27" i="119" s="1"/>
  <c r="W27" i="119" s="1"/>
  <c r="X27" i="119" s="1"/>
  <c r="Y27" i="119" s="1"/>
  <c r="Z27" i="119" s="1"/>
  <c r="AA27" i="119" s="1"/>
  <c r="BV62" i="96"/>
  <c r="BX62" i="96" s="1"/>
  <c r="BY62" i="96" s="1"/>
  <c r="CA62" i="96" s="1"/>
  <c r="CB62" i="96" s="1"/>
  <c r="CD62" i="96" s="1"/>
  <c r="FI79" i="95"/>
  <c r="AA27" i="196"/>
  <c r="BF119" i="96"/>
  <c r="BG119" i="96" s="1"/>
  <c r="B16" i="128"/>
  <c r="AG16" i="128"/>
  <c r="I16" i="128" s="1"/>
  <c r="T28" i="128"/>
  <c r="U28" i="128" s="1"/>
  <c r="V26" i="128"/>
  <c r="BL21" i="125"/>
  <c r="BM21" i="125" s="1"/>
  <c r="BN21" i="125" s="1"/>
  <c r="L21" i="125" s="1"/>
  <c r="H21" i="125"/>
  <c r="AL43" i="196"/>
  <c r="AK44" i="196"/>
  <c r="C30" i="196"/>
  <c r="BE30" i="196" s="1"/>
  <c r="AI44" i="196"/>
  <c r="CV27" i="98"/>
  <c r="CX27" i="98" s="1"/>
  <c r="CY27" i="98" s="1"/>
  <c r="DA27" i="98" s="1"/>
  <c r="BE106" i="96"/>
  <c r="HV105" i="96" s="1"/>
  <c r="IR101" i="96" s="1"/>
  <c r="GN82" i="94"/>
  <c r="AE20" i="128"/>
  <c r="GN10" i="96"/>
  <c r="GN12" i="96" s="1"/>
  <c r="GN13" i="96" s="1"/>
  <c r="GN40" i="98"/>
  <c r="GM39" i="98"/>
  <c r="GM41" i="98" s="1"/>
  <c r="CV40" i="98"/>
  <c r="CX40" i="98" s="1"/>
  <c r="CY40" i="98" s="1"/>
  <c r="DA40" i="98" s="1"/>
  <c r="CP39" i="98"/>
  <c r="CR39" i="98" s="1"/>
  <c r="CS39" i="98" s="1"/>
  <c r="CU39" i="98" s="1"/>
  <c r="CQ10" i="96"/>
  <c r="CS10" i="96" s="1"/>
  <c r="CT10" i="96" s="1"/>
  <c r="CV10" i="96" s="1"/>
  <c r="GM23" i="96"/>
  <c r="GM25" i="96" s="1"/>
  <c r="CK23" i="96"/>
  <c r="CM23" i="96" s="1"/>
  <c r="CN23" i="96" s="1"/>
  <c r="CP23" i="96" s="1"/>
  <c r="GL9" i="98"/>
  <c r="GL11" i="98" s="1"/>
  <c r="GL12" i="98" s="1"/>
  <c r="GM53" i="96"/>
  <c r="GL22" i="98"/>
  <c r="GL24" i="98" s="1"/>
  <c r="GL25" i="98" s="1"/>
  <c r="CJ9" i="98"/>
  <c r="CL9" i="98" s="1"/>
  <c r="CM9" i="98" s="1"/>
  <c r="CO9" i="98" s="1"/>
  <c r="CK53" i="96"/>
  <c r="CM53" i="96" s="1"/>
  <c r="CN53" i="96" s="1"/>
  <c r="CP53" i="96" s="1"/>
  <c r="CJ22" i="98"/>
  <c r="CL22" i="98" s="1"/>
  <c r="CM22" i="98" s="1"/>
  <c r="CO22" i="98" s="1"/>
  <c r="CE21" i="94"/>
  <c r="CG21" i="94" s="1"/>
  <c r="CH21" i="94" s="1"/>
  <c r="CJ21" i="94" s="1"/>
  <c r="GQ21" i="94"/>
  <c r="GQ23" i="94" s="1"/>
  <c r="GQ24" i="94" s="1"/>
  <c r="GR14" i="94"/>
  <c r="GR15" i="94" s="1"/>
  <c r="CK14" i="94"/>
  <c r="CM14" i="94" s="1"/>
  <c r="CN14" i="94" s="1"/>
  <c r="CP14" i="94" s="1"/>
  <c r="CQ14" i="94" s="1"/>
  <c r="CS14" i="94" s="1"/>
  <c r="DE23" i="98"/>
  <c r="DG23" i="98" s="1"/>
  <c r="GQ23" i="98"/>
  <c r="DH36" i="98"/>
  <c r="DJ36" i="98" s="1"/>
  <c r="GR36" i="98"/>
  <c r="GU13" i="94"/>
  <c r="CZ13" i="94"/>
  <c r="DB13" i="94" s="1"/>
  <c r="DC13" i="94" s="1"/>
  <c r="DE13" i="94" s="1"/>
  <c r="DE10" i="98"/>
  <c r="DG10" i="98" s="1"/>
  <c r="GQ10" i="98"/>
  <c r="C40" i="192"/>
  <c r="DI15" i="96"/>
  <c r="DK15" i="96" s="1"/>
  <c r="GS15" i="96"/>
  <c r="DF22" i="94"/>
  <c r="DH22" i="94" s="1"/>
  <c r="DI22" i="94" s="1"/>
  <c r="DK22" i="94" s="1"/>
  <c r="GV22" i="94"/>
  <c r="GQ49" i="98"/>
  <c r="DE49" i="98"/>
  <c r="DG49" i="98" s="1"/>
  <c r="BE32" i="196" l="1"/>
  <c r="BE33" i="196" s="1"/>
  <c r="D32" i="196" s="1"/>
  <c r="C32" i="196" s="1"/>
  <c r="FI54" i="95"/>
  <c r="FI55" i="95" s="1"/>
  <c r="FH78" i="95"/>
  <c r="FH39" i="95"/>
  <c r="FJ53" i="95"/>
  <c r="FJ52" i="95"/>
  <c r="BB65" i="95"/>
  <c r="BD65" i="95" s="1"/>
  <c r="BE65" i="95" s="1"/>
  <c r="BG65" i="95" s="1"/>
  <c r="FI65" i="95"/>
  <c r="FI67" i="95" s="1"/>
  <c r="FI68" i="95" s="1"/>
  <c r="BH53" i="95"/>
  <c r="BJ53" i="95" s="1"/>
  <c r="BK53" i="95" s="1"/>
  <c r="BM53" i="95" s="1"/>
  <c r="AF104" i="95"/>
  <c r="GQ104" i="95"/>
  <c r="AG91" i="95"/>
  <c r="AI91" i="95" s="1"/>
  <c r="AJ91" i="95" s="1"/>
  <c r="AL91" i="95" s="1"/>
  <c r="AM91" i="95" s="1"/>
  <c r="AO91" i="95" s="1"/>
  <c r="AP91" i="95" s="1"/>
  <c r="AR91" i="95" s="1"/>
  <c r="AS78" i="95"/>
  <c r="AU78" i="95" s="1"/>
  <c r="AV78" i="95" s="1"/>
  <c r="AX78" i="95" s="1"/>
  <c r="AY78" i="95" s="1"/>
  <c r="BA78" i="95" s="1"/>
  <c r="BH52" i="95"/>
  <c r="BJ52" i="95" s="1"/>
  <c r="BK52" i="95" s="1"/>
  <c r="BM52" i="95" s="1"/>
  <c r="GQ117" i="95"/>
  <c r="AF117" i="95"/>
  <c r="AS39" i="95"/>
  <c r="AU39" i="95" s="1"/>
  <c r="AV39" i="95" s="1"/>
  <c r="AX39" i="95" s="1"/>
  <c r="AY39" i="95" s="1"/>
  <c r="BA39" i="95" s="1"/>
  <c r="BB26" i="95"/>
  <c r="BD26" i="95" s="1"/>
  <c r="BE26" i="95" s="1"/>
  <c r="BG26" i="95" s="1"/>
  <c r="FI26" i="95"/>
  <c r="FI28" i="95" s="1"/>
  <c r="FI29" i="95" s="1"/>
  <c r="BE114" i="98"/>
  <c r="BF114" i="98" s="1"/>
  <c r="AX8" i="118"/>
  <c r="J8" i="118" s="1"/>
  <c r="AX14" i="118"/>
  <c r="J14" i="118" s="1"/>
  <c r="G24" i="118"/>
  <c r="H24" i="118" s="1"/>
  <c r="BE24" i="118"/>
  <c r="BD20" i="118"/>
  <c r="BF20" i="118" s="1"/>
  <c r="BD18" i="118"/>
  <c r="BF18" i="118" s="1"/>
  <c r="U30" i="131"/>
  <c r="V30" i="131" s="1"/>
  <c r="V28" i="131"/>
  <c r="AL18" i="118"/>
  <c r="AQ18" i="118"/>
  <c r="AM16" i="118"/>
  <c r="AR16" i="118"/>
  <c r="AS16" i="118" s="1"/>
  <c r="AM12" i="118"/>
  <c r="AR12" i="118"/>
  <c r="AS12" i="118" s="1"/>
  <c r="AT6" i="118"/>
  <c r="AU6" i="118" s="1"/>
  <c r="AV6" i="118" s="1"/>
  <c r="AN6" i="118"/>
  <c r="AO6" i="118" s="1"/>
  <c r="AP6" i="118" s="1"/>
  <c r="AJ30" i="192"/>
  <c r="G30" i="192" s="1"/>
  <c r="K30" i="111"/>
  <c r="Y30" i="111"/>
  <c r="X30" i="111"/>
  <c r="CA23" i="125"/>
  <c r="CH23" i="125"/>
  <c r="CB23" i="125"/>
  <c r="CC21" i="125"/>
  <c r="CD21" i="125"/>
  <c r="CE19" i="125"/>
  <c r="CF17" i="125"/>
  <c r="CG17" i="125" s="1"/>
  <c r="CI17" i="125" s="1"/>
  <c r="J17" i="125" s="1"/>
  <c r="I23" i="125"/>
  <c r="E23" i="125"/>
  <c r="GL26" i="96"/>
  <c r="GM26" i="96" s="1"/>
  <c r="GK64" i="98"/>
  <c r="GL29" i="98"/>
  <c r="GL41" i="96"/>
  <c r="BJ40" i="96"/>
  <c r="BL40" i="96" s="1"/>
  <c r="BM40" i="96" s="1"/>
  <c r="BO40" i="96" s="1"/>
  <c r="BP40" i="96" s="1"/>
  <c r="BR40" i="96" s="1"/>
  <c r="BS40" i="96" s="1"/>
  <c r="BU40" i="96" s="1"/>
  <c r="CE41" i="96"/>
  <c r="CG41" i="96" s="1"/>
  <c r="CH41" i="96" s="1"/>
  <c r="CJ41" i="96" s="1"/>
  <c r="GM42" i="98"/>
  <c r="AX126" i="98"/>
  <c r="AP152" i="98"/>
  <c r="GK35" i="98"/>
  <c r="GK37" i="98" s="1"/>
  <c r="GK38" i="98" s="1"/>
  <c r="CD35" i="98"/>
  <c r="CF35" i="98" s="1"/>
  <c r="CG35" i="98" s="1"/>
  <c r="CI35" i="98" s="1"/>
  <c r="AZ126" i="98"/>
  <c r="BE126" i="98" s="1"/>
  <c r="BA126" i="98"/>
  <c r="BB126" i="98"/>
  <c r="AW126" i="98"/>
  <c r="BD126" i="98" s="1"/>
  <c r="GL13" i="98"/>
  <c r="GL15" i="98" s="1"/>
  <c r="GL16" i="98" s="1"/>
  <c r="CJ13" i="98"/>
  <c r="CL13" i="98" s="1"/>
  <c r="CM13" i="98" s="1"/>
  <c r="CO13" i="98" s="1"/>
  <c r="AW89" i="94"/>
  <c r="AX89" i="94" s="1"/>
  <c r="AZ89" i="94" s="1"/>
  <c r="BA89" i="94" s="1"/>
  <c r="BC89" i="94" s="1"/>
  <c r="BD89" i="94" s="1"/>
  <c r="BF89" i="94" s="1"/>
  <c r="BG89" i="94" s="1"/>
  <c r="BI89" i="94" s="1"/>
  <c r="BJ89" i="94" s="1"/>
  <c r="BL89" i="94" s="1"/>
  <c r="BM89" i="94" s="1"/>
  <c r="BO89" i="94" s="1"/>
  <c r="BP89" i="94" s="1"/>
  <c r="BR89" i="94" s="1"/>
  <c r="BS89" i="94" s="1"/>
  <c r="BU89" i="94" s="1"/>
  <c r="BV89" i="94" s="1"/>
  <c r="BX89" i="94" s="1"/>
  <c r="GO39" i="94"/>
  <c r="GP35" i="94"/>
  <c r="BY35" i="94"/>
  <c r="CA35" i="94" s="1"/>
  <c r="CB35" i="94" s="1"/>
  <c r="CD35" i="94" s="1"/>
  <c r="GO31" i="94"/>
  <c r="BS31" i="94"/>
  <c r="BU31" i="94" s="1"/>
  <c r="BV31" i="94" s="1"/>
  <c r="BX31" i="94" s="1"/>
  <c r="GN34" i="94"/>
  <c r="GN36" i="94" s="1"/>
  <c r="GN37" i="94" s="1"/>
  <c r="BJ34" i="94"/>
  <c r="BL34" i="94" s="1"/>
  <c r="BM34" i="94" s="1"/>
  <c r="BO34" i="94" s="1"/>
  <c r="BP34" i="94" s="1"/>
  <c r="BR34" i="94" s="1"/>
  <c r="BS39" i="94"/>
  <c r="BU39" i="94" s="1"/>
  <c r="BV39" i="94" s="1"/>
  <c r="BX39" i="94" s="1"/>
  <c r="GN30" i="94"/>
  <c r="GN32" i="94" s="1"/>
  <c r="GN33" i="94" s="1"/>
  <c r="GN38" i="94"/>
  <c r="GN40" i="94" s="1"/>
  <c r="GN41" i="94" s="1"/>
  <c r="BJ30" i="94"/>
  <c r="BL30" i="94" s="1"/>
  <c r="BM30" i="94" s="1"/>
  <c r="BO30" i="94" s="1"/>
  <c r="BP30" i="94" s="1"/>
  <c r="BR30" i="94" s="1"/>
  <c r="BJ38" i="94"/>
  <c r="BL38" i="94" s="1"/>
  <c r="BM38" i="94" s="1"/>
  <c r="BO38" i="94" s="1"/>
  <c r="BP38" i="94" s="1"/>
  <c r="BR38" i="94" s="1"/>
  <c r="GR18" i="94"/>
  <c r="GP17" i="94"/>
  <c r="GP19" i="94" s="1"/>
  <c r="GP20" i="94" s="1"/>
  <c r="GJ105" i="98"/>
  <c r="AT132" i="94"/>
  <c r="AT133" i="94" s="1"/>
  <c r="AU133" i="94" s="1"/>
  <c r="AT140" i="94"/>
  <c r="AT141" i="94" s="1"/>
  <c r="AU141" i="94" s="1"/>
  <c r="AT136" i="94"/>
  <c r="AT137" i="94" s="1"/>
  <c r="AU137" i="94" s="1"/>
  <c r="CK18" i="94"/>
  <c r="CM18" i="94" s="1"/>
  <c r="CN18" i="94" s="1"/>
  <c r="CP18" i="94" s="1"/>
  <c r="CQ18" i="94" s="1"/>
  <c r="CS18" i="94" s="1"/>
  <c r="BY17" i="94"/>
  <c r="CA17" i="94" s="1"/>
  <c r="CB17" i="94" s="1"/>
  <c r="CD17" i="94" s="1"/>
  <c r="HS118" i="98"/>
  <c r="BH118" i="98"/>
  <c r="BI118" i="98" s="1"/>
  <c r="BK118" i="98" s="1"/>
  <c r="BL118" i="98" s="1"/>
  <c r="BN118" i="98" s="1"/>
  <c r="BO118" i="98" s="1"/>
  <c r="BQ118" i="98" s="1"/>
  <c r="BR118" i="98" s="1"/>
  <c r="BT118" i="98" s="1"/>
  <c r="BU118" i="98" s="1"/>
  <c r="BW118" i="98" s="1"/>
  <c r="BX118" i="98" s="1"/>
  <c r="BZ118" i="98" s="1"/>
  <c r="CA118" i="98" s="1"/>
  <c r="CC118" i="98" s="1"/>
  <c r="BI74" i="98"/>
  <c r="BK74" i="98" s="1"/>
  <c r="BL74" i="98" s="1"/>
  <c r="BN74" i="98" s="1"/>
  <c r="BO74" i="98" s="1"/>
  <c r="BQ74" i="98" s="1"/>
  <c r="BR74" i="98" s="1"/>
  <c r="BT74" i="98" s="1"/>
  <c r="CD66" i="98"/>
  <c r="CF66" i="98" s="1"/>
  <c r="CG66" i="98" s="1"/>
  <c r="CI66" i="98" s="1"/>
  <c r="AS139" i="98"/>
  <c r="AK139" i="98"/>
  <c r="AT139" i="98"/>
  <c r="AN139" i="98"/>
  <c r="AM139" i="98"/>
  <c r="AQ139" i="98"/>
  <c r="AL139" i="98"/>
  <c r="AO139" i="98"/>
  <c r="AY139" i="98" s="1"/>
  <c r="AR139" i="98"/>
  <c r="AV139" i="98"/>
  <c r="AU139" i="98"/>
  <c r="GJ79" i="98"/>
  <c r="HX100" i="98"/>
  <c r="HU100" i="98"/>
  <c r="HS87" i="98"/>
  <c r="BH87" i="98"/>
  <c r="BF100" i="98"/>
  <c r="HS78" i="98"/>
  <c r="BH78" i="98"/>
  <c r="BE130" i="98"/>
  <c r="GK66" i="98"/>
  <c r="IA100" i="98"/>
  <c r="HU104" i="98"/>
  <c r="BF104" i="98"/>
  <c r="BI65" i="98"/>
  <c r="BK65" i="98" s="1"/>
  <c r="BL65" i="98" s="1"/>
  <c r="BN65" i="98" s="1"/>
  <c r="BO65" i="98" s="1"/>
  <c r="BQ65" i="98" s="1"/>
  <c r="BR65" i="98" s="1"/>
  <c r="BT65" i="98" s="1"/>
  <c r="HS91" i="98"/>
  <c r="BH91" i="98"/>
  <c r="AH165" i="98"/>
  <c r="AI165" i="98" s="1"/>
  <c r="BU79" i="98"/>
  <c r="BW79" i="98" s="1"/>
  <c r="BX79" i="98" s="1"/>
  <c r="BZ79" i="98" s="1"/>
  <c r="CA79" i="98" s="1"/>
  <c r="CC79" i="98" s="1"/>
  <c r="BD118" i="98"/>
  <c r="HS101" i="98"/>
  <c r="BH101" i="98"/>
  <c r="U32" i="111"/>
  <c r="V32" i="111" s="1"/>
  <c r="AK22" i="111"/>
  <c r="AH22" i="111"/>
  <c r="AI22" i="111" s="1"/>
  <c r="AJ22" i="111" s="1"/>
  <c r="AG22" i="111" s="1"/>
  <c r="AD22" i="111" s="1"/>
  <c r="B22" i="111" s="1"/>
  <c r="I22" i="111" s="1"/>
  <c r="Z26" i="111"/>
  <c r="AA26" i="111" s="1"/>
  <c r="AB24" i="111"/>
  <c r="AC24" i="111"/>
  <c r="D19" i="108"/>
  <c r="AG19" i="108"/>
  <c r="I19" i="108" s="1"/>
  <c r="AB23" i="108"/>
  <c r="Z25" i="108"/>
  <c r="AA25" i="108" s="1"/>
  <c r="AH21" i="108"/>
  <c r="K21" i="108" s="1"/>
  <c r="AD21" i="108"/>
  <c r="B21" i="108"/>
  <c r="AC22" i="118"/>
  <c r="AF22" i="118" s="1"/>
  <c r="BL18" i="107"/>
  <c r="AK46" i="196"/>
  <c r="AQ46" i="196" s="1"/>
  <c r="AS46" i="196" s="1"/>
  <c r="AT46" i="196" s="1"/>
  <c r="G30" i="196"/>
  <c r="AI46" i="196"/>
  <c r="AL46" i="196" s="1"/>
  <c r="AM46" i="196" s="1"/>
  <c r="C24" i="107"/>
  <c r="B25" i="107" s="1"/>
  <c r="C26" i="107"/>
  <c r="B27" i="107" s="1"/>
  <c r="BO18" i="107"/>
  <c r="C25" i="107"/>
  <c r="B26" i="107" s="1"/>
  <c r="BP18" i="107"/>
  <c r="BK18" i="107"/>
  <c r="E30" i="107" s="1"/>
  <c r="BG18" i="107"/>
  <c r="C27" i="107"/>
  <c r="B28" i="107" s="1"/>
  <c r="BM18" i="107"/>
  <c r="C28" i="107"/>
  <c r="C29" i="107"/>
  <c r="BH18" i="107"/>
  <c r="BJ18" i="107" s="1"/>
  <c r="BI18" i="107"/>
  <c r="AI22" i="128"/>
  <c r="AE22" i="128" s="1"/>
  <c r="AK20" i="128"/>
  <c r="K20" i="128" s="1"/>
  <c r="P23" i="116"/>
  <c r="B23" i="116"/>
  <c r="AB27" i="116"/>
  <c r="AC27" i="116" s="1"/>
  <c r="GP58" i="94"/>
  <c r="AA18" i="121"/>
  <c r="AB18" i="121" s="1"/>
  <c r="IN98" i="94"/>
  <c r="IS98" i="94" s="1"/>
  <c r="AU106" i="94"/>
  <c r="AS103" i="94"/>
  <c r="IG98" i="94" s="1"/>
  <c r="IL98" i="94" s="1"/>
  <c r="GO69" i="94"/>
  <c r="AS99" i="94"/>
  <c r="AU98" i="94" s="1"/>
  <c r="HW116" i="94"/>
  <c r="AW116" i="94"/>
  <c r="GN65" i="94"/>
  <c r="HW81" i="94"/>
  <c r="AW81" i="94"/>
  <c r="BS69" i="94"/>
  <c r="BU69" i="94" s="1"/>
  <c r="BV69" i="94" s="1"/>
  <c r="BX69" i="94" s="1"/>
  <c r="AB28" i="131"/>
  <c r="AC28" i="131" s="1"/>
  <c r="AD28" i="131" s="1"/>
  <c r="AP149" i="94"/>
  <c r="AL149" i="94"/>
  <c r="AN149" i="94"/>
  <c r="AQ149" i="94"/>
  <c r="AO149" i="94"/>
  <c r="AM149" i="94"/>
  <c r="AS124" i="94"/>
  <c r="IN115" i="94" s="1"/>
  <c r="IS115" i="94" s="1"/>
  <c r="U24" i="117"/>
  <c r="V24" i="117" s="1"/>
  <c r="W24" i="117" s="1"/>
  <c r="X24" i="117" s="1"/>
  <c r="Y24" i="117" s="1"/>
  <c r="Z24" i="117" s="1"/>
  <c r="AA24" i="117" s="1"/>
  <c r="AW120" i="94"/>
  <c r="HW120" i="94"/>
  <c r="AW64" i="94"/>
  <c r="HW64" i="94"/>
  <c r="BJ65" i="94"/>
  <c r="BL65" i="94" s="1"/>
  <c r="BM65" i="94" s="1"/>
  <c r="BO65" i="94" s="1"/>
  <c r="BP65" i="94" s="1"/>
  <c r="BR65" i="94" s="1"/>
  <c r="IG81" i="94"/>
  <c r="IL81" i="94" s="1"/>
  <c r="AU85" i="94"/>
  <c r="AX72" i="94"/>
  <c r="AZ72" i="94" s="1"/>
  <c r="BA72" i="94" s="1"/>
  <c r="BC72" i="94" s="1"/>
  <c r="BD72" i="94" s="1"/>
  <c r="BF72" i="94" s="1"/>
  <c r="BG72" i="94" s="1"/>
  <c r="BI72" i="94" s="1"/>
  <c r="AS120" i="94"/>
  <c r="IG115" i="94" s="1"/>
  <c r="IL115" i="94" s="1"/>
  <c r="BV22" i="107"/>
  <c r="BX22" i="107" s="1"/>
  <c r="BY22" i="107" s="1"/>
  <c r="BZ22" i="107" s="1"/>
  <c r="S28" i="117"/>
  <c r="T28" i="117" s="1"/>
  <c r="I28" i="117" s="1"/>
  <c r="R200" i="94"/>
  <c r="S200" i="94" s="1"/>
  <c r="GO73" i="94"/>
  <c r="AW124" i="94"/>
  <c r="HW124" i="94"/>
  <c r="AX107" i="94"/>
  <c r="AZ107" i="94" s="1"/>
  <c r="BA107" i="94" s="1"/>
  <c r="BC107" i="94" s="1"/>
  <c r="BD107" i="94" s="1"/>
  <c r="BF107" i="94" s="1"/>
  <c r="BG107" i="94" s="1"/>
  <c r="BI107" i="94" s="1"/>
  <c r="AX86" i="94"/>
  <c r="AZ86" i="94" s="1"/>
  <c r="BA86" i="94" s="1"/>
  <c r="BC86" i="94" s="1"/>
  <c r="BD86" i="94" s="1"/>
  <c r="BF86" i="94" s="1"/>
  <c r="BG86" i="94" s="1"/>
  <c r="BI86" i="94" s="1"/>
  <c r="AW99" i="94"/>
  <c r="HW99" i="94"/>
  <c r="AS93" i="94"/>
  <c r="AX68" i="94"/>
  <c r="AZ68" i="94" s="1"/>
  <c r="BA68" i="94" s="1"/>
  <c r="BC68" i="94" s="1"/>
  <c r="BD68" i="94" s="1"/>
  <c r="BF68" i="94" s="1"/>
  <c r="BG68" i="94" s="1"/>
  <c r="BI68" i="94" s="1"/>
  <c r="AX90" i="94"/>
  <c r="AZ90" i="94" s="1"/>
  <c r="BA90" i="94" s="1"/>
  <c r="BC90" i="94" s="1"/>
  <c r="BD90" i="94" s="1"/>
  <c r="BF90" i="94" s="1"/>
  <c r="BG90" i="94" s="1"/>
  <c r="BI90" i="94" s="1"/>
  <c r="AS136" i="94"/>
  <c r="AS132" i="94"/>
  <c r="AS116" i="94"/>
  <c r="AG166" i="94"/>
  <c r="AF166" i="94"/>
  <c r="AI166" i="94"/>
  <c r="X166" i="94"/>
  <c r="W166" i="94"/>
  <c r="Y166" i="94"/>
  <c r="AB166" i="94"/>
  <c r="AE166" i="94"/>
  <c r="AH166" i="94"/>
  <c r="AD166" i="94"/>
  <c r="Z166" i="94"/>
  <c r="AK166" i="94"/>
  <c r="J166" i="94" s="1"/>
  <c r="AA166" i="94"/>
  <c r="BS73" i="94"/>
  <c r="BU73" i="94" s="1"/>
  <c r="BV73" i="94" s="1"/>
  <c r="BX73" i="94" s="1"/>
  <c r="AB22" i="117"/>
  <c r="C22" i="117" s="1"/>
  <c r="G22" i="117"/>
  <c r="AE26" i="131"/>
  <c r="AF26" i="131" s="1"/>
  <c r="AG26" i="131" s="1"/>
  <c r="J26" i="131" s="1"/>
  <c r="AI26" i="131"/>
  <c r="K26" i="131" s="1"/>
  <c r="F26" i="131"/>
  <c r="AW103" i="94"/>
  <c r="HW103" i="94"/>
  <c r="AK18" i="118"/>
  <c r="GR16" i="94"/>
  <c r="GM55" i="96"/>
  <c r="GM56" i="96" s="1"/>
  <c r="AI32" i="192"/>
  <c r="E32" i="192" s="1"/>
  <c r="AT12" i="121"/>
  <c r="AV12" i="121" s="1"/>
  <c r="AX12" i="121" s="1"/>
  <c r="AU12" i="121"/>
  <c r="AW12" i="121" s="1"/>
  <c r="BK4" i="121"/>
  <c r="BQ4" i="121" s="1"/>
  <c r="BO4" i="121"/>
  <c r="GN38" i="96"/>
  <c r="GN39" i="96" s="1"/>
  <c r="GN14" i="96"/>
  <c r="GN16" i="96" s="1"/>
  <c r="GN17" i="96" s="1"/>
  <c r="GL51" i="98"/>
  <c r="AB28" i="192"/>
  <c r="AD28" i="192" s="1"/>
  <c r="AJ28" i="192" s="1"/>
  <c r="FJ12" i="95"/>
  <c r="CQ14" i="96"/>
  <c r="CS14" i="96" s="1"/>
  <c r="CT14" i="96" s="1"/>
  <c r="CV14" i="96" s="1"/>
  <c r="FJ27" i="95"/>
  <c r="FL14" i="95"/>
  <c r="GL80" i="96"/>
  <c r="FH105" i="95"/>
  <c r="AH36" i="192"/>
  <c r="AI36" i="192" s="1"/>
  <c r="E36" i="192" s="1"/>
  <c r="CN28" i="96"/>
  <c r="CP28" i="96" s="1"/>
  <c r="CQ28" i="96" s="1"/>
  <c r="CS28" i="96" s="1"/>
  <c r="CT28" i="96" s="1"/>
  <c r="CV28" i="96" s="1"/>
  <c r="GN28" i="96"/>
  <c r="GL75" i="98"/>
  <c r="GL61" i="98"/>
  <c r="GL63" i="98" s="1"/>
  <c r="AC36" i="192"/>
  <c r="AD36" i="192"/>
  <c r="AD131" i="95"/>
  <c r="AF131" i="95" s="1"/>
  <c r="AB131" i="95"/>
  <c r="BY49" i="96"/>
  <c r="CA49" i="96" s="1"/>
  <c r="CB49" i="96" s="1"/>
  <c r="CD49" i="96" s="1"/>
  <c r="CE49" i="96" s="1"/>
  <c r="CG49" i="96" s="1"/>
  <c r="CH49" i="96" s="1"/>
  <c r="CJ49" i="96" s="1"/>
  <c r="BQ66" i="95"/>
  <c r="BS66" i="95" s="1"/>
  <c r="BT66" i="95" s="1"/>
  <c r="BV66" i="95" s="1"/>
  <c r="BW66" i="95" s="1"/>
  <c r="BY66" i="95" s="1"/>
  <c r="FL66" i="95"/>
  <c r="BX4" i="121"/>
  <c r="AD14" i="121"/>
  <c r="AE14" i="121" s="1"/>
  <c r="AF14" i="121" s="1"/>
  <c r="AG14" i="121" s="1"/>
  <c r="AH14" i="121" s="1"/>
  <c r="AO14" i="121" s="1"/>
  <c r="AQ14" i="121" s="1"/>
  <c r="AH26" i="192"/>
  <c r="AI26" i="192" s="1"/>
  <c r="E26" i="192" s="1"/>
  <c r="GO27" i="98"/>
  <c r="GM50" i="96"/>
  <c r="GO24" i="96"/>
  <c r="AN43" i="196"/>
  <c r="GK68" i="96"/>
  <c r="GK69" i="96" s="1"/>
  <c r="CW24" i="96"/>
  <c r="CY24" i="96" s="1"/>
  <c r="BQ10" i="95"/>
  <c r="BS10" i="95" s="1"/>
  <c r="BT10" i="95" s="1"/>
  <c r="BV10" i="95" s="1"/>
  <c r="BW10" i="95" s="1"/>
  <c r="BY10" i="95" s="1"/>
  <c r="FL10" i="95"/>
  <c r="CS53" i="98"/>
  <c r="CU53" i="98" s="1"/>
  <c r="CV53" i="98" s="1"/>
  <c r="CX53" i="98" s="1"/>
  <c r="GN53" i="98"/>
  <c r="CG88" i="98"/>
  <c r="CI88" i="98" s="1"/>
  <c r="CJ88" i="98" s="1"/>
  <c r="CL88" i="98" s="1"/>
  <c r="CM88" i="98" s="1"/>
  <c r="CO88" i="98" s="1"/>
  <c r="GL88" i="98"/>
  <c r="BY27" i="96"/>
  <c r="CA27" i="96" s="1"/>
  <c r="HV101" i="96"/>
  <c r="IG101" i="96" s="1"/>
  <c r="BG101" i="96"/>
  <c r="HT101" i="96" s="1"/>
  <c r="AC38" i="192"/>
  <c r="AD38" i="192"/>
  <c r="AH38" i="192"/>
  <c r="AI38" i="192" s="1"/>
  <c r="E38" i="192" s="1"/>
  <c r="GQ55" i="94"/>
  <c r="GP52" i="94"/>
  <c r="BG105" i="96"/>
  <c r="HT105" i="96" s="1"/>
  <c r="C30" i="192"/>
  <c r="DE14" i="98"/>
  <c r="DG14" i="98" s="1"/>
  <c r="GQ14" i="98"/>
  <c r="GO36" i="96"/>
  <c r="AC26" i="192"/>
  <c r="AD26" i="192"/>
  <c r="GK49" i="96"/>
  <c r="GK51" i="96" s="1"/>
  <c r="GK52" i="96" s="1"/>
  <c r="FH40" i="95"/>
  <c r="GL62" i="96"/>
  <c r="GL64" i="96" s="1"/>
  <c r="GL65" i="96" s="1"/>
  <c r="GN54" i="96"/>
  <c r="GL52" i="98"/>
  <c r="GL54" i="98" s="1"/>
  <c r="GL55" i="98" s="1"/>
  <c r="GK88" i="98"/>
  <c r="G27" i="119"/>
  <c r="AB27" i="119"/>
  <c r="C27" i="119" s="1"/>
  <c r="V28" i="128"/>
  <c r="T30" i="128"/>
  <c r="U30" i="128" s="1"/>
  <c r="BF140" i="96"/>
  <c r="BF144" i="96"/>
  <c r="CW37" i="96"/>
  <c r="CY37" i="96" s="1"/>
  <c r="CZ37" i="96" s="1"/>
  <c r="DB37" i="96" s="1"/>
  <c r="CV62" i="98"/>
  <c r="CX62" i="98" s="1"/>
  <c r="CY62" i="98" s="1"/>
  <c r="DA62" i="98" s="1"/>
  <c r="AE35" i="126"/>
  <c r="AF35" i="126" s="1"/>
  <c r="AG35" i="126" s="1"/>
  <c r="J35" i="126" s="1"/>
  <c r="AI35" i="126"/>
  <c r="K35" i="126" s="1"/>
  <c r="F35" i="126"/>
  <c r="AL44" i="196"/>
  <c r="AE26" i="118"/>
  <c r="AN30" i="107"/>
  <c r="AT30" i="107" s="1"/>
  <c r="GL66" i="96"/>
  <c r="GL68" i="96" s="1"/>
  <c r="GK92" i="98"/>
  <c r="FI13" i="95"/>
  <c r="FI15" i="95" s="1"/>
  <c r="FI16" i="95" s="1"/>
  <c r="BE115" i="96"/>
  <c r="U39" i="126"/>
  <c r="V39" i="126" s="1"/>
  <c r="AB37" i="126"/>
  <c r="AC37" i="126" s="1"/>
  <c r="AD37" i="126" s="1"/>
  <c r="Y24" i="128"/>
  <c r="DB27" i="98"/>
  <c r="DD27" i="98" s="1"/>
  <c r="GP27" i="98"/>
  <c r="AQ44" i="196"/>
  <c r="AS44" i="196" s="1"/>
  <c r="AT44" i="196" s="1"/>
  <c r="AS105" i="95"/>
  <c r="AU105" i="95" s="1"/>
  <c r="AV105" i="95" s="1"/>
  <c r="AX105" i="95" s="1"/>
  <c r="AY105" i="95" s="1"/>
  <c r="BA105" i="95" s="1"/>
  <c r="BI115" i="96"/>
  <c r="HT115" i="96"/>
  <c r="Q191" i="95"/>
  <c r="R191" i="95" s="1"/>
  <c r="HT92" i="96"/>
  <c r="BI92" i="96"/>
  <c r="CQ54" i="96"/>
  <c r="CS54" i="96" s="1"/>
  <c r="CT54" i="96" s="1"/>
  <c r="CV54" i="96" s="1"/>
  <c r="BT14" i="95"/>
  <c r="BV14" i="95" s="1"/>
  <c r="BW14" i="95" s="1"/>
  <c r="BY14" i="95" s="1"/>
  <c r="BJ102" i="96"/>
  <c r="BL102" i="96" s="1"/>
  <c r="BM102" i="96" s="1"/>
  <c r="BO102" i="96" s="1"/>
  <c r="BP102" i="96" s="1"/>
  <c r="BR102" i="96" s="1"/>
  <c r="BS102" i="96" s="1"/>
  <c r="BU102" i="96" s="1"/>
  <c r="BI119" i="96"/>
  <c r="HT119" i="96"/>
  <c r="V165" i="95"/>
  <c r="X165" i="95"/>
  <c r="Y165" i="95"/>
  <c r="Z165" i="95"/>
  <c r="W165" i="95"/>
  <c r="T165" i="95"/>
  <c r="U165" i="95"/>
  <c r="BW24" i="107"/>
  <c r="BT24" i="107"/>
  <c r="BU24" i="107"/>
  <c r="AV8" i="121"/>
  <c r="AX8" i="121" s="1"/>
  <c r="CJ52" i="98"/>
  <c r="CL52" i="98" s="1"/>
  <c r="CM52" i="98" s="1"/>
  <c r="CO52" i="98" s="1"/>
  <c r="BJ106" i="96"/>
  <c r="BL106" i="96" s="1"/>
  <c r="BM106" i="96" s="1"/>
  <c r="BO106" i="96" s="1"/>
  <c r="BP106" i="96" s="1"/>
  <c r="BR106" i="96" s="1"/>
  <c r="BS106" i="96" s="1"/>
  <c r="BU106" i="96" s="1"/>
  <c r="CE62" i="96"/>
  <c r="CG62" i="96" s="1"/>
  <c r="CH62" i="96" s="1"/>
  <c r="CJ62" i="96" s="1"/>
  <c r="GP11" i="96"/>
  <c r="BQ16" i="107"/>
  <c r="M21" i="107" s="1"/>
  <c r="GM26" i="98"/>
  <c r="GM28" i="98" s="1"/>
  <c r="GO51" i="94"/>
  <c r="GO53" i="94" s="1"/>
  <c r="GO54" i="94" s="1"/>
  <c r="GO82" i="94"/>
  <c r="U29" i="119"/>
  <c r="V29" i="119" s="1"/>
  <c r="W29" i="119" s="1"/>
  <c r="X29" i="119" s="1"/>
  <c r="Y29" i="119" s="1"/>
  <c r="Z29" i="119" s="1"/>
  <c r="AA29" i="119" s="1"/>
  <c r="X26" i="128"/>
  <c r="W26" i="128"/>
  <c r="CD105" i="98"/>
  <c r="CF105" i="98" s="1"/>
  <c r="CG105" i="98" s="1"/>
  <c r="CI105" i="98" s="1"/>
  <c r="CE56" i="94"/>
  <c r="CG56" i="94" s="1"/>
  <c r="CH56" i="94" s="1"/>
  <c r="CJ56" i="94" s="1"/>
  <c r="BE140" i="96"/>
  <c r="BE144" i="96"/>
  <c r="CD92" i="98"/>
  <c r="CF92" i="98" s="1"/>
  <c r="CG92" i="98" s="1"/>
  <c r="CI92" i="98" s="1"/>
  <c r="BB6" i="121"/>
  <c r="BC6" i="121"/>
  <c r="BG6" i="121" s="1"/>
  <c r="BM6" i="121" s="1"/>
  <c r="GQ11" i="96"/>
  <c r="DC11" i="96"/>
  <c r="DE11" i="96" s="1"/>
  <c r="BE20" i="107"/>
  <c r="AW20" i="107"/>
  <c r="AU20" i="107"/>
  <c r="BC20" i="107"/>
  <c r="BA20" i="107"/>
  <c r="AY20" i="107"/>
  <c r="CA20" i="107"/>
  <c r="BK20" i="107" s="1"/>
  <c r="J30" i="107" s="1"/>
  <c r="AA29" i="196"/>
  <c r="AN153" i="96"/>
  <c r="AM153" i="96"/>
  <c r="AY153" i="96" s="1"/>
  <c r="AT153" i="96"/>
  <c r="AS153" i="96"/>
  <c r="BB153" i="96" s="1"/>
  <c r="AW153" i="96"/>
  <c r="AK153" i="96"/>
  <c r="AX153" i="96" s="1"/>
  <c r="AU153" i="96"/>
  <c r="BC153" i="96" s="1"/>
  <c r="AO153" i="96"/>
  <c r="AZ153" i="96" s="1"/>
  <c r="AR153" i="96"/>
  <c r="AQ153" i="96"/>
  <c r="BA153" i="96" s="1"/>
  <c r="AL153" i="96"/>
  <c r="AV153" i="96"/>
  <c r="AP153" i="96"/>
  <c r="BF132" i="96"/>
  <c r="BG132" i="96" s="1"/>
  <c r="CP26" i="98"/>
  <c r="CR26" i="98" s="1"/>
  <c r="CS26" i="98" s="1"/>
  <c r="CU26" i="98" s="1"/>
  <c r="W22" i="121"/>
  <c r="X22" i="121" s="1"/>
  <c r="M22" i="121"/>
  <c r="Y22" i="121"/>
  <c r="BH27" i="95"/>
  <c r="BJ27" i="95" s="1"/>
  <c r="BK27" i="95" s="1"/>
  <c r="BM27" i="95" s="1"/>
  <c r="BS51" i="94"/>
  <c r="BU51" i="94" s="1"/>
  <c r="BV51" i="94" s="1"/>
  <c r="BX51" i="94" s="1"/>
  <c r="BS82" i="94"/>
  <c r="BU82" i="94" s="1"/>
  <c r="BV82" i="94" s="1"/>
  <c r="BX82" i="94" s="1"/>
  <c r="S33" i="119"/>
  <c r="BJ75" i="96"/>
  <c r="BL75" i="96" s="1"/>
  <c r="BM75" i="96" s="1"/>
  <c r="BO75" i="96" s="1"/>
  <c r="BP75" i="96" s="1"/>
  <c r="BR75" i="96" s="1"/>
  <c r="BS75" i="96" s="1"/>
  <c r="BU75" i="96" s="1"/>
  <c r="GM48" i="98"/>
  <c r="GM50" i="98" s="1"/>
  <c r="AC144" i="95"/>
  <c r="AH179" i="96"/>
  <c r="Z179" i="96" s="1"/>
  <c r="GK93" i="96"/>
  <c r="GL76" i="96"/>
  <c r="CE80" i="96"/>
  <c r="CG80" i="96" s="1"/>
  <c r="CH80" i="96" s="1"/>
  <c r="CJ80" i="96" s="1"/>
  <c r="AA20" i="121"/>
  <c r="C20" i="118"/>
  <c r="AG20" i="118"/>
  <c r="AH20" i="118" s="1"/>
  <c r="AI20" i="118" s="1"/>
  <c r="AQ20" i="118" s="1"/>
  <c r="BF128" i="96"/>
  <c r="BG128" i="96" s="1"/>
  <c r="H23" i="125"/>
  <c r="BL23" i="125"/>
  <c r="BM23" i="125" s="1"/>
  <c r="BN23" i="125" s="1"/>
  <c r="L23" i="125" s="1"/>
  <c r="V24" i="121"/>
  <c r="U26" i="121"/>
  <c r="FI40" i="95"/>
  <c r="CJ61" i="98"/>
  <c r="CL61" i="98" s="1"/>
  <c r="CM61" i="98" s="1"/>
  <c r="CO61" i="98" s="1"/>
  <c r="GK89" i="96"/>
  <c r="FJ79" i="95"/>
  <c r="B20" i="128"/>
  <c r="AG20" i="128"/>
  <c r="I20" i="128" s="1"/>
  <c r="CP48" i="98"/>
  <c r="CR48" i="98" s="1"/>
  <c r="CS48" i="98" s="1"/>
  <c r="CU48" i="98" s="1"/>
  <c r="BV93" i="96"/>
  <c r="BX93" i="96" s="1"/>
  <c r="BY93" i="96" s="1"/>
  <c r="CA93" i="96" s="1"/>
  <c r="CB93" i="96" s="1"/>
  <c r="CD93" i="96" s="1"/>
  <c r="CE76" i="96"/>
  <c r="CG76" i="96" s="1"/>
  <c r="CH76" i="96" s="1"/>
  <c r="CJ76" i="96" s="1"/>
  <c r="GQ48" i="94"/>
  <c r="V32" i="118"/>
  <c r="W32" i="118" s="1"/>
  <c r="L32" i="118" s="1"/>
  <c r="AW32" i="118" s="1"/>
  <c r="GK79" i="96"/>
  <c r="GK81" i="96" s="1"/>
  <c r="GK82" i="96" s="1"/>
  <c r="AB16" i="121"/>
  <c r="AC16" i="121"/>
  <c r="BB40" i="95"/>
  <c r="BD40" i="95" s="1"/>
  <c r="BE40" i="95" s="1"/>
  <c r="BG40" i="95" s="1"/>
  <c r="GM63" i="96"/>
  <c r="GM67" i="96"/>
  <c r="BV89" i="96"/>
  <c r="BX89" i="96" s="1"/>
  <c r="BY89" i="96" s="1"/>
  <c r="CA89" i="96" s="1"/>
  <c r="CB89" i="96" s="1"/>
  <c r="CD89" i="96" s="1"/>
  <c r="BH79" i="95"/>
  <c r="BJ79" i="95" s="1"/>
  <c r="BK79" i="95" s="1"/>
  <c r="BM79" i="95" s="1"/>
  <c r="AB27" i="196"/>
  <c r="AF48" i="196" s="1"/>
  <c r="K30" i="196" s="1"/>
  <c r="AH48" i="196"/>
  <c r="K31" i="196" s="1"/>
  <c r="AW10" i="121"/>
  <c r="AA24" i="118"/>
  <c r="CE48" i="94"/>
  <c r="CG48" i="94" s="1"/>
  <c r="CH48" i="94" s="1"/>
  <c r="CJ48" i="94" s="1"/>
  <c r="F25" i="125"/>
  <c r="BH25" i="125"/>
  <c r="BI25" i="125" s="1"/>
  <c r="BJ25" i="125" s="1"/>
  <c r="BK25" i="125" s="1"/>
  <c r="BZ25" i="125" s="1"/>
  <c r="X28" i="118"/>
  <c r="Y28" i="118" s="1"/>
  <c r="Z28" i="118"/>
  <c r="BV79" i="96"/>
  <c r="BX79" i="96" s="1"/>
  <c r="BY79" i="96" s="1"/>
  <c r="CA79" i="96" s="1"/>
  <c r="CB79" i="96" s="1"/>
  <c r="CD79" i="96" s="1"/>
  <c r="BE119" i="96"/>
  <c r="HV118" i="96" s="1"/>
  <c r="IR114" i="96" s="1"/>
  <c r="CK63" i="96"/>
  <c r="CM63" i="96" s="1"/>
  <c r="CN63" i="96" s="1"/>
  <c r="CP63" i="96" s="1"/>
  <c r="CK67" i="96"/>
  <c r="CM67" i="96" s="1"/>
  <c r="CN67" i="96" s="1"/>
  <c r="CP67" i="96" s="1"/>
  <c r="AS118" i="95"/>
  <c r="AU118" i="95" s="1"/>
  <c r="AV118" i="95" s="1"/>
  <c r="AX118" i="95" s="1"/>
  <c r="AY118" i="95" s="1"/>
  <c r="BA118" i="95" s="1"/>
  <c r="BS26" i="107"/>
  <c r="AW8" i="121"/>
  <c r="AY8" i="121" s="1"/>
  <c r="CE66" i="96"/>
  <c r="CG66" i="96" s="1"/>
  <c r="CH66" i="96" s="1"/>
  <c r="CJ66" i="96" s="1"/>
  <c r="BB13" i="95"/>
  <c r="BD13" i="95" s="1"/>
  <c r="BE13" i="95" s="1"/>
  <c r="BG13" i="95" s="1"/>
  <c r="FH118" i="95"/>
  <c r="CE55" i="94"/>
  <c r="CG55" i="94" s="1"/>
  <c r="CH55" i="94" s="1"/>
  <c r="CJ55" i="94" s="1"/>
  <c r="GK105" i="98"/>
  <c r="GQ56" i="94"/>
  <c r="X29" i="125"/>
  <c r="Y29" i="125" s="1"/>
  <c r="CJ75" i="98"/>
  <c r="CL75" i="98" s="1"/>
  <c r="CM75" i="98" s="1"/>
  <c r="CO75" i="98" s="1"/>
  <c r="FI92" i="95"/>
  <c r="BY52" i="94"/>
  <c r="CA52" i="94" s="1"/>
  <c r="CB52" i="94" s="1"/>
  <c r="CD52" i="94" s="1"/>
  <c r="GO47" i="94"/>
  <c r="GO49" i="94" s="1"/>
  <c r="GO50" i="94" s="1"/>
  <c r="CW36" i="96"/>
  <c r="CY36" i="96" s="1"/>
  <c r="CZ36" i="96" s="1"/>
  <c r="DB36" i="96" s="1"/>
  <c r="FK9" i="95"/>
  <c r="FK11" i="95" s="1"/>
  <c r="CK50" i="96"/>
  <c r="CM50" i="96" s="1"/>
  <c r="CN50" i="96" s="1"/>
  <c r="CP50" i="96" s="1"/>
  <c r="GO37" i="96"/>
  <c r="BB92" i="95"/>
  <c r="BD92" i="95" s="1"/>
  <c r="BE92" i="95" s="1"/>
  <c r="BG92" i="95" s="1"/>
  <c r="BS47" i="94"/>
  <c r="BU47" i="94" s="1"/>
  <c r="BV47" i="94" s="1"/>
  <c r="BX47" i="94" s="1"/>
  <c r="BI88" i="96"/>
  <c r="HT88" i="96"/>
  <c r="BN9" i="95"/>
  <c r="BP9" i="95" s="1"/>
  <c r="BQ9" i="95" s="1"/>
  <c r="BS9" i="95" s="1"/>
  <c r="GN62" i="98"/>
  <c r="GN39" i="98"/>
  <c r="GN41" i="98" s="1"/>
  <c r="GO40" i="98"/>
  <c r="CV39" i="98"/>
  <c r="CX39" i="98" s="1"/>
  <c r="CY39" i="98" s="1"/>
  <c r="DA39" i="98" s="1"/>
  <c r="GP40" i="98"/>
  <c r="DB40" i="98"/>
  <c r="DD40" i="98" s="1"/>
  <c r="CW10" i="96"/>
  <c r="CY10" i="96" s="1"/>
  <c r="CZ10" i="96" s="1"/>
  <c r="DB10" i="96" s="1"/>
  <c r="GO10" i="96"/>
  <c r="GO12" i="96" s="1"/>
  <c r="GO13" i="96" s="1"/>
  <c r="GN23" i="96"/>
  <c r="GN25" i="96" s="1"/>
  <c r="GS14" i="94"/>
  <c r="GS15" i="94" s="1"/>
  <c r="CQ23" i="96"/>
  <c r="CS23" i="96" s="1"/>
  <c r="CT23" i="96" s="1"/>
  <c r="CV23" i="96" s="1"/>
  <c r="GM22" i="98"/>
  <c r="GM24" i="98" s="1"/>
  <c r="GM25" i="98" s="1"/>
  <c r="GN53" i="96"/>
  <c r="GM9" i="98"/>
  <c r="GM11" i="98" s="1"/>
  <c r="GM12" i="98" s="1"/>
  <c r="CP22" i="98"/>
  <c r="CR22" i="98" s="1"/>
  <c r="CS22" i="98" s="1"/>
  <c r="CU22" i="98" s="1"/>
  <c r="CQ53" i="96"/>
  <c r="CS53" i="96" s="1"/>
  <c r="CT53" i="96" s="1"/>
  <c r="CV53" i="96" s="1"/>
  <c r="CP9" i="98"/>
  <c r="CR9" i="98" s="1"/>
  <c r="CS9" i="98" s="1"/>
  <c r="CU9" i="98" s="1"/>
  <c r="GR21" i="94"/>
  <c r="GR23" i="94" s="1"/>
  <c r="GR24" i="94" s="1"/>
  <c r="CK21" i="94"/>
  <c r="CM21" i="94" s="1"/>
  <c r="CN21" i="94" s="1"/>
  <c r="CP21" i="94" s="1"/>
  <c r="CQ21" i="94" s="1"/>
  <c r="CS21" i="94" s="1"/>
  <c r="CT14" i="94"/>
  <c r="CV14" i="94" s="1"/>
  <c r="CW14" i="94" s="1"/>
  <c r="CY14" i="94" s="1"/>
  <c r="GT14" i="94"/>
  <c r="GT15" i="94" s="1"/>
  <c r="GR23" i="98"/>
  <c r="DH23" i="98"/>
  <c r="DJ23" i="98" s="1"/>
  <c r="DL15" i="96"/>
  <c r="DN15" i="96" s="1"/>
  <c r="GT15" i="96"/>
  <c r="DH10" i="98"/>
  <c r="DJ10" i="98" s="1"/>
  <c r="GR10" i="98"/>
  <c r="GR49" i="98"/>
  <c r="DH49" i="98"/>
  <c r="DJ49" i="98" s="1"/>
  <c r="DL22" i="94"/>
  <c r="DN22" i="94" s="1"/>
  <c r="DO22" i="94" s="1"/>
  <c r="DQ22" i="94" s="1"/>
  <c r="GW22" i="94"/>
  <c r="DF13" i="94"/>
  <c r="DH13" i="94" s="1"/>
  <c r="DI13" i="94" s="1"/>
  <c r="DK13" i="94" s="1"/>
  <c r="GV13" i="94"/>
  <c r="DK36" i="98"/>
  <c r="DM36" i="98" s="1"/>
  <c r="GS36" i="98"/>
  <c r="FH41" i="95" l="1"/>
  <c r="FH42" i="95" s="1"/>
  <c r="FJ54" i="95"/>
  <c r="FJ55" i="95" s="1"/>
  <c r="FI39" i="95"/>
  <c r="FI41" i="95" s="1"/>
  <c r="FK52" i="95"/>
  <c r="AS91" i="95"/>
  <c r="AU91" i="95" s="1"/>
  <c r="AV91" i="95" s="1"/>
  <c r="AX91" i="95" s="1"/>
  <c r="AY91" i="95" s="1"/>
  <c r="BA91" i="95" s="1"/>
  <c r="AD144" i="95"/>
  <c r="AF144" i="95" s="1"/>
  <c r="BB78" i="95"/>
  <c r="BD78" i="95" s="1"/>
  <c r="BE78" i="95" s="1"/>
  <c r="BG78" i="95" s="1"/>
  <c r="HA126" i="95"/>
  <c r="FJ26" i="95"/>
  <c r="FJ28" i="95" s="1"/>
  <c r="FJ29" i="95" s="1"/>
  <c r="BB39" i="95"/>
  <c r="BD39" i="95" s="1"/>
  <c r="BE39" i="95" s="1"/>
  <c r="BG39" i="95" s="1"/>
  <c r="AD130" i="95"/>
  <c r="FI78" i="95"/>
  <c r="FI80" i="95" s="1"/>
  <c r="AG104" i="95"/>
  <c r="AI104" i="95" s="1"/>
  <c r="AJ104" i="95" s="1"/>
  <c r="AL104" i="95" s="1"/>
  <c r="AM104" i="95" s="1"/>
  <c r="AO104" i="95" s="1"/>
  <c r="AP104" i="95" s="1"/>
  <c r="AR104" i="95" s="1"/>
  <c r="FJ65" i="95"/>
  <c r="FJ67" i="95" s="1"/>
  <c r="FJ68" i="95" s="1"/>
  <c r="BN53" i="95"/>
  <c r="BP53" i="95" s="1"/>
  <c r="BQ53" i="95" s="1"/>
  <c r="BS53" i="95" s="1"/>
  <c r="BD114" i="98"/>
  <c r="HX113" i="98" s="1"/>
  <c r="AG117" i="95"/>
  <c r="AI117" i="95" s="1"/>
  <c r="AJ117" i="95" s="1"/>
  <c r="AL117" i="95" s="1"/>
  <c r="AM117" i="95" s="1"/>
  <c r="AO117" i="95" s="1"/>
  <c r="AP117" i="95" s="1"/>
  <c r="AR117" i="95" s="1"/>
  <c r="BN52" i="95"/>
  <c r="BP52" i="95" s="1"/>
  <c r="BQ52" i="95" s="1"/>
  <c r="BS52" i="95" s="1"/>
  <c r="FH91" i="95"/>
  <c r="FH93" i="95" s="1"/>
  <c r="FH94" i="95" s="1"/>
  <c r="FK53" i="95"/>
  <c r="BH65" i="95"/>
  <c r="BJ65" i="95" s="1"/>
  <c r="BK65" i="95" s="1"/>
  <c r="BM65" i="95" s="1"/>
  <c r="BH26" i="95"/>
  <c r="BJ26" i="95" s="1"/>
  <c r="BK26" i="95" s="1"/>
  <c r="BM26" i="95" s="1"/>
  <c r="G26" i="118"/>
  <c r="H26" i="118" s="1"/>
  <c r="BE26" i="118"/>
  <c r="C22" i="118"/>
  <c r="AZ22" i="118"/>
  <c r="BA22" i="118" s="1"/>
  <c r="BB22" i="118" s="1"/>
  <c r="BC22" i="118" s="1"/>
  <c r="AX6" i="118"/>
  <c r="J6" i="118" s="1"/>
  <c r="AM18" i="118"/>
  <c r="AR18" i="118"/>
  <c r="AS18" i="118" s="1"/>
  <c r="AT16" i="118"/>
  <c r="AU16" i="118" s="1"/>
  <c r="AV16" i="118" s="1"/>
  <c r="AN16" i="118"/>
  <c r="AO16" i="118" s="1"/>
  <c r="AP16" i="118" s="1"/>
  <c r="AT12" i="118"/>
  <c r="AU12" i="118" s="1"/>
  <c r="AV12" i="118" s="1"/>
  <c r="AN12" i="118"/>
  <c r="AO12" i="118" s="1"/>
  <c r="AP12" i="118" s="1"/>
  <c r="S35" i="119"/>
  <c r="AJ26" i="192"/>
  <c r="G26" i="192" s="1"/>
  <c r="AJ36" i="192"/>
  <c r="G36" i="192" s="1"/>
  <c r="AJ38" i="192"/>
  <c r="G38" i="192" s="1"/>
  <c r="K32" i="111"/>
  <c r="Y32" i="111"/>
  <c r="X32" i="111"/>
  <c r="CA25" i="125"/>
  <c r="CH25" i="125"/>
  <c r="CB25" i="125"/>
  <c r="CE21" i="125"/>
  <c r="CF21" i="125" s="1"/>
  <c r="CG21" i="125" s="1"/>
  <c r="CI21" i="125" s="1"/>
  <c r="J21" i="125" s="1"/>
  <c r="CC23" i="125"/>
  <c r="CD23" i="125"/>
  <c r="CF19" i="125"/>
  <c r="CG19" i="125" s="1"/>
  <c r="CI19" i="125" s="1"/>
  <c r="J19" i="125" s="1"/>
  <c r="I25" i="125"/>
  <c r="E25" i="125"/>
  <c r="C28" i="192"/>
  <c r="G28" i="192"/>
  <c r="GL64" i="98"/>
  <c r="GM29" i="98"/>
  <c r="GM41" i="96"/>
  <c r="CK41" i="96"/>
  <c r="CM41" i="96" s="1"/>
  <c r="CN41" i="96" s="1"/>
  <c r="CP41" i="96" s="1"/>
  <c r="GK40" i="96"/>
  <c r="GK42" i="96" s="1"/>
  <c r="GK43" i="96" s="1"/>
  <c r="BV40" i="96"/>
  <c r="BX40" i="96" s="1"/>
  <c r="BY40" i="96" s="1"/>
  <c r="CA40" i="96" s="1"/>
  <c r="CB40" i="96" s="1"/>
  <c r="CD40" i="96" s="1"/>
  <c r="GN42" i="98"/>
  <c r="BE127" i="98"/>
  <c r="BD127" i="98" s="1"/>
  <c r="BF126" i="98" s="1"/>
  <c r="AP165" i="98"/>
  <c r="GL35" i="98"/>
  <c r="GL37" i="98" s="1"/>
  <c r="GL38" i="98" s="1"/>
  <c r="CJ35" i="98"/>
  <c r="CL35" i="98" s="1"/>
  <c r="CM35" i="98" s="1"/>
  <c r="CO35" i="98" s="1"/>
  <c r="AX139" i="98"/>
  <c r="BD130" i="98"/>
  <c r="BE131" i="98"/>
  <c r="BF131" i="98" s="1"/>
  <c r="BH131" i="98" s="1"/>
  <c r="BI131" i="98" s="1"/>
  <c r="BK131" i="98" s="1"/>
  <c r="BL131" i="98" s="1"/>
  <c r="BN131" i="98" s="1"/>
  <c r="BO131" i="98" s="1"/>
  <c r="BQ131" i="98" s="1"/>
  <c r="BR131" i="98" s="1"/>
  <c r="BT131" i="98" s="1"/>
  <c r="BU131" i="98" s="1"/>
  <c r="BW131" i="98" s="1"/>
  <c r="BX131" i="98" s="1"/>
  <c r="BZ131" i="98" s="1"/>
  <c r="CA131" i="98" s="1"/>
  <c r="CC131" i="98" s="1"/>
  <c r="BB139" i="98"/>
  <c r="AZ139" i="98"/>
  <c r="BE139" i="98" s="1"/>
  <c r="AW139" i="98"/>
  <c r="BA139" i="98"/>
  <c r="GM13" i="98"/>
  <c r="GM15" i="98" s="1"/>
  <c r="GM16" i="98" s="1"/>
  <c r="CP13" i="98"/>
  <c r="CR13" i="98" s="1"/>
  <c r="CS13" i="98" s="1"/>
  <c r="CU13" i="98" s="1"/>
  <c r="GN89" i="94"/>
  <c r="GO89" i="94"/>
  <c r="GO38" i="94"/>
  <c r="GO40" i="94" s="1"/>
  <c r="GO41" i="94" s="1"/>
  <c r="GP39" i="94"/>
  <c r="BY39" i="94"/>
  <c r="CA39" i="94" s="1"/>
  <c r="CB39" i="94" s="1"/>
  <c r="CD39" i="94" s="1"/>
  <c r="GO34" i="94"/>
  <c r="GO36" i="94" s="1"/>
  <c r="GO37" i="94" s="1"/>
  <c r="BS34" i="94"/>
  <c r="BU34" i="94" s="1"/>
  <c r="BV34" i="94" s="1"/>
  <c r="BX34" i="94" s="1"/>
  <c r="GP31" i="94"/>
  <c r="BS38" i="94"/>
  <c r="BU38" i="94" s="1"/>
  <c r="BV38" i="94" s="1"/>
  <c r="BX38" i="94" s="1"/>
  <c r="GO30" i="94"/>
  <c r="GO32" i="94" s="1"/>
  <c r="GO33" i="94" s="1"/>
  <c r="GQ35" i="94"/>
  <c r="BY31" i="94"/>
  <c r="CA31" i="94" s="1"/>
  <c r="CB31" i="94" s="1"/>
  <c r="CD31" i="94" s="1"/>
  <c r="BS30" i="94"/>
  <c r="BU30" i="94" s="1"/>
  <c r="BV30" i="94" s="1"/>
  <c r="BX30" i="94" s="1"/>
  <c r="CE35" i="94"/>
  <c r="CG35" i="94" s="1"/>
  <c r="CH35" i="94" s="1"/>
  <c r="CJ35" i="94" s="1"/>
  <c r="AS157" i="94"/>
  <c r="AT157" i="94"/>
  <c r="AT158" i="94" s="1"/>
  <c r="AU158" i="94" s="1"/>
  <c r="HW141" i="94"/>
  <c r="AW141" i="94"/>
  <c r="AX141" i="94" s="1"/>
  <c r="AZ141" i="94" s="1"/>
  <c r="BA141" i="94" s="1"/>
  <c r="BC141" i="94" s="1"/>
  <c r="BD141" i="94" s="1"/>
  <c r="BF141" i="94" s="1"/>
  <c r="BG141" i="94" s="1"/>
  <c r="BI141" i="94" s="1"/>
  <c r="GS18" i="94"/>
  <c r="AS141" i="94"/>
  <c r="IN132" i="94" s="1"/>
  <c r="IS132" i="94" s="1"/>
  <c r="GQ17" i="94"/>
  <c r="GQ19" i="94" s="1"/>
  <c r="GQ20" i="94" s="1"/>
  <c r="CE17" i="94"/>
  <c r="CG17" i="94" s="1"/>
  <c r="CH17" i="94" s="1"/>
  <c r="CJ17" i="94" s="1"/>
  <c r="CT18" i="94"/>
  <c r="CV18" i="94" s="1"/>
  <c r="CW18" i="94" s="1"/>
  <c r="CY18" i="94" s="1"/>
  <c r="GT18" i="94"/>
  <c r="GJ65" i="98"/>
  <c r="GJ67" i="98" s="1"/>
  <c r="GJ68" i="98" s="1"/>
  <c r="GK79" i="98"/>
  <c r="GJ118" i="98"/>
  <c r="AH178" i="98"/>
  <c r="AI178" i="98" s="1"/>
  <c r="BI91" i="98"/>
  <c r="BK91" i="98" s="1"/>
  <c r="BL91" i="98" s="1"/>
  <c r="BN91" i="98" s="1"/>
  <c r="BO91" i="98" s="1"/>
  <c r="BQ91" i="98" s="1"/>
  <c r="BR91" i="98" s="1"/>
  <c r="BT91" i="98" s="1"/>
  <c r="BH104" i="98"/>
  <c r="BI104" i="98" s="1"/>
  <c r="BK104" i="98" s="1"/>
  <c r="BL104" i="98" s="1"/>
  <c r="BN104" i="98" s="1"/>
  <c r="BO104" i="98" s="1"/>
  <c r="BQ104" i="98" s="1"/>
  <c r="BR104" i="98" s="1"/>
  <c r="BT104" i="98" s="1"/>
  <c r="BU104" i="98" s="1"/>
  <c r="BW104" i="98" s="1"/>
  <c r="BX104" i="98" s="1"/>
  <c r="BZ104" i="98" s="1"/>
  <c r="CA104" i="98" s="1"/>
  <c r="CC104" i="98" s="1"/>
  <c r="HS104" i="98"/>
  <c r="BI78" i="98"/>
  <c r="BK78" i="98" s="1"/>
  <c r="BL78" i="98" s="1"/>
  <c r="BN78" i="98" s="1"/>
  <c r="BO78" i="98" s="1"/>
  <c r="BQ78" i="98" s="1"/>
  <c r="BR78" i="98" s="1"/>
  <c r="BT78" i="98" s="1"/>
  <c r="CJ66" i="98"/>
  <c r="CL66" i="98" s="1"/>
  <c r="CM66" i="98" s="1"/>
  <c r="CO66" i="98" s="1"/>
  <c r="BU74" i="98"/>
  <c r="BW74" i="98" s="1"/>
  <c r="BX74" i="98" s="1"/>
  <c r="BZ74" i="98" s="1"/>
  <c r="CA74" i="98" s="1"/>
  <c r="CC74" i="98" s="1"/>
  <c r="BI101" i="98"/>
  <c r="BK101" i="98" s="1"/>
  <c r="BL101" i="98" s="1"/>
  <c r="BN101" i="98" s="1"/>
  <c r="BO101" i="98" s="1"/>
  <c r="BQ101" i="98" s="1"/>
  <c r="BR101" i="98" s="1"/>
  <c r="BT101" i="98" s="1"/>
  <c r="BU101" i="98" s="1"/>
  <c r="BW101" i="98" s="1"/>
  <c r="BX101" i="98" s="1"/>
  <c r="BZ101" i="98" s="1"/>
  <c r="CA101" i="98" s="1"/>
  <c r="CC101" i="98" s="1"/>
  <c r="CD101" i="98" s="1"/>
  <c r="CF101" i="98" s="1"/>
  <c r="CG101" i="98" s="1"/>
  <c r="CI101" i="98" s="1"/>
  <c r="CJ101" i="98" s="1"/>
  <c r="CL101" i="98" s="1"/>
  <c r="CM101" i="98" s="1"/>
  <c r="CO101" i="98" s="1"/>
  <c r="BF117" i="98"/>
  <c r="IA113" i="98"/>
  <c r="HU117" i="98"/>
  <c r="CD79" i="98"/>
  <c r="CF79" i="98" s="1"/>
  <c r="CG79" i="98" s="1"/>
  <c r="CI79" i="98" s="1"/>
  <c r="AO152" i="98"/>
  <c r="AM152" i="98"/>
  <c r="AQ152" i="98"/>
  <c r="AL152" i="98"/>
  <c r="AT152" i="98"/>
  <c r="AK152" i="98"/>
  <c r="AS152" i="98"/>
  <c r="AR152" i="98"/>
  <c r="AN152" i="98"/>
  <c r="AU152" i="98"/>
  <c r="AV152" i="98"/>
  <c r="BU65" i="98"/>
  <c r="BW65" i="98" s="1"/>
  <c r="BX65" i="98" s="1"/>
  <c r="BZ65" i="98" s="1"/>
  <c r="CA65" i="98" s="1"/>
  <c r="CC65" i="98" s="1"/>
  <c r="HS100" i="98"/>
  <c r="BH100" i="98"/>
  <c r="BI100" i="98" s="1"/>
  <c r="BK100" i="98" s="1"/>
  <c r="BL100" i="98" s="1"/>
  <c r="BN100" i="98" s="1"/>
  <c r="BO100" i="98" s="1"/>
  <c r="BQ100" i="98" s="1"/>
  <c r="BR100" i="98" s="1"/>
  <c r="BT100" i="98" s="1"/>
  <c r="BU100" i="98" s="1"/>
  <c r="BW100" i="98" s="1"/>
  <c r="BX100" i="98" s="1"/>
  <c r="BZ100" i="98" s="1"/>
  <c r="CA100" i="98" s="1"/>
  <c r="CC100" i="98" s="1"/>
  <c r="BI87" i="98"/>
  <c r="BK87" i="98" s="1"/>
  <c r="BL87" i="98" s="1"/>
  <c r="BN87" i="98" s="1"/>
  <c r="BO87" i="98" s="1"/>
  <c r="BQ87" i="98" s="1"/>
  <c r="BR87" i="98" s="1"/>
  <c r="BT87" i="98" s="1"/>
  <c r="BU87" i="98" s="1"/>
  <c r="BW87" i="98" s="1"/>
  <c r="BX87" i="98" s="1"/>
  <c r="BZ87" i="98" s="1"/>
  <c r="CA87" i="98" s="1"/>
  <c r="CC87" i="98" s="1"/>
  <c r="CD87" i="98" s="1"/>
  <c r="CF87" i="98" s="1"/>
  <c r="CG87" i="98" s="1"/>
  <c r="CI87" i="98" s="1"/>
  <c r="CJ87" i="98" s="1"/>
  <c r="CL87" i="98" s="1"/>
  <c r="CM87" i="98" s="1"/>
  <c r="CO87" i="98" s="1"/>
  <c r="GL66" i="98"/>
  <c r="GJ74" i="98"/>
  <c r="GJ76" i="98" s="1"/>
  <c r="GJ77" i="98" s="1"/>
  <c r="BH114" i="98"/>
  <c r="BI114" i="98" s="1"/>
  <c r="BK114" i="98" s="1"/>
  <c r="BL114" i="98" s="1"/>
  <c r="BN114" i="98" s="1"/>
  <c r="BO114" i="98" s="1"/>
  <c r="BQ114" i="98" s="1"/>
  <c r="BR114" i="98" s="1"/>
  <c r="BT114" i="98" s="1"/>
  <c r="BU114" i="98" s="1"/>
  <c r="BW114" i="98" s="1"/>
  <c r="BX114" i="98" s="1"/>
  <c r="BZ114" i="98" s="1"/>
  <c r="CA114" i="98" s="1"/>
  <c r="CC114" i="98" s="1"/>
  <c r="CD114" i="98" s="1"/>
  <c r="CF114" i="98" s="1"/>
  <c r="CG114" i="98" s="1"/>
  <c r="CI114" i="98" s="1"/>
  <c r="HS114" i="98"/>
  <c r="Z28" i="111"/>
  <c r="AA28" i="111" s="1"/>
  <c r="AF24" i="111"/>
  <c r="D24" i="111" s="1"/>
  <c r="AH24" i="111"/>
  <c r="AK24" i="111"/>
  <c r="AC26" i="111"/>
  <c r="AB26" i="111"/>
  <c r="U34" i="111"/>
  <c r="V34" i="111" s="1"/>
  <c r="D21" i="108"/>
  <c r="AG21" i="108"/>
  <c r="I21" i="108" s="1"/>
  <c r="AB25" i="108"/>
  <c r="Z27" i="108"/>
  <c r="AA27" i="108" s="1"/>
  <c r="AH23" i="108"/>
  <c r="K23" i="108" s="1"/>
  <c r="B23" i="108"/>
  <c r="AD23" i="108"/>
  <c r="D23" i="108" s="1"/>
  <c r="AG22" i="118"/>
  <c r="AH22" i="118" s="1"/>
  <c r="AI22" i="118" s="1"/>
  <c r="Y26" i="128"/>
  <c r="Z26" i="128" s="1"/>
  <c r="AJ26" i="128" s="1"/>
  <c r="AD26" i="128" s="1"/>
  <c r="AF26" i="128" s="1"/>
  <c r="D26" i="128" s="1"/>
  <c r="AN46" i="196"/>
  <c r="AP46" i="196" s="1"/>
  <c r="AV46" i="196" s="1"/>
  <c r="BQ18" i="107"/>
  <c r="C30" i="107" s="1"/>
  <c r="AE28" i="118"/>
  <c r="AK22" i="128"/>
  <c r="K22" i="128" s="1"/>
  <c r="Z22" i="121"/>
  <c r="AJ22" i="121" s="1"/>
  <c r="C22" i="121" s="1"/>
  <c r="B25" i="116"/>
  <c r="P25" i="116"/>
  <c r="AB29" i="116"/>
  <c r="AC29" i="116" s="1"/>
  <c r="AC18" i="121"/>
  <c r="AD18" i="121" s="1"/>
  <c r="AE18" i="121" s="1"/>
  <c r="AF18" i="121" s="1"/>
  <c r="AG18" i="121" s="1"/>
  <c r="AH18" i="121" s="1"/>
  <c r="AO18" i="121" s="1"/>
  <c r="AQ18" i="121" s="1"/>
  <c r="AS133" i="94"/>
  <c r="AU132" i="94" s="1"/>
  <c r="AW132" i="94" s="1"/>
  <c r="AU102" i="94"/>
  <c r="AW102" i="94" s="1"/>
  <c r="AU123" i="94"/>
  <c r="HW123" i="94" s="1"/>
  <c r="AS110" i="94"/>
  <c r="AS137" i="94"/>
  <c r="IG132" i="94" s="1"/>
  <c r="IL132" i="94" s="1"/>
  <c r="HZ98" i="94"/>
  <c r="IE98" i="94" s="1"/>
  <c r="GN107" i="94"/>
  <c r="HW106" i="94"/>
  <c r="AW106" i="94"/>
  <c r="AX106" i="94" s="1"/>
  <c r="AZ106" i="94" s="1"/>
  <c r="BA106" i="94" s="1"/>
  <c r="BC106" i="94" s="1"/>
  <c r="BD106" i="94" s="1"/>
  <c r="BF106" i="94" s="1"/>
  <c r="BG106" i="94" s="1"/>
  <c r="BI106" i="94" s="1"/>
  <c r="BJ106" i="94" s="1"/>
  <c r="BL106" i="94" s="1"/>
  <c r="BM106" i="94" s="1"/>
  <c r="BO106" i="94" s="1"/>
  <c r="BP106" i="94" s="1"/>
  <c r="BR106" i="94" s="1"/>
  <c r="AW98" i="94"/>
  <c r="AX98" i="94" s="1"/>
  <c r="AZ98" i="94" s="1"/>
  <c r="BA98" i="94" s="1"/>
  <c r="BC98" i="94" s="1"/>
  <c r="BD98" i="94" s="1"/>
  <c r="BF98" i="94" s="1"/>
  <c r="BG98" i="94" s="1"/>
  <c r="BI98" i="94" s="1"/>
  <c r="HW98" i="94"/>
  <c r="GN68" i="94"/>
  <c r="GN70" i="94" s="1"/>
  <c r="GN71" i="94" s="1"/>
  <c r="GN90" i="94"/>
  <c r="GP73" i="94"/>
  <c r="AX99" i="94"/>
  <c r="AZ99" i="94" s="1"/>
  <c r="BA99" i="94" s="1"/>
  <c r="BC99" i="94" s="1"/>
  <c r="BD99" i="94" s="1"/>
  <c r="BF99" i="94" s="1"/>
  <c r="BG99" i="94" s="1"/>
  <c r="BI99" i="94" s="1"/>
  <c r="BJ86" i="94"/>
  <c r="BL86" i="94" s="1"/>
  <c r="BM86" i="94" s="1"/>
  <c r="BO86" i="94" s="1"/>
  <c r="BP86" i="94" s="1"/>
  <c r="BR86" i="94" s="1"/>
  <c r="AX124" i="94"/>
  <c r="AZ124" i="94" s="1"/>
  <c r="BA124" i="94" s="1"/>
  <c r="BC124" i="94" s="1"/>
  <c r="BD124" i="94" s="1"/>
  <c r="BF124" i="94" s="1"/>
  <c r="BG124" i="94" s="1"/>
  <c r="BI124" i="94" s="1"/>
  <c r="AG183" i="94"/>
  <c r="AD183" i="94"/>
  <c r="W183" i="94"/>
  <c r="Y183" i="94"/>
  <c r="AI183" i="94"/>
  <c r="AA183" i="94"/>
  <c r="AK183" i="94"/>
  <c r="J183" i="94" s="1"/>
  <c r="X183" i="94"/>
  <c r="AF183" i="94"/>
  <c r="Z183" i="94"/>
  <c r="AB183" i="94"/>
  <c r="AH183" i="94"/>
  <c r="AE183" i="94"/>
  <c r="GN72" i="94"/>
  <c r="GN74" i="94" s="1"/>
  <c r="GN75" i="94" s="1"/>
  <c r="BS65" i="94"/>
  <c r="BU65" i="94" s="1"/>
  <c r="BV65" i="94" s="1"/>
  <c r="BX65" i="94" s="1"/>
  <c r="AX120" i="94"/>
  <c r="AZ120" i="94" s="1"/>
  <c r="BA120" i="94" s="1"/>
  <c r="BC120" i="94" s="1"/>
  <c r="BD120" i="94" s="1"/>
  <c r="BF120" i="94" s="1"/>
  <c r="BG120" i="94" s="1"/>
  <c r="BI120" i="94" s="1"/>
  <c r="AS149" i="94"/>
  <c r="AS153" i="94"/>
  <c r="GP69" i="94"/>
  <c r="AX103" i="94"/>
  <c r="AZ103" i="94" s="1"/>
  <c r="BA103" i="94" s="1"/>
  <c r="BC103" i="94" s="1"/>
  <c r="BD103" i="94" s="1"/>
  <c r="BF103" i="94" s="1"/>
  <c r="BG103" i="94" s="1"/>
  <c r="BI103" i="94" s="1"/>
  <c r="S30" i="117"/>
  <c r="T30" i="117" s="1"/>
  <c r="I30" i="117" s="1"/>
  <c r="BJ72" i="94"/>
  <c r="BL72" i="94" s="1"/>
  <c r="BM72" i="94" s="1"/>
  <c r="BO72" i="94" s="1"/>
  <c r="BP72" i="94" s="1"/>
  <c r="BR72" i="94" s="1"/>
  <c r="AW85" i="94"/>
  <c r="HW85" i="94"/>
  <c r="G24" i="117"/>
  <c r="AB24" i="117"/>
  <c r="C24" i="117" s="1"/>
  <c r="AT153" i="94"/>
  <c r="AT149" i="94"/>
  <c r="AT150" i="94" s="1"/>
  <c r="AU150" i="94" s="1"/>
  <c r="BY69" i="94"/>
  <c r="CA69" i="94" s="1"/>
  <c r="CB69" i="94" s="1"/>
  <c r="CD69" i="94" s="1"/>
  <c r="AW137" i="94"/>
  <c r="HW137" i="94"/>
  <c r="AU119" i="94"/>
  <c r="BY73" i="94"/>
  <c r="CA73" i="94" s="1"/>
  <c r="CB73" i="94" s="1"/>
  <c r="CD73" i="94" s="1"/>
  <c r="AU115" i="94"/>
  <c r="AS127" i="94"/>
  <c r="HZ115" i="94"/>
  <c r="IE115" i="94" s="1"/>
  <c r="BJ90" i="94"/>
  <c r="BL90" i="94" s="1"/>
  <c r="BM90" i="94" s="1"/>
  <c r="BO90" i="94" s="1"/>
  <c r="BP90" i="94" s="1"/>
  <c r="BR90" i="94" s="1"/>
  <c r="BJ107" i="94"/>
  <c r="BL107" i="94" s="1"/>
  <c r="BM107" i="94" s="1"/>
  <c r="BO107" i="94" s="1"/>
  <c r="BP107" i="94" s="1"/>
  <c r="BR107" i="94" s="1"/>
  <c r="U26" i="117"/>
  <c r="V26" i="117" s="1"/>
  <c r="W26" i="117" s="1"/>
  <c r="X26" i="117" s="1"/>
  <c r="Y26" i="117" s="1"/>
  <c r="Z26" i="117" s="1"/>
  <c r="AA26" i="117" s="1"/>
  <c r="AX64" i="94"/>
  <c r="AZ64" i="94" s="1"/>
  <c r="BA64" i="94" s="1"/>
  <c r="BC64" i="94" s="1"/>
  <c r="BD64" i="94" s="1"/>
  <c r="BF64" i="94" s="1"/>
  <c r="BG64" i="94" s="1"/>
  <c r="BI64" i="94" s="1"/>
  <c r="HW133" i="94"/>
  <c r="AW133" i="94"/>
  <c r="F28" i="131"/>
  <c r="AE28" i="131"/>
  <c r="AF28" i="131" s="1"/>
  <c r="AG28" i="131" s="1"/>
  <c r="J28" i="131" s="1"/>
  <c r="AI28" i="131"/>
  <c r="K28" i="131" s="1"/>
  <c r="AX81" i="94"/>
  <c r="AZ81" i="94" s="1"/>
  <c r="BA81" i="94" s="1"/>
  <c r="BC81" i="94" s="1"/>
  <c r="BD81" i="94" s="1"/>
  <c r="BF81" i="94" s="1"/>
  <c r="BG81" i="94" s="1"/>
  <c r="BI81" i="94" s="1"/>
  <c r="AX116" i="94"/>
  <c r="AZ116" i="94" s="1"/>
  <c r="BA116" i="94" s="1"/>
  <c r="BC116" i="94" s="1"/>
  <c r="BD116" i="94" s="1"/>
  <c r="BF116" i="94" s="1"/>
  <c r="BG116" i="94" s="1"/>
  <c r="BI116" i="94" s="1"/>
  <c r="AP166" i="94"/>
  <c r="AL166" i="94"/>
  <c r="AN166" i="94"/>
  <c r="AQ166" i="94"/>
  <c r="AO166" i="94"/>
  <c r="AM166" i="94"/>
  <c r="BJ68" i="94"/>
  <c r="BL68" i="94" s="1"/>
  <c r="BM68" i="94" s="1"/>
  <c r="BO68" i="94" s="1"/>
  <c r="BP68" i="94" s="1"/>
  <c r="BR68" i="94" s="1"/>
  <c r="GN86" i="94"/>
  <c r="R217" i="94"/>
  <c r="S217" i="94" s="1"/>
  <c r="GO65" i="94"/>
  <c r="GS16" i="94"/>
  <c r="GT16" i="94" s="1"/>
  <c r="BR4" i="121"/>
  <c r="BW4" i="121" s="1"/>
  <c r="BY4" i="121" s="1"/>
  <c r="FK12" i="95"/>
  <c r="BI105" i="96"/>
  <c r="BJ105" i="96" s="1"/>
  <c r="BL105" i="96" s="1"/>
  <c r="BM105" i="96" s="1"/>
  <c r="BO105" i="96" s="1"/>
  <c r="BP105" i="96" s="1"/>
  <c r="BR105" i="96" s="1"/>
  <c r="BS105" i="96" s="1"/>
  <c r="BU105" i="96" s="1"/>
  <c r="GN26" i="96"/>
  <c r="BA12" i="121"/>
  <c r="BD12" i="121" s="1"/>
  <c r="AM14" i="121"/>
  <c r="AU14" i="121" s="1"/>
  <c r="AW14" i="121" s="1"/>
  <c r="AH28" i="192"/>
  <c r="AI28" i="192" s="1"/>
  <c r="E28" i="192" s="1"/>
  <c r="GN55" i="96"/>
  <c r="GN56" i="96" s="1"/>
  <c r="GN50" i="96"/>
  <c r="AC28" i="192"/>
  <c r="GM51" i="98"/>
  <c r="GO14" i="96"/>
  <c r="GO16" i="96" s="1"/>
  <c r="GO17" i="96" s="1"/>
  <c r="GM52" i="98"/>
  <c r="GM54" i="98" s="1"/>
  <c r="GM55" i="98" s="1"/>
  <c r="CW14" i="96"/>
  <c r="CY14" i="96" s="1"/>
  <c r="CZ14" i="96" s="1"/>
  <c r="DB14" i="96" s="1"/>
  <c r="AD16" i="121"/>
  <c r="AE16" i="121" s="1"/>
  <c r="AF16" i="121" s="1"/>
  <c r="AG16" i="121" s="1"/>
  <c r="AM16" i="121" s="1"/>
  <c r="GL49" i="96"/>
  <c r="GL51" i="96" s="1"/>
  <c r="GL52" i="96" s="1"/>
  <c r="GK75" i="96"/>
  <c r="GK77" i="96" s="1"/>
  <c r="GK78" i="96" s="1"/>
  <c r="GN67" i="96"/>
  <c r="FH80" i="95"/>
  <c r="FH81" i="95" s="1"/>
  <c r="GO62" i="98"/>
  <c r="GL69" i="96"/>
  <c r="GM75" i="98"/>
  <c r="GP89" i="94"/>
  <c r="BA10" i="121"/>
  <c r="BD10" i="121" s="1"/>
  <c r="AY10" i="121"/>
  <c r="BC10" i="121" s="1"/>
  <c r="BG10" i="121" s="1"/>
  <c r="BM10" i="121" s="1"/>
  <c r="CB27" i="96"/>
  <c r="CD27" i="96" s="1"/>
  <c r="GL27" i="96"/>
  <c r="GL29" i="96" s="1"/>
  <c r="GL30" i="96" s="1"/>
  <c r="CZ24" i="96"/>
  <c r="DB24" i="96" s="1"/>
  <c r="DC24" i="96" s="1"/>
  <c r="DE24" i="96" s="1"/>
  <c r="GP24" i="96"/>
  <c r="GQ57" i="94"/>
  <c r="GQ58" i="94" s="1"/>
  <c r="FJ13" i="95"/>
  <c r="FJ15" i="95" s="1"/>
  <c r="FJ16" i="95" s="1"/>
  <c r="GP51" i="94"/>
  <c r="GP53" i="94" s="1"/>
  <c r="GP54" i="94" s="1"/>
  <c r="GP37" i="96"/>
  <c r="GL89" i="96"/>
  <c r="FI118" i="95"/>
  <c r="C36" i="192"/>
  <c r="GO38" i="96"/>
  <c r="GO39" i="96" s="1"/>
  <c r="GL92" i="98"/>
  <c r="GP47" i="94"/>
  <c r="GP49" i="94" s="1"/>
  <c r="GP50" i="94" s="1"/>
  <c r="GM66" i="96"/>
  <c r="GM68" i="96" s="1"/>
  <c r="BI101" i="96"/>
  <c r="BJ101" i="96" s="1"/>
  <c r="BL101" i="96" s="1"/>
  <c r="BM101" i="96" s="1"/>
  <c r="BO101" i="96" s="1"/>
  <c r="BP101" i="96" s="1"/>
  <c r="BR101" i="96" s="1"/>
  <c r="BS101" i="96" s="1"/>
  <c r="BU101" i="96" s="1"/>
  <c r="BE128" i="96"/>
  <c r="HV127" i="96" s="1"/>
  <c r="IG127" i="96" s="1"/>
  <c r="GQ131" i="95"/>
  <c r="GR56" i="94"/>
  <c r="GM80" i="96"/>
  <c r="CY53" i="98"/>
  <c r="DA53" i="98" s="1"/>
  <c r="GP53" i="98" s="1"/>
  <c r="GO53" i="98"/>
  <c r="BZ66" i="95"/>
  <c r="CB66" i="95" s="1"/>
  <c r="FN66" i="95"/>
  <c r="FJ40" i="95"/>
  <c r="GK102" i="96"/>
  <c r="C38" i="192"/>
  <c r="C26" i="192"/>
  <c r="GR48" i="94"/>
  <c r="GP82" i="94"/>
  <c r="FM14" i="95"/>
  <c r="DH14" i="98"/>
  <c r="DJ14" i="98" s="1"/>
  <c r="GR14" i="98"/>
  <c r="GM88" i="98"/>
  <c r="BC8" i="121"/>
  <c r="BG8" i="121" s="1"/>
  <c r="BM8" i="121" s="1"/>
  <c r="BV8" i="121" s="1"/>
  <c r="FM66" i="95"/>
  <c r="BT9" i="95"/>
  <c r="BV9" i="95" s="1"/>
  <c r="BW9" i="95" s="1"/>
  <c r="BY9" i="95" s="1"/>
  <c r="DC36" i="96"/>
  <c r="DE36" i="96" s="1"/>
  <c r="GQ36" i="96"/>
  <c r="CE52" i="94"/>
  <c r="CG52" i="94" s="1"/>
  <c r="CH52" i="94" s="1"/>
  <c r="CJ52" i="94" s="1"/>
  <c r="V34" i="118"/>
  <c r="W34" i="118" s="1"/>
  <c r="L34" i="118" s="1"/>
  <c r="AW34" i="118" s="1"/>
  <c r="CE93" i="96"/>
  <c r="CG93" i="96" s="1"/>
  <c r="CH93" i="96" s="1"/>
  <c r="CJ93" i="96" s="1"/>
  <c r="AH50" i="196"/>
  <c r="AB29" i="196"/>
  <c r="AF50" i="196" s="1"/>
  <c r="BH20" i="107"/>
  <c r="BJ20" i="107" s="1"/>
  <c r="BI20" i="107"/>
  <c r="BG20" i="107"/>
  <c r="BL20" i="107"/>
  <c r="BJ115" i="96"/>
  <c r="BL115" i="96" s="1"/>
  <c r="BM115" i="96" s="1"/>
  <c r="BO115" i="96" s="1"/>
  <c r="BP115" i="96" s="1"/>
  <c r="BR115" i="96" s="1"/>
  <c r="BS115" i="96" s="1"/>
  <c r="BU115" i="96" s="1"/>
  <c r="BS28" i="107"/>
  <c r="BY47" i="94"/>
  <c r="CA47" i="94" s="1"/>
  <c r="CB47" i="94" s="1"/>
  <c r="CD47" i="94" s="1"/>
  <c r="CQ67" i="96"/>
  <c r="CS67" i="96" s="1"/>
  <c r="CT67" i="96" s="1"/>
  <c r="CV67" i="96" s="1"/>
  <c r="GN63" i="96"/>
  <c r="X30" i="118"/>
  <c r="Y30" i="118" s="1"/>
  <c r="Z30" i="118"/>
  <c r="GN26" i="98"/>
  <c r="GN28" i="98" s="1"/>
  <c r="CJ92" i="98"/>
  <c r="CL92" i="98" s="1"/>
  <c r="CM92" i="98" s="1"/>
  <c r="CO92" i="98" s="1"/>
  <c r="GK106" i="96"/>
  <c r="BV24" i="107"/>
  <c r="BX24" i="107" s="1"/>
  <c r="BY24" i="107" s="1"/>
  <c r="BZ24" i="107" s="1"/>
  <c r="FI105" i="95"/>
  <c r="AN32" i="107"/>
  <c r="AT32" i="107" s="1"/>
  <c r="CV26" i="98"/>
  <c r="CX26" i="98" s="1"/>
  <c r="CY26" i="98" s="1"/>
  <c r="DA26" i="98" s="1"/>
  <c r="CQ50" i="96"/>
  <c r="CS50" i="96" s="1"/>
  <c r="CT50" i="96" s="1"/>
  <c r="CV50" i="96" s="1"/>
  <c r="CK66" i="96"/>
  <c r="CM66" i="96" s="1"/>
  <c r="CN66" i="96" s="1"/>
  <c r="CP66" i="96" s="1"/>
  <c r="H25" i="125"/>
  <c r="BL25" i="125"/>
  <c r="BM25" i="125" s="1"/>
  <c r="BN25" i="125" s="1"/>
  <c r="L25" i="125" s="1"/>
  <c r="CK48" i="94"/>
  <c r="CM48" i="94" s="1"/>
  <c r="CN48" i="94" s="1"/>
  <c r="CP48" i="94" s="1"/>
  <c r="CQ48" i="94" s="1"/>
  <c r="CS48" i="94" s="1"/>
  <c r="BY51" i="94"/>
  <c r="CA51" i="94" s="1"/>
  <c r="CB51" i="94" s="1"/>
  <c r="CD51" i="94" s="1"/>
  <c r="CK56" i="94"/>
  <c r="CM56" i="94" s="1"/>
  <c r="CN56" i="94" s="1"/>
  <c r="CP56" i="94" s="1"/>
  <c r="CQ56" i="94" s="1"/>
  <c r="CS56" i="94" s="1"/>
  <c r="CP52" i="98"/>
  <c r="CR52" i="98" s="1"/>
  <c r="CS52" i="98" s="1"/>
  <c r="CU52" i="98" s="1"/>
  <c r="BB8" i="121"/>
  <c r="BV102" i="96"/>
  <c r="BX102" i="96" s="1"/>
  <c r="BY102" i="96" s="1"/>
  <c r="CA102" i="96" s="1"/>
  <c r="CB102" i="96" s="1"/>
  <c r="CD102" i="96" s="1"/>
  <c r="BZ14" i="95"/>
  <c r="CB14" i="95" s="1"/>
  <c r="FN14" i="95"/>
  <c r="F37" i="126"/>
  <c r="AE37" i="126"/>
  <c r="AF37" i="126" s="1"/>
  <c r="AG37" i="126" s="1"/>
  <c r="J37" i="126" s="1"/>
  <c r="AI37" i="126"/>
  <c r="K37" i="126" s="1"/>
  <c r="DB62" i="98"/>
  <c r="DD62" i="98" s="1"/>
  <c r="GP62" i="98"/>
  <c r="DC37" i="96"/>
  <c r="DE37" i="96" s="1"/>
  <c r="GQ37" i="96"/>
  <c r="BF141" i="96"/>
  <c r="BG141" i="96" s="1"/>
  <c r="Z31" i="196"/>
  <c r="Y31" i="196"/>
  <c r="GL79" i="96"/>
  <c r="GL81" i="96" s="1"/>
  <c r="GL82" i="96" s="1"/>
  <c r="AG22" i="128"/>
  <c r="I22" i="128" s="1"/>
  <c r="B22" i="128"/>
  <c r="GM76" i="96"/>
  <c r="GN48" i="98"/>
  <c r="GN50" i="98" s="1"/>
  <c r="V26" i="121"/>
  <c r="BI128" i="96"/>
  <c r="HT128" i="96"/>
  <c r="CK80" i="96"/>
  <c r="CM80" i="96" s="1"/>
  <c r="CN80" i="96" s="1"/>
  <c r="CP80" i="96" s="1"/>
  <c r="CP88" i="98"/>
  <c r="CR88" i="98" s="1"/>
  <c r="CS88" i="98" s="1"/>
  <c r="CU88" i="98" s="1"/>
  <c r="FK27" i="95"/>
  <c r="BI132" i="96"/>
  <c r="HT132" i="96"/>
  <c r="BA8" i="121"/>
  <c r="E14" i="121"/>
  <c r="AR14" i="121"/>
  <c r="BJ92" i="96"/>
  <c r="BL92" i="96" s="1"/>
  <c r="BM92" i="96" s="1"/>
  <c r="BO92" i="96" s="1"/>
  <c r="BP92" i="96" s="1"/>
  <c r="BR92" i="96" s="1"/>
  <c r="BS92" i="96" s="1"/>
  <c r="BU92" i="96" s="1"/>
  <c r="AB39" i="126"/>
  <c r="AC39" i="126" s="1"/>
  <c r="AD39" i="126" s="1"/>
  <c r="U41" i="126"/>
  <c r="V41" i="126" s="1"/>
  <c r="HV114" i="96"/>
  <c r="IG114" i="96" s="1"/>
  <c r="BG114" i="96"/>
  <c r="AN44" i="196"/>
  <c r="AP44" i="196" s="1"/>
  <c r="AV44" i="196" s="1"/>
  <c r="AM44" i="196"/>
  <c r="AY22" i="107"/>
  <c r="BE22" i="107"/>
  <c r="AU22" i="107"/>
  <c r="BA22" i="107"/>
  <c r="AW22" i="107"/>
  <c r="BC22" i="107"/>
  <c r="CA22" i="107"/>
  <c r="BK22" i="107" s="1"/>
  <c r="O30" i="107" s="1"/>
  <c r="BB105" i="95"/>
  <c r="BD105" i="95" s="1"/>
  <c r="BE105" i="95" s="1"/>
  <c r="BG105" i="95" s="1"/>
  <c r="F27" i="125"/>
  <c r="BH27" i="125"/>
  <c r="BI27" i="125" s="1"/>
  <c r="BJ27" i="125" s="1"/>
  <c r="BK27" i="125" s="1"/>
  <c r="BZ27" i="125" s="1"/>
  <c r="CE79" i="96"/>
  <c r="CG79" i="96" s="1"/>
  <c r="CH79" i="96" s="1"/>
  <c r="CJ79" i="96" s="1"/>
  <c r="CK76" i="96"/>
  <c r="CM76" i="96" s="1"/>
  <c r="CN76" i="96" s="1"/>
  <c r="CP76" i="96" s="1"/>
  <c r="CV48" i="98"/>
  <c r="CX48" i="98" s="1"/>
  <c r="CY48" i="98" s="1"/>
  <c r="DA48" i="98" s="1"/>
  <c r="M24" i="121"/>
  <c r="Y24" i="121"/>
  <c r="W24" i="121"/>
  <c r="X24" i="121" s="1"/>
  <c r="AL20" i="118"/>
  <c r="AK20" i="118"/>
  <c r="BN27" i="95"/>
  <c r="BP27" i="95" s="1"/>
  <c r="BQ27" i="95" s="1"/>
  <c r="BS27" i="95" s="1"/>
  <c r="GQ27" i="98"/>
  <c r="DE27" i="98"/>
  <c r="DG27" i="98" s="1"/>
  <c r="X31" i="125"/>
  <c r="Y31" i="125" s="1"/>
  <c r="FK79" i="95"/>
  <c r="GM49" i="96"/>
  <c r="GM51" i="96" s="1"/>
  <c r="GM61" i="98"/>
  <c r="GM63" i="98" s="1"/>
  <c r="AB20" i="121"/>
  <c r="AC20" i="121"/>
  <c r="AK166" i="96"/>
  <c r="AX166" i="96" s="1"/>
  <c r="AL166" i="96"/>
  <c r="AP166" i="96"/>
  <c r="AO166" i="96"/>
  <c r="AZ166" i="96" s="1"/>
  <c r="AV166" i="96"/>
  <c r="AW166" i="96"/>
  <c r="AT166" i="96"/>
  <c r="AU166" i="96"/>
  <c r="BC166" i="96" s="1"/>
  <c r="AQ166" i="96"/>
  <c r="BA166" i="96" s="1"/>
  <c r="AS166" i="96"/>
  <c r="BB166" i="96" s="1"/>
  <c r="AR166" i="96"/>
  <c r="AN166" i="96"/>
  <c r="AM166" i="96"/>
  <c r="AY166" i="96" s="1"/>
  <c r="BF157" i="96"/>
  <c r="BF153" i="96"/>
  <c r="GO28" i="96"/>
  <c r="W178" i="95"/>
  <c r="Y178" i="95"/>
  <c r="X178" i="95"/>
  <c r="Z178" i="95"/>
  <c r="U178" i="95"/>
  <c r="T178" i="95"/>
  <c r="V178" i="95"/>
  <c r="BY89" i="94"/>
  <c r="CA89" i="94" s="1"/>
  <c r="CB89" i="94" s="1"/>
  <c r="CD89" i="94" s="1"/>
  <c r="BE153" i="96"/>
  <c r="BE157" i="96"/>
  <c r="BJ119" i="96"/>
  <c r="BL119" i="96" s="1"/>
  <c r="BM119" i="96" s="1"/>
  <c r="BO119" i="96" s="1"/>
  <c r="BP119" i="96" s="1"/>
  <c r="BR119" i="96" s="1"/>
  <c r="BS119" i="96" s="1"/>
  <c r="BU119" i="96" s="1"/>
  <c r="BF145" i="96"/>
  <c r="BG145" i="96" s="1"/>
  <c r="AY12" i="121"/>
  <c r="FJ92" i="95"/>
  <c r="GR55" i="94"/>
  <c r="AC24" i="118"/>
  <c r="AD24" i="118"/>
  <c r="BN79" i="95"/>
  <c r="BP79" i="95" s="1"/>
  <c r="BQ79" i="95" s="1"/>
  <c r="BS79" i="95" s="1"/>
  <c r="CK49" i="96"/>
  <c r="CM49" i="96" s="1"/>
  <c r="CN49" i="96" s="1"/>
  <c r="CP49" i="96" s="1"/>
  <c r="CP61" i="98"/>
  <c r="CR61" i="98" s="1"/>
  <c r="CS61" i="98" s="1"/>
  <c r="CU61" i="98" s="1"/>
  <c r="AH192" i="96"/>
  <c r="Z192" i="96" s="1"/>
  <c r="U31" i="119"/>
  <c r="V31" i="119" s="1"/>
  <c r="W31" i="119" s="1"/>
  <c r="X31" i="119" s="1"/>
  <c r="Y31" i="119" s="1"/>
  <c r="Z31" i="119" s="1"/>
  <c r="AA31" i="119" s="1"/>
  <c r="BM20" i="107"/>
  <c r="BP20" i="107"/>
  <c r="H25" i="107"/>
  <c r="G26" i="107" s="1"/>
  <c r="BN20" i="107"/>
  <c r="H26" i="107"/>
  <c r="G27" i="107" s="1"/>
  <c r="H27" i="107"/>
  <c r="G28" i="107" s="1"/>
  <c r="H28" i="107"/>
  <c r="BO20" i="107"/>
  <c r="H29" i="107"/>
  <c r="H24" i="107"/>
  <c r="G25" i="107" s="1"/>
  <c r="AB144" i="95"/>
  <c r="AD143" i="95" s="1"/>
  <c r="CW28" i="96"/>
  <c r="CY28" i="96" s="1"/>
  <c r="CZ28" i="96" s="1"/>
  <c r="DB28" i="96" s="1"/>
  <c r="Q204" i="95"/>
  <c r="R204" i="95" s="1"/>
  <c r="BV106" i="96"/>
  <c r="BX106" i="96" s="1"/>
  <c r="BY106" i="96" s="1"/>
  <c r="CA106" i="96" s="1"/>
  <c r="CB106" i="96" s="1"/>
  <c r="CD106" i="96" s="1"/>
  <c r="BJ88" i="96"/>
  <c r="BL88" i="96" s="1"/>
  <c r="BM88" i="96" s="1"/>
  <c r="BO88" i="96" s="1"/>
  <c r="BP88" i="96" s="1"/>
  <c r="BR88" i="96" s="1"/>
  <c r="BS88" i="96" s="1"/>
  <c r="BU88" i="96" s="1"/>
  <c r="BH92" i="95"/>
  <c r="BJ92" i="95" s="1"/>
  <c r="BK92" i="95" s="1"/>
  <c r="BM92" i="95" s="1"/>
  <c r="CK55" i="94"/>
  <c r="CM55" i="94" s="1"/>
  <c r="CN55" i="94" s="1"/>
  <c r="CP55" i="94" s="1"/>
  <c r="CQ55" i="94" s="1"/>
  <c r="CS55" i="94" s="1"/>
  <c r="AJ48" i="196"/>
  <c r="BF31" i="196"/>
  <c r="AM47" i="196"/>
  <c r="BU6" i="121"/>
  <c r="BV6" i="121"/>
  <c r="GL105" i="98"/>
  <c r="GM62" i="96"/>
  <c r="GM64" i="96" s="1"/>
  <c r="GM65" i="96" s="1"/>
  <c r="GK118" i="98"/>
  <c r="FM10" i="95"/>
  <c r="T32" i="128"/>
  <c r="U32" i="128" s="1"/>
  <c r="V30" i="128"/>
  <c r="AC157" i="95"/>
  <c r="CP75" i="98"/>
  <c r="CR75" i="98" s="1"/>
  <c r="CS75" i="98" s="1"/>
  <c r="CU75" i="98" s="1"/>
  <c r="BT26" i="107"/>
  <c r="BU26" i="107"/>
  <c r="BW26" i="107"/>
  <c r="BF30" i="196"/>
  <c r="AK48" i="196"/>
  <c r="AL47" i="196"/>
  <c r="AI48" i="196"/>
  <c r="BF6" i="121"/>
  <c r="BL6" i="121" s="1"/>
  <c r="BE6" i="121"/>
  <c r="CJ105" i="98"/>
  <c r="CL105" i="98" s="1"/>
  <c r="CM105" i="98" s="1"/>
  <c r="CO105" i="98" s="1"/>
  <c r="CK62" i="96"/>
  <c r="CM62" i="96" s="1"/>
  <c r="CN62" i="96" s="1"/>
  <c r="CP62" i="96" s="1"/>
  <c r="CD118" i="98"/>
  <c r="CF118" i="98" s="1"/>
  <c r="CG118" i="98" s="1"/>
  <c r="CI118" i="98" s="1"/>
  <c r="BE132" i="96"/>
  <c r="BZ10" i="95"/>
  <c r="CB10" i="95" s="1"/>
  <c r="FN10" i="95"/>
  <c r="W28" i="128"/>
  <c r="X28" i="128"/>
  <c r="CQ63" i="96"/>
  <c r="CS63" i="96" s="1"/>
  <c r="CT63" i="96" s="1"/>
  <c r="CV63" i="96" s="1"/>
  <c r="AG131" i="95"/>
  <c r="AI131" i="95" s="1"/>
  <c r="AJ131" i="95" s="1"/>
  <c r="AL131" i="95" s="1"/>
  <c r="AM131" i="95" s="1"/>
  <c r="AO131" i="95" s="1"/>
  <c r="AP131" i="95" s="1"/>
  <c r="AR131" i="95" s="1"/>
  <c r="DF11" i="96"/>
  <c r="DH11" i="96" s="1"/>
  <c r="GR11" i="96"/>
  <c r="AB29" i="119"/>
  <c r="C29" i="119" s="1"/>
  <c r="G29" i="119"/>
  <c r="GO54" i="96"/>
  <c r="AA26" i="118"/>
  <c r="BG118" i="96"/>
  <c r="FL9" i="95"/>
  <c r="FL11" i="95" s="1"/>
  <c r="GP36" i="96"/>
  <c r="GQ52" i="94"/>
  <c r="BH13" i="95"/>
  <c r="BJ13" i="95" s="1"/>
  <c r="BK13" i="95" s="1"/>
  <c r="BM13" i="95" s="1"/>
  <c r="BB118" i="95"/>
  <c r="BD118" i="95" s="1"/>
  <c r="BE118" i="95" s="1"/>
  <c r="BG118" i="95" s="1"/>
  <c r="CE89" i="96"/>
  <c r="CG89" i="96" s="1"/>
  <c r="CH89" i="96" s="1"/>
  <c r="CJ89" i="96" s="1"/>
  <c r="BH40" i="95"/>
  <c r="BJ40" i="95" s="1"/>
  <c r="BK40" i="95" s="1"/>
  <c r="BM40" i="95" s="1"/>
  <c r="GL93" i="96"/>
  <c r="BV75" i="96"/>
  <c r="BX75" i="96" s="1"/>
  <c r="BY75" i="96" s="1"/>
  <c r="CA75" i="96" s="1"/>
  <c r="CB75" i="96" s="1"/>
  <c r="CD75" i="96" s="1"/>
  <c r="BY82" i="94"/>
  <c r="CA82" i="94" s="1"/>
  <c r="CB82" i="94" s="1"/>
  <c r="CD82" i="94" s="1"/>
  <c r="CW54" i="96"/>
  <c r="CY54" i="96" s="1"/>
  <c r="CZ54" i="96" s="1"/>
  <c r="DB54" i="96" s="1"/>
  <c r="AI24" i="128"/>
  <c r="Z24" i="128"/>
  <c r="AJ24" i="128" s="1"/>
  <c r="AD24" i="128" s="1"/>
  <c r="AF24" i="128" s="1"/>
  <c r="D24" i="128" s="1"/>
  <c r="DE40" i="98"/>
  <c r="DG40" i="98" s="1"/>
  <c r="GQ40" i="98"/>
  <c r="GO39" i="98"/>
  <c r="GO41" i="98" s="1"/>
  <c r="GP39" i="98"/>
  <c r="GP41" i="98" s="1"/>
  <c r="DB39" i="98"/>
  <c r="DD39" i="98" s="1"/>
  <c r="GQ10" i="96"/>
  <c r="GQ12" i="96" s="1"/>
  <c r="DC10" i="96"/>
  <c r="DE10" i="96" s="1"/>
  <c r="GP10" i="96"/>
  <c r="GP12" i="96" s="1"/>
  <c r="GP13" i="96" s="1"/>
  <c r="GO53" i="96"/>
  <c r="GN9" i="98"/>
  <c r="GN11" i="98" s="1"/>
  <c r="GN12" i="98" s="1"/>
  <c r="CV22" i="98"/>
  <c r="CX22" i="98" s="1"/>
  <c r="CY22" i="98" s="1"/>
  <c r="DA22" i="98" s="1"/>
  <c r="CW23" i="96"/>
  <c r="CY23" i="96" s="1"/>
  <c r="CZ23" i="96" s="1"/>
  <c r="DB23" i="96" s="1"/>
  <c r="CV9" i="98"/>
  <c r="CX9" i="98" s="1"/>
  <c r="CY9" i="98" s="1"/>
  <c r="DA9" i="98" s="1"/>
  <c r="CW53" i="96"/>
  <c r="CY53" i="96" s="1"/>
  <c r="CZ53" i="96" s="1"/>
  <c r="DB53" i="96" s="1"/>
  <c r="GN22" i="98"/>
  <c r="GN24" i="98" s="1"/>
  <c r="GN25" i="98" s="1"/>
  <c r="GO23" i="96"/>
  <c r="GO25" i="96" s="1"/>
  <c r="GT21" i="94"/>
  <c r="GT23" i="94" s="1"/>
  <c r="CT21" i="94"/>
  <c r="CV21" i="94" s="1"/>
  <c r="CW21" i="94" s="1"/>
  <c r="CY21" i="94" s="1"/>
  <c r="GS21" i="94"/>
  <c r="GS23" i="94" s="1"/>
  <c r="GS24" i="94" s="1"/>
  <c r="GU14" i="94"/>
  <c r="GU15" i="94" s="1"/>
  <c r="CZ14" i="94"/>
  <c r="DB14" i="94" s="1"/>
  <c r="DC14" i="94" s="1"/>
  <c r="DE14" i="94" s="1"/>
  <c r="DK23" i="98"/>
  <c r="DM23" i="98" s="1"/>
  <c r="GS23" i="98"/>
  <c r="DN36" i="98"/>
  <c r="DP36" i="98" s="1"/>
  <c r="GT36" i="98"/>
  <c r="DR22" i="94"/>
  <c r="DT22" i="94" s="1"/>
  <c r="GX22" i="94"/>
  <c r="GS49" i="98"/>
  <c r="DK49" i="98"/>
  <c r="DM49" i="98" s="1"/>
  <c r="DK10" i="98"/>
  <c r="DM10" i="98" s="1"/>
  <c r="GS10" i="98"/>
  <c r="DL13" i="94"/>
  <c r="DN13" i="94" s="1"/>
  <c r="DO13" i="94" s="1"/>
  <c r="DQ13" i="94" s="1"/>
  <c r="GW13" i="94"/>
  <c r="DO15" i="96"/>
  <c r="DQ15" i="96" s="1"/>
  <c r="GU15" i="96"/>
  <c r="BF32" i="196" l="1"/>
  <c r="BF33" i="196" s="1"/>
  <c r="L32" i="196" s="1"/>
  <c r="K32" i="196" s="1"/>
  <c r="FI42" i="95"/>
  <c r="FK54" i="95"/>
  <c r="FK55" i="95" s="1"/>
  <c r="HU113" i="98"/>
  <c r="BF113" i="98"/>
  <c r="HS113" i="98" s="1"/>
  <c r="GQ144" i="95"/>
  <c r="FI91" i="95"/>
  <c r="FI93" i="95" s="1"/>
  <c r="FI94" i="95" s="1"/>
  <c r="FH117" i="95"/>
  <c r="FH119" i="95" s="1"/>
  <c r="FH120" i="95" s="1"/>
  <c r="FJ78" i="95"/>
  <c r="FJ80" i="95" s="1"/>
  <c r="AS104" i="95"/>
  <c r="AU104" i="95" s="1"/>
  <c r="AV104" i="95" s="1"/>
  <c r="AX104" i="95" s="1"/>
  <c r="AY104" i="95" s="1"/>
  <c r="BA104" i="95" s="1"/>
  <c r="HA139" i="95"/>
  <c r="BT52" i="95"/>
  <c r="BV52" i="95" s="1"/>
  <c r="BW52" i="95" s="1"/>
  <c r="BY52" i="95" s="1"/>
  <c r="AD157" i="95"/>
  <c r="GQ157" i="95" s="1"/>
  <c r="FK65" i="95"/>
  <c r="FK67" i="95" s="1"/>
  <c r="FK68" i="95" s="1"/>
  <c r="FL52" i="95"/>
  <c r="FL53" i="95"/>
  <c r="AF130" i="95"/>
  <c r="GQ130" i="95"/>
  <c r="BH78" i="95"/>
  <c r="BJ78" i="95" s="1"/>
  <c r="BK78" i="95" s="1"/>
  <c r="BM78" i="95" s="1"/>
  <c r="BB91" i="95"/>
  <c r="BD91" i="95" s="1"/>
  <c r="BE91" i="95" s="1"/>
  <c r="BG91" i="95" s="1"/>
  <c r="BH39" i="95"/>
  <c r="BJ39" i="95" s="1"/>
  <c r="BK39" i="95" s="1"/>
  <c r="BM39" i="95" s="1"/>
  <c r="GQ143" i="95"/>
  <c r="AF143" i="95"/>
  <c r="BN65" i="95"/>
  <c r="BP65" i="95" s="1"/>
  <c r="BQ65" i="95" s="1"/>
  <c r="BS65" i="95" s="1"/>
  <c r="AS117" i="95"/>
  <c r="AU117" i="95" s="1"/>
  <c r="AV117" i="95" s="1"/>
  <c r="AX117" i="95" s="1"/>
  <c r="AY117" i="95" s="1"/>
  <c r="BA117" i="95" s="1"/>
  <c r="BT53" i="95"/>
  <c r="BV53" i="95" s="1"/>
  <c r="BW53" i="95" s="1"/>
  <c r="BY53" i="95" s="1"/>
  <c r="FH104" i="95"/>
  <c r="FH106" i="95" s="1"/>
  <c r="FH107" i="95" s="1"/>
  <c r="FJ39" i="95"/>
  <c r="FJ41" i="95" s="1"/>
  <c r="BN26" i="95"/>
  <c r="BP26" i="95" s="1"/>
  <c r="BQ26" i="95" s="1"/>
  <c r="BS26" i="95" s="1"/>
  <c r="FK26" i="95"/>
  <c r="FK28" i="95" s="1"/>
  <c r="FK29" i="95" s="1"/>
  <c r="AX12" i="118"/>
  <c r="J12" i="118" s="1"/>
  <c r="AX16" i="118"/>
  <c r="J16" i="118" s="1"/>
  <c r="G28" i="118"/>
  <c r="H28" i="118" s="1"/>
  <c r="BE28" i="118"/>
  <c r="BD22" i="118"/>
  <c r="BF22" i="118" s="1"/>
  <c r="AL22" i="118"/>
  <c r="AQ22" i="118"/>
  <c r="AM20" i="118"/>
  <c r="AR20" i="118"/>
  <c r="AS20" i="118" s="1"/>
  <c r="AT18" i="118"/>
  <c r="AU18" i="118" s="1"/>
  <c r="AV18" i="118" s="1"/>
  <c r="AN18" i="118"/>
  <c r="AO18" i="118" s="1"/>
  <c r="AP18" i="118" s="1"/>
  <c r="S37" i="119"/>
  <c r="K34" i="111"/>
  <c r="Y34" i="111"/>
  <c r="X34" i="111"/>
  <c r="CA27" i="125"/>
  <c r="CH27" i="125"/>
  <c r="CB27" i="125"/>
  <c r="CE23" i="125"/>
  <c r="CF23" i="125" s="1"/>
  <c r="CG23" i="125" s="1"/>
  <c r="CI23" i="125" s="1"/>
  <c r="J23" i="125" s="1"/>
  <c r="CC25" i="125"/>
  <c r="CD25" i="125"/>
  <c r="I27" i="125"/>
  <c r="E27" i="125"/>
  <c r="BD139" i="98"/>
  <c r="GM64" i="98"/>
  <c r="GN29" i="98"/>
  <c r="GN41" i="96"/>
  <c r="GL40" i="96"/>
  <c r="GL42" i="96" s="1"/>
  <c r="GL43" i="96" s="1"/>
  <c r="CE40" i="96"/>
  <c r="CG40" i="96" s="1"/>
  <c r="CH40" i="96" s="1"/>
  <c r="CJ40" i="96" s="1"/>
  <c r="CQ41" i="96"/>
  <c r="CS41" i="96" s="1"/>
  <c r="CT41" i="96" s="1"/>
  <c r="CV41" i="96" s="1"/>
  <c r="GO42" i="98"/>
  <c r="GP42" i="98" s="1"/>
  <c r="BF127" i="98"/>
  <c r="BH127" i="98" s="1"/>
  <c r="BD143" i="98"/>
  <c r="HS131" i="98"/>
  <c r="AP178" i="98"/>
  <c r="BE143" i="98"/>
  <c r="BE144" i="98" s="1"/>
  <c r="BD131" i="98"/>
  <c r="BF130" i="98" s="1"/>
  <c r="GM35" i="98"/>
  <c r="GM37" i="98" s="1"/>
  <c r="GM38" i="98" s="1"/>
  <c r="CP35" i="98"/>
  <c r="CR35" i="98" s="1"/>
  <c r="CS35" i="98" s="1"/>
  <c r="CU35" i="98" s="1"/>
  <c r="BB152" i="98"/>
  <c r="BA152" i="98"/>
  <c r="AW152" i="98"/>
  <c r="BE140" i="98"/>
  <c r="BF140" i="98" s="1"/>
  <c r="AZ152" i="98"/>
  <c r="AX152" i="98"/>
  <c r="AY152" i="98"/>
  <c r="GN13" i="98"/>
  <c r="GN15" i="98" s="1"/>
  <c r="GN16" i="98" s="1"/>
  <c r="CV13" i="98"/>
  <c r="CX13" i="98" s="1"/>
  <c r="CY13" i="98" s="1"/>
  <c r="DA13" i="98" s="1"/>
  <c r="GN91" i="94"/>
  <c r="GN92" i="94" s="1"/>
  <c r="CE31" i="94"/>
  <c r="CG31" i="94" s="1"/>
  <c r="CH31" i="94" s="1"/>
  <c r="CJ31" i="94" s="1"/>
  <c r="GP38" i="94"/>
  <c r="GP40" i="94" s="1"/>
  <c r="GP41" i="94" s="1"/>
  <c r="BY38" i="94"/>
  <c r="CA38" i="94" s="1"/>
  <c r="CB38" i="94" s="1"/>
  <c r="CD38" i="94" s="1"/>
  <c r="GP34" i="94"/>
  <c r="GP36" i="94" s="1"/>
  <c r="GP37" i="94" s="1"/>
  <c r="GR35" i="94"/>
  <c r="BY34" i="94"/>
  <c r="CA34" i="94" s="1"/>
  <c r="CB34" i="94" s="1"/>
  <c r="CD34" i="94" s="1"/>
  <c r="CK35" i="94"/>
  <c r="CM35" i="94" s="1"/>
  <c r="CN35" i="94" s="1"/>
  <c r="CP35" i="94" s="1"/>
  <c r="CQ35" i="94" s="1"/>
  <c r="CS35" i="94" s="1"/>
  <c r="GP30" i="94"/>
  <c r="GP32" i="94" s="1"/>
  <c r="GP33" i="94" s="1"/>
  <c r="GQ39" i="94"/>
  <c r="BY30" i="94"/>
  <c r="CA30" i="94" s="1"/>
  <c r="CB30" i="94" s="1"/>
  <c r="CD30" i="94" s="1"/>
  <c r="CE39" i="94"/>
  <c r="CG39" i="94" s="1"/>
  <c r="CH39" i="94" s="1"/>
  <c r="CJ39" i="94" s="1"/>
  <c r="GQ31" i="94"/>
  <c r="AU140" i="94"/>
  <c r="HW140" i="94" s="1"/>
  <c r="GJ100" i="98"/>
  <c r="CZ18" i="94"/>
  <c r="DB18" i="94" s="1"/>
  <c r="DC18" i="94" s="1"/>
  <c r="DE18" i="94" s="1"/>
  <c r="GU18" i="94"/>
  <c r="GR17" i="94"/>
  <c r="GR19" i="94" s="1"/>
  <c r="GR20" i="94" s="1"/>
  <c r="CK17" i="94"/>
  <c r="CM17" i="94" s="1"/>
  <c r="CN17" i="94" s="1"/>
  <c r="CP17" i="94" s="1"/>
  <c r="CQ17" i="94" s="1"/>
  <c r="CS17" i="94" s="1"/>
  <c r="GK101" i="98"/>
  <c r="GK114" i="98"/>
  <c r="GL87" i="98"/>
  <c r="GL89" i="98" s="1"/>
  <c r="GJ131" i="98"/>
  <c r="GJ104" i="98"/>
  <c r="GJ106" i="98" s="1"/>
  <c r="GJ107" i="98" s="1"/>
  <c r="GJ114" i="98"/>
  <c r="GL101" i="98"/>
  <c r="GK87" i="98"/>
  <c r="GK89" i="98" s="1"/>
  <c r="GK74" i="98"/>
  <c r="GK76" i="98" s="1"/>
  <c r="GK77" i="98" s="1"/>
  <c r="GL79" i="98"/>
  <c r="BH126" i="98"/>
  <c r="BI126" i="98" s="1"/>
  <c r="BK126" i="98" s="1"/>
  <c r="BL126" i="98" s="1"/>
  <c r="BN126" i="98" s="1"/>
  <c r="BO126" i="98" s="1"/>
  <c r="BQ126" i="98" s="1"/>
  <c r="BR126" i="98" s="1"/>
  <c r="BT126" i="98" s="1"/>
  <c r="BU126" i="98" s="1"/>
  <c r="BW126" i="98" s="1"/>
  <c r="BX126" i="98" s="1"/>
  <c r="BZ126" i="98" s="1"/>
  <c r="CA126" i="98" s="1"/>
  <c r="CC126" i="98" s="1"/>
  <c r="HS126" i="98"/>
  <c r="GJ87" i="98"/>
  <c r="GJ89" i="98" s="1"/>
  <c r="GJ90" i="98" s="1"/>
  <c r="GK65" i="98"/>
  <c r="GK67" i="98" s="1"/>
  <c r="GK68" i="98" s="1"/>
  <c r="CJ79" i="98"/>
  <c r="CL79" i="98" s="1"/>
  <c r="CM79" i="98" s="1"/>
  <c r="CO79" i="98" s="1"/>
  <c r="GJ101" i="98"/>
  <c r="CD74" i="98"/>
  <c r="CF74" i="98" s="1"/>
  <c r="CG74" i="98" s="1"/>
  <c r="CI74" i="98" s="1"/>
  <c r="GM66" i="98"/>
  <c r="GJ78" i="98"/>
  <c r="GJ80" i="98" s="1"/>
  <c r="GJ81" i="98" s="1"/>
  <c r="GJ91" i="98"/>
  <c r="GJ93" i="98" s="1"/>
  <c r="GJ94" i="98" s="1"/>
  <c r="AM165" i="98"/>
  <c r="AL165" i="98"/>
  <c r="AS165" i="98"/>
  <c r="AV165" i="98"/>
  <c r="AO165" i="98"/>
  <c r="AT165" i="98"/>
  <c r="AK165" i="98"/>
  <c r="AR165" i="98"/>
  <c r="AQ165" i="98"/>
  <c r="AN165" i="98"/>
  <c r="AU165" i="98"/>
  <c r="CD65" i="98"/>
  <c r="CF65" i="98" s="1"/>
  <c r="CG65" i="98" s="1"/>
  <c r="CI65" i="98" s="1"/>
  <c r="BH117" i="98"/>
  <c r="HS117" i="98"/>
  <c r="HX126" i="98"/>
  <c r="HU126" i="98"/>
  <c r="CP66" i="98"/>
  <c r="CR66" i="98" s="1"/>
  <c r="CS66" i="98" s="1"/>
  <c r="CU66" i="98" s="1"/>
  <c r="BU78" i="98"/>
  <c r="BW78" i="98" s="1"/>
  <c r="BX78" i="98" s="1"/>
  <c r="BZ78" i="98" s="1"/>
  <c r="CA78" i="98" s="1"/>
  <c r="CC78" i="98" s="1"/>
  <c r="BU91" i="98"/>
  <c r="BW91" i="98" s="1"/>
  <c r="BX91" i="98" s="1"/>
  <c r="BZ91" i="98" s="1"/>
  <c r="CA91" i="98" s="1"/>
  <c r="CC91" i="98" s="1"/>
  <c r="AH191" i="98"/>
  <c r="AI191" i="98" s="1"/>
  <c r="Z30" i="111"/>
  <c r="AI24" i="111"/>
  <c r="AJ24" i="111" s="1"/>
  <c r="AG24" i="111" s="1"/>
  <c r="AD24" i="111" s="1"/>
  <c r="B24" i="111" s="1"/>
  <c r="I24" i="111" s="1"/>
  <c r="AF26" i="111"/>
  <c r="D26" i="111" s="1"/>
  <c r="AH26" i="111"/>
  <c r="AK26" i="111"/>
  <c r="U36" i="111"/>
  <c r="V36" i="111" s="1"/>
  <c r="AC28" i="111"/>
  <c r="AB28" i="111"/>
  <c r="AK22" i="118"/>
  <c r="AB27" i="108"/>
  <c r="Z29" i="108"/>
  <c r="AA29" i="108" s="1"/>
  <c r="AH25" i="108"/>
  <c r="K25" i="108" s="1"/>
  <c r="B25" i="108"/>
  <c r="AD25" i="108"/>
  <c r="D25" i="108" s="1"/>
  <c r="AG23" i="108"/>
  <c r="I23" i="108" s="1"/>
  <c r="AI26" i="128"/>
  <c r="AE26" i="128" s="1"/>
  <c r="AA28" i="118"/>
  <c r="AC28" i="118" s="1"/>
  <c r="AA22" i="121"/>
  <c r="AB22" i="121" s="1"/>
  <c r="AB31" i="116"/>
  <c r="AC31" i="116" s="1"/>
  <c r="P27" i="116"/>
  <c r="B27" i="116"/>
  <c r="HW132" i="94"/>
  <c r="HZ132" i="94"/>
  <c r="IE132" i="94" s="1"/>
  <c r="HW102" i="94"/>
  <c r="AW123" i="94"/>
  <c r="AX123" i="94" s="1"/>
  <c r="AZ123" i="94" s="1"/>
  <c r="BA123" i="94" s="1"/>
  <c r="BC123" i="94" s="1"/>
  <c r="BD123" i="94" s="1"/>
  <c r="BF123" i="94" s="1"/>
  <c r="BG123" i="94" s="1"/>
  <c r="BI123" i="94" s="1"/>
  <c r="AS174" i="94"/>
  <c r="AS144" i="94"/>
  <c r="AU136" i="94"/>
  <c r="HW136" i="94" s="1"/>
  <c r="GN106" i="94"/>
  <c r="GN108" i="94" s="1"/>
  <c r="GN109" i="94" s="1"/>
  <c r="BJ98" i="94"/>
  <c r="BL98" i="94" s="1"/>
  <c r="BM98" i="94" s="1"/>
  <c r="BO98" i="94" s="1"/>
  <c r="BP98" i="94" s="1"/>
  <c r="BR98" i="94" s="1"/>
  <c r="BS98" i="94" s="1"/>
  <c r="BU98" i="94" s="1"/>
  <c r="BV98" i="94" s="1"/>
  <c r="BX98" i="94" s="1"/>
  <c r="BY98" i="94" s="1"/>
  <c r="CA98" i="94" s="1"/>
  <c r="CB98" i="94" s="1"/>
  <c r="CD98" i="94" s="1"/>
  <c r="CE98" i="94" s="1"/>
  <c r="CG98" i="94" s="1"/>
  <c r="CH98" i="94" s="1"/>
  <c r="CJ98" i="94" s="1"/>
  <c r="GN116" i="94"/>
  <c r="AS158" i="94"/>
  <c r="IN149" i="94" s="1"/>
  <c r="IS149" i="94" s="1"/>
  <c r="GN98" i="94"/>
  <c r="AT174" i="94"/>
  <c r="AT175" i="94" s="1"/>
  <c r="GQ73" i="94"/>
  <c r="GN99" i="94"/>
  <c r="GN64" i="94"/>
  <c r="GN66" i="94" s="1"/>
  <c r="GN67" i="94" s="1"/>
  <c r="GO107" i="94"/>
  <c r="GP65" i="94"/>
  <c r="GO106" i="94"/>
  <c r="GN124" i="94"/>
  <c r="GO86" i="94"/>
  <c r="HW150" i="94"/>
  <c r="AW150" i="94"/>
  <c r="BJ81" i="94"/>
  <c r="BL81" i="94" s="1"/>
  <c r="BM81" i="94" s="1"/>
  <c r="BO81" i="94" s="1"/>
  <c r="BP81" i="94" s="1"/>
  <c r="BR81" i="94" s="1"/>
  <c r="G26" i="117"/>
  <c r="AB26" i="117"/>
  <c r="C26" i="117" s="1"/>
  <c r="BS90" i="94"/>
  <c r="BU90" i="94" s="1"/>
  <c r="BV90" i="94" s="1"/>
  <c r="BX90" i="94" s="1"/>
  <c r="AX137" i="94"/>
  <c r="AZ137" i="94" s="1"/>
  <c r="BA137" i="94" s="1"/>
  <c r="BC137" i="94" s="1"/>
  <c r="BD137" i="94" s="1"/>
  <c r="BF137" i="94" s="1"/>
  <c r="BG137" i="94" s="1"/>
  <c r="BI137" i="94" s="1"/>
  <c r="CE69" i="94"/>
  <c r="CG69" i="94" s="1"/>
  <c r="CH69" i="94" s="1"/>
  <c r="CJ69" i="94" s="1"/>
  <c r="AT154" i="94"/>
  <c r="AU154" i="94" s="1"/>
  <c r="AX85" i="94"/>
  <c r="AZ85" i="94" s="1"/>
  <c r="BA85" i="94" s="1"/>
  <c r="BC85" i="94" s="1"/>
  <c r="BD85" i="94" s="1"/>
  <c r="BF85" i="94" s="1"/>
  <c r="BG85" i="94" s="1"/>
  <c r="BI85" i="94" s="1"/>
  <c r="BS72" i="94"/>
  <c r="BU72" i="94" s="1"/>
  <c r="BV72" i="94" s="1"/>
  <c r="BX72" i="94" s="1"/>
  <c r="AX102" i="94"/>
  <c r="AZ102" i="94" s="1"/>
  <c r="BA102" i="94" s="1"/>
  <c r="BC102" i="94" s="1"/>
  <c r="BD102" i="94" s="1"/>
  <c r="BF102" i="94" s="1"/>
  <c r="BG102" i="94" s="1"/>
  <c r="BI102" i="94" s="1"/>
  <c r="BJ103" i="94"/>
  <c r="BL103" i="94" s="1"/>
  <c r="BM103" i="94" s="1"/>
  <c r="BO103" i="94" s="1"/>
  <c r="BP103" i="94" s="1"/>
  <c r="BR103" i="94" s="1"/>
  <c r="BJ120" i="94"/>
  <c r="BL120" i="94" s="1"/>
  <c r="BM120" i="94" s="1"/>
  <c r="BO120" i="94" s="1"/>
  <c r="BP120" i="94" s="1"/>
  <c r="BR120" i="94" s="1"/>
  <c r="BJ124" i="94"/>
  <c r="BL124" i="94" s="1"/>
  <c r="BM124" i="94" s="1"/>
  <c r="BO124" i="94" s="1"/>
  <c r="BP124" i="94" s="1"/>
  <c r="BR124" i="94" s="1"/>
  <c r="BS86" i="94"/>
  <c r="BU86" i="94" s="1"/>
  <c r="BV86" i="94" s="1"/>
  <c r="BX86" i="94" s="1"/>
  <c r="Z24" i="121"/>
  <c r="AJ24" i="121" s="1"/>
  <c r="C24" i="121" s="1"/>
  <c r="AS170" i="94"/>
  <c r="AS166" i="94"/>
  <c r="BJ64" i="94"/>
  <c r="BL64" i="94" s="1"/>
  <c r="BM64" i="94" s="1"/>
  <c r="BO64" i="94" s="1"/>
  <c r="BP64" i="94" s="1"/>
  <c r="BR64" i="94" s="1"/>
  <c r="BS107" i="94"/>
  <c r="BU107" i="94" s="1"/>
  <c r="BV107" i="94" s="1"/>
  <c r="BX107" i="94" s="1"/>
  <c r="CE73" i="94"/>
  <c r="CG73" i="94" s="1"/>
  <c r="CH73" i="94" s="1"/>
  <c r="CJ73" i="94" s="1"/>
  <c r="AX132" i="94"/>
  <c r="AZ132" i="94" s="1"/>
  <c r="BA132" i="94" s="1"/>
  <c r="BC132" i="94" s="1"/>
  <c r="BD132" i="94" s="1"/>
  <c r="BF132" i="94" s="1"/>
  <c r="BG132" i="94" s="1"/>
  <c r="BI132" i="94" s="1"/>
  <c r="S32" i="117"/>
  <c r="T32" i="117" s="1"/>
  <c r="I32" i="117" s="1"/>
  <c r="AQ183" i="94"/>
  <c r="AL183" i="94"/>
  <c r="AO183" i="94"/>
  <c r="AM183" i="94"/>
  <c r="AP183" i="94"/>
  <c r="AN183" i="94"/>
  <c r="AE200" i="94"/>
  <c r="W200" i="94"/>
  <c r="Y200" i="94"/>
  <c r="AK200" i="94"/>
  <c r="J200" i="94" s="1"/>
  <c r="AB200" i="94"/>
  <c r="AG200" i="94"/>
  <c r="X200" i="94"/>
  <c r="AA200" i="94"/>
  <c r="AD200" i="94"/>
  <c r="AI200" i="94"/>
  <c r="AH200" i="94"/>
  <c r="Z200" i="94"/>
  <c r="AF200" i="94"/>
  <c r="GO68" i="94"/>
  <c r="GO70" i="94" s="1"/>
  <c r="GO71" i="94" s="1"/>
  <c r="AT170" i="94"/>
  <c r="AT166" i="94"/>
  <c r="AT167" i="94" s="1"/>
  <c r="AU167" i="94" s="1"/>
  <c r="GN141" i="94"/>
  <c r="BJ116" i="94"/>
  <c r="BL116" i="94" s="1"/>
  <c r="BM116" i="94" s="1"/>
  <c r="BO116" i="94" s="1"/>
  <c r="BP116" i="94" s="1"/>
  <c r="BR116" i="94" s="1"/>
  <c r="AX133" i="94"/>
  <c r="AZ133" i="94" s="1"/>
  <c r="BA133" i="94" s="1"/>
  <c r="BC133" i="94" s="1"/>
  <c r="BD133" i="94" s="1"/>
  <c r="BF133" i="94" s="1"/>
  <c r="BG133" i="94" s="1"/>
  <c r="BI133" i="94" s="1"/>
  <c r="AW119" i="94"/>
  <c r="HW119" i="94"/>
  <c r="HW158" i="94"/>
  <c r="AW158" i="94"/>
  <c r="BS106" i="94"/>
  <c r="BU106" i="94" s="1"/>
  <c r="BV106" i="94" s="1"/>
  <c r="BX106" i="94" s="1"/>
  <c r="U28" i="117"/>
  <c r="V28" i="117" s="1"/>
  <c r="W28" i="117" s="1"/>
  <c r="X28" i="117" s="1"/>
  <c r="Y28" i="117" s="1"/>
  <c r="Z28" i="117" s="1"/>
  <c r="AA28" i="117" s="1"/>
  <c r="AS150" i="94"/>
  <c r="AU149" i="94" s="1"/>
  <c r="BY65" i="94"/>
  <c r="CA65" i="94" s="1"/>
  <c r="CB65" i="94" s="1"/>
  <c r="CD65" i="94" s="1"/>
  <c r="BJ99" i="94"/>
  <c r="BL99" i="94" s="1"/>
  <c r="BM99" i="94" s="1"/>
  <c r="BO99" i="94" s="1"/>
  <c r="BP99" i="94" s="1"/>
  <c r="BR99" i="94" s="1"/>
  <c r="Y28" i="128"/>
  <c r="AI28" i="128" s="1"/>
  <c r="AE28" i="128" s="1"/>
  <c r="BV26" i="107"/>
  <c r="BX26" i="107" s="1"/>
  <c r="BY26" i="107" s="1"/>
  <c r="BZ26" i="107" s="1"/>
  <c r="R234" i="94"/>
  <c r="S234" i="94" s="1"/>
  <c r="BS68" i="94"/>
  <c r="BU68" i="94" s="1"/>
  <c r="BV68" i="94" s="1"/>
  <c r="BX68" i="94" s="1"/>
  <c r="BJ141" i="94"/>
  <c r="BL141" i="94" s="1"/>
  <c r="BM141" i="94" s="1"/>
  <c r="BO141" i="94" s="1"/>
  <c r="BP141" i="94" s="1"/>
  <c r="BR141" i="94" s="1"/>
  <c r="GN81" i="94"/>
  <c r="GN83" i="94" s="1"/>
  <c r="GN84" i="94" s="1"/>
  <c r="GO90" i="94"/>
  <c r="GO91" i="94" s="1"/>
  <c r="HW115" i="94"/>
  <c r="AW115" i="94"/>
  <c r="GQ69" i="94"/>
  <c r="GO72" i="94"/>
  <c r="GO74" i="94" s="1"/>
  <c r="GO75" i="94" s="1"/>
  <c r="GN103" i="94"/>
  <c r="GN120" i="94"/>
  <c r="FI81" i="95"/>
  <c r="K14" i="121"/>
  <c r="FL12" i="95"/>
  <c r="AT14" i="121"/>
  <c r="AV14" i="121" s="1"/>
  <c r="AX14" i="121" s="1"/>
  <c r="GO26" i="96"/>
  <c r="GP38" i="96"/>
  <c r="GP39" i="96" s="1"/>
  <c r="GR57" i="94"/>
  <c r="GR58" i="94" s="1"/>
  <c r="BF8" i="121"/>
  <c r="BL8" i="121" s="1"/>
  <c r="BS8" i="121" s="1"/>
  <c r="GN51" i="98"/>
  <c r="GQ24" i="96"/>
  <c r="AH16" i="121"/>
  <c r="AO16" i="121" s="1"/>
  <c r="AQ16" i="121" s="1"/>
  <c r="E16" i="121" s="1"/>
  <c r="GU16" i="94"/>
  <c r="GP14" i="96"/>
  <c r="GP16" i="96" s="1"/>
  <c r="GP17" i="96" s="1"/>
  <c r="GM52" i="96"/>
  <c r="FH131" i="95"/>
  <c r="GN88" i="98"/>
  <c r="GN52" i="98"/>
  <c r="GN54" i="98" s="1"/>
  <c r="GN55" i="98" s="1"/>
  <c r="GM105" i="98"/>
  <c r="DC14" i="96"/>
  <c r="DE14" i="96" s="1"/>
  <c r="GQ14" i="96"/>
  <c r="GQ16" i="96" s="1"/>
  <c r="GR52" i="94"/>
  <c r="GQ89" i="94"/>
  <c r="GQ47" i="94"/>
  <c r="GQ49" i="94" s="1"/>
  <c r="GQ50" i="94" s="1"/>
  <c r="GK105" i="96"/>
  <c r="GK107" i="96" s="1"/>
  <c r="GK108" i="96" s="1"/>
  <c r="BG127" i="96"/>
  <c r="HT127" i="96" s="1"/>
  <c r="GN75" i="98"/>
  <c r="GM89" i="96"/>
  <c r="GM69" i="96"/>
  <c r="FJ105" i="95"/>
  <c r="CE27" i="96"/>
  <c r="CG27" i="96" s="1"/>
  <c r="CH27" i="96" s="1"/>
  <c r="CJ27" i="96" s="1"/>
  <c r="CK27" i="96" s="1"/>
  <c r="CM27" i="96" s="1"/>
  <c r="CN27" i="96" s="1"/>
  <c r="CP27" i="96" s="1"/>
  <c r="CQ27" i="96" s="1"/>
  <c r="CS27" i="96" s="1"/>
  <c r="CT27" i="96" s="1"/>
  <c r="CV27" i="96" s="1"/>
  <c r="BB10" i="121"/>
  <c r="BE10" i="121" s="1"/>
  <c r="BU8" i="121"/>
  <c r="GK104" i="98"/>
  <c r="GK106" i="98" s="1"/>
  <c r="GS55" i="94"/>
  <c r="DB53" i="98"/>
  <c r="DD53" i="98" s="1"/>
  <c r="DE53" i="98" s="1"/>
  <c r="DG53" i="98" s="1"/>
  <c r="AL48" i="196"/>
  <c r="AN48" i="196" s="1"/>
  <c r="AP48" i="196" s="1"/>
  <c r="AM18" i="121"/>
  <c r="K18" i="121" s="1"/>
  <c r="GR24" i="96"/>
  <c r="DF24" i="96"/>
  <c r="DH24" i="96" s="1"/>
  <c r="GN66" i="96"/>
  <c r="GN68" i="96" s="1"/>
  <c r="GO67" i="96"/>
  <c r="AN47" i="196"/>
  <c r="GO55" i="96"/>
  <c r="GO56" i="96" s="1"/>
  <c r="GL118" i="98"/>
  <c r="GP28" i="96"/>
  <c r="GK92" i="96"/>
  <c r="GK94" i="96" s="1"/>
  <c r="GK95" i="96" s="1"/>
  <c r="GP54" i="96"/>
  <c r="GQ82" i="94"/>
  <c r="GO63" i="96"/>
  <c r="GM87" i="98"/>
  <c r="GM89" i="98" s="1"/>
  <c r="DK14" i="98"/>
  <c r="DM14" i="98" s="1"/>
  <c r="GS14" i="98"/>
  <c r="GN62" i="96"/>
  <c r="GN64" i="96" s="1"/>
  <c r="GN65" i="96" s="1"/>
  <c r="GQ38" i="96"/>
  <c r="GN49" i="96"/>
  <c r="GN51" i="96" s="1"/>
  <c r="GL114" i="98"/>
  <c r="FK40" i="95"/>
  <c r="GS48" i="94"/>
  <c r="BE141" i="96"/>
  <c r="HV140" i="96" s="1"/>
  <c r="IG140" i="96" s="1"/>
  <c r="GK119" i="96"/>
  <c r="GO26" i="98"/>
  <c r="GO28" i="98" s="1"/>
  <c r="GM92" i="98"/>
  <c r="G57" i="192"/>
  <c r="CC66" i="95"/>
  <c r="CE66" i="95" s="1"/>
  <c r="FO66" i="95"/>
  <c r="GK131" i="98"/>
  <c r="GK88" i="96"/>
  <c r="GK90" i="96" s="1"/>
  <c r="GK91" i="96" s="1"/>
  <c r="GO50" i="96"/>
  <c r="FM9" i="95"/>
  <c r="FM11" i="95" s="1"/>
  <c r="BE24" i="107"/>
  <c r="AY24" i="107"/>
  <c r="AU24" i="107"/>
  <c r="BA24" i="107"/>
  <c r="BC24" i="107"/>
  <c r="AW24" i="107"/>
  <c r="CA24" i="107"/>
  <c r="BH118" i="95"/>
  <c r="BJ118" i="95" s="1"/>
  <c r="BK118" i="95" s="1"/>
  <c r="BM118" i="95" s="1"/>
  <c r="CC10" i="95"/>
  <c r="CE10" i="95" s="1"/>
  <c r="FO10" i="95"/>
  <c r="DH27" i="98"/>
  <c r="DJ27" i="98" s="1"/>
  <c r="GR27" i="98"/>
  <c r="CQ76" i="96"/>
  <c r="CS76" i="96" s="1"/>
  <c r="CT76" i="96" s="1"/>
  <c r="CV76" i="96" s="1"/>
  <c r="BI141" i="96"/>
  <c r="HT141" i="96"/>
  <c r="V36" i="118"/>
  <c r="W36" i="118" s="1"/>
  <c r="L36" i="118" s="1"/>
  <c r="AW36" i="118" s="1"/>
  <c r="CP87" i="98"/>
  <c r="CR87" i="98" s="1"/>
  <c r="CS87" i="98" s="1"/>
  <c r="CU87" i="98" s="1"/>
  <c r="CV75" i="98"/>
  <c r="CX75" i="98" s="1"/>
  <c r="FK92" i="95"/>
  <c r="Q217" i="95"/>
  <c r="R217" i="95" s="1"/>
  <c r="BV105" i="96"/>
  <c r="BX105" i="96" s="1"/>
  <c r="BY105" i="96" s="1"/>
  <c r="CA105" i="96" s="1"/>
  <c r="CB105" i="96" s="1"/>
  <c r="CD105" i="96" s="1"/>
  <c r="BV119" i="96"/>
  <c r="BX119" i="96" s="1"/>
  <c r="BY119" i="96" s="1"/>
  <c r="CA119" i="96" s="1"/>
  <c r="CB119" i="96" s="1"/>
  <c r="CD119" i="96" s="1"/>
  <c r="BN22" i="107"/>
  <c r="BM22" i="107"/>
  <c r="M27" i="107"/>
  <c r="L28" i="107" s="1"/>
  <c r="M26" i="107"/>
  <c r="L27" i="107" s="1"/>
  <c r="M25" i="107"/>
  <c r="L26" i="107" s="1"/>
  <c r="BO22" i="107"/>
  <c r="M29" i="107"/>
  <c r="M24" i="107"/>
  <c r="L25" i="107" s="1"/>
  <c r="BP22" i="107"/>
  <c r="M28" i="107"/>
  <c r="BD8" i="121"/>
  <c r="BE8" i="121"/>
  <c r="CV88" i="98"/>
  <c r="CX88" i="98" s="1"/>
  <c r="CY88" i="98" s="1"/>
  <c r="DA88" i="98" s="1"/>
  <c r="BJ128" i="96"/>
  <c r="BL128" i="96" s="1"/>
  <c r="BM128" i="96" s="1"/>
  <c r="BO128" i="96" s="1"/>
  <c r="BP128" i="96" s="1"/>
  <c r="BR128" i="96" s="1"/>
  <c r="BS128" i="96" s="1"/>
  <c r="BU128" i="96" s="1"/>
  <c r="CV52" i="98"/>
  <c r="CX52" i="98" s="1"/>
  <c r="CY52" i="98" s="1"/>
  <c r="DA52" i="98" s="1"/>
  <c r="CW50" i="96"/>
  <c r="CY50" i="96" s="1"/>
  <c r="CZ50" i="96" s="1"/>
  <c r="DB50" i="96" s="1"/>
  <c r="AN34" i="107"/>
  <c r="AT34" i="107" s="1"/>
  <c r="CE47" i="94"/>
  <c r="CG47" i="94" s="1"/>
  <c r="CH47" i="94" s="1"/>
  <c r="CJ47" i="94" s="1"/>
  <c r="Z32" i="118"/>
  <c r="X32" i="118"/>
  <c r="Y32" i="118" s="1"/>
  <c r="FN9" i="95"/>
  <c r="FN11" i="95" s="1"/>
  <c r="BZ9" i="95"/>
  <c r="CB9" i="95" s="1"/>
  <c r="W191" i="95"/>
  <c r="V191" i="95"/>
  <c r="Y191" i="95"/>
  <c r="U191" i="95"/>
  <c r="T191" i="95"/>
  <c r="X191" i="95"/>
  <c r="Z191" i="95"/>
  <c r="AB31" i="119"/>
  <c r="C31" i="119" s="1"/>
  <c r="G31" i="119"/>
  <c r="CE89" i="94"/>
  <c r="CG89" i="94" s="1"/>
  <c r="CH89" i="94" s="1"/>
  <c r="CJ89" i="94" s="1"/>
  <c r="BH105" i="95"/>
  <c r="BJ105" i="95" s="1"/>
  <c r="BK105" i="95" s="1"/>
  <c r="BM105" i="95" s="1"/>
  <c r="AB41" i="126"/>
  <c r="AC41" i="126" s="1"/>
  <c r="AD41" i="126" s="1"/>
  <c r="U43" i="126"/>
  <c r="V43" i="126" s="1"/>
  <c r="AI50" i="196"/>
  <c r="AL49" i="196"/>
  <c r="C35" i="196"/>
  <c r="BE35" i="196" s="1"/>
  <c r="AK50" i="196"/>
  <c r="BL27" i="125"/>
  <c r="BM27" i="125" s="1"/>
  <c r="BN27" i="125" s="1"/>
  <c r="L27" i="125" s="1"/>
  <c r="H27" i="125"/>
  <c r="AS131" i="95"/>
  <c r="AU131" i="95" s="1"/>
  <c r="AV131" i="95" s="1"/>
  <c r="AX131" i="95" s="1"/>
  <c r="AY131" i="95" s="1"/>
  <c r="BA131" i="95" s="1"/>
  <c r="CQ62" i="96"/>
  <c r="CS62" i="96" s="1"/>
  <c r="CT62" i="96" s="1"/>
  <c r="CV62" i="96" s="1"/>
  <c r="BB12" i="121"/>
  <c r="BC12" i="121"/>
  <c r="BG12" i="121" s="1"/>
  <c r="BM12" i="121" s="1"/>
  <c r="CD104" i="98"/>
  <c r="CF104" i="98" s="1"/>
  <c r="CG104" i="98" s="1"/>
  <c r="CI104" i="98" s="1"/>
  <c r="F39" i="126"/>
  <c r="AI39" i="126"/>
  <c r="K39" i="126" s="1"/>
  <c r="AE39" i="126"/>
  <c r="AF39" i="126" s="1"/>
  <c r="AG39" i="126" s="1"/>
  <c r="J39" i="126" s="1"/>
  <c r="DE62" i="98"/>
  <c r="DG62" i="98" s="1"/>
  <c r="GQ62" i="98"/>
  <c r="CT48" i="94"/>
  <c r="CV48" i="94" s="1"/>
  <c r="CW48" i="94" s="1"/>
  <c r="CY48" i="94" s="1"/>
  <c r="GT48" i="94"/>
  <c r="CQ66" i="96"/>
  <c r="CS66" i="96" s="1"/>
  <c r="CT66" i="96" s="1"/>
  <c r="CV66" i="96" s="1"/>
  <c r="AE30" i="118"/>
  <c r="AJ50" i="196"/>
  <c r="C36" i="196"/>
  <c r="BE36" i="196" s="1"/>
  <c r="AM49" i="196"/>
  <c r="DF36" i="96"/>
  <c r="DH36" i="96" s="1"/>
  <c r="GR36" i="96"/>
  <c r="M26" i="121"/>
  <c r="Y26" i="121"/>
  <c r="W26" i="121"/>
  <c r="X26" i="121" s="1"/>
  <c r="CK89" i="96"/>
  <c r="CM89" i="96" s="1"/>
  <c r="CN89" i="96" s="1"/>
  <c r="CP89" i="96" s="1"/>
  <c r="CD131" i="98"/>
  <c r="CF131" i="98" s="1"/>
  <c r="CG131" i="98" s="1"/>
  <c r="CI131" i="98" s="1"/>
  <c r="CW63" i="96"/>
  <c r="CY63" i="96" s="1"/>
  <c r="CZ63" i="96" s="1"/>
  <c r="DB63" i="96" s="1"/>
  <c r="X30" i="128"/>
  <c r="W30" i="128"/>
  <c r="BV88" i="96"/>
  <c r="BX88" i="96" s="1"/>
  <c r="BY88" i="96" s="1"/>
  <c r="CA88" i="96" s="1"/>
  <c r="CB88" i="96" s="1"/>
  <c r="CD88" i="96" s="1"/>
  <c r="GM101" i="98"/>
  <c r="GN61" i="98"/>
  <c r="GN63" i="98" s="1"/>
  <c r="GM79" i="96"/>
  <c r="GM81" i="96" s="1"/>
  <c r="GM82" i="96" s="1"/>
  <c r="BV92" i="96"/>
  <c r="BX92" i="96" s="1"/>
  <c r="BY92" i="96" s="1"/>
  <c r="CA92" i="96" s="1"/>
  <c r="CB92" i="96" s="1"/>
  <c r="CD92" i="96" s="1"/>
  <c r="GN80" i="96"/>
  <c r="CC14" i="95"/>
  <c r="CE14" i="95" s="1"/>
  <c r="FO14" i="95"/>
  <c r="GS56" i="94"/>
  <c r="GQ51" i="94"/>
  <c r="GQ53" i="94" s="1"/>
  <c r="GQ54" i="94" s="1"/>
  <c r="CP92" i="98"/>
  <c r="CR92" i="98" s="1"/>
  <c r="CS92" i="98" s="1"/>
  <c r="CU92" i="98" s="1"/>
  <c r="AH205" i="96"/>
  <c r="Z205" i="96" s="1"/>
  <c r="GQ54" i="96"/>
  <c r="DC54" i="96"/>
  <c r="DE54" i="96" s="1"/>
  <c r="AC170" i="95"/>
  <c r="FK13" i="95"/>
  <c r="FK15" i="95" s="1"/>
  <c r="FK16" i="95" s="1"/>
  <c r="HT118" i="96"/>
  <c r="BI118" i="96"/>
  <c r="V32" i="128"/>
  <c r="T34" i="128"/>
  <c r="U34" i="128" s="1"/>
  <c r="GK100" i="98"/>
  <c r="CP101" i="98"/>
  <c r="CR101" i="98" s="1"/>
  <c r="CS101" i="98" s="1"/>
  <c r="CU101" i="98" s="1"/>
  <c r="CV61" i="98"/>
  <c r="CX61" i="98" s="1"/>
  <c r="CY61" i="98" s="1"/>
  <c r="DA61" i="98" s="1"/>
  <c r="AF24" i="118"/>
  <c r="AZ24" i="118" s="1"/>
  <c r="BA24" i="118" s="1"/>
  <c r="BB24" i="118" s="1"/>
  <c r="BC24" i="118" s="1"/>
  <c r="HT145" i="96"/>
  <c r="BI145" i="96"/>
  <c r="U33" i="119"/>
  <c r="V33" i="119" s="1"/>
  <c r="W33" i="119" s="1"/>
  <c r="X33" i="119" s="1"/>
  <c r="Y33" i="119" s="1"/>
  <c r="Z33" i="119" s="1"/>
  <c r="AA33" i="119" s="1"/>
  <c r="FL27" i="95"/>
  <c r="BV10" i="121"/>
  <c r="BU10" i="121"/>
  <c r="CK79" i="96"/>
  <c r="CM79" i="96" s="1"/>
  <c r="CN79" i="96" s="1"/>
  <c r="CP79" i="96" s="1"/>
  <c r="BL22" i="107"/>
  <c r="BH22" i="107"/>
  <c r="BJ22" i="107" s="1"/>
  <c r="BI22" i="107"/>
  <c r="BG22" i="107"/>
  <c r="CQ80" i="96"/>
  <c r="CS80" i="96" s="1"/>
  <c r="CT80" i="96" s="1"/>
  <c r="CV80" i="96" s="1"/>
  <c r="GL102" i="96"/>
  <c r="CT56" i="94"/>
  <c r="CV56" i="94" s="1"/>
  <c r="CW56" i="94" s="1"/>
  <c r="CY56" i="94" s="1"/>
  <c r="GT56" i="94"/>
  <c r="CE51" i="94"/>
  <c r="CG51" i="94" s="1"/>
  <c r="CH51" i="94" s="1"/>
  <c r="CJ51" i="94" s="1"/>
  <c r="GM93" i="96"/>
  <c r="BN13" i="95"/>
  <c r="BP13" i="95" s="1"/>
  <c r="BQ13" i="95" s="1"/>
  <c r="BS13" i="95" s="1"/>
  <c r="AH52" i="196"/>
  <c r="AF52" i="196"/>
  <c r="CD100" i="98"/>
  <c r="CF100" i="98" s="1"/>
  <c r="CG100" i="98" s="1"/>
  <c r="CI100" i="98" s="1"/>
  <c r="BF154" i="96"/>
  <c r="BG154" i="96" s="1"/>
  <c r="BE166" i="96"/>
  <c r="BE170" i="96"/>
  <c r="BT27" i="95"/>
  <c r="BV27" i="95" s="1"/>
  <c r="BW27" i="95" s="1"/>
  <c r="BY27" i="95" s="1"/>
  <c r="Z33" i="196"/>
  <c r="Y33" i="196"/>
  <c r="HT114" i="96"/>
  <c r="BI114" i="96"/>
  <c r="CE102" i="96"/>
  <c r="CG102" i="96" s="1"/>
  <c r="CH102" i="96" s="1"/>
  <c r="CJ102" i="96" s="1"/>
  <c r="AB157" i="95"/>
  <c r="AD156" i="95" s="1"/>
  <c r="CJ114" i="98"/>
  <c r="CL114" i="98" s="1"/>
  <c r="CM114" i="98" s="1"/>
  <c r="CO114" i="98" s="1"/>
  <c r="CK93" i="96"/>
  <c r="CM93" i="96" s="1"/>
  <c r="CN93" i="96" s="1"/>
  <c r="CP93" i="96" s="1"/>
  <c r="AQ48" i="196"/>
  <c r="AS48" i="196" s="1"/>
  <c r="AT48" i="196" s="1"/>
  <c r="CE82" i="94"/>
  <c r="CG82" i="94" s="1"/>
  <c r="CH82" i="94" s="1"/>
  <c r="CJ82" i="94" s="1"/>
  <c r="CJ118" i="98"/>
  <c r="CL118" i="98" s="1"/>
  <c r="CM118" i="98" s="1"/>
  <c r="CO118" i="98" s="1"/>
  <c r="CP105" i="98"/>
  <c r="CR105" i="98" s="1"/>
  <c r="CS105" i="98" s="1"/>
  <c r="CU105" i="98" s="1"/>
  <c r="AP179" i="96"/>
  <c r="AN179" i="96"/>
  <c r="AS179" i="96"/>
  <c r="BB179" i="96" s="1"/>
  <c r="AR179" i="96"/>
  <c r="AO179" i="96"/>
  <c r="AZ179" i="96" s="1"/>
  <c r="AW179" i="96"/>
  <c r="AL179" i="96"/>
  <c r="AQ179" i="96"/>
  <c r="BA179" i="96" s="1"/>
  <c r="AV179" i="96"/>
  <c r="AK179" i="96"/>
  <c r="AX179" i="96" s="1"/>
  <c r="AU179" i="96"/>
  <c r="BC179" i="96" s="1"/>
  <c r="AT179" i="96"/>
  <c r="AM179" i="96"/>
  <c r="AY179" i="96" s="1"/>
  <c r="BK6" i="121"/>
  <c r="BJ6" i="121"/>
  <c r="CQ49" i="96"/>
  <c r="CS49" i="96" s="1"/>
  <c r="CT49" i="96" s="1"/>
  <c r="CV49" i="96" s="1"/>
  <c r="BF158" i="96"/>
  <c r="AG144" i="95"/>
  <c r="AI144" i="95" s="1"/>
  <c r="AJ144" i="95" s="1"/>
  <c r="AL144" i="95" s="1"/>
  <c r="AM144" i="95" s="1"/>
  <c r="AO144" i="95" s="1"/>
  <c r="AP144" i="95" s="1"/>
  <c r="AR144" i="95" s="1"/>
  <c r="GK115" i="96"/>
  <c r="HV131" i="96"/>
  <c r="IR127" i="96" s="1"/>
  <c r="BG131" i="96"/>
  <c r="BS30" i="107"/>
  <c r="BT6" i="121"/>
  <c r="BS6" i="121"/>
  <c r="CT55" i="94"/>
  <c r="CV55" i="94" s="1"/>
  <c r="CW55" i="94" s="1"/>
  <c r="CY55" i="94" s="1"/>
  <c r="GT55" i="94"/>
  <c r="GL106" i="96"/>
  <c r="GQ28" i="96"/>
  <c r="DC28" i="96"/>
  <c r="DE28" i="96" s="1"/>
  <c r="FL79" i="95"/>
  <c r="GK101" i="96"/>
  <c r="GK103" i="96" s="1"/>
  <c r="GK104" i="96" s="1"/>
  <c r="GO48" i="98"/>
  <c r="GO50" i="98" s="1"/>
  <c r="BJ132" i="96"/>
  <c r="BL132" i="96" s="1"/>
  <c r="BM132" i="96" s="1"/>
  <c r="BO132" i="96" s="1"/>
  <c r="BP132" i="96" s="1"/>
  <c r="BR132" i="96" s="1"/>
  <c r="BS132" i="96" s="1"/>
  <c r="BU132" i="96" s="1"/>
  <c r="BV115" i="96"/>
  <c r="BX115" i="96" s="1"/>
  <c r="BY115" i="96" s="1"/>
  <c r="CA115" i="96" s="1"/>
  <c r="CB115" i="96" s="1"/>
  <c r="CD115" i="96" s="1"/>
  <c r="BE145" i="96"/>
  <c r="HV144" i="96" s="1"/>
  <c r="IR140" i="96" s="1"/>
  <c r="BN92" i="95"/>
  <c r="BP92" i="95" s="1"/>
  <c r="BQ92" i="95" s="1"/>
  <c r="BS92" i="95" s="1"/>
  <c r="AE24" i="128"/>
  <c r="AK24" i="128"/>
  <c r="K24" i="128" s="1"/>
  <c r="GL75" i="96"/>
  <c r="GL77" i="96" s="1"/>
  <c r="GL78" i="96" s="1"/>
  <c r="BN40" i="95"/>
  <c r="BP40" i="95" s="1"/>
  <c r="BQ40" i="95" s="1"/>
  <c r="BS40" i="95" s="1"/>
  <c r="CE106" i="96"/>
  <c r="CG106" i="96" s="1"/>
  <c r="CH106" i="96" s="1"/>
  <c r="CJ106" i="96" s="1"/>
  <c r="BT79" i="95"/>
  <c r="BV79" i="95" s="1"/>
  <c r="BW79" i="95" s="1"/>
  <c r="BY79" i="95" s="1"/>
  <c r="E18" i="121"/>
  <c r="AR18" i="121"/>
  <c r="BV101" i="96"/>
  <c r="BX101" i="96" s="1"/>
  <c r="BY101" i="96" s="1"/>
  <c r="CA101" i="96" s="1"/>
  <c r="CB101" i="96" s="1"/>
  <c r="CD101" i="96" s="1"/>
  <c r="AD20" i="121"/>
  <c r="AE20" i="121" s="1"/>
  <c r="AF20" i="121" s="1"/>
  <c r="AG20" i="121" s="1"/>
  <c r="F29" i="125"/>
  <c r="BH29" i="125"/>
  <c r="BI29" i="125" s="1"/>
  <c r="BJ29" i="125" s="1"/>
  <c r="BK29" i="125" s="1"/>
  <c r="BZ29" i="125" s="1"/>
  <c r="DB48" i="98"/>
  <c r="DD48" i="98" s="1"/>
  <c r="GP48" i="98"/>
  <c r="GP50" i="98" s="1"/>
  <c r="AA31" i="196"/>
  <c r="DF37" i="96"/>
  <c r="DH37" i="96" s="1"/>
  <c r="GR37" i="96"/>
  <c r="AY14" i="121"/>
  <c r="GP26" i="98"/>
  <c r="GP28" i="98" s="1"/>
  <c r="DB26" i="98"/>
  <c r="DD26" i="98" s="1"/>
  <c r="CW67" i="96"/>
  <c r="CY67" i="96" s="1"/>
  <c r="CZ67" i="96" s="1"/>
  <c r="DB67" i="96" s="1"/>
  <c r="BT28" i="107"/>
  <c r="BU28" i="107"/>
  <c r="BW28" i="107"/>
  <c r="CK52" i="94"/>
  <c r="CM52" i="94" s="1"/>
  <c r="CN52" i="94" s="1"/>
  <c r="CP52" i="94" s="1"/>
  <c r="CQ52" i="94" s="1"/>
  <c r="CS52" i="94" s="1"/>
  <c r="CE75" i="96"/>
  <c r="CG75" i="96" s="1"/>
  <c r="CH75" i="96" s="1"/>
  <c r="CJ75" i="96" s="1"/>
  <c r="FJ118" i="95"/>
  <c r="AC26" i="118"/>
  <c r="AD26" i="118"/>
  <c r="DI11" i="96"/>
  <c r="DK11" i="96" s="1"/>
  <c r="GS11" i="96"/>
  <c r="BF170" i="96"/>
  <c r="BF166" i="96"/>
  <c r="X33" i="125"/>
  <c r="Y33" i="125" s="1"/>
  <c r="AT16" i="121"/>
  <c r="AV16" i="121" s="1"/>
  <c r="AX16" i="121" s="1"/>
  <c r="K16" i="121"/>
  <c r="AU16" i="121"/>
  <c r="AW16" i="121" s="1"/>
  <c r="GN76" i="96"/>
  <c r="BQ20" i="107"/>
  <c r="H30" i="107" s="1"/>
  <c r="GR40" i="98"/>
  <c r="DH40" i="98"/>
  <c r="DJ40" i="98" s="1"/>
  <c r="DE39" i="98"/>
  <c r="DG39" i="98" s="1"/>
  <c r="GQ39" i="98"/>
  <c r="GQ41" i="98" s="1"/>
  <c r="GQ13" i="96"/>
  <c r="DF10" i="96"/>
  <c r="DH10" i="96" s="1"/>
  <c r="GR10" i="96"/>
  <c r="GR12" i="96" s="1"/>
  <c r="GO9" i="98"/>
  <c r="GO11" i="98" s="1"/>
  <c r="GO12" i="98" s="1"/>
  <c r="DC53" i="96"/>
  <c r="DE53" i="96" s="1"/>
  <c r="GQ53" i="96"/>
  <c r="GQ23" i="96"/>
  <c r="DC23" i="96"/>
  <c r="DE23" i="96" s="1"/>
  <c r="DB22" i="98"/>
  <c r="DD22" i="98" s="1"/>
  <c r="GP22" i="98"/>
  <c r="GP24" i="98" s="1"/>
  <c r="DB9" i="98"/>
  <c r="DD9" i="98" s="1"/>
  <c r="GP9" i="98"/>
  <c r="GP11" i="98" s="1"/>
  <c r="GP53" i="96"/>
  <c r="GP23" i="96"/>
  <c r="GP25" i="96" s="1"/>
  <c r="GO22" i="98"/>
  <c r="GO24" i="98" s="1"/>
  <c r="GO25" i="98" s="1"/>
  <c r="GT24" i="94"/>
  <c r="CZ21" i="94"/>
  <c r="DB21" i="94" s="1"/>
  <c r="DC21" i="94" s="1"/>
  <c r="DE21" i="94" s="1"/>
  <c r="GU21" i="94"/>
  <c r="GU23" i="94" s="1"/>
  <c r="DF14" i="94"/>
  <c r="DH14" i="94" s="1"/>
  <c r="DI14" i="94" s="1"/>
  <c r="DK14" i="94" s="1"/>
  <c r="GV14" i="94"/>
  <c r="GV15" i="94" s="1"/>
  <c r="GT23" i="98"/>
  <c r="DN23" i="98"/>
  <c r="DP23" i="98" s="1"/>
  <c r="DR13" i="94"/>
  <c r="DT13" i="94" s="1"/>
  <c r="GX13" i="94"/>
  <c r="DN10" i="98"/>
  <c r="DP10" i="98" s="1"/>
  <c r="GT10" i="98"/>
  <c r="DN49" i="98"/>
  <c r="DP49" i="98" s="1"/>
  <c r="GT49" i="98"/>
  <c r="DR15" i="96"/>
  <c r="DT15" i="96" s="1"/>
  <c r="GV15" i="96"/>
  <c r="DU22" i="94"/>
  <c r="DW22" i="94" s="1"/>
  <c r="GY22" i="94"/>
  <c r="DQ36" i="98"/>
  <c r="DS36" i="98" s="1"/>
  <c r="GU36" i="98"/>
  <c r="BE37" i="196" l="1"/>
  <c r="BE38" i="196" s="1"/>
  <c r="D37" i="196" s="1"/>
  <c r="C37" i="196" s="1"/>
  <c r="FJ42" i="95"/>
  <c r="BH113" i="98"/>
  <c r="BI113" i="98" s="1"/>
  <c r="BK113" i="98" s="1"/>
  <c r="BL113" i="98" s="1"/>
  <c r="BN113" i="98" s="1"/>
  <c r="BO113" i="98" s="1"/>
  <c r="BQ113" i="98" s="1"/>
  <c r="BR113" i="98" s="1"/>
  <c r="BT113" i="98" s="1"/>
  <c r="BU113" i="98" s="1"/>
  <c r="BW113" i="98" s="1"/>
  <c r="BX113" i="98" s="1"/>
  <c r="BZ113" i="98" s="1"/>
  <c r="CA113" i="98" s="1"/>
  <c r="CC113" i="98" s="1"/>
  <c r="CD113" i="98" s="1"/>
  <c r="CF113" i="98" s="1"/>
  <c r="CG113" i="98" s="1"/>
  <c r="CI113" i="98" s="1"/>
  <c r="AF157" i="95"/>
  <c r="AG157" i="95" s="1"/>
  <c r="AI157" i="95" s="1"/>
  <c r="AJ157" i="95" s="1"/>
  <c r="AL157" i="95" s="1"/>
  <c r="AM157" i="95" s="1"/>
  <c r="AO157" i="95" s="1"/>
  <c r="AP157" i="95" s="1"/>
  <c r="AR157" i="95" s="1"/>
  <c r="FI117" i="95"/>
  <c r="FI119" i="95" s="1"/>
  <c r="FI120" i="95" s="1"/>
  <c r="FM53" i="95"/>
  <c r="BH91" i="95"/>
  <c r="BJ91" i="95" s="1"/>
  <c r="BK91" i="95" s="1"/>
  <c r="BM91" i="95" s="1"/>
  <c r="AG130" i="95"/>
  <c r="AI130" i="95" s="1"/>
  <c r="AJ130" i="95" s="1"/>
  <c r="AL130" i="95" s="1"/>
  <c r="AM130" i="95" s="1"/>
  <c r="AO130" i="95" s="1"/>
  <c r="AP130" i="95" s="1"/>
  <c r="AR130" i="95" s="1"/>
  <c r="GQ156" i="95"/>
  <c r="AF156" i="95"/>
  <c r="BT65" i="95"/>
  <c r="BV65" i="95" s="1"/>
  <c r="BW65" i="95" s="1"/>
  <c r="BY65" i="95" s="1"/>
  <c r="BN39" i="95"/>
  <c r="BP39" i="95" s="1"/>
  <c r="BQ39" i="95" s="1"/>
  <c r="BS39" i="95" s="1"/>
  <c r="BN78" i="95"/>
  <c r="BP78" i="95" s="1"/>
  <c r="BQ78" i="95" s="1"/>
  <c r="BS78" i="95" s="1"/>
  <c r="HA152" i="95"/>
  <c r="FN53" i="95"/>
  <c r="BZ53" i="95"/>
  <c r="CB53" i="95" s="1"/>
  <c r="FL65" i="95"/>
  <c r="FL67" i="95" s="1"/>
  <c r="FL68" i="95" s="1"/>
  <c r="FK39" i="95"/>
  <c r="FK41" i="95" s="1"/>
  <c r="FK42" i="95" s="1"/>
  <c r="FK78" i="95"/>
  <c r="FK80" i="95" s="1"/>
  <c r="FL54" i="95"/>
  <c r="FL55" i="95" s="1"/>
  <c r="FN52" i="95"/>
  <c r="BZ52" i="95"/>
  <c r="CB52" i="95" s="1"/>
  <c r="BB104" i="95"/>
  <c r="BD104" i="95" s="1"/>
  <c r="BE104" i="95" s="1"/>
  <c r="BG104" i="95" s="1"/>
  <c r="BB117" i="95"/>
  <c r="BD117" i="95" s="1"/>
  <c r="BE117" i="95" s="1"/>
  <c r="BG117" i="95" s="1"/>
  <c r="AG143" i="95"/>
  <c r="AI143" i="95" s="1"/>
  <c r="AJ143" i="95" s="1"/>
  <c r="AL143" i="95" s="1"/>
  <c r="AM143" i="95" s="1"/>
  <c r="AO143" i="95" s="1"/>
  <c r="AP143" i="95" s="1"/>
  <c r="AR143" i="95" s="1"/>
  <c r="FJ91" i="95"/>
  <c r="FJ93" i="95" s="1"/>
  <c r="FJ94" i="95" s="1"/>
  <c r="FM52" i="95"/>
  <c r="FI104" i="95"/>
  <c r="FI106" i="95" s="1"/>
  <c r="FI107" i="95" s="1"/>
  <c r="BT26" i="95"/>
  <c r="BV26" i="95" s="1"/>
  <c r="BW26" i="95" s="1"/>
  <c r="BY26" i="95" s="1"/>
  <c r="FL26" i="95"/>
  <c r="FL28" i="95" s="1"/>
  <c r="FL29" i="95" s="1"/>
  <c r="AX18" i="118"/>
  <c r="J18" i="118" s="1"/>
  <c r="BD24" i="118"/>
  <c r="BF24" i="118" s="1"/>
  <c r="G30" i="118"/>
  <c r="H30" i="118" s="1"/>
  <c r="BE30" i="118"/>
  <c r="AM22" i="118"/>
  <c r="AR22" i="118"/>
  <c r="AS22" i="118" s="1"/>
  <c r="AT20" i="118"/>
  <c r="AU20" i="118" s="1"/>
  <c r="AV20" i="118" s="1"/>
  <c r="AN20" i="118"/>
  <c r="AO20" i="118" s="1"/>
  <c r="AP20" i="118" s="1"/>
  <c r="U35" i="119"/>
  <c r="V35" i="119" s="1"/>
  <c r="W35" i="119" s="1"/>
  <c r="X35" i="119" s="1"/>
  <c r="Y35" i="119" s="1"/>
  <c r="Z35" i="119" s="1"/>
  <c r="AA35" i="119" s="1"/>
  <c r="S39" i="119"/>
  <c r="U32" i="131"/>
  <c r="V32" i="131" s="1"/>
  <c r="K36" i="111"/>
  <c r="Y36" i="111"/>
  <c r="X36" i="111"/>
  <c r="AC30" i="111"/>
  <c r="AF30" i="111" s="1"/>
  <c r="D30" i="111" s="1"/>
  <c r="AA30" i="111"/>
  <c r="AB30" i="111" s="1"/>
  <c r="CA29" i="125"/>
  <c r="CH29" i="125"/>
  <c r="CB29" i="125"/>
  <c r="CE25" i="125"/>
  <c r="CF25" i="125" s="1"/>
  <c r="CG25" i="125" s="1"/>
  <c r="CI25" i="125" s="1"/>
  <c r="J25" i="125" s="1"/>
  <c r="CC27" i="125"/>
  <c r="CD27" i="125"/>
  <c r="I29" i="125"/>
  <c r="E29" i="125"/>
  <c r="GO29" i="98"/>
  <c r="GP29" i="98" s="1"/>
  <c r="BD156" i="98"/>
  <c r="GN64" i="98"/>
  <c r="GO41" i="96"/>
  <c r="CW41" i="96"/>
  <c r="CY41" i="96" s="1"/>
  <c r="CZ41" i="96" s="1"/>
  <c r="DB41" i="96" s="1"/>
  <c r="GM40" i="96"/>
  <c r="GM42" i="96" s="1"/>
  <c r="GM43" i="96" s="1"/>
  <c r="CK40" i="96"/>
  <c r="CM40" i="96" s="1"/>
  <c r="CN40" i="96" s="1"/>
  <c r="CP40" i="96" s="1"/>
  <c r="HS127" i="98"/>
  <c r="BD144" i="98"/>
  <c r="BF143" i="98" s="1"/>
  <c r="HS143" i="98" s="1"/>
  <c r="AZ165" i="98"/>
  <c r="BE152" i="98"/>
  <c r="BE153" i="98" s="1"/>
  <c r="BF153" i="98" s="1"/>
  <c r="HS153" i="98" s="1"/>
  <c r="BD152" i="98"/>
  <c r="AP191" i="98"/>
  <c r="HU130" i="98"/>
  <c r="IA126" i="98"/>
  <c r="BF144" i="98"/>
  <c r="HS144" i="98" s="1"/>
  <c r="BD140" i="98"/>
  <c r="BF139" i="98" s="1"/>
  <c r="HS139" i="98" s="1"/>
  <c r="GN35" i="98"/>
  <c r="GN37" i="98" s="1"/>
  <c r="GN38" i="98" s="1"/>
  <c r="CV35" i="98"/>
  <c r="CX35" i="98" s="1"/>
  <c r="CY35" i="98" s="1"/>
  <c r="DA35" i="98" s="1"/>
  <c r="AW165" i="98"/>
  <c r="BE156" i="98"/>
  <c r="BE157" i="98" s="1"/>
  <c r="BF157" i="98" s="1"/>
  <c r="BB165" i="98"/>
  <c r="AY165" i="98"/>
  <c r="BA165" i="98"/>
  <c r="AX165" i="98"/>
  <c r="GO13" i="98"/>
  <c r="GO15" i="98" s="1"/>
  <c r="GO16" i="98" s="1"/>
  <c r="DB13" i="98"/>
  <c r="DD13" i="98" s="1"/>
  <c r="GP13" i="98"/>
  <c r="GP15" i="98" s="1"/>
  <c r="GO92" i="94"/>
  <c r="GQ38" i="94"/>
  <c r="GQ40" i="94" s="1"/>
  <c r="GQ41" i="94" s="1"/>
  <c r="GK102" i="98"/>
  <c r="GQ34" i="94"/>
  <c r="GQ36" i="94" s="1"/>
  <c r="GQ37" i="94" s="1"/>
  <c r="GR39" i="94"/>
  <c r="GQ30" i="94"/>
  <c r="GQ32" i="94" s="1"/>
  <c r="GQ33" i="94" s="1"/>
  <c r="GR31" i="94"/>
  <c r="GS35" i="94"/>
  <c r="CT35" i="94"/>
  <c r="CV35" i="94" s="1"/>
  <c r="CW35" i="94" s="1"/>
  <c r="CY35" i="94" s="1"/>
  <c r="GT35" i="94"/>
  <c r="CE34" i="94"/>
  <c r="CG34" i="94" s="1"/>
  <c r="CH34" i="94" s="1"/>
  <c r="CJ34" i="94" s="1"/>
  <c r="CK39" i="94"/>
  <c r="CM39" i="94" s="1"/>
  <c r="CN39" i="94" s="1"/>
  <c r="CP39" i="94" s="1"/>
  <c r="CQ39" i="94" s="1"/>
  <c r="CS39" i="94" s="1"/>
  <c r="CE38" i="94"/>
  <c r="CG38" i="94" s="1"/>
  <c r="CH38" i="94" s="1"/>
  <c r="CJ38" i="94" s="1"/>
  <c r="CE30" i="94"/>
  <c r="CG30" i="94" s="1"/>
  <c r="CH30" i="94" s="1"/>
  <c r="CJ30" i="94" s="1"/>
  <c r="CK31" i="94"/>
  <c r="CM31" i="94" s="1"/>
  <c r="CN31" i="94" s="1"/>
  <c r="CP31" i="94" s="1"/>
  <c r="CQ31" i="94" s="1"/>
  <c r="CS31" i="94" s="1"/>
  <c r="AW140" i="94"/>
  <c r="AX140" i="94" s="1"/>
  <c r="AZ140" i="94" s="1"/>
  <c r="BA140" i="94" s="1"/>
  <c r="BC140" i="94" s="1"/>
  <c r="BD140" i="94" s="1"/>
  <c r="BF140" i="94" s="1"/>
  <c r="BG140" i="94" s="1"/>
  <c r="BI140" i="94" s="1"/>
  <c r="GJ102" i="98"/>
  <c r="GJ103" i="98" s="1"/>
  <c r="GK90" i="98"/>
  <c r="GL90" i="98" s="1"/>
  <c r="GM90" i="98" s="1"/>
  <c r="GS17" i="94"/>
  <c r="GS19" i="94" s="1"/>
  <c r="GS20" i="94" s="1"/>
  <c r="CT17" i="94"/>
  <c r="CV17" i="94" s="1"/>
  <c r="CW17" i="94" s="1"/>
  <c r="CY17" i="94" s="1"/>
  <c r="GT17" i="94"/>
  <c r="GT19" i="94" s="1"/>
  <c r="DF18" i="94"/>
  <c r="DH18" i="94" s="1"/>
  <c r="DI18" i="94" s="1"/>
  <c r="DK18" i="94" s="1"/>
  <c r="GV18" i="94"/>
  <c r="GK107" i="98"/>
  <c r="GJ126" i="98"/>
  <c r="GL65" i="98"/>
  <c r="GL67" i="98" s="1"/>
  <c r="GL68" i="98" s="1"/>
  <c r="GK91" i="98"/>
  <c r="GK93" i="98" s="1"/>
  <c r="GK94" i="98" s="1"/>
  <c r="GK78" i="98"/>
  <c r="GK80" i="98" s="1"/>
  <c r="GK81" i="98" s="1"/>
  <c r="GL74" i="98"/>
  <c r="GL76" i="98" s="1"/>
  <c r="GL77" i="98" s="1"/>
  <c r="AH204" i="98"/>
  <c r="AI204" i="98" s="1"/>
  <c r="CD91" i="98"/>
  <c r="CF91" i="98" s="1"/>
  <c r="CG91" i="98" s="1"/>
  <c r="CI91" i="98" s="1"/>
  <c r="CD78" i="98"/>
  <c r="CF78" i="98" s="1"/>
  <c r="CG78" i="98" s="1"/>
  <c r="CI78" i="98" s="1"/>
  <c r="GN66" i="98"/>
  <c r="BI117" i="98"/>
  <c r="BK117" i="98" s="1"/>
  <c r="BL117" i="98" s="1"/>
  <c r="BN117" i="98" s="1"/>
  <c r="BO117" i="98" s="1"/>
  <c r="BQ117" i="98" s="1"/>
  <c r="BR117" i="98" s="1"/>
  <c r="BT117" i="98" s="1"/>
  <c r="CJ65" i="98"/>
  <c r="CL65" i="98" s="1"/>
  <c r="CM65" i="98" s="1"/>
  <c r="CO65" i="98" s="1"/>
  <c r="CJ74" i="98"/>
  <c r="CL74" i="98" s="1"/>
  <c r="CM74" i="98" s="1"/>
  <c r="CO74" i="98" s="1"/>
  <c r="GM79" i="98"/>
  <c r="BH130" i="98"/>
  <c r="HS130" i="98"/>
  <c r="BI127" i="98"/>
  <c r="BK127" i="98" s="1"/>
  <c r="BL127" i="98" s="1"/>
  <c r="BN127" i="98" s="1"/>
  <c r="BO127" i="98" s="1"/>
  <c r="BQ127" i="98" s="1"/>
  <c r="BR127" i="98" s="1"/>
  <c r="BT127" i="98" s="1"/>
  <c r="AQ178" i="98"/>
  <c r="AT178" i="98"/>
  <c r="AK178" i="98"/>
  <c r="AU178" i="98"/>
  <c r="AR178" i="98"/>
  <c r="AM178" i="98"/>
  <c r="AO178" i="98"/>
  <c r="AL178" i="98"/>
  <c r="AN178" i="98"/>
  <c r="AV178" i="98"/>
  <c r="AS178" i="98"/>
  <c r="CV66" i="98"/>
  <c r="CX66" i="98" s="1"/>
  <c r="CY66" i="98" s="1"/>
  <c r="DA66" i="98" s="1"/>
  <c r="CP79" i="98"/>
  <c r="CR79" i="98" s="1"/>
  <c r="CS79" i="98" s="1"/>
  <c r="CU79" i="98" s="1"/>
  <c r="HS140" i="98"/>
  <c r="BH140" i="98"/>
  <c r="AI26" i="111"/>
  <c r="AJ26" i="111" s="1"/>
  <c r="AG26" i="111" s="1"/>
  <c r="AD26" i="111" s="1"/>
  <c r="B26" i="111" s="1"/>
  <c r="I26" i="111" s="1"/>
  <c r="Z32" i="111"/>
  <c r="AA32" i="111" s="1"/>
  <c r="AF28" i="111"/>
  <c r="D28" i="111" s="1"/>
  <c r="AH28" i="111"/>
  <c r="AK28" i="111"/>
  <c r="AG25" i="108"/>
  <c r="I25" i="108" s="1"/>
  <c r="AB29" i="108"/>
  <c r="Z31" i="108"/>
  <c r="AA31" i="108" s="1"/>
  <c r="AH27" i="108"/>
  <c r="K27" i="108" s="1"/>
  <c r="AD27" i="108"/>
  <c r="B27" i="108"/>
  <c r="AK26" i="128"/>
  <c r="K26" i="128" s="1"/>
  <c r="AD28" i="118"/>
  <c r="AF28" i="118" s="1"/>
  <c r="AC22" i="121"/>
  <c r="AD22" i="121" s="1"/>
  <c r="AE22" i="121" s="1"/>
  <c r="AF22" i="121" s="1"/>
  <c r="AG22" i="121" s="1"/>
  <c r="AM22" i="121" s="1"/>
  <c r="AB33" i="116"/>
  <c r="AC33" i="116" s="1"/>
  <c r="Z26" i="121"/>
  <c r="AJ26" i="121" s="1"/>
  <c r="C26" i="121" s="1"/>
  <c r="B29" i="116"/>
  <c r="P29" i="116"/>
  <c r="Z28" i="128"/>
  <c r="AJ28" i="128" s="1"/>
  <c r="AD28" i="128" s="1"/>
  <c r="AF28" i="128" s="1"/>
  <c r="D28" i="128" s="1"/>
  <c r="AA24" i="121"/>
  <c r="AB24" i="121" s="1"/>
  <c r="AS191" i="94"/>
  <c r="GQ98" i="94"/>
  <c r="GN100" i="94"/>
  <c r="GN101" i="94" s="1"/>
  <c r="GP98" i="94"/>
  <c r="AW136" i="94"/>
  <c r="AX136" i="94" s="1"/>
  <c r="AZ136" i="94" s="1"/>
  <c r="BA136" i="94" s="1"/>
  <c r="BC136" i="94" s="1"/>
  <c r="BD136" i="94" s="1"/>
  <c r="BF136" i="94" s="1"/>
  <c r="BG136" i="94" s="1"/>
  <c r="BI136" i="94" s="1"/>
  <c r="AT191" i="94"/>
  <c r="AT192" i="94" s="1"/>
  <c r="AU192" i="94" s="1"/>
  <c r="AS154" i="94"/>
  <c r="IG149" i="94" s="1"/>
  <c r="IL149" i="94" s="1"/>
  <c r="GO108" i="94"/>
  <c r="GO109" i="94" s="1"/>
  <c r="AU157" i="94"/>
  <c r="GO98" i="94"/>
  <c r="GN132" i="94"/>
  <c r="GO120" i="94"/>
  <c r="AU175" i="94"/>
  <c r="AW175" i="94" s="1"/>
  <c r="AS175" i="94"/>
  <c r="IN166" i="94" s="1"/>
  <c r="IS166" i="94" s="1"/>
  <c r="GR73" i="94"/>
  <c r="GP107" i="94"/>
  <c r="GO64" i="94"/>
  <c r="GO66" i="94" s="1"/>
  <c r="GO67" i="94" s="1"/>
  <c r="GP86" i="94"/>
  <c r="GN123" i="94"/>
  <c r="GN125" i="94" s="1"/>
  <c r="GN126" i="94" s="1"/>
  <c r="GO124" i="94"/>
  <c r="AY26" i="107"/>
  <c r="CA26" i="107"/>
  <c r="H34" i="107" s="1"/>
  <c r="G35" i="107" s="1"/>
  <c r="AW26" i="107"/>
  <c r="BA26" i="107"/>
  <c r="BC26" i="107"/>
  <c r="BE26" i="107"/>
  <c r="AU26" i="107"/>
  <c r="BV28" i="107"/>
  <c r="BX28" i="107" s="1"/>
  <c r="BY28" i="107" s="1"/>
  <c r="BZ28" i="107" s="1"/>
  <c r="AX115" i="94"/>
  <c r="AZ115" i="94" s="1"/>
  <c r="BA115" i="94" s="1"/>
  <c r="BC115" i="94" s="1"/>
  <c r="BD115" i="94" s="1"/>
  <c r="BF115" i="94" s="1"/>
  <c r="BG115" i="94" s="1"/>
  <c r="BI115" i="94" s="1"/>
  <c r="GO141" i="94"/>
  <c r="AH217" i="94"/>
  <c r="Y217" i="94"/>
  <c r="AF217" i="94"/>
  <c r="AG217" i="94"/>
  <c r="AB217" i="94"/>
  <c r="W217" i="94"/>
  <c r="AI217" i="94"/>
  <c r="X217" i="94"/>
  <c r="AK217" i="94"/>
  <c r="J217" i="94" s="1"/>
  <c r="AA217" i="94"/>
  <c r="AE217" i="94"/>
  <c r="AD217" i="94"/>
  <c r="Z217" i="94"/>
  <c r="AB30" i="131"/>
  <c r="AC30" i="131" s="1"/>
  <c r="AD30" i="131" s="1"/>
  <c r="GO99" i="94"/>
  <c r="HZ149" i="94"/>
  <c r="IE149" i="94" s="1"/>
  <c r="GP106" i="94"/>
  <c r="GO116" i="94"/>
  <c r="AT183" i="94"/>
  <c r="AT184" i="94" s="1"/>
  <c r="AU184" i="94" s="1"/>
  <c r="AT187" i="94"/>
  <c r="S34" i="117"/>
  <c r="T34" i="117" s="1"/>
  <c r="I34" i="117" s="1"/>
  <c r="BJ132" i="94"/>
  <c r="BL132" i="94" s="1"/>
  <c r="BM132" i="94" s="1"/>
  <c r="BO132" i="94" s="1"/>
  <c r="BP132" i="94" s="1"/>
  <c r="BR132" i="94" s="1"/>
  <c r="CK73" i="94"/>
  <c r="CM73" i="94" s="1"/>
  <c r="CN73" i="94" s="1"/>
  <c r="CP73" i="94" s="1"/>
  <c r="CQ73" i="94" s="1"/>
  <c r="CS73" i="94" s="1"/>
  <c r="BY107" i="94"/>
  <c r="CA107" i="94" s="1"/>
  <c r="CB107" i="94" s="1"/>
  <c r="CD107" i="94" s="1"/>
  <c r="BS64" i="94"/>
  <c r="BU64" i="94" s="1"/>
  <c r="BV64" i="94" s="1"/>
  <c r="BX64" i="94" s="1"/>
  <c r="BY86" i="94"/>
  <c r="CA86" i="94" s="1"/>
  <c r="CB86" i="94" s="1"/>
  <c r="CD86" i="94" s="1"/>
  <c r="GN102" i="94"/>
  <c r="GN104" i="94" s="1"/>
  <c r="GN105" i="94" s="1"/>
  <c r="GP72" i="94"/>
  <c r="GP74" i="94" s="1"/>
  <c r="GP75" i="94" s="1"/>
  <c r="GN137" i="94"/>
  <c r="GO81" i="94"/>
  <c r="GO83" i="94" s="1"/>
  <c r="GO84" i="94" s="1"/>
  <c r="AX150" i="94"/>
  <c r="AZ150" i="94" s="1"/>
  <c r="BA150" i="94" s="1"/>
  <c r="BC150" i="94" s="1"/>
  <c r="BD150" i="94" s="1"/>
  <c r="BF150" i="94" s="1"/>
  <c r="BG150" i="94" s="1"/>
  <c r="BI150" i="94" s="1"/>
  <c r="AW149" i="94"/>
  <c r="HW149" i="94"/>
  <c r="BS141" i="94"/>
  <c r="BU141" i="94" s="1"/>
  <c r="BV141" i="94" s="1"/>
  <c r="BX141" i="94" s="1"/>
  <c r="R251" i="94"/>
  <c r="S251" i="94" s="1"/>
  <c r="BS99" i="94"/>
  <c r="BU99" i="94" s="1"/>
  <c r="BV99" i="94" s="1"/>
  <c r="BX99" i="94" s="1"/>
  <c r="BY106" i="94"/>
  <c r="CA106" i="94" s="1"/>
  <c r="CB106" i="94" s="1"/>
  <c r="CD106" i="94" s="1"/>
  <c r="BS116" i="94"/>
  <c r="BU116" i="94" s="1"/>
  <c r="BV116" i="94" s="1"/>
  <c r="BX116" i="94" s="1"/>
  <c r="AT171" i="94"/>
  <c r="AU171" i="94" s="1"/>
  <c r="U30" i="117"/>
  <c r="V30" i="117" s="1"/>
  <c r="W30" i="117" s="1"/>
  <c r="X30" i="117" s="1"/>
  <c r="Y30" i="117" s="1"/>
  <c r="Z30" i="117" s="1"/>
  <c r="AA30" i="117" s="1"/>
  <c r="AS167" i="94"/>
  <c r="BJ102" i="94"/>
  <c r="BL102" i="94" s="1"/>
  <c r="BM102" i="94" s="1"/>
  <c r="BO102" i="94" s="1"/>
  <c r="BP102" i="94" s="1"/>
  <c r="BR102" i="94" s="1"/>
  <c r="BY72" i="94"/>
  <c r="CA72" i="94" s="1"/>
  <c r="CB72" i="94" s="1"/>
  <c r="CD72" i="94" s="1"/>
  <c r="HW154" i="94"/>
  <c r="AW154" i="94"/>
  <c r="BJ137" i="94"/>
  <c r="BL137" i="94" s="1"/>
  <c r="BM137" i="94" s="1"/>
  <c r="BO137" i="94" s="1"/>
  <c r="BP137" i="94" s="1"/>
  <c r="BR137" i="94" s="1"/>
  <c r="BS81" i="94"/>
  <c r="BU81" i="94" s="1"/>
  <c r="BV81" i="94" s="1"/>
  <c r="BX81" i="94" s="1"/>
  <c r="AA33" i="196"/>
  <c r="AH56" i="196" s="1"/>
  <c r="AJ56" i="196" s="1"/>
  <c r="Y30" i="128"/>
  <c r="Z30" i="128" s="1"/>
  <c r="AJ30" i="128" s="1"/>
  <c r="AD30" i="128" s="1"/>
  <c r="AF30" i="128" s="1"/>
  <c r="D30" i="128" s="1"/>
  <c r="GP68" i="94"/>
  <c r="GP70" i="94" s="1"/>
  <c r="GP71" i="94" s="1"/>
  <c r="GQ65" i="94"/>
  <c r="G28" i="117"/>
  <c r="AB28" i="117"/>
  <c r="C28" i="117" s="1"/>
  <c r="AX158" i="94"/>
  <c r="AZ158" i="94" s="1"/>
  <c r="BA158" i="94" s="1"/>
  <c r="BC158" i="94" s="1"/>
  <c r="BD158" i="94" s="1"/>
  <c r="BF158" i="94" s="1"/>
  <c r="BG158" i="94" s="1"/>
  <c r="BI158" i="94" s="1"/>
  <c r="GN133" i="94"/>
  <c r="BJ123" i="94"/>
  <c r="BL123" i="94" s="1"/>
  <c r="BM123" i="94" s="1"/>
  <c r="BO123" i="94" s="1"/>
  <c r="BP123" i="94" s="1"/>
  <c r="BR123" i="94" s="1"/>
  <c r="BS124" i="94"/>
  <c r="BU124" i="94" s="1"/>
  <c r="BV124" i="94" s="1"/>
  <c r="BX124" i="94" s="1"/>
  <c r="BS120" i="94"/>
  <c r="BU120" i="94" s="1"/>
  <c r="BV120" i="94" s="1"/>
  <c r="BX120" i="94" s="1"/>
  <c r="GO103" i="94"/>
  <c r="GN85" i="94"/>
  <c r="GN87" i="94" s="1"/>
  <c r="GN88" i="94" s="1"/>
  <c r="GR69" i="94"/>
  <c r="GP90" i="94"/>
  <c r="GP91" i="94" s="1"/>
  <c r="BY68" i="94"/>
  <c r="CA68" i="94" s="1"/>
  <c r="CB68" i="94" s="1"/>
  <c r="CD68" i="94" s="1"/>
  <c r="CE65" i="94"/>
  <c r="CG65" i="94" s="1"/>
  <c r="CH65" i="94" s="1"/>
  <c r="CJ65" i="94" s="1"/>
  <c r="AX119" i="94"/>
  <c r="AZ119" i="94" s="1"/>
  <c r="BA119" i="94" s="1"/>
  <c r="BC119" i="94" s="1"/>
  <c r="BD119" i="94" s="1"/>
  <c r="BF119" i="94" s="1"/>
  <c r="BG119" i="94" s="1"/>
  <c r="BI119" i="94" s="1"/>
  <c r="BJ133" i="94"/>
  <c r="BL133" i="94" s="1"/>
  <c r="BM133" i="94" s="1"/>
  <c r="BO133" i="94" s="1"/>
  <c r="BP133" i="94" s="1"/>
  <c r="BR133" i="94" s="1"/>
  <c r="HW167" i="94"/>
  <c r="AW167" i="94"/>
  <c r="AO200" i="94"/>
  <c r="AM200" i="94"/>
  <c r="AQ200" i="94"/>
  <c r="AP200" i="94"/>
  <c r="AN200" i="94"/>
  <c r="AL200" i="94"/>
  <c r="AS183" i="94"/>
  <c r="AS187" i="94"/>
  <c r="BS103" i="94"/>
  <c r="BU103" i="94" s="1"/>
  <c r="BV103" i="94" s="1"/>
  <c r="BX103" i="94" s="1"/>
  <c r="BJ85" i="94"/>
  <c r="BL85" i="94" s="1"/>
  <c r="BM85" i="94" s="1"/>
  <c r="BO85" i="94" s="1"/>
  <c r="BP85" i="94" s="1"/>
  <c r="BR85" i="94" s="1"/>
  <c r="CK69" i="94"/>
  <c r="CM69" i="94" s="1"/>
  <c r="CN69" i="94" s="1"/>
  <c r="CP69" i="94" s="1"/>
  <c r="CQ69" i="94" s="1"/>
  <c r="CS69" i="94" s="1"/>
  <c r="BY90" i="94"/>
  <c r="CA90" i="94" s="1"/>
  <c r="CB90" i="94" s="1"/>
  <c r="CD90" i="94" s="1"/>
  <c r="FJ81" i="95"/>
  <c r="BA14" i="121"/>
  <c r="BD14" i="121" s="1"/>
  <c r="BK8" i="121"/>
  <c r="BQ8" i="121" s="1"/>
  <c r="FM12" i="95"/>
  <c r="FN12" i="95" s="1"/>
  <c r="GP26" i="96"/>
  <c r="GV16" i="94"/>
  <c r="BT8" i="121"/>
  <c r="BX8" i="121" s="1"/>
  <c r="GO51" i="98"/>
  <c r="GP51" i="98" s="1"/>
  <c r="GN69" i="96"/>
  <c r="GQ25" i="96"/>
  <c r="BG140" i="96"/>
  <c r="HT140" i="96" s="1"/>
  <c r="AR16" i="121"/>
  <c r="BF10" i="121"/>
  <c r="BL10" i="121" s="1"/>
  <c r="BT10" i="121" s="1"/>
  <c r="GQ53" i="98"/>
  <c r="GP55" i="96"/>
  <c r="GP56" i="96" s="1"/>
  <c r="GN52" i="96"/>
  <c r="GQ39" i="96"/>
  <c r="GQ17" i="96"/>
  <c r="GS57" i="94"/>
  <c r="GS58" i="94" s="1"/>
  <c r="BI127" i="96"/>
  <c r="BJ127" i="96" s="1"/>
  <c r="BL127" i="96" s="1"/>
  <c r="BM127" i="96" s="1"/>
  <c r="BO127" i="96" s="1"/>
  <c r="BP127" i="96" s="1"/>
  <c r="BR127" i="96" s="1"/>
  <c r="BS127" i="96" s="1"/>
  <c r="BU127" i="96" s="1"/>
  <c r="FI131" i="95"/>
  <c r="DF14" i="96"/>
  <c r="DH14" i="96" s="1"/>
  <c r="GR14" i="96"/>
  <c r="GR16" i="96" s="1"/>
  <c r="GN27" i="96"/>
  <c r="GN29" i="96" s="1"/>
  <c r="FH144" i="95"/>
  <c r="CY75" i="98"/>
  <c r="DA75" i="98" s="1"/>
  <c r="DB75" i="98" s="1"/>
  <c r="DD75" i="98" s="1"/>
  <c r="GO75" i="98"/>
  <c r="AD170" i="95"/>
  <c r="AF170" i="95" s="1"/>
  <c r="AB170" i="95"/>
  <c r="FL13" i="95"/>
  <c r="FL15" i="95" s="1"/>
  <c r="FL16" i="95" s="1"/>
  <c r="AT18" i="121"/>
  <c r="AV18" i="121" s="1"/>
  <c r="AX18" i="121" s="1"/>
  <c r="AU18" i="121"/>
  <c r="AW18" i="121" s="1"/>
  <c r="GM27" i="96"/>
  <c r="GM29" i="96" s="1"/>
  <c r="GM30" i="96" s="1"/>
  <c r="GT57" i="94"/>
  <c r="GR98" i="94"/>
  <c r="GQ42" i="98"/>
  <c r="GP12" i="98"/>
  <c r="GO80" i="96"/>
  <c r="AM48" i="196"/>
  <c r="FM79" i="95"/>
  <c r="GN79" i="96"/>
  <c r="GN81" i="96" s="1"/>
  <c r="GN82" i="96" s="1"/>
  <c r="DI24" i="96"/>
  <c r="DK24" i="96" s="1"/>
  <c r="GS24" i="96"/>
  <c r="GN93" i="96"/>
  <c r="GN101" i="98"/>
  <c r="GL119" i="96"/>
  <c r="GP50" i="96"/>
  <c r="DN14" i="98"/>
  <c r="DP14" i="98" s="1"/>
  <c r="GT14" i="98"/>
  <c r="GR82" i="94"/>
  <c r="GK132" i="96"/>
  <c r="GN105" i="98"/>
  <c r="GM102" i="96"/>
  <c r="BE154" i="96"/>
  <c r="BQ22" i="107"/>
  <c r="M30" i="107" s="1"/>
  <c r="FL40" i="95"/>
  <c r="FL92" i="95"/>
  <c r="GO49" i="96"/>
  <c r="GO51" i="96" s="1"/>
  <c r="AN49" i="196"/>
  <c r="FK105" i="95"/>
  <c r="CF66" i="95"/>
  <c r="CH66" i="95" s="1"/>
  <c r="FP66" i="95"/>
  <c r="GR13" i="96"/>
  <c r="AF26" i="118"/>
  <c r="GR47" i="94"/>
  <c r="GR49" i="94" s="1"/>
  <c r="GR50" i="94" s="1"/>
  <c r="GO61" i="98"/>
  <c r="GO63" i="98" s="1"/>
  <c r="GO52" i="98"/>
  <c r="GO54" i="98" s="1"/>
  <c r="GO55" i="98" s="1"/>
  <c r="GL92" i="96"/>
  <c r="GL94" i="96" s="1"/>
  <c r="GL95" i="96" s="1"/>
  <c r="GL104" i="98"/>
  <c r="GL106" i="98" s="1"/>
  <c r="AB33" i="119"/>
  <c r="C33" i="119" s="1"/>
  <c r="G33" i="119"/>
  <c r="BF171" i="96"/>
  <c r="BG171" i="96" s="1"/>
  <c r="DC67" i="96"/>
  <c r="DE67" i="96" s="1"/>
  <c r="GQ67" i="96"/>
  <c r="AH54" i="196"/>
  <c r="K36" i="196" s="1"/>
  <c r="AB31" i="196"/>
  <c r="AF54" i="196" s="1"/>
  <c r="K35" i="196" s="1"/>
  <c r="CE101" i="96"/>
  <c r="CG101" i="96" s="1"/>
  <c r="CH101" i="96" s="1"/>
  <c r="CJ101" i="96" s="1"/>
  <c r="CE115" i="96"/>
  <c r="CG115" i="96" s="1"/>
  <c r="CH115" i="96" s="1"/>
  <c r="CJ115" i="96" s="1"/>
  <c r="BE158" i="96"/>
  <c r="HV157" i="96" s="1"/>
  <c r="IR153" i="96" s="1"/>
  <c r="BG158" i="96"/>
  <c r="BP6" i="121"/>
  <c r="BO6" i="121"/>
  <c r="CJ100" i="98"/>
  <c r="CL100" i="98" s="1"/>
  <c r="CF14" i="95"/>
  <c r="CH14" i="95" s="1"/>
  <c r="FP14" i="95"/>
  <c r="CJ131" i="98"/>
  <c r="CL131" i="98" s="1"/>
  <c r="CM131" i="98" s="1"/>
  <c r="CO131" i="98" s="1"/>
  <c r="CQ89" i="96"/>
  <c r="CS89" i="96" s="1"/>
  <c r="CT89" i="96" s="1"/>
  <c r="CV89" i="96" s="1"/>
  <c r="AA30" i="118"/>
  <c r="CW62" i="96"/>
  <c r="CY62" i="96" s="1"/>
  <c r="CZ62" i="96" s="1"/>
  <c r="DB62" i="96" s="1"/>
  <c r="AE32" i="118"/>
  <c r="DB88" i="98"/>
  <c r="DD88" i="98" s="1"/>
  <c r="GP88" i="98"/>
  <c r="Q230" i="95"/>
  <c r="R230" i="95" s="1"/>
  <c r="X34" i="118"/>
  <c r="Y34" i="118" s="1"/>
  <c r="Z34" i="118"/>
  <c r="CW76" i="96"/>
  <c r="CY76" i="96" s="1"/>
  <c r="CZ76" i="96" s="1"/>
  <c r="DB76" i="96" s="1"/>
  <c r="FN79" i="95"/>
  <c r="BZ79" i="95"/>
  <c r="CB79" i="95" s="1"/>
  <c r="BQ6" i="121"/>
  <c r="BR6" i="121"/>
  <c r="BE179" i="96"/>
  <c r="BE183" i="96"/>
  <c r="HT154" i="96"/>
  <c r="BI154" i="96"/>
  <c r="AK52" i="196"/>
  <c r="AL51" i="196"/>
  <c r="G35" i="196"/>
  <c r="AI52" i="196"/>
  <c r="CQ79" i="96"/>
  <c r="CS79" i="96" s="1"/>
  <c r="CT79" i="96" s="1"/>
  <c r="CV79" i="96" s="1"/>
  <c r="GP61" i="98"/>
  <c r="GP63" i="98" s="1"/>
  <c r="DB61" i="98"/>
  <c r="DD61" i="98" s="1"/>
  <c r="GO27" i="96"/>
  <c r="GO29" i="96" s="1"/>
  <c r="BJ10" i="121"/>
  <c r="GK126" i="98"/>
  <c r="BN105" i="95"/>
  <c r="BP105" i="95" s="1"/>
  <c r="BQ105" i="95" s="1"/>
  <c r="BS105" i="95" s="1"/>
  <c r="GR89" i="94"/>
  <c r="GN87" i="98"/>
  <c r="GN89" i="98" s="1"/>
  <c r="V38" i="118"/>
  <c r="W38" i="118" s="1"/>
  <c r="L38" i="118" s="1"/>
  <c r="AW38" i="118" s="1"/>
  <c r="BH24" i="107"/>
  <c r="BJ24" i="107" s="1"/>
  <c r="BI24" i="107"/>
  <c r="BL24" i="107"/>
  <c r="BG24" i="107"/>
  <c r="AC183" i="95"/>
  <c r="H29" i="125"/>
  <c r="BL29" i="125"/>
  <c r="BM29" i="125" s="1"/>
  <c r="BN29" i="125" s="1"/>
  <c r="L29" i="125" s="1"/>
  <c r="GU55" i="94"/>
  <c r="CZ55" i="94"/>
  <c r="DB55" i="94" s="1"/>
  <c r="DC55" i="94" s="1"/>
  <c r="DE55" i="94" s="1"/>
  <c r="BJ114" i="96"/>
  <c r="BL114" i="96" s="1"/>
  <c r="BM114" i="96" s="1"/>
  <c r="BO114" i="96" s="1"/>
  <c r="BP114" i="96" s="1"/>
  <c r="BR114" i="96" s="1"/>
  <c r="BS114" i="96" s="1"/>
  <c r="BU114" i="96" s="1"/>
  <c r="FM27" i="95"/>
  <c r="G36" i="196"/>
  <c r="AJ52" i="196"/>
  <c r="AM51" i="196"/>
  <c r="CZ56" i="94"/>
  <c r="DB56" i="94" s="1"/>
  <c r="DC56" i="94" s="1"/>
  <c r="DE56" i="94" s="1"/>
  <c r="GU56" i="94"/>
  <c r="B28" i="128"/>
  <c r="AQ192" i="96"/>
  <c r="BA192" i="96" s="1"/>
  <c r="AL192" i="96"/>
  <c r="AT192" i="96"/>
  <c r="AW192" i="96"/>
  <c r="AU192" i="96"/>
  <c r="BC192" i="96" s="1"/>
  <c r="AV192" i="96"/>
  <c r="AO192" i="96"/>
  <c r="AZ192" i="96" s="1"/>
  <c r="AP192" i="96"/>
  <c r="AK192" i="96"/>
  <c r="AX192" i="96" s="1"/>
  <c r="AN192" i="96"/>
  <c r="AR192" i="96"/>
  <c r="AM192" i="96"/>
  <c r="AY192" i="96" s="1"/>
  <c r="AS192" i="96"/>
  <c r="BB192" i="96" s="1"/>
  <c r="CW27" i="96"/>
  <c r="CY27" i="96" s="1"/>
  <c r="CZ27" i="96" s="1"/>
  <c r="DB27" i="96" s="1"/>
  <c r="CD126" i="98"/>
  <c r="CF126" i="98" s="1"/>
  <c r="CG126" i="98" s="1"/>
  <c r="CI126" i="98" s="1"/>
  <c r="AQ50" i="196"/>
  <c r="AS50" i="196" s="1"/>
  <c r="AT50" i="196" s="1"/>
  <c r="CK89" i="94"/>
  <c r="CM89" i="94" s="1"/>
  <c r="CN89" i="94" s="1"/>
  <c r="CP89" i="94" s="1"/>
  <c r="CQ89" i="94" s="1"/>
  <c r="CS89" i="94" s="1"/>
  <c r="CV87" i="98"/>
  <c r="CX87" i="98" s="1"/>
  <c r="CY87" i="98" s="1"/>
  <c r="DA87" i="98" s="1"/>
  <c r="B24" i="128"/>
  <c r="AG24" i="128"/>
  <c r="I24" i="128" s="1"/>
  <c r="CK102" i="96"/>
  <c r="CM102" i="96" s="1"/>
  <c r="CN102" i="96" s="1"/>
  <c r="CP102" i="96" s="1"/>
  <c r="AN36" i="107"/>
  <c r="AT36" i="107" s="1"/>
  <c r="BJ8" i="121"/>
  <c r="AV48" i="196"/>
  <c r="AY16" i="121"/>
  <c r="BA16" i="121"/>
  <c r="GS36" i="96"/>
  <c r="DI36" i="96"/>
  <c r="DK36" i="96" s="1"/>
  <c r="DE26" i="98"/>
  <c r="DG26" i="98" s="1"/>
  <c r="GQ26" i="98"/>
  <c r="GQ28" i="98" s="1"/>
  <c r="BT40" i="95"/>
  <c r="BV40" i="95" s="1"/>
  <c r="BW40" i="95" s="1"/>
  <c r="BY40" i="95" s="1"/>
  <c r="BU30" i="107"/>
  <c r="BW30" i="107"/>
  <c r="BT30" i="107"/>
  <c r="AS144" i="95"/>
  <c r="AU144" i="95" s="1"/>
  <c r="AV144" i="95" s="1"/>
  <c r="AX144" i="95" s="1"/>
  <c r="AY144" i="95" s="1"/>
  <c r="BA144" i="95" s="1"/>
  <c r="CV105" i="98"/>
  <c r="CX105" i="98" s="1"/>
  <c r="CY105" i="98" s="1"/>
  <c r="DA105" i="98" s="1"/>
  <c r="CK82" i="94"/>
  <c r="CM82" i="94" s="1"/>
  <c r="CN82" i="94" s="1"/>
  <c r="CP82" i="94" s="1"/>
  <c r="CQ82" i="94" s="1"/>
  <c r="CS82" i="94" s="1"/>
  <c r="T36" i="128"/>
  <c r="U36" i="128" s="1"/>
  <c r="V34" i="128"/>
  <c r="CJ104" i="98"/>
  <c r="CL104" i="98" s="1"/>
  <c r="CM104" i="98" s="1"/>
  <c r="CO104" i="98" s="1"/>
  <c r="AL50" i="196"/>
  <c r="BJ141" i="96"/>
  <c r="BL141" i="96" s="1"/>
  <c r="GU48" i="94"/>
  <c r="CZ48" i="94"/>
  <c r="DB48" i="94" s="1"/>
  <c r="DC48" i="94" s="1"/>
  <c r="DE48" i="94" s="1"/>
  <c r="GS52" i="94"/>
  <c r="BC14" i="121"/>
  <c r="BG14" i="121" s="1"/>
  <c r="BM14" i="121" s="1"/>
  <c r="BB14" i="121"/>
  <c r="BF183" i="96"/>
  <c r="BF179" i="96"/>
  <c r="GM118" i="98"/>
  <c r="GM114" i="98"/>
  <c r="W32" i="128"/>
  <c r="X32" i="128"/>
  <c r="BB131" i="95"/>
  <c r="BD131" i="95" s="1"/>
  <c r="BE131" i="95" s="1"/>
  <c r="BG131" i="95" s="1"/>
  <c r="AB43" i="126"/>
  <c r="AC43" i="126" s="1"/>
  <c r="AD43" i="126" s="1"/>
  <c r="FO9" i="95"/>
  <c r="FO11" i="95" s="1"/>
  <c r="CC9" i="95"/>
  <c r="CE9" i="95" s="1"/>
  <c r="CK47" i="94"/>
  <c r="CM47" i="94" s="1"/>
  <c r="CN47" i="94" s="1"/>
  <c r="CP47" i="94" s="1"/>
  <c r="CQ47" i="94" s="1"/>
  <c r="CS47" i="94" s="1"/>
  <c r="GL105" i="96"/>
  <c r="GL107" i="96" s="1"/>
  <c r="GL108" i="96" s="1"/>
  <c r="FK118" i="95"/>
  <c r="AH218" i="96"/>
  <c r="Z218" i="96" s="1"/>
  <c r="BS32" i="107"/>
  <c r="GM75" i="96"/>
  <c r="GM77" i="96" s="1"/>
  <c r="GM78" i="96" s="1"/>
  <c r="GT52" i="94"/>
  <c r="CT52" i="94"/>
  <c r="CV52" i="94" s="1"/>
  <c r="CW52" i="94" s="1"/>
  <c r="CY52" i="94" s="1"/>
  <c r="GM106" i="96"/>
  <c r="CP118" i="98"/>
  <c r="CR118" i="98" s="1"/>
  <c r="CS118" i="98" s="1"/>
  <c r="CU118" i="98" s="1"/>
  <c r="CP114" i="98"/>
  <c r="CR114" i="98" s="1"/>
  <c r="BJ145" i="96"/>
  <c r="BL145" i="96" s="1"/>
  <c r="BM145" i="96" s="1"/>
  <c r="BO145" i="96" s="1"/>
  <c r="BP145" i="96" s="1"/>
  <c r="BR145" i="96" s="1"/>
  <c r="BS145" i="96" s="1"/>
  <c r="BU145" i="96" s="1"/>
  <c r="BJ118" i="96"/>
  <c r="BL118" i="96" s="1"/>
  <c r="BM118" i="96" s="1"/>
  <c r="BO118" i="96" s="1"/>
  <c r="BP118" i="96" s="1"/>
  <c r="BR118" i="96" s="1"/>
  <c r="BS118" i="96" s="1"/>
  <c r="BU118" i="96" s="1"/>
  <c r="F41" i="126"/>
  <c r="AE41" i="126"/>
  <c r="AF41" i="126" s="1"/>
  <c r="AG41" i="126" s="1"/>
  <c r="J41" i="126" s="1"/>
  <c r="AI41" i="126"/>
  <c r="K41" i="126" s="1"/>
  <c r="CE105" i="96"/>
  <c r="CG105" i="96" s="1"/>
  <c r="CH105" i="96" s="1"/>
  <c r="CJ105" i="96" s="1"/>
  <c r="BN118" i="95"/>
  <c r="BP118" i="95" s="1"/>
  <c r="BQ118" i="95" s="1"/>
  <c r="BS118" i="95" s="1"/>
  <c r="CK75" i="96"/>
  <c r="CM75" i="96" s="1"/>
  <c r="CN75" i="96" s="1"/>
  <c r="CP75" i="96" s="1"/>
  <c r="CK106" i="96"/>
  <c r="CM106" i="96" s="1"/>
  <c r="CN106" i="96" s="1"/>
  <c r="CP106" i="96" s="1"/>
  <c r="BV132" i="96"/>
  <c r="BX132" i="96" s="1"/>
  <c r="BY132" i="96" s="1"/>
  <c r="CA132" i="96" s="1"/>
  <c r="CB132" i="96" s="1"/>
  <c r="CD132" i="96" s="1"/>
  <c r="BT13" i="95"/>
  <c r="BV13" i="95" s="1"/>
  <c r="BW13" i="95" s="1"/>
  <c r="BY13" i="95" s="1"/>
  <c r="BU12" i="121"/>
  <c r="BV12" i="121"/>
  <c r="AC196" i="95"/>
  <c r="CK98" i="94"/>
  <c r="CM98" i="94" s="1"/>
  <c r="DK27" i="98"/>
  <c r="DM27" i="98" s="1"/>
  <c r="GS27" i="98"/>
  <c r="C37" i="107"/>
  <c r="C36" i="107"/>
  <c r="B37" i="107" s="1"/>
  <c r="C34" i="107"/>
  <c r="B35" i="107" s="1"/>
  <c r="C35" i="107"/>
  <c r="B36" i="107" s="1"/>
  <c r="BN24" i="107"/>
  <c r="BM24" i="107"/>
  <c r="C33" i="107"/>
  <c r="B34" i="107" s="1"/>
  <c r="C38" i="107"/>
  <c r="BO24" i="107"/>
  <c r="BP24" i="107"/>
  <c r="FN27" i="95"/>
  <c r="BZ27" i="95"/>
  <c r="CB27" i="95" s="1"/>
  <c r="F31" i="125"/>
  <c r="BH31" i="125"/>
  <c r="BI31" i="125" s="1"/>
  <c r="BJ31" i="125" s="1"/>
  <c r="BK31" i="125" s="1"/>
  <c r="BZ31" i="125" s="1"/>
  <c r="AM20" i="121"/>
  <c r="AH20" i="121"/>
  <c r="AO20" i="121" s="1"/>
  <c r="AQ20" i="121" s="1"/>
  <c r="DF28" i="96"/>
  <c r="DH28" i="96" s="1"/>
  <c r="GR28" i="96"/>
  <c r="GR51" i="94"/>
  <c r="GR53" i="94" s="1"/>
  <c r="GR54" i="94" s="1"/>
  <c r="CW80" i="96"/>
  <c r="CY80" i="96" s="1"/>
  <c r="CZ80" i="96" s="1"/>
  <c r="DB80" i="96" s="1"/>
  <c r="AG24" i="118"/>
  <c r="AH24" i="118" s="1"/>
  <c r="AI24" i="118" s="1"/>
  <c r="AQ24" i="118" s="1"/>
  <c r="C24" i="118"/>
  <c r="CV101" i="98"/>
  <c r="CX101" i="98" s="1"/>
  <c r="CY101" i="98" s="1"/>
  <c r="DA101" i="98" s="1"/>
  <c r="GN92" i="98"/>
  <c r="CE92" i="96"/>
  <c r="CG92" i="96" s="1"/>
  <c r="CH92" i="96" s="1"/>
  <c r="CJ92" i="96" s="1"/>
  <c r="GL88" i="96"/>
  <c r="GL90" i="96" s="1"/>
  <c r="GL91" i="96" s="1"/>
  <c r="GP63" i="96"/>
  <c r="GO66" i="96"/>
  <c r="GO68" i="96" s="1"/>
  <c r="BF12" i="121"/>
  <c r="BL12" i="121" s="1"/>
  <c r="BE12" i="121"/>
  <c r="DB52" i="98"/>
  <c r="DD52" i="98" s="1"/>
  <c r="GP52" i="98"/>
  <c r="GP54" i="98" s="1"/>
  <c r="GK128" i="96"/>
  <c r="BK24" i="107"/>
  <c r="E39" i="107" s="1"/>
  <c r="GQ55" i="96"/>
  <c r="GR53" i="98"/>
  <c r="DH53" i="98"/>
  <c r="DJ53" i="98" s="1"/>
  <c r="X35" i="125"/>
  <c r="DL11" i="96"/>
  <c r="DN11" i="96" s="1"/>
  <c r="GT11" i="96"/>
  <c r="GR38" i="96"/>
  <c r="DE48" i="98"/>
  <c r="DG48" i="98" s="1"/>
  <c r="GQ48" i="98"/>
  <c r="GQ50" i="98" s="1"/>
  <c r="BI131" i="96"/>
  <c r="HT131" i="96"/>
  <c r="CK51" i="94"/>
  <c r="CM51" i="94" s="1"/>
  <c r="CN51" i="94" s="1"/>
  <c r="CP51" i="94" s="1"/>
  <c r="CQ51" i="94" s="1"/>
  <c r="CS51" i="94" s="1"/>
  <c r="CV92" i="98"/>
  <c r="CX92" i="98" s="1"/>
  <c r="BG144" i="96"/>
  <c r="CE88" i="96"/>
  <c r="CG88" i="96" s="1"/>
  <c r="CH88" i="96" s="1"/>
  <c r="CJ88" i="96" s="1"/>
  <c r="DC63" i="96"/>
  <c r="DE63" i="96" s="1"/>
  <c r="GQ63" i="96"/>
  <c r="CW66" i="96"/>
  <c r="CY66" i="96" s="1"/>
  <c r="CZ66" i="96" s="1"/>
  <c r="DB66" i="96" s="1"/>
  <c r="BV128" i="96"/>
  <c r="BX128" i="96" s="1"/>
  <c r="BY128" i="96" s="1"/>
  <c r="CA128" i="96" s="1"/>
  <c r="CB128" i="96" s="1"/>
  <c r="CD128" i="96" s="1"/>
  <c r="B26" i="128"/>
  <c r="AG26" i="128"/>
  <c r="I26" i="128" s="1"/>
  <c r="FP10" i="95"/>
  <c r="CF10" i="95"/>
  <c r="CH10" i="95" s="1"/>
  <c r="GR62" i="98"/>
  <c r="DH62" i="98"/>
  <c r="DJ62" i="98" s="1"/>
  <c r="BF167" i="96"/>
  <c r="BG167" i="96" s="1"/>
  <c r="GP67" i="96"/>
  <c r="DI37" i="96"/>
  <c r="DK37" i="96" s="1"/>
  <c r="GS37" i="96"/>
  <c r="GL101" i="96"/>
  <c r="GL103" i="96" s="1"/>
  <c r="GL104" i="96" s="1"/>
  <c r="BT92" i="95"/>
  <c r="BV92" i="95" s="1"/>
  <c r="GL115" i="96"/>
  <c r="BX6" i="121"/>
  <c r="CW49" i="96"/>
  <c r="CY49" i="96" s="1"/>
  <c r="CQ93" i="96"/>
  <c r="CS93" i="96" s="1"/>
  <c r="GL100" i="98"/>
  <c r="GL102" i="98" s="1"/>
  <c r="GR54" i="96"/>
  <c r="DF54" i="96"/>
  <c r="DH54" i="96" s="1"/>
  <c r="GL131" i="98"/>
  <c r="GN89" i="96"/>
  <c r="GO62" i="96"/>
  <c r="GO64" i="96" s="1"/>
  <c r="GO65" i="96" s="1"/>
  <c r="DC50" i="96"/>
  <c r="DE50" i="96" s="1"/>
  <c r="GQ50" i="96"/>
  <c r="GO88" i="98"/>
  <c r="CE119" i="96"/>
  <c r="CG119" i="96" s="1"/>
  <c r="CH119" i="96" s="1"/>
  <c r="CJ119" i="96" s="1"/>
  <c r="Y204" i="95"/>
  <c r="X204" i="95"/>
  <c r="Z204" i="95"/>
  <c r="T204" i="95"/>
  <c r="W204" i="95"/>
  <c r="V204" i="95"/>
  <c r="U204" i="95"/>
  <c r="GO76" i="96"/>
  <c r="GU24" i="94"/>
  <c r="GR39" i="98"/>
  <c r="GR41" i="98" s="1"/>
  <c r="DH39" i="98"/>
  <c r="DJ39" i="98" s="1"/>
  <c r="DK40" i="98"/>
  <c r="DM40" i="98" s="1"/>
  <c r="GS40" i="98"/>
  <c r="DI10" i="96"/>
  <c r="DK10" i="96" s="1"/>
  <c r="GS10" i="96"/>
  <c r="GS12" i="96" s="1"/>
  <c r="GQ9" i="98"/>
  <c r="GQ11" i="98" s="1"/>
  <c r="DE9" i="98"/>
  <c r="DG9" i="98" s="1"/>
  <c r="DF23" i="96"/>
  <c r="DH23" i="96" s="1"/>
  <c r="GR23" i="96"/>
  <c r="GR25" i="96" s="1"/>
  <c r="GP25" i="98"/>
  <c r="GQ22" i="98"/>
  <c r="GQ24" i="98" s="1"/>
  <c r="DE22" i="98"/>
  <c r="DG22" i="98" s="1"/>
  <c r="GR53" i="96"/>
  <c r="DF53" i="96"/>
  <c r="DH53" i="96" s="1"/>
  <c r="DF21" i="94"/>
  <c r="DH21" i="94" s="1"/>
  <c r="DI21" i="94" s="1"/>
  <c r="DK21" i="94" s="1"/>
  <c r="GV21" i="94"/>
  <c r="GV23" i="94" s="1"/>
  <c r="GW14" i="94"/>
  <c r="GW15" i="94" s="1"/>
  <c r="DL14" i="94"/>
  <c r="DN14" i="94" s="1"/>
  <c r="DO14" i="94" s="1"/>
  <c r="DQ14" i="94" s="1"/>
  <c r="GU23" i="98"/>
  <c r="DQ23" i="98"/>
  <c r="DS23" i="98" s="1"/>
  <c r="DU15" i="96"/>
  <c r="DW15" i="96" s="1"/>
  <c r="GW15" i="96"/>
  <c r="DQ49" i="98"/>
  <c r="DS49" i="98" s="1"/>
  <c r="GU49" i="98"/>
  <c r="GV36" i="98"/>
  <c r="DT36" i="98"/>
  <c r="DV36" i="98" s="1"/>
  <c r="DX22" i="94"/>
  <c r="DZ22" i="94" s="1"/>
  <c r="GZ22" i="94"/>
  <c r="DQ10" i="98"/>
  <c r="DS10" i="98" s="1"/>
  <c r="GU10" i="98"/>
  <c r="DU13" i="94"/>
  <c r="DW13" i="94" s="1"/>
  <c r="GY13" i="94"/>
  <c r="GK113" i="98" l="1"/>
  <c r="GK115" i="98" s="1"/>
  <c r="GJ113" i="98"/>
  <c r="GJ115" i="98" s="1"/>
  <c r="GJ116" i="98" s="1"/>
  <c r="FM54" i="95"/>
  <c r="FM55" i="95" s="1"/>
  <c r="FJ117" i="95"/>
  <c r="FJ119" i="95" s="1"/>
  <c r="FJ120" i="95" s="1"/>
  <c r="FL78" i="95"/>
  <c r="FL80" i="95" s="1"/>
  <c r="FM65" i="95"/>
  <c r="FM67" i="95" s="1"/>
  <c r="FM68" i="95" s="1"/>
  <c r="FH130" i="95"/>
  <c r="FH132" i="95" s="1"/>
  <c r="FH133" i="95" s="1"/>
  <c r="FN54" i="95"/>
  <c r="FL39" i="95"/>
  <c r="FL41" i="95" s="1"/>
  <c r="FL42" i="95" s="1"/>
  <c r="FK91" i="95"/>
  <c r="FK93" i="95" s="1"/>
  <c r="FK94" i="95" s="1"/>
  <c r="AD196" i="95"/>
  <c r="GQ196" i="95" s="1"/>
  <c r="FJ104" i="95"/>
  <c r="FJ106" i="95" s="1"/>
  <c r="FJ107" i="95" s="1"/>
  <c r="BT78" i="95"/>
  <c r="BV78" i="95" s="1"/>
  <c r="BW78" i="95" s="1"/>
  <c r="BY78" i="95" s="1"/>
  <c r="BZ65" i="95"/>
  <c r="CB65" i="95" s="1"/>
  <c r="FN65" i="95"/>
  <c r="FN67" i="95" s="1"/>
  <c r="AS130" i="95"/>
  <c r="AU130" i="95" s="1"/>
  <c r="AV130" i="95" s="1"/>
  <c r="AX130" i="95" s="1"/>
  <c r="AY130" i="95" s="1"/>
  <c r="BA130" i="95" s="1"/>
  <c r="AD183" i="95"/>
  <c r="GQ183" i="95" s="1"/>
  <c r="BH117" i="95"/>
  <c r="BJ117" i="95" s="1"/>
  <c r="BK117" i="95" s="1"/>
  <c r="BM117" i="95" s="1"/>
  <c r="CC52" i="95"/>
  <c r="CE52" i="95" s="1"/>
  <c r="FO52" i="95"/>
  <c r="BT39" i="95"/>
  <c r="BV39" i="95" s="1"/>
  <c r="BW39" i="95" s="1"/>
  <c r="BY39" i="95" s="1"/>
  <c r="AG156" i="95"/>
  <c r="AI156" i="95" s="1"/>
  <c r="AJ156" i="95" s="1"/>
  <c r="AL156" i="95" s="1"/>
  <c r="AM156" i="95" s="1"/>
  <c r="AO156" i="95" s="1"/>
  <c r="AP156" i="95" s="1"/>
  <c r="AR156" i="95" s="1"/>
  <c r="BN91" i="95"/>
  <c r="BP91" i="95" s="1"/>
  <c r="BQ91" i="95" s="1"/>
  <c r="BS91" i="95" s="1"/>
  <c r="HA165" i="95"/>
  <c r="FH143" i="95"/>
  <c r="AD169" i="95"/>
  <c r="AS143" i="95"/>
  <c r="AU143" i="95" s="1"/>
  <c r="AV143" i="95" s="1"/>
  <c r="AX143" i="95" s="1"/>
  <c r="AY143" i="95" s="1"/>
  <c r="BA143" i="95" s="1"/>
  <c r="BH104" i="95"/>
  <c r="BJ104" i="95" s="1"/>
  <c r="BK104" i="95" s="1"/>
  <c r="BM104" i="95" s="1"/>
  <c r="FO53" i="95"/>
  <c r="CC53" i="95"/>
  <c r="CE53" i="95" s="1"/>
  <c r="FM26" i="95"/>
  <c r="FM28" i="95" s="1"/>
  <c r="FM29" i="95" s="1"/>
  <c r="BZ26" i="95"/>
  <c r="CB26" i="95" s="1"/>
  <c r="FN26" i="95"/>
  <c r="FN28" i="95" s="1"/>
  <c r="AX20" i="118"/>
  <c r="J20" i="118" s="1"/>
  <c r="G32" i="118"/>
  <c r="H32" i="118" s="1"/>
  <c r="BE32" i="118"/>
  <c r="AG26" i="118"/>
  <c r="AH26" i="118" s="1"/>
  <c r="AI26" i="118" s="1"/>
  <c r="AQ26" i="118" s="1"/>
  <c r="AZ26" i="118"/>
  <c r="BA26" i="118" s="1"/>
  <c r="BB26" i="118" s="1"/>
  <c r="BC26" i="118" s="1"/>
  <c r="C28" i="118"/>
  <c r="AZ28" i="118"/>
  <c r="BA28" i="118" s="1"/>
  <c r="BB28" i="118" s="1"/>
  <c r="BC28" i="118" s="1"/>
  <c r="AW28" i="107"/>
  <c r="BE165" i="98"/>
  <c r="BE166" i="98" s="1"/>
  <c r="BF166" i="98" s="1"/>
  <c r="BH166" i="98" s="1"/>
  <c r="BI166" i="98" s="1"/>
  <c r="BK166" i="98" s="1"/>
  <c r="BL166" i="98" s="1"/>
  <c r="BN166" i="98" s="1"/>
  <c r="BO166" i="98" s="1"/>
  <c r="BQ166" i="98" s="1"/>
  <c r="BR166" i="98" s="1"/>
  <c r="BT166" i="98" s="1"/>
  <c r="BU166" i="98" s="1"/>
  <c r="BW166" i="98" s="1"/>
  <c r="BX166" i="98" s="1"/>
  <c r="BZ166" i="98" s="1"/>
  <c r="CA166" i="98" s="1"/>
  <c r="CC166" i="98" s="1"/>
  <c r="AT22" i="118"/>
  <c r="AU22" i="118" s="1"/>
  <c r="AV22" i="118" s="1"/>
  <c r="AN22" i="118"/>
  <c r="AO22" i="118" s="1"/>
  <c r="AP22" i="118" s="1"/>
  <c r="Y32" i="128"/>
  <c r="AI32" i="128" s="1"/>
  <c r="AE32" i="128" s="1"/>
  <c r="U37" i="119"/>
  <c r="V37" i="119" s="1"/>
  <c r="W37" i="119" s="1"/>
  <c r="X37" i="119" s="1"/>
  <c r="Y37" i="119" s="1"/>
  <c r="Z37" i="119" s="1"/>
  <c r="AA37" i="119" s="1"/>
  <c r="S41" i="119"/>
  <c r="AB35" i="119"/>
  <c r="C35" i="119" s="1"/>
  <c r="G35" i="119"/>
  <c r="U34" i="131"/>
  <c r="V34" i="131" s="1"/>
  <c r="AB32" i="131"/>
  <c r="AC32" i="131" s="1"/>
  <c r="AD32" i="131" s="1"/>
  <c r="AK30" i="111"/>
  <c r="CA31" i="125"/>
  <c r="CH31" i="125"/>
  <c r="CB31" i="125"/>
  <c r="CE27" i="125"/>
  <c r="CF27" i="125" s="1"/>
  <c r="CG27" i="125" s="1"/>
  <c r="CI27" i="125" s="1"/>
  <c r="J27" i="125" s="1"/>
  <c r="CC29" i="125"/>
  <c r="CD29" i="125"/>
  <c r="I31" i="125"/>
  <c r="E31" i="125"/>
  <c r="GO64" i="98"/>
  <c r="GP64" i="98" s="1"/>
  <c r="GN40" i="96"/>
  <c r="GN42" i="96" s="1"/>
  <c r="GN43" i="96" s="1"/>
  <c r="GP41" i="96"/>
  <c r="CQ40" i="96"/>
  <c r="CS40" i="96" s="1"/>
  <c r="CT40" i="96" s="1"/>
  <c r="CV40" i="96" s="1"/>
  <c r="DC41" i="96"/>
  <c r="DE41" i="96" s="1"/>
  <c r="GQ41" i="96"/>
  <c r="HU143" i="98"/>
  <c r="IA139" i="98"/>
  <c r="BH143" i="98"/>
  <c r="BI143" i="98" s="1"/>
  <c r="BK143" i="98" s="1"/>
  <c r="BL143" i="98" s="1"/>
  <c r="BN143" i="98" s="1"/>
  <c r="BO143" i="98" s="1"/>
  <c r="BQ143" i="98" s="1"/>
  <c r="BR143" i="98" s="1"/>
  <c r="BT143" i="98" s="1"/>
  <c r="BU143" i="98" s="1"/>
  <c r="BW143" i="98" s="1"/>
  <c r="BX143" i="98" s="1"/>
  <c r="BZ143" i="98" s="1"/>
  <c r="CA143" i="98" s="1"/>
  <c r="CC143" i="98" s="1"/>
  <c r="BH139" i="98"/>
  <c r="BI139" i="98" s="1"/>
  <c r="BK139" i="98" s="1"/>
  <c r="BL139" i="98" s="1"/>
  <c r="BN139" i="98" s="1"/>
  <c r="BO139" i="98" s="1"/>
  <c r="BQ139" i="98" s="1"/>
  <c r="BR139" i="98" s="1"/>
  <c r="BT139" i="98" s="1"/>
  <c r="BU139" i="98" s="1"/>
  <c r="BW139" i="98" s="1"/>
  <c r="BX139" i="98" s="1"/>
  <c r="BZ139" i="98" s="1"/>
  <c r="CA139" i="98" s="1"/>
  <c r="CC139" i="98" s="1"/>
  <c r="BE169" i="98"/>
  <c r="BE170" i="98" s="1"/>
  <c r="BF170" i="98" s="1"/>
  <c r="BH144" i="98"/>
  <c r="BI144" i="98" s="1"/>
  <c r="BK144" i="98" s="1"/>
  <c r="BL144" i="98" s="1"/>
  <c r="BN144" i="98" s="1"/>
  <c r="BO144" i="98" s="1"/>
  <c r="BQ144" i="98" s="1"/>
  <c r="BR144" i="98" s="1"/>
  <c r="BT144" i="98" s="1"/>
  <c r="BD169" i="98"/>
  <c r="BB178" i="98"/>
  <c r="AP204" i="98"/>
  <c r="AW178" i="98"/>
  <c r="HX139" i="98"/>
  <c r="HU139" i="98"/>
  <c r="BH153" i="98"/>
  <c r="BI153" i="98" s="1"/>
  <c r="BK153" i="98" s="1"/>
  <c r="BL153" i="98" s="1"/>
  <c r="BN153" i="98" s="1"/>
  <c r="BO153" i="98" s="1"/>
  <c r="BQ153" i="98" s="1"/>
  <c r="BR153" i="98" s="1"/>
  <c r="BT153" i="98" s="1"/>
  <c r="BU153" i="98" s="1"/>
  <c r="BW153" i="98" s="1"/>
  <c r="BX153" i="98" s="1"/>
  <c r="BZ153" i="98" s="1"/>
  <c r="CA153" i="98" s="1"/>
  <c r="CC153" i="98" s="1"/>
  <c r="BD153" i="98"/>
  <c r="BF152" i="98" s="1"/>
  <c r="BD157" i="98"/>
  <c r="HU156" i="98" s="1"/>
  <c r="GO35" i="98"/>
  <c r="GO37" i="98" s="1"/>
  <c r="GO38" i="98" s="1"/>
  <c r="DB35" i="98"/>
  <c r="DD35" i="98" s="1"/>
  <c r="GP35" i="98"/>
  <c r="GP37" i="98" s="1"/>
  <c r="AX178" i="98"/>
  <c r="BD165" i="98"/>
  <c r="BA178" i="98"/>
  <c r="AY178" i="98"/>
  <c r="AZ178" i="98"/>
  <c r="GQ13" i="98"/>
  <c r="GQ15" i="98" s="1"/>
  <c r="DE13" i="98"/>
  <c r="DG13" i="98" s="1"/>
  <c r="GP16" i="98"/>
  <c r="GP92" i="94"/>
  <c r="GK103" i="98"/>
  <c r="GL103" i="98" s="1"/>
  <c r="GR38" i="94"/>
  <c r="GR40" i="94" s="1"/>
  <c r="GR41" i="94" s="1"/>
  <c r="GS31" i="94"/>
  <c r="GR30" i="94"/>
  <c r="GR32" i="94" s="1"/>
  <c r="GR33" i="94" s="1"/>
  <c r="CK30" i="94"/>
  <c r="CM30" i="94" s="1"/>
  <c r="CN30" i="94" s="1"/>
  <c r="CP30" i="94" s="1"/>
  <c r="CQ30" i="94" s="1"/>
  <c r="CS30" i="94" s="1"/>
  <c r="CK38" i="94"/>
  <c r="CM38" i="94" s="1"/>
  <c r="CN38" i="94" s="1"/>
  <c r="CP38" i="94" s="1"/>
  <c r="CQ38" i="94" s="1"/>
  <c r="CS38" i="94" s="1"/>
  <c r="GS39" i="94"/>
  <c r="CT39" i="94"/>
  <c r="CV39" i="94" s="1"/>
  <c r="CW39" i="94" s="1"/>
  <c r="CY39" i="94" s="1"/>
  <c r="GT39" i="94"/>
  <c r="GR34" i="94"/>
  <c r="GR36" i="94" s="1"/>
  <c r="GR37" i="94" s="1"/>
  <c r="CK34" i="94"/>
  <c r="CM34" i="94" s="1"/>
  <c r="CN34" i="94" s="1"/>
  <c r="CP34" i="94" s="1"/>
  <c r="CQ34" i="94" s="1"/>
  <c r="CS34" i="94" s="1"/>
  <c r="CZ35" i="94"/>
  <c r="DB35" i="94" s="1"/>
  <c r="DC35" i="94" s="1"/>
  <c r="DE35" i="94" s="1"/>
  <c r="GU35" i="94"/>
  <c r="CT31" i="94"/>
  <c r="CV31" i="94" s="1"/>
  <c r="CW31" i="94" s="1"/>
  <c r="CY31" i="94" s="1"/>
  <c r="GT31" i="94"/>
  <c r="GT20" i="94"/>
  <c r="GL107" i="98"/>
  <c r="DL18" i="94"/>
  <c r="DN18" i="94" s="1"/>
  <c r="DO18" i="94" s="1"/>
  <c r="DQ18" i="94" s="1"/>
  <c r="GW18" i="94"/>
  <c r="CZ17" i="94"/>
  <c r="DB17" i="94" s="1"/>
  <c r="DC17" i="94" s="1"/>
  <c r="DE17" i="94" s="1"/>
  <c r="GU17" i="94"/>
  <c r="GU19" i="94" s="1"/>
  <c r="GN79" i="98"/>
  <c r="GO66" i="98"/>
  <c r="GL78" i="98"/>
  <c r="GL80" i="98" s="1"/>
  <c r="GL81" i="98" s="1"/>
  <c r="GL91" i="98"/>
  <c r="GL93" i="98" s="1"/>
  <c r="GL94" i="98" s="1"/>
  <c r="GM74" i="98"/>
  <c r="GM76" i="98" s="1"/>
  <c r="GM77" i="98" s="1"/>
  <c r="GM65" i="98"/>
  <c r="GM67" i="98" s="1"/>
  <c r="GM68" i="98" s="1"/>
  <c r="BI140" i="98"/>
  <c r="BK140" i="98" s="1"/>
  <c r="BL140" i="98" s="1"/>
  <c r="BN140" i="98" s="1"/>
  <c r="BO140" i="98" s="1"/>
  <c r="BQ140" i="98" s="1"/>
  <c r="BR140" i="98" s="1"/>
  <c r="BT140" i="98" s="1"/>
  <c r="BU127" i="98"/>
  <c r="BW127" i="98" s="1"/>
  <c r="BX127" i="98" s="1"/>
  <c r="BZ127" i="98" s="1"/>
  <c r="CA127" i="98" s="1"/>
  <c r="CC127" i="98" s="1"/>
  <c r="BI130" i="98"/>
  <c r="BK130" i="98" s="1"/>
  <c r="BL130" i="98" s="1"/>
  <c r="BN130" i="98" s="1"/>
  <c r="BO130" i="98" s="1"/>
  <c r="BQ130" i="98" s="1"/>
  <c r="BR130" i="98" s="1"/>
  <c r="BT130" i="98" s="1"/>
  <c r="BU117" i="98"/>
  <c r="BW117" i="98" s="1"/>
  <c r="BX117" i="98" s="1"/>
  <c r="BZ117" i="98" s="1"/>
  <c r="CA117" i="98" s="1"/>
  <c r="CC117" i="98" s="1"/>
  <c r="AU191" i="98"/>
  <c r="AL191" i="98"/>
  <c r="AK191" i="98"/>
  <c r="AM191" i="98"/>
  <c r="AO191" i="98"/>
  <c r="AY191" i="98" s="1"/>
  <c r="AQ191" i="98"/>
  <c r="AV191" i="98"/>
  <c r="AR191" i="98"/>
  <c r="AS191" i="98"/>
  <c r="AN191" i="98"/>
  <c r="AT191" i="98"/>
  <c r="Z34" i="111"/>
  <c r="CV79" i="98"/>
  <c r="CX79" i="98" s="1"/>
  <c r="CY79" i="98" s="1"/>
  <c r="DA79" i="98" s="1"/>
  <c r="GP66" i="98"/>
  <c r="DB66" i="98"/>
  <c r="DD66" i="98" s="1"/>
  <c r="GJ127" i="98"/>
  <c r="GJ128" i="98" s="1"/>
  <c r="GJ129" i="98" s="1"/>
  <c r="CP74" i="98"/>
  <c r="CR74" i="98" s="1"/>
  <c r="CS74" i="98" s="1"/>
  <c r="CU74" i="98" s="1"/>
  <c r="CP65" i="98"/>
  <c r="CR65" i="98" s="1"/>
  <c r="CS65" i="98" s="1"/>
  <c r="CU65" i="98" s="1"/>
  <c r="GJ117" i="98"/>
  <c r="GJ119" i="98" s="1"/>
  <c r="GJ120" i="98" s="1"/>
  <c r="CJ78" i="98"/>
  <c r="CL78" i="98" s="1"/>
  <c r="CM78" i="98" s="1"/>
  <c r="CO78" i="98" s="1"/>
  <c r="CJ91" i="98"/>
  <c r="CL91" i="98" s="1"/>
  <c r="CM91" i="98" s="1"/>
  <c r="CO91" i="98" s="1"/>
  <c r="AH217" i="98"/>
  <c r="AI217" i="98" s="1"/>
  <c r="BH157" i="98"/>
  <c r="HS157" i="98"/>
  <c r="AH30" i="111"/>
  <c r="AI30" i="111" s="1"/>
  <c r="AJ30" i="111" s="1"/>
  <c r="AG30" i="111" s="1"/>
  <c r="AD30" i="111" s="1"/>
  <c r="B30" i="111" s="1"/>
  <c r="I30" i="111" s="1"/>
  <c r="AI28" i="111"/>
  <c r="AJ28" i="111" s="1"/>
  <c r="AG28" i="111" s="1"/>
  <c r="AD28" i="111" s="1"/>
  <c r="B28" i="111" s="1"/>
  <c r="I28" i="111" s="1"/>
  <c r="AC32" i="111"/>
  <c r="AF32" i="111" s="1"/>
  <c r="D32" i="111" s="1"/>
  <c r="AB32" i="111"/>
  <c r="D27" i="108"/>
  <c r="AG27" i="108"/>
  <c r="I27" i="108" s="1"/>
  <c r="AB31" i="108"/>
  <c r="Z33" i="108"/>
  <c r="AA33" i="108" s="1"/>
  <c r="AH29" i="108"/>
  <c r="K29" i="108" s="1"/>
  <c r="AD29" i="108"/>
  <c r="B29" i="108"/>
  <c r="AG28" i="118"/>
  <c r="AH28" i="118" s="1"/>
  <c r="AI28" i="118" s="1"/>
  <c r="AA26" i="121"/>
  <c r="AC26" i="121" s="1"/>
  <c r="BV30" i="107"/>
  <c r="BX30" i="107" s="1"/>
  <c r="BY30" i="107" s="1"/>
  <c r="BZ30" i="107" s="1"/>
  <c r="CA30" i="107" s="1"/>
  <c r="AH58" i="196"/>
  <c r="AM57" i="196" s="1"/>
  <c r="P31" i="116"/>
  <c r="B31" i="116"/>
  <c r="AB35" i="116"/>
  <c r="AC35" i="116" s="1"/>
  <c r="AC24" i="121"/>
  <c r="AD24" i="121" s="1"/>
  <c r="AE24" i="121" s="1"/>
  <c r="AF24" i="121" s="1"/>
  <c r="AG24" i="121" s="1"/>
  <c r="AH24" i="121" s="1"/>
  <c r="AO24" i="121" s="1"/>
  <c r="AQ24" i="121" s="1"/>
  <c r="AG28" i="128"/>
  <c r="I28" i="128" s="1"/>
  <c r="AK28" i="128"/>
  <c r="K28" i="128" s="1"/>
  <c r="BM26" i="107"/>
  <c r="AM55" i="196"/>
  <c r="C41" i="196"/>
  <c r="BE41" i="196" s="1"/>
  <c r="AY28" i="107"/>
  <c r="H36" i="107"/>
  <c r="G37" i="107" s="1"/>
  <c r="CA28" i="107"/>
  <c r="M34" i="107" s="1"/>
  <c r="L35" i="107" s="1"/>
  <c r="BO26" i="107"/>
  <c r="AU28" i="107"/>
  <c r="BA28" i="107"/>
  <c r="BC28" i="107"/>
  <c r="BE28" i="107"/>
  <c r="H35" i="107"/>
  <c r="G36" i="107" s="1"/>
  <c r="AI30" i="128"/>
  <c r="AE30" i="128" s="1"/>
  <c r="H38" i="107"/>
  <c r="AT208" i="94"/>
  <c r="AT209" i="94" s="1"/>
  <c r="AU209" i="94" s="1"/>
  <c r="AB33" i="196"/>
  <c r="AF56" i="196" s="1"/>
  <c r="C40" i="196" s="1"/>
  <c r="BE40" i="196" s="1"/>
  <c r="GO100" i="94"/>
  <c r="GO101" i="94" s="1"/>
  <c r="BL26" i="107"/>
  <c r="BG26" i="107"/>
  <c r="BI26" i="107"/>
  <c r="AS192" i="94"/>
  <c r="IN183" i="94" s="1"/>
  <c r="IS183" i="94" s="1"/>
  <c r="BH26" i="107"/>
  <c r="BJ26" i="107" s="1"/>
  <c r="H37" i="107"/>
  <c r="BK26" i="107"/>
  <c r="J39" i="107" s="1"/>
  <c r="BN26" i="107"/>
  <c r="H33" i="107"/>
  <c r="G34" i="107" s="1"/>
  <c r="BP26" i="107"/>
  <c r="GN134" i="94"/>
  <c r="GN135" i="94" s="1"/>
  <c r="AU174" i="94"/>
  <c r="AW174" i="94" s="1"/>
  <c r="AU153" i="94"/>
  <c r="AW153" i="94" s="1"/>
  <c r="HW175" i="94"/>
  <c r="AS184" i="94"/>
  <c r="HZ183" i="94" s="1"/>
  <c r="IE183" i="94" s="1"/>
  <c r="AS161" i="94"/>
  <c r="AS171" i="94"/>
  <c r="IG166" i="94" s="1"/>
  <c r="IL166" i="94" s="1"/>
  <c r="GP108" i="94"/>
  <c r="GP109" i="94" s="1"/>
  <c r="HW157" i="94"/>
  <c r="AW157" i="94"/>
  <c r="AX157" i="94" s="1"/>
  <c r="AZ157" i="94" s="1"/>
  <c r="BA157" i="94" s="1"/>
  <c r="BC157" i="94" s="1"/>
  <c r="BD157" i="94" s="1"/>
  <c r="BF157" i="94" s="1"/>
  <c r="BG157" i="94" s="1"/>
  <c r="BI157" i="94" s="1"/>
  <c r="BJ157" i="94" s="1"/>
  <c r="BL157" i="94" s="1"/>
  <c r="BM157" i="94" s="1"/>
  <c r="BO157" i="94" s="1"/>
  <c r="BP157" i="94" s="1"/>
  <c r="BR157" i="94" s="1"/>
  <c r="AS208" i="94"/>
  <c r="GO137" i="94"/>
  <c r="GQ72" i="94"/>
  <c r="GQ74" i="94" s="1"/>
  <c r="GQ75" i="94" s="1"/>
  <c r="GR65" i="94"/>
  <c r="GO123" i="94"/>
  <c r="GO125" i="94" s="1"/>
  <c r="GO126" i="94" s="1"/>
  <c r="GS73" i="94"/>
  <c r="GO133" i="94"/>
  <c r="GN115" i="94"/>
  <c r="GN117" i="94" s="1"/>
  <c r="GN118" i="94" s="1"/>
  <c r="GS69" i="94"/>
  <c r="GP103" i="94"/>
  <c r="BJ119" i="94"/>
  <c r="BL119" i="94" s="1"/>
  <c r="BM119" i="94" s="1"/>
  <c r="BO119" i="94" s="1"/>
  <c r="BP119" i="94" s="1"/>
  <c r="BR119" i="94" s="1"/>
  <c r="GQ68" i="94"/>
  <c r="GQ70" i="94" s="1"/>
  <c r="GQ71" i="94" s="1"/>
  <c r="GP120" i="94"/>
  <c r="BJ158" i="94"/>
  <c r="BL158" i="94" s="1"/>
  <c r="BM158" i="94" s="1"/>
  <c r="BO158" i="94" s="1"/>
  <c r="BP158" i="94" s="1"/>
  <c r="BR158" i="94" s="1"/>
  <c r="GP81" i="94"/>
  <c r="GP83" i="94" s="1"/>
  <c r="GP84" i="94" s="1"/>
  <c r="BS102" i="94"/>
  <c r="BU102" i="94" s="1"/>
  <c r="BV102" i="94" s="1"/>
  <c r="BX102" i="94" s="1"/>
  <c r="GN136" i="94"/>
  <c r="GN138" i="94" s="1"/>
  <c r="GN139" i="94" s="1"/>
  <c r="GP116" i="94"/>
  <c r="GP99" i="94"/>
  <c r="GP100" i="94" s="1"/>
  <c r="AE234" i="94"/>
  <c r="Y234" i="94"/>
  <c r="AA234" i="94"/>
  <c r="X234" i="94"/>
  <c r="AD234" i="94"/>
  <c r="AK234" i="94"/>
  <c r="J234" i="94" s="1"/>
  <c r="AF234" i="94"/>
  <c r="AH234" i="94"/>
  <c r="AG234" i="94"/>
  <c r="Z234" i="94"/>
  <c r="W234" i="94"/>
  <c r="AI234" i="94"/>
  <c r="AB234" i="94"/>
  <c r="BJ150" i="94"/>
  <c r="BL150" i="94" s="1"/>
  <c r="BM150" i="94" s="1"/>
  <c r="BO150" i="94" s="1"/>
  <c r="BP150" i="94" s="1"/>
  <c r="BR150" i="94" s="1"/>
  <c r="GQ86" i="94"/>
  <c r="GQ107" i="94"/>
  <c r="GO132" i="94"/>
  <c r="AT188" i="94"/>
  <c r="AU188" i="94" s="1"/>
  <c r="BJ140" i="94"/>
  <c r="BL140" i="94" s="1"/>
  <c r="BM140" i="94" s="1"/>
  <c r="BO140" i="94" s="1"/>
  <c r="BP140" i="94" s="1"/>
  <c r="BR140" i="94" s="1"/>
  <c r="AP217" i="94"/>
  <c r="AO217" i="94"/>
  <c r="AM217" i="94"/>
  <c r="AN217" i="94"/>
  <c r="AQ217" i="94"/>
  <c r="AL217" i="94"/>
  <c r="HW192" i="94"/>
  <c r="AW192" i="94"/>
  <c r="AX175" i="94"/>
  <c r="AZ175" i="94" s="1"/>
  <c r="BA175" i="94" s="1"/>
  <c r="BC175" i="94" s="1"/>
  <c r="BD175" i="94" s="1"/>
  <c r="BF175" i="94" s="1"/>
  <c r="BG175" i="94" s="1"/>
  <c r="BI175" i="94" s="1"/>
  <c r="CT69" i="94"/>
  <c r="CV69" i="94" s="1"/>
  <c r="CW69" i="94" s="1"/>
  <c r="CY69" i="94" s="1"/>
  <c r="GT69" i="94"/>
  <c r="BY103" i="94"/>
  <c r="CA103" i="94" s="1"/>
  <c r="CB103" i="94" s="1"/>
  <c r="CD103" i="94" s="1"/>
  <c r="AS204" i="94"/>
  <c r="AS200" i="94"/>
  <c r="CE68" i="94"/>
  <c r="CG68" i="94" s="1"/>
  <c r="CH68" i="94" s="1"/>
  <c r="CJ68" i="94" s="1"/>
  <c r="BY120" i="94"/>
  <c r="CA120" i="94" s="1"/>
  <c r="CB120" i="94" s="1"/>
  <c r="CD120" i="94" s="1"/>
  <c r="BY81" i="94"/>
  <c r="CA81" i="94" s="1"/>
  <c r="CB81" i="94" s="1"/>
  <c r="CD81" i="94" s="1"/>
  <c r="AU166" i="94"/>
  <c r="HZ166" i="94"/>
  <c r="IE166" i="94" s="1"/>
  <c r="G30" i="117"/>
  <c r="AB30" i="117"/>
  <c r="C30" i="117" s="1"/>
  <c r="BJ136" i="94"/>
  <c r="BL136" i="94" s="1"/>
  <c r="BM136" i="94" s="1"/>
  <c r="BO136" i="94" s="1"/>
  <c r="BP136" i="94" s="1"/>
  <c r="BR136" i="94" s="1"/>
  <c r="BY116" i="94"/>
  <c r="CA116" i="94" s="1"/>
  <c r="CB116" i="94" s="1"/>
  <c r="CD116" i="94" s="1"/>
  <c r="BY99" i="94"/>
  <c r="CA99" i="94" s="1"/>
  <c r="CB99" i="94" s="1"/>
  <c r="CD99" i="94" s="1"/>
  <c r="R268" i="94"/>
  <c r="S268" i="94" s="1"/>
  <c r="CE86" i="94"/>
  <c r="CG86" i="94" s="1"/>
  <c r="CH86" i="94" s="1"/>
  <c r="CJ86" i="94" s="1"/>
  <c r="CE107" i="94"/>
  <c r="CG107" i="94" s="1"/>
  <c r="CH107" i="94" s="1"/>
  <c r="CJ107" i="94" s="1"/>
  <c r="BS132" i="94"/>
  <c r="BU132" i="94" s="1"/>
  <c r="BV132" i="94" s="1"/>
  <c r="BX132" i="94" s="1"/>
  <c r="HW184" i="94"/>
  <c r="AW184" i="94"/>
  <c r="GQ90" i="94"/>
  <c r="GQ91" i="94" s="1"/>
  <c r="GO85" i="94"/>
  <c r="GO87" i="94" s="1"/>
  <c r="GO88" i="94" s="1"/>
  <c r="AT204" i="94"/>
  <c r="AT205" i="94" s="1"/>
  <c r="AU205" i="94" s="1"/>
  <c r="AT200" i="94"/>
  <c r="AT201" i="94" s="1"/>
  <c r="AU201" i="94" s="1"/>
  <c r="BS133" i="94"/>
  <c r="BU133" i="94" s="1"/>
  <c r="BV133" i="94" s="1"/>
  <c r="BX133" i="94" s="1"/>
  <c r="CK65" i="94"/>
  <c r="CM65" i="94" s="1"/>
  <c r="CN65" i="94" s="1"/>
  <c r="CP65" i="94" s="1"/>
  <c r="CQ65" i="94" s="1"/>
  <c r="CS65" i="94" s="1"/>
  <c r="GP124" i="94"/>
  <c r="BS123" i="94"/>
  <c r="BU123" i="94" s="1"/>
  <c r="BV123" i="94" s="1"/>
  <c r="BX123" i="94" s="1"/>
  <c r="BS137" i="94"/>
  <c r="BU137" i="94" s="1"/>
  <c r="BV137" i="94" s="1"/>
  <c r="BX137" i="94" s="1"/>
  <c r="CE72" i="94"/>
  <c r="CG72" i="94" s="1"/>
  <c r="CH72" i="94" s="1"/>
  <c r="CJ72" i="94" s="1"/>
  <c r="GQ106" i="94"/>
  <c r="GP141" i="94"/>
  <c r="GP64" i="94"/>
  <c r="GP66" i="94" s="1"/>
  <c r="GP67" i="94" s="1"/>
  <c r="U32" i="117"/>
  <c r="V32" i="117" s="1"/>
  <c r="W32" i="117" s="1"/>
  <c r="X32" i="117" s="1"/>
  <c r="Y32" i="117" s="1"/>
  <c r="Z32" i="117" s="1"/>
  <c r="AA32" i="117" s="1"/>
  <c r="BJ115" i="94"/>
  <c r="BL115" i="94" s="1"/>
  <c r="BM115" i="94" s="1"/>
  <c r="BO115" i="94" s="1"/>
  <c r="BP115" i="94" s="1"/>
  <c r="BR115" i="94" s="1"/>
  <c r="CE90" i="94"/>
  <c r="CG90" i="94" s="1"/>
  <c r="CH90" i="94" s="1"/>
  <c r="CJ90" i="94" s="1"/>
  <c r="BS85" i="94"/>
  <c r="BU85" i="94" s="1"/>
  <c r="BV85" i="94" s="1"/>
  <c r="BX85" i="94" s="1"/>
  <c r="AX167" i="94"/>
  <c r="AZ167" i="94" s="1"/>
  <c r="BA167" i="94" s="1"/>
  <c r="BC167" i="94" s="1"/>
  <c r="BD167" i="94" s="1"/>
  <c r="BF167" i="94" s="1"/>
  <c r="BG167" i="94" s="1"/>
  <c r="BI167" i="94" s="1"/>
  <c r="GN119" i="94"/>
  <c r="GN121" i="94" s="1"/>
  <c r="GN122" i="94" s="1"/>
  <c r="BY124" i="94"/>
  <c r="CA124" i="94" s="1"/>
  <c r="CB124" i="94" s="1"/>
  <c r="CD124" i="94" s="1"/>
  <c r="GN158" i="94"/>
  <c r="AX154" i="94"/>
  <c r="AZ154" i="94" s="1"/>
  <c r="BA154" i="94" s="1"/>
  <c r="BC154" i="94" s="1"/>
  <c r="BD154" i="94" s="1"/>
  <c r="BF154" i="94" s="1"/>
  <c r="BG154" i="94" s="1"/>
  <c r="BI154" i="94" s="1"/>
  <c r="GO102" i="94"/>
  <c r="GO104" i="94" s="1"/>
  <c r="GO105" i="94" s="1"/>
  <c r="HW171" i="94"/>
  <c r="AW171" i="94"/>
  <c r="CE106" i="94"/>
  <c r="CG106" i="94" s="1"/>
  <c r="CH106" i="94" s="1"/>
  <c r="CJ106" i="94" s="1"/>
  <c r="BY141" i="94"/>
  <c r="CA141" i="94" s="1"/>
  <c r="CB141" i="94" s="1"/>
  <c r="CD141" i="94" s="1"/>
  <c r="AX149" i="94"/>
  <c r="AZ149" i="94" s="1"/>
  <c r="BA149" i="94" s="1"/>
  <c r="BC149" i="94" s="1"/>
  <c r="BD149" i="94" s="1"/>
  <c r="BF149" i="94" s="1"/>
  <c r="BG149" i="94" s="1"/>
  <c r="BI149" i="94" s="1"/>
  <c r="GN150" i="94"/>
  <c r="BY64" i="94"/>
  <c r="CA64" i="94" s="1"/>
  <c r="CB64" i="94" s="1"/>
  <c r="CD64" i="94" s="1"/>
  <c r="GT73" i="94"/>
  <c r="CT73" i="94"/>
  <c r="CV73" i="94" s="1"/>
  <c r="CW73" i="94" s="1"/>
  <c r="CY73" i="94" s="1"/>
  <c r="S36" i="117"/>
  <c r="T36" i="117" s="1"/>
  <c r="I36" i="117" s="1"/>
  <c r="GN140" i="94"/>
  <c r="GN142" i="94" s="1"/>
  <c r="GN143" i="94" s="1"/>
  <c r="AE30" i="131"/>
  <c r="AF30" i="131" s="1"/>
  <c r="AG30" i="131" s="1"/>
  <c r="J30" i="131" s="1"/>
  <c r="AI30" i="131"/>
  <c r="K30" i="131" s="1"/>
  <c r="F30" i="131"/>
  <c r="FK81" i="95"/>
  <c r="BK10" i="121"/>
  <c r="BQ10" i="121" s="1"/>
  <c r="BS10" i="121"/>
  <c r="BX10" i="121" s="1"/>
  <c r="GQ26" i="96"/>
  <c r="GR26" i="96" s="1"/>
  <c r="GW16" i="94"/>
  <c r="BR8" i="121"/>
  <c r="GQ29" i="98"/>
  <c r="GT58" i="94"/>
  <c r="GO69" i="96"/>
  <c r="GO52" i="96"/>
  <c r="BI140" i="96"/>
  <c r="BJ140" i="96" s="1"/>
  <c r="BL140" i="96" s="1"/>
  <c r="BM140" i="96" s="1"/>
  <c r="BO140" i="96" s="1"/>
  <c r="BP140" i="96" s="1"/>
  <c r="BR140" i="96" s="1"/>
  <c r="BS140" i="96" s="1"/>
  <c r="BU140" i="96" s="1"/>
  <c r="GS13" i="96"/>
  <c r="GR17" i="96"/>
  <c r="GQ56" i="96"/>
  <c r="GP75" i="98"/>
  <c r="GQ170" i="95"/>
  <c r="AH22" i="121"/>
  <c r="AO22" i="121" s="1"/>
  <c r="AQ22" i="121" s="1"/>
  <c r="AR22" i="121" s="1"/>
  <c r="GR39" i="96"/>
  <c r="GN90" i="98"/>
  <c r="GN30" i="96"/>
  <c r="GO30" i="96" s="1"/>
  <c r="BG157" i="96"/>
  <c r="HT157" i="96" s="1"/>
  <c r="GS14" i="96"/>
  <c r="GS16" i="96" s="1"/>
  <c r="DI14" i="96"/>
  <c r="DK14" i="96" s="1"/>
  <c r="GS51" i="94"/>
  <c r="GS53" i="94" s="1"/>
  <c r="GS54" i="94" s="1"/>
  <c r="BA18" i="121"/>
  <c r="BD18" i="121" s="1"/>
  <c r="GM131" i="98"/>
  <c r="GQ12" i="98"/>
  <c r="FO12" i="95"/>
  <c r="FI144" i="95"/>
  <c r="GR42" i="98"/>
  <c r="BF14" i="121"/>
  <c r="BL14" i="121" s="1"/>
  <c r="BT14" i="121" s="1"/>
  <c r="GP76" i="96"/>
  <c r="BE171" i="96"/>
  <c r="HV170" i="96" s="1"/>
  <c r="IR166" i="96" s="1"/>
  <c r="C26" i="118"/>
  <c r="GP55" i="98"/>
  <c r="FL118" i="95"/>
  <c r="AY18" i="121"/>
  <c r="BB18" i="121" s="1"/>
  <c r="GM104" i="98"/>
  <c r="GM106" i="98" s="1"/>
  <c r="GL113" i="98"/>
  <c r="GL115" i="98" s="1"/>
  <c r="GM88" i="96"/>
  <c r="GM90" i="96" s="1"/>
  <c r="GM91" i="96" s="1"/>
  <c r="BE167" i="96"/>
  <c r="HV166" i="96" s="1"/>
  <c r="IG166" i="96" s="1"/>
  <c r="FL105" i="95"/>
  <c r="GM101" i="96"/>
  <c r="GM103" i="96" s="1"/>
  <c r="GM104" i="96" s="1"/>
  <c r="GQ51" i="98"/>
  <c r="GO101" i="98"/>
  <c r="DL24" i="96"/>
  <c r="DN24" i="96" s="1"/>
  <c r="GT24" i="96"/>
  <c r="BE14" i="121"/>
  <c r="BJ14" i="121" s="1"/>
  <c r="GP66" i="96"/>
  <c r="GP68" i="96" s="1"/>
  <c r="GK145" i="96"/>
  <c r="GO89" i="96"/>
  <c r="GL128" i="96"/>
  <c r="GK127" i="96"/>
  <c r="GK129" i="96" s="1"/>
  <c r="GK130" i="96" s="1"/>
  <c r="FM40" i="95"/>
  <c r="GN102" i="96"/>
  <c r="GM115" i="96"/>
  <c r="GS82" i="94"/>
  <c r="DQ14" i="98"/>
  <c r="DS14" i="98" s="1"/>
  <c r="GU14" i="98"/>
  <c r="GR55" i="96"/>
  <c r="GN106" i="96"/>
  <c r="GN75" i="96"/>
  <c r="GN77" i="96" s="1"/>
  <c r="GN78" i="96" s="1"/>
  <c r="GO105" i="98"/>
  <c r="AN51" i="196"/>
  <c r="HV153" i="96"/>
  <c r="IG153" i="96" s="1"/>
  <c r="BG153" i="96"/>
  <c r="GP80" i="96"/>
  <c r="FM13" i="95"/>
  <c r="FM15" i="95" s="1"/>
  <c r="FM16" i="95" s="1"/>
  <c r="GK118" i="96"/>
  <c r="GK120" i="96" s="1"/>
  <c r="GK121" i="96" s="1"/>
  <c r="GS47" i="94"/>
  <c r="GS49" i="94" s="1"/>
  <c r="GS50" i="94" s="1"/>
  <c r="FJ131" i="95"/>
  <c r="GU57" i="94"/>
  <c r="CI66" i="95"/>
  <c r="CK66" i="95" s="1"/>
  <c r="FQ66" i="95"/>
  <c r="BT12" i="121"/>
  <c r="BS12" i="121"/>
  <c r="AL24" i="118"/>
  <c r="AK24" i="118"/>
  <c r="GV56" i="94"/>
  <c r="DF56" i="94"/>
  <c r="DH56" i="94" s="1"/>
  <c r="DI56" i="94" s="1"/>
  <c r="DK56" i="94" s="1"/>
  <c r="CS114" i="98"/>
  <c r="CU114" i="98" s="1"/>
  <c r="GN114" i="98"/>
  <c r="BS34" i="107"/>
  <c r="GR26" i="98"/>
  <c r="GR28" i="98" s="1"/>
  <c r="DH26" i="98"/>
  <c r="DJ26" i="98" s="1"/>
  <c r="CZ49" i="96"/>
  <c r="DB49" i="96" s="1"/>
  <c r="GP49" i="96"/>
  <c r="GP51" i="96" s="1"/>
  <c r="CY92" i="98"/>
  <c r="DA92" i="98" s="1"/>
  <c r="GO92" i="98"/>
  <c r="F33" i="125"/>
  <c r="BH33" i="125"/>
  <c r="BI33" i="125" s="1"/>
  <c r="BJ33" i="125" s="1"/>
  <c r="BK33" i="125" s="1"/>
  <c r="BZ33" i="125" s="1"/>
  <c r="CN98" i="94"/>
  <c r="CP98" i="94" s="1"/>
  <c r="CQ98" i="94" s="1"/>
  <c r="CS98" i="94" s="1"/>
  <c r="GS98" i="94"/>
  <c r="BB16" i="121"/>
  <c r="BE16" i="121" s="1"/>
  <c r="BC16" i="121"/>
  <c r="BG16" i="121" s="1"/>
  <c r="BM16" i="121" s="1"/>
  <c r="AC30" i="118"/>
  <c r="AD30" i="118"/>
  <c r="H31" i="125"/>
  <c r="BL31" i="125"/>
  <c r="BM31" i="125" s="1"/>
  <c r="BN31" i="125" s="1"/>
  <c r="L31" i="125" s="1"/>
  <c r="AM50" i="196"/>
  <c r="AN50" i="196"/>
  <c r="AP50" i="196" s="1"/>
  <c r="AV50" i="196" s="1"/>
  <c r="X217" i="95"/>
  <c r="Z217" i="95"/>
  <c r="T217" i="95"/>
  <c r="Y217" i="95"/>
  <c r="W217" i="95"/>
  <c r="V217" i="95"/>
  <c r="U217" i="95"/>
  <c r="CT93" i="96"/>
  <c r="CV93" i="96" s="1"/>
  <c r="GO93" i="96"/>
  <c r="DO11" i="96"/>
  <c r="DQ11" i="96" s="1"/>
  <c r="GU11" i="96"/>
  <c r="DE52" i="98"/>
  <c r="DG52" i="98" s="1"/>
  <c r="GQ52" i="98"/>
  <c r="GQ54" i="98" s="1"/>
  <c r="AH231" i="96"/>
  <c r="Z231" i="96" s="1"/>
  <c r="BQ24" i="107"/>
  <c r="C39" i="107" s="1"/>
  <c r="CM100" i="98"/>
  <c r="CO100" i="98" s="1"/>
  <c r="GM100" i="98"/>
  <c r="GM102" i="98" s="1"/>
  <c r="BW92" i="95"/>
  <c r="BY92" i="95" s="1"/>
  <c r="FM92" i="95"/>
  <c r="BM141" i="96"/>
  <c r="BO141" i="96" s="1"/>
  <c r="BP141" i="96" s="1"/>
  <c r="BR141" i="96" s="1"/>
  <c r="BS141" i="96" s="1"/>
  <c r="BU141" i="96" s="1"/>
  <c r="BF192" i="96"/>
  <c r="BF196" i="96"/>
  <c r="BK12" i="121"/>
  <c r="BJ12" i="121"/>
  <c r="FN13" i="95"/>
  <c r="FN15" i="95" s="1"/>
  <c r="BZ13" i="95"/>
  <c r="CB13" i="95" s="1"/>
  <c r="CQ75" i="96"/>
  <c r="CS75" i="96" s="1"/>
  <c r="CT75" i="96" s="1"/>
  <c r="CV75" i="96" s="1"/>
  <c r="BV145" i="96"/>
  <c r="BX145" i="96" s="1"/>
  <c r="BY145" i="96" s="1"/>
  <c r="CA145" i="96" s="1"/>
  <c r="CB145" i="96" s="1"/>
  <c r="CD145" i="96" s="1"/>
  <c r="AO205" i="96"/>
  <c r="AW205" i="96"/>
  <c r="AT205" i="96"/>
  <c r="AL205" i="96"/>
  <c r="AS205" i="96"/>
  <c r="AR205" i="96"/>
  <c r="AK205" i="96"/>
  <c r="AQ205" i="96"/>
  <c r="AP205" i="96"/>
  <c r="AU205" i="96"/>
  <c r="AM205" i="96"/>
  <c r="AV205" i="96"/>
  <c r="AN205" i="96"/>
  <c r="CT47" i="94"/>
  <c r="CV47" i="94" s="1"/>
  <c r="CW47" i="94" s="1"/>
  <c r="CY47" i="94" s="1"/>
  <c r="GT47" i="94"/>
  <c r="GT49" i="94" s="1"/>
  <c r="BH131" i="95"/>
  <c r="BJ131" i="95" s="1"/>
  <c r="BK131" i="95" s="1"/>
  <c r="BM131" i="95" s="1"/>
  <c r="BU14" i="121"/>
  <c r="BV14" i="121"/>
  <c r="CT82" i="94"/>
  <c r="CV82" i="94" s="1"/>
  <c r="CW82" i="94" s="1"/>
  <c r="CY82" i="94" s="1"/>
  <c r="GT82" i="94"/>
  <c r="GO87" i="98"/>
  <c r="GO89" i="98" s="1"/>
  <c r="Z35" i="196"/>
  <c r="Y35" i="196"/>
  <c r="GQ76" i="96"/>
  <c r="DC76" i="96"/>
  <c r="DE76" i="96" s="1"/>
  <c r="GP87" i="98"/>
  <c r="GP89" i="98" s="1"/>
  <c r="DB87" i="98"/>
  <c r="DD87" i="98" s="1"/>
  <c r="DF55" i="94"/>
  <c r="DH55" i="94" s="1"/>
  <c r="DI55" i="94" s="1"/>
  <c r="DK55" i="94" s="1"/>
  <c r="GV55" i="94"/>
  <c r="BO10" i="121"/>
  <c r="BP10" i="121"/>
  <c r="GS54" i="96"/>
  <c r="DI54" i="96"/>
  <c r="DK54" i="96" s="1"/>
  <c r="CF9" i="95"/>
  <c r="CH9" i="95" s="1"/>
  <c r="FP9" i="95"/>
  <c r="FP11" i="95" s="1"/>
  <c r="CP104" i="98"/>
  <c r="CR104" i="98" s="1"/>
  <c r="CS104" i="98" s="1"/>
  <c r="CU104" i="98" s="1"/>
  <c r="GP105" i="98"/>
  <c r="DB105" i="98"/>
  <c r="DD105" i="98" s="1"/>
  <c r="CK101" i="96"/>
  <c r="CM101" i="96" s="1"/>
  <c r="CN101" i="96" s="1"/>
  <c r="CP101" i="96" s="1"/>
  <c r="DF67" i="96"/>
  <c r="DH67" i="96" s="1"/>
  <c r="GR67" i="96"/>
  <c r="GR50" i="96"/>
  <c r="DF50" i="96"/>
  <c r="DH50" i="96" s="1"/>
  <c r="DC80" i="96"/>
  <c r="DE80" i="96" s="1"/>
  <c r="GQ80" i="96"/>
  <c r="GM105" i="96"/>
  <c r="GM107" i="96" s="1"/>
  <c r="GM108" i="96" s="1"/>
  <c r="BF184" i="96"/>
  <c r="BG184" i="96" s="1"/>
  <c r="BO8" i="121"/>
  <c r="BP8" i="121"/>
  <c r="GL126" i="98"/>
  <c r="GK114" i="96"/>
  <c r="GK116" i="96" s="1"/>
  <c r="GK117" i="96" s="1"/>
  <c r="GO79" i="96"/>
  <c r="GO81" i="96" s="1"/>
  <c r="GO82" i="96" s="1"/>
  <c r="CJ113" i="98"/>
  <c r="CL113" i="98" s="1"/>
  <c r="CM113" i="98" s="1"/>
  <c r="CO113" i="98" s="1"/>
  <c r="BW6" i="121"/>
  <c r="BY6" i="121" s="1"/>
  <c r="BF180" i="96"/>
  <c r="BG180" i="96" s="1"/>
  <c r="BJ131" i="96"/>
  <c r="BL131" i="96" s="1"/>
  <c r="BM131" i="96" s="1"/>
  <c r="BO131" i="96" s="1"/>
  <c r="BP131" i="96" s="1"/>
  <c r="BR131" i="96" s="1"/>
  <c r="BS131" i="96" s="1"/>
  <c r="BU131" i="96" s="1"/>
  <c r="GS53" i="98"/>
  <c r="DK53" i="98"/>
  <c r="DM53" i="98" s="1"/>
  <c r="AF196" i="95"/>
  <c r="CK105" i="96"/>
  <c r="CM105" i="96" s="1"/>
  <c r="CN105" i="96" s="1"/>
  <c r="CP105" i="96" s="1"/>
  <c r="K22" i="121"/>
  <c r="AU22" i="121"/>
  <c r="AT22" i="121"/>
  <c r="AV22" i="121" s="1"/>
  <c r="AX22" i="121" s="1"/>
  <c r="DF48" i="94"/>
  <c r="DH48" i="94" s="1"/>
  <c r="DI48" i="94" s="1"/>
  <c r="DK48" i="94" s="1"/>
  <c r="GV48" i="94"/>
  <c r="DL36" i="96"/>
  <c r="DN36" i="96" s="1"/>
  <c r="GT36" i="96"/>
  <c r="CJ126" i="98"/>
  <c r="CL126" i="98" s="1"/>
  <c r="CM126" i="98" s="1"/>
  <c r="CO126" i="98" s="1"/>
  <c r="BV114" i="96"/>
  <c r="BX114" i="96" s="1"/>
  <c r="BY114" i="96" s="1"/>
  <c r="CA114" i="96" s="1"/>
  <c r="CB114" i="96" s="1"/>
  <c r="CD114" i="96" s="1"/>
  <c r="V40" i="118"/>
  <c r="W40" i="118" s="1"/>
  <c r="L40" i="118" s="1"/>
  <c r="AW40" i="118" s="1"/>
  <c r="DE61" i="98"/>
  <c r="DG61" i="98" s="1"/>
  <c r="GQ61" i="98"/>
  <c r="GQ63" i="98" s="1"/>
  <c r="CW79" i="96"/>
  <c r="CY79" i="96" s="1"/>
  <c r="CZ79" i="96" s="1"/>
  <c r="DB79" i="96" s="1"/>
  <c r="CC79" i="95"/>
  <c r="CE79" i="95" s="1"/>
  <c r="FO79" i="95"/>
  <c r="AA32" i="118"/>
  <c r="HT171" i="96"/>
  <c r="BI171" i="96"/>
  <c r="CE128" i="96"/>
  <c r="CG128" i="96" s="1"/>
  <c r="CH128" i="96" s="1"/>
  <c r="CJ128" i="96" s="1"/>
  <c r="DF63" i="96"/>
  <c r="DH63" i="96" s="1"/>
  <c r="GR63" i="96"/>
  <c r="CT51" i="94"/>
  <c r="CV51" i="94" s="1"/>
  <c r="CW51" i="94" s="1"/>
  <c r="CY51" i="94" s="1"/>
  <c r="GT51" i="94"/>
  <c r="GT53" i="94" s="1"/>
  <c r="GR48" i="98"/>
  <c r="GR50" i="98" s="1"/>
  <c r="DH48" i="98"/>
  <c r="DJ48" i="98" s="1"/>
  <c r="DI28" i="96"/>
  <c r="DK28" i="96" s="1"/>
  <c r="GS28" i="96"/>
  <c r="CC27" i="95"/>
  <c r="CE27" i="95" s="1"/>
  <c r="FO27" i="95"/>
  <c r="GL132" i="96"/>
  <c r="GN118" i="98"/>
  <c r="BT32" i="107"/>
  <c r="BW32" i="107"/>
  <c r="BU32" i="107"/>
  <c r="X34" i="128"/>
  <c r="W34" i="128"/>
  <c r="GS38" i="96"/>
  <c r="GP27" i="96"/>
  <c r="GP29" i="96" s="1"/>
  <c r="X36" i="118"/>
  <c r="Y36" i="118" s="1"/>
  <c r="Z36" i="118"/>
  <c r="BT105" i="95"/>
  <c r="BV105" i="95" s="1"/>
  <c r="BW105" i="95" s="1"/>
  <c r="BY105" i="95" s="1"/>
  <c r="AQ52" i="196"/>
  <c r="AB196" i="95"/>
  <c r="E20" i="121"/>
  <c r="AR20" i="121"/>
  <c r="CE132" i="96"/>
  <c r="CG132" i="96" s="1"/>
  <c r="CH132" i="96" s="1"/>
  <c r="CJ132" i="96" s="1"/>
  <c r="CV118" i="98"/>
  <c r="CX118" i="98" s="1"/>
  <c r="CY118" i="98" s="1"/>
  <c r="DA118" i="98" s="1"/>
  <c r="AE43" i="126"/>
  <c r="AF43" i="126" s="1"/>
  <c r="AG43" i="126" s="1"/>
  <c r="J43" i="126" s="1"/>
  <c r="AI43" i="126"/>
  <c r="K43" i="126" s="1"/>
  <c r="F43" i="126"/>
  <c r="V36" i="128"/>
  <c r="T38" i="128"/>
  <c r="U38" i="128" s="1"/>
  <c r="DC27" i="96"/>
  <c r="DE27" i="96" s="1"/>
  <c r="GQ27" i="96"/>
  <c r="GQ29" i="96" s="1"/>
  <c r="AB183" i="95"/>
  <c r="GM119" i="96"/>
  <c r="AG170" i="95"/>
  <c r="AI170" i="95" s="1"/>
  <c r="AJ170" i="95" s="1"/>
  <c r="AL170" i="95" s="1"/>
  <c r="AM170" i="95" s="1"/>
  <c r="AO170" i="95" s="1"/>
  <c r="AP170" i="95" s="1"/>
  <c r="AR170" i="95" s="1"/>
  <c r="BI167" i="96"/>
  <c r="HT167" i="96"/>
  <c r="CK88" i="96"/>
  <c r="CM88" i="96" s="1"/>
  <c r="CN88" i="96" s="1"/>
  <c r="CP88" i="96" s="1"/>
  <c r="GM92" i="96"/>
  <c r="GM94" i="96" s="1"/>
  <c r="GM95" i="96" s="1"/>
  <c r="DB101" i="98"/>
  <c r="DD101" i="98" s="1"/>
  <c r="GP101" i="98"/>
  <c r="AT20" i="121"/>
  <c r="AV20" i="121" s="1"/>
  <c r="AX20" i="121" s="1"/>
  <c r="K20" i="121"/>
  <c r="AU20" i="121"/>
  <c r="BT118" i="95"/>
  <c r="BV118" i="95" s="1"/>
  <c r="BW118" i="95" s="1"/>
  <c r="BY118" i="95" s="1"/>
  <c r="BV127" i="96"/>
  <c r="BX127" i="96" s="1"/>
  <c r="BY127" i="96" s="1"/>
  <c r="CA127" i="96" s="1"/>
  <c r="CB127" i="96" s="1"/>
  <c r="CD127" i="96" s="1"/>
  <c r="DE75" i="98"/>
  <c r="DG75" i="98" s="1"/>
  <c r="GQ75" i="98"/>
  <c r="CQ102" i="96"/>
  <c r="CS102" i="96" s="1"/>
  <c r="CT102" i="96" s="1"/>
  <c r="CV102" i="96" s="1"/>
  <c r="GS89" i="94"/>
  <c r="BJ154" i="96"/>
  <c r="BL154" i="96" s="1"/>
  <c r="BM154" i="96" s="1"/>
  <c r="BO154" i="96" s="1"/>
  <c r="BP154" i="96" s="1"/>
  <c r="BR154" i="96" s="1"/>
  <c r="BS154" i="96" s="1"/>
  <c r="BU154" i="96" s="1"/>
  <c r="AL53" i="196"/>
  <c r="BF35" i="196"/>
  <c r="AI54" i="196"/>
  <c r="AK54" i="196"/>
  <c r="GV24" i="94"/>
  <c r="CK119" i="96"/>
  <c r="CM119" i="96" s="1"/>
  <c r="CN119" i="96" s="1"/>
  <c r="CP119" i="96" s="1"/>
  <c r="DK62" i="98"/>
  <c r="DM62" i="98" s="1"/>
  <c r="GS62" i="98"/>
  <c r="GQ66" i="96"/>
  <c r="GQ68" i="96" s="1"/>
  <c r="DC66" i="96"/>
  <c r="DE66" i="96" s="1"/>
  <c r="CK92" i="96"/>
  <c r="CM92" i="96" s="1"/>
  <c r="CN92" i="96" s="1"/>
  <c r="CP92" i="96" s="1"/>
  <c r="GT89" i="94"/>
  <c r="CT89" i="94"/>
  <c r="CV89" i="94" s="1"/>
  <c r="CW89" i="94" s="1"/>
  <c r="CY89" i="94" s="1"/>
  <c r="AL52" i="196"/>
  <c r="FH157" i="95"/>
  <c r="AE34" i="118"/>
  <c r="GP62" i="96"/>
  <c r="GP64" i="96" s="1"/>
  <c r="GP65" i="96" s="1"/>
  <c r="CW89" i="96"/>
  <c r="CY89" i="96" s="1"/>
  <c r="CZ89" i="96" s="1"/>
  <c r="DB89" i="96" s="1"/>
  <c r="CI14" i="95"/>
  <c r="CK14" i="95" s="1"/>
  <c r="FQ14" i="95"/>
  <c r="CK115" i="96"/>
  <c r="CM115" i="96" s="1"/>
  <c r="CN115" i="96" s="1"/>
  <c r="CP115" i="96" s="1"/>
  <c r="AJ54" i="196"/>
  <c r="BF36" i="196"/>
  <c r="AM53" i="196"/>
  <c r="AS157" i="95"/>
  <c r="AU157" i="95" s="1"/>
  <c r="AV157" i="95" s="1"/>
  <c r="AX157" i="95" s="1"/>
  <c r="AY157" i="95" s="1"/>
  <c r="BA157" i="95" s="1"/>
  <c r="DE88" i="98"/>
  <c r="DG88" i="98" s="1"/>
  <c r="GQ88" i="98"/>
  <c r="DC62" i="96"/>
  <c r="DE62" i="96" s="1"/>
  <c r="GQ62" i="96"/>
  <c r="GQ64" i="96" s="1"/>
  <c r="DL37" i="96"/>
  <c r="DN37" i="96" s="1"/>
  <c r="GT37" i="96"/>
  <c r="FQ10" i="95"/>
  <c r="CI10" i="95"/>
  <c r="CK10" i="95" s="1"/>
  <c r="HT144" i="96"/>
  <c r="BI144" i="96"/>
  <c r="X37" i="125"/>
  <c r="Y35" i="125"/>
  <c r="DN27" i="98"/>
  <c r="DP27" i="98" s="1"/>
  <c r="GT27" i="98"/>
  <c r="CQ106" i="96"/>
  <c r="CS106" i="96" s="1"/>
  <c r="CT106" i="96" s="1"/>
  <c r="CV106" i="96" s="1"/>
  <c r="BV118" i="96"/>
  <c r="BX118" i="96" s="1"/>
  <c r="BY118" i="96" s="1"/>
  <c r="CA118" i="96" s="1"/>
  <c r="CB118" i="96" s="1"/>
  <c r="CD118" i="96" s="1"/>
  <c r="GU52" i="94"/>
  <c r="CZ52" i="94"/>
  <c r="DB52" i="94" s="1"/>
  <c r="DC52" i="94" s="1"/>
  <c r="DE52" i="94" s="1"/>
  <c r="BB144" i="95"/>
  <c r="BD144" i="95" s="1"/>
  <c r="BE144" i="95" s="1"/>
  <c r="BG144" i="95" s="1"/>
  <c r="BZ40" i="95"/>
  <c r="CB40" i="95" s="1"/>
  <c r="FN40" i="95"/>
  <c r="BD16" i="121"/>
  <c r="AN38" i="107"/>
  <c r="AT38" i="107" s="1"/>
  <c r="BE192" i="96"/>
  <c r="BE196" i="96"/>
  <c r="Q243" i="95"/>
  <c r="R243" i="95" s="1"/>
  <c r="CP131" i="98"/>
  <c r="CR131" i="98" s="1"/>
  <c r="CS131" i="98" s="1"/>
  <c r="CU131" i="98" s="1"/>
  <c r="BI158" i="96"/>
  <c r="HT158" i="96"/>
  <c r="DK39" i="98"/>
  <c r="DM39" i="98" s="1"/>
  <c r="GS39" i="98"/>
  <c r="GS41" i="98" s="1"/>
  <c r="DN40" i="98"/>
  <c r="DP40" i="98" s="1"/>
  <c r="GT40" i="98"/>
  <c r="GQ25" i="98"/>
  <c r="DL10" i="96"/>
  <c r="DN10" i="96" s="1"/>
  <c r="GT10" i="96"/>
  <c r="GT12" i="96" s="1"/>
  <c r="GR22" i="98"/>
  <c r="GR24" i="98" s="1"/>
  <c r="DH22" i="98"/>
  <c r="DJ22" i="98" s="1"/>
  <c r="GR9" i="98"/>
  <c r="GR11" i="98" s="1"/>
  <c r="DH9" i="98"/>
  <c r="DJ9" i="98" s="1"/>
  <c r="GS53" i="96"/>
  <c r="DI53" i="96"/>
  <c r="DK53" i="96" s="1"/>
  <c r="DI23" i="96"/>
  <c r="DK23" i="96" s="1"/>
  <c r="GS23" i="96"/>
  <c r="GS25" i="96" s="1"/>
  <c r="DL21" i="94"/>
  <c r="DN21" i="94" s="1"/>
  <c r="DO21" i="94" s="1"/>
  <c r="DQ21" i="94" s="1"/>
  <c r="GW21" i="94"/>
  <c r="GW23" i="94" s="1"/>
  <c r="GX14" i="94"/>
  <c r="GX15" i="94" s="1"/>
  <c r="DR14" i="94"/>
  <c r="DT14" i="94" s="1"/>
  <c r="GV23" i="98"/>
  <c r="DT23" i="98"/>
  <c r="DV23" i="98" s="1"/>
  <c r="EA22" i="94"/>
  <c r="EC22" i="94" s="1"/>
  <c r="HA22" i="94"/>
  <c r="DW36" i="98"/>
  <c r="DY36" i="98" s="1"/>
  <c r="GW36" i="98"/>
  <c r="DX15" i="96"/>
  <c r="DZ15" i="96" s="1"/>
  <c r="GX15" i="96"/>
  <c r="DX13" i="94"/>
  <c r="DZ13" i="94" s="1"/>
  <c r="GZ13" i="94"/>
  <c r="DT10" i="98"/>
  <c r="DV10" i="98" s="1"/>
  <c r="GV10" i="98"/>
  <c r="DT49" i="98"/>
  <c r="DV49" i="98" s="1"/>
  <c r="GV49" i="98"/>
  <c r="GK116" i="98" l="1"/>
  <c r="BF37" i="196"/>
  <c r="BF38" i="196" s="1"/>
  <c r="L37" i="196" s="1"/>
  <c r="K37" i="196" s="1"/>
  <c r="BE42" i="196"/>
  <c r="BE43" i="196" s="1"/>
  <c r="D42" i="196" s="1"/>
  <c r="FN55" i="95"/>
  <c r="FK117" i="95"/>
  <c r="AF183" i="95"/>
  <c r="AG183" i="95" s="1"/>
  <c r="AI183" i="95" s="1"/>
  <c r="AJ183" i="95" s="1"/>
  <c r="AL183" i="95" s="1"/>
  <c r="AM183" i="95" s="1"/>
  <c r="AO183" i="95" s="1"/>
  <c r="AP183" i="95" s="1"/>
  <c r="AR183" i="95" s="1"/>
  <c r="FN68" i="95"/>
  <c r="FK104" i="95"/>
  <c r="FK106" i="95" s="1"/>
  <c r="FK107" i="95" s="1"/>
  <c r="FI143" i="95"/>
  <c r="HA178" i="95"/>
  <c r="HA191" i="95"/>
  <c r="BN104" i="95"/>
  <c r="BP104" i="95" s="1"/>
  <c r="BQ104" i="95" s="1"/>
  <c r="BS104" i="95" s="1"/>
  <c r="FH156" i="95"/>
  <c r="FO54" i="95"/>
  <c r="FI130" i="95"/>
  <c r="FI132" i="95" s="1"/>
  <c r="FI133" i="95" s="1"/>
  <c r="FM78" i="95"/>
  <c r="FM80" i="95" s="1"/>
  <c r="FN29" i="95"/>
  <c r="AS156" i="95"/>
  <c r="AU156" i="95" s="1"/>
  <c r="AV156" i="95" s="1"/>
  <c r="AX156" i="95" s="1"/>
  <c r="AY156" i="95" s="1"/>
  <c r="BA156" i="95" s="1"/>
  <c r="FP52" i="95"/>
  <c r="CF52" i="95"/>
  <c r="CH52" i="95" s="1"/>
  <c r="AD182" i="95"/>
  <c r="FP53" i="95"/>
  <c r="CF53" i="95"/>
  <c r="CH53" i="95" s="1"/>
  <c r="BB143" i="95"/>
  <c r="BD143" i="95" s="1"/>
  <c r="BE143" i="95" s="1"/>
  <c r="BG143" i="95" s="1"/>
  <c r="AF169" i="95"/>
  <c r="GQ169" i="95"/>
  <c r="FL91" i="95"/>
  <c r="FL93" i="95" s="1"/>
  <c r="FL94" i="95" s="1"/>
  <c r="FM39" i="95"/>
  <c r="FM41" i="95" s="1"/>
  <c r="FM42" i="95" s="1"/>
  <c r="BN117" i="95"/>
  <c r="BP117" i="95" s="1"/>
  <c r="BQ117" i="95" s="1"/>
  <c r="BS117" i="95" s="1"/>
  <c r="FO65" i="95"/>
  <c r="FO67" i="95" s="1"/>
  <c r="CC65" i="95"/>
  <c r="CE65" i="95" s="1"/>
  <c r="AD195" i="95"/>
  <c r="BT91" i="95"/>
  <c r="BV91" i="95" s="1"/>
  <c r="BW91" i="95" s="1"/>
  <c r="BY91" i="95" s="1"/>
  <c r="BZ39" i="95"/>
  <c r="CB39" i="95" s="1"/>
  <c r="FN39" i="95"/>
  <c r="FN41" i="95" s="1"/>
  <c r="BB130" i="95"/>
  <c r="BD130" i="95" s="1"/>
  <c r="BE130" i="95" s="1"/>
  <c r="BG130" i="95" s="1"/>
  <c r="FN78" i="95"/>
  <c r="FN80" i="95" s="1"/>
  <c r="BZ78" i="95"/>
  <c r="CB78" i="95" s="1"/>
  <c r="FO26" i="95"/>
  <c r="FO28" i="95" s="1"/>
  <c r="CC26" i="95"/>
  <c r="CE26" i="95" s="1"/>
  <c r="BL28" i="107"/>
  <c r="AX22" i="118"/>
  <c r="J22" i="118" s="1"/>
  <c r="AL26" i="118"/>
  <c r="AR26" i="118" s="1"/>
  <c r="AS26" i="118" s="1"/>
  <c r="AK26" i="118"/>
  <c r="G34" i="118"/>
  <c r="H34" i="118" s="1"/>
  <c r="BE34" i="118"/>
  <c r="BD28" i="118"/>
  <c r="BF28" i="118" s="1"/>
  <c r="BD26" i="118"/>
  <c r="BF26" i="118" s="1"/>
  <c r="BK28" i="107"/>
  <c r="O39" i="107" s="1"/>
  <c r="AK28" i="118"/>
  <c r="AQ28" i="118"/>
  <c r="AM24" i="118"/>
  <c r="AR24" i="118"/>
  <c r="AS24" i="118" s="1"/>
  <c r="Z32" i="128"/>
  <c r="AJ32" i="128" s="1"/>
  <c r="AD32" i="128" s="1"/>
  <c r="AF32" i="128" s="1"/>
  <c r="D32" i="128" s="1"/>
  <c r="S43" i="119"/>
  <c r="U39" i="119"/>
  <c r="V39" i="119" s="1"/>
  <c r="W39" i="119" s="1"/>
  <c r="X39" i="119" s="1"/>
  <c r="Y39" i="119" s="1"/>
  <c r="Z39" i="119" s="1"/>
  <c r="AA39" i="119" s="1"/>
  <c r="AB37" i="119"/>
  <c r="C37" i="119" s="1"/>
  <c r="G37" i="119"/>
  <c r="AE32" i="131"/>
  <c r="AF32" i="131" s="1"/>
  <c r="AG32" i="131" s="1"/>
  <c r="J32" i="131" s="1"/>
  <c r="F32" i="131"/>
  <c r="AI32" i="131"/>
  <c r="K32" i="131" s="1"/>
  <c r="AB34" i="131"/>
  <c r="AC34" i="131" s="1"/>
  <c r="AD34" i="131" s="1"/>
  <c r="U36" i="131"/>
  <c r="V36" i="131" s="1"/>
  <c r="AC34" i="111"/>
  <c r="AF34" i="111" s="1"/>
  <c r="D34" i="111" s="1"/>
  <c r="AA34" i="111"/>
  <c r="AB34" i="111" s="1"/>
  <c r="CA33" i="125"/>
  <c r="CH33" i="125"/>
  <c r="CB33" i="125"/>
  <c r="CC31" i="125"/>
  <c r="CD31" i="125"/>
  <c r="CE29" i="125"/>
  <c r="I33" i="125"/>
  <c r="E33" i="125"/>
  <c r="DF41" i="96"/>
  <c r="DH41" i="96" s="1"/>
  <c r="GR41" i="96"/>
  <c r="GO40" i="96"/>
  <c r="GO42" i="96" s="1"/>
  <c r="GO43" i="96" s="1"/>
  <c r="CW40" i="96"/>
  <c r="CY40" i="96" s="1"/>
  <c r="CZ40" i="96" s="1"/>
  <c r="DB40" i="96" s="1"/>
  <c r="GJ143" i="98"/>
  <c r="GJ139" i="98"/>
  <c r="HX152" i="98"/>
  <c r="HU152" i="98"/>
  <c r="BE182" i="98"/>
  <c r="BE183" i="98" s="1"/>
  <c r="BF183" i="98" s="1"/>
  <c r="BD182" i="98"/>
  <c r="BD178" i="98"/>
  <c r="AP217" i="98"/>
  <c r="BE178" i="98"/>
  <c r="BE179" i="98" s="1"/>
  <c r="BF179" i="98" s="1"/>
  <c r="BF156" i="98"/>
  <c r="HS156" i="98" s="1"/>
  <c r="IA152" i="98"/>
  <c r="GJ153" i="98"/>
  <c r="BD166" i="98"/>
  <c r="HX165" i="98" s="1"/>
  <c r="HS166" i="98"/>
  <c r="GP38" i="98"/>
  <c r="DE35" i="98"/>
  <c r="DG35" i="98" s="1"/>
  <c r="GQ35" i="98"/>
  <c r="GQ37" i="98" s="1"/>
  <c r="AZ191" i="98"/>
  <c r="BE191" i="98" s="1"/>
  <c r="BA191" i="98"/>
  <c r="AX191" i="98"/>
  <c r="AW191" i="98"/>
  <c r="BB191" i="98"/>
  <c r="GR13" i="98"/>
  <c r="GR15" i="98" s="1"/>
  <c r="DH13" i="98"/>
  <c r="DJ13" i="98" s="1"/>
  <c r="GQ16" i="98"/>
  <c r="Z36" i="111"/>
  <c r="GQ92" i="94"/>
  <c r="GL116" i="98"/>
  <c r="GS38" i="94"/>
  <c r="GS40" i="94" s="1"/>
  <c r="GS41" i="94" s="1"/>
  <c r="GV35" i="94"/>
  <c r="DF35" i="94"/>
  <c r="DH35" i="94" s="1"/>
  <c r="DI35" i="94" s="1"/>
  <c r="DK35" i="94" s="1"/>
  <c r="GS34" i="94"/>
  <c r="GS36" i="94" s="1"/>
  <c r="GS37" i="94" s="1"/>
  <c r="CT34" i="94"/>
  <c r="CV34" i="94" s="1"/>
  <c r="CW34" i="94" s="1"/>
  <c r="CY34" i="94" s="1"/>
  <c r="GT34" i="94"/>
  <c r="GT36" i="94" s="1"/>
  <c r="CZ39" i="94"/>
  <c r="DB39" i="94" s="1"/>
  <c r="DC39" i="94" s="1"/>
  <c r="DE39" i="94" s="1"/>
  <c r="GU39" i="94"/>
  <c r="CT38" i="94"/>
  <c r="CV38" i="94" s="1"/>
  <c r="CW38" i="94" s="1"/>
  <c r="CY38" i="94" s="1"/>
  <c r="GT38" i="94"/>
  <c r="GT40" i="94" s="1"/>
  <c r="GS30" i="94"/>
  <c r="GS32" i="94" s="1"/>
  <c r="GS33" i="94" s="1"/>
  <c r="CZ31" i="94"/>
  <c r="DB31" i="94" s="1"/>
  <c r="DC31" i="94" s="1"/>
  <c r="DE31" i="94" s="1"/>
  <c r="GU31" i="94"/>
  <c r="CT30" i="94"/>
  <c r="CV30" i="94" s="1"/>
  <c r="CW30" i="94" s="1"/>
  <c r="CY30" i="94" s="1"/>
  <c r="GT30" i="94"/>
  <c r="GT32" i="94" s="1"/>
  <c r="GM107" i="98"/>
  <c r="GU20" i="94"/>
  <c r="GV17" i="94"/>
  <c r="GV19" i="94" s="1"/>
  <c r="DF17" i="94"/>
  <c r="DH17" i="94" s="1"/>
  <c r="DI17" i="94" s="1"/>
  <c r="DK17" i="94" s="1"/>
  <c r="DR18" i="94"/>
  <c r="DT18" i="94" s="1"/>
  <c r="GX18" i="94"/>
  <c r="GJ166" i="98"/>
  <c r="GM103" i="98"/>
  <c r="BD170" i="98"/>
  <c r="HU169" i="98" s="1"/>
  <c r="GK127" i="98"/>
  <c r="GK128" i="98" s="1"/>
  <c r="GK129" i="98" s="1"/>
  <c r="GK117" i="98"/>
  <c r="GK119" i="98" s="1"/>
  <c r="GK120" i="98" s="1"/>
  <c r="GJ130" i="98"/>
  <c r="GJ132" i="98" s="1"/>
  <c r="GJ133" i="98" s="1"/>
  <c r="GN65" i="98"/>
  <c r="GN67" i="98" s="1"/>
  <c r="GN68" i="98" s="1"/>
  <c r="HS152" i="98"/>
  <c r="BH152" i="98"/>
  <c r="GM91" i="98"/>
  <c r="GM93" i="98" s="1"/>
  <c r="GM94" i="98" s="1"/>
  <c r="GM78" i="98"/>
  <c r="GM80" i="98" s="1"/>
  <c r="GM81" i="98" s="1"/>
  <c r="CV65" i="98"/>
  <c r="CX65" i="98" s="1"/>
  <c r="CY65" i="98" s="1"/>
  <c r="DA65" i="98" s="1"/>
  <c r="GN74" i="98"/>
  <c r="GN76" i="98" s="1"/>
  <c r="GN77" i="98" s="1"/>
  <c r="GP79" i="98"/>
  <c r="DB79" i="98"/>
  <c r="DD79" i="98" s="1"/>
  <c r="BH170" i="98"/>
  <c r="HS170" i="98"/>
  <c r="BU144" i="98"/>
  <c r="BW144" i="98" s="1"/>
  <c r="BX144" i="98" s="1"/>
  <c r="BZ144" i="98" s="1"/>
  <c r="CA144" i="98" s="1"/>
  <c r="CC144" i="98" s="1"/>
  <c r="BU140" i="98"/>
  <c r="BW140" i="98" s="1"/>
  <c r="BX140" i="98" s="1"/>
  <c r="BZ140" i="98" s="1"/>
  <c r="CA140" i="98" s="1"/>
  <c r="CC140" i="98" s="1"/>
  <c r="BI157" i="98"/>
  <c r="BK157" i="98" s="1"/>
  <c r="BL157" i="98" s="1"/>
  <c r="BN157" i="98" s="1"/>
  <c r="BO157" i="98" s="1"/>
  <c r="BQ157" i="98" s="1"/>
  <c r="BR157" i="98" s="1"/>
  <c r="BT157" i="98" s="1"/>
  <c r="BU157" i="98" s="1"/>
  <c r="BW157" i="98" s="1"/>
  <c r="BX157" i="98" s="1"/>
  <c r="BZ157" i="98" s="1"/>
  <c r="CA157" i="98" s="1"/>
  <c r="CC157" i="98" s="1"/>
  <c r="CD157" i="98" s="1"/>
  <c r="CF157" i="98" s="1"/>
  <c r="CG157" i="98" s="1"/>
  <c r="CI157" i="98" s="1"/>
  <c r="AV204" i="98"/>
  <c r="AU204" i="98"/>
  <c r="AS204" i="98"/>
  <c r="AM204" i="98"/>
  <c r="AN204" i="98"/>
  <c r="AQ204" i="98"/>
  <c r="AT204" i="98"/>
  <c r="AR204" i="98"/>
  <c r="AL204" i="98"/>
  <c r="AO204" i="98"/>
  <c r="AK204" i="98"/>
  <c r="CP91" i="98"/>
  <c r="CR91" i="98" s="1"/>
  <c r="CS91" i="98" s="1"/>
  <c r="CU91" i="98" s="1"/>
  <c r="CP78" i="98"/>
  <c r="CR78" i="98" s="1"/>
  <c r="CS78" i="98" s="1"/>
  <c r="CU78" i="98" s="1"/>
  <c r="CV74" i="98"/>
  <c r="CX74" i="98" s="1"/>
  <c r="CY74" i="98" s="1"/>
  <c r="DA74" i="98" s="1"/>
  <c r="GQ66" i="98"/>
  <c r="DE66" i="98"/>
  <c r="DG66" i="98" s="1"/>
  <c r="GO79" i="98"/>
  <c r="CD117" i="98"/>
  <c r="CF117" i="98" s="1"/>
  <c r="CG117" i="98" s="1"/>
  <c r="CI117" i="98" s="1"/>
  <c r="BU130" i="98"/>
  <c r="BW130" i="98" s="1"/>
  <c r="BX130" i="98" s="1"/>
  <c r="BZ130" i="98" s="1"/>
  <c r="CA130" i="98" s="1"/>
  <c r="CC130" i="98" s="1"/>
  <c r="CD127" i="98"/>
  <c r="CF127" i="98" s="1"/>
  <c r="CG127" i="98" s="1"/>
  <c r="CI127" i="98" s="1"/>
  <c r="GJ144" i="98"/>
  <c r="GJ140" i="98"/>
  <c r="AH32" i="111"/>
  <c r="AI32" i="111" s="1"/>
  <c r="AJ32" i="111" s="1"/>
  <c r="AG32" i="111" s="1"/>
  <c r="AD32" i="111" s="1"/>
  <c r="B32" i="111" s="1"/>
  <c r="I32" i="111" s="1"/>
  <c r="AK32" i="111"/>
  <c r="AH31" i="108"/>
  <c r="K31" i="108" s="1"/>
  <c r="AD31" i="108"/>
  <c r="B31" i="108"/>
  <c r="AB33" i="108"/>
  <c r="Z35" i="108"/>
  <c r="AA35" i="108" s="1"/>
  <c r="D29" i="108"/>
  <c r="AG29" i="108"/>
  <c r="I29" i="108" s="1"/>
  <c r="AL28" i="118"/>
  <c r="AB26" i="121"/>
  <c r="AD26" i="121" s="1"/>
  <c r="AE26" i="121" s="1"/>
  <c r="AF26" i="121" s="1"/>
  <c r="AG26" i="121" s="1"/>
  <c r="AM26" i="121" s="1"/>
  <c r="AJ58" i="196"/>
  <c r="G41" i="196"/>
  <c r="AF58" i="196"/>
  <c r="AL57" i="196" s="1"/>
  <c r="AN57" i="196" s="1"/>
  <c r="P33" i="116"/>
  <c r="B33" i="116"/>
  <c r="AB37" i="116"/>
  <c r="AC37" i="116" s="1"/>
  <c r="HW153" i="94"/>
  <c r="M35" i="107"/>
  <c r="L36" i="107" s="1"/>
  <c r="BM28" i="107"/>
  <c r="M36" i="107"/>
  <c r="L37" i="107" s="1"/>
  <c r="BP28" i="107"/>
  <c r="M33" i="107"/>
  <c r="L34" i="107" s="1"/>
  <c r="BO28" i="107"/>
  <c r="M37" i="107"/>
  <c r="BN28" i="107"/>
  <c r="BC30" i="107"/>
  <c r="BO30" i="107" s="1"/>
  <c r="M38" i="107"/>
  <c r="AW30" i="107"/>
  <c r="C46" i="107" s="1"/>
  <c r="BG28" i="107"/>
  <c r="BH28" i="107"/>
  <c r="BJ28" i="107" s="1"/>
  <c r="BI28" i="107"/>
  <c r="AU191" i="94"/>
  <c r="AW191" i="94" s="1"/>
  <c r="BA30" i="107"/>
  <c r="C44" i="107" s="1"/>
  <c r="B45" i="107" s="1"/>
  <c r="AK30" i="128"/>
  <c r="K30" i="128" s="1"/>
  <c r="AU30" i="107"/>
  <c r="AI56" i="196"/>
  <c r="AL56" i="196" s="1"/>
  <c r="AM56" i="196" s="1"/>
  <c r="BE30" i="107"/>
  <c r="AL55" i="196"/>
  <c r="AN55" i="196" s="1"/>
  <c r="AK56" i="196"/>
  <c r="AQ56" i="196" s="1"/>
  <c r="AS56" i="196" s="1"/>
  <c r="AT56" i="196" s="1"/>
  <c r="AY30" i="107"/>
  <c r="C45" i="107" s="1"/>
  <c r="B46" i="107" s="1"/>
  <c r="GN157" i="94"/>
  <c r="GN159" i="94" s="1"/>
  <c r="GN160" i="94" s="1"/>
  <c r="AU183" i="94"/>
  <c r="HW183" i="94" s="1"/>
  <c r="AS178" i="94"/>
  <c r="GP101" i="94"/>
  <c r="BQ26" i="107"/>
  <c r="H39" i="107" s="1"/>
  <c r="HW174" i="94"/>
  <c r="AU170" i="94"/>
  <c r="HW170" i="94" s="1"/>
  <c r="AS225" i="94"/>
  <c r="GO134" i="94"/>
  <c r="GO135" i="94" s="1"/>
  <c r="GQ108" i="94"/>
  <c r="GQ109" i="94" s="1"/>
  <c r="GP132" i="94"/>
  <c r="GQ116" i="94"/>
  <c r="GP85" i="94"/>
  <c r="GP87" i="94" s="1"/>
  <c r="GP88" i="94" s="1"/>
  <c r="GP137" i="94"/>
  <c r="GN149" i="94"/>
  <c r="GN151" i="94" s="1"/>
  <c r="GN152" i="94" s="1"/>
  <c r="GS65" i="94"/>
  <c r="GR86" i="94"/>
  <c r="GN175" i="94"/>
  <c r="GO150" i="94"/>
  <c r="GP102" i="94"/>
  <c r="GP104" i="94" s="1"/>
  <c r="GP105" i="94" s="1"/>
  <c r="AT225" i="94"/>
  <c r="AT226" i="94" s="1"/>
  <c r="GQ124" i="94"/>
  <c r="GN167" i="94"/>
  <c r="GP123" i="94"/>
  <c r="GP125" i="94" s="1"/>
  <c r="GP126" i="94" s="1"/>
  <c r="GR107" i="94"/>
  <c r="GQ99" i="94"/>
  <c r="GQ100" i="94" s="1"/>
  <c r="GO136" i="94"/>
  <c r="GO138" i="94" s="1"/>
  <c r="GO139" i="94" s="1"/>
  <c r="GO158" i="94"/>
  <c r="GQ141" i="94"/>
  <c r="GR106" i="94"/>
  <c r="GN154" i="94"/>
  <c r="GR90" i="94"/>
  <c r="GR91" i="94" s="1"/>
  <c r="GO115" i="94"/>
  <c r="GO117" i="94" s="1"/>
  <c r="GO118" i="94" s="1"/>
  <c r="GQ103" i="94"/>
  <c r="G32" i="117"/>
  <c r="AB32" i="117"/>
  <c r="C32" i="117" s="1"/>
  <c r="AY205" i="96"/>
  <c r="S38" i="117"/>
  <c r="T38" i="117" s="1"/>
  <c r="I38" i="117" s="1"/>
  <c r="GQ64" i="94"/>
  <c r="GQ66" i="94" s="1"/>
  <c r="GQ67" i="94" s="1"/>
  <c r="CE141" i="94"/>
  <c r="CG141" i="94" s="1"/>
  <c r="CH141" i="94" s="1"/>
  <c r="CJ141" i="94" s="1"/>
  <c r="CK106" i="94"/>
  <c r="CM106" i="94" s="1"/>
  <c r="CN106" i="94" s="1"/>
  <c r="CP106" i="94" s="1"/>
  <c r="CQ106" i="94" s="1"/>
  <c r="CS106" i="94" s="1"/>
  <c r="BJ154" i="94"/>
  <c r="BL154" i="94" s="1"/>
  <c r="BM154" i="94" s="1"/>
  <c r="BO154" i="94" s="1"/>
  <c r="BP154" i="94" s="1"/>
  <c r="BR154" i="94" s="1"/>
  <c r="AX174" i="94"/>
  <c r="AZ174" i="94" s="1"/>
  <c r="BA174" i="94" s="1"/>
  <c r="BC174" i="94" s="1"/>
  <c r="BD174" i="94" s="1"/>
  <c r="BF174" i="94" s="1"/>
  <c r="BG174" i="94" s="1"/>
  <c r="BI174" i="94" s="1"/>
  <c r="BJ167" i="94"/>
  <c r="BL167" i="94" s="1"/>
  <c r="BM167" i="94" s="1"/>
  <c r="BO167" i="94" s="1"/>
  <c r="BP167" i="94" s="1"/>
  <c r="BR167" i="94" s="1"/>
  <c r="HW209" i="94"/>
  <c r="AW209" i="94"/>
  <c r="BY85" i="94"/>
  <c r="CA85" i="94" s="1"/>
  <c r="CB85" i="94" s="1"/>
  <c r="CD85" i="94" s="1"/>
  <c r="GR72" i="94"/>
  <c r="GR74" i="94" s="1"/>
  <c r="GR75" i="94" s="1"/>
  <c r="BY123" i="94"/>
  <c r="CA123" i="94" s="1"/>
  <c r="CB123" i="94" s="1"/>
  <c r="CD123" i="94" s="1"/>
  <c r="GP133" i="94"/>
  <c r="BY132" i="94"/>
  <c r="CA132" i="94" s="1"/>
  <c r="CB132" i="94" s="1"/>
  <c r="CD132" i="94" s="1"/>
  <c r="CK86" i="94"/>
  <c r="CM86" i="94" s="1"/>
  <c r="CN86" i="94" s="1"/>
  <c r="CP86" i="94" s="1"/>
  <c r="CQ86" i="94" s="1"/>
  <c r="CS86" i="94" s="1"/>
  <c r="R285" i="94"/>
  <c r="S285" i="94" s="1"/>
  <c r="CE116" i="94"/>
  <c r="CG116" i="94" s="1"/>
  <c r="CH116" i="94" s="1"/>
  <c r="CJ116" i="94" s="1"/>
  <c r="GQ81" i="94"/>
  <c r="GQ83" i="94" s="1"/>
  <c r="GQ84" i="94" s="1"/>
  <c r="GQ120" i="94"/>
  <c r="GR68" i="94"/>
  <c r="GR70" i="94" s="1"/>
  <c r="GR71" i="94" s="1"/>
  <c r="CE103" i="94"/>
  <c r="CG103" i="94" s="1"/>
  <c r="CH103" i="94" s="1"/>
  <c r="CJ103" i="94" s="1"/>
  <c r="BS158" i="94"/>
  <c r="BU158" i="94" s="1"/>
  <c r="BV158" i="94" s="1"/>
  <c r="BX158" i="94" s="1"/>
  <c r="GO119" i="94"/>
  <c r="GO121" i="94" s="1"/>
  <c r="GO122" i="94" s="1"/>
  <c r="Y34" i="128"/>
  <c r="AI34" i="128" s="1"/>
  <c r="AE34" i="128" s="1"/>
  <c r="AA35" i="196"/>
  <c r="AB35" i="196" s="1"/>
  <c r="AF60" i="196" s="1"/>
  <c r="K40" i="196" s="1"/>
  <c r="U34" i="117"/>
  <c r="V34" i="117" s="1"/>
  <c r="W34" i="117" s="1"/>
  <c r="X34" i="117" s="1"/>
  <c r="Y34" i="117" s="1"/>
  <c r="Z34" i="117" s="1"/>
  <c r="AA34" i="117" s="1"/>
  <c r="CE64" i="94"/>
  <c r="CG64" i="94" s="1"/>
  <c r="CH64" i="94" s="1"/>
  <c r="CJ64" i="94" s="1"/>
  <c r="AX171" i="94"/>
  <c r="AZ171" i="94" s="1"/>
  <c r="BA171" i="94" s="1"/>
  <c r="BC171" i="94" s="1"/>
  <c r="BD171" i="94" s="1"/>
  <c r="BF171" i="94" s="1"/>
  <c r="BG171" i="94" s="1"/>
  <c r="BI171" i="94" s="1"/>
  <c r="HW205" i="94"/>
  <c r="AW205" i="94"/>
  <c r="CK72" i="94"/>
  <c r="CM72" i="94" s="1"/>
  <c r="CN72" i="94" s="1"/>
  <c r="CP72" i="94" s="1"/>
  <c r="CQ72" i="94" s="1"/>
  <c r="CS72" i="94" s="1"/>
  <c r="BY133" i="94"/>
  <c r="CA133" i="94" s="1"/>
  <c r="CB133" i="94" s="1"/>
  <c r="CD133" i="94" s="1"/>
  <c r="AX184" i="94"/>
  <c r="AZ184" i="94" s="1"/>
  <c r="BA184" i="94" s="1"/>
  <c r="BC184" i="94" s="1"/>
  <c r="BD184" i="94" s="1"/>
  <c r="BF184" i="94" s="1"/>
  <c r="BG184" i="94" s="1"/>
  <c r="BI184" i="94" s="1"/>
  <c r="CE81" i="94"/>
  <c r="CG81" i="94" s="1"/>
  <c r="CH81" i="94" s="1"/>
  <c r="CJ81" i="94" s="1"/>
  <c r="CE120" i="94"/>
  <c r="CG120" i="94" s="1"/>
  <c r="CH120" i="94" s="1"/>
  <c r="CJ120" i="94" s="1"/>
  <c r="CK68" i="94"/>
  <c r="CM68" i="94" s="1"/>
  <c r="CN68" i="94" s="1"/>
  <c r="CP68" i="94" s="1"/>
  <c r="CQ68" i="94" s="1"/>
  <c r="CS68" i="94" s="1"/>
  <c r="AS217" i="94"/>
  <c r="AS221" i="94"/>
  <c r="AW188" i="94"/>
  <c r="HW188" i="94"/>
  <c r="BS119" i="94"/>
  <c r="BU119" i="94" s="1"/>
  <c r="BV119" i="94" s="1"/>
  <c r="BX119" i="94" s="1"/>
  <c r="AE36" i="118"/>
  <c r="AZ205" i="96"/>
  <c r="GU73" i="94"/>
  <c r="CZ73" i="94"/>
  <c r="DB73" i="94" s="1"/>
  <c r="DC73" i="94" s="1"/>
  <c r="DE73" i="94" s="1"/>
  <c r="BJ149" i="94"/>
  <c r="BL149" i="94" s="1"/>
  <c r="BM149" i="94" s="1"/>
  <c r="BO149" i="94" s="1"/>
  <c r="BP149" i="94" s="1"/>
  <c r="BR149" i="94" s="1"/>
  <c r="AW201" i="94"/>
  <c r="HW201" i="94"/>
  <c r="CK90" i="94"/>
  <c r="CM90" i="94" s="1"/>
  <c r="CN90" i="94" s="1"/>
  <c r="CP90" i="94" s="1"/>
  <c r="CQ90" i="94" s="1"/>
  <c r="CS90" i="94" s="1"/>
  <c r="BS115" i="94"/>
  <c r="BU115" i="94" s="1"/>
  <c r="BV115" i="94" s="1"/>
  <c r="BX115" i="94" s="1"/>
  <c r="CK107" i="94"/>
  <c r="CM107" i="94" s="1"/>
  <c r="CN107" i="94" s="1"/>
  <c r="CP107" i="94" s="1"/>
  <c r="CQ107" i="94" s="1"/>
  <c r="CS107" i="94" s="1"/>
  <c r="CE99" i="94"/>
  <c r="CG99" i="94" s="1"/>
  <c r="CH99" i="94" s="1"/>
  <c r="CJ99" i="94" s="1"/>
  <c r="BS136" i="94"/>
  <c r="BU136" i="94" s="1"/>
  <c r="BV136" i="94" s="1"/>
  <c r="BX136" i="94" s="1"/>
  <c r="GO157" i="94"/>
  <c r="AS201" i="94"/>
  <c r="GU69" i="94"/>
  <c r="CZ69" i="94"/>
  <c r="DB69" i="94" s="1"/>
  <c r="DC69" i="94" s="1"/>
  <c r="DE69" i="94" s="1"/>
  <c r="BJ175" i="94"/>
  <c r="BL175" i="94" s="1"/>
  <c r="BM175" i="94" s="1"/>
  <c r="BO175" i="94" s="1"/>
  <c r="BP175" i="94" s="1"/>
  <c r="BR175" i="94" s="1"/>
  <c r="AX192" i="94"/>
  <c r="AZ192" i="94" s="1"/>
  <c r="BA192" i="94" s="1"/>
  <c r="BC192" i="94" s="1"/>
  <c r="BD192" i="94" s="1"/>
  <c r="BF192" i="94" s="1"/>
  <c r="BG192" i="94" s="1"/>
  <c r="BI192" i="94" s="1"/>
  <c r="AT221" i="94"/>
  <c r="AT222" i="94" s="1"/>
  <c r="AU222" i="94" s="1"/>
  <c r="AT217" i="94"/>
  <c r="AT218" i="94" s="1"/>
  <c r="AU218" i="94" s="1"/>
  <c r="GO140" i="94"/>
  <c r="GO142" i="94" s="1"/>
  <c r="GO143" i="94" s="1"/>
  <c r="BS150" i="94"/>
  <c r="BU150" i="94" s="1"/>
  <c r="BV150" i="94" s="1"/>
  <c r="BX150" i="94" s="1"/>
  <c r="BY102" i="94"/>
  <c r="CA102" i="94" s="1"/>
  <c r="CB102" i="94" s="1"/>
  <c r="CD102" i="94" s="1"/>
  <c r="AS188" i="94"/>
  <c r="BV32" i="107"/>
  <c r="BX32" i="107" s="1"/>
  <c r="BY32" i="107" s="1"/>
  <c r="BZ32" i="107" s="1"/>
  <c r="CE124" i="94"/>
  <c r="CG124" i="94" s="1"/>
  <c r="CH124" i="94" s="1"/>
  <c r="CJ124" i="94" s="1"/>
  <c r="AX153" i="94"/>
  <c r="AZ153" i="94" s="1"/>
  <c r="BA153" i="94" s="1"/>
  <c r="BC153" i="94" s="1"/>
  <c r="BD153" i="94" s="1"/>
  <c r="BF153" i="94" s="1"/>
  <c r="BG153" i="94" s="1"/>
  <c r="BI153" i="94" s="1"/>
  <c r="BY137" i="94"/>
  <c r="CA137" i="94" s="1"/>
  <c r="CB137" i="94" s="1"/>
  <c r="CD137" i="94" s="1"/>
  <c r="CT65" i="94"/>
  <c r="CV65" i="94" s="1"/>
  <c r="CW65" i="94" s="1"/>
  <c r="CY65" i="94" s="1"/>
  <c r="GT65" i="94"/>
  <c r="AH251" i="94"/>
  <c r="AG251" i="94"/>
  <c r="AB251" i="94"/>
  <c r="AA251" i="94"/>
  <c r="W251" i="94"/>
  <c r="AF251" i="94"/>
  <c r="X251" i="94"/>
  <c r="Y251" i="94"/>
  <c r="AI251" i="94"/>
  <c r="AK251" i="94"/>
  <c r="J251" i="94" s="1"/>
  <c r="AD251" i="94"/>
  <c r="Z251" i="94"/>
  <c r="AE251" i="94"/>
  <c r="HW166" i="94"/>
  <c r="AW166" i="94"/>
  <c r="BS157" i="94"/>
  <c r="BU157" i="94" s="1"/>
  <c r="BV157" i="94" s="1"/>
  <c r="BX157" i="94" s="1"/>
  <c r="AS205" i="94"/>
  <c r="IG200" i="94" s="1"/>
  <c r="IL200" i="94" s="1"/>
  <c r="BS140" i="94"/>
  <c r="BU140" i="94" s="1"/>
  <c r="BV140" i="94" s="1"/>
  <c r="BX140" i="94" s="1"/>
  <c r="AP234" i="94"/>
  <c r="AM234" i="94"/>
  <c r="AO234" i="94"/>
  <c r="AL234" i="94"/>
  <c r="AQ234" i="94"/>
  <c r="AN234" i="94"/>
  <c r="AS209" i="94"/>
  <c r="FL81" i="95"/>
  <c r="BR10" i="121"/>
  <c r="BW10" i="121" s="1"/>
  <c r="BY10" i="121" s="1"/>
  <c r="GR12" i="98"/>
  <c r="GR29" i="98"/>
  <c r="GX16" i="94"/>
  <c r="GU58" i="94"/>
  <c r="BW8" i="121"/>
  <c r="BY8" i="121" s="1"/>
  <c r="GT13" i="96"/>
  <c r="GP69" i="96"/>
  <c r="GQ69" i="96" s="1"/>
  <c r="GR56" i="96"/>
  <c r="GP52" i="96"/>
  <c r="E22" i="121"/>
  <c r="AM24" i="121"/>
  <c r="AU24" i="121" s="1"/>
  <c r="GS17" i="96"/>
  <c r="GT54" i="94"/>
  <c r="GO90" i="98"/>
  <c r="GP90" i="98" s="1"/>
  <c r="GS39" i="96"/>
  <c r="BG170" i="96"/>
  <c r="HT170" i="96" s="1"/>
  <c r="GS42" i="98"/>
  <c r="BI157" i="96"/>
  <c r="BJ157" i="96" s="1"/>
  <c r="BL157" i="96" s="1"/>
  <c r="BM157" i="96" s="1"/>
  <c r="BO157" i="96" s="1"/>
  <c r="BP157" i="96" s="1"/>
  <c r="BR157" i="96" s="1"/>
  <c r="BS157" i="96" s="1"/>
  <c r="BU157" i="96" s="1"/>
  <c r="GT50" i="94"/>
  <c r="GW24" i="94"/>
  <c r="GQ65" i="96"/>
  <c r="GP89" i="96"/>
  <c r="BG166" i="96"/>
  <c r="BI166" i="96" s="1"/>
  <c r="GK140" i="96"/>
  <c r="GT14" i="96"/>
  <c r="GT16" i="96" s="1"/>
  <c r="DL14" i="96"/>
  <c r="DN14" i="96" s="1"/>
  <c r="GO118" i="98"/>
  <c r="FP12" i="95"/>
  <c r="GR51" i="98"/>
  <c r="GP30" i="96"/>
  <c r="GQ30" i="96" s="1"/>
  <c r="BC18" i="121"/>
  <c r="BG18" i="121" s="1"/>
  <c r="BM18" i="121" s="1"/>
  <c r="BU18" i="121" s="1"/>
  <c r="BX12" i="121"/>
  <c r="GS55" i="96"/>
  <c r="GQ55" i="98"/>
  <c r="BK14" i="121"/>
  <c r="BS14" i="121"/>
  <c r="BX14" i="121" s="1"/>
  <c r="GQ64" i="98"/>
  <c r="GT38" i="96"/>
  <c r="GO102" i="96"/>
  <c r="GM113" i="98"/>
  <c r="GM115" i="98" s="1"/>
  <c r="BJ16" i="121"/>
  <c r="BP16" i="121" s="1"/>
  <c r="GO106" i="96"/>
  <c r="FN16" i="95"/>
  <c r="GN104" i="98"/>
  <c r="GN106" i="98" s="1"/>
  <c r="BF16" i="121"/>
  <c r="BL16" i="121" s="1"/>
  <c r="BT16" i="121" s="1"/>
  <c r="GU24" i="96"/>
  <c r="DO24" i="96"/>
  <c r="DQ24" i="96" s="1"/>
  <c r="BI153" i="96"/>
  <c r="HT153" i="96"/>
  <c r="GK139" i="98"/>
  <c r="GK143" i="98"/>
  <c r="GN119" i="96"/>
  <c r="AL54" i="196"/>
  <c r="AM54" i="196" s="1"/>
  <c r="FM105" i="95"/>
  <c r="FR66" i="95"/>
  <c r="CL66" i="95"/>
  <c r="CN66" i="95" s="1"/>
  <c r="GP79" i="96"/>
  <c r="GP81" i="96" s="1"/>
  <c r="GP82" i="96" s="1"/>
  <c r="BE184" i="96"/>
  <c r="HV183" i="96" s="1"/>
  <c r="IR179" i="96" s="1"/>
  <c r="GV14" i="98"/>
  <c r="DT14" i="98"/>
  <c r="DV14" i="98" s="1"/>
  <c r="GK154" i="96"/>
  <c r="BE18" i="121"/>
  <c r="CQ115" i="96"/>
  <c r="CS115" i="96" s="1"/>
  <c r="CT115" i="96" s="1"/>
  <c r="CV115" i="96" s="1"/>
  <c r="GR75" i="98"/>
  <c r="DH75" i="98"/>
  <c r="DJ75" i="98" s="1"/>
  <c r="FP27" i="95"/>
  <c r="CF27" i="95"/>
  <c r="CH27" i="95" s="1"/>
  <c r="CK128" i="96"/>
  <c r="CM128" i="96" s="1"/>
  <c r="CN128" i="96" s="1"/>
  <c r="CP128" i="96" s="1"/>
  <c r="AW22" i="121"/>
  <c r="BA22" i="121" s="1"/>
  <c r="DN53" i="98"/>
  <c r="DP53" i="98" s="1"/>
  <c r="GT53" i="98"/>
  <c r="BB205" i="96"/>
  <c r="CW75" i="96"/>
  <c r="CY75" i="96" s="1"/>
  <c r="CZ75" i="96" s="1"/>
  <c r="DB75" i="96" s="1"/>
  <c r="CD153" i="98"/>
  <c r="CF153" i="98" s="1"/>
  <c r="CG153" i="98" s="1"/>
  <c r="CI153" i="98" s="1"/>
  <c r="AH244" i="96"/>
  <c r="Z244" i="96" s="1"/>
  <c r="BT34" i="107"/>
  <c r="BU34" i="107"/>
  <c r="BW34" i="107"/>
  <c r="GS26" i="96"/>
  <c r="GL118" i="96"/>
  <c r="GL120" i="96" s="1"/>
  <c r="GL121" i="96" s="1"/>
  <c r="DQ27" i="98"/>
  <c r="DS27" i="98" s="1"/>
  <c r="GU27" i="98"/>
  <c r="CQ119" i="96"/>
  <c r="CS119" i="96" s="1"/>
  <c r="CT119" i="96" s="1"/>
  <c r="CV119" i="96" s="1"/>
  <c r="BV154" i="96"/>
  <c r="BX154" i="96" s="1"/>
  <c r="BY154" i="96" s="1"/>
  <c r="CA154" i="96" s="1"/>
  <c r="CB154" i="96" s="1"/>
  <c r="CD154" i="96" s="1"/>
  <c r="GR27" i="96"/>
  <c r="GR29" i="96" s="1"/>
  <c r="DF27" i="96"/>
  <c r="DH27" i="96" s="1"/>
  <c r="BJ171" i="96"/>
  <c r="BL171" i="96" s="1"/>
  <c r="BM171" i="96" s="1"/>
  <c r="BO171" i="96" s="1"/>
  <c r="BP171" i="96" s="1"/>
  <c r="BR171" i="96" s="1"/>
  <c r="BS171" i="96" s="1"/>
  <c r="BU171" i="96" s="1"/>
  <c r="AC32" i="118"/>
  <c r="AD32" i="118"/>
  <c r="GL114" i="96"/>
  <c r="GL116" i="96" s="1"/>
  <c r="GL117" i="96" s="1"/>
  <c r="FH145" i="95"/>
  <c r="FH146" i="95" s="1"/>
  <c r="GQ87" i="98"/>
  <c r="GQ89" i="98" s="1"/>
  <c r="DE87" i="98"/>
  <c r="DG87" i="98" s="1"/>
  <c r="AR24" i="121"/>
  <c r="E24" i="121"/>
  <c r="GU47" i="94"/>
  <c r="GU49" i="94" s="1"/>
  <c r="CZ47" i="94"/>
  <c r="DB47" i="94" s="1"/>
  <c r="DC47" i="94" s="1"/>
  <c r="DE47" i="94" s="1"/>
  <c r="AM218" i="96"/>
  <c r="AN218" i="96"/>
  <c r="AR218" i="96"/>
  <c r="AO218" i="96"/>
  <c r="AT218" i="96"/>
  <c r="AW218" i="96"/>
  <c r="AS218" i="96"/>
  <c r="AU218" i="96"/>
  <c r="AP218" i="96"/>
  <c r="AV218" i="96"/>
  <c r="AL218" i="96"/>
  <c r="AK218" i="96"/>
  <c r="AQ218" i="96"/>
  <c r="GP92" i="98"/>
  <c r="DB92" i="98"/>
  <c r="DD92" i="98" s="1"/>
  <c r="AA34" i="118"/>
  <c r="GN131" i="98"/>
  <c r="AN40" i="107"/>
  <c r="AT40" i="107" s="1"/>
  <c r="FJ144" i="95"/>
  <c r="CW106" i="96"/>
  <c r="CY106" i="96" s="1"/>
  <c r="CZ106" i="96" s="1"/>
  <c r="DB106" i="96" s="1"/>
  <c r="BJ144" i="96"/>
  <c r="BL144" i="96" s="1"/>
  <c r="BM144" i="96" s="1"/>
  <c r="BO144" i="96" s="1"/>
  <c r="BP144" i="96" s="1"/>
  <c r="BR144" i="96" s="1"/>
  <c r="BS144" i="96" s="1"/>
  <c r="BU144" i="96" s="1"/>
  <c r="DF62" i="96"/>
  <c r="DH62" i="96" s="1"/>
  <c r="GR62" i="96"/>
  <c r="GR64" i="96" s="1"/>
  <c r="GN92" i="96"/>
  <c r="GN94" i="96" s="1"/>
  <c r="GN95" i="96" s="1"/>
  <c r="FM118" i="95"/>
  <c r="T40" i="128"/>
  <c r="U40" i="128" s="1"/>
  <c r="V38" i="128"/>
  <c r="GP118" i="98"/>
  <c r="DB118" i="98"/>
  <c r="DD118" i="98" s="1"/>
  <c r="V42" i="118"/>
  <c r="W42" i="118" s="1"/>
  <c r="L42" i="118" s="1"/>
  <c r="AW42" i="118" s="1"/>
  <c r="GM126" i="98"/>
  <c r="GN101" i="96"/>
  <c r="GN103" i="96" s="1"/>
  <c r="GN104" i="96" s="1"/>
  <c r="GQ105" i="98"/>
  <c r="DE105" i="98"/>
  <c r="DG105" i="98" s="1"/>
  <c r="CV104" i="98"/>
  <c r="CX104" i="98" s="1"/>
  <c r="CY104" i="98" s="1"/>
  <c r="DA104" i="98" s="1"/>
  <c r="BF197" i="96"/>
  <c r="BG197" i="96" s="1"/>
  <c r="GK141" i="96"/>
  <c r="DK26" i="98"/>
  <c r="DM26" i="98" s="1"/>
  <c r="GS26" i="98"/>
  <c r="GS28" i="98" s="1"/>
  <c r="CE114" i="96"/>
  <c r="CG114" i="96" s="1"/>
  <c r="CH114" i="96" s="1"/>
  <c r="CJ114" i="96" s="1"/>
  <c r="DL56" i="94"/>
  <c r="DN56" i="94" s="1"/>
  <c r="DO56" i="94" s="1"/>
  <c r="DQ56" i="94" s="1"/>
  <c r="GW56" i="94"/>
  <c r="BJ158" i="96"/>
  <c r="BL158" i="96" s="1"/>
  <c r="BM158" i="96" s="1"/>
  <c r="BO158" i="96" s="1"/>
  <c r="BP158" i="96" s="1"/>
  <c r="BR158" i="96" s="1"/>
  <c r="BS158" i="96" s="1"/>
  <c r="BU158" i="96" s="1"/>
  <c r="DF66" i="96"/>
  <c r="DH66" i="96" s="1"/>
  <c r="GR66" i="96"/>
  <c r="GR68" i="96" s="1"/>
  <c r="CW102" i="96"/>
  <c r="CY102" i="96" s="1"/>
  <c r="CZ102" i="96" s="1"/>
  <c r="DB102" i="96" s="1"/>
  <c r="CV131" i="98"/>
  <c r="CX131" i="98" s="1"/>
  <c r="CY131" i="98" s="1"/>
  <c r="DA131" i="98" s="1"/>
  <c r="BH144" i="95"/>
  <c r="BJ144" i="95" s="1"/>
  <c r="BK144" i="95" s="1"/>
  <c r="BM144" i="95" s="1"/>
  <c r="F35" i="125"/>
  <c r="BH35" i="125"/>
  <c r="BI35" i="125" s="1"/>
  <c r="BJ35" i="125" s="1"/>
  <c r="BK35" i="125" s="1"/>
  <c r="BZ35" i="125" s="1"/>
  <c r="CQ92" i="96"/>
  <c r="CS92" i="96" s="1"/>
  <c r="CT92" i="96" s="1"/>
  <c r="CV92" i="96" s="1"/>
  <c r="AN53" i="196"/>
  <c r="BZ118" i="95"/>
  <c r="CB118" i="95" s="1"/>
  <c r="FN118" i="95"/>
  <c r="X36" i="128"/>
  <c r="W36" i="128"/>
  <c r="DK48" i="98"/>
  <c r="DM48" i="98" s="1"/>
  <c r="GS48" i="98"/>
  <c r="GS50" i="98" s="1"/>
  <c r="CP126" i="98"/>
  <c r="CR126" i="98" s="1"/>
  <c r="CS126" i="98" s="1"/>
  <c r="CU126" i="98" s="1"/>
  <c r="GK131" i="96"/>
  <c r="GK133" i="96" s="1"/>
  <c r="GK134" i="96" s="1"/>
  <c r="BI184" i="96"/>
  <c r="HT184" i="96"/>
  <c r="DF80" i="96"/>
  <c r="DH80" i="96" s="1"/>
  <c r="GR80" i="96"/>
  <c r="GS50" i="96"/>
  <c r="DI50" i="96"/>
  <c r="DK50" i="96" s="1"/>
  <c r="CQ101" i="96"/>
  <c r="CS101" i="96" s="1"/>
  <c r="CT101" i="96" s="1"/>
  <c r="CV101" i="96" s="1"/>
  <c r="BF193" i="96"/>
  <c r="BG193" i="96" s="1"/>
  <c r="BV141" i="96"/>
  <c r="BX141" i="96" s="1"/>
  <c r="BY141" i="96" s="1"/>
  <c r="CA141" i="96" s="1"/>
  <c r="CB141" i="96" s="1"/>
  <c r="CD141" i="96" s="1"/>
  <c r="X39" i="125"/>
  <c r="Y37" i="125"/>
  <c r="AM52" i="196"/>
  <c r="AN52" i="196"/>
  <c r="AP52" i="196" s="1"/>
  <c r="CZ89" i="94"/>
  <c r="DB89" i="94" s="1"/>
  <c r="DC89" i="94" s="1"/>
  <c r="DE89" i="94" s="1"/>
  <c r="GU89" i="94"/>
  <c r="DN62" i="98"/>
  <c r="DP62" i="98" s="1"/>
  <c r="GT62" i="98"/>
  <c r="DE101" i="98"/>
  <c r="DG101" i="98" s="1"/>
  <c r="GQ101" i="98"/>
  <c r="GU36" i="96"/>
  <c r="DO36" i="96"/>
  <c r="DQ36" i="96" s="1"/>
  <c r="BV131" i="96"/>
  <c r="BX131" i="96" s="1"/>
  <c r="BY131" i="96" s="1"/>
  <c r="CA131" i="96" s="1"/>
  <c r="CB131" i="96" s="1"/>
  <c r="CD131" i="96" s="1"/>
  <c r="BI180" i="96"/>
  <c r="HT180" i="96"/>
  <c r="FQ9" i="95"/>
  <c r="FQ11" i="95" s="1"/>
  <c r="CI9" i="95"/>
  <c r="CK9" i="95" s="1"/>
  <c r="DH52" i="98"/>
  <c r="DJ52" i="98" s="1"/>
  <c r="GR52" i="98"/>
  <c r="GR54" i="98" s="1"/>
  <c r="CW93" i="96"/>
  <c r="CY93" i="96" s="1"/>
  <c r="CZ93" i="96" s="1"/>
  <c r="DB93" i="96" s="1"/>
  <c r="CT98" i="94"/>
  <c r="CV98" i="94" s="1"/>
  <c r="CW98" i="94" s="1"/>
  <c r="CY98" i="94" s="1"/>
  <c r="GT98" i="94"/>
  <c r="B32" i="128"/>
  <c r="BP30" i="107"/>
  <c r="C42" i="107"/>
  <c r="B43" i="107" s="1"/>
  <c r="BS36" i="107"/>
  <c r="GS67" i="96"/>
  <c r="DI67" i="96"/>
  <c r="DK67" i="96" s="1"/>
  <c r="CD139" i="98"/>
  <c r="CF139" i="98" s="1"/>
  <c r="CG139" i="98" s="1"/>
  <c r="CI139" i="98" s="1"/>
  <c r="FR14" i="95"/>
  <c r="CL14" i="95"/>
  <c r="CN14" i="95" s="1"/>
  <c r="CD143" i="98"/>
  <c r="CF143" i="98" s="1"/>
  <c r="CG143" i="98" s="1"/>
  <c r="CI143" i="98" s="1"/>
  <c r="GT28" i="96"/>
  <c r="DL28" i="96"/>
  <c r="DN28" i="96" s="1"/>
  <c r="CZ51" i="94"/>
  <c r="DB51" i="94" s="1"/>
  <c r="DC51" i="94" s="1"/>
  <c r="DE51" i="94" s="1"/>
  <c r="GU51" i="94"/>
  <c r="GU53" i="94" s="1"/>
  <c r="BC205" i="96"/>
  <c r="GL145" i="96"/>
  <c r="BV140" i="96"/>
  <c r="BX140" i="96" s="1"/>
  <c r="BY140" i="96" s="1"/>
  <c r="CA140" i="96" s="1"/>
  <c r="CB140" i="96" s="1"/>
  <c r="CD140" i="96" s="1"/>
  <c r="BU16" i="121"/>
  <c r="BV16" i="121"/>
  <c r="H33" i="125"/>
  <c r="BL33" i="125"/>
  <c r="BM33" i="125" s="1"/>
  <c r="BN33" i="125" s="1"/>
  <c r="L33" i="125" s="1"/>
  <c r="CC40" i="95"/>
  <c r="CE40" i="95" s="1"/>
  <c r="FO40" i="95"/>
  <c r="BZ105" i="95"/>
  <c r="CB105" i="95" s="1"/>
  <c r="FN105" i="95"/>
  <c r="X38" i="118"/>
  <c r="Y38" i="118" s="1"/>
  <c r="Z38" i="118"/>
  <c r="GU82" i="94"/>
  <c r="CZ82" i="94"/>
  <c r="DB82" i="94" s="1"/>
  <c r="DC82" i="94" s="1"/>
  <c r="DE82" i="94" s="1"/>
  <c r="GK166" i="98"/>
  <c r="AW20" i="121"/>
  <c r="BA20" i="121" s="1"/>
  <c r="GN88" i="96"/>
  <c r="GN90" i="96" s="1"/>
  <c r="GN91" i="96" s="1"/>
  <c r="DI63" i="96"/>
  <c r="DK63" i="96" s="1"/>
  <c r="GS63" i="96"/>
  <c r="GQ79" i="96"/>
  <c r="GQ81" i="96" s="1"/>
  <c r="DC79" i="96"/>
  <c r="DE79" i="96" s="1"/>
  <c r="GV57" i="94"/>
  <c r="BK30" i="107"/>
  <c r="E48" i="107" s="1"/>
  <c r="DF76" i="96"/>
  <c r="DH76" i="96" s="1"/>
  <c r="GR76" i="96"/>
  <c r="CE145" i="96"/>
  <c r="CG145" i="96" s="1"/>
  <c r="CH145" i="96" s="1"/>
  <c r="CJ145" i="96" s="1"/>
  <c r="BP12" i="121"/>
  <c r="BO12" i="121"/>
  <c r="DC49" i="96"/>
  <c r="DE49" i="96" s="1"/>
  <c r="GQ49" i="96"/>
  <c r="GQ51" i="96" s="1"/>
  <c r="CE118" i="96"/>
  <c r="CG118" i="96" s="1"/>
  <c r="CH118" i="96" s="1"/>
  <c r="CJ118" i="96" s="1"/>
  <c r="CP100" i="98"/>
  <c r="CR100" i="98" s="1"/>
  <c r="CS100" i="98" s="1"/>
  <c r="CU100" i="98" s="1"/>
  <c r="CF79" i="95"/>
  <c r="CH79" i="95" s="1"/>
  <c r="FP79" i="95"/>
  <c r="DL48" i="94"/>
  <c r="DN48" i="94" s="1"/>
  <c r="DO48" i="94" s="1"/>
  <c r="DQ48" i="94" s="1"/>
  <c r="GW48" i="94"/>
  <c r="B30" i="128"/>
  <c r="AG30" i="128"/>
  <c r="I30" i="128" s="1"/>
  <c r="GT54" i="96"/>
  <c r="DL54" i="96"/>
  <c r="DN54" i="96" s="1"/>
  <c r="FN92" i="95"/>
  <c r="BZ92" i="95"/>
  <c r="CB92" i="95" s="1"/>
  <c r="CL10" i="95"/>
  <c r="CN10" i="95" s="1"/>
  <c r="FR10" i="95"/>
  <c r="DC89" i="96"/>
  <c r="DE89" i="96" s="1"/>
  <c r="GQ89" i="96"/>
  <c r="BO14" i="121"/>
  <c r="BP14" i="121"/>
  <c r="CD166" i="98"/>
  <c r="CF166" i="98" s="1"/>
  <c r="CG166" i="98" s="1"/>
  <c r="CI166" i="98" s="1"/>
  <c r="CQ88" i="96"/>
  <c r="CS88" i="96" s="1"/>
  <c r="CT88" i="96" s="1"/>
  <c r="CV88" i="96" s="1"/>
  <c r="AS52" i="196"/>
  <c r="AT52" i="196" s="1"/>
  <c r="DL55" i="94"/>
  <c r="DN55" i="94" s="1"/>
  <c r="DO55" i="94" s="1"/>
  <c r="DQ55" i="94" s="1"/>
  <c r="GW55" i="94"/>
  <c r="BA205" i="96"/>
  <c r="BR12" i="121"/>
  <c r="BQ12" i="121"/>
  <c r="AQ54" i="196"/>
  <c r="AS54" i="196" s="1"/>
  <c r="AT54" i="196" s="1"/>
  <c r="Z230" i="95"/>
  <c r="W230" i="95"/>
  <c r="X230" i="95"/>
  <c r="V230" i="95"/>
  <c r="T230" i="95"/>
  <c r="U230" i="95"/>
  <c r="Y230" i="95"/>
  <c r="DH88" i="98"/>
  <c r="DJ88" i="98" s="1"/>
  <c r="GR88" i="98"/>
  <c r="FI157" i="95"/>
  <c r="GL127" i="96"/>
  <c r="GL129" i="96" s="1"/>
  <c r="GL130" i="96" s="1"/>
  <c r="FH170" i="95"/>
  <c r="GM132" i="96"/>
  <c r="GR61" i="98"/>
  <c r="GR63" i="98" s="1"/>
  <c r="DH61" i="98"/>
  <c r="DJ61" i="98" s="1"/>
  <c r="GN105" i="96"/>
  <c r="GN107" i="96" s="1"/>
  <c r="GN108" i="96" s="1"/>
  <c r="AG196" i="95"/>
  <c r="AI196" i="95" s="1"/>
  <c r="AJ196" i="95" s="1"/>
  <c r="AL196" i="95" s="1"/>
  <c r="AM196" i="95" s="1"/>
  <c r="AO196" i="95" s="1"/>
  <c r="AP196" i="95" s="1"/>
  <c r="AR196" i="95" s="1"/>
  <c r="CP113" i="98"/>
  <c r="CR113" i="98" s="1"/>
  <c r="CS113" i="98" s="1"/>
  <c r="CU113" i="98" s="1"/>
  <c r="Y37" i="196"/>
  <c r="Z37" i="196"/>
  <c r="FK131" i="95"/>
  <c r="AX205" i="96"/>
  <c r="BE209" i="96" s="1"/>
  <c r="DR11" i="96"/>
  <c r="DT11" i="96" s="1"/>
  <c r="GV11" i="96"/>
  <c r="CV114" i="98"/>
  <c r="CX114" i="98" s="1"/>
  <c r="CY114" i="98" s="1"/>
  <c r="DA114" i="98" s="1"/>
  <c r="GR25" i="98"/>
  <c r="Q256" i="95"/>
  <c r="R256" i="95" s="1"/>
  <c r="DF52" i="94"/>
  <c r="DH52" i="94" s="1"/>
  <c r="DI52" i="94" s="1"/>
  <c r="DK52" i="94" s="1"/>
  <c r="GV52" i="94"/>
  <c r="DO37" i="96"/>
  <c r="DQ37" i="96" s="1"/>
  <c r="GU37" i="96"/>
  <c r="BB157" i="95"/>
  <c r="BD157" i="95" s="1"/>
  <c r="BE157" i="95" s="1"/>
  <c r="BG157" i="95" s="1"/>
  <c r="GN115" i="96"/>
  <c r="CE127" i="96"/>
  <c r="CG127" i="96" s="1"/>
  <c r="CH127" i="96" s="1"/>
  <c r="CJ127" i="96" s="1"/>
  <c r="BJ167" i="96"/>
  <c r="BL167" i="96" s="1"/>
  <c r="BM167" i="96" s="1"/>
  <c r="BO167" i="96" s="1"/>
  <c r="BP167" i="96" s="1"/>
  <c r="BR167" i="96" s="1"/>
  <c r="BS167" i="96" s="1"/>
  <c r="BU167" i="96" s="1"/>
  <c r="AS170" i="95"/>
  <c r="AU170" i="95" s="1"/>
  <c r="AV170" i="95" s="1"/>
  <c r="AX170" i="95" s="1"/>
  <c r="AY170" i="95" s="1"/>
  <c r="BA170" i="95" s="1"/>
  <c r="CK132" i="96"/>
  <c r="CM132" i="96" s="1"/>
  <c r="CN132" i="96" s="1"/>
  <c r="CP132" i="96" s="1"/>
  <c r="GM128" i="96"/>
  <c r="CQ105" i="96"/>
  <c r="CS105" i="96" s="1"/>
  <c r="CT105" i="96" s="1"/>
  <c r="CV105" i="96" s="1"/>
  <c r="AC209" i="95"/>
  <c r="BE180" i="96"/>
  <c r="HV179" i="96" s="1"/>
  <c r="IG179" i="96" s="1"/>
  <c r="BN131" i="95"/>
  <c r="BP131" i="95" s="1"/>
  <c r="BQ131" i="95" s="1"/>
  <c r="BS131" i="95" s="1"/>
  <c r="GO75" i="96"/>
  <c r="GO77" i="96" s="1"/>
  <c r="GO78" i="96" s="1"/>
  <c r="CC13" i="95"/>
  <c r="CE13" i="95" s="1"/>
  <c r="FO13" i="95"/>
  <c r="FO15" i="95" s="1"/>
  <c r="GK153" i="98"/>
  <c r="AF30" i="118"/>
  <c r="AZ30" i="118" s="1"/>
  <c r="BA30" i="118" s="1"/>
  <c r="BB30" i="118" s="1"/>
  <c r="BC30" i="118" s="1"/>
  <c r="GU40" i="98"/>
  <c r="DQ40" i="98"/>
  <c r="DS40" i="98" s="1"/>
  <c r="DN39" i="98"/>
  <c r="DP39" i="98" s="1"/>
  <c r="GT39" i="98"/>
  <c r="GT41" i="98" s="1"/>
  <c r="GU10" i="96"/>
  <c r="GU12" i="96" s="1"/>
  <c r="DO10" i="96"/>
  <c r="DQ10" i="96" s="1"/>
  <c r="DL23" i="96"/>
  <c r="DN23" i="96" s="1"/>
  <c r="GT23" i="96"/>
  <c r="GT25" i="96" s="1"/>
  <c r="DL53" i="96"/>
  <c r="DN53" i="96" s="1"/>
  <c r="GT53" i="96"/>
  <c r="GS9" i="98"/>
  <c r="GS11" i="98" s="1"/>
  <c r="DK9" i="98"/>
  <c r="DM9" i="98" s="1"/>
  <c r="DK22" i="98"/>
  <c r="DM22" i="98" s="1"/>
  <c r="GS22" i="98"/>
  <c r="GS24" i="98" s="1"/>
  <c r="DR21" i="94"/>
  <c r="DT21" i="94" s="1"/>
  <c r="GX21" i="94"/>
  <c r="GX23" i="94" s="1"/>
  <c r="GY14" i="94"/>
  <c r="GY15" i="94" s="1"/>
  <c r="DU14" i="94"/>
  <c r="DW14" i="94" s="1"/>
  <c r="DW23" i="98"/>
  <c r="DY23" i="98" s="1"/>
  <c r="GW23" i="98"/>
  <c r="DW49" i="98"/>
  <c r="DY49" i="98" s="1"/>
  <c r="GW49" i="98"/>
  <c r="EA15" i="96"/>
  <c r="EC15" i="96" s="1"/>
  <c r="GY15" i="96"/>
  <c r="DW10" i="98"/>
  <c r="DY10" i="98" s="1"/>
  <c r="GW10" i="98"/>
  <c r="EA13" i="94"/>
  <c r="EC13" i="94" s="1"/>
  <c r="HA13" i="94"/>
  <c r="DZ36" i="98"/>
  <c r="EB36" i="98" s="1"/>
  <c r="GX36" i="98"/>
  <c r="ED22" i="94"/>
  <c r="EF22" i="94" s="1"/>
  <c r="HB22" i="94"/>
  <c r="FO55" i="95" l="1"/>
  <c r="FO29" i="95"/>
  <c r="FO68" i="95"/>
  <c r="FJ130" i="95"/>
  <c r="FJ132" i="95" s="1"/>
  <c r="FJ133" i="95" s="1"/>
  <c r="FL104" i="95"/>
  <c r="FL106" i="95" s="1"/>
  <c r="FL107" i="95" s="1"/>
  <c r="FO39" i="95"/>
  <c r="FO41" i="95" s="1"/>
  <c r="CC39" i="95"/>
  <c r="CE39" i="95" s="1"/>
  <c r="FP65" i="95"/>
  <c r="FP67" i="95" s="1"/>
  <c r="CF65" i="95"/>
  <c r="CH65" i="95" s="1"/>
  <c r="BH143" i="95"/>
  <c r="BJ143" i="95" s="1"/>
  <c r="BK143" i="95" s="1"/>
  <c r="BM143" i="95" s="1"/>
  <c r="GQ182" i="95"/>
  <c r="AF182" i="95"/>
  <c r="FI156" i="95"/>
  <c r="BH130" i="95"/>
  <c r="BJ130" i="95" s="1"/>
  <c r="BK130" i="95" s="1"/>
  <c r="BM130" i="95" s="1"/>
  <c r="FM91" i="95"/>
  <c r="FM93" i="95" s="1"/>
  <c r="FM94" i="95" s="1"/>
  <c r="FJ143" i="95"/>
  <c r="FQ52" i="95"/>
  <c r="CI52" i="95"/>
  <c r="CK52" i="95" s="1"/>
  <c r="BZ91" i="95"/>
  <c r="CB91" i="95" s="1"/>
  <c r="FN91" i="95"/>
  <c r="FN93" i="95" s="1"/>
  <c r="FL117" i="95"/>
  <c r="CI53" i="95"/>
  <c r="CK53" i="95" s="1"/>
  <c r="FQ53" i="95"/>
  <c r="FP54" i="95"/>
  <c r="BT104" i="95"/>
  <c r="BV104" i="95" s="1"/>
  <c r="BW104" i="95" s="1"/>
  <c r="BY104" i="95" s="1"/>
  <c r="AD209" i="95"/>
  <c r="AF209" i="95" s="1"/>
  <c r="CC78" i="95"/>
  <c r="CE78" i="95" s="1"/>
  <c r="FO78" i="95"/>
  <c r="FO80" i="95" s="1"/>
  <c r="GQ195" i="95"/>
  <c r="AF195" i="95"/>
  <c r="BT117" i="95"/>
  <c r="BV117" i="95" s="1"/>
  <c r="BW117" i="95" s="1"/>
  <c r="BY117" i="95" s="1"/>
  <c r="AG169" i="95"/>
  <c r="AI169" i="95" s="1"/>
  <c r="AJ169" i="95" s="1"/>
  <c r="AL169" i="95" s="1"/>
  <c r="AM169" i="95" s="1"/>
  <c r="AO169" i="95" s="1"/>
  <c r="AP169" i="95" s="1"/>
  <c r="AR169" i="95" s="1"/>
  <c r="BB156" i="95"/>
  <c r="BD156" i="95" s="1"/>
  <c r="BE156" i="95" s="1"/>
  <c r="BG156" i="95" s="1"/>
  <c r="FP26" i="95"/>
  <c r="FP28" i="95" s="1"/>
  <c r="FP29" i="95" s="1"/>
  <c r="CF26" i="95"/>
  <c r="CH26" i="95" s="1"/>
  <c r="AM26" i="118"/>
  <c r="AN26" i="118" s="1"/>
  <c r="AO26" i="118" s="1"/>
  <c r="AP26" i="118" s="1"/>
  <c r="BD30" i="118"/>
  <c r="BF30" i="118" s="1"/>
  <c r="G36" i="118"/>
  <c r="H36" i="118" s="1"/>
  <c r="BE36" i="118"/>
  <c r="C43" i="107"/>
  <c r="B44" i="107" s="1"/>
  <c r="AM28" i="118"/>
  <c r="AR28" i="118"/>
  <c r="AS28" i="118" s="1"/>
  <c r="AT26" i="118"/>
  <c r="AU26" i="118" s="1"/>
  <c r="AV26" i="118" s="1"/>
  <c r="AT24" i="118"/>
  <c r="AU24" i="118" s="1"/>
  <c r="AV24" i="118" s="1"/>
  <c r="AN24" i="118"/>
  <c r="AO24" i="118" s="1"/>
  <c r="AP24" i="118" s="1"/>
  <c r="BD191" i="98"/>
  <c r="AK32" i="128"/>
  <c r="K32" i="128" s="1"/>
  <c r="AG32" i="128"/>
  <c r="I32" i="128" s="1"/>
  <c r="S45" i="119"/>
  <c r="AB39" i="119"/>
  <c r="C39" i="119" s="1"/>
  <c r="G39" i="119"/>
  <c r="U41" i="119"/>
  <c r="V41" i="119" s="1"/>
  <c r="W41" i="119" s="1"/>
  <c r="X41" i="119" s="1"/>
  <c r="Y41" i="119" s="1"/>
  <c r="Z41" i="119" s="1"/>
  <c r="AA41" i="119" s="1"/>
  <c r="F34" i="131"/>
  <c r="AE34" i="131"/>
  <c r="AF34" i="131" s="1"/>
  <c r="AG34" i="131" s="1"/>
  <c r="J34" i="131" s="1"/>
  <c r="AI34" i="131"/>
  <c r="K34" i="131" s="1"/>
  <c r="AB36" i="131"/>
  <c r="AC36" i="131" s="1"/>
  <c r="AD36" i="131" s="1"/>
  <c r="U38" i="131"/>
  <c r="V38" i="131" s="1"/>
  <c r="AK34" i="111"/>
  <c r="AC36" i="111"/>
  <c r="AF36" i="111" s="1"/>
  <c r="D36" i="111" s="1"/>
  <c r="AA36" i="111"/>
  <c r="AB36" i="111" s="1"/>
  <c r="CE31" i="125"/>
  <c r="CF31" i="125" s="1"/>
  <c r="CG31" i="125" s="1"/>
  <c r="CI31" i="125" s="1"/>
  <c r="J31" i="125" s="1"/>
  <c r="CA35" i="125"/>
  <c r="CH35" i="125"/>
  <c r="CB35" i="125"/>
  <c r="CC33" i="125"/>
  <c r="CD33" i="125"/>
  <c r="CF29" i="125"/>
  <c r="CG29" i="125" s="1"/>
  <c r="CI29" i="125" s="1"/>
  <c r="J29" i="125" s="1"/>
  <c r="I35" i="125"/>
  <c r="E35" i="125"/>
  <c r="GJ145" i="98"/>
  <c r="GJ146" i="98" s="1"/>
  <c r="GP40" i="96"/>
  <c r="GP42" i="96" s="1"/>
  <c r="GP43" i="96" s="1"/>
  <c r="GQ40" i="96"/>
  <c r="GQ42" i="96" s="1"/>
  <c r="DC40" i="96"/>
  <c r="DE40" i="96" s="1"/>
  <c r="DI41" i="96"/>
  <c r="DK41" i="96" s="1"/>
  <c r="GS41" i="96"/>
  <c r="GJ141" i="98"/>
  <c r="GJ142" i="98" s="1"/>
  <c r="BH156" i="98"/>
  <c r="BI156" i="98" s="1"/>
  <c r="BK156" i="98" s="1"/>
  <c r="BL156" i="98" s="1"/>
  <c r="BN156" i="98" s="1"/>
  <c r="BO156" i="98" s="1"/>
  <c r="BQ156" i="98" s="1"/>
  <c r="BR156" i="98" s="1"/>
  <c r="BT156" i="98" s="1"/>
  <c r="BD183" i="98"/>
  <c r="BF182" i="98" s="1"/>
  <c r="BH182" i="98" s="1"/>
  <c r="BI182" i="98" s="1"/>
  <c r="BK182" i="98" s="1"/>
  <c r="BL182" i="98" s="1"/>
  <c r="BN182" i="98" s="1"/>
  <c r="BO182" i="98" s="1"/>
  <c r="BQ182" i="98" s="1"/>
  <c r="BR182" i="98" s="1"/>
  <c r="BT182" i="98" s="1"/>
  <c r="BE195" i="98"/>
  <c r="BE196" i="98" s="1"/>
  <c r="BF196" i="98" s="1"/>
  <c r="BH196" i="98" s="1"/>
  <c r="BI196" i="98" s="1"/>
  <c r="BK196" i="98" s="1"/>
  <c r="BL196" i="98" s="1"/>
  <c r="BN196" i="98" s="1"/>
  <c r="BO196" i="98" s="1"/>
  <c r="BQ196" i="98" s="1"/>
  <c r="BR196" i="98" s="1"/>
  <c r="BT196" i="98" s="1"/>
  <c r="BU196" i="98" s="1"/>
  <c r="BW196" i="98" s="1"/>
  <c r="BX196" i="98" s="1"/>
  <c r="BZ196" i="98" s="1"/>
  <c r="CA196" i="98" s="1"/>
  <c r="CC196" i="98" s="1"/>
  <c r="HU165" i="98"/>
  <c r="BF165" i="98"/>
  <c r="HS165" i="98" s="1"/>
  <c r="GQ38" i="98"/>
  <c r="DH35" i="98"/>
  <c r="DJ35" i="98" s="1"/>
  <c r="GR35" i="98"/>
  <c r="GR37" i="98" s="1"/>
  <c r="BD195" i="98"/>
  <c r="AY204" i="98"/>
  <c r="BE192" i="98"/>
  <c r="BF192" i="98" s="1"/>
  <c r="BH192" i="98" s="1"/>
  <c r="BI192" i="98" s="1"/>
  <c r="BK192" i="98" s="1"/>
  <c r="BL192" i="98" s="1"/>
  <c r="BN192" i="98" s="1"/>
  <c r="BO192" i="98" s="1"/>
  <c r="BQ192" i="98" s="1"/>
  <c r="BR192" i="98" s="1"/>
  <c r="BT192" i="98" s="1"/>
  <c r="BU192" i="98" s="1"/>
  <c r="BW192" i="98" s="1"/>
  <c r="BX192" i="98" s="1"/>
  <c r="BZ192" i="98" s="1"/>
  <c r="CA192" i="98" s="1"/>
  <c r="CC192" i="98" s="1"/>
  <c r="DK13" i="98"/>
  <c r="DM13" i="98" s="1"/>
  <c r="GS13" i="98"/>
  <c r="GS15" i="98" s="1"/>
  <c r="GR16" i="98"/>
  <c r="AW204" i="98"/>
  <c r="GM116" i="98"/>
  <c r="GR92" i="94"/>
  <c r="GN107" i="98"/>
  <c r="DF31" i="94"/>
  <c r="DH31" i="94" s="1"/>
  <c r="DI31" i="94" s="1"/>
  <c r="DK31" i="94" s="1"/>
  <c r="GV31" i="94"/>
  <c r="GU38" i="94"/>
  <c r="GU40" i="94" s="1"/>
  <c r="CZ38" i="94"/>
  <c r="DB38" i="94" s="1"/>
  <c r="DC38" i="94" s="1"/>
  <c r="DE38" i="94" s="1"/>
  <c r="GT41" i="94"/>
  <c r="DF39" i="94"/>
  <c r="DH39" i="94" s="1"/>
  <c r="DI39" i="94" s="1"/>
  <c r="DK39" i="94" s="1"/>
  <c r="GV39" i="94"/>
  <c r="CZ34" i="94"/>
  <c r="DB34" i="94" s="1"/>
  <c r="DC34" i="94" s="1"/>
  <c r="DE34" i="94" s="1"/>
  <c r="GU34" i="94"/>
  <c r="GU36" i="94" s="1"/>
  <c r="GT33" i="94"/>
  <c r="GT37" i="94"/>
  <c r="GU30" i="94"/>
  <c r="GU32" i="94" s="1"/>
  <c r="CZ30" i="94"/>
  <c r="DB30" i="94" s="1"/>
  <c r="DC30" i="94" s="1"/>
  <c r="DE30" i="94" s="1"/>
  <c r="DL35" i="94"/>
  <c r="DN35" i="94" s="1"/>
  <c r="DO35" i="94" s="1"/>
  <c r="DQ35" i="94" s="1"/>
  <c r="GW35" i="94"/>
  <c r="GV20" i="94"/>
  <c r="AH34" i="111"/>
  <c r="AI34" i="111" s="1"/>
  <c r="AJ34" i="111" s="1"/>
  <c r="AG34" i="111" s="1"/>
  <c r="AD34" i="111" s="1"/>
  <c r="B34" i="111" s="1"/>
  <c r="I34" i="111" s="1"/>
  <c r="GK157" i="98"/>
  <c r="DU18" i="94"/>
  <c r="DW18" i="94" s="1"/>
  <c r="GY18" i="94"/>
  <c r="DL17" i="94"/>
  <c r="DN17" i="94" s="1"/>
  <c r="DO17" i="94" s="1"/>
  <c r="DQ17" i="94" s="1"/>
  <c r="GW17" i="94"/>
  <c r="GW19" i="94" s="1"/>
  <c r="BF169" i="98"/>
  <c r="BH169" i="98" s="1"/>
  <c r="IA165" i="98"/>
  <c r="GO74" i="98"/>
  <c r="GO76" i="98" s="1"/>
  <c r="GO77" i="98" s="1"/>
  <c r="GN78" i="98"/>
  <c r="GN80" i="98" s="1"/>
  <c r="GN81" i="98" s="1"/>
  <c r="GN91" i="98"/>
  <c r="GN93" i="98" s="1"/>
  <c r="GN94" i="98" s="1"/>
  <c r="BI152" i="98"/>
  <c r="BK152" i="98" s="1"/>
  <c r="BL152" i="98" s="1"/>
  <c r="BN152" i="98" s="1"/>
  <c r="BO152" i="98" s="1"/>
  <c r="BQ152" i="98" s="1"/>
  <c r="BR152" i="98" s="1"/>
  <c r="BT152" i="98" s="1"/>
  <c r="GO65" i="98"/>
  <c r="GO67" i="98" s="1"/>
  <c r="GO68" i="98" s="1"/>
  <c r="GL127" i="98"/>
  <c r="GL128" i="98" s="1"/>
  <c r="GL129" i="98" s="1"/>
  <c r="GK130" i="98"/>
  <c r="GK132" i="98" s="1"/>
  <c r="GK133" i="98" s="1"/>
  <c r="GL117" i="98"/>
  <c r="GL119" i="98" s="1"/>
  <c r="GL120" i="98" s="1"/>
  <c r="GP74" i="98"/>
  <c r="GP76" i="98" s="1"/>
  <c r="DB74" i="98"/>
  <c r="DD74" i="98" s="1"/>
  <c r="CV78" i="98"/>
  <c r="CX78" i="98" s="1"/>
  <c r="CY78" i="98" s="1"/>
  <c r="DA78" i="98" s="1"/>
  <c r="CV91" i="98"/>
  <c r="CX91" i="98" s="1"/>
  <c r="CY91" i="98" s="1"/>
  <c r="DA91" i="98" s="1"/>
  <c r="AZ204" i="98"/>
  <c r="AX204" i="98"/>
  <c r="BB204" i="98"/>
  <c r="GJ157" i="98"/>
  <c r="GK140" i="98"/>
  <c r="GK141" i="98" s="1"/>
  <c r="GK144" i="98"/>
  <c r="GK145" i="98" s="1"/>
  <c r="BD179" i="98"/>
  <c r="AM217" i="98"/>
  <c r="AN217" i="98"/>
  <c r="AQ217" i="98"/>
  <c r="AL217" i="98"/>
  <c r="AT217" i="98"/>
  <c r="AK217" i="98"/>
  <c r="AV217" i="98"/>
  <c r="AO217" i="98"/>
  <c r="AY217" i="98" s="1"/>
  <c r="AS217" i="98"/>
  <c r="AR217" i="98"/>
  <c r="AU217" i="98"/>
  <c r="BH179" i="98"/>
  <c r="HS179" i="98"/>
  <c r="CJ127" i="98"/>
  <c r="CL127" i="98" s="1"/>
  <c r="CM127" i="98" s="1"/>
  <c r="CO127" i="98" s="1"/>
  <c r="CD130" i="98"/>
  <c r="CF130" i="98" s="1"/>
  <c r="CG130" i="98" s="1"/>
  <c r="CI130" i="98" s="1"/>
  <c r="CJ117" i="98"/>
  <c r="CL117" i="98" s="1"/>
  <c r="CM117" i="98" s="1"/>
  <c r="CO117" i="98" s="1"/>
  <c r="DH66" i="98"/>
  <c r="DJ66" i="98" s="1"/>
  <c r="GR66" i="98"/>
  <c r="BA204" i="98"/>
  <c r="CD140" i="98"/>
  <c r="CF140" i="98" s="1"/>
  <c r="CG140" i="98" s="1"/>
  <c r="CI140" i="98" s="1"/>
  <c r="CD144" i="98"/>
  <c r="CF144" i="98" s="1"/>
  <c r="CG144" i="98" s="1"/>
  <c r="CI144" i="98" s="1"/>
  <c r="CJ144" i="98" s="1"/>
  <c r="CL144" i="98" s="1"/>
  <c r="CM144" i="98" s="1"/>
  <c r="CO144" i="98" s="1"/>
  <c r="CP144" i="98" s="1"/>
  <c r="CR144" i="98" s="1"/>
  <c r="CS144" i="98" s="1"/>
  <c r="CU144" i="98" s="1"/>
  <c r="BI170" i="98"/>
  <c r="BK170" i="98" s="1"/>
  <c r="BL170" i="98" s="1"/>
  <c r="BN170" i="98" s="1"/>
  <c r="BO170" i="98" s="1"/>
  <c r="BQ170" i="98" s="1"/>
  <c r="BR170" i="98" s="1"/>
  <c r="BT170" i="98" s="1"/>
  <c r="DE79" i="98"/>
  <c r="DG79" i="98" s="1"/>
  <c r="GQ79" i="98"/>
  <c r="GP65" i="98"/>
  <c r="GP67" i="98" s="1"/>
  <c r="DB65" i="98"/>
  <c r="DD65" i="98" s="1"/>
  <c r="HS183" i="98"/>
  <c r="BH183" i="98"/>
  <c r="AB35" i="108"/>
  <c r="Z37" i="108"/>
  <c r="AA37" i="108" s="1"/>
  <c r="AH33" i="108"/>
  <c r="K33" i="108" s="1"/>
  <c r="AD33" i="108"/>
  <c r="D33" i="108" s="1"/>
  <c r="B33" i="108"/>
  <c r="D31" i="108"/>
  <c r="AG31" i="108"/>
  <c r="I31" i="108" s="1"/>
  <c r="AI58" i="196"/>
  <c r="AL58" i="196" s="1"/>
  <c r="AN58" i="196" s="1"/>
  <c r="AP58" i="196" s="1"/>
  <c r="AH26" i="121"/>
  <c r="AO26" i="121" s="1"/>
  <c r="AQ26" i="121" s="1"/>
  <c r="AR26" i="121" s="1"/>
  <c r="AK58" i="196"/>
  <c r="AQ58" i="196" s="1"/>
  <c r="AS58" i="196" s="1"/>
  <c r="AT58" i="196" s="1"/>
  <c r="G40" i="196"/>
  <c r="AE38" i="118"/>
  <c r="AB39" i="116"/>
  <c r="AC39" i="116" s="1"/>
  <c r="B35" i="116"/>
  <c r="P35" i="116"/>
  <c r="BM30" i="107"/>
  <c r="BN30" i="107"/>
  <c r="BQ28" i="107"/>
  <c r="M39" i="107" s="1"/>
  <c r="HW191" i="94"/>
  <c r="BL30" i="107"/>
  <c r="AN56" i="196"/>
  <c r="AP56" i="196" s="1"/>
  <c r="AV56" i="196" s="1"/>
  <c r="C42" i="196"/>
  <c r="C47" i="107"/>
  <c r="AW170" i="94"/>
  <c r="AX170" i="94" s="1"/>
  <c r="AZ170" i="94" s="1"/>
  <c r="BA170" i="94" s="1"/>
  <c r="BC170" i="94" s="1"/>
  <c r="BD170" i="94" s="1"/>
  <c r="BF170" i="94" s="1"/>
  <c r="BG170" i="94" s="1"/>
  <c r="BI170" i="94" s="1"/>
  <c r="BI30" i="107"/>
  <c r="BG30" i="107"/>
  <c r="BH30" i="107"/>
  <c r="BJ30" i="107" s="1"/>
  <c r="AH60" i="196"/>
  <c r="AW183" i="94"/>
  <c r="AX183" i="94" s="1"/>
  <c r="AZ183" i="94" s="1"/>
  <c r="BA183" i="94" s="1"/>
  <c r="BC183" i="94" s="1"/>
  <c r="BD183" i="94" s="1"/>
  <c r="BF183" i="94" s="1"/>
  <c r="BG183" i="94" s="1"/>
  <c r="BI183" i="94" s="1"/>
  <c r="GQ101" i="94"/>
  <c r="GO159" i="94"/>
  <c r="GO160" i="94" s="1"/>
  <c r="AA36" i="118"/>
  <c r="AC36" i="118" s="1"/>
  <c r="Z34" i="128"/>
  <c r="AJ34" i="128" s="1"/>
  <c r="AD34" i="128" s="1"/>
  <c r="AF34" i="128" s="1"/>
  <c r="D34" i="128" s="1"/>
  <c r="GP134" i="94"/>
  <c r="GP135" i="94" s="1"/>
  <c r="AT242" i="94"/>
  <c r="AT243" i="94" s="1"/>
  <c r="AU243" i="94" s="1"/>
  <c r="AS242" i="94"/>
  <c r="AU226" i="94"/>
  <c r="HW226" i="94" s="1"/>
  <c r="AS226" i="94"/>
  <c r="IN217" i="94" s="1"/>
  <c r="IS217" i="94" s="1"/>
  <c r="GN171" i="94"/>
  <c r="GR64" i="94"/>
  <c r="GR66" i="94" s="1"/>
  <c r="GR67" i="94" s="1"/>
  <c r="GR103" i="94"/>
  <c r="GN174" i="94"/>
  <c r="GN176" i="94" s="1"/>
  <c r="GN177" i="94" s="1"/>
  <c r="GR108" i="94"/>
  <c r="GR109" i="94" s="1"/>
  <c r="GP140" i="94"/>
  <c r="GP142" i="94" s="1"/>
  <c r="GP143" i="94" s="1"/>
  <c r="GN153" i="94"/>
  <c r="GN155" i="94" s="1"/>
  <c r="GN156" i="94" s="1"/>
  <c r="GR124" i="94"/>
  <c r="GS106" i="94"/>
  <c r="GS107" i="94"/>
  <c r="GS86" i="94"/>
  <c r="GQ123" i="94"/>
  <c r="GQ125" i="94" s="1"/>
  <c r="GQ126" i="94" s="1"/>
  <c r="GN192" i="94"/>
  <c r="GP115" i="94"/>
  <c r="GP117" i="94" s="1"/>
  <c r="GP118" i="94" s="1"/>
  <c r="GQ102" i="94"/>
  <c r="GQ104" i="94" s="1"/>
  <c r="GQ105" i="94" s="1"/>
  <c r="GP150" i="94"/>
  <c r="GP136" i="94"/>
  <c r="GP138" i="94" s="1"/>
  <c r="GP139" i="94" s="1"/>
  <c r="GN184" i="94"/>
  <c r="GO149" i="94"/>
  <c r="GO151" i="94" s="1"/>
  <c r="GO152" i="94" s="1"/>
  <c r="GR120" i="94"/>
  <c r="GR141" i="94"/>
  <c r="AW32" i="107"/>
  <c r="BE32" i="107"/>
  <c r="BC32" i="107"/>
  <c r="BA32" i="107"/>
  <c r="AY32" i="107"/>
  <c r="AU32" i="107"/>
  <c r="CA32" i="107"/>
  <c r="BP32" i="107" s="1"/>
  <c r="HW222" i="94"/>
  <c r="AW222" i="94"/>
  <c r="Y36" i="128"/>
  <c r="AI36" i="128" s="1"/>
  <c r="AE36" i="128" s="1"/>
  <c r="AS234" i="94"/>
  <c r="AS238" i="94"/>
  <c r="GP157" i="94"/>
  <c r="AU204" i="94"/>
  <c r="GQ137" i="94"/>
  <c r="GO175" i="94"/>
  <c r="GR99" i="94"/>
  <c r="GR100" i="94" s="1"/>
  <c r="CT90" i="94"/>
  <c r="CV90" i="94" s="1"/>
  <c r="CW90" i="94" s="1"/>
  <c r="CY90" i="94" s="1"/>
  <c r="GT90" i="94"/>
  <c r="GT91" i="94" s="1"/>
  <c r="AX201" i="94"/>
  <c r="AZ201" i="94" s="1"/>
  <c r="BA201" i="94" s="1"/>
  <c r="BC201" i="94" s="1"/>
  <c r="BD201" i="94" s="1"/>
  <c r="BF201" i="94" s="1"/>
  <c r="BG201" i="94" s="1"/>
  <c r="BI201" i="94" s="1"/>
  <c r="GP119" i="94"/>
  <c r="GP121" i="94" s="1"/>
  <c r="GP122" i="94" s="1"/>
  <c r="AX188" i="94"/>
  <c r="AZ188" i="94" s="1"/>
  <c r="BA188" i="94" s="1"/>
  <c r="BC188" i="94" s="1"/>
  <c r="BD188" i="94" s="1"/>
  <c r="BF188" i="94" s="1"/>
  <c r="BG188" i="94" s="1"/>
  <c r="BI188" i="94" s="1"/>
  <c r="AS222" i="94"/>
  <c r="IG217" i="94" s="1"/>
  <c r="IL217" i="94" s="1"/>
  <c r="CT68" i="94"/>
  <c r="CV68" i="94" s="1"/>
  <c r="CW68" i="94" s="1"/>
  <c r="CY68" i="94" s="1"/>
  <c r="GT68" i="94"/>
  <c r="GT70" i="94" s="1"/>
  <c r="CK81" i="94"/>
  <c r="CM81" i="94" s="1"/>
  <c r="CN81" i="94" s="1"/>
  <c r="CP81" i="94" s="1"/>
  <c r="CQ81" i="94" s="1"/>
  <c r="CS81" i="94" s="1"/>
  <c r="CE133" i="94"/>
  <c r="CG133" i="94" s="1"/>
  <c r="CH133" i="94" s="1"/>
  <c r="CJ133" i="94" s="1"/>
  <c r="GT72" i="94"/>
  <c r="GT74" i="94" s="1"/>
  <c r="CT72" i="94"/>
  <c r="CV72" i="94" s="1"/>
  <c r="CW72" i="94" s="1"/>
  <c r="CY72" i="94" s="1"/>
  <c r="BJ171" i="94"/>
  <c r="BL171" i="94" s="1"/>
  <c r="BM171" i="94" s="1"/>
  <c r="BO171" i="94" s="1"/>
  <c r="BP171" i="94" s="1"/>
  <c r="BR171" i="94" s="1"/>
  <c r="GP158" i="94"/>
  <c r="AB268" i="94"/>
  <c r="AF268" i="94"/>
  <c r="AA268" i="94"/>
  <c r="Y268" i="94"/>
  <c r="AH268" i="94"/>
  <c r="Z268" i="94"/>
  <c r="AI268" i="94"/>
  <c r="AG268" i="94"/>
  <c r="AD268" i="94"/>
  <c r="AE268" i="94"/>
  <c r="X268" i="94"/>
  <c r="W268" i="94"/>
  <c r="AK268" i="94"/>
  <c r="J268" i="94" s="1"/>
  <c r="GQ132" i="94"/>
  <c r="CE85" i="94"/>
  <c r="CG85" i="94" s="1"/>
  <c r="CH85" i="94" s="1"/>
  <c r="CJ85" i="94" s="1"/>
  <c r="BS167" i="94"/>
  <c r="BU167" i="94" s="1"/>
  <c r="BV167" i="94" s="1"/>
  <c r="BX167" i="94" s="1"/>
  <c r="BS154" i="94"/>
  <c r="BU154" i="94" s="1"/>
  <c r="BV154" i="94" s="1"/>
  <c r="BX154" i="94" s="1"/>
  <c r="CK141" i="94"/>
  <c r="CM141" i="94" s="1"/>
  <c r="CN141" i="94" s="1"/>
  <c r="CP141" i="94" s="1"/>
  <c r="CQ141" i="94" s="1"/>
  <c r="CS141" i="94" s="1"/>
  <c r="AW218" i="94"/>
  <c r="HW218" i="94"/>
  <c r="BY157" i="94"/>
  <c r="CA157" i="94" s="1"/>
  <c r="CB157" i="94" s="1"/>
  <c r="CD157" i="94" s="1"/>
  <c r="CE137" i="94"/>
  <c r="CG137" i="94" s="1"/>
  <c r="CH137" i="94" s="1"/>
  <c r="CJ137" i="94" s="1"/>
  <c r="AX191" i="94"/>
  <c r="AZ191" i="94" s="1"/>
  <c r="BA191" i="94" s="1"/>
  <c r="BC191" i="94" s="1"/>
  <c r="BD191" i="94" s="1"/>
  <c r="BF191" i="94" s="1"/>
  <c r="BG191" i="94" s="1"/>
  <c r="BI191" i="94" s="1"/>
  <c r="IG183" i="94"/>
  <c r="IL183" i="94" s="1"/>
  <c r="AS195" i="94"/>
  <c r="BS175" i="94"/>
  <c r="BU175" i="94" s="1"/>
  <c r="BV175" i="94" s="1"/>
  <c r="BX175" i="94" s="1"/>
  <c r="CK99" i="94"/>
  <c r="CM99" i="94" s="1"/>
  <c r="CN99" i="94" s="1"/>
  <c r="CP99" i="94" s="1"/>
  <c r="CQ99" i="94" s="1"/>
  <c r="CS99" i="94" s="1"/>
  <c r="GV73" i="94"/>
  <c r="DF73" i="94"/>
  <c r="DH73" i="94" s="1"/>
  <c r="DI73" i="94" s="1"/>
  <c r="DK73" i="94" s="1"/>
  <c r="BY119" i="94"/>
  <c r="CA119" i="94" s="1"/>
  <c r="CB119" i="94" s="1"/>
  <c r="CD119" i="94" s="1"/>
  <c r="AS218" i="94"/>
  <c r="AU217" i="94" s="1"/>
  <c r="AX205" i="94"/>
  <c r="AZ205" i="94" s="1"/>
  <c r="BA205" i="94" s="1"/>
  <c r="BC205" i="94" s="1"/>
  <c r="BD205" i="94" s="1"/>
  <c r="BF205" i="94" s="1"/>
  <c r="BG205" i="94" s="1"/>
  <c r="BI205" i="94" s="1"/>
  <c r="BY158" i="94"/>
  <c r="CA158" i="94" s="1"/>
  <c r="CB158" i="94" s="1"/>
  <c r="CD158" i="94" s="1"/>
  <c r="R302" i="94"/>
  <c r="S302" i="94" s="1"/>
  <c r="CE132" i="94"/>
  <c r="CG132" i="94" s="1"/>
  <c r="CH132" i="94" s="1"/>
  <c r="CJ132" i="94" s="1"/>
  <c r="AX209" i="94"/>
  <c r="AZ209" i="94" s="1"/>
  <c r="BA209" i="94" s="1"/>
  <c r="BC209" i="94" s="1"/>
  <c r="BD209" i="94" s="1"/>
  <c r="BF209" i="94" s="1"/>
  <c r="BG209" i="94" s="1"/>
  <c r="BI209" i="94" s="1"/>
  <c r="AX166" i="94"/>
  <c r="AZ166" i="94" s="1"/>
  <c r="BA166" i="94" s="1"/>
  <c r="BC166" i="94" s="1"/>
  <c r="BD166" i="94" s="1"/>
  <c r="BF166" i="94" s="1"/>
  <c r="BG166" i="94" s="1"/>
  <c r="BI166" i="94" s="1"/>
  <c r="CZ65" i="94"/>
  <c r="DB65" i="94" s="1"/>
  <c r="DC65" i="94" s="1"/>
  <c r="DE65" i="94" s="1"/>
  <c r="GU65" i="94"/>
  <c r="BJ153" i="94"/>
  <c r="BL153" i="94" s="1"/>
  <c r="BM153" i="94" s="1"/>
  <c r="BO153" i="94" s="1"/>
  <c r="BP153" i="94" s="1"/>
  <c r="BR153" i="94" s="1"/>
  <c r="CK124" i="94"/>
  <c r="CM124" i="94" s="1"/>
  <c r="CN124" i="94" s="1"/>
  <c r="CP124" i="94" s="1"/>
  <c r="CQ124" i="94" s="1"/>
  <c r="CS124" i="94" s="1"/>
  <c r="CE102" i="94"/>
  <c r="CG102" i="94" s="1"/>
  <c r="CH102" i="94" s="1"/>
  <c r="CJ102" i="94" s="1"/>
  <c r="BY150" i="94"/>
  <c r="CA150" i="94" s="1"/>
  <c r="CB150" i="94" s="1"/>
  <c r="CD150" i="94" s="1"/>
  <c r="GV69" i="94"/>
  <c r="DF69" i="94"/>
  <c r="DH69" i="94" s="1"/>
  <c r="DI69" i="94" s="1"/>
  <c r="DK69" i="94" s="1"/>
  <c r="AU200" i="94"/>
  <c r="HZ200" i="94"/>
  <c r="IE200" i="94" s="1"/>
  <c r="AS212" i="94"/>
  <c r="BY115" i="94"/>
  <c r="CA115" i="94" s="1"/>
  <c r="CB115" i="94" s="1"/>
  <c r="CD115" i="94" s="1"/>
  <c r="BS149" i="94"/>
  <c r="BU149" i="94" s="1"/>
  <c r="BV149" i="94" s="1"/>
  <c r="BX149" i="94" s="1"/>
  <c r="CK120" i="94"/>
  <c r="CM120" i="94" s="1"/>
  <c r="CN120" i="94" s="1"/>
  <c r="CP120" i="94" s="1"/>
  <c r="CQ120" i="94" s="1"/>
  <c r="CS120" i="94" s="1"/>
  <c r="BJ184" i="94"/>
  <c r="BL184" i="94" s="1"/>
  <c r="BM184" i="94" s="1"/>
  <c r="BO184" i="94" s="1"/>
  <c r="BP184" i="94" s="1"/>
  <c r="BR184" i="94" s="1"/>
  <c r="CK64" i="94"/>
  <c r="CM64" i="94" s="1"/>
  <c r="CN64" i="94" s="1"/>
  <c r="CP64" i="94" s="1"/>
  <c r="CQ64" i="94" s="1"/>
  <c r="CS64" i="94" s="1"/>
  <c r="AU187" i="94"/>
  <c r="CK103" i="94"/>
  <c r="CM103" i="94" s="1"/>
  <c r="CN103" i="94" s="1"/>
  <c r="CP103" i="94" s="1"/>
  <c r="CQ103" i="94" s="1"/>
  <c r="CS103" i="94" s="1"/>
  <c r="GR116" i="94"/>
  <c r="CE123" i="94"/>
  <c r="CG123" i="94" s="1"/>
  <c r="CH123" i="94" s="1"/>
  <c r="CJ123" i="94" s="1"/>
  <c r="BJ174" i="94"/>
  <c r="BL174" i="94" s="1"/>
  <c r="BM174" i="94" s="1"/>
  <c r="BO174" i="94" s="1"/>
  <c r="BP174" i="94" s="1"/>
  <c r="BR174" i="94" s="1"/>
  <c r="CT106" i="94"/>
  <c r="CV106" i="94" s="1"/>
  <c r="CW106" i="94" s="1"/>
  <c r="CY106" i="94" s="1"/>
  <c r="GT106" i="94"/>
  <c r="U36" i="117"/>
  <c r="V36" i="117" s="1"/>
  <c r="W36" i="117" s="1"/>
  <c r="X36" i="117" s="1"/>
  <c r="Y36" i="117" s="1"/>
  <c r="Z36" i="117" s="1"/>
  <c r="AA36" i="117" s="1"/>
  <c r="IN200" i="94"/>
  <c r="IS200" i="94" s="1"/>
  <c r="AU208" i="94"/>
  <c r="AT234" i="94"/>
  <c r="AT235" i="94" s="1"/>
  <c r="AU235" i="94" s="1"/>
  <c r="AT238" i="94"/>
  <c r="BY140" i="94"/>
  <c r="CA140" i="94" s="1"/>
  <c r="CB140" i="94" s="1"/>
  <c r="CD140" i="94" s="1"/>
  <c r="AL251" i="94"/>
  <c r="AQ251" i="94"/>
  <c r="AO251" i="94"/>
  <c r="AM251" i="94"/>
  <c r="AN251" i="94"/>
  <c r="AP251" i="94"/>
  <c r="BJ192" i="94"/>
  <c r="BL192" i="94" s="1"/>
  <c r="BM192" i="94" s="1"/>
  <c r="BO192" i="94" s="1"/>
  <c r="BP192" i="94" s="1"/>
  <c r="BR192" i="94" s="1"/>
  <c r="BY136" i="94"/>
  <c r="CA136" i="94" s="1"/>
  <c r="CB136" i="94" s="1"/>
  <c r="CD136" i="94" s="1"/>
  <c r="GT107" i="94"/>
  <c r="CT107" i="94"/>
  <c r="CV107" i="94" s="1"/>
  <c r="CW107" i="94" s="1"/>
  <c r="CY107" i="94" s="1"/>
  <c r="GS90" i="94"/>
  <c r="GS91" i="94" s="1"/>
  <c r="GS68" i="94"/>
  <c r="GS70" i="94" s="1"/>
  <c r="GS71" i="94" s="1"/>
  <c r="GR81" i="94"/>
  <c r="GR83" i="94" s="1"/>
  <c r="GR84" i="94" s="1"/>
  <c r="GQ133" i="94"/>
  <c r="GS72" i="94"/>
  <c r="GS74" i="94" s="1"/>
  <c r="GS75" i="94" s="1"/>
  <c r="AB34" i="117"/>
  <c r="C34" i="117" s="1"/>
  <c r="G34" i="117"/>
  <c r="CK116" i="94"/>
  <c r="CM116" i="94" s="1"/>
  <c r="CN116" i="94" s="1"/>
  <c r="CP116" i="94" s="1"/>
  <c r="CQ116" i="94" s="1"/>
  <c r="CS116" i="94" s="1"/>
  <c r="CT86" i="94"/>
  <c r="CV86" i="94" s="1"/>
  <c r="CW86" i="94" s="1"/>
  <c r="CY86" i="94" s="1"/>
  <c r="GT86" i="94"/>
  <c r="GQ85" i="94"/>
  <c r="GQ87" i="94" s="1"/>
  <c r="GQ88" i="94" s="1"/>
  <c r="GO167" i="94"/>
  <c r="GO154" i="94"/>
  <c r="S40" i="117"/>
  <c r="T40" i="117" s="1"/>
  <c r="I40" i="117" s="1"/>
  <c r="FM81" i="95"/>
  <c r="FN81" i="95" s="1"/>
  <c r="GS12" i="98"/>
  <c r="GV58" i="94"/>
  <c r="GS29" i="98"/>
  <c r="GY16" i="94"/>
  <c r="GU13" i="96"/>
  <c r="GT42" i="98"/>
  <c r="K24" i="121"/>
  <c r="GS56" i="96"/>
  <c r="GQ52" i="96"/>
  <c r="AT24" i="121"/>
  <c r="AV24" i="121" s="1"/>
  <c r="AX24" i="121" s="1"/>
  <c r="FO16" i="95"/>
  <c r="BO16" i="121"/>
  <c r="GT17" i="96"/>
  <c r="GT39" i="96"/>
  <c r="GR65" i="96"/>
  <c r="GU54" i="94"/>
  <c r="AN54" i="196"/>
  <c r="AP54" i="196" s="1"/>
  <c r="AV54" i="196" s="1"/>
  <c r="BI170" i="96"/>
  <c r="BJ170" i="96" s="1"/>
  <c r="BL170" i="96" s="1"/>
  <c r="BM170" i="96" s="1"/>
  <c r="BO170" i="96" s="1"/>
  <c r="BP170" i="96" s="1"/>
  <c r="BR170" i="96" s="1"/>
  <c r="BS170" i="96" s="1"/>
  <c r="BU170" i="96" s="1"/>
  <c r="GK142" i="96"/>
  <c r="GK143" i="96" s="1"/>
  <c r="HT166" i="96"/>
  <c r="GQ90" i="98"/>
  <c r="FN42" i="95"/>
  <c r="GU50" i="94"/>
  <c r="GX24" i="94"/>
  <c r="GQ82" i="96"/>
  <c r="BV18" i="121"/>
  <c r="DO14" i="96"/>
  <c r="DQ14" i="96" s="1"/>
  <c r="GU14" i="96"/>
  <c r="GU16" i="96" s="1"/>
  <c r="GN132" i="96"/>
  <c r="GK167" i="96"/>
  <c r="GL140" i="96"/>
  <c r="FI145" i="95"/>
  <c r="FI146" i="95" s="1"/>
  <c r="AY22" i="121"/>
  <c r="BC22" i="121" s="1"/>
  <c r="BG22" i="121" s="1"/>
  <c r="BM22" i="121" s="1"/>
  <c r="FK144" i="95"/>
  <c r="GR55" i="98"/>
  <c r="FQ12" i="95"/>
  <c r="GS51" i="98"/>
  <c r="BF18" i="121"/>
  <c r="BL18" i="121" s="1"/>
  <c r="GO105" i="96"/>
  <c r="GO107" i="96" s="1"/>
  <c r="GO108" i="96" s="1"/>
  <c r="GR64" i="98"/>
  <c r="GL157" i="98"/>
  <c r="GN113" i="98"/>
  <c r="GN115" i="98" s="1"/>
  <c r="BR14" i="121"/>
  <c r="BQ14" i="121"/>
  <c r="GR69" i="96"/>
  <c r="GS25" i="98"/>
  <c r="BJ18" i="121"/>
  <c r="BO18" i="121" s="1"/>
  <c r="DR24" i="96"/>
  <c r="DT24" i="96" s="1"/>
  <c r="GV24" i="96"/>
  <c r="GT55" i="96"/>
  <c r="FK119" i="95"/>
  <c r="FK120" i="95" s="1"/>
  <c r="BG183" i="96"/>
  <c r="BI183" i="96" s="1"/>
  <c r="BK16" i="121"/>
  <c r="GK157" i="96"/>
  <c r="AF32" i="118"/>
  <c r="BS16" i="121"/>
  <c r="BX16" i="121" s="1"/>
  <c r="GO92" i="96"/>
  <c r="GO94" i="96" s="1"/>
  <c r="GO95" i="96" s="1"/>
  <c r="GR30" i="96"/>
  <c r="GL131" i="96"/>
  <c r="GL133" i="96" s="1"/>
  <c r="GL134" i="96" s="1"/>
  <c r="GN100" i="98"/>
  <c r="GN102" i="98" s="1"/>
  <c r="GN103" i="98" s="1"/>
  <c r="FI170" i="95"/>
  <c r="GM127" i="96"/>
  <c r="GM129" i="96" s="1"/>
  <c r="GM130" i="96" s="1"/>
  <c r="GP75" i="96"/>
  <c r="GP77" i="96" s="1"/>
  <c r="GP78" i="96" s="1"/>
  <c r="GW57" i="94"/>
  <c r="CO66" i="95"/>
  <c r="CQ66" i="95" s="1"/>
  <c r="FS66" i="95"/>
  <c r="GL153" i="98"/>
  <c r="GO101" i="96"/>
  <c r="GO103" i="96" s="1"/>
  <c r="GO104" i="96" s="1"/>
  <c r="FH196" i="95"/>
  <c r="GL139" i="98"/>
  <c r="DW14" i="98"/>
  <c r="DY14" i="98" s="1"/>
  <c r="GW14" i="98"/>
  <c r="BJ153" i="96"/>
  <c r="BL153" i="96" s="1"/>
  <c r="BM153" i="96" s="1"/>
  <c r="BO153" i="96" s="1"/>
  <c r="BP153" i="96" s="1"/>
  <c r="BR153" i="96" s="1"/>
  <c r="BS153" i="96" s="1"/>
  <c r="BU153" i="96" s="1"/>
  <c r="BV153" i="96" s="1"/>
  <c r="BX153" i="96" s="1"/>
  <c r="BY153" i="96" s="1"/>
  <c r="CA153" i="96" s="1"/>
  <c r="CB153" i="96" s="1"/>
  <c r="CD153" i="96" s="1"/>
  <c r="CE153" i="96" s="1"/>
  <c r="CG153" i="96" s="1"/>
  <c r="CH153" i="96" s="1"/>
  <c r="CJ153" i="96" s="1"/>
  <c r="F37" i="125"/>
  <c r="BH37" i="125"/>
  <c r="BI37" i="125" s="1"/>
  <c r="BJ37" i="125" s="1"/>
  <c r="BK37" i="125" s="1"/>
  <c r="BZ37" i="125" s="1"/>
  <c r="CW119" i="96"/>
  <c r="CY119" i="96" s="1"/>
  <c r="CZ119" i="96" s="1"/>
  <c r="DB119" i="96" s="1"/>
  <c r="AH257" i="96"/>
  <c r="Z257" i="96" s="1"/>
  <c r="AG30" i="118"/>
  <c r="AH30" i="118" s="1"/>
  <c r="AI30" i="118" s="1"/>
  <c r="AQ30" i="118" s="1"/>
  <c r="C30" i="118"/>
  <c r="GM145" i="96"/>
  <c r="CL9" i="95"/>
  <c r="CN9" i="95" s="1"/>
  <c r="FR9" i="95"/>
  <c r="FR11" i="95" s="1"/>
  <c r="GV89" i="94"/>
  <c r="DF89" i="94"/>
  <c r="DH89" i="94" s="1"/>
  <c r="DI89" i="94" s="1"/>
  <c r="DK89" i="94" s="1"/>
  <c r="X41" i="125"/>
  <c r="Y39" i="125"/>
  <c r="GO131" i="98"/>
  <c r="GM114" i="96"/>
  <c r="GM116" i="96" s="1"/>
  <c r="GM117" i="96" s="1"/>
  <c r="BA218" i="96"/>
  <c r="AY218" i="96"/>
  <c r="AW231" i="96"/>
  <c r="AS231" i="96"/>
  <c r="AV231" i="96"/>
  <c r="AK231" i="96"/>
  <c r="AU231" i="96"/>
  <c r="AR231" i="96"/>
  <c r="AO231" i="96"/>
  <c r="AT231" i="96"/>
  <c r="AN231" i="96"/>
  <c r="AL231" i="96"/>
  <c r="AQ231" i="96"/>
  <c r="AP231" i="96"/>
  <c r="AM231" i="96"/>
  <c r="GS76" i="96"/>
  <c r="DI76" i="96"/>
  <c r="DK76" i="96" s="1"/>
  <c r="CE141" i="96"/>
  <c r="CG141" i="96" s="1"/>
  <c r="CH141" i="96" s="1"/>
  <c r="CJ141" i="96" s="1"/>
  <c r="BL35" i="125"/>
  <c r="BM35" i="125" s="1"/>
  <c r="BN35" i="125" s="1"/>
  <c r="L35" i="125" s="1"/>
  <c r="H35" i="125"/>
  <c r="GQ102" i="96"/>
  <c r="DC102" i="96"/>
  <c r="DE102" i="96" s="1"/>
  <c r="DT27" i="98"/>
  <c r="DV27" i="98" s="1"/>
  <c r="GV27" i="98"/>
  <c r="GT26" i="96"/>
  <c r="AB209" i="95"/>
  <c r="AS196" i="95"/>
  <c r="AU196" i="95" s="1"/>
  <c r="AV196" i="95" s="1"/>
  <c r="AX196" i="95" s="1"/>
  <c r="AY196" i="95" s="1"/>
  <c r="BA196" i="95" s="1"/>
  <c r="GO88" i="96"/>
  <c r="GO90" i="96" s="1"/>
  <c r="GO91" i="96" s="1"/>
  <c r="CK145" i="96"/>
  <c r="CM145" i="96" s="1"/>
  <c r="CN145" i="96" s="1"/>
  <c r="CP145" i="96" s="1"/>
  <c r="AW24" i="121"/>
  <c r="FS14" i="95"/>
  <c r="CO14" i="95"/>
  <c r="CQ14" i="95" s="1"/>
  <c r="AV52" i="196"/>
  <c r="HT193" i="96"/>
  <c r="BI193" i="96"/>
  <c r="DB131" i="98"/>
  <c r="DD131" i="98" s="1"/>
  <c r="GP131" i="98"/>
  <c r="GS66" i="96"/>
  <c r="GS68" i="96" s="1"/>
  <c r="DI66" i="96"/>
  <c r="DK66" i="96" s="1"/>
  <c r="CK114" i="96"/>
  <c r="CM114" i="96" s="1"/>
  <c r="CN114" i="96" s="1"/>
  <c r="CP114" i="96" s="1"/>
  <c r="V44" i="118"/>
  <c r="W44" i="118" s="1"/>
  <c r="L44" i="118" s="1"/>
  <c r="W38" i="128"/>
  <c r="X38" i="128"/>
  <c r="GK144" i="96"/>
  <c r="GK146" i="96" s="1"/>
  <c r="GK147" i="96" s="1"/>
  <c r="BJ166" i="96"/>
  <c r="BL166" i="96" s="1"/>
  <c r="BM166" i="96" s="1"/>
  <c r="BO166" i="96" s="1"/>
  <c r="BP166" i="96" s="1"/>
  <c r="BR166" i="96" s="1"/>
  <c r="BS166" i="96" s="1"/>
  <c r="BU166" i="96" s="1"/>
  <c r="AX218" i="96"/>
  <c r="GN128" i="96"/>
  <c r="GU38" i="96"/>
  <c r="CW88" i="96"/>
  <c r="CY88" i="96" s="1"/>
  <c r="CZ88" i="96" s="1"/>
  <c r="DB88" i="96" s="1"/>
  <c r="DO28" i="96"/>
  <c r="DQ28" i="96" s="1"/>
  <c r="GU28" i="96"/>
  <c r="DL67" i="96"/>
  <c r="DN67" i="96" s="1"/>
  <c r="GT67" i="96"/>
  <c r="BG179" i="96"/>
  <c r="Z40" i="118"/>
  <c r="X40" i="118"/>
  <c r="Y40" i="118" s="1"/>
  <c r="V40" i="128"/>
  <c r="T42" i="128"/>
  <c r="U42" i="128" s="1"/>
  <c r="BV144" i="96"/>
  <c r="BX144" i="96" s="1"/>
  <c r="BY144" i="96" s="1"/>
  <c r="CA144" i="96" s="1"/>
  <c r="CB144" i="96" s="1"/>
  <c r="CD144" i="96" s="1"/>
  <c r="CQ128" i="96"/>
  <c r="CS128" i="96" s="1"/>
  <c r="CT128" i="96" s="1"/>
  <c r="CV128" i="96" s="1"/>
  <c r="CF13" i="95"/>
  <c r="CH13" i="95" s="1"/>
  <c r="FP13" i="95"/>
  <c r="FP15" i="95" s="1"/>
  <c r="CQ132" i="96"/>
  <c r="CS132" i="96" s="1"/>
  <c r="CT132" i="96" s="1"/>
  <c r="CV132" i="96" s="1"/>
  <c r="BB170" i="95"/>
  <c r="BD170" i="95" s="1"/>
  <c r="BE170" i="95" s="1"/>
  <c r="BG170" i="95" s="1"/>
  <c r="GV37" i="96"/>
  <c r="DR37" i="96"/>
  <c r="DT37" i="96" s="1"/>
  <c r="GW52" i="94"/>
  <c r="DL52" i="94"/>
  <c r="DN52" i="94" s="1"/>
  <c r="DO52" i="94" s="1"/>
  <c r="DQ52" i="94" s="1"/>
  <c r="BF40" i="196"/>
  <c r="AL59" i="196"/>
  <c r="AI60" i="196"/>
  <c r="AC235" i="95"/>
  <c r="DL63" i="96"/>
  <c r="DN63" i="96" s="1"/>
  <c r="GT63" i="96"/>
  <c r="CE140" i="96"/>
  <c r="CG140" i="96" s="1"/>
  <c r="CH140" i="96" s="1"/>
  <c r="CJ140" i="96" s="1"/>
  <c r="CZ98" i="94"/>
  <c r="DB98" i="94" s="1"/>
  <c r="DC98" i="94" s="1"/>
  <c r="DE98" i="94" s="1"/>
  <c r="GU98" i="94"/>
  <c r="GS80" i="96"/>
  <c r="DI80" i="96"/>
  <c r="DK80" i="96" s="1"/>
  <c r="DF47" i="94"/>
  <c r="DH47" i="94" s="1"/>
  <c r="DI47" i="94" s="1"/>
  <c r="DK47" i="94" s="1"/>
  <c r="GV47" i="94"/>
  <c r="GV49" i="94" s="1"/>
  <c r="DI27" i="96"/>
  <c r="DK27" i="96" s="1"/>
  <c r="GS27" i="96"/>
  <c r="GS29" i="96" s="1"/>
  <c r="GQ75" i="96"/>
  <c r="GQ77" i="96" s="1"/>
  <c r="DC75" i="96"/>
  <c r="DE75" i="96" s="1"/>
  <c r="GU53" i="98"/>
  <c r="DQ53" i="98"/>
  <c r="DS53" i="98" s="1"/>
  <c r="CI27" i="95"/>
  <c r="CK27" i="95" s="1"/>
  <c r="FQ27" i="95"/>
  <c r="DB114" i="98"/>
  <c r="DD114" i="98" s="1"/>
  <c r="GP114" i="98"/>
  <c r="BV157" i="96"/>
  <c r="BX157" i="96" s="1"/>
  <c r="BY157" i="96" s="1"/>
  <c r="CA157" i="96" s="1"/>
  <c r="CB157" i="96" s="1"/>
  <c r="CD157" i="96" s="1"/>
  <c r="CK127" i="96"/>
  <c r="CM127" i="96" s="1"/>
  <c r="CN127" i="96" s="1"/>
  <c r="CP127" i="96" s="1"/>
  <c r="GX48" i="94"/>
  <c r="DR48" i="94"/>
  <c r="DT48" i="94" s="1"/>
  <c r="GV82" i="94"/>
  <c r="DF82" i="94"/>
  <c r="DH82" i="94" s="1"/>
  <c r="DI82" i="94" s="1"/>
  <c r="DK82" i="94" s="1"/>
  <c r="FO105" i="95"/>
  <c r="CC105" i="95"/>
  <c r="CE105" i="95" s="1"/>
  <c r="BE205" i="96"/>
  <c r="CW101" i="96"/>
  <c r="CY101" i="96" s="1"/>
  <c r="CZ101" i="96" s="1"/>
  <c r="DB101" i="96" s="1"/>
  <c r="GP106" i="96"/>
  <c r="DE92" i="98"/>
  <c r="DG92" i="98" s="1"/>
  <c r="GQ92" i="98"/>
  <c r="GL154" i="96"/>
  <c r="CJ153" i="98"/>
  <c r="CL153" i="98" s="1"/>
  <c r="CM153" i="98" s="1"/>
  <c r="CO153" i="98" s="1"/>
  <c r="AC222" i="95"/>
  <c r="BD20" i="121"/>
  <c r="FL131" i="95"/>
  <c r="K26" i="121"/>
  <c r="AT26" i="121"/>
  <c r="AV26" i="121" s="1"/>
  <c r="AX26" i="121" s="1"/>
  <c r="AU26" i="121"/>
  <c r="BV167" i="96"/>
  <c r="BX167" i="96" s="1"/>
  <c r="BY167" i="96" s="1"/>
  <c r="CA167" i="96" s="1"/>
  <c r="CB167" i="96" s="1"/>
  <c r="CD167" i="96" s="1"/>
  <c r="CJ157" i="98"/>
  <c r="CL157" i="98" s="1"/>
  <c r="CM157" i="98" s="1"/>
  <c r="CO157" i="98" s="1"/>
  <c r="GL143" i="98"/>
  <c r="CJ139" i="98"/>
  <c r="CL139" i="98" s="1"/>
  <c r="CM139" i="98" s="1"/>
  <c r="CO139" i="98" s="1"/>
  <c r="BU36" i="107"/>
  <c r="BT36" i="107"/>
  <c r="BW36" i="107"/>
  <c r="GP93" i="96"/>
  <c r="BJ180" i="96"/>
  <c r="BL180" i="96" s="1"/>
  <c r="BM180" i="96" s="1"/>
  <c r="BO180" i="96" s="1"/>
  <c r="BP180" i="96" s="1"/>
  <c r="BR180" i="96" s="1"/>
  <c r="BS180" i="96" s="1"/>
  <c r="BU180" i="96" s="1"/>
  <c r="DL50" i="96"/>
  <c r="DN50" i="96" s="1"/>
  <c r="GT50" i="96"/>
  <c r="BN144" i="95"/>
  <c r="BP144" i="95" s="1"/>
  <c r="BQ144" i="95" s="1"/>
  <c r="BS144" i="95" s="1"/>
  <c r="GQ106" i="96"/>
  <c r="DC106" i="96"/>
  <c r="DE106" i="96" s="1"/>
  <c r="BS38" i="107"/>
  <c r="BC218" i="96"/>
  <c r="CE154" i="96"/>
  <c r="CG154" i="96" s="1"/>
  <c r="CH154" i="96" s="1"/>
  <c r="CJ154" i="96" s="1"/>
  <c r="GU62" i="98"/>
  <c r="DQ62" i="98"/>
  <c r="DS62" i="98" s="1"/>
  <c r="BT131" i="95"/>
  <c r="BV131" i="95" s="1"/>
  <c r="BW131" i="95" s="1"/>
  <c r="BY131" i="95" s="1"/>
  <c r="X243" i="95"/>
  <c r="U243" i="95"/>
  <c r="Z243" i="95"/>
  <c r="W243" i="95"/>
  <c r="Y243" i="95"/>
  <c r="V243" i="95"/>
  <c r="T243" i="95"/>
  <c r="DK88" i="98"/>
  <c r="DM88" i="98" s="1"/>
  <c r="GS88" i="98"/>
  <c r="FS10" i="95"/>
  <c r="CO10" i="95"/>
  <c r="CQ10" i="95" s="1"/>
  <c r="FQ79" i="95"/>
  <c r="CI79" i="95"/>
  <c r="CK79" i="95" s="1"/>
  <c r="CJ143" i="98"/>
  <c r="CL143" i="98" s="1"/>
  <c r="CM143" i="98" s="1"/>
  <c r="CO143" i="98" s="1"/>
  <c r="GQ93" i="96"/>
  <c r="DC93" i="96"/>
  <c r="DE93" i="96" s="1"/>
  <c r="FH158" i="95"/>
  <c r="FH159" i="95" s="1"/>
  <c r="GK158" i="96"/>
  <c r="FH183" i="95"/>
  <c r="BB218" i="96"/>
  <c r="DH87" i="98"/>
  <c r="DJ87" i="98" s="1"/>
  <c r="GR87" i="98"/>
  <c r="GR89" i="98" s="1"/>
  <c r="GQ209" i="95"/>
  <c r="CW105" i="96"/>
  <c r="CY105" i="96" s="1"/>
  <c r="CZ105" i="96" s="1"/>
  <c r="DB105" i="96" s="1"/>
  <c r="GX55" i="94"/>
  <c r="DR55" i="94"/>
  <c r="DT55" i="94" s="1"/>
  <c r="GM118" i="96"/>
  <c r="GM120" i="96" s="1"/>
  <c r="GM121" i="96" s="1"/>
  <c r="BW12" i="121"/>
  <c r="BY12" i="121" s="1"/>
  <c r="GN126" i="98"/>
  <c r="DN48" i="98"/>
  <c r="DP48" i="98" s="1"/>
  <c r="GT48" i="98"/>
  <c r="GT50" i="98" s="1"/>
  <c r="BV158" i="96"/>
  <c r="BX158" i="96" s="1"/>
  <c r="BY158" i="96" s="1"/>
  <c r="CA158" i="96" s="1"/>
  <c r="CB158" i="96" s="1"/>
  <c r="CD158" i="96" s="1"/>
  <c r="GO104" i="98"/>
  <c r="GO106" i="98" s="1"/>
  <c r="AS183" i="95"/>
  <c r="AU183" i="95" s="1"/>
  <c r="AV183" i="95" s="1"/>
  <c r="AX183" i="95" s="1"/>
  <c r="AY183" i="95" s="1"/>
  <c r="BA183" i="95" s="1"/>
  <c r="AC34" i="118"/>
  <c r="AD34" i="118"/>
  <c r="BV34" i="107"/>
  <c r="BX34" i="107" s="1"/>
  <c r="BY34" i="107" s="1"/>
  <c r="BZ34" i="107" s="1"/>
  <c r="GO115" i="96"/>
  <c r="CK118" i="96"/>
  <c r="CM118" i="96" s="1"/>
  <c r="CN118" i="96" s="1"/>
  <c r="CP118" i="96" s="1"/>
  <c r="GR49" i="96"/>
  <c r="GR51" i="96" s="1"/>
  <c r="DF49" i="96"/>
  <c r="DH49" i="96" s="1"/>
  <c r="DK52" i="98"/>
  <c r="DM52" i="98" s="1"/>
  <c r="GS52" i="98"/>
  <c r="GS54" i="98" s="1"/>
  <c r="CV126" i="98"/>
  <c r="CX126" i="98" s="1"/>
  <c r="CY126" i="98" s="1"/>
  <c r="DA126" i="98" s="1"/>
  <c r="HT197" i="96"/>
  <c r="BI197" i="96"/>
  <c r="DB104" i="98"/>
  <c r="DD104" i="98" s="1"/>
  <c r="GP104" i="98"/>
  <c r="GP106" i="98" s="1"/>
  <c r="GQ118" i="98"/>
  <c r="DE118" i="98"/>
  <c r="DG118" i="98" s="1"/>
  <c r="BE197" i="96"/>
  <c r="HV196" i="96" s="1"/>
  <c r="IR192" i="96" s="1"/>
  <c r="CW115" i="96"/>
  <c r="CY115" i="96" s="1"/>
  <c r="CZ115" i="96" s="1"/>
  <c r="DB115" i="96" s="1"/>
  <c r="FJ157" i="95"/>
  <c r="AA37" i="196"/>
  <c r="CV113" i="98"/>
  <c r="CX113" i="98" s="1"/>
  <c r="CY113" i="98" s="1"/>
  <c r="DA113" i="98" s="1"/>
  <c r="DK61" i="98"/>
  <c r="DM61" i="98" s="1"/>
  <c r="GS61" i="98"/>
  <c r="GS63" i="98" s="1"/>
  <c r="BF205" i="96"/>
  <c r="BF209" i="96"/>
  <c r="GL166" i="98"/>
  <c r="DF89" i="96"/>
  <c r="DH89" i="96" s="1"/>
  <c r="GR89" i="96"/>
  <c r="DO54" i="96"/>
  <c r="DQ54" i="96" s="1"/>
  <c r="GU54" i="96"/>
  <c r="CV100" i="98"/>
  <c r="CX100" i="98" s="1"/>
  <c r="CY100" i="98" s="1"/>
  <c r="DA100" i="98" s="1"/>
  <c r="GR79" i="96"/>
  <c r="GR81" i="96" s="1"/>
  <c r="DF79" i="96"/>
  <c r="DH79" i="96" s="1"/>
  <c r="FP40" i="95"/>
  <c r="CF40" i="95"/>
  <c r="CH40" i="95" s="1"/>
  <c r="DF51" i="94"/>
  <c r="DH51" i="94" s="1"/>
  <c r="DI51" i="94" s="1"/>
  <c r="DK51" i="94" s="1"/>
  <c r="GV51" i="94"/>
  <c r="GV53" i="94" s="1"/>
  <c r="CE131" i="96"/>
  <c r="CG131" i="96" s="1"/>
  <c r="CH131" i="96" s="1"/>
  <c r="CJ131" i="96" s="1"/>
  <c r="DH101" i="98"/>
  <c r="DJ101" i="98" s="1"/>
  <c r="GR101" i="98"/>
  <c r="BJ184" i="96"/>
  <c r="BL184" i="96" s="1"/>
  <c r="BM184" i="96" s="1"/>
  <c r="BO184" i="96" s="1"/>
  <c r="BP184" i="96" s="1"/>
  <c r="BR184" i="96" s="1"/>
  <c r="BS184" i="96" s="1"/>
  <c r="BU184" i="96" s="1"/>
  <c r="CW92" i="96"/>
  <c r="CY92" i="96" s="1"/>
  <c r="CZ92" i="96" s="1"/>
  <c r="DB92" i="96" s="1"/>
  <c r="BE193" i="96"/>
  <c r="HV192" i="96" s="1"/>
  <c r="IG192" i="96" s="1"/>
  <c r="DR56" i="94"/>
  <c r="DT56" i="94" s="1"/>
  <c r="GX56" i="94"/>
  <c r="DN26" i="98"/>
  <c r="DP26" i="98" s="1"/>
  <c r="GT26" i="98"/>
  <c r="GT28" i="98" s="1"/>
  <c r="DH105" i="98"/>
  <c r="DJ105" i="98" s="1"/>
  <c r="GR105" i="98"/>
  <c r="DI62" i="96"/>
  <c r="DK62" i="96" s="1"/>
  <c r="GS62" i="96"/>
  <c r="GS64" i="96" s="1"/>
  <c r="AZ218" i="96"/>
  <c r="GK171" i="96"/>
  <c r="BD22" i="121"/>
  <c r="BH157" i="95"/>
  <c r="BJ157" i="95" s="1"/>
  <c r="BK157" i="95" s="1"/>
  <c r="BM157" i="95" s="1"/>
  <c r="GO114" i="98"/>
  <c r="DU11" i="96"/>
  <c r="DW11" i="96" s="1"/>
  <c r="GW11" i="96"/>
  <c r="B34" i="128"/>
  <c r="CJ166" i="98"/>
  <c r="CL166" i="98" s="1"/>
  <c r="CM166" i="98" s="1"/>
  <c r="CO166" i="98" s="1"/>
  <c r="CC92" i="95"/>
  <c r="CE92" i="95" s="1"/>
  <c r="FO92" i="95"/>
  <c r="AY20" i="121"/>
  <c r="DR36" i="96"/>
  <c r="DT36" i="96" s="1"/>
  <c r="GV36" i="96"/>
  <c r="GL141" i="96"/>
  <c r="CC118" i="95"/>
  <c r="CE118" i="95" s="1"/>
  <c r="FO118" i="95"/>
  <c r="GP102" i="96"/>
  <c r="BV171" i="96"/>
  <c r="BX171" i="96" s="1"/>
  <c r="BY171" i="96" s="1"/>
  <c r="CA171" i="96" s="1"/>
  <c r="CB171" i="96" s="1"/>
  <c r="CD171" i="96" s="1"/>
  <c r="GO119" i="96"/>
  <c r="DK75" i="98"/>
  <c r="DM75" i="98" s="1"/>
  <c r="GS75" i="98"/>
  <c r="GU39" i="98"/>
  <c r="GU41" i="98" s="1"/>
  <c r="DQ39" i="98"/>
  <c r="DS39" i="98" s="1"/>
  <c r="GV40" i="98"/>
  <c r="DT40" i="98"/>
  <c r="DV40" i="98" s="1"/>
  <c r="GV10" i="96"/>
  <c r="GV12" i="96" s="1"/>
  <c r="DR10" i="96"/>
  <c r="DT10" i="96" s="1"/>
  <c r="GT9" i="98"/>
  <c r="GT11" i="98" s="1"/>
  <c r="DN9" i="98"/>
  <c r="DP9" i="98" s="1"/>
  <c r="GU23" i="96"/>
  <c r="GU25" i="96" s="1"/>
  <c r="DO23" i="96"/>
  <c r="DQ23" i="96" s="1"/>
  <c r="DN22" i="98"/>
  <c r="DP22" i="98" s="1"/>
  <c r="GT22" i="98"/>
  <c r="GT24" i="98" s="1"/>
  <c r="GU53" i="96"/>
  <c r="DO53" i="96"/>
  <c r="DQ53" i="96" s="1"/>
  <c r="DU21" i="94"/>
  <c r="DW21" i="94" s="1"/>
  <c r="GY21" i="94"/>
  <c r="GY23" i="94" s="1"/>
  <c r="DX14" i="94"/>
  <c r="DZ14" i="94" s="1"/>
  <c r="GZ14" i="94"/>
  <c r="GZ15" i="94" s="1"/>
  <c r="GX23" i="98"/>
  <c r="DZ23" i="98"/>
  <c r="EB23" i="98" s="1"/>
  <c r="EG22" i="94"/>
  <c r="EI22" i="94" s="1"/>
  <c r="HC22" i="94"/>
  <c r="EC36" i="98"/>
  <c r="EE36" i="98" s="1"/>
  <c r="GY36" i="98"/>
  <c r="ED13" i="94"/>
  <c r="EF13" i="94" s="1"/>
  <c r="HB13" i="94"/>
  <c r="GX10" i="98"/>
  <c r="DZ10" i="98"/>
  <c r="EB10" i="98" s="1"/>
  <c r="DZ49" i="98"/>
  <c r="EB49" i="98" s="1"/>
  <c r="GX49" i="98"/>
  <c r="ED15" i="96"/>
  <c r="EF15" i="96" s="1"/>
  <c r="GZ15" i="96"/>
  <c r="K41" i="196" l="1"/>
  <c r="BF41" i="196" s="1"/>
  <c r="BF42" i="196" s="1"/>
  <c r="BF43" i="196" s="1"/>
  <c r="L42" i="196" s="1"/>
  <c r="FP55" i="95"/>
  <c r="FP68" i="95"/>
  <c r="FM104" i="95"/>
  <c r="FM106" i="95" s="1"/>
  <c r="FM107" i="95" s="1"/>
  <c r="FK130" i="95"/>
  <c r="FK132" i="95" s="1"/>
  <c r="FK133" i="95" s="1"/>
  <c r="FJ156" i="95"/>
  <c r="FM117" i="95"/>
  <c r="FN104" i="95"/>
  <c r="FN106" i="95" s="1"/>
  <c r="BZ104" i="95"/>
  <c r="CB104" i="95" s="1"/>
  <c r="FR53" i="95"/>
  <c r="CL53" i="95"/>
  <c r="CN53" i="95" s="1"/>
  <c r="FO91" i="95"/>
  <c r="FO93" i="95" s="1"/>
  <c r="CC91" i="95"/>
  <c r="CE91" i="95" s="1"/>
  <c r="AG182" i="95"/>
  <c r="AI182" i="95" s="1"/>
  <c r="AJ182" i="95" s="1"/>
  <c r="AL182" i="95" s="1"/>
  <c r="AM182" i="95" s="1"/>
  <c r="AO182" i="95" s="1"/>
  <c r="AP182" i="95" s="1"/>
  <c r="AR182" i="95" s="1"/>
  <c r="FQ65" i="95"/>
  <c r="FQ67" i="95" s="1"/>
  <c r="FQ68" i="95" s="1"/>
  <c r="CI65" i="95"/>
  <c r="CK65" i="95" s="1"/>
  <c r="AD235" i="95"/>
  <c r="AF235" i="95" s="1"/>
  <c r="BH156" i="95"/>
  <c r="BJ156" i="95" s="1"/>
  <c r="BK156" i="95" s="1"/>
  <c r="BM156" i="95" s="1"/>
  <c r="BZ117" i="95"/>
  <c r="CB117" i="95" s="1"/>
  <c r="FN117" i="95"/>
  <c r="CF78" i="95"/>
  <c r="CH78" i="95" s="1"/>
  <c r="FP78" i="95"/>
  <c r="FP80" i="95" s="1"/>
  <c r="FR52" i="95"/>
  <c r="CL52" i="95"/>
  <c r="CN52" i="95" s="1"/>
  <c r="BN130" i="95"/>
  <c r="BP130" i="95" s="1"/>
  <c r="BQ130" i="95" s="1"/>
  <c r="BS130" i="95" s="1"/>
  <c r="AD222" i="95"/>
  <c r="AF222" i="95" s="1"/>
  <c r="HA204" i="95"/>
  <c r="FH169" i="95"/>
  <c r="FH171" i="95" s="1"/>
  <c r="FH172" i="95" s="1"/>
  <c r="AG195" i="95"/>
  <c r="AI195" i="95" s="1"/>
  <c r="AJ195" i="95" s="1"/>
  <c r="AL195" i="95" s="1"/>
  <c r="AM195" i="95" s="1"/>
  <c r="AO195" i="95" s="1"/>
  <c r="AP195" i="95" s="1"/>
  <c r="AR195" i="95" s="1"/>
  <c r="AD208" i="95"/>
  <c r="FQ54" i="95"/>
  <c r="BN143" i="95"/>
  <c r="BP143" i="95" s="1"/>
  <c r="BQ143" i="95" s="1"/>
  <c r="BS143" i="95" s="1"/>
  <c r="FP39" i="95"/>
  <c r="FP41" i="95" s="1"/>
  <c r="CF39" i="95"/>
  <c r="CH39" i="95" s="1"/>
  <c r="AS169" i="95"/>
  <c r="AU169" i="95" s="1"/>
  <c r="AV169" i="95" s="1"/>
  <c r="AX169" i="95" s="1"/>
  <c r="AY169" i="95" s="1"/>
  <c r="BA169" i="95" s="1"/>
  <c r="FK143" i="95"/>
  <c r="CI26" i="95"/>
  <c r="CK26" i="95" s="1"/>
  <c r="FQ26" i="95"/>
  <c r="FQ28" i="95" s="1"/>
  <c r="FQ29" i="95" s="1"/>
  <c r="AX24" i="118"/>
  <c r="J24" i="118" s="1"/>
  <c r="AX26" i="118"/>
  <c r="J26" i="118" s="1"/>
  <c r="C32" i="118"/>
  <c r="AZ32" i="118"/>
  <c r="BA32" i="118" s="1"/>
  <c r="BB32" i="118" s="1"/>
  <c r="BC32" i="118" s="1"/>
  <c r="G38" i="118"/>
  <c r="H38" i="118" s="1"/>
  <c r="BE38" i="118"/>
  <c r="BK32" i="107"/>
  <c r="J48" i="107" s="1"/>
  <c r="AW44" i="118"/>
  <c r="AT28" i="118"/>
  <c r="AU28" i="118" s="1"/>
  <c r="AV28" i="118" s="1"/>
  <c r="AN28" i="118"/>
  <c r="AO28" i="118" s="1"/>
  <c r="AP28" i="118" s="1"/>
  <c r="U43" i="119"/>
  <c r="V43" i="119" s="1"/>
  <c r="W43" i="119" s="1"/>
  <c r="X43" i="119" s="1"/>
  <c r="Y43" i="119" s="1"/>
  <c r="Z43" i="119" s="1"/>
  <c r="AA43" i="119" s="1"/>
  <c r="AB41" i="119"/>
  <c r="C41" i="119" s="1"/>
  <c r="G41" i="119"/>
  <c r="S47" i="119"/>
  <c r="AI36" i="131"/>
  <c r="K36" i="131" s="1"/>
  <c r="F36" i="131"/>
  <c r="AE36" i="131"/>
  <c r="AF36" i="131" s="1"/>
  <c r="AG36" i="131" s="1"/>
  <c r="J36" i="131" s="1"/>
  <c r="AB38" i="131"/>
  <c r="AC38" i="131" s="1"/>
  <c r="AD38" i="131" s="1"/>
  <c r="U40" i="131"/>
  <c r="V40" i="131" s="1"/>
  <c r="AK36" i="111"/>
  <c r="CE33" i="125"/>
  <c r="CF33" i="125" s="1"/>
  <c r="CG33" i="125" s="1"/>
  <c r="CI33" i="125" s="1"/>
  <c r="J33" i="125" s="1"/>
  <c r="CA37" i="125"/>
  <c r="CH37" i="125"/>
  <c r="CB37" i="125"/>
  <c r="CC35" i="125"/>
  <c r="CD35" i="125"/>
  <c r="I37" i="125"/>
  <c r="E37" i="125"/>
  <c r="GK146" i="98"/>
  <c r="HU182" i="98"/>
  <c r="GQ43" i="96"/>
  <c r="GT41" i="96"/>
  <c r="DL41" i="96"/>
  <c r="DN41" i="96" s="1"/>
  <c r="DF40" i="96"/>
  <c r="DH40" i="96" s="1"/>
  <c r="GR40" i="96"/>
  <c r="GR42" i="96" s="1"/>
  <c r="GK142" i="98"/>
  <c r="BH165" i="98"/>
  <c r="BI165" i="98" s="1"/>
  <c r="BK165" i="98" s="1"/>
  <c r="BL165" i="98" s="1"/>
  <c r="BN165" i="98" s="1"/>
  <c r="BO165" i="98" s="1"/>
  <c r="BQ165" i="98" s="1"/>
  <c r="BR165" i="98" s="1"/>
  <c r="BT165" i="98" s="1"/>
  <c r="HS182" i="98"/>
  <c r="IA178" i="98"/>
  <c r="BD192" i="98"/>
  <c r="HX191" i="98" s="1"/>
  <c r="HS196" i="98"/>
  <c r="GR38" i="98"/>
  <c r="BD196" i="98"/>
  <c r="HU195" i="98" s="1"/>
  <c r="DK35" i="98"/>
  <c r="DM35" i="98" s="1"/>
  <c r="GS35" i="98"/>
  <c r="GS37" i="98" s="1"/>
  <c r="HS192" i="98"/>
  <c r="AX217" i="98"/>
  <c r="BA217" i="98"/>
  <c r="GS16" i="98"/>
  <c r="DN13" i="98"/>
  <c r="DP13" i="98" s="1"/>
  <c r="GT13" i="98"/>
  <c r="GT15" i="98" s="1"/>
  <c r="AW217" i="98"/>
  <c r="AZ217" i="98"/>
  <c r="BE221" i="98" s="1"/>
  <c r="BB217" i="98"/>
  <c r="AH36" i="111"/>
  <c r="AI36" i="111" s="1"/>
  <c r="AJ36" i="111" s="1"/>
  <c r="AG36" i="111" s="1"/>
  <c r="AD36" i="111" s="1"/>
  <c r="B36" i="111" s="1"/>
  <c r="I36" i="111" s="1"/>
  <c r="GN116" i="98"/>
  <c r="GS92" i="94"/>
  <c r="GT92" i="94" s="1"/>
  <c r="GO107" i="98"/>
  <c r="GP107" i="98" s="1"/>
  <c r="GU33" i="94"/>
  <c r="GU37" i="94"/>
  <c r="DF34" i="94"/>
  <c r="DH34" i="94" s="1"/>
  <c r="DI34" i="94" s="1"/>
  <c r="DK34" i="94" s="1"/>
  <c r="GV34" i="94"/>
  <c r="GV36" i="94" s="1"/>
  <c r="GW39" i="94"/>
  <c r="DL39" i="94"/>
  <c r="DN39" i="94" s="1"/>
  <c r="DO39" i="94" s="1"/>
  <c r="DQ39" i="94" s="1"/>
  <c r="DF38" i="94"/>
  <c r="DH38" i="94" s="1"/>
  <c r="DI38" i="94" s="1"/>
  <c r="DK38" i="94" s="1"/>
  <c r="GV38" i="94"/>
  <c r="GV40" i="94" s="1"/>
  <c r="GU41" i="94"/>
  <c r="DR35" i="94"/>
  <c r="DT35" i="94" s="1"/>
  <c r="GX35" i="94"/>
  <c r="GV30" i="94"/>
  <c r="GV32" i="94" s="1"/>
  <c r="DF30" i="94"/>
  <c r="DH30" i="94" s="1"/>
  <c r="DI30" i="94" s="1"/>
  <c r="DK30" i="94" s="1"/>
  <c r="DL31" i="94"/>
  <c r="DN31" i="94" s="1"/>
  <c r="DO31" i="94" s="1"/>
  <c r="DQ31" i="94" s="1"/>
  <c r="GW31" i="94"/>
  <c r="GW20" i="94"/>
  <c r="DR17" i="94"/>
  <c r="DT17" i="94" s="1"/>
  <c r="GX17" i="94"/>
  <c r="GX19" i="94" s="1"/>
  <c r="GZ18" i="94"/>
  <c r="DX18" i="94"/>
  <c r="DZ18" i="94" s="1"/>
  <c r="GP68" i="98"/>
  <c r="GP77" i="98"/>
  <c r="HS169" i="98"/>
  <c r="GJ196" i="98"/>
  <c r="GJ192" i="98"/>
  <c r="GM144" i="98"/>
  <c r="GJ156" i="98"/>
  <c r="GJ158" i="98" s="1"/>
  <c r="GJ159" i="98" s="1"/>
  <c r="GM117" i="98"/>
  <c r="GM119" i="98" s="1"/>
  <c r="GM120" i="98" s="1"/>
  <c r="GL130" i="98"/>
  <c r="GL132" i="98" s="1"/>
  <c r="GL133" i="98" s="1"/>
  <c r="GM127" i="98"/>
  <c r="GM128" i="98" s="1"/>
  <c r="GM129" i="98" s="1"/>
  <c r="BU152" i="98"/>
  <c r="BW152" i="98" s="1"/>
  <c r="BX152" i="98" s="1"/>
  <c r="BZ152" i="98" s="1"/>
  <c r="CA152" i="98" s="1"/>
  <c r="CC152" i="98" s="1"/>
  <c r="GJ152" i="98"/>
  <c r="GJ154" i="98" s="1"/>
  <c r="GJ155" i="98" s="1"/>
  <c r="DH79" i="98"/>
  <c r="DJ79" i="98" s="1"/>
  <c r="GR79" i="98"/>
  <c r="BU156" i="98"/>
  <c r="BW156" i="98" s="1"/>
  <c r="BX156" i="98" s="1"/>
  <c r="BZ156" i="98" s="1"/>
  <c r="CA156" i="98" s="1"/>
  <c r="CC156" i="98" s="1"/>
  <c r="GJ170" i="98"/>
  <c r="GL144" i="98"/>
  <c r="GL145" i="98" s="1"/>
  <c r="GL140" i="98"/>
  <c r="GL141" i="98" s="1"/>
  <c r="GS66" i="98"/>
  <c r="DK66" i="98"/>
  <c r="DM66" i="98" s="1"/>
  <c r="CP117" i="98"/>
  <c r="CR117" i="98" s="1"/>
  <c r="CS117" i="98" s="1"/>
  <c r="CU117" i="98" s="1"/>
  <c r="CJ130" i="98"/>
  <c r="CL130" i="98" s="1"/>
  <c r="CM130" i="98" s="1"/>
  <c r="CO130" i="98" s="1"/>
  <c r="CP127" i="98"/>
  <c r="CR127" i="98" s="1"/>
  <c r="CS127" i="98" s="1"/>
  <c r="CU127" i="98" s="1"/>
  <c r="BI179" i="98"/>
  <c r="BK179" i="98" s="1"/>
  <c r="BL179" i="98" s="1"/>
  <c r="BN179" i="98" s="1"/>
  <c r="BO179" i="98" s="1"/>
  <c r="BQ179" i="98" s="1"/>
  <c r="BR179" i="98" s="1"/>
  <c r="BT179" i="98" s="1"/>
  <c r="BD204" i="98"/>
  <c r="BD208" i="98"/>
  <c r="GO91" i="98"/>
  <c r="GO93" i="98" s="1"/>
  <c r="GO94" i="98" s="1"/>
  <c r="GO78" i="98"/>
  <c r="GO80" i="98" s="1"/>
  <c r="GO81" i="98" s="1"/>
  <c r="DE74" i="98"/>
  <c r="DG74" i="98" s="1"/>
  <c r="GQ74" i="98"/>
  <c r="GQ76" i="98" s="1"/>
  <c r="BI183" i="98"/>
  <c r="BK183" i="98" s="1"/>
  <c r="BL183" i="98" s="1"/>
  <c r="BN183" i="98" s="1"/>
  <c r="BO183" i="98" s="1"/>
  <c r="BQ183" i="98" s="1"/>
  <c r="BR183" i="98" s="1"/>
  <c r="BT183" i="98" s="1"/>
  <c r="DE65" i="98"/>
  <c r="DG65" i="98" s="1"/>
  <c r="GQ65" i="98"/>
  <c r="GQ67" i="98" s="1"/>
  <c r="BU170" i="98"/>
  <c r="BW170" i="98" s="1"/>
  <c r="BX170" i="98" s="1"/>
  <c r="BZ170" i="98" s="1"/>
  <c r="CA170" i="98" s="1"/>
  <c r="CC170" i="98" s="1"/>
  <c r="CJ140" i="98"/>
  <c r="CL140" i="98" s="1"/>
  <c r="CM140" i="98" s="1"/>
  <c r="CO140" i="98" s="1"/>
  <c r="HX178" i="98"/>
  <c r="HU178" i="98"/>
  <c r="BE204" i="98"/>
  <c r="BE205" i="98" s="1"/>
  <c r="BF205" i="98" s="1"/>
  <c r="BE208" i="98"/>
  <c r="BE209" i="98" s="1"/>
  <c r="DB91" i="98"/>
  <c r="DD91" i="98" s="1"/>
  <c r="GP91" i="98"/>
  <c r="GP93" i="98" s="1"/>
  <c r="DB78" i="98"/>
  <c r="DD78" i="98" s="1"/>
  <c r="GP78" i="98"/>
  <c r="GP80" i="98" s="1"/>
  <c r="BF178" i="98"/>
  <c r="BI169" i="98"/>
  <c r="BK169" i="98" s="1"/>
  <c r="BL169" i="98" s="1"/>
  <c r="BN169" i="98" s="1"/>
  <c r="BO169" i="98" s="1"/>
  <c r="BQ169" i="98" s="1"/>
  <c r="BR169" i="98" s="1"/>
  <c r="BT169" i="98" s="1"/>
  <c r="AG33" i="108"/>
  <c r="I33" i="108" s="1"/>
  <c r="AB37" i="108"/>
  <c r="Z39" i="108"/>
  <c r="AA39" i="108" s="1"/>
  <c r="AH35" i="108"/>
  <c r="K35" i="108" s="1"/>
  <c r="AD35" i="108"/>
  <c r="B35" i="108"/>
  <c r="AZ231" i="96"/>
  <c r="BV36" i="107"/>
  <c r="BX36" i="107" s="1"/>
  <c r="BY36" i="107" s="1"/>
  <c r="BZ36" i="107" s="1"/>
  <c r="AM58" i="196"/>
  <c r="E26" i="121"/>
  <c r="AA38" i="118"/>
  <c r="AD38" i="118" s="1"/>
  <c r="AE40" i="118"/>
  <c r="AB41" i="116"/>
  <c r="AC41" i="116" s="1"/>
  <c r="P37" i="116"/>
  <c r="B37" i="116"/>
  <c r="AJ60" i="196"/>
  <c r="AL60" i="196" s="1"/>
  <c r="BQ30" i="107"/>
  <c r="C48" i="107" s="1"/>
  <c r="H42" i="107"/>
  <c r="G43" i="107" s="1"/>
  <c r="AD36" i="118"/>
  <c r="AF36" i="118" s="1"/>
  <c r="H43" i="107"/>
  <c r="G44" i="107" s="1"/>
  <c r="H47" i="107"/>
  <c r="BO32" i="107"/>
  <c r="BM32" i="107"/>
  <c r="AM59" i="196"/>
  <c r="AN59" i="196" s="1"/>
  <c r="AK60" i="196"/>
  <c r="H45" i="107"/>
  <c r="G46" i="107" s="1"/>
  <c r="GR101" i="94"/>
  <c r="AT259" i="94"/>
  <c r="AT260" i="94" s="1"/>
  <c r="AU260" i="94" s="1"/>
  <c r="H46" i="107"/>
  <c r="AK34" i="128"/>
  <c r="K34" i="128" s="1"/>
  <c r="AG34" i="128"/>
  <c r="I34" i="128" s="1"/>
  <c r="BH32" i="107"/>
  <c r="BJ32" i="107" s="1"/>
  <c r="AW226" i="94"/>
  <c r="AX226" i="94" s="1"/>
  <c r="AZ226" i="94" s="1"/>
  <c r="BA226" i="94" s="1"/>
  <c r="BC226" i="94" s="1"/>
  <c r="BD226" i="94" s="1"/>
  <c r="BF226" i="94" s="1"/>
  <c r="BG226" i="94" s="1"/>
  <c r="BI226" i="94" s="1"/>
  <c r="BG32" i="107"/>
  <c r="BI32" i="107"/>
  <c r="Z36" i="128"/>
  <c r="AJ36" i="128" s="1"/>
  <c r="AD36" i="128" s="1"/>
  <c r="AF36" i="128" s="1"/>
  <c r="D36" i="128" s="1"/>
  <c r="BN32" i="107"/>
  <c r="H44" i="107"/>
  <c r="G45" i="107" s="1"/>
  <c r="BL32" i="107"/>
  <c r="GT71" i="94"/>
  <c r="AU225" i="94"/>
  <c r="HW225" i="94" s="1"/>
  <c r="GR123" i="94"/>
  <c r="GR125" i="94" s="1"/>
  <c r="GR126" i="94" s="1"/>
  <c r="AU221" i="94"/>
  <c r="AW221" i="94" s="1"/>
  <c r="GS108" i="94"/>
  <c r="GS109" i="94" s="1"/>
  <c r="GT75" i="94"/>
  <c r="AS259" i="94"/>
  <c r="GS81" i="94"/>
  <c r="GS83" i="94" s="1"/>
  <c r="GS84" i="94" s="1"/>
  <c r="GQ136" i="94"/>
  <c r="GQ138" i="94" s="1"/>
  <c r="GQ139" i="94" s="1"/>
  <c r="GQ157" i="94"/>
  <c r="GP154" i="94"/>
  <c r="GT108" i="94"/>
  <c r="GR132" i="94"/>
  <c r="GQ158" i="94"/>
  <c r="GN191" i="94"/>
  <c r="GN193" i="94" s="1"/>
  <c r="GN194" i="94" s="1"/>
  <c r="GO192" i="94"/>
  <c r="GS120" i="94"/>
  <c r="GP149" i="94"/>
  <c r="GP151" i="94" s="1"/>
  <c r="GP152" i="94" s="1"/>
  <c r="GN205" i="94"/>
  <c r="GO174" i="94"/>
  <c r="GO176" i="94" s="1"/>
  <c r="GO177" i="94" s="1"/>
  <c r="GR137" i="94"/>
  <c r="GS141" i="94"/>
  <c r="GO171" i="94"/>
  <c r="GR133" i="94"/>
  <c r="GN183" i="94"/>
  <c r="GN185" i="94" s="1"/>
  <c r="GN186" i="94" s="1"/>
  <c r="GO184" i="94"/>
  <c r="GQ115" i="94"/>
  <c r="GQ117" i="94" s="1"/>
  <c r="GQ118" i="94" s="1"/>
  <c r="HW235" i="94"/>
  <c r="AW235" i="94"/>
  <c r="AW217" i="94"/>
  <c r="HW217" i="94"/>
  <c r="GS116" i="94"/>
  <c r="BS192" i="94"/>
  <c r="BU192" i="94" s="1"/>
  <c r="BV192" i="94" s="1"/>
  <c r="BX192" i="94" s="1"/>
  <c r="AS251" i="94"/>
  <c r="AS255" i="94"/>
  <c r="GQ140" i="94"/>
  <c r="GQ142" i="94" s="1"/>
  <c r="GQ143" i="94" s="1"/>
  <c r="AB36" i="117"/>
  <c r="C36" i="117" s="1"/>
  <c r="G36" i="117"/>
  <c r="BS174" i="94"/>
  <c r="BU174" i="94" s="1"/>
  <c r="BV174" i="94" s="1"/>
  <c r="BX174" i="94" s="1"/>
  <c r="GS103" i="94"/>
  <c r="BS184" i="94"/>
  <c r="BU184" i="94" s="1"/>
  <c r="BV184" i="94" s="1"/>
  <c r="BX184" i="94" s="1"/>
  <c r="CE115" i="94"/>
  <c r="CG115" i="94" s="1"/>
  <c r="CH115" i="94" s="1"/>
  <c r="CJ115" i="94" s="1"/>
  <c r="GW69" i="94"/>
  <c r="DL69" i="94"/>
  <c r="DN69" i="94" s="1"/>
  <c r="DO69" i="94" s="1"/>
  <c r="DQ69" i="94" s="1"/>
  <c r="GR102" i="94"/>
  <c r="GR104" i="94" s="1"/>
  <c r="GR105" i="94" s="1"/>
  <c r="GO153" i="94"/>
  <c r="GO155" i="94" s="1"/>
  <c r="GO156" i="94" s="1"/>
  <c r="GN166" i="94"/>
  <c r="GN168" i="94" s="1"/>
  <c r="GN169" i="94" s="1"/>
  <c r="GN170" i="94"/>
  <c r="GN172" i="94" s="1"/>
  <c r="GN173" i="94" s="1"/>
  <c r="CK132" i="94"/>
  <c r="CM132" i="94" s="1"/>
  <c r="CN132" i="94" s="1"/>
  <c r="CP132" i="94" s="1"/>
  <c r="CQ132" i="94" s="1"/>
  <c r="CS132" i="94" s="1"/>
  <c r="CE158" i="94"/>
  <c r="CG158" i="94" s="1"/>
  <c r="CH158" i="94" s="1"/>
  <c r="CJ158" i="94" s="1"/>
  <c r="GQ119" i="94"/>
  <c r="GQ121" i="94" s="1"/>
  <c r="GQ122" i="94" s="1"/>
  <c r="GP175" i="94"/>
  <c r="CK137" i="94"/>
  <c r="CM137" i="94" s="1"/>
  <c r="CN137" i="94" s="1"/>
  <c r="CP137" i="94" s="1"/>
  <c r="CQ137" i="94" s="1"/>
  <c r="CS137" i="94" s="1"/>
  <c r="AX218" i="94"/>
  <c r="AZ218" i="94" s="1"/>
  <c r="BA218" i="94" s="1"/>
  <c r="BC218" i="94" s="1"/>
  <c r="BD218" i="94" s="1"/>
  <c r="BF218" i="94" s="1"/>
  <c r="BG218" i="94" s="1"/>
  <c r="BI218" i="94" s="1"/>
  <c r="BY154" i="94"/>
  <c r="CA154" i="94" s="1"/>
  <c r="CB154" i="94" s="1"/>
  <c r="CD154" i="94" s="1"/>
  <c r="GR85" i="94"/>
  <c r="GR87" i="94" s="1"/>
  <c r="GR88" i="94" s="1"/>
  <c r="GQ134" i="94"/>
  <c r="GQ135" i="94" s="1"/>
  <c r="AL268" i="94"/>
  <c r="AN268" i="94"/>
  <c r="AP268" i="94"/>
  <c r="AQ268" i="94"/>
  <c r="AM268" i="94"/>
  <c r="AO268" i="94"/>
  <c r="BS171" i="94"/>
  <c r="BU171" i="94" s="1"/>
  <c r="BV171" i="94" s="1"/>
  <c r="BX171" i="94" s="1"/>
  <c r="CK133" i="94"/>
  <c r="CM133" i="94" s="1"/>
  <c r="CN133" i="94" s="1"/>
  <c r="CP133" i="94" s="1"/>
  <c r="CQ133" i="94" s="1"/>
  <c r="CS133" i="94" s="1"/>
  <c r="GU68" i="94"/>
  <c r="GU70" i="94" s="1"/>
  <c r="CZ68" i="94"/>
  <c r="DB68" i="94" s="1"/>
  <c r="DC68" i="94" s="1"/>
  <c r="DE68" i="94" s="1"/>
  <c r="GN201" i="94"/>
  <c r="AW204" i="94"/>
  <c r="HW204" i="94"/>
  <c r="AS235" i="94"/>
  <c r="BB231" i="96"/>
  <c r="CT116" i="94"/>
  <c r="CV116" i="94" s="1"/>
  <c r="CW116" i="94" s="1"/>
  <c r="CY116" i="94" s="1"/>
  <c r="GT116" i="94"/>
  <c r="AT251" i="94"/>
  <c r="AT252" i="94" s="1"/>
  <c r="AU252" i="94" s="1"/>
  <c r="AT255" i="94"/>
  <c r="CE140" i="94"/>
  <c r="CG140" i="94" s="1"/>
  <c r="CH140" i="94" s="1"/>
  <c r="CJ140" i="94" s="1"/>
  <c r="HW243" i="94"/>
  <c r="AW243" i="94"/>
  <c r="CT103" i="94"/>
  <c r="CV103" i="94" s="1"/>
  <c r="CW103" i="94" s="1"/>
  <c r="CY103" i="94" s="1"/>
  <c r="GT103" i="94"/>
  <c r="CK102" i="94"/>
  <c r="CM102" i="94" s="1"/>
  <c r="CN102" i="94" s="1"/>
  <c r="CP102" i="94" s="1"/>
  <c r="CQ102" i="94" s="1"/>
  <c r="CS102" i="94" s="1"/>
  <c r="BS153" i="94"/>
  <c r="BU153" i="94" s="1"/>
  <c r="BV153" i="94" s="1"/>
  <c r="BX153" i="94" s="1"/>
  <c r="BJ166" i="94"/>
  <c r="BL166" i="94" s="1"/>
  <c r="BM166" i="94" s="1"/>
  <c r="BO166" i="94" s="1"/>
  <c r="BP166" i="94" s="1"/>
  <c r="BR166" i="94" s="1"/>
  <c r="BJ170" i="94"/>
  <c r="BL170" i="94" s="1"/>
  <c r="BM170" i="94" s="1"/>
  <c r="BO170" i="94" s="1"/>
  <c r="BP170" i="94" s="1"/>
  <c r="BR170" i="94" s="1"/>
  <c r="R319" i="94"/>
  <c r="S319" i="94" s="1"/>
  <c r="CE119" i="94"/>
  <c r="CG119" i="94" s="1"/>
  <c r="CH119" i="94" s="1"/>
  <c r="CJ119" i="94" s="1"/>
  <c r="BY175" i="94"/>
  <c r="CA175" i="94" s="1"/>
  <c r="CB175" i="94" s="1"/>
  <c r="CD175" i="94" s="1"/>
  <c r="CK85" i="94"/>
  <c r="CM85" i="94" s="1"/>
  <c r="CN85" i="94" s="1"/>
  <c r="CP85" i="94" s="1"/>
  <c r="CQ85" i="94" s="1"/>
  <c r="CS85" i="94" s="1"/>
  <c r="CZ72" i="94"/>
  <c r="DB72" i="94" s="1"/>
  <c r="DC72" i="94" s="1"/>
  <c r="DE72" i="94" s="1"/>
  <c r="GU72" i="94"/>
  <c r="GU74" i="94" s="1"/>
  <c r="BJ201" i="94"/>
  <c r="BL201" i="94" s="1"/>
  <c r="BM201" i="94" s="1"/>
  <c r="BO201" i="94" s="1"/>
  <c r="BP201" i="94" s="1"/>
  <c r="BR201" i="94" s="1"/>
  <c r="S42" i="117"/>
  <c r="T42" i="117" s="1"/>
  <c r="I42" i="117" s="1"/>
  <c r="CE136" i="94"/>
  <c r="CG136" i="94" s="1"/>
  <c r="CH136" i="94" s="1"/>
  <c r="CJ136" i="94" s="1"/>
  <c r="AT239" i="94"/>
  <c r="AU239" i="94" s="1"/>
  <c r="AW208" i="94"/>
  <c r="HW208" i="94"/>
  <c r="GU106" i="94"/>
  <c r="CZ106" i="94"/>
  <c r="DB106" i="94" s="1"/>
  <c r="DC106" i="94" s="1"/>
  <c r="DE106" i="94" s="1"/>
  <c r="CK123" i="94"/>
  <c r="CM123" i="94" s="1"/>
  <c r="CN123" i="94" s="1"/>
  <c r="CP123" i="94" s="1"/>
  <c r="CQ123" i="94" s="1"/>
  <c r="CS123" i="94" s="1"/>
  <c r="HW187" i="94"/>
  <c r="AW187" i="94"/>
  <c r="GS64" i="94"/>
  <c r="GS66" i="94" s="1"/>
  <c r="GS67" i="94" s="1"/>
  <c r="GT120" i="94"/>
  <c r="CT120" i="94"/>
  <c r="CV120" i="94" s="1"/>
  <c r="CW120" i="94" s="1"/>
  <c r="CY120" i="94" s="1"/>
  <c r="BY149" i="94"/>
  <c r="CA149" i="94" s="1"/>
  <c r="CB149" i="94" s="1"/>
  <c r="CD149" i="94" s="1"/>
  <c r="GQ150" i="94"/>
  <c r="GS124" i="94"/>
  <c r="AS243" i="94"/>
  <c r="IN234" i="94" s="1"/>
  <c r="IS234" i="94" s="1"/>
  <c r="GN209" i="94"/>
  <c r="X285" i="94"/>
  <c r="AD285" i="94"/>
  <c r="Y285" i="94"/>
  <c r="AF285" i="94"/>
  <c r="AB285" i="94"/>
  <c r="AH285" i="94"/>
  <c r="AA285" i="94"/>
  <c r="Z285" i="94"/>
  <c r="AI285" i="94"/>
  <c r="W285" i="94"/>
  <c r="AE285" i="94"/>
  <c r="AK285" i="94"/>
  <c r="J285" i="94" s="1"/>
  <c r="AG285" i="94"/>
  <c r="BJ205" i="94"/>
  <c r="BL205" i="94" s="1"/>
  <c r="BM205" i="94" s="1"/>
  <c r="BO205" i="94" s="1"/>
  <c r="BP205" i="94" s="1"/>
  <c r="BR205" i="94" s="1"/>
  <c r="DL73" i="94"/>
  <c r="DN73" i="94" s="1"/>
  <c r="DO73" i="94" s="1"/>
  <c r="DQ73" i="94" s="1"/>
  <c r="GW73" i="94"/>
  <c r="GS99" i="94"/>
  <c r="GS100" i="94" s="1"/>
  <c r="BJ191" i="94"/>
  <c r="BL191" i="94" s="1"/>
  <c r="BM191" i="94" s="1"/>
  <c r="BO191" i="94" s="1"/>
  <c r="BP191" i="94" s="1"/>
  <c r="BR191" i="94" s="1"/>
  <c r="CE157" i="94"/>
  <c r="CG157" i="94" s="1"/>
  <c r="CH157" i="94" s="1"/>
  <c r="CJ157" i="94" s="1"/>
  <c r="CT141" i="94"/>
  <c r="CV141" i="94" s="1"/>
  <c r="CW141" i="94" s="1"/>
  <c r="CY141" i="94" s="1"/>
  <c r="GT141" i="94"/>
  <c r="GP167" i="94"/>
  <c r="CT81" i="94"/>
  <c r="CV81" i="94" s="1"/>
  <c r="CW81" i="94" s="1"/>
  <c r="CY81" i="94" s="1"/>
  <c r="GT81" i="94"/>
  <c r="GT83" i="94" s="1"/>
  <c r="GN188" i="94"/>
  <c r="BJ183" i="94"/>
  <c r="BL183" i="94" s="1"/>
  <c r="BM183" i="94" s="1"/>
  <c r="BO183" i="94" s="1"/>
  <c r="BP183" i="94" s="1"/>
  <c r="BR183" i="94" s="1"/>
  <c r="GP159" i="94"/>
  <c r="GP160" i="94" s="1"/>
  <c r="Y38" i="128"/>
  <c r="AI38" i="128" s="1"/>
  <c r="AE38" i="128" s="1"/>
  <c r="U38" i="117"/>
  <c r="V38" i="117" s="1"/>
  <c r="W38" i="117" s="1"/>
  <c r="X38" i="117" s="1"/>
  <c r="Y38" i="117" s="1"/>
  <c r="Z38" i="117" s="1"/>
  <c r="AA38" i="117" s="1"/>
  <c r="CZ86" i="94"/>
  <c r="DB86" i="94" s="1"/>
  <c r="DC86" i="94" s="1"/>
  <c r="DE86" i="94" s="1"/>
  <c r="GU86" i="94"/>
  <c r="GU107" i="94"/>
  <c r="CZ107" i="94"/>
  <c r="DB107" i="94" s="1"/>
  <c r="DC107" i="94" s="1"/>
  <c r="DE107" i="94" s="1"/>
  <c r="CT64" i="94"/>
  <c r="CV64" i="94" s="1"/>
  <c r="CW64" i="94" s="1"/>
  <c r="CY64" i="94" s="1"/>
  <c r="GT64" i="94"/>
  <c r="GT66" i="94" s="1"/>
  <c r="AW200" i="94"/>
  <c r="HW200" i="94"/>
  <c r="CE150" i="94"/>
  <c r="CG150" i="94" s="1"/>
  <c r="CH150" i="94" s="1"/>
  <c r="CJ150" i="94" s="1"/>
  <c r="GT124" i="94"/>
  <c r="CT124" i="94"/>
  <c r="CV124" i="94" s="1"/>
  <c r="CW124" i="94" s="1"/>
  <c r="CY124" i="94" s="1"/>
  <c r="DF65" i="94"/>
  <c r="DH65" i="94" s="1"/>
  <c r="DI65" i="94" s="1"/>
  <c r="DK65" i="94" s="1"/>
  <c r="GV65" i="94"/>
  <c r="BJ209" i="94"/>
  <c r="BL209" i="94" s="1"/>
  <c r="BM209" i="94" s="1"/>
  <c r="BO209" i="94" s="1"/>
  <c r="BP209" i="94" s="1"/>
  <c r="BR209" i="94" s="1"/>
  <c r="HZ217" i="94"/>
  <c r="IE217" i="94" s="1"/>
  <c r="AS229" i="94"/>
  <c r="GT99" i="94"/>
  <c r="GT100" i="94" s="1"/>
  <c r="CT99" i="94"/>
  <c r="CV99" i="94" s="1"/>
  <c r="CW99" i="94" s="1"/>
  <c r="CY99" i="94" s="1"/>
  <c r="BY167" i="94"/>
  <c r="CA167" i="94" s="1"/>
  <c r="CB167" i="94" s="1"/>
  <c r="CD167" i="94" s="1"/>
  <c r="BJ188" i="94"/>
  <c r="BL188" i="94" s="1"/>
  <c r="BM188" i="94" s="1"/>
  <c r="BO188" i="94" s="1"/>
  <c r="BP188" i="94" s="1"/>
  <c r="BR188" i="94" s="1"/>
  <c r="GU90" i="94"/>
  <c r="GU91" i="94" s="1"/>
  <c r="CZ90" i="94"/>
  <c r="DB90" i="94" s="1"/>
  <c r="DC90" i="94" s="1"/>
  <c r="DE90" i="94" s="1"/>
  <c r="AX222" i="94"/>
  <c r="AZ222" i="94" s="1"/>
  <c r="BA222" i="94" s="1"/>
  <c r="BC222" i="94" s="1"/>
  <c r="BD222" i="94" s="1"/>
  <c r="BF222" i="94" s="1"/>
  <c r="BG222" i="94" s="1"/>
  <c r="BI222" i="94" s="1"/>
  <c r="GT12" i="98"/>
  <c r="GT29" i="98"/>
  <c r="GW58" i="94"/>
  <c r="GZ16" i="94"/>
  <c r="GV13" i="96"/>
  <c r="GR52" i="96"/>
  <c r="GT56" i="96"/>
  <c r="FP16" i="95"/>
  <c r="GU42" i="98"/>
  <c r="BA24" i="121"/>
  <c r="BD24" i="121" s="1"/>
  <c r="GR90" i="98"/>
  <c r="GU39" i="96"/>
  <c r="GL142" i="96"/>
  <c r="GL143" i="96" s="1"/>
  <c r="GU17" i="96"/>
  <c r="GY24" i="94"/>
  <c r="FR12" i="95"/>
  <c r="GS65" i="96"/>
  <c r="GV54" i="94"/>
  <c r="GV50" i="94"/>
  <c r="GT25" i="98"/>
  <c r="GL153" i="96"/>
  <c r="GL155" i="96" s="1"/>
  <c r="FO42" i="95"/>
  <c r="GK159" i="96"/>
  <c r="GK160" i="96" s="1"/>
  <c r="GS30" i="96"/>
  <c r="GU26" i="96"/>
  <c r="GR82" i="96"/>
  <c r="BB22" i="121"/>
  <c r="BE22" i="121" s="1"/>
  <c r="BJ22" i="121" s="1"/>
  <c r="BP18" i="121"/>
  <c r="FN94" i="95"/>
  <c r="GS69" i="96"/>
  <c r="GU55" i="96"/>
  <c r="GT51" i="98"/>
  <c r="FO81" i="95"/>
  <c r="GS64" i="98"/>
  <c r="GS55" i="98"/>
  <c r="DR14" i="96"/>
  <c r="DT14" i="96" s="1"/>
  <c r="GV14" i="96"/>
  <c r="GV16" i="96" s="1"/>
  <c r="GM141" i="96"/>
  <c r="BW14" i="121"/>
  <c r="BY14" i="121" s="1"/>
  <c r="BT18" i="121"/>
  <c r="BS18" i="121"/>
  <c r="GO128" i="96"/>
  <c r="AG32" i="118"/>
  <c r="AH32" i="118" s="1"/>
  <c r="AI32" i="118" s="1"/>
  <c r="HT183" i="96"/>
  <c r="BK18" i="121"/>
  <c r="GK153" i="96"/>
  <c r="GK155" i="96" s="1"/>
  <c r="GK156" i="96" s="1"/>
  <c r="AF34" i="118"/>
  <c r="GK170" i="96"/>
  <c r="GK172" i="96" s="1"/>
  <c r="GK173" i="96" s="1"/>
  <c r="GM131" i="96"/>
  <c r="GM133" i="96" s="1"/>
  <c r="GM134" i="96" s="1"/>
  <c r="GP115" i="96"/>
  <c r="GP92" i="96"/>
  <c r="GP94" i="96" s="1"/>
  <c r="GP95" i="96" s="1"/>
  <c r="GW24" i="96"/>
  <c r="DU24" i="96"/>
  <c r="DW24" i="96" s="1"/>
  <c r="GK196" i="98"/>
  <c r="GL171" i="96"/>
  <c r="FJ170" i="95"/>
  <c r="AB222" i="95"/>
  <c r="GK192" i="98"/>
  <c r="GO132" i="96"/>
  <c r="FI196" i="95"/>
  <c r="BQ16" i="121"/>
  <c r="BR16" i="121"/>
  <c r="GM140" i="96"/>
  <c r="GL144" i="96"/>
  <c r="GL146" i="96" s="1"/>
  <c r="GL147" i="96" s="1"/>
  <c r="GL167" i="96"/>
  <c r="GM153" i="96"/>
  <c r="GP105" i="96"/>
  <c r="GP107" i="96" s="1"/>
  <c r="GP108" i="96" s="1"/>
  <c r="CR66" i="95"/>
  <c r="CT66" i="95" s="1"/>
  <c r="FT66" i="95"/>
  <c r="GK184" i="96"/>
  <c r="FK157" i="95"/>
  <c r="GL158" i="96"/>
  <c r="FJ145" i="95"/>
  <c r="FJ146" i="95" s="1"/>
  <c r="DZ14" i="98"/>
  <c r="EB14" i="98" s="1"/>
  <c r="GX14" i="98"/>
  <c r="GK180" i="96"/>
  <c r="GM139" i="98"/>
  <c r="FM131" i="95"/>
  <c r="GK166" i="96"/>
  <c r="GK168" i="96" s="1"/>
  <c r="GK169" i="96" s="1"/>
  <c r="GM153" i="98"/>
  <c r="GN127" i="96"/>
  <c r="GN129" i="96" s="1"/>
  <c r="GN130" i="96" s="1"/>
  <c r="FL144" i="95"/>
  <c r="GM157" i="98"/>
  <c r="GP101" i="96"/>
  <c r="GP103" i="96" s="1"/>
  <c r="GP104" i="96" s="1"/>
  <c r="GO113" i="98"/>
  <c r="GO115" i="98" s="1"/>
  <c r="GN118" i="96"/>
  <c r="GN120" i="96" s="1"/>
  <c r="GN121" i="96" s="1"/>
  <c r="GN114" i="96"/>
  <c r="GN116" i="96" s="1"/>
  <c r="GN117" i="96" s="1"/>
  <c r="GN144" i="98"/>
  <c r="BF210" i="96"/>
  <c r="BG210" i="96" s="1"/>
  <c r="DN52" i="98"/>
  <c r="DP52" i="98" s="1"/>
  <c r="GT52" i="98"/>
  <c r="GT54" i="98" s="1"/>
  <c r="GS49" i="96"/>
  <c r="GS51" i="96" s="1"/>
  <c r="DI49" i="96"/>
  <c r="DK49" i="96" s="1"/>
  <c r="CE158" i="96"/>
  <c r="CG158" i="96" s="1"/>
  <c r="CH158" i="96" s="1"/>
  <c r="CJ158" i="96" s="1"/>
  <c r="GQ105" i="96"/>
  <c r="GQ107" i="96" s="1"/>
  <c r="DC105" i="96"/>
  <c r="DE105" i="96" s="1"/>
  <c r="DN88" i="98"/>
  <c r="DP88" i="98" s="1"/>
  <c r="GT88" i="98"/>
  <c r="BZ131" i="95"/>
  <c r="CB131" i="95" s="1"/>
  <c r="FN131" i="95"/>
  <c r="GQ101" i="96"/>
  <c r="GQ103" i="96" s="1"/>
  <c r="DC101" i="96"/>
  <c r="DE101" i="96" s="1"/>
  <c r="GV38" i="96"/>
  <c r="W40" i="128"/>
  <c r="X40" i="128"/>
  <c r="CQ114" i="96"/>
  <c r="CS114" i="96" s="1"/>
  <c r="CT114" i="96" s="1"/>
  <c r="CV114" i="96" s="1"/>
  <c r="DX11" i="96"/>
  <c r="DZ11" i="96" s="1"/>
  <c r="GX11" i="96"/>
  <c r="DQ26" i="98"/>
  <c r="DS26" i="98" s="1"/>
  <c r="GU26" i="98"/>
  <c r="GU28" i="98" s="1"/>
  <c r="BF206" i="96"/>
  <c r="BG206" i="96" s="1"/>
  <c r="GQ115" i="96"/>
  <c r="DC115" i="96"/>
  <c r="DE115" i="96" s="1"/>
  <c r="X256" i="95"/>
  <c r="W256" i="95"/>
  <c r="U256" i="95"/>
  <c r="Y256" i="95"/>
  <c r="T256" i="95"/>
  <c r="V256" i="95"/>
  <c r="Z256" i="95"/>
  <c r="DF98" i="94"/>
  <c r="DH98" i="94" s="1"/>
  <c r="DI98" i="94" s="1"/>
  <c r="DK98" i="94" s="1"/>
  <c r="GV98" i="94"/>
  <c r="GT66" i="96"/>
  <c r="GT68" i="96" s="1"/>
  <c r="DL66" i="96"/>
  <c r="DN66" i="96" s="1"/>
  <c r="CD196" i="98"/>
  <c r="CF196" i="98" s="1"/>
  <c r="CG196" i="98" s="1"/>
  <c r="CI196" i="98" s="1"/>
  <c r="BC231" i="96"/>
  <c r="DC92" i="96"/>
  <c r="DE92" i="96" s="1"/>
  <c r="GQ92" i="96"/>
  <c r="GQ94" i="96" s="1"/>
  <c r="GV54" i="96"/>
  <c r="DR54" i="96"/>
  <c r="DT54" i="96" s="1"/>
  <c r="GO126" i="98"/>
  <c r="FI183" i="95"/>
  <c r="BJ183" i="96"/>
  <c r="BL183" i="96" s="1"/>
  <c r="BM183" i="96" s="1"/>
  <c r="BO183" i="96" s="1"/>
  <c r="BP183" i="96" s="1"/>
  <c r="BR183" i="96" s="1"/>
  <c r="BS183" i="96" s="1"/>
  <c r="BU183" i="96" s="1"/>
  <c r="DO50" i="96"/>
  <c r="DQ50" i="96" s="1"/>
  <c r="GU50" i="96"/>
  <c r="DL80" i="96"/>
  <c r="DN80" i="96" s="1"/>
  <c r="GT80" i="96"/>
  <c r="CK140" i="96"/>
  <c r="CM140" i="96" s="1"/>
  <c r="CN140" i="96" s="1"/>
  <c r="CP140" i="96" s="1"/>
  <c r="DO63" i="96"/>
  <c r="DQ63" i="96" s="1"/>
  <c r="GU63" i="96"/>
  <c r="BH170" i="95"/>
  <c r="BJ170" i="95" s="1"/>
  <c r="BK170" i="95" s="1"/>
  <c r="BM170" i="95" s="1"/>
  <c r="GP88" i="96"/>
  <c r="GP90" i="96" s="1"/>
  <c r="GP91" i="96" s="1"/>
  <c r="Y39" i="196"/>
  <c r="Z39" i="196"/>
  <c r="BV166" i="96"/>
  <c r="BX166" i="96" s="1"/>
  <c r="BY166" i="96" s="1"/>
  <c r="CA166" i="96" s="1"/>
  <c r="CB166" i="96" s="1"/>
  <c r="CD166" i="96" s="1"/>
  <c r="AX231" i="96"/>
  <c r="BG192" i="96"/>
  <c r="GP126" i="98"/>
  <c r="DB126" i="98"/>
  <c r="DD126" i="98" s="1"/>
  <c r="BB183" i="95"/>
  <c r="BD183" i="95" s="1"/>
  <c r="BE183" i="95" s="1"/>
  <c r="BG183" i="95" s="1"/>
  <c r="DQ48" i="98"/>
  <c r="DS48" i="98" s="1"/>
  <c r="GU48" i="98"/>
  <c r="GU50" i="98" s="1"/>
  <c r="FR79" i="95"/>
  <c r="CL79" i="95"/>
  <c r="CN79" i="95" s="1"/>
  <c r="FP105" i="95"/>
  <c r="CF105" i="95"/>
  <c r="CH105" i="95" s="1"/>
  <c r="CI13" i="95"/>
  <c r="CK13" i="95" s="1"/>
  <c r="FQ13" i="95"/>
  <c r="FQ15" i="95" s="1"/>
  <c r="HT179" i="96"/>
  <c r="BI179" i="96"/>
  <c r="GQ88" i="96"/>
  <c r="GQ90" i="96" s="1"/>
  <c r="DC88" i="96"/>
  <c r="DE88" i="96" s="1"/>
  <c r="CO9" i="95"/>
  <c r="CQ9" i="95" s="1"/>
  <c r="FS9" i="95"/>
  <c r="FS11" i="95" s="1"/>
  <c r="GS105" i="98"/>
  <c r="DK105" i="98"/>
  <c r="DM105" i="98" s="1"/>
  <c r="CK131" i="96"/>
  <c r="CM131" i="96" s="1"/>
  <c r="CN131" i="96" s="1"/>
  <c r="CP131" i="96" s="1"/>
  <c r="GQ104" i="98"/>
  <c r="GQ106" i="98" s="1"/>
  <c r="DE104" i="98"/>
  <c r="DG104" i="98" s="1"/>
  <c r="DU55" i="94"/>
  <c r="DW55" i="94" s="1"/>
  <c r="GY55" i="94"/>
  <c r="AW34" i="107"/>
  <c r="AU34" i="107"/>
  <c r="BE34" i="107"/>
  <c r="BA34" i="107"/>
  <c r="BC34" i="107"/>
  <c r="AY34" i="107"/>
  <c r="CA34" i="107"/>
  <c r="BK34" i="107" s="1"/>
  <c r="O48" i="107" s="1"/>
  <c r="GS87" i="98"/>
  <c r="GS89" i="98" s="1"/>
  <c r="DK87" i="98"/>
  <c r="DM87" i="98" s="1"/>
  <c r="BU38" i="107"/>
  <c r="BT38" i="107"/>
  <c r="BW38" i="107"/>
  <c r="BV180" i="96"/>
  <c r="BX180" i="96" s="1"/>
  <c r="BY180" i="96" s="1"/>
  <c r="CA180" i="96" s="1"/>
  <c r="CB180" i="96" s="1"/>
  <c r="CD180" i="96" s="1"/>
  <c r="CP157" i="98"/>
  <c r="CR157" i="98" s="1"/>
  <c r="CS157" i="98" s="1"/>
  <c r="CU157" i="98" s="1"/>
  <c r="AW26" i="121"/>
  <c r="BA26" i="121" s="1"/>
  <c r="BD26" i="121" s="1"/>
  <c r="CW132" i="96"/>
  <c r="CY132" i="96" s="1"/>
  <c r="CZ132" i="96" s="1"/>
  <c r="DB132" i="96" s="1"/>
  <c r="CE144" i="96"/>
  <c r="CG144" i="96" s="1"/>
  <c r="CH144" i="96" s="1"/>
  <c r="CJ144" i="96" s="1"/>
  <c r="BJ193" i="96"/>
  <c r="BL193" i="96" s="1"/>
  <c r="BM193" i="96" s="1"/>
  <c r="BO193" i="96" s="1"/>
  <c r="BP193" i="96" s="1"/>
  <c r="BR193" i="96" s="1"/>
  <c r="BS193" i="96" s="1"/>
  <c r="BU193" i="96" s="1"/>
  <c r="BB196" i="95"/>
  <c r="BD196" i="95" s="1"/>
  <c r="BE196" i="95" s="1"/>
  <c r="BG196" i="95" s="1"/>
  <c r="GR102" i="96"/>
  <c r="DF102" i="96"/>
  <c r="DH102" i="96" s="1"/>
  <c r="AK30" i="118"/>
  <c r="AL30" i="118"/>
  <c r="CK153" i="96"/>
  <c r="CM153" i="96" s="1"/>
  <c r="CN153" i="96" s="1"/>
  <c r="CP153" i="96" s="1"/>
  <c r="FP92" i="95"/>
  <c r="CF92" i="95"/>
  <c r="CH92" i="95" s="1"/>
  <c r="DL51" i="94"/>
  <c r="DN51" i="94" s="1"/>
  <c r="DO51" i="94" s="1"/>
  <c r="DQ51" i="94" s="1"/>
  <c r="GW51" i="94"/>
  <c r="GW53" i="94" s="1"/>
  <c r="DB113" i="98"/>
  <c r="DD113" i="98" s="1"/>
  <c r="GP113" i="98"/>
  <c r="GP115" i="98" s="1"/>
  <c r="CQ118" i="96"/>
  <c r="CS118" i="96" s="1"/>
  <c r="CT118" i="96" s="1"/>
  <c r="CV118" i="96" s="1"/>
  <c r="BG196" i="96"/>
  <c r="GX57" i="94"/>
  <c r="CD192" i="98"/>
  <c r="CF192" i="98" s="1"/>
  <c r="CG192" i="98" s="1"/>
  <c r="CI192" i="98" s="1"/>
  <c r="DF93" i="96"/>
  <c r="DH93" i="96" s="1"/>
  <c r="GR93" i="96"/>
  <c r="DF106" i="96"/>
  <c r="DH106" i="96" s="1"/>
  <c r="GR106" i="96"/>
  <c r="BT144" i="95"/>
  <c r="BV144" i="95" s="1"/>
  <c r="BW144" i="95" s="1"/>
  <c r="BY144" i="95" s="1"/>
  <c r="CP139" i="98"/>
  <c r="CR139" i="98" s="1"/>
  <c r="CS139" i="98" s="1"/>
  <c r="CU139" i="98" s="1"/>
  <c r="GW82" i="94"/>
  <c r="DL82" i="94"/>
  <c r="DN82" i="94" s="1"/>
  <c r="DO82" i="94" s="1"/>
  <c r="DQ82" i="94" s="1"/>
  <c r="BV170" i="96"/>
  <c r="BX170" i="96" s="1"/>
  <c r="BY170" i="96" s="1"/>
  <c r="CA170" i="96" s="1"/>
  <c r="CB170" i="96" s="1"/>
  <c r="CD170" i="96" s="1"/>
  <c r="GJ182" i="98"/>
  <c r="AY24" i="121"/>
  <c r="DW27" i="98"/>
  <c r="DY27" i="98" s="1"/>
  <c r="GW27" i="98"/>
  <c r="AY231" i="96"/>
  <c r="DN75" i="98"/>
  <c r="DP75" i="98" s="1"/>
  <c r="GT75" i="98"/>
  <c r="DL62" i="96"/>
  <c r="DN62" i="96" s="1"/>
  <c r="GT62" i="96"/>
  <c r="GT64" i="96" s="1"/>
  <c r="DF75" i="96"/>
  <c r="DH75" i="96" s="1"/>
  <c r="GR75" i="96"/>
  <c r="GR77" i="96" s="1"/>
  <c r="DL47" i="94"/>
  <c r="DN47" i="94" s="1"/>
  <c r="DO47" i="94" s="1"/>
  <c r="DQ47" i="94" s="1"/>
  <c r="GW47" i="94"/>
  <c r="GW49" i="94" s="1"/>
  <c r="CW128" i="96"/>
  <c r="CY128" i="96" s="1"/>
  <c r="CZ128" i="96" s="1"/>
  <c r="DB128" i="96" s="1"/>
  <c r="BU182" i="98"/>
  <c r="BW182" i="98" s="1"/>
  <c r="BX182" i="98" s="1"/>
  <c r="BZ182" i="98" s="1"/>
  <c r="CA182" i="98" s="1"/>
  <c r="CC182" i="98" s="1"/>
  <c r="GQ131" i="98"/>
  <c r="DE131" i="98"/>
  <c r="DG131" i="98" s="1"/>
  <c r="FT14" i="95"/>
  <c r="CR14" i="95"/>
  <c r="CT14" i="95" s="1"/>
  <c r="DU56" i="94"/>
  <c r="DW56" i="94" s="1"/>
  <c r="GY56" i="94"/>
  <c r="DI89" i="96"/>
  <c r="DK89" i="96" s="1"/>
  <c r="GS89" i="96"/>
  <c r="BV22" i="121"/>
  <c r="BU22" i="121"/>
  <c r="GR118" i="98"/>
  <c r="DH118" i="98"/>
  <c r="DJ118" i="98" s="1"/>
  <c r="AG209" i="95"/>
  <c r="AI209" i="95" s="1"/>
  <c r="AJ209" i="95" s="1"/>
  <c r="AL209" i="95" s="1"/>
  <c r="AM209" i="95" s="1"/>
  <c r="AO209" i="95" s="1"/>
  <c r="AP209" i="95" s="1"/>
  <c r="AR209" i="95" s="1"/>
  <c r="CQ127" i="96"/>
  <c r="CS127" i="96" s="1"/>
  <c r="CT127" i="96" s="1"/>
  <c r="CV127" i="96" s="1"/>
  <c r="DE114" i="98"/>
  <c r="DG114" i="98" s="1"/>
  <c r="GQ114" i="98"/>
  <c r="GQ78" i="96"/>
  <c r="GV28" i="96"/>
  <c r="DR28" i="96"/>
  <c r="DT28" i="96" s="1"/>
  <c r="Z42" i="118"/>
  <c r="X42" i="118"/>
  <c r="Y42" i="118" s="1"/>
  <c r="CK141" i="96"/>
  <c r="CM141" i="96" s="1"/>
  <c r="CN141" i="96" s="1"/>
  <c r="CP141" i="96" s="1"/>
  <c r="BA231" i="96"/>
  <c r="BL37" i="125"/>
  <c r="BM37" i="125" s="1"/>
  <c r="BN37" i="125" s="1"/>
  <c r="L37" i="125" s="1"/>
  <c r="H37" i="125"/>
  <c r="CF118" i="95"/>
  <c r="CH118" i="95" s="1"/>
  <c r="FP118" i="95"/>
  <c r="BN157" i="95"/>
  <c r="BP157" i="95" s="1"/>
  <c r="BQ157" i="95" s="1"/>
  <c r="BS157" i="95" s="1"/>
  <c r="GS101" i="98"/>
  <c r="DK101" i="98"/>
  <c r="DM101" i="98" s="1"/>
  <c r="GO100" i="98"/>
  <c r="GO102" i="98" s="1"/>
  <c r="GO103" i="98" s="1"/>
  <c r="BJ197" i="96"/>
  <c r="BL197" i="96" s="1"/>
  <c r="BM197" i="96" s="1"/>
  <c r="BO197" i="96" s="1"/>
  <c r="BP197" i="96" s="1"/>
  <c r="BR197" i="96" s="1"/>
  <c r="BS197" i="96" s="1"/>
  <c r="BU197" i="96" s="1"/>
  <c r="BS40" i="107"/>
  <c r="FT10" i="95"/>
  <c r="CR10" i="95"/>
  <c r="CT10" i="95" s="1"/>
  <c r="DT62" i="98"/>
  <c r="DV62" i="98" s="1"/>
  <c r="GV62" i="98"/>
  <c r="GM154" i="96"/>
  <c r="CE167" i="96"/>
  <c r="CG167" i="96" s="1"/>
  <c r="CH167" i="96" s="1"/>
  <c r="CJ167" i="96" s="1"/>
  <c r="GL157" i="96"/>
  <c r="GU67" i="96"/>
  <c r="DO67" i="96"/>
  <c r="DQ67" i="96" s="1"/>
  <c r="AV58" i="196"/>
  <c r="GN145" i="96"/>
  <c r="GP119" i="96"/>
  <c r="FQ40" i="95"/>
  <c r="CI40" i="95"/>
  <c r="CK40" i="95" s="1"/>
  <c r="GP100" i="98"/>
  <c r="GP102" i="98" s="1"/>
  <c r="DB100" i="98"/>
  <c r="DD100" i="98" s="1"/>
  <c r="DN61" i="98"/>
  <c r="DP61" i="98" s="1"/>
  <c r="GT61" i="98"/>
  <c r="GT63" i="98" s="1"/>
  <c r="B36" i="128"/>
  <c r="CK154" i="96"/>
  <c r="CM154" i="96" s="1"/>
  <c r="CN154" i="96" s="1"/>
  <c r="CP154" i="96" s="1"/>
  <c r="CE157" i="96"/>
  <c r="CG157" i="96" s="1"/>
  <c r="CH157" i="96" s="1"/>
  <c r="CJ157" i="96" s="1"/>
  <c r="GT27" i="96"/>
  <c r="GT29" i="96" s="1"/>
  <c r="DL27" i="96"/>
  <c r="DN27" i="96" s="1"/>
  <c r="DR52" i="94"/>
  <c r="DT52" i="94" s="1"/>
  <c r="GX52" i="94"/>
  <c r="AB235" i="95"/>
  <c r="CQ145" i="96"/>
  <c r="CS145" i="96" s="1"/>
  <c r="CT145" i="96" s="1"/>
  <c r="CV145" i="96" s="1"/>
  <c r="GT76" i="96"/>
  <c r="DL76" i="96"/>
  <c r="DN76" i="96" s="1"/>
  <c r="BE222" i="96"/>
  <c r="BE218" i="96"/>
  <c r="F39" i="125"/>
  <c r="BH39" i="125"/>
  <c r="BI39" i="125" s="1"/>
  <c r="BJ39" i="125" s="1"/>
  <c r="BK39" i="125" s="1"/>
  <c r="BZ39" i="125" s="1"/>
  <c r="DC119" i="96"/>
  <c r="DE119" i="96" s="1"/>
  <c r="GQ119" i="96"/>
  <c r="CE171" i="96"/>
  <c r="CG171" i="96" s="1"/>
  <c r="CH171" i="96" s="1"/>
  <c r="CJ171" i="96" s="1"/>
  <c r="GM166" i="98"/>
  <c r="BV184" i="96"/>
  <c r="BX184" i="96" s="1"/>
  <c r="BY184" i="96" s="1"/>
  <c r="CA184" i="96" s="1"/>
  <c r="CB184" i="96" s="1"/>
  <c r="CD184" i="96" s="1"/>
  <c r="AH62" i="196"/>
  <c r="AB37" i="196"/>
  <c r="AF62" i="196" s="1"/>
  <c r="FI158" i="95"/>
  <c r="FI159" i="95" s="1"/>
  <c r="GM143" i="98"/>
  <c r="CP153" i="98"/>
  <c r="CR153" i="98" s="1"/>
  <c r="CS153" i="98" s="1"/>
  <c r="CU153" i="98" s="1"/>
  <c r="FR27" i="95"/>
  <c r="CL27" i="95"/>
  <c r="CN27" i="95" s="1"/>
  <c r="BF218" i="96"/>
  <c r="BF222" i="96"/>
  <c r="X43" i="125"/>
  <c r="Y41" i="125"/>
  <c r="CV144" i="98"/>
  <c r="CX144" i="98" s="1"/>
  <c r="CY144" i="98" s="1"/>
  <c r="DA144" i="98" s="1"/>
  <c r="DU36" i="96"/>
  <c r="DW36" i="96" s="1"/>
  <c r="GW36" i="96"/>
  <c r="BB20" i="121"/>
  <c r="BC20" i="121"/>
  <c r="BG20" i="121" s="1"/>
  <c r="BM20" i="121" s="1"/>
  <c r="CP166" i="98"/>
  <c r="CR166" i="98" s="1"/>
  <c r="CS166" i="98" s="1"/>
  <c r="CU166" i="98" s="1"/>
  <c r="GS79" i="96"/>
  <c r="GS81" i="96" s="1"/>
  <c r="DI79" i="96"/>
  <c r="DK79" i="96" s="1"/>
  <c r="CP143" i="98"/>
  <c r="CR143" i="98" s="1"/>
  <c r="CS143" i="98" s="1"/>
  <c r="CU143" i="98" s="1"/>
  <c r="GR92" i="98"/>
  <c r="DH92" i="98"/>
  <c r="DJ92" i="98" s="1"/>
  <c r="GY48" i="94"/>
  <c r="DU48" i="94"/>
  <c r="DW48" i="94" s="1"/>
  <c r="DT53" i="98"/>
  <c r="DV53" i="98" s="1"/>
  <c r="GV53" i="98"/>
  <c r="DU37" i="96"/>
  <c r="DW37" i="96" s="1"/>
  <c r="GW37" i="96"/>
  <c r="T44" i="128"/>
  <c r="U44" i="128" s="1"/>
  <c r="V42" i="128"/>
  <c r="FL119" i="95"/>
  <c r="FL120" i="95" s="1"/>
  <c r="GW89" i="94"/>
  <c r="DL89" i="94"/>
  <c r="DN89" i="94" s="1"/>
  <c r="DO89" i="94" s="1"/>
  <c r="DQ89" i="94" s="1"/>
  <c r="AN244" i="96"/>
  <c r="AU244" i="96"/>
  <c r="AT244" i="96"/>
  <c r="AL244" i="96"/>
  <c r="AQ244" i="96"/>
  <c r="AM244" i="96"/>
  <c r="AO244" i="96"/>
  <c r="AP244" i="96"/>
  <c r="AR244" i="96"/>
  <c r="AV244" i="96"/>
  <c r="AK244" i="96"/>
  <c r="AS244" i="96"/>
  <c r="AW244" i="96"/>
  <c r="DW40" i="98"/>
  <c r="DY40" i="98" s="1"/>
  <c r="GW40" i="98"/>
  <c r="GV39" i="98"/>
  <c r="GV41" i="98" s="1"/>
  <c r="DT39" i="98"/>
  <c r="DV39" i="98" s="1"/>
  <c r="GW10" i="96"/>
  <c r="GW12" i="96" s="1"/>
  <c r="DU10" i="96"/>
  <c r="DW10" i="96" s="1"/>
  <c r="GV23" i="96"/>
  <c r="GV25" i="96" s="1"/>
  <c r="DR23" i="96"/>
  <c r="DT23" i="96" s="1"/>
  <c r="DR53" i="96"/>
  <c r="DT53" i="96" s="1"/>
  <c r="GV53" i="96"/>
  <c r="DQ22" i="98"/>
  <c r="DS22" i="98" s="1"/>
  <c r="GU22" i="98"/>
  <c r="GU24" i="98" s="1"/>
  <c r="DQ9" i="98"/>
  <c r="DS9" i="98" s="1"/>
  <c r="GU9" i="98"/>
  <c r="GU11" i="98" s="1"/>
  <c r="GZ21" i="94"/>
  <c r="GZ23" i="94" s="1"/>
  <c r="DX21" i="94"/>
  <c r="DZ21" i="94" s="1"/>
  <c r="EA14" i="94"/>
  <c r="EC14" i="94" s="1"/>
  <c r="HA14" i="94"/>
  <c r="HA15" i="94" s="1"/>
  <c r="EC23" i="98"/>
  <c r="EE23" i="98" s="1"/>
  <c r="GY23" i="98"/>
  <c r="EG15" i="96"/>
  <c r="EI15" i="96" s="1"/>
  <c r="HA15" i="96"/>
  <c r="EC49" i="98"/>
  <c r="EE49" i="98" s="1"/>
  <c r="GY49" i="98"/>
  <c r="EC10" i="98"/>
  <c r="EE10" i="98" s="1"/>
  <c r="GY10" i="98"/>
  <c r="EF36" i="98"/>
  <c r="EH36" i="98" s="1"/>
  <c r="GZ36" i="98"/>
  <c r="EJ22" i="94"/>
  <c r="EL22" i="94" s="1"/>
  <c r="HD22" i="94"/>
  <c r="EG13" i="94"/>
  <c r="EI13" i="94" s="1"/>
  <c r="HC13" i="94"/>
  <c r="K42" i="196" l="1"/>
  <c r="FN107" i="95"/>
  <c r="FQ55" i="95"/>
  <c r="GQ235" i="95"/>
  <c r="FL143" i="95"/>
  <c r="GQ222" i="95"/>
  <c r="FR54" i="95"/>
  <c r="FR55" i="95" s="1"/>
  <c r="HA230" i="95"/>
  <c r="HA217" i="95"/>
  <c r="BB169" i="95"/>
  <c r="BD169" i="95" s="1"/>
  <c r="BE169" i="95" s="1"/>
  <c r="BG169" i="95" s="1"/>
  <c r="AS195" i="95"/>
  <c r="AU195" i="95" s="1"/>
  <c r="AV195" i="95" s="1"/>
  <c r="AX195" i="95" s="1"/>
  <c r="AY195" i="95" s="1"/>
  <c r="BA195" i="95" s="1"/>
  <c r="BT130" i="95"/>
  <c r="BV130" i="95" s="1"/>
  <c r="BW130" i="95" s="1"/>
  <c r="BY130" i="95" s="1"/>
  <c r="BN156" i="95"/>
  <c r="BP156" i="95" s="1"/>
  <c r="BQ156" i="95" s="1"/>
  <c r="BS156" i="95" s="1"/>
  <c r="CL65" i="95"/>
  <c r="CN65" i="95" s="1"/>
  <c r="FR65" i="95"/>
  <c r="FR67" i="95" s="1"/>
  <c r="FR68" i="95" s="1"/>
  <c r="CF91" i="95"/>
  <c r="CH91" i="95" s="1"/>
  <c r="FP91" i="95"/>
  <c r="FP93" i="95" s="1"/>
  <c r="CC104" i="95"/>
  <c r="CE104" i="95" s="1"/>
  <c r="FO104" i="95"/>
  <c r="FO106" i="95" s="1"/>
  <c r="FI169" i="95"/>
  <c r="FI171" i="95" s="1"/>
  <c r="FI172" i="95" s="1"/>
  <c r="BT143" i="95"/>
  <c r="BV143" i="95" s="1"/>
  <c r="BW143" i="95" s="1"/>
  <c r="BY143" i="95" s="1"/>
  <c r="FH195" i="95"/>
  <c r="FH197" i="95" s="1"/>
  <c r="FH198" i="95" s="1"/>
  <c r="AD221" i="95"/>
  <c r="FL130" i="95"/>
  <c r="FL132" i="95" s="1"/>
  <c r="FL133" i="95" s="1"/>
  <c r="FQ78" i="95"/>
  <c r="FQ80" i="95" s="1"/>
  <c r="CI78" i="95"/>
  <c r="CK78" i="95" s="1"/>
  <c r="FK156" i="95"/>
  <c r="FQ39" i="95"/>
  <c r="FQ41" i="95" s="1"/>
  <c r="CI39" i="95"/>
  <c r="CK39" i="95" s="1"/>
  <c r="CO52" i="95"/>
  <c r="CQ52" i="95" s="1"/>
  <c r="FS52" i="95"/>
  <c r="AD234" i="95"/>
  <c r="AS182" i="95"/>
  <c r="AU182" i="95" s="1"/>
  <c r="AV182" i="95" s="1"/>
  <c r="AX182" i="95" s="1"/>
  <c r="AY182" i="95" s="1"/>
  <c r="BA182" i="95" s="1"/>
  <c r="CO53" i="95"/>
  <c r="CQ53" i="95" s="1"/>
  <c r="FS53" i="95"/>
  <c r="GQ208" i="95"/>
  <c r="AF208" i="95"/>
  <c r="FO117" i="95"/>
  <c r="CC117" i="95"/>
  <c r="CE117" i="95" s="1"/>
  <c r="FH182" i="95"/>
  <c r="FH184" i="95" s="1"/>
  <c r="FH185" i="95" s="1"/>
  <c r="CL26" i="95"/>
  <c r="CN26" i="95" s="1"/>
  <c r="FR26" i="95"/>
  <c r="FR28" i="95" s="1"/>
  <c r="FR29" i="95" s="1"/>
  <c r="AX28" i="118"/>
  <c r="J28" i="118" s="1"/>
  <c r="C34" i="118"/>
  <c r="AZ34" i="118"/>
  <c r="BA34" i="118" s="1"/>
  <c r="BB34" i="118" s="1"/>
  <c r="BC34" i="118" s="1"/>
  <c r="AG36" i="118"/>
  <c r="AH36" i="118" s="1"/>
  <c r="AI36" i="118" s="1"/>
  <c r="AQ36" i="118" s="1"/>
  <c r="AZ36" i="118"/>
  <c r="BA36" i="118" s="1"/>
  <c r="BB36" i="118" s="1"/>
  <c r="BC36" i="118" s="1"/>
  <c r="G40" i="118"/>
  <c r="H40" i="118" s="1"/>
  <c r="BE40" i="118"/>
  <c r="BD32" i="118"/>
  <c r="BF32" i="118" s="1"/>
  <c r="AK32" i="118"/>
  <c r="AQ32" i="118"/>
  <c r="AM30" i="118"/>
  <c r="AR30" i="118"/>
  <c r="AS30" i="118" s="1"/>
  <c r="U47" i="119"/>
  <c r="V47" i="119" s="1"/>
  <c r="W47" i="119" s="1"/>
  <c r="X47" i="119" s="1"/>
  <c r="Y47" i="119" s="1"/>
  <c r="Z47" i="119" s="1"/>
  <c r="AA47" i="119" s="1"/>
  <c r="S49" i="119"/>
  <c r="U45" i="119"/>
  <c r="V45" i="119" s="1"/>
  <c r="W45" i="119" s="1"/>
  <c r="X45" i="119" s="1"/>
  <c r="Y45" i="119" s="1"/>
  <c r="Z45" i="119" s="1"/>
  <c r="AA45" i="119" s="1"/>
  <c r="AB43" i="119"/>
  <c r="C43" i="119" s="1"/>
  <c r="G43" i="119"/>
  <c r="F38" i="131"/>
  <c r="AE38" i="131"/>
  <c r="AF38" i="131" s="1"/>
  <c r="AG38" i="131" s="1"/>
  <c r="J38" i="131" s="1"/>
  <c r="AI38" i="131"/>
  <c r="K38" i="131" s="1"/>
  <c r="AB40" i="131"/>
  <c r="AC40" i="131" s="1"/>
  <c r="AD40" i="131" s="1"/>
  <c r="U42" i="131"/>
  <c r="V42" i="131" s="1"/>
  <c r="CA39" i="125"/>
  <c r="CH39" i="125"/>
  <c r="CB39" i="125"/>
  <c r="CC37" i="125"/>
  <c r="CD37" i="125"/>
  <c r="CE35" i="125"/>
  <c r="I39" i="125"/>
  <c r="E39" i="125"/>
  <c r="GL146" i="98"/>
  <c r="GR43" i="96"/>
  <c r="GL142" i="98"/>
  <c r="DI40" i="96"/>
  <c r="DK40" i="96" s="1"/>
  <c r="GS40" i="96"/>
  <c r="GS42" i="96" s="1"/>
  <c r="GU41" i="96"/>
  <c r="DO41" i="96"/>
  <c r="DQ41" i="96" s="1"/>
  <c r="HU191" i="98"/>
  <c r="BF191" i="98"/>
  <c r="BH191" i="98" s="1"/>
  <c r="GS38" i="98"/>
  <c r="BD217" i="98"/>
  <c r="IA191" i="98"/>
  <c r="BF195" i="98"/>
  <c r="BH195" i="98" s="1"/>
  <c r="BI195" i="98" s="1"/>
  <c r="BK195" i="98" s="1"/>
  <c r="BL195" i="98" s="1"/>
  <c r="BN195" i="98" s="1"/>
  <c r="BO195" i="98" s="1"/>
  <c r="BQ195" i="98" s="1"/>
  <c r="BR195" i="98" s="1"/>
  <c r="BT195" i="98" s="1"/>
  <c r="BU195" i="98" s="1"/>
  <c r="BW195" i="98" s="1"/>
  <c r="BX195" i="98" s="1"/>
  <c r="BZ195" i="98" s="1"/>
  <c r="CA195" i="98" s="1"/>
  <c r="CC195" i="98" s="1"/>
  <c r="GT35" i="98"/>
  <c r="GT37" i="98" s="1"/>
  <c r="DN35" i="98"/>
  <c r="DP35" i="98" s="1"/>
  <c r="BE222" i="98"/>
  <c r="BF222" i="98" s="1"/>
  <c r="HS222" i="98" s="1"/>
  <c r="GT16" i="98"/>
  <c r="BD221" i="98"/>
  <c r="DQ13" i="98"/>
  <c r="DS13" i="98" s="1"/>
  <c r="GU13" i="98"/>
  <c r="GU15" i="98" s="1"/>
  <c r="BE217" i="98"/>
  <c r="BE218" i="98" s="1"/>
  <c r="BF218" i="98" s="1"/>
  <c r="BH218" i="98" s="1"/>
  <c r="BI218" i="98" s="1"/>
  <c r="BK218" i="98" s="1"/>
  <c r="BL218" i="98" s="1"/>
  <c r="BN218" i="98" s="1"/>
  <c r="BO218" i="98" s="1"/>
  <c r="BQ218" i="98" s="1"/>
  <c r="BR218" i="98" s="1"/>
  <c r="BT218" i="98" s="1"/>
  <c r="GO116" i="98"/>
  <c r="GP116" i="98" s="1"/>
  <c r="GV37" i="94"/>
  <c r="GV33" i="94"/>
  <c r="GV41" i="94"/>
  <c r="GW30" i="94"/>
  <c r="GW32" i="94" s="1"/>
  <c r="DL30" i="94"/>
  <c r="DN30" i="94" s="1"/>
  <c r="DO30" i="94" s="1"/>
  <c r="DQ30" i="94" s="1"/>
  <c r="GY35" i="94"/>
  <c r="DU35" i="94"/>
  <c r="DW35" i="94" s="1"/>
  <c r="DL38" i="94"/>
  <c r="DN38" i="94" s="1"/>
  <c r="DO38" i="94" s="1"/>
  <c r="DQ38" i="94" s="1"/>
  <c r="GW38" i="94"/>
  <c r="GW40" i="94" s="1"/>
  <c r="DR39" i="94"/>
  <c r="DT39" i="94" s="1"/>
  <c r="GX39" i="94"/>
  <c r="DL34" i="94"/>
  <c r="DN34" i="94" s="1"/>
  <c r="DO34" i="94" s="1"/>
  <c r="DQ34" i="94" s="1"/>
  <c r="GW34" i="94"/>
  <c r="GW36" i="94" s="1"/>
  <c r="DR31" i="94"/>
  <c r="DT31" i="94" s="1"/>
  <c r="GX31" i="94"/>
  <c r="GX20" i="94"/>
  <c r="GQ68" i="98"/>
  <c r="EA18" i="94"/>
  <c r="EC18" i="94" s="1"/>
  <c r="HA18" i="94"/>
  <c r="DU17" i="94"/>
  <c r="DW17" i="94" s="1"/>
  <c r="GY17" i="94"/>
  <c r="GY19" i="94" s="1"/>
  <c r="GM145" i="98"/>
  <c r="GQ77" i="98"/>
  <c r="GP81" i="98"/>
  <c r="GP94" i="98"/>
  <c r="CD152" i="98"/>
  <c r="CF152" i="98" s="1"/>
  <c r="CG152" i="98" s="1"/>
  <c r="CI152" i="98" s="1"/>
  <c r="GJ169" i="98"/>
  <c r="GJ171" i="98" s="1"/>
  <c r="GJ172" i="98" s="1"/>
  <c r="GJ179" i="98"/>
  <c r="GN127" i="98"/>
  <c r="GN128" i="98" s="1"/>
  <c r="GN129" i="98" s="1"/>
  <c r="GM130" i="98"/>
  <c r="GM132" i="98" s="1"/>
  <c r="GM133" i="98" s="1"/>
  <c r="GN117" i="98"/>
  <c r="GN119" i="98" s="1"/>
  <c r="GN120" i="98" s="1"/>
  <c r="GK152" i="98"/>
  <c r="GK154" i="98" s="1"/>
  <c r="GK155" i="98" s="1"/>
  <c r="BH205" i="98"/>
  <c r="BI205" i="98" s="1"/>
  <c r="BK205" i="98" s="1"/>
  <c r="BL205" i="98" s="1"/>
  <c r="BN205" i="98" s="1"/>
  <c r="BO205" i="98" s="1"/>
  <c r="BQ205" i="98" s="1"/>
  <c r="BR205" i="98" s="1"/>
  <c r="BT205" i="98" s="1"/>
  <c r="BU205" i="98" s="1"/>
  <c r="BW205" i="98" s="1"/>
  <c r="BX205" i="98" s="1"/>
  <c r="BZ205" i="98" s="1"/>
  <c r="CA205" i="98" s="1"/>
  <c r="CC205" i="98" s="1"/>
  <c r="HS205" i="98"/>
  <c r="BF209" i="98"/>
  <c r="BU169" i="98"/>
  <c r="BW169" i="98" s="1"/>
  <c r="BX169" i="98" s="1"/>
  <c r="BZ169" i="98" s="1"/>
  <c r="CA169" i="98" s="1"/>
  <c r="CC169" i="98" s="1"/>
  <c r="GM140" i="98"/>
  <c r="GM141" i="98" s="1"/>
  <c r="GK170" i="98"/>
  <c r="GJ165" i="98"/>
  <c r="GJ167" i="98" s="1"/>
  <c r="GJ168" i="98" s="1"/>
  <c r="DH65" i="98"/>
  <c r="DJ65" i="98" s="1"/>
  <c r="GR65" i="98"/>
  <c r="GR67" i="98" s="1"/>
  <c r="GJ183" i="98"/>
  <c r="GJ184" i="98" s="1"/>
  <c r="GJ185" i="98" s="1"/>
  <c r="BD209" i="98"/>
  <c r="BF208" i="98" s="1"/>
  <c r="BU179" i="98"/>
  <c r="BW179" i="98" s="1"/>
  <c r="BX179" i="98" s="1"/>
  <c r="BZ179" i="98" s="1"/>
  <c r="CA179" i="98" s="1"/>
  <c r="CC179" i="98" s="1"/>
  <c r="CV127" i="98"/>
  <c r="CX127" i="98" s="1"/>
  <c r="CY127" i="98" s="1"/>
  <c r="DA127" i="98" s="1"/>
  <c r="CP130" i="98"/>
  <c r="CR130" i="98" s="1"/>
  <c r="CS130" i="98" s="1"/>
  <c r="CU130" i="98" s="1"/>
  <c r="CV117" i="98"/>
  <c r="CX117" i="98" s="1"/>
  <c r="CY117" i="98" s="1"/>
  <c r="DA117" i="98" s="1"/>
  <c r="GK156" i="98"/>
  <c r="GK158" i="98" s="1"/>
  <c r="GK159" i="98" s="1"/>
  <c r="AB39" i="108"/>
  <c r="AH39" i="108" s="1"/>
  <c r="K39" i="108" s="1"/>
  <c r="HS178" i="98"/>
  <c r="BH178" i="98"/>
  <c r="DE78" i="98"/>
  <c r="DG78" i="98" s="1"/>
  <c r="GQ78" i="98"/>
  <c r="GQ80" i="98" s="1"/>
  <c r="DE91" i="98"/>
  <c r="DG91" i="98" s="1"/>
  <c r="GQ91" i="98"/>
  <c r="GQ93" i="98" s="1"/>
  <c r="CP140" i="98"/>
  <c r="CR140" i="98" s="1"/>
  <c r="CS140" i="98" s="1"/>
  <c r="CU140" i="98" s="1"/>
  <c r="CD170" i="98"/>
  <c r="CF170" i="98" s="1"/>
  <c r="CG170" i="98" s="1"/>
  <c r="CI170" i="98" s="1"/>
  <c r="BU165" i="98"/>
  <c r="BW165" i="98" s="1"/>
  <c r="BX165" i="98" s="1"/>
  <c r="BZ165" i="98" s="1"/>
  <c r="CA165" i="98" s="1"/>
  <c r="CC165" i="98" s="1"/>
  <c r="BU183" i="98"/>
  <c r="BW183" i="98" s="1"/>
  <c r="BX183" i="98" s="1"/>
  <c r="BZ183" i="98" s="1"/>
  <c r="CA183" i="98" s="1"/>
  <c r="CC183" i="98" s="1"/>
  <c r="GR74" i="98"/>
  <c r="GR76" i="98" s="1"/>
  <c r="DH74" i="98"/>
  <c r="DJ74" i="98" s="1"/>
  <c r="BD205" i="98"/>
  <c r="DN66" i="98"/>
  <c r="DP66" i="98" s="1"/>
  <c r="GT66" i="98"/>
  <c r="CD156" i="98"/>
  <c r="CF156" i="98" s="1"/>
  <c r="CG156" i="98" s="1"/>
  <c r="CI156" i="98" s="1"/>
  <c r="GS79" i="98"/>
  <c r="DK79" i="98"/>
  <c r="DM79" i="98" s="1"/>
  <c r="D35" i="108"/>
  <c r="AG35" i="108"/>
  <c r="I35" i="108" s="1"/>
  <c r="AH37" i="108"/>
  <c r="K37" i="108" s="1"/>
  <c r="AD37" i="108"/>
  <c r="B37" i="108"/>
  <c r="AU36" i="107"/>
  <c r="BC36" i="107"/>
  <c r="AW36" i="107"/>
  <c r="CA36" i="107"/>
  <c r="BK36" i="107" s="1"/>
  <c r="AY36" i="107"/>
  <c r="BE36" i="107"/>
  <c r="BA36" i="107"/>
  <c r="AX244" i="96"/>
  <c r="AC38" i="118"/>
  <c r="AF38" i="118" s="1"/>
  <c r="AZ38" i="118" s="1"/>
  <c r="BA38" i="118" s="1"/>
  <c r="BB38" i="118" s="1"/>
  <c r="BC38" i="118" s="1"/>
  <c r="AA40" i="118"/>
  <c r="AC40" i="118" s="1"/>
  <c r="AB43" i="116"/>
  <c r="AC43" i="116" s="1"/>
  <c r="AZ244" i="96"/>
  <c r="B39" i="116"/>
  <c r="P39" i="116"/>
  <c r="AG36" i="128"/>
  <c r="I36" i="128" s="1"/>
  <c r="AK36" i="128"/>
  <c r="K36" i="128" s="1"/>
  <c r="GS101" i="94"/>
  <c r="GT101" i="94" s="1"/>
  <c r="AQ60" i="196"/>
  <c r="AS60" i="196" s="1"/>
  <c r="AT60" i="196" s="1"/>
  <c r="AS276" i="94"/>
  <c r="Z38" i="128"/>
  <c r="AJ38" i="128" s="1"/>
  <c r="AD38" i="128" s="1"/>
  <c r="AF38" i="128" s="1"/>
  <c r="D38" i="128" s="1"/>
  <c r="HW221" i="94"/>
  <c r="GU71" i="94"/>
  <c r="BQ32" i="107"/>
  <c r="H48" i="107" s="1"/>
  <c r="AT276" i="94"/>
  <c r="AT277" i="94" s="1"/>
  <c r="AU277" i="94" s="1"/>
  <c r="GQ159" i="94"/>
  <c r="GQ160" i="94" s="1"/>
  <c r="GR134" i="94"/>
  <c r="GR135" i="94" s="1"/>
  <c r="AW225" i="94"/>
  <c r="AX225" i="94" s="1"/>
  <c r="AZ225" i="94" s="1"/>
  <c r="BA225" i="94" s="1"/>
  <c r="BC225" i="94" s="1"/>
  <c r="BD225" i="94" s="1"/>
  <c r="BF225" i="94" s="1"/>
  <c r="BG225" i="94" s="1"/>
  <c r="BI225" i="94" s="1"/>
  <c r="GT109" i="94"/>
  <c r="GU75" i="94"/>
  <c r="GN222" i="94"/>
  <c r="AS239" i="94"/>
  <c r="IG234" i="94" s="1"/>
  <c r="IL234" i="94" s="1"/>
  <c r="GU92" i="94"/>
  <c r="GR140" i="94"/>
  <c r="GR142" i="94" s="1"/>
  <c r="GR143" i="94" s="1"/>
  <c r="GO191" i="94"/>
  <c r="GO193" i="94" s="1"/>
  <c r="GO194" i="94" s="1"/>
  <c r="GT67" i="94"/>
  <c r="GR157" i="94"/>
  <c r="GS123" i="94"/>
  <c r="GS125" i="94" s="1"/>
  <c r="GS126" i="94" s="1"/>
  <c r="GO201" i="94"/>
  <c r="GN226" i="94"/>
  <c r="GS132" i="94"/>
  <c r="GR115" i="94"/>
  <c r="GR117" i="94" s="1"/>
  <c r="GR118" i="94" s="1"/>
  <c r="GR158" i="94"/>
  <c r="GP184" i="94"/>
  <c r="GP174" i="94"/>
  <c r="GP176" i="94" s="1"/>
  <c r="GP177" i="94" s="1"/>
  <c r="DF90" i="94"/>
  <c r="DH90" i="94" s="1"/>
  <c r="DI90" i="94" s="1"/>
  <c r="DK90" i="94" s="1"/>
  <c r="GV90" i="94"/>
  <c r="GV91" i="94" s="1"/>
  <c r="GO188" i="94"/>
  <c r="GR150" i="94"/>
  <c r="DF107" i="94"/>
  <c r="DH107" i="94" s="1"/>
  <c r="DI107" i="94" s="1"/>
  <c r="DK107" i="94" s="1"/>
  <c r="GV107" i="94"/>
  <c r="AB38" i="117"/>
  <c r="C38" i="117" s="1"/>
  <c r="G38" i="117"/>
  <c r="CZ141" i="94"/>
  <c r="DB141" i="94" s="1"/>
  <c r="DC141" i="94" s="1"/>
  <c r="DE141" i="94" s="1"/>
  <c r="GU141" i="94"/>
  <c r="BS191" i="94"/>
  <c r="BU191" i="94" s="1"/>
  <c r="BV191" i="94" s="1"/>
  <c r="BX191" i="94" s="1"/>
  <c r="AL285" i="94"/>
  <c r="AN285" i="94"/>
  <c r="AP285" i="94"/>
  <c r="AO285" i="94"/>
  <c r="AQ285" i="94"/>
  <c r="AM285" i="94"/>
  <c r="GU120" i="94"/>
  <c r="CZ120" i="94"/>
  <c r="DB120" i="94" s="1"/>
  <c r="DC120" i="94" s="1"/>
  <c r="DE120" i="94" s="1"/>
  <c r="CT123" i="94"/>
  <c r="CV123" i="94" s="1"/>
  <c r="CW123" i="94" s="1"/>
  <c r="CY123" i="94" s="1"/>
  <c r="GT123" i="94"/>
  <c r="GT125" i="94" s="1"/>
  <c r="HW239" i="94"/>
  <c r="AW239" i="94"/>
  <c r="GR136" i="94"/>
  <c r="GR138" i="94" s="1"/>
  <c r="GR139" i="94" s="1"/>
  <c r="BS201" i="94"/>
  <c r="BU201" i="94" s="1"/>
  <c r="BV201" i="94" s="1"/>
  <c r="BX201" i="94" s="1"/>
  <c r="GS85" i="94"/>
  <c r="GS87" i="94" s="1"/>
  <c r="GS88" i="94" s="1"/>
  <c r="GR119" i="94"/>
  <c r="GR121" i="94" s="1"/>
  <c r="GR122" i="94" s="1"/>
  <c r="GO170" i="94"/>
  <c r="GO172" i="94" s="1"/>
  <c r="GO173" i="94" s="1"/>
  <c r="GP153" i="94"/>
  <c r="GP155" i="94" s="1"/>
  <c r="GP156" i="94" s="1"/>
  <c r="BJ226" i="94"/>
  <c r="BL226" i="94" s="1"/>
  <c r="BM226" i="94" s="1"/>
  <c r="BO226" i="94" s="1"/>
  <c r="BP226" i="94" s="1"/>
  <c r="BR226" i="94" s="1"/>
  <c r="AU234" i="94"/>
  <c r="HZ234" i="94"/>
  <c r="IE234" i="94" s="1"/>
  <c r="DF68" i="94"/>
  <c r="DH68" i="94" s="1"/>
  <c r="DI68" i="94" s="1"/>
  <c r="DK68" i="94" s="1"/>
  <c r="GV68" i="94"/>
  <c r="GV70" i="94" s="1"/>
  <c r="GP171" i="94"/>
  <c r="AT272" i="94"/>
  <c r="AT273" i="94" s="1"/>
  <c r="AU273" i="94" s="1"/>
  <c r="AT268" i="94"/>
  <c r="AT269" i="94" s="1"/>
  <c r="AU269" i="94" s="1"/>
  <c r="GQ154" i="94"/>
  <c r="GS137" i="94"/>
  <c r="GT132" i="94"/>
  <c r="CT132" i="94"/>
  <c r="CV132" i="94" s="1"/>
  <c r="CW132" i="94" s="1"/>
  <c r="CY132" i="94" s="1"/>
  <c r="CK115" i="94"/>
  <c r="CM115" i="94" s="1"/>
  <c r="CN115" i="94" s="1"/>
  <c r="CP115" i="94" s="1"/>
  <c r="CQ115" i="94" s="1"/>
  <c r="CS115" i="94" s="1"/>
  <c r="AS252" i="94"/>
  <c r="BV38" i="107"/>
  <c r="BX38" i="107" s="1"/>
  <c r="BY38" i="107" s="1"/>
  <c r="BZ38" i="107" s="1"/>
  <c r="BS188" i="94"/>
  <c r="BU188" i="94" s="1"/>
  <c r="BV188" i="94" s="1"/>
  <c r="BX188" i="94" s="1"/>
  <c r="GU99" i="94"/>
  <c r="GU100" i="94" s="1"/>
  <c r="CZ99" i="94"/>
  <c r="DB99" i="94" s="1"/>
  <c r="DC99" i="94" s="1"/>
  <c r="DE99" i="94" s="1"/>
  <c r="DL65" i="94"/>
  <c r="DN65" i="94" s="1"/>
  <c r="DO65" i="94" s="1"/>
  <c r="DQ65" i="94" s="1"/>
  <c r="GW65" i="94"/>
  <c r="CK150" i="94"/>
  <c r="CM150" i="94" s="1"/>
  <c r="CN150" i="94" s="1"/>
  <c r="CP150" i="94" s="1"/>
  <c r="CQ150" i="94" s="1"/>
  <c r="CS150" i="94" s="1"/>
  <c r="GU64" i="94"/>
  <c r="GU66" i="94" s="1"/>
  <c r="CZ64" i="94"/>
  <c r="DB64" i="94" s="1"/>
  <c r="DC64" i="94" s="1"/>
  <c r="DE64" i="94" s="1"/>
  <c r="DR73" i="94"/>
  <c r="DT73" i="94" s="1"/>
  <c r="GX73" i="94"/>
  <c r="AX187" i="94"/>
  <c r="AZ187" i="94" s="1"/>
  <c r="BA187" i="94" s="1"/>
  <c r="BC187" i="94" s="1"/>
  <c r="BD187" i="94" s="1"/>
  <c r="BF187" i="94" s="1"/>
  <c r="BG187" i="94" s="1"/>
  <c r="BI187" i="94" s="1"/>
  <c r="DF106" i="94"/>
  <c r="DH106" i="94" s="1"/>
  <c r="DI106" i="94" s="1"/>
  <c r="DK106" i="94" s="1"/>
  <c r="GV106" i="94"/>
  <c r="AW252" i="94"/>
  <c r="HW252" i="94"/>
  <c r="CK136" i="94"/>
  <c r="CM136" i="94" s="1"/>
  <c r="CN136" i="94" s="1"/>
  <c r="CP136" i="94" s="1"/>
  <c r="CQ136" i="94" s="1"/>
  <c r="CS136" i="94" s="1"/>
  <c r="S44" i="117"/>
  <c r="T44" i="117" s="1"/>
  <c r="I44" i="117" s="1"/>
  <c r="GT85" i="94"/>
  <c r="GT87" i="94" s="1"/>
  <c r="CT85" i="94"/>
  <c r="CV85" i="94" s="1"/>
  <c r="CW85" i="94" s="1"/>
  <c r="CY85" i="94" s="1"/>
  <c r="CK119" i="94"/>
  <c r="CM119" i="94" s="1"/>
  <c r="CN119" i="94" s="1"/>
  <c r="CP119" i="94" s="1"/>
  <c r="CQ119" i="94" s="1"/>
  <c r="CS119" i="94" s="1"/>
  <c r="BS170" i="94"/>
  <c r="BU170" i="94" s="1"/>
  <c r="BV170" i="94" s="1"/>
  <c r="BX170" i="94" s="1"/>
  <c r="BY153" i="94"/>
  <c r="CA153" i="94" s="1"/>
  <c r="CB153" i="94" s="1"/>
  <c r="CD153" i="94" s="1"/>
  <c r="BY171" i="94"/>
  <c r="CA171" i="94" s="1"/>
  <c r="CB171" i="94" s="1"/>
  <c r="CD171" i="94" s="1"/>
  <c r="AS272" i="94"/>
  <c r="AS268" i="94"/>
  <c r="CE154" i="94"/>
  <c r="CG154" i="94" s="1"/>
  <c r="CH154" i="94" s="1"/>
  <c r="CJ154" i="94" s="1"/>
  <c r="CT137" i="94"/>
  <c r="CV137" i="94" s="1"/>
  <c r="CW137" i="94" s="1"/>
  <c r="CY137" i="94" s="1"/>
  <c r="GT137" i="94"/>
  <c r="GX69" i="94"/>
  <c r="DR69" i="94"/>
  <c r="DT69" i="94" s="1"/>
  <c r="AU242" i="94"/>
  <c r="AS260" i="94"/>
  <c r="AX217" i="94"/>
  <c r="AZ217" i="94" s="1"/>
  <c r="BA217" i="94" s="1"/>
  <c r="BC217" i="94" s="1"/>
  <c r="BD217" i="94" s="1"/>
  <c r="BF217" i="94" s="1"/>
  <c r="BG217" i="94" s="1"/>
  <c r="BI217" i="94" s="1"/>
  <c r="BJ222" i="94"/>
  <c r="BL222" i="94" s="1"/>
  <c r="BM222" i="94" s="1"/>
  <c r="BO222" i="94" s="1"/>
  <c r="BP222" i="94" s="1"/>
  <c r="BR222" i="94" s="1"/>
  <c r="GQ167" i="94"/>
  <c r="GO209" i="94"/>
  <c r="GU124" i="94"/>
  <c r="CZ124" i="94"/>
  <c r="DB124" i="94" s="1"/>
  <c r="DC124" i="94" s="1"/>
  <c r="DE124" i="94" s="1"/>
  <c r="DF86" i="94"/>
  <c r="DH86" i="94" s="1"/>
  <c r="DI86" i="94" s="1"/>
  <c r="DK86" i="94" s="1"/>
  <c r="GV86" i="94"/>
  <c r="GO183" i="94"/>
  <c r="GO185" i="94" s="1"/>
  <c r="GO186" i="94" s="1"/>
  <c r="GT84" i="94"/>
  <c r="CK157" i="94"/>
  <c r="CM157" i="94" s="1"/>
  <c r="CN157" i="94" s="1"/>
  <c r="CP157" i="94" s="1"/>
  <c r="CQ157" i="94" s="1"/>
  <c r="CS157" i="94" s="1"/>
  <c r="AX221" i="94"/>
  <c r="AZ221" i="94" s="1"/>
  <c r="BA221" i="94" s="1"/>
  <c r="BC221" i="94" s="1"/>
  <c r="BD221" i="94" s="1"/>
  <c r="BF221" i="94" s="1"/>
  <c r="BG221" i="94" s="1"/>
  <c r="BI221" i="94" s="1"/>
  <c r="GO205" i="94"/>
  <c r="GQ149" i="94"/>
  <c r="GQ151" i="94" s="1"/>
  <c r="GQ152" i="94" s="1"/>
  <c r="GU108" i="94"/>
  <c r="AX208" i="94"/>
  <c r="AZ208" i="94" s="1"/>
  <c r="BA208" i="94" s="1"/>
  <c r="BC208" i="94" s="1"/>
  <c r="BD208" i="94" s="1"/>
  <c r="BF208" i="94" s="1"/>
  <c r="BG208" i="94" s="1"/>
  <c r="BI208" i="94" s="1"/>
  <c r="U40" i="117"/>
  <c r="V40" i="117" s="1"/>
  <c r="W40" i="117" s="1"/>
  <c r="X40" i="117" s="1"/>
  <c r="Y40" i="117" s="1"/>
  <c r="Z40" i="117" s="1"/>
  <c r="AA40" i="117" s="1"/>
  <c r="GQ175" i="94"/>
  <c r="AK302" i="94"/>
  <c r="J302" i="94" s="1"/>
  <c r="Z302" i="94"/>
  <c r="AD302" i="94"/>
  <c r="W302" i="94"/>
  <c r="AG302" i="94"/>
  <c r="AE302" i="94"/>
  <c r="X302" i="94"/>
  <c r="AF302" i="94"/>
  <c r="AB302" i="94"/>
  <c r="Y302" i="94"/>
  <c r="AA302" i="94"/>
  <c r="AI302" i="94"/>
  <c r="AH302" i="94"/>
  <c r="GO166" i="94"/>
  <c r="GO168" i="94" s="1"/>
  <c r="GO169" i="94" s="1"/>
  <c r="GS102" i="94"/>
  <c r="GS104" i="94" s="1"/>
  <c r="GS105" i="94" s="1"/>
  <c r="CK140" i="94"/>
  <c r="CM140" i="94" s="1"/>
  <c r="CN140" i="94" s="1"/>
  <c r="CP140" i="94" s="1"/>
  <c r="CQ140" i="94" s="1"/>
  <c r="CS140" i="94" s="1"/>
  <c r="HW260" i="94"/>
  <c r="AW260" i="94"/>
  <c r="GU116" i="94"/>
  <c r="CZ116" i="94"/>
  <c r="DB116" i="94" s="1"/>
  <c r="DC116" i="94" s="1"/>
  <c r="DE116" i="94" s="1"/>
  <c r="AX204" i="94"/>
  <c r="AZ204" i="94" s="1"/>
  <c r="BA204" i="94" s="1"/>
  <c r="BC204" i="94" s="1"/>
  <c r="BD204" i="94" s="1"/>
  <c r="BF204" i="94" s="1"/>
  <c r="BG204" i="94" s="1"/>
  <c r="BI204" i="94" s="1"/>
  <c r="GS133" i="94"/>
  <c r="GN218" i="94"/>
  <c r="CK158" i="94"/>
  <c r="CM158" i="94" s="1"/>
  <c r="CN158" i="94" s="1"/>
  <c r="CP158" i="94" s="1"/>
  <c r="CQ158" i="94" s="1"/>
  <c r="CS158" i="94" s="1"/>
  <c r="BY184" i="94"/>
  <c r="CA184" i="94" s="1"/>
  <c r="CB184" i="94" s="1"/>
  <c r="CD184" i="94" s="1"/>
  <c r="BY174" i="94"/>
  <c r="CA174" i="94" s="1"/>
  <c r="CB174" i="94" s="1"/>
  <c r="CD174" i="94" s="1"/>
  <c r="GP192" i="94"/>
  <c r="AX235" i="94"/>
  <c r="AZ235" i="94" s="1"/>
  <c r="BA235" i="94" s="1"/>
  <c r="BC235" i="94" s="1"/>
  <c r="BD235" i="94" s="1"/>
  <c r="BF235" i="94" s="1"/>
  <c r="BG235" i="94" s="1"/>
  <c r="BI235" i="94" s="1"/>
  <c r="CE167" i="94"/>
  <c r="CG167" i="94" s="1"/>
  <c r="CH167" i="94" s="1"/>
  <c r="CJ167" i="94" s="1"/>
  <c r="BS209" i="94"/>
  <c r="BU209" i="94" s="1"/>
  <c r="BV209" i="94" s="1"/>
  <c r="BX209" i="94" s="1"/>
  <c r="AX200" i="94"/>
  <c r="AZ200" i="94" s="1"/>
  <c r="BA200" i="94" s="1"/>
  <c r="BC200" i="94" s="1"/>
  <c r="BD200" i="94" s="1"/>
  <c r="BF200" i="94" s="1"/>
  <c r="BG200" i="94" s="1"/>
  <c r="BI200" i="94" s="1"/>
  <c r="BS183" i="94"/>
  <c r="BU183" i="94" s="1"/>
  <c r="BV183" i="94" s="1"/>
  <c r="BX183" i="94" s="1"/>
  <c r="CZ81" i="94"/>
  <c r="DB81" i="94" s="1"/>
  <c r="DC81" i="94" s="1"/>
  <c r="DE81" i="94" s="1"/>
  <c r="GU81" i="94"/>
  <c r="GU83" i="94" s="1"/>
  <c r="BS205" i="94"/>
  <c r="BU205" i="94" s="1"/>
  <c r="BV205" i="94" s="1"/>
  <c r="BX205" i="94" s="1"/>
  <c r="CE149" i="94"/>
  <c r="CG149" i="94" s="1"/>
  <c r="CH149" i="94" s="1"/>
  <c r="CJ149" i="94" s="1"/>
  <c r="GV72" i="94"/>
  <c r="GV74" i="94" s="1"/>
  <c r="DF72" i="94"/>
  <c r="DH72" i="94" s="1"/>
  <c r="DI72" i="94" s="1"/>
  <c r="DK72" i="94" s="1"/>
  <c r="CE175" i="94"/>
  <c r="CG175" i="94" s="1"/>
  <c r="CH175" i="94" s="1"/>
  <c r="CJ175" i="94" s="1"/>
  <c r="R336" i="94"/>
  <c r="S336" i="94" s="1"/>
  <c r="BS166" i="94"/>
  <c r="BU166" i="94" s="1"/>
  <c r="BV166" i="94" s="1"/>
  <c r="BX166" i="94" s="1"/>
  <c r="GT102" i="94"/>
  <c r="GT104" i="94" s="1"/>
  <c r="CT102" i="94"/>
  <c r="CV102" i="94" s="1"/>
  <c r="CW102" i="94" s="1"/>
  <c r="CY102" i="94" s="1"/>
  <c r="CZ103" i="94"/>
  <c r="DB103" i="94" s="1"/>
  <c r="DC103" i="94" s="1"/>
  <c r="DE103" i="94" s="1"/>
  <c r="GU103" i="94"/>
  <c r="AX243" i="94"/>
  <c r="AZ243" i="94" s="1"/>
  <c r="BA243" i="94" s="1"/>
  <c r="BC243" i="94" s="1"/>
  <c r="BD243" i="94" s="1"/>
  <c r="BF243" i="94" s="1"/>
  <c r="BG243" i="94" s="1"/>
  <c r="BI243" i="94" s="1"/>
  <c r="AT256" i="94"/>
  <c r="AU256" i="94" s="1"/>
  <c r="CT133" i="94"/>
  <c r="CV133" i="94" s="1"/>
  <c r="CW133" i="94" s="1"/>
  <c r="CY133" i="94" s="1"/>
  <c r="GT133" i="94"/>
  <c r="BJ218" i="94"/>
  <c r="BL218" i="94" s="1"/>
  <c r="BM218" i="94" s="1"/>
  <c r="BO218" i="94" s="1"/>
  <c r="BP218" i="94" s="1"/>
  <c r="BR218" i="94" s="1"/>
  <c r="BY192" i="94"/>
  <c r="CA192" i="94" s="1"/>
  <c r="CB192" i="94" s="1"/>
  <c r="CD192" i="94" s="1"/>
  <c r="GU12" i="98"/>
  <c r="GX58" i="94"/>
  <c r="HA16" i="94"/>
  <c r="GU29" i="98"/>
  <c r="GW13" i="96"/>
  <c r="GS52" i="96"/>
  <c r="GU56" i="96"/>
  <c r="GS90" i="98"/>
  <c r="FQ16" i="95"/>
  <c r="GV42" i="98"/>
  <c r="GW54" i="94"/>
  <c r="FP42" i="95"/>
  <c r="GV39" i="96"/>
  <c r="GV17" i="96"/>
  <c r="FS12" i="95"/>
  <c r="GZ24" i="94"/>
  <c r="GU25" i="98"/>
  <c r="GU51" i="98"/>
  <c r="GW50" i="94"/>
  <c r="FP81" i="95"/>
  <c r="GT65" i="96"/>
  <c r="GS82" i="96"/>
  <c r="GT30" i="96"/>
  <c r="GT55" i="98"/>
  <c r="GL156" i="96"/>
  <c r="BF22" i="121"/>
  <c r="BL22" i="121" s="1"/>
  <c r="BT22" i="121" s="1"/>
  <c r="GM155" i="96"/>
  <c r="GV26" i="96"/>
  <c r="FO94" i="95"/>
  <c r="C36" i="118"/>
  <c r="GM142" i="96"/>
  <c r="GM143" i="96" s="1"/>
  <c r="AL32" i="118"/>
  <c r="AG34" i="118"/>
  <c r="AH34" i="118" s="1"/>
  <c r="AI34" i="118" s="1"/>
  <c r="GT69" i="96"/>
  <c r="BE206" i="96"/>
  <c r="HV205" i="96" s="1"/>
  <c r="IG205" i="96" s="1"/>
  <c r="GT64" i="98"/>
  <c r="GQ107" i="98"/>
  <c r="GW14" i="96"/>
  <c r="GW16" i="96" s="1"/>
  <c r="DU14" i="96"/>
  <c r="DW14" i="96" s="1"/>
  <c r="FH209" i="95"/>
  <c r="GP103" i="98"/>
  <c r="FL157" i="95"/>
  <c r="FJ183" i="95"/>
  <c r="GN140" i="96"/>
  <c r="FJ158" i="95"/>
  <c r="FJ159" i="95" s="1"/>
  <c r="GV55" i="96"/>
  <c r="BQ18" i="121"/>
  <c r="BR18" i="121"/>
  <c r="BX18" i="121"/>
  <c r="GL192" i="98"/>
  <c r="GQ91" i="96"/>
  <c r="GL159" i="96"/>
  <c r="GL160" i="96" s="1"/>
  <c r="GQ95" i="96"/>
  <c r="GO145" i="96"/>
  <c r="GM167" i="96"/>
  <c r="BW16" i="121"/>
  <c r="BY16" i="121" s="1"/>
  <c r="GQ108" i="96"/>
  <c r="GX24" i="96"/>
  <c r="DX24" i="96"/>
  <c r="DZ24" i="96" s="1"/>
  <c r="GN154" i="96"/>
  <c r="GN139" i="98"/>
  <c r="GW38" i="96"/>
  <c r="GN131" i="96"/>
  <c r="GN133" i="96" s="1"/>
  <c r="GN134" i="96" s="1"/>
  <c r="GL196" i="98"/>
  <c r="GM158" i="96"/>
  <c r="EC14" i="98"/>
  <c r="EE14" i="98" s="1"/>
  <c r="GY14" i="98"/>
  <c r="GO144" i="98"/>
  <c r="GK183" i="96"/>
  <c r="GK185" i="96" s="1"/>
  <c r="GK186" i="96" s="1"/>
  <c r="GN166" i="98"/>
  <c r="GN157" i="98"/>
  <c r="GN153" i="96"/>
  <c r="FU66" i="95"/>
  <c r="CU66" i="95"/>
  <c r="CW66" i="95" s="1"/>
  <c r="GN153" i="98"/>
  <c r="GM171" i="96"/>
  <c r="GK197" i="96"/>
  <c r="GO118" i="96"/>
  <c r="GO120" i="96" s="1"/>
  <c r="GO121" i="96" s="1"/>
  <c r="BB24" i="121"/>
  <c r="BC24" i="121"/>
  <c r="BG24" i="121" s="1"/>
  <c r="BM24" i="121" s="1"/>
  <c r="GS92" i="98"/>
  <c r="DK92" i="98"/>
  <c r="DM92" i="98" s="1"/>
  <c r="F41" i="125"/>
  <c r="BH41" i="125"/>
  <c r="BI41" i="125" s="1"/>
  <c r="BJ41" i="125" s="1"/>
  <c r="BK41" i="125" s="1"/>
  <c r="BZ41" i="125" s="1"/>
  <c r="BE210" i="96"/>
  <c r="HV209" i="96" s="1"/>
  <c r="IR205" i="96" s="1"/>
  <c r="DE100" i="98"/>
  <c r="DG100" i="98" s="1"/>
  <c r="GQ100" i="98"/>
  <c r="GQ102" i="98" s="1"/>
  <c r="Z44" i="118"/>
  <c r="X44" i="118"/>
  <c r="Y44" i="118" s="1"/>
  <c r="BF231" i="96"/>
  <c r="BF235" i="96"/>
  <c r="GR114" i="98"/>
  <c r="DH114" i="98"/>
  <c r="DJ114" i="98" s="1"/>
  <c r="HT196" i="96"/>
  <c r="BI196" i="96"/>
  <c r="CQ153" i="96"/>
  <c r="CS153" i="96" s="1"/>
  <c r="CT153" i="96" s="1"/>
  <c r="CV153" i="96" s="1"/>
  <c r="CQ131" i="96"/>
  <c r="CS131" i="96" s="1"/>
  <c r="CT131" i="96" s="1"/>
  <c r="CV131" i="96" s="1"/>
  <c r="BV183" i="96"/>
  <c r="BX183" i="96" s="1"/>
  <c r="BY183" i="96" s="1"/>
  <c r="CA183" i="96" s="1"/>
  <c r="CB183" i="96" s="1"/>
  <c r="CD183" i="96" s="1"/>
  <c r="AM60" i="196"/>
  <c r="AN60" i="196"/>
  <c r="AP60" i="196" s="1"/>
  <c r="GR101" i="96"/>
  <c r="GR103" i="96" s="1"/>
  <c r="DF101" i="96"/>
  <c r="DH101" i="96" s="1"/>
  <c r="CK158" i="96"/>
  <c r="CM158" i="96" s="1"/>
  <c r="DL49" i="96"/>
  <c r="DN49" i="96" s="1"/>
  <c r="GT49" i="96"/>
  <c r="GT51" i="96" s="1"/>
  <c r="DX48" i="94"/>
  <c r="DZ48" i="94" s="1"/>
  <c r="GZ48" i="94"/>
  <c r="BN170" i="95"/>
  <c r="BP170" i="95" s="1"/>
  <c r="BQ170" i="95" s="1"/>
  <c r="BS170" i="95" s="1"/>
  <c r="DR63" i="96"/>
  <c r="DT63" i="96" s="1"/>
  <c r="GV63" i="96"/>
  <c r="HT210" i="96"/>
  <c r="BI210" i="96"/>
  <c r="GX37" i="96"/>
  <c r="DX37" i="96"/>
  <c r="DZ37" i="96" s="1"/>
  <c r="CV166" i="98"/>
  <c r="CX166" i="98" s="1"/>
  <c r="CY166" i="98" s="1"/>
  <c r="DA166" i="98" s="1"/>
  <c r="X45" i="125"/>
  <c r="Y43" i="125"/>
  <c r="CK171" i="96"/>
  <c r="CM171" i="96" s="1"/>
  <c r="BV197" i="96"/>
  <c r="BX197" i="96" s="1"/>
  <c r="BY197" i="96" s="1"/>
  <c r="CA197" i="96" s="1"/>
  <c r="CB197" i="96" s="1"/>
  <c r="CD197" i="96" s="1"/>
  <c r="DO62" i="96"/>
  <c r="DQ62" i="96" s="1"/>
  <c r="GU62" i="96"/>
  <c r="GU64" i="96" s="1"/>
  <c r="DZ27" i="98"/>
  <c r="EB27" i="98" s="1"/>
  <c r="GX27" i="98"/>
  <c r="FM144" i="95"/>
  <c r="DI93" i="96"/>
  <c r="DK93" i="96" s="1"/>
  <c r="GS93" i="96"/>
  <c r="GK193" i="96"/>
  <c r="GM144" i="96"/>
  <c r="GM146" i="96" s="1"/>
  <c r="GM147" i="96" s="1"/>
  <c r="AY26" i="121"/>
  <c r="AA39" i="196"/>
  <c r="FM119" i="95"/>
  <c r="FM120" i="95" s="1"/>
  <c r="GQ104" i="96"/>
  <c r="DN101" i="98"/>
  <c r="DP101" i="98" s="1"/>
  <c r="GT101" i="98"/>
  <c r="GX47" i="94"/>
  <c r="GX49" i="94" s="1"/>
  <c r="DR47" i="94"/>
  <c r="DT47" i="94" s="1"/>
  <c r="GU75" i="98"/>
  <c r="DQ75" i="98"/>
  <c r="DS75" i="98" s="1"/>
  <c r="FN144" i="95"/>
  <c r="BZ144" i="95"/>
  <c r="CB144" i="95" s="1"/>
  <c r="CI92" i="95"/>
  <c r="CK92" i="95" s="1"/>
  <c r="FQ92" i="95"/>
  <c r="DI102" i="96"/>
  <c r="DK102" i="96" s="1"/>
  <c r="GS102" i="96"/>
  <c r="BV193" i="96"/>
  <c r="BX193" i="96" s="1"/>
  <c r="BY193" i="96" s="1"/>
  <c r="CA193" i="96" s="1"/>
  <c r="CB193" i="96" s="1"/>
  <c r="CD193" i="96" s="1"/>
  <c r="CK144" i="96"/>
  <c r="CM144" i="96" s="1"/>
  <c r="CN144" i="96" s="1"/>
  <c r="CP144" i="96" s="1"/>
  <c r="AG235" i="95"/>
  <c r="AI235" i="95" s="1"/>
  <c r="AJ235" i="95" s="1"/>
  <c r="AL235" i="95" s="1"/>
  <c r="AM235" i="95" s="1"/>
  <c r="AO235" i="95" s="1"/>
  <c r="AP235" i="95" s="1"/>
  <c r="AR235" i="95" s="1"/>
  <c r="CL13" i="95"/>
  <c r="CN13" i="95" s="1"/>
  <c r="FR13" i="95"/>
  <c r="FR15" i="95" s="1"/>
  <c r="GV48" i="98"/>
  <c r="GV50" i="98" s="1"/>
  <c r="DT48" i="98"/>
  <c r="DV48" i="98" s="1"/>
  <c r="HT192" i="96"/>
  <c r="BI192" i="96"/>
  <c r="FN119" i="95"/>
  <c r="AY244" i="96"/>
  <c r="BU20" i="121"/>
  <c r="BV20" i="121"/>
  <c r="DB144" i="98"/>
  <c r="DD144" i="98" s="1"/>
  <c r="GP144" i="98"/>
  <c r="CV153" i="98"/>
  <c r="CX153" i="98" s="1"/>
  <c r="CY153" i="98" s="1"/>
  <c r="DA153" i="98" s="1"/>
  <c r="DX56" i="94"/>
  <c r="DZ56" i="94" s="1"/>
  <c r="GZ56" i="94"/>
  <c r="GR78" i="96"/>
  <c r="GX82" i="94"/>
  <c r="DR82" i="94"/>
  <c r="DT82" i="94" s="1"/>
  <c r="AG222" i="95"/>
  <c r="AI222" i="95" s="1"/>
  <c r="AJ222" i="95" s="1"/>
  <c r="AL222" i="95" s="1"/>
  <c r="AM222" i="95" s="1"/>
  <c r="AO222" i="95" s="1"/>
  <c r="AP222" i="95" s="1"/>
  <c r="AR222" i="95" s="1"/>
  <c r="FS79" i="95"/>
  <c r="CO79" i="95"/>
  <c r="CQ79" i="95" s="1"/>
  <c r="CQ140" i="96"/>
  <c r="CS140" i="96" s="1"/>
  <c r="CT140" i="96" s="1"/>
  <c r="CV140" i="96" s="1"/>
  <c r="CJ196" i="98"/>
  <c r="CL196" i="98" s="1"/>
  <c r="CM196" i="98" s="1"/>
  <c r="CO196" i="98" s="1"/>
  <c r="GU66" i="96"/>
  <c r="GU68" i="96" s="1"/>
  <c r="DO66" i="96"/>
  <c r="DQ66" i="96" s="1"/>
  <c r="BH196" i="95"/>
  <c r="BJ196" i="95" s="1"/>
  <c r="BK196" i="95" s="1"/>
  <c r="BM196" i="95" s="1"/>
  <c r="BA244" i="96"/>
  <c r="BF20" i="121"/>
  <c r="BL20" i="121" s="1"/>
  <c r="BE20" i="121"/>
  <c r="CL40" i="95"/>
  <c r="CN40" i="95" s="1"/>
  <c r="FR40" i="95"/>
  <c r="CK167" i="96"/>
  <c r="CM167" i="96" s="1"/>
  <c r="CN167" i="96" s="1"/>
  <c r="CP167" i="96" s="1"/>
  <c r="FQ118" i="95"/>
  <c r="CI118" i="95"/>
  <c r="CK118" i="95" s="1"/>
  <c r="FU14" i="95"/>
  <c r="CU14" i="95"/>
  <c r="CW14" i="95" s="1"/>
  <c r="GS75" i="96"/>
  <c r="GS77" i="96" s="1"/>
  <c r="DI75" i="96"/>
  <c r="DK75" i="96" s="1"/>
  <c r="CV139" i="98"/>
  <c r="CX139" i="98" s="1"/>
  <c r="CY139" i="98" s="1"/>
  <c r="DA139" i="98" s="1"/>
  <c r="GS106" i="96"/>
  <c r="DI106" i="96"/>
  <c r="DK106" i="96" s="1"/>
  <c r="CV157" i="98"/>
  <c r="CX157" i="98" s="1"/>
  <c r="CY157" i="98" s="1"/>
  <c r="DA157" i="98" s="1"/>
  <c r="BI34" i="107"/>
  <c r="BG34" i="107"/>
  <c r="BH34" i="107"/>
  <c r="BJ34" i="107" s="1"/>
  <c r="BL34" i="107"/>
  <c r="Y41" i="196"/>
  <c r="Z41" i="196"/>
  <c r="BH183" i="95"/>
  <c r="BJ183" i="95" s="1"/>
  <c r="BK183" i="95" s="1"/>
  <c r="BM183" i="95" s="1"/>
  <c r="GL166" i="96"/>
  <c r="GL168" i="96" s="1"/>
  <c r="GL169" i="96" s="1"/>
  <c r="DT26" i="98"/>
  <c r="DV26" i="98" s="1"/>
  <c r="GV26" i="98"/>
  <c r="GV28" i="98" s="1"/>
  <c r="Y40" i="128"/>
  <c r="DR89" i="94"/>
  <c r="DT89" i="94" s="1"/>
  <c r="GX89" i="94"/>
  <c r="FS27" i="95"/>
  <c r="CO27" i="95"/>
  <c r="CQ27" i="95" s="1"/>
  <c r="AC248" i="95"/>
  <c r="CE180" i="96"/>
  <c r="CG180" i="96" s="1"/>
  <c r="CH180" i="96" s="1"/>
  <c r="CJ180" i="96" s="1"/>
  <c r="X42" i="128"/>
  <c r="W42" i="128"/>
  <c r="GU76" i="96"/>
  <c r="DO76" i="96"/>
  <c r="DQ76" i="96" s="1"/>
  <c r="DO27" i="96"/>
  <c r="DQ27" i="96" s="1"/>
  <c r="GU27" i="96"/>
  <c r="GU29" i="96" s="1"/>
  <c r="GV67" i="96"/>
  <c r="DR67" i="96"/>
  <c r="DT67" i="96" s="1"/>
  <c r="GN141" i="96"/>
  <c r="GO127" i="96"/>
  <c r="GO129" i="96" s="1"/>
  <c r="GO130" i="96" s="1"/>
  <c r="GL170" i="96"/>
  <c r="GL172" i="96" s="1"/>
  <c r="GL173" i="96" s="1"/>
  <c r="CJ192" i="98"/>
  <c r="CL192" i="98" s="1"/>
  <c r="CM192" i="98" s="1"/>
  <c r="CO192" i="98" s="1"/>
  <c r="CW118" i="96"/>
  <c r="CY118" i="96" s="1"/>
  <c r="GP132" i="96"/>
  <c r="CE166" i="96"/>
  <c r="CG166" i="96" s="1"/>
  <c r="CH166" i="96" s="1"/>
  <c r="CJ166" i="96" s="1"/>
  <c r="DU54" i="96"/>
  <c r="DW54" i="96" s="1"/>
  <c r="GW54" i="96"/>
  <c r="GW98" i="94"/>
  <c r="DL98" i="94"/>
  <c r="DN98" i="94" s="1"/>
  <c r="DO98" i="94" s="1"/>
  <c r="DQ98" i="94" s="1"/>
  <c r="GR115" i="96"/>
  <c r="DF115" i="96"/>
  <c r="DH115" i="96" s="1"/>
  <c r="GU52" i="98"/>
  <c r="GU54" i="98" s="1"/>
  <c r="DQ52" i="98"/>
  <c r="DS52" i="98" s="1"/>
  <c r="V44" i="128"/>
  <c r="GT79" i="96"/>
  <c r="GT81" i="96" s="1"/>
  <c r="DL79" i="96"/>
  <c r="DN79" i="96" s="1"/>
  <c r="GX36" i="96"/>
  <c r="DX36" i="96"/>
  <c r="DZ36" i="96" s="1"/>
  <c r="DF119" i="96"/>
  <c r="DH119" i="96" s="1"/>
  <c r="GR119" i="96"/>
  <c r="BU40" i="107"/>
  <c r="BT40" i="107"/>
  <c r="BW40" i="107"/>
  <c r="CQ141" i="96"/>
  <c r="CS141" i="96" s="1"/>
  <c r="CT141" i="96" s="1"/>
  <c r="CV141" i="96" s="1"/>
  <c r="CW127" i="96"/>
  <c r="CY127" i="96" s="1"/>
  <c r="CZ127" i="96" s="1"/>
  <c r="DB127" i="96" s="1"/>
  <c r="CE170" i="96"/>
  <c r="CG170" i="96" s="1"/>
  <c r="CH170" i="96" s="1"/>
  <c r="CJ170" i="96" s="1"/>
  <c r="DR51" i="94"/>
  <c r="DT51" i="94" s="1"/>
  <c r="GX51" i="94"/>
  <c r="GX53" i="94" s="1"/>
  <c r="DC132" i="96"/>
  <c r="DE132" i="96" s="1"/>
  <c r="GQ132" i="96"/>
  <c r="GR92" i="96"/>
  <c r="GR94" i="96" s="1"/>
  <c r="DF92" i="96"/>
  <c r="DH92" i="96" s="1"/>
  <c r="FO131" i="95"/>
  <c r="CC131" i="95"/>
  <c r="CE131" i="95" s="1"/>
  <c r="B38" i="128"/>
  <c r="BC244" i="96"/>
  <c r="GN143" i="98"/>
  <c r="GN145" i="98" s="1"/>
  <c r="DU52" i="94"/>
  <c r="DW52" i="94" s="1"/>
  <c r="GY52" i="94"/>
  <c r="BT157" i="95"/>
  <c r="BV157" i="95" s="1"/>
  <c r="BW157" i="95" s="1"/>
  <c r="BY157" i="95" s="1"/>
  <c r="AS209" i="95"/>
  <c r="AU209" i="95" s="1"/>
  <c r="AV209" i="95" s="1"/>
  <c r="AX209" i="95" s="1"/>
  <c r="AY209" i="95" s="1"/>
  <c r="BA209" i="95" s="1"/>
  <c r="DH131" i="98"/>
  <c r="DJ131" i="98" s="1"/>
  <c r="GR131" i="98"/>
  <c r="BE235" i="96"/>
  <c r="BE231" i="96"/>
  <c r="GT105" i="98"/>
  <c r="DN105" i="98"/>
  <c r="DP105" i="98" s="1"/>
  <c r="CR9" i="95"/>
  <c r="CT9" i="95" s="1"/>
  <c r="FT9" i="95"/>
  <c r="FT11" i="95" s="1"/>
  <c r="FK145" i="95"/>
  <c r="FK146" i="95" s="1"/>
  <c r="GO114" i="96"/>
  <c r="GO116" i="96" s="1"/>
  <c r="GO117" i="96" s="1"/>
  <c r="BP22" i="121"/>
  <c r="BO22" i="121"/>
  <c r="CV143" i="98"/>
  <c r="CX143" i="98" s="1"/>
  <c r="CY143" i="98" s="1"/>
  <c r="DA143" i="98" s="1"/>
  <c r="BF223" i="96"/>
  <c r="BG223" i="96" s="1"/>
  <c r="C45" i="196"/>
  <c r="BE45" i="196" s="1"/>
  <c r="AL61" i="196"/>
  <c r="AI62" i="196"/>
  <c r="AK62" i="196"/>
  <c r="DK118" i="98"/>
  <c r="DM118" i="98" s="1"/>
  <c r="GS118" i="98"/>
  <c r="DN87" i="98"/>
  <c r="DP87" i="98" s="1"/>
  <c r="GT87" i="98"/>
  <c r="GT89" i="98" s="1"/>
  <c r="GR88" i="96"/>
  <c r="GR90" i="96" s="1"/>
  <c r="DF88" i="96"/>
  <c r="DH88" i="96" s="1"/>
  <c r="BJ179" i="96"/>
  <c r="BL179" i="96" s="1"/>
  <c r="BM179" i="96" s="1"/>
  <c r="BO179" i="96" s="1"/>
  <c r="BP179" i="96" s="1"/>
  <c r="BR179" i="96" s="1"/>
  <c r="BS179" i="96" s="1"/>
  <c r="BU179" i="96" s="1"/>
  <c r="GU80" i="96"/>
  <c r="DO80" i="96"/>
  <c r="DQ80" i="96" s="1"/>
  <c r="AH64" i="196"/>
  <c r="AF64" i="196"/>
  <c r="EA11" i="96"/>
  <c r="EC11" i="96" s="1"/>
  <c r="GY11" i="96"/>
  <c r="AN257" i="96"/>
  <c r="AV257" i="96"/>
  <c r="AQ257" i="96"/>
  <c r="AW257" i="96"/>
  <c r="AT257" i="96"/>
  <c r="AR257" i="96"/>
  <c r="AL257" i="96"/>
  <c r="AM257" i="96"/>
  <c r="AK257" i="96"/>
  <c r="AS257" i="96"/>
  <c r="AU257" i="96"/>
  <c r="AO257" i="96"/>
  <c r="AP257" i="96"/>
  <c r="CW114" i="96"/>
  <c r="CY114" i="96" s="1"/>
  <c r="CZ114" i="96" s="1"/>
  <c r="DB114" i="96" s="1"/>
  <c r="DF105" i="96"/>
  <c r="DH105" i="96" s="1"/>
  <c r="GR105" i="96"/>
  <c r="GR107" i="96" s="1"/>
  <c r="GW62" i="98"/>
  <c r="DW62" i="98"/>
  <c r="DY62" i="98" s="1"/>
  <c r="GW28" i="96"/>
  <c r="DU28" i="96"/>
  <c r="DW28" i="96" s="1"/>
  <c r="BB244" i="96"/>
  <c r="BF219" i="96"/>
  <c r="BG219" i="96" s="1"/>
  <c r="AJ62" i="196"/>
  <c r="C46" i="196"/>
  <c r="BE46" i="196" s="1"/>
  <c r="AM61" i="196"/>
  <c r="GL184" i="96"/>
  <c r="BL39" i="125"/>
  <c r="BM39" i="125" s="1"/>
  <c r="BN39" i="125" s="1"/>
  <c r="L39" i="125" s="1"/>
  <c r="H39" i="125"/>
  <c r="CW145" i="96"/>
  <c r="CY145" i="96" s="1"/>
  <c r="GM157" i="96"/>
  <c r="CQ154" i="96"/>
  <c r="CS154" i="96" s="1"/>
  <c r="CT154" i="96" s="1"/>
  <c r="CV154" i="96" s="1"/>
  <c r="CU10" i="95"/>
  <c r="CW10" i="95" s="1"/>
  <c r="FU10" i="95"/>
  <c r="GK182" i="98"/>
  <c r="GP128" i="96"/>
  <c r="DE113" i="98"/>
  <c r="DG113" i="98" s="1"/>
  <c r="GQ113" i="98"/>
  <c r="GQ115" i="98" s="1"/>
  <c r="GY57" i="94"/>
  <c r="FQ105" i="95"/>
  <c r="CI105" i="95"/>
  <c r="CK105" i="95" s="1"/>
  <c r="DE126" i="98"/>
  <c r="DG126" i="98" s="1"/>
  <c r="GQ126" i="98"/>
  <c r="BI206" i="96"/>
  <c r="HT206" i="96"/>
  <c r="GU88" i="98"/>
  <c r="DQ88" i="98"/>
  <c r="DS88" i="98" s="1"/>
  <c r="DW53" i="98"/>
  <c r="DY53" i="98" s="1"/>
  <c r="GW53" i="98"/>
  <c r="CE184" i="96"/>
  <c r="CG184" i="96" s="1"/>
  <c r="CH184" i="96" s="1"/>
  <c r="CJ184" i="96" s="1"/>
  <c r="CK157" i="96"/>
  <c r="CM157" i="96" s="1"/>
  <c r="DQ61" i="98"/>
  <c r="DS61" i="98" s="1"/>
  <c r="GU61" i="98"/>
  <c r="GU63" i="98" s="1"/>
  <c r="AE42" i="118"/>
  <c r="DL89" i="96"/>
  <c r="DN89" i="96" s="1"/>
  <c r="GT89" i="96"/>
  <c r="CD182" i="98"/>
  <c r="CF182" i="98" s="1"/>
  <c r="CG182" i="98" s="1"/>
  <c r="CI182" i="98" s="1"/>
  <c r="DC128" i="96"/>
  <c r="DE128" i="96" s="1"/>
  <c r="GQ128" i="96"/>
  <c r="FJ196" i="95"/>
  <c r="GL180" i="96"/>
  <c r="BO34" i="107"/>
  <c r="M45" i="107"/>
  <c r="L46" i="107" s="1"/>
  <c r="M43" i="107"/>
  <c r="L44" i="107" s="1"/>
  <c r="BN34" i="107"/>
  <c r="BP34" i="107"/>
  <c r="M42" i="107"/>
  <c r="L43" i="107" s="1"/>
  <c r="M46" i="107"/>
  <c r="M44" i="107"/>
  <c r="L45" i="107" s="1"/>
  <c r="M47" i="107"/>
  <c r="BM34" i="107"/>
  <c r="DX55" i="94"/>
  <c r="DZ55" i="94" s="1"/>
  <c r="GZ55" i="94"/>
  <c r="DH104" i="98"/>
  <c r="DJ104" i="98" s="1"/>
  <c r="GR104" i="98"/>
  <c r="GR106" i="98" s="1"/>
  <c r="FK170" i="95"/>
  <c r="DR50" i="96"/>
  <c r="DT50" i="96" s="1"/>
  <c r="GV50" i="96"/>
  <c r="DW39" i="98"/>
  <c r="DY39" i="98" s="1"/>
  <c r="GW39" i="98"/>
  <c r="GW41" i="98" s="1"/>
  <c r="DZ40" i="98"/>
  <c r="EB40" i="98" s="1"/>
  <c r="GX40" i="98"/>
  <c r="DX10" i="96"/>
  <c r="DZ10" i="96" s="1"/>
  <c r="GX10" i="96"/>
  <c r="GX12" i="96" s="1"/>
  <c r="DT9" i="98"/>
  <c r="DV9" i="98" s="1"/>
  <c r="GV9" i="98"/>
  <c r="GV11" i="98" s="1"/>
  <c r="DT22" i="98"/>
  <c r="DV22" i="98" s="1"/>
  <c r="GV22" i="98"/>
  <c r="GV24" i="98" s="1"/>
  <c r="GW53" i="96"/>
  <c r="DU53" i="96"/>
  <c r="DW53" i="96" s="1"/>
  <c r="GW23" i="96"/>
  <c r="GW25" i="96" s="1"/>
  <c r="DU23" i="96"/>
  <c r="DW23" i="96" s="1"/>
  <c r="HA21" i="94"/>
  <c r="HA23" i="94" s="1"/>
  <c r="EA21" i="94"/>
  <c r="EC21" i="94" s="1"/>
  <c r="ED14" i="94"/>
  <c r="EF14" i="94" s="1"/>
  <c r="HB14" i="94"/>
  <c r="HB15" i="94" s="1"/>
  <c r="EF23" i="98"/>
  <c r="EH23" i="98" s="1"/>
  <c r="GZ23" i="98"/>
  <c r="EJ13" i="94"/>
  <c r="EL13" i="94" s="1"/>
  <c r="HD13" i="94"/>
  <c r="EF10" i="98"/>
  <c r="EH10" i="98" s="1"/>
  <c r="GZ10" i="98"/>
  <c r="EJ15" i="96"/>
  <c r="EL15" i="96" s="1"/>
  <c r="HB15" i="96"/>
  <c r="EM22" i="94"/>
  <c r="EO22" i="94" s="1"/>
  <c r="HE22" i="94"/>
  <c r="EI36" i="98"/>
  <c r="EK36" i="98" s="1"/>
  <c r="HA36" i="98"/>
  <c r="EF49" i="98"/>
  <c r="EH49" i="98" s="1"/>
  <c r="GZ49" i="98"/>
  <c r="BE47" i="196" l="1"/>
  <c r="BE48" i="196" s="1"/>
  <c r="D47" i="196" s="1"/>
  <c r="C47" i="196" s="1"/>
  <c r="FO107" i="95"/>
  <c r="AD248" i="95"/>
  <c r="GQ248" i="95" s="1"/>
  <c r="AF234" i="95"/>
  <c r="GQ234" i="95"/>
  <c r="FN143" i="95"/>
  <c r="BZ143" i="95"/>
  <c r="CB143" i="95" s="1"/>
  <c r="BT156" i="95"/>
  <c r="BV156" i="95" s="1"/>
  <c r="BW156" i="95" s="1"/>
  <c r="BY156" i="95" s="1"/>
  <c r="BB195" i="95"/>
  <c r="BD195" i="95" s="1"/>
  <c r="BE195" i="95" s="1"/>
  <c r="BG195" i="95" s="1"/>
  <c r="CR53" i="95"/>
  <c r="CT53" i="95" s="1"/>
  <c r="FT53" i="95"/>
  <c r="FS54" i="95"/>
  <c r="FS55" i="95" s="1"/>
  <c r="GQ221" i="95"/>
  <c r="AF221" i="95"/>
  <c r="FQ91" i="95"/>
  <c r="CI91" i="95"/>
  <c r="CK91" i="95" s="1"/>
  <c r="FL156" i="95"/>
  <c r="FI195" i="95"/>
  <c r="FI197" i="95" s="1"/>
  <c r="FI198" i="95" s="1"/>
  <c r="AG208" i="95"/>
  <c r="AI208" i="95" s="1"/>
  <c r="AJ208" i="95" s="1"/>
  <c r="AL208" i="95" s="1"/>
  <c r="AM208" i="95" s="1"/>
  <c r="AO208" i="95" s="1"/>
  <c r="AP208" i="95" s="1"/>
  <c r="AR208" i="95" s="1"/>
  <c r="BB182" i="95"/>
  <c r="BD182" i="95" s="1"/>
  <c r="BE182" i="95" s="1"/>
  <c r="BG182" i="95" s="1"/>
  <c r="CR52" i="95"/>
  <c r="CT52" i="95" s="1"/>
  <c r="FT52" i="95"/>
  <c r="FR78" i="95"/>
  <c r="FR80" i="95" s="1"/>
  <c r="CL78" i="95"/>
  <c r="CN78" i="95" s="1"/>
  <c r="BZ130" i="95"/>
  <c r="CB130" i="95" s="1"/>
  <c r="FN130" i="95"/>
  <c r="FN132" i="95" s="1"/>
  <c r="BH169" i="95"/>
  <c r="BJ169" i="95" s="1"/>
  <c r="BK169" i="95" s="1"/>
  <c r="BM169" i="95" s="1"/>
  <c r="CF117" i="95"/>
  <c r="CH117" i="95" s="1"/>
  <c r="FP117" i="95"/>
  <c r="FI182" i="95"/>
  <c r="FI184" i="95" s="1"/>
  <c r="FI185" i="95" s="1"/>
  <c r="CL39" i="95"/>
  <c r="CN39" i="95" s="1"/>
  <c r="FR39" i="95"/>
  <c r="FR41" i="95" s="1"/>
  <c r="FM143" i="95"/>
  <c r="FP104" i="95"/>
  <c r="FP106" i="95" s="1"/>
  <c r="CF104" i="95"/>
  <c r="CH104" i="95" s="1"/>
  <c r="FS65" i="95"/>
  <c r="FS67" i="95" s="1"/>
  <c r="FS68" i="95" s="1"/>
  <c r="CO65" i="95"/>
  <c r="CQ65" i="95" s="1"/>
  <c r="FM130" i="95"/>
  <c r="FM132" i="95" s="1"/>
  <c r="FM133" i="95" s="1"/>
  <c r="FJ169" i="95"/>
  <c r="FJ171" i="95" s="1"/>
  <c r="FJ172" i="95" s="1"/>
  <c r="FS26" i="95"/>
  <c r="FS28" i="95" s="1"/>
  <c r="FS29" i="95" s="1"/>
  <c r="CO26" i="95"/>
  <c r="CQ26" i="95" s="1"/>
  <c r="AK36" i="118"/>
  <c r="AL36" i="118"/>
  <c r="AM36" i="118" s="1"/>
  <c r="G42" i="118"/>
  <c r="H42" i="118" s="1"/>
  <c r="BE42" i="118"/>
  <c r="BD38" i="118"/>
  <c r="BF38" i="118" s="1"/>
  <c r="BD36" i="118"/>
  <c r="BF36" i="118" s="1"/>
  <c r="BD34" i="118"/>
  <c r="BF34" i="118" s="1"/>
  <c r="E57" i="107"/>
  <c r="E59" i="107" s="1"/>
  <c r="AL34" i="118"/>
  <c r="AQ34" i="118"/>
  <c r="AM32" i="118"/>
  <c r="AR32" i="118"/>
  <c r="AS32" i="118" s="1"/>
  <c r="AT30" i="118"/>
  <c r="AU30" i="118" s="1"/>
  <c r="AV30" i="118" s="1"/>
  <c r="AN30" i="118"/>
  <c r="AO30" i="118" s="1"/>
  <c r="AP30" i="118" s="1"/>
  <c r="AB47" i="119"/>
  <c r="C47" i="119" s="1"/>
  <c r="G47" i="119"/>
  <c r="G45" i="119"/>
  <c r="AB45" i="119"/>
  <c r="C45" i="119" s="1"/>
  <c r="U49" i="119"/>
  <c r="V49" i="119" s="1"/>
  <c r="W49" i="119" s="1"/>
  <c r="X49" i="119" s="1"/>
  <c r="Y49" i="119" s="1"/>
  <c r="Z49" i="119" s="1"/>
  <c r="AA49" i="119" s="1"/>
  <c r="AI40" i="131"/>
  <c r="K40" i="131" s="1"/>
  <c r="F40" i="131"/>
  <c r="AE40" i="131"/>
  <c r="AF40" i="131" s="1"/>
  <c r="AG40" i="131" s="1"/>
  <c r="J40" i="131" s="1"/>
  <c r="AB42" i="131"/>
  <c r="AC42" i="131" s="1"/>
  <c r="AD42" i="131" s="1"/>
  <c r="U44" i="131"/>
  <c r="V44" i="131" s="1"/>
  <c r="CA41" i="125"/>
  <c r="CH41" i="125"/>
  <c r="CB41" i="125"/>
  <c r="CC39" i="125"/>
  <c r="CD39" i="125"/>
  <c r="CE37" i="125"/>
  <c r="CF35" i="125"/>
  <c r="CG35" i="125" s="1"/>
  <c r="CI35" i="125" s="1"/>
  <c r="J35" i="125" s="1"/>
  <c r="I41" i="125"/>
  <c r="E41" i="125"/>
  <c r="AE44" i="118"/>
  <c r="GM146" i="98"/>
  <c r="GN146" i="98" s="1"/>
  <c r="GS43" i="96"/>
  <c r="GM142" i="98"/>
  <c r="GV41" i="96"/>
  <c r="DR41" i="96"/>
  <c r="DT41" i="96" s="1"/>
  <c r="DL40" i="96"/>
  <c r="DN40" i="96" s="1"/>
  <c r="GT40" i="96"/>
  <c r="GT42" i="96" s="1"/>
  <c r="HS191" i="98"/>
  <c r="AZ257" i="96"/>
  <c r="AY257" i="96"/>
  <c r="HS195" i="98"/>
  <c r="GT38" i="98"/>
  <c r="DQ35" i="98"/>
  <c r="DS35" i="98" s="1"/>
  <c r="GU35" i="98"/>
  <c r="GU37" i="98" s="1"/>
  <c r="BH222" i="98"/>
  <c r="BI222" i="98" s="1"/>
  <c r="BK222" i="98" s="1"/>
  <c r="BL222" i="98" s="1"/>
  <c r="BN222" i="98" s="1"/>
  <c r="BO222" i="98" s="1"/>
  <c r="BQ222" i="98" s="1"/>
  <c r="BR222" i="98" s="1"/>
  <c r="BT222" i="98" s="1"/>
  <c r="BU222" i="98" s="1"/>
  <c r="BW222" i="98" s="1"/>
  <c r="BX222" i="98" s="1"/>
  <c r="BZ222" i="98" s="1"/>
  <c r="CA222" i="98" s="1"/>
  <c r="CC222" i="98" s="1"/>
  <c r="BD222" i="98"/>
  <c r="BF221" i="98" s="1"/>
  <c r="BH221" i="98" s="1"/>
  <c r="BI221" i="98" s="1"/>
  <c r="BK221" i="98" s="1"/>
  <c r="BL221" i="98" s="1"/>
  <c r="BN221" i="98" s="1"/>
  <c r="BO221" i="98" s="1"/>
  <c r="BQ221" i="98" s="1"/>
  <c r="BR221" i="98" s="1"/>
  <c r="BT221" i="98" s="1"/>
  <c r="GU16" i="98"/>
  <c r="HS218" i="98"/>
  <c r="BD218" i="98"/>
  <c r="HX217" i="98" s="1"/>
  <c r="GV13" i="98"/>
  <c r="GV15" i="98" s="1"/>
  <c r="DT13" i="98"/>
  <c r="DV13" i="98" s="1"/>
  <c r="GW37" i="94"/>
  <c r="GW41" i="94"/>
  <c r="GY20" i="94"/>
  <c r="GW33" i="94"/>
  <c r="GY31" i="94"/>
  <c r="DU31" i="94"/>
  <c r="DW31" i="94" s="1"/>
  <c r="DR34" i="94"/>
  <c r="DT34" i="94" s="1"/>
  <c r="GX34" i="94"/>
  <c r="GX36" i="94" s="1"/>
  <c r="DU39" i="94"/>
  <c r="DW39" i="94" s="1"/>
  <c r="GY39" i="94"/>
  <c r="GX38" i="94"/>
  <c r="GX40" i="94" s="1"/>
  <c r="DR38" i="94"/>
  <c r="DT38" i="94" s="1"/>
  <c r="DX35" i="94"/>
  <c r="DZ35" i="94" s="1"/>
  <c r="GZ35" i="94"/>
  <c r="GX30" i="94"/>
  <c r="GX32" i="94" s="1"/>
  <c r="DR30" i="94"/>
  <c r="DT30" i="94" s="1"/>
  <c r="GR68" i="98"/>
  <c r="B39" i="108"/>
  <c r="GQ94" i="98"/>
  <c r="GZ17" i="94"/>
  <c r="GZ19" i="94" s="1"/>
  <c r="DX17" i="94"/>
  <c r="DZ17" i="94" s="1"/>
  <c r="ED18" i="94"/>
  <c r="EF18" i="94" s="1"/>
  <c r="HB18" i="94"/>
  <c r="GJ195" i="98"/>
  <c r="GJ197" i="98" s="1"/>
  <c r="GJ198" i="98" s="1"/>
  <c r="GR77" i="98"/>
  <c r="GQ81" i="98"/>
  <c r="GJ205" i="98"/>
  <c r="AD39" i="108"/>
  <c r="D39" i="108" s="1"/>
  <c r="GL156" i="98"/>
  <c r="GL158" i="98" s="1"/>
  <c r="GL159" i="98" s="1"/>
  <c r="GO127" i="98"/>
  <c r="GO128" i="98" s="1"/>
  <c r="GO129" i="98" s="1"/>
  <c r="GK179" i="98"/>
  <c r="GL152" i="98"/>
  <c r="GL154" i="98" s="1"/>
  <c r="GL155" i="98" s="1"/>
  <c r="CJ152" i="98"/>
  <c r="CL152" i="98" s="1"/>
  <c r="CM152" i="98" s="1"/>
  <c r="CO152" i="98" s="1"/>
  <c r="HS208" i="98"/>
  <c r="BH208" i="98"/>
  <c r="BI208" i="98" s="1"/>
  <c r="BK208" i="98" s="1"/>
  <c r="BL208" i="98" s="1"/>
  <c r="BN208" i="98" s="1"/>
  <c r="BO208" i="98" s="1"/>
  <c r="BQ208" i="98" s="1"/>
  <c r="BR208" i="98" s="1"/>
  <c r="BT208" i="98" s="1"/>
  <c r="BU208" i="98" s="1"/>
  <c r="BW208" i="98" s="1"/>
  <c r="BX208" i="98" s="1"/>
  <c r="BZ208" i="98" s="1"/>
  <c r="CA208" i="98" s="1"/>
  <c r="CC208" i="98" s="1"/>
  <c r="BC257" i="96"/>
  <c r="GT79" i="98"/>
  <c r="DN79" i="98"/>
  <c r="DP79" i="98" s="1"/>
  <c r="BF204" i="98"/>
  <c r="HU204" i="98"/>
  <c r="HX204" i="98"/>
  <c r="CD183" i="98"/>
  <c r="CF183" i="98" s="1"/>
  <c r="CG183" i="98" s="1"/>
  <c r="CI183" i="98" s="1"/>
  <c r="BD232" i="98"/>
  <c r="CD165" i="98"/>
  <c r="CF165" i="98" s="1"/>
  <c r="CG165" i="98" s="1"/>
  <c r="CI165" i="98" s="1"/>
  <c r="CJ170" i="98"/>
  <c r="CL170" i="98" s="1"/>
  <c r="CM170" i="98" s="1"/>
  <c r="CO170" i="98" s="1"/>
  <c r="CV140" i="98"/>
  <c r="CX140" i="98" s="1"/>
  <c r="CY140" i="98" s="1"/>
  <c r="DA140" i="98" s="1"/>
  <c r="DH91" i="98"/>
  <c r="DJ91" i="98" s="1"/>
  <c r="GR91" i="98"/>
  <c r="GR93" i="98" s="1"/>
  <c r="GR78" i="98"/>
  <c r="GR80" i="98" s="1"/>
  <c r="DH78" i="98"/>
  <c r="DJ78" i="98" s="1"/>
  <c r="DB117" i="98"/>
  <c r="DD117" i="98" s="1"/>
  <c r="GP117" i="98"/>
  <c r="GP119" i="98" s="1"/>
  <c r="CV130" i="98"/>
  <c r="CX130" i="98" s="1"/>
  <c r="CY130" i="98" s="1"/>
  <c r="DA130" i="98" s="1"/>
  <c r="DB127" i="98"/>
  <c r="DD127" i="98" s="1"/>
  <c r="GP127" i="98"/>
  <c r="GP128" i="98" s="1"/>
  <c r="CD179" i="98"/>
  <c r="CF179" i="98" s="1"/>
  <c r="CG179" i="98" s="1"/>
  <c r="CI179" i="98" s="1"/>
  <c r="BE232" i="98"/>
  <c r="BE233" i="98" s="1"/>
  <c r="BF233" i="98" s="1"/>
  <c r="BE229" i="98"/>
  <c r="BF229" i="98" s="1"/>
  <c r="DK65" i="98"/>
  <c r="DM65" i="98" s="1"/>
  <c r="GS65" i="98"/>
  <c r="GS67" i="98" s="1"/>
  <c r="GK169" i="98"/>
  <c r="GK171" i="98" s="1"/>
  <c r="GK172" i="98" s="1"/>
  <c r="CJ156" i="98"/>
  <c r="CL156" i="98" s="1"/>
  <c r="CM156" i="98" s="1"/>
  <c r="CO156" i="98" s="1"/>
  <c r="GU66" i="98"/>
  <c r="DQ66" i="98"/>
  <c r="DS66" i="98" s="1"/>
  <c r="BI191" i="98"/>
  <c r="BK191" i="98" s="1"/>
  <c r="BL191" i="98" s="1"/>
  <c r="BN191" i="98" s="1"/>
  <c r="BO191" i="98" s="1"/>
  <c r="BQ191" i="98" s="1"/>
  <c r="BR191" i="98" s="1"/>
  <c r="BT191" i="98" s="1"/>
  <c r="DK74" i="98"/>
  <c r="DM74" i="98" s="1"/>
  <c r="GS74" i="98"/>
  <c r="GS76" i="98" s="1"/>
  <c r="GK183" i="98"/>
  <c r="GK184" i="98" s="1"/>
  <c r="GK185" i="98" s="1"/>
  <c r="GK165" i="98"/>
  <c r="GK167" i="98" s="1"/>
  <c r="GK168" i="98" s="1"/>
  <c r="GL170" i="98"/>
  <c r="GN140" i="98"/>
  <c r="GN141" i="98" s="1"/>
  <c r="BI178" i="98"/>
  <c r="BK178" i="98" s="1"/>
  <c r="BL178" i="98" s="1"/>
  <c r="BN178" i="98" s="1"/>
  <c r="BO178" i="98" s="1"/>
  <c r="BQ178" i="98" s="1"/>
  <c r="BR178" i="98" s="1"/>
  <c r="BT178" i="98" s="1"/>
  <c r="GO117" i="98"/>
  <c r="GO119" i="98" s="1"/>
  <c r="GO120" i="98" s="1"/>
  <c r="GN130" i="98"/>
  <c r="GN132" i="98" s="1"/>
  <c r="GN133" i="98" s="1"/>
  <c r="IA204" i="98"/>
  <c r="HU208" i="98"/>
  <c r="CD169" i="98"/>
  <c r="CF169" i="98" s="1"/>
  <c r="CG169" i="98" s="1"/>
  <c r="CI169" i="98" s="1"/>
  <c r="BH209" i="98"/>
  <c r="HS209" i="98"/>
  <c r="D37" i="108"/>
  <c r="AG37" i="108"/>
  <c r="I37" i="108" s="1"/>
  <c r="BP36" i="107"/>
  <c r="BL36" i="107"/>
  <c r="BG36" i="107"/>
  <c r="BH36" i="107"/>
  <c r="BJ36" i="107" s="1"/>
  <c r="BI36" i="107"/>
  <c r="C51" i="107"/>
  <c r="B52" i="107" s="1"/>
  <c r="C56" i="107"/>
  <c r="C53" i="107"/>
  <c r="B54" i="107" s="1"/>
  <c r="BN36" i="107"/>
  <c r="C54" i="107"/>
  <c r="B55" i="107" s="1"/>
  <c r="BO36" i="107"/>
  <c r="BM36" i="107"/>
  <c r="C52" i="107"/>
  <c r="B53" i="107" s="1"/>
  <c r="C55" i="107"/>
  <c r="AD40" i="118"/>
  <c r="AF40" i="118" s="1"/>
  <c r="BA257" i="96"/>
  <c r="BV40" i="107"/>
  <c r="BX40" i="107" s="1"/>
  <c r="BY40" i="107" s="1"/>
  <c r="BZ40" i="107" s="1"/>
  <c r="B41" i="116"/>
  <c r="P41" i="116"/>
  <c r="AV60" i="196"/>
  <c r="AG38" i="128"/>
  <c r="I38" i="128" s="1"/>
  <c r="AS293" i="94"/>
  <c r="GV71" i="94"/>
  <c r="AK38" i="128"/>
  <c r="K38" i="128" s="1"/>
  <c r="AT293" i="94"/>
  <c r="AT294" i="94" s="1"/>
  <c r="AU294" i="94" s="1"/>
  <c r="GS134" i="94"/>
  <c r="GS135" i="94" s="1"/>
  <c r="GU67" i="94"/>
  <c r="GU109" i="94"/>
  <c r="GT126" i="94"/>
  <c r="GV108" i="94"/>
  <c r="GV92" i="94"/>
  <c r="GU84" i="94"/>
  <c r="GV75" i="94"/>
  <c r="AS256" i="94"/>
  <c r="IG251" i="94" s="1"/>
  <c r="IL251" i="94" s="1"/>
  <c r="AS277" i="94"/>
  <c r="IN268" i="94" s="1"/>
  <c r="IS268" i="94" s="1"/>
  <c r="AU238" i="94"/>
  <c r="HW238" i="94" s="1"/>
  <c r="GP188" i="94"/>
  <c r="GS115" i="94"/>
  <c r="GS117" i="94" s="1"/>
  <c r="GS118" i="94" s="1"/>
  <c r="GO218" i="94"/>
  <c r="AS246" i="94"/>
  <c r="GQ192" i="94"/>
  <c r="GP205" i="94"/>
  <c r="GQ184" i="94"/>
  <c r="GR175" i="94"/>
  <c r="GR149" i="94"/>
  <c r="GR151" i="94" s="1"/>
  <c r="GR152" i="94" s="1"/>
  <c r="GQ174" i="94"/>
  <c r="GQ176" i="94" s="1"/>
  <c r="GQ177" i="94" s="1"/>
  <c r="GS158" i="94"/>
  <c r="GS140" i="94"/>
  <c r="GS142" i="94" s="1"/>
  <c r="GS143" i="94" s="1"/>
  <c r="GN208" i="94"/>
  <c r="GN210" i="94" s="1"/>
  <c r="GN211" i="94" s="1"/>
  <c r="GO222" i="94"/>
  <c r="GN217" i="94"/>
  <c r="GN219" i="94" s="1"/>
  <c r="GN220" i="94" s="1"/>
  <c r="GR159" i="94"/>
  <c r="GR160" i="94" s="1"/>
  <c r="GN204" i="94"/>
  <c r="GN206" i="94" s="1"/>
  <c r="GN207" i="94" s="1"/>
  <c r="GP201" i="94"/>
  <c r="AA41" i="196"/>
  <c r="AH68" i="196" s="1"/>
  <c r="AJ68" i="196" s="1"/>
  <c r="AW269" i="94"/>
  <c r="HW269" i="94"/>
  <c r="CZ102" i="94"/>
  <c r="DB102" i="94" s="1"/>
  <c r="DC102" i="94" s="1"/>
  <c r="DE102" i="94" s="1"/>
  <c r="GU102" i="94"/>
  <c r="GU104" i="94" s="1"/>
  <c r="CK175" i="94"/>
  <c r="CM175" i="94" s="1"/>
  <c r="CN175" i="94" s="1"/>
  <c r="CP175" i="94" s="1"/>
  <c r="CQ175" i="94" s="1"/>
  <c r="CS175" i="94" s="1"/>
  <c r="BY205" i="94"/>
  <c r="CA205" i="94" s="1"/>
  <c r="CB205" i="94" s="1"/>
  <c r="CD205" i="94" s="1"/>
  <c r="GP183" i="94"/>
  <c r="GP185" i="94" s="1"/>
  <c r="GP186" i="94" s="1"/>
  <c r="GP209" i="94"/>
  <c r="GN235" i="94"/>
  <c r="CE174" i="94"/>
  <c r="CG174" i="94" s="1"/>
  <c r="CH174" i="94" s="1"/>
  <c r="CJ174" i="94" s="1"/>
  <c r="CT158" i="94"/>
  <c r="CV158" i="94" s="1"/>
  <c r="CW158" i="94" s="1"/>
  <c r="CY158" i="94" s="1"/>
  <c r="GT158" i="94"/>
  <c r="BJ204" i="94"/>
  <c r="BL204" i="94" s="1"/>
  <c r="BM204" i="94" s="1"/>
  <c r="BO204" i="94" s="1"/>
  <c r="BP204" i="94" s="1"/>
  <c r="BR204" i="94" s="1"/>
  <c r="AP302" i="94"/>
  <c r="AM302" i="94"/>
  <c r="AQ302" i="94"/>
  <c r="AN302" i="94"/>
  <c r="AO302" i="94"/>
  <c r="AL302" i="94"/>
  <c r="AB40" i="117"/>
  <c r="C40" i="117" s="1"/>
  <c r="G40" i="117"/>
  <c r="GN221" i="94"/>
  <c r="GN223" i="94" s="1"/>
  <c r="GN224" i="94" s="1"/>
  <c r="DF124" i="94"/>
  <c r="DH124" i="94" s="1"/>
  <c r="DI124" i="94" s="1"/>
  <c r="DK124" i="94" s="1"/>
  <c r="GV124" i="94"/>
  <c r="BS222" i="94"/>
  <c r="BU222" i="94" s="1"/>
  <c r="BV222" i="94" s="1"/>
  <c r="BX222" i="94" s="1"/>
  <c r="BJ217" i="94"/>
  <c r="BL217" i="94" s="1"/>
  <c r="BM217" i="94" s="1"/>
  <c r="BO217" i="94" s="1"/>
  <c r="BP217" i="94" s="1"/>
  <c r="BR217" i="94" s="1"/>
  <c r="HW242" i="94"/>
  <c r="AW242" i="94"/>
  <c r="GY69" i="94"/>
  <c r="DU69" i="94"/>
  <c r="DW69" i="94" s="1"/>
  <c r="GR154" i="94"/>
  <c r="GQ171" i="94"/>
  <c r="GP170" i="94"/>
  <c r="GP172" i="94" s="1"/>
  <c r="GP173" i="94" s="1"/>
  <c r="CZ85" i="94"/>
  <c r="DB85" i="94" s="1"/>
  <c r="DC85" i="94" s="1"/>
  <c r="DE85" i="94" s="1"/>
  <c r="GU85" i="94"/>
  <c r="GU87" i="94" s="1"/>
  <c r="GS136" i="94"/>
  <c r="GS138" i="94" s="1"/>
  <c r="GS139" i="94" s="1"/>
  <c r="GS150" i="94"/>
  <c r="GU101" i="94"/>
  <c r="HZ251" i="94"/>
  <c r="IE251" i="94" s="1"/>
  <c r="GT134" i="94"/>
  <c r="AU251" i="94"/>
  <c r="GT88" i="94"/>
  <c r="GN225" i="94"/>
  <c r="GN227" i="94" s="1"/>
  <c r="GN228" i="94" s="1"/>
  <c r="GV120" i="94"/>
  <c r="DF120" i="94"/>
  <c r="DH120" i="94" s="1"/>
  <c r="DI120" i="94" s="1"/>
  <c r="DK120" i="94" s="1"/>
  <c r="AS289" i="94"/>
  <c r="AS285" i="94"/>
  <c r="DL90" i="94"/>
  <c r="DN90" i="94" s="1"/>
  <c r="DO90" i="94" s="1"/>
  <c r="DQ90" i="94" s="1"/>
  <c r="GW90" i="94"/>
  <c r="GW91" i="94" s="1"/>
  <c r="AW256" i="94"/>
  <c r="HW256" i="94"/>
  <c r="GV103" i="94"/>
  <c r="DF103" i="94"/>
  <c r="DH103" i="94" s="1"/>
  <c r="DI103" i="94" s="1"/>
  <c r="DK103" i="94" s="1"/>
  <c r="W319" i="94"/>
  <c r="AB319" i="94"/>
  <c r="AK319" i="94"/>
  <c r="J319" i="94" s="1"/>
  <c r="Z319" i="94"/>
  <c r="AG319" i="94"/>
  <c r="AD319" i="94"/>
  <c r="X319" i="94"/>
  <c r="AF319" i="94"/>
  <c r="AE319" i="94"/>
  <c r="Y319" i="94"/>
  <c r="AH319" i="94"/>
  <c r="AI319" i="94"/>
  <c r="AA319" i="94"/>
  <c r="GW72" i="94"/>
  <c r="GW74" i="94" s="1"/>
  <c r="DL72" i="94"/>
  <c r="DN72" i="94" s="1"/>
  <c r="DO72" i="94" s="1"/>
  <c r="DQ72" i="94" s="1"/>
  <c r="BY183" i="94"/>
  <c r="CA183" i="94" s="1"/>
  <c r="CB183" i="94" s="1"/>
  <c r="CD183" i="94" s="1"/>
  <c r="BY209" i="94"/>
  <c r="CA209" i="94" s="1"/>
  <c r="CB209" i="94" s="1"/>
  <c r="CD209" i="94" s="1"/>
  <c r="BJ235" i="94"/>
  <c r="BL235" i="94" s="1"/>
  <c r="BM235" i="94" s="1"/>
  <c r="BO235" i="94" s="1"/>
  <c r="BP235" i="94" s="1"/>
  <c r="BR235" i="94" s="1"/>
  <c r="HW277" i="94"/>
  <c r="AW277" i="94"/>
  <c r="GV116" i="94"/>
  <c r="DF116" i="94"/>
  <c r="DH116" i="94" s="1"/>
  <c r="DI116" i="94" s="1"/>
  <c r="DK116" i="94" s="1"/>
  <c r="GT105" i="94"/>
  <c r="BJ221" i="94"/>
  <c r="BL221" i="94" s="1"/>
  <c r="BM221" i="94" s="1"/>
  <c r="BO221" i="94" s="1"/>
  <c r="BP221" i="94" s="1"/>
  <c r="BR221" i="94" s="1"/>
  <c r="CK154" i="94"/>
  <c r="CM154" i="94" s="1"/>
  <c r="CN154" i="94" s="1"/>
  <c r="CP154" i="94" s="1"/>
  <c r="CQ154" i="94" s="1"/>
  <c r="CS154" i="94" s="1"/>
  <c r="CE171" i="94"/>
  <c r="CG171" i="94" s="1"/>
  <c r="CH171" i="94" s="1"/>
  <c r="CJ171" i="94" s="1"/>
  <c r="BY170" i="94"/>
  <c r="CA170" i="94" s="1"/>
  <c r="CB170" i="94" s="1"/>
  <c r="CD170" i="94" s="1"/>
  <c r="CT136" i="94"/>
  <c r="CV136" i="94" s="1"/>
  <c r="CW136" i="94" s="1"/>
  <c r="CY136" i="94" s="1"/>
  <c r="GT136" i="94"/>
  <c r="GT138" i="94" s="1"/>
  <c r="DL106" i="94"/>
  <c r="DN106" i="94" s="1"/>
  <c r="DO106" i="94" s="1"/>
  <c r="DQ106" i="94" s="1"/>
  <c r="GW106" i="94"/>
  <c r="GY73" i="94"/>
  <c r="DU73" i="94"/>
  <c r="DW73" i="94" s="1"/>
  <c r="GT150" i="94"/>
  <c r="CT150" i="94"/>
  <c r="CV150" i="94" s="1"/>
  <c r="CW150" i="94" s="1"/>
  <c r="CY150" i="94" s="1"/>
  <c r="AW234" i="94"/>
  <c r="HW234" i="94"/>
  <c r="BJ225" i="94"/>
  <c r="BL225" i="94" s="1"/>
  <c r="BM225" i="94" s="1"/>
  <c r="BO225" i="94" s="1"/>
  <c r="BP225" i="94" s="1"/>
  <c r="BR225" i="94" s="1"/>
  <c r="DF141" i="94"/>
  <c r="DH141" i="94" s="1"/>
  <c r="DI141" i="94" s="1"/>
  <c r="DK141" i="94" s="1"/>
  <c r="GV141" i="94"/>
  <c r="Y42" i="128"/>
  <c r="AI42" i="128" s="1"/>
  <c r="AE42" i="128" s="1"/>
  <c r="CE192" i="94"/>
  <c r="CG192" i="94" s="1"/>
  <c r="CH192" i="94" s="1"/>
  <c r="CJ192" i="94" s="1"/>
  <c r="BS218" i="94"/>
  <c r="BU218" i="94" s="1"/>
  <c r="BV218" i="94" s="1"/>
  <c r="BX218" i="94" s="1"/>
  <c r="GN243" i="94"/>
  <c r="GP166" i="94"/>
  <c r="GP168" i="94" s="1"/>
  <c r="GP169" i="94" s="1"/>
  <c r="CK149" i="94"/>
  <c r="CM149" i="94" s="1"/>
  <c r="CN149" i="94" s="1"/>
  <c r="CP149" i="94" s="1"/>
  <c r="CQ149" i="94" s="1"/>
  <c r="CS149" i="94" s="1"/>
  <c r="GN200" i="94"/>
  <c r="GN202" i="94" s="1"/>
  <c r="GN203" i="94" s="1"/>
  <c r="GR167" i="94"/>
  <c r="CE184" i="94"/>
  <c r="CG184" i="94" s="1"/>
  <c r="CH184" i="94" s="1"/>
  <c r="CJ184" i="94" s="1"/>
  <c r="CT140" i="94"/>
  <c r="CV140" i="94" s="1"/>
  <c r="CW140" i="94" s="1"/>
  <c r="CY140" i="94" s="1"/>
  <c r="GT140" i="94"/>
  <c r="GT142" i="94" s="1"/>
  <c r="BJ208" i="94"/>
  <c r="BL208" i="94" s="1"/>
  <c r="BM208" i="94" s="1"/>
  <c r="BO208" i="94" s="1"/>
  <c r="BP208" i="94" s="1"/>
  <c r="BR208" i="94" s="1"/>
  <c r="GS157" i="94"/>
  <c r="AS269" i="94"/>
  <c r="AU268" i="94" s="1"/>
  <c r="GQ153" i="94"/>
  <c r="GQ155" i="94" s="1"/>
  <c r="GQ156" i="94" s="1"/>
  <c r="GS119" i="94"/>
  <c r="GS121" i="94" s="1"/>
  <c r="GS122" i="94" s="1"/>
  <c r="GN187" i="94"/>
  <c r="GN189" i="94" s="1"/>
  <c r="GN190" i="94" s="1"/>
  <c r="DF64" i="94"/>
  <c r="DH64" i="94" s="1"/>
  <c r="DI64" i="94" s="1"/>
  <c r="DK64" i="94" s="1"/>
  <c r="GV64" i="94"/>
  <c r="GV66" i="94" s="1"/>
  <c r="BY188" i="94"/>
  <c r="CA188" i="94" s="1"/>
  <c r="CB188" i="94" s="1"/>
  <c r="CD188" i="94" s="1"/>
  <c r="CT115" i="94"/>
  <c r="CV115" i="94" s="1"/>
  <c r="CW115" i="94" s="1"/>
  <c r="CY115" i="94" s="1"/>
  <c r="GT115" i="94"/>
  <c r="GT117" i="94" s="1"/>
  <c r="DL68" i="94"/>
  <c r="DN68" i="94" s="1"/>
  <c r="DO68" i="94" s="1"/>
  <c r="DQ68" i="94" s="1"/>
  <c r="GW68" i="94"/>
  <c r="GW70" i="94" s="1"/>
  <c r="GO226" i="94"/>
  <c r="BY201" i="94"/>
  <c r="CA201" i="94" s="1"/>
  <c r="CB201" i="94" s="1"/>
  <c r="CD201" i="94" s="1"/>
  <c r="AX239" i="94"/>
  <c r="AZ239" i="94" s="1"/>
  <c r="BA239" i="94" s="1"/>
  <c r="BC239" i="94" s="1"/>
  <c r="BD239" i="94" s="1"/>
  <c r="BF239" i="94" s="1"/>
  <c r="BG239" i="94" s="1"/>
  <c r="BI239" i="94" s="1"/>
  <c r="AT285" i="94"/>
  <c r="AT289" i="94"/>
  <c r="GP191" i="94"/>
  <c r="GP193" i="94" s="1"/>
  <c r="GP194" i="94" s="1"/>
  <c r="AW273" i="94"/>
  <c r="HW273" i="94"/>
  <c r="GU133" i="94"/>
  <c r="CZ133" i="94"/>
  <c r="DB133" i="94" s="1"/>
  <c r="DC133" i="94" s="1"/>
  <c r="DE133" i="94" s="1"/>
  <c r="BJ243" i="94"/>
  <c r="BL243" i="94" s="1"/>
  <c r="BM243" i="94" s="1"/>
  <c r="BO243" i="94" s="1"/>
  <c r="BP243" i="94" s="1"/>
  <c r="BR243" i="94" s="1"/>
  <c r="BY166" i="94"/>
  <c r="CA166" i="94" s="1"/>
  <c r="CB166" i="94" s="1"/>
  <c r="CD166" i="94" s="1"/>
  <c r="DF81" i="94"/>
  <c r="DH81" i="94" s="1"/>
  <c r="DI81" i="94" s="1"/>
  <c r="DK81" i="94" s="1"/>
  <c r="GV81" i="94"/>
  <c r="GV83" i="94" s="1"/>
  <c r="BJ200" i="94"/>
  <c r="BL200" i="94" s="1"/>
  <c r="BM200" i="94" s="1"/>
  <c r="BO200" i="94" s="1"/>
  <c r="BP200" i="94" s="1"/>
  <c r="BR200" i="94" s="1"/>
  <c r="CK167" i="94"/>
  <c r="CM167" i="94" s="1"/>
  <c r="CN167" i="94" s="1"/>
  <c r="CP167" i="94" s="1"/>
  <c r="CQ167" i="94" s="1"/>
  <c r="CS167" i="94" s="1"/>
  <c r="AX260" i="94"/>
  <c r="AZ260" i="94" s="1"/>
  <c r="BA260" i="94" s="1"/>
  <c r="BC260" i="94" s="1"/>
  <c r="BD260" i="94" s="1"/>
  <c r="BF260" i="94" s="1"/>
  <c r="BG260" i="94" s="1"/>
  <c r="BI260" i="94" s="1"/>
  <c r="CT157" i="94"/>
  <c r="CV157" i="94" s="1"/>
  <c r="CW157" i="94" s="1"/>
  <c r="CY157" i="94" s="1"/>
  <c r="GT157" i="94"/>
  <c r="DL86" i="94"/>
  <c r="DN86" i="94" s="1"/>
  <c r="DO86" i="94" s="1"/>
  <c r="DQ86" i="94" s="1"/>
  <c r="GW86" i="94"/>
  <c r="IN251" i="94"/>
  <c r="IS251" i="94" s="1"/>
  <c r="AU259" i="94"/>
  <c r="CZ137" i="94"/>
  <c r="DB137" i="94" s="1"/>
  <c r="DC137" i="94" s="1"/>
  <c r="DE137" i="94" s="1"/>
  <c r="GU137" i="94"/>
  <c r="AS273" i="94"/>
  <c r="IG268" i="94" s="1"/>
  <c r="IL268" i="94" s="1"/>
  <c r="CE153" i="94"/>
  <c r="CG153" i="94" s="1"/>
  <c r="CH153" i="94" s="1"/>
  <c r="CJ153" i="94" s="1"/>
  <c r="GT119" i="94"/>
  <c r="GT121" i="94" s="1"/>
  <c r="CT119" i="94"/>
  <c r="CV119" i="94" s="1"/>
  <c r="CW119" i="94" s="1"/>
  <c r="CY119" i="94" s="1"/>
  <c r="U42" i="117"/>
  <c r="V42" i="117" s="1"/>
  <c r="W42" i="117" s="1"/>
  <c r="X42" i="117" s="1"/>
  <c r="Y42" i="117" s="1"/>
  <c r="Z42" i="117" s="1"/>
  <c r="AA42" i="117" s="1"/>
  <c r="AX252" i="94"/>
  <c r="AZ252" i="94" s="1"/>
  <c r="BA252" i="94" s="1"/>
  <c r="BC252" i="94" s="1"/>
  <c r="BD252" i="94" s="1"/>
  <c r="BF252" i="94" s="1"/>
  <c r="BG252" i="94" s="1"/>
  <c r="BI252" i="94" s="1"/>
  <c r="BJ187" i="94"/>
  <c r="BL187" i="94" s="1"/>
  <c r="BM187" i="94" s="1"/>
  <c r="BO187" i="94" s="1"/>
  <c r="BP187" i="94" s="1"/>
  <c r="BR187" i="94" s="1"/>
  <c r="DR65" i="94"/>
  <c r="DT65" i="94" s="1"/>
  <c r="GX65" i="94"/>
  <c r="DF99" i="94"/>
  <c r="DH99" i="94" s="1"/>
  <c r="DI99" i="94" s="1"/>
  <c r="DK99" i="94" s="1"/>
  <c r="GV99" i="94"/>
  <c r="GV100" i="94" s="1"/>
  <c r="GU132" i="94"/>
  <c r="CZ132" i="94"/>
  <c r="DB132" i="94" s="1"/>
  <c r="DC132" i="94" s="1"/>
  <c r="DE132" i="94" s="1"/>
  <c r="BS226" i="94"/>
  <c r="BU226" i="94" s="1"/>
  <c r="BV226" i="94" s="1"/>
  <c r="BX226" i="94" s="1"/>
  <c r="CZ123" i="94"/>
  <c r="DB123" i="94" s="1"/>
  <c r="DC123" i="94" s="1"/>
  <c r="DE123" i="94" s="1"/>
  <c r="GU123" i="94"/>
  <c r="GU125" i="94" s="1"/>
  <c r="BY191" i="94"/>
  <c r="CA191" i="94" s="1"/>
  <c r="CB191" i="94" s="1"/>
  <c r="CD191" i="94" s="1"/>
  <c r="DL107" i="94"/>
  <c r="DN107" i="94" s="1"/>
  <c r="DO107" i="94" s="1"/>
  <c r="DQ107" i="94" s="1"/>
  <c r="GW107" i="94"/>
  <c r="GV12" i="98"/>
  <c r="GY58" i="94"/>
  <c r="HB16" i="94"/>
  <c r="GV29" i="98"/>
  <c r="GX13" i="96"/>
  <c r="GV56" i="96"/>
  <c r="GT52" i="96"/>
  <c r="GW42" i="98"/>
  <c r="GT90" i="98"/>
  <c r="GX54" i="94"/>
  <c r="FR16" i="95"/>
  <c r="GX50" i="94"/>
  <c r="FQ42" i="95"/>
  <c r="GV25" i="98"/>
  <c r="GW39" i="96"/>
  <c r="FT12" i="95"/>
  <c r="GW17" i="96"/>
  <c r="GW26" i="96"/>
  <c r="HA24" i="94"/>
  <c r="GV51" i="98"/>
  <c r="GM156" i="96"/>
  <c r="GU55" i="98"/>
  <c r="AK34" i="118"/>
  <c r="GR108" i="96"/>
  <c r="GT82" i="96"/>
  <c r="BK22" i="121"/>
  <c r="BR22" i="121" s="1"/>
  <c r="BS22" i="121"/>
  <c r="BX22" i="121" s="1"/>
  <c r="GU30" i="96"/>
  <c r="FQ81" i="95"/>
  <c r="GU65" i="96"/>
  <c r="BG205" i="96"/>
  <c r="BI205" i="96" s="1"/>
  <c r="FP94" i="95"/>
  <c r="FP107" i="95"/>
  <c r="GQ103" i="98"/>
  <c r="GU64" i="98"/>
  <c r="GR107" i="98"/>
  <c r="GU69" i="96"/>
  <c r="GM159" i="96"/>
  <c r="GM160" i="96" s="1"/>
  <c r="GW55" i="96"/>
  <c r="DX14" i="96"/>
  <c r="DZ14" i="96" s="1"/>
  <c r="GX14" i="96"/>
  <c r="GX16" i="96" s="1"/>
  <c r="FK196" i="95"/>
  <c r="GM170" i="96"/>
  <c r="GM172" i="96" s="1"/>
  <c r="GM173" i="96" s="1"/>
  <c r="BW18" i="121"/>
  <c r="BY18" i="121" s="1"/>
  <c r="GR95" i="96"/>
  <c r="GN142" i="96"/>
  <c r="GN143" i="96" s="1"/>
  <c r="GS78" i="96"/>
  <c r="GJ218" i="98"/>
  <c r="GO140" i="96"/>
  <c r="GN155" i="96"/>
  <c r="GR91" i="96"/>
  <c r="GO157" i="98"/>
  <c r="FN133" i="95"/>
  <c r="GZ57" i="94"/>
  <c r="GO154" i="96"/>
  <c r="GP127" i="96"/>
  <c r="GP129" i="96" s="1"/>
  <c r="GP130" i="96" s="1"/>
  <c r="GQ116" i="98"/>
  <c r="GK195" i="98"/>
  <c r="GK197" i="98" s="1"/>
  <c r="AB248" i="95"/>
  <c r="AD247" i="95" s="1"/>
  <c r="EA24" i="96"/>
  <c r="EC24" i="96" s="1"/>
  <c r="GY24" i="96"/>
  <c r="FN120" i="95"/>
  <c r="BG209" i="96"/>
  <c r="BI209" i="96" s="1"/>
  <c r="GO141" i="96"/>
  <c r="FH235" i="95"/>
  <c r="CN171" i="96"/>
  <c r="CP171" i="96" s="1"/>
  <c r="CQ171" i="96" s="1"/>
  <c r="CS171" i="96" s="1"/>
  <c r="CT171" i="96" s="1"/>
  <c r="CV171" i="96" s="1"/>
  <c r="GN171" i="96"/>
  <c r="GZ14" i="98"/>
  <c r="EF14" i="98"/>
  <c r="EH14" i="98" s="1"/>
  <c r="CZ145" i="96"/>
  <c r="DB145" i="96" s="1"/>
  <c r="DC145" i="96" s="1"/>
  <c r="DE145" i="96" s="1"/>
  <c r="GP145" i="96"/>
  <c r="CZ118" i="96"/>
  <c r="DB118" i="96" s="1"/>
  <c r="DC118" i="96" s="1"/>
  <c r="DE118" i="96" s="1"/>
  <c r="GP118" i="96"/>
  <c r="GP120" i="96" s="1"/>
  <c r="GP121" i="96" s="1"/>
  <c r="CN158" i="96"/>
  <c r="CP158" i="96" s="1"/>
  <c r="CQ158" i="96" s="1"/>
  <c r="CS158" i="96" s="1"/>
  <c r="CT158" i="96" s="1"/>
  <c r="CV158" i="96" s="1"/>
  <c r="GN158" i="96"/>
  <c r="CN157" i="96"/>
  <c r="CP157" i="96" s="1"/>
  <c r="CQ157" i="96" s="1"/>
  <c r="CS157" i="96" s="1"/>
  <c r="CT157" i="96" s="1"/>
  <c r="CV157" i="96" s="1"/>
  <c r="GN157" i="96"/>
  <c r="GM192" i="98"/>
  <c r="FH222" i="95"/>
  <c r="CX66" i="95"/>
  <c r="CZ66" i="95" s="1"/>
  <c r="FV66" i="95"/>
  <c r="GM166" i="96"/>
  <c r="GM168" i="96" s="1"/>
  <c r="GM169" i="96" s="1"/>
  <c r="GM180" i="96"/>
  <c r="GL193" i="96"/>
  <c r="GL197" i="96"/>
  <c r="FL170" i="95"/>
  <c r="DO89" i="96"/>
  <c r="DQ89" i="96" s="1"/>
  <c r="GU89" i="96"/>
  <c r="DZ62" i="98"/>
  <c r="EB62" i="98" s="1"/>
  <c r="GX62" i="98"/>
  <c r="BV179" i="96"/>
  <c r="BX179" i="96" s="1"/>
  <c r="BY179" i="96" s="1"/>
  <c r="CA179" i="96" s="1"/>
  <c r="CB179" i="96" s="1"/>
  <c r="CD179" i="96" s="1"/>
  <c r="FN157" i="95"/>
  <c r="BZ157" i="95"/>
  <c r="CB157" i="95" s="1"/>
  <c r="FQ93" i="95"/>
  <c r="AI40" i="128"/>
  <c r="Z40" i="128"/>
  <c r="AJ40" i="128" s="1"/>
  <c r="AD40" i="128" s="1"/>
  <c r="AF40" i="128" s="1"/>
  <c r="D40" i="128" s="1"/>
  <c r="BT20" i="121"/>
  <c r="BS20" i="121"/>
  <c r="BF248" i="96"/>
  <c r="BF244" i="96"/>
  <c r="GU101" i="98"/>
  <c r="DQ101" i="98"/>
  <c r="DS101" i="98" s="1"/>
  <c r="DR62" i="96"/>
  <c r="DT62" i="96" s="1"/>
  <c r="GV62" i="96"/>
  <c r="GV64" i="96" s="1"/>
  <c r="F43" i="125"/>
  <c r="BH43" i="125"/>
  <c r="BI43" i="125" s="1"/>
  <c r="BJ43" i="125" s="1"/>
  <c r="BK43" i="125" s="1"/>
  <c r="BZ43" i="125" s="1"/>
  <c r="BU24" i="121"/>
  <c r="BV24" i="121"/>
  <c r="GM184" i="96"/>
  <c r="GS88" i="96"/>
  <c r="GS90" i="96" s="1"/>
  <c r="DI88" i="96"/>
  <c r="DK88" i="96" s="1"/>
  <c r="DN118" i="98"/>
  <c r="DP118" i="98" s="1"/>
  <c r="GT118" i="98"/>
  <c r="GO143" i="98"/>
  <c r="GO145" i="98" s="1"/>
  <c r="DX52" i="94"/>
  <c r="DZ52" i="94" s="1"/>
  <c r="GZ52" i="94"/>
  <c r="CK180" i="96"/>
  <c r="CM180" i="96" s="1"/>
  <c r="CN180" i="96" s="1"/>
  <c r="CP180" i="96" s="1"/>
  <c r="GO139" i="98"/>
  <c r="GN167" i="96"/>
  <c r="BN196" i="95"/>
  <c r="BP196" i="95" s="1"/>
  <c r="BQ196" i="95" s="1"/>
  <c r="BS196" i="95" s="1"/>
  <c r="CW140" i="96"/>
  <c r="CY140" i="96" s="1"/>
  <c r="CZ140" i="96" s="1"/>
  <c r="DB140" i="96" s="1"/>
  <c r="BE248" i="96"/>
  <c r="BE244" i="96"/>
  <c r="Y45" i="125"/>
  <c r="BT170" i="95"/>
  <c r="BV170" i="95" s="1"/>
  <c r="BW170" i="95" s="1"/>
  <c r="BY170" i="95" s="1"/>
  <c r="BF24" i="121"/>
  <c r="BL24" i="121" s="1"/>
  <c r="BE24" i="121"/>
  <c r="CK184" i="96"/>
  <c r="CM184" i="96" s="1"/>
  <c r="CN184" i="96" s="1"/>
  <c r="CP184" i="96" s="1"/>
  <c r="DH126" i="98"/>
  <c r="DJ126" i="98" s="1"/>
  <c r="GR126" i="98"/>
  <c r="DB143" i="98"/>
  <c r="DD143" i="98" s="1"/>
  <c r="GP143" i="98"/>
  <c r="GP145" i="98" s="1"/>
  <c r="DR27" i="96"/>
  <c r="DT27" i="96" s="1"/>
  <c r="GV27" i="96"/>
  <c r="GV29" i="96" s="1"/>
  <c r="GP139" i="98"/>
  <c r="DB139" i="98"/>
  <c r="DD139" i="98" s="1"/>
  <c r="CQ167" i="96"/>
  <c r="CS167" i="96" s="1"/>
  <c r="CT167" i="96" s="1"/>
  <c r="CV167" i="96" s="1"/>
  <c r="CC144" i="95"/>
  <c r="CE144" i="95" s="1"/>
  <c r="FO144" i="95"/>
  <c r="BE219" i="96"/>
  <c r="BF236" i="96"/>
  <c r="BG236" i="96" s="1"/>
  <c r="DF128" i="96"/>
  <c r="DH128" i="96" s="1"/>
  <c r="GR128" i="96"/>
  <c r="AQ62" i="196"/>
  <c r="AS62" i="196" s="1"/>
  <c r="AT62" i="196" s="1"/>
  <c r="GU105" i="98"/>
  <c r="DQ105" i="98"/>
  <c r="DS105" i="98" s="1"/>
  <c r="CF131" i="95"/>
  <c r="CH131" i="95" s="1"/>
  <c r="FP131" i="95"/>
  <c r="GR132" i="96"/>
  <c r="DF132" i="96"/>
  <c r="DH132" i="96" s="1"/>
  <c r="CK170" i="96"/>
  <c r="CM170" i="96" s="1"/>
  <c r="CN170" i="96" s="1"/>
  <c r="CP170" i="96" s="1"/>
  <c r="CK166" i="96"/>
  <c r="CM166" i="96" s="1"/>
  <c r="CN166" i="96" s="1"/>
  <c r="CP166" i="96" s="1"/>
  <c r="AG38" i="118"/>
  <c r="AH38" i="118" s="1"/>
  <c r="AI38" i="118" s="1"/>
  <c r="AQ38" i="118" s="1"/>
  <c r="C38" i="118"/>
  <c r="GW67" i="96"/>
  <c r="DU67" i="96"/>
  <c r="DW67" i="96" s="1"/>
  <c r="GP157" i="98"/>
  <c r="DB157" i="98"/>
  <c r="DD157" i="98" s="1"/>
  <c r="FR118" i="95"/>
  <c r="CL118" i="95"/>
  <c r="CN118" i="95" s="1"/>
  <c r="GO153" i="98"/>
  <c r="GQ144" i="98"/>
  <c r="DE144" i="98"/>
  <c r="DG144" i="98" s="1"/>
  <c r="CE193" i="96"/>
  <c r="CG193" i="96" s="1"/>
  <c r="CH193" i="96" s="1"/>
  <c r="CJ193" i="96" s="1"/>
  <c r="GL183" i="96"/>
  <c r="GL185" i="96" s="1"/>
  <c r="GL186" i="96" s="1"/>
  <c r="BJ196" i="96"/>
  <c r="BL196" i="96" s="1"/>
  <c r="BM196" i="96" s="1"/>
  <c r="BO196" i="96" s="1"/>
  <c r="BP196" i="96" s="1"/>
  <c r="BR196" i="96" s="1"/>
  <c r="BS196" i="96" s="1"/>
  <c r="BU196" i="96" s="1"/>
  <c r="BF232" i="96"/>
  <c r="BG232" i="96" s="1"/>
  <c r="HA55" i="94"/>
  <c r="EA55" i="94"/>
  <c r="EC55" i="94" s="1"/>
  <c r="GL182" i="98"/>
  <c r="GP114" i="96"/>
  <c r="GP116" i="96" s="1"/>
  <c r="GP117" i="96" s="1"/>
  <c r="AL62" i="196"/>
  <c r="DT52" i="98"/>
  <c r="DV52" i="98" s="1"/>
  <c r="GV52" i="98"/>
  <c r="GV54" i="98" s="1"/>
  <c r="BU218" i="98"/>
  <c r="BW218" i="98" s="1"/>
  <c r="BX218" i="98" s="1"/>
  <c r="BZ218" i="98" s="1"/>
  <c r="CA218" i="98" s="1"/>
  <c r="CC218" i="98" s="1"/>
  <c r="Z43" i="196"/>
  <c r="Y43" i="196"/>
  <c r="FK183" i="95"/>
  <c r="BQ34" i="107"/>
  <c r="M48" i="107" s="1"/>
  <c r="DB153" i="98"/>
  <c r="DD153" i="98" s="1"/>
  <c r="GP153" i="98"/>
  <c r="AH66" i="196"/>
  <c r="K46" i="196" s="1"/>
  <c r="AB39" i="196"/>
  <c r="AF66" i="196" s="1"/>
  <c r="K45" i="196" s="1"/>
  <c r="CE183" i="96"/>
  <c r="CG183" i="96" s="1"/>
  <c r="CH183" i="96" s="1"/>
  <c r="CJ183" i="96" s="1"/>
  <c r="GO131" i="96"/>
  <c r="GO133" i="96" s="1"/>
  <c r="GO134" i="96" s="1"/>
  <c r="BL41" i="125"/>
  <c r="BM41" i="125" s="1"/>
  <c r="BN41" i="125" s="1"/>
  <c r="L41" i="125" s="1"/>
  <c r="H41" i="125"/>
  <c r="GT92" i="98"/>
  <c r="DN92" i="98"/>
  <c r="DP92" i="98" s="1"/>
  <c r="CJ182" i="98"/>
  <c r="CL182" i="98" s="1"/>
  <c r="CM182" i="98" s="1"/>
  <c r="CO182" i="98" s="1"/>
  <c r="DC114" i="96"/>
  <c r="DE114" i="96" s="1"/>
  <c r="GQ114" i="96"/>
  <c r="GQ116" i="96" s="1"/>
  <c r="FL145" i="95"/>
  <c r="FL146" i="95" s="1"/>
  <c r="GU87" i="98"/>
  <c r="GU89" i="98" s="1"/>
  <c r="DQ87" i="98"/>
  <c r="DS87" i="98" s="1"/>
  <c r="AN61" i="196"/>
  <c r="FI209" i="95"/>
  <c r="BN183" i="95"/>
  <c r="BP183" i="95" s="1"/>
  <c r="BQ183" i="95" s="1"/>
  <c r="BS183" i="95" s="1"/>
  <c r="GT75" i="96"/>
  <c r="GT77" i="96" s="1"/>
  <c r="DL75" i="96"/>
  <c r="DN75" i="96" s="1"/>
  <c r="CO40" i="95"/>
  <c r="CQ40" i="95" s="1"/>
  <c r="FS40" i="95"/>
  <c r="AS235" i="95"/>
  <c r="AU235" i="95" s="1"/>
  <c r="AV235" i="95" s="1"/>
  <c r="AX235" i="95" s="1"/>
  <c r="AY235" i="95" s="1"/>
  <c r="BA235" i="95" s="1"/>
  <c r="GT102" i="96"/>
  <c r="DL102" i="96"/>
  <c r="DN102" i="96" s="1"/>
  <c r="GK205" i="98"/>
  <c r="CE197" i="96"/>
  <c r="CG197" i="96" s="1"/>
  <c r="CH197" i="96" s="1"/>
  <c r="CJ197" i="96" s="1"/>
  <c r="GO166" i="98"/>
  <c r="CW131" i="96"/>
  <c r="CY131" i="96" s="1"/>
  <c r="CZ131" i="96" s="1"/>
  <c r="DB131" i="96" s="1"/>
  <c r="ED11" i="96"/>
  <c r="EF11" i="96" s="1"/>
  <c r="GZ11" i="96"/>
  <c r="GS131" i="98"/>
  <c r="DK131" i="98"/>
  <c r="DM131" i="98" s="1"/>
  <c r="BB209" i="95"/>
  <c r="BD209" i="95" s="1"/>
  <c r="BE209" i="95" s="1"/>
  <c r="BG209" i="95" s="1"/>
  <c r="DI92" i="96"/>
  <c r="DK92" i="96" s="1"/>
  <c r="GS92" i="96"/>
  <c r="GS94" i="96" s="1"/>
  <c r="GX98" i="94"/>
  <c r="DR98" i="94"/>
  <c r="DT98" i="94" s="1"/>
  <c r="DU89" i="94"/>
  <c r="DW89" i="94" s="1"/>
  <c r="GY89" i="94"/>
  <c r="CD205" i="98"/>
  <c r="CF205" i="98" s="1"/>
  <c r="CG205" i="98" s="1"/>
  <c r="CI205" i="98" s="1"/>
  <c r="EC27" i="98"/>
  <c r="EE27" i="98" s="1"/>
  <c r="GY27" i="98"/>
  <c r="DB166" i="98"/>
  <c r="DD166" i="98" s="1"/>
  <c r="GP166" i="98"/>
  <c r="DZ53" i="98"/>
  <c r="EB53" i="98" s="1"/>
  <c r="GX53" i="98"/>
  <c r="BB257" i="96"/>
  <c r="AC261" i="95"/>
  <c r="GY51" i="94"/>
  <c r="GY53" i="94" s="1"/>
  <c r="DU51" i="94"/>
  <c r="DW51" i="94" s="1"/>
  <c r="DC127" i="96"/>
  <c r="DE127" i="96" s="1"/>
  <c r="GQ127" i="96"/>
  <c r="GQ129" i="96" s="1"/>
  <c r="CW141" i="96"/>
  <c r="CY141" i="96" s="1"/>
  <c r="CZ141" i="96" s="1"/>
  <c r="DB141" i="96" s="1"/>
  <c r="EA36" i="96"/>
  <c r="EC36" i="96" s="1"/>
  <c r="GY36" i="96"/>
  <c r="GM196" i="98"/>
  <c r="AS222" i="95"/>
  <c r="AU222" i="95" s="1"/>
  <c r="AV222" i="95" s="1"/>
  <c r="AX222" i="95" s="1"/>
  <c r="AY222" i="95" s="1"/>
  <c r="BA222" i="95" s="1"/>
  <c r="DW48" i="98"/>
  <c r="DY48" i="98" s="1"/>
  <c r="GW48" i="98"/>
  <c r="GW50" i="98" s="1"/>
  <c r="BE223" i="96"/>
  <c r="DL93" i="96"/>
  <c r="DN93" i="96" s="1"/>
  <c r="GT93" i="96"/>
  <c r="GR100" i="98"/>
  <c r="GR102" i="98" s="1"/>
  <c r="DH100" i="98"/>
  <c r="DJ100" i="98" s="1"/>
  <c r="DT88" i="98"/>
  <c r="DV88" i="98" s="1"/>
  <c r="GV88" i="98"/>
  <c r="BJ206" i="96"/>
  <c r="BL206" i="96" s="1"/>
  <c r="BM206" i="96" s="1"/>
  <c r="BO206" i="96" s="1"/>
  <c r="BP206" i="96" s="1"/>
  <c r="BR206" i="96" s="1"/>
  <c r="BS206" i="96" s="1"/>
  <c r="BU206" i="96" s="1"/>
  <c r="CL105" i="95"/>
  <c r="CN105" i="95" s="1"/>
  <c r="FR105" i="95"/>
  <c r="CX10" i="95"/>
  <c r="CZ10" i="95" s="1"/>
  <c r="FV10" i="95"/>
  <c r="CW154" i="96"/>
  <c r="CY154" i="96" s="1"/>
  <c r="CZ154" i="96" s="1"/>
  <c r="DB154" i="96" s="1"/>
  <c r="DX28" i="96"/>
  <c r="DZ28" i="96" s="1"/>
  <c r="GX28" i="96"/>
  <c r="AX257" i="96"/>
  <c r="G45" i="196"/>
  <c r="AL63" i="196"/>
  <c r="AI64" i="196"/>
  <c r="AK64" i="196"/>
  <c r="DI119" i="96"/>
  <c r="DK119" i="96" s="1"/>
  <c r="GS119" i="96"/>
  <c r="DI115" i="96"/>
  <c r="DK115" i="96" s="1"/>
  <c r="GS115" i="96"/>
  <c r="CP192" i="98"/>
  <c r="CR192" i="98" s="1"/>
  <c r="CS192" i="98" s="1"/>
  <c r="CU192" i="98" s="1"/>
  <c r="CP196" i="98"/>
  <c r="CR196" i="98" s="1"/>
  <c r="CS196" i="98" s="1"/>
  <c r="CU196" i="98" s="1"/>
  <c r="DU82" i="94"/>
  <c r="DW82" i="94" s="1"/>
  <c r="GY82" i="94"/>
  <c r="CO13" i="95"/>
  <c r="CQ13" i="95" s="1"/>
  <c r="FS13" i="95"/>
  <c r="FS15" i="95" s="1"/>
  <c r="BB26" i="121"/>
  <c r="BC26" i="121"/>
  <c r="BG26" i="121" s="1"/>
  <c r="BM26" i="121" s="1"/>
  <c r="EA37" i="96"/>
  <c r="EC37" i="96" s="1"/>
  <c r="GY37" i="96"/>
  <c r="DI101" i="96"/>
  <c r="DK101" i="96" s="1"/>
  <c r="GS101" i="96"/>
  <c r="GS103" i="96" s="1"/>
  <c r="GO153" i="96"/>
  <c r="AA42" i="118"/>
  <c r="AJ64" i="196"/>
  <c r="G46" i="196"/>
  <c r="AM63" i="196"/>
  <c r="GV80" i="96"/>
  <c r="DR80" i="96"/>
  <c r="DT80" i="96" s="1"/>
  <c r="X44" i="128"/>
  <c r="W44" i="128"/>
  <c r="DR76" i="96"/>
  <c r="DT76" i="96" s="1"/>
  <c r="GV76" i="96"/>
  <c r="DW26" i="98"/>
  <c r="DY26" i="98" s="1"/>
  <c r="GW26" i="98"/>
  <c r="GW28" i="98" s="1"/>
  <c r="FT79" i="95"/>
  <c r="CR79" i="95"/>
  <c r="CT79" i="95" s="1"/>
  <c r="EA56" i="94"/>
  <c r="EC56" i="94" s="1"/>
  <c r="HA56" i="94"/>
  <c r="BJ192" i="96"/>
  <c r="BL192" i="96" s="1"/>
  <c r="BM192" i="96" s="1"/>
  <c r="BO192" i="96" s="1"/>
  <c r="BP192" i="96" s="1"/>
  <c r="BR192" i="96" s="1"/>
  <c r="BS192" i="96" s="1"/>
  <c r="BU192" i="96" s="1"/>
  <c r="GX38" i="96"/>
  <c r="BJ210" i="96"/>
  <c r="BL210" i="96" s="1"/>
  <c r="BM210" i="96" s="1"/>
  <c r="BO210" i="96" s="1"/>
  <c r="BP210" i="96" s="1"/>
  <c r="BR210" i="96" s="1"/>
  <c r="BS210" i="96" s="1"/>
  <c r="BU210" i="96" s="1"/>
  <c r="EA48" i="94"/>
  <c r="EC48" i="94" s="1"/>
  <c r="HA48" i="94"/>
  <c r="GR104" i="96"/>
  <c r="CW153" i="96"/>
  <c r="CY153" i="96" s="1"/>
  <c r="CZ153" i="96" s="1"/>
  <c r="DB153" i="96" s="1"/>
  <c r="GS114" i="98"/>
  <c r="DK114" i="98"/>
  <c r="DM114" i="98" s="1"/>
  <c r="GW50" i="96"/>
  <c r="DU50" i="96"/>
  <c r="DW50" i="96" s="1"/>
  <c r="DT61" i="98"/>
  <c r="DV61" i="98" s="1"/>
  <c r="GV61" i="98"/>
  <c r="GV63" i="98" s="1"/>
  <c r="BI219" i="96"/>
  <c r="HT219" i="96"/>
  <c r="GS105" i="96"/>
  <c r="GS107" i="96" s="1"/>
  <c r="DI105" i="96"/>
  <c r="DK105" i="96" s="1"/>
  <c r="CU9" i="95"/>
  <c r="CW9" i="95" s="1"/>
  <c r="FU9" i="95"/>
  <c r="FU11" i="95" s="1"/>
  <c r="DX54" i="96"/>
  <c r="DZ54" i="96" s="1"/>
  <c r="GX54" i="96"/>
  <c r="FK158" i="95"/>
  <c r="FK159" i="95" s="1"/>
  <c r="CR27" i="95"/>
  <c r="CT27" i="95" s="1"/>
  <c r="FT27" i="95"/>
  <c r="GV66" i="96"/>
  <c r="GV68" i="96" s="1"/>
  <c r="DR66" i="96"/>
  <c r="DT66" i="96" s="1"/>
  <c r="FO119" i="95"/>
  <c r="GN144" i="96"/>
  <c r="GN146" i="96" s="1"/>
  <c r="GN147" i="96" s="1"/>
  <c r="DT75" i="98"/>
  <c r="DV75" i="98" s="1"/>
  <c r="GV75" i="98"/>
  <c r="DU47" i="94"/>
  <c r="DW47" i="94" s="1"/>
  <c r="GY47" i="94"/>
  <c r="GY49" i="94" s="1"/>
  <c r="DK104" i="98"/>
  <c r="DM104" i="98" s="1"/>
  <c r="GS104" i="98"/>
  <c r="GS106" i="98" s="1"/>
  <c r="GR113" i="98"/>
  <c r="GR115" i="98" s="1"/>
  <c r="DH113" i="98"/>
  <c r="DJ113" i="98" s="1"/>
  <c r="GK179" i="96"/>
  <c r="GK181" i="96" s="1"/>
  <c r="GK182" i="96" s="1"/>
  <c r="HT223" i="96"/>
  <c r="BI223" i="96"/>
  <c r="FM157" i="95"/>
  <c r="BC38" i="107"/>
  <c r="AW38" i="107"/>
  <c r="BE38" i="107"/>
  <c r="AY38" i="107"/>
  <c r="BA38" i="107"/>
  <c r="AU38" i="107"/>
  <c r="CA38" i="107"/>
  <c r="DO79" i="96"/>
  <c r="DQ79" i="96" s="1"/>
  <c r="GU79" i="96"/>
  <c r="GU81" i="96" s="1"/>
  <c r="DL106" i="96"/>
  <c r="DN106" i="96" s="1"/>
  <c r="GT106" i="96"/>
  <c r="CX14" i="95"/>
  <c r="CZ14" i="95" s="1"/>
  <c r="FV14" i="95"/>
  <c r="BK20" i="121"/>
  <c r="BJ20" i="121"/>
  <c r="CD195" i="98"/>
  <c r="CF195" i="98" s="1"/>
  <c r="CG195" i="98" s="1"/>
  <c r="CI195" i="98" s="1"/>
  <c r="CQ144" i="96"/>
  <c r="CS144" i="96" s="1"/>
  <c r="CT144" i="96" s="1"/>
  <c r="CV144" i="96" s="1"/>
  <c r="CL92" i="95"/>
  <c r="CN92" i="95" s="1"/>
  <c r="FR92" i="95"/>
  <c r="GW63" i="96"/>
  <c r="DU63" i="96"/>
  <c r="DW63" i="96" s="1"/>
  <c r="GU49" i="96"/>
  <c r="GU51" i="96" s="1"/>
  <c r="DO49" i="96"/>
  <c r="DQ49" i="96" s="1"/>
  <c r="GX39" i="98"/>
  <c r="GX41" i="98" s="1"/>
  <c r="DZ39" i="98"/>
  <c r="EB39" i="98" s="1"/>
  <c r="GY40" i="98"/>
  <c r="EC40" i="98"/>
  <c r="EE40" i="98" s="1"/>
  <c r="GY10" i="96"/>
  <c r="GY12" i="96" s="1"/>
  <c r="EA10" i="96"/>
  <c r="EC10" i="96" s="1"/>
  <c r="DX23" i="96"/>
  <c r="DZ23" i="96" s="1"/>
  <c r="GX23" i="96"/>
  <c r="GX25" i="96" s="1"/>
  <c r="GW9" i="98"/>
  <c r="GW11" i="98" s="1"/>
  <c r="DW9" i="98"/>
  <c r="DY9" i="98" s="1"/>
  <c r="DX53" i="96"/>
  <c r="DZ53" i="96" s="1"/>
  <c r="GX53" i="96"/>
  <c r="DW22" i="98"/>
  <c r="DY22" i="98" s="1"/>
  <c r="GW22" i="98"/>
  <c r="GW24" i="98" s="1"/>
  <c r="HB21" i="94"/>
  <c r="HB23" i="94" s="1"/>
  <c r="ED21" i="94"/>
  <c r="EF21" i="94" s="1"/>
  <c r="HC14" i="94"/>
  <c r="HC15" i="94" s="1"/>
  <c r="EG14" i="94"/>
  <c r="EI14" i="94" s="1"/>
  <c r="HA23" i="98"/>
  <c r="EI23" i="98"/>
  <c r="EK23" i="98" s="1"/>
  <c r="EM15" i="96"/>
  <c r="EO15" i="96" s="1"/>
  <c r="HC15" i="96"/>
  <c r="HA10" i="98"/>
  <c r="EI10" i="98"/>
  <c r="EK10" i="98" s="1"/>
  <c r="EM13" i="94"/>
  <c r="EO13" i="94" s="1"/>
  <c r="HE13" i="94"/>
  <c r="EI49" i="98"/>
  <c r="EK49" i="98" s="1"/>
  <c r="HA49" i="98"/>
  <c r="EL36" i="98"/>
  <c r="EN36" i="98" s="1"/>
  <c r="HB36" i="98"/>
  <c r="EP22" i="94"/>
  <c r="ER22" i="94" s="1"/>
  <c r="HF22" i="94"/>
  <c r="AF248" i="95" l="1"/>
  <c r="AG248" i="95" s="1"/>
  <c r="AI248" i="95" s="1"/>
  <c r="AJ248" i="95" s="1"/>
  <c r="AL248" i="95" s="1"/>
  <c r="AM248" i="95" s="1"/>
  <c r="AO248" i="95" s="1"/>
  <c r="AP248" i="95" s="1"/>
  <c r="AR248" i="95" s="1"/>
  <c r="FT54" i="95"/>
  <c r="FT55" i="95" s="1"/>
  <c r="FJ195" i="95"/>
  <c r="FJ197" i="95" s="1"/>
  <c r="FJ198" i="95" s="1"/>
  <c r="AF247" i="95"/>
  <c r="GQ247" i="95"/>
  <c r="AD261" i="95"/>
  <c r="FK169" i="95"/>
  <c r="FK171" i="95" s="1"/>
  <c r="FK172" i="95" s="1"/>
  <c r="HA243" i="95"/>
  <c r="FT65" i="95"/>
  <c r="FT67" i="95" s="1"/>
  <c r="FT68" i="95" s="1"/>
  <c r="CR65" i="95"/>
  <c r="CT65" i="95" s="1"/>
  <c r="BH182" i="95"/>
  <c r="BJ182" i="95" s="1"/>
  <c r="BK182" i="95" s="1"/>
  <c r="BM182" i="95" s="1"/>
  <c r="FO143" i="95"/>
  <c r="CC143" i="95"/>
  <c r="CE143" i="95" s="1"/>
  <c r="FH208" i="95"/>
  <c r="CL91" i="95"/>
  <c r="CN91" i="95" s="1"/>
  <c r="FR91" i="95"/>
  <c r="FR93" i="95" s="1"/>
  <c r="BH195" i="95"/>
  <c r="BJ195" i="95" s="1"/>
  <c r="BK195" i="95" s="1"/>
  <c r="BM195" i="95" s="1"/>
  <c r="FQ104" i="95"/>
  <c r="FQ106" i="95" s="1"/>
  <c r="CI104" i="95"/>
  <c r="CK104" i="95" s="1"/>
  <c r="FS39" i="95"/>
  <c r="FS41" i="95" s="1"/>
  <c r="CO39" i="95"/>
  <c r="CQ39" i="95" s="1"/>
  <c r="CI117" i="95"/>
  <c r="CK117" i="95" s="1"/>
  <c r="FQ117" i="95"/>
  <c r="CC130" i="95"/>
  <c r="CE130" i="95" s="1"/>
  <c r="FO130" i="95"/>
  <c r="FO132" i="95" s="1"/>
  <c r="FO133" i="95" s="1"/>
  <c r="FU52" i="95"/>
  <c r="CU52" i="95"/>
  <c r="CW52" i="95" s="1"/>
  <c r="AS208" i="95"/>
  <c r="AU208" i="95" s="1"/>
  <c r="AV208" i="95" s="1"/>
  <c r="AX208" i="95" s="1"/>
  <c r="AY208" i="95" s="1"/>
  <c r="BA208" i="95" s="1"/>
  <c r="BZ156" i="95"/>
  <c r="CB156" i="95" s="1"/>
  <c r="FN156" i="95"/>
  <c r="BN169" i="95"/>
  <c r="BP169" i="95" s="1"/>
  <c r="BQ169" i="95" s="1"/>
  <c r="BS169" i="95" s="1"/>
  <c r="CO78" i="95"/>
  <c r="CQ78" i="95" s="1"/>
  <c r="FS78" i="95"/>
  <c r="FS80" i="95" s="1"/>
  <c r="FJ182" i="95"/>
  <c r="AG221" i="95"/>
  <c r="AI221" i="95" s="1"/>
  <c r="AJ221" i="95" s="1"/>
  <c r="AL221" i="95" s="1"/>
  <c r="AM221" i="95" s="1"/>
  <c r="AO221" i="95" s="1"/>
  <c r="AP221" i="95" s="1"/>
  <c r="AR221" i="95" s="1"/>
  <c r="FU53" i="95"/>
  <c r="CU53" i="95"/>
  <c r="CW53" i="95" s="1"/>
  <c r="FM156" i="95"/>
  <c r="AG234" i="95"/>
  <c r="AI234" i="95" s="1"/>
  <c r="AJ234" i="95" s="1"/>
  <c r="AL234" i="95" s="1"/>
  <c r="AM234" i="95" s="1"/>
  <c r="AO234" i="95" s="1"/>
  <c r="AP234" i="95" s="1"/>
  <c r="AR234" i="95" s="1"/>
  <c r="FT26" i="95"/>
  <c r="FT28" i="95" s="1"/>
  <c r="FT29" i="95" s="1"/>
  <c r="CR26" i="95"/>
  <c r="CT26" i="95" s="1"/>
  <c r="AR36" i="118"/>
  <c r="AS36" i="118" s="1"/>
  <c r="AT36" i="118" s="1"/>
  <c r="AU36" i="118" s="1"/>
  <c r="AV36" i="118" s="1"/>
  <c r="AX30" i="118"/>
  <c r="J30" i="118" s="1"/>
  <c r="AG40" i="118"/>
  <c r="AH40" i="118" s="1"/>
  <c r="AI40" i="118" s="1"/>
  <c r="AQ40" i="118" s="1"/>
  <c r="AZ40" i="118"/>
  <c r="BA40" i="118" s="1"/>
  <c r="BB40" i="118" s="1"/>
  <c r="BC40" i="118" s="1"/>
  <c r="G44" i="118"/>
  <c r="H44" i="118" s="1"/>
  <c r="BE44" i="118"/>
  <c r="BK38" i="107"/>
  <c r="J57" i="107" s="1"/>
  <c r="J59" i="107" s="1"/>
  <c r="AN36" i="118"/>
  <c r="AO36" i="118" s="1"/>
  <c r="AP36" i="118" s="1"/>
  <c r="AM34" i="118"/>
  <c r="AR34" i="118"/>
  <c r="AS34" i="118" s="1"/>
  <c r="AT32" i="118"/>
  <c r="AU32" i="118" s="1"/>
  <c r="AV32" i="118" s="1"/>
  <c r="AN32" i="118"/>
  <c r="AO32" i="118" s="1"/>
  <c r="AP32" i="118" s="1"/>
  <c r="AB49" i="119"/>
  <c r="C49" i="119" s="1"/>
  <c r="G49" i="119"/>
  <c r="AI42" i="131"/>
  <c r="K42" i="131" s="1"/>
  <c r="F42" i="131"/>
  <c r="AE42" i="131"/>
  <c r="AF42" i="131" s="1"/>
  <c r="AG42" i="131" s="1"/>
  <c r="J42" i="131" s="1"/>
  <c r="AB44" i="131"/>
  <c r="AC44" i="131" s="1"/>
  <c r="AD44" i="131" s="1"/>
  <c r="U46" i="131"/>
  <c r="BF261" i="96"/>
  <c r="BF262" i="96" s="1"/>
  <c r="BG262" i="96" s="1"/>
  <c r="CA43" i="125"/>
  <c r="CH43" i="125"/>
  <c r="CB43" i="125"/>
  <c r="CC41" i="125"/>
  <c r="CD41" i="125"/>
  <c r="CE39" i="125"/>
  <c r="CF37" i="125"/>
  <c r="CG37" i="125" s="1"/>
  <c r="CI37" i="125" s="1"/>
  <c r="J37" i="125" s="1"/>
  <c r="I43" i="125"/>
  <c r="E43" i="125"/>
  <c r="AA44" i="118"/>
  <c r="AD44" i="118" s="1"/>
  <c r="GT43" i="96"/>
  <c r="GN142" i="98"/>
  <c r="BE261" i="96"/>
  <c r="BE257" i="96"/>
  <c r="GU40" i="96"/>
  <c r="GU42" i="96" s="1"/>
  <c r="DO40" i="96"/>
  <c r="DQ40" i="96" s="1"/>
  <c r="GW41" i="96"/>
  <c r="DU41" i="96"/>
  <c r="DW41" i="96" s="1"/>
  <c r="BF257" i="96"/>
  <c r="BF258" i="96" s="1"/>
  <c r="BG258" i="96" s="1"/>
  <c r="GU38" i="98"/>
  <c r="GV35" i="98"/>
  <c r="GV37" i="98" s="1"/>
  <c r="DT35" i="98"/>
  <c r="DV35" i="98" s="1"/>
  <c r="HU221" i="98"/>
  <c r="HS221" i="98"/>
  <c r="GV16" i="98"/>
  <c r="IA217" i="98"/>
  <c r="DW13" i="98"/>
  <c r="DY13" i="98" s="1"/>
  <c r="GW13" i="98"/>
  <c r="GW15" i="98" s="1"/>
  <c r="HU217" i="98"/>
  <c r="BF217" i="98"/>
  <c r="HS217" i="98" s="1"/>
  <c r="GX41" i="94"/>
  <c r="GX37" i="94"/>
  <c r="GX33" i="94"/>
  <c r="GZ20" i="94"/>
  <c r="DU30" i="94"/>
  <c r="DW30" i="94" s="1"/>
  <c r="GY30" i="94"/>
  <c r="GY32" i="94" s="1"/>
  <c r="EA35" i="94"/>
  <c r="EC35" i="94" s="1"/>
  <c r="HA35" i="94"/>
  <c r="GY38" i="94"/>
  <c r="GY40" i="94" s="1"/>
  <c r="DU38" i="94"/>
  <c r="DW38" i="94" s="1"/>
  <c r="DX39" i="94"/>
  <c r="DZ39" i="94" s="1"/>
  <c r="GZ39" i="94"/>
  <c r="GY34" i="94"/>
  <c r="GY36" i="94" s="1"/>
  <c r="DU34" i="94"/>
  <c r="DW34" i="94" s="1"/>
  <c r="DX31" i="94"/>
  <c r="DZ31" i="94" s="1"/>
  <c r="GZ31" i="94"/>
  <c r="GS68" i="98"/>
  <c r="GP129" i="98"/>
  <c r="GR94" i="98"/>
  <c r="AG39" i="108"/>
  <c r="I39" i="108" s="1"/>
  <c r="GS77" i="98"/>
  <c r="HC18" i="94"/>
  <c r="EG18" i="94"/>
  <c r="EI18" i="94" s="1"/>
  <c r="HA17" i="94"/>
  <c r="HA19" i="94" s="1"/>
  <c r="EA17" i="94"/>
  <c r="EC17" i="94" s="1"/>
  <c r="GO146" i="98"/>
  <c r="GP146" i="98" s="1"/>
  <c r="GK198" i="98"/>
  <c r="GR81" i="98"/>
  <c r="GJ208" i="98"/>
  <c r="GM170" i="98"/>
  <c r="GL165" i="98"/>
  <c r="GL167" i="98" s="1"/>
  <c r="GL168" i="98" s="1"/>
  <c r="GL183" i="98"/>
  <c r="GL184" i="98" s="1"/>
  <c r="GL185" i="98" s="1"/>
  <c r="CP152" i="98"/>
  <c r="CR152" i="98" s="1"/>
  <c r="CS152" i="98" s="1"/>
  <c r="CU152" i="98" s="1"/>
  <c r="GM152" i="98"/>
  <c r="GM154" i="98" s="1"/>
  <c r="GM155" i="98" s="1"/>
  <c r="BI209" i="98"/>
  <c r="BK209" i="98" s="1"/>
  <c r="BL209" i="98" s="1"/>
  <c r="BN209" i="98" s="1"/>
  <c r="BO209" i="98" s="1"/>
  <c r="BQ209" i="98" s="1"/>
  <c r="BR209" i="98" s="1"/>
  <c r="BT209" i="98" s="1"/>
  <c r="CJ169" i="98"/>
  <c r="CL169" i="98" s="1"/>
  <c r="CM169" i="98" s="1"/>
  <c r="CO169" i="98" s="1"/>
  <c r="BU178" i="98"/>
  <c r="BW178" i="98" s="1"/>
  <c r="BX178" i="98" s="1"/>
  <c r="BZ178" i="98" s="1"/>
  <c r="CA178" i="98" s="1"/>
  <c r="CC178" i="98" s="1"/>
  <c r="DN74" i="98"/>
  <c r="DP74" i="98" s="1"/>
  <c r="GT74" i="98"/>
  <c r="GT76" i="98" s="1"/>
  <c r="BU191" i="98"/>
  <c r="BW191" i="98" s="1"/>
  <c r="BX191" i="98" s="1"/>
  <c r="BZ191" i="98" s="1"/>
  <c r="CA191" i="98" s="1"/>
  <c r="CC191" i="98" s="1"/>
  <c r="CP156" i="98"/>
  <c r="CR156" i="98" s="1"/>
  <c r="CS156" i="98" s="1"/>
  <c r="CU156" i="98" s="1"/>
  <c r="DN65" i="98"/>
  <c r="DP65" i="98" s="1"/>
  <c r="GT65" i="98"/>
  <c r="GT67" i="98" s="1"/>
  <c r="BH233" i="98"/>
  <c r="BI233" i="98" s="1"/>
  <c r="BK233" i="98" s="1"/>
  <c r="BL233" i="98" s="1"/>
  <c r="BN233" i="98" s="1"/>
  <c r="BO233" i="98" s="1"/>
  <c r="BQ233" i="98" s="1"/>
  <c r="BR233" i="98" s="1"/>
  <c r="BT233" i="98" s="1"/>
  <c r="BU233" i="98" s="1"/>
  <c r="BW233" i="98" s="1"/>
  <c r="BX233" i="98" s="1"/>
  <c r="BZ233" i="98" s="1"/>
  <c r="CA233" i="98" s="1"/>
  <c r="CC233" i="98" s="1"/>
  <c r="HS233" i="98"/>
  <c r="CJ179" i="98"/>
  <c r="CL179" i="98" s="1"/>
  <c r="CM179" i="98" s="1"/>
  <c r="CO179" i="98" s="1"/>
  <c r="DE127" i="98"/>
  <c r="DG127" i="98" s="1"/>
  <c r="GQ127" i="98"/>
  <c r="GQ128" i="98" s="1"/>
  <c r="GP130" i="98"/>
  <c r="GP132" i="98" s="1"/>
  <c r="DB130" i="98"/>
  <c r="DD130" i="98" s="1"/>
  <c r="DE117" i="98"/>
  <c r="DG117" i="98" s="1"/>
  <c r="GQ117" i="98"/>
  <c r="GQ119" i="98" s="1"/>
  <c r="GS78" i="98"/>
  <c r="GS80" i="98" s="1"/>
  <c r="DK78" i="98"/>
  <c r="DM78" i="98" s="1"/>
  <c r="GO140" i="98"/>
  <c r="GO141" i="98" s="1"/>
  <c r="BD233" i="98"/>
  <c r="HS204" i="98"/>
  <c r="BH204" i="98"/>
  <c r="BI204" i="98" s="1"/>
  <c r="BK204" i="98" s="1"/>
  <c r="BL204" i="98" s="1"/>
  <c r="BN204" i="98" s="1"/>
  <c r="BO204" i="98" s="1"/>
  <c r="BQ204" i="98" s="1"/>
  <c r="BR204" i="98" s="1"/>
  <c r="BT204" i="98" s="1"/>
  <c r="BU204" i="98" s="1"/>
  <c r="BW204" i="98" s="1"/>
  <c r="BX204" i="98" s="1"/>
  <c r="BZ204" i="98" s="1"/>
  <c r="CA204" i="98" s="1"/>
  <c r="CC204" i="98" s="1"/>
  <c r="CD204" i="98" s="1"/>
  <c r="CF204" i="98" s="1"/>
  <c r="CG204" i="98" s="1"/>
  <c r="CI204" i="98" s="1"/>
  <c r="GL169" i="98"/>
  <c r="GL171" i="98" s="1"/>
  <c r="GL172" i="98" s="1"/>
  <c r="GJ178" i="98"/>
  <c r="GJ180" i="98" s="1"/>
  <c r="GJ181" i="98" s="1"/>
  <c r="GJ191" i="98"/>
  <c r="GJ193" i="98" s="1"/>
  <c r="GJ194" i="98" s="1"/>
  <c r="GV66" i="98"/>
  <c r="DT66" i="98"/>
  <c r="DV66" i="98" s="1"/>
  <c r="GM156" i="98"/>
  <c r="GM158" i="98" s="1"/>
  <c r="GM159" i="98" s="1"/>
  <c r="HS229" i="98"/>
  <c r="BH229" i="98"/>
  <c r="BI229" i="98" s="1"/>
  <c r="BK229" i="98" s="1"/>
  <c r="BL229" i="98" s="1"/>
  <c r="BN229" i="98" s="1"/>
  <c r="BO229" i="98" s="1"/>
  <c r="BQ229" i="98" s="1"/>
  <c r="BR229" i="98" s="1"/>
  <c r="BT229" i="98" s="1"/>
  <c r="BU229" i="98" s="1"/>
  <c r="BW229" i="98" s="1"/>
  <c r="BX229" i="98" s="1"/>
  <c r="BZ229" i="98" s="1"/>
  <c r="CA229" i="98" s="1"/>
  <c r="CC229" i="98" s="1"/>
  <c r="GL179" i="98"/>
  <c r="GO130" i="98"/>
  <c r="GO132" i="98" s="1"/>
  <c r="GO133" i="98" s="1"/>
  <c r="GP120" i="98"/>
  <c r="DK91" i="98"/>
  <c r="DM91" i="98" s="1"/>
  <c r="GS91" i="98"/>
  <c r="GS93" i="98" s="1"/>
  <c r="GP140" i="98"/>
  <c r="GP141" i="98" s="1"/>
  <c r="DB140" i="98"/>
  <c r="DD140" i="98" s="1"/>
  <c r="CP170" i="98"/>
  <c r="CR170" i="98" s="1"/>
  <c r="CS170" i="98" s="1"/>
  <c r="CU170" i="98" s="1"/>
  <c r="CJ165" i="98"/>
  <c r="CL165" i="98" s="1"/>
  <c r="CM165" i="98" s="1"/>
  <c r="CO165" i="98" s="1"/>
  <c r="BD229" i="98"/>
  <c r="CJ183" i="98"/>
  <c r="CL183" i="98" s="1"/>
  <c r="CM183" i="98" s="1"/>
  <c r="CO183" i="98" s="1"/>
  <c r="DQ79" i="98"/>
  <c r="DS79" i="98" s="1"/>
  <c r="GU79" i="98"/>
  <c r="BQ36" i="107"/>
  <c r="C57" i="107" s="1"/>
  <c r="C40" i="118"/>
  <c r="P43" i="116"/>
  <c r="B43" i="116"/>
  <c r="AA43" i="196"/>
  <c r="AH72" i="196" s="1"/>
  <c r="GU126" i="94"/>
  <c r="GW71" i="94"/>
  <c r="GV84" i="94"/>
  <c r="GV67" i="94"/>
  <c r="GV109" i="94"/>
  <c r="GT135" i="94"/>
  <c r="GT139" i="94"/>
  <c r="GT118" i="94"/>
  <c r="GW92" i="94"/>
  <c r="AS263" i="94"/>
  <c r="AU255" i="94"/>
  <c r="HW255" i="94" s="1"/>
  <c r="GW75" i="94"/>
  <c r="AU276" i="94"/>
  <c r="HW276" i="94" s="1"/>
  <c r="AW238" i="94"/>
  <c r="AX238" i="94" s="1"/>
  <c r="AZ238" i="94" s="1"/>
  <c r="BA238" i="94" s="1"/>
  <c r="BC238" i="94" s="1"/>
  <c r="BD238" i="94" s="1"/>
  <c r="BF238" i="94" s="1"/>
  <c r="BG238" i="94" s="1"/>
  <c r="BI238" i="94" s="1"/>
  <c r="GU134" i="94"/>
  <c r="GT143" i="94"/>
  <c r="Z42" i="128"/>
  <c r="AJ42" i="128" s="1"/>
  <c r="AD42" i="128" s="1"/>
  <c r="AF42" i="128" s="1"/>
  <c r="D42" i="128" s="1"/>
  <c r="AB41" i="196"/>
  <c r="AF68" i="196" s="1"/>
  <c r="AI68" i="196" s="1"/>
  <c r="AL68" i="196" s="1"/>
  <c r="AN68" i="196" s="1"/>
  <c r="AP68" i="196" s="1"/>
  <c r="GT159" i="94"/>
  <c r="GV101" i="94"/>
  <c r="GS159" i="94"/>
  <c r="GS160" i="94" s="1"/>
  <c r="GQ205" i="94"/>
  <c r="GQ191" i="94"/>
  <c r="GQ193" i="94" s="1"/>
  <c r="GQ194" i="94" s="1"/>
  <c r="GN252" i="94"/>
  <c r="GT122" i="94"/>
  <c r="GS167" i="94"/>
  <c r="AT310" i="94"/>
  <c r="AT311" i="94" s="1"/>
  <c r="AU311" i="94" s="1"/>
  <c r="GO204" i="94"/>
  <c r="GO206" i="94" s="1"/>
  <c r="GO207" i="94" s="1"/>
  <c r="GS175" i="94"/>
  <c r="GQ166" i="94"/>
  <c r="GQ168" i="94" s="1"/>
  <c r="GQ169" i="94" s="1"/>
  <c r="GO243" i="94"/>
  <c r="GR184" i="94"/>
  <c r="AS310" i="94"/>
  <c r="GP226" i="94"/>
  <c r="GO187" i="94"/>
  <c r="GO189" i="94" s="1"/>
  <c r="GO190" i="94" s="1"/>
  <c r="GN239" i="94"/>
  <c r="GO208" i="94"/>
  <c r="GO210" i="94" s="1"/>
  <c r="GO211" i="94" s="1"/>
  <c r="GS149" i="94"/>
  <c r="GS151" i="94" s="1"/>
  <c r="GS152" i="94" s="1"/>
  <c r="GN260" i="94"/>
  <c r="GO200" i="94"/>
  <c r="GO202" i="94" s="1"/>
  <c r="GO203" i="94" s="1"/>
  <c r="GO225" i="94"/>
  <c r="GO227" i="94" s="1"/>
  <c r="GO228" i="94" s="1"/>
  <c r="GQ201" i="94"/>
  <c r="GU88" i="94"/>
  <c r="AW268" i="94"/>
  <c r="HW268" i="94"/>
  <c r="GW99" i="94"/>
  <c r="GW100" i="94" s="1"/>
  <c r="DL99" i="94"/>
  <c r="DN99" i="94" s="1"/>
  <c r="DO99" i="94" s="1"/>
  <c r="DQ99" i="94" s="1"/>
  <c r="BJ252" i="94"/>
  <c r="BL252" i="94" s="1"/>
  <c r="BM252" i="94" s="1"/>
  <c r="BO252" i="94" s="1"/>
  <c r="BP252" i="94" s="1"/>
  <c r="BR252" i="94" s="1"/>
  <c r="GU119" i="94"/>
  <c r="GU121" i="94" s="1"/>
  <c r="CZ119" i="94"/>
  <c r="DB119" i="94" s="1"/>
  <c r="DC119" i="94" s="1"/>
  <c r="DE119" i="94" s="1"/>
  <c r="CZ157" i="94"/>
  <c r="DB157" i="94" s="1"/>
  <c r="DC157" i="94" s="1"/>
  <c r="DE157" i="94" s="1"/>
  <c r="GU157" i="94"/>
  <c r="BJ260" i="94"/>
  <c r="BL260" i="94" s="1"/>
  <c r="BM260" i="94" s="1"/>
  <c r="BO260" i="94" s="1"/>
  <c r="BP260" i="94" s="1"/>
  <c r="BR260" i="94" s="1"/>
  <c r="BS200" i="94"/>
  <c r="BU200" i="94" s="1"/>
  <c r="BV200" i="94" s="1"/>
  <c r="BX200" i="94" s="1"/>
  <c r="BS243" i="94"/>
  <c r="BU243" i="94" s="1"/>
  <c r="BV243" i="94" s="1"/>
  <c r="BX243" i="94" s="1"/>
  <c r="AX273" i="94"/>
  <c r="AZ273" i="94" s="1"/>
  <c r="BA273" i="94" s="1"/>
  <c r="BC273" i="94" s="1"/>
  <c r="BD273" i="94" s="1"/>
  <c r="BF273" i="94" s="1"/>
  <c r="BG273" i="94" s="1"/>
  <c r="BI273" i="94" s="1"/>
  <c r="AT290" i="94"/>
  <c r="AU290" i="94" s="1"/>
  <c r="BJ239" i="94"/>
  <c r="BL239" i="94" s="1"/>
  <c r="BM239" i="94" s="1"/>
  <c r="BO239" i="94" s="1"/>
  <c r="BP239" i="94" s="1"/>
  <c r="BR239" i="94" s="1"/>
  <c r="DR68" i="94"/>
  <c r="DT68" i="94" s="1"/>
  <c r="GX68" i="94"/>
  <c r="GX70" i="94" s="1"/>
  <c r="U44" i="117"/>
  <c r="V44" i="117" s="1"/>
  <c r="W44" i="117" s="1"/>
  <c r="X44" i="117" s="1"/>
  <c r="Y44" i="117" s="1"/>
  <c r="Z44" i="117" s="1"/>
  <c r="AA44" i="117" s="1"/>
  <c r="BS208" i="94"/>
  <c r="BU208" i="94" s="1"/>
  <c r="BV208" i="94" s="1"/>
  <c r="BX208" i="94" s="1"/>
  <c r="CZ140" i="94"/>
  <c r="DB140" i="94" s="1"/>
  <c r="DC140" i="94" s="1"/>
  <c r="DE140" i="94" s="1"/>
  <c r="GU140" i="94"/>
  <c r="GU142" i="94" s="1"/>
  <c r="CT149" i="94"/>
  <c r="CV149" i="94" s="1"/>
  <c r="CW149" i="94" s="1"/>
  <c r="CY149" i="94" s="1"/>
  <c r="GT149" i="94"/>
  <c r="GT151" i="94" s="1"/>
  <c r="GR192" i="94"/>
  <c r="BS225" i="94"/>
  <c r="BU225" i="94" s="1"/>
  <c r="BV225" i="94" s="1"/>
  <c r="BX225" i="94" s="1"/>
  <c r="GZ73" i="94"/>
  <c r="DX73" i="94"/>
  <c r="DZ73" i="94" s="1"/>
  <c r="GR171" i="94"/>
  <c r="GO221" i="94"/>
  <c r="GO223" i="94" s="1"/>
  <c r="GO224" i="94" s="1"/>
  <c r="AX277" i="94"/>
  <c r="AZ277" i="94" s="1"/>
  <c r="BA277" i="94" s="1"/>
  <c r="BC277" i="94" s="1"/>
  <c r="BD277" i="94" s="1"/>
  <c r="BF277" i="94" s="1"/>
  <c r="BG277" i="94" s="1"/>
  <c r="BI277" i="94" s="1"/>
  <c r="GQ209" i="94"/>
  <c r="DR72" i="94"/>
  <c r="DT72" i="94" s="1"/>
  <c r="GX72" i="94"/>
  <c r="GX74" i="94" s="1"/>
  <c r="AQ319" i="94"/>
  <c r="AO319" i="94"/>
  <c r="AP319" i="94"/>
  <c r="AL319" i="94"/>
  <c r="AM319" i="94"/>
  <c r="AN319" i="94"/>
  <c r="GW103" i="94"/>
  <c r="DL103" i="94"/>
  <c r="DN103" i="94" s="1"/>
  <c r="DO103" i="94" s="1"/>
  <c r="DQ103" i="94" s="1"/>
  <c r="AX242" i="94"/>
  <c r="AZ242" i="94" s="1"/>
  <c r="BA242" i="94" s="1"/>
  <c r="BC242" i="94" s="1"/>
  <c r="BD242" i="94" s="1"/>
  <c r="BF242" i="94" s="1"/>
  <c r="BG242" i="94" s="1"/>
  <c r="BI242" i="94" s="1"/>
  <c r="GP222" i="94"/>
  <c r="CE205" i="94"/>
  <c r="CG205" i="94" s="1"/>
  <c r="CH205" i="94" s="1"/>
  <c r="CJ205" i="94" s="1"/>
  <c r="AD336" i="94"/>
  <c r="X336" i="94"/>
  <c r="AF336" i="94"/>
  <c r="AH336" i="94"/>
  <c r="AB336" i="94"/>
  <c r="Y336" i="94"/>
  <c r="AE336" i="94"/>
  <c r="Z336" i="94"/>
  <c r="W336" i="94"/>
  <c r="AK336" i="94"/>
  <c r="AI336" i="94"/>
  <c r="AG336" i="94"/>
  <c r="AA336" i="94"/>
  <c r="BY226" i="94"/>
  <c r="CA226" i="94" s="1"/>
  <c r="CB226" i="94" s="1"/>
  <c r="CD226" i="94" s="1"/>
  <c r="GV133" i="94"/>
  <c r="DF133" i="94"/>
  <c r="DH133" i="94" s="1"/>
  <c r="DI133" i="94" s="1"/>
  <c r="DK133" i="94" s="1"/>
  <c r="AT286" i="94"/>
  <c r="AU286" i="94" s="1"/>
  <c r="GW64" i="94"/>
  <c r="GW66" i="94" s="1"/>
  <c r="DL64" i="94"/>
  <c r="DN64" i="94" s="1"/>
  <c r="DO64" i="94" s="1"/>
  <c r="DQ64" i="94" s="1"/>
  <c r="CK192" i="94"/>
  <c r="CM192" i="94" s="1"/>
  <c r="CN192" i="94" s="1"/>
  <c r="CP192" i="94" s="1"/>
  <c r="CQ192" i="94" s="1"/>
  <c r="CS192" i="94" s="1"/>
  <c r="GU136" i="94"/>
  <c r="GU138" i="94" s="1"/>
  <c r="CZ136" i="94"/>
  <c r="DB136" i="94" s="1"/>
  <c r="DC136" i="94" s="1"/>
  <c r="DE136" i="94" s="1"/>
  <c r="CK171" i="94"/>
  <c r="CM171" i="94" s="1"/>
  <c r="CN171" i="94" s="1"/>
  <c r="CP171" i="94" s="1"/>
  <c r="CQ171" i="94" s="1"/>
  <c r="CS171" i="94" s="1"/>
  <c r="BS221" i="94"/>
  <c r="BU221" i="94" s="1"/>
  <c r="BV221" i="94" s="1"/>
  <c r="BX221" i="94" s="1"/>
  <c r="CE209" i="94"/>
  <c r="CG209" i="94" s="1"/>
  <c r="CH209" i="94" s="1"/>
  <c r="CJ209" i="94" s="1"/>
  <c r="AW251" i="94"/>
  <c r="HW251" i="94"/>
  <c r="BY222" i="94"/>
  <c r="CA222" i="94" s="1"/>
  <c r="CB222" i="94" s="1"/>
  <c r="CD222" i="94" s="1"/>
  <c r="AS306" i="94"/>
  <c r="AS302" i="94"/>
  <c r="GU158" i="94"/>
  <c r="CZ158" i="94"/>
  <c r="DB158" i="94" s="1"/>
  <c r="DC158" i="94" s="1"/>
  <c r="DE158" i="94" s="1"/>
  <c r="GU105" i="94"/>
  <c r="AX269" i="94"/>
  <c r="AZ269" i="94" s="1"/>
  <c r="BA269" i="94" s="1"/>
  <c r="BC269" i="94" s="1"/>
  <c r="BD269" i="94" s="1"/>
  <c r="BF269" i="94" s="1"/>
  <c r="BG269" i="94" s="1"/>
  <c r="BI269" i="94" s="1"/>
  <c r="DR107" i="94"/>
  <c r="DT107" i="94" s="1"/>
  <c r="GX107" i="94"/>
  <c r="CE191" i="94"/>
  <c r="CG191" i="94" s="1"/>
  <c r="CH191" i="94" s="1"/>
  <c r="CJ191" i="94" s="1"/>
  <c r="DF123" i="94"/>
  <c r="DH123" i="94" s="1"/>
  <c r="DI123" i="94" s="1"/>
  <c r="DK123" i="94" s="1"/>
  <c r="GV123" i="94"/>
  <c r="GV125" i="94" s="1"/>
  <c r="AU272" i="94"/>
  <c r="DU65" i="94"/>
  <c r="DW65" i="94" s="1"/>
  <c r="GY65" i="94"/>
  <c r="BS187" i="94"/>
  <c r="BU187" i="94" s="1"/>
  <c r="BV187" i="94" s="1"/>
  <c r="BX187" i="94" s="1"/>
  <c r="GR153" i="94"/>
  <c r="GR155" i="94" s="1"/>
  <c r="GR156" i="94" s="1"/>
  <c r="GV137" i="94"/>
  <c r="DF137" i="94"/>
  <c r="DH137" i="94" s="1"/>
  <c r="DI137" i="94" s="1"/>
  <c r="DK137" i="94" s="1"/>
  <c r="AW259" i="94"/>
  <c r="HW259" i="94"/>
  <c r="GX86" i="94"/>
  <c r="DR86" i="94"/>
  <c r="DT86" i="94" s="1"/>
  <c r="CT167" i="94"/>
  <c r="CV167" i="94" s="1"/>
  <c r="CW167" i="94" s="1"/>
  <c r="CY167" i="94" s="1"/>
  <c r="GT167" i="94"/>
  <c r="DL81" i="94"/>
  <c r="DN81" i="94" s="1"/>
  <c r="DO81" i="94" s="1"/>
  <c r="DQ81" i="94" s="1"/>
  <c r="GW81" i="94"/>
  <c r="GW83" i="94" s="1"/>
  <c r="CE166" i="94"/>
  <c r="CG166" i="94" s="1"/>
  <c r="CH166" i="94" s="1"/>
  <c r="CJ166" i="94" s="1"/>
  <c r="AS294" i="94"/>
  <c r="IN285" i="94" s="1"/>
  <c r="IS285" i="94" s="1"/>
  <c r="CE201" i="94"/>
  <c r="CG201" i="94" s="1"/>
  <c r="CH201" i="94" s="1"/>
  <c r="CJ201" i="94" s="1"/>
  <c r="GQ188" i="94"/>
  <c r="CK184" i="94"/>
  <c r="CM184" i="94" s="1"/>
  <c r="CN184" i="94" s="1"/>
  <c r="CP184" i="94" s="1"/>
  <c r="CQ184" i="94" s="1"/>
  <c r="CS184" i="94" s="1"/>
  <c r="GP218" i="94"/>
  <c r="DL141" i="94"/>
  <c r="DN141" i="94" s="1"/>
  <c r="DO141" i="94" s="1"/>
  <c r="DQ141" i="94" s="1"/>
  <c r="GW141" i="94"/>
  <c r="AX234" i="94"/>
  <c r="AZ234" i="94" s="1"/>
  <c r="BA234" i="94" s="1"/>
  <c r="BC234" i="94" s="1"/>
  <c r="BD234" i="94" s="1"/>
  <c r="BF234" i="94" s="1"/>
  <c r="BG234" i="94" s="1"/>
  <c r="BI234" i="94" s="1"/>
  <c r="CZ150" i="94"/>
  <c r="DB150" i="94" s="1"/>
  <c r="DC150" i="94" s="1"/>
  <c r="DE150" i="94" s="1"/>
  <c r="GU150" i="94"/>
  <c r="GW108" i="94"/>
  <c r="GQ170" i="94"/>
  <c r="GQ172" i="94" s="1"/>
  <c r="GQ173" i="94" s="1"/>
  <c r="GS154" i="94"/>
  <c r="DL116" i="94"/>
  <c r="DN116" i="94" s="1"/>
  <c r="DO116" i="94" s="1"/>
  <c r="DQ116" i="94" s="1"/>
  <c r="GW116" i="94"/>
  <c r="GO235" i="94"/>
  <c r="GQ183" i="94"/>
  <c r="GQ185" i="94" s="1"/>
  <c r="GQ186" i="94" s="1"/>
  <c r="DF85" i="94"/>
  <c r="DH85" i="94" s="1"/>
  <c r="DI85" i="94" s="1"/>
  <c r="DK85" i="94" s="1"/>
  <c r="GV85" i="94"/>
  <c r="GV87" i="94" s="1"/>
  <c r="GZ69" i="94"/>
  <c r="DX69" i="94"/>
  <c r="DZ69" i="94" s="1"/>
  <c r="GO217" i="94"/>
  <c r="GO219" i="94" s="1"/>
  <c r="GO220" i="94" s="1"/>
  <c r="AT306" i="94"/>
  <c r="AT307" i="94" s="1"/>
  <c r="AU307" i="94" s="1"/>
  <c r="AT302" i="94"/>
  <c r="AT303" i="94" s="1"/>
  <c r="AU303" i="94" s="1"/>
  <c r="BS204" i="94"/>
  <c r="BU204" i="94" s="1"/>
  <c r="BV204" i="94" s="1"/>
  <c r="BX204" i="94" s="1"/>
  <c r="GR174" i="94"/>
  <c r="GR176" i="94" s="1"/>
  <c r="GR177" i="94" s="1"/>
  <c r="GT175" i="94"/>
  <c r="CT175" i="94"/>
  <c r="CV175" i="94" s="1"/>
  <c r="CW175" i="94" s="1"/>
  <c r="CY175" i="94" s="1"/>
  <c r="GV102" i="94"/>
  <c r="GV104" i="94" s="1"/>
  <c r="DF102" i="94"/>
  <c r="DH102" i="94" s="1"/>
  <c r="DI102" i="94" s="1"/>
  <c r="DK102" i="94" s="1"/>
  <c r="HW294" i="94"/>
  <c r="AW294" i="94"/>
  <c r="GV132" i="94"/>
  <c r="DF132" i="94"/>
  <c r="DH132" i="94" s="1"/>
  <c r="DI132" i="94" s="1"/>
  <c r="DK132" i="94" s="1"/>
  <c r="G42" i="117"/>
  <c r="AB42" i="117"/>
  <c r="C42" i="117" s="1"/>
  <c r="CK153" i="94"/>
  <c r="CM153" i="94" s="1"/>
  <c r="CN153" i="94" s="1"/>
  <c r="CP153" i="94" s="1"/>
  <c r="CQ153" i="94" s="1"/>
  <c r="CS153" i="94" s="1"/>
  <c r="CZ115" i="94"/>
  <c r="DB115" i="94" s="1"/>
  <c r="DC115" i="94" s="1"/>
  <c r="DE115" i="94" s="1"/>
  <c r="GU115" i="94"/>
  <c r="GU117" i="94" s="1"/>
  <c r="CE188" i="94"/>
  <c r="CG188" i="94" s="1"/>
  <c r="CH188" i="94" s="1"/>
  <c r="CJ188" i="94" s="1"/>
  <c r="AS280" i="94"/>
  <c r="HZ268" i="94"/>
  <c r="IE268" i="94" s="1"/>
  <c r="BY218" i="94"/>
  <c r="CA218" i="94" s="1"/>
  <c r="CB218" i="94" s="1"/>
  <c r="CD218" i="94" s="1"/>
  <c r="GX106" i="94"/>
  <c r="DR106" i="94"/>
  <c r="DT106" i="94" s="1"/>
  <c r="CE170" i="94"/>
  <c r="CG170" i="94" s="1"/>
  <c r="CH170" i="94" s="1"/>
  <c r="CJ170" i="94" s="1"/>
  <c r="CT154" i="94"/>
  <c r="CV154" i="94" s="1"/>
  <c r="CW154" i="94" s="1"/>
  <c r="CY154" i="94" s="1"/>
  <c r="GT154" i="94"/>
  <c r="BS235" i="94"/>
  <c r="BU235" i="94" s="1"/>
  <c r="BV235" i="94" s="1"/>
  <c r="BX235" i="94" s="1"/>
  <c r="CE183" i="94"/>
  <c r="CG183" i="94" s="1"/>
  <c r="CH183" i="94" s="1"/>
  <c r="CJ183" i="94" s="1"/>
  <c r="AX256" i="94"/>
  <c r="AZ256" i="94" s="1"/>
  <c r="BA256" i="94" s="1"/>
  <c r="BC256" i="94" s="1"/>
  <c r="BD256" i="94" s="1"/>
  <c r="BF256" i="94" s="1"/>
  <c r="BG256" i="94" s="1"/>
  <c r="BI256" i="94" s="1"/>
  <c r="GX90" i="94"/>
  <c r="GX91" i="94" s="1"/>
  <c r="DR90" i="94"/>
  <c r="DT90" i="94" s="1"/>
  <c r="DL120" i="94"/>
  <c r="DN120" i="94" s="1"/>
  <c r="DO120" i="94" s="1"/>
  <c r="DQ120" i="94" s="1"/>
  <c r="GW120" i="94"/>
  <c r="BS217" i="94"/>
  <c r="BU217" i="94" s="1"/>
  <c r="BV217" i="94" s="1"/>
  <c r="BX217" i="94" s="1"/>
  <c r="GW124" i="94"/>
  <c r="DL124" i="94"/>
  <c r="DN124" i="94" s="1"/>
  <c r="DO124" i="94" s="1"/>
  <c r="DQ124" i="94" s="1"/>
  <c r="CK174" i="94"/>
  <c r="CM174" i="94" s="1"/>
  <c r="CN174" i="94" s="1"/>
  <c r="CP174" i="94" s="1"/>
  <c r="CQ174" i="94" s="1"/>
  <c r="CS174" i="94" s="1"/>
  <c r="GW12" i="98"/>
  <c r="HC16" i="94"/>
  <c r="GZ58" i="94"/>
  <c r="GW29" i="98"/>
  <c r="GW56" i="96"/>
  <c r="GX42" i="98"/>
  <c r="GY13" i="96"/>
  <c r="GU52" i="96"/>
  <c r="FR42" i="95"/>
  <c r="GU90" i="98"/>
  <c r="GY54" i="94"/>
  <c r="FS16" i="95"/>
  <c r="GW51" i="98"/>
  <c r="GX17" i="96"/>
  <c r="FU12" i="95"/>
  <c r="HB24" i="94"/>
  <c r="GY50" i="94"/>
  <c r="GU82" i="96"/>
  <c r="BQ22" i="121"/>
  <c r="BW22" i="121" s="1"/>
  <c r="BY22" i="121" s="1"/>
  <c r="GS107" i="98"/>
  <c r="GX39" i="96"/>
  <c r="C51" i="196"/>
  <c r="BE51" i="196" s="1"/>
  <c r="AM67" i="196"/>
  <c r="FQ94" i="95"/>
  <c r="GV69" i="96"/>
  <c r="GW25" i="98"/>
  <c r="HT205" i="96"/>
  <c r="GX26" i="96"/>
  <c r="GV65" i="96"/>
  <c r="GV64" i="98"/>
  <c r="FR81" i="95"/>
  <c r="GN156" i="96"/>
  <c r="GV55" i="98"/>
  <c r="GV30" i="96"/>
  <c r="GS108" i="96"/>
  <c r="FQ107" i="95"/>
  <c r="GR103" i="98"/>
  <c r="GQ130" i="96"/>
  <c r="GS91" i="96"/>
  <c r="GQ145" i="96"/>
  <c r="GT78" i="96"/>
  <c r="GS95" i="96"/>
  <c r="HT209" i="96"/>
  <c r="GX55" i="96"/>
  <c r="GY14" i="96"/>
  <c r="GY16" i="96" s="1"/>
  <c r="EA14" i="96"/>
  <c r="EC14" i="96" s="1"/>
  <c r="GL195" i="98"/>
  <c r="GL197" i="98" s="1"/>
  <c r="FL158" i="95"/>
  <c r="FL159" i="95" s="1"/>
  <c r="GN159" i="96"/>
  <c r="GN160" i="96" s="1"/>
  <c r="GO142" i="96"/>
  <c r="GO143" i="96" s="1"/>
  <c r="GR116" i="98"/>
  <c r="GO155" i="96"/>
  <c r="GQ118" i="96"/>
  <c r="GQ120" i="96" s="1"/>
  <c r="GQ121" i="96" s="1"/>
  <c r="BE232" i="96"/>
  <c r="HV231" i="96" s="1"/>
  <c r="IG231" i="96" s="1"/>
  <c r="FO120" i="95"/>
  <c r="GK222" i="98"/>
  <c r="GK210" i="96"/>
  <c r="GP140" i="96"/>
  <c r="GM197" i="96"/>
  <c r="GJ222" i="98"/>
  <c r="ED24" i="96"/>
  <c r="EF24" i="96" s="1"/>
  <c r="GZ24" i="96"/>
  <c r="FJ184" i="95"/>
  <c r="FJ185" i="95" s="1"/>
  <c r="GQ117" i="96"/>
  <c r="FI235" i="95"/>
  <c r="GO144" i="96"/>
  <c r="GO146" i="96" s="1"/>
  <c r="GO147" i="96" s="1"/>
  <c r="GN192" i="98"/>
  <c r="GO158" i="96"/>
  <c r="GL179" i="96"/>
  <c r="GL181" i="96" s="1"/>
  <c r="GL182" i="96" s="1"/>
  <c r="DA66" i="95"/>
  <c r="DC66" i="95" s="1"/>
  <c r="FW66" i="95"/>
  <c r="GP153" i="96"/>
  <c r="GK206" i="96"/>
  <c r="FM145" i="95"/>
  <c r="FM146" i="95" s="1"/>
  <c r="GN196" i="98"/>
  <c r="GN170" i="96"/>
  <c r="GN172" i="96" s="1"/>
  <c r="GN173" i="96" s="1"/>
  <c r="FM170" i="95"/>
  <c r="GO157" i="96"/>
  <c r="GS104" i="96"/>
  <c r="EI14" i="98"/>
  <c r="EK14" i="98" s="1"/>
  <c r="HA14" i="98"/>
  <c r="GN180" i="96"/>
  <c r="BJ223" i="96"/>
  <c r="BL223" i="96" s="1"/>
  <c r="BM223" i="96" s="1"/>
  <c r="BO223" i="96" s="1"/>
  <c r="BP223" i="96" s="1"/>
  <c r="BR223" i="96" s="1"/>
  <c r="BS223" i="96" s="1"/>
  <c r="BU223" i="96" s="1"/>
  <c r="FP119" i="95"/>
  <c r="EA54" i="96"/>
  <c r="EC54" i="96" s="1"/>
  <c r="GY54" i="96"/>
  <c r="CX9" i="95"/>
  <c r="CZ9" i="95" s="1"/>
  <c r="FV9" i="95"/>
  <c r="FV11" i="95" s="1"/>
  <c r="BV192" i="96"/>
  <c r="BX192" i="96" s="1"/>
  <c r="BY192" i="96" s="1"/>
  <c r="CA192" i="96" s="1"/>
  <c r="CB192" i="96" s="1"/>
  <c r="CD192" i="96" s="1"/>
  <c r="ED56" i="94"/>
  <c r="EF56" i="94" s="1"/>
  <c r="HB56" i="94"/>
  <c r="DL101" i="96"/>
  <c r="DN101" i="96" s="1"/>
  <c r="GT101" i="96"/>
  <c r="GT103" i="96" s="1"/>
  <c r="GZ82" i="94"/>
  <c r="DX82" i="94"/>
  <c r="DZ82" i="94" s="1"/>
  <c r="GY28" i="96"/>
  <c r="EA28" i="96"/>
  <c r="EC28" i="96" s="1"/>
  <c r="DX51" i="94"/>
  <c r="DZ51" i="94" s="1"/>
  <c r="GZ51" i="94"/>
  <c r="GZ53" i="94" s="1"/>
  <c r="DL92" i="96"/>
  <c r="DN92" i="96" s="1"/>
  <c r="GT92" i="96"/>
  <c r="GT94" i="96" s="1"/>
  <c r="CK183" i="96"/>
  <c r="CM183" i="96" s="1"/>
  <c r="CN183" i="96" s="1"/>
  <c r="CP183" i="96" s="1"/>
  <c r="CD208" i="98"/>
  <c r="CF208" i="98" s="1"/>
  <c r="CG208" i="98" s="1"/>
  <c r="CI208" i="98" s="1"/>
  <c r="GS113" i="98"/>
  <c r="GS115" i="98" s="1"/>
  <c r="DK113" i="98"/>
  <c r="DM113" i="98" s="1"/>
  <c r="DX47" i="94"/>
  <c r="DZ47" i="94" s="1"/>
  <c r="GZ47" i="94"/>
  <c r="GZ49" i="94" s="1"/>
  <c r="GW61" i="98"/>
  <c r="GW63" i="98" s="1"/>
  <c r="DW61" i="98"/>
  <c r="DY61" i="98" s="1"/>
  <c r="DN114" i="98"/>
  <c r="DP114" i="98" s="1"/>
  <c r="GT114" i="98"/>
  <c r="Y44" i="128"/>
  <c r="BV206" i="96"/>
  <c r="BX206" i="96" s="1"/>
  <c r="BY206" i="96" s="1"/>
  <c r="CA206" i="96" s="1"/>
  <c r="CB206" i="96" s="1"/>
  <c r="CD206" i="96" s="1"/>
  <c r="U46" i="121"/>
  <c r="V44" i="121"/>
  <c r="HT232" i="96"/>
  <c r="BI232" i="96"/>
  <c r="CI131" i="95"/>
  <c r="CK131" i="95" s="1"/>
  <c r="FQ131" i="95"/>
  <c r="GU118" i="98"/>
  <c r="DQ118" i="98"/>
  <c r="DS118" i="98" s="1"/>
  <c r="CJ195" i="98"/>
  <c r="CL195" i="98" s="1"/>
  <c r="CM195" i="98" s="1"/>
  <c r="CO195" i="98" s="1"/>
  <c r="BP20" i="121"/>
  <c r="BO20" i="121"/>
  <c r="GV79" i="96"/>
  <c r="GV81" i="96" s="1"/>
  <c r="DR79" i="96"/>
  <c r="DT79" i="96" s="1"/>
  <c r="H51" i="107"/>
  <c r="G52" i="107" s="1"/>
  <c r="H52" i="107"/>
  <c r="G53" i="107" s="1"/>
  <c r="H54" i="107"/>
  <c r="G55" i="107" s="1"/>
  <c r="BM38" i="107"/>
  <c r="BO38" i="107"/>
  <c r="H56" i="107"/>
  <c r="BP38" i="107"/>
  <c r="H53" i="107"/>
  <c r="G54" i="107" s="1"/>
  <c r="BN38" i="107"/>
  <c r="H55" i="107"/>
  <c r="ED48" i="94"/>
  <c r="EF48" i="94" s="1"/>
  <c r="HB48" i="94"/>
  <c r="DL119" i="96"/>
  <c r="DN119" i="96" s="1"/>
  <c r="GT119" i="96"/>
  <c r="GX48" i="98"/>
  <c r="GX50" i="98" s="1"/>
  <c r="DZ48" i="98"/>
  <c r="EB48" i="98" s="1"/>
  <c r="FI222" i="95"/>
  <c r="GY38" i="96"/>
  <c r="GQ261" i="95"/>
  <c r="AF261" i="95"/>
  <c r="GP131" i="96"/>
  <c r="GP133" i="96" s="1"/>
  <c r="GP134" i="96" s="1"/>
  <c r="CK197" i="96"/>
  <c r="CM197" i="96" s="1"/>
  <c r="CN197" i="96" s="1"/>
  <c r="CP197" i="96" s="1"/>
  <c r="BB235" i="95"/>
  <c r="BD235" i="95" s="1"/>
  <c r="BE235" i="95" s="1"/>
  <c r="BG235" i="95" s="1"/>
  <c r="FH210" i="95"/>
  <c r="FH211" i="95" s="1"/>
  <c r="DF114" i="96"/>
  <c r="DH114" i="96" s="1"/>
  <c r="GR114" i="96"/>
  <c r="GR116" i="96" s="1"/>
  <c r="DE153" i="98"/>
  <c r="DG153" i="98" s="1"/>
  <c r="GQ153" i="98"/>
  <c r="DF145" i="96"/>
  <c r="DH145" i="96" s="1"/>
  <c r="GR145" i="96"/>
  <c r="DX67" i="96"/>
  <c r="DZ67" i="96" s="1"/>
  <c r="GX67" i="96"/>
  <c r="DI128" i="96"/>
  <c r="DK128" i="96" s="1"/>
  <c r="GS128" i="96"/>
  <c r="CW158" i="96"/>
  <c r="CY158" i="96" s="1"/>
  <c r="CZ158" i="96" s="1"/>
  <c r="DB158" i="96" s="1"/>
  <c r="DU62" i="96"/>
  <c r="DW62" i="96" s="1"/>
  <c r="GW62" i="96"/>
  <c r="GW64" i="96" s="1"/>
  <c r="FS92" i="95"/>
  <c r="CO92" i="95"/>
  <c r="CQ92" i="95" s="1"/>
  <c r="BQ20" i="121"/>
  <c r="BR20" i="121"/>
  <c r="DW75" i="98"/>
  <c r="DY75" i="98" s="1"/>
  <c r="GW75" i="98"/>
  <c r="BJ219" i="96"/>
  <c r="BL219" i="96" s="1"/>
  <c r="BM219" i="96" s="1"/>
  <c r="BO219" i="96" s="1"/>
  <c r="BP219" i="96" s="1"/>
  <c r="BR219" i="96" s="1"/>
  <c r="BS219" i="96" s="1"/>
  <c r="BU219" i="96" s="1"/>
  <c r="DW88" i="98"/>
  <c r="DY88" i="98" s="1"/>
  <c r="GW88" i="98"/>
  <c r="BB222" i="95"/>
  <c r="BD222" i="95" s="1"/>
  <c r="BE222" i="95" s="1"/>
  <c r="BG222" i="95" s="1"/>
  <c r="ED36" i="96"/>
  <c r="EF36" i="96" s="1"/>
  <c r="GZ36" i="96"/>
  <c r="BJ205" i="96"/>
  <c r="BL205" i="96" s="1"/>
  <c r="BM205" i="96" s="1"/>
  <c r="BO205" i="96" s="1"/>
  <c r="BP205" i="96" s="1"/>
  <c r="BR205" i="96" s="1"/>
  <c r="BS205" i="96" s="1"/>
  <c r="BU205" i="96" s="1"/>
  <c r="GQ131" i="96"/>
  <c r="GQ133" i="96" s="1"/>
  <c r="DC131" i="96"/>
  <c r="DE131" i="96" s="1"/>
  <c r="DE139" i="98"/>
  <c r="DG139" i="98" s="1"/>
  <c r="GQ139" i="98"/>
  <c r="GW27" i="96"/>
  <c r="GW29" i="96" s="1"/>
  <c r="DU27" i="96"/>
  <c r="DW27" i="96" s="1"/>
  <c r="BK24" i="121"/>
  <c r="BJ24" i="121"/>
  <c r="GV89" i="96"/>
  <c r="DR89" i="96"/>
  <c r="DT89" i="96" s="1"/>
  <c r="DA14" i="95"/>
  <c r="DC14" i="95" s="1"/>
  <c r="FW14" i="95"/>
  <c r="BL38" i="107"/>
  <c r="BI38" i="107"/>
  <c r="BH38" i="107"/>
  <c r="BJ38" i="107" s="1"/>
  <c r="BG38" i="107"/>
  <c r="CU27" i="95"/>
  <c r="CW27" i="95" s="1"/>
  <c r="FU27" i="95"/>
  <c r="FU79" i="95"/>
  <c r="CU79" i="95"/>
  <c r="CW79" i="95" s="1"/>
  <c r="AQ64" i="196"/>
  <c r="AS64" i="196" s="1"/>
  <c r="AT64" i="196" s="1"/>
  <c r="DT87" i="98"/>
  <c r="DV87" i="98" s="1"/>
  <c r="GV87" i="98"/>
  <c r="GV89" i="98" s="1"/>
  <c r="AM62" i="196"/>
  <c r="AN62" i="196"/>
  <c r="AP62" i="196" s="1"/>
  <c r="AV62" i="196" s="1"/>
  <c r="DH144" i="98"/>
  <c r="DJ144" i="98" s="1"/>
  <c r="GR144" i="98"/>
  <c r="CQ170" i="96"/>
  <c r="CS170" i="96" s="1"/>
  <c r="CT170" i="96" s="1"/>
  <c r="CV170" i="96" s="1"/>
  <c r="BI236" i="96"/>
  <c r="HT236" i="96"/>
  <c r="BT24" i="121"/>
  <c r="BS24" i="121"/>
  <c r="CQ180" i="96"/>
  <c r="CS180" i="96" s="1"/>
  <c r="CT180" i="96" s="1"/>
  <c r="CV180" i="96" s="1"/>
  <c r="BE236" i="96"/>
  <c r="CE179" i="96"/>
  <c r="CG179" i="96" s="1"/>
  <c r="CH179" i="96" s="1"/>
  <c r="CJ179" i="96" s="1"/>
  <c r="CW144" i="96"/>
  <c r="CY144" i="96" s="1"/>
  <c r="CZ144" i="96" s="1"/>
  <c r="DB144" i="96" s="1"/>
  <c r="CV196" i="98"/>
  <c r="CX196" i="98" s="1"/>
  <c r="CY196" i="98" s="1"/>
  <c r="DA196" i="98" s="1"/>
  <c r="DL115" i="96"/>
  <c r="DN115" i="96" s="1"/>
  <c r="GT115" i="96"/>
  <c r="CD222" i="98"/>
  <c r="CF222" i="98" s="1"/>
  <c r="CG222" i="98" s="1"/>
  <c r="CI222" i="98" s="1"/>
  <c r="AL64" i="196"/>
  <c r="DO93" i="96"/>
  <c r="DQ93" i="96" s="1"/>
  <c r="GU93" i="96"/>
  <c r="GZ27" i="98"/>
  <c r="EF27" i="98"/>
  <c r="EH27" i="98" s="1"/>
  <c r="GZ89" i="94"/>
  <c r="DX89" i="94"/>
  <c r="DZ89" i="94" s="1"/>
  <c r="FN145" i="95"/>
  <c r="FL183" i="95"/>
  <c r="AI66" i="196"/>
  <c r="BF45" i="196"/>
  <c r="AL65" i="196"/>
  <c r="AK66" i="196"/>
  <c r="GK196" i="96"/>
  <c r="GK198" i="96" s="1"/>
  <c r="GK199" i="96" s="1"/>
  <c r="CO118" i="95"/>
  <c r="CQ118" i="95" s="1"/>
  <c r="FS118" i="95"/>
  <c r="DI132" i="96"/>
  <c r="DK132" i="96" s="1"/>
  <c r="GS132" i="96"/>
  <c r="GN184" i="96"/>
  <c r="FN170" i="95"/>
  <c r="BZ170" i="95"/>
  <c r="CB170" i="95" s="1"/>
  <c r="DC140" i="96"/>
  <c r="DE140" i="96" s="1"/>
  <c r="GQ140" i="96"/>
  <c r="FL196" i="95"/>
  <c r="DR49" i="96"/>
  <c r="DT49" i="96" s="1"/>
  <c r="GV49" i="96"/>
  <c r="GV51" i="96" s="1"/>
  <c r="GJ221" i="98"/>
  <c r="CV192" i="98"/>
  <c r="CX192" i="98" s="1"/>
  <c r="CY192" i="98" s="1"/>
  <c r="DA192" i="98" s="1"/>
  <c r="AN63" i="196"/>
  <c r="GS100" i="98"/>
  <c r="GS102" i="98" s="1"/>
  <c r="DK100" i="98"/>
  <c r="DM100" i="98" s="1"/>
  <c r="BA40" i="107"/>
  <c r="AY40" i="107"/>
  <c r="BC40" i="107"/>
  <c r="BE40" i="107"/>
  <c r="AW40" i="107"/>
  <c r="AU40" i="107"/>
  <c r="CA40" i="107"/>
  <c r="BK40" i="107" s="1"/>
  <c r="BT183" i="95"/>
  <c r="BV183" i="95" s="1"/>
  <c r="BW183" i="95" s="1"/>
  <c r="BY183" i="95" s="1"/>
  <c r="AJ66" i="196"/>
  <c r="BF46" i="196"/>
  <c r="AM65" i="196"/>
  <c r="BV196" i="96"/>
  <c r="BX196" i="96" s="1"/>
  <c r="BY196" i="96" s="1"/>
  <c r="CA196" i="96" s="1"/>
  <c r="CB196" i="96" s="1"/>
  <c r="CD196" i="96" s="1"/>
  <c r="CQ184" i="96"/>
  <c r="CS184" i="96" s="1"/>
  <c r="CT184" i="96" s="1"/>
  <c r="CV184" i="96" s="1"/>
  <c r="BT196" i="95"/>
  <c r="BV196" i="95" s="1"/>
  <c r="BW196" i="95" s="1"/>
  <c r="BY196" i="95" s="1"/>
  <c r="EC62" i="98"/>
  <c r="EE62" i="98" s="1"/>
  <c r="GY62" i="98"/>
  <c r="BU221" i="98"/>
  <c r="BW221" i="98" s="1"/>
  <c r="BX221" i="98" s="1"/>
  <c r="BZ221" i="98" s="1"/>
  <c r="CA221" i="98" s="1"/>
  <c r="CC221" i="98" s="1"/>
  <c r="DC153" i="96"/>
  <c r="DE153" i="96" s="1"/>
  <c r="GQ153" i="96"/>
  <c r="GP154" i="96"/>
  <c r="CO105" i="95"/>
  <c r="CQ105" i="95" s="1"/>
  <c r="FS105" i="95"/>
  <c r="GP141" i="96"/>
  <c r="DE166" i="98"/>
  <c r="DG166" i="98" s="1"/>
  <c r="GQ166" i="98"/>
  <c r="FJ209" i="95"/>
  <c r="DO75" i="96"/>
  <c r="DQ75" i="96" s="1"/>
  <c r="GU75" i="96"/>
  <c r="GU77" i="96" s="1"/>
  <c r="GM182" i="98"/>
  <c r="GK218" i="98"/>
  <c r="AL38" i="118"/>
  <c r="AK38" i="118"/>
  <c r="CF144" i="95"/>
  <c r="CH144" i="95" s="1"/>
  <c r="FP144" i="95"/>
  <c r="BX20" i="121"/>
  <c r="BF245" i="96"/>
  <c r="BG245" i="96" s="1"/>
  <c r="DO106" i="96"/>
  <c r="DQ106" i="96" s="1"/>
  <c r="GU106" i="96"/>
  <c r="GW80" i="96"/>
  <c r="DU80" i="96"/>
  <c r="DW80" i="96" s="1"/>
  <c r="AC42" i="118"/>
  <c r="AD42" i="118"/>
  <c r="GZ37" i="96"/>
  <c r="ED37" i="96"/>
  <c r="EF37" i="96" s="1"/>
  <c r="BV26" i="121"/>
  <c r="BU26" i="121"/>
  <c r="CR13" i="95"/>
  <c r="CT13" i="95" s="1"/>
  <c r="FT13" i="95"/>
  <c r="FT15" i="95" s="1"/>
  <c r="DC154" i="96"/>
  <c r="DE154" i="96" s="1"/>
  <c r="GQ154" i="96"/>
  <c r="GQ141" i="96"/>
  <c r="DC141" i="96"/>
  <c r="DE141" i="96" s="1"/>
  <c r="BH209" i="95"/>
  <c r="BJ209" i="95" s="1"/>
  <c r="BK209" i="95" s="1"/>
  <c r="BM209" i="95" s="1"/>
  <c r="CP182" i="98"/>
  <c r="CR182" i="98" s="1"/>
  <c r="CS182" i="98" s="1"/>
  <c r="CU182" i="98" s="1"/>
  <c r="CD218" i="98"/>
  <c r="CF218" i="98" s="1"/>
  <c r="CG218" i="98" s="1"/>
  <c r="CI218" i="98" s="1"/>
  <c r="HB55" i="94"/>
  <c r="ED55" i="94"/>
  <c r="EF55" i="94" s="1"/>
  <c r="DT105" i="98"/>
  <c r="DV105" i="98" s="1"/>
  <c r="GV105" i="98"/>
  <c r="DE143" i="98"/>
  <c r="DG143" i="98" s="1"/>
  <c r="GQ143" i="98"/>
  <c r="GQ145" i="98" s="1"/>
  <c r="GS126" i="98"/>
  <c r="DK126" i="98"/>
  <c r="DM126" i="98" s="1"/>
  <c r="EA52" i="94"/>
  <c r="EC52" i="94" s="1"/>
  <c r="HA52" i="94"/>
  <c r="GT88" i="96"/>
  <c r="GT90" i="96" s="1"/>
  <c r="DL88" i="96"/>
  <c r="DN88" i="96" s="1"/>
  <c r="GV101" i="98"/>
  <c r="DT101" i="98"/>
  <c r="DV101" i="98" s="1"/>
  <c r="BF249" i="96"/>
  <c r="BG249" i="96" s="1"/>
  <c r="GT105" i="96"/>
  <c r="GT107" i="96" s="1"/>
  <c r="DL105" i="96"/>
  <c r="DN105" i="96" s="1"/>
  <c r="DX50" i="96"/>
  <c r="DZ50" i="96" s="1"/>
  <c r="GX50" i="96"/>
  <c r="BE26" i="121"/>
  <c r="BF26" i="121"/>
  <c r="BL26" i="121" s="1"/>
  <c r="DN131" i="98"/>
  <c r="DP131" i="98" s="1"/>
  <c r="GT131" i="98"/>
  <c r="HA11" i="96"/>
  <c r="EG11" i="96"/>
  <c r="EI11" i="96" s="1"/>
  <c r="GR118" i="96"/>
  <c r="GR120" i="96" s="1"/>
  <c r="DF118" i="96"/>
  <c r="DH118" i="96" s="1"/>
  <c r="HA57" i="94"/>
  <c r="GM193" i="96"/>
  <c r="B42" i="128"/>
  <c r="BJ209" i="96"/>
  <c r="BL209" i="96" s="1"/>
  <c r="BM209" i="96" s="1"/>
  <c r="BO209" i="96" s="1"/>
  <c r="BP209" i="96" s="1"/>
  <c r="BR209" i="96" s="1"/>
  <c r="BS209" i="96" s="1"/>
  <c r="BU209" i="96" s="1"/>
  <c r="CW157" i="96"/>
  <c r="CY157" i="96" s="1"/>
  <c r="CZ157" i="96" s="1"/>
  <c r="DB157" i="96" s="1"/>
  <c r="AE40" i="128"/>
  <c r="AK40" i="128"/>
  <c r="K40" i="128" s="1"/>
  <c r="DX63" i="96"/>
  <c r="DZ63" i="96" s="1"/>
  <c r="GX63" i="96"/>
  <c r="DN104" i="98"/>
  <c r="DP104" i="98" s="1"/>
  <c r="GT104" i="98"/>
  <c r="GT106" i="98" s="1"/>
  <c r="BV210" i="96"/>
  <c r="BX210" i="96" s="1"/>
  <c r="BY210" i="96" s="1"/>
  <c r="CA210" i="96" s="1"/>
  <c r="CB210" i="96" s="1"/>
  <c r="CD210" i="96" s="1"/>
  <c r="DU76" i="96"/>
  <c r="DW76" i="96" s="1"/>
  <c r="GW76" i="96"/>
  <c r="GO171" i="96"/>
  <c r="FW10" i="95"/>
  <c r="DA10" i="95"/>
  <c r="DC10" i="95" s="1"/>
  <c r="DF127" i="96"/>
  <c r="DH127" i="96" s="1"/>
  <c r="GR127" i="96"/>
  <c r="GR129" i="96" s="1"/>
  <c r="EC53" i="98"/>
  <c r="EE53" i="98" s="1"/>
  <c r="GY53" i="98"/>
  <c r="GL205" i="98"/>
  <c r="DU98" i="94"/>
  <c r="DW98" i="94" s="1"/>
  <c r="GY98" i="94"/>
  <c r="FT40" i="95"/>
  <c r="CR40" i="95"/>
  <c r="CT40" i="95" s="1"/>
  <c r="GU92" i="98"/>
  <c r="DQ92" i="98"/>
  <c r="DS92" i="98" s="1"/>
  <c r="GW52" i="98"/>
  <c r="GW54" i="98" s="1"/>
  <c r="DW52" i="98"/>
  <c r="DY52" i="98" s="1"/>
  <c r="CK193" i="96"/>
  <c r="CM193" i="96" s="1"/>
  <c r="CN193" i="96" s="1"/>
  <c r="CP193" i="96" s="1"/>
  <c r="DE157" i="98"/>
  <c r="DG157" i="98" s="1"/>
  <c r="GQ157" i="98"/>
  <c r="GN166" i="96"/>
  <c r="GN168" i="96" s="1"/>
  <c r="GN169" i="96" s="1"/>
  <c r="HV218" i="96"/>
  <c r="IG218" i="96" s="1"/>
  <c r="BG218" i="96"/>
  <c r="GO167" i="96"/>
  <c r="H43" i="125"/>
  <c r="BL43" i="125"/>
  <c r="BM43" i="125" s="1"/>
  <c r="BN43" i="125" s="1"/>
  <c r="L43" i="125" s="1"/>
  <c r="FO157" i="95"/>
  <c r="CC157" i="95"/>
  <c r="CE157" i="95" s="1"/>
  <c r="GW66" i="96"/>
  <c r="GW68" i="96" s="1"/>
  <c r="DU66" i="96"/>
  <c r="DW66" i="96" s="1"/>
  <c r="GK192" i="96"/>
  <c r="GK194" i="96" s="1"/>
  <c r="GK195" i="96" s="1"/>
  <c r="DZ26" i="98"/>
  <c r="EB26" i="98" s="1"/>
  <c r="GX26" i="98"/>
  <c r="GX28" i="98" s="1"/>
  <c r="CW171" i="96"/>
  <c r="CY171" i="96" s="1"/>
  <c r="CZ171" i="96" s="1"/>
  <c r="DB171" i="96" s="1"/>
  <c r="HV222" i="96"/>
  <c r="IR218" i="96" s="1"/>
  <c r="BG222" i="96"/>
  <c r="CJ205" i="98"/>
  <c r="CL205" i="98" s="1"/>
  <c r="CM205" i="98" s="1"/>
  <c r="CO205" i="98" s="1"/>
  <c r="DO102" i="96"/>
  <c r="DQ102" i="96" s="1"/>
  <c r="GU102" i="96"/>
  <c r="GM183" i="96"/>
  <c r="GM185" i="96" s="1"/>
  <c r="GM186" i="96" s="1"/>
  <c r="CQ166" i="96"/>
  <c r="CS166" i="96" s="1"/>
  <c r="CT166" i="96" s="1"/>
  <c r="CV166" i="96" s="1"/>
  <c r="GK208" i="98"/>
  <c r="CW167" i="96"/>
  <c r="CY167" i="96" s="1"/>
  <c r="CZ167" i="96" s="1"/>
  <c r="DB167" i="96" s="1"/>
  <c r="BH45" i="125"/>
  <c r="BI45" i="125" s="1"/>
  <c r="BJ45" i="125" s="1"/>
  <c r="BK45" i="125" s="1"/>
  <c r="BZ45" i="125" s="1"/>
  <c r="AB261" i="95"/>
  <c r="EF40" i="98"/>
  <c r="EH40" i="98" s="1"/>
  <c r="GZ40" i="98"/>
  <c r="EC39" i="98"/>
  <c r="EE39" i="98" s="1"/>
  <c r="GY39" i="98"/>
  <c r="GY41" i="98" s="1"/>
  <c r="ED10" i="96"/>
  <c r="EF10" i="96" s="1"/>
  <c r="GZ10" i="96"/>
  <c r="GZ12" i="96" s="1"/>
  <c r="DZ9" i="98"/>
  <c r="EB9" i="98" s="1"/>
  <c r="GX9" i="98"/>
  <c r="GX11" i="98" s="1"/>
  <c r="GY23" i="96"/>
  <c r="GY25" i="96" s="1"/>
  <c r="EA23" i="96"/>
  <c r="EC23" i="96" s="1"/>
  <c r="DZ22" i="98"/>
  <c r="EB22" i="98" s="1"/>
  <c r="GX22" i="98"/>
  <c r="GX24" i="98" s="1"/>
  <c r="EA53" i="96"/>
  <c r="EC53" i="96" s="1"/>
  <c r="GY53" i="96"/>
  <c r="EG21" i="94"/>
  <c r="EI21" i="94" s="1"/>
  <c r="HC21" i="94"/>
  <c r="HC23" i="94" s="1"/>
  <c r="EJ14" i="94"/>
  <c r="EL14" i="94" s="1"/>
  <c r="HD14" i="94"/>
  <c r="HD15" i="94" s="1"/>
  <c r="HB23" i="98"/>
  <c r="EL23" i="98"/>
  <c r="EN23" i="98" s="1"/>
  <c r="ES22" i="94"/>
  <c r="EU22" i="94" s="1"/>
  <c r="HG22" i="94"/>
  <c r="EO36" i="98"/>
  <c r="EQ36" i="98" s="1"/>
  <c r="HC36" i="98"/>
  <c r="EL49" i="98"/>
  <c r="EN49" i="98" s="1"/>
  <c r="HB49" i="98"/>
  <c r="EP13" i="94"/>
  <c r="ER13" i="94" s="1"/>
  <c r="HF13" i="94"/>
  <c r="EP15" i="96"/>
  <c r="ER15" i="96" s="1"/>
  <c r="HD15" i="96"/>
  <c r="EL10" i="98"/>
  <c r="EN10" i="98" s="1"/>
  <c r="HB10" i="98"/>
  <c r="AJ72" i="196" l="1"/>
  <c r="K51" i="196"/>
  <c r="BF47" i="196"/>
  <c r="BF48" i="196" s="1"/>
  <c r="L47" i="196" s="1"/>
  <c r="K47" i="196" s="1"/>
  <c r="FH234" i="95"/>
  <c r="FH236" i="95" s="1"/>
  <c r="FH237" i="95" s="1"/>
  <c r="FU54" i="95"/>
  <c r="FU55" i="95" s="1"/>
  <c r="HA256" i="95"/>
  <c r="AD260" i="95"/>
  <c r="AG247" i="95"/>
  <c r="AI247" i="95" s="1"/>
  <c r="AJ247" i="95" s="1"/>
  <c r="AL247" i="95" s="1"/>
  <c r="AM247" i="95" s="1"/>
  <c r="AO247" i="95" s="1"/>
  <c r="AP247" i="95" s="1"/>
  <c r="AR247" i="95" s="1"/>
  <c r="CX53" i="95"/>
  <c r="CZ53" i="95" s="1"/>
  <c r="FV53" i="95"/>
  <c r="FL169" i="95"/>
  <c r="FL171" i="95" s="1"/>
  <c r="FL172" i="95" s="1"/>
  <c r="BB208" i="95"/>
  <c r="BD208" i="95" s="1"/>
  <c r="BE208" i="95" s="1"/>
  <c r="BG208" i="95" s="1"/>
  <c r="FT39" i="95"/>
  <c r="FT41" i="95" s="1"/>
  <c r="CR39" i="95"/>
  <c r="CT39" i="95" s="1"/>
  <c r="BN195" i="95"/>
  <c r="BP195" i="95" s="1"/>
  <c r="BQ195" i="95" s="1"/>
  <c r="BS195" i="95" s="1"/>
  <c r="BN182" i="95"/>
  <c r="BP182" i="95" s="1"/>
  <c r="BQ182" i="95" s="1"/>
  <c r="BS182" i="95" s="1"/>
  <c r="AS234" i="95"/>
  <c r="AU234" i="95" s="1"/>
  <c r="AV234" i="95" s="1"/>
  <c r="AX234" i="95" s="1"/>
  <c r="AY234" i="95" s="1"/>
  <c r="BA234" i="95" s="1"/>
  <c r="FI208" i="95"/>
  <c r="FI210" i="95" s="1"/>
  <c r="FI211" i="95" s="1"/>
  <c r="FP130" i="95"/>
  <c r="FP132" i="95" s="1"/>
  <c r="FP133" i="95" s="1"/>
  <c r="CF130" i="95"/>
  <c r="CH130" i="95" s="1"/>
  <c r="FK195" i="95"/>
  <c r="FP143" i="95"/>
  <c r="CF143" i="95"/>
  <c r="CH143" i="95" s="1"/>
  <c r="FK182" i="95"/>
  <c r="FK184" i="95" s="1"/>
  <c r="FK185" i="95" s="1"/>
  <c r="AS221" i="95"/>
  <c r="AU221" i="95" s="1"/>
  <c r="AV221" i="95" s="1"/>
  <c r="AX221" i="95" s="1"/>
  <c r="AY221" i="95" s="1"/>
  <c r="BA221" i="95" s="1"/>
  <c r="FT78" i="95"/>
  <c r="FT80" i="95" s="1"/>
  <c r="CR78" i="95"/>
  <c r="CT78" i="95" s="1"/>
  <c r="FV52" i="95"/>
  <c r="CX52" i="95"/>
  <c r="CZ52" i="95" s="1"/>
  <c r="CL104" i="95"/>
  <c r="CN104" i="95" s="1"/>
  <c r="FR104" i="95"/>
  <c r="FR106" i="95" s="1"/>
  <c r="FR107" i="95" s="1"/>
  <c r="CU65" i="95"/>
  <c r="CW65" i="95" s="1"/>
  <c r="FU65" i="95"/>
  <c r="FU67" i="95" s="1"/>
  <c r="FU68" i="95" s="1"/>
  <c r="FH221" i="95"/>
  <c r="FH223" i="95" s="1"/>
  <c r="FH224" i="95" s="1"/>
  <c r="BT169" i="95"/>
  <c r="BV169" i="95" s="1"/>
  <c r="BW169" i="95" s="1"/>
  <c r="BY169" i="95" s="1"/>
  <c r="CC156" i="95"/>
  <c r="CE156" i="95" s="1"/>
  <c r="FO156" i="95"/>
  <c r="CL117" i="95"/>
  <c r="CN117" i="95" s="1"/>
  <c r="FR117" i="95"/>
  <c r="FS91" i="95"/>
  <c r="FS93" i="95" s="1"/>
  <c r="CO91" i="95"/>
  <c r="CQ91" i="95" s="1"/>
  <c r="CU26" i="95"/>
  <c r="CW26" i="95" s="1"/>
  <c r="FU26" i="95"/>
  <c r="FU28" i="95" s="1"/>
  <c r="FU29" i="95" s="1"/>
  <c r="AK40" i="118"/>
  <c r="AL40" i="118"/>
  <c r="AM40" i="118" s="1"/>
  <c r="AX32" i="118"/>
  <c r="J32" i="118" s="1"/>
  <c r="AX36" i="118"/>
  <c r="J36" i="118" s="1"/>
  <c r="BD40" i="118"/>
  <c r="BF40" i="118" s="1"/>
  <c r="V46" i="131"/>
  <c r="AB46" i="131" s="1"/>
  <c r="AC46" i="131" s="1"/>
  <c r="AD46" i="131" s="1"/>
  <c r="AM38" i="118"/>
  <c r="AR38" i="118"/>
  <c r="AS38" i="118" s="1"/>
  <c r="AT34" i="118"/>
  <c r="AU34" i="118" s="1"/>
  <c r="AV34" i="118" s="1"/>
  <c r="AN34" i="118"/>
  <c r="AO34" i="118" s="1"/>
  <c r="AP34" i="118" s="1"/>
  <c r="S51" i="119"/>
  <c r="AE44" i="131"/>
  <c r="AF44" i="131" s="1"/>
  <c r="AG44" i="131" s="1"/>
  <c r="J44" i="131" s="1"/>
  <c r="AI44" i="131"/>
  <c r="K44" i="131" s="1"/>
  <c r="F44" i="131"/>
  <c r="F45" i="125"/>
  <c r="CA45" i="125"/>
  <c r="CH45" i="125"/>
  <c r="CB45" i="125"/>
  <c r="CE41" i="125"/>
  <c r="CF41" i="125" s="1"/>
  <c r="CG41" i="125" s="1"/>
  <c r="CI41" i="125" s="1"/>
  <c r="J41" i="125" s="1"/>
  <c r="CC43" i="125"/>
  <c r="CD43" i="125"/>
  <c r="CF39" i="125"/>
  <c r="CG39" i="125" s="1"/>
  <c r="CI39" i="125" s="1"/>
  <c r="J39" i="125" s="1"/>
  <c r="I45" i="125"/>
  <c r="E45" i="125"/>
  <c r="AC44" i="118"/>
  <c r="AF44" i="118" s="1"/>
  <c r="AZ44" i="118" s="1"/>
  <c r="BA44" i="118" s="1"/>
  <c r="BB44" i="118" s="1"/>
  <c r="BC44" i="118" s="1"/>
  <c r="J336" i="94"/>
  <c r="GU43" i="96"/>
  <c r="GO142" i="98"/>
  <c r="GP142" i="98" s="1"/>
  <c r="GX41" i="96"/>
  <c r="DX41" i="96"/>
  <c r="DZ41" i="96" s="1"/>
  <c r="DR40" i="96"/>
  <c r="DT40" i="96" s="1"/>
  <c r="GV40" i="96"/>
  <c r="GV42" i="96" s="1"/>
  <c r="GV38" i="98"/>
  <c r="GW16" i="98"/>
  <c r="DW35" i="98"/>
  <c r="DY35" i="98" s="1"/>
  <c r="GW35" i="98"/>
  <c r="GW37" i="98" s="1"/>
  <c r="BH217" i="98"/>
  <c r="BI217" i="98" s="1"/>
  <c r="BK217" i="98" s="1"/>
  <c r="BL217" i="98" s="1"/>
  <c r="BN217" i="98" s="1"/>
  <c r="BO217" i="98" s="1"/>
  <c r="BQ217" i="98" s="1"/>
  <c r="BR217" i="98" s="1"/>
  <c r="BT217" i="98" s="1"/>
  <c r="BU217" i="98" s="1"/>
  <c r="BW217" i="98" s="1"/>
  <c r="BX217" i="98" s="1"/>
  <c r="BZ217" i="98" s="1"/>
  <c r="CA217" i="98" s="1"/>
  <c r="CC217" i="98" s="1"/>
  <c r="CD217" i="98" s="1"/>
  <c r="CF217" i="98" s="1"/>
  <c r="CG217" i="98" s="1"/>
  <c r="CI217" i="98" s="1"/>
  <c r="DZ13" i="98"/>
  <c r="EB13" i="98" s="1"/>
  <c r="GX13" i="98"/>
  <c r="GX15" i="98" s="1"/>
  <c r="GY41" i="94"/>
  <c r="GY37" i="94"/>
  <c r="HA20" i="94"/>
  <c r="GY33" i="94"/>
  <c r="GS94" i="98"/>
  <c r="EA31" i="94"/>
  <c r="EC31" i="94" s="1"/>
  <c r="HA31" i="94"/>
  <c r="DX34" i="94"/>
  <c r="DZ34" i="94" s="1"/>
  <c r="GZ34" i="94"/>
  <c r="GZ36" i="94" s="1"/>
  <c r="EA39" i="94"/>
  <c r="EC39" i="94" s="1"/>
  <c r="HA39" i="94"/>
  <c r="DX38" i="94"/>
  <c r="DZ38" i="94" s="1"/>
  <c r="GZ38" i="94"/>
  <c r="GZ40" i="94" s="1"/>
  <c r="HB35" i="94"/>
  <c r="ED35" i="94"/>
  <c r="EF35" i="94" s="1"/>
  <c r="DX30" i="94"/>
  <c r="DZ30" i="94" s="1"/>
  <c r="GZ30" i="94"/>
  <c r="GZ32" i="94" s="1"/>
  <c r="GQ129" i="98"/>
  <c r="GT68" i="98"/>
  <c r="GJ233" i="98"/>
  <c r="GT77" i="98"/>
  <c r="GJ204" i="98"/>
  <c r="GJ206" i="98" s="1"/>
  <c r="GJ207" i="98" s="1"/>
  <c r="GS81" i="98"/>
  <c r="HB17" i="94"/>
  <c r="HB19" i="94" s="1"/>
  <c r="ED17" i="94"/>
  <c r="EF17" i="94" s="1"/>
  <c r="EJ18" i="94"/>
  <c r="EL18" i="94" s="1"/>
  <c r="HD18" i="94"/>
  <c r="GL198" i="98"/>
  <c r="GK204" i="98"/>
  <c r="GK206" i="98" s="1"/>
  <c r="GJ229" i="98"/>
  <c r="GM165" i="98"/>
  <c r="GM167" i="98" s="1"/>
  <c r="GM168" i="98" s="1"/>
  <c r="GN170" i="98"/>
  <c r="CV152" i="98"/>
  <c r="CX152" i="98" s="1"/>
  <c r="CY152" i="98" s="1"/>
  <c r="DA152" i="98" s="1"/>
  <c r="GN156" i="98"/>
  <c r="GN158" i="98" s="1"/>
  <c r="GN159" i="98" s="1"/>
  <c r="GK191" i="98"/>
  <c r="GK193" i="98" s="1"/>
  <c r="GK194" i="98" s="1"/>
  <c r="GK178" i="98"/>
  <c r="GK180" i="98" s="1"/>
  <c r="GK181" i="98" s="1"/>
  <c r="GN152" i="98"/>
  <c r="GN154" i="98" s="1"/>
  <c r="GN155" i="98" s="1"/>
  <c r="AT327" i="94"/>
  <c r="AT328" i="94" s="1"/>
  <c r="AU328" i="94" s="1"/>
  <c r="GM183" i="98"/>
  <c r="GM184" i="98" s="1"/>
  <c r="GM185" i="98" s="1"/>
  <c r="CP165" i="98"/>
  <c r="CR165" i="98" s="1"/>
  <c r="CS165" i="98" s="1"/>
  <c r="CU165" i="98" s="1"/>
  <c r="CV170" i="98"/>
  <c r="CX170" i="98" s="1"/>
  <c r="CY170" i="98" s="1"/>
  <c r="DA170" i="98" s="1"/>
  <c r="DN91" i="98"/>
  <c r="DP91" i="98" s="1"/>
  <c r="GT91" i="98"/>
  <c r="GT93" i="98" s="1"/>
  <c r="GT78" i="98"/>
  <c r="GT80" i="98" s="1"/>
  <c r="DN78" i="98"/>
  <c r="DP78" i="98" s="1"/>
  <c r="GQ120" i="98"/>
  <c r="DE130" i="98"/>
  <c r="DG130" i="98" s="1"/>
  <c r="GQ130" i="98"/>
  <c r="GQ132" i="98" s="1"/>
  <c r="GM179" i="98"/>
  <c r="CP169" i="98"/>
  <c r="CR169" i="98" s="1"/>
  <c r="CS169" i="98" s="1"/>
  <c r="CU169" i="98" s="1"/>
  <c r="BU209" i="98"/>
  <c r="BW209" i="98" s="1"/>
  <c r="BX209" i="98" s="1"/>
  <c r="BZ209" i="98" s="1"/>
  <c r="CA209" i="98" s="1"/>
  <c r="CC209" i="98" s="1"/>
  <c r="GV79" i="98"/>
  <c r="DT79" i="98"/>
  <c r="DV79" i="98" s="1"/>
  <c r="CP183" i="98"/>
  <c r="CR183" i="98" s="1"/>
  <c r="CS183" i="98" s="1"/>
  <c r="CU183" i="98" s="1"/>
  <c r="DE140" i="98"/>
  <c r="DG140" i="98" s="1"/>
  <c r="GQ140" i="98"/>
  <c r="GQ141" i="98" s="1"/>
  <c r="GW66" i="98"/>
  <c r="DW66" i="98"/>
  <c r="DY66" i="98" s="1"/>
  <c r="BF232" i="98"/>
  <c r="HU232" i="98"/>
  <c r="GR117" i="98"/>
  <c r="GR119" i="98" s="1"/>
  <c r="DH117" i="98"/>
  <c r="DJ117" i="98" s="1"/>
  <c r="GP133" i="98"/>
  <c r="DH127" i="98"/>
  <c r="DJ127" i="98" s="1"/>
  <c r="GR127" i="98"/>
  <c r="GR128" i="98" s="1"/>
  <c r="CP179" i="98"/>
  <c r="CR179" i="98" s="1"/>
  <c r="CS179" i="98" s="1"/>
  <c r="CU179" i="98" s="1"/>
  <c r="GU65" i="98"/>
  <c r="GU67" i="98" s="1"/>
  <c r="DQ65" i="98"/>
  <c r="DS65" i="98" s="1"/>
  <c r="CV156" i="98"/>
  <c r="CX156" i="98" s="1"/>
  <c r="CY156" i="98" s="1"/>
  <c r="DA156" i="98" s="1"/>
  <c r="CD191" i="98"/>
  <c r="CF191" i="98" s="1"/>
  <c r="CG191" i="98" s="1"/>
  <c r="CI191" i="98" s="1"/>
  <c r="GU74" i="98"/>
  <c r="GU76" i="98" s="1"/>
  <c r="DQ74" i="98"/>
  <c r="DS74" i="98" s="1"/>
  <c r="CD178" i="98"/>
  <c r="CF178" i="98" s="1"/>
  <c r="CG178" i="98" s="1"/>
  <c r="CI178" i="98" s="1"/>
  <c r="GM169" i="98"/>
  <c r="GM171" i="98" s="1"/>
  <c r="GM172" i="98" s="1"/>
  <c r="GJ209" i="98"/>
  <c r="GJ210" i="98" s="1"/>
  <c r="GJ211" i="98" s="1"/>
  <c r="AM71" i="196"/>
  <c r="BF51" i="196"/>
  <c r="AB43" i="196"/>
  <c r="AF72" i="196" s="1"/>
  <c r="AS290" i="94"/>
  <c r="IG285" i="94" s="1"/>
  <c r="IL285" i="94" s="1"/>
  <c r="GV126" i="94"/>
  <c r="GX71" i="94"/>
  <c r="GW84" i="94"/>
  <c r="GW67" i="94"/>
  <c r="GU135" i="94"/>
  <c r="GW109" i="94"/>
  <c r="GV134" i="94"/>
  <c r="AK68" i="196"/>
  <c r="AQ68" i="196" s="1"/>
  <c r="AS68" i="196" s="1"/>
  <c r="AT68" i="196" s="1"/>
  <c r="AV68" i="196" s="1"/>
  <c r="C50" i="196"/>
  <c r="BE50" i="196" s="1"/>
  <c r="BE52" i="196" s="1"/>
  <c r="BE53" i="196" s="1"/>
  <c r="D52" i="196" s="1"/>
  <c r="D54" i="196" s="1"/>
  <c r="D61" i="196" s="1"/>
  <c r="AL67" i="196"/>
  <c r="AN67" i="196" s="1"/>
  <c r="AW255" i="94"/>
  <c r="AX255" i="94" s="1"/>
  <c r="AZ255" i="94" s="1"/>
  <c r="BA255" i="94" s="1"/>
  <c r="BC255" i="94" s="1"/>
  <c r="BD255" i="94" s="1"/>
  <c r="BF255" i="94" s="1"/>
  <c r="BG255" i="94" s="1"/>
  <c r="BI255" i="94" s="1"/>
  <c r="GU139" i="94"/>
  <c r="AW276" i="94"/>
  <c r="AX276" i="94" s="1"/>
  <c r="AZ276" i="94" s="1"/>
  <c r="BA276" i="94" s="1"/>
  <c r="BC276" i="94" s="1"/>
  <c r="BD276" i="94" s="1"/>
  <c r="BF276" i="94" s="1"/>
  <c r="BG276" i="94" s="1"/>
  <c r="BI276" i="94" s="1"/>
  <c r="GT160" i="94"/>
  <c r="GU118" i="94"/>
  <c r="GV88" i="94"/>
  <c r="GX92" i="94"/>
  <c r="GR183" i="94"/>
  <c r="GR185" i="94" s="1"/>
  <c r="GR186" i="94" s="1"/>
  <c r="GU143" i="94"/>
  <c r="GU122" i="94"/>
  <c r="GX75" i="94"/>
  <c r="GT152" i="94"/>
  <c r="AG42" i="128"/>
  <c r="I42" i="128" s="1"/>
  <c r="GX108" i="94"/>
  <c r="AK42" i="128"/>
  <c r="K42" i="128" s="1"/>
  <c r="GV105" i="94"/>
  <c r="GW101" i="94"/>
  <c r="GN269" i="94"/>
  <c r="GR205" i="94"/>
  <c r="GP243" i="94"/>
  <c r="GS174" i="94"/>
  <c r="GS176" i="94" s="1"/>
  <c r="GS177" i="94" s="1"/>
  <c r="GR170" i="94"/>
  <c r="GR172" i="94" s="1"/>
  <c r="GR173" i="94" s="1"/>
  <c r="GR166" i="94"/>
  <c r="GR168" i="94" s="1"/>
  <c r="GR169" i="94" s="1"/>
  <c r="GQ222" i="94"/>
  <c r="GO260" i="94"/>
  <c r="GN256" i="94"/>
  <c r="GP235" i="94"/>
  <c r="GS184" i="94"/>
  <c r="GR191" i="94"/>
  <c r="GR193" i="94" s="1"/>
  <c r="GR194" i="94" s="1"/>
  <c r="GS192" i="94"/>
  <c r="GQ226" i="94"/>
  <c r="GP225" i="94"/>
  <c r="GP227" i="94" s="1"/>
  <c r="GP228" i="94" s="1"/>
  <c r="GN273" i="94"/>
  <c r="GP200" i="94"/>
  <c r="GP202" i="94" s="1"/>
  <c r="GP203" i="94" s="1"/>
  <c r="GO239" i="94"/>
  <c r="AW303" i="94"/>
  <c r="HW303" i="94"/>
  <c r="CT174" i="94"/>
  <c r="CV174" i="94" s="1"/>
  <c r="CW174" i="94" s="1"/>
  <c r="CY174" i="94" s="1"/>
  <c r="GT174" i="94"/>
  <c r="GT176" i="94" s="1"/>
  <c r="GP217" i="94"/>
  <c r="GP219" i="94" s="1"/>
  <c r="GP220" i="94" s="1"/>
  <c r="DR120" i="94"/>
  <c r="DT120" i="94" s="1"/>
  <c r="GX120" i="94"/>
  <c r="BJ256" i="94"/>
  <c r="BL256" i="94" s="1"/>
  <c r="BM256" i="94" s="1"/>
  <c r="BO256" i="94" s="1"/>
  <c r="BP256" i="94" s="1"/>
  <c r="BR256" i="94" s="1"/>
  <c r="BY235" i="94"/>
  <c r="CA235" i="94" s="1"/>
  <c r="CB235" i="94" s="1"/>
  <c r="CD235" i="94" s="1"/>
  <c r="GU154" i="94"/>
  <c r="CZ154" i="94"/>
  <c r="DB154" i="94" s="1"/>
  <c r="DC154" i="94" s="1"/>
  <c r="DE154" i="94" s="1"/>
  <c r="GQ218" i="94"/>
  <c r="DL132" i="94"/>
  <c r="DN132" i="94" s="1"/>
  <c r="DO132" i="94" s="1"/>
  <c r="DQ132" i="94" s="1"/>
  <c r="GW132" i="94"/>
  <c r="AW311" i="94"/>
  <c r="HW311" i="94"/>
  <c r="GX116" i="94"/>
  <c r="DR116" i="94"/>
  <c r="DT116" i="94" s="1"/>
  <c r="CT184" i="94"/>
  <c r="CV184" i="94" s="1"/>
  <c r="CW184" i="94" s="1"/>
  <c r="CY184" i="94" s="1"/>
  <c r="GT184" i="94"/>
  <c r="DR81" i="94"/>
  <c r="DT81" i="94" s="1"/>
  <c r="GX81" i="94"/>
  <c r="GX83" i="94" s="1"/>
  <c r="DL123" i="94"/>
  <c r="DN123" i="94" s="1"/>
  <c r="DO123" i="94" s="1"/>
  <c r="DQ123" i="94" s="1"/>
  <c r="GW123" i="94"/>
  <c r="GW125" i="94" s="1"/>
  <c r="DU107" i="94"/>
  <c r="DW107" i="94" s="1"/>
  <c r="GY107" i="94"/>
  <c r="BJ269" i="94"/>
  <c r="BL269" i="94" s="1"/>
  <c r="BM269" i="94" s="1"/>
  <c r="BO269" i="94" s="1"/>
  <c r="BP269" i="94" s="1"/>
  <c r="BR269" i="94" s="1"/>
  <c r="GV158" i="94"/>
  <c r="DF158" i="94"/>
  <c r="DH158" i="94" s="1"/>
  <c r="DI158" i="94" s="1"/>
  <c r="DK158" i="94" s="1"/>
  <c r="GP221" i="94"/>
  <c r="GP223" i="94" s="1"/>
  <c r="GP224" i="94" s="1"/>
  <c r="DF136" i="94"/>
  <c r="DH136" i="94" s="1"/>
  <c r="DI136" i="94" s="1"/>
  <c r="DK136" i="94" s="1"/>
  <c r="GV136" i="94"/>
  <c r="GV138" i="94" s="1"/>
  <c r="CE226" i="94"/>
  <c r="CG226" i="94" s="1"/>
  <c r="CH226" i="94" s="1"/>
  <c r="CJ226" i="94" s="1"/>
  <c r="CK205" i="94"/>
  <c r="CM205" i="94" s="1"/>
  <c r="CN205" i="94" s="1"/>
  <c r="CP205" i="94" s="1"/>
  <c r="CQ205" i="94" s="1"/>
  <c r="CS205" i="94" s="1"/>
  <c r="GN242" i="94"/>
  <c r="GN244" i="94" s="1"/>
  <c r="GN245" i="94" s="1"/>
  <c r="DR103" i="94"/>
  <c r="DT103" i="94" s="1"/>
  <c r="GX103" i="94"/>
  <c r="AT323" i="94"/>
  <c r="AT324" i="94" s="1"/>
  <c r="AU324" i="94" s="1"/>
  <c r="AT319" i="94"/>
  <c r="AT320" i="94" s="1"/>
  <c r="AU320" i="94" s="1"/>
  <c r="BY225" i="94"/>
  <c r="CA225" i="94" s="1"/>
  <c r="CB225" i="94" s="1"/>
  <c r="CD225" i="94" s="1"/>
  <c r="GY68" i="94"/>
  <c r="GY70" i="94" s="1"/>
  <c r="DU68" i="94"/>
  <c r="DW68" i="94" s="1"/>
  <c r="AW290" i="94"/>
  <c r="HW290" i="94"/>
  <c r="BY243" i="94"/>
  <c r="CA243" i="94" s="1"/>
  <c r="CB243" i="94" s="1"/>
  <c r="CD243" i="94" s="1"/>
  <c r="BS260" i="94"/>
  <c r="BU260" i="94" s="1"/>
  <c r="BV260" i="94" s="1"/>
  <c r="BX260" i="94" s="1"/>
  <c r="GO252" i="94"/>
  <c r="AU293" i="94"/>
  <c r="AS311" i="94"/>
  <c r="BY217" i="94"/>
  <c r="CA217" i="94" s="1"/>
  <c r="CB217" i="94" s="1"/>
  <c r="CD217" i="94" s="1"/>
  <c r="GY90" i="94"/>
  <c r="GY91" i="94" s="1"/>
  <c r="DU90" i="94"/>
  <c r="DW90" i="94" s="1"/>
  <c r="CE218" i="94"/>
  <c r="CG218" i="94" s="1"/>
  <c r="CH218" i="94" s="1"/>
  <c r="CJ218" i="94" s="1"/>
  <c r="GV115" i="94"/>
  <c r="GV117" i="94" s="1"/>
  <c r="DF115" i="94"/>
  <c r="DH115" i="94" s="1"/>
  <c r="DI115" i="94" s="1"/>
  <c r="DK115" i="94" s="1"/>
  <c r="GW102" i="94"/>
  <c r="GW104" i="94" s="1"/>
  <c r="DL102" i="94"/>
  <c r="DN102" i="94" s="1"/>
  <c r="DO102" i="94" s="1"/>
  <c r="DQ102" i="94" s="1"/>
  <c r="AW307" i="94"/>
  <c r="HW307" i="94"/>
  <c r="GW85" i="94"/>
  <c r="GW87" i="94" s="1"/>
  <c r="DL85" i="94"/>
  <c r="DN85" i="94" s="1"/>
  <c r="DO85" i="94" s="1"/>
  <c r="DQ85" i="94" s="1"/>
  <c r="GV150" i="94"/>
  <c r="DF150" i="94"/>
  <c r="DH150" i="94" s="1"/>
  <c r="DI150" i="94" s="1"/>
  <c r="DK150" i="94" s="1"/>
  <c r="GX141" i="94"/>
  <c r="DR141" i="94"/>
  <c r="DT141" i="94" s="1"/>
  <c r="DX65" i="94"/>
  <c r="DZ65" i="94" s="1"/>
  <c r="GZ65" i="94"/>
  <c r="AX251" i="94"/>
  <c r="AZ251" i="94" s="1"/>
  <c r="BA251" i="94" s="1"/>
  <c r="BC251" i="94" s="1"/>
  <c r="BD251" i="94" s="1"/>
  <c r="BF251" i="94" s="1"/>
  <c r="BG251" i="94" s="1"/>
  <c r="BI251" i="94" s="1"/>
  <c r="BY221" i="94"/>
  <c r="CA221" i="94" s="1"/>
  <c r="CB221" i="94" s="1"/>
  <c r="CD221" i="94" s="1"/>
  <c r="AN336" i="94"/>
  <c r="AM336" i="94"/>
  <c r="AO336" i="94"/>
  <c r="AP336" i="94"/>
  <c r="AQ336" i="94"/>
  <c r="AL336" i="94"/>
  <c r="BJ242" i="94"/>
  <c r="BL242" i="94" s="1"/>
  <c r="BM242" i="94" s="1"/>
  <c r="BO242" i="94" s="1"/>
  <c r="BP242" i="94" s="1"/>
  <c r="BR242" i="94" s="1"/>
  <c r="AS323" i="94"/>
  <c r="AS319" i="94"/>
  <c r="DF140" i="94"/>
  <c r="DH140" i="94" s="1"/>
  <c r="DI140" i="94" s="1"/>
  <c r="DK140" i="94" s="1"/>
  <c r="GV140" i="94"/>
  <c r="GV142" i="94" s="1"/>
  <c r="GU159" i="94"/>
  <c r="BS252" i="94"/>
  <c r="BU252" i="94" s="1"/>
  <c r="BV252" i="94" s="1"/>
  <c r="BX252" i="94" s="1"/>
  <c r="GX124" i="94"/>
  <c r="DR124" i="94"/>
  <c r="DT124" i="94" s="1"/>
  <c r="CK183" i="94"/>
  <c r="CM183" i="94" s="1"/>
  <c r="CN183" i="94" s="1"/>
  <c r="CP183" i="94" s="1"/>
  <c r="CQ183" i="94" s="1"/>
  <c r="CS183" i="94" s="1"/>
  <c r="CK170" i="94"/>
  <c r="CM170" i="94" s="1"/>
  <c r="CN170" i="94" s="1"/>
  <c r="CP170" i="94" s="1"/>
  <c r="CQ170" i="94" s="1"/>
  <c r="CS170" i="94" s="1"/>
  <c r="GR188" i="94"/>
  <c r="GS153" i="94"/>
  <c r="GS155" i="94" s="1"/>
  <c r="GS156" i="94" s="1"/>
  <c r="AX294" i="94"/>
  <c r="AZ294" i="94" s="1"/>
  <c r="BA294" i="94" s="1"/>
  <c r="BC294" i="94" s="1"/>
  <c r="BD294" i="94" s="1"/>
  <c r="BF294" i="94" s="1"/>
  <c r="BG294" i="94" s="1"/>
  <c r="BI294" i="94" s="1"/>
  <c r="GP204" i="94"/>
  <c r="GP206" i="94" s="1"/>
  <c r="GP207" i="94" s="1"/>
  <c r="HA69" i="94"/>
  <c r="EA69" i="94"/>
  <c r="EC69" i="94" s="1"/>
  <c r="GN234" i="94"/>
  <c r="GN236" i="94" s="1"/>
  <c r="GN237" i="94" s="1"/>
  <c r="GR201" i="94"/>
  <c r="CK166" i="94"/>
  <c r="CM166" i="94" s="1"/>
  <c r="CN166" i="94" s="1"/>
  <c r="CP166" i="94" s="1"/>
  <c r="CQ166" i="94" s="1"/>
  <c r="CS166" i="94" s="1"/>
  <c r="CZ167" i="94"/>
  <c r="DB167" i="94" s="1"/>
  <c r="DC167" i="94" s="1"/>
  <c r="DE167" i="94" s="1"/>
  <c r="GU167" i="94"/>
  <c r="AX259" i="94"/>
  <c r="AZ259" i="94" s="1"/>
  <c r="BA259" i="94" s="1"/>
  <c r="BC259" i="94" s="1"/>
  <c r="BD259" i="94" s="1"/>
  <c r="BF259" i="94" s="1"/>
  <c r="BG259" i="94" s="1"/>
  <c r="BI259" i="94" s="1"/>
  <c r="GP187" i="94"/>
  <c r="GP189" i="94" s="1"/>
  <c r="GP190" i="94" s="1"/>
  <c r="AW272" i="94"/>
  <c r="HW272" i="94"/>
  <c r="CK191" i="94"/>
  <c r="CM191" i="94" s="1"/>
  <c r="CN191" i="94" s="1"/>
  <c r="CP191" i="94" s="1"/>
  <c r="CQ191" i="94" s="1"/>
  <c r="CS191" i="94" s="1"/>
  <c r="GN238" i="94"/>
  <c r="GN240" i="94" s="1"/>
  <c r="GN241" i="94" s="1"/>
  <c r="AS303" i="94"/>
  <c r="CE222" i="94"/>
  <c r="CG222" i="94" s="1"/>
  <c r="CH222" i="94" s="1"/>
  <c r="CJ222" i="94" s="1"/>
  <c r="AS286" i="94"/>
  <c r="AU285" i="94" s="1"/>
  <c r="GR209" i="94"/>
  <c r="GS171" i="94"/>
  <c r="GT192" i="94"/>
  <c r="CT192" i="94"/>
  <c r="CV192" i="94" s="1"/>
  <c r="CW192" i="94" s="1"/>
  <c r="CY192" i="94" s="1"/>
  <c r="DL133" i="94"/>
  <c r="DN133" i="94" s="1"/>
  <c r="DO133" i="94" s="1"/>
  <c r="DQ133" i="94" s="1"/>
  <c r="GW133" i="94"/>
  <c r="AS327" i="94"/>
  <c r="GN277" i="94"/>
  <c r="EA73" i="94"/>
  <c r="EC73" i="94" s="1"/>
  <c r="HA73" i="94"/>
  <c r="GP208" i="94"/>
  <c r="GP210" i="94" s="1"/>
  <c r="GP211" i="94" s="1"/>
  <c r="BS239" i="94"/>
  <c r="BU239" i="94" s="1"/>
  <c r="BV239" i="94" s="1"/>
  <c r="BX239" i="94" s="1"/>
  <c r="BJ273" i="94"/>
  <c r="BL273" i="94" s="1"/>
  <c r="BM273" i="94" s="1"/>
  <c r="BO273" i="94" s="1"/>
  <c r="BP273" i="94" s="1"/>
  <c r="BR273" i="94" s="1"/>
  <c r="BY200" i="94"/>
  <c r="CA200" i="94" s="1"/>
  <c r="CB200" i="94" s="1"/>
  <c r="CD200" i="94" s="1"/>
  <c r="GV157" i="94"/>
  <c r="DF157" i="94"/>
  <c r="DH157" i="94" s="1"/>
  <c r="DI157" i="94" s="1"/>
  <c r="DK157" i="94" s="1"/>
  <c r="DF119" i="94"/>
  <c r="DH119" i="94" s="1"/>
  <c r="DI119" i="94" s="1"/>
  <c r="DK119" i="94" s="1"/>
  <c r="GV119" i="94"/>
  <c r="GV121" i="94" s="1"/>
  <c r="DR99" i="94"/>
  <c r="DT99" i="94" s="1"/>
  <c r="GX99" i="94"/>
  <c r="GX100" i="94" s="1"/>
  <c r="DU106" i="94"/>
  <c r="DW106" i="94" s="1"/>
  <c r="GY106" i="94"/>
  <c r="CK188" i="94"/>
  <c r="CM188" i="94" s="1"/>
  <c r="CN188" i="94" s="1"/>
  <c r="CP188" i="94" s="1"/>
  <c r="CQ188" i="94" s="1"/>
  <c r="CS188" i="94" s="1"/>
  <c r="GT153" i="94"/>
  <c r="GT155" i="94" s="1"/>
  <c r="CT153" i="94"/>
  <c r="CV153" i="94" s="1"/>
  <c r="CW153" i="94" s="1"/>
  <c r="CY153" i="94" s="1"/>
  <c r="CZ175" i="94"/>
  <c r="DB175" i="94" s="1"/>
  <c r="DC175" i="94" s="1"/>
  <c r="DE175" i="94" s="1"/>
  <c r="GU175" i="94"/>
  <c r="BY204" i="94"/>
  <c r="CA204" i="94" s="1"/>
  <c r="CB204" i="94" s="1"/>
  <c r="CD204" i="94" s="1"/>
  <c r="BJ234" i="94"/>
  <c r="BL234" i="94" s="1"/>
  <c r="BM234" i="94" s="1"/>
  <c r="BO234" i="94" s="1"/>
  <c r="BP234" i="94" s="1"/>
  <c r="BR234" i="94" s="1"/>
  <c r="CK201" i="94"/>
  <c r="CM201" i="94" s="1"/>
  <c r="CN201" i="94" s="1"/>
  <c r="CP201" i="94" s="1"/>
  <c r="CQ201" i="94" s="1"/>
  <c r="CS201" i="94" s="1"/>
  <c r="GY86" i="94"/>
  <c r="DU86" i="94"/>
  <c r="DW86" i="94" s="1"/>
  <c r="DL137" i="94"/>
  <c r="DN137" i="94" s="1"/>
  <c r="DO137" i="94" s="1"/>
  <c r="DQ137" i="94" s="1"/>
  <c r="GW137" i="94"/>
  <c r="BY187" i="94"/>
  <c r="CA187" i="94" s="1"/>
  <c r="CB187" i="94" s="1"/>
  <c r="CD187" i="94" s="1"/>
  <c r="BJ238" i="94"/>
  <c r="BL238" i="94" s="1"/>
  <c r="BM238" i="94" s="1"/>
  <c r="BO238" i="94" s="1"/>
  <c r="BP238" i="94" s="1"/>
  <c r="BR238" i="94" s="1"/>
  <c r="AS307" i="94"/>
  <c r="IG302" i="94" s="1"/>
  <c r="IL302" i="94" s="1"/>
  <c r="CK209" i="94"/>
  <c r="CM209" i="94" s="1"/>
  <c r="CN209" i="94" s="1"/>
  <c r="CP209" i="94" s="1"/>
  <c r="CQ209" i="94" s="1"/>
  <c r="CS209" i="94" s="1"/>
  <c r="CT171" i="94"/>
  <c r="CV171" i="94" s="1"/>
  <c r="CW171" i="94" s="1"/>
  <c r="CY171" i="94" s="1"/>
  <c r="GT171" i="94"/>
  <c r="GX64" i="94"/>
  <c r="GX66" i="94" s="1"/>
  <c r="DR64" i="94"/>
  <c r="DT64" i="94" s="1"/>
  <c r="HW286" i="94"/>
  <c r="AW286" i="94"/>
  <c r="DU72" i="94"/>
  <c r="DW72" i="94" s="1"/>
  <c r="GY72" i="94"/>
  <c r="GY74" i="94" s="1"/>
  <c r="BJ277" i="94"/>
  <c r="BL277" i="94" s="1"/>
  <c r="BM277" i="94" s="1"/>
  <c r="BO277" i="94" s="1"/>
  <c r="BP277" i="94" s="1"/>
  <c r="BR277" i="94" s="1"/>
  <c r="CZ149" i="94"/>
  <c r="DB149" i="94" s="1"/>
  <c r="DC149" i="94" s="1"/>
  <c r="DE149" i="94" s="1"/>
  <c r="GU149" i="94"/>
  <c r="GU151" i="94" s="1"/>
  <c r="BY208" i="94"/>
  <c r="CA208" i="94" s="1"/>
  <c r="CB208" i="94" s="1"/>
  <c r="CD208" i="94" s="1"/>
  <c r="AB44" i="117"/>
  <c r="C44" i="117" s="1"/>
  <c r="G44" i="117"/>
  <c r="AX268" i="94"/>
  <c r="AZ268" i="94" s="1"/>
  <c r="BA268" i="94" s="1"/>
  <c r="BC268" i="94" s="1"/>
  <c r="BD268" i="94" s="1"/>
  <c r="BF268" i="94" s="1"/>
  <c r="BG268" i="94" s="1"/>
  <c r="BI268" i="94" s="1"/>
  <c r="GX12" i="98"/>
  <c r="HD16" i="94"/>
  <c r="HA58" i="94"/>
  <c r="GX29" i="98"/>
  <c r="GX56" i="96"/>
  <c r="FS42" i="95"/>
  <c r="GY42" i="98"/>
  <c r="GV52" i="96"/>
  <c r="GZ13" i="96"/>
  <c r="FT16" i="95"/>
  <c r="GV90" i="98"/>
  <c r="GV82" i="96"/>
  <c r="GY17" i="96"/>
  <c r="GX51" i="98"/>
  <c r="GZ54" i="94"/>
  <c r="GW69" i="96"/>
  <c r="FV12" i="95"/>
  <c r="HC24" i="94"/>
  <c r="GZ50" i="94"/>
  <c r="GY39" i="96"/>
  <c r="GT108" i="96"/>
  <c r="FR94" i="95"/>
  <c r="GW55" i="98"/>
  <c r="GT107" i="98"/>
  <c r="GW30" i="96"/>
  <c r="GX25" i="98"/>
  <c r="FS81" i="95"/>
  <c r="GY26" i="96"/>
  <c r="GW65" i="96"/>
  <c r="GT91" i="96"/>
  <c r="GR130" i="96"/>
  <c r="GO156" i="96"/>
  <c r="GW64" i="98"/>
  <c r="GS116" i="98"/>
  <c r="GS103" i="98"/>
  <c r="GY55" i="96"/>
  <c r="HB57" i="94"/>
  <c r="BG231" i="96"/>
  <c r="HT231" i="96" s="1"/>
  <c r="GU78" i="96"/>
  <c r="GT95" i="96"/>
  <c r="GJ223" i="98"/>
  <c r="GJ224" i="98" s="1"/>
  <c r="FH248" i="95"/>
  <c r="GR117" i="96"/>
  <c r="FK197" i="95"/>
  <c r="FK198" i="95" s="1"/>
  <c r="GT104" i="96"/>
  <c r="ED14" i="96"/>
  <c r="EF14" i="96" s="1"/>
  <c r="GZ14" i="96"/>
  <c r="GZ16" i="96" s="1"/>
  <c r="GO159" i="96"/>
  <c r="GO160" i="96" s="1"/>
  <c r="BX24" i="121"/>
  <c r="GQ134" i="96"/>
  <c r="AM68" i="196"/>
  <c r="GP155" i="96"/>
  <c r="BE262" i="96"/>
  <c r="HV261" i="96" s="1"/>
  <c r="IR257" i="96" s="1"/>
  <c r="GP171" i="96"/>
  <c r="GQ146" i="98"/>
  <c r="GP142" i="96"/>
  <c r="GP143" i="96" s="1"/>
  <c r="GO196" i="98"/>
  <c r="GM179" i="96"/>
  <c r="GM181" i="96" s="1"/>
  <c r="GM182" i="96" s="1"/>
  <c r="FP120" i="95"/>
  <c r="GN182" i="98"/>
  <c r="FN146" i="95"/>
  <c r="GQ155" i="96"/>
  <c r="FK209" i="95"/>
  <c r="GO180" i="96"/>
  <c r="EG24" i="96"/>
  <c r="EI24" i="96" s="1"/>
  <c r="HA24" i="96"/>
  <c r="GO184" i="96"/>
  <c r="BE249" i="96"/>
  <c r="HV248" i="96" s="1"/>
  <c r="IR244" i="96" s="1"/>
  <c r="GL208" i="98"/>
  <c r="GL206" i="96"/>
  <c r="GP167" i="96"/>
  <c r="GL204" i="98"/>
  <c r="GL206" i="98" s="1"/>
  <c r="FM158" i="95"/>
  <c r="FM159" i="95" s="1"/>
  <c r="GL192" i="96"/>
  <c r="GL194" i="96" s="1"/>
  <c r="GL195" i="96" s="1"/>
  <c r="GR121" i="96"/>
  <c r="GL222" i="98"/>
  <c r="GP144" i="96"/>
  <c r="GP146" i="96" s="1"/>
  <c r="GP147" i="96" s="1"/>
  <c r="GO170" i="96"/>
  <c r="GO172" i="96" s="1"/>
  <c r="GO173" i="96" s="1"/>
  <c r="GL210" i="96"/>
  <c r="FM196" i="95"/>
  <c r="BQ38" i="107"/>
  <c r="H57" i="107" s="1"/>
  <c r="AF42" i="118"/>
  <c r="HB14" i="98"/>
  <c r="EL14" i="98"/>
  <c r="EN14" i="98" s="1"/>
  <c r="AL66" i="196"/>
  <c r="AN66" i="196" s="1"/>
  <c r="AP66" i="196" s="1"/>
  <c r="FX66" i="95"/>
  <c r="DD66" i="95"/>
  <c r="DF66" i="95" s="1"/>
  <c r="GK223" i="96"/>
  <c r="GV92" i="98"/>
  <c r="DT92" i="98"/>
  <c r="DV92" i="98" s="1"/>
  <c r="GY63" i="96"/>
  <c r="EA63" i="96"/>
  <c r="EC63" i="96" s="1"/>
  <c r="DO105" i="96"/>
  <c r="DQ105" i="96" s="1"/>
  <c r="GU105" i="96"/>
  <c r="GU107" i="96" s="1"/>
  <c r="GR154" i="96"/>
  <c r="DF154" i="96"/>
  <c r="DH154" i="96" s="1"/>
  <c r="FQ144" i="95"/>
  <c r="CI144" i="95"/>
  <c r="CK144" i="95" s="1"/>
  <c r="DH166" i="98"/>
  <c r="DJ166" i="98" s="1"/>
  <c r="GR166" i="98"/>
  <c r="CD221" i="98"/>
  <c r="CF221" i="98" s="1"/>
  <c r="CG221" i="98" s="1"/>
  <c r="CI221" i="98" s="1"/>
  <c r="FT118" i="95"/>
  <c r="CR118" i="95"/>
  <c r="CT118" i="95" s="1"/>
  <c r="CQ197" i="96"/>
  <c r="CS197" i="96" s="1"/>
  <c r="CT197" i="96" s="1"/>
  <c r="CV197" i="96" s="1"/>
  <c r="HC48" i="94"/>
  <c r="EG48" i="94"/>
  <c r="EI48" i="94" s="1"/>
  <c r="BW20" i="121"/>
  <c r="BY20" i="121" s="1"/>
  <c r="BJ232" i="96"/>
  <c r="BL232" i="96" s="1"/>
  <c r="BM232" i="96" s="1"/>
  <c r="BO232" i="96" s="1"/>
  <c r="BP232" i="96" s="1"/>
  <c r="BR232" i="96" s="1"/>
  <c r="BS232" i="96" s="1"/>
  <c r="BU232" i="96" s="1"/>
  <c r="V46" i="121"/>
  <c r="U48" i="121"/>
  <c r="CQ183" i="96"/>
  <c r="CS183" i="96" s="1"/>
  <c r="CT183" i="96" s="1"/>
  <c r="CV183" i="96" s="1"/>
  <c r="GM205" i="98"/>
  <c r="GN193" i="96"/>
  <c r="CU40" i="95"/>
  <c r="CW40" i="95" s="1"/>
  <c r="FU40" i="95"/>
  <c r="GP157" i="96"/>
  <c r="GL218" i="98"/>
  <c r="BN209" i="95"/>
  <c r="BP209" i="95" s="1"/>
  <c r="BQ209" i="95" s="1"/>
  <c r="BS209" i="95" s="1"/>
  <c r="CU13" i="95"/>
  <c r="CW13" i="95" s="1"/>
  <c r="FU13" i="95"/>
  <c r="FU15" i="95" s="1"/>
  <c r="FN196" i="95"/>
  <c r="BZ196" i="95"/>
  <c r="CB196" i="95" s="1"/>
  <c r="AS248" i="95"/>
  <c r="AU248" i="95" s="1"/>
  <c r="AV248" i="95" s="1"/>
  <c r="AX248" i="95" s="1"/>
  <c r="AY248" i="95" s="1"/>
  <c r="BA248" i="95" s="1"/>
  <c r="GO192" i="98"/>
  <c r="CC170" i="95"/>
  <c r="CE170" i="95" s="1"/>
  <c r="FO170" i="95"/>
  <c r="CJ204" i="98"/>
  <c r="CL204" i="98" s="1"/>
  <c r="CM204" i="98" s="1"/>
  <c r="CO204" i="98" s="1"/>
  <c r="BJ236" i="96"/>
  <c r="BL236" i="96" s="1"/>
  <c r="BM236" i="96" s="1"/>
  <c r="BO236" i="96" s="1"/>
  <c r="BP236" i="96" s="1"/>
  <c r="BR236" i="96" s="1"/>
  <c r="BS236" i="96" s="1"/>
  <c r="BU236" i="96" s="1"/>
  <c r="CW170" i="96"/>
  <c r="CY170" i="96" s="1"/>
  <c r="CZ170" i="96" s="1"/>
  <c r="DB170" i="96" s="1"/>
  <c r="DD14" i="95"/>
  <c r="DF14" i="95" s="1"/>
  <c r="FX14" i="95"/>
  <c r="DU89" i="96"/>
  <c r="DW89" i="96" s="1"/>
  <c r="GW89" i="96"/>
  <c r="BP24" i="121"/>
  <c r="BO24" i="121"/>
  <c r="GP158" i="96"/>
  <c r="DI114" i="96"/>
  <c r="DK114" i="96" s="1"/>
  <c r="GS114" i="96"/>
  <c r="GS116" i="96" s="1"/>
  <c r="GW79" i="96"/>
  <c r="GW81" i="96" s="1"/>
  <c r="DU79" i="96"/>
  <c r="DW79" i="96" s="1"/>
  <c r="GM195" i="98"/>
  <c r="GM197" i="98" s="1"/>
  <c r="DQ114" i="98"/>
  <c r="DS114" i="98" s="1"/>
  <c r="GU114" i="98"/>
  <c r="GZ28" i="96"/>
  <c r="ED28" i="96"/>
  <c r="EF28" i="96" s="1"/>
  <c r="CP205" i="98"/>
  <c r="CR205" i="98" s="1"/>
  <c r="CS205" i="98" s="1"/>
  <c r="CU205" i="98" s="1"/>
  <c r="HT218" i="96"/>
  <c r="BI218" i="96"/>
  <c r="CQ193" i="96"/>
  <c r="CS193" i="96" s="1"/>
  <c r="CT193" i="96" s="1"/>
  <c r="CV193" i="96" s="1"/>
  <c r="GQ157" i="96"/>
  <c r="DC157" i="96"/>
  <c r="DE157" i="96" s="1"/>
  <c r="GU88" i="96"/>
  <c r="GU90" i="96" s="1"/>
  <c r="DO88" i="96"/>
  <c r="DQ88" i="96" s="1"/>
  <c r="GR143" i="98"/>
  <c r="GR145" i="98" s="1"/>
  <c r="DH143" i="98"/>
  <c r="DJ143" i="98" s="1"/>
  <c r="CJ218" i="98"/>
  <c r="CL218" i="98" s="1"/>
  <c r="CM218" i="98" s="1"/>
  <c r="CO218" i="98" s="1"/>
  <c r="GL196" i="96"/>
  <c r="GL198" i="96" s="1"/>
  <c r="GL199" i="96" s="1"/>
  <c r="FM183" i="95"/>
  <c r="DN100" i="98"/>
  <c r="DP100" i="98" s="1"/>
  <c r="GT100" i="98"/>
  <c r="GT102" i="98" s="1"/>
  <c r="DB192" i="98"/>
  <c r="DD192" i="98" s="1"/>
  <c r="GP192" i="98"/>
  <c r="GW49" i="96"/>
  <c r="GW51" i="96" s="1"/>
  <c r="DU49" i="96"/>
  <c r="DW49" i="96" s="1"/>
  <c r="AQ66" i="196"/>
  <c r="AS66" i="196" s="1"/>
  <c r="AT66" i="196" s="1"/>
  <c r="GW87" i="98"/>
  <c r="GW89" i="98" s="1"/>
  <c r="DW87" i="98"/>
  <c r="DY87" i="98" s="1"/>
  <c r="BQ24" i="121"/>
  <c r="BR24" i="121"/>
  <c r="DH139" i="98"/>
  <c r="DJ139" i="98" s="1"/>
  <c r="GR139" i="98"/>
  <c r="GZ38" i="96"/>
  <c r="GQ158" i="96"/>
  <c r="DC158" i="96"/>
  <c r="DE158" i="96" s="1"/>
  <c r="CP195" i="98"/>
  <c r="CR195" i="98" s="1"/>
  <c r="CS195" i="98" s="1"/>
  <c r="CU195" i="98" s="1"/>
  <c r="DZ61" i="98"/>
  <c r="EB61" i="98" s="1"/>
  <c r="GX61" i="98"/>
  <c r="GX63" i="98" s="1"/>
  <c r="AG261" i="95"/>
  <c r="AI261" i="95" s="1"/>
  <c r="AJ261" i="95" s="1"/>
  <c r="AL261" i="95" s="1"/>
  <c r="AM261" i="95" s="1"/>
  <c r="AO261" i="95" s="1"/>
  <c r="AP261" i="95" s="1"/>
  <c r="AR261" i="95" s="1"/>
  <c r="AI44" i="128"/>
  <c r="Z44" i="128"/>
  <c r="AJ44" i="128" s="1"/>
  <c r="AD44" i="128" s="1"/>
  <c r="AF44" i="128" s="1"/>
  <c r="D44" i="128" s="1"/>
  <c r="CE196" i="96"/>
  <c r="CG196" i="96" s="1"/>
  <c r="CH196" i="96" s="1"/>
  <c r="CJ196" i="96" s="1"/>
  <c r="FV27" i="95"/>
  <c r="CX27" i="95"/>
  <c r="CZ27" i="95" s="1"/>
  <c r="EG36" i="96"/>
  <c r="EI36" i="96" s="1"/>
  <c r="HA36" i="96"/>
  <c r="GO166" i="96"/>
  <c r="GO168" i="96" s="1"/>
  <c r="GO169" i="96" s="1"/>
  <c r="DC171" i="96"/>
  <c r="DE171" i="96" s="1"/>
  <c r="GQ171" i="96"/>
  <c r="GZ53" i="98"/>
  <c r="EF53" i="98"/>
  <c r="EH53" i="98" s="1"/>
  <c r="EJ11" i="96"/>
  <c r="EL11" i="96" s="1"/>
  <c r="HB11" i="96"/>
  <c r="BT26" i="121"/>
  <c r="BS26" i="121"/>
  <c r="GX80" i="96"/>
  <c r="DX80" i="96"/>
  <c r="DZ80" i="96" s="1"/>
  <c r="CR105" i="95"/>
  <c r="CT105" i="95" s="1"/>
  <c r="FT105" i="95"/>
  <c r="M51" i="107"/>
  <c r="L52" i="107" s="1"/>
  <c r="M53" i="107"/>
  <c r="L54" i="107" s="1"/>
  <c r="M52" i="107"/>
  <c r="L53" i="107" s="1"/>
  <c r="M54" i="107"/>
  <c r="L55" i="107" s="1"/>
  <c r="M55" i="107"/>
  <c r="BP40" i="107"/>
  <c r="M56" i="107"/>
  <c r="BN40" i="107"/>
  <c r="BO40" i="107"/>
  <c r="BM40" i="107"/>
  <c r="GQ142" i="96"/>
  <c r="CK179" i="96"/>
  <c r="CM179" i="96" s="1"/>
  <c r="CN179" i="96" s="1"/>
  <c r="CP179" i="96" s="1"/>
  <c r="EC48" i="98"/>
  <c r="EE48" i="98" s="1"/>
  <c r="GY48" i="98"/>
  <c r="GY50" i="98" s="1"/>
  <c r="CJ208" i="98"/>
  <c r="CL208" i="98" s="1"/>
  <c r="CM208" i="98" s="1"/>
  <c r="CO208" i="98" s="1"/>
  <c r="HA82" i="94"/>
  <c r="EA82" i="94"/>
  <c r="EC82" i="94" s="1"/>
  <c r="CW166" i="96"/>
  <c r="CY166" i="96" s="1"/>
  <c r="CZ166" i="96" s="1"/>
  <c r="DB166" i="96" s="1"/>
  <c r="GV102" i="96"/>
  <c r="DR102" i="96"/>
  <c r="DT102" i="96" s="1"/>
  <c r="BI222" i="96"/>
  <c r="HT222" i="96"/>
  <c r="DX76" i="96"/>
  <c r="DZ76" i="96" s="1"/>
  <c r="GX76" i="96"/>
  <c r="BK26" i="121"/>
  <c r="BJ26" i="121"/>
  <c r="CV182" i="98"/>
  <c r="CX182" i="98" s="1"/>
  <c r="CY182" i="98" s="1"/>
  <c r="DA182" i="98" s="1"/>
  <c r="EF62" i="98"/>
  <c r="EH62" i="98" s="1"/>
  <c r="GZ62" i="98"/>
  <c r="O57" i="107"/>
  <c r="DF140" i="96"/>
  <c r="DH140" i="96" s="1"/>
  <c r="GR140" i="96"/>
  <c r="EI27" i="98"/>
  <c r="EK27" i="98" s="1"/>
  <c r="HA27" i="98"/>
  <c r="CJ222" i="98"/>
  <c r="CL222" i="98" s="1"/>
  <c r="CM222" i="98" s="1"/>
  <c r="CO222" i="98" s="1"/>
  <c r="HV235" i="96"/>
  <c r="IR231" i="96" s="1"/>
  <c r="BG235" i="96"/>
  <c r="CW180" i="96"/>
  <c r="CY180" i="96" s="1"/>
  <c r="CZ180" i="96" s="1"/>
  <c r="DB180" i="96" s="1"/>
  <c r="GS144" i="98"/>
  <c r="DK144" i="98"/>
  <c r="DM144" i="98" s="1"/>
  <c r="GT113" i="98"/>
  <c r="GT115" i="98" s="1"/>
  <c r="DN113" i="98"/>
  <c r="DP113" i="98" s="1"/>
  <c r="BV223" i="96"/>
  <c r="BX223" i="96" s="1"/>
  <c r="BY223" i="96" s="1"/>
  <c r="CA223" i="96" s="1"/>
  <c r="CB223" i="96" s="1"/>
  <c r="CD223" i="96" s="1"/>
  <c r="DR106" i="96"/>
  <c r="DT106" i="96" s="1"/>
  <c r="GV106" i="96"/>
  <c r="AH70" i="196"/>
  <c r="AF70" i="196"/>
  <c r="BZ183" i="95"/>
  <c r="CB183" i="95" s="1"/>
  <c r="FN183" i="95"/>
  <c r="CE210" i="96"/>
  <c r="CG210" i="96" s="1"/>
  <c r="CH210" i="96" s="1"/>
  <c r="CJ210" i="96" s="1"/>
  <c r="GK233" i="98"/>
  <c r="EG37" i="96"/>
  <c r="EI37" i="96" s="1"/>
  <c r="HA37" i="96"/>
  <c r="BI245" i="96"/>
  <c r="HT245" i="96"/>
  <c r="BL40" i="107"/>
  <c r="BH40" i="107"/>
  <c r="BJ40" i="107" s="1"/>
  <c r="BI40" i="107"/>
  <c r="BG40" i="107"/>
  <c r="GK229" i="98"/>
  <c r="HA89" i="94"/>
  <c r="EA89" i="94"/>
  <c r="EC89" i="94" s="1"/>
  <c r="GV93" i="96"/>
  <c r="DR93" i="96"/>
  <c r="DT93" i="96" s="1"/>
  <c r="GP196" i="98"/>
  <c r="DB196" i="98"/>
  <c r="DD196" i="98" s="1"/>
  <c r="BE245" i="96"/>
  <c r="FJ222" i="95"/>
  <c r="CL131" i="95"/>
  <c r="CN131" i="95" s="1"/>
  <c r="FR131" i="95"/>
  <c r="HA47" i="94"/>
  <c r="HA49" i="94" s="1"/>
  <c r="EA47" i="94"/>
  <c r="EC47" i="94" s="1"/>
  <c r="EG56" i="94"/>
  <c r="EI56" i="94" s="1"/>
  <c r="HC56" i="94"/>
  <c r="HT258" i="96"/>
  <c r="BI258" i="96"/>
  <c r="EC26" i="98"/>
  <c r="EE26" i="98" s="1"/>
  <c r="GY26" i="98"/>
  <c r="GY28" i="98" s="1"/>
  <c r="GX66" i="96"/>
  <c r="GX68" i="96" s="1"/>
  <c r="DX66" i="96"/>
  <c r="DZ66" i="96" s="1"/>
  <c r="FP157" i="95"/>
  <c r="CF157" i="95"/>
  <c r="CH157" i="95" s="1"/>
  <c r="DZ52" i="98"/>
  <c r="EB52" i="98" s="1"/>
  <c r="GX52" i="98"/>
  <c r="GX54" i="98" s="1"/>
  <c r="FX10" i="95"/>
  <c r="DD10" i="95"/>
  <c r="DF10" i="95" s="1"/>
  <c r="B40" i="128"/>
  <c r="AG40" i="128"/>
  <c r="I40" i="128" s="1"/>
  <c r="CD233" i="98"/>
  <c r="CF233" i="98" s="1"/>
  <c r="CG233" i="98" s="1"/>
  <c r="CI233" i="98" s="1"/>
  <c r="EA50" i="96"/>
  <c r="EC50" i="96" s="1"/>
  <c r="GY50" i="96"/>
  <c r="GV75" i="96"/>
  <c r="GV77" i="96" s="1"/>
  <c r="DR75" i="96"/>
  <c r="DT75" i="96" s="1"/>
  <c r="CD229" i="98"/>
  <c r="CF229" i="98" s="1"/>
  <c r="CG229" i="98" s="1"/>
  <c r="CI229" i="98" s="1"/>
  <c r="BH222" i="95"/>
  <c r="BJ222" i="95" s="1"/>
  <c r="BK222" i="95" s="1"/>
  <c r="BM222" i="95" s="1"/>
  <c r="DZ88" i="98"/>
  <c r="EB88" i="98" s="1"/>
  <c r="GX88" i="98"/>
  <c r="BV219" i="96"/>
  <c r="BX219" i="96" s="1"/>
  <c r="BY219" i="96" s="1"/>
  <c r="CA219" i="96" s="1"/>
  <c r="CB219" i="96" s="1"/>
  <c r="CD219" i="96" s="1"/>
  <c r="GX75" i="98"/>
  <c r="DZ75" i="98"/>
  <c r="EB75" i="98" s="1"/>
  <c r="DL128" i="96"/>
  <c r="DN128" i="96" s="1"/>
  <c r="GT128" i="96"/>
  <c r="GR153" i="98"/>
  <c r="DH153" i="98"/>
  <c r="DJ153" i="98" s="1"/>
  <c r="HT262" i="96"/>
  <c r="BI262" i="96"/>
  <c r="GR157" i="98"/>
  <c r="DH157" i="98"/>
  <c r="DJ157" i="98" s="1"/>
  <c r="FO145" i="95"/>
  <c r="GK205" i="96"/>
  <c r="GK207" i="96" s="1"/>
  <c r="GK208" i="96" s="1"/>
  <c r="GK219" i="96"/>
  <c r="DI145" i="96"/>
  <c r="DK145" i="96" s="1"/>
  <c r="GS145" i="96"/>
  <c r="FJ235" i="95"/>
  <c r="CE192" i="96"/>
  <c r="CG192" i="96" s="1"/>
  <c r="CH192" i="96" s="1"/>
  <c r="CJ192" i="96" s="1"/>
  <c r="DA9" i="95"/>
  <c r="DC9" i="95" s="1"/>
  <c r="FW9" i="95"/>
  <c r="FW11" i="95" s="1"/>
  <c r="FQ119" i="95"/>
  <c r="GK209" i="96"/>
  <c r="GK211" i="96" s="1"/>
  <c r="GK212" i="96" s="1"/>
  <c r="HT249" i="96"/>
  <c r="BI249" i="96"/>
  <c r="DW101" i="98"/>
  <c r="DY101" i="98" s="1"/>
  <c r="GW101" i="98"/>
  <c r="ED52" i="94"/>
  <c r="EF52" i="94" s="1"/>
  <c r="HB52" i="94"/>
  <c r="DF141" i="96"/>
  <c r="DH141" i="96" s="1"/>
  <c r="GR141" i="96"/>
  <c r="AN65" i="196"/>
  <c r="FV79" i="95"/>
  <c r="CX79" i="95"/>
  <c r="CZ79" i="95" s="1"/>
  <c r="DX27" i="96"/>
  <c r="DZ27" i="96" s="1"/>
  <c r="GX27" i="96"/>
  <c r="GX29" i="96" s="1"/>
  <c r="BV205" i="96"/>
  <c r="BX205" i="96" s="1"/>
  <c r="BY205" i="96" s="1"/>
  <c r="CA205" i="96" s="1"/>
  <c r="CB205" i="96" s="1"/>
  <c r="CD205" i="96" s="1"/>
  <c r="EA67" i="96"/>
  <c r="EC67" i="96" s="1"/>
  <c r="GY67" i="96"/>
  <c r="BH235" i="95"/>
  <c r="BJ235" i="95" s="1"/>
  <c r="BK235" i="95" s="1"/>
  <c r="BM235" i="95" s="1"/>
  <c r="GV118" i="98"/>
  <c r="DT118" i="98"/>
  <c r="DV118" i="98" s="1"/>
  <c r="BL45" i="125"/>
  <c r="BM45" i="125" s="1"/>
  <c r="BN45" i="125" s="1"/>
  <c r="L45" i="125" s="1"/>
  <c r="H45" i="125"/>
  <c r="GQ167" i="96"/>
  <c r="DC167" i="96"/>
  <c r="DE167" i="96" s="1"/>
  <c r="BV209" i="96"/>
  <c r="BX209" i="96" s="1"/>
  <c r="BY209" i="96" s="1"/>
  <c r="CA209" i="96" s="1"/>
  <c r="CB209" i="96" s="1"/>
  <c r="CD209" i="96" s="1"/>
  <c r="GS118" i="96"/>
  <c r="GS120" i="96" s="1"/>
  <c r="DI118" i="96"/>
  <c r="DK118" i="96" s="1"/>
  <c r="DQ131" i="98"/>
  <c r="DS131" i="98" s="1"/>
  <c r="GU131" i="98"/>
  <c r="DW105" i="98"/>
  <c r="DY105" i="98" s="1"/>
  <c r="GW105" i="98"/>
  <c r="GR153" i="96"/>
  <c r="DF153" i="96"/>
  <c r="DH153" i="96" s="1"/>
  <c r="CW184" i="96"/>
  <c r="CY184" i="96" s="1"/>
  <c r="CZ184" i="96" s="1"/>
  <c r="DB184" i="96" s="1"/>
  <c r="DL132" i="96"/>
  <c r="DN132" i="96" s="1"/>
  <c r="GT132" i="96"/>
  <c r="BE258" i="96"/>
  <c r="HV257" i="96" s="1"/>
  <c r="IG257" i="96" s="1"/>
  <c r="DX62" i="96"/>
  <c r="DZ62" i="96" s="1"/>
  <c r="GX62" i="96"/>
  <c r="GX64" i="96" s="1"/>
  <c r="DO119" i="96"/>
  <c r="DQ119" i="96" s="1"/>
  <c r="GU119" i="96"/>
  <c r="CE206" i="96"/>
  <c r="CG206" i="96" s="1"/>
  <c r="CH206" i="96" s="1"/>
  <c r="CJ206" i="96" s="1"/>
  <c r="GU92" i="96"/>
  <c r="GU94" i="96" s="1"/>
  <c r="DO92" i="96"/>
  <c r="DQ92" i="96" s="1"/>
  <c r="EA51" i="94"/>
  <c r="EC51" i="94" s="1"/>
  <c r="HA51" i="94"/>
  <c r="HA53" i="94" s="1"/>
  <c r="ED54" i="96"/>
  <c r="EF54" i="96" s="1"/>
  <c r="GZ54" i="96"/>
  <c r="DX98" i="94"/>
  <c r="DZ98" i="94" s="1"/>
  <c r="GZ98" i="94"/>
  <c r="DI127" i="96"/>
  <c r="DK127" i="96" s="1"/>
  <c r="GS127" i="96"/>
  <c r="GS129" i="96" s="1"/>
  <c r="DQ104" i="98"/>
  <c r="DS104" i="98" s="1"/>
  <c r="GU104" i="98"/>
  <c r="GU106" i="98" s="1"/>
  <c r="DN126" i="98"/>
  <c r="DP126" i="98" s="1"/>
  <c r="GT126" i="98"/>
  <c r="HC55" i="94"/>
  <c r="EG55" i="94"/>
  <c r="EI55" i="94" s="1"/>
  <c r="GK221" i="98"/>
  <c r="GK223" i="98" s="1"/>
  <c r="AM64" i="196"/>
  <c r="AN64" i="196"/>
  <c r="AP64" i="196" s="1"/>
  <c r="AV64" i="196" s="1"/>
  <c r="DO115" i="96"/>
  <c r="DQ115" i="96" s="1"/>
  <c r="GU115" i="96"/>
  <c r="DC144" i="96"/>
  <c r="DE144" i="96" s="1"/>
  <c r="GQ144" i="96"/>
  <c r="GQ146" i="96" s="1"/>
  <c r="FN158" i="95"/>
  <c r="DF131" i="96"/>
  <c r="DH131" i="96" s="1"/>
  <c r="GR131" i="96"/>
  <c r="GR133" i="96" s="1"/>
  <c r="CR92" i="95"/>
  <c r="CT92" i="95" s="1"/>
  <c r="FT92" i="95"/>
  <c r="GN197" i="96"/>
  <c r="Y44" i="121"/>
  <c r="M44" i="121"/>
  <c r="W44" i="121"/>
  <c r="X44" i="121" s="1"/>
  <c r="GN183" i="96"/>
  <c r="GN185" i="96" s="1"/>
  <c r="GN186" i="96" s="1"/>
  <c r="GU101" i="96"/>
  <c r="GU103" i="96" s="1"/>
  <c r="DO101" i="96"/>
  <c r="DQ101" i="96" s="1"/>
  <c r="GZ39" i="98"/>
  <c r="GZ41" i="98" s="1"/>
  <c r="EF39" i="98"/>
  <c r="EH39" i="98" s="1"/>
  <c r="HA40" i="98"/>
  <c r="EI40" i="98"/>
  <c r="EK40" i="98" s="1"/>
  <c r="EG10" i="96"/>
  <c r="EI10" i="96" s="1"/>
  <c r="HA10" i="96"/>
  <c r="HA12" i="96" s="1"/>
  <c r="ED53" i="96"/>
  <c r="EF53" i="96" s="1"/>
  <c r="GZ53" i="96"/>
  <c r="GY22" i="98"/>
  <c r="GY24" i="98" s="1"/>
  <c r="EC22" i="98"/>
  <c r="EE22" i="98" s="1"/>
  <c r="ED23" i="96"/>
  <c r="EF23" i="96" s="1"/>
  <c r="GZ23" i="96"/>
  <c r="GZ25" i="96" s="1"/>
  <c r="EC9" i="98"/>
  <c r="EE9" i="98" s="1"/>
  <c r="GY9" i="98"/>
  <c r="GY11" i="98" s="1"/>
  <c r="EJ21" i="94"/>
  <c r="EL21" i="94" s="1"/>
  <c r="HD21" i="94"/>
  <c r="HD23" i="94" s="1"/>
  <c r="EM14" i="94"/>
  <c r="EO14" i="94" s="1"/>
  <c r="HE14" i="94"/>
  <c r="HE15" i="94" s="1"/>
  <c r="EO23" i="98"/>
  <c r="EQ23" i="98" s="1"/>
  <c r="HC23" i="98"/>
  <c r="HC10" i="98"/>
  <c r="EO10" i="98"/>
  <c r="EQ10" i="98" s="1"/>
  <c r="ES15" i="96"/>
  <c r="EU15" i="96" s="1"/>
  <c r="HE15" i="96"/>
  <c r="ES13" i="94"/>
  <c r="EU13" i="94" s="1"/>
  <c r="HG13" i="94"/>
  <c r="HC49" i="98"/>
  <c r="EO49" i="98"/>
  <c r="EQ49" i="98" s="1"/>
  <c r="ER36" i="98"/>
  <c r="ET36" i="98" s="1"/>
  <c r="HD36" i="98"/>
  <c r="HH22" i="94"/>
  <c r="EV22" i="94"/>
  <c r="EX22" i="94" s="1"/>
  <c r="AI72" i="196" l="1"/>
  <c r="AL72" i="196" s="1"/>
  <c r="K50" i="196"/>
  <c r="FV54" i="95"/>
  <c r="FV55" i="95" s="1"/>
  <c r="FL182" i="95"/>
  <c r="FL184" i="95" s="1"/>
  <c r="FL185" i="95" s="1"/>
  <c r="FJ208" i="95"/>
  <c r="FJ210" i="95" s="1"/>
  <c r="FJ211" i="95" s="1"/>
  <c r="AF260" i="95"/>
  <c r="GQ260" i="95"/>
  <c r="FH247" i="95"/>
  <c r="FH249" i="95" s="1"/>
  <c r="FH250" i="95" s="1"/>
  <c r="AS247" i="95"/>
  <c r="AU247" i="95" s="1"/>
  <c r="AV247" i="95" s="1"/>
  <c r="AX247" i="95" s="1"/>
  <c r="AY247" i="95" s="1"/>
  <c r="BA247" i="95" s="1"/>
  <c r="FS117" i="95"/>
  <c r="CO117" i="95"/>
  <c r="CQ117" i="95" s="1"/>
  <c r="FM169" i="95"/>
  <c r="FM171" i="95" s="1"/>
  <c r="FM172" i="95" s="1"/>
  <c r="FU78" i="95"/>
  <c r="FU80" i="95" s="1"/>
  <c r="CU78" i="95"/>
  <c r="CW78" i="95" s="1"/>
  <c r="FQ130" i="95"/>
  <c r="FQ132" i="95" s="1"/>
  <c r="CI130" i="95"/>
  <c r="CK130" i="95" s="1"/>
  <c r="FI234" i="95"/>
  <c r="FI236" i="95" s="1"/>
  <c r="FI237" i="95" s="1"/>
  <c r="FL195" i="95"/>
  <c r="FL197" i="95" s="1"/>
  <c r="FL198" i="95" s="1"/>
  <c r="BH208" i="95"/>
  <c r="BJ208" i="95" s="1"/>
  <c r="BK208" i="95" s="1"/>
  <c r="BM208" i="95" s="1"/>
  <c r="CR91" i="95"/>
  <c r="CT91" i="95" s="1"/>
  <c r="FT91" i="95"/>
  <c r="FT93" i="95" s="1"/>
  <c r="CO104" i="95"/>
  <c r="CQ104" i="95" s="1"/>
  <c r="FS104" i="95"/>
  <c r="FS106" i="95" s="1"/>
  <c r="FS107" i="95" s="1"/>
  <c r="CI143" i="95"/>
  <c r="CK143" i="95" s="1"/>
  <c r="FQ143" i="95"/>
  <c r="FU39" i="95"/>
  <c r="FU41" i="95" s="1"/>
  <c r="CU39" i="95"/>
  <c r="CW39" i="95" s="1"/>
  <c r="FP156" i="95"/>
  <c r="CF156" i="95"/>
  <c r="CH156" i="95" s="1"/>
  <c r="DA52" i="95"/>
  <c r="DC52" i="95" s="1"/>
  <c r="FW52" i="95"/>
  <c r="FI221" i="95"/>
  <c r="FI223" i="95" s="1"/>
  <c r="FI224" i="95" s="1"/>
  <c r="BT182" i="95"/>
  <c r="BV182" i="95" s="1"/>
  <c r="BW182" i="95" s="1"/>
  <c r="BY182" i="95" s="1"/>
  <c r="BZ169" i="95"/>
  <c r="CB169" i="95" s="1"/>
  <c r="FN169" i="95"/>
  <c r="FN171" i="95" s="1"/>
  <c r="CX65" i="95"/>
  <c r="CZ65" i="95" s="1"/>
  <c r="FV65" i="95"/>
  <c r="FV67" i="95" s="1"/>
  <c r="FV68" i="95" s="1"/>
  <c r="BB221" i="95"/>
  <c r="BD221" i="95" s="1"/>
  <c r="BE221" i="95" s="1"/>
  <c r="BG221" i="95" s="1"/>
  <c r="BB234" i="95"/>
  <c r="BD234" i="95" s="1"/>
  <c r="BE234" i="95" s="1"/>
  <c r="BG234" i="95" s="1"/>
  <c r="BT195" i="95"/>
  <c r="BV195" i="95" s="1"/>
  <c r="BW195" i="95" s="1"/>
  <c r="BY195" i="95" s="1"/>
  <c r="DA53" i="95"/>
  <c r="DC53" i="95" s="1"/>
  <c r="FW53" i="95"/>
  <c r="CX26" i="95"/>
  <c r="CZ26" i="95" s="1"/>
  <c r="FV26" i="95"/>
  <c r="FV28" i="95" s="1"/>
  <c r="FV29" i="95" s="1"/>
  <c r="AR40" i="118"/>
  <c r="AS40" i="118" s="1"/>
  <c r="AT40" i="118" s="1"/>
  <c r="AU40" i="118" s="1"/>
  <c r="AV40" i="118" s="1"/>
  <c r="AX34" i="118"/>
  <c r="J34" i="118" s="1"/>
  <c r="C42" i="118"/>
  <c r="AZ42" i="118"/>
  <c r="BA42" i="118" s="1"/>
  <c r="BB42" i="118" s="1"/>
  <c r="BC42" i="118" s="1"/>
  <c r="BD44" i="118"/>
  <c r="BF44" i="118" s="1"/>
  <c r="O59" i="107"/>
  <c r="O61" i="107" s="1"/>
  <c r="AI46" i="131"/>
  <c r="K46" i="131" s="1"/>
  <c r="AE46" i="131"/>
  <c r="AF46" i="131" s="1"/>
  <c r="AG46" i="131" s="1"/>
  <c r="J46" i="131" s="1"/>
  <c r="F46" i="131"/>
  <c r="AN40" i="118"/>
  <c r="AO40" i="118" s="1"/>
  <c r="AP40" i="118" s="1"/>
  <c r="AT38" i="118"/>
  <c r="AU38" i="118" s="1"/>
  <c r="AV38" i="118" s="1"/>
  <c r="AN38" i="118"/>
  <c r="AO38" i="118" s="1"/>
  <c r="AP38" i="118" s="1"/>
  <c r="J354" i="94"/>
  <c r="U51" i="119"/>
  <c r="V51" i="119" s="1"/>
  <c r="W51" i="119" s="1"/>
  <c r="X51" i="119" s="1"/>
  <c r="Y51" i="119" s="1"/>
  <c r="Z51" i="119" s="1"/>
  <c r="AA51" i="119" s="1"/>
  <c r="CE43" i="125"/>
  <c r="CF43" i="125" s="1"/>
  <c r="CG43" i="125" s="1"/>
  <c r="CI43" i="125" s="1"/>
  <c r="J43" i="125" s="1"/>
  <c r="CC45" i="125"/>
  <c r="CD45" i="125"/>
  <c r="GV43" i="96"/>
  <c r="GW40" i="96"/>
  <c r="GW42" i="96" s="1"/>
  <c r="DU40" i="96"/>
  <c r="DW40" i="96" s="1"/>
  <c r="GY41" i="96"/>
  <c r="EA41" i="96"/>
  <c r="EC41" i="96" s="1"/>
  <c r="GW38" i="98"/>
  <c r="GX16" i="98"/>
  <c r="DZ35" i="98"/>
  <c r="EB35" i="98" s="1"/>
  <c r="GX35" i="98"/>
  <c r="GX37" i="98" s="1"/>
  <c r="GJ217" i="98"/>
  <c r="GJ219" i="98" s="1"/>
  <c r="GJ220" i="98" s="1"/>
  <c r="GK217" i="98"/>
  <c r="GK219" i="98" s="1"/>
  <c r="EC13" i="98"/>
  <c r="EE13" i="98" s="1"/>
  <c r="GY13" i="98"/>
  <c r="GY15" i="98" s="1"/>
  <c r="GZ41" i="94"/>
  <c r="GZ37" i="94"/>
  <c r="HB20" i="94"/>
  <c r="GZ33" i="94"/>
  <c r="GU68" i="98"/>
  <c r="GT94" i="98"/>
  <c r="GR129" i="98"/>
  <c r="HA30" i="94"/>
  <c r="HA32" i="94" s="1"/>
  <c r="EA30" i="94"/>
  <c r="EC30" i="94" s="1"/>
  <c r="EG35" i="94"/>
  <c r="EI35" i="94" s="1"/>
  <c r="HC35" i="94"/>
  <c r="EA38" i="94"/>
  <c r="EC38" i="94" s="1"/>
  <c r="HA38" i="94"/>
  <c r="HA40" i="94" s="1"/>
  <c r="HB39" i="94"/>
  <c r="ED39" i="94"/>
  <c r="EF39" i="94" s="1"/>
  <c r="HA34" i="94"/>
  <c r="HA36" i="94" s="1"/>
  <c r="EA34" i="94"/>
  <c r="EC34" i="94" s="1"/>
  <c r="HB31" i="94"/>
  <c r="ED31" i="94"/>
  <c r="EF31" i="94" s="1"/>
  <c r="GT81" i="98"/>
  <c r="GK207" i="98"/>
  <c r="GL207" i="98" s="1"/>
  <c r="GU77" i="98"/>
  <c r="GQ142" i="98"/>
  <c r="GM198" i="98"/>
  <c r="EM18" i="94"/>
  <c r="EO18" i="94" s="1"/>
  <c r="HE18" i="94"/>
  <c r="HC17" i="94"/>
  <c r="HC19" i="94" s="1"/>
  <c r="EG17" i="94"/>
  <c r="EI17" i="94" s="1"/>
  <c r="GR120" i="98"/>
  <c r="GN169" i="98"/>
  <c r="GN171" i="98" s="1"/>
  <c r="GN172" i="98" s="1"/>
  <c r="GO152" i="98"/>
  <c r="GO154" i="98" s="1"/>
  <c r="GO155" i="98" s="1"/>
  <c r="DB152" i="98"/>
  <c r="DD152" i="98" s="1"/>
  <c r="GP152" i="98"/>
  <c r="GP154" i="98" s="1"/>
  <c r="CJ178" i="98"/>
  <c r="CL178" i="98" s="1"/>
  <c r="CM178" i="98" s="1"/>
  <c r="CO178" i="98" s="1"/>
  <c r="CJ191" i="98"/>
  <c r="CL191" i="98" s="1"/>
  <c r="CM191" i="98" s="1"/>
  <c r="CO191" i="98" s="1"/>
  <c r="DB156" i="98"/>
  <c r="DD156" i="98" s="1"/>
  <c r="GP156" i="98"/>
  <c r="GP158" i="98" s="1"/>
  <c r="CV179" i="98"/>
  <c r="CX179" i="98" s="1"/>
  <c r="CY179" i="98" s="1"/>
  <c r="DA179" i="98" s="1"/>
  <c r="DK127" i="98"/>
  <c r="DM127" i="98" s="1"/>
  <c r="GS127" i="98"/>
  <c r="GS128" i="98" s="1"/>
  <c r="DK117" i="98"/>
  <c r="DM117" i="98" s="1"/>
  <c r="GS117" i="98"/>
  <c r="GS119" i="98" s="1"/>
  <c r="GR140" i="98"/>
  <c r="GR141" i="98" s="1"/>
  <c r="DH140" i="98"/>
  <c r="DJ140" i="98" s="1"/>
  <c r="CV183" i="98"/>
  <c r="CX183" i="98" s="1"/>
  <c r="CY183" i="98" s="1"/>
  <c r="DA183" i="98" s="1"/>
  <c r="CD209" i="98"/>
  <c r="CF209" i="98" s="1"/>
  <c r="CG209" i="98" s="1"/>
  <c r="CI209" i="98" s="1"/>
  <c r="CV169" i="98"/>
  <c r="CX169" i="98" s="1"/>
  <c r="CY169" i="98" s="1"/>
  <c r="DA169" i="98" s="1"/>
  <c r="DH130" i="98"/>
  <c r="DJ130" i="98" s="1"/>
  <c r="GR130" i="98"/>
  <c r="GR132" i="98" s="1"/>
  <c r="GU78" i="98"/>
  <c r="GU80" i="98" s="1"/>
  <c r="DQ78" i="98"/>
  <c r="DS78" i="98" s="1"/>
  <c r="GO170" i="98"/>
  <c r="GN165" i="98"/>
  <c r="GN167" i="98" s="1"/>
  <c r="GN168" i="98" s="1"/>
  <c r="GL178" i="98"/>
  <c r="GL180" i="98" s="1"/>
  <c r="GL181" i="98" s="1"/>
  <c r="GV74" i="98"/>
  <c r="GV76" i="98" s="1"/>
  <c r="DT74" i="98"/>
  <c r="DV74" i="98" s="1"/>
  <c r="GL191" i="98"/>
  <c r="GL193" i="98" s="1"/>
  <c r="GL194" i="98" s="1"/>
  <c r="GO156" i="98"/>
  <c r="GO158" i="98" s="1"/>
  <c r="GO159" i="98" s="1"/>
  <c r="DT65" i="98"/>
  <c r="DV65" i="98" s="1"/>
  <c r="GV65" i="98"/>
  <c r="GV67" i="98" s="1"/>
  <c r="GN179" i="98"/>
  <c r="HS232" i="98"/>
  <c r="BH232" i="98"/>
  <c r="GX66" i="98"/>
  <c r="DZ66" i="98"/>
  <c r="EB66" i="98" s="1"/>
  <c r="GN183" i="98"/>
  <c r="GN184" i="98" s="1"/>
  <c r="GN185" i="98" s="1"/>
  <c r="GW79" i="98"/>
  <c r="DW79" i="98"/>
  <c r="DY79" i="98" s="1"/>
  <c r="GK209" i="98"/>
  <c r="GK210" i="98" s="1"/>
  <c r="GK211" i="98" s="1"/>
  <c r="GQ133" i="98"/>
  <c r="DQ91" i="98"/>
  <c r="DS91" i="98" s="1"/>
  <c r="GU91" i="98"/>
  <c r="GU93" i="98" s="1"/>
  <c r="DB170" i="98"/>
  <c r="DD170" i="98" s="1"/>
  <c r="GP170" i="98"/>
  <c r="CV165" i="98"/>
  <c r="CX165" i="98" s="1"/>
  <c r="CY165" i="98" s="1"/>
  <c r="DA165" i="98" s="1"/>
  <c r="BF50" i="196"/>
  <c r="BF52" i="196" s="1"/>
  <c r="BF53" i="196" s="1"/>
  <c r="L52" i="196" s="1"/>
  <c r="AK72" i="196"/>
  <c r="AQ72" i="196" s="1"/>
  <c r="AS72" i="196" s="1"/>
  <c r="AT72" i="196" s="1"/>
  <c r="AL71" i="196"/>
  <c r="AN71" i="196" s="1"/>
  <c r="AU289" i="94"/>
  <c r="HW289" i="94" s="1"/>
  <c r="GX67" i="94"/>
  <c r="GW126" i="94"/>
  <c r="GY71" i="94"/>
  <c r="GX84" i="94"/>
  <c r="GV135" i="94"/>
  <c r="GX109" i="94"/>
  <c r="C52" i="196"/>
  <c r="GV139" i="94"/>
  <c r="GY92" i="94"/>
  <c r="GU160" i="94"/>
  <c r="GV118" i="94"/>
  <c r="GU152" i="94"/>
  <c r="GW88" i="94"/>
  <c r="GW105" i="94"/>
  <c r="GY75" i="94"/>
  <c r="GV143" i="94"/>
  <c r="GV122" i="94"/>
  <c r="GV159" i="94"/>
  <c r="GY108" i="94"/>
  <c r="GX101" i="94"/>
  <c r="GT177" i="94"/>
  <c r="GN268" i="94"/>
  <c r="GN270" i="94" s="1"/>
  <c r="GN271" i="94" s="1"/>
  <c r="GO234" i="94"/>
  <c r="GO236" i="94" s="1"/>
  <c r="GO237" i="94" s="1"/>
  <c r="GS209" i="94"/>
  <c r="GQ187" i="94"/>
  <c r="GQ189" i="94" s="1"/>
  <c r="GQ190" i="94" s="1"/>
  <c r="GR222" i="94"/>
  <c r="GS191" i="94"/>
  <c r="GS193" i="94" s="1"/>
  <c r="GS194" i="94" s="1"/>
  <c r="GS183" i="94"/>
  <c r="GS185" i="94" s="1"/>
  <c r="GS186" i="94" s="1"/>
  <c r="GN276" i="94"/>
  <c r="GN278" i="94" s="1"/>
  <c r="GN279" i="94" s="1"/>
  <c r="GQ243" i="94"/>
  <c r="GT156" i="94"/>
  <c r="GS205" i="94"/>
  <c r="GO277" i="94"/>
  <c r="GP239" i="94"/>
  <c r="GN259" i="94"/>
  <c r="GN261" i="94" s="1"/>
  <c r="GN262" i="94" s="1"/>
  <c r="GS166" i="94"/>
  <c r="GS168" i="94" s="1"/>
  <c r="GS169" i="94" s="1"/>
  <c r="GS170" i="94"/>
  <c r="GS172" i="94" s="1"/>
  <c r="GS173" i="94" s="1"/>
  <c r="GQ200" i="94"/>
  <c r="GQ202" i="94" s="1"/>
  <c r="GQ203" i="94" s="1"/>
  <c r="GR226" i="94"/>
  <c r="GO269" i="94"/>
  <c r="GO256" i="94"/>
  <c r="BS277" i="94"/>
  <c r="BU277" i="94" s="1"/>
  <c r="BV277" i="94" s="1"/>
  <c r="BX277" i="94" s="1"/>
  <c r="HW324" i="94"/>
  <c r="AW324" i="94"/>
  <c r="CT209" i="94"/>
  <c r="CV209" i="94" s="1"/>
  <c r="CW209" i="94" s="1"/>
  <c r="CY209" i="94" s="1"/>
  <c r="GT209" i="94"/>
  <c r="DX86" i="94"/>
  <c r="DZ86" i="94" s="1"/>
  <c r="GZ86" i="94"/>
  <c r="CZ153" i="94"/>
  <c r="DB153" i="94" s="1"/>
  <c r="DC153" i="94" s="1"/>
  <c r="DE153" i="94" s="1"/>
  <c r="GU153" i="94"/>
  <c r="GU155" i="94" s="1"/>
  <c r="GW119" i="94"/>
  <c r="GW121" i="94" s="1"/>
  <c r="DL119" i="94"/>
  <c r="DN119" i="94" s="1"/>
  <c r="DO119" i="94" s="1"/>
  <c r="DQ119" i="94" s="1"/>
  <c r="CE200" i="94"/>
  <c r="CG200" i="94" s="1"/>
  <c r="CH200" i="94" s="1"/>
  <c r="CJ200" i="94" s="1"/>
  <c r="BY239" i="94"/>
  <c r="CA239" i="94" s="1"/>
  <c r="CB239" i="94" s="1"/>
  <c r="CD239" i="94" s="1"/>
  <c r="CK222" i="94"/>
  <c r="CM222" i="94" s="1"/>
  <c r="CN222" i="94" s="1"/>
  <c r="CP222" i="94" s="1"/>
  <c r="CQ222" i="94" s="1"/>
  <c r="CS222" i="94" s="1"/>
  <c r="GT191" i="94"/>
  <c r="GT193" i="94" s="1"/>
  <c r="CT191" i="94"/>
  <c r="CV191" i="94" s="1"/>
  <c r="CW191" i="94" s="1"/>
  <c r="CY191" i="94" s="1"/>
  <c r="GT183" i="94"/>
  <c r="GT185" i="94" s="1"/>
  <c r="CT183" i="94"/>
  <c r="CV183" i="94" s="1"/>
  <c r="CW183" i="94" s="1"/>
  <c r="CY183" i="94" s="1"/>
  <c r="BJ276" i="94"/>
  <c r="BL276" i="94" s="1"/>
  <c r="BM276" i="94" s="1"/>
  <c r="BO276" i="94" s="1"/>
  <c r="BP276" i="94" s="1"/>
  <c r="BR276" i="94" s="1"/>
  <c r="GP252" i="94"/>
  <c r="GO242" i="94"/>
  <c r="GO244" i="94" s="1"/>
  <c r="GO245" i="94" s="1"/>
  <c r="DL150" i="94"/>
  <c r="DN150" i="94" s="1"/>
  <c r="DO150" i="94" s="1"/>
  <c r="DQ150" i="94" s="1"/>
  <c r="GW150" i="94"/>
  <c r="GX85" i="94"/>
  <c r="GX87" i="94" s="1"/>
  <c r="DR85" i="94"/>
  <c r="DT85" i="94" s="1"/>
  <c r="GX102" i="94"/>
  <c r="GX104" i="94" s="1"/>
  <c r="DR102" i="94"/>
  <c r="DT102" i="94" s="1"/>
  <c r="GR218" i="94"/>
  <c r="DX90" i="94"/>
  <c r="DZ90" i="94" s="1"/>
  <c r="GZ90" i="94"/>
  <c r="GZ91" i="94" s="1"/>
  <c r="IN302" i="94"/>
  <c r="IS302" i="94" s="1"/>
  <c r="AU310" i="94"/>
  <c r="CE243" i="94"/>
  <c r="CG243" i="94" s="1"/>
  <c r="CH243" i="94" s="1"/>
  <c r="CJ243" i="94" s="1"/>
  <c r="CT205" i="94"/>
  <c r="CV205" i="94" s="1"/>
  <c r="CW205" i="94" s="1"/>
  <c r="CY205" i="94" s="1"/>
  <c r="GT205" i="94"/>
  <c r="GZ107" i="94"/>
  <c r="DX107" i="94"/>
  <c r="DZ107" i="94" s="1"/>
  <c r="GW134" i="94"/>
  <c r="CE235" i="94"/>
  <c r="CG235" i="94" s="1"/>
  <c r="CH235" i="94" s="1"/>
  <c r="CJ235" i="94" s="1"/>
  <c r="DU120" i="94"/>
  <c r="DW120" i="94" s="1"/>
  <c r="GY120" i="94"/>
  <c r="GN255" i="94"/>
  <c r="GN257" i="94" s="1"/>
  <c r="GN258" i="94" s="1"/>
  <c r="DF149" i="94"/>
  <c r="DH149" i="94" s="1"/>
  <c r="DI149" i="94" s="1"/>
  <c r="DK149" i="94" s="1"/>
  <c r="GV149" i="94"/>
  <c r="GV151" i="94" s="1"/>
  <c r="HW328" i="94"/>
  <c r="AW328" i="94"/>
  <c r="AX286" i="94"/>
  <c r="AZ286" i="94" s="1"/>
  <c r="BA286" i="94" s="1"/>
  <c r="BC286" i="94" s="1"/>
  <c r="BD286" i="94" s="1"/>
  <c r="BF286" i="94" s="1"/>
  <c r="BG286" i="94" s="1"/>
  <c r="BI286" i="94" s="1"/>
  <c r="CE187" i="94"/>
  <c r="CG187" i="94" s="1"/>
  <c r="CH187" i="94" s="1"/>
  <c r="CJ187" i="94" s="1"/>
  <c r="BS234" i="94"/>
  <c r="BU234" i="94" s="1"/>
  <c r="BV234" i="94" s="1"/>
  <c r="BX234" i="94" s="1"/>
  <c r="DF175" i="94"/>
  <c r="DH175" i="94" s="1"/>
  <c r="DI175" i="94" s="1"/>
  <c r="DK175" i="94" s="1"/>
  <c r="GV175" i="94"/>
  <c r="DL157" i="94"/>
  <c r="DN157" i="94" s="1"/>
  <c r="DO157" i="94" s="1"/>
  <c r="DQ157" i="94" s="1"/>
  <c r="GW157" i="94"/>
  <c r="GO273" i="94"/>
  <c r="ED73" i="94"/>
  <c r="EF73" i="94" s="1"/>
  <c r="HB73" i="94"/>
  <c r="AU302" i="94"/>
  <c r="AS314" i="94"/>
  <c r="HZ302" i="94"/>
  <c r="IE302" i="94" s="1"/>
  <c r="BJ259" i="94"/>
  <c r="BL259" i="94" s="1"/>
  <c r="BM259" i="94" s="1"/>
  <c r="BO259" i="94" s="1"/>
  <c r="BP259" i="94" s="1"/>
  <c r="BR259" i="94" s="1"/>
  <c r="GT166" i="94"/>
  <c r="GT168" i="94" s="1"/>
  <c r="CT166" i="94"/>
  <c r="CV166" i="94" s="1"/>
  <c r="CW166" i="94" s="1"/>
  <c r="CY166" i="94" s="1"/>
  <c r="GN294" i="94"/>
  <c r="DU124" i="94"/>
  <c r="DW124" i="94" s="1"/>
  <c r="GY124" i="94"/>
  <c r="BY252" i="94"/>
  <c r="CA252" i="94" s="1"/>
  <c r="CB252" i="94" s="1"/>
  <c r="CD252" i="94" s="1"/>
  <c r="BS242" i="94"/>
  <c r="BU242" i="94" s="1"/>
  <c r="BV242" i="94" s="1"/>
  <c r="BX242" i="94" s="1"/>
  <c r="AT344" i="94"/>
  <c r="AT336" i="94"/>
  <c r="AT340" i="94"/>
  <c r="AT341" i="94" s="1"/>
  <c r="AU341" i="94" s="1"/>
  <c r="EA65" i="94"/>
  <c r="EC65" i="94" s="1"/>
  <c r="HA65" i="94"/>
  <c r="CK218" i="94"/>
  <c r="CM218" i="94" s="1"/>
  <c r="CN218" i="94" s="1"/>
  <c r="CP218" i="94" s="1"/>
  <c r="CQ218" i="94" s="1"/>
  <c r="CS218" i="94" s="1"/>
  <c r="AW293" i="94"/>
  <c r="HW293" i="94"/>
  <c r="GP260" i="94"/>
  <c r="GQ225" i="94"/>
  <c r="GQ227" i="94" s="1"/>
  <c r="GQ228" i="94" s="1"/>
  <c r="DU103" i="94"/>
  <c r="DW103" i="94" s="1"/>
  <c r="GY103" i="94"/>
  <c r="DU81" i="94"/>
  <c r="DW81" i="94" s="1"/>
  <c r="GY81" i="94"/>
  <c r="GY83" i="94" s="1"/>
  <c r="DU116" i="94"/>
  <c r="DW116" i="94" s="1"/>
  <c r="GY116" i="94"/>
  <c r="AX311" i="94"/>
  <c r="AZ311" i="94" s="1"/>
  <c r="BA311" i="94" s="1"/>
  <c r="BC311" i="94" s="1"/>
  <c r="BD311" i="94" s="1"/>
  <c r="BF311" i="94" s="1"/>
  <c r="BG311" i="94" s="1"/>
  <c r="BI311" i="94" s="1"/>
  <c r="DR132" i="94"/>
  <c r="DT132" i="94" s="1"/>
  <c r="GX132" i="94"/>
  <c r="GV154" i="94"/>
  <c r="DF154" i="94"/>
  <c r="DH154" i="94" s="1"/>
  <c r="DI154" i="94" s="1"/>
  <c r="DK154" i="94" s="1"/>
  <c r="BJ255" i="94"/>
  <c r="BL255" i="94" s="1"/>
  <c r="BM255" i="94" s="1"/>
  <c r="BO255" i="94" s="1"/>
  <c r="BP255" i="94" s="1"/>
  <c r="BR255" i="94" s="1"/>
  <c r="BJ268" i="94"/>
  <c r="BL268" i="94" s="1"/>
  <c r="BM268" i="94" s="1"/>
  <c r="BO268" i="94" s="1"/>
  <c r="BP268" i="94" s="1"/>
  <c r="BR268" i="94" s="1"/>
  <c r="GQ208" i="94"/>
  <c r="GQ210" i="94" s="1"/>
  <c r="GQ211" i="94" s="1"/>
  <c r="DX72" i="94"/>
  <c r="DZ72" i="94" s="1"/>
  <c r="GZ72" i="94"/>
  <c r="GZ74" i="94" s="1"/>
  <c r="GU171" i="94"/>
  <c r="CZ171" i="94"/>
  <c r="DB171" i="94" s="1"/>
  <c r="DC171" i="94" s="1"/>
  <c r="DE171" i="94" s="1"/>
  <c r="GO238" i="94"/>
  <c r="GO240" i="94" s="1"/>
  <c r="GO241" i="94" s="1"/>
  <c r="GS201" i="94"/>
  <c r="GQ204" i="94"/>
  <c r="GQ206" i="94" s="1"/>
  <c r="GQ207" i="94" s="1"/>
  <c r="GS188" i="94"/>
  <c r="DU99" i="94"/>
  <c r="DW99" i="94" s="1"/>
  <c r="GY99" i="94"/>
  <c r="GY100" i="94" s="1"/>
  <c r="BS273" i="94"/>
  <c r="BU273" i="94" s="1"/>
  <c r="BV273" i="94" s="1"/>
  <c r="BX273" i="94" s="1"/>
  <c r="DR133" i="94"/>
  <c r="DT133" i="94" s="1"/>
  <c r="GX133" i="94"/>
  <c r="GU192" i="94"/>
  <c r="CZ192" i="94"/>
  <c r="DB192" i="94" s="1"/>
  <c r="DC192" i="94" s="1"/>
  <c r="DE192" i="94" s="1"/>
  <c r="HZ285" i="94"/>
  <c r="IE285" i="94" s="1"/>
  <c r="AS297" i="94"/>
  <c r="AX272" i="94"/>
  <c r="AZ272" i="94" s="1"/>
  <c r="BA272" i="94" s="1"/>
  <c r="BC272" i="94" s="1"/>
  <c r="BD272" i="94" s="1"/>
  <c r="BF272" i="94" s="1"/>
  <c r="BG272" i="94" s="1"/>
  <c r="BI272" i="94" s="1"/>
  <c r="HB69" i="94"/>
  <c r="ED69" i="94"/>
  <c r="EF69" i="94" s="1"/>
  <c r="BJ294" i="94"/>
  <c r="BL294" i="94" s="1"/>
  <c r="BM294" i="94" s="1"/>
  <c r="BO294" i="94" s="1"/>
  <c r="BP294" i="94" s="1"/>
  <c r="BR294" i="94" s="1"/>
  <c r="CT170" i="94"/>
  <c r="CV170" i="94" s="1"/>
  <c r="CW170" i="94" s="1"/>
  <c r="CY170" i="94" s="1"/>
  <c r="GT170" i="94"/>
  <c r="GT172" i="94" s="1"/>
  <c r="AS320" i="94"/>
  <c r="AS344" i="94"/>
  <c r="AS340" i="94"/>
  <c r="AS336" i="94"/>
  <c r="GQ221" i="94"/>
  <c r="GQ223" i="94" s="1"/>
  <c r="GQ224" i="94" s="1"/>
  <c r="GN251" i="94"/>
  <c r="GN253" i="94" s="1"/>
  <c r="GN254" i="94" s="1"/>
  <c r="GY141" i="94"/>
  <c r="DU141" i="94"/>
  <c r="DW141" i="94" s="1"/>
  <c r="DL115" i="94"/>
  <c r="DN115" i="94" s="1"/>
  <c r="DO115" i="94" s="1"/>
  <c r="DQ115" i="94" s="1"/>
  <c r="GW115" i="94"/>
  <c r="GW117" i="94" s="1"/>
  <c r="GQ217" i="94"/>
  <c r="GQ219" i="94" s="1"/>
  <c r="GQ220" i="94" s="1"/>
  <c r="BY260" i="94"/>
  <c r="CA260" i="94" s="1"/>
  <c r="CB260" i="94" s="1"/>
  <c r="CD260" i="94" s="1"/>
  <c r="AX290" i="94"/>
  <c r="AZ290" i="94" s="1"/>
  <c r="BA290" i="94" s="1"/>
  <c r="BC290" i="94" s="1"/>
  <c r="BD290" i="94" s="1"/>
  <c r="BF290" i="94" s="1"/>
  <c r="BG290" i="94" s="1"/>
  <c r="BI290" i="94" s="1"/>
  <c r="CE225" i="94"/>
  <c r="CG225" i="94" s="1"/>
  <c r="CH225" i="94" s="1"/>
  <c r="CJ225" i="94" s="1"/>
  <c r="CK226" i="94"/>
  <c r="CM226" i="94" s="1"/>
  <c r="CN226" i="94" s="1"/>
  <c r="CP226" i="94" s="1"/>
  <c r="CQ226" i="94" s="1"/>
  <c r="CS226" i="94" s="1"/>
  <c r="GW136" i="94"/>
  <c r="GW138" i="94" s="1"/>
  <c r="DL136" i="94"/>
  <c r="DN136" i="94" s="1"/>
  <c r="DO136" i="94" s="1"/>
  <c r="DQ136" i="94" s="1"/>
  <c r="BS269" i="94"/>
  <c r="BU269" i="94" s="1"/>
  <c r="BV269" i="94" s="1"/>
  <c r="BX269" i="94" s="1"/>
  <c r="DR123" i="94"/>
  <c r="DT123" i="94" s="1"/>
  <c r="GX123" i="94"/>
  <c r="GX125" i="94" s="1"/>
  <c r="BS256" i="94"/>
  <c r="BU256" i="94" s="1"/>
  <c r="BV256" i="94" s="1"/>
  <c r="BX256" i="94" s="1"/>
  <c r="Z44" i="121"/>
  <c r="AJ44" i="121" s="1"/>
  <c r="C44" i="121" s="1"/>
  <c r="CE208" i="94"/>
  <c r="CG208" i="94" s="1"/>
  <c r="CH208" i="94" s="1"/>
  <c r="CJ208" i="94" s="1"/>
  <c r="AW320" i="94"/>
  <c r="HW320" i="94"/>
  <c r="DU64" i="94"/>
  <c r="DW64" i="94" s="1"/>
  <c r="GY64" i="94"/>
  <c r="GY66" i="94" s="1"/>
  <c r="BS238" i="94"/>
  <c r="BU238" i="94" s="1"/>
  <c r="BV238" i="94" s="1"/>
  <c r="BX238" i="94" s="1"/>
  <c r="DR137" i="94"/>
  <c r="DT137" i="94" s="1"/>
  <c r="GX137" i="94"/>
  <c r="CT201" i="94"/>
  <c r="CV201" i="94" s="1"/>
  <c r="CW201" i="94" s="1"/>
  <c r="CY201" i="94" s="1"/>
  <c r="GT201" i="94"/>
  <c r="CE204" i="94"/>
  <c r="CG204" i="94" s="1"/>
  <c r="CH204" i="94" s="1"/>
  <c r="CJ204" i="94" s="1"/>
  <c r="CT188" i="94"/>
  <c r="CV188" i="94" s="1"/>
  <c r="CW188" i="94" s="1"/>
  <c r="CY188" i="94" s="1"/>
  <c r="GT188" i="94"/>
  <c r="DX106" i="94"/>
  <c r="DZ106" i="94" s="1"/>
  <c r="GZ106" i="94"/>
  <c r="AS328" i="94"/>
  <c r="IN319" i="94" s="1"/>
  <c r="IS319" i="94" s="1"/>
  <c r="HW285" i="94"/>
  <c r="AW285" i="94"/>
  <c r="GV167" i="94"/>
  <c r="DF167" i="94"/>
  <c r="DH167" i="94" s="1"/>
  <c r="DI167" i="94" s="1"/>
  <c r="DK167" i="94" s="1"/>
  <c r="DL140" i="94"/>
  <c r="DN140" i="94" s="1"/>
  <c r="DO140" i="94" s="1"/>
  <c r="DQ140" i="94" s="1"/>
  <c r="GW140" i="94"/>
  <c r="GW142" i="94" s="1"/>
  <c r="AS324" i="94"/>
  <c r="IG319" i="94" s="1"/>
  <c r="IL319" i="94" s="1"/>
  <c r="CE221" i="94"/>
  <c r="CG221" i="94" s="1"/>
  <c r="CH221" i="94" s="1"/>
  <c r="CJ221" i="94" s="1"/>
  <c r="BJ251" i="94"/>
  <c r="BL251" i="94" s="1"/>
  <c r="BM251" i="94" s="1"/>
  <c r="BO251" i="94" s="1"/>
  <c r="BP251" i="94" s="1"/>
  <c r="BR251" i="94" s="1"/>
  <c r="AX307" i="94"/>
  <c r="AZ307" i="94" s="1"/>
  <c r="BA307" i="94" s="1"/>
  <c r="BC307" i="94" s="1"/>
  <c r="BD307" i="94" s="1"/>
  <c r="BF307" i="94" s="1"/>
  <c r="BG307" i="94" s="1"/>
  <c r="BI307" i="94" s="1"/>
  <c r="CE217" i="94"/>
  <c r="CG217" i="94" s="1"/>
  <c r="CH217" i="94" s="1"/>
  <c r="CJ217" i="94" s="1"/>
  <c r="DX68" i="94"/>
  <c r="DZ68" i="94" s="1"/>
  <c r="GZ68" i="94"/>
  <c r="GZ70" i="94" s="1"/>
  <c r="DL158" i="94"/>
  <c r="DN158" i="94" s="1"/>
  <c r="DO158" i="94" s="1"/>
  <c r="DQ158" i="94" s="1"/>
  <c r="GW158" i="94"/>
  <c r="GU184" i="94"/>
  <c r="CZ184" i="94"/>
  <c r="DB184" i="94" s="1"/>
  <c r="DC184" i="94" s="1"/>
  <c r="DE184" i="94" s="1"/>
  <c r="AU306" i="94"/>
  <c r="GQ235" i="94"/>
  <c r="GU174" i="94"/>
  <c r="GU176" i="94" s="1"/>
  <c r="CZ174" i="94"/>
  <c r="DB174" i="94" s="1"/>
  <c r="DC174" i="94" s="1"/>
  <c r="DE174" i="94" s="1"/>
  <c r="AX303" i="94"/>
  <c r="AZ303" i="94" s="1"/>
  <c r="BA303" i="94" s="1"/>
  <c r="BC303" i="94" s="1"/>
  <c r="BD303" i="94" s="1"/>
  <c r="BF303" i="94" s="1"/>
  <c r="BG303" i="94" s="1"/>
  <c r="BI303" i="94" s="1"/>
  <c r="GY12" i="98"/>
  <c r="GY29" i="98"/>
  <c r="HB58" i="94"/>
  <c r="HE16" i="94"/>
  <c r="FT42" i="95"/>
  <c r="GW52" i="96"/>
  <c r="GY56" i="96"/>
  <c r="GZ42" i="98"/>
  <c r="HA13" i="96"/>
  <c r="FU16" i="95"/>
  <c r="GW90" i="98"/>
  <c r="GZ17" i="96"/>
  <c r="FW12" i="95"/>
  <c r="GW82" i="96"/>
  <c r="FQ133" i="95"/>
  <c r="HA54" i="94"/>
  <c r="HD24" i="94"/>
  <c r="GZ39" i="96"/>
  <c r="HA50" i="94"/>
  <c r="GY51" i="98"/>
  <c r="GY25" i="98"/>
  <c r="GX30" i="96"/>
  <c r="GX69" i="96"/>
  <c r="GZ26" i="96"/>
  <c r="FN159" i="95"/>
  <c r="GV78" i="96"/>
  <c r="FS94" i="95"/>
  <c r="GK224" i="98"/>
  <c r="GU108" i="96"/>
  <c r="FT81" i="95"/>
  <c r="GU107" i="98"/>
  <c r="GS130" i="96"/>
  <c r="GX55" i="98"/>
  <c r="GP156" i="96"/>
  <c r="GQ156" i="96" s="1"/>
  <c r="GX64" i="98"/>
  <c r="GX65" i="96"/>
  <c r="GT116" i="98"/>
  <c r="GU91" i="96"/>
  <c r="GS121" i="96"/>
  <c r="GT103" i="98"/>
  <c r="FQ120" i="95"/>
  <c r="GQ147" i="96"/>
  <c r="BI231" i="96"/>
  <c r="BJ231" i="96" s="1"/>
  <c r="BL231" i="96" s="1"/>
  <c r="BM231" i="96" s="1"/>
  <c r="BO231" i="96" s="1"/>
  <c r="BP231" i="96" s="1"/>
  <c r="BR231" i="96" s="1"/>
  <c r="BS231" i="96" s="1"/>
  <c r="BU231" i="96" s="1"/>
  <c r="GU104" i="96"/>
  <c r="GU95" i="96"/>
  <c r="BG261" i="96"/>
  <c r="HT261" i="96" s="1"/>
  <c r="AG42" i="118"/>
  <c r="AH42" i="118" s="1"/>
  <c r="AI42" i="118" s="1"/>
  <c r="GR146" i="98"/>
  <c r="BG248" i="96"/>
  <c r="FO146" i="95"/>
  <c r="GR134" i="96"/>
  <c r="GQ143" i="96"/>
  <c r="GS117" i="96"/>
  <c r="HA14" i="96"/>
  <c r="HA16" i="96" s="1"/>
  <c r="EG14" i="96"/>
  <c r="EI14" i="96" s="1"/>
  <c r="GL229" i="98"/>
  <c r="GL219" i="96"/>
  <c r="GL209" i="96"/>
  <c r="GL211" i="96" s="1"/>
  <c r="GL212" i="96" s="1"/>
  <c r="GL223" i="96"/>
  <c r="GO193" i="96"/>
  <c r="AM66" i="196"/>
  <c r="FK235" i="95"/>
  <c r="HC57" i="94"/>
  <c r="GZ55" i="96"/>
  <c r="GR155" i="96"/>
  <c r="GN195" i="98"/>
  <c r="GN197" i="98" s="1"/>
  <c r="FK222" i="95"/>
  <c r="GO183" i="96"/>
  <c r="GO185" i="96" s="1"/>
  <c r="GO186" i="96" s="1"/>
  <c r="EJ24" i="96"/>
  <c r="EL24" i="96" s="1"/>
  <c r="HB24" i="96"/>
  <c r="GL205" i="96"/>
  <c r="GL207" i="96" s="1"/>
  <c r="GL208" i="96" s="1"/>
  <c r="GM196" i="96"/>
  <c r="GM198" i="96" s="1"/>
  <c r="GM199" i="96" s="1"/>
  <c r="EO14" i="98"/>
  <c r="EQ14" i="98" s="1"/>
  <c r="HC14" i="98"/>
  <c r="GM206" i="96"/>
  <c r="FI248" i="95"/>
  <c r="DG66" i="95"/>
  <c r="DI66" i="95" s="1"/>
  <c r="FY66" i="95"/>
  <c r="GM208" i="98"/>
  <c r="GM204" i="98"/>
  <c r="GM206" i="98" s="1"/>
  <c r="GP159" i="96"/>
  <c r="GP160" i="96" s="1"/>
  <c r="CJ233" i="98"/>
  <c r="CL233" i="98" s="1"/>
  <c r="CM233" i="98" s="1"/>
  <c r="CO233" i="98" s="1"/>
  <c r="ED67" i="96"/>
  <c r="EF67" i="96" s="1"/>
  <c r="GZ67" i="96"/>
  <c r="FP145" i="95"/>
  <c r="DE196" i="98"/>
  <c r="DG196" i="98" s="1"/>
  <c r="GQ196" i="98"/>
  <c r="EJ37" i="96"/>
  <c r="EL37" i="96" s="1"/>
  <c r="HB37" i="96"/>
  <c r="BG257" i="96"/>
  <c r="DQ113" i="98"/>
  <c r="DS113" i="98" s="1"/>
  <c r="GU113" i="98"/>
  <c r="GU115" i="98" s="1"/>
  <c r="GY76" i="96"/>
  <c r="EA76" i="96"/>
  <c r="EC76" i="96" s="1"/>
  <c r="BX26" i="121"/>
  <c r="AV66" i="196"/>
  <c r="DG14" i="95"/>
  <c r="DI14" i="95" s="1"/>
  <c r="FY14" i="95"/>
  <c r="GP170" i="96"/>
  <c r="GP172" i="96" s="1"/>
  <c r="GP173" i="96" s="1"/>
  <c r="CW183" i="96"/>
  <c r="CY183" i="96" s="1"/>
  <c r="CZ183" i="96" s="1"/>
  <c r="DB183" i="96" s="1"/>
  <c r="Y46" i="121"/>
  <c r="M46" i="121"/>
  <c r="W46" i="121"/>
  <c r="X46" i="121" s="1"/>
  <c r="DL127" i="96"/>
  <c r="DN127" i="96" s="1"/>
  <c r="GT127" i="96"/>
  <c r="GT129" i="96" s="1"/>
  <c r="GW118" i="98"/>
  <c r="DW118" i="98"/>
  <c r="DY118" i="98" s="1"/>
  <c r="FR119" i="95"/>
  <c r="DO128" i="96"/>
  <c r="DQ128" i="96" s="1"/>
  <c r="GU128" i="96"/>
  <c r="BJ258" i="96"/>
  <c r="BL258" i="96" s="1"/>
  <c r="BM258" i="96" s="1"/>
  <c r="BO258" i="96" s="1"/>
  <c r="BP258" i="96" s="1"/>
  <c r="BR258" i="96" s="1"/>
  <c r="BS258" i="96" s="1"/>
  <c r="BU258" i="96" s="1"/>
  <c r="EJ56" i="94"/>
  <c r="EL56" i="94" s="1"/>
  <c r="HD56" i="94"/>
  <c r="EL27" i="98"/>
  <c r="EN27" i="98" s="1"/>
  <c r="HB27" i="98"/>
  <c r="GR157" i="96"/>
  <c r="DF157" i="96"/>
  <c r="DH157" i="96" s="1"/>
  <c r="GQ170" i="96"/>
  <c r="GQ172" i="96" s="1"/>
  <c r="DC170" i="96"/>
  <c r="DE170" i="96" s="1"/>
  <c r="CF170" i="95"/>
  <c r="CH170" i="95" s="1"/>
  <c r="FP170" i="95"/>
  <c r="ED63" i="96"/>
  <c r="EF63" i="96" s="1"/>
  <c r="GZ63" i="96"/>
  <c r="EC52" i="98"/>
  <c r="EE52" i="98" s="1"/>
  <c r="GY52" i="98"/>
  <c r="GY54" i="98" s="1"/>
  <c r="CQ179" i="96"/>
  <c r="CS179" i="96" s="1"/>
  <c r="CT179" i="96" s="1"/>
  <c r="CV179" i="96" s="1"/>
  <c r="EC61" i="98"/>
  <c r="EE61" i="98" s="1"/>
  <c r="GY61" i="98"/>
  <c r="GY63" i="98" s="1"/>
  <c r="DR88" i="96"/>
  <c r="DT88" i="96" s="1"/>
  <c r="GV88" i="96"/>
  <c r="GV90" i="96" s="1"/>
  <c r="DQ126" i="98"/>
  <c r="DS126" i="98" s="1"/>
  <c r="GU126" i="98"/>
  <c r="CK206" i="96"/>
  <c r="CM206" i="96" s="1"/>
  <c r="CN206" i="96" s="1"/>
  <c r="CP206" i="96" s="1"/>
  <c r="GP184" i="96"/>
  <c r="CE209" i="96"/>
  <c r="CG209" i="96" s="1"/>
  <c r="CH209" i="96" s="1"/>
  <c r="CJ209" i="96" s="1"/>
  <c r="BN235" i="95"/>
  <c r="BP235" i="95" s="1"/>
  <c r="BQ235" i="95" s="1"/>
  <c r="BS235" i="95" s="1"/>
  <c r="GY27" i="96"/>
  <c r="GY29" i="96" s="1"/>
  <c r="EA27" i="96"/>
  <c r="EC27" i="96" s="1"/>
  <c r="DA79" i="95"/>
  <c r="DC79" i="95" s="1"/>
  <c r="FW79" i="95"/>
  <c r="EC88" i="98"/>
  <c r="EE88" i="98" s="1"/>
  <c r="GY88" i="98"/>
  <c r="GW93" i="96"/>
  <c r="DU93" i="96"/>
  <c r="DW93" i="96" s="1"/>
  <c r="DU106" i="96"/>
  <c r="DW106" i="96" s="1"/>
  <c r="GW106" i="96"/>
  <c r="DN144" i="98"/>
  <c r="DP144" i="98" s="1"/>
  <c r="GT144" i="98"/>
  <c r="GR142" i="96"/>
  <c r="GS139" i="98"/>
  <c r="DK139" i="98"/>
  <c r="DM139" i="98" s="1"/>
  <c r="GM218" i="98"/>
  <c r="GQ159" i="96"/>
  <c r="CW193" i="96"/>
  <c r="CY193" i="96" s="1"/>
  <c r="CZ193" i="96" s="1"/>
  <c r="DB193" i="96" s="1"/>
  <c r="GN205" i="98"/>
  <c r="DT114" i="98"/>
  <c r="DV114" i="98" s="1"/>
  <c r="GV114" i="98"/>
  <c r="GK236" i="96"/>
  <c r="CU118" i="95"/>
  <c r="CW118" i="95" s="1"/>
  <c r="FU118" i="95"/>
  <c r="DK166" i="98"/>
  <c r="DM166" i="98" s="1"/>
  <c r="GS166" i="98"/>
  <c r="ED51" i="94"/>
  <c r="EF51" i="94" s="1"/>
  <c r="HB51" i="94"/>
  <c r="HB53" i="94" s="1"/>
  <c r="DR119" i="96"/>
  <c r="DT119" i="96" s="1"/>
  <c r="GV119" i="96"/>
  <c r="DC184" i="96"/>
  <c r="DE184" i="96" s="1"/>
  <c r="GQ184" i="96"/>
  <c r="DF167" i="96"/>
  <c r="DH167" i="96" s="1"/>
  <c r="GR167" i="96"/>
  <c r="EG52" i="94"/>
  <c r="EI52" i="94" s="1"/>
  <c r="HC52" i="94"/>
  <c r="FX9" i="95"/>
  <c r="FX11" i="95" s="1"/>
  <c r="DD9" i="95"/>
  <c r="DF9" i="95" s="1"/>
  <c r="GS157" i="98"/>
  <c r="DK157" i="98"/>
  <c r="DM157" i="98" s="1"/>
  <c r="DI140" i="96"/>
  <c r="DK140" i="96" s="1"/>
  <c r="GS140" i="96"/>
  <c r="DU102" i="96"/>
  <c r="DW102" i="96" s="1"/>
  <c r="GW102" i="96"/>
  <c r="CU105" i="95"/>
  <c r="CW105" i="95" s="1"/>
  <c r="FU105" i="95"/>
  <c r="CP218" i="98"/>
  <c r="CR218" i="98" s="1"/>
  <c r="CS218" i="98" s="1"/>
  <c r="CU218" i="98" s="1"/>
  <c r="BJ218" i="96"/>
  <c r="BL218" i="96" s="1"/>
  <c r="BM218" i="96" s="1"/>
  <c r="BO218" i="96" s="1"/>
  <c r="BP218" i="96" s="1"/>
  <c r="BR218" i="96" s="1"/>
  <c r="BS218" i="96" s="1"/>
  <c r="BU218" i="96" s="1"/>
  <c r="CV205" i="98"/>
  <c r="CX205" i="98" s="1"/>
  <c r="CY205" i="98" s="1"/>
  <c r="DA205" i="98" s="1"/>
  <c r="BV236" i="96"/>
  <c r="BX236" i="96" s="1"/>
  <c r="BY236" i="96" s="1"/>
  <c r="CA236" i="96" s="1"/>
  <c r="CB236" i="96" s="1"/>
  <c r="CD236" i="96" s="1"/>
  <c r="GS154" i="96"/>
  <c r="DI154" i="96"/>
  <c r="DK154" i="96" s="1"/>
  <c r="DR105" i="96"/>
  <c r="DT105" i="96" s="1"/>
  <c r="GV105" i="96"/>
  <c r="GV107" i="96" s="1"/>
  <c r="DC166" i="96"/>
  <c r="DE166" i="96" s="1"/>
  <c r="GQ166" i="96"/>
  <c r="GQ168" i="96" s="1"/>
  <c r="AS261" i="95"/>
  <c r="AU261" i="95" s="1"/>
  <c r="AV261" i="95" s="1"/>
  <c r="AX261" i="95" s="1"/>
  <c r="AY261" i="95" s="1"/>
  <c r="BA261" i="95" s="1"/>
  <c r="CU92" i="95"/>
  <c r="CW92" i="95" s="1"/>
  <c r="FU92" i="95"/>
  <c r="DT131" i="98"/>
  <c r="DV131" i="98" s="1"/>
  <c r="GV131" i="98"/>
  <c r="DI141" i="96"/>
  <c r="DK141" i="96" s="1"/>
  <c r="GS141" i="96"/>
  <c r="GM192" i="96"/>
  <c r="GM194" i="96" s="1"/>
  <c r="GM195" i="96" s="1"/>
  <c r="BN222" i="95"/>
  <c r="BP222" i="95" s="1"/>
  <c r="BQ222" i="95" s="1"/>
  <c r="BS222" i="95" s="1"/>
  <c r="CJ229" i="98"/>
  <c r="CL229" i="98" s="1"/>
  <c r="CM229" i="98" s="1"/>
  <c r="CO229" i="98" s="1"/>
  <c r="HB47" i="94"/>
  <c r="HB49" i="94" s="1"/>
  <c r="ED47" i="94"/>
  <c r="EF47" i="94" s="1"/>
  <c r="CE223" i="96"/>
  <c r="CG223" i="96" s="1"/>
  <c r="CH223" i="96" s="1"/>
  <c r="CJ223" i="96" s="1"/>
  <c r="GO182" i="98"/>
  <c r="EA80" i="96"/>
  <c r="EC80" i="96" s="1"/>
  <c r="GY80" i="96"/>
  <c r="HA38" i="96"/>
  <c r="CK196" i="96"/>
  <c r="CM196" i="96" s="1"/>
  <c r="CN196" i="96" s="1"/>
  <c r="CP196" i="96" s="1"/>
  <c r="DZ87" i="98"/>
  <c r="EB87" i="98" s="1"/>
  <c r="GX87" i="98"/>
  <c r="GX89" i="98" s="1"/>
  <c r="CP204" i="98"/>
  <c r="CR204" i="98" s="1"/>
  <c r="CS204" i="98" s="1"/>
  <c r="CU204" i="98" s="1"/>
  <c r="GK232" i="96"/>
  <c r="DW92" i="98"/>
  <c r="DY92" i="98" s="1"/>
  <c r="GW92" i="98"/>
  <c r="DF144" i="96"/>
  <c r="DH144" i="96" s="1"/>
  <c r="GR144" i="96"/>
  <c r="GR146" i="96" s="1"/>
  <c r="CP222" i="98"/>
  <c r="CR222" i="98" s="1"/>
  <c r="CS222" i="98" s="1"/>
  <c r="CU222" i="98" s="1"/>
  <c r="CC196" i="95"/>
  <c r="CE196" i="95" s="1"/>
  <c r="FO196" i="95"/>
  <c r="U50" i="121"/>
  <c r="V48" i="121"/>
  <c r="EA98" i="94"/>
  <c r="EC98" i="94" s="1"/>
  <c r="HA98" i="94"/>
  <c r="CK192" i="96"/>
  <c r="CM192" i="96" s="1"/>
  <c r="CN192" i="96" s="1"/>
  <c r="CP192" i="96" s="1"/>
  <c r="GZ50" i="96"/>
  <c r="ED50" i="96"/>
  <c r="EF50" i="96" s="1"/>
  <c r="GY66" i="96"/>
  <c r="GY68" i="96" s="1"/>
  <c r="EA66" i="96"/>
  <c r="EC66" i="96" s="1"/>
  <c r="HV244" i="96"/>
  <c r="IG244" i="96" s="1"/>
  <c r="BG244" i="96"/>
  <c r="BQ40" i="107"/>
  <c r="M57" i="107" s="1"/>
  <c r="BJ245" i="96"/>
  <c r="BL245" i="96" s="1"/>
  <c r="BM245" i="96" s="1"/>
  <c r="BO245" i="96" s="1"/>
  <c r="BP245" i="96" s="1"/>
  <c r="BR245" i="96" s="1"/>
  <c r="BS245" i="96" s="1"/>
  <c r="BU245" i="96" s="1"/>
  <c r="CC183" i="95"/>
  <c r="CE183" i="95" s="1"/>
  <c r="FO183" i="95"/>
  <c r="DB182" i="98"/>
  <c r="DD182" i="98" s="1"/>
  <c r="GP182" i="98"/>
  <c r="EM11" i="96"/>
  <c r="EO11" i="96" s="1"/>
  <c r="HC11" i="96"/>
  <c r="EJ36" i="96"/>
  <c r="EL36" i="96" s="1"/>
  <c r="HB36" i="96"/>
  <c r="BV232" i="96"/>
  <c r="BX232" i="96" s="1"/>
  <c r="BY232" i="96" s="1"/>
  <c r="CA232" i="96" s="1"/>
  <c r="CB232" i="96" s="1"/>
  <c r="CD232" i="96" s="1"/>
  <c r="FR144" i="95"/>
  <c r="CL144" i="95"/>
  <c r="CN144" i="95" s="1"/>
  <c r="DR92" i="96"/>
  <c r="DT92" i="96" s="1"/>
  <c r="GV92" i="96"/>
  <c r="GV94" i="96" s="1"/>
  <c r="DZ105" i="98"/>
  <c r="EB105" i="98" s="1"/>
  <c r="GX105" i="98"/>
  <c r="GY75" i="98"/>
  <c r="EC75" i="98"/>
  <c r="EE75" i="98" s="1"/>
  <c r="FY10" i="95"/>
  <c r="DG10" i="95"/>
  <c r="DI10" i="95" s="1"/>
  <c r="HB89" i="94"/>
  <c r="ED89" i="94"/>
  <c r="EF89" i="94" s="1"/>
  <c r="GP180" i="96"/>
  <c r="HB82" i="94"/>
  <c r="ED82" i="94"/>
  <c r="EF82" i="94" s="1"/>
  <c r="EF48" i="98"/>
  <c r="EH48" i="98" s="1"/>
  <c r="GZ48" i="98"/>
  <c r="GZ50" i="98" s="1"/>
  <c r="AG44" i="118"/>
  <c r="AH44" i="118" s="1"/>
  <c r="AI44" i="118" s="1"/>
  <c r="AQ44" i="118" s="1"/>
  <c r="C44" i="118"/>
  <c r="BW24" i="121"/>
  <c r="BY24" i="121" s="1"/>
  <c r="BB248" i="95"/>
  <c r="BD248" i="95" s="1"/>
  <c r="BE248" i="95" s="1"/>
  <c r="BG248" i="95" s="1"/>
  <c r="FV13" i="95"/>
  <c r="FV15" i="95" s="1"/>
  <c r="CX13" i="95"/>
  <c r="CZ13" i="95" s="1"/>
  <c r="FL209" i="95"/>
  <c r="FV40" i="95"/>
  <c r="CX40" i="95"/>
  <c r="CZ40" i="95" s="1"/>
  <c r="DR101" i="96"/>
  <c r="DT101" i="96" s="1"/>
  <c r="GV101" i="96"/>
  <c r="GV103" i="96" s="1"/>
  <c r="FO158" i="95"/>
  <c r="DT104" i="98"/>
  <c r="DV104" i="98" s="1"/>
  <c r="GV104" i="98"/>
  <c r="GV106" i="98" s="1"/>
  <c r="EG54" i="96"/>
  <c r="EI54" i="96" s="1"/>
  <c r="HA54" i="96"/>
  <c r="EA62" i="96"/>
  <c r="EC62" i="96" s="1"/>
  <c r="GY62" i="96"/>
  <c r="GY64" i="96" s="1"/>
  <c r="GT118" i="96"/>
  <c r="GT120" i="96" s="1"/>
  <c r="DL118" i="96"/>
  <c r="DN118" i="96" s="1"/>
  <c r="GX101" i="98"/>
  <c r="DZ101" i="98"/>
  <c r="EB101" i="98" s="1"/>
  <c r="DK153" i="98"/>
  <c r="DM153" i="98" s="1"/>
  <c r="GS153" i="98"/>
  <c r="AK70" i="196"/>
  <c r="AQ70" i="196" s="1"/>
  <c r="AS70" i="196" s="1"/>
  <c r="AT70" i="196" s="1"/>
  <c r="G50" i="196"/>
  <c r="AI70" i="196"/>
  <c r="AL69" i="196"/>
  <c r="GQ180" i="96"/>
  <c r="DC180" i="96"/>
  <c r="DE180" i="96" s="1"/>
  <c r="DE192" i="98"/>
  <c r="DG192" i="98" s="1"/>
  <c r="GQ192" i="98"/>
  <c r="BT209" i="95"/>
  <c r="BV209" i="95" s="1"/>
  <c r="BW209" i="95" s="1"/>
  <c r="BY209" i="95" s="1"/>
  <c r="GL217" i="98"/>
  <c r="GL219" i="98" s="1"/>
  <c r="GO197" i="96"/>
  <c r="GL221" i="98"/>
  <c r="GL223" i="98" s="1"/>
  <c r="DR115" i="96"/>
  <c r="DT115" i="96" s="1"/>
  <c r="GV115" i="96"/>
  <c r="GU132" i="96"/>
  <c r="DO132" i="96"/>
  <c r="DQ132" i="96" s="1"/>
  <c r="CE205" i="96"/>
  <c r="CG205" i="96" s="1"/>
  <c r="CH205" i="96" s="1"/>
  <c r="CJ205" i="96" s="1"/>
  <c r="BJ249" i="96"/>
  <c r="BL249" i="96" s="1"/>
  <c r="BM249" i="96" s="1"/>
  <c r="BO249" i="96" s="1"/>
  <c r="BP249" i="96" s="1"/>
  <c r="BR249" i="96" s="1"/>
  <c r="BS249" i="96" s="1"/>
  <c r="BU249" i="96" s="1"/>
  <c r="GT145" i="96"/>
  <c r="DL145" i="96"/>
  <c r="DN145" i="96" s="1"/>
  <c r="GW75" i="96"/>
  <c r="GW77" i="96" s="1"/>
  <c r="DU75" i="96"/>
  <c r="DW75" i="96" s="1"/>
  <c r="GZ26" i="98"/>
  <c r="GZ28" i="98" s="1"/>
  <c r="EF26" i="98"/>
  <c r="EH26" i="98" s="1"/>
  <c r="CO131" i="95"/>
  <c r="CQ131" i="95" s="1"/>
  <c r="FS131" i="95"/>
  <c r="G51" i="196"/>
  <c r="AM69" i="196"/>
  <c r="AJ70" i="196"/>
  <c r="CP208" i="98"/>
  <c r="CR208" i="98" s="1"/>
  <c r="CS208" i="98" s="1"/>
  <c r="CU208" i="98" s="1"/>
  <c r="DF171" i="96"/>
  <c r="DH171" i="96" s="1"/>
  <c r="GR171" i="96"/>
  <c r="CV195" i="98"/>
  <c r="CX195" i="98" s="1"/>
  <c r="CY195" i="98" s="1"/>
  <c r="DA195" i="98" s="1"/>
  <c r="GX79" i="96"/>
  <c r="GX81" i="96" s="1"/>
  <c r="DX79" i="96"/>
  <c r="DZ79" i="96" s="1"/>
  <c r="CJ217" i="98"/>
  <c r="CL217" i="98" s="1"/>
  <c r="CM217" i="98" s="1"/>
  <c r="CO217" i="98" s="1"/>
  <c r="CW197" i="96"/>
  <c r="CY197" i="96" s="1"/>
  <c r="CZ197" i="96" s="1"/>
  <c r="DB197" i="96" s="1"/>
  <c r="CJ221" i="98"/>
  <c r="CL221" i="98" s="1"/>
  <c r="CM221" i="98" s="1"/>
  <c r="CO221" i="98" s="1"/>
  <c r="DI131" i="96"/>
  <c r="DK131" i="96" s="1"/>
  <c r="GS131" i="96"/>
  <c r="GS133" i="96" s="1"/>
  <c r="EJ55" i="94"/>
  <c r="EL55" i="94" s="1"/>
  <c r="HD55" i="94"/>
  <c r="DI153" i="96"/>
  <c r="DK153" i="96" s="1"/>
  <c r="GS153" i="96"/>
  <c r="BJ262" i="96"/>
  <c r="BL262" i="96" s="1"/>
  <c r="BM262" i="96" s="1"/>
  <c r="BO262" i="96" s="1"/>
  <c r="BP262" i="96" s="1"/>
  <c r="BR262" i="96" s="1"/>
  <c r="BS262" i="96" s="1"/>
  <c r="BU262" i="96" s="1"/>
  <c r="CE219" i="96"/>
  <c r="CG219" i="96" s="1"/>
  <c r="CH219" i="96" s="1"/>
  <c r="CJ219" i="96" s="1"/>
  <c r="CI157" i="95"/>
  <c r="CK157" i="95" s="1"/>
  <c r="FQ157" i="95"/>
  <c r="GM210" i="96"/>
  <c r="AM72" i="196"/>
  <c r="AN72" i="196"/>
  <c r="AP72" i="196" s="1"/>
  <c r="BP26" i="121"/>
  <c r="BO26" i="121"/>
  <c r="HA53" i="98"/>
  <c r="EI53" i="98"/>
  <c r="EK53" i="98" s="1"/>
  <c r="FW27" i="95"/>
  <c r="DA27" i="95"/>
  <c r="DC27" i="95" s="1"/>
  <c r="GX49" i="96"/>
  <c r="GX51" i="96" s="1"/>
  <c r="DX49" i="96"/>
  <c r="DZ49" i="96" s="1"/>
  <c r="DQ100" i="98"/>
  <c r="DS100" i="98" s="1"/>
  <c r="GU100" i="98"/>
  <c r="GU102" i="98" s="1"/>
  <c r="GS143" i="98"/>
  <c r="GS145" i="98" s="1"/>
  <c r="DK143" i="98"/>
  <c r="DM143" i="98" s="1"/>
  <c r="HA28" i="96"/>
  <c r="EG28" i="96"/>
  <c r="EI28" i="96" s="1"/>
  <c r="EJ48" i="94"/>
  <c r="EL48" i="94" s="1"/>
  <c r="HD48" i="94"/>
  <c r="GL233" i="98"/>
  <c r="CK210" i="96"/>
  <c r="CM210" i="96" s="1"/>
  <c r="CN210" i="96" s="1"/>
  <c r="CP210" i="96" s="1"/>
  <c r="BI235" i="96"/>
  <c r="HT235" i="96"/>
  <c r="GM222" i="98"/>
  <c r="HA62" i="98"/>
  <c r="EI62" i="98"/>
  <c r="EK62" i="98" s="1"/>
  <c r="BR26" i="121"/>
  <c r="BQ26" i="121"/>
  <c r="BJ222" i="96"/>
  <c r="BL222" i="96" s="1"/>
  <c r="BM222" i="96" s="1"/>
  <c r="BO222" i="96" s="1"/>
  <c r="BP222" i="96" s="1"/>
  <c r="BR222" i="96" s="1"/>
  <c r="BS222" i="96" s="1"/>
  <c r="BU222" i="96" s="1"/>
  <c r="GP166" i="96"/>
  <c r="GP168" i="96" s="1"/>
  <c r="GP169" i="96" s="1"/>
  <c r="GN179" i="96"/>
  <c r="GN181" i="96" s="1"/>
  <c r="GN182" i="96" s="1"/>
  <c r="AE44" i="128"/>
  <c r="AK44" i="128"/>
  <c r="K44" i="128" s="1"/>
  <c r="FH261" i="95"/>
  <c r="DF158" i="96"/>
  <c r="DH158" i="96" s="1"/>
  <c r="GR158" i="96"/>
  <c r="GT114" i="96"/>
  <c r="GT116" i="96" s="1"/>
  <c r="DL114" i="96"/>
  <c r="DN114" i="96" s="1"/>
  <c r="GX89" i="96"/>
  <c r="DX89" i="96"/>
  <c r="DZ89" i="96" s="1"/>
  <c r="EL40" i="98"/>
  <c r="EN40" i="98" s="1"/>
  <c r="HB40" i="98"/>
  <c r="EI39" i="98"/>
  <c r="EK39" i="98" s="1"/>
  <c r="HA39" i="98"/>
  <c r="HA41" i="98" s="1"/>
  <c r="HB10" i="96"/>
  <c r="HB12" i="96" s="1"/>
  <c r="EJ10" i="96"/>
  <c r="EL10" i="96" s="1"/>
  <c r="EG53" i="96"/>
  <c r="EI53" i="96" s="1"/>
  <c r="HA53" i="96"/>
  <c r="GZ9" i="98"/>
  <c r="GZ11" i="98" s="1"/>
  <c r="EF9" i="98"/>
  <c r="EH9" i="98" s="1"/>
  <c r="EG23" i="96"/>
  <c r="EI23" i="96" s="1"/>
  <c r="HA23" i="96"/>
  <c r="HA25" i="96" s="1"/>
  <c r="GZ22" i="98"/>
  <c r="GZ24" i="98" s="1"/>
  <c r="EF22" i="98"/>
  <c r="EH22" i="98" s="1"/>
  <c r="EM21" i="94"/>
  <c r="EO21" i="94" s="1"/>
  <c r="HE21" i="94"/>
  <c r="HE23" i="94" s="1"/>
  <c r="HF14" i="94"/>
  <c r="HF15" i="94" s="1"/>
  <c r="EP14" i="94"/>
  <c r="ER14" i="94" s="1"/>
  <c r="ER23" i="98"/>
  <c r="ET23" i="98" s="1"/>
  <c r="HD23" i="98"/>
  <c r="EU36" i="98"/>
  <c r="EW36" i="98" s="1"/>
  <c r="HE36" i="98"/>
  <c r="EV13" i="94"/>
  <c r="EX13" i="94" s="1"/>
  <c r="HH13" i="94"/>
  <c r="EV15" i="96"/>
  <c r="EX15" i="96" s="1"/>
  <c r="HF15" i="96"/>
  <c r="ER10" i="98"/>
  <c r="ET10" i="98" s="1"/>
  <c r="HD10" i="98"/>
  <c r="EY22" i="94"/>
  <c r="FA22" i="94" s="1"/>
  <c r="HI22" i="94"/>
  <c r="HD49" i="98"/>
  <c r="ER49" i="98"/>
  <c r="ET49" i="98" s="1"/>
  <c r="K52" i="196" l="1"/>
  <c r="FN172" i="95"/>
  <c r="L54" i="196"/>
  <c r="FI247" i="95"/>
  <c r="FI249" i="95" s="1"/>
  <c r="FI250" i="95" s="1"/>
  <c r="FW54" i="95"/>
  <c r="FW55" i="95" s="1"/>
  <c r="BB247" i="95"/>
  <c r="BD247" i="95" s="1"/>
  <c r="BE247" i="95" s="1"/>
  <c r="BG247" i="95" s="1"/>
  <c r="AG260" i="95"/>
  <c r="AI260" i="95" s="1"/>
  <c r="AJ260" i="95" s="1"/>
  <c r="AL260" i="95" s="1"/>
  <c r="AM260" i="95" s="1"/>
  <c r="AO260" i="95" s="1"/>
  <c r="AP260" i="95" s="1"/>
  <c r="AR260" i="95" s="1"/>
  <c r="FM195" i="95"/>
  <c r="FM197" i="95" s="1"/>
  <c r="FM198" i="95" s="1"/>
  <c r="FJ221" i="95"/>
  <c r="FJ223" i="95" s="1"/>
  <c r="FJ224" i="95" s="1"/>
  <c r="FR143" i="95"/>
  <c r="CL143" i="95"/>
  <c r="CN143" i="95" s="1"/>
  <c r="FU91" i="95"/>
  <c r="FU93" i="95" s="1"/>
  <c r="CU91" i="95"/>
  <c r="CW91" i="95" s="1"/>
  <c r="BZ195" i="95"/>
  <c r="CB195" i="95" s="1"/>
  <c r="FN195" i="95"/>
  <c r="FN197" i="95" s="1"/>
  <c r="BH221" i="95"/>
  <c r="BJ221" i="95" s="1"/>
  <c r="BK221" i="95" s="1"/>
  <c r="BM221" i="95" s="1"/>
  <c r="CC169" i="95"/>
  <c r="CE169" i="95" s="1"/>
  <c r="FO169" i="95"/>
  <c r="FO171" i="95" s="1"/>
  <c r="FO172" i="95" s="1"/>
  <c r="CX39" i="95"/>
  <c r="CZ39" i="95" s="1"/>
  <c r="FV39" i="95"/>
  <c r="FV41" i="95" s="1"/>
  <c r="BN208" i="95"/>
  <c r="BP208" i="95" s="1"/>
  <c r="BQ208" i="95" s="1"/>
  <c r="BS208" i="95" s="1"/>
  <c r="FR130" i="95"/>
  <c r="FR132" i="95" s="1"/>
  <c r="FR133" i="95" s="1"/>
  <c r="CL130" i="95"/>
  <c r="CN130" i="95" s="1"/>
  <c r="FJ234" i="95"/>
  <c r="FJ236" i="95" s="1"/>
  <c r="FJ237" i="95" s="1"/>
  <c r="FM182" i="95"/>
  <c r="DD52" i="95"/>
  <c r="DF52" i="95" s="1"/>
  <c r="FX52" i="95"/>
  <c r="FT104" i="95"/>
  <c r="FT106" i="95" s="1"/>
  <c r="FT107" i="95" s="1"/>
  <c r="CR104" i="95"/>
  <c r="CT104" i="95" s="1"/>
  <c r="FK208" i="95"/>
  <c r="FK210" i="95" s="1"/>
  <c r="FK211" i="95" s="1"/>
  <c r="CR117" i="95"/>
  <c r="CT117" i="95" s="1"/>
  <c r="FT117" i="95"/>
  <c r="FX53" i="95"/>
  <c r="DD53" i="95"/>
  <c r="DF53" i="95" s="1"/>
  <c r="BH234" i="95"/>
  <c r="BJ234" i="95" s="1"/>
  <c r="BK234" i="95" s="1"/>
  <c r="BM234" i="95" s="1"/>
  <c r="FW65" i="95"/>
  <c r="FW67" i="95" s="1"/>
  <c r="FW68" i="95" s="1"/>
  <c r="DA65" i="95"/>
  <c r="DC65" i="95" s="1"/>
  <c r="BZ182" i="95"/>
  <c r="CB182" i="95" s="1"/>
  <c r="FN182" i="95"/>
  <c r="FN184" i="95" s="1"/>
  <c r="FQ156" i="95"/>
  <c r="CI156" i="95"/>
  <c r="CK156" i="95" s="1"/>
  <c r="FV78" i="95"/>
  <c r="FV80" i="95" s="1"/>
  <c r="CX78" i="95"/>
  <c r="CZ78" i="95" s="1"/>
  <c r="FW26" i="95"/>
  <c r="FW28" i="95" s="1"/>
  <c r="FW29" i="95" s="1"/>
  <c r="DA26" i="95"/>
  <c r="DC26" i="95" s="1"/>
  <c r="AX40" i="118"/>
  <c r="J40" i="118" s="1"/>
  <c r="AX38" i="118"/>
  <c r="J38" i="118" s="1"/>
  <c r="BD42" i="118"/>
  <c r="BF42" i="118" s="1"/>
  <c r="Z46" i="121"/>
  <c r="AJ46" i="121" s="1"/>
  <c r="C46" i="121" s="1"/>
  <c r="AK42" i="118"/>
  <c r="AQ42" i="118"/>
  <c r="G51" i="119"/>
  <c r="AB51" i="119"/>
  <c r="C51" i="119" s="1"/>
  <c r="CE45" i="125"/>
  <c r="GW43" i="96"/>
  <c r="GZ41" i="96"/>
  <c r="ED41" i="96"/>
  <c r="EF41" i="96" s="1"/>
  <c r="GX40" i="96"/>
  <c r="GX42" i="96" s="1"/>
  <c r="DX40" i="96"/>
  <c r="DZ40" i="96" s="1"/>
  <c r="GX38" i="98"/>
  <c r="GY16" i="98"/>
  <c r="GY35" i="98"/>
  <c r="GY37" i="98" s="1"/>
  <c r="EC35" i="98"/>
  <c r="EE35" i="98" s="1"/>
  <c r="GK220" i="98"/>
  <c r="GL220" i="98" s="1"/>
  <c r="EF13" i="98"/>
  <c r="EH13" i="98" s="1"/>
  <c r="GZ13" i="98"/>
  <c r="GZ15" i="98" s="1"/>
  <c r="HA41" i="94"/>
  <c r="HA37" i="94"/>
  <c r="GV68" i="98"/>
  <c r="HC20" i="94"/>
  <c r="HA33" i="94"/>
  <c r="GU94" i="98"/>
  <c r="GN198" i="98"/>
  <c r="GU81" i="98"/>
  <c r="GR142" i="98"/>
  <c r="GS129" i="98"/>
  <c r="HC31" i="94"/>
  <c r="EG31" i="94"/>
  <c r="EI31" i="94" s="1"/>
  <c r="HB34" i="94"/>
  <c r="HB36" i="94" s="1"/>
  <c r="ED34" i="94"/>
  <c r="EF34" i="94" s="1"/>
  <c r="HC39" i="94"/>
  <c r="EG39" i="94"/>
  <c r="EI39" i="94" s="1"/>
  <c r="HB38" i="94"/>
  <c r="HB40" i="94" s="1"/>
  <c r="ED38" i="94"/>
  <c r="EF38" i="94" s="1"/>
  <c r="EJ35" i="94"/>
  <c r="EL35" i="94" s="1"/>
  <c r="HD35" i="94"/>
  <c r="ED30" i="94"/>
  <c r="EF30" i="94" s="1"/>
  <c r="HB30" i="94"/>
  <c r="HB32" i="94" s="1"/>
  <c r="GV77" i="98"/>
  <c r="HD17" i="94"/>
  <c r="HD19" i="94" s="1"/>
  <c r="EJ17" i="94"/>
  <c r="EL17" i="94" s="1"/>
  <c r="GP155" i="98"/>
  <c r="HF18" i="94"/>
  <c r="EP18" i="94"/>
  <c r="ER18" i="94" s="1"/>
  <c r="GS120" i="98"/>
  <c r="GQ152" i="98"/>
  <c r="GQ154" i="98" s="1"/>
  <c r="DE152" i="98"/>
  <c r="DG152" i="98" s="1"/>
  <c r="DB165" i="98"/>
  <c r="DD165" i="98" s="1"/>
  <c r="GP165" i="98"/>
  <c r="GP167" i="98" s="1"/>
  <c r="GQ170" i="98"/>
  <c r="DE170" i="98"/>
  <c r="DG170" i="98" s="1"/>
  <c r="GV91" i="98"/>
  <c r="GV93" i="98" s="1"/>
  <c r="DT91" i="98"/>
  <c r="DV91" i="98" s="1"/>
  <c r="DW65" i="98"/>
  <c r="DY65" i="98" s="1"/>
  <c r="GW65" i="98"/>
  <c r="GW67" i="98" s="1"/>
  <c r="GS130" i="98"/>
  <c r="GS132" i="98" s="1"/>
  <c r="DK130" i="98"/>
  <c r="DM130" i="98" s="1"/>
  <c r="GP169" i="98"/>
  <c r="GP171" i="98" s="1"/>
  <c r="DB169" i="98"/>
  <c r="DD169" i="98" s="1"/>
  <c r="CJ209" i="98"/>
  <c r="CL209" i="98" s="1"/>
  <c r="CM209" i="98" s="1"/>
  <c r="CO209" i="98" s="1"/>
  <c r="DB183" i="98"/>
  <c r="DD183" i="98" s="1"/>
  <c r="GP183" i="98"/>
  <c r="GP184" i="98" s="1"/>
  <c r="DN117" i="98"/>
  <c r="DP117" i="98" s="1"/>
  <c r="GT117" i="98"/>
  <c r="GT119" i="98" s="1"/>
  <c r="GT127" i="98"/>
  <c r="GT128" i="98" s="1"/>
  <c r="DN127" i="98"/>
  <c r="DP127" i="98" s="1"/>
  <c r="DB179" i="98"/>
  <c r="DD179" i="98" s="1"/>
  <c r="GP179" i="98"/>
  <c r="DE156" i="98"/>
  <c r="DG156" i="98" s="1"/>
  <c r="GQ156" i="98"/>
  <c r="GQ158" i="98" s="1"/>
  <c r="CP191" i="98"/>
  <c r="CR191" i="98" s="1"/>
  <c r="CS191" i="98" s="1"/>
  <c r="CU191" i="98" s="1"/>
  <c r="CP178" i="98"/>
  <c r="CR178" i="98" s="1"/>
  <c r="CS178" i="98" s="1"/>
  <c r="CU178" i="98" s="1"/>
  <c r="GO165" i="98"/>
  <c r="GO167" i="98" s="1"/>
  <c r="GO168" i="98" s="1"/>
  <c r="GX79" i="98"/>
  <c r="DZ79" i="98"/>
  <c r="EB79" i="98" s="1"/>
  <c r="EC66" i="98"/>
  <c r="EE66" i="98" s="1"/>
  <c r="GY66" i="98"/>
  <c r="BI232" i="98"/>
  <c r="BK232" i="98" s="1"/>
  <c r="BL232" i="98" s="1"/>
  <c r="BN232" i="98" s="1"/>
  <c r="BO232" i="98" s="1"/>
  <c r="BQ232" i="98" s="1"/>
  <c r="BR232" i="98" s="1"/>
  <c r="BT232" i="98" s="1"/>
  <c r="GW74" i="98"/>
  <c r="GW76" i="98" s="1"/>
  <c r="DW74" i="98"/>
  <c r="DY74" i="98" s="1"/>
  <c r="DT78" i="98"/>
  <c r="DV78" i="98" s="1"/>
  <c r="GV78" i="98"/>
  <c r="GV80" i="98" s="1"/>
  <c r="GR133" i="98"/>
  <c r="GO169" i="98"/>
  <c r="GO171" i="98" s="1"/>
  <c r="GO172" i="98" s="1"/>
  <c r="GL209" i="98"/>
  <c r="GL210" i="98" s="1"/>
  <c r="GL211" i="98" s="1"/>
  <c r="GO183" i="98"/>
  <c r="GO184" i="98" s="1"/>
  <c r="GO185" i="98" s="1"/>
  <c r="DK140" i="98"/>
  <c r="DM140" i="98" s="1"/>
  <c r="GS140" i="98"/>
  <c r="GS141" i="98" s="1"/>
  <c r="GO179" i="98"/>
  <c r="GP159" i="98"/>
  <c r="GM191" i="98"/>
  <c r="GM193" i="98" s="1"/>
  <c r="GM194" i="98" s="1"/>
  <c r="GM178" i="98"/>
  <c r="GM180" i="98" s="1"/>
  <c r="GM181" i="98" s="1"/>
  <c r="AW289" i="94"/>
  <c r="AX289" i="94" s="1"/>
  <c r="AZ289" i="94" s="1"/>
  <c r="BA289" i="94" s="1"/>
  <c r="BC289" i="94" s="1"/>
  <c r="BD289" i="94" s="1"/>
  <c r="BF289" i="94" s="1"/>
  <c r="BG289" i="94" s="1"/>
  <c r="BI289" i="94" s="1"/>
  <c r="AV72" i="196"/>
  <c r="GT194" i="94"/>
  <c r="GY67" i="94"/>
  <c r="GX126" i="94"/>
  <c r="GZ71" i="94"/>
  <c r="GY84" i="94"/>
  <c r="GX88" i="94"/>
  <c r="GW122" i="94"/>
  <c r="GW135" i="94"/>
  <c r="GW118" i="94"/>
  <c r="GY109" i="94"/>
  <c r="GW139" i="94"/>
  <c r="AU323" i="94"/>
  <c r="HW323" i="94" s="1"/>
  <c r="GV160" i="94"/>
  <c r="GX105" i="94"/>
  <c r="AS341" i="94"/>
  <c r="AU340" i="94" s="1"/>
  <c r="GZ92" i="94"/>
  <c r="GV152" i="94"/>
  <c r="GU177" i="94"/>
  <c r="GZ75" i="94"/>
  <c r="GW143" i="94"/>
  <c r="GT169" i="94"/>
  <c r="GT173" i="94"/>
  <c r="GU156" i="94"/>
  <c r="AA44" i="121"/>
  <c r="AB44" i="121" s="1"/>
  <c r="GZ108" i="94"/>
  <c r="GY101" i="94"/>
  <c r="GT186" i="94"/>
  <c r="GR217" i="94"/>
  <c r="GR219" i="94" s="1"/>
  <c r="GR220" i="94" s="1"/>
  <c r="GN307" i="94"/>
  <c r="GP238" i="94"/>
  <c r="GP240" i="94" s="1"/>
  <c r="GP241" i="94" s="1"/>
  <c r="GP273" i="94"/>
  <c r="GR235" i="94"/>
  <c r="GR187" i="94"/>
  <c r="GR189" i="94" s="1"/>
  <c r="GR190" i="94" s="1"/>
  <c r="GN286" i="94"/>
  <c r="GO251" i="94"/>
  <c r="GO253" i="94" s="1"/>
  <c r="GO254" i="94" s="1"/>
  <c r="GR225" i="94"/>
  <c r="GR227" i="94" s="1"/>
  <c r="GR228" i="94" s="1"/>
  <c r="GQ260" i="94"/>
  <c r="GO268" i="94"/>
  <c r="GO270" i="94" s="1"/>
  <c r="GO271" i="94" s="1"/>
  <c r="GN311" i="94"/>
  <c r="GS218" i="94"/>
  <c r="GO276" i="94"/>
  <c r="GO278" i="94" s="1"/>
  <c r="GO279" i="94" s="1"/>
  <c r="GS222" i="94"/>
  <c r="GR221" i="94"/>
  <c r="GR223" i="94" s="1"/>
  <c r="GR224" i="94" s="1"/>
  <c r="GP269" i="94"/>
  <c r="GS226" i="94"/>
  <c r="GN290" i="94"/>
  <c r="GO255" i="94"/>
  <c r="GO257" i="94" s="1"/>
  <c r="GO258" i="94" s="1"/>
  <c r="GR200" i="94"/>
  <c r="GR202" i="94" s="1"/>
  <c r="GR203" i="94" s="1"/>
  <c r="BJ303" i="94"/>
  <c r="BL303" i="94" s="1"/>
  <c r="BM303" i="94" s="1"/>
  <c r="BO303" i="94" s="1"/>
  <c r="BP303" i="94" s="1"/>
  <c r="BR303" i="94" s="1"/>
  <c r="HW306" i="94"/>
  <c r="AW306" i="94"/>
  <c r="GX158" i="94"/>
  <c r="DR158" i="94"/>
  <c r="DT158" i="94" s="1"/>
  <c r="GX140" i="94"/>
  <c r="GX142" i="94" s="1"/>
  <c r="DR140" i="94"/>
  <c r="DT140" i="94" s="1"/>
  <c r="GW167" i="94"/>
  <c r="DL167" i="94"/>
  <c r="DN167" i="94" s="1"/>
  <c r="DO167" i="94" s="1"/>
  <c r="DQ167" i="94" s="1"/>
  <c r="GR204" i="94"/>
  <c r="GR206" i="94" s="1"/>
  <c r="GR207" i="94" s="1"/>
  <c r="AX320" i="94"/>
  <c r="AZ320" i="94" s="1"/>
  <c r="BA320" i="94" s="1"/>
  <c r="BC320" i="94" s="1"/>
  <c r="BD320" i="94" s="1"/>
  <c r="BF320" i="94" s="1"/>
  <c r="BG320" i="94" s="1"/>
  <c r="BI320" i="94" s="1"/>
  <c r="BY256" i="94"/>
  <c r="CA256" i="94" s="1"/>
  <c r="CB256" i="94" s="1"/>
  <c r="CD256" i="94" s="1"/>
  <c r="CZ170" i="94"/>
  <c r="DB170" i="94" s="1"/>
  <c r="DC170" i="94" s="1"/>
  <c r="DE170" i="94" s="1"/>
  <c r="GU170" i="94"/>
  <c r="GU172" i="94" s="1"/>
  <c r="GY133" i="94"/>
  <c r="DU133" i="94"/>
  <c r="DW133" i="94" s="1"/>
  <c r="GV171" i="94"/>
  <c r="DF171" i="94"/>
  <c r="DH171" i="94" s="1"/>
  <c r="DI171" i="94" s="1"/>
  <c r="DK171" i="94" s="1"/>
  <c r="EA72" i="94"/>
  <c r="EC72" i="94" s="1"/>
  <c r="HA72" i="94"/>
  <c r="HA74" i="94" s="1"/>
  <c r="GX134" i="94"/>
  <c r="AW341" i="94"/>
  <c r="HW341" i="94"/>
  <c r="BY242" i="94"/>
  <c r="CA242" i="94" s="1"/>
  <c r="CB242" i="94" s="1"/>
  <c r="CD242" i="94" s="1"/>
  <c r="BS259" i="94"/>
  <c r="BU259" i="94" s="1"/>
  <c r="BV259" i="94" s="1"/>
  <c r="BX259" i="94" s="1"/>
  <c r="GX157" i="94"/>
  <c r="DR157" i="94"/>
  <c r="DT157" i="94" s="1"/>
  <c r="DL175" i="94"/>
  <c r="DN175" i="94" s="1"/>
  <c r="DO175" i="94" s="1"/>
  <c r="DQ175" i="94" s="1"/>
  <c r="GW175" i="94"/>
  <c r="GU205" i="94"/>
  <c r="CZ205" i="94"/>
  <c r="DB205" i="94" s="1"/>
  <c r="DC205" i="94" s="1"/>
  <c r="DE205" i="94" s="1"/>
  <c r="EA90" i="94"/>
  <c r="EC90" i="94" s="1"/>
  <c r="HA90" i="94"/>
  <c r="HA91" i="94" s="1"/>
  <c r="BY277" i="94"/>
  <c r="CA277" i="94" s="1"/>
  <c r="CB277" i="94" s="1"/>
  <c r="CD277" i="94" s="1"/>
  <c r="GV174" i="94"/>
  <c r="GV176" i="94" s="1"/>
  <c r="DF174" i="94"/>
  <c r="DH174" i="94" s="1"/>
  <c r="DI174" i="94" s="1"/>
  <c r="DK174" i="94" s="1"/>
  <c r="DF184" i="94"/>
  <c r="DH184" i="94" s="1"/>
  <c r="DI184" i="94" s="1"/>
  <c r="DK184" i="94" s="1"/>
  <c r="GV184" i="94"/>
  <c r="CK217" i="94"/>
  <c r="CM217" i="94" s="1"/>
  <c r="CN217" i="94" s="1"/>
  <c r="CP217" i="94" s="1"/>
  <c r="CQ217" i="94" s="1"/>
  <c r="CS217" i="94" s="1"/>
  <c r="CK221" i="94"/>
  <c r="CM221" i="94" s="1"/>
  <c r="CN221" i="94" s="1"/>
  <c r="CP221" i="94" s="1"/>
  <c r="CQ221" i="94" s="1"/>
  <c r="CS221" i="94" s="1"/>
  <c r="EA106" i="94"/>
  <c r="EC106" i="94" s="1"/>
  <c r="HA106" i="94"/>
  <c r="CK204" i="94"/>
  <c r="CM204" i="94" s="1"/>
  <c r="CN204" i="94" s="1"/>
  <c r="CP204" i="94" s="1"/>
  <c r="CQ204" i="94" s="1"/>
  <c r="CS204" i="94" s="1"/>
  <c r="DU137" i="94"/>
  <c r="DW137" i="94" s="1"/>
  <c r="GY137" i="94"/>
  <c r="GR208" i="94"/>
  <c r="GR210" i="94" s="1"/>
  <c r="GR211" i="94" s="1"/>
  <c r="BY269" i="94"/>
  <c r="CA269" i="94" s="1"/>
  <c r="CB269" i="94" s="1"/>
  <c r="CD269" i="94" s="1"/>
  <c r="CT226" i="94"/>
  <c r="CV226" i="94" s="1"/>
  <c r="CW226" i="94" s="1"/>
  <c r="CY226" i="94" s="1"/>
  <c r="GT226" i="94"/>
  <c r="BJ290" i="94"/>
  <c r="BL290" i="94" s="1"/>
  <c r="BM290" i="94" s="1"/>
  <c r="BO290" i="94" s="1"/>
  <c r="BP290" i="94" s="1"/>
  <c r="BR290" i="94" s="1"/>
  <c r="GO294" i="94"/>
  <c r="GN272" i="94"/>
  <c r="GN274" i="94" s="1"/>
  <c r="GN275" i="94" s="1"/>
  <c r="DF192" i="94"/>
  <c r="DH192" i="94" s="1"/>
  <c r="DI192" i="94" s="1"/>
  <c r="DK192" i="94" s="1"/>
  <c r="GV192" i="94"/>
  <c r="DX99" i="94"/>
  <c r="DZ99" i="94" s="1"/>
  <c r="GZ99" i="94"/>
  <c r="GZ100" i="94" s="1"/>
  <c r="BS255" i="94"/>
  <c r="BU255" i="94" s="1"/>
  <c r="BV255" i="94" s="1"/>
  <c r="BX255" i="94" s="1"/>
  <c r="GY132" i="94"/>
  <c r="DU132" i="94"/>
  <c r="DW132" i="94" s="1"/>
  <c r="GZ116" i="94"/>
  <c r="DX116" i="94"/>
  <c r="DZ116" i="94" s="1"/>
  <c r="GZ103" i="94"/>
  <c r="DX103" i="94"/>
  <c r="DZ103" i="94" s="1"/>
  <c r="AX293" i="94"/>
  <c r="AZ293" i="94" s="1"/>
  <c r="BA293" i="94" s="1"/>
  <c r="BC293" i="94" s="1"/>
  <c r="BD293" i="94" s="1"/>
  <c r="BF293" i="94" s="1"/>
  <c r="BG293" i="94" s="1"/>
  <c r="BI293" i="94" s="1"/>
  <c r="GQ252" i="94"/>
  <c r="GU166" i="94"/>
  <c r="GU168" i="94" s="1"/>
  <c r="CZ166" i="94"/>
  <c r="DB166" i="94" s="1"/>
  <c r="DC166" i="94" s="1"/>
  <c r="DE166" i="94" s="1"/>
  <c r="HC73" i="94"/>
  <c r="EG73" i="94"/>
  <c r="EI73" i="94" s="1"/>
  <c r="GP234" i="94"/>
  <c r="GP236" i="94" s="1"/>
  <c r="GP237" i="94" s="1"/>
  <c r="CK187" i="94"/>
  <c r="CM187" i="94" s="1"/>
  <c r="CN187" i="94" s="1"/>
  <c r="CP187" i="94" s="1"/>
  <c r="CQ187" i="94" s="1"/>
  <c r="CS187" i="94" s="1"/>
  <c r="BJ286" i="94"/>
  <c r="BL286" i="94" s="1"/>
  <c r="BM286" i="94" s="1"/>
  <c r="BO286" i="94" s="1"/>
  <c r="BP286" i="94" s="1"/>
  <c r="BR286" i="94" s="1"/>
  <c r="GW149" i="94"/>
  <c r="GW151" i="94" s="1"/>
  <c r="DL149" i="94"/>
  <c r="DN149" i="94" s="1"/>
  <c r="DO149" i="94" s="1"/>
  <c r="DQ149" i="94" s="1"/>
  <c r="CK235" i="94"/>
  <c r="CM235" i="94" s="1"/>
  <c r="CN235" i="94" s="1"/>
  <c r="CP235" i="94" s="1"/>
  <c r="CQ235" i="94" s="1"/>
  <c r="CS235" i="94" s="1"/>
  <c r="GR243" i="94"/>
  <c r="GY102" i="94"/>
  <c r="GY104" i="94" s="1"/>
  <c r="DU102" i="94"/>
  <c r="DW102" i="94" s="1"/>
  <c r="AT337" i="94"/>
  <c r="AU337" i="94" s="1"/>
  <c r="CK200" i="94"/>
  <c r="CM200" i="94" s="1"/>
  <c r="CN200" i="94" s="1"/>
  <c r="CP200" i="94" s="1"/>
  <c r="CQ200" i="94" s="1"/>
  <c r="CS200" i="94" s="1"/>
  <c r="GV153" i="94"/>
  <c r="GV155" i="94" s="1"/>
  <c r="DF153" i="94"/>
  <c r="DH153" i="94" s="1"/>
  <c r="DI153" i="94" s="1"/>
  <c r="DK153" i="94" s="1"/>
  <c r="HA86" i="94"/>
  <c r="EA86" i="94"/>
  <c r="EC86" i="94" s="1"/>
  <c r="AX324" i="94"/>
  <c r="AZ324" i="94" s="1"/>
  <c r="BA324" i="94" s="1"/>
  <c r="BC324" i="94" s="1"/>
  <c r="BD324" i="94" s="1"/>
  <c r="BF324" i="94" s="1"/>
  <c r="BG324" i="94" s="1"/>
  <c r="BI324" i="94" s="1"/>
  <c r="AX285" i="94"/>
  <c r="AZ285" i="94" s="1"/>
  <c r="BA285" i="94" s="1"/>
  <c r="BC285" i="94" s="1"/>
  <c r="BD285" i="94" s="1"/>
  <c r="BF285" i="94" s="1"/>
  <c r="BG285" i="94" s="1"/>
  <c r="BI285" i="94" s="1"/>
  <c r="CK208" i="94"/>
  <c r="CM208" i="94" s="1"/>
  <c r="CN208" i="94" s="1"/>
  <c r="CP208" i="94" s="1"/>
  <c r="CQ208" i="94" s="1"/>
  <c r="CS208" i="94" s="1"/>
  <c r="DR136" i="94"/>
  <c r="DT136" i="94" s="1"/>
  <c r="GX136" i="94"/>
  <c r="GX138" i="94" s="1"/>
  <c r="DR115" i="94"/>
  <c r="DT115" i="94" s="1"/>
  <c r="GX115" i="94"/>
  <c r="GX117" i="94" s="1"/>
  <c r="AU319" i="94"/>
  <c r="AS331" i="94"/>
  <c r="HZ319" i="94"/>
  <c r="IE319" i="94" s="1"/>
  <c r="BS294" i="94"/>
  <c r="BU294" i="94" s="1"/>
  <c r="BV294" i="94" s="1"/>
  <c r="BX294" i="94" s="1"/>
  <c r="BJ272" i="94"/>
  <c r="BL272" i="94" s="1"/>
  <c r="BM272" i="94" s="1"/>
  <c r="BO272" i="94" s="1"/>
  <c r="BP272" i="94" s="1"/>
  <c r="BR272" i="94" s="1"/>
  <c r="AU327" i="94"/>
  <c r="GW154" i="94"/>
  <c r="DL154" i="94"/>
  <c r="DN154" i="94" s="1"/>
  <c r="DO154" i="94" s="1"/>
  <c r="DQ154" i="94" s="1"/>
  <c r="CE252" i="94"/>
  <c r="CG252" i="94" s="1"/>
  <c r="CH252" i="94" s="1"/>
  <c r="CJ252" i="94" s="1"/>
  <c r="DX124" i="94"/>
  <c r="DZ124" i="94" s="1"/>
  <c r="GZ124" i="94"/>
  <c r="BY234" i="94"/>
  <c r="CA234" i="94" s="1"/>
  <c r="CB234" i="94" s="1"/>
  <c r="CD234" i="94" s="1"/>
  <c r="AX328" i="94"/>
  <c r="AZ328" i="94" s="1"/>
  <c r="BA328" i="94" s="1"/>
  <c r="BC328" i="94" s="1"/>
  <c r="BD328" i="94" s="1"/>
  <c r="BF328" i="94" s="1"/>
  <c r="BG328" i="94" s="1"/>
  <c r="BI328" i="94" s="1"/>
  <c r="CK243" i="94"/>
  <c r="CM243" i="94" s="1"/>
  <c r="CN243" i="94" s="1"/>
  <c r="CP243" i="94" s="1"/>
  <c r="CQ243" i="94" s="1"/>
  <c r="CS243" i="94" s="1"/>
  <c r="GX150" i="94"/>
  <c r="DR150" i="94"/>
  <c r="DT150" i="94" s="1"/>
  <c r="AT345" i="94"/>
  <c r="AU345" i="94" s="1"/>
  <c r="BS276" i="94"/>
  <c r="BU276" i="94" s="1"/>
  <c r="BV276" i="94" s="1"/>
  <c r="BX276" i="94" s="1"/>
  <c r="CT222" i="94"/>
  <c r="CV222" i="94" s="1"/>
  <c r="CW222" i="94" s="1"/>
  <c r="CY222" i="94" s="1"/>
  <c r="GT222" i="94"/>
  <c r="GQ239" i="94"/>
  <c r="GX119" i="94"/>
  <c r="GX121" i="94" s="1"/>
  <c r="DR119" i="94"/>
  <c r="DT119" i="94" s="1"/>
  <c r="GN303" i="94"/>
  <c r="EA68" i="94"/>
  <c r="EC68" i="94" s="1"/>
  <c r="HA68" i="94"/>
  <c r="HA70" i="94" s="1"/>
  <c r="BJ307" i="94"/>
  <c r="BL307" i="94" s="1"/>
  <c r="BM307" i="94" s="1"/>
  <c r="BO307" i="94" s="1"/>
  <c r="BP307" i="94" s="1"/>
  <c r="BR307" i="94" s="1"/>
  <c r="BS251" i="94"/>
  <c r="BU251" i="94" s="1"/>
  <c r="BV251" i="94" s="1"/>
  <c r="BX251" i="94" s="1"/>
  <c r="CZ188" i="94"/>
  <c r="DB188" i="94" s="1"/>
  <c r="DC188" i="94" s="1"/>
  <c r="DE188" i="94" s="1"/>
  <c r="GU188" i="94"/>
  <c r="CZ201" i="94"/>
  <c r="DB201" i="94" s="1"/>
  <c r="DC201" i="94" s="1"/>
  <c r="DE201" i="94" s="1"/>
  <c r="GU201" i="94"/>
  <c r="BY238" i="94"/>
  <c r="CA238" i="94" s="1"/>
  <c r="CB238" i="94" s="1"/>
  <c r="CD238" i="94" s="1"/>
  <c r="GZ64" i="94"/>
  <c r="GZ66" i="94" s="1"/>
  <c r="DX64" i="94"/>
  <c r="DZ64" i="94" s="1"/>
  <c r="GP256" i="94"/>
  <c r="GY123" i="94"/>
  <c r="GY125" i="94" s="1"/>
  <c r="DU123" i="94"/>
  <c r="DW123" i="94" s="1"/>
  <c r="CK225" i="94"/>
  <c r="CM225" i="94" s="1"/>
  <c r="CN225" i="94" s="1"/>
  <c r="CP225" i="94" s="1"/>
  <c r="CQ225" i="94" s="1"/>
  <c r="CS225" i="94" s="1"/>
  <c r="CE260" i="94"/>
  <c r="CG260" i="94" s="1"/>
  <c r="CH260" i="94" s="1"/>
  <c r="CJ260" i="94" s="1"/>
  <c r="DX141" i="94"/>
  <c r="DZ141" i="94" s="1"/>
  <c r="GZ141" i="94"/>
  <c r="EG69" i="94"/>
  <c r="EI69" i="94" s="1"/>
  <c r="HC69" i="94"/>
  <c r="BY273" i="94"/>
  <c r="CA273" i="94" s="1"/>
  <c r="CB273" i="94" s="1"/>
  <c r="CD273" i="94" s="1"/>
  <c r="BS268" i="94"/>
  <c r="BU268" i="94" s="1"/>
  <c r="BV268" i="94" s="1"/>
  <c r="BX268" i="94" s="1"/>
  <c r="BJ311" i="94"/>
  <c r="BL311" i="94" s="1"/>
  <c r="BM311" i="94" s="1"/>
  <c r="BO311" i="94" s="1"/>
  <c r="BP311" i="94" s="1"/>
  <c r="BR311" i="94" s="1"/>
  <c r="GZ81" i="94"/>
  <c r="GZ83" i="94" s="1"/>
  <c r="DX81" i="94"/>
  <c r="DZ81" i="94" s="1"/>
  <c r="GT218" i="94"/>
  <c r="CT218" i="94"/>
  <c r="CV218" i="94" s="1"/>
  <c r="CW218" i="94" s="1"/>
  <c r="CY218" i="94" s="1"/>
  <c r="ED65" i="94"/>
  <c r="EF65" i="94" s="1"/>
  <c r="HB65" i="94"/>
  <c r="GP242" i="94"/>
  <c r="GP244" i="94" s="1"/>
  <c r="GP245" i="94" s="1"/>
  <c r="GO259" i="94"/>
  <c r="GO261" i="94" s="1"/>
  <c r="GO262" i="94" s="1"/>
  <c r="AW302" i="94"/>
  <c r="HW302" i="94"/>
  <c r="GW159" i="94"/>
  <c r="DX120" i="94"/>
  <c r="DZ120" i="94" s="1"/>
  <c r="GZ120" i="94"/>
  <c r="EA107" i="94"/>
  <c r="EC107" i="94" s="1"/>
  <c r="HA107" i="94"/>
  <c r="AW310" i="94"/>
  <c r="HW310" i="94"/>
  <c r="DU85" i="94"/>
  <c r="DW85" i="94" s="1"/>
  <c r="GY85" i="94"/>
  <c r="GY87" i="94" s="1"/>
  <c r="CZ183" i="94"/>
  <c r="DB183" i="94" s="1"/>
  <c r="DC183" i="94" s="1"/>
  <c r="DE183" i="94" s="1"/>
  <c r="GU183" i="94"/>
  <c r="GU185" i="94" s="1"/>
  <c r="GU191" i="94"/>
  <c r="GU193" i="94" s="1"/>
  <c r="CZ191" i="94"/>
  <c r="DB191" i="94" s="1"/>
  <c r="DC191" i="94" s="1"/>
  <c r="DE191" i="94" s="1"/>
  <c r="CE239" i="94"/>
  <c r="CG239" i="94" s="1"/>
  <c r="CH239" i="94" s="1"/>
  <c r="CJ239" i="94" s="1"/>
  <c r="GU209" i="94"/>
  <c r="CZ209" i="94"/>
  <c r="DB209" i="94" s="1"/>
  <c r="DC209" i="94" s="1"/>
  <c r="DE209" i="94" s="1"/>
  <c r="GP277" i="94"/>
  <c r="GZ12" i="98"/>
  <c r="HC58" i="94"/>
  <c r="GZ29" i="98"/>
  <c r="HF16" i="94"/>
  <c r="FU42" i="95"/>
  <c r="HA42" i="98"/>
  <c r="GZ56" i="96"/>
  <c r="GX52" i="96"/>
  <c r="HE24" i="94"/>
  <c r="HB13" i="96"/>
  <c r="FX12" i="95"/>
  <c r="FV16" i="95"/>
  <c r="GX82" i="96"/>
  <c r="GX90" i="98"/>
  <c r="GU116" i="98"/>
  <c r="HA17" i="96"/>
  <c r="GY65" i="96"/>
  <c r="HA39" i="96"/>
  <c r="GY55" i="98"/>
  <c r="GZ25" i="98"/>
  <c r="HB54" i="94"/>
  <c r="GZ51" i="98"/>
  <c r="FO159" i="95"/>
  <c r="GY30" i="96"/>
  <c r="HB50" i="94"/>
  <c r="GY69" i="96"/>
  <c r="FU81" i="95"/>
  <c r="GL224" i="98"/>
  <c r="GT130" i="96"/>
  <c r="HA26" i="96"/>
  <c r="FT94" i="95"/>
  <c r="GY64" i="98"/>
  <c r="GV107" i="98"/>
  <c r="GW78" i="96"/>
  <c r="GT117" i="96"/>
  <c r="GV108" i="96"/>
  <c r="GV95" i="96"/>
  <c r="GV91" i="96"/>
  <c r="GU103" i="98"/>
  <c r="GT121" i="96"/>
  <c r="FR120" i="95"/>
  <c r="AL42" i="118"/>
  <c r="GR156" i="96"/>
  <c r="GS155" i="96"/>
  <c r="BI261" i="96"/>
  <c r="BJ261" i="96" s="1"/>
  <c r="BL261" i="96" s="1"/>
  <c r="BM261" i="96" s="1"/>
  <c r="BO261" i="96" s="1"/>
  <c r="BP261" i="96" s="1"/>
  <c r="BR261" i="96" s="1"/>
  <c r="BS261" i="96" s="1"/>
  <c r="BU261" i="96" s="1"/>
  <c r="GR147" i="96"/>
  <c r="GV104" i="96"/>
  <c r="GM207" i="98"/>
  <c r="GS146" i="98"/>
  <c r="FP146" i="95"/>
  <c r="GN208" i="98"/>
  <c r="GR143" i="96"/>
  <c r="HT248" i="96"/>
  <c r="BI248" i="96"/>
  <c r="BJ248" i="96" s="1"/>
  <c r="BL248" i="96" s="1"/>
  <c r="BM248" i="96" s="1"/>
  <c r="BO248" i="96" s="1"/>
  <c r="BP248" i="96" s="1"/>
  <c r="BR248" i="96" s="1"/>
  <c r="BS248" i="96" s="1"/>
  <c r="BU248" i="96" s="1"/>
  <c r="BV248" i="96" s="1"/>
  <c r="BX248" i="96" s="1"/>
  <c r="BY248" i="96" s="1"/>
  <c r="CA248" i="96" s="1"/>
  <c r="CB248" i="96" s="1"/>
  <c r="CD248" i="96" s="1"/>
  <c r="GS134" i="96"/>
  <c r="GM223" i="96"/>
  <c r="FL235" i="95"/>
  <c r="EJ14" i="96"/>
  <c r="EL14" i="96" s="1"/>
  <c r="HB14" i="96"/>
  <c r="HB16" i="96" s="1"/>
  <c r="GQ173" i="96"/>
  <c r="HD57" i="94"/>
  <c r="GK245" i="96"/>
  <c r="GN204" i="98"/>
  <c r="GN206" i="98" s="1"/>
  <c r="GQ169" i="96"/>
  <c r="HB38" i="96"/>
  <c r="EM24" i="96"/>
  <c r="EO24" i="96" s="1"/>
  <c r="HC24" i="96"/>
  <c r="GM221" i="98"/>
  <c r="GM223" i="98" s="1"/>
  <c r="GL236" i="96"/>
  <c r="GQ160" i="96"/>
  <c r="GM205" i="96"/>
  <c r="GM207" i="96" s="1"/>
  <c r="GM208" i="96" s="1"/>
  <c r="FM184" i="95"/>
  <c r="FM185" i="95" s="1"/>
  <c r="GN222" i="98"/>
  <c r="GN196" i="96"/>
  <c r="GN198" i="96" s="1"/>
  <c r="GN199" i="96" s="1"/>
  <c r="GR159" i="96"/>
  <c r="ER14" i="98"/>
  <c r="ET14" i="98" s="1"/>
  <c r="HD14" i="98"/>
  <c r="HA55" i="96"/>
  <c r="GL232" i="96"/>
  <c r="GM233" i="98"/>
  <c r="GM219" i="96"/>
  <c r="GP193" i="96"/>
  <c r="DJ66" i="95"/>
  <c r="DL66" i="95" s="1"/>
  <c r="FZ66" i="95"/>
  <c r="DT100" i="98"/>
  <c r="DV100" i="98" s="1"/>
  <c r="GV100" i="98"/>
  <c r="GV102" i="98" s="1"/>
  <c r="CL157" i="95"/>
  <c r="CN157" i="95" s="1"/>
  <c r="FR157" i="95"/>
  <c r="CK219" i="96"/>
  <c r="CM219" i="96" s="1"/>
  <c r="CN219" i="96" s="1"/>
  <c r="CP219" i="96" s="1"/>
  <c r="CP221" i="98"/>
  <c r="CR221" i="98" s="1"/>
  <c r="CS221" i="98" s="1"/>
  <c r="CU221" i="98" s="1"/>
  <c r="CV208" i="98"/>
  <c r="CX208" i="98" s="1"/>
  <c r="CY208" i="98" s="1"/>
  <c r="DA208" i="98" s="1"/>
  <c r="GT153" i="98"/>
  <c r="DN153" i="98"/>
  <c r="DP153" i="98" s="1"/>
  <c r="EF75" i="98"/>
  <c r="EH75" i="98" s="1"/>
  <c r="GZ75" i="98"/>
  <c r="EC105" i="98"/>
  <c r="EE105" i="98" s="1"/>
  <c r="GY105" i="98"/>
  <c r="HB98" i="94"/>
  <c r="ED98" i="94"/>
  <c r="EF98" i="94" s="1"/>
  <c r="CV204" i="98"/>
  <c r="CX204" i="98" s="1"/>
  <c r="CY204" i="98" s="1"/>
  <c r="DA204" i="98" s="1"/>
  <c r="ED80" i="96"/>
  <c r="EF80" i="96" s="1"/>
  <c r="GZ80" i="96"/>
  <c r="CK223" i="96"/>
  <c r="CM223" i="96" s="1"/>
  <c r="CN223" i="96" s="1"/>
  <c r="CP223" i="96" s="1"/>
  <c r="FY9" i="95"/>
  <c r="FY11" i="95" s="1"/>
  <c r="DG9" i="95"/>
  <c r="DI9" i="95" s="1"/>
  <c r="EG51" i="94"/>
  <c r="EI51" i="94" s="1"/>
  <c r="HC51" i="94"/>
  <c r="HC53" i="94" s="1"/>
  <c r="FV118" i="95"/>
  <c r="CX118" i="95"/>
  <c r="CZ118" i="95" s="1"/>
  <c r="HT257" i="96"/>
  <c r="BI257" i="96"/>
  <c r="EG82" i="94"/>
  <c r="EI82" i="94" s="1"/>
  <c r="HC82" i="94"/>
  <c r="EA49" i="96"/>
  <c r="EC49" i="96" s="1"/>
  <c r="GY49" i="96"/>
  <c r="GY51" i="96" s="1"/>
  <c r="GK231" i="96"/>
  <c r="GK233" i="96" s="1"/>
  <c r="GK234" i="96" s="1"/>
  <c r="EJ54" i="96"/>
  <c r="EL54" i="96" s="1"/>
  <c r="HB54" i="96"/>
  <c r="DJ10" i="95"/>
  <c r="DL10" i="95" s="1"/>
  <c r="FZ10" i="95"/>
  <c r="HD11" i="96"/>
  <c r="EP11" i="96"/>
  <c r="ER11" i="96" s="1"/>
  <c r="GQ182" i="98"/>
  <c r="DE182" i="98"/>
  <c r="DG182" i="98" s="1"/>
  <c r="GM229" i="98"/>
  <c r="GN218" i="98"/>
  <c r="DI167" i="96"/>
  <c r="DK167" i="96" s="1"/>
  <c r="GS167" i="96"/>
  <c r="EG67" i="96"/>
  <c r="EI67" i="96" s="1"/>
  <c r="HA67" i="96"/>
  <c r="B44" i="128"/>
  <c r="AG44" i="128"/>
  <c r="I44" i="128" s="1"/>
  <c r="DN143" i="98"/>
  <c r="DP143" i="98" s="1"/>
  <c r="GT143" i="98"/>
  <c r="GT145" i="98" s="1"/>
  <c r="BV231" i="96"/>
  <c r="BX231" i="96" s="1"/>
  <c r="BY231" i="96" s="1"/>
  <c r="CA231" i="96" s="1"/>
  <c r="CB231" i="96" s="1"/>
  <c r="CD231" i="96" s="1"/>
  <c r="GU145" i="96"/>
  <c r="DO145" i="96"/>
  <c r="DQ145" i="96" s="1"/>
  <c r="GR180" i="96"/>
  <c r="DF180" i="96"/>
  <c r="DH180" i="96" s="1"/>
  <c r="DA40" i="95"/>
  <c r="DC40" i="95" s="1"/>
  <c r="FW40" i="95"/>
  <c r="HC89" i="94"/>
  <c r="EG89" i="94"/>
  <c r="EI89" i="94" s="1"/>
  <c r="EM36" i="96"/>
  <c r="EO36" i="96" s="1"/>
  <c r="HC36" i="96"/>
  <c r="CP229" i="98"/>
  <c r="CR229" i="98" s="1"/>
  <c r="CS229" i="98" s="1"/>
  <c r="CU229" i="98" s="1"/>
  <c r="CV218" i="98"/>
  <c r="CX218" i="98" s="1"/>
  <c r="CY218" i="98" s="1"/>
  <c r="DA218" i="98" s="1"/>
  <c r="DX93" i="96"/>
  <c r="DZ93" i="96" s="1"/>
  <c r="GX93" i="96"/>
  <c r="EL53" i="98"/>
  <c r="EN53" i="98" s="1"/>
  <c r="HB53" i="98"/>
  <c r="DC197" i="96"/>
  <c r="DE197" i="96" s="1"/>
  <c r="GQ197" i="96"/>
  <c r="FP196" i="95"/>
  <c r="CF196" i="95"/>
  <c r="CH196" i="95" s="1"/>
  <c r="EA89" i="96"/>
  <c r="EC89" i="96" s="1"/>
  <c r="GY89" i="96"/>
  <c r="DD27" i="95"/>
  <c r="DF27" i="95" s="1"/>
  <c r="FX27" i="95"/>
  <c r="GR192" i="98"/>
  <c r="DH192" i="98"/>
  <c r="DJ192" i="98" s="1"/>
  <c r="DA13" i="95"/>
  <c r="DC13" i="95" s="1"/>
  <c r="FW13" i="95"/>
  <c r="FW15" i="95" s="1"/>
  <c r="BV245" i="96"/>
  <c r="BX245" i="96" s="1"/>
  <c r="BY245" i="96" s="1"/>
  <c r="CA245" i="96" s="1"/>
  <c r="CB245" i="96" s="1"/>
  <c r="CD245" i="96" s="1"/>
  <c r="GZ66" i="96"/>
  <c r="GZ68" i="96" s="1"/>
  <c r="ED66" i="96"/>
  <c r="EF66" i="96" s="1"/>
  <c r="CV222" i="98"/>
  <c r="CX222" i="98" s="1"/>
  <c r="CY222" i="98" s="1"/>
  <c r="DA222" i="98" s="1"/>
  <c r="GT157" i="98"/>
  <c r="DN157" i="98"/>
  <c r="DP157" i="98" s="1"/>
  <c r="DW114" i="98"/>
  <c r="DY114" i="98" s="1"/>
  <c r="GW114" i="98"/>
  <c r="DQ144" i="98"/>
  <c r="DS144" i="98" s="1"/>
  <c r="GU144" i="98"/>
  <c r="GX106" i="96"/>
  <c r="DX106" i="96"/>
  <c r="DZ106" i="96" s="1"/>
  <c r="DD79" i="95"/>
  <c r="DF79" i="95" s="1"/>
  <c r="FX79" i="95"/>
  <c r="DT126" i="98"/>
  <c r="DV126" i="98" s="1"/>
  <c r="GV126" i="98"/>
  <c r="DU88" i="96"/>
  <c r="DW88" i="96" s="1"/>
  <c r="GW88" i="96"/>
  <c r="GW90" i="96" s="1"/>
  <c r="EM56" i="94"/>
  <c r="EO56" i="94" s="1"/>
  <c r="HE56" i="94"/>
  <c r="FZ14" i="95"/>
  <c r="DJ14" i="95"/>
  <c r="DL14" i="95" s="1"/>
  <c r="GR196" i="98"/>
  <c r="DH196" i="98"/>
  <c r="DJ196" i="98" s="1"/>
  <c r="GX92" i="98"/>
  <c r="DZ92" i="98"/>
  <c r="EB92" i="98" s="1"/>
  <c r="CK209" i="96"/>
  <c r="CM209" i="96" s="1"/>
  <c r="CN209" i="96" s="1"/>
  <c r="CP209" i="96" s="1"/>
  <c r="GS171" i="96"/>
  <c r="DI171" i="96"/>
  <c r="DK171" i="96" s="1"/>
  <c r="GK249" i="96"/>
  <c r="GW115" i="96"/>
  <c r="DU115" i="96"/>
  <c r="DW115" i="96" s="1"/>
  <c r="HA48" i="98"/>
  <c r="HA50" i="98" s="1"/>
  <c r="EI48" i="98"/>
  <c r="EK48" i="98" s="1"/>
  <c r="HT244" i="96"/>
  <c r="BI244" i="96"/>
  <c r="GN192" i="96"/>
  <c r="GN194" i="96" s="1"/>
  <c r="GN195" i="96" s="1"/>
  <c r="GS144" i="96"/>
  <c r="GS146" i="96" s="1"/>
  <c r="DI144" i="96"/>
  <c r="DK144" i="96" s="1"/>
  <c r="EC87" i="98"/>
  <c r="EE87" i="98" s="1"/>
  <c r="GY87" i="98"/>
  <c r="GY89" i="98" s="1"/>
  <c r="ED27" i="96"/>
  <c r="EF27" i="96" s="1"/>
  <c r="GZ27" i="96"/>
  <c r="GZ29" i="96" s="1"/>
  <c r="EG63" i="96"/>
  <c r="EI63" i="96" s="1"/>
  <c r="HA63" i="96"/>
  <c r="GK258" i="96"/>
  <c r="GP183" i="96"/>
  <c r="GP185" i="96" s="1"/>
  <c r="GP186" i="96" s="1"/>
  <c r="FQ145" i="95"/>
  <c r="CP233" i="98"/>
  <c r="CR233" i="98" s="1"/>
  <c r="CS233" i="98" s="1"/>
  <c r="CU233" i="98" s="1"/>
  <c r="EI26" i="98"/>
  <c r="EK26" i="98" s="1"/>
  <c r="HA26" i="98"/>
  <c r="HA28" i="98" s="1"/>
  <c r="EM48" i="94"/>
  <c r="EO48" i="94" s="1"/>
  <c r="HE48" i="94"/>
  <c r="BV249" i="96"/>
  <c r="BX249" i="96" s="1"/>
  <c r="BY249" i="96" s="1"/>
  <c r="CA249" i="96" s="1"/>
  <c r="CB249" i="96" s="1"/>
  <c r="CD249" i="96" s="1"/>
  <c r="DR132" i="96"/>
  <c r="DT132" i="96" s="1"/>
  <c r="GV132" i="96"/>
  <c r="AN69" i="196"/>
  <c r="CO144" i="95"/>
  <c r="CQ144" i="95" s="1"/>
  <c r="FS144" i="95"/>
  <c r="CQ192" i="96"/>
  <c r="CS192" i="96" s="1"/>
  <c r="CT192" i="96" s="1"/>
  <c r="CV192" i="96" s="1"/>
  <c r="GT141" i="96"/>
  <c r="DL141" i="96"/>
  <c r="DN141" i="96" s="1"/>
  <c r="DU105" i="96"/>
  <c r="DW105" i="96" s="1"/>
  <c r="GW105" i="96"/>
  <c r="GW107" i="96" s="1"/>
  <c r="GS142" i="96"/>
  <c r="BV258" i="96"/>
  <c r="BX258" i="96" s="1"/>
  <c r="BY258" i="96" s="1"/>
  <c r="CA258" i="96" s="1"/>
  <c r="CB258" i="96" s="1"/>
  <c r="CD258" i="96" s="1"/>
  <c r="DC183" i="96"/>
  <c r="DE183" i="96" s="1"/>
  <c r="GQ183" i="96"/>
  <c r="GQ185" i="96" s="1"/>
  <c r="GK222" i="96"/>
  <c r="GK224" i="96" s="1"/>
  <c r="GK225" i="96" s="1"/>
  <c r="BJ235" i="96"/>
  <c r="BL235" i="96" s="1"/>
  <c r="BM235" i="96" s="1"/>
  <c r="BO235" i="96" s="1"/>
  <c r="BP235" i="96" s="1"/>
  <c r="BR235" i="96" s="1"/>
  <c r="BS235" i="96" s="1"/>
  <c r="BU235" i="96" s="1"/>
  <c r="HB28" i="96"/>
  <c r="EJ28" i="96"/>
  <c r="EL28" i="96" s="1"/>
  <c r="GK262" i="96"/>
  <c r="DL153" i="96"/>
  <c r="DN153" i="96" s="1"/>
  <c r="GT153" i="96"/>
  <c r="EM55" i="94"/>
  <c r="EO55" i="94" s="1"/>
  <c r="HE55" i="94"/>
  <c r="GM217" i="98"/>
  <c r="GM219" i="98" s="1"/>
  <c r="FM209" i="95"/>
  <c r="AL70" i="196"/>
  <c r="K38" i="111"/>
  <c r="AL44" i="118"/>
  <c r="AK44" i="118"/>
  <c r="Y48" i="121"/>
  <c r="M48" i="121"/>
  <c r="W48" i="121"/>
  <c r="X48" i="121" s="1"/>
  <c r="FL222" i="95"/>
  <c r="DW131" i="98"/>
  <c r="DY131" i="98" s="1"/>
  <c r="GW131" i="98"/>
  <c r="CX92" i="95"/>
  <c r="CZ92" i="95" s="1"/>
  <c r="FV92" i="95"/>
  <c r="FI261" i="95"/>
  <c r="GT154" i="96"/>
  <c r="DL154" i="96"/>
  <c r="DN154" i="96" s="1"/>
  <c r="CE236" i="96"/>
  <c r="CG236" i="96" s="1"/>
  <c r="CH236" i="96" s="1"/>
  <c r="CJ236" i="96" s="1"/>
  <c r="DX102" i="96"/>
  <c r="DZ102" i="96" s="1"/>
  <c r="GX102" i="96"/>
  <c r="GT140" i="96"/>
  <c r="DL140" i="96"/>
  <c r="DN140" i="96" s="1"/>
  <c r="DC193" i="96"/>
  <c r="DE193" i="96" s="1"/>
  <c r="GQ193" i="96"/>
  <c r="GN206" i="96"/>
  <c r="DO114" i="96"/>
  <c r="DQ114" i="96" s="1"/>
  <c r="GU114" i="96"/>
  <c r="GU116" i="96" s="1"/>
  <c r="BV222" i="96"/>
  <c r="BX222" i="96" s="1"/>
  <c r="BY222" i="96" s="1"/>
  <c r="CA222" i="96" s="1"/>
  <c r="CB222" i="96" s="1"/>
  <c r="CD222" i="96" s="1"/>
  <c r="GN210" i="96"/>
  <c r="BV262" i="96"/>
  <c r="BX262" i="96" s="1"/>
  <c r="BY262" i="96" s="1"/>
  <c r="CA262" i="96" s="1"/>
  <c r="CB262" i="96" s="1"/>
  <c r="CD262" i="96" s="1"/>
  <c r="CP217" i="98"/>
  <c r="CR217" i="98" s="1"/>
  <c r="CS217" i="98" s="1"/>
  <c r="CU217" i="98" s="1"/>
  <c r="GO195" i="98"/>
  <c r="GO197" i="98" s="1"/>
  <c r="BZ209" i="95"/>
  <c r="CB209" i="95" s="1"/>
  <c r="FN209" i="95"/>
  <c r="EC101" i="98"/>
  <c r="EE101" i="98" s="1"/>
  <c r="GY101" i="98"/>
  <c r="GW101" i="96"/>
  <c r="GW103" i="96" s="1"/>
  <c r="DU101" i="96"/>
  <c r="DW101" i="96" s="1"/>
  <c r="FJ248" i="95"/>
  <c r="CF183" i="95"/>
  <c r="CH183" i="95" s="1"/>
  <c r="FP183" i="95"/>
  <c r="EG50" i="96"/>
  <c r="EI50" i="96" s="1"/>
  <c r="HA50" i="96"/>
  <c r="U52" i="121"/>
  <c r="V50" i="121"/>
  <c r="BT222" i="95"/>
  <c r="BV222" i="95" s="1"/>
  <c r="BW222" i="95" s="1"/>
  <c r="BY222" i="95" s="1"/>
  <c r="BB261" i="95"/>
  <c r="BD261" i="95" s="1"/>
  <c r="BE261" i="95" s="1"/>
  <c r="BG261" i="95" s="1"/>
  <c r="DF166" i="96"/>
  <c r="DH166" i="96" s="1"/>
  <c r="GR166" i="96"/>
  <c r="GR168" i="96" s="1"/>
  <c r="GO205" i="98"/>
  <c r="EJ52" i="94"/>
  <c r="EL52" i="94" s="1"/>
  <c r="HD52" i="94"/>
  <c r="DF184" i="96"/>
  <c r="DH184" i="96" s="1"/>
  <c r="GR184" i="96"/>
  <c r="CQ206" i="96"/>
  <c r="CS206" i="96" s="1"/>
  <c r="CT206" i="96" s="1"/>
  <c r="CV206" i="96" s="1"/>
  <c r="EF61" i="98"/>
  <c r="EH61" i="98" s="1"/>
  <c r="GZ61" i="98"/>
  <c r="GZ63" i="98" s="1"/>
  <c r="CI170" i="95"/>
  <c r="CK170" i="95" s="1"/>
  <c r="FQ170" i="95"/>
  <c r="GV128" i="96"/>
  <c r="DR128" i="96"/>
  <c r="DT128" i="96" s="1"/>
  <c r="GU127" i="96"/>
  <c r="GU129" i="96" s="1"/>
  <c r="DO127" i="96"/>
  <c r="DQ127" i="96" s="1"/>
  <c r="ED76" i="96"/>
  <c r="EF76" i="96" s="1"/>
  <c r="GZ76" i="96"/>
  <c r="GV113" i="98"/>
  <c r="GV115" i="98" s="1"/>
  <c r="DT113" i="98"/>
  <c r="DV113" i="98" s="1"/>
  <c r="HB62" i="98"/>
  <c r="EL62" i="98"/>
  <c r="EN62" i="98" s="1"/>
  <c r="DI158" i="96"/>
  <c r="DK158" i="96" s="1"/>
  <c r="GS158" i="96"/>
  <c r="CQ210" i="96"/>
  <c r="CS210" i="96" s="1"/>
  <c r="CT210" i="96" s="1"/>
  <c r="CV210" i="96" s="1"/>
  <c r="GY79" i="96"/>
  <c r="GY81" i="96" s="1"/>
  <c r="EA79" i="96"/>
  <c r="EC79" i="96" s="1"/>
  <c r="GP195" i="98"/>
  <c r="GP197" i="98" s="1"/>
  <c r="DB195" i="98"/>
  <c r="DD195" i="98" s="1"/>
  <c r="CR131" i="95"/>
  <c r="CT131" i="95" s="1"/>
  <c r="FT131" i="95"/>
  <c r="BH248" i="95"/>
  <c r="BJ248" i="95" s="1"/>
  <c r="BK248" i="95" s="1"/>
  <c r="BM248" i="95" s="1"/>
  <c r="GW92" i="96"/>
  <c r="GW94" i="96" s="1"/>
  <c r="DU92" i="96"/>
  <c r="DW92" i="96" s="1"/>
  <c r="GP205" i="98"/>
  <c r="DB205" i="98"/>
  <c r="DD205" i="98" s="1"/>
  <c r="CX105" i="95"/>
  <c r="CZ105" i="95" s="1"/>
  <c r="FV105" i="95"/>
  <c r="EF88" i="98"/>
  <c r="EH88" i="98" s="1"/>
  <c r="GZ88" i="98"/>
  <c r="DF170" i="96"/>
  <c r="DH170" i="96" s="1"/>
  <c r="GR170" i="96"/>
  <c r="GR172" i="96" s="1"/>
  <c r="BW26" i="121"/>
  <c r="BY26" i="121" s="1"/>
  <c r="DL131" i="96"/>
  <c r="DN131" i="96" s="1"/>
  <c r="GT131" i="96"/>
  <c r="GT133" i="96" s="1"/>
  <c r="CK205" i="96"/>
  <c r="CM205" i="96" s="1"/>
  <c r="CN205" i="96" s="1"/>
  <c r="CP205" i="96" s="1"/>
  <c r="DO118" i="96"/>
  <c r="DQ118" i="96" s="1"/>
  <c r="GU118" i="96"/>
  <c r="GU120" i="96" s="1"/>
  <c r="ED62" i="96"/>
  <c r="EF62" i="96" s="1"/>
  <c r="GZ62" i="96"/>
  <c r="GZ64" i="96" s="1"/>
  <c r="CE232" i="96"/>
  <c r="CG232" i="96" s="1"/>
  <c r="CH232" i="96" s="1"/>
  <c r="CJ232" i="96" s="1"/>
  <c r="CQ196" i="96"/>
  <c r="CS196" i="96" s="1"/>
  <c r="CT196" i="96" s="1"/>
  <c r="CV196" i="96" s="1"/>
  <c r="EG47" i="94"/>
  <c r="EI47" i="94" s="1"/>
  <c r="HC47" i="94"/>
  <c r="HC49" i="94" s="1"/>
  <c r="GK218" i="96"/>
  <c r="GK220" i="96" s="1"/>
  <c r="GK221" i="96" s="1"/>
  <c r="GT139" i="98"/>
  <c r="DN139" i="98"/>
  <c r="DP139" i="98" s="1"/>
  <c r="BT235" i="95"/>
  <c r="BV235" i="95" s="1"/>
  <c r="BW235" i="95" s="1"/>
  <c r="BY235" i="95" s="1"/>
  <c r="GO179" i="96"/>
  <c r="GO181" i="96" s="1"/>
  <c r="GO182" i="96" s="1"/>
  <c r="EF52" i="98"/>
  <c r="EH52" i="98" s="1"/>
  <c r="GZ52" i="98"/>
  <c r="GZ54" i="98" s="1"/>
  <c r="EO27" i="98"/>
  <c r="EQ27" i="98" s="1"/>
  <c r="HC27" i="98"/>
  <c r="GP197" i="96"/>
  <c r="DX75" i="96"/>
  <c r="DZ75" i="96" s="1"/>
  <c r="GX75" i="96"/>
  <c r="GX77" i="96" s="1"/>
  <c r="DW104" i="98"/>
  <c r="DY104" i="98" s="1"/>
  <c r="GW104" i="98"/>
  <c r="GW106" i="98" s="1"/>
  <c r="FP158" i="95"/>
  <c r="BV218" i="96"/>
  <c r="BX218" i="96" s="1"/>
  <c r="BY218" i="96" s="1"/>
  <c r="CA218" i="96" s="1"/>
  <c r="CB218" i="96" s="1"/>
  <c r="CD218" i="96" s="1"/>
  <c r="GW119" i="96"/>
  <c r="DU119" i="96"/>
  <c r="DW119" i="96" s="1"/>
  <c r="DN166" i="98"/>
  <c r="DP166" i="98" s="1"/>
  <c r="GT166" i="98"/>
  <c r="GM209" i="96"/>
  <c r="GM211" i="96" s="1"/>
  <c r="GM212" i="96" s="1"/>
  <c r="CW179" i="96"/>
  <c r="CY179" i="96" s="1"/>
  <c r="CZ179" i="96" s="1"/>
  <c r="DB179" i="96" s="1"/>
  <c r="GS157" i="96"/>
  <c r="DI157" i="96"/>
  <c r="DK157" i="96" s="1"/>
  <c r="FS119" i="95"/>
  <c r="GX118" i="98"/>
  <c r="DZ118" i="98"/>
  <c r="EB118" i="98" s="1"/>
  <c r="HC37" i="96"/>
  <c r="EM37" i="96"/>
  <c r="EO37" i="96" s="1"/>
  <c r="HB39" i="98"/>
  <c r="HB41" i="98" s="1"/>
  <c r="EL39" i="98"/>
  <c r="EN39" i="98" s="1"/>
  <c r="EO40" i="98"/>
  <c r="EQ40" i="98" s="1"/>
  <c r="HC40" i="98"/>
  <c r="EM10" i="96"/>
  <c r="EO10" i="96" s="1"/>
  <c r="HC10" i="96"/>
  <c r="HC12" i="96" s="1"/>
  <c r="EJ23" i="96"/>
  <c r="EL23" i="96" s="1"/>
  <c r="HB23" i="96"/>
  <c r="HB25" i="96" s="1"/>
  <c r="HB53" i="96"/>
  <c r="EJ53" i="96"/>
  <c r="EL53" i="96" s="1"/>
  <c r="EI22" i="98"/>
  <c r="EK22" i="98" s="1"/>
  <c r="HA22" i="98"/>
  <c r="HA24" i="98" s="1"/>
  <c r="HA9" i="98"/>
  <c r="HA11" i="98" s="1"/>
  <c r="EI9" i="98"/>
  <c r="EK9" i="98" s="1"/>
  <c r="EP21" i="94"/>
  <c r="ER21" i="94" s="1"/>
  <c r="HF21" i="94"/>
  <c r="HF23" i="94" s="1"/>
  <c r="HG14" i="94"/>
  <c r="HG15" i="94" s="1"/>
  <c r="ES14" i="94"/>
  <c r="EU14" i="94" s="1"/>
  <c r="HE23" i="98"/>
  <c r="EU23" i="98"/>
  <c r="EW23" i="98" s="1"/>
  <c r="EU49" i="98"/>
  <c r="EW49" i="98" s="1"/>
  <c r="HE49" i="98"/>
  <c r="EU10" i="98"/>
  <c r="EW10" i="98" s="1"/>
  <c r="HE10" i="98"/>
  <c r="EY15" i="96"/>
  <c r="FA15" i="96" s="1"/>
  <c r="HG15" i="96"/>
  <c r="EY13" i="94"/>
  <c r="FA13" i="94" s="1"/>
  <c r="HI13" i="94"/>
  <c r="FB22" i="94"/>
  <c r="FD22" i="94" s="1"/>
  <c r="HJ22" i="94"/>
  <c r="EX36" i="98"/>
  <c r="EZ36" i="98" s="1"/>
  <c r="HF36" i="98"/>
  <c r="L61" i="196" l="1"/>
  <c r="L56" i="196"/>
  <c r="FJ247" i="95"/>
  <c r="FJ249" i="95" s="1"/>
  <c r="FJ250" i="95" s="1"/>
  <c r="FK234" i="95"/>
  <c r="FK236" i="95" s="1"/>
  <c r="FK237" i="95" s="1"/>
  <c r="FH260" i="95"/>
  <c r="FH262" i="95" s="1"/>
  <c r="FH263" i="95" s="1"/>
  <c r="BH247" i="95"/>
  <c r="BJ247" i="95" s="1"/>
  <c r="BK247" i="95" s="1"/>
  <c r="BM247" i="95" s="1"/>
  <c r="AS260" i="95"/>
  <c r="AU260" i="95" s="1"/>
  <c r="AV260" i="95" s="1"/>
  <c r="AX260" i="95" s="1"/>
  <c r="AY260" i="95" s="1"/>
  <c r="BA260" i="95" s="1"/>
  <c r="FU104" i="95"/>
  <c r="FU106" i="95" s="1"/>
  <c r="FU107" i="95" s="1"/>
  <c r="CU104" i="95"/>
  <c r="CW104" i="95" s="1"/>
  <c r="BT208" i="95"/>
  <c r="BV208" i="95" s="1"/>
  <c r="BW208" i="95" s="1"/>
  <c r="BY208" i="95" s="1"/>
  <c r="CO143" i="95"/>
  <c r="CQ143" i="95" s="1"/>
  <c r="FS143" i="95"/>
  <c r="DA78" i="95"/>
  <c r="DC78" i="95" s="1"/>
  <c r="FW78" i="95"/>
  <c r="FW80" i="95" s="1"/>
  <c r="BN234" i="95"/>
  <c r="BP234" i="95" s="1"/>
  <c r="BQ234" i="95" s="1"/>
  <c r="BS234" i="95" s="1"/>
  <c r="FL208" i="95"/>
  <c r="FL210" i="95" s="1"/>
  <c r="FL211" i="95" s="1"/>
  <c r="FP169" i="95"/>
  <c r="FP171" i="95" s="1"/>
  <c r="FP172" i="95" s="1"/>
  <c r="CF169" i="95"/>
  <c r="CH169" i="95" s="1"/>
  <c r="FO195" i="95"/>
  <c r="FO197" i="95" s="1"/>
  <c r="CC195" i="95"/>
  <c r="CE195" i="95" s="1"/>
  <c r="FO182" i="95"/>
  <c r="FO184" i="95" s="1"/>
  <c r="CC182" i="95"/>
  <c r="CE182" i="95" s="1"/>
  <c r="FU117" i="95"/>
  <c r="CU117" i="95"/>
  <c r="CW117" i="95" s="1"/>
  <c r="FX54" i="95"/>
  <c r="FX55" i="95" s="1"/>
  <c r="CO130" i="95"/>
  <c r="CQ130" i="95" s="1"/>
  <c r="FS130" i="95"/>
  <c r="FS132" i="95" s="1"/>
  <c r="FS133" i="95" s="1"/>
  <c r="FK221" i="95"/>
  <c r="FK223" i="95" s="1"/>
  <c r="FK224" i="95" s="1"/>
  <c r="CX91" i="95"/>
  <c r="CZ91" i="95" s="1"/>
  <c r="FV91" i="95"/>
  <c r="FV93" i="95" s="1"/>
  <c r="CL156" i="95"/>
  <c r="CN156" i="95" s="1"/>
  <c r="FR156" i="95"/>
  <c r="FX65" i="95"/>
  <c r="FX67" i="95" s="1"/>
  <c r="FX68" i="95" s="1"/>
  <c r="DD65" i="95"/>
  <c r="DF65" i="95" s="1"/>
  <c r="FY53" i="95"/>
  <c r="DG53" i="95"/>
  <c r="DI53" i="95" s="1"/>
  <c r="FY52" i="95"/>
  <c r="DG52" i="95"/>
  <c r="DI52" i="95" s="1"/>
  <c r="DA39" i="95"/>
  <c r="DC39" i="95" s="1"/>
  <c r="FW39" i="95"/>
  <c r="FW41" i="95" s="1"/>
  <c r="BN221" i="95"/>
  <c r="BP221" i="95" s="1"/>
  <c r="BQ221" i="95" s="1"/>
  <c r="BS221" i="95" s="1"/>
  <c r="FX26" i="95"/>
  <c r="FX28" i="95" s="1"/>
  <c r="FX29" i="95" s="1"/>
  <c r="DD26" i="95"/>
  <c r="DF26" i="95" s="1"/>
  <c r="AA46" i="121"/>
  <c r="AC46" i="121" s="1"/>
  <c r="AM44" i="118"/>
  <c r="AR44" i="118"/>
  <c r="AS44" i="118" s="1"/>
  <c r="AM42" i="118"/>
  <c r="AR42" i="118"/>
  <c r="AS42" i="118" s="1"/>
  <c r="CF45" i="125"/>
  <c r="CG45" i="125" s="1"/>
  <c r="CI45" i="125" s="1"/>
  <c r="J45" i="125" s="1"/>
  <c r="GX43" i="96"/>
  <c r="EA40" i="96"/>
  <c r="EC40" i="96" s="1"/>
  <c r="GY40" i="96"/>
  <c r="GY42" i="96" s="1"/>
  <c r="EG41" i="96"/>
  <c r="EI41" i="96" s="1"/>
  <c r="HA41" i="96"/>
  <c r="GY38" i="98"/>
  <c r="GZ16" i="98"/>
  <c r="EF35" i="98"/>
  <c r="EH35" i="98" s="1"/>
  <c r="GZ35" i="98"/>
  <c r="GZ37" i="98" s="1"/>
  <c r="HA13" i="98"/>
  <c r="HA15" i="98" s="1"/>
  <c r="EI13" i="98"/>
  <c r="EK13" i="98" s="1"/>
  <c r="HB41" i="94"/>
  <c r="HD20" i="94"/>
  <c r="HB37" i="94"/>
  <c r="GW68" i="98"/>
  <c r="HB33" i="94"/>
  <c r="GO198" i="98"/>
  <c r="GP198" i="98" s="1"/>
  <c r="GV94" i="98"/>
  <c r="GV81" i="98"/>
  <c r="GS142" i="98"/>
  <c r="GT129" i="98"/>
  <c r="HC30" i="94"/>
  <c r="HC32" i="94" s="1"/>
  <c r="EG30" i="94"/>
  <c r="EI30" i="94" s="1"/>
  <c r="EM35" i="94"/>
  <c r="EO35" i="94" s="1"/>
  <c r="HE35" i="94"/>
  <c r="EG38" i="94"/>
  <c r="EI38" i="94" s="1"/>
  <c r="HC38" i="94"/>
  <c r="HC40" i="94" s="1"/>
  <c r="EJ39" i="94"/>
  <c r="EL39" i="94" s="1"/>
  <c r="HD39" i="94"/>
  <c r="EG34" i="94"/>
  <c r="EI34" i="94" s="1"/>
  <c r="HC34" i="94"/>
  <c r="HC36" i="94" s="1"/>
  <c r="EJ31" i="94"/>
  <c r="EL31" i="94" s="1"/>
  <c r="HD31" i="94"/>
  <c r="GW77" i="98"/>
  <c r="GQ155" i="98"/>
  <c r="GM220" i="98"/>
  <c r="GT120" i="98"/>
  <c r="ES18" i="94"/>
  <c r="EU18" i="94" s="1"/>
  <c r="HG18" i="94"/>
  <c r="HE17" i="94"/>
  <c r="HE19" i="94" s="1"/>
  <c r="EM17" i="94"/>
  <c r="EO17" i="94" s="1"/>
  <c r="GP185" i="98"/>
  <c r="DH152" i="98"/>
  <c r="DJ152" i="98" s="1"/>
  <c r="GR152" i="98"/>
  <c r="GR154" i="98" s="1"/>
  <c r="GJ230" i="98"/>
  <c r="GJ231" i="98" s="1"/>
  <c r="DZ74" i="98"/>
  <c r="EB74" i="98" s="1"/>
  <c r="GX74" i="98"/>
  <c r="GX76" i="98" s="1"/>
  <c r="BU232" i="98"/>
  <c r="BW232" i="98" s="1"/>
  <c r="BX232" i="98" s="1"/>
  <c r="BZ232" i="98" s="1"/>
  <c r="CA232" i="98" s="1"/>
  <c r="CC232" i="98" s="1"/>
  <c r="GZ66" i="98"/>
  <c r="EF66" i="98"/>
  <c r="EH66" i="98" s="1"/>
  <c r="CV178" i="98"/>
  <c r="CX178" i="98" s="1"/>
  <c r="CY178" i="98" s="1"/>
  <c r="DA178" i="98" s="1"/>
  <c r="CV191" i="98"/>
  <c r="CX191" i="98" s="1"/>
  <c r="CY191" i="98" s="1"/>
  <c r="DA191" i="98" s="1"/>
  <c r="GR156" i="98"/>
  <c r="GR158" i="98" s="1"/>
  <c r="DH156" i="98"/>
  <c r="DJ156" i="98" s="1"/>
  <c r="GQ179" i="98"/>
  <c r="DE179" i="98"/>
  <c r="DG179" i="98" s="1"/>
  <c r="GU117" i="98"/>
  <c r="GU119" i="98" s="1"/>
  <c r="DQ117" i="98"/>
  <c r="DS117" i="98" s="1"/>
  <c r="GQ183" i="98"/>
  <c r="GQ184" i="98" s="1"/>
  <c r="DE183" i="98"/>
  <c r="DG183" i="98" s="1"/>
  <c r="CP209" i="98"/>
  <c r="CR209" i="98" s="1"/>
  <c r="CS209" i="98" s="1"/>
  <c r="CU209" i="98" s="1"/>
  <c r="GP172" i="98"/>
  <c r="GS133" i="98"/>
  <c r="DZ65" i="98"/>
  <c r="EB65" i="98" s="1"/>
  <c r="GX65" i="98"/>
  <c r="GX67" i="98" s="1"/>
  <c r="DW91" i="98"/>
  <c r="DY91" i="98" s="1"/>
  <c r="GW91" i="98"/>
  <c r="GW93" i="98" s="1"/>
  <c r="GR170" i="98"/>
  <c r="DH170" i="98"/>
  <c r="DJ170" i="98" s="1"/>
  <c r="GP168" i="98"/>
  <c r="GT140" i="98"/>
  <c r="GT141" i="98" s="1"/>
  <c r="DN140" i="98"/>
  <c r="DP140" i="98" s="1"/>
  <c r="GW78" i="98"/>
  <c r="GW80" i="98" s="1"/>
  <c r="DW78" i="98"/>
  <c r="DY78" i="98" s="1"/>
  <c r="GJ232" i="98"/>
  <c r="GJ234" i="98" s="1"/>
  <c r="GJ235" i="98" s="1"/>
  <c r="EC79" i="98"/>
  <c r="EE79" i="98" s="1"/>
  <c r="GY79" i="98"/>
  <c r="GN178" i="98"/>
  <c r="GN180" i="98" s="1"/>
  <c r="GN181" i="98" s="1"/>
  <c r="GN191" i="98"/>
  <c r="GN193" i="98" s="1"/>
  <c r="GN194" i="98" s="1"/>
  <c r="GQ159" i="98"/>
  <c r="GU127" i="98"/>
  <c r="GU128" i="98" s="1"/>
  <c r="DQ127" i="98"/>
  <c r="DS127" i="98" s="1"/>
  <c r="GM209" i="98"/>
  <c r="GM210" i="98" s="1"/>
  <c r="GM211" i="98" s="1"/>
  <c r="DE169" i="98"/>
  <c r="DG169" i="98" s="1"/>
  <c r="GQ169" i="98"/>
  <c r="GQ171" i="98" s="1"/>
  <c r="GT130" i="98"/>
  <c r="GT132" i="98" s="1"/>
  <c r="DN130" i="98"/>
  <c r="DP130" i="98" s="1"/>
  <c r="GQ165" i="98"/>
  <c r="GQ167" i="98" s="1"/>
  <c r="DE165" i="98"/>
  <c r="DG165" i="98" s="1"/>
  <c r="Z48" i="121"/>
  <c r="AJ48" i="121" s="1"/>
  <c r="C48" i="121" s="1"/>
  <c r="GU194" i="94"/>
  <c r="GZ67" i="94"/>
  <c r="GY88" i="94"/>
  <c r="AW323" i="94"/>
  <c r="AX323" i="94" s="1"/>
  <c r="AZ323" i="94" s="1"/>
  <c r="BA323" i="94" s="1"/>
  <c r="BC323" i="94" s="1"/>
  <c r="BD323" i="94" s="1"/>
  <c r="BF323" i="94" s="1"/>
  <c r="BG323" i="94" s="1"/>
  <c r="BI323" i="94" s="1"/>
  <c r="HA71" i="94"/>
  <c r="GY126" i="94"/>
  <c r="GX122" i="94"/>
  <c r="GZ84" i="94"/>
  <c r="GX135" i="94"/>
  <c r="GY105" i="94"/>
  <c r="GX118" i="94"/>
  <c r="GX139" i="94"/>
  <c r="GZ109" i="94"/>
  <c r="HA75" i="94"/>
  <c r="GW152" i="94"/>
  <c r="GW160" i="94"/>
  <c r="IG336" i="94"/>
  <c r="IL336" i="94" s="1"/>
  <c r="HA92" i="94"/>
  <c r="GU169" i="94"/>
  <c r="GX143" i="94"/>
  <c r="GV177" i="94"/>
  <c r="GX159" i="94"/>
  <c r="GU173" i="94"/>
  <c r="GZ101" i="94"/>
  <c r="GU186" i="94"/>
  <c r="GY134" i="94"/>
  <c r="AC44" i="121"/>
  <c r="AD44" i="121" s="1"/>
  <c r="AE44" i="121" s="1"/>
  <c r="AF44" i="121" s="1"/>
  <c r="AG44" i="121" s="1"/>
  <c r="GV156" i="94"/>
  <c r="AS337" i="94"/>
  <c r="HZ336" i="94" s="1"/>
  <c r="IE336" i="94" s="1"/>
  <c r="GS208" i="94"/>
  <c r="GS210" i="94" s="1"/>
  <c r="GS211" i="94" s="1"/>
  <c r="GS221" i="94"/>
  <c r="GS223" i="94" s="1"/>
  <c r="GS224" i="94" s="1"/>
  <c r="GS217" i="94"/>
  <c r="GS219" i="94" s="1"/>
  <c r="GS220" i="94" s="1"/>
  <c r="GP268" i="94"/>
  <c r="GP270" i="94" s="1"/>
  <c r="GP271" i="94" s="1"/>
  <c r="GQ273" i="94"/>
  <c r="GQ238" i="94"/>
  <c r="GQ240" i="94" s="1"/>
  <c r="GQ241" i="94" s="1"/>
  <c r="GO303" i="94"/>
  <c r="GS235" i="94"/>
  <c r="GO286" i="94"/>
  <c r="GS187" i="94"/>
  <c r="GS189" i="94" s="1"/>
  <c r="GS190" i="94" s="1"/>
  <c r="GS204" i="94"/>
  <c r="GS206" i="94" s="1"/>
  <c r="GS207" i="94" s="1"/>
  <c r="GN289" i="94"/>
  <c r="GN291" i="94" s="1"/>
  <c r="GN292" i="94" s="1"/>
  <c r="GN285" i="94"/>
  <c r="GN287" i="94" s="1"/>
  <c r="GN288" i="94" s="1"/>
  <c r="DF209" i="94"/>
  <c r="DH209" i="94" s="1"/>
  <c r="DI209" i="94" s="1"/>
  <c r="DK209" i="94" s="1"/>
  <c r="GV209" i="94"/>
  <c r="GR239" i="94"/>
  <c r="GV191" i="94"/>
  <c r="GV193" i="94" s="1"/>
  <c r="DF191" i="94"/>
  <c r="DH191" i="94" s="1"/>
  <c r="DI191" i="94" s="1"/>
  <c r="DK191" i="94" s="1"/>
  <c r="CZ218" i="94"/>
  <c r="DB218" i="94" s="1"/>
  <c r="DC218" i="94" s="1"/>
  <c r="DE218" i="94" s="1"/>
  <c r="GU218" i="94"/>
  <c r="GO311" i="94"/>
  <c r="BY268" i="94"/>
  <c r="CA268" i="94" s="1"/>
  <c r="CB268" i="94" s="1"/>
  <c r="CD268" i="94" s="1"/>
  <c r="HD69" i="94"/>
  <c r="EJ69" i="94"/>
  <c r="EL69" i="94" s="1"/>
  <c r="GR260" i="94"/>
  <c r="DX123" i="94"/>
  <c r="DZ123" i="94" s="1"/>
  <c r="GZ123" i="94"/>
  <c r="GZ125" i="94" s="1"/>
  <c r="DF201" i="94"/>
  <c r="DH201" i="94" s="1"/>
  <c r="DI201" i="94" s="1"/>
  <c r="DK201" i="94" s="1"/>
  <c r="GV201" i="94"/>
  <c r="GO307" i="94"/>
  <c r="GP276" i="94"/>
  <c r="GP278" i="94" s="1"/>
  <c r="GP279" i="94" s="1"/>
  <c r="DU150" i="94"/>
  <c r="DW150" i="94" s="1"/>
  <c r="GY150" i="94"/>
  <c r="GQ234" i="94"/>
  <c r="GQ236" i="94" s="1"/>
  <c r="GQ237" i="94" s="1"/>
  <c r="GP294" i="94"/>
  <c r="AW319" i="94"/>
  <c r="HW319" i="94"/>
  <c r="GT208" i="94"/>
  <c r="GT210" i="94" s="1"/>
  <c r="CT208" i="94"/>
  <c r="CV208" i="94" s="1"/>
  <c r="CW208" i="94" s="1"/>
  <c r="CY208" i="94" s="1"/>
  <c r="GN324" i="94"/>
  <c r="DL153" i="94"/>
  <c r="DN153" i="94" s="1"/>
  <c r="DO153" i="94" s="1"/>
  <c r="DQ153" i="94" s="1"/>
  <c r="GW153" i="94"/>
  <c r="GW155" i="94" s="1"/>
  <c r="GZ102" i="94"/>
  <c r="GZ104" i="94" s="1"/>
  <c r="DX102" i="94"/>
  <c r="DZ102" i="94" s="1"/>
  <c r="CT235" i="94"/>
  <c r="CV235" i="94" s="1"/>
  <c r="CW235" i="94" s="1"/>
  <c r="CY235" i="94" s="1"/>
  <c r="GT235" i="94"/>
  <c r="BS286" i="94"/>
  <c r="BU286" i="94" s="1"/>
  <c r="BV286" i="94" s="1"/>
  <c r="BX286" i="94" s="1"/>
  <c r="HD73" i="94"/>
  <c r="EJ73" i="94"/>
  <c r="EL73" i="94" s="1"/>
  <c r="GN293" i="94"/>
  <c r="GN295" i="94" s="1"/>
  <c r="GN296" i="94" s="1"/>
  <c r="HA116" i="94"/>
  <c r="EA116" i="94"/>
  <c r="EC116" i="94" s="1"/>
  <c r="GP255" i="94"/>
  <c r="GP257" i="94" s="1"/>
  <c r="GP258" i="94" s="1"/>
  <c r="GO290" i="94"/>
  <c r="GQ269" i="94"/>
  <c r="DX137" i="94"/>
  <c r="DZ137" i="94" s="1"/>
  <c r="GZ137" i="94"/>
  <c r="HB106" i="94"/>
  <c r="ED106" i="94"/>
  <c r="EF106" i="94" s="1"/>
  <c r="GT221" i="94"/>
  <c r="GT223" i="94" s="1"/>
  <c r="CT221" i="94"/>
  <c r="CV221" i="94" s="1"/>
  <c r="CW221" i="94" s="1"/>
  <c r="CY221" i="94" s="1"/>
  <c r="GP259" i="94"/>
  <c r="GP261" i="94" s="1"/>
  <c r="GP262" i="94" s="1"/>
  <c r="GQ242" i="94"/>
  <c r="GQ244" i="94" s="1"/>
  <c r="GQ245" i="94" s="1"/>
  <c r="HW340" i="94"/>
  <c r="AW340" i="94"/>
  <c r="GQ256" i="94"/>
  <c r="GN320" i="94"/>
  <c r="AX306" i="94"/>
  <c r="AZ306" i="94" s="1"/>
  <c r="BA306" i="94" s="1"/>
  <c r="BC306" i="94" s="1"/>
  <c r="BD306" i="94" s="1"/>
  <c r="BF306" i="94" s="1"/>
  <c r="BG306" i="94" s="1"/>
  <c r="BI306" i="94" s="1"/>
  <c r="CK239" i="94"/>
  <c r="CM239" i="94" s="1"/>
  <c r="CN239" i="94" s="1"/>
  <c r="CP239" i="94" s="1"/>
  <c r="CQ239" i="94" s="1"/>
  <c r="CS239" i="94" s="1"/>
  <c r="GZ85" i="94"/>
  <c r="GZ87" i="94" s="1"/>
  <c r="DX85" i="94"/>
  <c r="DZ85" i="94" s="1"/>
  <c r="ED107" i="94"/>
  <c r="EF107" i="94" s="1"/>
  <c r="HB107" i="94"/>
  <c r="BS311" i="94"/>
  <c r="BU311" i="94" s="1"/>
  <c r="BV311" i="94" s="1"/>
  <c r="BX311" i="94" s="1"/>
  <c r="CK260" i="94"/>
  <c r="CM260" i="94" s="1"/>
  <c r="CN260" i="94" s="1"/>
  <c r="CP260" i="94" s="1"/>
  <c r="CQ260" i="94" s="1"/>
  <c r="CS260" i="94" s="1"/>
  <c r="BS307" i="94"/>
  <c r="BU307" i="94" s="1"/>
  <c r="BV307" i="94" s="1"/>
  <c r="BX307" i="94" s="1"/>
  <c r="BY276" i="94"/>
  <c r="CA276" i="94" s="1"/>
  <c r="CB276" i="94" s="1"/>
  <c r="CD276" i="94" s="1"/>
  <c r="CE234" i="94"/>
  <c r="CG234" i="94" s="1"/>
  <c r="CH234" i="94" s="1"/>
  <c r="CJ234" i="94" s="1"/>
  <c r="EA124" i="94"/>
  <c r="EC124" i="94" s="1"/>
  <c r="HA124" i="94"/>
  <c r="AW327" i="94"/>
  <c r="HW327" i="94"/>
  <c r="BY294" i="94"/>
  <c r="CA294" i="94" s="1"/>
  <c r="CB294" i="94" s="1"/>
  <c r="CD294" i="94" s="1"/>
  <c r="BJ324" i="94"/>
  <c r="BL324" i="94" s="1"/>
  <c r="BM324" i="94" s="1"/>
  <c r="BO324" i="94" s="1"/>
  <c r="BP324" i="94" s="1"/>
  <c r="BR324" i="94" s="1"/>
  <c r="DR149" i="94"/>
  <c r="DT149" i="94" s="1"/>
  <c r="GX149" i="94"/>
  <c r="GX151" i="94" s="1"/>
  <c r="BJ293" i="94"/>
  <c r="BL293" i="94" s="1"/>
  <c r="BM293" i="94" s="1"/>
  <c r="BO293" i="94" s="1"/>
  <c r="BP293" i="94" s="1"/>
  <c r="BR293" i="94" s="1"/>
  <c r="BY255" i="94"/>
  <c r="CA255" i="94" s="1"/>
  <c r="CB255" i="94" s="1"/>
  <c r="CD255" i="94" s="1"/>
  <c r="BS290" i="94"/>
  <c r="BU290" i="94" s="1"/>
  <c r="BV290" i="94" s="1"/>
  <c r="BX290" i="94" s="1"/>
  <c r="CE269" i="94"/>
  <c r="CG269" i="94" s="1"/>
  <c r="CH269" i="94" s="1"/>
  <c r="CJ269" i="94" s="1"/>
  <c r="BY259" i="94"/>
  <c r="CA259" i="94" s="1"/>
  <c r="CB259" i="94" s="1"/>
  <c r="CD259" i="94" s="1"/>
  <c r="CE242" i="94"/>
  <c r="CG242" i="94" s="1"/>
  <c r="CH242" i="94" s="1"/>
  <c r="CJ242" i="94" s="1"/>
  <c r="CE256" i="94"/>
  <c r="CG256" i="94" s="1"/>
  <c r="CH256" i="94" s="1"/>
  <c r="CJ256" i="94" s="1"/>
  <c r="BJ320" i="94"/>
  <c r="BL320" i="94" s="1"/>
  <c r="BM320" i="94" s="1"/>
  <c r="BO320" i="94" s="1"/>
  <c r="BP320" i="94" s="1"/>
  <c r="BR320" i="94" s="1"/>
  <c r="GX167" i="94"/>
  <c r="DR167" i="94"/>
  <c r="DT167" i="94" s="1"/>
  <c r="EA81" i="94"/>
  <c r="EC81" i="94" s="1"/>
  <c r="HA81" i="94"/>
  <c r="HA83" i="94" s="1"/>
  <c r="CE273" i="94"/>
  <c r="CG273" i="94" s="1"/>
  <c r="CH273" i="94" s="1"/>
  <c r="CJ273" i="94" s="1"/>
  <c r="GS225" i="94"/>
  <c r="GS227" i="94" s="1"/>
  <c r="GS228" i="94" s="1"/>
  <c r="CE238" i="94"/>
  <c r="CG238" i="94" s="1"/>
  <c r="CH238" i="94" s="1"/>
  <c r="CJ238" i="94" s="1"/>
  <c r="GV188" i="94"/>
  <c r="DF188" i="94"/>
  <c r="DH188" i="94" s="1"/>
  <c r="DI188" i="94" s="1"/>
  <c r="DK188" i="94" s="1"/>
  <c r="GP251" i="94"/>
  <c r="GP253" i="94" s="1"/>
  <c r="GP254" i="94" s="1"/>
  <c r="GS243" i="94"/>
  <c r="GN328" i="94"/>
  <c r="GR252" i="94"/>
  <c r="GO272" i="94"/>
  <c r="GO274" i="94" s="1"/>
  <c r="GO275" i="94" s="1"/>
  <c r="DU115" i="94"/>
  <c r="DW115" i="94" s="1"/>
  <c r="GY115" i="94"/>
  <c r="GY117" i="94" s="1"/>
  <c r="DU136" i="94"/>
  <c r="DW136" i="94" s="1"/>
  <c r="GY136" i="94"/>
  <c r="GY138" i="94" s="1"/>
  <c r="BJ285" i="94"/>
  <c r="BL285" i="94" s="1"/>
  <c r="BM285" i="94" s="1"/>
  <c r="BO285" i="94" s="1"/>
  <c r="BP285" i="94" s="1"/>
  <c r="BR285" i="94" s="1"/>
  <c r="ED86" i="94"/>
  <c r="EF86" i="94" s="1"/>
  <c r="HB86" i="94"/>
  <c r="GS200" i="94"/>
  <c r="GS202" i="94" s="1"/>
  <c r="GS203" i="94" s="1"/>
  <c r="GT187" i="94"/>
  <c r="GT189" i="94" s="1"/>
  <c r="CT187" i="94"/>
  <c r="CV187" i="94" s="1"/>
  <c r="CW187" i="94" s="1"/>
  <c r="CY187" i="94" s="1"/>
  <c r="GV166" i="94"/>
  <c r="GV168" i="94" s="1"/>
  <c r="DF166" i="94"/>
  <c r="DH166" i="94" s="1"/>
  <c r="DI166" i="94" s="1"/>
  <c r="DK166" i="94" s="1"/>
  <c r="EA103" i="94"/>
  <c r="EC103" i="94" s="1"/>
  <c r="HA103" i="94"/>
  <c r="GZ132" i="94"/>
  <c r="DX132" i="94"/>
  <c r="DZ132" i="94" s="1"/>
  <c r="AS345" i="94"/>
  <c r="IN336" i="94" s="1"/>
  <c r="IS336" i="94" s="1"/>
  <c r="GT204" i="94"/>
  <c r="GT206" i="94" s="1"/>
  <c r="CT204" i="94"/>
  <c r="CV204" i="94" s="1"/>
  <c r="CW204" i="94" s="1"/>
  <c r="CY204" i="94" s="1"/>
  <c r="GT217" i="94"/>
  <c r="GT219" i="94" s="1"/>
  <c r="CT217" i="94"/>
  <c r="CV217" i="94" s="1"/>
  <c r="CW217" i="94" s="1"/>
  <c r="CY217" i="94" s="1"/>
  <c r="GW184" i="94"/>
  <c r="DL184" i="94"/>
  <c r="DN184" i="94" s="1"/>
  <c r="DO184" i="94" s="1"/>
  <c r="DQ184" i="94" s="1"/>
  <c r="GQ277" i="94"/>
  <c r="HB90" i="94"/>
  <c r="HB91" i="94" s="1"/>
  <c r="ED90" i="94"/>
  <c r="EF90" i="94" s="1"/>
  <c r="DR175" i="94"/>
  <c r="DT175" i="94" s="1"/>
  <c r="GX175" i="94"/>
  <c r="GY157" i="94"/>
  <c r="DU157" i="94"/>
  <c r="DW157" i="94" s="1"/>
  <c r="ED72" i="94"/>
  <c r="EF72" i="94" s="1"/>
  <c r="HB72" i="94"/>
  <c r="HB74" i="94" s="1"/>
  <c r="GV170" i="94"/>
  <c r="GV172" i="94" s="1"/>
  <c r="DF170" i="94"/>
  <c r="DH170" i="94" s="1"/>
  <c r="DI170" i="94" s="1"/>
  <c r="DK170" i="94" s="1"/>
  <c r="GY158" i="94"/>
  <c r="DU158" i="94"/>
  <c r="DW158" i="94" s="1"/>
  <c r="GV183" i="94"/>
  <c r="GV185" i="94" s="1"/>
  <c r="DF183" i="94"/>
  <c r="DH183" i="94" s="1"/>
  <c r="DI183" i="94" s="1"/>
  <c r="DK183" i="94" s="1"/>
  <c r="AX310" i="94"/>
  <c r="AZ310" i="94" s="1"/>
  <c r="BA310" i="94" s="1"/>
  <c r="BC310" i="94" s="1"/>
  <c r="BD310" i="94" s="1"/>
  <c r="BF310" i="94" s="1"/>
  <c r="BG310" i="94" s="1"/>
  <c r="BI310" i="94" s="1"/>
  <c r="EA120" i="94"/>
  <c r="EC120" i="94" s="1"/>
  <c r="HA120" i="94"/>
  <c r="AX302" i="94"/>
  <c r="AZ302" i="94" s="1"/>
  <c r="BA302" i="94" s="1"/>
  <c r="BC302" i="94" s="1"/>
  <c r="BD302" i="94" s="1"/>
  <c r="BF302" i="94" s="1"/>
  <c r="BG302" i="94" s="1"/>
  <c r="BI302" i="94" s="1"/>
  <c r="EG65" i="94"/>
  <c r="EI65" i="94" s="1"/>
  <c r="HC65" i="94"/>
  <c r="HA141" i="94"/>
  <c r="EA141" i="94"/>
  <c r="EC141" i="94" s="1"/>
  <c r="CT225" i="94"/>
  <c r="CV225" i="94" s="1"/>
  <c r="CW225" i="94" s="1"/>
  <c r="CY225" i="94" s="1"/>
  <c r="GT225" i="94"/>
  <c r="GT227" i="94" s="1"/>
  <c r="HA64" i="94"/>
  <c r="HA66" i="94" s="1"/>
  <c r="EA64" i="94"/>
  <c r="EC64" i="94" s="1"/>
  <c r="BY251" i="94"/>
  <c r="CA251" i="94" s="1"/>
  <c r="CB251" i="94" s="1"/>
  <c r="CD251" i="94" s="1"/>
  <c r="ED68" i="94"/>
  <c r="EF68" i="94" s="1"/>
  <c r="HB68" i="94"/>
  <c r="HB70" i="94" s="1"/>
  <c r="GY119" i="94"/>
  <c r="GY121" i="94" s="1"/>
  <c r="DU119" i="94"/>
  <c r="DW119" i="94" s="1"/>
  <c r="CZ222" i="94"/>
  <c r="DB222" i="94" s="1"/>
  <c r="DC222" i="94" s="1"/>
  <c r="DE222" i="94" s="1"/>
  <c r="GU222" i="94"/>
  <c r="HW345" i="94"/>
  <c r="AW345" i="94"/>
  <c r="CT243" i="94"/>
  <c r="CV243" i="94" s="1"/>
  <c r="CW243" i="94" s="1"/>
  <c r="CY243" i="94" s="1"/>
  <c r="GT243" i="94"/>
  <c r="BJ328" i="94"/>
  <c r="BL328" i="94" s="1"/>
  <c r="BM328" i="94" s="1"/>
  <c r="BO328" i="94" s="1"/>
  <c r="BP328" i="94" s="1"/>
  <c r="BR328" i="94" s="1"/>
  <c r="CK252" i="94"/>
  <c r="CM252" i="94" s="1"/>
  <c r="CN252" i="94" s="1"/>
  <c r="CP252" i="94" s="1"/>
  <c r="CQ252" i="94" s="1"/>
  <c r="CS252" i="94" s="1"/>
  <c r="DR154" i="94"/>
  <c r="DT154" i="94" s="1"/>
  <c r="GX154" i="94"/>
  <c r="BS272" i="94"/>
  <c r="BU272" i="94" s="1"/>
  <c r="BV272" i="94" s="1"/>
  <c r="BX272" i="94" s="1"/>
  <c r="GT200" i="94"/>
  <c r="GT202" i="94" s="1"/>
  <c r="CT200" i="94"/>
  <c r="CV200" i="94" s="1"/>
  <c r="CW200" i="94" s="1"/>
  <c r="CY200" i="94" s="1"/>
  <c r="HW337" i="94"/>
  <c r="AW337" i="94"/>
  <c r="EA99" i="94"/>
  <c r="EC99" i="94" s="1"/>
  <c r="HA99" i="94"/>
  <c r="HA100" i="94" s="1"/>
  <c r="GW192" i="94"/>
  <c r="DL192" i="94"/>
  <c r="DN192" i="94" s="1"/>
  <c r="DO192" i="94" s="1"/>
  <c r="DQ192" i="94" s="1"/>
  <c r="GU226" i="94"/>
  <c r="CZ226" i="94"/>
  <c r="DB226" i="94" s="1"/>
  <c r="DC226" i="94" s="1"/>
  <c r="DE226" i="94" s="1"/>
  <c r="HA108" i="94"/>
  <c r="DL174" i="94"/>
  <c r="DN174" i="94" s="1"/>
  <c r="DO174" i="94" s="1"/>
  <c r="DQ174" i="94" s="1"/>
  <c r="GW174" i="94"/>
  <c r="GW176" i="94" s="1"/>
  <c r="CE277" i="94"/>
  <c r="CG277" i="94" s="1"/>
  <c r="CH277" i="94" s="1"/>
  <c r="CJ277" i="94" s="1"/>
  <c r="DF205" i="94"/>
  <c r="DH205" i="94" s="1"/>
  <c r="DI205" i="94" s="1"/>
  <c r="DK205" i="94" s="1"/>
  <c r="GV205" i="94"/>
  <c r="AX341" i="94"/>
  <c r="AZ341" i="94" s="1"/>
  <c r="BA341" i="94" s="1"/>
  <c r="BC341" i="94" s="1"/>
  <c r="BD341" i="94" s="1"/>
  <c r="BF341" i="94" s="1"/>
  <c r="BG341" i="94" s="1"/>
  <c r="BI341" i="94" s="1"/>
  <c r="DL171" i="94"/>
  <c r="DN171" i="94" s="1"/>
  <c r="DO171" i="94" s="1"/>
  <c r="DQ171" i="94" s="1"/>
  <c r="GW171" i="94"/>
  <c r="GZ133" i="94"/>
  <c r="DX133" i="94"/>
  <c r="DZ133" i="94" s="1"/>
  <c r="BJ289" i="94"/>
  <c r="BL289" i="94" s="1"/>
  <c r="BM289" i="94" s="1"/>
  <c r="BO289" i="94" s="1"/>
  <c r="BP289" i="94" s="1"/>
  <c r="BR289" i="94" s="1"/>
  <c r="GY140" i="94"/>
  <c r="GY142" i="94" s="1"/>
  <c r="DU140" i="94"/>
  <c r="DW140" i="94" s="1"/>
  <c r="BS303" i="94"/>
  <c r="BU303" i="94" s="1"/>
  <c r="BV303" i="94" s="1"/>
  <c r="BX303" i="94" s="1"/>
  <c r="HA12" i="98"/>
  <c r="HD58" i="94"/>
  <c r="HA29" i="98"/>
  <c r="HG16" i="94"/>
  <c r="FV42" i="95"/>
  <c r="FW16" i="95"/>
  <c r="HB42" i="98"/>
  <c r="HA56" i="96"/>
  <c r="GY52" i="96"/>
  <c r="GV116" i="98"/>
  <c r="GZ55" i="98"/>
  <c r="HC13" i="96"/>
  <c r="HA51" i="98"/>
  <c r="HB17" i="96"/>
  <c r="GZ30" i="96"/>
  <c r="HA25" i="98"/>
  <c r="HF24" i="94"/>
  <c r="HC54" i="94"/>
  <c r="FY12" i="95"/>
  <c r="HC50" i="94"/>
  <c r="GY90" i="98"/>
  <c r="GZ69" i="96"/>
  <c r="GY82" i="96"/>
  <c r="HB26" i="96"/>
  <c r="GZ65" i="96"/>
  <c r="GW108" i="96"/>
  <c r="FV81" i="95"/>
  <c r="HB39" i="96"/>
  <c r="GM224" i="98"/>
  <c r="FP159" i="95"/>
  <c r="GU130" i="96"/>
  <c r="FU94" i="95"/>
  <c r="GZ64" i="98"/>
  <c r="GU117" i="96"/>
  <c r="GX78" i="96"/>
  <c r="GW107" i="98"/>
  <c r="FS120" i="95"/>
  <c r="FQ146" i="95"/>
  <c r="GW91" i="96"/>
  <c r="GW95" i="96"/>
  <c r="GT146" i="98"/>
  <c r="GU121" i="96"/>
  <c r="GV103" i="98"/>
  <c r="GN207" i="98"/>
  <c r="GR169" i="96"/>
  <c r="GS156" i="96"/>
  <c r="GS147" i="96"/>
  <c r="GT134" i="96"/>
  <c r="GW104" i="96"/>
  <c r="GK248" i="96"/>
  <c r="GK250" i="96" s="1"/>
  <c r="GK251" i="96" s="1"/>
  <c r="GS143" i="96"/>
  <c r="HB55" i="96"/>
  <c r="GR173" i="96"/>
  <c r="HC38" i="96"/>
  <c r="HC14" i="96"/>
  <c r="HC16" i="96" s="1"/>
  <c r="EM14" i="96"/>
  <c r="EO14" i="96" s="1"/>
  <c r="GR160" i="96"/>
  <c r="GN217" i="98"/>
  <c r="GN219" i="98" s="1"/>
  <c r="FJ261" i="95"/>
  <c r="GN219" i="96"/>
  <c r="GL262" i="96"/>
  <c r="FN198" i="95"/>
  <c r="GN205" i="96"/>
  <c r="GN207" i="96" s="1"/>
  <c r="GN208" i="96" s="1"/>
  <c r="GL249" i="96"/>
  <c r="GP179" i="96"/>
  <c r="GP181" i="96" s="1"/>
  <c r="GP182" i="96" s="1"/>
  <c r="GN209" i="96"/>
  <c r="GN211" i="96" s="1"/>
  <c r="GN212" i="96" s="1"/>
  <c r="FN185" i="95"/>
  <c r="GQ186" i="96"/>
  <c r="GS159" i="96"/>
  <c r="GN223" i="96"/>
  <c r="EP24" i="96"/>
  <c r="ER24" i="96" s="1"/>
  <c r="HD24" i="96"/>
  <c r="HE57" i="94"/>
  <c r="GO222" i="98"/>
  <c r="FM235" i="95"/>
  <c r="FM222" i="95"/>
  <c r="GL222" i="96"/>
  <c r="GL224" i="96" s="1"/>
  <c r="GL225" i="96" s="1"/>
  <c r="GO192" i="96"/>
  <c r="GO194" i="96" s="1"/>
  <c r="GO195" i="96" s="1"/>
  <c r="GM232" i="96"/>
  <c r="GL258" i="96"/>
  <c r="GL248" i="96"/>
  <c r="GN233" i="98"/>
  <c r="GO206" i="96"/>
  <c r="GT155" i="96"/>
  <c r="GA66" i="95"/>
  <c r="DM66" i="95"/>
  <c r="DO66" i="95" s="1"/>
  <c r="GM236" i="96"/>
  <c r="EU14" i="98"/>
  <c r="EW14" i="98" s="1"/>
  <c r="HE14" i="98"/>
  <c r="CE218" i="96"/>
  <c r="CG218" i="96" s="1"/>
  <c r="CH218" i="96" s="1"/>
  <c r="CJ218" i="96" s="1"/>
  <c r="EI52" i="98"/>
  <c r="EK52" i="98" s="1"/>
  <c r="HA52" i="98"/>
  <c r="HA54" i="98" s="1"/>
  <c r="GX101" i="96"/>
  <c r="GX103" i="96" s="1"/>
  <c r="DX101" i="96"/>
  <c r="DZ101" i="96" s="1"/>
  <c r="EA102" i="96"/>
  <c r="EC102" i="96" s="1"/>
  <c r="GY102" i="96"/>
  <c r="FW92" i="95"/>
  <c r="DA92" i="95"/>
  <c r="DC92" i="95" s="1"/>
  <c r="BV261" i="96"/>
  <c r="BX261" i="96" s="1"/>
  <c r="BY261" i="96" s="1"/>
  <c r="CA261" i="96" s="1"/>
  <c r="CB261" i="96" s="1"/>
  <c r="CD261" i="96" s="1"/>
  <c r="EJ63" i="96"/>
  <c r="EL63" i="96" s="1"/>
  <c r="HB63" i="96"/>
  <c r="BJ244" i="96"/>
  <c r="BL244" i="96" s="1"/>
  <c r="BM244" i="96" s="1"/>
  <c r="BO244" i="96" s="1"/>
  <c r="BP244" i="96" s="1"/>
  <c r="BR244" i="96" s="1"/>
  <c r="BS244" i="96" s="1"/>
  <c r="BU244" i="96" s="1"/>
  <c r="DK192" i="98"/>
  <c r="DM192" i="98" s="1"/>
  <c r="GS192" i="98"/>
  <c r="GP218" i="98"/>
  <c r="DB218" i="98"/>
  <c r="DD218" i="98" s="1"/>
  <c r="HD89" i="94"/>
  <c r="EJ89" i="94"/>
  <c r="EL89" i="94" s="1"/>
  <c r="DD40" i="95"/>
  <c r="DF40" i="95" s="1"/>
  <c r="FX40" i="95"/>
  <c r="DB204" i="98"/>
  <c r="DD204" i="98" s="1"/>
  <c r="GP204" i="98"/>
  <c r="GP206" i="98" s="1"/>
  <c r="FS157" i="95"/>
  <c r="CO157" i="95"/>
  <c r="CQ157" i="95" s="1"/>
  <c r="DE195" i="98"/>
  <c r="DG195" i="98" s="1"/>
  <c r="GQ195" i="98"/>
  <c r="GQ197" i="98" s="1"/>
  <c r="CL170" i="95"/>
  <c r="CN170" i="95" s="1"/>
  <c r="FR170" i="95"/>
  <c r="CC209" i="95"/>
  <c r="CE209" i="95" s="1"/>
  <c r="FO209" i="95"/>
  <c r="EP55" i="94"/>
  <c r="ER55" i="94" s="1"/>
  <c r="HF55" i="94"/>
  <c r="HC28" i="96"/>
  <c r="EM28" i="96"/>
  <c r="EO28" i="96" s="1"/>
  <c r="GT144" i="96"/>
  <c r="GT146" i="96" s="1"/>
  <c r="DL144" i="96"/>
  <c r="DN144" i="96" s="1"/>
  <c r="DW126" i="98"/>
  <c r="DY126" i="98" s="1"/>
  <c r="GW126" i="98"/>
  <c r="GL231" i="96"/>
  <c r="GL233" i="96" s="1"/>
  <c r="GL234" i="96" s="1"/>
  <c r="DJ9" i="95"/>
  <c r="DL9" i="95" s="1"/>
  <c r="FZ9" i="95"/>
  <c r="FZ11" i="95" s="1"/>
  <c r="EI75" i="98"/>
  <c r="EK75" i="98" s="1"/>
  <c r="HA75" i="98"/>
  <c r="ER27" i="98"/>
  <c r="ET27" i="98" s="1"/>
  <c r="HD27" i="98"/>
  <c r="DE205" i="98"/>
  <c r="DG205" i="98" s="1"/>
  <c r="GQ205" i="98"/>
  <c r="EG76" i="96"/>
  <c r="EI76" i="96" s="1"/>
  <c r="HA76" i="96"/>
  <c r="HB50" i="96"/>
  <c r="EJ50" i="96"/>
  <c r="EL50" i="96" s="1"/>
  <c r="DO154" i="96"/>
  <c r="DQ154" i="96" s="1"/>
  <c r="GU154" i="96"/>
  <c r="DZ131" i="98"/>
  <c r="EB131" i="98" s="1"/>
  <c r="GX131" i="98"/>
  <c r="EA106" i="96"/>
  <c r="EC106" i="96" s="1"/>
  <c r="GY106" i="96"/>
  <c r="DZ114" i="98"/>
  <c r="EB114" i="98" s="1"/>
  <c r="GX114" i="98"/>
  <c r="CE231" i="96"/>
  <c r="CG231" i="96" s="1"/>
  <c r="CH231" i="96" s="1"/>
  <c r="CJ231" i="96" s="1"/>
  <c r="ED49" i="96"/>
  <c r="EF49" i="96" s="1"/>
  <c r="GZ49" i="96"/>
  <c r="GZ51" i="96" s="1"/>
  <c r="FW118" i="95"/>
  <c r="DA118" i="95"/>
  <c r="DC118" i="95" s="1"/>
  <c r="DI170" i="96"/>
  <c r="DK170" i="96" s="1"/>
  <c r="GS170" i="96"/>
  <c r="GS172" i="96" s="1"/>
  <c r="EI88" i="98"/>
  <c r="EK88" i="98" s="1"/>
  <c r="HA88" i="98"/>
  <c r="CW206" i="96"/>
  <c r="CY206" i="96" s="1"/>
  <c r="CZ206" i="96" s="1"/>
  <c r="DB206" i="96" s="1"/>
  <c r="EF101" i="98"/>
  <c r="EH101" i="98" s="1"/>
  <c r="GZ101" i="98"/>
  <c r="CE262" i="96"/>
  <c r="CG262" i="96" s="1"/>
  <c r="CH262" i="96" s="1"/>
  <c r="CJ262" i="96" s="1"/>
  <c r="DO153" i="96"/>
  <c r="DQ153" i="96" s="1"/>
  <c r="GU153" i="96"/>
  <c r="CE258" i="96"/>
  <c r="CG258" i="96" s="1"/>
  <c r="CH258" i="96" s="1"/>
  <c r="CJ258" i="96" s="1"/>
  <c r="CE248" i="96"/>
  <c r="CG248" i="96" s="1"/>
  <c r="CH248" i="96" s="1"/>
  <c r="CJ248" i="96" s="1"/>
  <c r="CW192" i="96"/>
  <c r="CY192" i="96" s="1"/>
  <c r="CZ192" i="96" s="1"/>
  <c r="DB192" i="96" s="1"/>
  <c r="CE249" i="96"/>
  <c r="CG249" i="96" s="1"/>
  <c r="CH249" i="96" s="1"/>
  <c r="CJ249" i="96" s="1"/>
  <c r="DL171" i="96"/>
  <c r="DN171" i="96" s="1"/>
  <c r="GT171" i="96"/>
  <c r="EP56" i="94"/>
  <c r="ER56" i="94" s="1"/>
  <c r="HF56" i="94"/>
  <c r="EM54" i="96"/>
  <c r="EO54" i="96" s="1"/>
  <c r="HC54" i="96"/>
  <c r="CQ223" i="96"/>
  <c r="CS223" i="96" s="1"/>
  <c r="CT223" i="96" s="1"/>
  <c r="CV223" i="96" s="1"/>
  <c r="DQ166" i="98"/>
  <c r="DS166" i="98" s="1"/>
  <c r="GU166" i="98"/>
  <c r="GO196" i="96"/>
  <c r="GO198" i="96" s="1"/>
  <c r="GO199" i="96" s="1"/>
  <c r="DU128" i="96"/>
  <c r="DW128" i="96" s="1"/>
  <c r="GW128" i="96"/>
  <c r="GS166" i="96"/>
  <c r="GS168" i="96" s="1"/>
  <c r="DI166" i="96"/>
  <c r="DK166" i="96" s="1"/>
  <c r="W50" i="121"/>
  <c r="X50" i="121" s="1"/>
  <c r="M50" i="121"/>
  <c r="Y50" i="121"/>
  <c r="CI183" i="95"/>
  <c r="CK183" i="95" s="1"/>
  <c r="FQ183" i="95"/>
  <c r="FR145" i="95"/>
  <c r="GY92" i="98"/>
  <c r="EC92" i="98"/>
  <c r="EE92" i="98" s="1"/>
  <c r="DM14" i="95"/>
  <c r="DO14" i="95" s="1"/>
  <c r="GA14" i="95"/>
  <c r="EO53" i="98"/>
  <c r="EQ53" i="98" s="1"/>
  <c r="HC53" i="98"/>
  <c r="EA93" i="96"/>
  <c r="EC93" i="96" s="1"/>
  <c r="GY93" i="96"/>
  <c r="HC98" i="94"/>
  <c r="EG98" i="94"/>
  <c r="EI98" i="94" s="1"/>
  <c r="EC118" i="98"/>
  <c r="EE118" i="98" s="1"/>
  <c r="GY118" i="98"/>
  <c r="CW196" i="96"/>
  <c r="CY196" i="96" s="1"/>
  <c r="CZ196" i="96" s="1"/>
  <c r="DB196" i="96" s="1"/>
  <c r="DO131" i="96"/>
  <c r="DQ131" i="96" s="1"/>
  <c r="GU131" i="96"/>
  <c r="GU133" i="96" s="1"/>
  <c r="GZ79" i="96"/>
  <c r="GZ81" i="96" s="1"/>
  <c r="ED79" i="96"/>
  <c r="EF79" i="96" s="1"/>
  <c r="V52" i="121"/>
  <c r="U54" i="121"/>
  <c r="DF183" i="96"/>
  <c r="DH183" i="96" s="1"/>
  <c r="GR183" i="96"/>
  <c r="GR185" i="96" s="1"/>
  <c r="CR144" i="95"/>
  <c r="CT144" i="95" s="1"/>
  <c r="FT144" i="95"/>
  <c r="DT144" i="98"/>
  <c r="DV144" i="98" s="1"/>
  <c r="GV144" i="98"/>
  <c r="GN229" i="98"/>
  <c r="DH182" i="98"/>
  <c r="DJ182" i="98" s="1"/>
  <c r="GR182" i="98"/>
  <c r="DX119" i="96"/>
  <c r="DZ119" i="96" s="1"/>
  <c r="GX119" i="96"/>
  <c r="GY75" i="96"/>
  <c r="GY77" i="96" s="1"/>
  <c r="EA75" i="96"/>
  <c r="EC75" i="96" s="1"/>
  <c r="EJ47" i="94"/>
  <c r="EL47" i="94" s="1"/>
  <c r="HD47" i="94"/>
  <c r="HD49" i="94" s="1"/>
  <c r="CK232" i="96"/>
  <c r="CM232" i="96" s="1"/>
  <c r="CN232" i="96" s="1"/>
  <c r="CP232" i="96" s="1"/>
  <c r="CQ205" i="96"/>
  <c r="CS205" i="96" s="1"/>
  <c r="CT205" i="96" s="1"/>
  <c r="CV205" i="96" s="1"/>
  <c r="BH261" i="95"/>
  <c r="BJ261" i="95" s="1"/>
  <c r="BK261" i="95" s="1"/>
  <c r="BM261" i="95" s="1"/>
  <c r="FN222" i="95"/>
  <c r="BZ222" i="95"/>
  <c r="CB222" i="95" s="1"/>
  <c r="EP48" i="94"/>
  <c r="ER48" i="94" s="1"/>
  <c r="HF48" i="94"/>
  <c r="EL26" i="98"/>
  <c r="EN26" i="98" s="1"/>
  <c r="HB26" i="98"/>
  <c r="HB28" i="98" s="1"/>
  <c r="EG27" i="96"/>
  <c r="EI27" i="96" s="1"/>
  <c r="HA27" i="96"/>
  <c r="HA29" i="96" s="1"/>
  <c r="DD13" i="95"/>
  <c r="DF13" i="95" s="1"/>
  <c r="FX13" i="95"/>
  <c r="FX15" i="95" s="1"/>
  <c r="CI196" i="95"/>
  <c r="CK196" i="95" s="1"/>
  <c r="FQ196" i="95"/>
  <c r="DF197" i="96"/>
  <c r="DH197" i="96" s="1"/>
  <c r="GR197" i="96"/>
  <c r="CV229" i="98"/>
  <c r="CX229" i="98" s="1"/>
  <c r="CY229" i="98" s="1"/>
  <c r="DA229" i="98" s="1"/>
  <c r="DQ143" i="98"/>
  <c r="DS143" i="98" s="1"/>
  <c r="GU143" i="98"/>
  <c r="GU145" i="98" s="1"/>
  <c r="BJ257" i="96"/>
  <c r="BL257" i="96" s="1"/>
  <c r="BM257" i="96" s="1"/>
  <c r="BO257" i="96" s="1"/>
  <c r="BP257" i="96" s="1"/>
  <c r="BR257" i="96" s="1"/>
  <c r="BS257" i="96" s="1"/>
  <c r="BU257" i="96" s="1"/>
  <c r="EF105" i="98"/>
  <c r="EH105" i="98" s="1"/>
  <c r="GZ105" i="98"/>
  <c r="GQ179" i="96"/>
  <c r="GQ181" i="96" s="1"/>
  <c r="DC179" i="96"/>
  <c r="DE179" i="96" s="1"/>
  <c r="FQ158" i="95"/>
  <c r="GU139" i="98"/>
  <c r="DQ139" i="98"/>
  <c r="DS139" i="98" s="1"/>
  <c r="FK248" i="95"/>
  <c r="CE222" i="96"/>
  <c r="CG222" i="96" s="1"/>
  <c r="CH222" i="96" s="1"/>
  <c r="CJ222" i="96" s="1"/>
  <c r="DF193" i="96"/>
  <c r="DH193" i="96" s="1"/>
  <c r="GR193" i="96"/>
  <c r="GK235" i="96"/>
  <c r="GK237" i="96" s="1"/>
  <c r="GK238" i="96" s="1"/>
  <c r="GU141" i="96"/>
  <c r="DO141" i="96"/>
  <c r="DQ141" i="96" s="1"/>
  <c r="CV233" i="98"/>
  <c r="CX233" i="98" s="1"/>
  <c r="CY233" i="98" s="1"/>
  <c r="DA233" i="98" s="1"/>
  <c r="HA80" i="96"/>
  <c r="EG80" i="96"/>
  <c r="EI80" i="96" s="1"/>
  <c r="FT119" i="95"/>
  <c r="DX92" i="96"/>
  <c r="DZ92" i="96" s="1"/>
  <c r="GX92" i="96"/>
  <c r="GX94" i="96" s="1"/>
  <c r="BN248" i="95"/>
  <c r="BP248" i="95" s="1"/>
  <c r="BQ248" i="95" s="1"/>
  <c r="BS248" i="95" s="1"/>
  <c r="DI184" i="96"/>
  <c r="DK184" i="96" s="1"/>
  <c r="GS184" i="96"/>
  <c r="AN70" i="196"/>
  <c r="AP70" i="196" s="1"/>
  <c r="AV70" i="196" s="1"/>
  <c r="AM70" i="196"/>
  <c r="BV235" i="96"/>
  <c r="BX235" i="96" s="1"/>
  <c r="BY235" i="96" s="1"/>
  <c r="CA235" i="96" s="1"/>
  <c r="CB235" i="96" s="1"/>
  <c r="CD235" i="96" s="1"/>
  <c r="EF87" i="98"/>
  <c r="EH87" i="98" s="1"/>
  <c r="GZ87" i="98"/>
  <c r="GZ89" i="98" s="1"/>
  <c r="HB48" i="98"/>
  <c r="HB50" i="98" s="1"/>
  <c r="EL48" i="98"/>
  <c r="EN48" i="98" s="1"/>
  <c r="DK196" i="98"/>
  <c r="DM196" i="98" s="1"/>
  <c r="GS196" i="98"/>
  <c r="HA66" i="96"/>
  <c r="HA68" i="96" s="1"/>
  <c r="EG66" i="96"/>
  <c r="EI66" i="96" s="1"/>
  <c r="GA10" i="95"/>
  <c r="DM10" i="95"/>
  <c r="DO10" i="95" s="1"/>
  <c r="EJ82" i="94"/>
  <c r="EL82" i="94" s="1"/>
  <c r="HD82" i="94"/>
  <c r="EG62" i="96"/>
  <c r="EI62" i="96" s="1"/>
  <c r="HA62" i="96"/>
  <c r="HA64" i="96" s="1"/>
  <c r="DW113" i="98"/>
  <c r="DY113" i="98" s="1"/>
  <c r="GW113" i="98"/>
  <c r="GW115" i="98" s="1"/>
  <c r="CV217" i="98"/>
  <c r="CX217" i="98" s="1"/>
  <c r="CY217" i="98" s="1"/>
  <c r="DA217" i="98" s="1"/>
  <c r="DO140" i="96"/>
  <c r="DQ140" i="96" s="1"/>
  <c r="GU140" i="96"/>
  <c r="CK236" i="96"/>
  <c r="CM236" i="96" s="1"/>
  <c r="CN236" i="96" s="1"/>
  <c r="CP236" i="96" s="1"/>
  <c r="GX105" i="96"/>
  <c r="GX107" i="96" s="1"/>
  <c r="DX105" i="96"/>
  <c r="DZ105" i="96" s="1"/>
  <c r="GX88" i="96"/>
  <c r="GX90" i="96" s="1"/>
  <c r="DX88" i="96"/>
  <c r="DZ88" i="96" s="1"/>
  <c r="FY79" i="95"/>
  <c r="DG79" i="95"/>
  <c r="DI79" i="95" s="1"/>
  <c r="EJ67" i="96"/>
  <c r="EL67" i="96" s="1"/>
  <c r="HB67" i="96"/>
  <c r="EJ51" i="94"/>
  <c r="EL51" i="94" s="1"/>
  <c r="HD51" i="94"/>
  <c r="HD53" i="94" s="1"/>
  <c r="DQ153" i="98"/>
  <c r="DS153" i="98" s="1"/>
  <c r="GU153" i="98"/>
  <c r="DW100" i="98"/>
  <c r="DY100" i="98" s="1"/>
  <c r="GW100" i="98"/>
  <c r="GW102" i="98" s="1"/>
  <c r="EP37" i="96"/>
  <c r="ER37" i="96" s="1"/>
  <c r="HD37" i="96"/>
  <c r="DL157" i="96"/>
  <c r="DN157" i="96" s="1"/>
  <c r="GT157" i="96"/>
  <c r="DZ104" i="98"/>
  <c r="EB104" i="98" s="1"/>
  <c r="GX104" i="98"/>
  <c r="GX106" i="98" s="1"/>
  <c r="BZ235" i="95"/>
  <c r="CB235" i="95" s="1"/>
  <c r="FN235" i="95"/>
  <c r="CU131" i="95"/>
  <c r="CW131" i="95" s="1"/>
  <c r="FU131" i="95"/>
  <c r="GO210" i="96"/>
  <c r="HC62" i="98"/>
  <c r="EO62" i="98"/>
  <c r="EQ62" i="98" s="1"/>
  <c r="EM52" i="94"/>
  <c r="EO52" i="94" s="1"/>
  <c r="HE52" i="94"/>
  <c r="GT142" i="96"/>
  <c r="CQ209" i="96"/>
  <c r="CS209" i="96" s="1"/>
  <c r="CT209" i="96" s="1"/>
  <c r="CV209" i="96" s="1"/>
  <c r="DB222" i="98"/>
  <c r="DD222" i="98" s="1"/>
  <c r="GP222" i="98"/>
  <c r="GL245" i="96"/>
  <c r="FY27" i="95"/>
  <c r="DG27" i="95"/>
  <c r="DI27" i="95" s="1"/>
  <c r="EP36" i="96"/>
  <c r="ER36" i="96" s="1"/>
  <c r="HD36" i="96"/>
  <c r="DR145" i="96"/>
  <c r="DT145" i="96" s="1"/>
  <c r="GV145" i="96"/>
  <c r="GT167" i="96"/>
  <c r="DL167" i="96"/>
  <c r="DN167" i="96" s="1"/>
  <c r="GO208" i="98"/>
  <c r="GN221" i="98"/>
  <c r="GN223" i="98" s="1"/>
  <c r="CQ219" i="96"/>
  <c r="CS219" i="96" s="1"/>
  <c r="CT219" i="96" s="1"/>
  <c r="CV219" i="96" s="1"/>
  <c r="GL218" i="96"/>
  <c r="GL220" i="96" s="1"/>
  <c r="GL221" i="96" s="1"/>
  <c r="DR118" i="96"/>
  <c r="DT118" i="96" s="1"/>
  <c r="GV118" i="96"/>
  <c r="GV120" i="96" s="1"/>
  <c r="DA105" i="95"/>
  <c r="DC105" i="95" s="1"/>
  <c r="FW105" i="95"/>
  <c r="CW210" i="96"/>
  <c r="CY210" i="96" s="1"/>
  <c r="CZ210" i="96" s="1"/>
  <c r="DB210" i="96" s="1"/>
  <c r="DL158" i="96"/>
  <c r="DN158" i="96" s="1"/>
  <c r="GT158" i="96"/>
  <c r="GV127" i="96"/>
  <c r="GV129" i="96" s="1"/>
  <c r="DR127" i="96"/>
  <c r="DT127" i="96" s="1"/>
  <c r="EI61" i="98"/>
  <c r="EK61" i="98" s="1"/>
  <c r="HA61" i="98"/>
  <c r="HA63" i="98" s="1"/>
  <c r="DR114" i="96"/>
  <c r="DT114" i="96" s="1"/>
  <c r="GV114" i="96"/>
  <c r="GV116" i="96" s="1"/>
  <c r="GK261" i="96"/>
  <c r="GK263" i="96" s="1"/>
  <c r="GK264" i="96" s="1"/>
  <c r="DU132" i="96"/>
  <c r="DW132" i="96" s="1"/>
  <c r="GW132" i="96"/>
  <c r="DX115" i="96"/>
  <c r="DZ115" i="96" s="1"/>
  <c r="GX115" i="96"/>
  <c r="DQ157" i="98"/>
  <c r="DS157" i="98" s="1"/>
  <c r="GU157" i="98"/>
  <c r="CE245" i="96"/>
  <c r="CG245" i="96" s="1"/>
  <c r="CH245" i="96" s="1"/>
  <c r="CJ245" i="96" s="1"/>
  <c r="GZ89" i="96"/>
  <c r="ED89" i="96"/>
  <c r="EF89" i="96" s="1"/>
  <c r="GO218" i="98"/>
  <c r="DI180" i="96"/>
  <c r="DK180" i="96" s="1"/>
  <c r="GS180" i="96"/>
  <c r="ES11" i="96"/>
  <c r="EU11" i="96" s="1"/>
  <c r="HE11" i="96"/>
  <c r="GO204" i="98"/>
  <c r="GO206" i="98" s="1"/>
  <c r="GP208" i="98"/>
  <c r="DB208" i="98"/>
  <c r="DD208" i="98" s="1"/>
  <c r="CV221" i="98"/>
  <c r="CX221" i="98" s="1"/>
  <c r="CY221" i="98" s="1"/>
  <c r="DA221" i="98" s="1"/>
  <c r="ER40" i="98"/>
  <c r="ET40" i="98" s="1"/>
  <c r="HD40" i="98"/>
  <c r="HC39" i="98"/>
  <c r="HC41" i="98" s="1"/>
  <c r="EO39" i="98"/>
  <c r="EQ39" i="98" s="1"/>
  <c r="HD10" i="96"/>
  <c r="HD12" i="96" s="1"/>
  <c r="EP10" i="96"/>
  <c r="ER10" i="96" s="1"/>
  <c r="EL9" i="98"/>
  <c r="EN9" i="98" s="1"/>
  <c r="HB9" i="98"/>
  <c r="HB11" i="98" s="1"/>
  <c r="EM23" i="96"/>
  <c r="EO23" i="96" s="1"/>
  <c r="HC23" i="96"/>
  <c r="HC25" i="96" s="1"/>
  <c r="HB22" i="98"/>
  <c r="HB24" i="98" s="1"/>
  <c r="EL22" i="98"/>
  <c r="EN22" i="98" s="1"/>
  <c r="EM53" i="96"/>
  <c r="EO53" i="96" s="1"/>
  <c r="HC53" i="96"/>
  <c r="HG21" i="94"/>
  <c r="HG23" i="94" s="1"/>
  <c r="ES21" i="94"/>
  <c r="EU21" i="94" s="1"/>
  <c r="EV14" i="94"/>
  <c r="EX14" i="94" s="1"/>
  <c r="HH14" i="94"/>
  <c r="HH15" i="94" s="1"/>
  <c r="HF23" i="98"/>
  <c r="EX23" i="98"/>
  <c r="EZ23" i="98" s="1"/>
  <c r="FA36" i="98"/>
  <c r="FC36" i="98" s="1"/>
  <c r="HG36" i="98"/>
  <c r="FE22" i="94"/>
  <c r="FG22" i="94" s="1"/>
  <c r="HK22" i="94"/>
  <c r="FB13" i="94"/>
  <c r="FD13" i="94" s="1"/>
  <c r="HJ13" i="94"/>
  <c r="FB15" i="96"/>
  <c r="FD15" i="96" s="1"/>
  <c r="HH15" i="96"/>
  <c r="EX10" i="98"/>
  <c r="EZ10" i="98" s="1"/>
  <c r="HF10" i="98"/>
  <c r="EX49" i="98"/>
  <c r="EZ49" i="98" s="1"/>
  <c r="HF49" i="98"/>
  <c r="FI260" i="95" l="1"/>
  <c r="FI262" i="95" s="1"/>
  <c r="FI263" i="95" s="1"/>
  <c r="FK247" i="95"/>
  <c r="FK249" i="95" s="1"/>
  <c r="FK250" i="95" s="1"/>
  <c r="BN247" i="95"/>
  <c r="BP247" i="95" s="1"/>
  <c r="BQ247" i="95" s="1"/>
  <c r="BS247" i="95" s="1"/>
  <c r="BB260" i="95"/>
  <c r="BD260" i="95" s="1"/>
  <c r="BE260" i="95" s="1"/>
  <c r="BG260" i="95" s="1"/>
  <c r="FL221" i="95"/>
  <c r="FL223" i="95" s="1"/>
  <c r="FL224" i="95" s="1"/>
  <c r="FY54" i="95"/>
  <c r="FY55" i="95" s="1"/>
  <c r="FW91" i="95"/>
  <c r="FW93" i="95" s="1"/>
  <c r="DA91" i="95"/>
  <c r="DC91" i="95" s="1"/>
  <c r="BZ208" i="95"/>
  <c r="CB208" i="95" s="1"/>
  <c r="FN208" i="95"/>
  <c r="FN210" i="95" s="1"/>
  <c r="FZ53" i="95"/>
  <c r="DJ53" i="95"/>
  <c r="DL53" i="95" s="1"/>
  <c r="CX117" i="95"/>
  <c r="CZ117" i="95" s="1"/>
  <c r="FV117" i="95"/>
  <c r="FP195" i="95"/>
  <c r="FP197" i="95" s="1"/>
  <c r="CF195" i="95"/>
  <c r="CH195" i="95" s="1"/>
  <c r="DD78" i="95"/>
  <c r="DF78" i="95" s="1"/>
  <c r="FX78" i="95"/>
  <c r="FX80" i="95" s="1"/>
  <c r="FM208" i="95"/>
  <c r="FM210" i="95" s="1"/>
  <c r="FM211" i="95" s="1"/>
  <c r="FX39" i="95"/>
  <c r="FX41" i="95" s="1"/>
  <c r="DD39" i="95"/>
  <c r="DF39" i="95" s="1"/>
  <c r="CO156" i="95"/>
  <c r="CQ156" i="95" s="1"/>
  <c r="FS156" i="95"/>
  <c r="BT234" i="95"/>
  <c r="BV234" i="95" s="1"/>
  <c r="BW234" i="95" s="1"/>
  <c r="BY234" i="95" s="1"/>
  <c r="FV104" i="95"/>
  <c r="FV106" i="95" s="1"/>
  <c r="FV107" i="95" s="1"/>
  <c r="CX104" i="95"/>
  <c r="CZ104" i="95" s="1"/>
  <c r="BT221" i="95"/>
  <c r="BV221" i="95" s="1"/>
  <c r="BW221" i="95" s="1"/>
  <c r="BY221" i="95" s="1"/>
  <c r="DJ52" i="95"/>
  <c r="DL52" i="95" s="1"/>
  <c r="FZ52" i="95"/>
  <c r="FY65" i="95"/>
  <c r="FY67" i="95" s="1"/>
  <c r="FY68" i="95" s="1"/>
  <c r="DG65" i="95"/>
  <c r="DI65" i="95" s="1"/>
  <c r="FT130" i="95"/>
  <c r="FT132" i="95" s="1"/>
  <c r="FT133" i="95" s="1"/>
  <c r="CR130" i="95"/>
  <c r="CT130" i="95" s="1"/>
  <c r="CF182" i="95"/>
  <c r="CH182" i="95" s="1"/>
  <c r="FP182" i="95"/>
  <c r="FP184" i="95" s="1"/>
  <c r="FQ169" i="95"/>
  <c r="FQ171" i="95" s="1"/>
  <c r="FQ172" i="95" s="1"/>
  <c r="CI169" i="95"/>
  <c r="CK169" i="95" s="1"/>
  <c r="FL234" i="95"/>
  <c r="FL236" i="95" s="1"/>
  <c r="FL237" i="95" s="1"/>
  <c r="CR143" i="95"/>
  <c r="CT143" i="95" s="1"/>
  <c r="FT143" i="95"/>
  <c r="FY26" i="95"/>
  <c r="FY28" i="95" s="1"/>
  <c r="FY29" i="95" s="1"/>
  <c r="DG26" i="95"/>
  <c r="DI26" i="95" s="1"/>
  <c r="AB46" i="121"/>
  <c r="AD46" i="121" s="1"/>
  <c r="AE46" i="121" s="1"/>
  <c r="AF46" i="121" s="1"/>
  <c r="AG46" i="121" s="1"/>
  <c r="AT44" i="118"/>
  <c r="AU44" i="118" s="1"/>
  <c r="AV44" i="118" s="1"/>
  <c r="AN44" i="118"/>
  <c r="AO44" i="118" s="1"/>
  <c r="AP44" i="118" s="1"/>
  <c r="AT42" i="118"/>
  <c r="AU42" i="118" s="1"/>
  <c r="AV42" i="118" s="1"/>
  <c r="AN42" i="118"/>
  <c r="AO42" i="118" s="1"/>
  <c r="AP42" i="118" s="1"/>
  <c r="GY43" i="96"/>
  <c r="HB41" i="96"/>
  <c r="EJ41" i="96"/>
  <c r="EL41" i="96" s="1"/>
  <c r="ED40" i="96"/>
  <c r="EF40" i="96" s="1"/>
  <c r="GZ40" i="96"/>
  <c r="GZ42" i="96" s="1"/>
  <c r="GZ38" i="98"/>
  <c r="HA16" i="98"/>
  <c r="EI35" i="98"/>
  <c r="EK35" i="98" s="1"/>
  <c r="HA35" i="98"/>
  <c r="HA37" i="98" s="1"/>
  <c r="EL13" i="98"/>
  <c r="EN13" i="98" s="1"/>
  <c r="HB13" i="98"/>
  <c r="HB15" i="98" s="1"/>
  <c r="HC41" i="94"/>
  <c r="HE20" i="94"/>
  <c r="HC37" i="94"/>
  <c r="GX68" i="98"/>
  <c r="GW81" i="98"/>
  <c r="HC33" i="94"/>
  <c r="GR155" i="98"/>
  <c r="GW94" i="98"/>
  <c r="GU129" i="98"/>
  <c r="GT142" i="98"/>
  <c r="GX77" i="98"/>
  <c r="HE31" i="94"/>
  <c r="EM31" i="94"/>
  <c r="EO31" i="94" s="1"/>
  <c r="EJ34" i="94"/>
  <c r="EL34" i="94" s="1"/>
  <c r="HD34" i="94"/>
  <c r="HD36" i="94" s="1"/>
  <c r="EM39" i="94"/>
  <c r="EO39" i="94" s="1"/>
  <c r="HE39" i="94"/>
  <c r="EJ38" i="94"/>
  <c r="EL38" i="94" s="1"/>
  <c r="HD38" i="94"/>
  <c r="HD40" i="94" s="1"/>
  <c r="EP35" i="94"/>
  <c r="ER35" i="94" s="1"/>
  <c r="HF35" i="94"/>
  <c r="HD30" i="94"/>
  <c r="HD32" i="94" s="1"/>
  <c r="EJ30" i="94"/>
  <c r="EL30" i="94" s="1"/>
  <c r="GU120" i="98"/>
  <c r="GN220" i="98"/>
  <c r="HF17" i="94"/>
  <c r="HF19" i="94" s="1"/>
  <c r="EP17" i="94"/>
  <c r="ER17" i="94" s="1"/>
  <c r="EV18" i="94"/>
  <c r="EX18" i="94" s="1"/>
  <c r="HH18" i="94"/>
  <c r="GQ168" i="98"/>
  <c r="GT133" i="98"/>
  <c r="GQ172" i="98"/>
  <c r="GQ185" i="98"/>
  <c r="GN209" i="98"/>
  <c r="GN210" i="98" s="1"/>
  <c r="GN211" i="98" s="1"/>
  <c r="GS152" i="98"/>
  <c r="GS154" i="98" s="1"/>
  <c r="DK152" i="98"/>
  <c r="DM152" i="98" s="1"/>
  <c r="GR165" i="98"/>
  <c r="GR167" i="98" s="1"/>
  <c r="DH165" i="98"/>
  <c r="DJ165" i="98" s="1"/>
  <c r="DH169" i="98"/>
  <c r="DJ169" i="98" s="1"/>
  <c r="GR169" i="98"/>
  <c r="GR171" i="98" s="1"/>
  <c r="GK230" i="98"/>
  <c r="GK231" i="98" s="1"/>
  <c r="GX78" i="98"/>
  <c r="GX80" i="98" s="1"/>
  <c r="DZ78" i="98"/>
  <c r="EB78" i="98" s="1"/>
  <c r="GU140" i="98"/>
  <c r="GU141" i="98" s="1"/>
  <c r="DQ140" i="98"/>
  <c r="DS140" i="98" s="1"/>
  <c r="GX91" i="98"/>
  <c r="GX93" i="98" s="1"/>
  <c r="DZ91" i="98"/>
  <c r="EB91" i="98" s="1"/>
  <c r="EC65" i="98"/>
  <c r="EE65" i="98" s="1"/>
  <c r="GY65" i="98"/>
  <c r="GY67" i="98" s="1"/>
  <c r="CV209" i="98"/>
  <c r="CX209" i="98" s="1"/>
  <c r="CY209" i="98" s="1"/>
  <c r="DA209" i="98" s="1"/>
  <c r="GV117" i="98"/>
  <c r="GV119" i="98" s="1"/>
  <c r="DT117" i="98"/>
  <c r="DV117" i="98" s="1"/>
  <c r="DH179" i="98"/>
  <c r="DJ179" i="98" s="1"/>
  <c r="GR179" i="98"/>
  <c r="GS156" i="98"/>
  <c r="GS158" i="98" s="1"/>
  <c r="DK156" i="98"/>
  <c r="DM156" i="98" s="1"/>
  <c r="GO191" i="98"/>
  <c r="GO193" i="98" s="1"/>
  <c r="GO194" i="98" s="1"/>
  <c r="GO178" i="98"/>
  <c r="GO180" i="98" s="1"/>
  <c r="GO181" i="98" s="1"/>
  <c r="EI66" i="98"/>
  <c r="EK66" i="98" s="1"/>
  <c r="HA66" i="98"/>
  <c r="GK232" i="98"/>
  <c r="GK234" i="98" s="1"/>
  <c r="GK235" i="98" s="1"/>
  <c r="DQ130" i="98"/>
  <c r="DS130" i="98" s="1"/>
  <c r="GU130" i="98"/>
  <c r="GU132" i="98" s="1"/>
  <c r="GV127" i="98"/>
  <c r="GV128" i="98" s="1"/>
  <c r="DT127" i="98"/>
  <c r="DV127" i="98" s="1"/>
  <c r="EF79" i="98"/>
  <c r="EH79" i="98" s="1"/>
  <c r="GZ79" i="98"/>
  <c r="GS170" i="98"/>
  <c r="DK170" i="98"/>
  <c r="DM170" i="98" s="1"/>
  <c r="GR183" i="98"/>
  <c r="GR184" i="98" s="1"/>
  <c r="DH183" i="98"/>
  <c r="DJ183" i="98" s="1"/>
  <c r="GR159" i="98"/>
  <c r="GP191" i="98"/>
  <c r="GP193" i="98" s="1"/>
  <c r="DB191" i="98"/>
  <c r="DD191" i="98" s="1"/>
  <c r="GP178" i="98"/>
  <c r="GP180" i="98" s="1"/>
  <c r="DB178" i="98"/>
  <c r="DD178" i="98" s="1"/>
  <c r="CD232" i="98"/>
  <c r="CF232" i="98" s="1"/>
  <c r="CG232" i="98" s="1"/>
  <c r="CI232" i="98" s="1"/>
  <c r="GY74" i="98"/>
  <c r="GY76" i="98" s="1"/>
  <c r="EC74" i="98"/>
  <c r="EE74" i="98" s="1"/>
  <c r="AA48" i="121"/>
  <c r="AC48" i="121" s="1"/>
  <c r="GV194" i="94"/>
  <c r="GZ88" i="94"/>
  <c r="GY122" i="94"/>
  <c r="HA67" i="94"/>
  <c r="HB71" i="94"/>
  <c r="GZ126" i="94"/>
  <c r="GY135" i="94"/>
  <c r="HA84" i="94"/>
  <c r="GY139" i="94"/>
  <c r="HB75" i="94"/>
  <c r="GZ105" i="94"/>
  <c r="HB92" i="94"/>
  <c r="GY118" i="94"/>
  <c r="GX152" i="94"/>
  <c r="HA109" i="94"/>
  <c r="GX160" i="94"/>
  <c r="GY143" i="94"/>
  <c r="GW177" i="94"/>
  <c r="HA101" i="94"/>
  <c r="GV169" i="94"/>
  <c r="GV173" i="94"/>
  <c r="GV186" i="94"/>
  <c r="GT203" i="94"/>
  <c r="GW156" i="94"/>
  <c r="GT190" i="94"/>
  <c r="AU336" i="94"/>
  <c r="HW336" i="94" s="1"/>
  <c r="GT228" i="94"/>
  <c r="GT224" i="94"/>
  <c r="GT207" i="94"/>
  <c r="GO285" i="94"/>
  <c r="GO287" i="94" s="1"/>
  <c r="GO288" i="94" s="1"/>
  <c r="GT220" i="94"/>
  <c r="GT211" i="94"/>
  <c r="GQ276" i="94"/>
  <c r="GQ278" i="94" s="1"/>
  <c r="GQ279" i="94" s="1"/>
  <c r="GO328" i="94"/>
  <c r="GO320" i="94"/>
  <c r="GR256" i="94"/>
  <c r="GR234" i="94"/>
  <c r="GR236" i="94" s="1"/>
  <c r="GR237" i="94" s="1"/>
  <c r="GQ268" i="94"/>
  <c r="GQ270" i="94" s="1"/>
  <c r="GQ271" i="94" s="1"/>
  <c r="GP311" i="94"/>
  <c r="GS260" i="94"/>
  <c r="GN341" i="94"/>
  <c r="GN302" i="94"/>
  <c r="GN304" i="94" s="1"/>
  <c r="GN305" i="94" s="1"/>
  <c r="GN310" i="94"/>
  <c r="GN312" i="94" s="1"/>
  <c r="GN313" i="94" s="1"/>
  <c r="GP286" i="94"/>
  <c r="CK277" i="94"/>
  <c r="CM277" i="94" s="1"/>
  <c r="CN277" i="94" s="1"/>
  <c r="CP277" i="94" s="1"/>
  <c r="CQ277" i="94" s="1"/>
  <c r="CS277" i="94" s="1"/>
  <c r="GX192" i="94"/>
  <c r="DR192" i="94"/>
  <c r="DT192" i="94" s="1"/>
  <c r="AX337" i="94"/>
  <c r="AZ337" i="94" s="1"/>
  <c r="BA337" i="94" s="1"/>
  <c r="BC337" i="94" s="1"/>
  <c r="BD337" i="94" s="1"/>
  <c r="BF337" i="94" s="1"/>
  <c r="BG337" i="94" s="1"/>
  <c r="BI337" i="94" s="1"/>
  <c r="BY272" i="94"/>
  <c r="CA272" i="94" s="1"/>
  <c r="CB272" i="94" s="1"/>
  <c r="CD272" i="94" s="1"/>
  <c r="GT252" i="94"/>
  <c r="CT252" i="94"/>
  <c r="CV252" i="94" s="1"/>
  <c r="CW252" i="94" s="1"/>
  <c r="CY252" i="94" s="1"/>
  <c r="CE251" i="94"/>
  <c r="CG251" i="94" s="1"/>
  <c r="CH251" i="94" s="1"/>
  <c r="CJ251" i="94" s="1"/>
  <c r="HB64" i="94"/>
  <c r="HB66" i="94" s="1"/>
  <c r="ED64" i="94"/>
  <c r="EF64" i="94" s="1"/>
  <c r="HB141" i="94"/>
  <c r="ED141" i="94"/>
  <c r="EF141" i="94" s="1"/>
  <c r="EG72" i="94"/>
  <c r="EI72" i="94" s="1"/>
  <c r="HC72" i="94"/>
  <c r="HC74" i="94" s="1"/>
  <c r="DU175" i="94"/>
  <c r="DW175" i="94" s="1"/>
  <c r="GY175" i="94"/>
  <c r="DR184" i="94"/>
  <c r="DT184" i="94" s="1"/>
  <c r="GX184" i="94"/>
  <c r="ED103" i="94"/>
  <c r="EF103" i="94" s="1"/>
  <c r="HB103" i="94"/>
  <c r="ED81" i="94"/>
  <c r="EF81" i="94" s="1"/>
  <c r="HB81" i="94"/>
  <c r="HB83" i="94" s="1"/>
  <c r="CK242" i="94"/>
  <c r="CM242" i="94" s="1"/>
  <c r="CN242" i="94" s="1"/>
  <c r="CP242" i="94" s="1"/>
  <c r="CQ242" i="94" s="1"/>
  <c r="CS242" i="94" s="1"/>
  <c r="CK269" i="94"/>
  <c r="CM269" i="94" s="1"/>
  <c r="CN269" i="94" s="1"/>
  <c r="CP269" i="94" s="1"/>
  <c r="CQ269" i="94" s="1"/>
  <c r="CS269" i="94" s="1"/>
  <c r="BS293" i="94"/>
  <c r="BU293" i="94" s="1"/>
  <c r="BV293" i="94" s="1"/>
  <c r="BX293" i="94" s="1"/>
  <c r="BS324" i="94"/>
  <c r="BU324" i="94" s="1"/>
  <c r="BV324" i="94" s="1"/>
  <c r="BX324" i="94" s="1"/>
  <c r="CE294" i="94"/>
  <c r="CG294" i="94" s="1"/>
  <c r="CH294" i="94" s="1"/>
  <c r="CJ294" i="94" s="1"/>
  <c r="HB124" i="94"/>
  <c r="ED124" i="94"/>
  <c r="EF124" i="94" s="1"/>
  <c r="BY307" i="94"/>
  <c r="CA307" i="94" s="1"/>
  <c r="CB307" i="94" s="1"/>
  <c r="CD307" i="94" s="1"/>
  <c r="HC107" i="94"/>
  <c r="EG107" i="94"/>
  <c r="EI107" i="94" s="1"/>
  <c r="GT239" i="94"/>
  <c r="CT239" i="94"/>
  <c r="CV239" i="94" s="1"/>
  <c r="CW239" i="94" s="1"/>
  <c r="CY239" i="94" s="1"/>
  <c r="GN306" i="94"/>
  <c r="GN308" i="94" s="1"/>
  <c r="GN309" i="94" s="1"/>
  <c r="AX340" i="94"/>
  <c r="AZ340" i="94" s="1"/>
  <c r="BA340" i="94" s="1"/>
  <c r="BC340" i="94" s="1"/>
  <c r="BD340" i="94" s="1"/>
  <c r="BF340" i="94" s="1"/>
  <c r="BG340" i="94" s="1"/>
  <c r="BI340" i="94" s="1"/>
  <c r="CZ221" i="94"/>
  <c r="DB221" i="94" s="1"/>
  <c r="DC221" i="94" s="1"/>
  <c r="DE221" i="94" s="1"/>
  <c r="GU221" i="94"/>
  <c r="GU223" i="94" s="1"/>
  <c r="HE73" i="94"/>
  <c r="EM73" i="94"/>
  <c r="EO73" i="94" s="1"/>
  <c r="EA102" i="94"/>
  <c r="EC102" i="94" s="1"/>
  <c r="HA102" i="94"/>
  <c r="HA104" i="94" s="1"/>
  <c r="DX150" i="94"/>
  <c r="DZ150" i="94" s="1"/>
  <c r="GZ150" i="94"/>
  <c r="HA123" i="94"/>
  <c r="HA125" i="94" s="1"/>
  <c r="EA123" i="94"/>
  <c r="EC123" i="94" s="1"/>
  <c r="GV218" i="94"/>
  <c r="DF218" i="94"/>
  <c r="DH218" i="94" s="1"/>
  <c r="DI218" i="94" s="1"/>
  <c r="DK218" i="94" s="1"/>
  <c r="GP303" i="94"/>
  <c r="GO289" i="94"/>
  <c r="GO291" i="94" s="1"/>
  <c r="GO292" i="94" s="1"/>
  <c r="CZ243" i="94"/>
  <c r="DB243" i="94" s="1"/>
  <c r="DC243" i="94" s="1"/>
  <c r="DE243" i="94" s="1"/>
  <c r="GU243" i="94"/>
  <c r="DF222" i="94"/>
  <c r="DH222" i="94" s="1"/>
  <c r="DI222" i="94" s="1"/>
  <c r="DK222" i="94" s="1"/>
  <c r="GV222" i="94"/>
  <c r="HC68" i="94"/>
  <c r="HC70" i="94" s="1"/>
  <c r="EG68" i="94"/>
  <c r="EI68" i="94" s="1"/>
  <c r="BJ302" i="94"/>
  <c r="BL302" i="94" s="1"/>
  <c r="BM302" i="94" s="1"/>
  <c r="BO302" i="94" s="1"/>
  <c r="BP302" i="94" s="1"/>
  <c r="BR302" i="94" s="1"/>
  <c r="BJ310" i="94"/>
  <c r="BL310" i="94" s="1"/>
  <c r="BM310" i="94" s="1"/>
  <c r="BO310" i="94" s="1"/>
  <c r="BP310" i="94" s="1"/>
  <c r="BR310" i="94" s="1"/>
  <c r="DX158" i="94"/>
  <c r="DZ158" i="94" s="1"/>
  <c r="GZ158" i="94"/>
  <c r="DL170" i="94"/>
  <c r="DN170" i="94" s="1"/>
  <c r="DO170" i="94" s="1"/>
  <c r="DQ170" i="94" s="1"/>
  <c r="GW170" i="94"/>
  <c r="GW172" i="94" s="1"/>
  <c r="GZ157" i="94"/>
  <c r="DX157" i="94"/>
  <c r="DZ157" i="94" s="1"/>
  <c r="HC90" i="94"/>
  <c r="HC91" i="94" s="1"/>
  <c r="EG90" i="94"/>
  <c r="EI90" i="94" s="1"/>
  <c r="CZ204" i="94"/>
  <c r="DB204" i="94" s="1"/>
  <c r="DC204" i="94" s="1"/>
  <c r="DE204" i="94" s="1"/>
  <c r="GU204" i="94"/>
  <c r="GU206" i="94" s="1"/>
  <c r="HA132" i="94"/>
  <c r="EA132" i="94"/>
  <c r="EC132" i="94" s="1"/>
  <c r="CZ187" i="94"/>
  <c r="DB187" i="94" s="1"/>
  <c r="DC187" i="94" s="1"/>
  <c r="DE187" i="94" s="1"/>
  <c r="GU187" i="94"/>
  <c r="GU189" i="94" s="1"/>
  <c r="EG86" i="94"/>
  <c r="EI86" i="94" s="1"/>
  <c r="HC86" i="94"/>
  <c r="GZ136" i="94"/>
  <c r="GZ138" i="94" s="1"/>
  <c r="DX136" i="94"/>
  <c r="DZ136" i="94" s="1"/>
  <c r="GR238" i="94"/>
  <c r="GR240" i="94" s="1"/>
  <c r="GR241" i="94" s="1"/>
  <c r="GR273" i="94"/>
  <c r="BS320" i="94"/>
  <c r="BU320" i="94" s="1"/>
  <c r="BV320" i="94" s="1"/>
  <c r="BX320" i="94" s="1"/>
  <c r="GQ259" i="94"/>
  <c r="GQ261" i="94" s="1"/>
  <c r="GQ262" i="94" s="1"/>
  <c r="GP290" i="94"/>
  <c r="GQ255" i="94"/>
  <c r="GQ257" i="94" s="1"/>
  <c r="GQ258" i="94" s="1"/>
  <c r="EA85" i="94"/>
  <c r="EC85" i="94" s="1"/>
  <c r="HA85" i="94"/>
  <c r="HA87" i="94" s="1"/>
  <c r="BJ306" i="94"/>
  <c r="BL306" i="94" s="1"/>
  <c r="BM306" i="94" s="1"/>
  <c r="BO306" i="94" s="1"/>
  <c r="BP306" i="94" s="1"/>
  <c r="BR306" i="94" s="1"/>
  <c r="EA137" i="94"/>
  <c r="EC137" i="94" s="1"/>
  <c r="HA137" i="94"/>
  <c r="ED116" i="94"/>
  <c r="EF116" i="94" s="1"/>
  <c r="HB116" i="94"/>
  <c r="BY286" i="94"/>
  <c r="CA286" i="94" s="1"/>
  <c r="CB286" i="94" s="1"/>
  <c r="CD286" i="94" s="1"/>
  <c r="DR153" i="94"/>
  <c r="DT153" i="94" s="1"/>
  <c r="GX153" i="94"/>
  <c r="GX155" i="94" s="1"/>
  <c r="AU344" i="94"/>
  <c r="CE268" i="94"/>
  <c r="CG268" i="94" s="1"/>
  <c r="CH268" i="94" s="1"/>
  <c r="CJ268" i="94" s="1"/>
  <c r="Z50" i="121"/>
  <c r="AJ50" i="121" s="1"/>
  <c r="C50" i="121" s="1"/>
  <c r="BY303" i="94"/>
  <c r="CA303" i="94" s="1"/>
  <c r="CB303" i="94" s="1"/>
  <c r="CD303" i="94" s="1"/>
  <c r="BS289" i="94"/>
  <c r="BU289" i="94" s="1"/>
  <c r="BV289" i="94" s="1"/>
  <c r="BX289" i="94" s="1"/>
  <c r="DR171" i="94"/>
  <c r="DT171" i="94" s="1"/>
  <c r="GX171" i="94"/>
  <c r="BJ341" i="94"/>
  <c r="BL341" i="94" s="1"/>
  <c r="BM341" i="94" s="1"/>
  <c r="BO341" i="94" s="1"/>
  <c r="BP341" i="94" s="1"/>
  <c r="BR341" i="94" s="1"/>
  <c r="DL205" i="94"/>
  <c r="DN205" i="94" s="1"/>
  <c r="DO205" i="94" s="1"/>
  <c r="DQ205" i="94" s="1"/>
  <c r="GW205" i="94"/>
  <c r="DR174" i="94"/>
  <c r="DT174" i="94" s="1"/>
  <c r="GX174" i="94"/>
  <c r="GX176" i="94" s="1"/>
  <c r="CZ200" i="94"/>
  <c r="DB200" i="94" s="1"/>
  <c r="DC200" i="94" s="1"/>
  <c r="DE200" i="94" s="1"/>
  <c r="GU200" i="94"/>
  <c r="GU202" i="94" s="1"/>
  <c r="DU154" i="94"/>
  <c r="DW154" i="94" s="1"/>
  <c r="GY154" i="94"/>
  <c r="AX345" i="94"/>
  <c r="AZ345" i="94" s="1"/>
  <c r="BA345" i="94" s="1"/>
  <c r="BC345" i="94" s="1"/>
  <c r="BD345" i="94" s="1"/>
  <c r="BF345" i="94" s="1"/>
  <c r="BG345" i="94" s="1"/>
  <c r="BI345" i="94" s="1"/>
  <c r="GZ119" i="94"/>
  <c r="GZ121" i="94" s="1"/>
  <c r="DX119" i="94"/>
  <c r="DZ119" i="94" s="1"/>
  <c r="DL183" i="94"/>
  <c r="DN183" i="94" s="1"/>
  <c r="DO183" i="94" s="1"/>
  <c r="DQ183" i="94" s="1"/>
  <c r="GW183" i="94"/>
  <c r="GW185" i="94" s="1"/>
  <c r="GY159" i="94"/>
  <c r="CZ217" i="94"/>
  <c r="DB217" i="94" s="1"/>
  <c r="DC217" i="94" s="1"/>
  <c r="DE217" i="94" s="1"/>
  <c r="GU217" i="94"/>
  <c r="GU219" i="94" s="1"/>
  <c r="GZ134" i="94"/>
  <c r="CK238" i="94"/>
  <c r="CM238" i="94" s="1"/>
  <c r="CN238" i="94" s="1"/>
  <c r="CP238" i="94" s="1"/>
  <c r="CQ238" i="94" s="1"/>
  <c r="CS238" i="94" s="1"/>
  <c r="CK273" i="94"/>
  <c r="CM273" i="94" s="1"/>
  <c r="CN273" i="94" s="1"/>
  <c r="CP273" i="94" s="1"/>
  <c r="CQ273" i="94" s="1"/>
  <c r="CS273" i="94" s="1"/>
  <c r="DU167" i="94"/>
  <c r="DW167" i="94" s="1"/>
  <c r="GY167" i="94"/>
  <c r="CE259" i="94"/>
  <c r="CG259" i="94" s="1"/>
  <c r="CH259" i="94" s="1"/>
  <c r="CJ259" i="94" s="1"/>
  <c r="BY290" i="94"/>
  <c r="CA290" i="94" s="1"/>
  <c r="CB290" i="94" s="1"/>
  <c r="CD290" i="94" s="1"/>
  <c r="CE255" i="94"/>
  <c r="CG255" i="94" s="1"/>
  <c r="CH255" i="94" s="1"/>
  <c r="CJ255" i="94" s="1"/>
  <c r="AX327" i="94"/>
  <c r="AZ327" i="94" s="1"/>
  <c r="BA327" i="94" s="1"/>
  <c r="BC327" i="94" s="1"/>
  <c r="BD327" i="94" s="1"/>
  <c r="BF327" i="94" s="1"/>
  <c r="BG327" i="94" s="1"/>
  <c r="BI327" i="94" s="1"/>
  <c r="CK234" i="94"/>
  <c r="CM234" i="94" s="1"/>
  <c r="CN234" i="94" s="1"/>
  <c r="CP234" i="94" s="1"/>
  <c r="CQ234" i="94" s="1"/>
  <c r="CS234" i="94" s="1"/>
  <c r="CE276" i="94"/>
  <c r="CG276" i="94" s="1"/>
  <c r="CH276" i="94" s="1"/>
  <c r="CJ276" i="94" s="1"/>
  <c r="GT260" i="94"/>
  <c r="CT260" i="94"/>
  <c r="CV260" i="94" s="1"/>
  <c r="CW260" i="94" s="1"/>
  <c r="CY260" i="94" s="1"/>
  <c r="BY311" i="94"/>
  <c r="CA311" i="94" s="1"/>
  <c r="CB311" i="94" s="1"/>
  <c r="CD311" i="94" s="1"/>
  <c r="GN323" i="94"/>
  <c r="GN325" i="94" s="1"/>
  <c r="GN326" i="94" s="1"/>
  <c r="EG106" i="94"/>
  <c r="EI106" i="94" s="1"/>
  <c r="HC106" i="94"/>
  <c r="AX319" i="94"/>
  <c r="AZ319" i="94" s="1"/>
  <c r="BA319" i="94" s="1"/>
  <c r="BC319" i="94" s="1"/>
  <c r="BD319" i="94" s="1"/>
  <c r="BF319" i="94" s="1"/>
  <c r="BG319" i="94" s="1"/>
  <c r="BI319" i="94" s="1"/>
  <c r="DL201" i="94"/>
  <c r="DN201" i="94" s="1"/>
  <c r="DO201" i="94" s="1"/>
  <c r="DQ201" i="94" s="1"/>
  <c r="GW201" i="94"/>
  <c r="HE69" i="94"/>
  <c r="EM69" i="94"/>
  <c r="EO69" i="94" s="1"/>
  <c r="DX140" i="94"/>
  <c r="DZ140" i="94" s="1"/>
  <c r="GZ140" i="94"/>
  <c r="GZ142" i="94" s="1"/>
  <c r="HA133" i="94"/>
  <c r="EA133" i="94"/>
  <c r="EC133" i="94" s="1"/>
  <c r="GR277" i="94"/>
  <c r="DF226" i="94"/>
  <c r="DH226" i="94" s="1"/>
  <c r="DI226" i="94" s="1"/>
  <c r="DK226" i="94" s="1"/>
  <c r="GV226" i="94"/>
  <c r="ED99" i="94"/>
  <c r="EF99" i="94" s="1"/>
  <c r="HB99" i="94"/>
  <c r="HB100" i="94" s="1"/>
  <c r="GP272" i="94"/>
  <c r="GP274" i="94" s="1"/>
  <c r="GP275" i="94" s="1"/>
  <c r="GS252" i="94"/>
  <c r="BS328" i="94"/>
  <c r="BU328" i="94" s="1"/>
  <c r="BV328" i="94" s="1"/>
  <c r="BX328" i="94" s="1"/>
  <c r="GQ251" i="94"/>
  <c r="GQ253" i="94" s="1"/>
  <c r="GQ254" i="94" s="1"/>
  <c r="CZ225" i="94"/>
  <c r="DB225" i="94" s="1"/>
  <c r="DC225" i="94" s="1"/>
  <c r="DE225" i="94" s="1"/>
  <c r="GU225" i="94"/>
  <c r="GU227" i="94" s="1"/>
  <c r="EJ65" i="94"/>
  <c r="EL65" i="94" s="1"/>
  <c r="HD65" i="94"/>
  <c r="ED120" i="94"/>
  <c r="EF120" i="94" s="1"/>
  <c r="HB120" i="94"/>
  <c r="DL166" i="94"/>
  <c r="DN166" i="94" s="1"/>
  <c r="DO166" i="94" s="1"/>
  <c r="DQ166" i="94" s="1"/>
  <c r="GW166" i="94"/>
  <c r="GW168" i="94" s="1"/>
  <c r="BS285" i="94"/>
  <c r="BU285" i="94" s="1"/>
  <c r="BV285" i="94" s="1"/>
  <c r="BX285" i="94" s="1"/>
  <c r="GZ115" i="94"/>
  <c r="GZ117" i="94" s="1"/>
  <c r="DX115" i="94"/>
  <c r="DZ115" i="94" s="1"/>
  <c r="GW188" i="94"/>
  <c r="DL188" i="94"/>
  <c r="DN188" i="94" s="1"/>
  <c r="DO188" i="94" s="1"/>
  <c r="DQ188" i="94" s="1"/>
  <c r="CK256" i="94"/>
  <c r="CM256" i="94" s="1"/>
  <c r="CN256" i="94" s="1"/>
  <c r="CP256" i="94" s="1"/>
  <c r="CQ256" i="94" s="1"/>
  <c r="CS256" i="94" s="1"/>
  <c r="GR242" i="94"/>
  <c r="GR244" i="94" s="1"/>
  <c r="GR245" i="94" s="1"/>
  <c r="GR269" i="94"/>
  <c r="GO293" i="94"/>
  <c r="GO295" i="94" s="1"/>
  <c r="GO296" i="94" s="1"/>
  <c r="DU149" i="94"/>
  <c r="DW149" i="94" s="1"/>
  <c r="GY149" i="94"/>
  <c r="GY151" i="94" s="1"/>
  <c r="GO324" i="94"/>
  <c r="GQ294" i="94"/>
  <c r="GP307" i="94"/>
  <c r="AS348" i="94"/>
  <c r="GS239" i="94"/>
  <c r="BJ323" i="94"/>
  <c r="BL323" i="94" s="1"/>
  <c r="BM323" i="94" s="1"/>
  <c r="BO323" i="94" s="1"/>
  <c r="BP323" i="94" s="1"/>
  <c r="BR323" i="94" s="1"/>
  <c r="HB108" i="94"/>
  <c r="GU235" i="94"/>
  <c r="CZ235" i="94"/>
  <c r="DB235" i="94" s="1"/>
  <c r="DC235" i="94" s="1"/>
  <c r="DE235" i="94" s="1"/>
  <c r="GU208" i="94"/>
  <c r="GU210" i="94" s="1"/>
  <c r="CZ208" i="94"/>
  <c r="DB208" i="94" s="1"/>
  <c r="DC208" i="94" s="1"/>
  <c r="DE208" i="94" s="1"/>
  <c r="GW191" i="94"/>
  <c r="GW193" i="94" s="1"/>
  <c r="DL191" i="94"/>
  <c r="DN191" i="94" s="1"/>
  <c r="DO191" i="94" s="1"/>
  <c r="DQ191" i="94" s="1"/>
  <c r="GW209" i="94"/>
  <c r="DL209" i="94"/>
  <c r="DN209" i="94" s="1"/>
  <c r="DO209" i="94" s="1"/>
  <c r="DQ209" i="94" s="1"/>
  <c r="HB12" i="98"/>
  <c r="HE58" i="94"/>
  <c r="HB29" i="98"/>
  <c r="HH16" i="94"/>
  <c r="FW42" i="95"/>
  <c r="GW116" i="98"/>
  <c r="FX16" i="95"/>
  <c r="HC42" i="98"/>
  <c r="HB56" i="96"/>
  <c r="GZ52" i="96"/>
  <c r="HB51" i="98"/>
  <c r="FW81" i="95"/>
  <c r="HD54" i="94"/>
  <c r="HA55" i="98"/>
  <c r="HG24" i="94"/>
  <c r="HD13" i="96"/>
  <c r="GZ82" i="96"/>
  <c r="HA30" i="96"/>
  <c r="HC17" i="96"/>
  <c r="GV130" i="96"/>
  <c r="HA69" i="96"/>
  <c r="HB25" i="98"/>
  <c r="HC39" i="96"/>
  <c r="FV94" i="95"/>
  <c r="GZ90" i="98"/>
  <c r="FZ12" i="95"/>
  <c r="HD50" i="94"/>
  <c r="HA65" i="96"/>
  <c r="GN224" i="98"/>
  <c r="HC26" i="96"/>
  <c r="GX108" i="96"/>
  <c r="FQ159" i="95"/>
  <c r="GX107" i="98"/>
  <c r="GX91" i="96"/>
  <c r="HA64" i="98"/>
  <c r="GV117" i="96"/>
  <c r="GY78" i="96"/>
  <c r="FR146" i="95"/>
  <c r="GO207" i="98"/>
  <c r="GP207" i="98" s="1"/>
  <c r="GX95" i="96"/>
  <c r="FT120" i="95"/>
  <c r="GS169" i="96"/>
  <c r="GV121" i="96"/>
  <c r="GU146" i="98"/>
  <c r="GT156" i="96"/>
  <c r="GW103" i="98"/>
  <c r="GT147" i="96"/>
  <c r="GU134" i="96"/>
  <c r="GX104" i="96"/>
  <c r="GT143" i="96"/>
  <c r="GS173" i="96"/>
  <c r="FO198" i="95"/>
  <c r="GR186" i="96"/>
  <c r="GS160" i="96"/>
  <c r="GQ198" i="98"/>
  <c r="FO185" i="95"/>
  <c r="EP14" i="96"/>
  <c r="ER14" i="96" s="1"/>
  <c r="HD14" i="96"/>
  <c r="HD16" i="96" s="1"/>
  <c r="GU155" i="96"/>
  <c r="HC55" i="96"/>
  <c r="GK257" i="96"/>
  <c r="GK259" i="96" s="1"/>
  <c r="GK260" i="96" s="1"/>
  <c r="GL250" i="96"/>
  <c r="GL251" i="96" s="1"/>
  <c r="GP196" i="96"/>
  <c r="GP198" i="96" s="1"/>
  <c r="GP199" i="96" s="1"/>
  <c r="GM231" i="96"/>
  <c r="GM233" i="96" s="1"/>
  <c r="GM234" i="96" s="1"/>
  <c r="GO205" i="96"/>
  <c r="GO207" i="96" s="1"/>
  <c r="GO208" i="96" s="1"/>
  <c r="GO229" i="98"/>
  <c r="GM258" i="96"/>
  <c r="ES24" i="96"/>
  <c r="EU24" i="96" s="1"/>
  <c r="HE24" i="96"/>
  <c r="GO221" i="98"/>
  <c r="GO223" i="98" s="1"/>
  <c r="GU142" i="96"/>
  <c r="FL248" i="95"/>
  <c r="GP210" i="96"/>
  <c r="GM245" i="96"/>
  <c r="GO233" i="98"/>
  <c r="HF14" i="98"/>
  <c r="EX14" i="98"/>
  <c r="EZ14" i="98" s="1"/>
  <c r="GT159" i="96"/>
  <c r="GM248" i="96"/>
  <c r="GQ182" i="96"/>
  <c r="GL235" i="96"/>
  <c r="GL237" i="96" s="1"/>
  <c r="GL238" i="96" s="1"/>
  <c r="DP66" i="95"/>
  <c r="DR66" i="95" s="1"/>
  <c r="GB66" i="95"/>
  <c r="GM262" i="96"/>
  <c r="GL261" i="96"/>
  <c r="GL263" i="96" s="1"/>
  <c r="GL264" i="96" s="1"/>
  <c r="ES36" i="96"/>
  <c r="EU36" i="96" s="1"/>
  <c r="HE36" i="96"/>
  <c r="DZ100" i="98"/>
  <c r="EB100" i="98" s="1"/>
  <c r="GX100" i="98"/>
  <c r="GX102" i="98" s="1"/>
  <c r="DJ79" i="95"/>
  <c r="DL79" i="95" s="1"/>
  <c r="FZ79" i="95"/>
  <c r="FU119" i="95"/>
  <c r="GV141" i="96"/>
  <c r="DR141" i="96"/>
  <c r="DT141" i="96" s="1"/>
  <c r="BV257" i="96"/>
  <c r="BX257" i="96" s="1"/>
  <c r="BY257" i="96" s="1"/>
  <c r="CA257" i="96" s="1"/>
  <c r="CB257" i="96" s="1"/>
  <c r="CD257" i="96" s="1"/>
  <c r="GS197" i="96"/>
  <c r="DI197" i="96"/>
  <c r="DK197" i="96" s="1"/>
  <c r="DC196" i="96"/>
  <c r="DE196" i="96" s="1"/>
  <c r="GQ196" i="96"/>
  <c r="GQ198" i="96" s="1"/>
  <c r="EF118" i="98"/>
  <c r="EH118" i="98" s="1"/>
  <c r="GZ118" i="98"/>
  <c r="ER53" i="98"/>
  <c r="ET53" i="98" s="1"/>
  <c r="HD53" i="98"/>
  <c r="FS145" i="95"/>
  <c r="DD118" i="95"/>
  <c r="DF118" i="95" s="1"/>
  <c r="FX118" i="95"/>
  <c r="DM9" i="95"/>
  <c r="DO9" i="95" s="1"/>
  <c r="GA9" i="95"/>
  <c r="GA11" i="95" s="1"/>
  <c r="GT192" i="98"/>
  <c r="DN192" i="98"/>
  <c r="DP192" i="98" s="1"/>
  <c r="EF92" i="98"/>
  <c r="EH92" i="98" s="1"/>
  <c r="GZ92" i="98"/>
  <c r="HF11" i="96"/>
  <c r="EV11" i="96"/>
  <c r="EX11" i="96" s="1"/>
  <c r="EG89" i="96"/>
  <c r="EI89" i="96" s="1"/>
  <c r="HA89" i="96"/>
  <c r="GO219" i="96"/>
  <c r="DE222" i="98"/>
  <c r="DG222" i="98" s="1"/>
  <c r="GQ222" i="98"/>
  <c r="CX131" i="95"/>
  <c r="CZ131" i="95" s="1"/>
  <c r="FV131" i="95"/>
  <c r="HD38" i="96"/>
  <c r="DB233" i="98"/>
  <c r="DD233" i="98" s="1"/>
  <c r="GP233" i="98"/>
  <c r="GM222" i="96"/>
  <c r="GM224" i="96" s="1"/>
  <c r="GM225" i="96" s="1"/>
  <c r="GV139" i="98"/>
  <c r="DT139" i="98"/>
  <c r="DV139" i="98" s="1"/>
  <c r="DF179" i="96"/>
  <c r="DH179" i="96" s="1"/>
  <c r="GR179" i="96"/>
  <c r="GR181" i="96" s="1"/>
  <c r="EG79" i="96"/>
  <c r="EI79" i="96" s="1"/>
  <c r="HA79" i="96"/>
  <c r="HA81" i="96" s="1"/>
  <c r="CK248" i="96"/>
  <c r="CM248" i="96" s="1"/>
  <c r="CN248" i="96" s="1"/>
  <c r="CP248" i="96" s="1"/>
  <c r="HA101" i="98"/>
  <c r="EI101" i="98"/>
  <c r="EK101" i="98" s="1"/>
  <c r="DL170" i="96"/>
  <c r="DN170" i="96" s="1"/>
  <c r="GT170" i="96"/>
  <c r="GT172" i="96" s="1"/>
  <c r="CK231" i="96"/>
  <c r="CM231" i="96" s="1"/>
  <c r="CN231" i="96" s="1"/>
  <c r="CP231" i="96" s="1"/>
  <c r="EL75" i="98"/>
  <c r="EN75" i="98" s="1"/>
  <c r="HB75" i="98"/>
  <c r="FP209" i="95"/>
  <c r="CF209" i="95"/>
  <c r="CH209" i="95" s="1"/>
  <c r="CE261" i="96"/>
  <c r="CG261" i="96" s="1"/>
  <c r="CH261" i="96" s="1"/>
  <c r="CJ261" i="96" s="1"/>
  <c r="DU114" i="96"/>
  <c r="DW114" i="96" s="1"/>
  <c r="GW114" i="96"/>
  <c r="GW116" i="96" s="1"/>
  <c r="CW219" i="96"/>
  <c r="CY219" i="96" s="1"/>
  <c r="CZ219" i="96" s="1"/>
  <c r="DB219" i="96" s="1"/>
  <c r="DJ27" i="95"/>
  <c r="DL27" i="95" s="1"/>
  <c r="FZ27" i="95"/>
  <c r="EP52" i="94"/>
  <c r="ER52" i="94" s="1"/>
  <c r="HF52" i="94"/>
  <c r="ES37" i="96"/>
  <c r="EU37" i="96" s="1"/>
  <c r="HE37" i="96"/>
  <c r="EA88" i="96"/>
  <c r="EC88" i="96" s="1"/>
  <c r="GY88" i="96"/>
  <c r="GY90" i="96" s="1"/>
  <c r="CK222" i="96"/>
  <c r="CM222" i="96" s="1"/>
  <c r="CN222" i="96" s="1"/>
  <c r="CP222" i="96" s="1"/>
  <c r="FR158" i="95"/>
  <c r="EI105" i="98"/>
  <c r="EK105" i="98" s="1"/>
  <c r="HA105" i="98"/>
  <c r="CL196" i="95"/>
  <c r="CN196" i="95" s="1"/>
  <c r="FR196" i="95"/>
  <c r="U56" i="121"/>
  <c r="V54" i="121"/>
  <c r="GU171" i="96"/>
  <c r="DO171" i="96"/>
  <c r="DQ171" i="96" s="1"/>
  <c r="EC114" i="98"/>
  <c r="EE114" i="98" s="1"/>
  <c r="GY114" i="98"/>
  <c r="GY101" i="96"/>
  <c r="GY103" i="96" s="1"/>
  <c r="EA101" i="96"/>
  <c r="EC101" i="96" s="1"/>
  <c r="CK245" i="96"/>
  <c r="CM245" i="96" s="1"/>
  <c r="CN245" i="96" s="1"/>
  <c r="CP245" i="96" s="1"/>
  <c r="FX105" i="95"/>
  <c r="DD105" i="95"/>
  <c r="DF105" i="95" s="1"/>
  <c r="GW145" i="96"/>
  <c r="DU145" i="96"/>
  <c r="DW145" i="96" s="1"/>
  <c r="GY105" i="96"/>
  <c r="GY107" i="96" s="1"/>
  <c r="EA105" i="96"/>
  <c r="EC105" i="96" s="1"/>
  <c r="GB10" i="95"/>
  <c r="DP10" i="95"/>
  <c r="DR10" i="95" s="1"/>
  <c r="EI87" i="98"/>
  <c r="EK87" i="98" s="1"/>
  <c r="HA87" i="98"/>
  <c r="HA89" i="98" s="1"/>
  <c r="GV143" i="98"/>
  <c r="GV145" i="98" s="1"/>
  <c r="DT143" i="98"/>
  <c r="DV143" i="98" s="1"/>
  <c r="DG13" i="95"/>
  <c r="DI13" i="95" s="1"/>
  <c r="FY13" i="95"/>
  <c r="FY15" i="95" s="1"/>
  <c r="M52" i="121"/>
  <c r="W52" i="121"/>
  <c r="X52" i="121" s="1"/>
  <c r="Y52" i="121"/>
  <c r="DL166" i="96"/>
  <c r="DN166" i="96" s="1"/>
  <c r="GT166" i="96"/>
  <c r="GT168" i="96" s="1"/>
  <c r="CK258" i="96"/>
  <c r="CM258" i="96" s="1"/>
  <c r="CN258" i="96" s="1"/>
  <c r="CP258" i="96" s="1"/>
  <c r="DR153" i="96"/>
  <c r="DT153" i="96" s="1"/>
  <c r="GV153" i="96"/>
  <c r="K45" i="126"/>
  <c r="GR205" i="98"/>
  <c r="DH205" i="98"/>
  <c r="DJ205" i="98" s="1"/>
  <c r="GX126" i="98"/>
  <c r="DZ126" i="98"/>
  <c r="EB126" i="98" s="1"/>
  <c r="GM218" i="96"/>
  <c r="GM220" i="96" s="1"/>
  <c r="GM221" i="96" s="1"/>
  <c r="HG55" i="94"/>
  <c r="ES55" i="94"/>
  <c r="EU55" i="94" s="1"/>
  <c r="DE218" i="98"/>
  <c r="DG218" i="98" s="1"/>
  <c r="GQ218" i="98"/>
  <c r="DO158" i="96"/>
  <c r="DQ158" i="96" s="1"/>
  <c r="GU158" i="96"/>
  <c r="DU118" i="96"/>
  <c r="DW118" i="96" s="1"/>
  <c r="GW118" i="96"/>
  <c r="GW120" i="96" s="1"/>
  <c r="EJ62" i="96"/>
  <c r="EL62" i="96" s="1"/>
  <c r="HB62" i="96"/>
  <c r="HB64" i="96" s="1"/>
  <c r="CE235" i="96"/>
  <c r="CG235" i="96" s="1"/>
  <c r="CH235" i="96" s="1"/>
  <c r="CJ235" i="96" s="1"/>
  <c r="DL184" i="96"/>
  <c r="DN184" i="96" s="1"/>
  <c r="GT184" i="96"/>
  <c r="ES48" i="94"/>
  <c r="EU48" i="94" s="1"/>
  <c r="HG48" i="94"/>
  <c r="HE47" i="94"/>
  <c r="HE49" i="94" s="1"/>
  <c r="EM47" i="94"/>
  <c r="EO47" i="94" s="1"/>
  <c r="DT166" i="98"/>
  <c r="DV166" i="98" s="1"/>
  <c r="GV166" i="98"/>
  <c r="GO223" i="96"/>
  <c r="GP192" i="96"/>
  <c r="GP194" i="96" s="1"/>
  <c r="GP195" i="96" s="1"/>
  <c r="GZ106" i="96"/>
  <c r="ED106" i="96"/>
  <c r="EF106" i="96" s="1"/>
  <c r="FT157" i="95"/>
  <c r="CR157" i="95"/>
  <c r="CT157" i="95" s="1"/>
  <c r="GK244" i="96"/>
  <c r="GK246" i="96" s="1"/>
  <c r="GK247" i="96" s="1"/>
  <c r="CK218" i="96"/>
  <c r="CM218" i="96" s="1"/>
  <c r="CN218" i="96" s="1"/>
  <c r="CP218" i="96" s="1"/>
  <c r="EO26" i="98"/>
  <c r="EQ26" i="98" s="1"/>
  <c r="HC26" i="98"/>
  <c r="HC28" i="98" s="1"/>
  <c r="GS183" i="96"/>
  <c r="GS185" i="96" s="1"/>
  <c r="DI183" i="96"/>
  <c r="DK183" i="96" s="1"/>
  <c r="GQ206" i="96"/>
  <c r="DC206" i="96"/>
  <c r="DE206" i="96" s="1"/>
  <c r="GY104" i="98"/>
  <c r="GY106" i="98" s="1"/>
  <c r="EC104" i="98"/>
  <c r="EE104" i="98" s="1"/>
  <c r="DT153" i="98"/>
  <c r="DV153" i="98" s="1"/>
  <c r="GV153" i="98"/>
  <c r="DZ113" i="98"/>
  <c r="EB113" i="98" s="1"/>
  <c r="GX113" i="98"/>
  <c r="GX115" i="98" s="1"/>
  <c r="ED93" i="96"/>
  <c r="EF93" i="96" s="1"/>
  <c r="GZ93" i="96"/>
  <c r="CW223" i="96"/>
  <c r="CY223" i="96" s="1"/>
  <c r="CZ223" i="96" s="1"/>
  <c r="DB223" i="96" s="1"/>
  <c r="DC192" i="96"/>
  <c r="DE192" i="96" s="1"/>
  <c r="GQ192" i="96"/>
  <c r="GQ194" i="96" s="1"/>
  <c r="EC131" i="98"/>
  <c r="EE131" i="98" s="1"/>
  <c r="GY131" i="98"/>
  <c r="EU27" i="98"/>
  <c r="EW27" i="98" s="1"/>
  <c r="HE27" i="98"/>
  <c r="DO144" i="96"/>
  <c r="DQ144" i="96" s="1"/>
  <c r="GU144" i="96"/>
  <c r="GU146" i="96" s="1"/>
  <c r="DH195" i="98"/>
  <c r="DJ195" i="98" s="1"/>
  <c r="GR195" i="98"/>
  <c r="GR197" i="98" s="1"/>
  <c r="BV244" i="96"/>
  <c r="BX244" i="96" s="1"/>
  <c r="BY244" i="96" s="1"/>
  <c r="CA244" i="96" s="1"/>
  <c r="CB244" i="96" s="1"/>
  <c r="CD244" i="96" s="1"/>
  <c r="GY92" i="96"/>
  <c r="GY94" i="96" s="1"/>
  <c r="EA92" i="96"/>
  <c r="EC92" i="96" s="1"/>
  <c r="EJ80" i="96"/>
  <c r="EL80" i="96" s="1"/>
  <c r="HB80" i="96"/>
  <c r="EL61" i="98"/>
  <c r="EN61" i="98" s="1"/>
  <c r="HB61" i="98"/>
  <c r="HB63" i="98" s="1"/>
  <c r="GQ210" i="96"/>
  <c r="DC210" i="96"/>
  <c r="DE210" i="96" s="1"/>
  <c r="GN236" i="96"/>
  <c r="DB229" i="98"/>
  <c r="DD229" i="98" s="1"/>
  <c r="GP229" i="98"/>
  <c r="CW205" i="96"/>
  <c r="CY205" i="96" s="1"/>
  <c r="CZ205" i="96" s="1"/>
  <c r="DB205" i="96" s="1"/>
  <c r="AH44" i="121"/>
  <c r="AO44" i="121" s="1"/>
  <c r="AQ44" i="121" s="1"/>
  <c r="AR44" i="121" s="1"/>
  <c r="AM44" i="121"/>
  <c r="GM249" i="96"/>
  <c r="DG40" i="95"/>
  <c r="DI40" i="95" s="1"/>
  <c r="FY40" i="95"/>
  <c r="ED102" i="96"/>
  <c r="EF102" i="96" s="1"/>
  <c r="GZ102" i="96"/>
  <c r="GO209" i="96"/>
  <c r="GO211" i="96" s="1"/>
  <c r="GO212" i="96" s="1"/>
  <c r="HE51" i="94"/>
  <c r="HE53" i="94" s="1"/>
  <c r="EM51" i="94"/>
  <c r="EO51" i="94" s="1"/>
  <c r="CQ236" i="96"/>
  <c r="CS236" i="96" s="1"/>
  <c r="CT236" i="96" s="1"/>
  <c r="CV236" i="96" s="1"/>
  <c r="GO217" i="98"/>
  <c r="GO219" i="98" s="1"/>
  <c r="FO222" i="95"/>
  <c r="CC222" i="95"/>
  <c r="CE222" i="95" s="1"/>
  <c r="DW144" i="98"/>
  <c r="DY144" i="98" s="1"/>
  <c r="GW144" i="98"/>
  <c r="CU144" i="95"/>
  <c r="CW144" i="95" s="1"/>
  <c r="FU144" i="95"/>
  <c r="CK249" i="96"/>
  <c r="CM249" i="96" s="1"/>
  <c r="CN249" i="96" s="1"/>
  <c r="CP249" i="96" s="1"/>
  <c r="GV154" i="96"/>
  <c r="DR154" i="96"/>
  <c r="DT154" i="96" s="1"/>
  <c r="HB76" i="96"/>
  <c r="EJ76" i="96"/>
  <c r="EL76" i="96" s="1"/>
  <c r="DE204" i="98"/>
  <c r="DG204" i="98" s="1"/>
  <c r="GQ204" i="98"/>
  <c r="GQ206" i="98" s="1"/>
  <c r="EM89" i="94"/>
  <c r="EO89" i="94" s="1"/>
  <c r="HE89" i="94"/>
  <c r="EM63" i="96"/>
  <c r="EO63" i="96" s="1"/>
  <c r="HC63" i="96"/>
  <c r="CC235" i="95"/>
  <c r="CE235" i="95" s="1"/>
  <c r="FO235" i="95"/>
  <c r="DL180" i="96"/>
  <c r="DN180" i="96" s="1"/>
  <c r="GT180" i="96"/>
  <c r="CW209" i="96"/>
  <c r="CY209" i="96" s="1"/>
  <c r="CZ209" i="96" s="1"/>
  <c r="DB209" i="96" s="1"/>
  <c r="ER62" i="98"/>
  <c r="ET62" i="98" s="1"/>
  <c r="HD62" i="98"/>
  <c r="DO157" i="96"/>
  <c r="DQ157" i="96" s="1"/>
  <c r="GU157" i="96"/>
  <c r="GP217" i="98"/>
  <c r="GP219" i="98" s="1"/>
  <c r="DB217" i="98"/>
  <c r="DD217" i="98" s="1"/>
  <c r="HB66" i="96"/>
  <c r="HB68" i="96" s="1"/>
  <c r="EJ66" i="96"/>
  <c r="EL66" i="96" s="1"/>
  <c r="HC48" i="98"/>
  <c r="HC50" i="98" s="1"/>
  <c r="EO48" i="98"/>
  <c r="EQ48" i="98" s="1"/>
  <c r="DI193" i="96"/>
  <c r="DK193" i="96" s="1"/>
  <c r="GS193" i="96"/>
  <c r="EJ27" i="96"/>
  <c r="EL27" i="96" s="1"/>
  <c r="HB27" i="96"/>
  <c r="HB29" i="96" s="1"/>
  <c r="GY119" i="96"/>
  <c r="EA119" i="96"/>
  <c r="EC119" i="96" s="1"/>
  <c r="HD98" i="94"/>
  <c r="EJ98" i="94"/>
  <c r="EL98" i="94" s="1"/>
  <c r="ES56" i="94"/>
  <c r="EU56" i="94" s="1"/>
  <c r="HG56" i="94"/>
  <c r="HD28" i="96"/>
  <c r="EP28" i="96"/>
  <c r="ER28" i="96" s="1"/>
  <c r="FX92" i="95"/>
  <c r="DD92" i="95"/>
  <c r="DF92" i="95" s="1"/>
  <c r="GV157" i="98"/>
  <c r="DT157" i="98"/>
  <c r="DV157" i="98" s="1"/>
  <c r="GP221" i="98"/>
  <c r="GP223" i="98" s="1"/>
  <c r="DB221" i="98"/>
  <c r="DD221" i="98" s="1"/>
  <c r="GY115" i="96"/>
  <c r="EA115" i="96"/>
  <c r="EC115" i="96" s="1"/>
  <c r="DU127" i="96"/>
  <c r="DW127" i="96" s="1"/>
  <c r="GW127" i="96"/>
  <c r="GW129" i="96" s="1"/>
  <c r="EM67" i="96"/>
  <c r="EO67" i="96" s="1"/>
  <c r="HC67" i="96"/>
  <c r="DR140" i="96"/>
  <c r="DT140" i="96" s="1"/>
  <c r="GV140" i="96"/>
  <c r="HE82" i="94"/>
  <c r="EM82" i="94"/>
  <c r="EO82" i="94" s="1"/>
  <c r="BT248" i="95"/>
  <c r="BV248" i="95" s="1"/>
  <c r="BW248" i="95" s="1"/>
  <c r="BY248" i="95" s="1"/>
  <c r="FK261" i="95"/>
  <c r="GN232" i="96"/>
  <c r="ED75" i="96"/>
  <c r="EF75" i="96" s="1"/>
  <c r="GZ75" i="96"/>
  <c r="GZ77" i="96" s="1"/>
  <c r="DP14" i="95"/>
  <c r="DR14" i="95" s="1"/>
  <c r="GB14" i="95"/>
  <c r="CK262" i="96"/>
  <c r="CM262" i="96" s="1"/>
  <c r="CN262" i="96" s="1"/>
  <c r="CP262" i="96" s="1"/>
  <c r="EL88" i="98"/>
  <c r="EN88" i="98" s="1"/>
  <c r="HB88" i="98"/>
  <c r="HA49" i="96"/>
  <c r="HA51" i="96" s="1"/>
  <c r="EG49" i="96"/>
  <c r="EI49" i="96" s="1"/>
  <c r="CO170" i="95"/>
  <c r="CQ170" i="95" s="1"/>
  <c r="FS170" i="95"/>
  <c r="DE208" i="98"/>
  <c r="DG208" i="98" s="1"/>
  <c r="GQ208" i="98"/>
  <c r="DX132" i="96"/>
  <c r="DZ132" i="96" s="1"/>
  <c r="GX132" i="96"/>
  <c r="GU167" i="96"/>
  <c r="DO167" i="96"/>
  <c r="DQ167" i="96" s="1"/>
  <c r="GT196" i="98"/>
  <c r="DN196" i="98"/>
  <c r="DP196" i="98" s="1"/>
  <c r="BN261" i="95"/>
  <c r="BP261" i="95" s="1"/>
  <c r="BQ261" i="95" s="1"/>
  <c r="BS261" i="95" s="1"/>
  <c r="CQ232" i="96"/>
  <c r="CS232" i="96" s="1"/>
  <c r="CT232" i="96" s="1"/>
  <c r="CV232" i="96" s="1"/>
  <c r="DK182" i="98"/>
  <c r="DM182" i="98" s="1"/>
  <c r="GS182" i="98"/>
  <c r="GV131" i="96"/>
  <c r="GV133" i="96" s="1"/>
  <c r="DR131" i="96"/>
  <c r="DT131" i="96" s="1"/>
  <c r="FR183" i="95"/>
  <c r="CL183" i="95"/>
  <c r="CN183" i="95" s="1"/>
  <c r="DX128" i="96"/>
  <c r="DZ128" i="96" s="1"/>
  <c r="GX128" i="96"/>
  <c r="EP54" i="96"/>
  <c r="ER54" i="96" s="1"/>
  <c r="HD54" i="96"/>
  <c r="GP206" i="96"/>
  <c r="EM50" i="96"/>
  <c r="EO50" i="96" s="1"/>
  <c r="HC50" i="96"/>
  <c r="HF57" i="94"/>
  <c r="HB52" i="98"/>
  <c r="HB54" i="98" s="1"/>
  <c r="EL52" i="98"/>
  <c r="EN52" i="98" s="1"/>
  <c r="HE40" i="98"/>
  <c r="EU40" i="98"/>
  <c r="EW40" i="98" s="1"/>
  <c r="HD39" i="98"/>
  <c r="HD41" i="98" s="1"/>
  <c r="ER39" i="98"/>
  <c r="ET39" i="98" s="1"/>
  <c r="HE10" i="96"/>
  <c r="HE12" i="96" s="1"/>
  <c r="ES10" i="96"/>
  <c r="EU10" i="96" s="1"/>
  <c r="EO22" i="98"/>
  <c r="EQ22" i="98" s="1"/>
  <c r="HC22" i="98"/>
  <c r="HC24" i="98" s="1"/>
  <c r="HD53" i="96"/>
  <c r="EP53" i="96"/>
  <c r="ER53" i="96" s="1"/>
  <c r="EP23" i="96"/>
  <c r="ER23" i="96" s="1"/>
  <c r="HD23" i="96"/>
  <c r="HD25" i="96" s="1"/>
  <c r="EO9" i="98"/>
  <c r="EQ9" i="98" s="1"/>
  <c r="HC9" i="98"/>
  <c r="HC11" i="98" s="1"/>
  <c r="HH21" i="94"/>
  <c r="HH23" i="94" s="1"/>
  <c r="EV21" i="94"/>
  <c r="EX21" i="94" s="1"/>
  <c r="HI14" i="94"/>
  <c r="HI15" i="94" s="1"/>
  <c r="EY14" i="94"/>
  <c r="FA14" i="94" s="1"/>
  <c r="FA23" i="98"/>
  <c r="FC23" i="98" s="1"/>
  <c r="HG23" i="98"/>
  <c r="FA49" i="98"/>
  <c r="FC49" i="98" s="1"/>
  <c r="HG49" i="98"/>
  <c r="HG10" i="98"/>
  <c r="FA10" i="98"/>
  <c r="FC10" i="98" s="1"/>
  <c r="HI15" i="96"/>
  <c r="FE15" i="96"/>
  <c r="FG15" i="96" s="1"/>
  <c r="FE13" i="94"/>
  <c r="FG13" i="94" s="1"/>
  <c r="HK13" i="94"/>
  <c r="FH22" i="94"/>
  <c r="FJ22" i="94" s="1"/>
  <c r="HL22" i="94"/>
  <c r="FD36" i="98"/>
  <c r="FF36" i="98" s="1"/>
  <c r="HH36" i="98"/>
  <c r="FZ54" i="95" l="1"/>
  <c r="FZ55" i="95" s="1"/>
  <c r="BT247" i="95"/>
  <c r="BV247" i="95" s="1"/>
  <c r="BW247" i="95" s="1"/>
  <c r="BY247" i="95" s="1"/>
  <c r="FM234" i="95"/>
  <c r="FM236" i="95" s="1"/>
  <c r="FM237" i="95" s="1"/>
  <c r="FL247" i="95"/>
  <c r="FL249" i="95" s="1"/>
  <c r="FL250" i="95" s="1"/>
  <c r="FJ260" i="95"/>
  <c r="FJ262" i="95" s="1"/>
  <c r="FJ263" i="95" s="1"/>
  <c r="BH260" i="95"/>
  <c r="BJ260" i="95" s="1"/>
  <c r="BK260" i="95" s="1"/>
  <c r="BM260" i="95" s="1"/>
  <c r="CI182" i="95"/>
  <c r="CK182" i="95" s="1"/>
  <c r="FQ182" i="95"/>
  <c r="FQ184" i="95" s="1"/>
  <c r="FM221" i="95"/>
  <c r="FM223" i="95" s="1"/>
  <c r="FM224" i="95" s="1"/>
  <c r="BZ234" i="95"/>
  <c r="CB234" i="95" s="1"/>
  <c r="FN234" i="95"/>
  <c r="CI195" i="95"/>
  <c r="CK195" i="95" s="1"/>
  <c r="FQ195" i="95"/>
  <c r="FQ197" i="95" s="1"/>
  <c r="GA53" i="95"/>
  <c r="DM53" i="95"/>
  <c r="DO53" i="95" s="1"/>
  <c r="DD91" i="95"/>
  <c r="DF91" i="95" s="1"/>
  <c r="FX91" i="95"/>
  <c r="FX93" i="95" s="1"/>
  <c r="FR169" i="95"/>
  <c r="FR171" i="95" s="1"/>
  <c r="FR172" i="95" s="1"/>
  <c r="CL169" i="95"/>
  <c r="CN169" i="95" s="1"/>
  <c r="FU130" i="95"/>
  <c r="FU132" i="95" s="1"/>
  <c r="FU133" i="95" s="1"/>
  <c r="CU130" i="95"/>
  <c r="CW130" i="95" s="1"/>
  <c r="DA104" i="95"/>
  <c r="DC104" i="95" s="1"/>
  <c r="FW104" i="95"/>
  <c r="FW106" i="95" s="1"/>
  <c r="FW107" i="95" s="1"/>
  <c r="DM52" i="95"/>
  <c r="DO52" i="95" s="1"/>
  <c r="GA52" i="95"/>
  <c r="FT156" i="95"/>
  <c r="CR156" i="95"/>
  <c r="CT156" i="95" s="1"/>
  <c r="FU143" i="95"/>
  <c r="CU143" i="95"/>
  <c r="CW143" i="95" s="1"/>
  <c r="DJ65" i="95"/>
  <c r="DL65" i="95" s="1"/>
  <c r="FZ65" i="95"/>
  <c r="FZ67" i="95" s="1"/>
  <c r="FZ68" i="95" s="1"/>
  <c r="BZ221" i="95"/>
  <c r="CB221" i="95" s="1"/>
  <c r="FN221" i="95"/>
  <c r="FN223" i="95" s="1"/>
  <c r="FY39" i="95"/>
  <c r="FY41" i="95" s="1"/>
  <c r="DG39" i="95"/>
  <c r="DI39" i="95" s="1"/>
  <c r="FY78" i="95"/>
  <c r="FY80" i="95" s="1"/>
  <c r="DG78" i="95"/>
  <c r="DI78" i="95" s="1"/>
  <c r="FW117" i="95"/>
  <c r="DA117" i="95"/>
  <c r="DC117" i="95" s="1"/>
  <c r="CC208" i="95"/>
  <c r="CE208" i="95" s="1"/>
  <c r="FO208" i="95"/>
  <c r="FO210" i="95" s="1"/>
  <c r="DJ26" i="95"/>
  <c r="DL26" i="95" s="1"/>
  <c r="FZ26" i="95"/>
  <c r="FZ28" i="95" s="1"/>
  <c r="FZ29" i="95" s="1"/>
  <c r="AX44" i="118"/>
  <c r="J44" i="118" s="1"/>
  <c r="AX42" i="118"/>
  <c r="J42" i="118" s="1"/>
  <c r="GZ43" i="96"/>
  <c r="HA40" i="96"/>
  <c r="HA42" i="96" s="1"/>
  <c r="EG40" i="96"/>
  <c r="EI40" i="96" s="1"/>
  <c r="EM41" i="96"/>
  <c r="EO41" i="96" s="1"/>
  <c r="HC41" i="96"/>
  <c r="HB16" i="98"/>
  <c r="HA38" i="98"/>
  <c r="EL35" i="98"/>
  <c r="EN35" i="98" s="1"/>
  <c r="HB35" i="98"/>
  <c r="HB37" i="98" s="1"/>
  <c r="HC13" i="98"/>
  <c r="HC15" i="98" s="1"/>
  <c r="EO13" i="98"/>
  <c r="EQ13" i="98" s="1"/>
  <c r="HD41" i="94"/>
  <c r="HF20" i="94"/>
  <c r="HD37" i="94"/>
  <c r="GY68" i="98"/>
  <c r="GX81" i="98"/>
  <c r="GS155" i="98"/>
  <c r="GX94" i="98"/>
  <c r="HD33" i="94"/>
  <c r="GV129" i="98"/>
  <c r="GY77" i="98"/>
  <c r="GU142" i="98"/>
  <c r="EM30" i="94"/>
  <c r="EO30" i="94" s="1"/>
  <c r="HE30" i="94"/>
  <c r="HE32" i="94" s="1"/>
  <c r="HG35" i="94"/>
  <c r="ES35" i="94"/>
  <c r="EU35" i="94" s="1"/>
  <c r="EM38" i="94"/>
  <c r="EO38" i="94" s="1"/>
  <c r="HE38" i="94"/>
  <c r="HE40" i="94" s="1"/>
  <c r="EP39" i="94"/>
  <c r="ER39" i="94" s="1"/>
  <c r="HF39" i="94"/>
  <c r="EM34" i="94"/>
  <c r="EO34" i="94" s="1"/>
  <c r="HE34" i="94"/>
  <c r="HE36" i="94" s="1"/>
  <c r="EP31" i="94"/>
  <c r="ER31" i="94" s="1"/>
  <c r="HF31" i="94"/>
  <c r="GO220" i="98"/>
  <c r="GP220" i="98" s="1"/>
  <c r="GV120" i="98"/>
  <c r="GR185" i="98"/>
  <c r="GR168" i="98"/>
  <c r="HI18" i="94"/>
  <c r="EY18" i="94"/>
  <c r="FA18" i="94" s="1"/>
  <c r="HG17" i="94"/>
  <c r="HG19" i="94" s="1"/>
  <c r="ES17" i="94"/>
  <c r="EU17" i="94" s="1"/>
  <c r="GU133" i="98"/>
  <c r="GP181" i="98"/>
  <c r="GP194" i="98"/>
  <c r="GR172" i="98"/>
  <c r="GT152" i="98"/>
  <c r="GT154" i="98" s="1"/>
  <c r="DN152" i="98"/>
  <c r="DP152" i="98" s="1"/>
  <c r="GL232" i="98"/>
  <c r="GL234" i="98" s="1"/>
  <c r="GL235" i="98" s="1"/>
  <c r="GZ74" i="98"/>
  <c r="GZ76" i="98" s="1"/>
  <c r="EF74" i="98"/>
  <c r="EH74" i="98" s="1"/>
  <c r="DK183" i="98"/>
  <c r="DM183" i="98" s="1"/>
  <c r="GS183" i="98"/>
  <c r="GS184" i="98" s="1"/>
  <c r="GT170" i="98"/>
  <c r="DN170" i="98"/>
  <c r="DP170" i="98" s="1"/>
  <c r="EI79" i="98"/>
  <c r="EK79" i="98" s="1"/>
  <c r="HA79" i="98"/>
  <c r="GV130" i="98"/>
  <c r="GV132" i="98" s="1"/>
  <c r="DT130" i="98"/>
  <c r="DV130" i="98" s="1"/>
  <c r="EL66" i="98"/>
  <c r="EN66" i="98" s="1"/>
  <c r="HB66" i="98"/>
  <c r="DN156" i="98"/>
  <c r="DP156" i="98" s="1"/>
  <c r="GT156" i="98"/>
  <c r="GT158" i="98" s="1"/>
  <c r="DW117" i="98"/>
  <c r="DY117" i="98" s="1"/>
  <c r="GW117" i="98"/>
  <c r="GW119" i="98" s="1"/>
  <c r="DB209" i="98"/>
  <c r="DD209" i="98" s="1"/>
  <c r="GP209" i="98"/>
  <c r="GP210" i="98" s="1"/>
  <c r="EF65" i="98"/>
  <c r="EH65" i="98" s="1"/>
  <c r="GZ65" i="98"/>
  <c r="GZ67" i="98" s="1"/>
  <c r="DK169" i="98"/>
  <c r="DM169" i="98" s="1"/>
  <c r="GS169" i="98"/>
  <c r="GS171" i="98" s="1"/>
  <c r="DK165" i="98"/>
  <c r="DM165" i="98" s="1"/>
  <c r="GS165" i="98"/>
  <c r="GS167" i="98" s="1"/>
  <c r="CJ232" i="98"/>
  <c r="CL232" i="98" s="1"/>
  <c r="CM232" i="98" s="1"/>
  <c r="CO232" i="98" s="1"/>
  <c r="GQ178" i="98"/>
  <c r="GQ180" i="98" s="1"/>
  <c r="DE178" i="98"/>
  <c r="DG178" i="98" s="1"/>
  <c r="DE191" i="98"/>
  <c r="DG191" i="98" s="1"/>
  <c r="GQ191" i="98"/>
  <c r="GQ193" i="98" s="1"/>
  <c r="GL230" i="98"/>
  <c r="GL231" i="98" s="1"/>
  <c r="GW127" i="98"/>
  <c r="GW128" i="98" s="1"/>
  <c r="DW127" i="98"/>
  <c r="DY127" i="98" s="1"/>
  <c r="GS159" i="98"/>
  <c r="GS179" i="98"/>
  <c r="DK179" i="98"/>
  <c r="DM179" i="98" s="1"/>
  <c r="GO209" i="98"/>
  <c r="GO210" i="98" s="1"/>
  <c r="GO211" i="98" s="1"/>
  <c r="GY91" i="98"/>
  <c r="GY93" i="98" s="1"/>
  <c r="EC91" i="98"/>
  <c r="EE91" i="98" s="1"/>
  <c r="DT140" i="98"/>
  <c r="DV140" i="98" s="1"/>
  <c r="GV140" i="98"/>
  <c r="GV141" i="98" s="1"/>
  <c r="GY78" i="98"/>
  <c r="GY80" i="98" s="1"/>
  <c r="EC78" i="98"/>
  <c r="EE78" i="98" s="1"/>
  <c r="AB48" i="121"/>
  <c r="AD48" i="121" s="1"/>
  <c r="AE48" i="121" s="1"/>
  <c r="AF48" i="121" s="1"/>
  <c r="AG48" i="121" s="1"/>
  <c r="AH48" i="121" s="1"/>
  <c r="AO48" i="121" s="1"/>
  <c r="AQ48" i="121" s="1"/>
  <c r="AR48" i="121" s="1"/>
  <c r="GW194" i="94"/>
  <c r="HA88" i="94"/>
  <c r="HC71" i="94"/>
  <c r="HB67" i="94"/>
  <c r="GZ122" i="94"/>
  <c r="HA126" i="94"/>
  <c r="GZ135" i="94"/>
  <c r="GY152" i="94"/>
  <c r="HC75" i="94"/>
  <c r="GZ139" i="94"/>
  <c r="HA105" i="94"/>
  <c r="HB84" i="94"/>
  <c r="HC92" i="94"/>
  <c r="HB109" i="94"/>
  <c r="GZ118" i="94"/>
  <c r="GW169" i="94"/>
  <c r="GY160" i="94"/>
  <c r="GZ143" i="94"/>
  <c r="GW173" i="94"/>
  <c r="GX177" i="94"/>
  <c r="GX156" i="94"/>
  <c r="GU207" i="94"/>
  <c r="HB101" i="94"/>
  <c r="HC108" i="94"/>
  <c r="GW186" i="94"/>
  <c r="GU203" i="94"/>
  <c r="GU211" i="94"/>
  <c r="GU190" i="94"/>
  <c r="AA50" i="121"/>
  <c r="AC50" i="121" s="1"/>
  <c r="AW336" i="94"/>
  <c r="AX336" i="94" s="1"/>
  <c r="AZ336" i="94" s="1"/>
  <c r="BA336" i="94" s="1"/>
  <c r="BC336" i="94" s="1"/>
  <c r="BD336" i="94" s="1"/>
  <c r="BF336" i="94" s="1"/>
  <c r="BG336" i="94" s="1"/>
  <c r="BI336" i="94" s="1"/>
  <c r="GU228" i="94"/>
  <c r="GU220" i="94"/>
  <c r="GU224" i="94"/>
  <c r="GS234" i="94"/>
  <c r="GS236" i="94" s="1"/>
  <c r="GS237" i="94" s="1"/>
  <c r="GQ303" i="94"/>
  <c r="GO306" i="94"/>
  <c r="GO308" i="94" s="1"/>
  <c r="GO309" i="94" s="1"/>
  <c r="GR294" i="94"/>
  <c r="GR268" i="94"/>
  <c r="GR270" i="94" s="1"/>
  <c r="GR271" i="94" s="1"/>
  <c r="GP293" i="94"/>
  <c r="GP295" i="94" s="1"/>
  <c r="GP296" i="94" s="1"/>
  <c r="GS256" i="94"/>
  <c r="GQ286" i="94"/>
  <c r="GR259" i="94"/>
  <c r="GR261" i="94" s="1"/>
  <c r="GR262" i="94" s="1"/>
  <c r="GR251" i="94"/>
  <c r="GR253" i="94" s="1"/>
  <c r="GR254" i="94" s="1"/>
  <c r="GQ272" i="94"/>
  <c r="GQ274" i="94" s="1"/>
  <c r="GQ275" i="94" s="1"/>
  <c r="GO323" i="94"/>
  <c r="GO325" i="94" s="1"/>
  <c r="GO326" i="94" s="1"/>
  <c r="GP285" i="94"/>
  <c r="GP287" i="94" s="1"/>
  <c r="GP288" i="94" s="1"/>
  <c r="GS273" i="94"/>
  <c r="GO302" i="94"/>
  <c r="GO304" i="94" s="1"/>
  <c r="GO305" i="94" s="1"/>
  <c r="GP328" i="94"/>
  <c r="GR255" i="94"/>
  <c r="GR257" i="94" s="1"/>
  <c r="GR258" i="94" s="1"/>
  <c r="DF235" i="94"/>
  <c r="DH235" i="94" s="1"/>
  <c r="DI235" i="94" s="1"/>
  <c r="DK235" i="94" s="1"/>
  <c r="GV235" i="94"/>
  <c r="GT256" i="94"/>
  <c r="CT256" i="94"/>
  <c r="CV256" i="94" s="1"/>
  <c r="CW256" i="94" s="1"/>
  <c r="CY256" i="94" s="1"/>
  <c r="GX166" i="94"/>
  <c r="GX168" i="94" s="1"/>
  <c r="DR166" i="94"/>
  <c r="DT166" i="94" s="1"/>
  <c r="EM65" i="94"/>
  <c r="EO65" i="94" s="1"/>
  <c r="HE65" i="94"/>
  <c r="EG99" i="94"/>
  <c r="EI99" i="94" s="1"/>
  <c r="HC99" i="94"/>
  <c r="HC100" i="94" s="1"/>
  <c r="HB133" i="94"/>
  <c r="ED133" i="94"/>
  <c r="EF133" i="94" s="1"/>
  <c r="EP69" i="94"/>
  <c r="ER69" i="94" s="1"/>
  <c r="HF69" i="94"/>
  <c r="GN319" i="94"/>
  <c r="GN321" i="94" s="1"/>
  <c r="GN322" i="94" s="1"/>
  <c r="GQ311" i="94"/>
  <c r="GR276" i="94"/>
  <c r="GR278" i="94" s="1"/>
  <c r="GR279" i="94" s="1"/>
  <c r="GN327" i="94"/>
  <c r="GN329" i="94" s="1"/>
  <c r="GN330" i="94" s="1"/>
  <c r="GQ290" i="94"/>
  <c r="GS238" i="94"/>
  <c r="GS240" i="94" s="1"/>
  <c r="GS241" i="94" s="1"/>
  <c r="GX183" i="94"/>
  <c r="GX185" i="94" s="1"/>
  <c r="DR183" i="94"/>
  <c r="DT183" i="94" s="1"/>
  <c r="GN345" i="94"/>
  <c r="GO341" i="94"/>
  <c r="GP289" i="94"/>
  <c r="GP291" i="94" s="1"/>
  <c r="GP292" i="94" s="1"/>
  <c r="AW344" i="94"/>
  <c r="HW344" i="94"/>
  <c r="DU153" i="94"/>
  <c r="DW153" i="94" s="1"/>
  <c r="GY153" i="94"/>
  <c r="GY155" i="94" s="1"/>
  <c r="EG116" i="94"/>
  <c r="EI116" i="94" s="1"/>
  <c r="HC116" i="94"/>
  <c r="GP320" i="94"/>
  <c r="GV187" i="94"/>
  <c r="GV189" i="94" s="1"/>
  <c r="DF187" i="94"/>
  <c r="DH187" i="94" s="1"/>
  <c r="DI187" i="94" s="1"/>
  <c r="DK187" i="94" s="1"/>
  <c r="HA134" i="94"/>
  <c r="GX170" i="94"/>
  <c r="GX172" i="94" s="1"/>
  <c r="DR170" i="94"/>
  <c r="DT170" i="94" s="1"/>
  <c r="GO310" i="94"/>
  <c r="GO312" i="94" s="1"/>
  <c r="GO313" i="94" s="1"/>
  <c r="DL222" i="94"/>
  <c r="DN222" i="94" s="1"/>
  <c r="DO222" i="94" s="1"/>
  <c r="DQ222" i="94" s="1"/>
  <c r="GW222" i="94"/>
  <c r="BJ340" i="94"/>
  <c r="BL340" i="94" s="1"/>
  <c r="BM340" i="94" s="1"/>
  <c r="BO340" i="94" s="1"/>
  <c r="BP340" i="94" s="1"/>
  <c r="BR340" i="94" s="1"/>
  <c r="EJ107" i="94"/>
  <c r="EL107" i="94" s="1"/>
  <c r="HD107" i="94"/>
  <c r="GQ307" i="94"/>
  <c r="EG124" i="94"/>
  <c r="EI124" i="94" s="1"/>
  <c r="HC124" i="94"/>
  <c r="GP324" i="94"/>
  <c r="GS269" i="94"/>
  <c r="GS242" i="94"/>
  <c r="GS244" i="94" s="1"/>
  <c r="GS245" i="94" s="1"/>
  <c r="EG103" i="94"/>
  <c r="EI103" i="94" s="1"/>
  <c r="HC103" i="94"/>
  <c r="DX175" i="94"/>
  <c r="DZ175" i="94" s="1"/>
  <c r="GZ175" i="94"/>
  <c r="HC64" i="94"/>
  <c r="HC66" i="94" s="1"/>
  <c r="EG64" i="94"/>
  <c r="EI64" i="94" s="1"/>
  <c r="CZ252" i="94"/>
  <c r="DB252" i="94" s="1"/>
  <c r="DC252" i="94" s="1"/>
  <c r="DE252" i="94" s="1"/>
  <c r="GU252" i="94"/>
  <c r="GN337" i="94"/>
  <c r="GS277" i="94"/>
  <c r="DR191" i="94"/>
  <c r="DT191" i="94" s="1"/>
  <c r="GX191" i="94"/>
  <c r="GX193" i="94" s="1"/>
  <c r="DX149" i="94"/>
  <c r="DZ149" i="94" s="1"/>
  <c r="GZ149" i="94"/>
  <c r="GZ151" i="94" s="1"/>
  <c r="GX188" i="94"/>
  <c r="DR188" i="94"/>
  <c r="DT188" i="94" s="1"/>
  <c r="BJ319" i="94"/>
  <c r="BL319" i="94" s="1"/>
  <c r="BM319" i="94" s="1"/>
  <c r="BO319" i="94" s="1"/>
  <c r="BP319" i="94" s="1"/>
  <c r="BR319" i="94" s="1"/>
  <c r="CE311" i="94"/>
  <c r="CG311" i="94" s="1"/>
  <c r="CH311" i="94" s="1"/>
  <c r="CJ311" i="94" s="1"/>
  <c r="CK276" i="94"/>
  <c r="CM276" i="94" s="1"/>
  <c r="CN276" i="94" s="1"/>
  <c r="CP276" i="94" s="1"/>
  <c r="CQ276" i="94" s="1"/>
  <c r="CS276" i="94" s="1"/>
  <c r="BJ327" i="94"/>
  <c r="BL327" i="94" s="1"/>
  <c r="BM327" i="94" s="1"/>
  <c r="BO327" i="94" s="1"/>
  <c r="BP327" i="94" s="1"/>
  <c r="BR327" i="94" s="1"/>
  <c r="CE290" i="94"/>
  <c r="CG290" i="94" s="1"/>
  <c r="CH290" i="94" s="1"/>
  <c r="CJ290" i="94" s="1"/>
  <c r="GT238" i="94"/>
  <c r="GT240" i="94" s="1"/>
  <c r="CT238" i="94"/>
  <c r="CV238" i="94" s="1"/>
  <c r="CW238" i="94" s="1"/>
  <c r="CY238" i="94" s="1"/>
  <c r="DF217" i="94"/>
  <c r="DH217" i="94" s="1"/>
  <c r="DI217" i="94" s="1"/>
  <c r="DK217" i="94" s="1"/>
  <c r="GV217" i="94"/>
  <c r="GV219" i="94" s="1"/>
  <c r="BJ345" i="94"/>
  <c r="BL345" i="94" s="1"/>
  <c r="BM345" i="94" s="1"/>
  <c r="BO345" i="94" s="1"/>
  <c r="BP345" i="94" s="1"/>
  <c r="BR345" i="94" s="1"/>
  <c r="DF200" i="94"/>
  <c r="DH200" i="94" s="1"/>
  <c r="DI200" i="94" s="1"/>
  <c r="DK200" i="94" s="1"/>
  <c r="GV200" i="94"/>
  <c r="GV202" i="94" s="1"/>
  <c r="DR205" i="94"/>
  <c r="DT205" i="94" s="1"/>
  <c r="GX205" i="94"/>
  <c r="BS341" i="94"/>
  <c r="BU341" i="94" s="1"/>
  <c r="BV341" i="94" s="1"/>
  <c r="BX341" i="94" s="1"/>
  <c r="BY289" i="94"/>
  <c r="CA289" i="94" s="1"/>
  <c r="CB289" i="94" s="1"/>
  <c r="CD289" i="94" s="1"/>
  <c r="ED85" i="94"/>
  <c r="EF85" i="94" s="1"/>
  <c r="HB85" i="94"/>
  <c r="HB87" i="94" s="1"/>
  <c r="BY320" i="94"/>
  <c r="CA320" i="94" s="1"/>
  <c r="CB320" i="94" s="1"/>
  <c r="CD320" i="94" s="1"/>
  <c r="HA157" i="94"/>
  <c r="EA157" i="94"/>
  <c r="EC157" i="94" s="1"/>
  <c r="BS310" i="94"/>
  <c r="BU310" i="94" s="1"/>
  <c r="BV310" i="94" s="1"/>
  <c r="BX310" i="94" s="1"/>
  <c r="EJ68" i="94"/>
  <c r="EL68" i="94" s="1"/>
  <c r="HD68" i="94"/>
  <c r="HD70" i="94" s="1"/>
  <c r="HA150" i="94"/>
  <c r="EA150" i="94"/>
  <c r="EC150" i="94" s="1"/>
  <c r="HB102" i="94"/>
  <c r="HB104" i="94" s="1"/>
  <c r="ED102" i="94"/>
  <c r="EF102" i="94" s="1"/>
  <c r="GV221" i="94"/>
  <c r="GV223" i="94" s="1"/>
  <c r="DF221" i="94"/>
  <c r="DH221" i="94" s="1"/>
  <c r="DI221" i="94" s="1"/>
  <c r="DK221" i="94" s="1"/>
  <c r="CE307" i="94"/>
  <c r="CG307" i="94" s="1"/>
  <c r="CH307" i="94" s="1"/>
  <c r="CJ307" i="94" s="1"/>
  <c r="BY324" i="94"/>
  <c r="CA324" i="94" s="1"/>
  <c r="CB324" i="94" s="1"/>
  <c r="CD324" i="94" s="1"/>
  <c r="CT269" i="94"/>
  <c r="CV269" i="94" s="1"/>
  <c r="CW269" i="94" s="1"/>
  <c r="CY269" i="94" s="1"/>
  <c r="GT269" i="94"/>
  <c r="CT242" i="94"/>
  <c r="CV242" i="94" s="1"/>
  <c r="CW242" i="94" s="1"/>
  <c r="CY242" i="94" s="1"/>
  <c r="GT242" i="94"/>
  <c r="GT244" i="94" s="1"/>
  <c r="EG81" i="94"/>
  <c r="EI81" i="94" s="1"/>
  <c r="HC81" i="94"/>
  <c r="HC83" i="94" s="1"/>
  <c r="BJ337" i="94"/>
  <c r="BL337" i="94" s="1"/>
  <c r="BM337" i="94" s="1"/>
  <c r="BO337" i="94" s="1"/>
  <c r="BP337" i="94" s="1"/>
  <c r="BR337" i="94" s="1"/>
  <c r="CT277" i="94"/>
  <c r="CV277" i="94" s="1"/>
  <c r="CW277" i="94" s="1"/>
  <c r="CY277" i="94" s="1"/>
  <c r="GT277" i="94"/>
  <c r="BS323" i="94"/>
  <c r="BU323" i="94" s="1"/>
  <c r="BV323" i="94" s="1"/>
  <c r="BX323" i="94" s="1"/>
  <c r="BY285" i="94"/>
  <c r="CA285" i="94" s="1"/>
  <c r="CB285" i="94" s="1"/>
  <c r="CD285" i="94" s="1"/>
  <c r="EG120" i="94"/>
  <c r="EI120" i="94" s="1"/>
  <c r="HC120" i="94"/>
  <c r="DF225" i="94"/>
  <c r="DH225" i="94" s="1"/>
  <c r="DI225" i="94" s="1"/>
  <c r="DK225" i="94" s="1"/>
  <c r="GV225" i="94"/>
  <c r="GV227" i="94" s="1"/>
  <c r="DL226" i="94"/>
  <c r="DN226" i="94" s="1"/>
  <c r="DO226" i="94" s="1"/>
  <c r="DQ226" i="94" s="1"/>
  <c r="GW226" i="94"/>
  <c r="HD106" i="94"/>
  <c r="EJ106" i="94"/>
  <c r="EL106" i="94" s="1"/>
  <c r="GU260" i="94"/>
  <c r="CZ260" i="94"/>
  <c r="DB260" i="94" s="1"/>
  <c r="DC260" i="94" s="1"/>
  <c r="DE260" i="94" s="1"/>
  <c r="CK259" i="94"/>
  <c r="CM259" i="94" s="1"/>
  <c r="CN259" i="94" s="1"/>
  <c r="CP259" i="94" s="1"/>
  <c r="CQ259" i="94" s="1"/>
  <c r="CS259" i="94" s="1"/>
  <c r="GZ167" i="94"/>
  <c r="DX167" i="94"/>
  <c r="DZ167" i="94" s="1"/>
  <c r="EA119" i="94"/>
  <c r="EC119" i="94" s="1"/>
  <c r="HA119" i="94"/>
  <c r="HA121" i="94" s="1"/>
  <c r="CE286" i="94"/>
  <c r="CG286" i="94" s="1"/>
  <c r="CH286" i="94" s="1"/>
  <c r="CJ286" i="94" s="1"/>
  <c r="HB137" i="94"/>
  <c r="ED137" i="94"/>
  <c r="EF137" i="94" s="1"/>
  <c r="EJ86" i="94"/>
  <c r="EL86" i="94" s="1"/>
  <c r="HD86" i="94"/>
  <c r="GV204" i="94"/>
  <c r="GV206" i="94" s="1"/>
  <c r="DF204" i="94"/>
  <c r="DH204" i="94" s="1"/>
  <c r="DI204" i="94" s="1"/>
  <c r="DK204" i="94" s="1"/>
  <c r="GZ159" i="94"/>
  <c r="EA158" i="94"/>
  <c r="EC158" i="94" s="1"/>
  <c r="HA158" i="94"/>
  <c r="DF243" i="94"/>
  <c r="DH243" i="94" s="1"/>
  <c r="DI243" i="94" s="1"/>
  <c r="DK243" i="94" s="1"/>
  <c r="GV243" i="94"/>
  <c r="HB123" i="94"/>
  <c r="HB125" i="94" s="1"/>
  <c r="ED123" i="94"/>
  <c r="EF123" i="94" s="1"/>
  <c r="EP73" i="94"/>
  <c r="ER73" i="94" s="1"/>
  <c r="HF73" i="94"/>
  <c r="CZ239" i="94"/>
  <c r="DB239" i="94" s="1"/>
  <c r="DC239" i="94" s="1"/>
  <c r="DE239" i="94" s="1"/>
  <c r="GU239" i="94"/>
  <c r="GY184" i="94"/>
  <c r="DU184" i="94"/>
  <c r="DW184" i="94" s="1"/>
  <c r="EJ72" i="94"/>
  <c r="EL72" i="94" s="1"/>
  <c r="HD72" i="94"/>
  <c r="HD74" i="94" s="1"/>
  <c r="EG141" i="94"/>
  <c r="EI141" i="94" s="1"/>
  <c r="HC141" i="94"/>
  <c r="DU192" i="94"/>
  <c r="DW192" i="94" s="1"/>
  <c r="GY192" i="94"/>
  <c r="Z52" i="121"/>
  <c r="AJ52" i="121" s="1"/>
  <c r="C52" i="121" s="1"/>
  <c r="DR209" i="94"/>
  <c r="DT209" i="94" s="1"/>
  <c r="GX209" i="94"/>
  <c r="GV208" i="94"/>
  <c r="GV210" i="94" s="1"/>
  <c r="DF208" i="94"/>
  <c r="DH208" i="94" s="1"/>
  <c r="DI208" i="94" s="1"/>
  <c r="DK208" i="94" s="1"/>
  <c r="HA115" i="94"/>
  <c r="HA117" i="94" s="1"/>
  <c r="EA115" i="94"/>
  <c r="EC115" i="94" s="1"/>
  <c r="BY328" i="94"/>
  <c r="CA328" i="94" s="1"/>
  <c r="CB328" i="94" s="1"/>
  <c r="CD328" i="94" s="1"/>
  <c r="EA140" i="94"/>
  <c r="EC140" i="94" s="1"/>
  <c r="HA140" i="94"/>
  <c r="HA142" i="94" s="1"/>
  <c r="DR201" i="94"/>
  <c r="DT201" i="94" s="1"/>
  <c r="GX201" i="94"/>
  <c r="GT234" i="94"/>
  <c r="GT236" i="94" s="1"/>
  <c r="CT234" i="94"/>
  <c r="CV234" i="94" s="1"/>
  <c r="CW234" i="94" s="1"/>
  <c r="CY234" i="94" s="1"/>
  <c r="CK255" i="94"/>
  <c r="CM255" i="94" s="1"/>
  <c r="CN255" i="94" s="1"/>
  <c r="CP255" i="94" s="1"/>
  <c r="CQ255" i="94" s="1"/>
  <c r="CS255" i="94" s="1"/>
  <c r="CT273" i="94"/>
  <c r="CV273" i="94" s="1"/>
  <c r="CW273" i="94" s="1"/>
  <c r="CY273" i="94" s="1"/>
  <c r="GT273" i="94"/>
  <c r="DX154" i="94"/>
  <c r="DZ154" i="94" s="1"/>
  <c r="GZ154" i="94"/>
  <c r="GY174" i="94"/>
  <c r="GY176" i="94" s="1"/>
  <c r="DU174" i="94"/>
  <c r="DW174" i="94" s="1"/>
  <c r="DU171" i="94"/>
  <c r="DW171" i="94" s="1"/>
  <c r="GY171" i="94"/>
  <c r="CE303" i="94"/>
  <c r="CG303" i="94" s="1"/>
  <c r="CH303" i="94" s="1"/>
  <c r="CJ303" i="94" s="1"/>
  <c r="CK268" i="94"/>
  <c r="CM268" i="94" s="1"/>
  <c r="CN268" i="94" s="1"/>
  <c r="CP268" i="94" s="1"/>
  <c r="CQ268" i="94" s="1"/>
  <c r="CS268" i="94" s="1"/>
  <c r="BS306" i="94"/>
  <c r="BU306" i="94" s="1"/>
  <c r="BV306" i="94" s="1"/>
  <c r="BX306" i="94" s="1"/>
  <c r="HA136" i="94"/>
  <c r="HA138" i="94" s="1"/>
  <c r="EA136" i="94"/>
  <c r="EC136" i="94" s="1"/>
  <c r="HB132" i="94"/>
  <c r="ED132" i="94"/>
  <c r="EF132" i="94" s="1"/>
  <c r="EJ90" i="94"/>
  <c r="EL90" i="94" s="1"/>
  <c r="HD90" i="94"/>
  <c r="HD91" i="94" s="1"/>
  <c r="BS302" i="94"/>
  <c r="BU302" i="94" s="1"/>
  <c r="BV302" i="94" s="1"/>
  <c r="BX302" i="94" s="1"/>
  <c r="GW218" i="94"/>
  <c r="DL218" i="94"/>
  <c r="DN218" i="94" s="1"/>
  <c r="DO218" i="94" s="1"/>
  <c r="DQ218" i="94" s="1"/>
  <c r="GN340" i="94"/>
  <c r="GN342" i="94" s="1"/>
  <c r="GN343" i="94" s="1"/>
  <c r="CK294" i="94"/>
  <c r="CM294" i="94" s="1"/>
  <c r="CN294" i="94" s="1"/>
  <c r="CP294" i="94" s="1"/>
  <c r="CQ294" i="94" s="1"/>
  <c r="CS294" i="94" s="1"/>
  <c r="BY293" i="94"/>
  <c r="CA293" i="94" s="1"/>
  <c r="CB293" i="94" s="1"/>
  <c r="CD293" i="94" s="1"/>
  <c r="CK251" i="94"/>
  <c r="CM251" i="94" s="1"/>
  <c r="CN251" i="94" s="1"/>
  <c r="CP251" i="94" s="1"/>
  <c r="CQ251" i="94" s="1"/>
  <c r="CS251" i="94" s="1"/>
  <c r="CE272" i="94"/>
  <c r="CG272" i="94" s="1"/>
  <c r="CH272" i="94" s="1"/>
  <c r="CJ272" i="94" s="1"/>
  <c r="HC12" i="98"/>
  <c r="HC29" i="98"/>
  <c r="HF58" i="94"/>
  <c r="HI16" i="94"/>
  <c r="FY16" i="95"/>
  <c r="FX42" i="95"/>
  <c r="GX116" i="98"/>
  <c r="HC56" i="96"/>
  <c r="HB55" i="98"/>
  <c r="HD42" i="98"/>
  <c r="HA52" i="96"/>
  <c r="HC51" i="98"/>
  <c r="HE54" i="94"/>
  <c r="FX81" i="95"/>
  <c r="HH24" i="94"/>
  <c r="GO224" i="98"/>
  <c r="GP224" i="98" s="1"/>
  <c r="HC25" i="98"/>
  <c r="GW130" i="96"/>
  <c r="GY91" i="96"/>
  <c r="HB69" i="96"/>
  <c r="GA12" i="95"/>
  <c r="HB30" i="96"/>
  <c r="HE13" i="96"/>
  <c r="HD17" i="96"/>
  <c r="HD39" i="96"/>
  <c r="HA82" i="96"/>
  <c r="HB65" i="96"/>
  <c r="FW94" i="95"/>
  <c r="HE50" i="94"/>
  <c r="FR159" i="95"/>
  <c r="HA90" i="98"/>
  <c r="HD26" i="96"/>
  <c r="GY108" i="96"/>
  <c r="HB64" i="98"/>
  <c r="GY107" i="98"/>
  <c r="GW117" i="96"/>
  <c r="GZ78" i="96"/>
  <c r="FS146" i="95"/>
  <c r="GW121" i="96"/>
  <c r="GV146" i="98"/>
  <c r="GY95" i="96"/>
  <c r="GT169" i="96"/>
  <c r="GU156" i="96"/>
  <c r="FU120" i="95"/>
  <c r="FP185" i="95"/>
  <c r="GV134" i="96"/>
  <c r="GX103" i="98"/>
  <c r="GU147" i="96"/>
  <c r="GR198" i="98"/>
  <c r="GY104" i="96"/>
  <c r="FP198" i="95"/>
  <c r="GT173" i="96"/>
  <c r="GU143" i="96"/>
  <c r="FN211" i="95"/>
  <c r="GS186" i="96"/>
  <c r="GR182" i="96"/>
  <c r="GT160" i="96"/>
  <c r="GQ199" i="96"/>
  <c r="HE14" i="96"/>
  <c r="HE16" i="96" s="1"/>
  <c r="ES14" i="96"/>
  <c r="EU14" i="96" s="1"/>
  <c r="GM250" i="96"/>
  <c r="GM251" i="96" s="1"/>
  <c r="GN231" i="96"/>
  <c r="GN233" i="96" s="1"/>
  <c r="GN234" i="96" s="1"/>
  <c r="FL261" i="95"/>
  <c r="GP209" i="96"/>
  <c r="GP211" i="96" s="1"/>
  <c r="GP212" i="96" s="1"/>
  <c r="EV24" i="96"/>
  <c r="EX24" i="96" s="1"/>
  <c r="HF24" i="96"/>
  <c r="GN222" i="96"/>
  <c r="GN224" i="96" s="1"/>
  <c r="GN225" i="96" s="1"/>
  <c r="GN258" i="96"/>
  <c r="FA14" i="98"/>
  <c r="FC14" i="98" s="1"/>
  <c r="HG14" i="98"/>
  <c r="GQ207" i="98"/>
  <c r="GN249" i="96"/>
  <c r="GQ195" i="96"/>
  <c r="GN218" i="96"/>
  <c r="GN220" i="96" s="1"/>
  <c r="GN221" i="96" s="1"/>
  <c r="HD55" i="96"/>
  <c r="DS66" i="95"/>
  <c r="DU66" i="95" s="1"/>
  <c r="GC66" i="95"/>
  <c r="FM248" i="95"/>
  <c r="GN248" i="96"/>
  <c r="DX127" i="96"/>
  <c r="DZ127" i="96" s="1"/>
  <c r="GX127" i="96"/>
  <c r="GX129" i="96" s="1"/>
  <c r="EV56" i="94"/>
  <c r="EX56" i="94" s="1"/>
  <c r="HH56" i="94"/>
  <c r="EP63" i="96"/>
  <c r="ER63" i="96" s="1"/>
  <c r="HD63" i="96"/>
  <c r="DH204" i="98"/>
  <c r="DJ204" i="98" s="1"/>
  <c r="GR204" i="98"/>
  <c r="GR206" i="98" s="1"/>
  <c r="EM76" i="96"/>
  <c r="EO76" i="96" s="1"/>
  <c r="HC76" i="96"/>
  <c r="HF51" i="94"/>
  <c r="HF53" i="94" s="1"/>
  <c r="EP51" i="94"/>
  <c r="ER51" i="94" s="1"/>
  <c r="DE229" i="98"/>
  <c r="DG229" i="98" s="1"/>
  <c r="GQ229" i="98"/>
  <c r="EP47" i="94"/>
  <c r="ER47" i="94" s="1"/>
  <c r="HF47" i="94"/>
  <c r="HF49" i="94" s="1"/>
  <c r="DR158" i="96"/>
  <c r="DT158" i="96" s="1"/>
  <c r="GV158" i="96"/>
  <c r="EV55" i="94"/>
  <c r="EX55" i="94" s="1"/>
  <c r="HH55" i="94"/>
  <c r="DS10" i="95"/>
  <c r="DU10" i="95" s="1"/>
  <c r="GC10" i="95"/>
  <c r="EV37" i="96"/>
  <c r="EX37" i="96" s="1"/>
  <c r="HF37" i="96"/>
  <c r="CI209" i="95"/>
  <c r="CK209" i="95" s="1"/>
  <c r="FQ209" i="95"/>
  <c r="DP9" i="95"/>
  <c r="DR9" i="95" s="1"/>
  <c r="GB9" i="95"/>
  <c r="GB11" i="95" s="1"/>
  <c r="EU53" i="98"/>
  <c r="EW53" i="98" s="1"/>
  <c r="HE53" i="98"/>
  <c r="DM79" i="95"/>
  <c r="DO79" i="95" s="1"/>
  <c r="GA79" i="95"/>
  <c r="HE38" i="96"/>
  <c r="EM27" i="96"/>
  <c r="EO27" i="96" s="1"/>
  <c r="HC27" i="96"/>
  <c r="HC29" i="96" s="1"/>
  <c r="GO232" i="96"/>
  <c r="EO88" i="98"/>
  <c r="EQ88" i="98" s="1"/>
  <c r="HC88" i="98"/>
  <c r="DG92" i="95"/>
  <c r="DI92" i="95" s="1"/>
  <c r="FY92" i="95"/>
  <c r="GT193" i="96"/>
  <c r="DL193" i="96"/>
  <c r="DN193" i="96" s="1"/>
  <c r="FP235" i="95"/>
  <c r="CF235" i="95"/>
  <c r="CH235" i="95" s="1"/>
  <c r="K44" i="121"/>
  <c r="AU44" i="121"/>
  <c r="AT44" i="121"/>
  <c r="AV44" i="121" s="1"/>
  <c r="AX44" i="121" s="1"/>
  <c r="DK195" i="98"/>
  <c r="DM195" i="98" s="1"/>
  <c r="GS195" i="98"/>
  <c r="GS197" i="98" s="1"/>
  <c r="EX27" i="98"/>
  <c r="EZ27" i="98" s="1"/>
  <c r="HF27" i="98"/>
  <c r="EG93" i="96"/>
  <c r="EI93" i="96" s="1"/>
  <c r="HA93" i="96"/>
  <c r="DF206" i="96"/>
  <c r="DH206" i="96" s="1"/>
  <c r="GR206" i="96"/>
  <c r="HG57" i="94"/>
  <c r="GS205" i="98"/>
  <c r="DK205" i="98"/>
  <c r="DM205" i="98" s="1"/>
  <c r="GZ105" i="96"/>
  <c r="GZ107" i="96" s="1"/>
  <c r="ED105" i="96"/>
  <c r="EF105" i="96" s="1"/>
  <c r="ED88" i="96"/>
  <c r="EF88" i="96" s="1"/>
  <c r="GZ88" i="96"/>
  <c r="GZ90" i="96" s="1"/>
  <c r="HB101" i="98"/>
  <c r="EL101" i="98"/>
  <c r="EN101" i="98" s="1"/>
  <c r="GT197" i="96"/>
  <c r="DL197" i="96"/>
  <c r="DN197" i="96" s="1"/>
  <c r="EV36" i="96"/>
  <c r="EX36" i="96" s="1"/>
  <c r="HF36" i="96"/>
  <c r="CF222" i="95"/>
  <c r="CH222" i="95" s="1"/>
  <c r="FP222" i="95"/>
  <c r="ED101" i="96"/>
  <c r="EF101" i="96" s="1"/>
  <c r="GZ101" i="96"/>
  <c r="GZ103" i="96" s="1"/>
  <c r="CW232" i="96"/>
  <c r="CY232" i="96" s="1"/>
  <c r="CZ232" i="96" s="1"/>
  <c r="DB232" i="96" s="1"/>
  <c r="GR208" i="98"/>
  <c r="DH208" i="98"/>
  <c r="DJ208" i="98" s="1"/>
  <c r="CR170" i="95"/>
  <c r="CT170" i="95" s="1"/>
  <c r="FT170" i="95"/>
  <c r="GN262" i="96"/>
  <c r="HA75" i="96"/>
  <c r="HA77" i="96" s="1"/>
  <c r="EG75" i="96"/>
  <c r="EI75" i="96" s="1"/>
  <c r="ER26" i="98"/>
  <c r="ET26" i="98" s="1"/>
  <c r="HD26" i="98"/>
  <c r="HD28" i="98" s="1"/>
  <c r="GU184" i="96"/>
  <c r="DO184" i="96"/>
  <c r="DQ184" i="96" s="1"/>
  <c r="HC62" i="96"/>
  <c r="HC64" i="96" s="1"/>
  <c r="EM62" i="96"/>
  <c r="EO62" i="96" s="1"/>
  <c r="CQ222" i="96"/>
  <c r="CS222" i="96" s="1"/>
  <c r="CT222" i="96" s="1"/>
  <c r="CV222" i="96" s="1"/>
  <c r="DM27" i="95"/>
  <c r="DO27" i="95" s="1"/>
  <c r="GA27" i="95"/>
  <c r="GX114" i="96"/>
  <c r="GX116" i="96" s="1"/>
  <c r="DX114" i="96"/>
  <c r="DZ114" i="96" s="1"/>
  <c r="GM261" i="96"/>
  <c r="GM263" i="96" s="1"/>
  <c r="GM264" i="96" s="1"/>
  <c r="CQ231" i="96"/>
  <c r="CS231" i="96" s="1"/>
  <c r="CT231" i="96" s="1"/>
  <c r="CV231" i="96" s="1"/>
  <c r="AM46" i="121"/>
  <c r="AH46" i="121"/>
  <c r="AO46" i="121" s="1"/>
  <c r="AQ46" i="121" s="1"/>
  <c r="AR46" i="121" s="1"/>
  <c r="GR196" i="96"/>
  <c r="GR198" i="96" s="1"/>
  <c r="DF196" i="96"/>
  <c r="DH196" i="96" s="1"/>
  <c r="GV167" i="96"/>
  <c r="DR167" i="96"/>
  <c r="DT167" i="96" s="1"/>
  <c r="CQ262" i="96"/>
  <c r="CS262" i="96" s="1"/>
  <c r="CT262" i="96" s="1"/>
  <c r="CV262" i="96" s="1"/>
  <c r="HE62" i="98"/>
  <c r="EU62" i="98"/>
  <c r="EW62" i="98" s="1"/>
  <c r="HH48" i="94"/>
  <c r="EV48" i="94"/>
  <c r="EX48" i="94" s="1"/>
  <c r="FZ13" i="95"/>
  <c r="FZ15" i="95" s="1"/>
  <c r="DJ13" i="95"/>
  <c r="DL13" i="95" s="1"/>
  <c r="FY105" i="95"/>
  <c r="DG105" i="95"/>
  <c r="DI105" i="95" s="1"/>
  <c r="DR171" i="96"/>
  <c r="DT171" i="96" s="1"/>
  <c r="GV171" i="96"/>
  <c r="CK261" i="96"/>
  <c r="CM261" i="96" s="1"/>
  <c r="CN261" i="96" s="1"/>
  <c r="CP261" i="96" s="1"/>
  <c r="GR222" i="98"/>
  <c r="DH222" i="98"/>
  <c r="DJ222" i="98" s="1"/>
  <c r="BT261" i="95"/>
  <c r="BV261" i="95" s="1"/>
  <c r="BW261" i="95" s="1"/>
  <c r="BY261" i="95" s="1"/>
  <c r="GU196" i="98"/>
  <c r="DQ196" i="98"/>
  <c r="DS196" i="98" s="1"/>
  <c r="HF82" i="94"/>
  <c r="EP82" i="94"/>
  <c r="ER82" i="94" s="1"/>
  <c r="DW157" i="98"/>
  <c r="DY157" i="98" s="1"/>
  <c r="GW157" i="98"/>
  <c r="DU154" i="96"/>
  <c r="DW154" i="96" s="1"/>
  <c r="GW154" i="96"/>
  <c r="HA102" i="96"/>
  <c r="EG102" i="96"/>
  <c r="EI102" i="96" s="1"/>
  <c r="GP223" i="96"/>
  <c r="CQ218" i="96"/>
  <c r="CS218" i="96" s="1"/>
  <c r="CT218" i="96" s="1"/>
  <c r="CV218" i="96" s="1"/>
  <c r="EG106" i="96"/>
  <c r="EI106" i="96" s="1"/>
  <c r="HA106" i="96"/>
  <c r="FN236" i="95"/>
  <c r="EF104" i="98"/>
  <c r="EH104" i="98" s="1"/>
  <c r="GZ104" i="98"/>
  <c r="GZ106" i="98" s="1"/>
  <c r="HE54" i="96"/>
  <c r="ES54" i="96"/>
  <c r="EU54" i="96" s="1"/>
  <c r="GT182" i="98"/>
  <c r="DN182" i="98"/>
  <c r="DP182" i="98" s="1"/>
  <c r="DS14" i="95"/>
  <c r="DU14" i="95" s="1"/>
  <c r="GC14" i="95"/>
  <c r="GQ209" i="96"/>
  <c r="GQ211" i="96" s="1"/>
  <c r="DC209" i="96"/>
  <c r="DE209" i="96" s="1"/>
  <c r="GP205" i="96"/>
  <c r="GP207" i="96" s="1"/>
  <c r="GP208" i="96" s="1"/>
  <c r="DC223" i="96"/>
  <c r="DE223" i="96" s="1"/>
  <c r="GQ223" i="96"/>
  <c r="GY113" i="98"/>
  <c r="GY115" i="98" s="1"/>
  <c r="EC113" i="98"/>
  <c r="EE113" i="98" s="1"/>
  <c r="GM235" i="96"/>
  <c r="GM237" i="96" s="1"/>
  <c r="GM238" i="96" s="1"/>
  <c r="HB87" i="98"/>
  <c r="HB89" i="98" s="1"/>
  <c r="EL87" i="98"/>
  <c r="EN87" i="98" s="1"/>
  <c r="GS179" i="96"/>
  <c r="GS181" i="96" s="1"/>
  <c r="DI179" i="96"/>
  <c r="DK179" i="96" s="1"/>
  <c r="EJ89" i="96"/>
  <c r="EL89" i="96" s="1"/>
  <c r="HB89" i="96"/>
  <c r="HA92" i="98"/>
  <c r="EI92" i="98"/>
  <c r="EK92" i="98" s="1"/>
  <c r="HC52" i="98"/>
  <c r="HC54" i="98" s="1"/>
  <c r="EO52" i="98"/>
  <c r="EQ52" i="98" s="1"/>
  <c r="HD50" i="96"/>
  <c r="EP50" i="96"/>
  <c r="ER50" i="96" s="1"/>
  <c r="GV142" i="96"/>
  <c r="DE221" i="98"/>
  <c r="DG221" i="98" s="1"/>
  <c r="GQ221" i="98"/>
  <c r="GQ223" i="98" s="1"/>
  <c r="ES28" i="96"/>
  <c r="EU28" i="96" s="1"/>
  <c r="HE28" i="96"/>
  <c r="ED119" i="96"/>
  <c r="EF119" i="96" s="1"/>
  <c r="GZ119" i="96"/>
  <c r="HF89" i="94"/>
  <c r="EP89" i="94"/>
  <c r="ER89" i="94" s="1"/>
  <c r="DJ40" i="95"/>
  <c r="DL40" i="95" s="1"/>
  <c r="FZ40" i="95"/>
  <c r="GQ205" i="96"/>
  <c r="GQ207" i="96" s="1"/>
  <c r="DC205" i="96"/>
  <c r="DE205" i="96" s="1"/>
  <c r="CK235" i="96"/>
  <c r="CM235" i="96" s="1"/>
  <c r="CN235" i="96" s="1"/>
  <c r="CP235" i="96" s="1"/>
  <c r="GV155" i="96"/>
  <c r="DO166" i="96"/>
  <c r="DQ166" i="96" s="1"/>
  <c r="GU166" i="96"/>
  <c r="GU168" i="96" s="1"/>
  <c r="DW143" i="98"/>
  <c r="DY143" i="98" s="1"/>
  <c r="GW143" i="98"/>
  <c r="GW145" i="98" s="1"/>
  <c r="EF114" i="98"/>
  <c r="EH114" i="98" s="1"/>
  <c r="GZ114" i="98"/>
  <c r="W54" i="121"/>
  <c r="X54" i="121" s="1"/>
  <c r="Y54" i="121"/>
  <c r="M54" i="121"/>
  <c r="CO196" i="95"/>
  <c r="CQ196" i="95" s="1"/>
  <c r="FS196" i="95"/>
  <c r="ES52" i="94"/>
  <c r="EU52" i="94" s="1"/>
  <c r="HG52" i="94"/>
  <c r="CQ248" i="96"/>
  <c r="CS248" i="96" s="1"/>
  <c r="CT248" i="96" s="1"/>
  <c r="CV248" i="96" s="1"/>
  <c r="DW139" i="98"/>
  <c r="DY139" i="98" s="1"/>
  <c r="GW139" i="98"/>
  <c r="FT145" i="95"/>
  <c r="FV119" i="95"/>
  <c r="DO180" i="96"/>
  <c r="DQ180" i="96" s="1"/>
  <c r="GU180" i="96"/>
  <c r="CQ245" i="96"/>
  <c r="CS245" i="96" s="1"/>
  <c r="CT245" i="96" s="1"/>
  <c r="CV245" i="96" s="1"/>
  <c r="EY11" i="96"/>
  <c r="FA11" i="96" s="1"/>
  <c r="HG11" i="96"/>
  <c r="GW140" i="96"/>
  <c r="DU140" i="96"/>
  <c r="DW140" i="96" s="1"/>
  <c r="ED115" i="96"/>
  <c r="EF115" i="96" s="1"/>
  <c r="GZ115" i="96"/>
  <c r="HD48" i="98"/>
  <c r="HD50" i="98" s="1"/>
  <c r="ER48" i="98"/>
  <c r="ET48" i="98" s="1"/>
  <c r="GQ217" i="98"/>
  <c r="GQ219" i="98" s="1"/>
  <c r="DE217" i="98"/>
  <c r="DG217" i="98" s="1"/>
  <c r="CQ249" i="96"/>
  <c r="CS249" i="96" s="1"/>
  <c r="CT249" i="96" s="1"/>
  <c r="CV249" i="96" s="1"/>
  <c r="DF210" i="96"/>
  <c r="DH210" i="96" s="1"/>
  <c r="GR210" i="96"/>
  <c r="GL244" i="96"/>
  <c r="GL246" i="96" s="1"/>
  <c r="GL247" i="96" s="1"/>
  <c r="DF192" i="96"/>
  <c r="DH192" i="96" s="1"/>
  <c r="GR192" i="96"/>
  <c r="GR194" i="96" s="1"/>
  <c r="DL183" i="96"/>
  <c r="DN183" i="96" s="1"/>
  <c r="GT183" i="96"/>
  <c r="GT185" i="96" s="1"/>
  <c r="DX118" i="96"/>
  <c r="DZ118" i="96" s="1"/>
  <c r="GX118" i="96"/>
  <c r="GX120" i="96" s="1"/>
  <c r="DH218" i="98"/>
  <c r="DJ218" i="98" s="1"/>
  <c r="GR218" i="98"/>
  <c r="DU153" i="96"/>
  <c r="DW153" i="96" s="1"/>
  <c r="GW153" i="96"/>
  <c r="DX145" i="96"/>
  <c r="DZ145" i="96" s="1"/>
  <c r="GX145" i="96"/>
  <c r="V56" i="121"/>
  <c r="U58" i="121"/>
  <c r="GP219" i="96"/>
  <c r="EO75" i="98"/>
  <c r="EQ75" i="98" s="1"/>
  <c r="HC75" i="98"/>
  <c r="DA131" i="95"/>
  <c r="DC131" i="95" s="1"/>
  <c r="FW131" i="95"/>
  <c r="GL257" i="96"/>
  <c r="GL259" i="96" s="1"/>
  <c r="GL260" i="96" s="1"/>
  <c r="GW131" i="96"/>
  <c r="GW133" i="96" s="1"/>
  <c r="DU131" i="96"/>
  <c r="DW131" i="96" s="1"/>
  <c r="EJ49" i="96"/>
  <c r="EL49" i="96" s="1"/>
  <c r="HB49" i="96"/>
  <c r="HB51" i="96" s="1"/>
  <c r="EP67" i="96"/>
  <c r="ER67" i="96" s="1"/>
  <c r="HD67" i="96"/>
  <c r="EM98" i="94"/>
  <c r="EO98" i="94" s="1"/>
  <c r="HE98" i="94"/>
  <c r="GU159" i="96"/>
  <c r="EM80" i="96"/>
  <c r="EO80" i="96" s="1"/>
  <c r="HC80" i="96"/>
  <c r="CE244" i="96"/>
  <c r="CG244" i="96" s="1"/>
  <c r="CH244" i="96" s="1"/>
  <c r="CJ244" i="96" s="1"/>
  <c r="EF131" i="98"/>
  <c r="EH131" i="98" s="1"/>
  <c r="GZ131" i="98"/>
  <c r="DW153" i="98"/>
  <c r="DY153" i="98" s="1"/>
  <c r="GW153" i="98"/>
  <c r="FU157" i="95"/>
  <c r="CU157" i="95"/>
  <c r="CW157" i="95" s="1"/>
  <c r="GY126" i="98"/>
  <c r="EC126" i="98"/>
  <c r="EE126" i="98" s="1"/>
  <c r="EL105" i="98"/>
  <c r="EN105" i="98" s="1"/>
  <c r="HB105" i="98"/>
  <c r="DC219" i="96"/>
  <c r="DE219" i="96" s="1"/>
  <c r="GQ219" i="96"/>
  <c r="GU170" i="96"/>
  <c r="GU172" i="96" s="1"/>
  <c r="DO170" i="96"/>
  <c r="DQ170" i="96" s="1"/>
  <c r="HB79" i="96"/>
  <c r="HB81" i="96" s="1"/>
  <c r="EJ79" i="96"/>
  <c r="EL79" i="96" s="1"/>
  <c r="CE257" i="96"/>
  <c r="CG257" i="96" s="1"/>
  <c r="CH257" i="96" s="1"/>
  <c r="CJ257" i="96" s="1"/>
  <c r="EC100" i="98"/>
  <c r="EE100" i="98" s="1"/>
  <c r="GY100" i="98"/>
  <c r="GY102" i="98" s="1"/>
  <c r="EA128" i="96"/>
  <c r="EC128" i="96" s="1"/>
  <c r="GY128" i="96"/>
  <c r="FN248" i="95"/>
  <c r="BZ248" i="95"/>
  <c r="CB248" i="95" s="1"/>
  <c r="EM66" i="96"/>
  <c r="EO66" i="96" s="1"/>
  <c r="HC66" i="96"/>
  <c r="HC68" i="96" s="1"/>
  <c r="DR157" i="96"/>
  <c r="DT157" i="96" s="1"/>
  <c r="GV157" i="96"/>
  <c r="CX144" i="95"/>
  <c r="CZ144" i="95" s="1"/>
  <c r="FV144" i="95"/>
  <c r="GO236" i="96"/>
  <c r="GZ92" i="96"/>
  <c r="GZ94" i="96" s="1"/>
  <c r="ED92" i="96"/>
  <c r="EF92" i="96" s="1"/>
  <c r="GV144" i="96"/>
  <c r="GV146" i="96" s="1"/>
  <c r="DR144" i="96"/>
  <c r="DT144" i="96" s="1"/>
  <c r="CQ258" i="96"/>
  <c r="CS258" i="96" s="1"/>
  <c r="CT258" i="96" s="1"/>
  <c r="CV258" i="96" s="1"/>
  <c r="FS158" i="95"/>
  <c r="CO183" i="95"/>
  <c r="CQ183" i="95" s="1"/>
  <c r="FS183" i="95"/>
  <c r="GY132" i="96"/>
  <c r="EA132" i="96"/>
  <c r="EC132" i="96" s="1"/>
  <c r="DZ144" i="98"/>
  <c r="EB144" i="98" s="1"/>
  <c r="GX144" i="98"/>
  <c r="CW236" i="96"/>
  <c r="CY236" i="96" s="1"/>
  <c r="CZ236" i="96" s="1"/>
  <c r="DB236" i="96" s="1"/>
  <c r="EO61" i="98"/>
  <c r="EQ61" i="98" s="1"/>
  <c r="HC61" i="98"/>
  <c r="HC63" i="98" s="1"/>
  <c r="DW166" i="98"/>
  <c r="DY166" i="98" s="1"/>
  <c r="GW166" i="98"/>
  <c r="GN245" i="96"/>
  <c r="DE233" i="98"/>
  <c r="DG233" i="98" s="1"/>
  <c r="GQ233" i="98"/>
  <c r="GU192" i="98"/>
  <c r="DQ192" i="98"/>
  <c r="DS192" i="98" s="1"/>
  <c r="FY118" i="95"/>
  <c r="DG118" i="95"/>
  <c r="DI118" i="95" s="1"/>
  <c r="HA118" i="98"/>
  <c r="EI118" i="98"/>
  <c r="EK118" i="98" s="1"/>
  <c r="GW141" i="96"/>
  <c r="DU141" i="96"/>
  <c r="DW141" i="96" s="1"/>
  <c r="EU39" i="98"/>
  <c r="EW39" i="98" s="1"/>
  <c r="HE39" i="98"/>
  <c r="HE41" i="98" s="1"/>
  <c r="EX40" i="98"/>
  <c r="EZ40" i="98" s="1"/>
  <c r="HF40" i="98"/>
  <c r="EV10" i="96"/>
  <c r="EX10" i="96" s="1"/>
  <c r="HF10" i="96"/>
  <c r="HF12" i="96" s="1"/>
  <c r="HD22" i="98"/>
  <c r="HD24" i="98" s="1"/>
  <c r="ER22" i="98"/>
  <c r="ET22" i="98" s="1"/>
  <c r="ER9" i="98"/>
  <c r="ET9" i="98" s="1"/>
  <c r="HD9" i="98"/>
  <c r="HD11" i="98" s="1"/>
  <c r="ES23" i="96"/>
  <c r="EU23" i="96" s="1"/>
  <c r="HE23" i="96"/>
  <c r="HE25" i="96" s="1"/>
  <c r="HE53" i="96"/>
  <c r="ES53" i="96"/>
  <c r="EU53" i="96" s="1"/>
  <c r="HI21" i="94"/>
  <c r="HI23" i="94" s="1"/>
  <c r="EY21" i="94"/>
  <c r="FA21" i="94" s="1"/>
  <c r="FB14" i="94"/>
  <c r="FD14" i="94" s="1"/>
  <c r="HJ14" i="94"/>
  <c r="HJ15" i="94" s="1"/>
  <c r="FD23" i="98"/>
  <c r="FF23" i="98" s="1"/>
  <c r="HH23" i="98"/>
  <c r="FH13" i="94"/>
  <c r="FJ13" i="94" s="1"/>
  <c r="HL13" i="94"/>
  <c r="FD49" i="98"/>
  <c r="FF49" i="98" s="1"/>
  <c r="HH49" i="98"/>
  <c r="FG36" i="98"/>
  <c r="FI36" i="98" s="1"/>
  <c r="HI36" i="98"/>
  <c r="FK22" i="94"/>
  <c r="FM22" i="94" s="1"/>
  <c r="HM22" i="94"/>
  <c r="FH15" i="96"/>
  <c r="FJ15" i="96" s="1"/>
  <c r="HJ15" i="96"/>
  <c r="FD10" i="98"/>
  <c r="FF10" i="98" s="1"/>
  <c r="HH10" i="98"/>
  <c r="FN224" i="95" l="1"/>
  <c r="GA54" i="95"/>
  <c r="GA55" i="95" s="1"/>
  <c r="FM247" i="95"/>
  <c r="FM249" i="95" s="1"/>
  <c r="FM250" i="95" s="1"/>
  <c r="BN260" i="95"/>
  <c r="BP260" i="95" s="1"/>
  <c r="BQ260" i="95" s="1"/>
  <c r="BS260" i="95" s="1"/>
  <c r="FK260" i="95"/>
  <c r="FK262" i="95" s="1"/>
  <c r="FK263" i="95" s="1"/>
  <c r="FN247" i="95"/>
  <c r="FN249" i="95" s="1"/>
  <c r="BZ247" i="95"/>
  <c r="CB247" i="95" s="1"/>
  <c r="FZ78" i="95"/>
  <c r="FZ80" i="95" s="1"/>
  <c r="DJ78" i="95"/>
  <c r="DL78" i="95" s="1"/>
  <c r="FV143" i="95"/>
  <c r="CX143" i="95"/>
  <c r="CZ143" i="95" s="1"/>
  <c r="FO234" i="95"/>
  <c r="FO236" i="95" s="1"/>
  <c r="CC234" i="95"/>
  <c r="CE234" i="95" s="1"/>
  <c r="FP208" i="95"/>
  <c r="CF208" i="95"/>
  <c r="CH208" i="95" s="1"/>
  <c r="CC221" i="95"/>
  <c r="CE221" i="95" s="1"/>
  <c r="FO221" i="95"/>
  <c r="FO223" i="95" s="1"/>
  <c r="FO224" i="95" s="1"/>
  <c r="GB52" i="95"/>
  <c r="DP52" i="95"/>
  <c r="DR52" i="95" s="1"/>
  <c r="CX130" i="95"/>
  <c r="CZ130" i="95" s="1"/>
  <c r="FV130" i="95"/>
  <c r="FV132" i="95" s="1"/>
  <c r="DD117" i="95"/>
  <c r="DF117" i="95" s="1"/>
  <c r="FX117" i="95"/>
  <c r="DJ39" i="95"/>
  <c r="DL39" i="95" s="1"/>
  <c r="FZ39" i="95"/>
  <c r="FZ41" i="95" s="1"/>
  <c r="FU156" i="95"/>
  <c r="CU156" i="95"/>
  <c r="CW156" i="95" s="1"/>
  <c r="DG91" i="95"/>
  <c r="DI91" i="95" s="1"/>
  <c r="FY91" i="95"/>
  <c r="FY93" i="95" s="1"/>
  <c r="CL195" i="95"/>
  <c r="CN195" i="95" s="1"/>
  <c r="FR195" i="95"/>
  <c r="FR197" i="95" s="1"/>
  <c r="GA65" i="95"/>
  <c r="GA67" i="95" s="1"/>
  <c r="GA68" i="95" s="1"/>
  <c r="DM65" i="95"/>
  <c r="DO65" i="95" s="1"/>
  <c r="FX104" i="95"/>
  <c r="FX106" i="95" s="1"/>
  <c r="FX107" i="95" s="1"/>
  <c r="DD104" i="95"/>
  <c r="DF104" i="95" s="1"/>
  <c r="CO169" i="95"/>
  <c r="CQ169" i="95" s="1"/>
  <c r="FS169" i="95"/>
  <c r="FS171" i="95" s="1"/>
  <c r="FS172" i="95" s="1"/>
  <c r="DP53" i="95"/>
  <c r="DR53" i="95" s="1"/>
  <c r="GB53" i="95"/>
  <c r="CL182" i="95"/>
  <c r="CN182" i="95" s="1"/>
  <c r="FR182" i="95"/>
  <c r="FR184" i="95" s="1"/>
  <c r="GA26" i="95"/>
  <c r="GA28" i="95" s="1"/>
  <c r="GA29" i="95" s="1"/>
  <c r="DM26" i="95"/>
  <c r="DO26" i="95" s="1"/>
  <c r="HA43" i="96"/>
  <c r="HD41" i="96"/>
  <c r="EP41" i="96"/>
  <c r="ER41" i="96" s="1"/>
  <c r="HB40" i="96"/>
  <c r="HB42" i="96" s="1"/>
  <c r="EJ40" i="96"/>
  <c r="EL40" i="96" s="1"/>
  <c r="HC16" i="98"/>
  <c r="HB38" i="98"/>
  <c r="EO35" i="98"/>
  <c r="EQ35" i="98" s="1"/>
  <c r="HC35" i="98"/>
  <c r="HC37" i="98" s="1"/>
  <c r="ER13" i="98"/>
  <c r="ET13" i="98" s="1"/>
  <c r="HD13" i="98"/>
  <c r="HD15" i="98" s="1"/>
  <c r="HE41" i="94"/>
  <c r="HG20" i="94"/>
  <c r="HE37" i="94"/>
  <c r="GZ68" i="98"/>
  <c r="GY81" i="98"/>
  <c r="GY94" i="98"/>
  <c r="HE33" i="94"/>
  <c r="GT155" i="98"/>
  <c r="GW129" i="98"/>
  <c r="GZ77" i="98"/>
  <c r="GW120" i="98"/>
  <c r="GV142" i="98"/>
  <c r="ES31" i="94"/>
  <c r="EU31" i="94" s="1"/>
  <c r="HG31" i="94"/>
  <c r="EP34" i="94"/>
  <c r="ER34" i="94" s="1"/>
  <c r="HF34" i="94"/>
  <c r="HF36" i="94" s="1"/>
  <c r="ES39" i="94"/>
  <c r="EU39" i="94" s="1"/>
  <c r="HG39" i="94"/>
  <c r="HF38" i="94"/>
  <c r="HF40" i="94" s="1"/>
  <c r="EP38" i="94"/>
  <c r="ER38" i="94" s="1"/>
  <c r="EV35" i="94"/>
  <c r="EX35" i="94" s="1"/>
  <c r="HH35" i="94"/>
  <c r="EP30" i="94"/>
  <c r="ER30" i="94" s="1"/>
  <c r="HF30" i="94"/>
  <c r="HF32" i="94" s="1"/>
  <c r="GS185" i="98"/>
  <c r="GS168" i="98"/>
  <c r="GV133" i="98"/>
  <c r="GS172" i="98"/>
  <c r="EV17" i="94"/>
  <c r="EX17" i="94" s="1"/>
  <c r="HH17" i="94"/>
  <c r="HH19" i="94" s="1"/>
  <c r="HJ18" i="94"/>
  <c r="FB18" i="94"/>
  <c r="FD18" i="94" s="1"/>
  <c r="GQ181" i="98"/>
  <c r="GQ194" i="98"/>
  <c r="GM230" i="98"/>
  <c r="GM231" i="98" s="1"/>
  <c r="GU152" i="98"/>
  <c r="GU154" i="98" s="1"/>
  <c r="DQ152" i="98"/>
  <c r="DS152" i="98" s="1"/>
  <c r="GW140" i="98"/>
  <c r="GW141" i="98" s="1"/>
  <c r="DW140" i="98"/>
  <c r="DY140" i="98" s="1"/>
  <c r="DN179" i="98"/>
  <c r="DP179" i="98" s="1"/>
  <c r="GT179" i="98"/>
  <c r="GR178" i="98"/>
  <c r="GR180" i="98" s="1"/>
  <c r="DH178" i="98"/>
  <c r="DJ178" i="98" s="1"/>
  <c r="CP232" i="98"/>
  <c r="CR232" i="98" s="1"/>
  <c r="CS232" i="98" s="1"/>
  <c r="CU232" i="98" s="1"/>
  <c r="DN165" i="98"/>
  <c r="DP165" i="98" s="1"/>
  <c r="GT165" i="98"/>
  <c r="GT167" i="98" s="1"/>
  <c r="DN169" i="98"/>
  <c r="DP169" i="98" s="1"/>
  <c r="GT169" i="98"/>
  <c r="GT171" i="98" s="1"/>
  <c r="HA65" i="98"/>
  <c r="HA67" i="98" s="1"/>
  <c r="EI65" i="98"/>
  <c r="EK65" i="98" s="1"/>
  <c r="GQ209" i="98"/>
  <c r="GQ210" i="98" s="1"/>
  <c r="DE209" i="98"/>
  <c r="DG209" i="98" s="1"/>
  <c r="GT159" i="98"/>
  <c r="EL79" i="98"/>
  <c r="EN79" i="98" s="1"/>
  <c r="HB79" i="98"/>
  <c r="DQ170" i="98"/>
  <c r="DS170" i="98" s="1"/>
  <c r="GU170" i="98"/>
  <c r="GZ78" i="98"/>
  <c r="GZ80" i="98" s="1"/>
  <c r="EF78" i="98"/>
  <c r="EH78" i="98" s="1"/>
  <c r="GZ91" i="98"/>
  <c r="GZ93" i="98" s="1"/>
  <c r="EF91" i="98"/>
  <c r="EH91" i="98" s="1"/>
  <c r="DZ127" i="98"/>
  <c r="EB127" i="98" s="1"/>
  <c r="GX127" i="98"/>
  <c r="GX128" i="98" s="1"/>
  <c r="GR191" i="98"/>
  <c r="GR193" i="98" s="1"/>
  <c r="DH191" i="98"/>
  <c r="DJ191" i="98" s="1"/>
  <c r="GM232" i="98"/>
  <c r="GM234" i="98" s="1"/>
  <c r="GM235" i="98" s="1"/>
  <c r="GP211" i="98"/>
  <c r="DZ117" i="98"/>
  <c r="EB117" i="98" s="1"/>
  <c r="GX117" i="98"/>
  <c r="GX119" i="98" s="1"/>
  <c r="DQ156" i="98"/>
  <c r="DS156" i="98" s="1"/>
  <c r="GU156" i="98"/>
  <c r="GU158" i="98" s="1"/>
  <c r="HC66" i="98"/>
  <c r="EO66" i="98"/>
  <c r="EQ66" i="98" s="1"/>
  <c r="GW130" i="98"/>
  <c r="GW132" i="98" s="1"/>
  <c r="DW130" i="98"/>
  <c r="DY130" i="98" s="1"/>
  <c r="GT183" i="98"/>
  <c r="GT184" i="98" s="1"/>
  <c r="DN183" i="98"/>
  <c r="DP183" i="98" s="1"/>
  <c r="HA74" i="98"/>
  <c r="HA76" i="98" s="1"/>
  <c r="EI74" i="98"/>
  <c r="EK74" i="98" s="1"/>
  <c r="GX194" i="94"/>
  <c r="HB88" i="94"/>
  <c r="HD71" i="94"/>
  <c r="HB126" i="94"/>
  <c r="HC67" i="94"/>
  <c r="HA122" i="94"/>
  <c r="GZ152" i="94"/>
  <c r="HA135" i="94"/>
  <c r="HD75" i="94"/>
  <c r="HB105" i="94"/>
  <c r="HC84" i="94"/>
  <c r="HA139" i="94"/>
  <c r="HC101" i="94"/>
  <c r="HD92" i="94"/>
  <c r="GY177" i="94"/>
  <c r="GT241" i="94"/>
  <c r="GZ160" i="94"/>
  <c r="GY156" i="94"/>
  <c r="HA118" i="94"/>
  <c r="GX169" i="94"/>
  <c r="HC109" i="94"/>
  <c r="GX173" i="94"/>
  <c r="GV207" i="94"/>
  <c r="HA143" i="94"/>
  <c r="AA52" i="121"/>
  <c r="AB52" i="121" s="1"/>
  <c r="GX186" i="94"/>
  <c r="GV203" i="94"/>
  <c r="AB50" i="121"/>
  <c r="AD50" i="121" s="1"/>
  <c r="AE50" i="121" s="1"/>
  <c r="AF50" i="121" s="1"/>
  <c r="AG50" i="121" s="1"/>
  <c r="AM50" i="121" s="1"/>
  <c r="AU50" i="121" s="1"/>
  <c r="GT245" i="94"/>
  <c r="GV190" i="94"/>
  <c r="GV211" i="94"/>
  <c r="GV228" i="94"/>
  <c r="HD108" i="94"/>
  <c r="GV224" i="94"/>
  <c r="GV220" i="94"/>
  <c r="HB134" i="94"/>
  <c r="GT237" i="94"/>
  <c r="GQ320" i="94"/>
  <c r="GR272" i="94"/>
  <c r="GR274" i="94" s="1"/>
  <c r="GR275" i="94" s="1"/>
  <c r="GS268" i="94"/>
  <c r="GS270" i="94" s="1"/>
  <c r="GS271" i="94" s="1"/>
  <c r="GS276" i="94"/>
  <c r="GS278" i="94" s="1"/>
  <c r="GS279" i="94" s="1"/>
  <c r="GR286" i="94"/>
  <c r="GS255" i="94"/>
  <c r="GS257" i="94" s="1"/>
  <c r="GS258" i="94" s="1"/>
  <c r="GP323" i="94"/>
  <c r="GP325" i="94" s="1"/>
  <c r="GP326" i="94" s="1"/>
  <c r="GO337" i="94"/>
  <c r="GQ324" i="94"/>
  <c r="GP341" i="94"/>
  <c r="GO345" i="94"/>
  <c r="GS294" i="94"/>
  <c r="GS259" i="94"/>
  <c r="GS261" i="94" s="1"/>
  <c r="GS262" i="94" s="1"/>
  <c r="GQ285" i="94"/>
  <c r="GQ287" i="94" s="1"/>
  <c r="GQ288" i="94" s="1"/>
  <c r="GR303" i="94"/>
  <c r="GP310" i="94"/>
  <c r="GP312" i="94" s="1"/>
  <c r="GP313" i="94" s="1"/>
  <c r="GO327" i="94"/>
  <c r="GO329" i="94" s="1"/>
  <c r="GO330" i="94" s="1"/>
  <c r="GR311" i="94"/>
  <c r="GO319" i="94"/>
  <c r="GO321" i="94" s="1"/>
  <c r="GO322" i="94" s="1"/>
  <c r="CK272" i="94"/>
  <c r="CM272" i="94" s="1"/>
  <c r="CN272" i="94" s="1"/>
  <c r="CP272" i="94" s="1"/>
  <c r="CQ272" i="94" s="1"/>
  <c r="CS272" i="94" s="1"/>
  <c r="EG132" i="94"/>
  <c r="EI132" i="94" s="1"/>
  <c r="HC132" i="94"/>
  <c r="CZ273" i="94"/>
  <c r="DB273" i="94" s="1"/>
  <c r="DC273" i="94" s="1"/>
  <c r="DE273" i="94" s="1"/>
  <c r="GU273" i="94"/>
  <c r="GU234" i="94"/>
  <c r="GU236" i="94" s="1"/>
  <c r="CZ234" i="94"/>
  <c r="DB234" i="94" s="1"/>
  <c r="DC234" i="94" s="1"/>
  <c r="DE234" i="94" s="1"/>
  <c r="HB140" i="94"/>
  <c r="HB142" i="94" s="1"/>
  <c r="ED140" i="94"/>
  <c r="EF140" i="94" s="1"/>
  <c r="CE328" i="94"/>
  <c r="CG328" i="94" s="1"/>
  <c r="CH328" i="94" s="1"/>
  <c r="CJ328" i="94" s="1"/>
  <c r="HC123" i="94"/>
  <c r="HC125" i="94" s="1"/>
  <c r="EG123" i="94"/>
  <c r="EI123" i="94" s="1"/>
  <c r="DL243" i="94"/>
  <c r="DN243" i="94" s="1"/>
  <c r="DO243" i="94" s="1"/>
  <c r="DQ243" i="94" s="1"/>
  <c r="GW243" i="94"/>
  <c r="GW204" i="94"/>
  <c r="GW206" i="94" s="1"/>
  <c r="DL204" i="94"/>
  <c r="DN204" i="94" s="1"/>
  <c r="DO204" i="94" s="1"/>
  <c r="DQ204" i="94" s="1"/>
  <c r="EG137" i="94"/>
  <c r="EI137" i="94" s="1"/>
  <c r="HC137" i="94"/>
  <c r="HA167" i="94"/>
  <c r="EA167" i="94"/>
  <c r="EC167" i="94" s="1"/>
  <c r="DF260" i="94"/>
  <c r="DH260" i="94" s="1"/>
  <c r="DI260" i="94" s="1"/>
  <c r="DK260" i="94" s="1"/>
  <c r="GV260" i="94"/>
  <c r="GX226" i="94"/>
  <c r="DR226" i="94"/>
  <c r="DT226" i="94" s="1"/>
  <c r="GW225" i="94"/>
  <c r="GW227" i="94" s="1"/>
  <c r="DL225" i="94"/>
  <c r="DN225" i="94" s="1"/>
  <c r="DO225" i="94" s="1"/>
  <c r="DQ225" i="94" s="1"/>
  <c r="CE285" i="94"/>
  <c r="CG285" i="94" s="1"/>
  <c r="CH285" i="94" s="1"/>
  <c r="CJ285" i="94" s="1"/>
  <c r="CZ277" i="94"/>
  <c r="DB277" i="94" s="1"/>
  <c r="DC277" i="94" s="1"/>
  <c r="DE277" i="94" s="1"/>
  <c r="GU277" i="94"/>
  <c r="EJ81" i="94"/>
  <c r="EL81" i="94" s="1"/>
  <c r="HD81" i="94"/>
  <c r="HD83" i="94" s="1"/>
  <c r="GR307" i="94"/>
  <c r="HC102" i="94"/>
  <c r="HC104" i="94" s="1"/>
  <c r="EG102" i="94"/>
  <c r="EI102" i="94" s="1"/>
  <c r="ED157" i="94"/>
  <c r="EF157" i="94" s="1"/>
  <c r="HB157" i="94"/>
  <c r="CE289" i="94"/>
  <c r="CG289" i="94" s="1"/>
  <c r="CH289" i="94" s="1"/>
  <c r="CJ289" i="94" s="1"/>
  <c r="DU205" i="94"/>
  <c r="DW205" i="94" s="1"/>
  <c r="GY205" i="94"/>
  <c r="CK290" i="94"/>
  <c r="CM290" i="94" s="1"/>
  <c r="CN290" i="94" s="1"/>
  <c r="CP290" i="94" s="1"/>
  <c r="CQ290" i="94" s="1"/>
  <c r="CS290" i="94" s="1"/>
  <c r="CT276" i="94"/>
  <c r="CV276" i="94" s="1"/>
  <c r="CW276" i="94" s="1"/>
  <c r="CY276" i="94" s="1"/>
  <c r="GT276" i="94"/>
  <c r="GT278" i="94" s="1"/>
  <c r="HA149" i="94"/>
  <c r="HA151" i="94" s="1"/>
  <c r="EA149" i="94"/>
  <c r="EC149" i="94" s="1"/>
  <c r="EJ124" i="94"/>
  <c r="EL124" i="94" s="1"/>
  <c r="HD124" i="94"/>
  <c r="GO340" i="94"/>
  <c r="GO342" i="94" s="1"/>
  <c r="GO343" i="94" s="1"/>
  <c r="DR222" i="94"/>
  <c r="DT222" i="94" s="1"/>
  <c r="GX222" i="94"/>
  <c r="EP65" i="94"/>
  <c r="ER65" i="94" s="1"/>
  <c r="HF65" i="94"/>
  <c r="GS251" i="94"/>
  <c r="GS253" i="94" s="1"/>
  <c r="GS254" i="94" s="1"/>
  <c r="GT294" i="94"/>
  <c r="CT294" i="94"/>
  <c r="CV294" i="94" s="1"/>
  <c r="CW294" i="94" s="1"/>
  <c r="CY294" i="94" s="1"/>
  <c r="CK303" i="94"/>
  <c r="CM303" i="94" s="1"/>
  <c r="CN303" i="94" s="1"/>
  <c r="CP303" i="94" s="1"/>
  <c r="CQ303" i="94" s="1"/>
  <c r="CS303" i="94" s="1"/>
  <c r="EM72" i="94"/>
  <c r="EO72" i="94" s="1"/>
  <c r="HE72" i="94"/>
  <c r="HE74" i="94" s="1"/>
  <c r="ED119" i="94"/>
  <c r="EF119" i="94" s="1"/>
  <c r="HB119" i="94"/>
  <c r="HB121" i="94" s="1"/>
  <c r="CZ269" i="94"/>
  <c r="DB269" i="94" s="1"/>
  <c r="DC269" i="94" s="1"/>
  <c r="DE269" i="94" s="1"/>
  <c r="GU269" i="94"/>
  <c r="CK307" i="94"/>
  <c r="CM307" i="94" s="1"/>
  <c r="CN307" i="94" s="1"/>
  <c r="CP307" i="94" s="1"/>
  <c r="CQ307" i="94" s="1"/>
  <c r="CS307" i="94" s="1"/>
  <c r="EM68" i="94"/>
  <c r="EO68" i="94" s="1"/>
  <c r="HE68" i="94"/>
  <c r="HE70" i="94" s="1"/>
  <c r="HA159" i="94"/>
  <c r="GU238" i="94"/>
  <c r="GU240" i="94" s="1"/>
  <c r="CZ238" i="94"/>
  <c r="DB238" i="94" s="1"/>
  <c r="DC238" i="94" s="1"/>
  <c r="DE238" i="94" s="1"/>
  <c r="GY191" i="94"/>
  <c r="GY193" i="94" s="1"/>
  <c r="DU191" i="94"/>
  <c r="DW191" i="94" s="1"/>
  <c r="EJ103" i="94"/>
  <c r="EL103" i="94" s="1"/>
  <c r="HD103" i="94"/>
  <c r="BS340" i="94"/>
  <c r="BU340" i="94" s="1"/>
  <c r="BV340" i="94" s="1"/>
  <c r="BX340" i="94" s="1"/>
  <c r="DL187" i="94"/>
  <c r="DN187" i="94" s="1"/>
  <c r="DO187" i="94" s="1"/>
  <c r="DQ187" i="94" s="1"/>
  <c r="GW187" i="94"/>
  <c r="GW189" i="94" s="1"/>
  <c r="HD116" i="94"/>
  <c r="EJ116" i="94"/>
  <c r="EL116" i="94" s="1"/>
  <c r="AX344" i="94"/>
  <c r="AZ344" i="94" s="1"/>
  <c r="BA344" i="94" s="1"/>
  <c r="BC344" i="94" s="1"/>
  <c r="BD344" i="94" s="1"/>
  <c r="BF344" i="94" s="1"/>
  <c r="BG344" i="94" s="1"/>
  <c r="BI344" i="94" s="1"/>
  <c r="ES69" i="94"/>
  <c r="EU69" i="94" s="1"/>
  <c r="HG69" i="94"/>
  <c r="DU166" i="94"/>
  <c r="DW166" i="94" s="1"/>
  <c r="GY166" i="94"/>
  <c r="GY168" i="94" s="1"/>
  <c r="CT251" i="94"/>
  <c r="CV251" i="94" s="1"/>
  <c r="CW251" i="94" s="1"/>
  <c r="CY251" i="94" s="1"/>
  <c r="GT251" i="94"/>
  <c r="GT253" i="94" s="1"/>
  <c r="GQ293" i="94"/>
  <c r="GQ295" i="94" s="1"/>
  <c r="GQ296" i="94" s="1"/>
  <c r="GP302" i="94"/>
  <c r="GP304" i="94" s="1"/>
  <c r="GP305" i="94" s="1"/>
  <c r="ED136" i="94"/>
  <c r="EF136" i="94" s="1"/>
  <c r="HB136" i="94"/>
  <c r="HB138" i="94" s="1"/>
  <c r="GN336" i="94"/>
  <c r="GN338" i="94" s="1"/>
  <c r="GN339" i="94" s="1"/>
  <c r="GP306" i="94"/>
  <c r="GP308" i="94" s="1"/>
  <c r="GP309" i="94" s="1"/>
  <c r="GZ174" i="94"/>
  <c r="GZ176" i="94" s="1"/>
  <c r="DX174" i="94"/>
  <c r="DZ174" i="94" s="1"/>
  <c r="GY201" i="94"/>
  <c r="DU201" i="94"/>
  <c r="DW201" i="94" s="1"/>
  <c r="GY209" i="94"/>
  <c r="DU209" i="94"/>
  <c r="DW209" i="94" s="1"/>
  <c r="DX184" i="94"/>
  <c r="DZ184" i="94" s="1"/>
  <c r="GZ184" i="94"/>
  <c r="DF239" i="94"/>
  <c r="DH239" i="94" s="1"/>
  <c r="DI239" i="94" s="1"/>
  <c r="DK239" i="94" s="1"/>
  <c r="GV239" i="94"/>
  <c r="ED158" i="94"/>
  <c r="EF158" i="94" s="1"/>
  <c r="HB158" i="94"/>
  <c r="EJ120" i="94"/>
  <c r="EL120" i="94" s="1"/>
  <c r="HD120" i="94"/>
  <c r="BY323" i="94"/>
  <c r="CA323" i="94" s="1"/>
  <c r="CB323" i="94" s="1"/>
  <c r="CD323" i="94" s="1"/>
  <c r="BS337" i="94"/>
  <c r="BU337" i="94" s="1"/>
  <c r="BV337" i="94" s="1"/>
  <c r="BX337" i="94" s="1"/>
  <c r="GW221" i="94"/>
  <c r="GW223" i="94" s="1"/>
  <c r="DL221" i="94"/>
  <c r="DN221" i="94" s="1"/>
  <c r="DO221" i="94" s="1"/>
  <c r="DQ221" i="94" s="1"/>
  <c r="HB150" i="94"/>
  <c r="ED150" i="94"/>
  <c r="EF150" i="94" s="1"/>
  <c r="CE320" i="94"/>
  <c r="CG320" i="94" s="1"/>
  <c r="CH320" i="94" s="1"/>
  <c r="CJ320" i="94" s="1"/>
  <c r="HC85" i="94"/>
  <c r="HC87" i="94" s="1"/>
  <c r="EG85" i="94"/>
  <c r="EI85" i="94" s="1"/>
  <c r="BY341" i="94"/>
  <c r="CA341" i="94" s="1"/>
  <c r="CB341" i="94" s="1"/>
  <c r="CD341" i="94" s="1"/>
  <c r="GW200" i="94"/>
  <c r="GW202" i="94" s="1"/>
  <c r="DL200" i="94"/>
  <c r="DN200" i="94" s="1"/>
  <c r="DO200" i="94" s="1"/>
  <c r="DQ200" i="94" s="1"/>
  <c r="BS345" i="94"/>
  <c r="BU345" i="94" s="1"/>
  <c r="BV345" i="94" s="1"/>
  <c r="BX345" i="94" s="1"/>
  <c r="DL217" i="94"/>
  <c r="DN217" i="94" s="1"/>
  <c r="DO217" i="94" s="1"/>
  <c r="DQ217" i="94" s="1"/>
  <c r="GW217" i="94"/>
  <c r="GW219" i="94" s="1"/>
  <c r="BS327" i="94"/>
  <c r="BU327" i="94" s="1"/>
  <c r="BV327" i="94" s="1"/>
  <c r="BX327" i="94" s="1"/>
  <c r="CK311" i="94"/>
  <c r="CM311" i="94" s="1"/>
  <c r="CN311" i="94" s="1"/>
  <c r="CP311" i="94" s="1"/>
  <c r="CQ311" i="94" s="1"/>
  <c r="CS311" i="94" s="1"/>
  <c r="BS319" i="94"/>
  <c r="BU319" i="94" s="1"/>
  <c r="BV319" i="94" s="1"/>
  <c r="BX319" i="94" s="1"/>
  <c r="GV252" i="94"/>
  <c r="DF252" i="94"/>
  <c r="DH252" i="94" s="1"/>
  <c r="DI252" i="94" s="1"/>
  <c r="DK252" i="94" s="1"/>
  <c r="DU170" i="94"/>
  <c r="DW170" i="94" s="1"/>
  <c r="GY170" i="94"/>
  <c r="GY172" i="94" s="1"/>
  <c r="GY183" i="94"/>
  <c r="GY185" i="94" s="1"/>
  <c r="DU183" i="94"/>
  <c r="DW183" i="94" s="1"/>
  <c r="EG133" i="94"/>
  <c r="EI133" i="94" s="1"/>
  <c r="HC133" i="94"/>
  <c r="EJ99" i="94"/>
  <c r="EL99" i="94" s="1"/>
  <c r="HD99" i="94"/>
  <c r="HD100" i="94" s="1"/>
  <c r="CE293" i="94"/>
  <c r="CG293" i="94" s="1"/>
  <c r="CH293" i="94" s="1"/>
  <c r="CJ293" i="94" s="1"/>
  <c r="GX218" i="94"/>
  <c r="DR218" i="94"/>
  <c r="DT218" i="94" s="1"/>
  <c r="BY302" i="94"/>
  <c r="CA302" i="94" s="1"/>
  <c r="CB302" i="94" s="1"/>
  <c r="CD302" i="94" s="1"/>
  <c r="HE90" i="94"/>
  <c r="HE91" i="94" s="1"/>
  <c r="EM90" i="94"/>
  <c r="EO90" i="94" s="1"/>
  <c r="BJ336" i="94"/>
  <c r="BL336" i="94" s="1"/>
  <c r="BM336" i="94" s="1"/>
  <c r="BO336" i="94" s="1"/>
  <c r="BP336" i="94" s="1"/>
  <c r="BR336" i="94" s="1"/>
  <c r="BY306" i="94"/>
  <c r="CA306" i="94" s="1"/>
  <c r="CB306" i="94" s="1"/>
  <c r="CD306" i="94" s="1"/>
  <c r="CT268" i="94"/>
  <c r="CV268" i="94" s="1"/>
  <c r="CW268" i="94" s="1"/>
  <c r="CY268" i="94" s="1"/>
  <c r="GT268" i="94"/>
  <c r="GT270" i="94" s="1"/>
  <c r="DX171" i="94"/>
  <c r="DZ171" i="94" s="1"/>
  <c r="GZ171" i="94"/>
  <c r="EA154" i="94"/>
  <c r="EC154" i="94" s="1"/>
  <c r="HA154" i="94"/>
  <c r="CT255" i="94"/>
  <c r="CV255" i="94" s="1"/>
  <c r="CW255" i="94" s="1"/>
  <c r="CY255" i="94" s="1"/>
  <c r="GT255" i="94"/>
  <c r="GT257" i="94" s="1"/>
  <c r="GQ328" i="94"/>
  <c r="HB115" i="94"/>
  <c r="HB117" i="94" s="1"/>
  <c r="ED115" i="94"/>
  <c r="EF115" i="94" s="1"/>
  <c r="DL208" i="94"/>
  <c r="DN208" i="94" s="1"/>
  <c r="DO208" i="94" s="1"/>
  <c r="DQ208" i="94" s="1"/>
  <c r="GW208" i="94"/>
  <c r="GW210" i="94" s="1"/>
  <c r="GZ192" i="94"/>
  <c r="DX192" i="94"/>
  <c r="DZ192" i="94" s="1"/>
  <c r="HD141" i="94"/>
  <c r="EJ141" i="94"/>
  <c r="EL141" i="94" s="1"/>
  <c r="HG73" i="94"/>
  <c r="ES73" i="94"/>
  <c r="EU73" i="94" s="1"/>
  <c r="EM86" i="94"/>
  <c r="EO86" i="94" s="1"/>
  <c r="HE86" i="94"/>
  <c r="CK286" i="94"/>
  <c r="CM286" i="94" s="1"/>
  <c r="CN286" i="94" s="1"/>
  <c r="CP286" i="94" s="1"/>
  <c r="CQ286" i="94" s="1"/>
  <c r="CS286" i="94" s="1"/>
  <c r="GT259" i="94"/>
  <c r="GT261" i="94" s="1"/>
  <c r="CT259" i="94"/>
  <c r="CV259" i="94" s="1"/>
  <c r="CW259" i="94" s="1"/>
  <c r="CY259" i="94" s="1"/>
  <c r="EM106" i="94"/>
  <c r="EO106" i="94" s="1"/>
  <c r="HE106" i="94"/>
  <c r="GU242" i="94"/>
  <c r="GU244" i="94" s="1"/>
  <c r="CZ242" i="94"/>
  <c r="DB242" i="94" s="1"/>
  <c r="DC242" i="94" s="1"/>
  <c r="DE242" i="94" s="1"/>
  <c r="CE324" i="94"/>
  <c r="CG324" i="94" s="1"/>
  <c r="CH324" i="94" s="1"/>
  <c r="CJ324" i="94" s="1"/>
  <c r="BY310" i="94"/>
  <c r="CA310" i="94" s="1"/>
  <c r="CB310" i="94" s="1"/>
  <c r="CD310" i="94" s="1"/>
  <c r="GQ289" i="94"/>
  <c r="GQ291" i="94" s="1"/>
  <c r="GQ292" i="94" s="1"/>
  <c r="GR290" i="94"/>
  <c r="DU188" i="94"/>
  <c r="DW188" i="94" s="1"/>
  <c r="GY188" i="94"/>
  <c r="HD64" i="94"/>
  <c r="HD66" i="94" s="1"/>
  <c r="EJ64" i="94"/>
  <c r="EL64" i="94" s="1"/>
  <c r="HA175" i="94"/>
  <c r="EA175" i="94"/>
  <c r="EC175" i="94" s="1"/>
  <c r="HE107" i="94"/>
  <c r="EM107" i="94"/>
  <c r="EO107" i="94" s="1"/>
  <c r="GZ153" i="94"/>
  <c r="GZ155" i="94" s="1"/>
  <c r="DX153" i="94"/>
  <c r="DZ153" i="94" s="1"/>
  <c r="CZ256" i="94"/>
  <c r="DB256" i="94" s="1"/>
  <c r="DC256" i="94" s="1"/>
  <c r="DE256" i="94" s="1"/>
  <c r="GU256" i="94"/>
  <c r="DL235" i="94"/>
  <c r="DN235" i="94" s="1"/>
  <c r="DO235" i="94" s="1"/>
  <c r="DQ235" i="94" s="1"/>
  <c r="GW235" i="94"/>
  <c r="HD12" i="98"/>
  <c r="HD29" i="98"/>
  <c r="HG58" i="94"/>
  <c r="HJ16" i="94"/>
  <c r="GZ91" i="96"/>
  <c r="FZ16" i="95"/>
  <c r="FY42" i="95"/>
  <c r="GY116" i="98"/>
  <c r="HD56" i="96"/>
  <c r="GB12" i="95"/>
  <c r="GX130" i="96"/>
  <c r="HE17" i="96"/>
  <c r="HC55" i="98"/>
  <c r="HI24" i="94"/>
  <c r="HE42" i="98"/>
  <c r="HD51" i="98"/>
  <c r="HB52" i="96"/>
  <c r="HD25" i="98"/>
  <c r="HF54" i="94"/>
  <c r="FY81" i="95"/>
  <c r="HC30" i="96"/>
  <c r="HE39" i="96"/>
  <c r="HC69" i="96"/>
  <c r="HF13" i="96"/>
  <c r="HB82" i="96"/>
  <c r="HE26" i="96"/>
  <c r="FX94" i="95"/>
  <c r="HC65" i="96"/>
  <c r="GZ108" i="96"/>
  <c r="FS159" i="95"/>
  <c r="FV133" i="95"/>
  <c r="GX117" i="96"/>
  <c r="HF50" i="94"/>
  <c r="HB90" i="98"/>
  <c r="HC64" i="98"/>
  <c r="HA78" i="96"/>
  <c r="GZ107" i="98"/>
  <c r="GX121" i="96"/>
  <c r="FT146" i="95"/>
  <c r="FV120" i="95"/>
  <c r="GU169" i="96"/>
  <c r="GS198" i="98"/>
  <c r="GZ95" i="96"/>
  <c r="GV156" i="96"/>
  <c r="GW146" i="98"/>
  <c r="FQ198" i="95"/>
  <c r="GV147" i="96"/>
  <c r="FQ185" i="95"/>
  <c r="GW134" i="96"/>
  <c r="GY103" i="98"/>
  <c r="GV143" i="96"/>
  <c r="GZ104" i="96"/>
  <c r="GU173" i="96"/>
  <c r="GS182" i="96"/>
  <c r="GT186" i="96"/>
  <c r="FN237" i="95"/>
  <c r="GN250" i="96"/>
  <c r="GN251" i="96" s="1"/>
  <c r="FO211" i="95"/>
  <c r="GR207" i="98"/>
  <c r="AM48" i="121"/>
  <c r="AT48" i="121" s="1"/>
  <c r="AV48" i="121" s="1"/>
  <c r="AX48" i="121" s="1"/>
  <c r="GQ220" i="98"/>
  <c r="GV159" i="96"/>
  <c r="HE55" i="96"/>
  <c r="GQ212" i="96"/>
  <c r="GU160" i="96"/>
  <c r="HF38" i="96"/>
  <c r="GR199" i="96"/>
  <c r="HH57" i="94"/>
  <c r="GP232" i="96"/>
  <c r="HF14" i="96"/>
  <c r="HF16" i="96" s="1"/>
  <c r="EV14" i="96"/>
  <c r="EX14" i="96" s="1"/>
  <c r="GQ208" i="96"/>
  <c r="GW155" i="96"/>
  <c r="GQ224" i="98"/>
  <c r="GO249" i="96"/>
  <c r="EY24" i="96"/>
  <c r="FA24" i="96" s="1"/>
  <c r="HG24" i="96"/>
  <c r="GM244" i="96"/>
  <c r="GM246" i="96" s="1"/>
  <c r="GM247" i="96" s="1"/>
  <c r="GR195" i="96"/>
  <c r="DV66" i="95"/>
  <c r="DX66" i="95" s="1"/>
  <c r="GD66" i="95"/>
  <c r="FD14" i="98"/>
  <c r="FF14" i="98" s="1"/>
  <c r="HH14" i="98"/>
  <c r="GN261" i="96"/>
  <c r="GN263" i="96" s="1"/>
  <c r="GN264" i="96" s="1"/>
  <c r="GP236" i="96"/>
  <c r="GO262" i="96"/>
  <c r="GS210" i="96"/>
  <c r="DI210" i="96"/>
  <c r="DK210" i="96" s="1"/>
  <c r="GV180" i="96"/>
  <c r="DR180" i="96"/>
  <c r="DT180" i="96" s="1"/>
  <c r="DK222" i="98"/>
  <c r="DM222" i="98" s="1"/>
  <c r="GS222" i="98"/>
  <c r="DM13" i="95"/>
  <c r="DO13" i="95" s="1"/>
  <c r="GA13" i="95"/>
  <c r="GA15" i="95" s="1"/>
  <c r="CW231" i="96"/>
  <c r="CY231" i="96" s="1"/>
  <c r="CZ231" i="96" s="1"/>
  <c r="DB231" i="96" s="1"/>
  <c r="FP210" i="95"/>
  <c r="EY36" i="96"/>
  <c r="FA36" i="96" s="1"/>
  <c r="HG36" i="96"/>
  <c r="CR183" i="95"/>
  <c r="CT183" i="95" s="1"/>
  <c r="FT183" i="95"/>
  <c r="FO248" i="95"/>
  <c r="CC248" i="95"/>
  <c r="CE248" i="95" s="1"/>
  <c r="DR170" i="96"/>
  <c r="DT170" i="96" s="1"/>
  <c r="GV170" i="96"/>
  <c r="GV172" i="96" s="1"/>
  <c r="GR219" i="96"/>
  <c r="DF219" i="96"/>
  <c r="DH219" i="96" s="1"/>
  <c r="EO105" i="98"/>
  <c r="EQ105" i="98" s="1"/>
  <c r="HC105" i="98"/>
  <c r="CK244" i="96"/>
  <c r="CM244" i="96" s="1"/>
  <c r="CN244" i="96" s="1"/>
  <c r="CP244" i="96" s="1"/>
  <c r="EP98" i="94"/>
  <c r="ER98" i="94" s="1"/>
  <c r="HF98" i="94"/>
  <c r="CW249" i="96"/>
  <c r="CY249" i="96" s="1"/>
  <c r="CZ249" i="96" s="1"/>
  <c r="DB249" i="96" s="1"/>
  <c r="FB11" i="96"/>
  <c r="FD11" i="96" s="1"/>
  <c r="HH11" i="96"/>
  <c r="FU145" i="95"/>
  <c r="DQ182" i="98"/>
  <c r="DS182" i="98" s="1"/>
  <c r="GU182" i="98"/>
  <c r="HG82" i="94"/>
  <c r="ES82" i="94"/>
  <c r="EU82" i="94" s="1"/>
  <c r="EX62" i="98"/>
  <c r="EZ62" i="98" s="1"/>
  <c r="HF62" i="98"/>
  <c r="DI206" i="96"/>
  <c r="DK206" i="96" s="1"/>
  <c r="GS206" i="96"/>
  <c r="ES63" i="96"/>
  <c r="EU63" i="96" s="1"/>
  <c r="HE63" i="96"/>
  <c r="GX141" i="96"/>
  <c r="DX141" i="96"/>
  <c r="DZ141" i="96" s="1"/>
  <c r="GZ128" i="96"/>
  <c r="ED128" i="96"/>
  <c r="EF128" i="96" s="1"/>
  <c r="GY118" i="96"/>
  <c r="GY120" i="96" s="1"/>
  <c r="EA118" i="96"/>
  <c r="EC118" i="96" s="1"/>
  <c r="DZ143" i="98"/>
  <c r="EB143" i="98" s="1"/>
  <c r="GX143" i="98"/>
  <c r="GX145" i="98" s="1"/>
  <c r="HF28" i="96"/>
  <c r="EV28" i="96"/>
  <c r="EX28" i="96" s="1"/>
  <c r="ES50" i="96"/>
  <c r="EU50" i="96" s="1"/>
  <c r="HE50" i="96"/>
  <c r="GD14" i="95"/>
  <c r="DV14" i="95"/>
  <c r="DX14" i="95" s="1"/>
  <c r="GO218" i="96"/>
  <c r="GO220" i="96" s="1"/>
  <c r="GO221" i="96" s="1"/>
  <c r="DZ157" i="98"/>
  <c r="EB157" i="98" s="1"/>
  <c r="GX157" i="98"/>
  <c r="CQ261" i="96"/>
  <c r="CS261" i="96" s="1"/>
  <c r="CT261" i="96" s="1"/>
  <c r="CV261" i="96" s="1"/>
  <c r="DR184" i="96"/>
  <c r="DT184" i="96" s="1"/>
  <c r="GV184" i="96"/>
  <c r="DC232" i="96"/>
  <c r="DE232" i="96" s="1"/>
  <c r="GQ232" i="96"/>
  <c r="L46" i="118"/>
  <c r="DJ92" i="95"/>
  <c r="DL92" i="95" s="1"/>
  <c r="FZ92" i="95"/>
  <c r="EX53" i="98"/>
  <c r="EZ53" i="98" s="1"/>
  <c r="HF53" i="98"/>
  <c r="DJ118" i="95"/>
  <c r="DL118" i="95" s="1"/>
  <c r="FZ118" i="95"/>
  <c r="FT158" i="95"/>
  <c r="DU157" i="96"/>
  <c r="DW157" i="96" s="1"/>
  <c r="GW157" i="96"/>
  <c r="GU183" i="96"/>
  <c r="GU185" i="96" s="1"/>
  <c r="DO183" i="96"/>
  <c r="DQ183" i="96" s="1"/>
  <c r="FW119" i="95"/>
  <c r="GO248" i="96"/>
  <c r="GN235" i="96"/>
  <c r="GN237" i="96" s="1"/>
  <c r="GN238" i="96" s="1"/>
  <c r="CW218" i="96"/>
  <c r="CY218" i="96" s="1"/>
  <c r="CZ218" i="96" s="1"/>
  <c r="DB218" i="96" s="1"/>
  <c r="DX154" i="96"/>
  <c r="DZ154" i="96" s="1"/>
  <c r="GX154" i="96"/>
  <c r="FM261" i="95"/>
  <c r="GO222" i="96"/>
  <c r="GO224" i="96" s="1"/>
  <c r="GO225" i="96" s="1"/>
  <c r="EU26" i="98"/>
  <c r="EW26" i="98" s="1"/>
  <c r="HE26" i="98"/>
  <c r="HE28" i="98" s="1"/>
  <c r="HA88" i="96"/>
  <c r="HA90" i="96" s="1"/>
  <c r="EG88" i="96"/>
  <c r="EI88" i="96" s="1"/>
  <c r="EA127" i="96"/>
  <c r="EC127" i="96" s="1"/>
  <c r="GY127" i="96"/>
  <c r="GY129" i="96" s="1"/>
  <c r="DU144" i="96"/>
  <c r="DW144" i="96" s="1"/>
  <c r="GW144" i="96"/>
  <c r="GW146" i="96" s="1"/>
  <c r="CW248" i="96"/>
  <c r="CY248" i="96" s="1"/>
  <c r="CZ248" i="96" s="1"/>
  <c r="DB248" i="96" s="1"/>
  <c r="FT196" i="95"/>
  <c r="CR196" i="95"/>
  <c r="CT196" i="95" s="1"/>
  <c r="CQ235" i="96"/>
  <c r="CS235" i="96" s="1"/>
  <c r="CT235" i="96" s="1"/>
  <c r="CV235" i="96" s="1"/>
  <c r="EG119" i="96"/>
  <c r="EI119" i="96" s="1"/>
  <c r="HA119" i="96"/>
  <c r="FN261" i="95"/>
  <c r="BZ261" i="95"/>
  <c r="CB261" i="95" s="1"/>
  <c r="CW222" i="96"/>
  <c r="CY222" i="96" s="1"/>
  <c r="CZ222" i="96" s="1"/>
  <c r="DB222" i="96" s="1"/>
  <c r="DP79" i="95"/>
  <c r="DR79" i="95" s="1"/>
  <c r="GB79" i="95"/>
  <c r="ES51" i="94"/>
  <c r="EU51" i="94" s="1"/>
  <c r="HG51" i="94"/>
  <c r="HG53" i="94" s="1"/>
  <c r="FW144" i="95"/>
  <c r="DA144" i="95"/>
  <c r="DC144" i="95" s="1"/>
  <c r="EF100" i="98"/>
  <c r="EH100" i="98" s="1"/>
  <c r="GZ100" i="98"/>
  <c r="GZ102" i="98" s="1"/>
  <c r="EM79" i="96"/>
  <c r="EO79" i="96" s="1"/>
  <c r="HC79" i="96"/>
  <c r="HC81" i="96" s="1"/>
  <c r="HD80" i="96"/>
  <c r="EP80" i="96"/>
  <c r="ER80" i="96" s="1"/>
  <c r="GX131" i="96"/>
  <c r="GX133" i="96" s="1"/>
  <c r="DX131" i="96"/>
  <c r="DZ131" i="96" s="1"/>
  <c r="EO87" i="98"/>
  <c r="EQ87" i="98" s="1"/>
  <c r="HC87" i="98"/>
  <c r="HC89" i="98" s="1"/>
  <c r="DJ105" i="95"/>
  <c r="DL105" i="95" s="1"/>
  <c r="FZ105" i="95"/>
  <c r="EG101" i="96"/>
  <c r="EI101" i="96" s="1"/>
  <c r="HA101" i="96"/>
  <c r="HA103" i="96" s="1"/>
  <c r="DD131" i="95"/>
  <c r="DF131" i="95" s="1"/>
  <c r="FX131" i="95"/>
  <c r="GY145" i="96"/>
  <c r="EA145" i="96"/>
  <c r="EC145" i="96" s="1"/>
  <c r="DH217" i="98"/>
  <c r="DJ217" i="98" s="1"/>
  <c r="GR217" i="98"/>
  <c r="GR219" i="98" s="1"/>
  <c r="DZ139" i="98"/>
  <c r="EB139" i="98" s="1"/>
  <c r="GX139" i="98"/>
  <c r="DL179" i="96"/>
  <c r="DN179" i="96" s="1"/>
  <c r="GT179" i="96"/>
  <c r="GT181" i="96" s="1"/>
  <c r="FQ235" i="95"/>
  <c r="CI235" i="95"/>
  <c r="CK235" i="95" s="1"/>
  <c r="EY37" i="96"/>
  <c r="FA37" i="96" s="1"/>
  <c r="HG37" i="96"/>
  <c r="DT192" i="98"/>
  <c r="DV192" i="98" s="1"/>
  <c r="GV192" i="98"/>
  <c r="DZ166" i="98"/>
  <c r="EB166" i="98" s="1"/>
  <c r="GX166" i="98"/>
  <c r="GY144" i="98"/>
  <c r="EC144" i="98"/>
  <c r="EE144" i="98" s="1"/>
  <c r="GO258" i="96"/>
  <c r="EG92" i="96"/>
  <c r="EI92" i="96" s="1"/>
  <c r="HA92" i="96"/>
  <c r="HA94" i="96" s="1"/>
  <c r="CX157" i="95"/>
  <c r="CZ157" i="95" s="1"/>
  <c r="FV157" i="95"/>
  <c r="EI131" i="98"/>
  <c r="EK131" i="98" s="1"/>
  <c r="HA131" i="98"/>
  <c r="V58" i="121"/>
  <c r="U60" i="121"/>
  <c r="GX153" i="96"/>
  <c r="DX153" i="96"/>
  <c r="DZ153" i="96" s="1"/>
  <c r="EG115" i="96"/>
  <c r="EI115" i="96" s="1"/>
  <c r="HA115" i="96"/>
  <c r="GO245" i="96"/>
  <c r="ES89" i="94"/>
  <c r="EU89" i="94" s="1"/>
  <c r="HG89" i="94"/>
  <c r="ER52" i="98"/>
  <c r="ET52" i="98" s="1"/>
  <c r="HD52" i="98"/>
  <c r="HD54" i="98" s="1"/>
  <c r="HB92" i="98"/>
  <c r="EL92" i="98"/>
  <c r="EN92" i="98" s="1"/>
  <c r="I269" i="95"/>
  <c r="HF54" i="96"/>
  <c r="EV54" i="96"/>
  <c r="EX54" i="96" s="1"/>
  <c r="EI104" i="98"/>
  <c r="EK104" i="98" s="1"/>
  <c r="HA104" i="98"/>
  <c r="HA106" i="98" s="1"/>
  <c r="DT196" i="98"/>
  <c r="DV196" i="98" s="1"/>
  <c r="GV196" i="98"/>
  <c r="DU167" i="96"/>
  <c r="DW167" i="96" s="1"/>
  <c r="GW167" i="96"/>
  <c r="K46" i="121"/>
  <c r="AU46" i="121"/>
  <c r="AT46" i="121"/>
  <c r="AV46" i="121" s="1"/>
  <c r="AX46" i="121" s="1"/>
  <c r="EJ75" i="96"/>
  <c r="EL75" i="96" s="1"/>
  <c r="HB75" i="96"/>
  <c r="HB77" i="96" s="1"/>
  <c r="CU170" i="95"/>
  <c r="CW170" i="95" s="1"/>
  <c r="FU170" i="95"/>
  <c r="HG27" i="98"/>
  <c r="FA27" i="98"/>
  <c r="FC27" i="98" s="1"/>
  <c r="AW44" i="121"/>
  <c r="BA44" i="121" s="1"/>
  <c r="HD76" i="96"/>
  <c r="EP76" i="96"/>
  <c r="ER76" i="96" s="1"/>
  <c r="EY56" i="94"/>
  <c r="FA56" i="94" s="1"/>
  <c r="HI56" i="94"/>
  <c r="CW258" i="96"/>
  <c r="CY258" i="96" s="1"/>
  <c r="CZ258" i="96" s="1"/>
  <c r="DB258" i="96" s="1"/>
  <c r="EP66" i="96"/>
  <c r="ER66" i="96" s="1"/>
  <c r="HD66" i="96"/>
  <c r="HD68" i="96" s="1"/>
  <c r="EM49" i="96"/>
  <c r="EO49" i="96" s="1"/>
  <c r="HC49" i="96"/>
  <c r="HC51" i="96" s="1"/>
  <c r="Y56" i="121"/>
  <c r="M56" i="121"/>
  <c r="W56" i="121"/>
  <c r="X56" i="121" s="1"/>
  <c r="EU48" i="98"/>
  <c r="EW48" i="98" s="1"/>
  <c r="HE48" i="98"/>
  <c r="HE50" i="98" s="1"/>
  <c r="DX140" i="96"/>
  <c r="DZ140" i="96" s="1"/>
  <c r="GX140" i="96"/>
  <c r="CW245" i="96"/>
  <c r="CY245" i="96" s="1"/>
  <c r="CZ245" i="96" s="1"/>
  <c r="DB245" i="96" s="1"/>
  <c r="HA114" i="98"/>
  <c r="EI114" i="98"/>
  <c r="EK114" i="98" s="1"/>
  <c r="GV166" i="96"/>
  <c r="GV168" i="96" s="1"/>
  <c r="DR166" i="96"/>
  <c r="DT166" i="96" s="1"/>
  <c r="HB102" i="96"/>
  <c r="EJ102" i="96"/>
  <c r="EL102" i="96" s="1"/>
  <c r="GW171" i="96"/>
  <c r="DU171" i="96"/>
  <c r="DW171" i="96" s="1"/>
  <c r="EY48" i="94"/>
  <c r="FA48" i="94" s="1"/>
  <c r="HI48" i="94"/>
  <c r="GS196" i="96"/>
  <c r="GS198" i="96" s="1"/>
  <c r="DI196" i="96"/>
  <c r="DK196" i="96" s="1"/>
  <c r="EA114" i="96"/>
  <c r="EC114" i="96" s="1"/>
  <c r="GY114" i="96"/>
  <c r="GY116" i="96" s="1"/>
  <c r="GS208" i="98"/>
  <c r="DK208" i="98"/>
  <c r="DM208" i="98" s="1"/>
  <c r="HI55" i="94"/>
  <c r="EY55" i="94"/>
  <c r="FA55" i="94" s="1"/>
  <c r="GR233" i="98"/>
  <c r="DH233" i="98"/>
  <c r="DJ233" i="98" s="1"/>
  <c r="ER61" i="98"/>
  <c r="ET61" i="98" s="1"/>
  <c r="HD61" i="98"/>
  <c r="HD63" i="98" s="1"/>
  <c r="GQ236" i="96"/>
  <c r="DC236" i="96"/>
  <c r="DE236" i="96" s="1"/>
  <c r="ER75" i="98"/>
  <c r="ET75" i="98" s="1"/>
  <c r="HD75" i="98"/>
  <c r="GW142" i="96"/>
  <c r="EO101" i="98"/>
  <c r="EQ101" i="98" s="1"/>
  <c r="HC101" i="98"/>
  <c r="DN195" i="98"/>
  <c r="DP195" i="98" s="1"/>
  <c r="GT195" i="98"/>
  <c r="GT197" i="98" s="1"/>
  <c r="ER88" i="98"/>
  <c r="ET88" i="98" s="1"/>
  <c r="HD88" i="98"/>
  <c r="GC9" i="95"/>
  <c r="GC11" i="95" s="1"/>
  <c r="DS9" i="95"/>
  <c r="DU9" i="95" s="1"/>
  <c r="EL118" i="98"/>
  <c r="EN118" i="98" s="1"/>
  <c r="HB118" i="98"/>
  <c r="ED132" i="96"/>
  <c r="EF132" i="96" s="1"/>
  <c r="GZ132" i="96"/>
  <c r="GM257" i="96"/>
  <c r="GM259" i="96" s="1"/>
  <c r="GM260" i="96" s="1"/>
  <c r="EF126" i="98"/>
  <c r="EH126" i="98" s="1"/>
  <c r="GZ126" i="98"/>
  <c r="DZ153" i="98"/>
  <c r="EB153" i="98" s="1"/>
  <c r="GX153" i="98"/>
  <c r="ES67" i="96"/>
  <c r="EU67" i="96" s="1"/>
  <c r="HE67" i="96"/>
  <c r="DK218" i="98"/>
  <c r="DM218" i="98" s="1"/>
  <c r="GS218" i="98"/>
  <c r="DI192" i="96"/>
  <c r="DK192" i="96" s="1"/>
  <c r="GS192" i="96"/>
  <c r="GS194" i="96" s="1"/>
  <c r="EV52" i="94"/>
  <c r="EX52" i="94" s="1"/>
  <c r="HH52" i="94"/>
  <c r="Z54" i="121"/>
  <c r="GR205" i="96"/>
  <c r="GR207" i="96" s="1"/>
  <c r="DF205" i="96"/>
  <c r="DH205" i="96" s="1"/>
  <c r="DM40" i="95"/>
  <c r="DO40" i="95" s="1"/>
  <c r="GA40" i="95"/>
  <c r="EM89" i="96"/>
  <c r="EO89" i="96" s="1"/>
  <c r="HC89" i="96"/>
  <c r="DF209" i="96"/>
  <c r="DH209" i="96" s="1"/>
  <c r="GR209" i="96"/>
  <c r="GR211" i="96" s="1"/>
  <c r="CW262" i="96"/>
  <c r="CY262" i="96" s="1"/>
  <c r="CZ262" i="96" s="1"/>
  <c r="DB262" i="96" s="1"/>
  <c r="Z270" i="96"/>
  <c r="EP62" i="96"/>
  <c r="ER62" i="96" s="1"/>
  <c r="HD62" i="96"/>
  <c r="HD64" i="96" s="1"/>
  <c r="CI222" i="95"/>
  <c r="CK222" i="95" s="1"/>
  <c r="FQ222" i="95"/>
  <c r="DO197" i="96"/>
  <c r="DQ197" i="96" s="1"/>
  <c r="GU197" i="96"/>
  <c r="EP27" i="96"/>
  <c r="ER27" i="96" s="1"/>
  <c r="HD27" i="96"/>
  <c r="HD29" i="96" s="1"/>
  <c r="CL209" i="95"/>
  <c r="CN209" i="95" s="1"/>
  <c r="FR209" i="95"/>
  <c r="DU158" i="96"/>
  <c r="DW158" i="96" s="1"/>
  <c r="GW158" i="96"/>
  <c r="CK257" i="96"/>
  <c r="CM257" i="96" s="1"/>
  <c r="CN257" i="96" s="1"/>
  <c r="CP257" i="96" s="1"/>
  <c r="GR221" i="98"/>
  <c r="GR223" i="98" s="1"/>
  <c r="DH221" i="98"/>
  <c r="DJ221" i="98" s="1"/>
  <c r="GZ113" i="98"/>
  <c r="GZ115" i="98" s="1"/>
  <c r="EF113" i="98"/>
  <c r="EH113" i="98" s="1"/>
  <c r="DF223" i="96"/>
  <c r="DH223" i="96" s="1"/>
  <c r="GR223" i="96"/>
  <c r="HB106" i="96"/>
  <c r="EJ106" i="96"/>
  <c r="EL106" i="96" s="1"/>
  <c r="GO231" i="96"/>
  <c r="GO233" i="96" s="1"/>
  <c r="GO234" i="96" s="1"/>
  <c r="DP27" i="95"/>
  <c r="DR27" i="95" s="1"/>
  <c r="GB27" i="95"/>
  <c r="EG105" i="96"/>
  <c r="EI105" i="96" s="1"/>
  <c r="HA105" i="96"/>
  <c r="HA107" i="96" s="1"/>
  <c r="DN205" i="98"/>
  <c r="DP205" i="98" s="1"/>
  <c r="GT205" i="98"/>
  <c r="EJ93" i="96"/>
  <c r="EL93" i="96" s="1"/>
  <c r="HB93" i="96"/>
  <c r="GU193" i="96"/>
  <c r="DO193" i="96"/>
  <c r="DQ193" i="96" s="1"/>
  <c r="GD10" i="95"/>
  <c r="DV10" i="95"/>
  <c r="DX10" i="95" s="1"/>
  <c r="ES47" i="94"/>
  <c r="EU47" i="94" s="1"/>
  <c r="HG47" i="94"/>
  <c r="HG49" i="94" s="1"/>
  <c r="DH229" i="98"/>
  <c r="DJ229" i="98" s="1"/>
  <c r="GR229" i="98"/>
  <c r="DK204" i="98"/>
  <c r="DM204" i="98" s="1"/>
  <c r="GS204" i="98"/>
  <c r="GS206" i="98" s="1"/>
  <c r="FA40" i="98"/>
  <c r="FC40" i="98" s="1"/>
  <c r="HG40" i="98"/>
  <c r="HF39" i="98"/>
  <c r="HF41" i="98" s="1"/>
  <c r="EX39" i="98"/>
  <c r="EZ39" i="98" s="1"/>
  <c r="EY10" i="96"/>
  <c r="FA10" i="96" s="1"/>
  <c r="HG10" i="96"/>
  <c r="HG12" i="96" s="1"/>
  <c r="HF53" i="96"/>
  <c r="EV53" i="96"/>
  <c r="EX53" i="96" s="1"/>
  <c r="HF23" i="96"/>
  <c r="HF25" i="96" s="1"/>
  <c r="EV23" i="96"/>
  <c r="EX23" i="96" s="1"/>
  <c r="HE9" i="98"/>
  <c r="HE11" i="98" s="1"/>
  <c r="EU9" i="98"/>
  <c r="EW9" i="98" s="1"/>
  <c r="HE22" i="98"/>
  <c r="HE24" i="98" s="1"/>
  <c r="EU22" i="98"/>
  <c r="EW22" i="98" s="1"/>
  <c r="HJ21" i="94"/>
  <c r="HJ23" i="94" s="1"/>
  <c r="FB21" i="94"/>
  <c r="FD21" i="94" s="1"/>
  <c r="FE14" i="94"/>
  <c r="FG14" i="94" s="1"/>
  <c r="HK14" i="94"/>
  <c r="HK15" i="94" s="1"/>
  <c r="HI23" i="98"/>
  <c r="FG23" i="98"/>
  <c r="FI23" i="98" s="1"/>
  <c r="FN22" i="94"/>
  <c r="FP22" i="94" s="1"/>
  <c r="HN22" i="94"/>
  <c r="FJ36" i="98"/>
  <c r="FL36" i="98" s="1"/>
  <c r="HJ36" i="98"/>
  <c r="FK13" i="94"/>
  <c r="FM13" i="94" s="1"/>
  <c r="HM13" i="94"/>
  <c r="HI10" i="98"/>
  <c r="FG10" i="98"/>
  <c r="FI10" i="98" s="1"/>
  <c r="FK15" i="96"/>
  <c r="FM15" i="96" s="1"/>
  <c r="HK15" i="96"/>
  <c r="FG49" i="98"/>
  <c r="FI49" i="98" s="1"/>
  <c r="HI49" i="98"/>
  <c r="FL260" i="95" l="1"/>
  <c r="FL262" i="95" s="1"/>
  <c r="FL263" i="95" s="1"/>
  <c r="BT260" i="95"/>
  <c r="BV260" i="95" s="1"/>
  <c r="BW260" i="95" s="1"/>
  <c r="BY260" i="95" s="1"/>
  <c r="CC247" i="95"/>
  <c r="CE247" i="95" s="1"/>
  <c r="FO247" i="95"/>
  <c r="FO249" i="95" s="1"/>
  <c r="FY104" i="95"/>
  <c r="FY106" i="95" s="1"/>
  <c r="FY107" i="95" s="1"/>
  <c r="DG104" i="95"/>
  <c r="DI104" i="95" s="1"/>
  <c r="CX156" i="95"/>
  <c r="CZ156" i="95" s="1"/>
  <c r="FV156" i="95"/>
  <c r="GC52" i="95"/>
  <c r="DS52" i="95"/>
  <c r="DU52" i="95" s="1"/>
  <c r="FQ208" i="95"/>
  <c r="FQ210" i="95" s="1"/>
  <c r="CI208" i="95"/>
  <c r="CK208" i="95" s="1"/>
  <c r="FW143" i="95"/>
  <c r="DA143" i="95"/>
  <c r="DC143" i="95" s="1"/>
  <c r="DS53" i="95"/>
  <c r="DU53" i="95" s="1"/>
  <c r="GC53" i="95"/>
  <c r="FS195" i="95"/>
  <c r="FS197" i="95" s="1"/>
  <c r="CO195" i="95"/>
  <c r="CQ195" i="95" s="1"/>
  <c r="DG117" i="95"/>
  <c r="DI117" i="95" s="1"/>
  <c r="FY117" i="95"/>
  <c r="GB54" i="95"/>
  <c r="GB55" i="95" s="1"/>
  <c r="GB65" i="95"/>
  <c r="GB67" i="95" s="1"/>
  <c r="GB68" i="95" s="1"/>
  <c r="DP65" i="95"/>
  <c r="DR65" i="95" s="1"/>
  <c r="FP234" i="95"/>
  <c r="FP236" i="95" s="1"/>
  <c r="CF234" i="95"/>
  <c r="CH234" i="95" s="1"/>
  <c r="DM78" i="95"/>
  <c r="DO78" i="95" s="1"/>
  <c r="GA78" i="95"/>
  <c r="GA80" i="95" s="1"/>
  <c r="FS182" i="95"/>
  <c r="FS184" i="95" s="1"/>
  <c r="CO182" i="95"/>
  <c r="CQ182" i="95" s="1"/>
  <c r="FT169" i="95"/>
  <c r="FT171" i="95" s="1"/>
  <c r="CR169" i="95"/>
  <c r="CT169" i="95" s="1"/>
  <c r="DJ91" i="95"/>
  <c r="DL91" i="95" s="1"/>
  <c r="FZ91" i="95"/>
  <c r="GA39" i="95"/>
  <c r="GA41" i="95" s="1"/>
  <c r="DM39" i="95"/>
  <c r="DO39" i="95" s="1"/>
  <c r="DA130" i="95"/>
  <c r="DC130" i="95" s="1"/>
  <c r="FW130" i="95"/>
  <c r="FW132" i="95" s="1"/>
  <c r="FW133" i="95" s="1"/>
  <c r="FP221" i="95"/>
  <c r="FP223" i="95" s="1"/>
  <c r="FP224" i="95" s="1"/>
  <c r="CF221" i="95"/>
  <c r="CH221" i="95" s="1"/>
  <c r="GB26" i="95"/>
  <c r="GB28" i="95" s="1"/>
  <c r="GB29" i="95" s="1"/>
  <c r="DP26" i="95"/>
  <c r="DR26" i="95" s="1"/>
  <c r="HB43" i="96"/>
  <c r="ES41" i="96"/>
  <c r="EU41" i="96" s="1"/>
  <c r="HE41" i="96"/>
  <c r="HC40" i="96"/>
  <c r="HC42" i="96" s="1"/>
  <c r="EM40" i="96"/>
  <c r="EO40" i="96" s="1"/>
  <c r="HC38" i="98"/>
  <c r="HD16" i="98"/>
  <c r="ER35" i="98"/>
  <c r="ET35" i="98" s="1"/>
  <c r="HD35" i="98"/>
  <c r="HD37" i="98" s="1"/>
  <c r="EU13" i="98"/>
  <c r="EW13" i="98" s="1"/>
  <c r="HE13" i="98"/>
  <c r="HE15" i="98" s="1"/>
  <c r="HH20" i="94"/>
  <c r="HF41" i="94"/>
  <c r="HF37" i="94"/>
  <c r="GX120" i="98"/>
  <c r="HA68" i="98"/>
  <c r="GZ81" i="98"/>
  <c r="GU155" i="98"/>
  <c r="HF33" i="94"/>
  <c r="GZ94" i="98"/>
  <c r="GX129" i="98"/>
  <c r="HA77" i="98"/>
  <c r="GW142" i="98"/>
  <c r="ES30" i="94"/>
  <c r="EU30" i="94" s="1"/>
  <c r="HG30" i="94"/>
  <c r="HG32" i="94" s="1"/>
  <c r="HI35" i="94"/>
  <c r="EY35" i="94"/>
  <c r="FA35" i="94" s="1"/>
  <c r="HG38" i="94"/>
  <c r="HG40" i="94" s="1"/>
  <c r="ES38" i="94"/>
  <c r="EU38" i="94" s="1"/>
  <c r="GW133" i="98"/>
  <c r="EV39" i="94"/>
  <c r="EX39" i="94" s="1"/>
  <c r="HH39" i="94"/>
  <c r="ES34" i="94"/>
  <c r="EU34" i="94" s="1"/>
  <c r="HG34" i="94"/>
  <c r="HG36" i="94" s="1"/>
  <c r="EV31" i="94"/>
  <c r="EX31" i="94" s="1"/>
  <c r="HH31" i="94"/>
  <c r="GT185" i="98"/>
  <c r="GT168" i="98"/>
  <c r="GT172" i="98"/>
  <c r="GR181" i="98"/>
  <c r="FE18" i="94"/>
  <c r="FG18" i="94" s="1"/>
  <c r="HK18" i="94"/>
  <c r="EY17" i="94"/>
  <c r="FA17" i="94" s="1"/>
  <c r="HI17" i="94"/>
  <c r="HI19" i="94" s="1"/>
  <c r="GR194" i="98"/>
  <c r="GU159" i="98"/>
  <c r="DT152" i="98"/>
  <c r="DV152" i="98" s="1"/>
  <c r="GV152" i="98"/>
  <c r="GV154" i="98" s="1"/>
  <c r="EL74" i="98"/>
  <c r="EN74" i="98" s="1"/>
  <c r="HB74" i="98"/>
  <c r="HB76" i="98" s="1"/>
  <c r="DQ183" i="98"/>
  <c r="DS183" i="98" s="1"/>
  <c r="GU183" i="98"/>
  <c r="GU184" i="98" s="1"/>
  <c r="HD66" i="98"/>
  <c r="ER66" i="98"/>
  <c r="ET66" i="98" s="1"/>
  <c r="EC127" i="98"/>
  <c r="EE127" i="98" s="1"/>
  <c r="GY127" i="98"/>
  <c r="GY128" i="98" s="1"/>
  <c r="GV170" i="98"/>
  <c r="DT170" i="98"/>
  <c r="DV170" i="98" s="1"/>
  <c r="EO79" i="98"/>
  <c r="EQ79" i="98" s="1"/>
  <c r="HC79" i="98"/>
  <c r="GQ211" i="98"/>
  <c r="GU169" i="98"/>
  <c r="GU171" i="98" s="1"/>
  <c r="DQ169" i="98"/>
  <c r="DS169" i="98" s="1"/>
  <c r="GU165" i="98"/>
  <c r="GU167" i="98" s="1"/>
  <c r="DQ165" i="98"/>
  <c r="DS165" i="98" s="1"/>
  <c r="CV232" i="98"/>
  <c r="CX232" i="98" s="1"/>
  <c r="CY232" i="98" s="1"/>
  <c r="DA232" i="98" s="1"/>
  <c r="DQ179" i="98"/>
  <c r="DS179" i="98" s="1"/>
  <c r="GU179" i="98"/>
  <c r="GX130" i="98"/>
  <c r="GX132" i="98" s="1"/>
  <c r="DZ130" i="98"/>
  <c r="EB130" i="98" s="1"/>
  <c r="DT156" i="98"/>
  <c r="DV156" i="98" s="1"/>
  <c r="GV156" i="98"/>
  <c r="GV158" i="98" s="1"/>
  <c r="EC117" i="98"/>
  <c r="EE117" i="98" s="1"/>
  <c r="GY117" i="98"/>
  <c r="GY119" i="98" s="1"/>
  <c r="GS191" i="98"/>
  <c r="GS193" i="98" s="1"/>
  <c r="DK191" i="98"/>
  <c r="DM191" i="98" s="1"/>
  <c r="HA91" i="98"/>
  <c r="HA93" i="98" s="1"/>
  <c r="EI91" i="98"/>
  <c r="EK91" i="98" s="1"/>
  <c r="HA78" i="98"/>
  <c r="HA80" i="98" s="1"/>
  <c r="EI78" i="98"/>
  <c r="EK78" i="98" s="1"/>
  <c r="GN230" i="98"/>
  <c r="GN231" i="98" s="1"/>
  <c r="GR209" i="98"/>
  <c r="GR210" i="98" s="1"/>
  <c r="DH209" i="98"/>
  <c r="DJ209" i="98" s="1"/>
  <c r="HB65" i="98"/>
  <c r="HB67" i="98" s="1"/>
  <c r="EL65" i="98"/>
  <c r="EN65" i="98" s="1"/>
  <c r="GN232" i="98"/>
  <c r="GN234" i="98" s="1"/>
  <c r="GN235" i="98" s="1"/>
  <c r="DK178" i="98"/>
  <c r="DM178" i="98" s="1"/>
  <c r="GS178" i="98"/>
  <c r="GS180" i="98" s="1"/>
  <c r="Z241" i="98"/>
  <c r="DZ140" i="98"/>
  <c r="EB140" i="98" s="1"/>
  <c r="GX140" i="98"/>
  <c r="GX141" i="98" s="1"/>
  <c r="GY194" i="94"/>
  <c r="HC88" i="94"/>
  <c r="HA152" i="94"/>
  <c r="HC126" i="94"/>
  <c r="GZ177" i="94"/>
  <c r="HB122" i="94"/>
  <c r="HE71" i="94"/>
  <c r="HD84" i="94"/>
  <c r="HD67" i="94"/>
  <c r="HE75" i="94"/>
  <c r="HB135" i="94"/>
  <c r="HD101" i="94"/>
  <c r="HB139" i="94"/>
  <c r="HE92" i="94"/>
  <c r="HC105" i="94"/>
  <c r="GY169" i="94"/>
  <c r="AC52" i="121"/>
  <c r="AD52" i="121" s="1"/>
  <c r="AE52" i="121" s="1"/>
  <c r="AF52" i="121" s="1"/>
  <c r="AG52" i="121" s="1"/>
  <c r="AM52" i="121" s="1"/>
  <c r="GU241" i="94"/>
  <c r="HB118" i="94"/>
  <c r="HA160" i="94"/>
  <c r="GZ156" i="94"/>
  <c r="HB143" i="94"/>
  <c r="HD109" i="94"/>
  <c r="GW207" i="94"/>
  <c r="GY173" i="94"/>
  <c r="AH50" i="121"/>
  <c r="AO50" i="121" s="1"/>
  <c r="AQ50" i="121" s="1"/>
  <c r="AR50" i="121" s="1"/>
  <c r="GW203" i="94"/>
  <c r="GY186" i="94"/>
  <c r="GW220" i="94"/>
  <c r="GW190" i="94"/>
  <c r="GU237" i="94"/>
  <c r="GW224" i="94"/>
  <c r="GU245" i="94"/>
  <c r="GW211" i="94"/>
  <c r="GW228" i="94"/>
  <c r="GT254" i="94"/>
  <c r="GT262" i="94"/>
  <c r="GT258" i="94"/>
  <c r="GT271" i="94"/>
  <c r="GQ310" i="94"/>
  <c r="GQ312" i="94" s="1"/>
  <c r="GQ313" i="94" s="1"/>
  <c r="GT279" i="94"/>
  <c r="GS290" i="94"/>
  <c r="GQ306" i="94"/>
  <c r="GQ308" i="94" s="1"/>
  <c r="GQ309" i="94" s="1"/>
  <c r="GO336" i="94"/>
  <c r="GO338" i="94" s="1"/>
  <c r="GO339" i="94" s="1"/>
  <c r="GQ302" i="94"/>
  <c r="GQ304" i="94" s="1"/>
  <c r="GQ305" i="94" s="1"/>
  <c r="GR293" i="94"/>
  <c r="GR295" i="94" s="1"/>
  <c r="GR296" i="94" s="1"/>
  <c r="GR320" i="94"/>
  <c r="GP337" i="94"/>
  <c r="GR328" i="94"/>
  <c r="GR324" i="94"/>
  <c r="GS286" i="94"/>
  <c r="GS307" i="94"/>
  <c r="EA153" i="94"/>
  <c r="EC153" i="94" s="1"/>
  <c r="HA153" i="94"/>
  <c r="HA155" i="94" s="1"/>
  <c r="HB175" i="94"/>
  <c r="ED175" i="94"/>
  <c r="EF175" i="94" s="1"/>
  <c r="CZ259" i="94"/>
  <c r="DB259" i="94" s="1"/>
  <c r="DC259" i="94" s="1"/>
  <c r="DE259" i="94" s="1"/>
  <c r="GU259" i="94"/>
  <c r="GU261" i="94" s="1"/>
  <c r="GX208" i="94"/>
  <c r="GX210" i="94" s="1"/>
  <c r="DR208" i="94"/>
  <c r="DT208" i="94" s="1"/>
  <c r="HF90" i="94"/>
  <c r="HF91" i="94" s="1"/>
  <c r="EP90" i="94"/>
  <c r="ER90" i="94" s="1"/>
  <c r="DU218" i="94"/>
  <c r="DW218" i="94" s="1"/>
  <c r="GY218" i="94"/>
  <c r="BY319" i="94"/>
  <c r="CA319" i="94" s="1"/>
  <c r="CB319" i="94" s="1"/>
  <c r="CD319" i="94" s="1"/>
  <c r="BY327" i="94"/>
  <c r="CA327" i="94" s="1"/>
  <c r="CB327" i="94" s="1"/>
  <c r="CD327" i="94" s="1"/>
  <c r="BY345" i="94"/>
  <c r="CA345" i="94" s="1"/>
  <c r="CB345" i="94" s="1"/>
  <c r="CD345" i="94" s="1"/>
  <c r="CE341" i="94"/>
  <c r="CG341" i="94" s="1"/>
  <c r="CH341" i="94" s="1"/>
  <c r="CJ341" i="94" s="1"/>
  <c r="HC150" i="94"/>
  <c r="EG150" i="94"/>
  <c r="EI150" i="94" s="1"/>
  <c r="CE323" i="94"/>
  <c r="CG323" i="94" s="1"/>
  <c r="CH323" i="94" s="1"/>
  <c r="CJ323" i="94" s="1"/>
  <c r="GW239" i="94"/>
  <c r="DL239" i="94"/>
  <c r="DN239" i="94" s="1"/>
  <c r="DO239" i="94" s="1"/>
  <c r="DQ239" i="94" s="1"/>
  <c r="HA184" i="94"/>
  <c r="EA184" i="94"/>
  <c r="EC184" i="94" s="1"/>
  <c r="DX201" i="94"/>
  <c r="DZ201" i="94" s="1"/>
  <c r="GZ201" i="94"/>
  <c r="CZ251" i="94"/>
  <c r="DB251" i="94" s="1"/>
  <c r="DC251" i="94" s="1"/>
  <c r="DE251" i="94" s="1"/>
  <c r="GU251" i="94"/>
  <c r="GU253" i="94" s="1"/>
  <c r="BJ344" i="94"/>
  <c r="BL344" i="94" s="1"/>
  <c r="BM344" i="94" s="1"/>
  <c r="BO344" i="94" s="1"/>
  <c r="BP344" i="94" s="1"/>
  <c r="BR344" i="94" s="1"/>
  <c r="GX187" i="94"/>
  <c r="GX189" i="94" s="1"/>
  <c r="DR187" i="94"/>
  <c r="DT187" i="94" s="1"/>
  <c r="BY340" i="94"/>
  <c r="CA340" i="94" s="1"/>
  <c r="CB340" i="94" s="1"/>
  <c r="CD340" i="94" s="1"/>
  <c r="GU294" i="94"/>
  <c r="CZ294" i="94"/>
  <c r="DB294" i="94" s="1"/>
  <c r="DC294" i="94" s="1"/>
  <c r="DE294" i="94" s="1"/>
  <c r="CT290" i="94"/>
  <c r="CV290" i="94" s="1"/>
  <c r="CW290" i="94" s="1"/>
  <c r="CY290" i="94" s="1"/>
  <c r="GT290" i="94"/>
  <c r="DX205" i="94"/>
  <c r="DZ205" i="94" s="1"/>
  <c r="GZ205" i="94"/>
  <c r="DR225" i="94"/>
  <c r="DT225" i="94" s="1"/>
  <c r="GX225" i="94"/>
  <c r="GX227" i="94" s="1"/>
  <c r="DF234" i="94"/>
  <c r="DH234" i="94" s="1"/>
  <c r="DI234" i="94" s="1"/>
  <c r="DK234" i="94" s="1"/>
  <c r="GV234" i="94"/>
  <c r="GV236" i="94" s="1"/>
  <c r="HD132" i="94"/>
  <c r="EJ132" i="94"/>
  <c r="EL132" i="94" s="1"/>
  <c r="DF256" i="94"/>
  <c r="DH256" i="94" s="1"/>
  <c r="DI256" i="94" s="1"/>
  <c r="DK256" i="94" s="1"/>
  <c r="GV256" i="94"/>
  <c r="DX188" i="94"/>
  <c r="DZ188" i="94" s="1"/>
  <c r="GZ188" i="94"/>
  <c r="CK324" i="94"/>
  <c r="CM324" i="94" s="1"/>
  <c r="CN324" i="94" s="1"/>
  <c r="CP324" i="94" s="1"/>
  <c r="CQ324" i="94" s="1"/>
  <c r="CS324" i="94" s="1"/>
  <c r="CT286" i="94"/>
  <c r="CV286" i="94" s="1"/>
  <c r="CW286" i="94" s="1"/>
  <c r="CY286" i="94" s="1"/>
  <c r="GT286" i="94"/>
  <c r="HH73" i="94"/>
  <c r="EV73" i="94"/>
  <c r="EX73" i="94" s="1"/>
  <c r="HA192" i="94"/>
  <c r="EA192" i="94"/>
  <c r="EC192" i="94" s="1"/>
  <c r="CZ255" i="94"/>
  <c r="DB255" i="94" s="1"/>
  <c r="DC255" i="94" s="1"/>
  <c r="DE255" i="94" s="1"/>
  <c r="GU255" i="94"/>
  <c r="GU257" i="94" s="1"/>
  <c r="EA171" i="94"/>
  <c r="EC171" i="94" s="1"/>
  <c r="HA171" i="94"/>
  <c r="CE306" i="94"/>
  <c r="CG306" i="94" s="1"/>
  <c r="CH306" i="94" s="1"/>
  <c r="CJ306" i="94" s="1"/>
  <c r="CK293" i="94"/>
  <c r="CM293" i="94" s="1"/>
  <c r="CN293" i="94" s="1"/>
  <c r="CP293" i="94" s="1"/>
  <c r="CQ293" i="94" s="1"/>
  <c r="CS293" i="94" s="1"/>
  <c r="EJ133" i="94"/>
  <c r="EL133" i="94" s="1"/>
  <c r="HD133" i="94"/>
  <c r="GS311" i="94"/>
  <c r="DR200" i="94"/>
  <c r="DT200" i="94" s="1"/>
  <c r="GX200" i="94"/>
  <c r="GX202" i="94" s="1"/>
  <c r="CK320" i="94"/>
  <c r="CM320" i="94" s="1"/>
  <c r="CN320" i="94" s="1"/>
  <c r="CP320" i="94" s="1"/>
  <c r="CQ320" i="94" s="1"/>
  <c r="CS320" i="94" s="1"/>
  <c r="BY337" i="94"/>
  <c r="CA337" i="94" s="1"/>
  <c r="CB337" i="94" s="1"/>
  <c r="CD337" i="94" s="1"/>
  <c r="HE116" i="94"/>
  <c r="EM116" i="94"/>
  <c r="EO116" i="94" s="1"/>
  <c r="GV238" i="94"/>
  <c r="GV240" i="94" s="1"/>
  <c r="DF238" i="94"/>
  <c r="DH238" i="94" s="1"/>
  <c r="DI238" i="94" s="1"/>
  <c r="DK238" i="94" s="1"/>
  <c r="EP68" i="94"/>
  <c r="ER68" i="94" s="1"/>
  <c r="HF68" i="94"/>
  <c r="HF70" i="94" s="1"/>
  <c r="DF269" i="94"/>
  <c r="DH269" i="94" s="1"/>
  <c r="DI269" i="94" s="1"/>
  <c r="DK269" i="94" s="1"/>
  <c r="GV269" i="94"/>
  <c r="GS303" i="94"/>
  <c r="GR289" i="94"/>
  <c r="GR291" i="94" s="1"/>
  <c r="GR292" i="94" s="1"/>
  <c r="HB159" i="94"/>
  <c r="GV277" i="94"/>
  <c r="DF277" i="94"/>
  <c r="DH277" i="94" s="1"/>
  <c r="DI277" i="94" s="1"/>
  <c r="DK277" i="94" s="1"/>
  <c r="GW260" i="94"/>
  <c r="DL260" i="94"/>
  <c r="DN260" i="94" s="1"/>
  <c r="DO260" i="94" s="1"/>
  <c r="DQ260" i="94" s="1"/>
  <c r="EJ137" i="94"/>
  <c r="EL137" i="94" s="1"/>
  <c r="HD137" i="94"/>
  <c r="DR243" i="94"/>
  <c r="DT243" i="94" s="1"/>
  <c r="GX243" i="94"/>
  <c r="EP107" i="94"/>
  <c r="ER107" i="94" s="1"/>
  <c r="HF107" i="94"/>
  <c r="HE64" i="94"/>
  <c r="HE66" i="94" s="1"/>
  <c r="EM64" i="94"/>
  <c r="EO64" i="94" s="1"/>
  <c r="GV242" i="94"/>
  <c r="GV244" i="94" s="1"/>
  <c r="DF242" i="94"/>
  <c r="DH242" i="94" s="1"/>
  <c r="DI242" i="94" s="1"/>
  <c r="DK242" i="94" s="1"/>
  <c r="HE108" i="94"/>
  <c r="EP86" i="94"/>
  <c r="ER86" i="94" s="1"/>
  <c r="HF86" i="94"/>
  <c r="GZ170" i="94"/>
  <c r="GZ172" i="94" s="1"/>
  <c r="DX170" i="94"/>
  <c r="DZ170" i="94" s="1"/>
  <c r="CT311" i="94"/>
  <c r="CV311" i="94" s="1"/>
  <c r="CW311" i="94" s="1"/>
  <c r="CY311" i="94" s="1"/>
  <c r="GT311" i="94"/>
  <c r="GX217" i="94"/>
  <c r="GX219" i="94" s="1"/>
  <c r="DR217" i="94"/>
  <c r="DT217" i="94" s="1"/>
  <c r="HD85" i="94"/>
  <c r="HD87" i="94" s="1"/>
  <c r="EJ85" i="94"/>
  <c r="EL85" i="94" s="1"/>
  <c r="GX221" i="94"/>
  <c r="GX223" i="94" s="1"/>
  <c r="DR221" i="94"/>
  <c r="DT221" i="94" s="1"/>
  <c r="HE120" i="94"/>
  <c r="EM120" i="94"/>
  <c r="EO120" i="94" s="1"/>
  <c r="EG158" i="94"/>
  <c r="EI158" i="94" s="1"/>
  <c r="HC158" i="94"/>
  <c r="GZ209" i="94"/>
  <c r="DX209" i="94"/>
  <c r="DZ209" i="94" s="1"/>
  <c r="HA174" i="94"/>
  <c r="HA176" i="94" s="1"/>
  <c r="EA174" i="94"/>
  <c r="EC174" i="94" s="1"/>
  <c r="HH69" i="94"/>
  <c r="EV69" i="94"/>
  <c r="EX69" i="94" s="1"/>
  <c r="EM103" i="94"/>
  <c r="EO103" i="94" s="1"/>
  <c r="HE103" i="94"/>
  <c r="HF72" i="94"/>
  <c r="HF74" i="94" s="1"/>
  <c r="EP72" i="94"/>
  <c r="ER72" i="94" s="1"/>
  <c r="CT303" i="94"/>
  <c r="CV303" i="94" s="1"/>
  <c r="CW303" i="94" s="1"/>
  <c r="CY303" i="94" s="1"/>
  <c r="GT303" i="94"/>
  <c r="ES65" i="94"/>
  <c r="EU65" i="94" s="1"/>
  <c r="HG65" i="94"/>
  <c r="HE124" i="94"/>
  <c r="EM124" i="94"/>
  <c r="EO124" i="94" s="1"/>
  <c r="CZ276" i="94"/>
  <c r="DB276" i="94" s="1"/>
  <c r="DC276" i="94" s="1"/>
  <c r="DE276" i="94" s="1"/>
  <c r="GU276" i="94"/>
  <c r="GU278" i="94" s="1"/>
  <c r="CK289" i="94"/>
  <c r="CM289" i="94" s="1"/>
  <c r="CN289" i="94" s="1"/>
  <c r="CP289" i="94" s="1"/>
  <c r="CQ289" i="94" s="1"/>
  <c r="CS289" i="94" s="1"/>
  <c r="EG157" i="94"/>
  <c r="EI157" i="94" s="1"/>
  <c r="HC157" i="94"/>
  <c r="GR285" i="94"/>
  <c r="GR287" i="94" s="1"/>
  <c r="GR288" i="94" s="1"/>
  <c r="GY226" i="94"/>
  <c r="DU226" i="94"/>
  <c r="DW226" i="94" s="1"/>
  <c r="HB167" i="94"/>
  <c r="ED167" i="94"/>
  <c r="EF167" i="94" s="1"/>
  <c r="GX204" i="94"/>
  <c r="GX206" i="94" s="1"/>
  <c r="DR204" i="94"/>
  <c r="DT204" i="94" s="1"/>
  <c r="EJ123" i="94"/>
  <c r="EL123" i="94" s="1"/>
  <c r="HD123" i="94"/>
  <c r="HD125" i="94" s="1"/>
  <c r="CK328" i="94"/>
  <c r="CM328" i="94" s="1"/>
  <c r="CN328" i="94" s="1"/>
  <c r="CP328" i="94" s="1"/>
  <c r="CQ328" i="94" s="1"/>
  <c r="CS328" i="94" s="1"/>
  <c r="GS272" i="94"/>
  <c r="GS274" i="94" s="1"/>
  <c r="GS275" i="94" s="1"/>
  <c r="GX235" i="94"/>
  <c r="DR235" i="94"/>
  <c r="DT235" i="94" s="1"/>
  <c r="CE310" i="94"/>
  <c r="CG310" i="94" s="1"/>
  <c r="CH310" i="94" s="1"/>
  <c r="CJ310" i="94" s="1"/>
  <c r="HF106" i="94"/>
  <c r="EP106" i="94"/>
  <c r="ER106" i="94" s="1"/>
  <c r="HE141" i="94"/>
  <c r="EM141" i="94"/>
  <c r="EO141" i="94" s="1"/>
  <c r="HC115" i="94"/>
  <c r="HC117" i="94" s="1"/>
  <c r="EG115" i="94"/>
  <c r="EI115" i="94" s="1"/>
  <c r="HB154" i="94"/>
  <c r="ED154" i="94"/>
  <c r="EF154" i="94" s="1"/>
  <c r="GU268" i="94"/>
  <c r="GU270" i="94" s="1"/>
  <c r="CZ268" i="94"/>
  <c r="DB268" i="94" s="1"/>
  <c r="DC268" i="94" s="1"/>
  <c r="DE268" i="94" s="1"/>
  <c r="BS336" i="94"/>
  <c r="BU336" i="94" s="1"/>
  <c r="BV336" i="94" s="1"/>
  <c r="BX336" i="94" s="1"/>
  <c r="CE302" i="94"/>
  <c r="CG302" i="94" s="1"/>
  <c r="CH302" i="94" s="1"/>
  <c r="CJ302" i="94" s="1"/>
  <c r="EM99" i="94"/>
  <c r="EO99" i="94" s="1"/>
  <c r="HE99" i="94"/>
  <c r="HE100" i="94" s="1"/>
  <c r="GZ183" i="94"/>
  <c r="GZ185" i="94" s="1"/>
  <c r="DX183" i="94"/>
  <c r="DZ183" i="94" s="1"/>
  <c r="DL252" i="94"/>
  <c r="DN252" i="94" s="1"/>
  <c r="DO252" i="94" s="1"/>
  <c r="DQ252" i="94" s="1"/>
  <c r="GW252" i="94"/>
  <c r="GP319" i="94"/>
  <c r="GP321" i="94" s="1"/>
  <c r="GP322" i="94" s="1"/>
  <c r="GP327" i="94"/>
  <c r="GP329" i="94" s="1"/>
  <c r="GP330" i="94" s="1"/>
  <c r="GP345" i="94"/>
  <c r="GQ341" i="94"/>
  <c r="GQ323" i="94"/>
  <c r="GQ325" i="94" s="1"/>
  <c r="GQ326" i="94" s="1"/>
  <c r="HC136" i="94"/>
  <c r="HC138" i="94" s="1"/>
  <c r="EG136" i="94"/>
  <c r="EI136" i="94" s="1"/>
  <c r="DX166" i="94"/>
  <c r="DZ166" i="94" s="1"/>
  <c r="GZ166" i="94"/>
  <c r="GZ168" i="94" s="1"/>
  <c r="GN344" i="94"/>
  <c r="GN346" i="94" s="1"/>
  <c r="GN347" i="94" s="1"/>
  <c r="GP340" i="94"/>
  <c r="GP342" i="94" s="1"/>
  <c r="GP343" i="94" s="1"/>
  <c r="DX191" i="94"/>
  <c r="DZ191" i="94" s="1"/>
  <c r="GZ191" i="94"/>
  <c r="GZ193" i="94" s="1"/>
  <c r="CT307" i="94"/>
  <c r="CV307" i="94" s="1"/>
  <c r="CW307" i="94" s="1"/>
  <c r="CY307" i="94" s="1"/>
  <c r="GT307" i="94"/>
  <c r="EG119" i="94"/>
  <c r="EI119" i="94" s="1"/>
  <c r="HC119" i="94"/>
  <c r="HC121" i="94" s="1"/>
  <c r="GY222" i="94"/>
  <c r="DU222" i="94"/>
  <c r="DW222" i="94" s="1"/>
  <c r="ED149" i="94"/>
  <c r="EF149" i="94" s="1"/>
  <c r="HB149" i="94"/>
  <c r="HB151" i="94" s="1"/>
  <c r="EJ102" i="94"/>
  <c r="EL102" i="94" s="1"/>
  <c r="HD102" i="94"/>
  <c r="HD104" i="94" s="1"/>
  <c r="HE81" i="94"/>
  <c r="HE83" i="94" s="1"/>
  <c r="EM81" i="94"/>
  <c r="EO81" i="94" s="1"/>
  <c r="CK285" i="94"/>
  <c r="CM285" i="94" s="1"/>
  <c r="CN285" i="94" s="1"/>
  <c r="CP285" i="94" s="1"/>
  <c r="CQ285" i="94" s="1"/>
  <c r="CS285" i="94" s="1"/>
  <c r="EG140" i="94"/>
  <c r="EI140" i="94" s="1"/>
  <c r="HC140" i="94"/>
  <c r="HC142" i="94" s="1"/>
  <c r="GV273" i="94"/>
  <c r="DF273" i="94"/>
  <c r="DH273" i="94" s="1"/>
  <c r="DI273" i="94" s="1"/>
  <c r="DK273" i="94" s="1"/>
  <c r="HC134" i="94"/>
  <c r="CT272" i="94"/>
  <c r="CV272" i="94" s="1"/>
  <c r="CW272" i="94" s="1"/>
  <c r="CY272" i="94" s="1"/>
  <c r="GT272" i="94"/>
  <c r="GT274" i="94" s="1"/>
  <c r="HE12" i="98"/>
  <c r="HH58" i="94"/>
  <c r="HE29" i="98"/>
  <c r="HK16" i="94"/>
  <c r="GA16" i="95"/>
  <c r="HA91" i="96"/>
  <c r="GZ116" i="98"/>
  <c r="GC12" i="95"/>
  <c r="GY130" i="96"/>
  <c r="FZ42" i="95"/>
  <c r="HD55" i="98"/>
  <c r="HF42" i="98"/>
  <c r="HE51" i="98"/>
  <c r="HF17" i="96"/>
  <c r="HE56" i="96"/>
  <c r="HJ24" i="94"/>
  <c r="FZ81" i="95"/>
  <c r="HG54" i="94"/>
  <c r="HC52" i="96"/>
  <c r="HD30" i="96"/>
  <c r="HE25" i="98"/>
  <c r="HD65" i="96"/>
  <c r="HA107" i="98"/>
  <c r="HD69" i="96"/>
  <c r="HC90" i="98"/>
  <c r="GY117" i="96"/>
  <c r="HF39" i="96"/>
  <c r="HG13" i="96"/>
  <c r="FY94" i="95"/>
  <c r="HC82" i="96"/>
  <c r="HF26" i="96"/>
  <c r="HA108" i="96"/>
  <c r="HG50" i="94"/>
  <c r="FT159" i="95"/>
  <c r="HD64" i="98"/>
  <c r="HB78" i="96"/>
  <c r="GY121" i="96"/>
  <c r="FU146" i="95"/>
  <c r="FW120" i="95"/>
  <c r="GV169" i="96"/>
  <c r="GW156" i="96"/>
  <c r="GT198" i="98"/>
  <c r="FR185" i="95"/>
  <c r="FR198" i="95"/>
  <c r="GW147" i="96"/>
  <c r="HA95" i="96"/>
  <c r="GX146" i="98"/>
  <c r="HA104" i="96"/>
  <c r="FT172" i="95"/>
  <c r="GX134" i="96"/>
  <c r="GW143" i="96"/>
  <c r="GZ103" i="98"/>
  <c r="GU186" i="96"/>
  <c r="GT182" i="96"/>
  <c r="FO237" i="95"/>
  <c r="GV173" i="96"/>
  <c r="GS207" i="98"/>
  <c r="FP211" i="95"/>
  <c r="GS199" i="96"/>
  <c r="GS195" i="96"/>
  <c r="GR212" i="96"/>
  <c r="GV160" i="96"/>
  <c r="AU48" i="121"/>
  <c r="AW48" i="121" s="1"/>
  <c r="BA48" i="121" s="1"/>
  <c r="K48" i="121"/>
  <c r="GO250" i="96"/>
  <c r="GO251" i="96" s="1"/>
  <c r="HF55" i="96"/>
  <c r="GR220" i="98"/>
  <c r="HG38" i="96"/>
  <c r="GX155" i="96"/>
  <c r="GR224" i="98"/>
  <c r="FN250" i="95"/>
  <c r="AT50" i="121"/>
  <c r="AV50" i="121" s="1"/>
  <c r="AX50" i="121" s="1"/>
  <c r="K50" i="121"/>
  <c r="HG14" i="96"/>
  <c r="HG16" i="96" s="1"/>
  <c r="EY14" i="96"/>
  <c r="FA14" i="96" s="1"/>
  <c r="GR208" i="96"/>
  <c r="GN244" i="96"/>
  <c r="GN246" i="96" s="1"/>
  <c r="GN247" i="96" s="1"/>
  <c r="GP262" i="96"/>
  <c r="GX142" i="96"/>
  <c r="FB24" i="96"/>
  <c r="FD24" i="96" s="1"/>
  <c r="HH24" i="96"/>
  <c r="HI57" i="94"/>
  <c r="GP249" i="96"/>
  <c r="DY66" i="95"/>
  <c r="EA66" i="95" s="1"/>
  <c r="GE66" i="95"/>
  <c r="GP222" i="96"/>
  <c r="GP224" i="96" s="1"/>
  <c r="GP225" i="96" s="1"/>
  <c r="FG14" i="98"/>
  <c r="FI14" i="98" s="1"/>
  <c r="HI14" i="98"/>
  <c r="FB55" i="94"/>
  <c r="FD55" i="94" s="1"/>
  <c r="HJ55" i="94"/>
  <c r="FB56" i="94"/>
  <c r="FD56" i="94" s="1"/>
  <c r="HJ56" i="94"/>
  <c r="DY10" i="95"/>
  <c r="EA10" i="95" s="1"/>
  <c r="GE10" i="95"/>
  <c r="GD9" i="95"/>
  <c r="GD11" i="95" s="1"/>
  <c r="DV9" i="95"/>
  <c r="DX9" i="95" s="1"/>
  <c r="EU61" i="98"/>
  <c r="EW61" i="98" s="1"/>
  <c r="HE61" i="98"/>
  <c r="HE63" i="98" s="1"/>
  <c r="EL114" i="98"/>
  <c r="EN114" i="98" s="1"/>
  <c r="HB114" i="98"/>
  <c r="EP49" i="96"/>
  <c r="ER49" i="96" s="1"/>
  <c r="HD49" i="96"/>
  <c r="HD51" i="96" s="1"/>
  <c r="EL131" i="98"/>
  <c r="EN131" i="98" s="1"/>
  <c r="HB131" i="98"/>
  <c r="DX144" i="96"/>
  <c r="DZ144" i="96" s="1"/>
  <c r="GX144" i="96"/>
  <c r="GX146" i="96" s="1"/>
  <c r="ED127" i="96"/>
  <c r="EF127" i="96" s="1"/>
  <c r="GZ127" i="96"/>
  <c r="GZ129" i="96" s="1"/>
  <c r="EX26" i="98"/>
  <c r="EZ26" i="98" s="1"/>
  <c r="HF26" i="98"/>
  <c r="HF28" i="98" s="1"/>
  <c r="I53" i="119"/>
  <c r="FX119" i="95"/>
  <c r="CL235" i="95"/>
  <c r="CN235" i="95" s="1"/>
  <c r="FR235" i="95"/>
  <c r="ES80" i="96"/>
  <c r="EU80" i="96" s="1"/>
  <c r="HE80" i="96"/>
  <c r="CL222" i="95"/>
  <c r="CN222" i="95" s="1"/>
  <c r="FR222" i="95"/>
  <c r="ES62" i="96"/>
  <c r="EU62" i="96" s="1"/>
  <c r="HE62" i="96"/>
  <c r="HE64" i="96" s="1"/>
  <c r="HD89" i="96"/>
  <c r="EP89" i="96"/>
  <c r="ER89" i="96" s="1"/>
  <c r="HE75" i="98"/>
  <c r="EU75" i="98"/>
  <c r="EW75" i="98" s="1"/>
  <c r="GZ114" i="96"/>
  <c r="GZ116" i="96" s="1"/>
  <c r="ED114" i="96"/>
  <c r="EF114" i="96" s="1"/>
  <c r="HF48" i="98"/>
  <c r="HF50" i="98" s="1"/>
  <c r="EX48" i="98"/>
  <c r="EZ48" i="98" s="1"/>
  <c r="ES66" i="96"/>
  <c r="EU66" i="96" s="1"/>
  <c r="HE66" i="96"/>
  <c r="HE68" i="96" s="1"/>
  <c r="HH27" i="98"/>
  <c r="FD27" i="98"/>
  <c r="FF27" i="98" s="1"/>
  <c r="GU179" i="96"/>
  <c r="GU181" i="96" s="1"/>
  <c r="DO179" i="96"/>
  <c r="DQ179" i="96" s="1"/>
  <c r="EJ119" i="96"/>
  <c r="EL119" i="96" s="1"/>
  <c r="HB119" i="96"/>
  <c r="DF232" i="96"/>
  <c r="DH232" i="96" s="1"/>
  <c r="GR232" i="96"/>
  <c r="HG62" i="98"/>
  <c r="FA62" i="98"/>
  <c r="FC62" i="98" s="1"/>
  <c r="FV145" i="95"/>
  <c r="DI223" i="96"/>
  <c r="DK223" i="96" s="1"/>
  <c r="GS223" i="96"/>
  <c r="EG132" i="96"/>
  <c r="EI132" i="96" s="1"/>
  <c r="HA132" i="96"/>
  <c r="GP245" i="96"/>
  <c r="ES76" i="96"/>
  <c r="EU76" i="96" s="1"/>
  <c r="HE76" i="96"/>
  <c r="DA157" i="95"/>
  <c r="DC157" i="95" s="1"/>
  <c r="FW157" i="95"/>
  <c r="EJ92" i="96"/>
  <c r="EL92" i="96" s="1"/>
  <c r="HB92" i="96"/>
  <c r="HB94" i="96" s="1"/>
  <c r="GW192" i="98"/>
  <c r="DW192" i="98"/>
  <c r="DY192" i="98" s="1"/>
  <c r="GO235" i="96"/>
  <c r="GO237" i="96" s="1"/>
  <c r="GO238" i="96" s="1"/>
  <c r="GP248" i="96"/>
  <c r="GA92" i="95"/>
  <c r="DM92" i="95"/>
  <c r="DO92" i="95" s="1"/>
  <c r="GT206" i="96"/>
  <c r="DL206" i="96"/>
  <c r="DN206" i="96" s="1"/>
  <c r="DU170" i="96"/>
  <c r="DW170" i="96" s="1"/>
  <c r="GW170" i="96"/>
  <c r="GW172" i="96" s="1"/>
  <c r="DQ205" i="98"/>
  <c r="DS205" i="98" s="1"/>
  <c r="GU205" i="98"/>
  <c r="HA113" i="98"/>
  <c r="HA115" i="98" s="1"/>
  <c r="EI113" i="98"/>
  <c r="EK113" i="98" s="1"/>
  <c r="AJ54" i="121"/>
  <c r="C54" i="121" s="1"/>
  <c r="AA54" i="121"/>
  <c r="DQ195" i="98"/>
  <c r="DS195" i="98" s="1"/>
  <c r="GU195" i="98"/>
  <c r="GU197" i="98" s="1"/>
  <c r="ER101" i="98"/>
  <c r="ET101" i="98" s="1"/>
  <c r="HD101" i="98"/>
  <c r="FB48" i="94"/>
  <c r="FD48" i="94" s="1"/>
  <c r="HJ48" i="94"/>
  <c r="GQ245" i="96"/>
  <c r="DC245" i="96"/>
  <c r="DE245" i="96" s="1"/>
  <c r="EL104" i="98"/>
  <c r="EN104" i="98" s="1"/>
  <c r="HB104" i="98"/>
  <c r="HB106" i="98" s="1"/>
  <c r="HH89" i="94"/>
  <c r="EV89" i="94"/>
  <c r="EX89" i="94" s="1"/>
  <c r="ED145" i="96"/>
  <c r="EF145" i="96" s="1"/>
  <c r="GZ145" i="96"/>
  <c r="EA131" i="96"/>
  <c r="EC131" i="96" s="1"/>
  <c r="GY131" i="96"/>
  <c r="GY133" i="96" s="1"/>
  <c r="EP79" i="96"/>
  <c r="ER79" i="96" s="1"/>
  <c r="HD79" i="96"/>
  <c r="HD81" i="96" s="1"/>
  <c r="CW235" i="96"/>
  <c r="CY235" i="96" s="1"/>
  <c r="CZ235" i="96" s="1"/>
  <c r="DB235" i="96" s="1"/>
  <c r="DC248" i="96"/>
  <c r="DE248" i="96" s="1"/>
  <c r="GQ248" i="96"/>
  <c r="HG53" i="98"/>
  <c r="FA53" i="98"/>
  <c r="FC53" i="98" s="1"/>
  <c r="EV50" i="96"/>
  <c r="EX50" i="96" s="1"/>
  <c r="HF50" i="96"/>
  <c r="EA141" i="96"/>
  <c r="EC141" i="96" s="1"/>
  <c r="GY141" i="96"/>
  <c r="GY140" i="96"/>
  <c r="EA140" i="96"/>
  <c r="EC140" i="96" s="1"/>
  <c r="EM75" i="96"/>
  <c r="EO75" i="96" s="1"/>
  <c r="HC75" i="96"/>
  <c r="HC77" i="96" s="1"/>
  <c r="GX157" i="96"/>
  <c r="DX157" i="96"/>
  <c r="DZ157" i="96" s="1"/>
  <c r="CW261" i="96"/>
  <c r="CY261" i="96" s="1"/>
  <c r="CZ261" i="96" s="1"/>
  <c r="DB261" i="96" s="1"/>
  <c r="DK229" i="98"/>
  <c r="DM229" i="98" s="1"/>
  <c r="GS229" i="98"/>
  <c r="DK221" i="98"/>
  <c r="DM221" i="98" s="1"/>
  <c r="GS221" i="98"/>
  <c r="GS223" i="98" s="1"/>
  <c r="FS209" i="95"/>
  <c r="CO209" i="95"/>
  <c r="CQ209" i="95" s="1"/>
  <c r="DL192" i="96"/>
  <c r="DN192" i="96" s="1"/>
  <c r="GT192" i="96"/>
  <c r="GT194" i="96" s="1"/>
  <c r="EV67" i="96"/>
  <c r="EX67" i="96" s="1"/>
  <c r="HF67" i="96"/>
  <c r="EC153" i="98"/>
  <c r="EE153" i="98" s="1"/>
  <c r="GY153" i="98"/>
  <c r="DW196" i="98"/>
  <c r="DY196" i="98" s="1"/>
  <c r="GW196" i="98"/>
  <c r="EY54" i="96"/>
  <c r="FA54" i="96" s="1"/>
  <c r="HG54" i="96"/>
  <c r="HB115" i="96"/>
  <c r="EJ115" i="96"/>
  <c r="EL115" i="96" s="1"/>
  <c r="EA153" i="96"/>
  <c r="EC153" i="96" s="1"/>
  <c r="GY153" i="96"/>
  <c r="EJ101" i="96"/>
  <c r="EL101" i="96" s="1"/>
  <c r="HB101" i="96"/>
  <c r="HB103" i="96" s="1"/>
  <c r="DS79" i="95"/>
  <c r="DU79" i="95" s="1"/>
  <c r="GC79" i="95"/>
  <c r="FE11" i="96"/>
  <c r="FG11" i="96" s="1"/>
  <c r="HI11" i="96"/>
  <c r="GQ249" i="96"/>
  <c r="DC249" i="96"/>
  <c r="DE249" i="96" s="1"/>
  <c r="CQ244" i="96"/>
  <c r="CS244" i="96" s="1"/>
  <c r="CT244" i="96" s="1"/>
  <c r="CV244" i="96" s="1"/>
  <c r="GT222" i="98"/>
  <c r="DN222" i="98"/>
  <c r="DP222" i="98" s="1"/>
  <c r="DN208" i="98"/>
  <c r="DP208" i="98" s="1"/>
  <c r="GT208" i="98"/>
  <c r="EC139" i="98"/>
  <c r="EE139" i="98" s="1"/>
  <c r="GY139" i="98"/>
  <c r="EA154" i="96"/>
  <c r="EC154" i="96" s="1"/>
  <c r="GY154" i="96"/>
  <c r="EJ105" i="96"/>
  <c r="EL105" i="96" s="1"/>
  <c r="HB105" i="96"/>
  <c r="HB107" i="96" s="1"/>
  <c r="AW50" i="121"/>
  <c r="GB40" i="95"/>
  <c r="DP40" i="95"/>
  <c r="DR40" i="95" s="1"/>
  <c r="EY52" i="94"/>
  <c r="FA52" i="94" s="1"/>
  <c r="HI52" i="94"/>
  <c r="AW46" i="121"/>
  <c r="BA46" i="121" s="1"/>
  <c r="DK217" i="98"/>
  <c r="DM217" i="98" s="1"/>
  <c r="GS217" i="98"/>
  <c r="GS219" i="98" s="1"/>
  <c r="GY157" i="98"/>
  <c r="EC157" i="98"/>
  <c r="EE157" i="98" s="1"/>
  <c r="EC143" i="98"/>
  <c r="EE143" i="98" s="1"/>
  <c r="GY143" i="98"/>
  <c r="GY145" i="98" s="1"/>
  <c r="HH82" i="94"/>
  <c r="EV82" i="94"/>
  <c r="EX82" i="94" s="1"/>
  <c r="DX167" i="96"/>
  <c r="DZ167" i="96" s="1"/>
  <c r="GX167" i="96"/>
  <c r="GW184" i="96"/>
  <c r="DU184" i="96"/>
  <c r="DW184" i="96" s="1"/>
  <c r="DI219" i="96"/>
  <c r="DK219" i="96" s="1"/>
  <c r="GS219" i="96"/>
  <c r="EM93" i="96"/>
  <c r="EO93" i="96" s="1"/>
  <c r="HC93" i="96"/>
  <c r="EM106" i="96"/>
  <c r="EO106" i="96" s="1"/>
  <c r="HC106" i="96"/>
  <c r="FZ93" i="95"/>
  <c r="DI209" i="96"/>
  <c r="DK209" i="96" s="1"/>
  <c r="GS209" i="96"/>
  <c r="GS211" i="96" s="1"/>
  <c r="GS205" i="96"/>
  <c r="GS207" i="96" s="1"/>
  <c r="DI205" i="96"/>
  <c r="DK205" i="96" s="1"/>
  <c r="EI126" i="98"/>
  <c r="EK126" i="98" s="1"/>
  <c r="HA126" i="98"/>
  <c r="GR236" i="96"/>
  <c r="DF236" i="96"/>
  <c r="DH236" i="96" s="1"/>
  <c r="EM102" i="96"/>
  <c r="EO102" i="96" s="1"/>
  <c r="HC102" i="96"/>
  <c r="Z56" i="121"/>
  <c r="GP258" i="96"/>
  <c r="HC92" i="98"/>
  <c r="EO92" i="98"/>
  <c r="EQ92" i="98" s="1"/>
  <c r="U62" i="121"/>
  <c r="V62" i="121" s="1"/>
  <c r="V60" i="121"/>
  <c r="DM105" i="95"/>
  <c r="DO105" i="95" s="1"/>
  <c r="GA105" i="95"/>
  <c r="GP218" i="96"/>
  <c r="GP220" i="96" s="1"/>
  <c r="GP221" i="96" s="1"/>
  <c r="GZ118" i="96"/>
  <c r="GZ120" i="96" s="1"/>
  <c r="ED118" i="96"/>
  <c r="EF118" i="96" s="1"/>
  <c r="HF63" i="96"/>
  <c r="EV63" i="96"/>
  <c r="EX63" i="96" s="1"/>
  <c r="DS27" i="95"/>
  <c r="DU27" i="95" s="1"/>
  <c r="GC27" i="95"/>
  <c r="GN257" i="96"/>
  <c r="GN259" i="96" s="1"/>
  <c r="GN260" i="96" s="1"/>
  <c r="DC258" i="96"/>
  <c r="DE258" i="96" s="1"/>
  <c r="GQ258" i="96"/>
  <c r="EU52" i="98"/>
  <c r="EW52" i="98" s="1"/>
  <c r="HE52" i="98"/>
  <c r="HE54" i="98" s="1"/>
  <c r="W58" i="121"/>
  <c r="X58" i="121" s="1"/>
  <c r="Y58" i="121"/>
  <c r="M58" i="121"/>
  <c r="EF144" i="98"/>
  <c r="EH144" i="98" s="1"/>
  <c r="GZ144" i="98"/>
  <c r="HH37" i="96"/>
  <c r="FB37" i="96"/>
  <c r="FD37" i="96" s="1"/>
  <c r="DC218" i="96"/>
  <c r="DE218" i="96" s="1"/>
  <c r="GQ218" i="96"/>
  <c r="GQ220" i="96" s="1"/>
  <c r="DY14" i="95"/>
  <c r="EA14" i="95" s="1"/>
  <c r="GE14" i="95"/>
  <c r="DT182" i="98"/>
  <c r="DV182" i="98" s="1"/>
  <c r="GV182" i="98"/>
  <c r="CF248" i="95"/>
  <c r="CH248" i="95" s="1"/>
  <c r="FP248" i="95"/>
  <c r="DL210" i="96"/>
  <c r="DN210" i="96" s="1"/>
  <c r="GT210" i="96"/>
  <c r="EV47" i="94"/>
  <c r="EX47" i="94" s="1"/>
  <c r="HH47" i="94"/>
  <c r="HH49" i="94" s="1"/>
  <c r="DR193" i="96"/>
  <c r="DT193" i="96" s="1"/>
  <c r="GV193" i="96"/>
  <c r="CQ257" i="96"/>
  <c r="CS257" i="96" s="1"/>
  <c r="CT257" i="96" s="1"/>
  <c r="CV257" i="96" s="1"/>
  <c r="ES27" i="96"/>
  <c r="EU27" i="96" s="1"/>
  <c r="HE27" i="96"/>
  <c r="HE29" i="96" s="1"/>
  <c r="GS233" i="98"/>
  <c r="DK233" i="98"/>
  <c r="DM233" i="98" s="1"/>
  <c r="DL196" i="96"/>
  <c r="DN196" i="96" s="1"/>
  <c r="GT196" i="96"/>
  <c r="GT198" i="96" s="1"/>
  <c r="GX171" i="96"/>
  <c r="DX171" i="96"/>
  <c r="DZ171" i="96" s="1"/>
  <c r="DG131" i="95"/>
  <c r="DI131" i="95" s="1"/>
  <c r="FY131" i="95"/>
  <c r="EV51" i="94"/>
  <c r="EX51" i="94" s="1"/>
  <c r="HH51" i="94"/>
  <c r="HH53" i="94" s="1"/>
  <c r="FO261" i="95"/>
  <c r="CC261" i="95"/>
  <c r="CE261" i="95" s="1"/>
  <c r="EJ88" i="96"/>
  <c r="EL88" i="96" s="1"/>
  <c r="HB88" i="96"/>
  <c r="HB90" i="96" s="1"/>
  <c r="FU158" i="95"/>
  <c r="EG128" i="96"/>
  <c r="EI128" i="96" s="1"/>
  <c r="HA128" i="96"/>
  <c r="ES98" i="94"/>
  <c r="EU98" i="94" s="1"/>
  <c r="HG98" i="94"/>
  <c r="DR197" i="96"/>
  <c r="DT197" i="96" s="1"/>
  <c r="GV197" i="96"/>
  <c r="GQ262" i="96"/>
  <c r="DC262" i="96"/>
  <c r="DE262" i="96" s="1"/>
  <c r="DN218" i="98"/>
  <c r="DP218" i="98" s="1"/>
  <c r="GT218" i="98"/>
  <c r="EO118" i="98"/>
  <c r="EQ118" i="98" s="1"/>
  <c r="HC118" i="98"/>
  <c r="EU88" i="98"/>
  <c r="EW88" i="98" s="1"/>
  <c r="HE88" i="98"/>
  <c r="AY44" i="121"/>
  <c r="CX170" i="95"/>
  <c r="CZ170" i="95" s="1"/>
  <c r="FV170" i="95"/>
  <c r="EC166" i="98"/>
  <c r="EE166" i="98" s="1"/>
  <c r="GY166" i="98"/>
  <c r="EI100" i="98"/>
  <c r="EK100" i="98" s="1"/>
  <c r="HA100" i="98"/>
  <c r="HA102" i="98" s="1"/>
  <c r="FX144" i="95"/>
  <c r="DD144" i="95"/>
  <c r="DF144" i="95" s="1"/>
  <c r="GQ222" i="96"/>
  <c r="GQ224" i="96" s="1"/>
  <c r="DC222" i="96"/>
  <c r="DE222" i="96" s="1"/>
  <c r="DM118" i="95"/>
  <c r="DO118" i="95" s="1"/>
  <c r="GA118" i="95"/>
  <c r="EY28" i="96"/>
  <c r="FA28" i="96" s="1"/>
  <c r="HG28" i="96"/>
  <c r="CU183" i="95"/>
  <c r="CW183" i="95" s="1"/>
  <c r="FU183" i="95"/>
  <c r="FB36" i="96"/>
  <c r="FD36" i="96" s="1"/>
  <c r="HH36" i="96"/>
  <c r="GP231" i="96"/>
  <c r="GP233" i="96" s="1"/>
  <c r="GP234" i="96" s="1"/>
  <c r="DU180" i="96"/>
  <c r="DW180" i="96" s="1"/>
  <c r="GW180" i="96"/>
  <c r="GT204" i="98"/>
  <c r="GT206" i="98" s="1"/>
  <c r="DN204" i="98"/>
  <c r="DP204" i="98" s="1"/>
  <c r="DX158" i="96"/>
  <c r="DZ158" i="96" s="1"/>
  <c r="GX158" i="96"/>
  <c r="DU166" i="96"/>
  <c r="DW166" i="96" s="1"/>
  <c r="GW166" i="96"/>
  <c r="GW168" i="96" s="1"/>
  <c r="BD44" i="121"/>
  <c r="HD87" i="98"/>
  <c r="HD89" i="98" s="1"/>
  <c r="ER87" i="98"/>
  <c r="ET87" i="98" s="1"/>
  <c r="FU196" i="95"/>
  <c r="CU196" i="95"/>
  <c r="CW196" i="95" s="1"/>
  <c r="GV183" i="96"/>
  <c r="GV185" i="96" s="1"/>
  <c r="DR183" i="96"/>
  <c r="DT183" i="96" s="1"/>
  <c r="GW159" i="96"/>
  <c r="GO261" i="96"/>
  <c r="GO263" i="96" s="1"/>
  <c r="GO264" i="96" s="1"/>
  <c r="ER105" i="98"/>
  <c r="ET105" i="98" s="1"/>
  <c r="HD105" i="98"/>
  <c r="DC231" i="96"/>
  <c r="DE231" i="96" s="1"/>
  <c r="GQ231" i="96"/>
  <c r="GQ233" i="96" s="1"/>
  <c r="DP13" i="95"/>
  <c r="DR13" i="95" s="1"/>
  <c r="GB13" i="95"/>
  <c r="GB15" i="95" s="1"/>
  <c r="HH40" i="98"/>
  <c r="FD40" i="98"/>
  <c r="FF40" i="98" s="1"/>
  <c r="HG39" i="98"/>
  <c r="HG41" i="98" s="1"/>
  <c r="FA39" i="98"/>
  <c r="FC39" i="98" s="1"/>
  <c r="HH10" i="96"/>
  <c r="HH12" i="96" s="1"/>
  <c r="FB10" i="96"/>
  <c r="FD10" i="96" s="1"/>
  <c r="EX22" i="98"/>
  <c r="EZ22" i="98" s="1"/>
  <c r="HF22" i="98"/>
  <c r="HF24" i="98" s="1"/>
  <c r="EX9" i="98"/>
  <c r="EZ9" i="98" s="1"/>
  <c r="HF9" i="98"/>
  <c r="HF11" i="98" s="1"/>
  <c r="HG23" i="96"/>
  <c r="HG25" i="96" s="1"/>
  <c r="EY23" i="96"/>
  <c r="FA23" i="96" s="1"/>
  <c r="HG53" i="96"/>
  <c r="EY53" i="96"/>
  <c r="FA53" i="96" s="1"/>
  <c r="FE21" i="94"/>
  <c r="FG21" i="94" s="1"/>
  <c r="HK21" i="94"/>
  <c r="HK23" i="94" s="1"/>
  <c r="HL14" i="94"/>
  <c r="HL15" i="94" s="1"/>
  <c r="FH14" i="94"/>
  <c r="FJ14" i="94" s="1"/>
  <c r="HJ23" i="98"/>
  <c r="FJ23" i="98"/>
  <c r="FL23" i="98" s="1"/>
  <c r="FN15" i="96"/>
  <c r="FP15" i="96" s="1"/>
  <c r="HL15" i="96"/>
  <c r="FJ49" i="98"/>
  <c r="FL49" i="98" s="1"/>
  <c r="HJ49" i="98"/>
  <c r="FJ10" i="98"/>
  <c r="FL10" i="98" s="1"/>
  <c r="HJ10" i="98"/>
  <c r="FN13" i="94"/>
  <c r="FP13" i="94" s="1"/>
  <c r="HN13" i="94"/>
  <c r="FM36" i="98"/>
  <c r="FO36" i="98" s="1"/>
  <c r="HK36" i="98"/>
  <c r="FQ22" i="94"/>
  <c r="FS22" i="94" s="1"/>
  <c r="HO22" i="94"/>
  <c r="FM260" i="95" l="1"/>
  <c r="FM262" i="95" s="1"/>
  <c r="FM263" i="95" s="1"/>
  <c r="FP247" i="95"/>
  <c r="FP249" i="95" s="1"/>
  <c r="CF247" i="95"/>
  <c r="CH247" i="95" s="1"/>
  <c r="BZ260" i="95"/>
  <c r="CB260" i="95" s="1"/>
  <c r="FN260" i="95"/>
  <c r="FN262" i="95" s="1"/>
  <c r="FX130" i="95"/>
  <c r="FX132" i="95" s="1"/>
  <c r="DD130" i="95"/>
  <c r="DF130" i="95" s="1"/>
  <c r="GA91" i="95"/>
  <c r="GA93" i="95" s="1"/>
  <c r="DM91" i="95"/>
  <c r="DO91" i="95" s="1"/>
  <c r="FQ221" i="95"/>
  <c r="FQ223" i="95" s="1"/>
  <c r="FQ224" i="95" s="1"/>
  <c r="CI221" i="95"/>
  <c r="CK221" i="95" s="1"/>
  <c r="GB39" i="95"/>
  <c r="GB41" i="95" s="1"/>
  <c r="DP39" i="95"/>
  <c r="DR39" i="95" s="1"/>
  <c r="FU169" i="95"/>
  <c r="FU171" i="95" s="1"/>
  <c r="FU172" i="95" s="1"/>
  <c r="CU169" i="95"/>
  <c r="CW169" i="95" s="1"/>
  <c r="GC65" i="95"/>
  <c r="GC67" i="95" s="1"/>
  <c r="GC68" i="95" s="1"/>
  <c r="DS65" i="95"/>
  <c r="DU65" i="95" s="1"/>
  <c r="DJ117" i="95"/>
  <c r="DL117" i="95" s="1"/>
  <c r="FZ117" i="95"/>
  <c r="GD53" i="95"/>
  <c r="DV53" i="95"/>
  <c r="DX53" i="95" s="1"/>
  <c r="DA156" i="95"/>
  <c r="DC156" i="95" s="1"/>
  <c r="FW156" i="95"/>
  <c r="CL208" i="95"/>
  <c r="CN208" i="95" s="1"/>
  <c r="FR208" i="95"/>
  <c r="FR210" i="95" s="1"/>
  <c r="GB78" i="95"/>
  <c r="GB80" i="95" s="1"/>
  <c r="DP78" i="95"/>
  <c r="DR78" i="95" s="1"/>
  <c r="FT195" i="95"/>
  <c r="FT197" i="95" s="1"/>
  <c r="CR195" i="95"/>
  <c r="CT195" i="95" s="1"/>
  <c r="FX143" i="95"/>
  <c r="DD143" i="95"/>
  <c r="DF143" i="95" s="1"/>
  <c r="DV52" i="95"/>
  <c r="DX52" i="95" s="1"/>
  <c r="GD52" i="95"/>
  <c r="FZ104" i="95"/>
  <c r="FZ106" i="95" s="1"/>
  <c r="FZ107" i="95" s="1"/>
  <c r="DJ104" i="95"/>
  <c r="DL104" i="95" s="1"/>
  <c r="CR182" i="95"/>
  <c r="CT182" i="95" s="1"/>
  <c r="FT182" i="95"/>
  <c r="FT184" i="95" s="1"/>
  <c r="CI234" i="95"/>
  <c r="CK234" i="95" s="1"/>
  <c r="FQ234" i="95"/>
  <c r="FQ236" i="95" s="1"/>
  <c r="GC54" i="95"/>
  <c r="GC55" i="95" s="1"/>
  <c r="GC26" i="95"/>
  <c r="GC28" i="95" s="1"/>
  <c r="GC29" i="95" s="1"/>
  <c r="DS26" i="95"/>
  <c r="DU26" i="95" s="1"/>
  <c r="HC43" i="96"/>
  <c r="HD40" i="96"/>
  <c r="HD42" i="96" s="1"/>
  <c r="EP40" i="96"/>
  <c r="ER40" i="96" s="1"/>
  <c r="HF41" i="96"/>
  <c r="EV41" i="96"/>
  <c r="EX41" i="96" s="1"/>
  <c r="HE16" i="98"/>
  <c r="HD38" i="98"/>
  <c r="EU35" i="98"/>
  <c r="EW35" i="98" s="1"/>
  <c r="HE35" i="98"/>
  <c r="HE37" i="98" s="1"/>
  <c r="HF13" i="98"/>
  <c r="HF15" i="98" s="1"/>
  <c r="EX13" i="98"/>
  <c r="EZ13" i="98" s="1"/>
  <c r="HI20" i="94"/>
  <c r="HG41" i="94"/>
  <c r="HG37" i="94"/>
  <c r="GY120" i="98"/>
  <c r="HB68" i="98"/>
  <c r="HG33" i="94"/>
  <c r="GV155" i="98"/>
  <c r="HA81" i="98"/>
  <c r="HA94" i="98"/>
  <c r="GY129" i="98"/>
  <c r="HB77" i="98"/>
  <c r="GX142" i="98"/>
  <c r="GS181" i="98"/>
  <c r="HI31" i="94"/>
  <c r="EY31" i="94"/>
  <c r="FA31" i="94" s="1"/>
  <c r="EV34" i="94"/>
  <c r="EX34" i="94" s="1"/>
  <c r="HH34" i="94"/>
  <c r="HH36" i="94" s="1"/>
  <c r="EY39" i="94"/>
  <c r="FA39" i="94" s="1"/>
  <c r="HI39" i="94"/>
  <c r="EV38" i="94"/>
  <c r="EX38" i="94" s="1"/>
  <c r="HH38" i="94"/>
  <c r="HH40" i="94" s="1"/>
  <c r="GX133" i="98"/>
  <c r="FB35" i="94"/>
  <c r="FD35" i="94" s="1"/>
  <c r="HJ35" i="94"/>
  <c r="EV30" i="94"/>
  <c r="EX30" i="94" s="1"/>
  <c r="HH30" i="94"/>
  <c r="HH32" i="94" s="1"/>
  <c r="GU185" i="98"/>
  <c r="GU168" i="98"/>
  <c r="GU172" i="98"/>
  <c r="HJ17" i="94"/>
  <c r="HJ19" i="94" s="1"/>
  <c r="FB17" i="94"/>
  <c r="FD17" i="94" s="1"/>
  <c r="FH18" i="94"/>
  <c r="FJ18" i="94" s="1"/>
  <c r="HL18" i="94"/>
  <c r="GS194" i="98"/>
  <c r="GR211" i="98"/>
  <c r="GV159" i="98"/>
  <c r="GO230" i="98"/>
  <c r="GO231" i="98" s="1"/>
  <c r="GW152" i="98"/>
  <c r="GW154" i="98" s="1"/>
  <c r="DW152" i="98"/>
  <c r="DY152" i="98" s="1"/>
  <c r="GT178" i="98"/>
  <c r="GT180" i="98" s="1"/>
  <c r="DN178" i="98"/>
  <c r="DP178" i="98" s="1"/>
  <c r="DK209" i="98"/>
  <c r="DM209" i="98" s="1"/>
  <c r="GS209" i="98"/>
  <c r="GS210" i="98" s="1"/>
  <c r="EL78" i="98"/>
  <c r="EN78" i="98" s="1"/>
  <c r="HB78" i="98"/>
  <c r="HB80" i="98" s="1"/>
  <c r="EL91" i="98"/>
  <c r="EN91" i="98" s="1"/>
  <c r="HB91" i="98"/>
  <c r="HB93" i="98" s="1"/>
  <c r="GZ117" i="98"/>
  <c r="GZ119" i="98" s="1"/>
  <c r="EF117" i="98"/>
  <c r="EH117" i="98" s="1"/>
  <c r="DW156" i="98"/>
  <c r="DY156" i="98" s="1"/>
  <c r="GW156" i="98"/>
  <c r="GW158" i="98" s="1"/>
  <c r="GO232" i="98"/>
  <c r="GO234" i="98" s="1"/>
  <c r="GO235" i="98" s="1"/>
  <c r="DT165" i="98"/>
  <c r="DV165" i="98" s="1"/>
  <c r="GV165" i="98"/>
  <c r="GV167" i="98" s="1"/>
  <c r="DT169" i="98"/>
  <c r="DV169" i="98" s="1"/>
  <c r="GV169" i="98"/>
  <c r="GV171" i="98" s="1"/>
  <c r="GP230" i="98"/>
  <c r="HD79" i="98"/>
  <c r="ER79" i="98"/>
  <c r="ET79" i="98" s="1"/>
  <c r="EU66" i="98"/>
  <c r="EW66" i="98" s="1"/>
  <c r="HE66" i="98"/>
  <c r="EC140" i="98"/>
  <c r="EE140" i="98" s="1"/>
  <c r="GY140" i="98"/>
  <c r="GY141" i="98" s="1"/>
  <c r="HC65" i="98"/>
  <c r="HC67" i="98" s="1"/>
  <c r="EO65" i="98"/>
  <c r="EQ65" i="98" s="1"/>
  <c r="DN191" i="98"/>
  <c r="DP191" i="98" s="1"/>
  <c r="GT191" i="98"/>
  <c r="GT193" i="98" s="1"/>
  <c r="GY130" i="98"/>
  <c r="GY132" i="98" s="1"/>
  <c r="EC130" i="98"/>
  <c r="EE130" i="98" s="1"/>
  <c r="GV179" i="98"/>
  <c r="DT179" i="98"/>
  <c r="DV179" i="98" s="1"/>
  <c r="DB232" i="98"/>
  <c r="DD232" i="98" s="1"/>
  <c r="GP232" i="98"/>
  <c r="GP234" i="98" s="1"/>
  <c r="DW170" i="98"/>
  <c r="DY170" i="98" s="1"/>
  <c r="GW170" i="98"/>
  <c r="GZ127" i="98"/>
  <c r="GZ128" i="98" s="1"/>
  <c r="EF127" i="98"/>
  <c r="EH127" i="98" s="1"/>
  <c r="DT183" i="98"/>
  <c r="DV183" i="98" s="1"/>
  <c r="GV183" i="98"/>
  <c r="GV184" i="98" s="1"/>
  <c r="EO74" i="98"/>
  <c r="EQ74" i="98" s="1"/>
  <c r="HC74" i="98"/>
  <c r="HC76" i="98" s="1"/>
  <c r="R45" i="116"/>
  <c r="GZ194" i="94"/>
  <c r="HB152" i="94"/>
  <c r="HD88" i="94"/>
  <c r="HD126" i="94"/>
  <c r="HA177" i="94"/>
  <c r="HC122" i="94"/>
  <c r="HF71" i="94"/>
  <c r="HE84" i="94"/>
  <c r="HF75" i="94"/>
  <c r="HE67" i="94"/>
  <c r="HE101" i="94"/>
  <c r="HF92" i="94"/>
  <c r="HC135" i="94"/>
  <c r="HC139" i="94"/>
  <c r="HD105" i="94"/>
  <c r="GZ169" i="94"/>
  <c r="GV241" i="94"/>
  <c r="HC118" i="94"/>
  <c r="HB160" i="94"/>
  <c r="HA156" i="94"/>
  <c r="HC143" i="94"/>
  <c r="GZ173" i="94"/>
  <c r="HE109" i="94"/>
  <c r="GX207" i="94"/>
  <c r="GX203" i="94"/>
  <c r="GZ186" i="94"/>
  <c r="GX220" i="94"/>
  <c r="GX211" i="94"/>
  <c r="GX190" i="94"/>
  <c r="GV237" i="94"/>
  <c r="GX224" i="94"/>
  <c r="GV245" i="94"/>
  <c r="GX228" i="94"/>
  <c r="GU254" i="94"/>
  <c r="GU262" i="94"/>
  <c r="GU271" i="94"/>
  <c r="GU279" i="94"/>
  <c r="GU258" i="94"/>
  <c r="GT275" i="94"/>
  <c r="HC159" i="94"/>
  <c r="HF108" i="94"/>
  <c r="GS293" i="94"/>
  <c r="GS295" i="94" s="1"/>
  <c r="GS296" i="94" s="1"/>
  <c r="GS289" i="94"/>
  <c r="GS291" i="94" s="1"/>
  <c r="GS292" i="94" s="1"/>
  <c r="GR302" i="94"/>
  <c r="GR304" i="94" s="1"/>
  <c r="GR305" i="94" s="1"/>
  <c r="GR310" i="94"/>
  <c r="GR312" i="94" s="1"/>
  <c r="GR313" i="94" s="1"/>
  <c r="GS324" i="94"/>
  <c r="GP336" i="94"/>
  <c r="GP338" i="94" s="1"/>
  <c r="GP339" i="94" s="1"/>
  <c r="GQ337" i="94"/>
  <c r="HF81" i="94"/>
  <c r="HF83" i="94" s="1"/>
  <c r="EP81" i="94"/>
  <c r="ER81" i="94" s="1"/>
  <c r="EG149" i="94"/>
  <c r="EI149" i="94" s="1"/>
  <c r="HC149" i="94"/>
  <c r="HC151" i="94" s="1"/>
  <c r="GX252" i="94"/>
  <c r="DR252" i="94"/>
  <c r="DT252" i="94" s="1"/>
  <c r="CK302" i="94"/>
  <c r="CM302" i="94" s="1"/>
  <c r="CN302" i="94" s="1"/>
  <c r="CP302" i="94" s="1"/>
  <c r="CQ302" i="94" s="1"/>
  <c r="CS302" i="94" s="1"/>
  <c r="CK310" i="94"/>
  <c r="CM310" i="94" s="1"/>
  <c r="CN310" i="94" s="1"/>
  <c r="CP310" i="94" s="1"/>
  <c r="CQ310" i="94" s="1"/>
  <c r="CS310" i="94" s="1"/>
  <c r="EG167" i="94"/>
  <c r="EI167" i="94" s="1"/>
  <c r="HC167" i="94"/>
  <c r="CT289" i="94"/>
  <c r="CV289" i="94" s="1"/>
  <c r="CW289" i="94" s="1"/>
  <c r="CY289" i="94" s="1"/>
  <c r="GT289" i="94"/>
  <c r="GT291" i="94" s="1"/>
  <c r="DF276" i="94"/>
  <c r="DH276" i="94" s="1"/>
  <c r="DI276" i="94" s="1"/>
  <c r="DK276" i="94" s="1"/>
  <c r="GV276" i="94"/>
  <c r="GV278" i="94" s="1"/>
  <c r="EV65" i="94"/>
  <c r="EX65" i="94" s="1"/>
  <c r="HH65" i="94"/>
  <c r="CZ303" i="94"/>
  <c r="DB303" i="94" s="1"/>
  <c r="DC303" i="94" s="1"/>
  <c r="DE303" i="94" s="1"/>
  <c r="GU303" i="94"/>
  <c r="HG72" i="94"/>
  <c r="HG74" i="94" s="1"/>
  <c r="ES72" i="94"/>
  <c r="EU72" i="94" s="1"/>
  <c r="CZ311" i="94"/>
  <c r="DB311" i="94" s="1"/>
  <c r="DC311" i="94" s="1"/>
  <c r="DE311" i="94" s="1"/>
  <c r="GU311" i="94"/>
  <c r="GW242" i="94"/>
  <c r="GW244" i="94" s="1"/>
  <c r="DL242" i="94"/>
  <c r="DN242" i="94" s="1"/>
  <c r="DO242" i="94" s="1"/>
  <c r="DQ242" i="94" s="1"/>
  <c r="HF64" i="94"/>
  <c r="HF66" i="94" s="1"/>
  <c r="EP64" i="94"/>
  <c r="ER64" i="94" s="1"/>
  <c r="GY243" i="94"/>
  <c r="DU243" i="94"/>
  <c r="DW243" i="94" s="1"/>
  <c r="ES68" i="94"/>
  <c r="EU68" i="94" s="1"/>
  <c r="HG68" i="94"/>
  <c r="HG70" i="94" s="1"/>
  <c r="HB192" i="94"/>
  <c r="ED192" i="94"/>
  <c r="EF192" i="94" s="1"/>
  <c r="DL256" i="94"/>
  <c r="DN256" i="94" s="1"/>
  <c r="DO256" i="94" s="1"/>
  <c r="DQ256" i="94" s="1"/>
  <c r="GW256" i="94"/>
  <c r="GW234" i="94"/>
  <c r="GW236" i="94" s="1"/>
  <c r="DL234" i="94"/>
  <c r="DN234" i="94" s="1"/>
  <c r="DO234" i="94" s="1"/>
  <c r="DQ234" i="94" s="1"/>
  <c r="EA205" i="94"/>
  <c r="EC205" i="94" s="1"/>
  <c r="HA205" i="94"/>
  <c r="GQ340" i="94"/>
  <c r="GQ342" i="94" s="1"/>
  <c r="GQ343" i="94" s="1"/>
  <c r="GO344" i="94"/>
  <c r="GO346" i="94" s="1"/>
  <c r="GO347" i="94" s="1"/>
  <c r="ED184" i="94"/>
  <c r="EF184" i="94" s="1"/>
  <c r="HB184" i="94"/>
  <c r="GR323" i="94"/>
  <c r="GR325" i="94" s="1"/>
  <c r="GR326" i="94" s="1"/>
  <c r="GR341" i="94"/>
  <c r="GQ327" i="94"/>
  <c r="GQ329" i="94" s="1"/>
  <c r="GQ330" i="94" s="1"/>
  <c r="DX218" i="94"/>
  <c r="DZ218" i="94" s="1"/>
  <c r="GZ218" i="94"/>
  <c r="GW273" i="94"/>
  <c r="DL273" i="94"/>
  <c r="DN273" i="94" s="1"/>
  <c r="DO273" i="94" s="1"/>
  <c r="DQ273" i="94" s="1"/>
  <c r="EJ140" i="94"/>
  <c r="EL140" i="94" s="1"/>
  <c r="HD140" i="94"/>
  <c r="HD142" i="94" s="1"/>
  <c r="DX222" i="94"/>
  <c r="DZ222" i="94" s="1"/>
  <c r="GZ222" i="94"/>
  <c r="EA191" i="94"/>
  <c r="EC191" i="94" s="1"/>
  <c r="HA191" i="94"/>
  <c r="HA193" i="94" s="1"/>
  <c r="HA166" i="94"/>
  <c r="HA168" i="94" s="1"/>
  <c r="EA166" i="94"/>
  <c r="EC166" i="94" s="1"/>
  <c r="HC154" i="94"/>
  <c r="EG154" i="94"/>
  <c r="EI154" i="94" s="1"/>
  <c r="HF141" i="94"/>
  <c r="EP141" i="94"/>
  <c r="ER141" i="94" s="1"/>
  <c r="HG106" i="94"/>
  <c r="ES106" i="94"/>
  <c r="EU106" i="94" s="1"/>
  <c r="HE123" i="94"/>
  <c r="HE125" i="94" s="1"/>
  <c r="EM123" i="94"/>
  <c r="EO123" i="94" s="1"/>
  <c r="HF103" i="94"/>
  <c r="EP103" i="94"/>
  <c r="ER103" i="94" s="1"/>
  <c r="HA209" i="94"/>
  <c r="EA209" i="94"/>
  <c r="EC209" i="94" s="1"/>
  <c r="GY221" i="94"/>
  <c r="GY223" i="94" s="1"/>
  <c r="DU221" i="94"/>
  <c r="DW221" i="94" s="1"/>
  <c r="GY217" i="94"/>
  <c r="GY219" i="94" s="1"/>
  <c r="DU217" i="94"/>
  <c r="DW217" i="94" s="1"/>
  <c r="HA170" i="94"/>
  <c r="HA172" i="94" s="1"/>
  <c r="EA170" i="94"/>
  <c r="EC170" i="94" s="1"/>
  <c r="DL277" i="94"/>
  <c r="DN277" i="94" s="1"/>
  <c r="DO277" i="94" s="1"/>
  <c r="DQ277" i="94" s="1"/>
  <c r="GW277" i="94"/>
  <c r="GW238" i="94"/>
  <c r="GW240" i="94" s="1"/>
  <c r="DL238" i="94"/>
  <c r="DN238" i="94" s="1"/>
  <c r="DO238" i="94" s="1"/>
  <c r="DQ238" i="94" s="1"/>
  <c r="CE337" i="94"/>
  <c r="CG337" i="94" s="1"/>
  <c r="CH337" i="94" s="1"/>
  <c r="CJ337" i="94" s="1"/>
  <c r="GT293" i="94"/>
  <c r="GT295" i="94" s="1"/>
  <c r="CT293" i="94"/>
  <c r="CV293" i="94" s="1"/>
  <c r="CW293" i="94" s="1"/>
  <c r="CY293" i="94" s="1"/>
  <c r="ED171" i="94"/>
  <c r="EF171" i="94" s="1"/>
  <c r="HB171" i="94"/>
  <c r="HE132" i="94"/>
  <c r="EM132" i="94"/>
  <c r="EO132" i="94" s="1"/>
  <c r="DF294" i="94"/>
  <c r="DH294" i="94" s="1"/>
  <c r="DI294" i="94" s="1"/>
  <c r="DK294" i="94" s="1"/>
  <c r="GV294" i="94"/>
  <c r="CE340" i="94"/>
  <c r="CG340" i="94" s="1"/>
  <c r="CH340" i="94" s="1"/>
  <c r="CJ340" i="94" s="1"/>
  <c r="BS344" i="94"/>
  <c r="BU344" i="94" s="1"/>
  <c r="BV344" i="94" s="1"/>
  <c r="BX344" i="94" s="1"/>
  <c r="GV251" i="94"/>
  <c r="GV253" i="94" s="1"/>
  <c r="DF251" i="94"/>
  <c r="DH251" i="94" s="1"/>
  <c r="DI251" i="94" s="1"/>
  <c r="DK251" i="94" s="1"/>
  <c r="CK323" i="94"/>
  <c r="CM323" i="94" s="1"/>
  <c r="CN323" i="94" s="1"/>
  <c r="CP323" i="94" s="1"/>
  <c r="CQ323" i="94" s="1"/>
  <c r="CS323" i="94" s="1"/>
  <c r="CK341" i="94"/>
  <c r="CM341" i="94" s="1"/>
  <c r="CN341" i="94" s="1"/>
  <c r="CP341" i="94" s="1"/>
  <c r="CQ341" i="94" s="1"/>
  <c r="CS341" i="94" s="1"/>
  <c r="CE327" i="94"/>
  <c r="CG327" i="94" s="1"/>
  <c r="CH327" i="94" s="1"/>
  <c r="CJ327" i="94" s="1"/>
  <c r="HG90" i="94"/>
  <c r="HG91" i="94" s="1"/>
  <c r="ES90" i="94"/>
  <c r="EU90" i="94" s="1"/>
  <c r="DF259" i="94"/>
  <c r="DH259" i="94" s="1"/>
  <c r="DI259" i="94" s="1"/>
  <c r="DK259" i="94" s="1"/>
  <c r="GV259" i="94"/>
  <c r="GV261" i="94" s="1"/>
  <c r="Z58" i="121"/>
  <c r="AA58" i="121" s="1"/>
  <c r="GS285" i="94"/>
  <c r="GS287" i="94" s="1"/>
  <c r="GS288" i="94" s="1"/>
  <c r="HD136" i="94"/>
  <c r="HD138" i="94" s="1"/>
  <c r="EJ136" i="94"/>
  <c r="EL136" i="94" s="1"/>
  <c r="EP99" i="94"/>
  <c r="ER99" i="94" s="1"/>
  <c r="HF99" i="94"/>
  <c r="HF100" i="94" s="1"/>
  <c r="BY336" i="94"/>
  <c r="CA336" i="94" s="1"/>
  <c r="CB336" i="94" s="1"/>
  <c r="CD336" i="94" s="1"/>
  <c r="GS328" i="94"/>
  <c r="DU204" i="94"/>
  <c r="DW204" i="94" s="1"/>
  <c r="GY204" i="94"/>
  <c r="GY206" i="94" s="1"/>
  <c r="DX226" i="94"/>
  <c r="DZ226" i="94" s="1"/>
  <c r="GZ226" i="94"/>
  <c r="EJ157" i="94"/>
  <c r="EL157" i="94" s="1"/>
  <c r="HD157" i="94"/>
  <c r="I46" i="117"/>
  <c r="EJ158" i="94"/>
  <c r="EL158" i="94" s="1"/>
  <c r="HD158" i="94"/>
  <c r="HE137" i="94"/>
  <c r="EM137" i="94"/>
  <c r="EO137" i="94" s="1"/>
  <c r="DL269" i="94"/>
  <c r="DN269" i="94" s="1"/>
  <c r="DO269" i="94" s="1"/>
  <c r="DQ269" i="94" s="1"/>
  <c r="GW269" i="94"/>
  <c r="GS320" i="94"/>
  <c r="GR306" i="94"/>
  <c r="GR308" i="94" s="1"/>
  <c r="GR309" i="94" s="1"/>
  <c r="HI73" i="94"/>
  <c r="EY73" i="94"/>
  <c r="FA73" i="94" s="1"/>
  <c r="CZ286" i="94"/>
  <c r="DB286" i="94" s="1"/>
  <c r="DC286" i="94" s="1"/>
  <c r="DE286" i="94" s="1"/>
  <c r="GU286" i="94"/>
  <c r="GT324" i="94"/>
  <c r="CT324" i="94"/>
  <c r="CV324" i="94" s="1"/>
  <c r="CW324" i="94" s="1"/>
  <c r="CY324" i="94" s="1"/>
  <c r="EA188" i="94"/>
  <c r="EC188" i="94" s="1"/>
  <c r="HA188" i="94"/>
  <c r="HD134" i="94"/>
  <c r="GY225" i="94"/>
  <c r="GY227" i="94" s="1"/>
  <c r="DU225" i="94"/>
  <c r="DW225" i="94" s="1"/>
  <c r="GU290" i="94"/>
  <c r="CZ290" i="94"/>
  <c r="DB290" i="94" s="1"/>
  <c r="DC290" i="94" s="1"/>
  <c r="DE290" i="94" s="1"/>
  <c r="DU187" i="94"/>
  <c r="DW187" i="94" s="1"/>
  <c r="GY187" i="94"/>
  <c r="GY189" i="94" s="1"/>
  <c r="DR239" i="94"/>
  <c r="DT239" i="94" s="1"/>
  <c r="GX239" i="94"/>
  <c r="EJ150" i="94"/>
  <c r="EL150" i="94" s="1"/>
  <c r="HD150" i="94"/>
  <c r="GQ345" i="94"/>
  <c r="GQ319" i="94"/>
  <c r="GQ321" i="94" s="1"/>
  <c r="GQ322" i="94" s="1"/>
  <c r="HB153" i="94"/>
  <c r="HB155" i="94" s="1"/>
  <c r="ED153" i="94"/>
  <c r="EF153" i="94" s="1"/>
  <c r="CZ272" i="94"/>
  <c r="DB272" i="94" s="1"/>
  <c r="DC272" i="94" s="1"/>
  <c r="DE272" i="94" s="1"/>
  <c r="GU272" i="94"/>
  <c r="GU274" i="94" s="1"/>
  <c r="CT285" i="94"/>
  <c r="CV285" i="94" s="1"/>
  <c r="CW285" i="94" s="1"/>
  <c r="CY285" i="94" s="1"/>
  <c r="GT285" i="94"/>
  <c r="GT287" i="94" s="1"/>
  <c r="EM102" i="94"/>
  <c r="EO102" i="94" s="1"/>
  <c r="HE102" i="94"/>
  <c r="HE104" i="94" s="1"/>
  <c r="HD119" i="94"/>
  <c r="HD121" i="94" s="1"/>
  <c r="EJ119" i="94"/>
  <c r="EL119" i="94" s="1"/>
  <c r="GU307" i="94"/>
  <c r="CZ307" i="94"/>
  <c r="DB307" i="94" s="1"/>
  <c r="DC307" i="94" s="1"/>
  <c r="DE307" i="94" s="1"/>
  <c r="EA183" i="94"/>
  <c r="EC183" i="94" s="1"/>
  <c r="HA183" i="94"/>
  <c r="HA185" i="94" s="1"/>
  <c r="DF268" i="94"/>
  <c r="DH268" i="94" s="1"/>
  <c r="DI268" i="94" s="1"/>
  <c r="DK268" i="94" s="1"/>
  <c r="GV268" i="94"/>
  <c r="GV270" i="94" s="1"/>
  <c r="HD115" i="94"/>
  <c r="HD117" i="94" s="1"/>
  <c r="EJ115" i="94"/>
  <c r="EL115" i="94" s="1"/>
  <c r="GY235" i="94"/>
  <c r="DU235" i="94"/>
  <c r="DW235" i="94" s="1"/>
  <c r="CT328" i="94"/>
  <c r="CV328" i="94" s="1"/>
  <c r="CW328" i="94" s="1"/>
  <c r="CY328" i="94" s="1"/>
  <c r="GT328" i="94"/>
  <c r="HF124" i="94"/>
  <c r="EP124" i="94"/>
  <c r="ER124" i="94" s="1"/>
  <c r="EY69" i="94"/>
  <c r="FA69" i="94" s="1"/>
  <c r="HI69" i="94"/>
  <c r="ED174" i="94"/>
  <c r="EF174" i="94" s="1"/>
  <c r="HB174" i="94"/>
  <c r="HB176" i="94" s="1"/>
  <c r="EP120" i="94"/>
  <c r="ER120" i="94" s="1"/>
  <c r="HF120" i="94"/>
  <c r="HE85" i="94"/>
  <c r="HE87" i="94" s="1"/>
  <c r="EM85" i="94"/>
  <c r="EO85" i="94" s="1"/>
  <c r="ES86" i="94"/>
  <c r="EU86" i="94" s="1"/>
  <c r="HG86" i="94"/>
  <c r="HG107" i="94"/>
  <c r="ES107" i="94"/>
  <c r="EU107" i="94" s="1"/>
  <c r="GX260" i="94"/>
  <c r="DR260" i="94"/>
  <c r="DT260" i="94" s="1"/>
  <c r="HF116" i="94"/>
  <c r="EP116" i="94"/>
  <c r="ER116" i="94" s="1"/>
  <c r="CT320" i="94"/>
  <c r="CV320" i="94" s="1"/>
  <c r="CW320" i="94" s="1"/>
  <c r="CY320" i="94" s="1"/>
  <c r="GT320" i="94"/>
  <c r="DU200" i="94"/>
  <c r="DW200" i="94" s="1"/>
  <c r="GY200" i="94"/>
  <c r="GY202" i="94" s="1"/>
  <c r="HE133" i="94"/>
  <c r="EM133" i="94"/>
  <c r="EO133" i="94" s="1"/>
  <c r="CK306" i="94"/>
  <c r="CM306" i="94" s="1"/>
  <c r="CN306" i="94" s="1"/>
  <c r="CP306" i="94" s="1"/>
  <c r="CQ306" i="94" s="1"/>
  <c r="CS306" i="94" s="1"/>
  <c r="GV255" i="94"/>
  <c r="GV257" i="94" s="1"/>
  <c r="DF255" i="94"/>
  <c r="DH255" i="94" s="1"/>
  <c r="DI255" i="94" s="1"/>
  <c r="DK255" i="94" s="1"/>
  <c r="EA201" i="94"/>
  <c r="EC201" i="94" s="1"/>
  <c r="HA201" i="94"/>
  <c r="CE345" i="94"/>
  <c r="CG345" i="94" s="1"/>
  <c r="CH345" i="94" s="1"/>
  <c r="CJ345" i="94" s="1"/>
  <c r="CE319" i="94"/>
  <c r="CG319" i="94" s="1"/>
  <c r="CH319" i="94" s="1"/>
  <c r="CJ319" i="94" s="1"/>
  <c r="DU208" i="94"/>
  <c r="DW208" i="94" s="1"/>
  <c r="GY208" i="94"/>
  <c r="GY210" i="94" s="1"/>
  <c r="HC175" i="94"/>
  <c r="EG175" i="94"/>
  <c r="EI175" i="94" s="1"/>
  <c r="HF12" i="98"/>
  <c r="HI58" i="94"/>
  <c r="HF29" i="98"/>
  <c r="HL16" i="94"/>
  <c r="GB16" i="95"/>
  <c r="HB91" i="96"/>
  <c r="GZ130" i="96"/>
  <c r="HA116" i="98"/>
  <c r="GD12" i="95"/>
  <c r="HG17" i="96"/>
  <c r="HF51" i="98"/>
  <c r="HE55" i="98"/>
  <c r="GA42" i="95"/>
  <c r="HE30" i="96"/>
  <c r="HD52" i="96"/>
  <c r="HG42" i="98"/>
  <c r="HK24" i="94"/>
  <c r="HH54" i="94"/>
  <c r="GA81" i="95"/>
  <c r="HF56" i="96"/>
  <c r="HB107" i="98"/>
  <c r="HE65" i="96"/>
  <c r="HF25" i="98"/>
  <c r="FZ94" i="95"/>
  <c r="HD90" i="98"/>
  <c r="HE69" i="96"/>
  <c r="FX133" i="95"/>
  <c r="GW169" i="96"/>
  <c r="GZ117" i="96"/>
  <c r="HC78" i="96"/>
  <c r="HG39" i="96"/>
  <c r="HD82" i="96"/>
  <c r="HH13" i="96"/>
  <c r="HG26" i="96"/>
  <c r="HH50" i="94"/>
  <c r="HB108" i="96"/>
  <c r="FU159" i="95"/>
  <c r="GZ121" i="96"/>
  <c r="HE64" i="98"/>
  <c r="FS198" i="95"/>
  <c r="FV146" i="95"/>
  <c r="FX120" i="95"/>
  <c r="HA103" i="98"/>
  <c r="GX156" i="96"/>
  <c r="GU198" i="98"/>
  <c r="FS185" i="95"/>
  <c r="GY146" i="98"/>
  <c r="HB95" i="96"/>
  <c r="GX147" i="96"/>
  <c r="GV186" i="96"/>
  <c r="GT207" i="98"/>
  <c r="HB104" i="96"/>
  <c r="GY134" i="96"/>
  <c r="GS224" i="98"/>
  <c r="GU182" i="96"/>
  <c r="GX143" i="96"/>
  <c r="FP237" i="95"/>
  <c r="GW173" i="96"/>
  <c r="GT199" i="96"/>
  <c r="GS212" i="96"/>
  <c r="FO250" i="95"/>
  <c r="GW160" i="96"/>
  <c r="FQ211" i="95"/>
  <c r="GT195" i="96"/>
  <c r="GS220" i="98"/>
  <c r="GS208" i="96"/>
  <c r="BA50" i="121"/>
  <c r="BD50" i="121" s="1"/>
  <c r="AH52" i="121"/>
  <c r="AO52" i="121" s="1"/>
  <c r="AQ52" i="121" s="1"/>
  <c r="AR52" i="121" s="1"/>
  <c r="HG55" i="96"/>
  <c r="GQ225" i="96"/>
  <c r="HH14" i="96"/>
  <c r="HH16" i="96" s="1"/>
  <c r="FB14" i="96"/>
  <c r="FD14" i="96" s="1"/>
  <c r="GP235" i="96"/>
  <c r="GP237" i="96" s="1"/>
  <c r="GP238" i="96" s="1"/>
  <c r="GQ234" i="96"/>
  <c r="GQ221" i="96"/>
  <c r="GP250" i="96"/>
  <c r="GP251" i="96" s="1"/>
  <c r="FE24" i="96"/>
  <c r="FG24" i="96" s="1"/>
  <c r="HI24" i="96"/>
  <c r="GO257" i="96"/>
  <c r="GO259" i="96" s="1"/>
  <c r="GO260" i="96" s="1"/>
  <c r="HH38" i="96"/>
  <c r="GY155" i="96"/>
  <c r="AY46" i="121"/>
  <c r="BB46" i="121" s="1"/>
  <c r="BE46" i="121" s="1"/>
  <c r="AY50" i="121"/>
  <c r="BC50" i="121" s="1"/>
  <c r="BG50" i="121" s="1"/>
  <c r="BM50" i="121" s="1"/>
  <c r="FJ14" i="98"/>
  <c r="FL14" i="98" s="1"/>
  <c r="HJ14" i="98"/>
  <c r="K41" i="108"/>
  <c r="EB66" i="95"/>
  <c r="ED66" i="95" s="1"/>
  <c r="GF66" i="95"/>
  <c r="EJ128" i="96"/>
  <c r="EL128" i="96" s="1"/>
  <c r="HB128" i="96"/>
  <c r="EL126" i="98"/>
  <c r="EN126" i="98" s="1"/>
  <c r="HB126" i="98"/>
  <c r="FB52" i="94"/>
  <c r="FD52" i="94" s="1"/>
  <c r="HJ52" i="94"/>
  <c r="ED131" i="96"/>
  <c r="EF131" i="96" s="1"/>
  <c r="GZ131" i="96"/>
  <c r="GZ133" i="96" s="1"/>
  <c r="DI232" i="96"/>
  <c r="DK232" i="96" s="1"/>
  <c r="GS232" i="96"/>
  <c r="DF231" i="96"/>
  <c r="DH231" i="96" s="1"/>
  <c r="GR231" i="96"/>
  <c r="GR233" i="96" s="1"/>
  <c r="FV158" i="95"/>
  <c r="GT233" i="98"/>
  <c r="DN233" i="98"/>
  <c r="DP233" i="98" s="1"/>
  <c r="FE37" i="96"/>
  <c r="FG37" i="96" s="1"/>
  <c r="HI37" i="96"/>
  <c r="DS40" i="95"/>
  <c r="DU40" i="95" s="1"/>
  <c r="GC40" i="95"/>
  <c r="EV66" i="96"/>
  <c r="EX66" i="96" s="1"/>
  <c r="HF66" i="96"/>
  <c r="HF68" i="96" s="1"/>
  <c r="FB28" i="96"/>
  <c r="FD28" i="96" s="1"/>
  <c r="HH28" i="96"/>
  <c r="EV98" i="94"/>
  <c r="EX98" i="94" s="1"/>
  <c r="HH98" i="94"/>
  <c r="CI248" i="95"/>
  <c r="CK248" i="95" s="1"/>
  <c r="FQ248" i="95"/>
  <c r="DF218" i="96"/>
  <c r="DH218" i="96" s="1"/>
  <c r="GR218" i="96"/>
  <c r="GR220" i="96" s="1"/>
  <c r="EX52" i="98"/>
  <c r="EZ52" i="98" s="1"/>
  <c r="HF52" i="98"/>
  <c r="HF54" i="98" s="1"/>
  <c r="AA56" i="121"/>
  <c r="AJ56" i="121"/>
  <c r="C56" i="121" s="1"/>
  <c r="BD46" i="121"/>
  <c r="FB54" i="96"/>
  <c r="FD54" i="96" s="1"/>
  <c r="HH54" i="96"/>
  <c r="DN229" i="98"/>
  <c r="DP229" i="98" s="1"/>
  <c r="GT229" i="98"/>
  <c r="GQ250" i="96"/>
  <c r="HH62" i="98"/>
  <c r="FD62" i="98"/>
  <c r="FF62" i="98" s="1"/>
  <c r="EM119" i="96"/>
  <c r="EO119" i="96" s="1"/>
  <c r="HC119" i="96"/>
  <c r="FG27" i="98"/>
  <c r="FI27" i="98" s="1"/>
  <c r="HI27" i="98"/>
  <c r="HB100" i="98"/>
  <c r="HB102" i="98" s="1"/>
  <c r="EL100" i="98"/>
  <c r="EN100" i="98" s="1"/>
  <c r="CW244" i="96"/>
  <c r="CY244" i="96" s="1"/>
  <c r="CZ244" i="96" s="1"/>
  <c r="DB244" i="96" s="1"/>
  <c r="HD75" i="96"/>
  <c r="HD77" i="96" s="1"/>
  <c r="EP75" i="96"/>
  <c r="ER75" i="96" s="1"/>
  <c r="EA171" i="96"/>
  <c r="EC171" i="96" s="1"/>
  <c r="GY171" i="96"/>
  <c r="FE48" i="94"/>
  <c r="FG48" i="94" s="1"/>
  <c r="HK48" i="94"/>
  <c r="GW183" i="96"/>
  <c r="GW185" i="96" s="1"/>
  <c r="DU183" i="96"/>
  <c r="DW183" i="96" s="1"/>
  <c r="GX166" i="96"/>
  <c r="GX168" i="96" s="1"/>
  <c r="DX166" i="96"/>
  <c r="DZ166" i="96" s="1"/>
  <c r="GX180" i="96"/>
  <c r="DX180" i="96"/>
  <c r="DZ180" i="96" s="1"/>
  <c r="HC88" i="96"/>
  <c r="HC90" i="96" s="1"/>
  <c r="EM88" i="96"/>
  <c r="EO88" i="96" s="1"/>
  <c r="FP261" i="95"/>
  <c r="CF261" i="95"/>
  <c r="CH261" i="95" s="1"/>
  <c r="CW257" i="96"/>
  <c r="CY257" i="96" s="1"/>
  <c r="CZ257" i="96" s="1"/>
  <c r="DB257" i="96" s="1"/>
  <c r="GR258" i="96"/>
  <c r="DF258" i="96"/>
  <c r="DH258" i="96" s="1"/>
  <c r="GZ157" i="98"/>
  <c r="EF157" i="98"/>
  <c r="EH157" i="98" s="1"/>
  <c r="GP261" i="96"/>
  <c r="GP263" i="96" s="1"/>
  <c r="GP264" i="96" s="1"/>
  <c r="ED141" i="96"/>
  <c r="EF141" i="96" s="1"/>
  <c r="GZ141" i="96"/>
  <c r="GR248" i="96"/>
  <c r="DF248" i="96"/>
  <c r="DH248" i="96" s="1"/>
  <c r="EY89" i="94"/>
  <c r="FA89" i="94" s="1"/>
  <c r="HI89" i="94"/>
  <c r="DZ192" i="98"/>
  <c r="EB192" i="98" s="1"/>
  <c r="GX192" i="98"/>
  <c r="FX157" i="95"/>
  <c r="DD157" i="95"/>
  <c r="DF157" i="95" s="1"/>
  <c r="EV76" i="96"/>
  <c r="EX76" i="96" s="1"/>
  <c r="HF76" i="96"/>
  <c r="FS235" i="95"/>
  <c r="CO235" i="95"/>
  <c r="CQ235" i="95" s="1"/>
  <c r="HA127" i="96"/>
  <c r="HA129" i="96" s="1"/>
  <c r="EG127" i="96"/>
  <c r="EI127" i="96" s="1"/>
  <c r="FE56" i="94"/>
  <c r="FG56" i="94" s="1"/>
  <c r="HK56" i="94"/>
  <c r="HE87" i="98"/>
  <c r="HE89" i="98" s="1"/>
  <c r="EU87" i="98"/>
  <c r="EW87" i="98" s="1"/>
  <c r="FV196" i="95"/>
  <c r="CX196" i="95"/>
  <c r="CZ196" i="95" s="1"/>
  <c r="DA170" i="95"/>
  <c r="DC170" i="95" s="1"/>
  <c r="FW170" i="95"/>
  <c r="GU196" i="96"/>
  <c r="GU198" i="96" s="1"/>
  <c r="DO196" i="96"/>
  <c r="DQ196" i="96" s="1"/>
  <c r="HD93" i="96"/>
  <c r="EP93" i="96"/>
  <c r="ER93" i="96" s="1"/>
  <c r="ED154" i="96"/>
  <c r="EF154" i="96" s="1"/>
  <c r="GZ154" i="96"/>
  <c r="FH11" i="96"/>
  <c r="FJ11" i="96" s="1"/>
  <c r="HJ11" i="96"/>
  <c r="HC101" i="96"/>
  <c r="HC103" i="96" s="1"/>
  <c r="EM101" i="96"/>
  <c r="EO101" i="96" s="1"/>
  <c r="DZ196" i="98"/>
  <c r="EB196" i="98" s="1"/>
  <c r="GX196" i="98"/>
  <c r="GT221" i="98"/>
  <c r="GT223" i="98" s="1"/>
  <c r="DN221" i="98"/>
  <c r="DP221" i="98" s="1"/>
  <c r="GQ261" i="96"/>
  <c r="GQ263" i="96" s="1"/>
  <c r="DC261" i="96"/>
  <c r="DE261" i="96" s="1"/>
  <c r="FD53" i="98"/>
  <c r="FF53" i="98" s="1"/>
  <c r="HH53" i="98"/>
  <c r="DF245" i="96"/>
  <c r="DH245" i="96" s="1"/>
  <c r="GR245" i="96"/>
  <c r="AC54" i="121"/>
  <c r="AB54" i="121"/>
  <c r="DP92" i="95"/>
  <c r="DR92" i="95" s="1"/>
  <c r="GB92" i="95"/>
  <c r="HE89" i="96"/>
  <c r="ES89" i="96"/>
  <c r="EU89" i="96" s="1"/>
  <c r="FY119" i="95"/>
  <c r="HJ57" i="94"/>
  <c r="EF139" i="98"/>
  <c r="EH139" i="98" s="1"/>
  <c r="GZ139" i="98"/>
  <c r="DF222" i="96"/>
  <c r="DH222" i="96" s="1"/>
  <c r="GR222" i="96"/>
  <c r="GR224" i="96" s="1"/>
  <c r="BB44" i="121"/>
  <c r="BC44" i="121"/>
  <c r="BG44" i="121" s="1"/>
  <c r="BM44" i="121" s="1"/>
  <c r="GF14" i="95"/>
  <c r="EB14" i="95"/>
  <c r="ED14" i="95" s="1"/>
  <c r="GT217" i="98"/>
  <c r="GT219" i="98" s="1"/>
  <c r="DN217" i="98"/>
  <c r="DP217" i="98" s="1"/>
  <c r="EM105" i="96"/>
  <c r="EO105" i="96" s="1"/>
  <c r="HC105" i="96"/>
  <c r="HC107" i="96" s="1"/>
  <c r="GU222" i="98"/>
  <c r="DQ222" i="98"/>
  <c r="DS222" i="98" s="1"/>
  <c r="GZ153" i="96"/>
  <c r="ED153" i="96"/>
  <c r="EF153" i="96" s="1"/>
  <c r="ED140" i="96"/>
  <c r="EF140" i="96" s="1"/>
  <c r="GZ140" i="96"/>
  <c r="EY50" i="96"/>
  <c r="FA50" i="96" s="1"/>
  <c r="HG50" i="96"/>
  <c r="GQ235" i="96"/>
  <c r="GQ237" i="96" s="1"/>
  <c r="DC235" i="96"/>
  <c r="DE235" i="96" s="1"/>
  <c r="EV62" i="96"/>
  <c r="EX62" i="96" s="1"/>
  <c r="HF62" i="96"/>
  <c r="HF64" i="96" s="1"/>
  <c r="EO131" i="98"/>
  <c r="EQ131" i="98" s="1"/>
  <c r="HC131" i="98"/>
  <c r="HK55" i="94"/>
  <c r="FE55" i="94"/>
  <c r="FG55" i="94" s="1"/>
  <c r="GR262" i="96"/>
  <c r="DF262" i="96"/>
  <c r="DH262" i="96" s="1"/>
  <c r="EI144" i="98"/>
  <c r="EK144" i="98" s="1"/>
  <c r="HA144" i="98"/>
  <c r="DI236" i="96"/>
  <c r="DK236" i="96" s="1"/>
  <c r="GS236" i="96"/>
  <c r="DQ208" i="98"/>
  <c r="DS208" i="98" s="1"/>
  <c r="GU208" i="98"/>
  <c r="EM115" i="96"/>
  <c r="EO115" i="96" s="1"/>
  <c r="HC115" i="96"/>
  <c r="GY142" i="96"/>
  <c r="GX170" i="96"/>
  <c r="GX172" i="96" s="1"/>
  <c r="DX170" i="96"/>
  <c r="DZ170" i="96" s="1"/>
  <c r="GY144" i="96"/>
  <c r="GY146" i="96" s="1"/>
  <c r="EA144" i="96"/>
  <c r="EC144" i="96" s="1"/>
  <c r="DJ131" i="95"/>
  <c r="DL131" i="95" s="1"/>
  <c r="FZ131" i="95"/>
  <c r="EY63" i="96"/>
  <c r="FA63" i="96" s="1"/>
  <c r="HG63" i="96"/>
  <c r="GU192" i="96"/>
  <c r="GU194" i="96" s="1"/>
  <c r="DO192" i="96"/>
  <c r="DQ192" i="96" s="1"/>
  <c r="EO114" i="98"/>
  <c r="EQ114" i="98" s="1"/>
  <c r="HC114" i="98"/>
  <c r="DF249" i="96"/>
  <c r="DH249" i="96" s="1"/>
  <c r="GR249" i="96"/>
  <c r="DP118" i="95"/>
  <c r="DR118" i="95" s="1"/>
  <c r="GB118" i="95"/>
  <c r="HF27" i="96"/>
  <c r="HF29" i="96" s="1"/>
  <c r="EV27" i="96"/>
  <c r="EX27" i="96" s="1"/>
  <c r="DU193" i="96"/>
  <c r="DW193" i="96" s="1"/>
  <c r="GW193" i="96"/>
  <c r="GD27" i="95"/>
  <c r="DV27" i="95"/>
  <c r="DX27" i="95" s="1"/>
  <c r="M60" i="121"/>
  <c r="Y60" i="121"/>
  <c r="W60" i="121"/>
  <c r="X60" i="121" s="1"/>
  <c r="GT205" i="96"/>
  <c r="GT207" i="96" s="1"/>
  <c r="DL205" i="96"/>
  <c r="DN205" i="96" s="1"/>
  <c r="EP106" i="96"/>
  <c r="ER106" i="96" s="1"/>
  <c r="HD106" i="96"/>
  <c r="DL219" i="96"/>
  <c r="DN219" i="96" s="1"/>
  <c r="GT219" i="96"/>
  <c r="EO104" i="98"/>
  <c r="EQ104" i="98" s="1"/>
  <c r="HC104" i="98"/>
  <c r="HC106" i="98" s="1"/>
  <c r="EU101" i="98"/>
  <c r="EW101" i="98" s="1"/>
  <c r="HE101" i="98"/>
  <c r="EG114" i="96"/>
  <c r="EI114" i="96" s="1"/>
  <c r="HA114" i="96"/>
  <c r="HA116" i="96" s="1"/>
  <c r="FS222" i="95"/>
  <c r="CO222" i="95"/>
  <c r="CQ222" i="95" s="1"/>
  <c r="EX61" i="98"/>
  <c r="EZ61" i="98" s="1"/>
  <c r="HF61" i="98"/>
  <c r="HF63" i="98" s="1"/>
  <c r="DP105" i="95"/>
  <c r="DR105" i="95" s="1"/>
  <c r="GB105" i="95"/>
  <c r="HD118" i="98"/>
  <c r="ER118" i="98"/>
  <c r="ET118" i="98" s="1"/>
  <c r="GW197" i="96"/>
  <c r="DU197" i="96"/>
  <c r="DW197" i="96" s="1"/>
  <c r="GZ166" i="98"/>
  <c r="EF166" i="98"/>
  <c r="EH166" i="98" s="1"/>
  <c r="EX88" i="98"/>
  <c r="EZ88" i="98" s="1"/>
  <c r="HF88" i="98"/>
  <c r="GU210" i="96"/>
  <c r="DO210" i="96"/>
  <c r="DQ210" i="96" s="1"/>
  <c r="M62" i="121"/>
  <c r="M63" i="121" s="1"/>
  <c r="W62" i="121"/>
  <c r="X62" i="121" s="1"/>
  <c r="Y62" i="121"/>
  <c r="DX184" i="96"/>
  <c r="DZ184" i="96" s="1"/>
  <c r="GX184" i="96"/>
  <c r="EA167" i="96"/>
  <c r="EC167" i="96" s="1"/>
  <c r="GY167" i="96"/>
  <c r="EF153" i="98"/>
  <c r="EH153" i="98" s="1"/>
  <c r="GZ153" i="98"/>
  <c r="HE79" i="96"/>
  <c r="HE81" i="96" s="1"/>
  <c r="ES79" i="96"/>
  <c r="EU79" i="96" s="1"/>
  <c r="DO206" i="96"/>
  <c r="DQ206" i="96" s="1"/>
  <c r="GU206" i="96"/>
  <c r="DL223" i="96"/>
  <c r="DN223" i="96" s="1"/>
  <c r="GT223" i="96"/>
  <c r="FW145" i="95"/>
  <c r="GV179" i="96"/>
  <c r="GV181" i="96" s="1"/>
  <c r="DR179" i="96"/>
  <c r="DT179" i="96" s="1"/>
  <c r="FA48" i="98"/>
  <c r="FC48" i="98" s="1"/>
  <c r="HG48" i="98"/>
  <c r="HG50" i="98" s="1"/>
  <c r="FA26" i="98"/>
  <c r="FC26" i="98" s="1"/>
  <c r="HG26" i="98"/>
  <c r="HG28" i="98" s="1"/>
  <c r="DS13" i="95"/>
  <c r="DU13" i="95" s="1"/>
  <c r="GC13" i="95"/>
  <c r="GC15" i="95" s="1"/>
  <c r="AY48" i="121"/>
  <c r="EA158" i="96"/>
  <c r="EC158" i="96" s="1"/>
  <c r="GY158" i="96"/>
  <c r="DG144" i="95"/>
  <c r="DI144" i="95" s="1"/>
  <c r="FY144" i="95"/>
  <c r="DQ218" i="98"/>
  <c r="DS218" i="98" s="1"/>
  <c r="GU218" i="98"/>
  <c r="GZ143" i="98"/>
  <c r="GZ145" i="98" s="1"/>
  <c r="EF143" i="98"/>
  <c r="EH143" i="98" s="1"/>
  <c r="EA157" i="96"/>
  <c r="EC157" i="96" s="1"/>
  <c r="GY157" i="96"/>
  <c r="K52" i="121"/>
  <c r="AU52" i="121"/>
  <c r="AT52" i="121"/>
  <c r="AV52" i="121" s="1"/>
  <c r="AX52" i="121" s="1"/>
  <c r="EG145" i="96"/>
  <c r="EI145" i="96" s="1"/>
  <c r="HA145" i="96"/>
  <c r="DT195" i="98"/>
  <c r="DV195" i="98" s="1"/>
  <c r="GV195" i="98"/>
  <c r="GV197" i="98" s="1"/>
  <c r="BD48" i="121"/>
  <c r="HI51" i="94"/>
  <c r="HI53" i="94" s="1"/>
  <c r="EY51" i="94"/>
  <c r="FA51" i="94" s="1"/>
  <c r="DW182" i="98"/>
  <c r="DY182" i="98" s="1"/>
  <c r="GW182" i="98"/>
  <c r="EY82" i="94"/>
  <c r="FA82" i="94" s="1"/>
  <c r="HI82" i="94"/>
  <c r="P47" i="130"/>
  <c r="HG67" i="96"/>
  <c r="EY67" i="96"/>
  <c r="FA67" i="96" s="1"/>
  <c r="GX159" i="96"/>
  <c r="HB113" i="98"/>
  <c r="HB115" i="98" s="1"/>
  <c r="EL113" i="98"/>
  <c r="EN113" i="98" s="1"/>
  <c r="EJ132" i="96"/>
  <c r="EL132" i="96" s="1"/>
  <c r="HB132" i="96"/>
  <c r="HF80" i="96"/>
  <c r="EV80" i="96"/>
  <c r="EX80" i="96" s="1"/>
  <c r="ES49" i="96"/>
  <c r="EU49" i="96" s="1"/>
  <c r="HE49" i="96"/>
  <c r="HE51" i="96" s="1"/>
  <c r="GF10" i="95"/>
  <c r="EB10" i="95"/>
  <c r="ED10" i="95" s="1"/>
  <c r="HE105" i="98"/>
  <c r="EU105" i="98"/>
  <c r="EW105" i="98" s="1"/>
  <c r="GU204" i="98"/>
  <c r="GU206" i="98" s="1"/>
  <c r="DQ204" i="98"/>
  <c r="DS204" i="98" s="1"/>
  <c r="FE36" i="96"/>
  <c r="FG36" i="96" s="1"/>
  <c r="HI36" i="96"/>
  <c r="CX183" i="95"/>
  <c r="CZ183" i="95" s="1"/>
  <c r="FV183" i="95"/>
  <c r="EY47" i="94"/>
  <c r="FA47" i="94" s="1"/>
  <c r="HI47" i="94"/>
  <c r="HI49" i="94" s="1"/>
  <c r="HA118" i="96"/>
  <c r="HA120" i="96" s="1"/>
  <c r="EG118" i="96"/>
  <c r="EI118" i="96" s="1"/>
  <c r="ER92" i="98"/>
  <c r="ET92" i="98" s="1"/>
  <c r="HD92" i="98"/>
  <c r="EP102" i="96"/>
  <c r="ER102" i="96" s="1"/>
  <c r="HD102" i="96"/>
  <c r="DL209" i="96"/>
  <c r="DN209" i="96" s="1"/>
  <c r="GT209" i="96"/>
  <c r="GT211" i="96" s="1"/>
  <c r="GO244" i="96"/>
  <c r="GO246" i="96" s="1"/>
  <c r="GO247" i="96" s="1"/>
  <c r="DV79" i="95"/>
  <c r="DX79" i="95" s="1"/>
  <c r="GD79" i="95"/>
  <c r="CR209" i="95"/>
  <c r="CT209" i="95" s="1"/>
  <c r="FT209" i="95"/>
  <c r="GV205" i="98"/>
  <c r="DT205" i="98"/>
  <c r="DV205" i="98" s="1"/>
  <c r="EM92" i="96"/>
  <c r="EO92" i="96" s="1"/>
  <c r="HC92" i="96"/>
  <c r="HC94" i="96" s="1"/>
  <c r="HF75" i="98"/>
  <c r="EX75" i="98"/>
  <c r="EZ75" i="98" s="1"/>
  <c r="DY9" i="95"/>
  <c r="EA9" i="95" s="1"/>
  <c r="GE9" i="95"/>
  <c r="GE11" i="95" s="1"/>
  <c r="HI40" i="98"/>
  <c r="FG40" i="98"/>
  <c r="FI40" i="98" s="1"/>
  <c r="FD39" i="98"/>
  <c r="FF39" i="98" s="1"/>
  <c r="HH39" i="98"/>
  <c r="HH41" i="98" s="1"/>
  <c r="FE10" i="96"/>
  <c r="FG10" i="96" s="1"/>
  <c r="HI10" i="96"/>
  <c r="HI12" i="96" s="1"/>
  <c r="HH53" i="96"/>
  <c r="FB53" i="96"/>
  <c r="FD53" i="96" s="1"/>
  <c r="HH23" i="96"/>
  <c r="HH25" i="96" s="1"/>
  <c r="FB23" i="96"/>
  <c r="FD23" i="96" s="1"/>
  <c r="HG9" i="98"/>
  <c r="HG11" i="98" s="1"/>
  <c r="FA9" i="98"/>
  <c r="FC9" i="98" s="1"/>
  <c r="FA22" i="98"/>
  <c r="FC22" i="98" s="1"/>
  <c r="HG22" i="98"/>
  <c r="HG24" i="98" s="1"/>
  <c r="FH21" i="94"/>
  <c r="FJ21" i="94" s="1"/>
  <c r="HL21" i="94"/>
  <c r="HL23" i="94" s="1"/>
  <c r="FK14" i="94"/>
  <c r="FM14" i="94" s="1"/>
  <c r="HM14" i="94"/>
  <c r="HM15" i="94" s="1"/>
  <c r="FM23" i="98"/>
  <c r="FO23" i="98" s="1"/>
  <c r="HK23" i="98"/>
  <c r="FP36" i="98"/>
  <c r="FR36" i="98" s="1"/>
  <c r="HL36" i="98"/>
  <c r="FQ13" i="94"/>
  <c r="FS13" i="94" s="1"/>
  <c r="HO13" i="94"/>
  <c r="HP22" i="94"/>
  <c r="FT22" i="94"/>
  <c r="FV22" i="94" s="1"/>
  <c r="FM10" i="98"/>
  <c r="FO10" i="98" s="1"/>
  <c r="HK10" i="98"/>
  <c r="HK49" i="98"/>
  <c r="FM49" i="98"/>
  <c r="FO49" i="98" s="1"/>
  <c r="FQ15" i="96"/>
  <c r="FS15" i="96" s="1"/>
  <c r="HM15" i="96"/>
  <c r="GD54" i="95" l="1"/>
  <c r="GD55" i="95" s="1"/>
  <c r="FO260" i="95"/>
  <c r="FO262" i="95" s="1"/>
  <c r="CC260" i="95"/>
  <c r="CE260" i="95" s="1"/>
  <c r="FQ247" i="95"/>
  <c r="FQ249" i="95" s="1"/>
  <c r="CI247" i="95"/>
  <c r="CK247" i="95" s="1"/>
  <c r="GE53" i="95"/>
  <c r="DY53" i="95"/>
  <c r="EA53" i="95" s="1"/>
  <c r="DP91" i="95"/>
  <c r="DR91" i="95" s="1"/>
  <c r="GB91" i="95"/>
  <c r="GB93" i="95" s="1"/>
  <c r="FU182" i="95"/>
  <c r="FU184" i="95" s="1"/>
  <c r="CU182" i="95"/>
  <c r="CW182" i="95" s="1"/>
  <c r="DY52" i="95"/>
  <c r="EA52" i="95" s="1"/>
  <c r="GE52" i="95"/>
  <c r="CO208" i="95"/>
  <c r="CQ208" i="95" s="1"/>
  <c r="FS208" i="95"/>
  <c r="FS210" i="95" s="1"/>
  <c r="DS39" i="95"/>
  <c r="DU39" i="95" s="1"/>
  <c r="GC39" i="95"/>
  <c r="GC41" i="95" s="1"/>
  <c r="DM104" i="95"/>
  <c r="DO104" i="95" s="1"/>
  <c r="GA104" i="95"/>
  <c r="GA106" i="95" s="1"/>
  <c r="GA107" i="95" s="1"/>
  <c r="DG143" i="95"/>
  <c r="DI143" i="95" s="1"/>
  <c r="FY143" i="95"/>
  <c r="GC78" i="95"/>
  <c r="GC80" i="95" s="1"/>
  <c r="DS78" i="95"/>
  <c r="DU78" i="95" s="1"/>
  <c r="CX169" i="95"/>
  <c r="CZ169" i="95" s="1"/>
  <c r="FV169" i="95"/>
  <c r="FV171" i="95" s="1"/>
  <c r="FV172" i="95" s="1"/>
  <c r="FR221" i="95"/>
  <c r="FR223" i="95" s="1"/>
  <c r="FR224" i="95" s="1"/>
  <c r="CL221" i="95"/>
  <c r="CN221" i="95" s="1"/>
  <c r="FY130" i="95"/>
  <c r="FY132" i="95" s="1"/>
  <c r="DG130" i="95"/>
  <c r="DI130" i="95" s="1"/>
  <c r="FU195" i="95"/>
  <c r="CU195" i="95"/>
  <c r="CW195" i="95" s="1"/>
  <c r="DV65" i="95"/>
  <c r="DX65" i="95" s="1"/>
  <c r="GD65" i="95"/>
  <c r="GD67" i="95" s="1"/>
  <c r="GD68" i="95" s="1"/>
  <c r="CL234" i="95"/>
  <c r="CN234" i="95" s="1"/>
  <c r="FR234" i="95"/>
  <c r="FR236" i="95" s="1"/>
  <c r="FX156" i="95"/>
  <c r="DD156" i="95"/>
  <c r="DF156" i="95" s="1"/>
  <c r="GA117" i="95"/>
  <c r="DM117" i="95"/>
  <c r="DO117" i="95" s="1"/>
  <c r="DV26" i="95"/>
  <c r="DX26" i="95" s="1"/>
  <c r="GD26" i="95"/>
  <c r="GD28" i="95" s="1"/>
  <c r="GD29" i="95" s="1"/>
  <c r="HD43" i="96"/>
  <c r="EY41" i="96"/>
  <c r="FA41" i="96" s="1"/>
  <c r="HG41" i="96"/>
  <c r="HE40" i="96"/>
  <c r="HE42" i="96" s="1"/>
  <c r="ES40" i="96"/>
  <c r="EU40" i="96" s="1"/>
  <c r="HF16" i="98"/>
  <c r="HE38" i="98"/>
  <c r="HF35" i="98"/>
  <c r="HF37" i="98" s="1"/>
  <c r="EX35" i="98"/>
  <c r="EZ35" i="98" s="1"/>
  <c r="FA13" i="98"/>
  <c r="FC13" i="98" s="1"/>
  <c r="HG13" i="98"/>
  <c r="HG15" i="98" s="1"/>
  <c r="HJ20" i="94"/>
  <c r="HH41" i="94"/>
  <c r="HH37" i="94"/>
  <c r="GZ120" i="98"/>
  <c r="HH33" i="94"/>
  <c r="HC68" i="98"/>
  <c r="GW155" i="98"/>
  <c r="HB81" i="98"/>
  <c r="GZ129" i="98"/>
  <c r="HB94" i="98"/>
  <c r="HC77" i="98"/>
  <c r="GY142" i="98"/>
  <c r="GT181" i="98"/>
  <c r="GV185" i="98"/>
  <c r="GV172" i="98"/>
  <c r="GV168" i="98"/>
  <c r="GY133" i="98"/>
  <c r="HI30" i="94"/>
  <c r="HI32" i="94" s="1"/>
  <c r="EY30" i="94"/>
  <c r="FA30" i="94" s="1"/>
  <c r="HK35" i="94"/>
  <c r="FE35" i="94"/>
  <c r="FG35" i="94" s="1"/>
  <c r="EY38" i="94"/>
  <c r="FA38" i="94" s="1"/>
  <c r="HI38" i="94"/>
  <c r="HI40" i="94" s="1"/>
  <c r="HJ39" i="94"/>
  <c r="FB39" i="94"/>
  <c r="FD39" i="94" s="1"/>
  <c r="EY34" i="94"/>
  <c r="FA34" i="94" s="1"/>
  <c r="HI34" i="94"/>
  <c r="HI36" i="94" s="1"/>
  <c r="FB31" i="94"/>
  <c r="FD31" i="94" s="1"/>
  <c r="HJ31" i="94"/>
  <c r="HM18" i="94"/>
  <c r="FK18" i="94"/>
  <c r="FM18" i="94" s="1"/>
  <c r="FE17" i="94"/>
  <c r="FG17" i="94" s="1"/>
  <c r="HK17" i="94"/>
  <c r="HK19" i="94" s="1"/>
  <c r="GS211" i="98"/>
  <c r="GW159" i="98"/>
  <c r="GT194" i="98"/>
  <c r="GP235" i="98"/>
  <c r="GX152" i="98"/>
  <c r="GX154" i="98" s="1"/>
  <c r="DZ152" i="98"/>
  <c r="EB152" i="98" s="1"/>
  <c r="HD74" i="98"/>
  <c r="HD76" i="98" s="1"/>
  <c r="ER74" i="98"/>
  <c r="ET74" i="98" s="1"/>
  <c r="DW183" i="98"/>
  <c r="DY183" i="98" s="1"/>
  <c r="GW183" i="98"/>
  <c r="GW184" i="98" s="1"/>
  <c r="DZ170" i="98"/>
  <c r="EB170" i="98" s="1"/>
  <c r="GX170" i="98"/>
  <c r="DE232" i="98"/>
  <c r="DG232" i="98" s="1"/>
  <c r="GQ232" i="98"/>
  <c r="GQ234" i="98" s="1"/>
  <c r="DW179" i="98"/>
  <c r="DY179" i="98" s="1"/>
  <c r="GW179" i="98"/>
  <c r="GU191" i="98"/>
  <c r="GU193" i="98" s="1"/>
  <c r="DQ191" i="98"/>
  <c r="DS191" i="98" s="1"/>
  <c r="HF66" i="98"/>
  <c r="EX66" i="98"/>
  <c r="EZ66" i="98" s="1"/>
  <c r="EU79" i="98"/>
  <c r="EW79" i="98" s="1"/>
  <c r="HE79" i="98"/>
  <c r="GQ230" i="98"/>
  <c r="DW169" i="98"/>
  <c r="DY169" i="98" s="1"/>
  <c r="GW169" i="98"/>
  <c r="GW171" i="98" s="1"/>
  <c r="HA117" i="98"/>
  <c r="HA119" i="98" s="1"/>
  <c r="EI117" i="98"/>
  <c r="EK117" i="98" s="1"/>
  <c r="GU178" i="98"/>
  <c r="GU180" i="98" s="1"/>
  <c r="DQ178" i="98"/>
  <c r="DS178" i="98" s="1"/>
  <c r="HA127" i="98"/>
  <c r="HA128" i="98" s="1"/>
  <c r="EI127" i="98"/>
  <c r="EK127" i="98" s="1"/>
  <c r="EF130" i="98"/>
  <c r="EH130" i="98" s="1"/>
  <c r="GZ130" i="98"/>
  <c r="GZ132" i="98" s="1"/>
  <c r="ER65" i="98"/>
  <c r="ET65" i="98" s="1"/>
  <c r="HD65" i="98"/>
  <c r="HD67" i="98" s="1"/>
  <c r="EF140" i="98"/>
  <c r="EH140" i="98" s="1"/>
  <c r="GZ140" i="98"/>
  <c r="GZ141" i="98" s="1"/>
  <c r="GP231" i="98"/>
  <c r="GW165" i="98"/>
  <c r="GW167" i="98" s="1"/>
  <c r="DW165" i="98"/>
  <c r="DY165" i="98" s="1"/>
  <c r="GX156" i="98"/>
  <c r="GX158" i="98" s="1"/>
  <c r="DZ156" i="98"/>
  <c r="EB156" i="98" s="1"/>
  <c r="EO91" i="98"/>
  <c r="EQ91" i="98" s="1"/>
  <c r="HC91" i="98"/>
  <c r="HC93" i="98" s="1"/>
  <c r="HC78" i="98"/>
  <c r="HC80" i="98" s="1"/>
  <c r="EO78" i="98"/>
  <c r="EQ78" i="98" s="1"/>
  <c r="GT209" i="98"/>
  <c r="GT210" i="98" s="1"/>
  <c r="DN209" i="98"/>
  <c r="DP209" i="98" s="1"/>
  <c r="HA194" i="94"/>
  <c r="HE88" i="94"/>
  <c r="HC152" i="94"/>
  <c r="HE126" i="94"/>
  <c r="HD122" i="94"/>
  <c r="HB177" i="94"/>
  <c r="HG71" i="94"/>
  <c r="HF84" i="94"/>
  <c r="HG75" i="94"/>
  <c r="HF67" i="94"/>
  <c r="HG92" i="94"/>
  <c r="HF101" i="94"/>
  <c r="HA169" i="94"/>
  <c r="HD139" i="94"/>
  <c r="HD135" i="94"/>
  <c r="HE105" i="94"/>
  <c r="GW241" i="94"/>
  <c r="HB156" i="94"/>
  <c r="HD118" i="94"/>
  <c r="GV254" i="94"/>
  <c r="HC160" i="94"/>
  <c r="HD143" i="94"/>
  <c r="GW237" i="94"/>
  <c r="HA173" i="94"/>
  <c r="HF109" i="94"/>
  <c r="HA186" i="94"/>
  <c r="GY207" i="94"/>
  <c r="GY190" i="94"/>
  <c r="GY203" i="94"/>
  <c r="GY220" i="94"/>
  <c r="GW245" i="94"/>
  <c r="GY211" i="94"/>
  <c r="GY224" i="94"/>
  <c r="GY228" i="94"/>
  <c r="GV271" i="94"/>
  <c r="GV258" i="94"/>
  <c r="GV262" i="94"/>
  <c r="AJ58" i="121"/>
  <c r="C58" i="121" s="1"/>
  <c r="GT296" i="94"/>
  <c r="GV279" i="94"/>
  <c r="GT288" i="94"/>
  <c r="HD159" i="94"/>
  <c r="GU275" i="94"/>
  <c r="GS323" i="94"/>
  <c r="GS325" i="94" s="1"/>
  <c r="GS326" i="94" s="1"/>
  <c r="GT292" i="94"/>
  <c r="GS310" i="94"/>
  <c r="GS312" i="94" s="1"/>
  <c r="GS313" i="94" s="1"/>
  <c r="GR319" i="94"/>
  <c r="GR321" i="94" s="1"/>
  <c r="GR322" i="94" s="1"/>
  <c r="GS302" i="94"/>
  <c r="GS304" i="94" s="1"/>
  <c r="GS305" i="94" s="1"/>
  <c r="GR345" i="94"/>
  <c r="GS306" i="94"/>
  <c r="GS308" i="94" s="1"/>
  <c r="GS309" i="94" s="1"/>
  <c r="GQ336" i="94"/>
  <c r="GQ338" i="94" s="1"/>
  <c r="GQ339" i="94" s="1"/>
  <c r="GR340" i="94"/>
  <c r="GR342" i="94" s="1"/>
  <c r="GR343" i="94" s="1"/>
  <c r="GR337" i="94"/>
  <c r="DL255" i="94"/>
  <c r="DN255" i="94" s="1"/>
  <c r="DO255" i="94" s="1"/>
  <c r="DQ255" i="94" s="1"/>
  <c r="GW255" i="94"/>
  <c r="GW257" i="94" s="1"/>
  <c r="EP133" i="94"/>
  <c r="ER133" i="94" s="1"/>
  <c r="HF133" i="94"/>
  <c r="GY260" i="94"/>
  <c r="DU260" i="94"/>
  <c r="DW260" i="94" s="1"/>
  <c r="HH107" i="94"/>
  <c r="EV107" i="94"/>
  <c r="EX107" i="94" s="1"/>
  <c r="HF85" i="94"/>
  <c r="HF87" i="94" s="1"/>
  <c r="EP85" i="94"/>
  <c r="ER85" i="94" s="1"/>
  <c r="HG124" i="94"/>
  <c r="ES124" i="94"/>
  <c r="EU124" i="94" s="1"/>
  <c r="HB183" i="94"/>
  <c r="HB185" i="94" s="1"/>
  <c r="ED183" i="94"/>
  <c r="EF183" i="94" s="1"/>
  <c r="HF102" i="94"/>
  <c r="HF104" i="94" s="1"/>
  <c r="EP102" i="94"/>
  <c r="ER102" i="94" s="1"/>
  <c r="DU239" i="94"/>
  <c r="DW239" i="94" s="1"/>
  <c r="GY239" i="94"/>
  <c r="GU324" i="94"/>
  <c r="CZ324" i="94"/>
  <c r="DB324" i="94" s="1"/>
  <c r="DC324" i="94" s="1"/>
  <c r="DE324" i="94" s="1"/>
  <c r="HJ73" i="94"/>
  <c r="FB73" i="94"/>
  <c r="FD73" i="94" s="1"/>
  <c r="EP137" i="94"/>
  <c r="ER137" i="94" s="1"/>
  <c r="HF137" i="94"/>
  <c r="HE158" i="94"/>
  <c r="EM158" i="94"/>
  <c r="EO158" i="94" s="1"/>
  <c r="CT341" i="94"/>
  <c r="CV341" i="94" s="1"/>
  <c r="CW341" i="94" s="1"/>
  <c r="CY341" i="94" s="1"/>
  <c r="GT341" i="94"/>
  <c r="BY344" i="94"/>
  <c r="CA344" i="94" s="1"/>
  <c r="CB344" i="94" s="1"/>
  <c r="CD344" i="94" s="1"/>
  <c r="HE134" i="94"/>
  <c r="GX277" i="94"/>
  <c r="DR277" i="94"/>
  <c r="DT277" i="94" s="1"/>
  <c r="HB209" i="94"/>
  <c r="ED209" i="94"/>
  <c r="EF209" i="94" s="1"/>
  <c r="ES103" i="94"/>
  <c r="EU103" i="94" s="1"/>
  <c r="HG103" i="94"/>
  <c r="HB191" i="94"/>
  <c r="HB193" i="94" s="1"/>
  <c r="ED191" i="94"/>
  <c r="EF191" i="94" s="1"/>
  <c r="GX273" i="94"/>
  <c r="DR273" i="94"/>
  <c r="DT273" i="94" s="1"/>
  <c r="EA218" i="94"/>
  <c r="EC218" i="94" s="1"/>
  <c r="HA218" i="94"/>
  <c r="HB205" i="94"/>
  <c r="ED205" i="94"/>
  <c r="EF205" i="94" s="1"/>
  <c r="HG64" i="94"/>
  <c r="HG66" i="94" s="1"/>
  <c r="ES64" i="94"/>
  <c r="EU64" i="94" s="1"/>
  <c r="DF311" i="94"/>
  <c r="DH311" i="94" s="1"/>
  <c r="DI311" i="94" s="1"/>
  <c r="DK311" i="94" s="1"/>
  <c r="GV311" i="94"/>
  <c r="EV72" i="94"/>
  <c r="EX72" i="94" s="1"/>
  <c r="HH72" i="94"/>
  <c r="HH74" i="94" s="1"/>
  <c r="K48" i="131"/>
  <c r="EJ175" i="94"/>
  <c r="EL175" i="94" s="1"/>
  <c r="HD175" i="94"/>
  <c r="CK319" i="94"/>
  <c r="CM319" i="94" s="1"/>
  <c r="CN319" i="94" s="1"/>
  <c r="CP319" i="94" s="1"/>
  <c r="CQ319" i="94" s="1"/>
  <c r="CS319" i="94" s="1"/>
  <c r="HB201" i="94"/>
  <c r="ED201" i="94"/>
  <c r="EF201" i="94" s="1"/>
  <c r="GU320" i="94"/>
  <c r="CZ320" i="94"/>
  <c r="DB320" i="94" s="1"/>
  <c r="DC320" i="94" s="1"/>
  <c r="DE320" i="94" s="1"/>
  <c r="ES120" i="94"/>
  <c r="EU120" i="94" s="1"/>
  <c r="HG120" i="94"/>
  <c r="HC174" i="94"/>
  <c r="HC176" i="94" s="1"/>
  <c r="EG174" i="94"/>
  <c r="EI174" i="94" s="1"/>
  <c r="GZ235" i="94"/>
  <c r="DX235" i="94"/>
  <c r="DZ235" i="94" s="1"/>
  <c r="HE119" i="94"/>
  <c r="HE121" i="94" s="1"/>
  <c r="EM119" i="94"/>
  <c r="EO119" i="94" s="1"/>
  <c r="DF290" i="94"/>
  <c r="DH290" i="94" s="1"/>
  <c r="DI290" i="94" s="1"/>
  <c r="DK290" i="94" s="1"/>
  <c r="GV290" i="94"/>
  <c r="DR269" i="94"/>
  <c r="DT269" i="94" s="1"/>
  <c r="GX269" i="94"/>
  <c r="EA226" i="94"/>
  <c r="EC226" i="94" s="1"/>
  <c r="HA226" i="94"/>
  <c r="ES99" i="94"/>
  <c r="EU99" i="94" s="1"/>
  <c r="HG99" i="94"/>
  <c r="HG100" i="94" s="1"/>
  <c r="DL259" i="94"/>
  <c r="DN259" i="94" s="1"/>
  <c r="DO259" i="94" s="1"/>
  <c r="DQ259" i="94" s="1"/>
  <c r="GW259" i="94"/>
  <c r="GW261" i="94" s="1"/>
  <c r="GR327" i="94"/>
  <c r="GR329" i="94" s="1"/>
  <c r="GR330" i="94" s="1"/>
  <c r="DL251" i="94"/>
  <c r="DN251" i="94" s="1"/>
  <c r="DO251" i="94" s="1"/>
  <c r="DQ251" i="94" s="1"/>
  <c r="GW251" i="94"/>
  <c r="GW253" i="94" s="1"/>
  <c r="ED170" i="94"/>
  <c r="EF170" i="94" s="1"/>
  <c r="HB170" i="94"/>
  <c r="HB172" i="94" s="1"/>
  <c r="EV106" i="94"/>
  <c r="EX106" i="94" s="1"/>
  <c r="HH106" i="94"/>
  <c r="EJ154" i="94"/>
  <c r="EL154" i="94" s="1"/>
  <c r="HD154" i="94"/>
  <c r="ED166" i="94"/>
  <c r="EF166" i="94" s="1"/>
  <c r="HB166" i="94"/>
  <c r="HB168" i="94" s="1"/>
  <c r="HA222" i="94"/>
  <c r="EA222" i="94"/>
  <c r="EC222" i="94" s="1"/>
  <c r="DR234" i="94"/>
  <c r="DT234" i="94" s="1"/>
  <c r="GX234" i="94"/>
  <c r="GX236" i="94" s="1"/>
  <c r="HC192" i="94"/>
  <c r="EG192" i="94"/>
  <c r="EI192" i="94" s="1"/>
  <c r="DX243" i="94"/>
  <c r="DZ243" i="94" s="1"/>
  <c r="GZ243" i="94"/>
  <c r="EY65" i="94"/>
  <c r="FA65" i="94" s="1"/>
  <c r="HI65" i="94"/>
  <c r="GU289" i="94"/>
  <c r="GU291" i="94" s="1"/>
  <c r="CZ289" i="94"/>
  <c r="DB289" i="94" s="1"/>
  <c r="DC289" i="94" s="1"/>
  <c r="DE289" i="94" s="1"/>
  <c r="CT302" i="94"/>
  <c r="CV302" i="94" s="1"/>
  <c r="CW302" i="94" s="1"/>
  <c r="CY302" i="94" s="1"/>
  <c r="GT302" i="94"/>
  <c r="GT304" i="94" s="1"/>
  <c r="HG81" i="94"/>
  <c r="HG83" i="94" s="1"/>
  <c r="ES81" i="94"/>
  <c r="EU81" i="94" s="1"/>
  <c r="ES116" i="94"/>
  <c r="EU116" i="94" s="1"/>
  <c r="HG116" i="94"/>
  <c r="GW268" i="94"/>
  <c r="GW270" i="94" s="1"/>
  <c r="DL268" i="94"/>
  <c r="DN268" i="94" s="1"/>
  <c r="DO268" i="94" s="1"/>
  <c r="DQ268" i="94" s="1"/>
  <c r="GU285" i="94"/>
  <c r="GU287" i="94" s="1"/>
  <c r="CZ285" i="94"/>
  <c r="DB285" i="94" s="1"/>
  <c r="DC285" i="94" s="1"/>
  <c r="DE285" i="94" s="1"/>
  <c r="GV272" i="94"/>
  <c r="GV274" i="94" s="1"/>
  <c r="DF272" i="94"/>
  <c r="DH272" i="94" s="1"/>
  <c r="DI272" i="94" s="1"/>
  <c r="DK272" i="94" s="1"/>
  <c r="EM150" i="94"/>
  <c r="EO150" i="94" s="1"/>
  <c r="HE150" i="94"/>
  <c r="DX187" i="94"/>
  <c r="DZ187" i="94" s="1"/>
  <c r="GZ187" i="94"/>
  <c r="GZ189" i="94" s="1"/>
  <c r="EM136" i="94"/>
  <c r="EO136" i="94" s="1"/>
  <c r="HE136" i="94"/>
  <c r="HE138" i="94" s="1"/>
  <c r="CK327" i="94"/>
  <c r="CM327" i="94" s="1"/>
  <c r="CN327" i="94" s="1"/>
  <c r="CP327" i="94" s="1"/>
  <c r="CQ327" i="94" s="1"/>
  <c r="CS327" i="94" s="1"/>
  <c r="GT323" i="94"/>
  <c r="GT325" i="94" s="1"/>
  <c r="CT323" i="94"/>
  <c r="CV323" i="94" s="1"/>
  <c r="CW323" i="94" s="1"/>
  <c r="CY323" i="94" s="1"/>
  <c r="CK340" i="94"/>
  <c r="CM340" i="94" s="1"/>
  <c r="CN340" i="94" s="1"/>
  <c r="CP340" i="94" s="1"/>
  <c r="CQ340" i="94" s="1"/>
  <c r="CS340" i="94" s="1"/>
  <c r="GW294" i="94"/>
  <c r="DL294" i="94"/>
  <c r="DN294" i="94" s="1"/>
  <c r="DO294" i="94" s="1"/>
  <c r="DQ294" i="94" s="1"/>
  <c r="HC171" i="94"/>
  <c r="EG171" i="94"/>
  <c r="EI171" i="94" s="1"/>
  <c r="CK337" i="94"/>
  <c r="CM337" i="94" s="1"/>
  <c r="CN337" i="94" s="1"/>
  <c r="CP337" i="94" s="1"/>
  <c r="CQ337" i="94" s="1"/>
  <c r="CS337" i="94" s="1"/>
  <c r="GZ221" i="94"/>
  <c r="GZ223" i="94" s="1"/>
  <c r="DX221" i="94"/>
  <c r="DZ221" i="94" s="1"/>
  <c r="HG108" i="94"/>
  <c r="GX256" i="94"/>
  <c r="DR256" i="94"/>
  <c r="DT256" i="94" s="1"/>
  <c r="EV68" i="94"/>
  <c r="EX68" i="94" s="1"/>
  <c r="HH68" i="94"/>
  <c r="HH70" i="94" s="1"/>
  <c r="DR242" i="94"/>
  <c r="DT242" i="94" s="1"/>
  <c r="GX242" i="94"/>
  <c r="GX244" i="94" s="1"/>
  <c r="GT310" i="94"/>
  <c r="GT312" i="94" s="1"/>
  <c r="CT310" i="94"/>
  <c r="CV310" i="94" s="1"/>
  <c r="CW310" i="94" s="1"/>
  <c r="CY310" i="94" s="1"/>
  <c r="GY252" i="94"/>
  <c r="DU252" i="94"/>
  <c r="DW252" i="94" s="1"/>
  <c r="HD149" i="94"/>
  <c r="HD151" i="94" s="1"/>
  <c r="EJ149" i="94"/>
  <c r="EL149" i="94" s="1"/>
  <c r="Z60" i="121"/>
  <c r="AJ60" i="121" s="1"/>
  <c r="C60" i="121" s="1"/>
  <c r="DX208" i="94"/>
  <c r="DZ208" i="94" s="1"/>
  <c r="GZ208" i="94"/>
  <c r="GZ210" i="94" s="1"/>
  <c r="CK345" i="94"/>
  <c r="CM345" i="94" s="1"/>
  <c r="CN345" i="94" s="1"/>
  <c r="CP345" i="94" s="1"/>
  <c r="CQ345" i="94" s="1"/>
  <c r="CS345" i="94" s="1"/>
  <c r="GT306" i="94"/>
  <c r="GT308" i="94" s="1"/>
  <c r="CT306" i="94"/>
  <c r="CV306" i="94" s="1"/>
  <c r="CW306" i="94" s="1"/>
  <c r="CY306" i="94" s="1"/>
  <c r="GZ200" i="94"/>
  <c r="GZ202" i="94" s="1"/>
  <c r="DX200" i="94"/>
  <c r="DZ200" i="94" s="1"/>
  <c r="EV86" i="94"/>
  <c r="EX86" i="94" s="1"/>
  <c r="HH86" i="94"/>
  <c r="HJ69" i="94"/>
  <c r="FB69" i="94"/>
  <c r="FD69" i="94" s="1"/>
  <c r="CZ328" i="94"/>
  <c r="DB328" i="94" s="1"/>
  <c r="DC328" i="94" s="1"/>
  <c r="DE328" i="94" s="1"/>
  <c r="GU328" i="94"/>
  <c r="EM115" i="94"/>
  <c r="EO115" i="94" s="1"/>
  <c r="HE115" i="94"/>
  <c r="HE117" i="94" s="1"/>
  <c r="GV307" i="94"/>
  <c r="DF307" i="94"/>
  <c r="DH307" i="94" s="1"/>
  <c r="DI307" i="94" s="1"/>
  <c r="DK307" i="94" s="1"/>
  <c r="EG153" i="94"/>
  <c r="EI153" i="94" s="1"/>
  <c r="HC153" i="94"/>
  <c r="HC155" i="94" s="1"/>
  <c r="GZ225" i="94"/>
  <c r="GZ227" i="94" s="1"/>
  <c r="DX225" i="94"/>
  <c r="DZ225" i="94" s="1"/>
  <c r="HB188" i="94"/>
  <c r="ED188" i="94"/>
  <c r="EF188" i="94" s="1"/>
  <c r="DF286" i="94"/>
  <c r="DH286" i="94" s="1"/>
  <c r="DI286" i="94" s="1"/>
  <c r="DK286" i="94" s="1"/>
  <c r="GV286" i="94"/>
  <c r="EM157" i="94"/>
  <c r="EO157" i="94" s="1"/>
  <c r="HE157" i="94"/>
  <c r="DX204" i="94"/>
  <c r="DZ204" i="94" s="1"/>
  <c r="GZ204" i="94"/>
  <c r="GZ206" i="94" s="1"/>
  <c r="CE336" i="94"/>
  <c r="CG336" i="94" s="1"/>
  <c r="CH336" i="94" s="1"/>
  <c r="CJ336" i="94" s="1"/>
  <c r="EV90" i="94"/>
  <c r="EX90" i="94" s="1"/>
  <c r="HH90" i="94"/>
  <c r="HH91" i="94" s="1"/>
  <c r="GS341" i="94"/>
  <c r="GP344" i="94"/>
  <c r="GP346" i="94" s="1"/>
  <c r="GP347" i="94" s="1"/>
  <c r="HF132" i="94"/>
  <c r="EP132" i="94"/>
  <c r="ER132" i="94" s="1"/>
  <c r="CZ293" i="94"/>
  <c r="DB293" i="94" s="1"/>
  <c r="DC293" i="94" s="1"/>
  <c r="DE293" i="94" s="1"/>
  <c r="GU293" i="94"/>
  <c r="GU295" i="94" s="1"/>
  <c r="GX238" i="94"/>
  <c r="GX240" i="94" s="1"/>
  <c r="DR238" i="94"/>
  <c r="DT238" i="94" s="1"/>
  <c r="GZ217" i="94"/>
  <c r="GZ219" i="94" s="1"/>
  <c r="DX217" i="94"/>
  <c r="DZ217" i="94" s="1"/>
  <c r="EP123" i="94"/>
  <c r="ER123" i="94" s="1"/>
  <c r="HF123" i="94"/>
  <c r="HF125" i="94" s="1"/>
  <c r="HG141" i="94"/>
  <c r="ES141" i="94"/>
  <c r="EU141" i="94" s="1"/>
  <c r="HE140" i="94"/>
  <c r="HE142" i="94" s="1"/>
  <c r="EM140" i="94"/>
  <c r="EO140" i="94" s="1"/>
  <c r="EG184" i="94"/>
  <c r="EI184" i="94" s="1"/>
  <c r="HC184" i="94"/>
  <c r="GV303" i="94"/>
  <c r="DF303" i="94"/>
  <c r="DH303" i="94" s="1"/>
  <c r="DI303" i="94" s="1"/>
  <c r="DK303" i="94" s="1"/>
  <c r="GW276" i="94"/>
  <c r="GW278" i="94" s="1"/>
  <c r="DL276" i="94"/>
  <c r="DN276" i="94" s="1"/>
  <c r="DO276" i="94" s="1"/>
  <c r="DQ276" i="94" s="1"/>
  <c r="EJ167" i="94"/>
  <c r="EL167" i="94" s="1"/>
  <c r="HD167" i="94"/>
  <c r="HG12" i="98"/>
  <c r="HJ58" i="94"/>
  <c r="HG29" i="98"/>
  <c r="HM16" i="94"/>
  <c r="GC16" i="95"/>
  <c r="HA130" i="96"/>
  <c r="HC91" i="96"/>
  <c r="GE12" i="95"/>
  <c r="HH42" i="98"/>
  <c r="HH17" i="96"/>
  <c r="HB116" i="98"/>
  <c r="HF55" i="98"/>
  <c r="HF30" i="96"/>
  <c r="GB42" i="95"/>
  <c r="HL24" i="94"/>
  <c r="HG51" i="98"/>
  <c r="HE52" i="96"/>
  <c r="HI54" i="94"/>
  <c r="GB81" i="95"/>
  <c r="HG56" i="96"/>
  <c r="GA94" i="95"/>
  <c r="HG25" i="98"/>
  <c r="HF65" i="96"/>
  <c r="HC107" i="98"/>
  <c r="HA117" i="96"/>
  <c r="GX169" i="96"/>
  <c r="HF69" i="96"/>
  <c r="FY133" i="95"/>
  <c r="HI13" i="96"/>
  <c r="HE82" i="96"/>
  <c r="HI50" i="94"/>
  <c r="HH39" i="96"/>
  <c r="HE90" i="98"/>
  <c r="HD78" i="96"/>
  <c r="HH26" i="96"/>
  <c r="HC108" i="96"/>
  <c r="FV159" i="95"/>
  <c r="HF64" i="98"/>
  <c r="HA121" i="96"/>
  <c r="FW146" i="95"/>
  <c r="GV198" i="98"/>
  <c r="FY120" i="95"/>
  <c r="FR211" i="95"/>
  <c r="GY147" i="96"/>
  <c r="HB103" i="98"/>
  <c r="FT198" i="95"/>
  <c r="HC95" i="96"/>
  <c r="GY156" i="96"/>
  <c r="FQ237" i="95"/>
  <c r="GT224" i="98"/>
  <c r="GZ146" i="98"/>
  <c r="FT185" i="95"/>
  <c r="GW186" i="96"/>
  <c r="GU207" i="98"/>
  <c r="HC104" i="96"/>
  <c r="GV182" i="96"/>
  <c r="GY143" i="96"/>
  <c r="GZ134" i="96"/>
  <c r="GX160" i="96"/>
  <c r="GU199" i="96"/>
  <c r="GX173" i="96"/>
  <c r="GT212" i="96"/>
  <c r="GU195" i="96"/>
  <c r="FP250" i="95"/>
  <c r="GT220" i="98"/>
  <c r="BC46" i="121"/>
  <c r="BG46" i="121" s="1"/>
  <c r="BM46" i="121" s="1"/>
  <c r="BV46" i="121" s="1"/>
  <c r="GT208" i="96"/>
  <c r="BB50" i="121"/>
  <c r="BE50" i="121" s="1"/>
  <c r="BJ50" i="121" s="1"/>
  <c r="BP50" i="121" s="1"/>
  <c r="GR225" i="96"/>
  <c r="GR234" i="96"/>
  <c r="FN263" i="95"/>
  <c r="GZ155" i="96"/>
  <c r="AD54" i="121"/>
  <c r="AE54" i="121" s="1"/>
  <c r="AF54" i="121" s="1"/>
  <c r="AG54" i="121" s="1"/>
  <c r="AM54" i="121" s="1"/>
  <c r="GR221" i="96"/>
  <c r="GQ251" i="96"/>
  <c r="HH55" i="96"/>
  <c r="GQ264" i="96"/>
  <c r="HI14" i="96"/>
  <c r="HI16" i="96" s="1"/>
  <c r="FE14" i="96"/>
  <c r="FG14" i="96" s="1"/>
  <c r="GQ238" i="96"/>
  <c r="HI38" i="96"/>
  <c r="GY159" i="96"/>
  <c r="GP257" i="96"/>
  <c r="GP259" i="96" s="1"/>
  <c r="GP260" i="96" s="1"/>
  <c r="HJ24" i="96"/>
  <c r="FH24" i="96"/>
  <c r="FJ24" i="96" s="1"/>
  <c r="FM14" i="98"/>
  <c r="FO14" i="98" s="1"/>
  <c r="HK14" i="98"/>
  <c r="HK57" i="94"/>
  <c r="EE66" i="95"/>
  <c r="EG66" i="95" s="1"/>
  <c r="GG66" i="95"/>
  <c r="GZ142" i="96"/>
  <c r="AW52" i="121"/>
  <c r="BA52" i="121" s="1"/>
  <c r="GV218" i="98"/>
  <c r="DT218" i="98"/>
  <c r="DV218" i="98" s="1"/>
  <c r="GZ158" i="96"/>
  <c r="ED158" i="96"/>
  <c r="EF158" i="96" s="1"/>
  <c r="DR210" i="96"/>
  <c r="DT210" i="96" s="1"/>
  <c r="GV210" i="96"/>
  <c r="EU118" i="98"/>
  <c r="EW118" i="98" s="1"/>
  <c r="HE118" i="98"/>
  <c r="FU197" i="95"/>
  <c r="EL144" i="98"/>
  <c r="EN144" i="98" s="1"/>
  <c r="HB144" i="98"/>
  <c r="DF261" i="96"/>
  <c r="DH261" i="96" s="1"/>
  <c r="GR261" i="96"/>
  <c r="GR263" i="96" s="1"/>
  <c r="FH56" i="94"/>
  <c r="FJ56" i="94" s="1"/>
  <c r="HL56" i="94"/>
  <c r="GX183" i="96"/>
  <c r="GX185" i="96" s="1"/>
  <c r="DX183" i="96"/>
  <c r="DZ183" i="96" s="1"/>
  <c r="DC244" i="96"/>
  <c r="DE244" i="96" s="1"/>
  <c r="GQ244" i="96"/>
  <c r="GQ246" i="96" s="1"/>
  <c r="FJ27" i="98"/>
  <c r="FL27" i="98" s="1"/>
  <c r="HJ27" i="98"/>
  <c r="FE28" i="96"/>
  <c r="FG28" i="96" s="1"/>
  <c r="HI28" i="96"/>
  <c r="FH37" i="96"/>
  <c r="FJ37" i="96" s="1"/>
  <c r="HJ37" i="96"/>
  <c r="DY79" i="95"/>
  <c r="EA79" i="95" s="1"/>
  <c r="GE79" i="95"/>
  <c r="HF105" i="98"/>
  <c r="EX105" i="98"/>
  <c r="EZ105" i="98" s="1"/>
  <c r="EE10" i="95"/>
  <c r="EG10" i="95" s="1"/>
  <c r="GG10" i="95"/>
  <c r="FD26" i="98"/>
  <c r="FF26" i="98" s="1"/>
  <c r="HH26" i="98"/>
  <c r="HH28" i="98" s="1"/>
  <c r="GS262" i="96"/>
  <c r="DI262" i="96"/>
  <c r="DK262" i="96" s="1"/>
  <c r="EG153" i="96"/>
  <c r="EI153" i="96" s="1"/>
  <c r="HA153" i="96"/>
  <c r="EC196" i="98"/>
  <c r="EE196" i="98" s="1"/>
  <c r="GY196" i="98"/>
  <c r="DI258" i="96"/>
  <c r="DK258" i="96" s="1"/>
  <c r="GS258" i="96"/>
  <c r="FH48" i="94"/>
  <c r="FJ48" i="94" s="1"/>
  <c r="HL48" i="94"/>
  <c r="EO100" i="98"/>
  <c r="EQ100" i="98" s="1"/>
  <c r="HC100" i="98"/>
  <c r="HC102" i="98" s="1"/>
  <c r="AB56" i="121"/>
  <c r="AC56" i="121"/>
  <c r="EY66" i="96"/>
  <c r="FA66" i="96" s="1"/>
  <c r="HG66" i="96"/>
  <c r="HG68" i="96" s="1"/>
  <c r="GF9" i="95"/>
  <c r="GF11" i="95" s="1"/>
  <c r="EB9" i="95"/>
  <c r="ED9" i="95" s="1"/>
  <c r="HD92" i="96"/>
  <c r="HD94" i="96" s="1"/>
  <c r="EP92" i="96"/>
  <c r="ER92" i="96" s="1"/>
  <c r="GW205" i="98"/>
  <c r="DW205" i="98"/>
  <c r="DY205" i="98" s="1"/>
  <c r="HB118" i="96"/>
  <c r="HB120" i="96" s="1"/>
  <c r="EJ118" i="96"/>
  <c r="EL118" i="96" s="1"/>
  <c r="FW183" i="95"/>
  <c r="DA183" i="95"/>
  <c r="DC183" i="95" s="1"/>
  <c r="EJ145" i="96"/>
  <c r="EL145" i="96" s="1"/>
  <c r="HB145" i="96"/>
  <c r="GW179" i="96"/>
  <c r="GW181" i="96" s="1"/>
  <c r="DU179" i="96"/>
  <c r="DW179" i="96" s="1"/>
  <c r="EA184" i="96"/>
  <c r="EC184" i="96" s="1"/>
  <c r="GY184" i="96"/>
  <c r="FH55" i="94"/>
  <c r="FJ55" i="94" s="1"/>
  <c r="HL55" i="94"/>
  <c r="HK11" i="96"/>
  <c r="FK11" i="96"/>
  <c r="FM11" i="96" s="1"/>
  <c r="DD170" i="95"/>
  <c r="DF170" i="95" s="1"/>
  <c r="FX170" i="95"/>
  <c r="DC257" i="96"/>
  <c r="DE257" i="96" s="1"/>
  <c r="GQ257" i="96"/>
  <c r="GQ259" i="96" s="1"/>
  <c r="GY166" i="96"/>
  <c r="GY168" i="96" s="1"/>
  <c r="EA166" i="96"/>
  <c r="EC166" i="96" s="1"/>
  <c r="GZ171" i="96"/>
  <c r="ED171" i="96"/>
  <c r="EF171" i="96" s="1"/>
  <c r="FE54" i="96"/>
  <c r="FG54" i="96" s="1"/>
  <c r="HI54" i="96"/>
  <c r="BJ46" i="121"/>
  <c r="EM132" i="96"/>
  <c r="EO132" i="96" s="1"/>
  <c r="HC132" i="96"/>
  <c r="HC113" i="98"/>
  <c r="HC115" i="98" s="1"/>
  <c r="EO113" i="98"/>
  <c r="EQ113" i="98" s="1"/>
  <c r="ED157" i="96"/>
  <c r="EF157" i="96" s="1"/>
  <c r="GZ157" i="96"/>
  <c r="FX145" i="95"/>
  <c r="GV206" i="96"/>
  <c r="DR206" i="96"/>
  <c r="DT206" i="96" s="1"/>
  <c r="HD131" i="98"/>
  <c r="ER131" i="98"/>
  <c r="ET131" i="98" s="1"/>
  <c r="HG62" i="96"/>
  <c r="HG64" i="96" s="1"/>
  <c r="EY62" i="96"/>
  <c r="FA62" i="96" s="1"/>
  <c r="DF235" i="96"/>
  <c r="DH235" i="96" s="1"/>
  <c r="GR235" i="96"/>
  <c r="GR237" i="96" s="1"/>
  <c r="HA140" i="96"/>
  <c r="EG140" i="96"/>
  <c r="EI140" i="96" s="1"/>
  <c r="EP105" i="96"/>
  <c r="ER105" i="96" s="1"/>
  <c r="HD105" i="96"/>
  <c r="HD107" i="96" s="1"/>
  <c r="GC92" i="95"/>
  <c r="DS92" i="95"/>
  <c r="DU92" i="95" s="1"/>
  <c r="ES93" i="96"/>
  <c r="EU93" i="96" s="1"/>
  <c r="HE93" i="96"/>
  <c r="HG76" i="96"/>
  <c r="EY76" i="96"/>
  <c r="FA76" i="96" s="1"/>
  <c r="FB89" i="94"/>
  <c r="FD89" i="94" s="1"/>
  <c r="HJ89" i="94"/>
  <c r="CI261" i="95"/>
  <c r="CK261" i="95" s="1"/>
  <c r="FQ261" i="95"/>
  <c r="FA52" i="98"/>
  <c r="FC52" i="98" s="1"/>
  <c r="HG52" i="98"/>
  <c r="HG54" i="98" s="1"/>
  <c r="DV40" i="95"/>
  <c r="DX40" i="95" s="1"/>
  <c r="GD40" i="95"/>
  <c r="GT232" i="96"/>
  <c r="DL232" i="96"/>
  <c r="DN232" i="96" s="1"/>
  <c r="EM128" i="96"/>
  <c r="EO128" i="96" s="1"/>
  <c r="HC128" i="96"/>
  <c r="FA75" i="98"/>
  <c r="FC75" i="98" s="1"/>
  <c r="HG75" i="98"/>
  <c r="HJ36" i="96"/>
  <c r="FH36" i="96"/>
  <c r="FJ36" i="96" s="1"/>
  <c r="BB48" i="121"/>
  <c r="BC48" i="121"/>
  <c r="BG48" i="121" s="1"/>
  <c r="BM48" i="121" s="1"/>
  <c r="ER104" i="98"/>
  <c r="ET104" i="98" s="1"/>
  <c r="HD104" i="98"/>
  <c r="HD106" i="98" s="1"/>
  <c r="DM131" i="95"/>
  <c r="DO131" i="95" s="1"/>
  <c r="GA131" i="95"/>
  <c r="GZ144" i="96"/>
  <c r="GZ146" i="96" s="1"/>
  <c r="ED144" i="96"/>
  <c r="EF144" i="96" s="1"/>
  <c r="DT222" i="98"/>
  <c r="DV222" i="98" s="1"/>
  <c r="GV222" i="98"/>
  <c r="DQ217" i="98"/>
  <c r="DS217" i="98" s="1"/>
  <c r="GU217" i="98"/>
  <c r="GU219" i="98" s="1"/>
  <c r="GG14" i="95"/>
  <c r="EE14" i="95"/>
  <c r="EG14" i="95" s="1"/>
  <c r="FZ119" i="95"/>
  <c r="GU221" i="98"/>
  <c r="GU223" i="98" s="1"/>
  <c r="DQ221" i="98"/>
  <c r="DS221" i="98" s="1"/>
  <c r="EG154" i="96"/>
  <c r="EI154" i="96" s="1"/>
  <c r="HA154" i="96"/>
  <c r="CR235" i="95"/>
  <c r="CT235" i="95" s="1"/>
  <c r="FT235" i="95"/>
  <c r="FY157" i="95"/>
  <c r="DG157" i="95"/>
  <c r="DI157" i="95" s="1"/>
  <c r="FR248" i="95"/>
  <c r="CL248" i="95"/>
  <c r="CN248" i="95" s="1"/>
  <c r="DO209" i="96"/>
  <c r="DQ209" i="96" s="1"/>
  <c r="GU209" i="96"/>
  <c r="GU211" i="96" s="1"/>
  <c r="GV204" i="98"/>
  <c r="GV206" i="98" s="1"/>
  <c r="DT204" i="98"/>
  <c r="DV204" i="98" s="1"/>
  <c r="DW195" i="98"/>
  <c r="DY195" i="98" s="1"/>
  <c r="GW195" i="98"/>
  <c r="GW197" i="98" s="1"/>
  <c r="HA153" i="98"/>
  <c r="EI153" i="98"/>
  <c r="EK153" i="98" s="1"/>
  <c r="Z62" i="121"/>
  <c r="BV44" i="121"/>
  <c r="BU44" i="121"/>
  <c r="EV89" i="96"/>
  <c r="EX89" i="96" s="1"/>
  <c r="HF89" i="96"/>
  <c r="HI53" i="98"/>
  <c r="FG53" i="98"/>
  <c r="FI53" i="98" s="1"/>
  <c r="EP101" i="96"/>
  <c r="ER101" i="96" s="1"/>
  <c r="HD101" i="96"/>
  <c r="HD103" i="96" s="1"/>
  <c r="HD88" i="96"/>
  <c r="HD90" i="96" s="1"/>
  <c r="EP88" i="96"/>
  <c r="ER88" i="96" s="1"/>
  <c r="HE75" i="96"/>
  <c r="HE77" i="96" s="1"/>
  <c r="ES75" i="96"/>
  <c r="EU75" i="96" s="1"/>
  <c r="DQ233" i="98"/>
  <c r="DS233" i="98" s="1"/>
  <c r="GU233" i="98"/>
  <c r="GS231" i="96"/>
  <c r="GS233" i="96" s="1"/>
  <c r="DI231" i="96"/>
  <c r="DK231" i="96" s="1"/>
  <c r="HA131" i="96"/>
  <c r="HA133" i="96" s="1"/>
  <c r="EG131" i="96"/>
  <c r="EI131" i="96" s="1"/>
  <c r="HK52" i="94"/>
  <c r="FE52" i="94"/>
  <c r="FG52" i="94" s="1"/>
  <c r="EY80" i="96"/>
  <c r="FA80" i="96" s="1"/>
  <c r="HG80" i="96"/>
  <c r="FB67" i="96"/>
  <c r="FD67" i="96" s="1"/>
  <c r="HH67" i="96"/>
  <c r="DZ182" i="98"/>
  <c r="EB182" i="98" s="1"/>
  <c r="GX182" i="98"/>
  <c r="GD13" i="95"/>
  <c r="GD15" i="95" s="1"/>
  <c r="DV13" i="95"/>
  <c r="DX13" i="95" s="1"/>
  <c r="FT222" i="95"/>
  <c r="CR222" i="95"/>
  <c r="CT222" i="95" s="1"/>
  <c r="GU219" i="96"/>
  <c r="DO219" i="96"/>
  <c r="DQ219" i="96" s="1"/>
  <c r="EA170" i="96"/>
  <c r="EC170" i="96" s="1"/>
  <c r="GY170" i="96"/>
  <c r="GY172" i="96" s="1"/>
  <c r="DT208" i="98"/>
  <c r="DV208" i="98" s="1"/>
  <c r="GV208" i="98"/>
  <c r="DL236" i="96"/>
  <c r="DN236" i="96" s="1"/>
  <c r="GT236" i="96"/>
  <c r="BF44" i="121"/>
  <c r="BL44" i="121" s="1"/>
  <c r="BE44" i="121"/>
  <c r="DA196" i="95"/>
  <c r="DC196" i="95" s="1"/>
  <c r="FW196" i="95"/>
  <c r="GY180" i="96"/>
  <c r="EA180" i="96"/>
  <c r="EC180" i="96" s="1"/>
  <c r="N46" i="125"/>
  <c r="ES102" i="96"/>
  <c r="EU102" i="96" s="1"/>
  <c r="HE102" i="96"/>
  <c r="EI143" i="98"/>
  <c r="EK143" i="98" s="1"/>
  <c r="HA143" i="98"/>
  <c r="HA145" i="98" s="1"/>
  <c r="HD115" i="96"/>
  <c r="EP115" i="96"/>
  <c r="ER115" i="96" s="1"/>
  <c r="EC192" i="98"/>
  <c r="EE192" i="98" s="1"/>
  <c r="GY192" i="98"/>
  <c r="HA141" i="96"/>
  <c r="EG141" i="96"/>
  <c r="EI141" i="96" s="1"/>
  <c r="HJ82" i="94"/>
  <c r="FB82" i="94"/>
  <c r="FD82" i="94" s="1"/>
  <c r="DS105" i="95"/>
  <c r="DU105" i="95" s="1"/>
  <c r="GC105" i="95"/>
  <c r="ES106" i="96"/>
  <c r="EU106" i="96" s="1"/>
  <c r="HE106" i="96"/>
  <c r="DX193" i="96"/>
  <c r="DZ193" i="96" s="1"/>
  <c r="GX193" i="96"/>
  <c r="GS249" i="96"/>
  <c r="DI249" i="96"/>
  <c r="DK249" i="96" s="1"/>
  <c r="HD114" i="98"/>
  <c r="ER114" i="98"/>
  <c r="ET114" i="98" s="1"/>
  <c r="HH63" i="96"/>
  <c r="FB63" i="96"/>
  <c r="FD63" i="96" s="1"/>
  <c r="GV196" i="96"/>
  <c r="GV198" i="96" s="1"/>
  <c r="DR196" i="96"/>
  <c r="DT196" i="96" s="1"/>
  <c r="HD119" i="96"/>
  <c r="EP119" i="96"/>
  <c r="ER119" i="96" s="1"/>
  <c r="FW158" i="95"/>
  <c r="HE92" i="98"/>
  <c r="EU92" i="98"/>
  <c r="EW92" i="98" s="1"/>
  <c r="DJ144" i="95"/>
  <c r="DL144" i="95" s="1"/>
  <c r="FZ144" i="95"/>
  <c r="EV79" i="96"/>
  <c r="EX79" i="96" s="1"/>
  <c r="HF79" i="96"/>
  <c r="HF81" i="96" s="1"/>
  <c r="EI166" i="98"/>
  <c r="EK166" i="98" s="1"/>
  <c r="HA166" i="98"/>
  <c r="EY27" i="96"/>
  <c r="FA27" i="96" s="1"/>
  <c r="HG27" i="96"/>
  <c r="HG29" i="96" s="1"/>
  <c r="DS118" i="95"/>
  <c r="DU118" i="95" s="1"/>
  <c r="GC118" i="95"/>
  <c r="GV192" i="96"/>
  <c r="GV194" i="96" s="1"/>
  <c r="DR192" i="96"/>
  <c r="DT192" i="96" s="1"/>
  <c r="HA139" i="98"/>
  <c r="EI139" i="98"/>
  <c r="EK139" i="98" s="1"/>
  <c r="HF87" i="98"/>
  <c r="HF89" i="98" s="1"/>
  <c r="EX87" i="98"/>
  <c r="EZ87" i="98" s="1"/>
  <c r="HB127" i="96"/>
  <c r="HB129" i="96" s="1"/>
  <c r="EJ127" i="96"/>
  <c r="EL127" i="96" s="1"/>
  <c r="FG62" i="98"/>
  <c r="FI62" i="98" s="1"/>
  <c r="HI62" i="98"/>
  <c r="DI218" i="96"/>
  <c r="DK218" i="96" s="1"/>
  <c r="GS218" i="96"/>
  <c r="GS220" i="96" s="1"/>
  <c r="CU209" i="95"/>
  <c r="CW209" i="95" s="1"/>
  <c r="FU209" i="95"/>
  <c r="HJ47" i="94"/>
  <c r="HJ49" i="94" s="1"/>
  <c r="FB47" i="94"/>
  <c r="FD47" i="94" s="1"/>
  <c r="EV49" i="96"/>
  <c r="EX49" i="96" s="1"/>
  <c r="HF49" i="96"/>
  <c r="HF51" i="96" s="1"/>
  <c r="AB58" i="121"/>
  <c r="AC58" i="121"/>
  <c r="DO223" i="96"/>
  <c r="DQ223" i="96" s="1"/>
  <c r="GU223" i="96"/>
  <c r="GX197" i="96"/>
  <c r="DX197" i="96"/>
  <c r="DZ197" i="96" s="1"/>
  <c r="HG61" i="98"/>
  <c r="HG63" i="98" s="1"/>
  <c r="FA61" i="98"/>
  <c r="FC61" i="98" s="1"/>
  <c r="EX101" i="98"/>
  <c r="EZ101" i="98" s="1"/>
  <c r="HF101" i="98"/>
  <c r="DI245" i="96"/>
  <c r="DK245" i="96" s="1"/>
  <c r="GS245" i="96"/>
  <c r="GS248" i="96"/>
  <c r="DI248" i="96"/>
  <c r="DK248" i="96" s="1"/>
  <c r="DQ229" i="98"/>
  <c r="DS229" i="98" s="1"/>
  <c r="GU229" i="98"/>
  <c r="BV50" i="121"/>
  <c r="BU50" i="121"/>
  <c r="EY98" i="94"/>
  <c r="FA98" i="94" s="1"/>
  <c r="HI98" i="94"/>
  <c r="FB51" i="94"/>
  <c r="FD51" i="94" s="1"/>
  <c r="HJ51" i="94"/>
  <c r="HJ53" i="94" s="1"/>
  <c r="FD48" i="98"/>
  <c r="FF48" i="98" s="1"/>
  <c r="HH48" i="98"/>
  <c r="HH50" i="98" s="1"/>
  <c r="GZ167" i="96"/>
  <c r="ED167" i="96"/>
  <c r="EF167" i="96" s="1"/>
  <c r="HG88" i="98"/>
  <c r="FA88" i="98"/>
  <c r="FC88" i="98" s="1"/>
  <c r="EJ114" i="96"/>
  <c r="EL114" i="96" s="1"/>
  <c r="HB114" i="96"/>
  <c r="HB116" i="96" s="1"/>
  <c r="DO205" i="96"/>
  <c r="DQ205" i="96" s="1"/>
  <c r="GU205" i="96"/>
  <c r="GU207" i="96" s="1"/>
  <c r="DY27" i="95"/>
  <c r="EA27" i="95" s="1"/>
  <c r="GE27" i="95"/>
  <c r="FB50" i="96"/>
  <c r="FD50" i="96" s="1"/>
  <c r="HH50" i="96"/>
  <c r="DI222" i="96"/>
  <c r="DK222" i="96" s="1"/>
  <c r="GS222" i="96"/>
  <c r="GS224" i="96" s="1"/>
  <c r="GR250" i="96"/>
  <c r="EI157" i="98"/>
  <c r="EK157" i="98" s="1"/>
  <c r="HA157" i="98"/>
  <c r="GP244" i="96"/>
  <c r="GP246" i="96" s="1"/>
  <c r="GP247" i="96" s="1"/>
  <c r="EO126" i="98"/>
  <c r="EQ126" i="98" s="1"/>
  <c r="HC126" i="98"/>
  <c r="FG39" i="98"/>
  <c r="FI39" i="98" s="1"/>
  <c r="HI39" i="98"/>
  <c r="HI41" i="98" s="1"/>
  <c r="FJ40" i="98"/>
  <c r="FL40" i="98" s="1"/>
  <c r="HJ40" i="98"/>
  <c r="HJ10" i="96"/>
  <c r="HJ12" i="96" s="1"/>
  <c r="FH10" i="96"/>
  <c r="FJ10" i="96" s="1"/>
  <c r="FD9" i="98"/>
  <c r="FF9" i="98" s="1"/>
  <c r="HH9" i="98"/>
  <c r="HH11" i="98" s="1"/>
  <c r="FE23" i="96"/>
  <c r="FG23" i="96" s="1"/>
  <c r="HI23" i="96"/>
  <c r="HI25" i="96" s="1"/>
  <c r="FE53" i="96"/>
  <c r="FG53" i="96" s="1"/>
  <c r="HI53" i="96"/>
  <c r="FD22" i="98"/>
  <c r="FF22" i="98" s="1"/>
  <c r="HH22" i="98"/>
  <c r="HH24" i="98" s="1"/>
  <c r="FK21" i="94"/>
  <c r="FM21" i="94" s="1"/>
  <c r="HM21" i="94"/>
  <c r="HM23" i="94" s="1"/>
  <c r="FN14" i="94"/>
  <c r="FP14" i="94" s="1"/>
  <c r="HN14" i="94"/>
  <c r="HN15" i="94" s="1"/>
  <c r="HL23" i="98"/>
  <c r="FP23" i="98"/>
  <c r="FR23" i="98" s="1"/>
  <c r="FP49" i="98"/>
  <c r="FR49" i="98" s="1"/>
  <c r="HL49" i="98"/>
  <c r="FW22" i="94"/>
  <c r="FY22" i="94" s="1"/>
  <c r="HQ22" i="94"/>
  <c r="FT13" i="94"/>
  <c r="FV13" i="94" s="1"/>
  <c r="HP13" i="94"/>
  <c r="HM36" i="98"/>
  <c r="FS36" i="98"/>
  <c r="FU36" i="98" s="1"/>
  <c r="FT15" i="96"/>
  <c r="FV15" i="96" s="1"/>
  <c r="HN15" i="96"/>
  <c r="FP10" i="98"/>
  <c r="FR10" i="98" s="1"/>
  <c r="HL10" i="98"/>
  <c r="GE54" i="95" l="1"/>
  <c r="GE55" i="95" s="1"/>
  <c r="FP260" i="95"/>
  <c r="FP262" i="95" s="1"/>
  <c r="CF260" i="95"/>
  <c r="CH260" i="95" s="1"/>
  <c r="FR247" i="95"/>
  <c r="FR249" i="95" s="1"/>
  <c r="CL247" i="95"/>
  <c r="CN247" i="95" s="1"/>
  <c r="GE65" i="95"/>
  <c r="GE67" i="95" s="1"/>
  <c r="GE68" i="95" s="1"/>
  <c r="DY65" i="95"/>
  <c r="EA65" i="95" s="1"/>
  <c r="DA169" i="95"/>
  <c r="DC169" i="95" s="1"/>
  <c r="FW169" i="95"/>
  <c r="FW171" i="95" s="1"/>
  <c r="FZ143" i="95"/>
  <c r="DJ143" i="95"/>
  <c r="DL143" i="95" s="1"/>
  <c r="DV39" i="95"/>
  <c r="DX39" i="95" s="1"/>
  <c r="GD39" i="95"/>
  <c r="GD41" i="95" s="1"/>
  <c r="GF52" i="95"/>
  <c r="EB52" i="95"/>
  <c r="ED52" i="95" s="1"/>
  <c r="DS91" i="95"/>
  <c r="DU91" i="95" s="1"/>
  <c r="GC91" i="95"/>
  <c r="GC93" i="95" s="1"/>
  <c r="FY156" i="95"/>
  <c r="DG156" i="95"/>
  <c r="DI156" i="95" s="1"/>
  <c r="FZ130" i="95"/>
  <c r="FZ132" i="95" s="1"/>
  <c r="DJ130" i="95"/>
  <c r="DL130" i="95" s="1"/>
  <c r="DP117" i="95"/>
  <c r="DR117" i="95" s="1"/>
  <c r="GB117" i="95"/>
  <c r="CX195" i="95"/>
  <c r="CZ195" i="95" s="1"/>
  <c r="FV195" i="95"/>
  <c r="FV197" i="95" s="1"/>
  <c r="CO221" i="95"/>
  <c r="CQ221" i="95" s="1"/>
  <c r="FS221" i="95"/>
  <c r="FS223" i="95" s="1"/>
  <c r="FS224" i="95" s="1"/>
  <c r="GD78" i="95"/>
  <c r="GD80" i="95" s="1"/>
  <c r="DV78" i="95"/>
  <c r="DX78" i="95" s="1"/>
  <c r="CX182" i="95"/>
  <c r="CZ182" i="95" s="1"/>
  <c r="FV182" i="95"/>
  <c r="FV184" i="95" s="1"/>
  <c r="GF53" i="95"/>
  <c r="EB53" i="95"/>
  <c r="ED53" i="95" s="1"/>
  <c r="FS234" i="95"/>
  <c r="FS236" i="95" s="1"/>
  <c r="CO234" i="95"/>
  <c r="CQ234" i="95" s="1"/>
  <c r="GB104" i="95"/>
  <c r="GB106" i="95" s="1"/>
  <c r="DP104" i="95"/>
  <c r="DR104" i="95" s="1"/>
  <c r="FT208" i="95"/>
  <c r="FT210" i="95" s="1"/>
  <c r="CR208" i="95"/>
  <c r="CT208" i="95" s="1"/>
  <c r="GE26" i="95"/>
  <c r="GE28" i="95" s="1"/>
  <c r="GE29" i="95" s="1"/>
  <c r="DY26" i="95"/>
  <c r="EA26" i="95" s="1"/>
  <c r="HE43" i="96"/>
  <c r="HG16" i="98"/>
  <c r="HF38" i="98"/>
  <c r="EV40" i="96"/>
  <c r="EX40" i="96" s="1"/>
  <c r="HF40" i="96"/>
  <c r="HF42" i="96" s="1"/>
  <c r="HH41" i="96"/>
  <c r="FB41" i="96"/>
  <c r="FD41" i="96" s="1"/>
  <c r="HG35" i="98"/>
  <c r="HG37" i="98" s="1"/>
  <c r="FA35" i="98"/>
  <c r="FC35" i="98" s="1"/>
  <c r="FD13" i="98"/>
  <c r="FF13" i="98" s="1"/>
  <c r="HH13" i="98"/>
  <c r="HH15" i="98" s="1"/>
  <c r="HK20" i="94"/>
  <c r="HI37" i="94"/>
  <c r="HI41" i="94"/>
  <c r="HA120" i="98"/>
  <c r="HI33" i="94"/>
  <c r="GX155" i="98"/>
  <c r="HD68" i="98"/>
  <c r="HC81" i="98"/>
  <c r="HA129" i="98"/>
  <c r="HC94" i="98"/>
  <c r="GZ142" i="98"/>
  <c r="GZ133" i="98"/>
  <c r="GW185" i="98"/>
  <c r="HD77" i="98"/>
  <c r="GW168" i="98"/>
  <c r="GU181" i="98"/>
  <c r="GW172" i="98"/>
  <c r="FE31" i="94"/>
  <c r="FG31" i="94" s="1"/>
  <c r="HK31" i="94"/>
  <c r="FB34" i="94"/>
  <c r="FD34" i="94" s="1"/>
  <c r="HJ34" i="94"/>
  <c r="HJ36" i="94" s="1"/>
  <c r="FE39" i="94"/>
  <c r="FG39" i="94" s="1"/>
  <c r="HK39" i="94"/>
  <c r="FB38" i="94"/>
  <c r="FD38" i="94" s="1"/>
  <c r="HJ38" i="94"/>
  <c r="HJ40" i="94" s="1"/>
  <c r="FH35" i="94"/>
  <c r="FJ35" i="94" s="1"/>
  <c r="HL35" i="94"/>
  <c r="FB30" i="94"/>
  <c r="FD30" i="94" s="1"/>
  <c r="HJ30" i="94"/>
  <c r="HJ32" i="94" s="1"/>
  <c r="GT211" i="98"/>
  <c r="GX159" i="98"/>
  <c r="HL17" i="94"/>
  <c r="HL19" i="94" s="1"/>
  <c r="FH17" i="94"/>
  <c r="FJ17" i="94" s="1"/>
  <c r="FN18" i="94"/>
  <c r="FP18" i="94" s="1"/>
  <c r="HN18" i="94"/>
  <c r="GQ235" i="98"/>
  <c r="GU194" i="98"/>
  <c r="GY152" i="98"/>
  <c r="GY154" i="98" s="1"/>
  <c r="EC152" i="98"/>
  <c r="EE152" i="98" s="1"/>
  <c r="GU209" i="98"/>
  <c r="GU210" i="98" s="1"/>
  <c r="DQ209" i="98"/>
  <c r="DS209" i="98" s="1"/>
  <c r="ER78" i="98"/>
  <c r="ET78" i="98" s="1"/>
  <c r="HD78" i="98"/>
  <c r="HD80" i="98" s="1"/>
  <c r="EI140" i="98"/>
  <c r="EK140" i="98" s="1"/>
  <c r="HA140" i="98"/>
  <c r="HA141" i="98" s="1"/>
  <c r="HE65" i="98"/>
  <c r="HE67" i="98" s="1"/>
  <c r="EU65" i="98"/>
  <c r="EW65" i="98" s="1"/>
  <c r="EI130" i="98"/>
  <c r="EK130" i="98" s="1"/>
  <c r="HA130" i="98"/>
  <c r="HA132" i="98" s="1"/>
  <c r="HB127" i="98"/>
  <c r="HB128" i="98" s="1"/>
  <c r="EL127" i="98"/>
  <c r="EN127" i="98" s="1"/>
  <c r="GX169" i="98"/>
  <c r="GX171" i="98" s="1"/>
  <c r="DZ169" i="98"/>
  <c r="EB169" i="98" s="1"/>
  <c r="GQ231" i="98"/>
  <c r="EX79" i="98"/>
  <c r="EZ79" i="98" s="1"/>
  <c r="HF79" i="98"/>
  <c r="GX179" i="98"/>
  <c r="DZ179" i="98"/>
  <c r="EB179" i="98" s="1"/>
  <c r="GR232" i="98"/>
  <c r="GR234" i="98" s="1"/>
  <c r="DH232" i="98"/>
  <c r="DJ232" i="98" s="1"/>
  <c r="GY170" i="98"/>
  <c r="EC170" i="98"/>
  <c r="EE170" i="98" s="1"/>
  <c r="DZ183" i="98"/>
  <c r="EB183" i="98" s="1"/>
  <c r="GX183" i="98"/>
  <c r="GX184" i="98" s="1"/>
  <c r="HD91" i="98"/>
  <c r="HD93" i="98" s="1"/>
  <c r="ER91" i="98"/>
  <c r="ET91" i="98" s="1"/>
  <c r="GY156" i="98"/>
  <c r="GY158" i="98" s="1"/>
  <c r="EC156" i="98"/>
  <c r="EE156" i="98" s="1"/>
  <c r="DZ165" i="98"/>
  <c r="EB165" i="98" s="1"/>
  <c r="GX165" i="98"/>
  <c r="GX167" i="98" s="1"/>
  <c r="GV178" i="98"/>
  <c r="GV180" i="98" s="1"/>
  <c r="DT178" i="98"/>
  <c r="DV178" i="98" s="1"/>
  <c r="HB117" i="98"/>
  <c r="HB119" i="98" s="1"/>
  <c r="EL117" i="98"/>
  <c r="EN117" i="98" s="1"/>
  <c r="GR230" i="98"/>
  <c r="HG66" i="98"/>
  <c r="FA66" i="98"/>
  <c r="FC66" i="98" s="1"/>
  <c r="DT191" i="98"/>
  <c r="DV191" i="98" s="1"/>
  <c r="GV191" i="98"/>
  <c r="GV193" i="98" s="1"/>
  <c r="HE74" i="98"/>
  <c r="HE76" i="98" s="1"/>
  <c r="EU74" i="98"/>
  <c r="EW74" i="98" s="1"/>
  <c r="HB194" i="94"/>
  <c r="GU292" i="94"/>
  <c r="HD152" i="94"/>
  <c r="HF88" i="94"/>
  <c r="HE122" i="94"/>
  <c r="HF126" i="94"/>
  <c r="HC177" i="94"/>
  <c r="GW254" i="94"/>
  <c r="HE118" i="94"/>
  <c r="HH71" i="94"/>
  <c r="HG84" i="94"/>
  <c r="GX241" i="94"/>
  <c r="HH75" i="94"/>
  <c r="HH92" i="94"/>
  <c r="HG101" i="94"/>
  <c r="HG67" i="94"/>
  <c r="HB169" i="94"/>
  <c r="HE139" i="94"/>
  <c r="HE135" i="94"/>
  <c r="HF105" i="94"/>
  <c r="HD160" i="94"/>
  <c r="HC156" i="94"/>
  <c r="HE143" i="94"/>
  <c r="GX237" i="94"/>
  <c r="GZ220" i="94"/>
  <c r="HB173" i="94"/>
  <c r="HG109" i="94"/>
  <c r="GZ190" i="94"/>
  <c r="GZ207" i="94"/>
  <c r="GZ203" i="94"/>
  <c r="HB186" i="94"/>
  <c r="GX245" i="94"/>
  <c r="GZ211" i="94"/>
  <c r="GZ224" i="94"/>
  <c r="GZ228" i="94"/>
  <c r="GW271" i="94"/>
  <c r="GV275" i="94"/>
  <c r="GW262" i="94"/>
  <c r="GT326" i="94"/>
  <c r="GW258" i="94"/>
  <c r="GW279" i="94"/>
  <c r="GU296" i="94"/>
  <c r="GU288" i="94"/>
  <c r="AA60" i="121"/>
  <c r="AC60" i="121" s="1"/>
  <c r="HF134" i="94"/>
  <c r="GT309" i="94"/>
  <c r="GT313" i="94"/>
  <c r="GT305" i="94"/>
  <c r="HE159" i="94"/>
  <c r="HH108" i="94"/>
  <c r="GQ344" i="94"/>
  <c r="GQ346" i="94" s="1"/>
  <c r="GQ347" i="94" s="1"/>
  <c r="GS327" i="94"/>
  <c r="GS329" i="94" s="1"/>
  <c r="GS330" i="94" s="1"/>
  <c r="GR336" i="94"/>
  <c r="GR338" i="94" s="1"/>
  <c r="GR339" i="94" s="1"/>
  <c r="GS345" i="94"/>
  <c r="GS340" i="94"/>
  <c r="GS342" i="94" s="1"/>
  <c r="GS343" i="94" s="1"/>
  <c r="GS337" i="94"/>
  <c r="HE167" i="94"/>
  <c r="EM167" i="94"/>
  <c r="EO167" i="94" s="1"/>
  <c r="EJ184" i="94"/>
  <c r="EL184" i="94" s="1"/>
  <c r="HD184" i="94"/>
  <c r="DF293" i="94"/>
  <c r="DH293" i="94" s="1"/>
  <c r="DI293" i="94" s="1"/>
  <c r="DK293" i="94" s="1"/>
  <c r="GV293" i="94"/>
  <c r="GV295" i="94" s="1"/>
  <c r="GW286" i="94"/>
  <c r="DL286" i="94"/>
  <c r="DN286" i="94" s="1"/>
  <c r="DO286" i="94" s="1"/>
  <c r="DQ286" i="94" s="1"/>
  <c r="DL307" i="94"/>
  <c r="DN307" i="94" s="1"/>
  <c r="DO307" i="94" s="1"/>
  <c r="DQ307" i="94" s="1"/>
  <c r="GW307" i="94"/>
  <c r="HK69" i="94"/>
  <c r="FE69" i="94"/>
  <c r="FG69" i="94" s="1"/>
  <c r="CZ306" i="94"/>
  <c r="DB306" i="94" s="1"/>
  <c r="DC306" i="94" s="1"/>
  <c r="DE306" i="94" s="1"/>
  <c r="GU306" i="94"/>
  <c r="GU308" i="94" s="1"/>
  <c r="HE149" i="94"/>
  <c r="HE151" i="94" s="1"/>
  <c r="EM149" i="94"/>
  <c r="EO149" i="94" s="1"/>
  <c r="CZ310" i="94"/>
  <c r="DB310" i="94" s="1"/>
  <c r="DC310" i="94" s="1"/>
  <c r="DE310" i="94" s="1"/>
  <c r="GU310" i="94"/>
  <c r="GU312" i="94" s="1"/>
  <c r="GY242" i="94"/>
  <c r="GY244" i="94" s="1"/>
  <c r="DU242" i="94"/>
  <c r="DW242" i="94" s="1"/>
  <c r="CT337" i="94"/>
  <c r="CV337" i="94" s="1"/>
  <c r="CW337" i="94" s="1"/>
  <c r="CY337" i="94" s="1"/>
  <c r="GT337" i="94"/>
  <c r="HF136" i="94"/>
  <c r="HF138" i="94" s="1"/>
  <c r="EP136" i="94"/>
  <c r="ER136" i="94" s="1"/>
  <c r="HF150" i="94"/>
  <c r="EP150" i="94"/>
  <c r="ER150" i="94" s="1"/>
  <c r="HB222" i="94"/>
  <c r="ED222" i="94"/>
  <c r="EF222" i="94" s="1"/>
  <c r="HI106" i="94"/>
  <c r="EY106" i="94"/>
  <c r="FA106" i="94" s="1"/>
  <c r="DR251" i="94"/>
  <c r="DT251" i="94" s="1"/>
  <c r="GX251" i="94"/>
  <c r="GX253" i="94" s="1"/>
  <c r="EJ174" i="94"/>
  <c r="EL174" i="94" s="1"/>
  <c r="HD174" i="94"/>
  <c r="HD176" i="94" s="1"/>
  <c r="CT319" i="94"/>
  <c r="CV319" i="94" s="1"/>
  <c r="CW319" i="94" s="1"/>
  <c r="CY319" i="94" s="1"/>
  <c r="GT319" i="94"/>
  <c r="GT321" i="94" s="1"/>
  <c r="EM175" i="94"/>
  <c r="EO175" i="94" s="1"/>
  <c r="HE175" i="94"/>
  <c r="DL311" i="94"/>
  <c r="DN311" i="94" s="1"/>
  <c r="DO311" i="94" s="1"/>
  <c r="DQ311" i="94" s="1"/>
  <c r="GW311" i="94"/>
  <c r="EG191" i="94"/>
  <c r="EI191" i="94" s="1"/>
  <c r="HC191" i="94"/>
  <c r="HC193" i="94" s="1"/>
  <c r="GZ239" i="94"/>
  <c r="DX239" i="94"/>
  <c r="DZ239" i="94" s="1"/>
  <c r="HG133" i="94"/>
  <c r="ES133" i="94"/>
  <c r="EU133" i="94" s="1"/>
  <c r="GX276" i="94"/>
  <c r="GX278" i="94" s="1"/>
  <c r="DR276" i="94"/>
  <c r="DT276" i="94" s="1"/>
  <c r="EP140" i="94"/>
  <c r="ER140" i="94" s="1"/>
  <c r="HF140" i="94"/>
  <c r="HF142" i="94" s="1"/>
  <c r="ES123" i="94"/>
  <c r="EU123" i="94" s="1"/>
  <c r="HG123" i="94"/>
  <c r="HG125" i="94" s="1"/>
  <c r="HA217" i="94"/>
  <c r="HA219" i="94" s="1"/>
  <c r="EA217" i="94"/>
  <c r="EC217" i="94" s="1"/>
  <c r="DU238" i="94"/>
  <c r="DW238" i="94" s="1"/>
  <c r="GY238" i="94"/>
  <c r="GY240" i="94" s="1"/>
  <c r="ES132" i="94"/>
  <c r="EU132" i="94" s="1"/>
  <c r="HG132" i="94"/>
  <c r="EA204" i="94"/>
  <c r="EC204" i="94" s="1"/>
  <c r="HA204" i="94"/>
  <c r="HA206" i="94" s="1"/>
  <c r="EG188" i="94"/>
  <c r="EI188" i="94" s="1"/>
  <c r="HC188" i="94"/>
  <c r="HD153" i="94"/>
  <c r="HD155" i="94" s="1"/>
  <c r="EJ153" i="94"/>
  <c r="EL153" i="94" s="1"/>
  <c r="GV328" i="94"/>
  <c r="DF328" i="94"/>
  <c r="DH328" i="94" s="1"/>
  <c r="DI328" i="94" s="1"/>
  <c r="DK328" i="94" s="1"/>
  <c r="HI86" i="94"/>
  <c r="EY86" i="94"/>
  <c r="FA86" i="94" s="1"/>
  <c r="EA208" i="94"/>
  <c r="EC208" i="94" s="1"/>
  <c r="HA208" i="94"/>
  <c r="HA210" i="94" s="1"/>
  <c r="HD171" i="94"/>
  <c r="EJ171" i="94"/>
  <c r="EL171" i="94" s="1"/>
  <c r="DL272" i="94"/>
  <c r="DN272" i="94" s="1"/>
  <c r="DO272" i="94" s="1"/>
  <c r="DQ272" i="94" s="1"/>
  <c r="GW272" i="94"/>
  <c r="GW274" i="94" s="1"/>
  <c r="CZ302" i="94"/>
  <c r="DB302" i="94" s="1"/>
  <c r="DC302" i="94" s="1"/>
  <c r="DE302" i="94" s="1"/>
  <c r="GU302" i="94"/>
  <c r="GU304" i="94" s="1"/>
  <c r="FB65" i="94"/>
  <c r="FD65" i="94" s="1"/>
  <c r="HJ65" i="94"/>
  <c r="HB226" i="94"/>
  <c r="ED226" i="94"/>
  <c r="EF226" i="94" s="1"/>
  <c r="GY269" i="94"/>
  <c r="DU269" i="94"/>
  <c r="DW269" i="94" s="1"/>
  <c r="HC201" i="94"/>
  <c r="EG201" i="94"/>
  <c r="EI201" i="94" s="1"/>
  <c r="HB218" i="94"/>
  <c r="ED218" i="94"/>
  <c r="EF218" i="94" s="1"/>
  <c r="DU277" i="94"/>
  <c r="DW277" i="94" s="1"/>
  <c r="GY277" i="94"/>
  <c r="GV324" i="94"/>
  <c r="DF324" i="94"/>
  <c r="DH324" i="94" s="1"/>
  <c r="DI324" i="94" s="1"/>
  <c r="DK324" i="94" s="1"/>
  <c r="ES102" i="94"/>
  <c r="EU102" i="94" s="1"/>
  <c r="HG102" i="94"/>
  <c r="HG104" i="94" s="1"/>
  <c r="ES85" i="94"/>
  <c r="EU85" i="94" s="1"/>
  <c r="HG85" i="94"/>
  <c r="HG87" i="94" s="1"/>
  <c r="GZ260" i="94"/>
  <c r="DX260" i="94"/>
  <c r="DZ260" i="94" s="1"/>
  <c r="EV141" i="94"/>
  <c r="EX141" i="94" s="1"/>
  <c r="HH141" i="94"/>
  <c r="HA200" i="94"/>
  <c r="HA202" i="94" s="1"/>
  <c r="EA200" i="94"/>
  <c r="EC200" i="94" s="1"/>
  <c r="DX252" i="94"/>
  <c r="DZ252" i="94" s="1"/>
  <c r="GZ252" i="94"/>
  <c r="EY68" i="94"/>
  <c r="FA68" i="94" s="1"/>
  <c r="HI68" i="94"/>
  <c r="HI70" i="94" s="1"/>
  <c r="GT340" i="94"/>
  <c r="GT342" i="94" s="1"/>
  <c r="CT340" i="94"/>
  <c r="CV340" i="94" s="1"/>
  <c r="CW340" i="94" s="1"/>
  <c r="CY340" i="94" s="1"/>
  <c r="CT327" i="94"/>
  <c r="CV327" i="94" s="1"/>
  <c r="CW327" i="94" s="1"/>
  <c r="CY327" i="94" s="1"/>
  <c r="GT327" i="94"/>
  <c r="GT329" i="94" s="1"/>
  <c r="HA187" i="94"/>
  <c r="HA189" i="94" s="1"/>
  <c r="EA187" i="94"/>
  <c r="EC187" i="94" s="1"/>
  <c r="EV116" i="94"/>
  <c r="EX116" i="94" s="1"/>
  <c r="HH116" i="94"/>
  <c r="EV81" i="94"/>
  <c r="EX81" i="94" s="1"/>
  <c r="HH81" i="94"/>
  <c r="HH83" i="94" s="1"/>
  <c r="DF289" i="94"/>
  <c r="DH289" i="94" s="1"/>
  <c r="DI289" i="94" s="1"/>
  <c r="DK289" i="94" s="1"/>
  <c r="GV289" i="94"/>
  <c r="GV291" i="94" s="1"/>
  <c r="EA243" i="94"/>
  <c r="EC243" i="94" s="1"/>
  <c r="HA243" i="94"/>
  <c r="DU234" i="94"/>
  <c r="DW234" i="94" s="1"/>
  <c r="GY234" i="94"/>
  <c r="GY236" i="94" s="1"/>
  <c r="EM154" i="94"/>
  <c r="EO154" i="94" s="1"/>
  <c r="HE154" i="94"/>
  <c r="EG170" i="94"/>
  <c r="EI170" i="94" s="1"/>
  <c r="HC170" i="94"/>
  <c r="HC172" i="94" s="1"/>
  <c r="HH99" i="94"/>
  <c r="HH100" i="94" s="1"/>
  <c r="EV99" i="94"/>
  <c r="EX99" i="94" s="1"/>
  <c r="HA235" i="94"/>
  <c r="EA235" i="94"/>
  <c r="EC235" i="94" s="1"/>
  <c r="EY72" i="94"/>
  <c r="FA72" i="94" s="1"/>
  <c r="HI72" i="94"/>
  <c r="HI74" i="94" s="1"/>
  <c r="EV64" i="94"/>
  <c r="EX64" i="94" s="1"/>
  <c r="HH64" i="94"/>
  <c r="HH66" i="94" s="1"/>
  <c r="EG205" i="94"/>
  <c r="EI205" i="94" s="1"/>
  <c r="HC205" i="94"/>
  <c r="GY273" i="94"/>
  <c r="DU273" i="94"/>
  <c r="DW273" i="94" s="1"/>
  <c r="EV103" i="94"/>
  <c r="EX103" i="94" s="1"/>
  <c r="HH103" i="94"/>
  <c r="HG137" i="94"/>
  <c r="ES137" i="94"/>
  <c r="EU137" i="94" s="1"/>
  <c r="DR255" i="94"/>
  <c r="DT255" i="94" s="1"/>
  <c r="GX255" i="94"/>
  <c r="GX257" i="94" s="1"/>
  <c r="DL303" i="94"/>
  <c r="DN303" i="94" s="1"/>
  <c r="DO303" i="94" s="1"/>
  <c r="DQ303" i="94" s="1"/>
  <c r="GW303" i="94"/>
  <c r="HI90" i="94"/>
  <c r="HI91" i="94" s="1"/>
  <c r="EY90" i="94"/>
  <c r="FA90" i="94" s="1"/>
  <c r="CK336" i="94"/>
  <c r="CM336" i="94" s="1"/>
  <c r="CN336" i="94" s="1"/>
  <c r="CP336" i="94" s="1"/>
  <c r="CQ336" i="94" s="1"/>
  <c r="CS336" i="94" s="1"/>
  <c r="EP157" i="94"/>
  <c r="ER157" i="94" s="1"/>
  <c r="HF157" i="94"/>
  <c r="EA225" i="94"/>
  <c r="EC225" i="94" s="1"/>
  <c r="HA225" i="94"/>
  <c r="HA227" i="94" s="1"/>
  <c r="EP115" i="94"/>
  <c r="ER115" i="94" s="1"/>
  <c r="HF115" i="94"/>
  <c r="HF117" i="94" s="1"/>
  <c r="CT345" i="94"/>
  <c r="CV345" i="94" s="1"/>
  <c r="CW345" i="94" s="1"/>
  <c r="CY345" i="94" s="1"/>
  <c r="GT345" i="94"/>
  <c r="GY256" i="94"/>
  <c r="DU256" i="94"/>
  <c r="DW256" i="94" s="1"/>
  <c r="HA221" i="94"/>
  <c r="HA223" i="94" s="1"/>
  <c r="EA221" i="94"/>
  <c r="EC221" i="94" s="1"/>
  <c r="DR294" i="94"/>
  <c r="DT294" i="94" s="1"/>
  <c r="GX294" i="94"/>
  <c r="GU323" i="94"/>
  <c r="GU325" i="94" s="1"/>
  <c r="CZ323" i="94"/>
  <c r="DB323" i="94" s="1"/>
  <c r="DC323" i="94" s="1"/>
  <c r="DE323" i="94" s="1"/>
  <c r="GV285" i="94"/>
  <c r="GV287" i="94" s="1"/>
  <c r="DF285" i="94"/>
  <c r="DH285" i="94" s="1"/>
  <c r="DI285" i="94" s="1"/>
  <c r="DK285" i="94" s="1"/>
  <c r="DR268" i="94"/>
  <c r="DT268" i="94" s="1"/>
  <c r="GX268" i="94"/>
  <c r="GX270" i="94" s="1"/>
  <c r="EJ192" i="94"/>
  <c r="EL192" i="94" s="1"/>
  <c r="HD192" i="94"/>
  <c r="EG166" i="94"/>
  <c r="EI166" i="94" s="1"/>
  <c r="HC166" i="94"/>
  <c r="HC168" i="94" s="1"/>
  <c r="DR259" i="94"/>
  <c r="DT259" i="94" s="1"/>
  <c r="GX259" i="94"/>
  <c r="GX261" i="94" s="1"/>
  <c r="GW290" i="94"/>
  <c r="DL290" i="94"/>
  <c r="DN290" i="94" s="1"/>
  <c r="DO290" i="94" s="1"/>
  <c r="DQ290" i="94" s="1"/>
  <c r="EP119" i="94"/>
  <c r="ER119" i="94" s="1"/>
  <c r="HF119" i="94"/>
  <c r="HF121" i="94" s="1"/>
  <c r="EV120" i="94"/>
  <c r="EX120" i="94" s="1"/>
  <c r="HH120" i="94"/>
  <c r="DF320" i="94"/>
  <c r="DH320" i="94" s="1"/>
  <c r="DI320" i="94" s="1"/>
  <c r="DK320" i="94" s="1"/>
  <c r="GV320" i="94"/>
  <c r="GS319" i="94"/>
  <c r="GS321" i="94" s="1"/>
  <c r="GS322" i="94" s="1"/>
  <c r="HC209" i="94"/>
  <c r="EG209" i="94"/>
  <c r="EI209" i="94" s="1"/>
  <c r="CE344" i="94"/>
  <c r="CG344" i="94" s="1"/>
  <c r="CH344" i="94" s="1"/>
  <c r="CJ344" i="94" s="1"/>
  <c r="GU341" i="94"/>
  <c r="CZ341" i="94"/>
  <c r="DB341" i="94" s="1"/>
  <c r="DC341" i="94" s="1"/>
  <c r="DE341" i="94" s="1"/>
  <c r="HF158" i="94"/>
  <c r="EP158" i="94"/>
  <c r="ER158" i="94" s="1"/>
  <c r="HK73" i="94"/>
  <c r="FE73" i="94"/>
  <c r="FG73" i="94" s="1"/>
  <c r="HC183" i="94"/>
  <c r="HC185" i="94" s="1"/>
  <c r="EG183" i="94"/>
  <c r="EI183" i="94" s="1"/>
  <c r="HH124" i="94"/>
  <c r="EV124" i="94"/>
  <c r="EX124" i="94" s="1"/>
  <c r="HI107" i="94"/>
  <c r="EY107" i="94"/>
  <c r="FA107" i="94" s="1"/>
  <c r="HH12" i="98"/>
  <c r="HH29" i="98"/>
  <c r="HK58" i="94"/>
  <c r="HN16" i="94"/>
  <c r="GD16" i="95"/>
  <c r="HD91" i="96"/>
  <c r="HC116" i="98"/>
  <c r="GF12" i="95"/>
  <c r="HB130" i="96"/>
  <c r="HI42" i="98"/>
  <c r="HI17" i="96"/>
  <c r="HG30" i="96"/>
  <c r="HH51" i="98"/>
  <c r="HF52" i="96"/>
  <c r="GC42" i="95"/>
  <c r="HG55" i="98"/>
  <c r="HM24" i="94"/>
  <c r="HJ13" i="96"/>
  <c r="HJ54" i="94"/>
  <c r="HH56" i="96"/>
  <c r="GC81" i="95"/>
  <c r="GB94" i="95"/>
  <c r="HB117" i="96"/>
  <c r="HH25" i="98"/>
  <c r="HG69" i="96"/>
  <c r="HG65" i="96"/>
  <c r="HD107" i="98"/>
  <c r="HI39" i="96"/>
  <c r="GY169" i="96"/>
  <c r="FZ133" i="95"/>
  <c r="HF90" i="98"/>
  <c r="HF82" i="96"/>
  <c r="HJ50" i="94"/>
  <c r="HI26" i="96"/>
  <c r="HE78" i="96"/>
  <c r="HD108" i="96"/>
  <c r="HB121" i="96"/>
  <c r="GB107" i="95"/>
  <c r="HG64" i="98"/>
  <c r="FS211" i="95"/>
  <c r="FX146" i="95"/>
  <c r="FW159" i="95"/>
  <c r="GW198" i="98"/>
  <c r="HC103" i="98"/>
  <c r="FZ120" i="95"/>
  <c r="GZ147" i="96"/>
  <c r="FU198" i="95"/>
  <c r="HD104" i="96"/>
  <c r="HD95" i="96"/>
  <c r="HA134" i="96"/>
  <c r="FW172" i="95"/>
  <c r="FU185" i="95"/>
  <c r="GZ156" i="96"/>
  <c r="FR237" i="95"/>
  <c r="GU224" i="98"/>
  <c r="GX186" i="96"/>
  <c r="GV207" i="98"/>
  <c r="GY160" i="96"/>
  <c r="HA146" i="98"/>
  <c r="GZ143" i="96"/>
  <c r="GW182" i="96"/>
  <c r="GY173" i="96"/>
  <c r="GU212" i="96"/>
  <c r="GV199" i="96"/>
  <c r="GU220" i="98"/>
  <c r="GS225" i="96"/>
  <c r="GV195" i="96"/>
  <c r="FO263" i="95"/>
  <c r="BU46" i="121"/>
  <c r="FQ250" i="95"/>
  <c r="BF46" i="121"/>
  <c r="BL46" i="121" s="1"/>
  <c r="BS46" i="121" s="1"/>
  <c r="GR251" i="96"/>
  <c r="AH54" i="121"/>
  <c r="AO54" i="121" s="1"/>
  <c r="AQ54" i="121" s="1"/>
  <c r="AR54" i="121" s="1"/>
  <c r="GR238" i="96"/>
  <c r="BF50" i="121"/>
  <c r="BL50" i="121" s="1"/>
  <c r="BT50" i="121" s="1"/>
  <c r="GU208" i="96"/>
  <c r="GS221" i="96"/>
  <c r="GS234" i="96"/>
  <c r="HI55" i="96"/>
  <c r="HL57" i="94"/>
  <c r="GQ260" i="96"/>
  <c r="GZ159" i="96"/>
  <c r="GR264" i="96"/>
  <c r="FH14" i="96"/>
  <c r="FJ14" i="96" s="1"/>
  <c r="HJ14" i="96"/>
  <c r="HJ16" i="96" s="1"/>
  <c r="AD56" i="121"/>
  <c r="AE56" i="121" s="1"/>
  <c r="AF56" i="121" s="1"/>
  <c r="AG56" i="121" s="1"/>
  <c r="AM56" i="121" s="1"/>
  <c r="AY52" i="121"/>
  <c r="BB52" i="121" s="1"/>
  <c r="BE52" i="121" s="1"/>
  <c r="FK24" i="96"/>
  <c r="FM24" i="96" s="1"/>
  <c r="HK24" i="96"/>
  <c r="BO50" i="121"/>
  <c r="HL14" i="98"/>
  <c r="FP14" i="98"/>
  <c r="FR14" i="98" s="1"/>
  <c r="EH66" i="95"/>
  <c r="EJ66" i="95" s="1"/>
  <c r="GH66" i="95"/>
  <c r="GF79" i="95"/>
  <c r="EB79" i="95"/>
  <c r="ED79" i="95" s="1"/>
  <c r="FK37" i="96"/>
  <c r="FM37" i="96" s="1"/>
  <c r="HK37" i="96"/>
  <c r="GS261" i="96"/>
  <c r="GS263" i="96" s="1"/>
  <c r="DI261" i="96"/>
  <c r="DK261" i="96" s="1"/>
  <c r="EY79" i="96"/>
  <c r="FA79" i="96" s="1"/>
  <c r="HG79" i="96"/>
  <c r="HG81" i="96" s="1"/>
  <c r="DR219" i="96"/>
  <c r="DT219" i="96" s="1"/>
  <c r="GV219" i="96"/>
  <c r="EY89" i="96"/>
  <c r="FA89" i="96" s="1"/>
  <c r="HG89" i="96"/>
  <c r="GD92" i="95"/>
  <c r="DV92" i="95"/>
  <c r="DX92" i="95" s="1"/>
  <c r="HA142" i="96"/>
  <c r="BP46" i="121"/>
  <c r="BO46" i="121"/>
  <c r="ED166" i="96"/>
  <c r="EF166" i="96" s="1"/>
  <c r="GZ166" i="96"/>
  <c r="GZ168" i="96" s="1"/>
  <c r="DU210" i="96"/>
  <c r="DW210" i="96" s="1"/>
  <c r="GW210" i="96"/>
  <c r="GT249" i="96"/>
  <c r="DL249" i="96"/>
  <c r="DN249" i="96" s="1"/>
  <c r="EL157" i="98"/>
  <c r="EN157" i="98" s="1"/>
  <c r="HB157" i="98"/>
  <c r="DV118" i="95"/>
  <c r="DX118" i="95" s="1"/>
  <c r="GD118" i="95"/>
  <c r="EX92" i="98"/>
  <c r="EZ92" i="98" s="1"/>
  <c r="HF92" i="98"/>
  <c r="ED180" i="96"/>
  <c r="EF180" i="96" s="1"/>
  <c r="GZ180" i="96"/>
  <c r="FB80" i="96"/>
  <c r="FD80" i="96" s="1"/>
  <c r="HH80" i="96"/>
  <c r="EJ131" i="96"/>
  <c r="EL131" i="96" s="1"/>
  <c r="HB131" i="96"/>
  <c r="HB133" i="96" s="1"/>
  <c r="EJ154" i="96"/>
  <c r="EL154" i="96" s="1"/>
  <c r="HB154" i="96"/>
  <c r="GA119" i="95"/>
  <c r="FD75" i="98"/>
  <c r="FF75" i="98" s="1"/>
  <c r="HH75" i="98"/>
  <c r="HD128" i="96"/>
  <c r="EP128" i="96"/>
  <c r="ER128" i="96" s="1"/>
  <c r="FE89" i="94"/>
  <c r="FG89" i="94" s="1"/>
  <c r="HK89" i="94"/>
  <c r="EP132" i="96"/>
  <c r="ER132" i="96" s="1"/>
  <c r="HD132" i="96"/>
  <c r="FK55" i="94"/>
  <c r="FM55" i="94" s="1"/>
  <c r="HM55" i="94"/>
  <c r="GX179" i="96"/>
  <c r="GX181" i="96" s="1"/>
  <c r="DX179" i="96"/>
  <c r="DZ179" i="96" s="1"/>
  <c r="EM118" i="96"/>
  <c r="EO118" i="96" s="1"/>
  <c r="HC118" i="96"/>
  <c r="HC120" i="96" s="1"/>
  <c r="DZ205" i="98"/>
  <c r="EB205" i="98" s="1"/>
  <c r="GX205" i="98"/>
  <c r="HI26" i="98"/>
  <c r="HI28" i="98" s="1"/>
  <c r="FG26" i="98"/>
  <c r="FI26" i="98" s="1"/>
  <c r="EA183" i="96"/>
  <c r="EC183" i="96" s="1"/>
  <c r="GY183" i="96"/>
  <c r="GY185" i="96" s="1"/>
  <c r="FG48" i="98"/>
  <c r="FI48" i="98" s="1"/>
  <c r="HI48" i="98"/>
  <c r="HI50" i="98" s="1"/>
  <c r="FJ62" i="98"/>
  <c r="FL62" i="98" s="1"/>
  <c r="HJ62" i="98"/>
  <c r="EL166" i="98"/>
  <c r="EN166" i="98" s="1"/>
  <c r="HB166" i="98"/>
  <c r="FX158" i="95"/>
  <c r="ES119" i="96"/>
  <c r="EU119" i="96" s="1"/>
  <c r="HE119" i="96"/>
  <c r="FX196" i="95"/>
  <c r="DD196" i="95"/>
  <c r="DF196" i="95" s="1"/>
  <c r="EC182" i="98"/>
  <c r="EE182" i="98" s="1"/>
  <c r="GY182" i="98"/>
  <c r="GX195" i="98"/>
  <c r="GX197" i="98" s="1"/>
  <c r="DZ195" i="98"/>
  <c r="EB195" i="98" s="1"/>
  <c r="EU104" i="98"/>
  <c r="EW104" i="98" s="1"/>
  <c r="HE104" i="98"/>
  <c r="HE106" i="98" s="1"/>
  <c r="HH76" i="96"/>
  <c r="FB76" i="96"/>
  <c r="FD76" i="96" s="1"/>
  <c r="GS235" i="96"/>
  <c r="GS237" i="96" s="1"/>
  <c r="DI235" i="96"/>
  <c r="DK235" i="96" s="1"/>
  <c r="HK27" i="98"/>
  <c r="FM27" i="98"/>
  <c r="FO27" i="98" s="1"/>
  <c r="EX118" i="98"/>
  <c r="EZ118" i="98" s="1"/>
  <c r="HF118" i="98"/>
  <c r="HA158" i="96"/>
  <c r="EG158" i="96"/>
  <c r="EI158" i="96" s="1"/>
  <c r="EG167" i="96"/>
  <c r="EI167" i="96" s="1"/>
  <c r="HA167" i="96"/>
  <c r="FE47" i="94"/>
  <c r="FG47" i="94" s="1"/>
  <c r="HK47" i="94"/>
  <c r="HK49" i="94" s="1"/>
  <c r="EV106" i="96"/>
  <c r="EX106" i="96" s="1"/>
  <c r="HF106" i="96"/>
  <c r="ES115" i="96"/>
  <c r="EU115" i="96" s="1"/>
  <c r="HE115" i="96"/>
  <c r="HI67" i="96"/>
  <c r="FE67" i="96"/>
  <c r="FG67" i="96" s="1"/>
  <c r="DR209" i="96"/>
  <c r="DT209" i="96" s="1"/>
  <c r="GV209" i="96"/>
  <c r="GV211" i="96" s="1"/>
  <c r="FN11" i="96"/>
  <c r="FP11" i="96" s="1"/>
  <c r="HL11" i="96"/>
  <c r="ES92" i="96"/>
  <c r="EU92" i="96" s="1"/>
  <c r="HE92" i="96"/>
  <c r="HE94" i="96" s="1"/>
  <c r="GF27" i="95"/>
  <c r="EB27" i="95"/>
  <c r="ED27" i="95" s="1"/>
  <c r="GV229" i="98"/>
  <c r="DT229" i="98"/>
  <c r="DV229" i="98" s="1"/>
  <c r="DL218" i="96"/>
  <c r="DN218" i="96" s="1"/>
  <c r="GT218" i="96"/>
  <c r="GT220" i="96" s="1"/>
  <c r="GU236" i="96"/>
  <c r="DO236" i="96"/>
  <c r="DQ236" i="96" s="1"/>
  <c r="GZ170" i="96"/>
  <c r="GZ172" i="96" s="1"/>
  <c r="ED170" i="96"/>
  <c r="EF170" i="96" s="1"/>
  <c r="HE88" i="96"/>
  <c r="HE90" i="96" s="1"/>
  <c r="ES88" i="96"/>
  <c r="EU88" i="96" s="1"/>
  <c r="ES101" i="96"/>
  <c r="EU101" i="96" s="1"/>
  <c r="HE101" i="96"/>
  <c r="HE103" i="96" s="1"/>
  <c r="AJ62" i="121"/>
  <c r="C62" i="121" s="1"/>
  <c r="AA62" i="121"/>
  <c r="DJ157" i="95"/>
  <c r="DL157" i="95" s="1"/>
  <c r="FZ157" i="95"/>
  <c r="GV221" i="98"/>
  <c r="GV223" i="98" s="1"/>
  <c r="DT221" i="98"/>
  <c r="DV221" i="98" s="1"/>
  <c r="GV217" i="98"/>
  <c r="GV219" i="98" s="1"/>
  <c r="DT217" i="98"/>
  <c r="DV217" i="98" s="1"/>
  <c r="DO232" i="96"/>
  <c r="DQ232" i="96" s="1"/>
  <c r="GU232" i="96"/>
  <c r="GW206" i="96"/>
  <c r="DU206" i="96"/>
  <c r="DW206" i="96" s="1"/>
  <c r="HA171" i="96"/>
  <c r="EG171" i="96"/>
  <c r="EI171" i="96" s="1"/>
  <c r="DF257" i="96"/>
  <c r="DH257" i="96" s="1"/>
  <c r="GR257" i="96"/>
  <c r="GR259" i="96" s="1"/>
  <c r="ED184" i="96"/>
  <c r="EF184" i="96" s="1"/>
  <c r="GZ184" i="96"/>
  <c r="HD100" i="98"/>
  <c r="HD102" i="98" s="1"/>
  <c r="ER100" i="98"/>
  <c r="ET100" i="98" s="1"/>
  <c r="DL262" i="96"/>
  <c r="DN262" i="96" s="1"/>
  <c r="GT262" i="96"/>
  <c r="EH10" i="95"/>
  <c r="EJ10" i="95" s="1"/>
  <c r="GH10" i="95"/>
  <c r="DW218" i="98"/>
  <c r="DY218" i="98" s="1"/>
  <c r="GW218" i="98"/>
  <c r="BD52" i="121"/>
  <c r="FH52" i="94"/>
  <c r="FJ52" i="94" s="1"/>
  <c r="HL52" i="94"/>
  <c r="DL248" i="96"/>
  <c r="DN248" i="96" s="1"/>
  <c r="GT248" i="96"/>
  <c r="DL245" i="96"/>
  <c r="DN245" i="96" s="1"/>
  <c r="GT245" i="96"/>
  <c r="FA101" i="98"/>
  <c r="FC101" i="98" s="1"/>
  <c r="HG101" i="98"/>
  <c r="GV223" i="96"/>
  <c r="DR223" i="96"/>
  <c r="DT223" i="96" s="1"/>
  <c r="FB27" i="96"/>
  <c r="FD27" i="96" s="1"/>
  <c r="HH27" i="96"/>
  <c r="HH29" i="96" s="1"/>
  <c r="FE63" i="96"/>
  <c r="FG63" i="96" s="1"/>
  <c r="HI63" i="96"/>
  <c r="DL231" i="96"/>
  <c r="DN231" i="96" s="1"/>
  <c r="GT231" i="96"/>
  <c r="GT233" i="96" s="1"/>
  <c r="EV75" i="96"/>
  <c r="EX75" i="96" s="1"/>
  <c r="HF75" i="96"/>
  <c r="HF77" i="96" s="1"/>
  <c r="HJ53" i="98"/>
  <c r="FJ53" i="98"/>
  <c r="FL53" i="98" s="1"/>
  <c r="FD52" i="98"/>
  <c r="FF52" i="98" s="1"/>
  <c r="HH52" i="98"/>
  <c r="HH54" i="98" s="1"/>
  <c r="HF93" i="96"/>
  <c r="EV93" i="96"/>
  <c r="EX93" i="96" s="1"/>
  <c r="FH54" i="96"/>
  <c r="FJ54" i="96" s="1"/>
  <c r="HJ54" i="96"/>
  <c r="FY170" i="95"/>
  <c r="DG170" i="95"/>
  <c r="DI170" i="95" s="1"/>
  <c r="EM145" i="96"/>
  <c r="EO145" i="96" s="1"/>
  <c r="HC145" i="96"/>
  <c r="GZ196" i="98"/>
  <c r="EF196" i="98"/>
  <c r="EH196" i="98" s="1"/>
  <c r="FA105" i="98"/>
  <c r="FC105" i="98" s="1"/>
  <c r="HG105" i="98"/>
  <c r="HJ28" i="96"/>
  <c r="FH28" i="96"/>
  <c r="FJ28" i="96" s="1"/>
  <c r="GQ247" i="96"/>
  <c r="EO144" i="98"/>
  <c r="EQ144" i="98" s="1"/>
  <c r="HC144" i="98"/>
  <c r="HG87" i="98"/>
  <c r="HG89" i="98" s="1"/>
  <c r="FA87" i="98"/>
  <c r="FC87" i="98" s="1"/>
  <c r="FE82" i="94"/>
  <c r="FG82" i="94" s="1"/>
  <c r="HK82" i="94"/>
  <c r="HB140" i="96"/>
  <c r="EJ140" i="96"/>
  <c r="EL140" i="96" s="1"/>
  <c r="DL222" i="96"/>
  <c r="DN222" i="96" s="1"/>
  <c r="GT222" i="96"/>
  <c r="GT224" i="96" s="1"/>
  <c r="DR205" i="96"/>
  <c r="DT205" i="96" s="1"/>
  <c r="GV205" i="96"/>
  <c r="GV207" i="96" s="1"/>
  <c r="EM114" i="96"/>
  <c r="EO114" i="96" s="1"/>
  <c r="HC114" i="96"/>
  <c r="HC116" i="96" s="1"/>
  <c r="FB98" i="94"/>
  <c r="FD98" i="94" s="1"/>
  <c r="HJ98" i="94"/>
  <c r="GS250" i="96"/>
  <c r="EA197" i="96"/>
  <c r="EC197" i="96" s="1"/>
  <c r="GY197" i="96"/>
  <c r="GY193" i="96"/>
  <c r="EA193" i="96"/>
  <c r="EC193" i="96" s="1"/>
  <c r="GZ192" i="98"/>
  <c r="EF192" i="98"/>
  <c r="EH192" i="98" s="1"/>
  <c r="AU54" i="121"/>
  <c r="K54" i="121"/>
  <c r="AT54" i="121"/>
  <c r="AV54" i="121" s="1"/>
  <c r="AX54" i="121" s="1"/>
  <c r="GW222" i="98"/>
  <c r="DW222" i="98"/>
  <c r="DY222" i="98" s="1"/>
  <c r="EG144" i="96"/>
  <c r="EI144" i="96" s="1"/>
  <c r="HA144" i="96"/>
  <c r="HA146" i="96" s="1"/>
  <c r="FB62" i="96"/>
  <c r="FD62" i="96" s="1"/>
  <c r="HH62" i="96"/>
  <c r="HH64" i="96" s="1"/>
  <c r="FY145" i="95"/>
  <c r="EG157" i="96"/>
  <c r="EI157" i="96" s="1"/>
  <c r="HA157" i="96"/>
  <c r="GR244" i="96"/>
  <c r="GR246" i="96" s="1"/>
  <c r="DF244" i="96"/>
  <c r="DH244" i="96" s="1"/>
  <c r="FK56" i="94"/>
  <c r="FM56" i="94" s="1"/>
  <c r="HM56" i="94"/>
  <c r="CU222" i="95"/>
  <c r="CW222" i="95" s="1"/>
  <c r="FU222" i="95"/>
  <c r="BF48" i="121"/>
  <c r="BL48" i="121" s="1"/>
  <c r="BE48" i="121"/>
  <c r="DM144" i="95"/>
  <c r="DO144" i="95" s="1"/>
  <c r="GA144" i="95"/>
  <c r="GW196" i="96"/>
  <c r="GW198" i="96" s="1"/>
  <c r="DU196" i="96"/>
  <c r="DW196" i="96" s="1"/>
  <c r="EU114" i="98"/>
  <c r="EW114" i="98" s="1"/>
  <c r="HE114" i="98"/>
  <c r="HF102" i="96"/>
  <c r="EV102" i="96"/>
  <c r="EX102" i="96" s="1"/>
  <c r="GW204" i="98"/>
  <c r="GW206" i="98" s="1"/>
  <c r="DW204" i="98"/>
  <c r="DY204" i="98" s="1"/>
  <c r="EH14" i="95"/>
  <c r="EJ14" i="95" s="1"/>
  <c r="GH14" i="95"/>
  <c r="HK36" i="96"/>
  <c r="FK36" i="96"/>
  <c r="FM36" i="96" s="1"/>
  <c r="DD183" i="95"/>
  <c r="DF183" i="95" s="1"/>
  <c r="FX183" i="95"/>
  <c r="EE9" i="95"/>
  <c r="EG9" i="95" s="1"/>
  <c r="GG9" i="95"/>
  <c r="GG11" i="95" s="1"/>
  <c r="FB66" i="96"/>
  <c r="FD66" i="96" s="1"/>
  <c r="HH66" i="96"/>
  <c r="HH68" i="96" s="1"/>
  <c r="GD105" i="95"/>
  <c r="DV105" i="95"/>
  <c r="DX105" i="95" s="1"/>
  <c r="FE50" i="96"/>
  <c r="FG50" i="96" s="1"/>
  <c r="HI50" i="96"/>
  <c r="HG49" i="96"/>
  <c r="HG51" i="96" s="1"/>
  <c r="EY49" i="96"/>
  <c r="FA49" i="96" s="1"/>
  <c r="HC127" i="96"/>
  <c r="HC129" i="96" s="1"/>
  <c r="EM127" i="96"/>
  <c r="EO127" i="96" s="1"/>
  <c r="DY13" i="95"/>
  <c r="EA13" i="95" s="1"/>
  <c r="GE13" i="95"/>
  <c r="GE15" i="95" s="1"/>
  <c r="GV233" i="98"/>
  <c r="DT233" i="98"/>
  <c r="DV233" i="98" s="1"/>
  <c r="ES105" i="96"/>
  <c r="EU105" i="96" s="1"/>
  <c r="HE105" i="96"/>
  <c r="HE107" i="96" s="1"/>
  <c r="HD113" i="98"/>
  <c r="HD115" i="98" s="1"/>
  <c r="ER113" i="98"/>
  <c r="ET113" i="98" s="1"/>
  <c r="HA155" i="96"/>
  <c r="HD126" i="98"/>
  <c r="ER126" i="98"/>
  <c r="ET126" i="98" s="1"/>
  <c r="FE51" i="94"/>
  <c r="FG51" i="94" s="1"/>
  <c r="HK51" i="94"/>
  <c r="HK53" i="94" s="1"/>
  <c r="EL139" i="98"/>
  <c r="EN139" i="98" s="1"/>
  <c r="HB139" i="98"/>
  <c r="BK44" i="121"/>
  <c r="BJ44" i="121"/>
  <c r="EL153" i="98"/>
  <c r="EN153" i="98" s="1"/>
  <c r="HB153" i="98"/>
  <c r="CO248" i="95"/>
  <c r="CQ248" i="95" s="1"/>
  <c r="FS248" i="95"/>
  <c r="FU235" i="95"/>
  <c r="CU235" i="95"/>
  <c r="CW235" i="95" s="1"/>
  <c r="DP131" i="95"/>
  <c r="DR131" i="95" s="1"/>
  <c r="GB131" i="95"/>
  <c r="DY40" i="95"/>
  <c r="EA40" i="95" s="1"/>
  <c r="GE40" i="95"/>
  <c r="DL258" i="96"/>
  <c r="DN258" i="96" s="1"/>
  <c r="GT258" i="96"/>
  <c r="EJ153" i="96"/>
  <c r="EL153" i="96" s="1"/>
  <c r="HB153" i="96"/>
  <c r="HH88" i="98"/>
  <c r="FD88" i="98"/>
  <c r="FF88" i="98" s="1"/>
  <c r="FD61" i="98"/>
  <c r="FF61" i="98" s="1"/>
  <c r="HH61" i="98"/>
  <c r="HH63" i="98" s="1"/>
  <c r="AD58" i="121"/>
  <c r="AE58" i="121" s="1"/>
  <c r="AF58" i="121" s="1"/>
  <c r="AG58" i="121" s="1"/>
  <c r="CX209" i="95"/>
  <c r="CZ209" i="95" s="1"/>
  <c r="FV209" i="95"/>
  <c r="GW192" i="96"/>
  <c r="GW194" i="96" s="1"/>
  <c r="DU192" i="96"/>
  <c r="DW192" i="96" s="1"/>
  <c r="HB141" i="96"/>
  <c r="EJ141" i="96"/>
  <c r="EL141" i="96" s="1"/>
  <c r="EL143" i="98"/>
  <c r="EN143" i="98" s="1"/>
  <c r="HB143" i="98"/>
  <c r="HB145" i="98" s="1"/>
  <c r="BS44" i="121"/>
  <c r="BT44" i="121"/>
  <c r="DW208" i="98"/>
  <c r="DY208" i="98" s="1"/>
  <c r="GW208" i="98"/>
  <c r="BV48" i="121"/>
  <c r="BU48" i="121"/>
  <c r="FR261" i="95"/>
  <c r="CL261" i="95"/>
  <c r="CN261" i="95" s="1"/>
  <c r="HE131" i="98"/>
  <c r="EU131" i="98"/>
  <c r="EW131" i="98" s="1"/>
  <c r="HM48" i="94"/>
  <c r="FK48" i="94"/>
  <c r="FM48" i="94" s="1"/>
  <c r="HJ38" i="96"/>
  <c r="FJ39" i="98"/>
  <c r="FL39" i="98" s="1"/>
  <c r="HJ39" i="98"/>
  <c r="HJ41" i="98" s="1"/>
  <c r="HK40" i="98"/>
  <c r="FM40" i="98"/>
  <c r="FO40" i="98" s="1"/>
  <c r="FK10" i="96"/>
  <c r="FM10" i="96" s="1"/>
  <c r="HK10" i="96"/>
  <c r="HK12" i="96" s="1"/>
  <c r="FG22" i="98"/>
  <c r="FI22" i="98" s="1"/>
  <c r="HI22" i="98"/>
  <c r="HI24" i="98" s="1"/>
  <c r="FH53" i="96"/>
  <c r="FJ53" i="96" s="1"/>
  <c r="HJ53" i="96"/>
  <c r="FH23" i="96"/>
  <c r="FJ23" i="96" s="1"/>
  <c r="HJ23" i="96"/>
  <c r="HJ25" i="96" s="1"/>
  <c r="HI9" i="98"/>
  <c r="HI11" i="98" s="1"/>
  <c r="FG9" i="98"/>
  <c r="FI9" i="98" s="1"/>
  <c r="FN21" i="94"/>
  <c r="FP21" i="94" s="1"/>
  <c r="HN21" i="94"/>
  <c r="HN23" i="94" s="1"/>
  <c r="FQ14" i="94"/>
  <c r="FS14" i="94" s="1"/>
  <c r="HO14" i="94"/>
  <c r="HO15" i="94" s="1"/>
  <c r="FS23" i="98"/>
  <c r="FU23" i="98" s="1"/>
  <c r="HM23" i="98"/>
  <c r="FS10" i="98"/>
  <c r="FU10" i="98" s="1"/>
  <c r="HM10" i="98"/>
  <c r="FW15" i="96"/>
  <c r="FY15" i="96" s="1"/>
  <c r="HO15" i="96"/>
  <c r="FV36" i="98"/>
  <c r="FX36" i="98" s="1"/>
  <c r="HN36" i="98"/>
  <c r="FW13" i="94"/>
  <c r="FY13" i="94" s="1"/>
  <c r="HQ13" i="94"/>
  <c r="FZ22" i="94"/>
  <c r="GB22" i="94" s="1"/>
  <c r="HR22" i="94"/>
  <c r="HM49" i="98"/>
  <c r="FS49" i="98"/>
  <c r="FU49" i="98" s="1"/>
  <c r="CO247" i="95" l="1"/>
  <c r="CQ247" i="95" s="1"/>
  <c r="FS247" i="95"/>
  <c r="FS249" i="95" s="1"/>
  <c r="CI260" i="95"/>
  <c r="CK260" i="95" s="1"/>
  <c r="FQ260" i="95"/>
  <c r="FQ262" i="95" s="1"/>
  <c r="GC104" i="95"/>
  <c r="GC106" i="95" s="1"/>
  <c r="GC107" i="95" s="1"/>
  <c r="DS104" i="95"/>
  <c r="DU104" i="95" s="1"/>
  <c r="GG53" i="95"/>
  <c r="EE53" i="95"/>
  <c r="EG53" i="95" s="1"/>
  <c r="DY78" i="95"/>
  <c r="EA78" i="95" s="1"/>
  <c r="GE78" i="95"/>
  <c r="DM130" i="95"/>
  <c r="DO130" i="95" s="1"/>
  <c r="GA130" i="95"/>
  <c r="GA132" i="95" s="1"/>
  <c r="GA133" i="95" s="1"/>
  <c r="FW195" i="95"/>
  <c r="FW197" i="95" s="1"/>
  <c r="DA195" i="95"/>
  <c r="DC195" i="95" s="1"/>
  <c r="DV91" i="95"/>
  <c r="DX91" i="95" s="1"/>
  <c r="GD91" i="95"/>
  <c r="GD93" i="95" s="1"/>
  <c r="GE39" i="95"/>
  <c r="GE41" i="95" s="1"/>
  <c r="DY39" i="95"/>
  <c r="EA39" i="95" s="1"/>
  <c r="FX169" i="95"/>
  <c r="FX171" i="95" s="1"/>
  <c r="FX172" i="95" s="1"/>
  <c r="DD169" i="95"/>
  <c r="DF169" i="95" s="1"/>
  <c r="FU208" i="95"/>
  <c r="FU210" i="95" s="1"/>
  <c r="CU208" i="95"/>
  <c r="CW208" i="95" s="1"/>
  <c r="FT234" i="95"/>
  <c r="FT236" i="95" s="1"/>
  <c r="CR234" i="95"/>
  <c r="CT234" i="95" s="1"/>
  <c r="DJ156" i="95"/>
  <c r="DL156" i="95" s="1"/>
  <c r="FZ156" i="95"/>
  <c r="GG52" i="95"/>
  <c r="GG54" i="95" s="1"/>
  <c r="EE52" i="95"/>
  <c r="EG52" i="95" s="1"/>
  <c r="GA143" i="95"/>
  <c r="DM143" i="95"/>
  <c r="DO143" i="95" s="1"/>
  <c r="GF65" i="95"/>
  <c r="GF67" i="95" s="1"/>
  <c r="GF68" i="95" s="1"/>
  <c r="EB65" i="95"/>
  <c r="ED65" i="95" s="1"/>
  <c r="FW182" i="95"/>
  <c r="FW184" i="95" s="1"/>
  <c r="DA182" i="95"/>
  <c r="DC182" i="95" s="1"/>
  <c r="FT221" i="95"/>
  <c r="FT223" i="95" s="1"/>
  <c r="FT224" i="95" s="1"/>
  <c r="CR221" i="95"/>
  <c r="CT221" i="95" s="1"/>
  <c r="GC117" i="95"/>
  <c r="DS117" i="95"/>
  <c r="DU117" i="95" s="1"/>
  <c r="GF54" i="95"/>
  <c r="GF55" i="95" s="1"/>
  <c r="GF26" i="95"/>
  <c r="GF28" i="95" s="1"/>
  <c r="GF29" i="95" s="1"/>
  <c r="EB26" i="95"/>
  <c r="ED26" i="95" s="1"/>
  <c r="HF43" i="96"/>
  <c r="HH16" i="98"/>
  <c r="HG38" i="98"/>
  <c r="HI41" i="96"/>
  <c r="FE41" i="96"/>
  <c r="FG41" i="96" s="1"/>
  <c r="EY40" i="96"/>
  <c r="FA40" i="96" s="1"/>
  <c r="HG40" i="96"/>
  <c r="HG42" i="96" s="1"/>
  <c r="HH35" i="98"/>
  <c r="HH37" i="98" s="1"/>
  <c r="FD35" i="98"/>
  <c r="FF35" i="98" s="1"/>
  <c r="FG13" i="98"/>
  <c r="FI13" i="98" s="1"/>
  <c r="HI13" i="98"/>
  <c r="HI15" i="98" s="1"/>
  <c r="HL20" i="94"/>
  <c r="HJ37" i="94"/>
  <c r="HJ41" i="94"/>
  <c r="GY155" i="98"/>
  <c r="HJ33" i="94"/>
  <c r="HB120" i="98"/>
  <c r="HE68" i="98"/>
  <c r="HD81" i="98"/>
  <c r="HB129" i="98"/>
  <c r="HD94" i="98"/>
  <c r="HA142" i="98"/>
  <c r="HA133" i="98"/>
  <c r="GX185" i="98"/>
  <c r="GV181" i="98"/>
  <c r="HE77" i="98"/>
  <c r="GX168" i="98"/>
  <c r="GX172" i="98"/>
  <c r="FE30" i="94"/>
  <c r="FG30" i="94" s="1"/>
  <c r="HK30" i="94"/>
  <c r="HK32" i="94" s="1"/>
  <c r="HM35" i="94"/>
  <c r="FK35" i="94"/>
  <c r="FM35" i="94" s="1"/>
  <c r="HK38" i="94"/>
  <c r="HK40" i="94" s="1"/>
  <c r="FE38" i="94"/>
  <c r="FG38" i="94" s="1"/>
  <c r="HL39" i="94"/>
  <c r="FH39" i="94"/>
  <c r="FJ39" i="94" s="1"/>
  <c r="FE34" i="94"/>
  <c r="FG34" i="94" s="1"/>
  <c r="HK34" i="94"/>
  <c r="HK36" i="94" s="1"/>
  <c r="HL31" i="94"/>
  <c r="FH31" i="94"/>
  <c r="FJ31" i="94" s="1"/>
  <c r="GY159" i="98"/>
  <c r="GU211" i="98"/>
  <c r="GV194" i="98"/>
  <c r="GR231" i="98"/>
  <c r="HO18" i="94"/>
  <c r="FQ18" i="94"/>
  <c r="FS18" i="94" s="1"/>
  <c r="FK17" i="94"/>
  <c r="FM17" i="94" s="1"/>
  <c r="HM17" i="94"/>
  <c r="HM19" i="94" s="1"/>
  <c r="GR235" i="98"/>
  <c r="GZ152" i="98"/>
  <c r="GZ154" i="98" s="1"/>
  <c r="EF152" i="98"/>
  <c r="EH152" i="98" s="1"/>
  <c r="DW191" i="98"/>
  <c r="DY191" i="98" s="1"/>
  <c r="GW191" i="98"/>
  <c r="GW193" i="98" s="1"/>
  <c r="GS230" i="98"/>
  <c r="HC117" i="98"/>
  <c r="HC119" i="98" s="1"/>
  <c r="EO117" i="98"/>
  <c r="EQ117" i="98" s="1"/>
  <c r="GW178" i="98"/>
  <c r="GW180" i="98" s="1"/>
  <c r="DW178" i="98"/>
  <c r="DY178" i="98" s="1"/>
  <c r="EC165" i="98"/>
  <c r="EE165" i="98" s="1"/>
  <c r="GY165" i="98"/>
  <c r="GY167" i="98" s="1"/>
  <c r="EF156" i="98"/>
  <c r="EH156" i="98" s="1"/>
  <c r="GZ156" i="98"/>
  <c r="GZ158" i="98" s="1"/>
  <c r="HE91" i="98"/>
  <c r="HE93" i="98" s="1"/>
  <c r="EU91" i="98"/>
  <c r="EW91" i="98" s="1"/>
  <c r="GZ170" i="98"/>
  <c r="EF170" i="98"/>
  <c r="EH170" i="98" s="1"/>
  <c r="DK232" i="98"/>
  <c r="DM232" i="98" s="1"/>
  <c r="GS232" i="98"/>
  <c r="GS234" i="98" s="1"/>
  <c r="GY179" i="98"/>
  <c r="EC179" i="98"/>
  <c r="EE179" i="98" s="1"/>
  <c r="HC127" i="98"/>
  <c r="HC128" i="98" s="1"/>
  <c r="EO127" i="98"/>
  <c r="EQ127" i="98" s="1"/>
  <c r="HF65" i="98"/>
  <c r="HF67" i="98" s="1"/>
  <c r="EX65" i="98"/>
  <c r="EZ65" i="98" s="1"/>
  <c r="HE78" i="98"/>
  <c r="HE80" i="98" s="1"/>
  <c r="EU78" i="98"/>
  <c r="EW78" i="98" s="1"/>
  <c r="EX74" i="98"/>
  <c r="EZ74" i="98" s="1"/>
  <c r="HF74" i="98"/>
  <c r="HF76" i="98" s="1"/>
  <c r="HH66" i="98"/>
  <c r="FD66" i="98"/>
  <c r="FF66" i="98" s="1"/>
  <c r="GY183" i="98"/>
  <c r="GY184" i="98" s="1"/>
  <c r="EC183" i="98"/>
  <c r="EE183" i="98" s="1"/>
  <c r="HG79" i="98"/>
  <c r="FA79" i="98"/>
  <c r="FC79" i="98" s="1"/>
  <c r="EC169" i="98"/>
  <c r="EE169" i="98" s="1"/>
  <c r="GY169" i="98"/>
  <c r="GY171" i="98" s="1"/>
  <c r="EL130" i="98"/>
  <c r="EN130" i="98" s="1"/>
  <c r="HB130" i="98"/>
  <c r="HB132" i="98" s="1"/>
  <c r="HB140" i="98"/>
  <c r="HB141" i="98" s="1"/>
  <c r="EL140" i="98"/>
  <c r="EN140" i="98" s="1"/>
  <c r="DT209" i="98"/>
  <c r="DV209" i="98" s="1"/>
  <c r="GV209" i="98"/>
  <c r="GV210" i="98" s="1"/>
  <c r="HC194" i="94"/>
  <c r="GV292" i="94"/>
  <c r="HE152" i="94"/>
  <c r="HG88" i="94"/>
  <c r="HF122" i="94"/>
  <c r="HG126" i="94"/>
  <c r="HD177" i="94"/>
  <c r="GX254" i="94"/>
  <c r="HF118" i="94"/>
  <c r="HI71" i="94"/>
  <c r="HI92" i="94"/>
  <c r="HI75" i="94"/>
  <c r="HC169" i="94"/>
  <c r="HH84" i="94"/>
  <c r="GY241" i="94"/>
  <c r="HH101" i="94"/>
  <c r="HH67" i="94"/>
  <c r="HC173" i="94"/>
  <c r="HF139" i="94"/>
  <c r="HE160" i="94"/>
  <c r="HG105" i="94"/>
  <c r="HF135" i="94"/>
  <c r="HD156" i="94"/>
  <c r="HF143" i="94"/>
  <c r="GY237" i="94"/>
  <c r="HA220" i="94"/>
  <c r="HH109" i="94"/>
  <c r="HA224" i="94"/>
  <c r="HA190" i="94"/>
  <c r="HA203" i="94"/>
  <c r="HA207" i="94"/>
  <c r="HC186" i="94"/>
  <c r="AB60" i="121"/>
  <c r="AD60" i="121" s="1"/>
  <c r="AE60" i="121" s="1"/>
  <c r="AF60" i="121" s="1"/>
  <c r="AG60" i="121" s="1"/>
  <c r="HA228" i="94"/>
  <c r="HA211" i="94"/>
  <c r="GY245" i="94"/>
  <c r="GW275" i="94"/>
  <c r="GX271" i="94"/>
  <c r="GX262" i="94"/>
  <c r="GU326" i="94"/>
  <c r="HI12" i="98"/>
  <c r="GX258" i="94"/>
  <c r="GX279" i="94"/>
  <c r="GT330" i="94"/>
  <c r="GU313" i="94"/>
  <c r="GV288" i="94"/>
  <c r="GV296" i="94"/>
  <c r="GU309" i="94"/>
  <c r="GU305" i="94"/>
  <c r="GT343" i="94"/>
  <c r="HG134" i="94"/>
  <c r="HG158" i="94"/>
  <c r="ES158" i="94"/>
  <c r="EU158" i="94" s="1"/>
  <c r="EY120" i="94"/>
  <c r="FA120" i="94" s="1"/>
  <c r="HI120" i="94"/>
  <c r="ES119" i="94"/>
  <c r="EU119" i="94" s="1"/>
  <c r="HG119" i="94"/>
  <c r="HG121" i="94" s="1"/>
  <c r="DU259" i="94"/>
  <c r="DW259" i="94" s="1"/>
  <c r="GY259" i="94"/>
  <c r="GY261" i="94" s="1"/>
  <c r="HG157" i="94"/>
  <c r="ES157" i="94"/>
  <c r="EU157" i="94" s="1"/>
  <c r="DL289" i="94"/>
  <c r="DN289" i="94" s="1"/>
  <c r="DO289" i="94" s="1"/>
  <c r="DQ289" i="94" s="1"/>
  <c r="GW289" i="94"/>
  <c r="GW291" i="94" s="1"/>
  <c r="EY116" i="94"/>
  <c r="FA116" i="94" s="1"/>
  <c r="HI116" i="94"/>
  <c r="EA252" i="94"/>
  <c r="EC252" i="94" s="1"/>
  <c r="HA252" i="94"/>
  <c r="HH85" i="94"/>
  <c r="HH87" i="94" s="1"/>
  <c r="EV85" i="94"/>
  <c r="EX85" i="94" s="1"/>
  <c r="HB208" i="94"/>
  <c r="HB210" i="94" s="1"/>
  <c r="ED208" i="94"/>
  <c r="EF208" i="94" s="1"/>
  <c r="EJ188" i="94"/>
  <c r="EL188" i="94" s="1"/>
  <c r="HD188" i="94"/>
  <c r="DU276" i="94"/>
  <c r="DW276" i="94" s="1"/>
  <c r="GY276" i="94"/>
  <c r="GY278" i="94" s="1"/>
  <c r="EV133" i="94"/>
  <c r="EX133" i="94" s="1"/>
  <c r="HH133" i="94"/>
  <c r="GU319" i="94"/>
  <c r="GU321" i="94" s="1"/>
  <c r="CZ319" i="94"/>
  <c r="DB319" i="94" s="1"/>
  <c r="DC319" i="94" s="1"/>
  <c r="DE319" i="94" s="1"/>
  <c r="HI108" i="94"/>
  <c r="GV310" i="94"/>
  <c r="GV312" i="94" s="1"/>
  <c r="DF310" i="94"/>
  <c r="DH310" i="94" s="1"/>
  <c r="DI310" i="94" s="1"/>
  <c r="DK310" i="94" s="1"/>
  <c r="DF306" i="94"/>
  <c r="DH306" i="94" s="1"/>
  <c r="DI306" i="94" s="1"/>
  <c r="DK306" i="94" s="1"/>
  <c r="GV306" i="94"/>
  <c r="GV308" i="94" s="1"/>
  <c r="DR286" i="94"/>
  <c r="DT286" i="94" s="1"/>
  <c r="GX286" i="94"/>
  <c r="EP167" i="94"/>
  <c r="ER167" i="94" s="1"/>
  <c r="HF167" i="94"/>
  <c r="EY124" i="94"/>
  <c r="FA124" i="94" s="1"/>
  <c r="HI124" i="94"/>
  <c r="FH73" i="94"/>
  <c r="FJ73" i="94" s="1"/>
  <c r="HL73" i="94"/>
  <c r="GR344" i="94"/>
  <c r="GR346" i="94" s="1"/>
  <c r="GR347" i="94" s="1"/>
  <c r="GX290" i="94"/>
  <c r="DR290" i="94"/>
  <c r="DT290" i="94" s="1"/>
  <c r="GY294" i="94"/>
  <c r="DU294" i="94"/>
  <c r="DW294" i="94" s="1"/>
  <c r="HB225" i="94"/>
  <c r="HB227" i="94" s="1"/>
  <c r="ED225" i="94"/>
  <c r="EF225" i="94" s="1"/>
  <c r="GS336" i="94"/>
  <c r="GS338" i="94" s="1"/>
  <c r="GS339" i="94" s="1"/>
  <c r="EV137" i="94"/>
  <c r="EX137" i="94" s="1"/>
  <c r="HH137" i="94"/>
  <c r="HD205" i="94"/>
  <c r="EJ205" i="94"/>
  <c r="EL205" i="94" s="1"/>
  <c r="FB72" i="94"/>
  <c r="FD72" i="94" s="1"/>
  <c r="HJ72" i="94"/>
  <c r="HJ74" i="94" s="1"/>
  <c r="EJ170" i="94"/>
  <c r="EL170" i="94" s="1"/>
  <c r="HD170" i="94"/>
  <c r="HD172" i="94" s="1"/>
  <c r="GZ234" i="94"/>
  <c r="GZ236" i="94" s="1"/>
  <c r="DX234" i="94"/>
  <c r="DZ234" i="94" s="1"/>
  <c r="GU327" i="94"/>
  <c r="GU329" i="94" s="1"/>
  <c r="CZ327" i="94"/>
  <c r="DB327" i="94" s="1"/>
  <c r="DC327" i="94" s="1"/>
  <c r="DE327" i="94" s="1"/>
  <c r="HB200" i="94"/>
  <c r="HB202" i="94" s="1"/>
  <c r="ED200" i="94"/>
  <c r="EF200" i="94" s="1"/>
  <c r="HA260" i="94"/>
  <c r="EA260" i="94"/>
  <c r="EC260" i="94" s="1"/>
  <c r="HC218" i="94"/>
  <c r="EG218" i="94"/>
  <c r="EI218" i="94" s="1"/>
  <c r="EJ201" i="94"/>
  <c r="EL201" i="94" s="1"/>
  <c r="HD201" i="94"/>
  <c r="GV302" i="94"/>
  <c r="GV304" i="94" s="1"/>
  <c r="DF302" i="94"/>
  <c r="DH302" i="94" s="1"/>
  <c r="DI302" i="94" s="1"/>
  <c r="DK302" i="94" s="1"/>
  <c r="FB86" i="94"/>
  <c r="FD86" i="94" s="1"/>
  <c r="HJ86" i="94"/>
  <c r="HE153" i="94"/>
  <c r="HE155" i="94" s="1"/>
  <c r="EM153" i="94"/>
  <c r="EO153" i="94" s="1"/>
  <c r="ED204" i="94"/>
  <c r="EF204" i="94" s="1"/>
  <c r="HB204" i="94"/>
  <c r="HB206" i="94" s="1"/>
  <c r="DX238" i="94"/>
  <c r="DZ238" i="94" s="1"/>
  <c r="GZ238" i="94"/>
  <c r="GZ240" i="94" s="1"/>
  <c r="EV123" i="94"/>
  <c r="EX123" i="94" s="1"/>
  <c r="HH123" i="94"/>
  <c r="HH125" i="94" s="1"/>
  <c r="HG140" i="94"/>
  <c r="HG142" i="94" s="1"/>
  <c r="ES140" i="94"/>
  <c r="EU140" i="94" s="1"/>
  <c r="HC222" i="94"/>
  <c r="EG222" i="94"/>
  <c r="EI222" i="94" s="1"/>
  <c r="GZ242" i="94"/>
  <c r="GZ244" i="94" s="1"/>
  <c r="DX242" i="94"/>
  <c r="DZ242" i="94" s="1"/>
  <c r="EP149" i="94"/>
  <c r="ER149" i="94" s="1"/>
  <c r="HF149" i="94"/>
  <c r="HF151" i="94" s="1"/>
  <c r="DR307" i="94"/>
  <c r="DT307" i="94" s="1"/>
  <c r="GX307" i="94"/>
  <c r="CK344" i="94"/>
  <c r="CM344" i="94" s="1"/>
  <c r="CN344" i="94" s="1"/>
  <c r="CP344" i="94" s="1"/>
  <c r="CQ344" i="94" s="1"/>
  <c r="CS344" i="94" s="1"/>
  <c r="DL320" i="94"/>
  <c r="DN320" i="94" s="1"/>
  <c r="DO320" i="94" s="1"/>
  <c r="DQ320" i="94" s="1"/>
  <c r="GW320" i="94"/>
  <c r="HE192" i="94"/>
  <c r="EM192" i="94"/>
  <c r="EO192" i="94" s="1"/>
  <c r="DU268" i="94"/>
  <c r="DW268" i="94" s="1"/>
  <c r="GY268" i="94"/>
  <c r="GY270" i="94" s="1"/>
  <c r="DF323" i="94"/>
  <c r="DH323" i="94" s="1"/>
  <c r="DI323" i="94" s="1"/>
  <c r="DK323" i="94" s="1"/>
  <c r="GV323" i="94"/>
  <c r="GV325" i="94" s="1"/>
  <c r="HB221" i="94"/>
  <c r="HB223" i="94" s="1"/>
  <c r="ED221" i="94"/>
  <c r="EF221" i="94" s="1"/>
  <c r="CZ345" i="94"/>
  <c r="DB345" i="94" s="1"/>
  <c r="DC345" i="94" s="1"/>
  <c r="DE345" i="94" s="1"/>
  <c r="GU345" i="94"/>
  <c r="ES115" i="94"/>
  <c r="EU115" i="94" s="1"/>
  <c r="HG115" i="94"/>
  <c r="HG117" i="94" s="1"/>
  <c r="GT336" i="94"/>
  <c r="GT338" i="94" s="1"/>
  <c r="CT336" i="94"/>
  <c r="CV336" i="94" s="1"/>
  <c r="CW336" i="94" s="1"/>
  <c r="CY336" i="94" s="1"/>
  <c r="GY255" i="94"/>
  <c r="GY257" i="94" s="1"/>
  <c r="DU255" i="94"/>
  <c r="DW255" i="94" s="1"/>
  <c r="EY103" i="94"/>
  <c r="FA103" i="94" s="1"/>
  <c r="HI103" i="94"/>
  <c r="DX273" i="94"/>
  <c r="DZ273" i="94" s="1"/>
  <c r="GZ273" i="94"/>
  <c r="EY81" i="94"/>
  <c r="FA81" i="94" s="1"/>
  <c r="HI81" i="94"/>
  <c r="HI83" i="94" s="1"/>
  <c r="CZ340" i="94"/>
  <c r="DB340" i="94" s="1"/>
  <c r="DC340" i="94" s="1"/>
  <c r="DE340" i="94" s="1"/>
  <c r="GU340" i="94"/>
  <c r="GU342" i="94" s="1"/>
  <c r="FB68" i="94"/>
  <c r="FD68" i="94" s="1"/>
  <c r="HJ68" i="94"/>
  <c r="HJ70" i="94" s="1"/>
  <c r="EY141" i="94"/>
  <c r="FA141" i="94" s="1"/>
  <c r="HI141" i="94"/>
  <c r="HH102" i="94"/>
  <c r="HH104" i="94" s="1"/>
  <c r="EV102" i="94"/>
  <c r="EX102" i="94" s="1"/>
  <c r="HE171" i="94"/>
  <c r="EM171" i="94"/>
  <c r="EO171" i="94" s="1"/>
  <c r="HB217" i="94"/>
  <c r="HB219" i="94" s="1"/>
  <c r="ED217" i="94"/>
  <c r="EF217" i="94" s="1"/>
  <c r="EA239" i="94"/>
  <c r="EC239" i="94" s="1"/>
  <c r="HA239" i="94"/>
  <c r="HD191" i="94"/>
  <c r="HD193" i="94" s="1"/>
  <c r="EJ191" i="94"/>
  <c r="EL191" i="94" s="1"/>
  <c r="DR311" i="94"/>
  <c r="DT311" i="94" s="1"/>
  <c r="GX311" i="94"/>
  <c r="EP175" i="94"/>
  <c r="ER175" i="94" s="1"/>
  <c r="HF175" i="94"/>
  <c r="HE174" i="94"/>
  <c r="HE176" i="94" s="1"/>
  <c r="EM174" i="94"/>
  <c r="EO174" i="94" s="1"/>
  <c r="DU251" i="94"/>
  <c r="DW251" i="94" s="1"/>
  <c r="GY251" i="94"/>
  <c r="GY253" i="94" s="1"/>
  <c r="GU337" i="94"/>
  <c r="CZ337" i="94"/>
  <c r="DB337" i="94" s="1"/>
  <c r="DC337" i="94" s="1"/>
  <c r="DE337" i="94" s="1"/>
  <c r="FH69" i="94"/>
  <c r="FJ69" i="94" s="1"/>
  <c r="HL69" i="94"/>
  <c r="HJ107" i="94"/>
  <c r="FB107" i="94"/>
  <c r="FD107" i="94" s="1"/>
  <c r="HD183" i="94"/>
  <c r="HD185" i="94" s="1"/>
  <c r="EJ183" i="94"/>
  <c r="EL183" i="94" s="1"/>
  <c r="DF341" i="94"/>
  <c r="DH341" i="94" s="1"/>
  <c r="DI341" i="94" s="1"/>
  <c r="DK341" i="94" s="1"/>
  <c r="GV341" i="94"/>
  <c r="EJ209" i="94"/>
  <c r="EL209" i="94" s="1"/>
  <c r="HD209" i="94"/>
  <c r="EJ166" i="94"/>
  <c r="EL166" i="94" s="1"/>
  <c r="HD166" i="94"/>
  <c r="HD168" i="94" s="1"/>
  <c r="DL285" i="94"/>
  <c r="DN285" i="94" s="1"/>
  <c r="DO285" i="94" s="1"/>
  <c r="DQ285" i="94" s="1"/>
  <c r="GW285" i="94"/>
  <c r="GW287" i="94" s="1"/>
  <c r="GZ256" i="94"/>
  <c r="DX256" i="94"/>
  <c r="DZ256" i="94" s="1"/>
  <c r="HF159" i="94"/>
  <c r="HJ90" i="94"/>
  <c r="HJ91" i="94" s="1"/>
  <c r="FB90" i="94"/>
  <c r="FD90" i="94" s="1"/>
  <c r="GX303" i="94"/>
  <c r="DR303" i="94"/>
  <c r="DT303" i="94" s="1"/>
  <c r="EY64" i="94"/>
  <c r="FA64" i="94" s="1"/>
  <c r="HI64" i="94"/>
  <c r="HI66" i="94" s="1"/>
  <c r="HB235" i="94"/>
  <c r="ED235" i="94"/>
  <c r="EF235" i="94" s="1"/>
  <c r="HI99" i="94"/>
  <c r="HI100" i="94" s="1"/>
  <c r="EY99" i="94"/>
  <c r="FA99" i="94" s="1"/>
  <c r="HF154" i="94"/>
  <c r="EP154" i="94"/>
  <c r="ER154" i="94" s="1"/>
  <c r="ED243" i="94"/>
  <c r="EF243" i="94" s="1"/>
  <c r="HB243" i="94"/>
  <c r="ED187" i="94"/>
  <c r="EF187" i="94" s="1"/>
  <c r="HB187" i="94"/>
  <c r="HB189" i="94" s="1"/>
  <c r="DL324" i="94"/>
  <c r="DN324" i="94" s="1"/>
  <c r="DO324" i="94" s="1"/>
  <c r="DQ324" i="94" s="1"/>
  <c r="GW324" i="94"/>
  <c r="DX277" i="94"/>
  <c r="DZ277" i="94" s="1"/>
  <c r="GZ277" i="94"/>
  <c r="DX269" i="94"/>
  <c r="DZ269" i="94" s="1"/>
  <c r="GZ269" i="94"/>
  <c r="EG226" i="94"/>
  <c r="EI226" i="94" s="1"/>
  <c r="HC226" i="94"/>
  <c r="HK65" i="94"/>
  <c r="FE65" i="94"/>
  <c r="FG65" i="94" s="1"/>
  <c r="DR272" i="94"/>
  <c r="DT272" i="94" s="1"/>
  <c r="GX272" i="94"/>
  <c r="GX274" i="94" s="1"/>
  <c r="GW328" i="94"/>
  <c r="DL328" i="94"/>
  <c r="DN328" i="94" s="1"/>
  <c r="DO328" i="94" s="1"/>
  <c r="DQ328" i="94" s="1"/>
  <c r="EV132" i="94"/>
  <c r="EX132" i="94" s="1"/>
  <c r="HH132" i="94"/>
  <c r="GT322" i="94"/>
  <c r="HJ106" i="94"/>
  <c r="FB106" i="94"/>
  <c r="FD106" i="94" s="1"/>
  <c r="ES150" i="94"/>
  <c r="EU150" i="94" s="1"/>
  <c r="HG150" i="94"/>
  <c r="ES136" i="94"/>
  <c r="EU136" i="94" s="1"/>
  <c r="HG136" i="94"/>
  <c r="HG138" i="94" s="1"/>
  <c r="GW293" i="94"/>
  <c r="GW295" i="94" s="1"/>
  <c r="DL293" i="94"/>
  <c r="DN293" i="94" s="1"/>
  <c r="DO293" i="94" s="1"/>
  <c r="DQ293" i="94" s="1"/>
  <c r="EM184" i="94"/>
  <c r="EO184" i="94" s="1"/>
  <c r="HE184" i="94"/>
  <c r="HI29" i="98"/>
  <c r="HL58" i="94"/>
  <c r="HO16" i="94"/>
  <c r="GE16" i="95"/>
  <c r="GG12" i="95"/>
  <c r="HE91" i="96"/>
  <c r="HG52" i="96"/>
  <c r="HH30" i="96"/>
  <c r="HD116" i="98"/>
  <c r="HC130" i="96"/>
  <c r="GD42" i="95"/>
  <c r="HN24" i="94"/>
  <c r="HK13" i="96"/>
  <c r="HH55" i="98"/>
  <c r="HJ17" i="96"/>
  <c r="HJ42" i="98"/>
  <c r="HI51" i="98"/>
  <c r="GC94" i="95"/>
  <c r="HI25" i="98"/>
  <c r="HH69" i="96"/>
  <c r="HK54" i="94"/>
  <c r="GD81" i="95"/>
  <c r="HI56" i="96"/>
  <c r="HC117" i="96"/>
  <c r="HH65" i="96"/>
  <c r="HE107" i="98"/>
  <c r="HJ39" i="96"/>
  <c r="HG90" i="98"/>
  <c r="GZ169" i="96"/>
  <c r="HJ26" i="96"/>
  <c r="HE108" i="96"/>
  <c r="HG82" i="96"/>
  <c r="HH64" i="98"/>
  <c r="HK50" i="94"/>
  <c r="HC121" i="96"/>
  <c r="HF78" i="96"/>
  <c r="FX159" i="95"/>
  <c r="FT211" i="95"/>
  <c r="GX198" i="98"/>
  <c r="FY146" i="95"/>
  <c r="HE104" i="96"/>
  <c r="HD103" i="98"/>
  <c r="FV198" i="95"/>
  <c r="GA120" i="95"/>
  <c r="HA147" i="96"/>
  <c r="FS237" i="95"/>
  <c r="HE95" i="96"/>
  <c r="FV185" i="95"/>
  <c r="HB134" i="96"/>
  <c r="GV224" i="98"/>
  <c r="GW207" i="98"/>
  <c r="HA156" i="96"/>
  <c r="HB146" i="98"/>
  <c r="GY186" i="96"/>
  <c r="GX182" i="96"/>
  <c r="HA143" i="96"/>
  <c r="GZ160" i="96"/>
  <c r="GV220" i="98"/>
  <c r="GW195" i="96"/>
  <c r="GZ173" i="96"/>
  <c r="GV212" i="96"/>
  <c r="GW199" i="96"/>
  <c r="GS238" i="96"/>
  <c r="BT46" i="121"/>
  <c r="BX46" i="121" s="1"/>
  <c r="BK46" i="121"/>
  <c r="BQ46" i="121" s="1"/>
  <c r="FR250" i="95"/>
  <c r="GT225" i="96"/>
  <c r="GS251" i="96"/>
  <c r="FP263" i="95"/>
  <c r="GV208" i="96"/>
  <c r="BK50" i="121"/>
  <c r="BR50" i="121" s="1"/>
  <c r="BS50" i="121"/>
  <c r="BX50" i="121" s="1"/>
  <c r="GT221" i="96"/>
  <c r="BC52" i="121"/>
  <c r="BG52" i="121" s="1"/>
  <c r="BM52" i="121" s="1"/>
  <c r="BU52" i="121" s="1"/>
  <c r="AH56" i="121"/>
  <c r="AO56" i="121" s="1"/>
  <c r="AQ56" i="121" s="1"/>
  <c r="AR56" i="121" s="1"/>
  <c r="GT234" i="96"/>
  <c r="HB155" i="96"/>
  <c r="HJ55" i="96"/>
  <c r="HA159" i="96"/>
  <c r="GR260" i="96"/>
  <c r="GS264" i="96"/>
  <c r="FK14" i="96"/>
  <c r="FM14" i="96" s="1"/>
  <c r="HK14" i="96"/>
  <c r="HK16" i="96" s="1"/>
  <c r="K46" i="128"/>
  <c r="GR247" i="96"/>
  <c r="BJ52" i="121"/>
  <c r="BP52" i="121" s="1"/>
  <c r="HL24" i="96"/>
  <c r="FN24" i="96"/>
  <c r="FP24" i="96" s="1"/>
  <c r="BX44" i="121"/>
  <c r="EK66" i="95"/>
  <c r="EM66" i="95" s="1"/>
  <c r="GI66" i="95"/>
  <c r="FS14" i="98"/>
  <c r="FU14" i="98" s="1"/>
  <c r="HM14" i="98"/>
  <c r="EO153" i="98"/>
  <c r="EQ153" i="98" s="1"/>
  <c r="HC153" i="98"/>
  <c r="EB13" i="95"/>
  <c r="ED13" i="95" s="1"/>
  <c r="GF13" i="95"/>
  <c r="GF15" i="95" s="1"/>
  <c r="DG183" i="95"/>
  <c r="DI183" i="95" s="1"/>
  <c r="FY183" i="95"/>
  <c r="HB157" i="96"/>
  <c r="EJ157" i="96"/>
  <c r="EL157" i="96" s="1"/>
  <c r="FH82" i="94"/>
  <c r="FJ82" i="94" s="1"/>
  <c r="HL82" i="94"/>
  <c r="HG93" i="96"/>
  <c r="EY93" i="96"/>
  <c r="FA93" i="96" s="1"/>
  <c r="EY75" i="96"/>
  <c r="FA75" i="96" s="1"/>
  <c r="HG75" i="96"/>
  <c r="HG77" i="96" s="1"/>
  <c r="GU245" i="96"/>
  <c r="DO245" i="96"/>
  <c r="DQ245" i="96" s="1"/>
  <c r="GV236" i="96"/>
  <c r="DR236" i="96"/>
  <c r="DT236" i="96" s="1"/>
  <c r="FP27" i="98"/>
  <c r="FR27" i="98" s="1"/>
  <c r="HL27" i="98"/>
  <c r="FY158" i="95"/>
  <c r="HL89" i="94"/>
  <c r="FH89" i="94"/>
  <c r="FJ89" i="94" s="1"/>
  <c r="BO44" i="121"/>
  <c r="BP44" i="121"/>
  <c r="HD127" i="96"/>
  <c r="HD129" i="96" s="1"/>
  <c r="EP127" i="96"/>
  <c r="ER127" i="96" s="1"/>
  <c r="DP144" i="95"/>
  <c r="DR144" i="95" s="1"/>
  <c r="GB144" i="95"/>
  <c r="BK48" i="121"/>
  <c r="BJ48" i="121"/>
  <c r="FE62" i="96"/>
  <c r="FG62" i="96" s="1"/>
  <c r="HI62" i="96"/>
  <c r="HI64" i="96" s="1"/>
  <c r="GZ193" i="96"/>
  <c r="ED193" i="96"/>
  <c r="EF193" i="96" s="1"/>
  <c r="HD114" i="96"/>
  <c r="HD116" i="96" s="1"/>
  <c r="EP114" i="96"/>
  <c r="ER114" i="96" s="1"/>
  <c r="HD144" i="98"/>
  <c r="ER144" i="98"/>
  <c r="ET144" i="98" s="1"/>
  <c r="EG184" i="96"/>
  <c r="EI184" i="96" s="1"/>
  <c r="HA184" i="96"/>
  <c r="AB62" i="121"/>
  <c r="AC62" i="121"/>
  <c r="FA118" i="98"/>
  <c r="FC118" i="98" s="1"/>
  <c r="HG118" i="98"/>
  <c r="EX104" i="98"/>
  <c r="EZ104" i="98" s="1"/>
  <c r="HF104" i="98"/>
  <c r="HF106" i="98" s="1"/>
  <c r="BR44" i="121"/>
  <c r="BQ44" i="121"/>
  <c r="EX114" i="98"/>
  <c r="EZ114" i="98" s="1"/>
  <c r="HF114" i="98"/>
  <c r="BT48" i="121"/>
  <c r="BS48" i="121"/>
  <c r="DJ170" i="95"/>
  <c r="DL170" i="95" s="1"/>
  <c r="FZ170" i="95"/>
  <c r="HH79" i="96"/>
  <c r="HH81" i="96" s="1"/>
  <c r="FB79" i="96"/>
  <c r="FD79" i="96" s="1"/>
  <c r="FG61" i="98"/>
  <c r="FI61" i="98" s="1"/>
  <c r="HI61" i="98"/>
  <c r="HI63" i="98" s="1"/>
  <c r="ED183" i="96"/>
  <c r="EF183" i="96" s="1"/>
  <c r="GZ183" i="96"/>
  <c r="GZ185" i="96" s="1"/>
  <c r="CR248" i="95"/>
  <c r="CT248" i="95" s="1"/>
  <c r="FT248" i="95"/>
  <c r="FZ145" i="95"/>
  <c r="DU205" i="96"/>
  <c r="DW205" i="96" s="1"/>
  <c r="GW205" i="96"/>
  <c r="GW207" i="96" s="1"/>
  <c r="HC140" i="96"/>
  <c r="EM140" i="96"/>
  <c r="EO140" i="96" s="1"/>
  <c r="GT250" i="96"/>
  <c r="EE27" i="95"/>
  <c r="EG27" i="95" s="1"/>
  <c r="GG27" i="95"/>
  <c r="HF92" i="96"/>
  <c r="HF94" i="96" s="1"/>
  <c r="EV92" i="96"/>
  <c r="EX92" i="96" s="1"/>
  <c r="DU209" i="96"/>
  <c r="DW209" i="96" s="1"/>
  <c r="GW209" i="96"/>
  <c r="GW211" i="96" s="1"/>
  <c r="FE80" i="96"/>
  <c r="FG80" i="96" s="1"/>
  <c r="HI80" i="96"/>
  <c r="GX192" i="96"/>
  <c r="GX194" i="96" s="1"/>
  <c r="DX192" i="96"/>
  <c r="DZ192" i="96" s="1"/>
  <c r="GC131" i="95"/>
  <c r="DS131" i="95"/>
  <c r="DU131" i="95" s="1"/>
  <c r="FK52" i="94"/>
  <c r="FM52" i="94" s="1"/>
  <c r="HM52" i="94"/>
  <c r="HE100" i="98"/>
  <c r="HE102" i="98" s="1"/>
  <c r="EU100" i="98"/>
  <c r="EW100" i="98" s="1"/>
  <c r="FH47" i="94"/>
  <c r="FJ47" i="94" s="1"/>
  <c r="HL47" i="94"/>
  <c r="HL49" i="94" s="1"/>
  <c r="DL235" i="96"/>
  <c r="DN235" i="96" s="1"/>
  <c r="GT235" i="96"/>
  <c r="GT237" i="96" s="1"/>
  <c r="EM141" i="96"/>
  <c r="EO141" i="96" s="1"/>
  <c r="HC141" i="96"/>
  <c r="GZ197" i="96"/>
  <c r="ED197" i="96"/>
  <c r="EF197" i="96" s="1"/>
  <c r="HB142" i="96"/>
  <c r="FD105" i="98"/>
  <c r="FF105" i="98" s="1"/>
  <c r="HH105" i="98"/>
  <c r="DO231" i="96"/>
  <c r="DQ231" i="96" s="1"/>
  <c r="GU231" i="96"/>
  <c r="GU233" i="96" s="1"/>
  <c r="HH101" i="98"/>
  <c r="FD101" i="98"/>
  <c r="FF101" i="98" s="1"/>
  <c r="GU248" i="96"/>
  <c r="DO248" i="96"/>
  <c r="DQ248" i="96" s="1"/>
  <c r="EC195" i="98"/>
  <c r="EE195" i="98" s="1"/>
  <c r="GY195" i="98"/>
  <c r="GY197" i="98" s="1"/>
  <c r="FM62" i="98"/>
  <c r="FO62" i="98" s="1"/>
  <c r="HK62" i="98"/>
  <c r="EA179" i="96"/>
  <c r="EC179" i="96" s="1"/>
  <c r="GY179" i="96"/>
  <c r="GY181" i="96" s="1"/>
  <c r="EG180" i="96"/>
  <c r="EI180" i="96" s="1"/>
  <c r="HA180" i="96"/>
  <c r="EO157" i="98"/>
  <c r="EQ157" i="98" s="1"/>
  <c r="HC157" i="98"/>
  <c r="GX210" i="96"/>
  <c r="DX210" i="96"/>
  <c r="DZ210" i="96" s="1"/>
  <c r="HA166" i="96"/>
  <c r="HA168" i="96" s="1"/>
  <c r="EG166" i="96"/>
  <c r="EI166" i="96" s="1"/>
  <c r="DY92" i="95"/>
  <c r="EA92" i="95" s="1"/>
  <c r="GE92" i="95"/>
  <c r="GX208" i="98"/>
  <c r="DZ208" i="98"/>
  <c r="EB208" i="98" s="1"/>
  <c r="EO143" i="98"/>
  <c r="EQ143" i="98" s="1"/>
  <c r="HC143" i="98"/>
  <c r="HC145" i="98" s="1"/>
  <c r="DA209" i="95"/>
  <c r="DC209" i="95" s="1"/>
  <c r="FW209" i="95"/>
  <c r="FG88" i="98"/>
  <c r="FI88" i="98" s="1"/>
  <c r="HI88" i="98"/>
  <c r="FH51" i="94"/>
  <c r="FJ51" i="94" s="1"/>
  <c r="HL51" i="94"/>
  <c r="HL53" i="94" s="1"/>
  <c r="DW233" i="98"/>
  <c r="DY233" i="98" s="1"/>
  <c r="GW233" i="98"/>
  <c r="HJ50" i="96"/>
  <c r="FH50" i="96"/>
  <c r="FJ50" i="96" s="1"/>
  <c r="GE105" i="95"/>
  <c r="DY105" i="95"/>
  <c r="EA105" i="95" s="1"/>
  <c r="AW54" i="121"/>
  <c r="BA54" i="121" s="1"/>
  <c r="GU222" i="96"/>
  <c r="GU224" i="96" s="1"/>
  <c r="DO222" i="96"/>
  <c r="DQ222" i="96" s="1"/>
  <c r="EP145" i="96"/>
  <c r="ER145" i="96" s="1"/>
  <c r="HD145" i="96"/>
  <c r="FK54" i="96"/>
  <c r="FM54" i="96" s="1"/>
  <c r="HK54" i="96"/>
  <c r="DU219" i="96"/>
  <c r="DW219" i="96" s="1"/>
  <c r="GW219" i="96"/>
  <c r="EO139" i="98"/>
  <c r="EQ139" i="98" s="1"/>
  <c r="HC139" i="98"/>
  <c r="HF105" i="96"/>
  <c r="HF107" i="96" s="1"/>
  <c r="EV105" i="96"/>
  <c r="EX105" i="96" s="1"/>
  <c r="FN56" i="94"/>
  <c r="FP56" i="94" s="1"/>
  <c r="HN56" i="94"/>
  <c r="EJ144" i="96"/>
  <c r="EL144" i="96" s="1"/>
  <c r="HB144" i="96"/>
  <c r="HB146" i="96" s="1"/>
  <c r="EI192" i="98"/>
  <c r="EK192" i="98" s="1"/>
  <c r="HA192" i="98"/>
  <c r="FE98" i="94"/>
  <c r="FG98" i="94" s="1"/>
  <c r="HK98" i="94"/>
  <c r="GW221" i="98"/>
  <c r="GW223" i="98" s="1"/>
  <c r="DW221" i="98"/>
  <c r="DY221" i="98" s="1"/>
  <c r="FQ11" i="96"/>
  <c r="FS11" i="96" s="1"/>
  <c r="HM11" i="96"/>
  <c r="FB89" i="96"/>
  <c r="FD89" i="96" s="1"/>
  <c r="HH89" i="96"/>
  <c r="FS261" i="95"/>
  <c r="CO261" i="95"/>
  <c r="CQ261" i="95" s="1"/>
  <c r="GU258" i="96"/>
  <c r="DO258" i="96"/>
  <c r="DQ258" i="96" s="1"/>
  <c r="GE80" i="95"/>
  <c r="EY102" i="96"/>
  <c r="FA102" i="96" s="1"/>
  <c r="HG102" i="96"/>
  <c r="HE113" i="98"/>
  <c r="HE115" i="98" s="1"/>
  <c r="EU113" i="98"/>
  <c r="EW113" i="98" s="1"/>
  <c r="GS244" i="96"/>
  <c r="GS246" i="96" s="1"/>
  <c r="DI244" i="96"/>
  <c r="DK244" i="96" s="1"/>
  <c r="K56" i="121"/>
  <c r="AU56" i="121"/>
  <c r="AT56" i="121"/>
  <c r="AV56" i="121" s="1"/>
  <c r="AX56" i="121" s="1"/>
  <c r="FG52" i="98"/>
  <c r="FI52" i="98" s="1"/>
  <c r="HI52" i="98"/>
  <c r="HI54" i="98" s="1"/>
  <c r="FM53" i="98"/>
  <c r="FO53" i="98" s="1"/>
  <c r="HK53" i="98"/>
  <c r="DR232" i="96"/>
  <c r="DT232" i="96" s="1"/>
  <c r="GV232" i="96"/>
  <c r="GU218" i="96"/>
  <c r="GU220" i="96" s="1"/>
  <c r="DO218" i="96"/>
  <c r="DQ218" i="96" s="1"/>
  <c r="HJ67" i="96"/>
  <c r="FH67" i="96"/>
  <c r="FJ67" i="96" s="1"/>
  <c r="HI76" i="96"/>
  <c r="FE76" i="96"/>
  <c r="FG76" i="96" s="1"/>
  <c r="FJ48" i="98"/>
  <c r="FL48" i="98" s="1"/>
  <c r="HJ48" i="98"/>
  <c r="HJ50" i="98" s="1"/>
  <c r="GY205" i="98"/>
  <c r="EC205" i="98"/>
  <c r="EE205" i="98" s="1"/>
  <c r="HE128" i="96"/>
  <c r="ES128" i="96"/>
  <c r="EU128" i="96" s="1"/>
  <c r="GB119" i="95"/>
  <c r="DY118" i="95"/>
  <c r="EA118" i="95" s="1"/>
  <c r="GE118" i="95"/>
  <c r="DL261" i="96"/>
  <c r="DN261" i="96" s="1"/>
  <c r="GT261" i="96"/>
  <c r="GT263" i="96" s="1"/>
  <c r="AM58" i="121"/>
  <c r="AH58" i="121"/>
  <c r="AO58" i="121" s="1"/>
  <c r="AQ58" i="121" s="1"/>
  <c r="AR58" i="121" s="1"/>
  <c r="EM153" i="96"/>
  <c r="EO153" i="96" s="1"/>
  <c r="HC153" i="96"/>
  <c r="EB40" i="95"/>
  <c r="ED40" i="95" s="1"/>
  <c r="GF40" i="95"/>
  <c r="FE66" i="96"/>
  <c r="FG66" i="96" s="1"/>
  <c r="HI66" i="96"/>
  <c r="HI68" i="96" s="1"/>
  <c r="HL36" i="96"/>
  <c r="FN36" i="96"/>
  <c r="FP36" i="96" s="1"/>
  <c r="GX204" i="98"/>
  <c r="GX206" i="98" s="1"/>
  <c r="DZ204" i="98"/>
  <c r="EB204" i="98" s="1"/>
  <c r="DX196" i="96"/>
  <c r="DZ196" i="96" s="1"/>
  <c r="GX196" i="96"/>
  <c r="GX198" i="96" s="1"/>
  <c r="FV222" i="95"/>
  <c r="CX222" i="95"/>
  <c r="CZ222" i="95" s="1"/>
  <c r="HA196" i="98"/>
  <c r="EI196" i="98"/>
  <c r="EK196" i="98" s="1"/>
  <c r="FH63" i="96"/>
  <c r="FJ63" i="96" s="1"/>
  <c r="HJ63" i="96"/>
  <c r="GX206" i="96"/>
  <c r="DX206" i="96"/>
  <c r="DZ206" i="96" s="1"/>
  <c r="HJ26" i="98"/>
  <c r="HJ28" i="98" s="1"/>
  <c r="FJ26" i="98"/>
  <c r="FL26" i="98" s="1"/>
  <c r="HE132" i="96"/>
  <c r="ES132" i="96"/>
  <c r="EU132" i="96" s="1"/>
  <c r="DO249" i="96"/>
  <c r="DQ249" i="96" s="1"/>
  <c r="GU249" i="96"/>
  <c r="EX131" i="98"/>
  <c r="EZ131" i="98" s="1"/>
  <c r="HF131" i="98"/>
  <c r="FD87" i="98"/>
  <c r="FF87" i="98" s="1"/>
  <c r="HH87" i="98"/>
  <c r="HH89" i="98" s="1"/>
  <c r="DI257" i="96"/>
  <c r="DK257" i="96" s="1"/>
  <c r="GS257" i="96"/>
  <c r="GS259" i="96" s="1"/>
  <c r="GA157" i="95"/>
  <c r="DM157" i="95"/>
  <c r="DO157" i="95" s="1"/>
  <c r="EV115" i="96"/>
  <c r="EX115" i="96" s="1"/>
  <c r="HF115" i="96"/>
  <c r="EY106" i="96"/>
  <c r="FA106" i="96" s="1"/>
  <c r="HG106" i="96"/>
  <c r="DG196" i="95"/>
  <c r="DI196" i="95" s="1"/>
  <c r="FY196" i="95"/>
  <c r="EO166" i="98"/>
  <c r="EQ166" i="98" s="1"/>
  <c r="HC166" i="98"/>
  <c r="HD118" i="96"/>
  <c r="HD120" i="96" s="1"/>
  <c r="EP118" i="96"/>
  <c r="ER118" i="96" s="1"/>
  <c r="EM154" i="96"/>
  <c r="EO154" i="96" s="1"/>
  <c r="HC154" i="96"/>
  <c r="HK38" i="96"/>
  <c r="CX235" i="95"/>
  <c r="CZ235" i="95" s="1"/>
  <c r="FV235" i="95"/>
  <c r="EH9" i="95"/>
  <c r="EJ9" i="95" s="1"/>
  <c r="GH9" i="95"/>
  <c r="GH11" i="95" s="1"/>
  <c r="DZ222" i="98"/>
  <c r="EB222" i="98" s="1"/>
  <c r="GX222" i="98"/>
  <c r="EK10" i="95"/>
  <c r="EM10" i="95" s="1"/>
  <c r="GI10" i="95"/>
  <c r="HB171" i="96"/>
  <c r="EJ171" i="96"/>
  <c r="EL171" i="96" s="1"/>
  <c r="HF101" i="96"/>
  <c r="HF103" i="96" s="1"/>
  <c r="EV101" i="96"/>
  <c r="EX101" i="96" s="1"/>
  <c r="EG170" i="96"/>
  <c r="EI170" i="96" s="1"/>
  <c r="HA170" i="96"/>
  <c r="HA172" i="96" s="1"/>
  <c r="HB158" i="96"/>
  <c r="EJ158" i="96"/>
  <c r="EL158" i="96" s="1"/>
  <c r="EF182" i="98"/>
  <c r="EH182" i="98" s="1"/>
  <c r="GZ182" i="98"/>
  <c r="EV119" i="96"/>
  <c r="EX119" i="96" s="1"/>
  <c r="HF119" i="96"/>
  <c r="HM57" i="94"/>
  <c r="FG75" i="98"/>
  <c r="FI75" i="98" s="1"/>
  <c r="HI75" i="98"/>
  <c r="HC131" i="96"/>
  <c r="HC133" i="96" s="1"/>
  <c r="EM131" i="96"/>
  <c r="EO131" i="96" s="1"/>
  <c r="HL37" i="96"/>
  <c r="FN37" i="96"/>
  <c r="FP37" i="96" s="1"/>
  <c r="HN48" i="94"/>
  <c r="FN48" i="94"/>
  <c r="FP48" i="94" s="1"/>
  <c r="HE126" i="98"/>
  <c r="EU126" i="98"/>
  <c r="EW126" i="98" s="1"/>
  <c r="HH49" i="96"/>
  <c r="HH51" i="96" s="1"/>
  <c r="FB49" i="96"/>
  <c r="FD49" i="96" s="1"/>
  <c r="EK14" i="95"/>
  <c r="EM14" i="95" s="1"/>
  <c r="GI14" i="95"/>
  <c r="FK28" i="96"/>
  <c r="FM28" i="96" s="1"/>
  <c r="HK28" i="96"/>
  <c r="FE27" i="96"/>
  <c r="FG27" i="96" s="1"/>
  <c r="HI27" i="96"/>
  <c r="HI29" i="96" s="1"/>
  <c r="GW223" i="96"/>
  <c r="DU223" i="96"/>
  <c r="DW223" i="96" s="1"/>
  <c r="DZ218" i="98"/>
  <c r="EB218" i="98" s="1"/>
  <c r="GX218" i="98"/>
  <c r="DO262" i="96"/>
  <c r="DQ262" i="96" s="1"/>
  <c r="GU262" i="96"/>
  <c r="DW217" i="98"/>
  <c r="DY217" i="98" s="1"/>
  <c r="GW217" i="98"/>
  <c r="GW219" i="98" s="1"/>
  <c r="EV88" i="96"/>
  <c r="EX88" i="96" s="1"/>
  <c r="HF88" i="96"/>
  <c r="HF90" i="96" s="1"/>
  <c r="DW229" i="98"/>
  <c r="DY229" i="98" s="1"/>
  <c r="GW229" i="98"/>
  <c r="EJ167" i="96"/>
  <c r="EL167" i="96" s="1"/>
  <c r="HB167" i="96"/>
  <c r="HN55" i="94"/>
  <c r="FN55" i="94"/>
  <c r="FP55" i="94" s="1"/>
  <c r="FA92" i="98"/>
  <c r="FC92" i="98" s="1"/>
  <c r="HG92" i="98"/>
  <c r="GG79" i="95"/>
  <c r="EE79" i="95"/>
  <c r="EG79" i="95" s="1"/>
  <c r="FM39" i="98"/>
  <c r="FO39" i="98" s="1"/>
  <c r="HK39" i="98"/>
  <c r="HK41" i="98" s="1"/>
  <c r="FP40" i="98"/>
  <c r="FR40" i="98" s="1"/>
  <c r="HL40" i="98"/>
  <c r="FN10" i="96"/>
  <c r="FP10" i="96" s="1"/>
  <c r="HL10" i="96"/>
  <c r="HL12" i="96" s="1"/>
  <c r="HJ9" i="98"/>
  <c r="HJ11" i="98" s="1"/>
  <c r="FJ9" i="98"/>
  <c r="FL9" i="98" s="1"/>
  <c r="FK23" i="96"/>
  <c r="FM23" i="96" s="1"/>
  <c r="HK23" i="96"/>
  <c r="HK25" i="96" s="1"/>
  <c r="FK53" i="96"/>
  <c r="FM53" i="96" s="1"/>
  <c r="HK53" i="96"/>
  <c r="FJ22" i="98"/>
  <c r="FL22" i="98" s="1"/>
  <c r="HJ22" i="98"/>
  <c r="HJ24" i="98" s="1"/>
  <c r="HO21" i="94"/>
  <c r="HO23" i="94" s="1"/>
  <c r="FQ21" i="94"/>
  <c r="FS21" i="94" s="1"/>
  <c r="FT14" i="94"/>
  <c r="FV14" i="94" s="1"/>
  <c r="HP14" i="94"/>
  <c r="HP15" i="94" s="1"/>
  <c r="FV23" i="98"/>
  <c r="FX23" i="98" s="1"/>
  <c r="HN23" i="98"/>
  <c r="GC22" i="94"/>
  <c r="GE22" i="94" s="1"/>
  <c r="HS22" i="94"/>
  <c r="HR13" i="94"/>
  <c r="FZ13" i="94"/>
  <c r="GB13" i="94" s="1"/>
  <c r="FZ15" i="96"/>
  <c r="GB15" i="96" s="1"/>
  <c r="HP15" i="96"/>
  <c r="HN10" i="98"/>
  <c r="FV10" i="98"/>
  <c r="FX10" i="98" s="1"/>
  <c r="FV49" i="98"/>
  <c r="FX49" i="98" s="1"/>
  <c r="HN49" i="98"/>
  <c r="FY36" i="98"/>
  <c r="GA36" i="98" s="1"/>
  <c r="HO36" i="98"/>
  <c r="CL260" i="95" l="1"/>
  <c r="CN260" i="95" s="1"/>
  <c r="FR260" i="95"/>
  <c r="FT247" i="95"/>
  <c r="FT249" i="95" s="1"/>
  <c r="CR247" i="95"/>
  <c r="CT247" i="95" s="1"/>
  <c r="GG65" i="95"/>
  <c r="GG67" i="95" s="1"/>
  <c r="GG68" i="95" s="1"/>
  <c r="EE65" i="95"/>
  <c r="EG65" i="95" s="1"/>
  <c r="FU234" i="95"/>
  <c r="FU236" i="95" s="1"/>
  <c r="CU234" i="95"/>
  <c r="CW234" i="95" s="1"/>
  <c r="GG55" i="95"/>
  <c r="GE91" i="95"/>
  <c r="DY91" i="95"/>
  <c r="EA91" i="95" s="1"/>
  <c r="GB130" i="95"/>
  <c r="GB132" i="95" s="1"/>
  <c r="GB133" i="95" s="1"/>
  <c r="DP130" i="95"/>
  <c r="DR130" i="95" s="1"/>
  <c r="GH53" i="95"/>
  <c r="EH53" i="95"/>
  <c r="EJ53" i="95" s="1"/>
  <c r="DV117" i="95"/>
  <c r="DX117" i="95" s="1"/>
  <c r="GD117" i="95"/>
  <c r="DD182" i="95"/>
  <c r="DF182" i="95" s="1"/>
  <c r="FX182" i="95"/>
  <c r="DP143" i="95"/>
  <c r="DR143" i="95" s="1"/>
  <c r="GB143" i="95"/>
  <c r="CX208" i="95"/>
  <c r="CZ208" i="95" s="1"/>
  <c r="FV208" i="95"/>
  <c r="FV210" i="95" s="1"/>
  <c r="GF39" i="95"/>
  <c r="GF41" i="95" s="1"/>
  <c r="EB39" i="95"/>
  <c r="ED39" i="95" s="1"/>
  <c r="FX195" i="95"/>
  <c r="DD195" i="95"/>
  <c r="DF195" i="95" s="1"/>
  <c r="GD104" i="95"/>
  <c r="GD106" i="95" s="1"/>
  <c r="GD107" i="95" s="1"/>
  <c r="DV104" i="95"/>
  <c r="DX104" i="95" s="1"/>
  <c r="CU221" i="95"/>
  <c r="CW221" i="95" s="1"/>
  <c r="FU221" i="95"/>
  <c r="FU223" i="95" s="1"/>
  <c r="FU224" i="95" s="1"/>
  <c r="GH52" i="95"/>
  <c r="EH52" i="95"/>
  <c r="EJ52" i="95" s="1"/>
  <c r="FY169" i="95"/>
  <c r="FY171" i="95" s="1"/>
  <c r="DG169" i="95"/>
  <c r="DI169" i="95" s="1"/>
  <c r="GA156" i="95"/>
  <c r="DM156" i="95"/>
  <c r="DO156" i="95" s="1"/>
  <c r="EB78" i="95"/>
  <c r="ED78" i="95" s="1"/>
  <c r="GF78" i="95"/>
  <c r="GF80" i="95" s="1"/>
  <c r="EE26" i="95"/>
  <c r="EG26" i="95" s="1"/>
  <c r="GG26" i="95"/>
  <c r="GG28" i="95" s="1"/>
  <c r="GG29" i="95" s="1"/>
  <c r="HG43" i="96"/>
  <c r="HI16" i="98"/>
  <c r="HH38" i="98"/>
  <c r="FB40" i="96"/>
  <c r="FD40" i="96" s="1"/>
  <c r="HH40" i="96"/>
  <c r="HH42" i="96" s="1"/>
  <c r="FH41" i="96"/>
  <c r="FJ41" i="96" s="1"/>
  <c r="HJ41" i="96"/>
  <c r="FG35" i="98"/>
  <c r="FI35" i="98" s="1"/>
  <c r="HI35" i="98"/>
  <c r="HI37" i="98" s="1"/>
  <c r="FJ13" i="98"/>
  <c r="FL13" i="98" s="1"/>
  <c r="HJ13" i="98"/>
  <c r="HJ15" i="98" s="1"/>
  <c r="HM20" i="94"/>
  <c r="HK37" i="94"/>
  <c r="HK41" i="94"/>
  <c r="GZ155" i="98"/>
  <c r="HK33" i="94"/>
  <c r="HC120" i="98"/>
  <c r="HE81" i="98"/>
  <c r="HF68" i="98"/>
  <c r="HC129" i="98"/>
  <c r="HE94" i="98"/>
  <c r="HB133" i="98"/>
  <c r="GY168" i="98"/>
  <c r="HB142" i="98"/>
  <c r="GW181" i="98"/>
  <c r="GY185" i="98"/>
  <c r="HF77" i="98"/>
  <c r="GW194" i="98"/>
  <c r="GY172" i="98"/>
  <c r="HM31" i="94"/>
  <c r="FK31" i="94"/>
  <c r="FM31" i="94" s="1"/>
  <c r="FH34" i="94"/>
  <c r="FJ34" i="94" s="1"/>
  <c r="HL34" i="94"/>
  <c r="HL36" i="94" s="1"/>
  <c r="HM39" i="94"/>
  <c r="FK39" i="94"/>
  <c r="FM39" i="94" s="1"/>
  <c r="HL38" i="94"/>
  <c r="HL40" i="94" s="1"/>
  <c r="FH38" i="94"/>
  <c r="FJ38" i="94" s="1"/>
  <c r="HN35" i="94"/>
  <c r="FN35" i="94"/>
  <c r="FP35" i="94" s="1"/>
  <c r="HL30" i="94"/>
  <c r="HL32" i="94" s="1"/>
  <c r="FH30" i="94"/>
  <c r="FJ30" i="94" s="1"/>
  <c r="GZ159" i="98"/>
  <c r="GS231" i="98"/>
  <c r="GV211" i="98"/>
  <c r="GS235" i="98"/>
  <c r="FN17" i="94"/>
  <c r="FP17" i="94" s="1"/>
  <c r="HN17" i="94"/>
  <c r="HN19" i="94" s="1"/>
  <c r="HP18" i="94"/>
  <c r="FT18" i="94"/>
  <c r="FV18" i="94" s="1"/>
  <c r="EI152" i="98"/>
  <c r="EK152" i="98" s="1"/>
  <c r="HA152" i="98"/>
  <c r="HA154" i="98" s="1"/>
  <c r="DW209" i="98"/>
  <c r="DY209" i="98" s="1"/>
  <c r="GW209" i="98"/>
  <c r="GW210" i="98" s="1"/>
  <c r="EO140" i="98"/>
  <c r="EQ140" i="98" s="1"/>
  <c r="HC140" i="98"/>
  <c r="HC141" i="98" s="1"/>
  <c r="FD79" i="98"/>
  <c r="FF79" i="98" s="1"/>
  <c r="HH79" i="98"/>
  <c r="GZ183" i="98"/>
  <c r="GZ184" i="98" s="1"/>
  <c r="EF183" i="98"/>
  <c r="EH183" i="98" s="1"/>
  <c r="HG74" i="98"/>
  <c r="HG76" i="98" s="1"/>
  <c r="FA74" i="98"/>
  <c r="FC74" i="98" s="1"/>
  <c r="EX78" i="98"/>
  <c r="EZ78" i="98" s="1"/>
  <c r="HF78" i="98"/>
  <c r="HF80" i="98" s="1"/>
  <c r="HG65" i="98"/>
  <c r="HG67" i="98" s="1"/>
  <c r="FA65" i="98"/>
  <c r="FC65" i="98" s="1"/>
  <c r="DN232" i="98"/>
  <c r="DP232" i="98" s="1"/>
  <c r="GT232" i="98"/>
  <c r="GT234" i="98" s="1"/>
  <c r="HA170" i="98"/>
  <c r="EI170" i="98"/>
  <c r="EK170" i="98" s="1"/>
  <c r="EX91" i="98"/>
  <c r="EZ91" i="98" s="1"/>
  <c r="HF91" i="98"/>
  <c r="HF93" i="98" s="1"/>
  <c r="GX178" i="98"/>
  <c r="GX180" i="98" s="1"/>
  <c r="DZ178" i="98"/>
  <c r="EB178" i="98" s="1"/>
  <c r="ER117" i="98"/>
  <c r="ET117" i="98" s="1"/>
  <c r="HD117" i="98"/>
  <c r="HD119" i="98" s="1"/>
  <c r="HC130" i="98"/>
  <c r="HC132" i="98" s="1"/>
  <c r="EO130" i="98"/>
  <c r="EQ130" i="98" s="1"/>
  <c r="EF169" i="98"/>
  <c r="EH169" i="98" s="1"/>
  <c r="GZ169" i="98"/>
  <c r="GZ171" i="98" s="1"/>
  <c r="HI66" i="98"/>
  <c r="FG66" i="98"/>
  <c r="FI66" i="98" s="1"/>
  <c r="HD127" i="98"/>
  <c r="HD128" i="98" s="1"/>
  <c r="ER127" i="98"/>
  <c r="ET127" i="98" s="1"/>
  <c r="GZ179" i="98"/>
  <c r="EF179" i="98"/>
  <c r="EH179" i="98" s="1"/>
  <c r="EI156" i="98"/>
  <c r="EK156" i="98" s="1"/>
  <c r="HA156" i="98"/>
  <c r="HA158" i="98" s="1"/>
  <c r="EF165" i="98"/>
  <c r="EH165" i="98" s="1"/>
  <c r="GZ165" i="98"/>
  <c r="GZ167" i="98" s="1"/>
  <c r="GT230" i="98"/>
  <c r="GX191" i="98"/>
  <c r="GX193" i="98" s="1"/>
  <c r="DZ191" i="98"/>
  <c r="EB191" i="98" s="1"/>
  <c r="HD194" i="94"/>
  <c r="GW292" i="94"/>
  <c r="HF152" i="94"/>
  <c r="HG122" i="94"/>
  <c r="HH88" i="94"/>
  <c r="HH126" i="94"/>
  <c r="HG118" i="94"/>
  <c r="HJ71" i="94"/>
  <c r="HE177" i="94"/>
  <c r="HJ75" i="94"/>
  <c r="GY254" i="94"/>
  <c r="HI101" i="94"/>
  <c r="HJ92" i="94"/>
  <c r="HD169" i="94"/>
  <c r="HI84" i="94"/>
  <c r="GZ241" i="94"/>
  <c r="HG139" i="94"/>
  <c r="HH105" i="94"/>
  <c r="HF160" i="94"/>
  <c r="HI67" i="94"/>
  <c r="HI109" i="94"/>
  <c r="HD173" i="94"/>
  <c r="HE156" i="94"/>
  <c r="HG135" i="94"/>
  <c r="GZ237" i="94"/>
  <c r="HG143" i="94"/>
  <c r="HB220" i="94"/>
  <c r="HB224" i="94"/>
  <c r="HB190" i="94"/>
  <c r="HB203" i="94"/>
  <c r="HD186" i="94"/>
  <c r="HB207" i="94"/>
  <c r="GY271" i="94"/>
  <c r="HB211" i="94"/>
  <c r="HB228" i="94"/>
  <c r="GZ245" i="94"/>
  <c r="GX275" i="94"/>
  <c r="HJ12" i="98"/>
  <c r="GV326" i="94"/>
  <c r="GY262" i="94"/>
  <c r="GY279" i="94"/>
  <c r="GU330" i="94"/>
  <c r="GY258" i="94"/>
  <c r="GU343" i="94"/>
  <c r="GW296" i="94"/>
  <c r="GW288" i="94"/>
  <c r="GV309" i="94"/>
  <c r="GV313" i="94"/>
  <c r="GV305" i="94"/>
  <c r="GT339" i="94"/>
  <c r="HG159" i="94"/>
  <c r="HH134" i="94"/>
  <c r="HJ108" i="94"/>
  <c r="HF184" i="94"/>
  <c r="EP184" i="94"/>
  <c r="ER184" i="94" s="1"/>
  <c r="EY132" i="94"/>
  <c r="FA132" i="94" s="1"/>
  <c r="HI132" i="94"/>
  <c r="DU272" i="94"/>
  <c r="DW272" i="94" s="1"/>
  <c r="GY272" i="94"/>
  <c r="GY274" i="94" s="1"/>
  <c r="EJ226" i="94"/>
  <c r="EL226" i="94" s="1"/>
  <c r="HD226" i="94"/>
  <c r="EA277" i="94"/>
  <c r="EC277" i="94" s="1"/>
  <c r="HA277" i="94"/>
  <c r="GX324" i="94"/>
  <c r="DR324" i="94"/>
  <c r="DT324" i="94" s="1"/>
  <c r="HC235" i="94"/>
  <c r="EG235" i="94"/>
  <c r="EI235" i="94" s="1"/>
  <c r="HK90" i="94"/>
  <c r="HK91" i="94" s="1"/>
  <c r="FE90" i="94"/>
  <c r="FG90" i="94" s="1"/>
  <c r="EA256" i="94"/>
  <c r="EC256" i="94" s="1"/>
  <c r="HA256" i="94"/>
  <c r="HE183" i="94"/>
  <c r="HE185" i="94" s="1"/>
  <c r="EM183" i="94"/>
  <c r="EO183" i="94" s="1"/>
  <c r="FK69" i="94"/>
  <c r="FM69" i="94" s="1"/>
  <c r="HM69" i="94"/>
  <c r="ES175" i="94"/>
  <c r="EU175" i="94" s="1"/>
  <c r="HG175" i="94"/>
  <c r="FB81" i="94"/>
  <c r="FD81" i="94" s="1"/>
  <c r="HJ81" i="94"/>
  <c r="HJ83" i="94" s="1"/>
  <c r="GU336" i="94"/>
  <c r="GU338" i="94" s="1"/>
  <c r="CZ336" i="94"/>
  <c r="DB336" i="94" s="1"/>
  <c r="DC336" i="94" s="1"/>
  <c r="DE336" i="94" s="1"/>
  <c r="EV115" i="94"/>
  <c r="EX115" i="94" s="1"/>
  <c r="HH115" i="94"/>
  <c r="HH117" i="94" s="1"/>
  <c r="GZ268" i="94"/>
  <c r="GZ270" i="94" s="1"/>
  <c r="DX268" i="94"/>
  <c r="DZ268" i="94" s="1"/>
  <c r="GT344" i="94"/>
  <c r="GT346" i="94" s="1"/>
  <c r="CT344" i="94"/>
  <c r="CV344" i="94" s="1"/>
  <c r="CW344" i="94" s="1"/>
  <c r="CY344" i="94" s="1"/>
  <c r="EY123" i="94"/>
  <c r="FA123" i="94" s="1"/>
  <c r="HI123" i="94"/>
  <c r="HI125" i="94" s="1"/>
  <c r="EG204" i="94"/>
  <c r="EI204" i="94" s="1"/>
  <c r="HC204" i="94"/>
  <c r="HC206" i="94" s="1"/>
  <c r="HK86" i="94"/>
  <c r="FE86" i="94"/>
  <c r="FG86" i="94" s="1"/>
  <c r="EJ218" i="94"/>
  <c r="EL218" i="94" s="1"/>
  <c r="HD218" i="94"/>
  <c r="EG225" i="94"/>
  <c r="EI225" i="94" s="1"/>
  <c r="HC225" i="94"/>
  <c r="HC227" i="94" s="1"/>
  <c r="HJ124" i="94"/>
  <c r="FB124" i="94"/>
  <c r="FD124" i="94" s="1"/>
  <c r="HG167" i="94"/>
  <c r="ES167" i="94"/>
  <c r="EU167" i="94" s="1"/>
  <c r="DU286" i="94"/>
  <c r="DW286" i="94" s="1"/>
  <c r="GY286" i="94"/>
  <c r="GV319" i="94"/>
  <c r="GV321" i="94" s="1"/>
  <c r="DF319" i="94"/>
  <c r="DH319" i="94" s="1"/>
  <c r="DI319" i="94" s="1"/>
  <c r="DK319" i="94" s="1"/>
  <c r="EY133" i="94"/>
  <c r="FA133" i="94" s="1"/>
  <c r="HI133" i="94"/>
  <c r="EM188" i="94"/>
  <c r="EO188" i="94" s="1"/>
  <c r="HE188" i="94"/>
  <c r="ED252" i="94"/>
  <c r="EF252" i="94" s="1"/>
  <c r="HB252" i="94"/>
  <c r="HH150" i="94"/>
  <c r="EV150" i="94"/>
  <c r="EX150" i="94" s="1"/>
  <c r="GX328" i="94"/>
  <c r="DR328" i="94"/>
  <c r="DT328" i="94" s="1"/>
  <c r="HL65" i="94"/>
  <c r="FH65" i="94"/>
  <c r="FJ65" i="94" s="1"/>
  <c r="HC243" i="94"/>
  <c r="EG243" i="94"/>
  <c r="EI243" i="94" s="1"/>
  <c r="HJ64" i="94"/>
  <c r="HJ66" i="94" s="1"/>
  <c r="FB64" i="94"/>
  <c r="FD64" i="94" s="1"/>
  <c r="GX285" i="94"/>
  <c r="GX287" i="94" s="1"/>
  <c r="DR285" i="94"/>
  <c r="DT285" i="94" s="1"/>
  <c r="HE209" i="94"/>
  <c r="EM209" i="94"/>
  <c r="EO209" i="94" s="1"/>
  <c r="GV337" i="94"/>
  <c r="DF337" i="94"/>
  <c r="DH337" i="94" s="1"/>
  <c r="DI337" i="94" s="1"/>
  <c r="DK337" i="94" s="1"/>
  <c r="HF174" i="94"/>
  <c r="HF176" i="94" s="1"/>
  <c r="EP174" i="94"/>
  <c r="ER174" i="94" s="1"/>
  <c r="ED239" i="94"/>
  <c r="EF239" i="94" s="1"/>
  <c r="HB239" i="94"/>
  <c r="FE68" i="94"/>
  <c r="FG68" i="94" s="1"/>
  <c r="HK68" i="94"/>
  <c r="HK70" i="94" s="1"/>
  <c r="HA273" i="94"/>
  <c r="EA273" i="94"/>
  <c r="EC273" i="94" s="1"/>
  <c r="EP192" i="94"/>
  <c r="ER192" i="94" s="1"/>
  <c r="HF192" i="94"/>
  <c r="ES149" i="94"/>
  <c r="EU149" i="94" s="1"/>
  <c r="HG149" i="94"/>
  <c r="HG151" i="94" s="1"/>
  <c r="HH140" i="94"/>
  <c r="HH142" i="94" s="1"/>
  <c r="EV140" i="94"/>
  <c r="EX140" i="94" s="1"/>
  <c r="HF153" i="94"/>
  <c r="HF155" i="94" s="1"/>
  <c r="EP153" i="94"/>
  <c r="ER153" i="94" s="1"/>
  <c r="GW302" i="94"/>
  <c r="GW304" i="94" s="1"/>
  <c r="DL302" i="94"/>
  <c r="DN302" i="94" s="1"/>
  <c r="DO302" i="94" s="1"/>
  <c r="DQ302" i="94" s="1"/>
  <c r="HC200" i="94"/>
  <c r="HC202" i="94" s="1"/>
  <c r="EG200" i="94"/>
  <c r="EI200" i="94" s="1"/>
  <c r="EM170" i="94"/>
  <c r="EO170" i="94" s="1"/>
  <c r="HE170" i="94"/>
  <c r="HE172" i="94" s="1"/>
  <c r="GZ294" i="94"/>
  <c r="DX294" i="94"/>
  <c r="DZ294" i="94" s="1"/>
  <c r="DU290" i="94"/>
  <c r="DW290" i="94" s="1"/>
  <c r="GY290" i="94"/>
  <c r="GU322" i="94"/>
  <c r="EG208" i="94"/>
  <c r="EI208" i="94" s="1"/>
  <c r="HC208" i="94"/>
  <c r="HC210" i="94" s="1"/>
  <c r="EY85" i="94"/>
  <c r="FA85" i="94" s="1"/>
  <c r="HI85" i="94"/>
  <c r="HI87" i="94" s="1"/>
  <c r="DR289" i="94"/>
  <c r="DT289" i="94" s="1"/>
  <c r="GX289" i="94"/>
  <c r="GX291" i="94" s="1"/>
  <c r="EV119" i="94"/>
  <c r="EX119" i="94" s="1"/>
  <c r="HH119" i="94"/>
  <c r="HH121" i="94" s="1"/>
  <c r="HA269" i="94"/>
  <c r="EA269" i="94"/>
  <c r="EC269" i="94" s="1"/>
  <c r="HG154" i="94"/>
  <c r="ES154" i="94"/>
  <c r="EU154" i="94" s="1"/>
  <c r="HJ99" i="94"/>
  <c r="HJ100" i="94" s="1"/>
  <c r="FB99" i="94"/>
  <c r="FD99" i="94" s="1"/>
  <c r="DU303" i="94"/>
  <c r="DW303" i="94" s="1"/>
  <c r="GY303" i="94"/>
  <c r="FE107" i="94"/>
  <c r="FG107" i="94" s="1"/>
  <c r="HK107" i="94"/>
  <c r="GZ251" i="94"/>
  <c r="GZ253" i="94" s="1"/>
  <c r="DX251" i="94"/>
  <c r="DZ251" i="94" s="1"/>
  <c r="GY311" i="94"/>
  <c r="DU311" i="94"/>
  <c r="DW311" i="94" s="1"/>
  <c r="EG217" i="94"/>
  <c r="EI217" i="94" s="1"/>
  <c r="HC217" i="94"/>
  <c r="HC219" i="94" s="1"/>
  <c r="FB141" i="94"/>
  <c r="FD141" i="94" s="1"/>
  <c r="HJ141" i="94"/>
  <c r="GV340" i="94"/>
  <c r="GV342" i="94" s="1"/>
  <c r="DF340" i="94"/>
  <c r="DH340" i="94" s="1"/>
  <c r="DI340" i="94" s="1"/>
  <c r="DK340" i="94" s="1"/>
  <c r="DX255" i="94"/>
  <c r="DZ255" i="94" s="1"/>
  <c r="GZ255" i="94"/>
  <c r="GZ257" i="94" s="1"/>
  <c r="GV345" i="94"/>
  <c r="DF345" i="94"/>
  <c r="DH345" i="94" s="1"/>
  <c r="DI345" i="94" s="1"/>
  <c r="DK345" i="94" s="1"/>
  <c r="DL323" i="94"/>
  <c r="DN323" i="94" s="1"/>
  <c r="DO323" i="94" s="1"/>
  <c r="DQ323" i="94" s="1"/>
  <c r="GW323" i="94"/>
  <c r="GW325" i="94" s="1"/>
  <c r="GX320" i="94"/>
  <c r="DR320" i="94"/>
  <c r="DT320" i="94" s="1"/>
  <c r="HA242" i="94"/>
  <c r="HA244" i="94" s="1"/>
  <c r="EA242" i="94"/>
  <c r="EC242" i="94" s="1"/>
  <c r="HA238" i="94"/>
  <c r="HA240" i="94" s="1"/>
  <c r="EA238" i="94"/>
  <c r="EC238" i="94" s="1"/>
  <c r="EM201" i="94"/>
  <c r="EO201" i="94" s="1"/>
  <c r="HE201" i="94"/>
  <c r="GV327" i="94"/>
  <c r="GV329" i="94" s="1"/>
  <c r="DF327" i="94"/>
  <c r="DH327" i="94" s="1"/>
  <c r="DI327" i="94" s="1"/>
  <c r="DK327" i="94" s="1"/>
  <c r="HA234" i="94"/>
  <c r="HA236" i="94" s="1"/>
  <c r="EA234" i="94"/>
  <c r="EC234" i="94" s="1"/>
  <c r="HK72" i="94"/>
  <c r="HK74" i="94" s="1"/>
  <c r="FE72" i="94"/>
  <c r="FG72" i="94" s="1"/>
  <c r="HI137" i="94"/>
  <c r="EY137" i="94"/>
  <c r="FA137" i="94" s="1"/>
  <c r="HM73" i="94"/>
  <c r="FK73" i="94"/>
  <c r="FM73" i="94" s="1"/>
  <c r="DL306" i="94"/>
  <c r="DN306" i="94" s="1"/>
  <c r="DO306" i="94" s="1"/>
  <c r="DQ306" i="94" s="1"/>
  <c r="GW306" i="94"/>
  <c r="GW308" i="94" s="1"/>
  <c r="GZ276" i="94"/>
  <c r="GZ278" i="94" s="1"/>
  <c r="DX276" i="94"/>
  <c r="DZ276" i="94" s="1"/>
  <c r="EV157" i="94"/>
  <c r="EX157" i="94" s="1"/>
  <c r="HH157" i="94"/>
  <c r="HH158" i="94"/>
  <c r="EV158" i="94"/>
  <c r="EX158" i="94" s="1"/>
  <c r="GX293" i="94"/>
  <c r="GX295" i="94" s="1"/>
  <c r="DR293" i="94"/>
  <c r="DT293" i="94" s="1"/>
  <c r="EV136" i="94"/>
  <c r="EX136" i="94" s="1"/>
  <c r="HH136" i="94"/>
  <c r="HH138" i="94" s="1"/>
  <c r="FE106" i="94"/>
  <c r="FG106" i="94" s="1"/>
  <c r="HK106" i="94"/>
  <c r="EG187" i="94"/>
  <c r="EI187" i="94" s="1"/>
  <c r="HC187" i="94"/>
  <c r="HC189" i="94" s="1"/>
  <c r="EM166" i="94"/>
  <c r="EO166" i="94" s="1"/>
  <c r="HE166" i="94"/>
  <c r="HE168" i="94" s="1"/>
  <c r="GW341" i="94"/>
  <c r="DL341" i="94"/>
  <c r="DN341" i="94" s="1"/>
  <c r="DO341" i="94" s="1"/>
  <c r="DQ341" i="94" s="1"/>
  <c r="HE191" i="94"/>
  <c r="HE193" i="94" s="1"/>
  <c r="EM191" i="94"/>
  <c r="EO191" i="94" s="1"/>
  <c r="EP171" i="94"/>
  <c r="ER171" i="94" s="1"/>
  <c r="HF171" i="94"/>
  <c r="HI102" i="94"/>
  <c r="HI104" i="94" s="1"/>
  <c r="EY102" i="94"/>
  <c r="FA102" i="94" s="1"/>
  <c r="HJ103" i="94"/>
  <c r="FB103" i="94"/>
  <c r="FD103" i="94" s="1"/>
  <c r="HC221" i="94"/>
  <c r="HC223" i="94" s="1"/>
  <c r="EG221" i="94"/>
  <c r="EI221" i="94" s="1"/>
  <c r="GS344" i="94"/>
  <c r="GS346" i="94" s="1"/>
  <c r="GS347" i="94" s="1"/>
  <c r="DU307" i="94"/>
  <c r="DW307" i="94" s="1"/>
  <c r="GY307" i="94"/>
  <c r="EJ222" i="94"/>
  <c r="EL222" i="94" s="1"/>
  <c r="HD222" i="94"/>
  <c r="ED260" i="94"/>
  <c r="EF260" i="94" s="1"/>
  <c r="HB260" i="94"/>
  <c r="EM205" i="94"/>
  <c r="EO205" i="94" s="1"/>
  <c r="HE205" i="94"/>
  <c r="DL310" i="94"/>
  <c r="DN310" i="94" s="1"/>
  <c r="DO310" i="94" s="1"/>
  <c r="DQ310" i="94" s="1"/>
  <c r="GW310" i="94"/>
  <c r="GW312" i="94" s="1"/>
  <c r="FB116" i="94"/>
  <c r="FD116" i="94" s="1"/>
  <c r="HJ116" i="94"/>
  <c r="GZ259" i="94"/>
  <c r="GZ261" i="94" s="1"/>
  <c r="DX259" i="94"/>
  <c r="DZ259" i="94" s="1"/>
  <c r="HJ120" i="94"/>
  <c r="FB120" i="94"/>
  <c r="FD120" i="94" s="1"/>
  <c r="HJ29" i="98"/>
  <c r="HM58" i="94"/>
  <c r="HP16" i="94"/>
  <c r="GF16" i="95"/>
  <c r="GH12" i="95"/>
  <c r="HF91" i="96"/>
  <c r="HD130" i="96"/>
  <c r="HE116" i="98"/>
  <c r="HI30" i="96"/>
  <c r="HH52" i="96"/>
  <c r="HO24" i="94"/>
  <c r="HK42" i="98"/>
  <c r="HK17" i="96"/>
  <c r="GE42" i="95"/>
  <c r="HJ51" i="98"/>
  <c r="HI55" i="98"/>
  <c r="HL13" i="96"/>
  <c r="GD94" i="95"/>
  <c r="HL54" i="94"/>
  <c r="HF107" i="98"/>
  <c r="GE81" i="95"/>
  <c r="HJ25" i="98"/>
  <c r="HI69" i="96"/>
  <c r="HK39" i="96"/>
  <c r="HJ56" i="96"/>
  <c r="HI65" i="96"/>
  <c r="HF108" i="96"/>
  <c r="HH90" i="98"/>
  <c r="HA169" i="96"/>
  <c r="HD117" i="96"/>
  <c r="HH82" i="96"/>
  <c r="HK26" i="96"/>
  <c r="HI64" i="98"/>
  <c r="HD121" i="96"/>
  <c r="HG78" i="96"/>
  <c r="HL50" i="94"/>
  <c r="FY159" i="95"/>
  <c r="FW198" i="95"/>
  <c r="FU211" i="95"/>
  <c r="HB147" i="96"/>
  <c r="GB120" i="95"/>
  <c r="HF104" i="96"/>
  <c r="GY198" i="98"/>
  <c r="FZ146" i="95"/>
  <c r="HE103" i="98"/>
  <c r="FT237" i="95"/>
  <c r="GW224" i="98"/>
  <c r="GT251" i="96"/>
  <c r="FY172" i="95"/>
  <c r="FW185" i="95"/>
  <c r="HF95" i="96"/>
  <c r="GX207" i="98"/>
  <c r="GX199" i="96"/>
  <c r="GW212" i="96"/>
  <c r="HC134" i="96"/>
  <c r="HC146" i="98"/>
  <c r="HB156" i="96"/>
  <c r="GZ186" i="96"/>
  <c r="HB143" i="96"/>
  <c r="HA160" i="96"/>
  <c r="GY182" i="96"/>
  <c r="GW220" i="98"/>
  <c r="GX195" i="96"/>
  <c r="BR46" i="121"/>
  <c r="BW46" i="121" s="1"/>
  <c r="BY46" i="121" s="1"/>
  <c r="E46" i="121" s="1"/>
  <c r="FS250" i="95"/>
  <c r="HA173" i="96"/>
  <c r="GT238" i="96"/>
  <c r="GU225" i="96"/>
  <c r="BV52" i="121"/>
  <c r="BQ50" i="121"/>
  <c r="BW50" i="121" s="1"/>
  <c r="BY50" i="121" s="1"/>
  <c r="E50" i="121" s="1"/>
  <c r="FQ263" i="95"/>
  <c r="GW208" i="96"/>
  <c r="GU221" i="96"/>
  <c r="HK55" i="96"/>
  <c r="BF52" i="121"/>
  <c r="BL52" i="121" s="1"/>
  <c r="BT52" i="121" s="1"/>
  <c r="GS260" i="96"/>
  <c r="GU234" i="96"/>
  <c r="GT264" i="96"/>
  <c r="BO52" i="121"/>
  <c r="GS247" i="96"/>
  <c r="HN57" i="94"/>
  <c r="FN14" i="96"/>
  <c r="FP14" i="96" s="1"/>
  <c r="HL14" i="96"/>
  <c r="HL16" i="96" s="1"/>
  <c r="HM24" i="96"/>
  <c r="FQ24" i="96"/>
  <c r="FS24" i="96" s="1"/>
  <c r="BX48" i="121"/>
  <c r="EN66" i="95"/>
  <c r="EP66" i="95" s="1"/>
  <c r="GJ66" i="95"/>
  <c r="HC155" i="96"/>
  <c r="BW44" i="121"/>
  <c r="BY44" i="121" s="1"/>
  <c r="E44" i="121" s="1"/>
  <c r="FV14" i="98"/>
  <c r="FX14" i="98" s="1"/>
  <c r="HN14" i="98"/>
  <c r="AY54" i="121"/>
  <c r="BB54" i="121" s="1"/>
  <c r="AD62" i="121"/>
  <c r="AE62" i="121" s="1"/>
  <c r="AF62" i="121" s="1"/>
  <c r="AG62" i="121" s="1"/>
  <c r="AH62" i="121" s="1"/>
  <c r="AO62" i="121" s="1"/>
  <c r="AQ62" i="121" s="1"/>
  <c r="AR62" i="121" s="1"/>
  <c r="HC144" i="96"/>
  <c r="HC146" i="96" s="1"/>
  <c r="EM144" i="96"/>
  <c r="EO144" i="96" s="1"/>
  <c r="HG88" i="96"/>
  <c r="HG90" i="96" s="1"/>
  <c r="EY88" i="96"/>
  <c r="FA88" i="96" s="1"/>
  <c r="FQ48" i="94"/>
  <c r="FS48" i="94" s="1"/>
  <c r="HO48" i="94"/>
  <c r="EM171" i="96"/>
  <c r="EO171" i="96" s="1"/>
  <c r="HC171" i="96"/>
  <c r="DJ196" i="95"/>
  <c r="DL196" i="95" s="1"/>
  <c r="FZ196" i="95"/>
  <c r="FB106" i="96"/>
  <c r="FD106" i="96" s="1"/>
  <c r="HH106" i="96"/>
  <c r="FM26" i="98"/>
  <c r="FO26" i="98" s="1"/>
  <c r="HK26" i="98"/>
  <c r="HK28" i="98" s="1"/>
  <c r="GG40" i="95"/>
  <c r="EE40" i="95"/>
  <c r="EG40" i="95" s="1"/>
  <c r="FE89" i="96"/>
  <c r="FG89" i="96" s="1"/>
  <c r="HI89" i="96"/>
  <c r="GX219" i="96"/>
  <c r="DX219" i="96"/>
  <c r="DZ219" i="96" s="1"/>
  <c r="GF105" i="95"/>
  <c r="EB105" i="95"/>
  <c r="ED105" i="95" s="1"/>
  <c r="EJ166" i="96"/>
  <c r="EL166" i="96" s="1"/>
  <c r="HB166" i="96"/>
  <c r="HB168" i="96" s="1"/>
  <c r="HL62" i="98"/>
  <c r="FP62" i="98"/>
  <c r="FR62" i="98" s="1"/>
  <c r="FH80" i="96"/>
  <c r="FJ80" i="96" s="1"/>
  <c r="HJ80" i="96"/>
  <c r="EH27" i="95"/>
  <c r="EJ27" i="95" s="1"/>
  <c r="GH27" i="95"/>
  <c r="FX184" i="95"/>
  <c r="HE127" i="96"/>
  <c r="HE129" i="96" s="1"/>
  <c r="ES127" i="96"/>
  <c r="EU127" i="96" s="1"/>
  <c r="HH75" i="96"/>
  <c r="HH77" i="96" s="1"/>
  <c r="FB75" i="96"/>
  <c r="FD75" i="96" s="1"/>
  <c r="HC157" i="96"/>
  <c r="EM157" i="96"/>
  <c r="EO157" i="96" s="1"/>
  <c r="EX126" i="98"/>
  <c r="EZ126" i="98" s="1"/>
  <c r="HF126" i="98"/>
  <c r="FD92" i="98"/>
  <c r="FF92" i="98" s="1"/>
  <c r="HH92" i="98"/>
  <c r="HJ75" i="98"/>
  <c r="FJ75" i="98"/>
  <c r="FL75" i="98" s="1"/>
  <c r="DA235" i="95"/>
  <c r="DC235" i="95" s="1"/>
  <c r="FW235" i="95"/>
  <c r="DL257" i="96"/>
  <c r="DN257" i="96" s="1"/>
  <c r="GT257" i="96"/>
  <c r="GT259" i="96" s="1"/>
  <c r="FP53" i="98"/>
  <c r="FR53" i="98" s="1"/>
  <c r="HL53" i="98"/>
  <c r="DZ221" i="98"/>
  <c r="EB221" i="98" s="1"/>
  <c r="GX221" i="98"/>
  <c r="GX223" i="98" s="1"/>
  <c r="FH98" i="94"/>
  <c r="FJ98" i="94" s="1"/>
  <c r="HL98" i="94"/>
  <c r="ER143" i="98"/>
  <c r="ET143" i="98" s="1"/>
  <c r="HD143" i="98"/>
  <c r="HD145" i="98" s="1"/>
  <c r="GA145" i="95"/>
  <c r="FK89" i="94"/>
  <c r="FM89" i="94" s="1"/>
  <c r="HM89" i="94"/>
  <c r="HB159" i="96"/>
  <c r="EE13" i="95"/>
  <c r="EG13" i="95" s="1"/>
  <c r="GG13" i="95"/>
  <c r="GG15" i="95" s="1"/>
  <c r="DJ183" i="95"/>
  <c r="DL183" i="95" s="1"/>
  <c r="FZ183" i="95"/>
  <c r="DZ217" i="98"/>
  <c r="EB217" i="98" s="1"/>
  <c r="GX217" i="98"/>
  <c r="GX219" i="98" s="1"/>
  <c r="FN28" i="96"/>
  <c r="FP28" i="96" s="1"/>
  <c r="HL28" i="96"/>
  <c r="DO261" i="96"/>
  <c r="DQ261" i="96" s="1"/>
  <c r="GU261" i="96"/>
  <c r="GU263" i="96" s="1"/>
  <c r="GF118" i="95"/>
  <c r="EB118" i="95"/>
  <c r="ED118" i="95" s="1"/>
  <c r="DR258" i="96"/>
  <c r="DT258" i="96" s="1"/>
  <c r="GV258" i="96"/>
  <c r="FK50" i="96"/>
  <c r="FM50" i="96" s="1"/>
  <c r="HK50" i="96"/>
  <c r="GY208" i="98"/>
  <c r="EC208" i="98"/>
  <c r="EE208" i="98" s="1"/>
  <c r="EG183" i="96"/>
  <c r="EI183" i="96" s="1"/>
  <c r="HA183" i="96"/>
  <c r="HA185" i="96" s="1"/>
  <c r="ES114" i="96"/>
  <c r="EU114" i="96" s="1"/>
  <c r="HE114" i="96"/>
  <c r="HE116" i="96" s="1"/>
  <c r="FZ158" i="95"/>
  <c r="EF205" i="98"/>
  <c r="EH205" i="98" s="1"/>
  <c r="GZ205" i="98"/>
  <c r="AW56" i="121"/>
  <c r="BA56" i="121" s="1"/>
  <c r="BD56" i="121" s="1"/>
  <c r="ER139" i="98"/>
  <c r="ET139" i="98" s="1"/>
  <c r="HD139" i="98"/>
  <c r="ES145" i="96"/>
  <c r="EU145" i="96" s="1"/>
  <c r="HE145" i="96"/>
  <c r="GC144" i="95"/>
  <c r="DS144" i="95"/>
  <c r="DU144" i="95" s="1"/>
  <c r="GY204" i="98"/>
  <c r="GY206" i="98" s="1"/>
  <c r="EC204" i="98"/>
  <c r="EE204" i="98" s="1"/>
  <c r="HJ66" i="96"/>
  <c r="HJ68" i="96" s="1"/>
  <c r="FH66" i="96"/>
  <c r="FJ66" i="96" s="1"/>
  <c r="FK51" i="94"/>
  <c r="FM51" i="94" s="1"/>
  <c r="HM51" i="94"/>
  <c r="HM53" i="94" s="1"/>
  <c r="FJ88" i="98"/>
  <c r="FL88" i="98" s="1"/>
  <c r="HJ88" i="98"/>
  <c r="GV248" i="96"/>
  <c r="DR248" i="96"/>
  <c r="DT248" i="96" s="1"/>
  <c r="DV131" i="95"/>
  <c r="DX131" i="95" s="1"/>
  <c r="GD131" i="95"/>
  <c r="HI79" i="96"/>
  <c r="HI81" i="96" s="1"/>
  <c r="FE79" i="96"/>
  <c r="FG79" i="96" s="1"/>
  <c r="HJ62" i="96"/>
  <c r="HJ64" i="96" s="1"/>
  <c r="FH62" i="96"/>
  <c r="FJ62" i="96" s="1"/>
  <c r="HM82" i="94"/>
  <c r="FK82" i="94"/>
  <c r="FM82" i="94" s="1"/>
  <c r="EX100" i="98"/>
  <c r="EZ100" i="98" s="1"/>
  <c r="HF100" i="98"/>
  <c r="HF102" i="98" s="1"/>
  <c r="BR48" i="121"/>
  <c r="BQ48" i="121"/>
  <c r="GX229" i="98"/>
  <c r="DZ229" i="98"/>
  <c r="EB229" i="98" s="1"/>
  <c r="EY119" i="96"/>
  <c r="FA119" i="96" s="1"/>
  <c r="HG119" i="96"/>
  <c r="EP154" i="96"/>
  <c r="ER154" i="96" s="1"/>
  <c r="HD154" i="96"/>
  <c r="ER166" i="98"/>
  <c r="ET166" i="98" s="1"/>
  <c r="HD166" i="98"/>
  <c r="EY115" i="96"/>
  <c r="FA115" i="96" s="1"/>
  <c r="HG115" i="96"/>
  <c r="FR262" i="95"/>
  <c r="AU58" i="121"/>
  <c r="K58" i="121"/>
  <c r="AT58" i="121"/>
  <c r="FM48" i="98"/>
  <c r="FO48" i="98" s="1"/>
  <c r="HK48" i="98"/>
  <c r="HK50" i="98" s="1"/>
  <c r="FT11" i="96"/>
  <c r="FV11" i="96" s="1"/>
  <c r="HN11" i="96"/>
  <c r="GU250" i="96"/>
  <c r="FN52" i="94"/>
  <c r="FP52" i="94" s="1"/>
  <c r="HN52" i="94"/>
  <c r="EH79" i="95"/>
  <c r="EJ79" i="95" s="1"/>
  <c r="GH79" i="95"/>
  <c r="EM158" i="96"/>
  <c r="EO158" i="96" s="1"/>
  <c r="HC158" i="96"/>
  <c r="EA206" i="96"/>
  <c r="EC206" i="96" s="1"/>
  <c r="GY206" i="96"/>
  <c r="ER157" i="98"/>
  <c r="ET157" i="98" s="1"/>
  <c r="HD157" i="98"/>
  <c r="GX209" i="96"/>
  <c r="GX211" i="96" s="1"/>
  <c r="DX209" i="96"/>
  <c r="DZ209" i="96" s="1"/>
  <c r="GX205" i="96"/>
  <c r="GX207" i="96" s="1"/>
  <c r="DX205" i="96"/>
  <c r="DZ205" i="96" s="1"/>
  <c r="FA114" i="98"/>
  <c r="FC114" i="98" s="1"/>
  <c r="HG114" i="98"/>
  <c r="EM167" i="96"/>
  <c r="EO167" i="96" s="1"/>
  <c r="HC167" i="96"/>
  <c r="HI49" i="96"/>
  <c r="HI51" i="96" s="1"/>
  <c r="FE49" i="96"/>
  <c r="FG49" i="96" s="1"/>
  <c r="EN10" i="95"/>
  <c r="EP10" i="95" s="1"/>
  <c r="GJ10" i="95"/>
  <c r="FA131" i="98"/>
  <c r="FC131" i="98" s="1"/>
  <c r="HG131" i="98"/>
  <c r="GY196" i="96"/>
  <c r="GY198" i="96" s="1"/>
  <c r="EA196" i="96"/>
  <c r="EC196" i="96" s="1"/>
  <c r="DR218" i="96"/>
  <c r="DT218" i="96" s="1"/>
  <c r="GV218" i="96"/>
  <c r="GV220" i="96" s="1"/>
  <c r="FJ52" i="98"/>
  <c r="FL52" i="98" s="1"/>
  <c r="HJ52" i="98"/>
  <c r="HJ54" i="98" s="1"/>
  <c r="EX113" i="98"/>
  <c r="EZ113" i="98" s="1"/>
  <c r="HF113" i="98"/>
  <c r="HF115" i="98" s="1"/>
  <c r="FG101" i="98"/>
  <c r="FI101" i="98" s="1"/>
  <c r="HI101" i="98"/>
  <c r="EG197" i="96"/>
  <c r="EI197" i="96" s="1"/>
  <c r="HA197" i="96"/>
  <c r="EY92" i="96"/>
  <c r="FA92" i="96" s="1"/>
  <c r="HG92" i="96"/>
  <c r="HG94" i="96" s="1"/>
  <c r="FJ61" i="98"/>
  <c r="FL61" i="98" s="1"/>
  <c r="HJ61" i="98"/>
  <c r="HJ63" i="98" s="1"/>
  <c r="GA170" i="95"/>
  <c r="DM170" i="95"/>
  <c r="DO170" i="95" s="1"/>
  <c r="HB184" i="96"/>
  <c r="EJ184" i="96"/>
  <c r="EL184" i="96" s="1"/>
  <c r="FB93" i="96"/>
  <c r="FD93" i="96" s="1"/>
  <c r="HH93" i="96"/>
  <c r="EI182" i="98"/>
  <c r="EK182" i="98" s="1"/>
  <c r="HA182" i="98"/>
  <c r="HB170" i="96"/>
  <c r="HB172" i="96" s="1"/>
  <c r="EJ170" i="96"/>
  <c r="EL170" i="96" s="1"/>
  <c r="HI87" i="98"/>
  <c r="HI89" i="98" s="1"/>
  <c r="FG87" i="98"/>
  <c r="FI87" i="98" s="1"/>
  <c r="FQ36" i="96"/>
  <c r="FS36" i="96" s="1"/>
  <c r="HM36" i="96"/>
  <c r="DL244" i="96"/>
  <c r="DN244" i="96" s="1"/>
  <c r="GT244" i="96"/>
  <c r="GT246" i="96" s="1"/>
  <c r="FQ56" i="94"/>
  <c r="FS56" i="94" s="1"/>
  <c r="HO56" i="94"/>
  <c r="DR222" i="96"/>
  <c r="DT222" i="96" s="1"/>
  <c r="GV222" i="96"/>
  <c r="GV224" i="96" s="1"/>
  <c r="EA210" i="96"/>
  <c r="EC210" i="96" s="1"/>
  <c r="GY210" i="96"/>
  <c r="GU235" i="96"/>
  <c r="GU237" i="96" s="1"/>
  <c r="DO235" i="96"/>
  <c r="DQ235" i="96" s="1"/>
  <c r="EA192" i="96"/>
  <c r="EC192" i="96" s="1"/>
  <c r="GY192" i="96"/>
  <c r="GY194" i="96" s="1"/>
  <c r="GE93" i="95"/>
  <c r="DU236" i="96"/>
  <c r="DW236" i="96" s="1"/>
  <c r="GW236" i="96"/>
  <c r="DX223" i="96"/>
  <c r="DZ223" i="96" s="1"/>
  <c r="GX223" i="96"/>
  <c r="EP131" i="96"/>
  <c r="ER131" i="96" s="1"/>
  <c r="HD131" i="96"/>
  <c r="HD133" i="96" s="1"/>
  <c r="EY101" i="96"/>
  <c r="FA101" i="96" s="1"/>
  <c r="HG101" i="96"/>
  <c r="HG103" i="96" s="1"/>
  <c r="GY222" i="98"/>
  <c r="EC222" i="98"/>
  <c r="EE222" i="98" s="1"/>
  <c r="ES118" i="96"/>
  <c r="EU118" i="96" s="1"/>
  <c r="HE118" i="96"/>
  <c r="HE120" i="96" s="1"/>
  <c r="DR249" i="96"/>
  <c r="DT249" i="96" s="1"/>
  <c r="GV249" i="96"/>
  <c r="EV132" i="96"/>
  <c r="EX132" i="96" s="1"/>
  <c r="HF132" i="96"/>
  <c r="FK63" i="96"/>
  <c r="FM63" i="96" s="1"/>
  <c r="HK63" i="96"/>
  <c r="EL196" i="98"/>
  <c r="EN196" i="98" s="1"/>
  <c r="HB196" i="98"/>
  <c r="DA222" i="95"/>
  <c r="DC222" i="95" s="1"/>
  <c r="FW222" i="95"/>
  <c r="HL38" i="96"/>
  <c r="DU232" i="96"/>
  <c r="DW232" i="96" s="1"/>
  <c r="GW232" i="96"/>
  <c r="DD209" i="95"/>
  <c r="DF209" i="95" s="1"/>
  <c r="FX209" i="95"/>
  <c r="FG105" i="98"/>
  <c r="FI105" i="98" s="1"/>
  <c r="HI105" i="98"/>
  <c r="EP141" i="96"/>
  <c r="ER141" i="96" s="1"/>
  <c r="HD141" i="96"/>
  <c r="HE144" i="98"/>
  <c r="EU144" i="98"/>
  <c r="EW144" i="98" s="1"/>
  <c r="HA193" i="96"/>
  <c r="EG193" i="96"/>
  <c r="EI193" i="96" s="1"/>
  <c r="GV262" i="96"/>
  <c r="DR262" i="96"/>
  <c r="DT262" i="96" s="1"/>
  <c r="EN14" i="95"/>
  <c r="EP14" i="95" s="1"/>
  <c r="GJ14" i="95"/>
  <c r="AM60" i="121"/>
  <c r="AH60" i="121"/>
  <c r="AO60" i="121" s="1"/>
  <c r="AQ60" i="121" s="1"/>
  <c r="AR60" i="121" s="1"/>
  <c r="DP157" i="95"/>
  <c r="DR157" i="95" s="1"/>
  <c r="GB157" i="95"/>
  <c r="HD153" i="96"/>
  <c r="EP153" i="96"/>
  <c r="ER153" i="96" s="1"/>
  <c r="GC119" i="95"/>
  <c r="FH76" i="96"/>
  <c r="FJ76" i="96" s="1"/>
  <c r="HJ76" i="96"/>
  <c r="CR261" i="95"/>
  <c r="CT261" i="95" s="1"/>
  <c r="FT261" i="95"/>
  <c r="BD54" i="121"/>
  <c r="EJ180" i="96"/>
  <c r="EL180" i="96" s="1"/>
  <c r="HB180" i="96"/>
  <c r="EF195" i="98"/>
  <c r="EH195" i="98" s="1"/>
  <c r="GZ195" i="98"/>
  <c r="GZ197" i="98" s="1"/>
  <c r="HD140" i="96"/>
  <c r="EP140" i="96"/>
  <c r="ER140" i="96" s="1"/>
  <c r="HM27" i="98"/>
  <c r="FS27" i="98"/>
  <c r="FU27" i="98" s="1"/>
  <c r="ER153" i="98"/>
  <c r="ET153" i="98" s="1"/>
  <c r="HD153" i="98"/>
  <c r="FQ37" i="96"/>
  <c r="FS37" i="96" s="1"/>
  <c r="HM37" i="96"/>
  <c r="EK9" i="95"/>
  <c r="EM9" i="95" s="1"/>
  <c r="GI9" i="95"/>
  <c r="GI11" i="95" s="1"/>
  <c r="HF128" i="96"/>
  <c r="EV128" i="96"/>
  <c r="EX128" i="96" s="1"/>
  <c r="HH102" i="96"/>
  <c r="FB102" i="96"/>
  <c r="FD102" i="96" s="1"/>
  <c r="HB192" i="98"/>
  <c r="EL192" i="98"/>
  <c r="EN192" i="98" s="1"/>
  <c r="FN54" i="96"/>
  <c r="FP54" i="96" s="1"/>
  <c r="HL54" i="96"/>
  <c r="GX233" i="98"/>
  <c r="DZ233" i="98"/>
  <c r="EB233" i="98" s="1"/>
  <c r="EB92" i="95"/>
  <c r="ED92" i="95" s="1"/>
  <c r="GF92" i="95"/>
  <c r="GZ179" i="96"/>
  <c r="GZ181" i="96" s="1"/>
  <c r="ED179" i="96"/>
  <c r="EF179" i="96" s="1"/>
  <c r="DR231" i="96"/>
  <c r="DT231" i="96" s="1"/>
  <c r="GV231" i="96"/>
  <c r="GV233" i="96" s="1"/>
  <c r="FX197" i="95"/>
  <c r="HC142" i="96"/>
  <c r="CU248" i="95"/>
  <c r="CW248" i="95" s="1"/>
  <c r="FU248" i="95"/>
  <c r="HO55" i="94"/>
  <c r="FQ55" i="94"/>
  <c r="FS55" i="94" s="1"/>
  <c r="EC218" i="98"/>
  <c r="EE218" i="98" s="1"/>
  <c r="GY218" i="98"/>
  <c r="FH27" i="96"/>
  <c r="FJ27" i="96" s="1"/>
  <c r="HJ27" i="96"/>
  <c r="HJ29" i="96" s="1"/>
  <c r="HK67" i="96"/>
  <c r="FK67" i="96"/>
  <c r="FM67" i="96" s="1"/>
  <c r="EY105" i="96"/>
  <c r="FA105" i="96" s="1"/>
  <c r="HG105" i="96"/>
  <c r="HG107" i="96" s="1"/>
  <c r="FK47" i="94"/>
  <c r="FM47" i="94" s="1"/>
  <c r="HM47" i="94"/>
  <c r="HM49" i="94" s="1"/>
  <c r="FA104" i="98"/>
  <c r="FC104" i="98" s="1"/>
  <c r="HG104" i="98"/>
  <c r="HG106" i="98" s="1"/>
  <c r="FD118" i="98"/>
  <c r="FF118" i="98" s="1"/>
  <c r="HH118" i="98"/>
  <c r="BP48" i="121"/>
  <c r="BO48" i="121"/>
  <c r="DR245" i="96"/>
  <c r="DT245" i="96" s="1"/>
  <c r="GV245" i="96"/>
  <c r="HL39" i="98"/>
  <c r="HL41" i="98" s="1"/>
  <c r="FP39" i="98"/>
  <c r="FR39" i="98" s="1"/>
  <c r="HM40" i="98"/>
  <c r="FS40" i="98"/>
  <c r="FU40" i="98" s="1"/>
  <c r="FQ10" i="96"/>
  <c r="FS10" i="96" s="1"/>
  <c r="HM10" i="96"/>
  <c r="HM12" i="96" s="1"/>
  <c r="HK22" i="98"/>
  <c r="HK24" i="98" s="1"/>
  <c r="FM22" i="98"/>
  <c r="FO22" i="98" s="1"/>
  <c r="HL53" i="96"/>
  <c r="FN53" i="96"/>
  <c r="FP53" i="96" s="1"/>
  <c r="HL23" i="96"/>
  <c r="HL25" i="96" s="1"/>
  <c r="FN23" i="96"/>
  <c r="FP23" i="96" s="1"/>
  <c r="FM9" i="98"/>
  <c r="FO9" i="98" s="1"/>
  <c r="HK9" i="98"/>
  <c r="HK11" i="98" s="1"/>
  <c r="HP21" i="94"/>
  <c r="HP23" i="94" s="1"/>
  <c r="FT21" i="94"/>
  <c r="FV21" i="94" s="1"/>
  <c r="HQ14" i="94"/>
  <c r="HQ15" i="94" s="1"/>
  <c r="FW14" i="94"/>
  <c r="FY14" i="94" s="1"/>
  <c r="FY23" i="98"/>
  <c r="GA23" i="98" s="1"/>
  <c r="HO23" i="98"/>
  <c r="GB36" i="98"/>
  <c r="GD36" i="98" s="1"/>
  <c r="HP36" i="98"/>
  <c r="HO49" i="98"/>
  <c r="FY49" i="98"/>
  <c r="GA49" i="98" s="1"/>
  <c r="HO10" i="98"/>
  <c r="FY10" i="98"/>
  <c r="GA10" i="98" s="1"/>
  <c r="GC15" i="96"/>
  <c r="GE15" i="96" s="1"/>
  <c r="HQ15" i="96"/>
  <c r="HT22" i="94"/>
  <c r="GF22" i="94"/>
  <c r="GH22" i="94" s="1"/>
  <c r="GC13" i="94"/>
  <c r="GE13" i="94" s="1"/>
  <c r="HS13" i="94"/>
  <c r="GH54" i="95" l="1"/>
  <c r="GH55" i="95" s="1"/>
  <c r="FU247" i="95"/>
  <c r="FU249" i="95" s="1"/>
  <c r="CU247" i="95"/>
  <c r="CW247" i="95" s="1"/>
  <c r="FS260" i="95"/>
  <c r="FS262" i="95" s="1"/>
  <c r="CO260" i="95"/>
  <c r="CQ260" i="95" s="1"/>
  <c r="GE117" i="95"/>
  <c r="DY117" i="95"/>
  <c r="EA117" i="95" s="1"/>
  <c r="FZ169" i="95"/>
  <c r="FZ171" i="95" s="1"/>
  <c r="FZ172" i="95" s="1"/>
  <c r="DJ169" i="95"/>
  <c r="DL169" i="95" s="1"/>
  <c r="DG195" i="95"/>
  <c r="DI195" i="95" s="1"/>
  <c r="FY195" i="95"/>
  <c r="FY197" i="95" s="1"/>
  <c r="GI53" i="95"/>
  <c r="EK53" i="95"/>
  <c r="EM53" i="95" s="1"/>
  <c r="EB91" i="95"/>
  <c r="ED91" i="95" s="1"/>
  <c r="GF91" i="95"/>
  <c r="GF93" i="95" s="1"/>
  <c r="CX234" i="95"/>
  <c r="CZ234" i="95" s="1"/>
  <c r="FV234" i="95"/>
  <c r="FV236" i="95" s="1"/>
  <c r="GG78" i="95"/>
  <c r="GG80" i="95" s="1"/>
  <c r="EE78" i="95"/>
  <c r="EG78" i="95" s="1"/>
  <c r="FV221" i="95"/>
  <c r="FV223" i="95" s="1"/>
  <c r="FV224" i="95" s="1"/>
  <c r="CX221" i="95"/>
  <c r="CZ221" i="95" s="1"/>
  <c r="DA208" i="95"/>
  <c r="DC208" i="95" s="1"/>
  <c r="FW208" i="95"/>
  <c r="FW210" i="95" s="1"/>
  <c r="DG182" i="95"/>
  <c r="DI182" i="95" s="1"/>
  <c r="FY182" i="95"/>
  <c r="FY184" i="95" s="1"/>
  <c r="EH65" i="95"/>
  <c r="EJ65" i="95" s="1"/>
  <c r="GH65" i="95"/>
  <c r="GH67" i="95" s="1"/>
  <c r="GH68" i="95" s="1"/>
  <c r="DS143" i="95"/>
  <c r="DU143" i="95" s="1"/>
  <c r="GC143" i="95"/>
  <c r="GB156" i="95"/>
  <c r="DP156" i="95"/>
  <c r="DR156" i="95" s="1"/>
  <c r="EK52" i="95"/>
  <c r="EM52" i="95" s="1"/>
  <c r="GI52" i="95"/>
  <c r="DY104" i="95"/>
  <c r="EA104" i="95" s="1"/>
  <c r="GE104" i="95"/>
  <c r="GE106" i="95" s="1"/>
  <c r="GE107" i="95" s="1"/>
  <c r="GG39" i="95"/>
  <c r="GG41" i="95" s="1"/>
  <c r="EE39" i="95"/>
  <c r="EG39" i="95" s="1"/>
  <c r="GC130" i="95"/>
  <c r="GC132" i="95" s="1"/>
  <c r="GC133" i="95" s="1"/>
  <c r="DS130" i="95"/>
  <c r="DU130" i="95" s="1"/>
  <c r="EH26" i="95"/>
  <c r="EJ26" i="95" s="1"/>
  <c r="GH26" i="95"/>
  <c r="GH28" i="95" s="1"/>
  <c r="GH29" i="95" s="1"/>
  <c r="HH43" i="96"/>
  <c r="HJ16" i="98"/>
  <c r="HI38" i="98"/>
  <c r="HK41" i="96"/>
  <c r="FK41" i="96"/>
  <c r="FM41" i="96" s="1"/>
  <c r="HI40" i="96"/>
  <c r="HI42" i="96" s="1"/>
  <c r="FE40" i="96"/>
  <c r="FG40" i="96" s="1"/>
  <c r="FJ35" i="98"/>
  <c r="FL35" i="98" s="1"/>
  <c r="HJ35" i="98"/>
  <c r="HJ37" i="98" s="1"/>
  <c r="HK13" i="98"/>
  <c r="HK15" i="98" s="1"/>
  <c r="FM13" i="98"/>
  <c r="FO13" i="98" s="1"/>
  <c r="HN20" i="94"/>
  <c r="HL37" i="94"/>
  <c r="HL41" i="94"/>
  <c r="HA155" i="98"/>
  <c r="HL33" i="94"/>
  <c r="HD120" i="98"/>
  <c r="HF81" i="98"/>
  <c r="HG68" i="98"/>
  <c r="HD129" i="98"/>
  <c r="HF94" i="98"/>
  <c r="HC133" i="98"/>
  <c r="GZ168" i="98"/>
  <c r="HC142" i="98"/>
  <c r="GZ185" i="98"/>
  <c r="GX181" i="98"/>
  <c r="HG77" i="98"/>
  <c r="GX194" i="98"/>
  <c r="GZ172" i="98"/>
  <c r="GT231" i="98"/>
  <c r="FK30" i="94"/>
  <c r="FM30" i="94" s="1"/>
  <c r="HM30" i="94"/>
  <c r="HM32" i="94" s="1"/>
  <c r="FQ35" i="94"/>
  <c r="FS35" i="94" s="1"/>
  <c r="HO35" i="94"/>
  <c r="HM38" i="94"/>
  <c r="HM40" i="94" s="1"/>
  <c r="FK38" i="94"/>
  <c r="FM38" i="94" s="1"/>
  <c r="HN39" i="94"/>
  <c r="FN39" i="94"/>
  <c r="FP39" i="94" s="1"/>
  <c r="HM34" i="94"/>
  <c r="HM36" i="94" s="1"/>
  <c r="FK34" i="94"/>
  <c r="FM34" i="94" s="1"/>
  <c r="HN31" i="94"/>
  <c r="FN31" i="94"/>
  <c r="FP31" i="94" s="1"/>
  <c r="HA159" i="98"/>
  <c r="GT235" i="98"/>
  <c r="GW211" i="98"/>
  <c r="HQ18" i="94"/>
  <c r="FW18" i="94"/>
  <c r="FY18" i="94" s="1"/>
  <c r="FQ17" i="94"/>
  <c r="FS17" i="94" s="1"/>
  <c r="HO17" i="94"/>
  <c r="HO19" i="94" s="1"/>
  <c r="EL152" i="98"/>
  <c r="EN152" i="98" s="1"/>
  <c r="HB152" i="98"/>
  <c r="HB154" i="98" s="1"/>
  <c r="GU230" i="98"/>
  <c r="HA165" i="98"/>
  <c r="HA167" i="98" s="1"/>
  <c r="EI165" i="98"/>
  <c r="EK165" i="98" s="1"/>
  <c r="HB156" i="98"/>
  <c r="HB158" i="98" s="1"/>
  <c r="EL156" i="98"/>
  <c r="EN156" i="98" s="1"/>
  <c r="HA179" i="98"/>
  <c r="EI179" i="98"/>
  <c r="EK179" i="98" s="1"/>
  <c r="HD130" i="98"/>
  <c r="HD132" i="98" s="1"/>
  <c r="ER130" i="98"/>
  <c r="ET130" i="98" s="1"/>
  <c r="GY178" i="98"/>
  <c r="GY180" i="98" s="1"/>
  <c r="EC178" i="98"/>
  <c r="EE178" i="98" s="1"/>
  <c r="EL170" i="98"/>
  <c r="EN170" i="98" s="1"/>
  <c r="HB170" i="98"/>
  <c r="FD74" i="98"/>
  <c r="FF74" i="98" s="1"/>
  <c r="HH74" i="98"/>
  <c r="HH76" i="98" s="1"/>
  <c r="HA183" i="98"/>
  <c r="HA184" i="98" s="1"/>
  <c r="EI183" i="98"/>
  <c r="EK183" i="98" s="1"/>
  <c r="GY191" i="98"/>
  <c r="GY193" i="98" s="1"/>
  <c r="EC191" i="98"/>
  <c r="EE191" i="98" s="1"/>
  <c r="EU127" i="98"/>
  <c r="EW127" i="98" s="1"/>
  <c r="HE127" i="98"/>
  <c r="HE128" i="98" s="1"/>
  <c r="FJ66" i="98"/>
  <c r="FL66" i="98" s="1"/>
  <c r="HJ66" i="98"/>
  <c r="EI169" i="98"/>
  <c r="EK169" i="98" s="1"/>
  <c r="HA169" i="98"/>
  <c r="HA171" i="98" s="1"/>
  <c r="HE117" i="98"/>
  <c r="HE119" i="98" s="1"/>
  <c r="EU117" i="98"/>
  <c r="EW117" i="98" s="1"/>
  <c r="FA91" i="98"/>
  <c r="FC91" i="98" s="1"/>
  <c r="HG91" i="98"/>
  <c r="HG93" i="98" s="1"/>
  <c r="GU232" i="98"/>
  <c r="GU234" i="98" s="1"/>
  <c r="DQ232" i="98"/>
  <c r="DS232" i="98" s="1"/>
  <c r="HH65" i="98"/>
  <c r="HH67" i="98" s="1"/>
  <c r="FD65" i="98"/>
  <c r="FF65" i="98" s="1"/>
  <c r="FA78" i="98"/>
  <c r="FC78" i="98" s="1"/>
  <c r="HG78" i="98"/>
  <c r="HG80" i="98" s="1"/>
  <c r="HI79" i="98"/>
  <c r="FG79" i="98"/>
  <c r="FI79" i="98" s="1"/>
  <c r="HD140" i="98"/>
  <c r="HD141" i="98" s="1"/>
  <c r="ER140" i="98"/>
  <c r="ET140" i="98" s="1"/>
  <c r="DZ209" i="98"/>
  <c r="EB209" i="98" s="1"/>
  <c r="GX209" i="98"/>
  <c r="GX210" i="98" s="1"/>
  <c r="HE194" i="94"/>
  <c r="GX292" i="94"/>
  <c r="HG152" i="94"/>
  <c r="HH122" i="94"/>
  <c r="HI88" i="94"/>
  <c r="HH118" i="94"/>
  <c r="HI126" i="94"/>
  <c r="HK71" i="94"/>
  <c r="HK75" i="94"/>
  <c r="HF177" i="94"/>
  <c r="GZ254" i="94"/>
  <c r="HK92" i="94"/>
  <c r="HE169" i="94"/>
  <c r="HJ101" i="94"/>
  <c r="HA241" i="94"/>
  <c r="HJ84" i="94"/>
  <c r="HF156" i="94"/>
  <c r="HH139" i="94"/>
  <c r="HJ109" i="94"/>
  <c r="HC203" i="94"/>
  <c r="HG160" i="94"/>
  <c r="HJ67" i="94"/>
  <c r="HI105" i="94"/>
  <c r="HE173" i="94"/>
  <c r="HH143" i="94"/>
  <c r="HC220" i="94"/>
  <c r="HA237" i="94"/>
  <c r="HH135" i="94"/>
  <c r="HC224" i="94"/>
  <c r="HC190" i="94"/>
  <c r="HE186" i="94"/>
  <c r="GX296" i="94"/>
  <c r="HC207" i="94"/>
  <c r="GZ271" i="94"/>
  <c r="HA245" i="94"/>
  <c r="HC228" i="94"/>
  <c r="GY275" i="94"/>
  <c r="HC211" i="94"/>
  <c r="HK12" i="98"/>
  <c r="GV343" i="94"/>
  <c r="GZ262" i="94"/>
  <c r="GW326" i="94"/>
  <c r="GZ279" i="94"/>
  <c r="GZ258" i="94"/>
  <c r="GX288" i="94"/>
  <c r="GU339" i="94"/>
  <c r="GV330" i="94"/>
  <c r="GW305" i="94"/>
  <c r="GW309" i="94"/>
  <c r="GW313" i="94"/>
  <c r="HN58" i="94"/>
  <c r="HK108" i="94"/>
  <c r="HH159" i="94"/>
  <c r="EP205" i="94"/>
  <c r="ER205" i="94" s="1"/>
  <c r="HF205" i="94"/>
  <c r="GZ307" i="94"/>
  <c r="DX307" i="94"/>
  <c r="DZ307" i="94" s="1"/>
  <c r="FE103" i="94"/>
  <c r="FG103" i="94" s="1"/>
  <c r="HK103" i="94"/>
  <c r="EY136" i="94"/>
  <c r="FA136" i="94" s="1"/>
  <c r="HI136" i="94"/>
  <c r="HI138" i="94" s="1"/>
  <c r="GX306" i="94"/>
  <c r="GX308" i="94" s="1"/>
  <c r="DR306" i="94"/>
  <c r="DT306" i="94" s="1"/>
  <c r="ED242" i="94"/>
  <c r="EF242" i="94" s="1"/>
  <c r="HB242" i="94"/>
  <c r="HB244" i="94" s="1"/>
  <c r="DL345" i="94"/>
  <c r="DN345" i="94" s="1"/>
  <c r="DO345" i="94" s="1"/>
  <c r="DQ345" i="94" s="1"/>
  <c r="GW345" i="94"/>
  <c r="HA255" i="94"/>
  <c r="HA257" i="94" s="1"/>
  <c r="EA255" i="94"/>
  <c r="EC255" i="94" s="1"/>
  <c r="FE141" i="94"/>
  <c r="FG141" i="94" s="1"/>
  <c r="HK141" i="94"/>
  <c r="EJ217" i="94"/>
  <c r="EL217" i="94" s="1"/>
  <c r="HD217" i="94"/>
  <c r="HD219" i="94" s="1"/>
  <c r="GZ303" i="94"/>
  <c r="DX303" i="94"/>
  <c r="DZ303" i="94" s="1"/>
  <c r="FB85" i="94"/>
  <c r="FD85" i="94" s="1"/>
  <c r="HJ85" i="94"/>
  <c r="HJ87" i="94" s="1"/>
  <c r="DX290" i="94"/>
  <c r="DZ290" i="94" s="1"/>
  <c r="GZ290" i="94"/>
  <c r="HF170" i="94"/>
  <c r="HF172" i="94" s="1"/>
  <c r="EP170" i="94"/>
  <c r="ER170" i="94" s="1"/>
  <c r="HH149" i="94"/>
  <c r="HH151" i="94" s="1"/>
  <c r="EV149" i="94"/>
  <c r="EX149" i="94" s="1"/>
  <c r="HG192" i="94"/>
  <c r="ES192" i="94"/>
  <c r="EU192" i="94" s="1"/>
  <c r="HC239" i="94"/>
  <c r="EG239" i="94"/>
  <c r="EI239" i="94" s="1"/>
  <c r="FB133" i="94"/>
  <c r="FD133" i="94" s="1"/>
  <c r="HJ133" i="94"/>
  <c r="HH167" i="94"/>
  <c r="EV167" i="94"/>
  <c r="EX167" i="94" s="1"/>
  <c r="FH86" i="94"/>
  <c r="FJ86" i="94" s="1"/>
  <c r="HL86" i="94"/>
  <c r="FE81" i="94"/>
  <c r="FG81" i="94" s="1"/>
  <c r="HK81" i="94"/>
  <c r="HK83" i="94" s="1"/>
  <c r="HN69" i="94"/>
  <c r="FN69" i="94"/>
  <c r="FP69" i="94" s="1"/>
  <c r="ED256" i="94"/>
  <c r="EF256" i="94" s="1"/>
  <c r="HB256" i="94"/>
  <c r="GZ272" i="94"/>
  <c r="GZ274" i="94" s="1"/>
  <c r="DX272" i="94"/>
  <c r="DZ272" i="94" s="1"/>
  <c r="HA259" i="94"/>
  <c r="HA261" i="94" s="1"/>
  <c r="EA259" i="94"/>
  <c r="EC259" i="94" s="1"/>
  <c r="HK116" i="94"/>
  <c r="FE116" i="94"/>
  <c r="FG116" i="94" s="1"/>
  <c r="DR310" i="94"/>
  <c r="DT310" i="94" s="1"/>
  <c r="GX310" i="94"/>
  <c r="GX312" i="94" s="1"/>
  <c r="EJ221" i="94"/>
  <c r="EL221" i="94" s="1"/>
  <c r="HD221" i="94"/>
  <c r="HD223" i="94" s="1"/>
  <c r="DR341" i="94"/>
  <c r="DT341" i="94" s="1"/>
  <c r="GX341" i="94"/>
  <c r="DU293" i="94"/>
  <c r="DW293" i="94" s="1"/>
  <c r="GY293" i="94"/>
  <c r="GY295" i="94" s="1"/>
  <c r="EY157" i="94"/>
  <c r="FA157" i="94" s="1"/>
  <c r="HI157" i="94"/>
  <c r="FN73" i="94"/>
  <c r="FP73" i="94" s="1"/>
  <c r="HN73" i="94"/>
  <c r="HL72" i="94"/>
  <c r="HL74" i="94" s="1"/>
  <c r="FH72" i="94"/>
  <c r="FJ72" i="94" s="1"/>
  <c r="DL327" i="94"/>
  <c r="DN327" i="94" s="1"/>
  <c r="DO327" i="94" s="1"/>
  <c r="DQ327" i="94" s="1"/>
  <c r="GW327" i="94"/>
  <c r="GW329" i="94" s="1"/>
  <c r="EP201" i="94"/>
  <c r="ER201" i="94" s="1"/>
  <c r="HF201" i="94"/>
  <c r="DR323" i="94"/>
  <c r="DT323" i="94" s="1"/>
  <c r="GX323" i="94"/>
  <c r="GX325" i="94" s="1"/>
  <c r="GW340" i="94"/>
  <c r="GW342" i="94" s="1"/>
  <c r="DL340" i="94"/>
  <c r="DN340" i="94" s="1"/>
  <c r="DO340" i="94" s="1"/>
  <c r="DQ340" i="94" s="1"/>
  <c r="HA251" i="94"/>
  <c r="HA253" i="94" s="1"/>
  <c r="EA251" i="94"/>
  <c r="EC251" i="94" s="1"/>
  <c r="EV154" i="94"/>
  <c r="EX154" i="94" s="1"/>
  <c r="HH154" i="94"/>
  <c r="HI119" i="94"/>
  <c r="HI121" i="94" s="1"/>
  <c r="EY119" i="94"/>
  <c r="FA119" i="94" s="1"/>
  <c r="DU289" i="94"/>
  <c r="DW289" i="94" s="1"/>
  <c r="GY289" i="94"/>
  <c r="GY291" i="94" s="1"/>
  <c r="HA294" i="94"/>
  <c r="EA294" i="94"/>
  <c r="EC294" i="94" s="1"/>
  <c r="DR302" i="94"/>
  <c r="DT302" i="94" s="1"/>
  <c r="GX302" i="94"/>
  <c r="GX304" i="94" s="1"/>
  <c r="EY140" i="94"/>
  <c r="FA140" i="94" s="1"/>
  <c r="HI140" i="94"/>
  <c r="HI142" i="94" s="1"/>
  <c r="HG174" i="94"/>
  <c r="HG176" i="94" s="1"/>
  <c r="ES174" i="94"/>
  <c r="EU174" i="94" s="1"/>
  <c r="HF209" i="94"/>
  <c r="EP209" i="94"/>
  <c r="ER209" i="94" s="1"/>
  <c r="GY285" i="94"/>
  <c r="GY287" i="94" s="1"/>
  <c r="DU285" i="94"/>
  <c r="DW285" i="94" s="1"/>
  <c r="HM65" i="94"/>
  <c r="FK65" i="94"/>
  <c r="FM65" i="94" s="1"/>
  <c r="EY150" i="94"/>
  <c r="FA150" i="94" s="1"/>
  <c r="HI150" i="94"/>
  <c r="EG252" i="94"/>
  <c r="EI252" i="94" s="1"/>
  <c r="HC252" i="94"/>
  <c r="FB123" i="94"/>
  <c r="FD123" i="94" s="1"/>
  <c r="HJ123" i="94"/>
  <c r="HJ125" i="94" s="1"/>
  <c r="CZ344" i="94"/>
  <c r="DB344" i="94" s="1"/>
  <c r="DC344" i="94" s="1"/>
  <c r="DE344" i="94" s="1"/>
  <c r="GU344" i="94"/>
  <c r="GU346" i="94" s="1"/>
  <c r="EA268" i="94"/>
  <c r="EC268" i="94" s="1"/>
  <c r="HA268" i="94"/>
  <c r="HA270" i="94" s="1"/>
  <c r="EP183" i="94"/>
  <c r="ER183" i="94" s="1"/>
  <c r="HF183" i="94"/>
  <c r="HF185" i="94" s="1"/>
  <c r="HL90" i="94"/>
  <c r="HL91" i="94" s="1"/>
  <c r="FH90" i="94"/>
  <c r="FJ90" i="94" s="1"/>
  <c r="HI134" i="94"/>
  <c r="HG184" i="94"/>
  <c r="ES184" i="94"/>
  <c r="EU184" i="94" s="1"/>
  <c r="HC260" i="94"/>
  <c r="EG260" i="94"/>
  <c r="EI260" i="94" s="1"/>
  <c r="HE222" i="94"/>
  <c r="EM222" i="94"/>
  <c r="EO222" i="94" s="1"/>
  <c r="HJ102" i="94"/>
  <c r="HJ104" i="94" s="1"/>
  <c r="FB102" i="94"/>
  <c r="FD102" i="94" s="1"/>
  <c r="EP191" i="94"/>
  <c r="ER191" i="94" s="1"/>
  <c r="HF191" i="94"/>
  <c r="HF193" i="94" s="1"/>
  <c r="EP166" i="94"/>
  <c r="ER166" i="94" s="1"/>
  <c r="HF166" i="94"/>
  <c r="HF168" i="94" s="1"/>
  <c r="FH106" i="94"/>
  <c r="FJ106" i="94" s="1"/>
  <c r="HL106" i="94"/>
  <c r="EY158" i="94"/>
  <c r="FA158" i="94" s="1"/>
  <c r="HI158" i="94"/>
  <c r="ED238" i="94"/>
  <c r="EF238" i="94" s="1"/>
  <c r="HB238" i="94"/>
  <c r="HB240" i="94" s="1"/>
  <c r="GY320" i="94"/>
  <c r="DU320" i="94"/>
  <c r="DW320" i="94" s="1"/>
  <c r="FH107" i="94"/>
  <c r="FJ107" i="94" s="1"/>
  <c r="HL107" i="94"/>
  <c r="EJ208" i="94"/>
  <c r="EL208" i="94" s="1"/>
  <c r="HD208" i="94"/>
  <c r="HD210" i="94" s="1"/>
  <c r="ED273" i="94"/>
  <c r="EF273" i="94" s="1"/>
  <c r="HB273" i="94"/>
  <c r="HF188" i="94"/>
  <c r="EP188" i="94"/>
  <c r="ER188" i="94" s="1"/>
  <c r="GW319" i="94"/>
  <c r="GW321" i="94" s="1"/>
  <c r="DL319" i="94"/>
  <c r="DN319" i="94" s="1"/>
  <c r="DO319" i="94" s="1"/>
  <c r="DQ319" i="94" s="1"/>
  <c r="HK124" i="94"/>
  <c r="FE124" i="94"/>
  <c r="FG124" i="94" s="1"/>
  <c r="GT347" i="94"/>
  <c r="HI115" i="94"/>
  <c r="HI117" i="94" s="1"/>
  <c r="EY115" i="94"/>
  <c r="FA115" i="94" s="1"/>
  <c r="HH175" i="94"/>
  <c r="EV175" i="94"/>
  <c r="EX175" i="94" s="1"/>
  <c r="ED277" i="94"/>
  <c r="EF277" i="94" s="1"/>
  <c r="HB277" i="94"/>
  <c r="EM226" i="94"/>
  <c r="EO226" i="94" s="1"/>
  <c r="HE226" i="94"/>
  <c r="HJ132" i="94"/>
  <c r="FB132" i="94"/>
  <c r="FD132" i="94" s="1"/>
  <c r="FE120" i="94"/>
  <c r="FG120" i="94" s="1"/>
  <c r="HK120" i="94"/>
  <c r="ES171" i="94"/>
  <c r="EU171" i="94" s="1"/>
  <c r="HG171" i="94"/>
  <c r="EJ187" i="94"/>
  <c r="EL187" i="94" s="1"/>
  <c r="HD187" i="94"/>
  <c r="HD189" i="94" s="1"/>
  <c r="HA276" i="94"/>
  <c r="HA278" i="94" s="1"/>
  <c r="EA276" i="94"/>
  <c r="EC276" i="94" s="1"/>
  <c r="FB137" i="94"/>
  <c r="FD137" i="94" s="1"/>
  <c r="HJ137" i="94"/>
  <c r="HB234" i="94"/>
  <c r="HB236" i="94" s="1"/>
  <c r="ED234" i="94"/>
  <c r="EF234" i="94" s="1"/>
  <c r="DX311" i="94"/>
  <c r="DZ311" i="94" s="1"/>
  <c r="GZ311" i="94"/>
  <c r="FE99" i="94"/>
  <c r="FG99" i="94" s="1"/>
  <c r="HK99" i="94"/>
  <c r="HK100" i="94" s="1"/>
  <c r="ED269" i="94"/>
  <c r="EF269" i="94" s="1"/>
  <c r="HB269" i="94"/>
  <c r="EJ200" i="94"/>
  <c r="EL200" i="94" s="1"/>
  <c r="HD200" i="94"/>
  <c r="HD202" i="94" s="1"/>
  <c r="ES153" i="94"/>
  <c r="EU153" i="94" s="1"/>
  <c r="HG153" i="94"/>
  <c r="HG155" i="94" s="1"/>
  <c r="HL68" i="94"/>
  <c r="HL70" i="94" s="1"/>
  <c r="FH68" i="94"/>
  <c r="FJ68" i="94" s="1"/>
  <c r="GW337" i="94"/>
  <c r="DL337" i="94"/>
  <c r="DN337" i="94" s="1"/>
  <c r="DO337" i="94" s="1"/>
  <c r="DQ337" i="94" s="1"/>
  <c r="FE64" i="94"/>
  <c r="FG64" i="94" s="1"/>
  <c r="HK64" i="94"/>
  <c r="HK66" i="94" s="1"/>
  <c r="EJ243" i="94"/>
  <c r="EL243" i="94" s="1"/>
  <c r="HD243" i="94"/>
  <c r="DU328" i="94"/>
  <c r="DW328" i="94" s="1"/>
  <c r="GY328" i="94"/>
  <c r="GV322" i="94"/>
  <c r="DX286" i="94"/>
  <c r="DZ286" i="94" s="1"/>
  <c r="GZ286" i="94"/>
  <c r="HD225" i="94"/>
  <c r="HD227" i="94" s="1"/>
  <c r="EJ225" i="94"/>
  <c r="EL225" i="94" s="1"/>
  <c r="EM218" i="94"/>
  <c r="EO218" i="94" s="1"/>
  <c r="HE218" i="94"/>
  <c r="HD204" i="94"/>
  <c r="HD206" i="94" s="1"/>
  <c r="EJ204" i="94"/>
  <c r="EL204" i="94" s="1"/>
  <c r="DF336" i="94"/>
  <c r="DH336" i="94" s="1"/>
  <c r="DI336" i="94" s="1"/>
  <c r="DK336" i="94" s="1"/>
  <c r="GV336" i="94"/>
  <c r="GV338" i="94" s="1"/>
  <c r="HD235" i="94"/>
  <c r="EJ235" i="94"/>
  <c r="EL235" i="94" s="1"/>
  <c r="GY324" i="94"/>
  <c r="DU324" i="94"/>
  <c r="DW324" i="94" s="1"/>
  <c r="HK29" i="98"/>
  <c r="HQ16" i="94"/>
  <c r="GG16" i="95"/>
  <c r="GI12" i="95"/>
  <c r="HJ30" i="96"/>
  <c r="HF116" i="98"/>
  <c r="HL42" i="98"/>
  <c r="HG91" i="96"/>
  <c r="HK51" i="98"/>
  <c r="HM13" i="96"/>
  <c r="HL17" i="96"/>
  <c r="HI52" i="96"/>
  <c r="HE130" i="96"/>
  <c r="HP24" i="94"/>
  <c r="GF42" i="95"/>
  <c r="HK25" i="98"/>
  <c r="HJ55" i="98"/>
  <c r="HG107" i="98"/>
  <c r="GE94" i="95"/>
  <c r="HM54" i="94"/>
  <c r="HJ65" i="96"/>
  <c r="GF81" i="95"/>
  <c r="HJ69" i="96"/>
  <c r="HB169" i="96"/>
  <c r="HL39" i="96"/>
  <c r="HK56" i="96"/>
  <c r="FU237" i="95"/>
  <c r="HI90" i="98"/>
  <c r="HG108" i="96"/>
  <c r="HI82" i="96"/>
  <c r="HH78" i="96"/>
  <c r="HE117" i="96"/>
  <c r="GZ198" i="98"/>
  <c r="HE121" i="96"/>
  <c r="HM50" i="94"/>
  <c r="HL26" i="96"/>
  <c r="HC147" i="96"/>
  <c r="FX198" i="95"/>
  <c r="GC120" i="95"/>
  <c r="HJ64" i="98"/>
  <c r="FZ159" i="95"/>
  <c r="FV211" i="95"/>
  <c r="HF103" i="98"/>
  <c r="GX212" i="96"/>
  <c r="HG104" i="96"/>
  <c r="GA146" i="95"/>
  <c r="HG95" i="96"/>
  <c r="FX185" i="95"/>
  <c r="GX224" i="98"/>
  <c r="GU251" i="96"/>
  <c r="GY207" i="98"/>
  <c r="HD146" i="98"/>
  <c r="HB160" i="96"/>
  <c r="HA186" i="96"/>
  <c r="GY199" i="96"/>
  <c r="HD134" i="96"/>
  <c r="GX220" i="98"/>
  <c r="HC156" i="96"/>
  <c r="HC143" i="96"/>
  <c r="GZ182" i="96"/>
  <c r="GY195" i="96"/>
  <c r="GU238" i="96"/>
  <c r="FT250" i="95"/>
  <c r="HB173" i="96"/>
  <c r="GV225" i="96"/>
  <c r="GX208" i="96"/>
  <c r="FR263" i="95"/>
  <c r="BS52" i="121"/>
  <c r="BX52" i="121" s="1"/>
  <c r="GV221" i="96"/>
  <c r="GT260" i="96"/>
  <c r="GU264" i="96"/>
  <c r="BK52" i="121"/>
  <c r="GV234" i="96"/>
  <c r="GT247" i="96"/>
  <c r="BC54" i="121"/>
  <c r="BG54" i="121" s="1"/>
  <c r="BM54" i="121" s="1"/>
  <c r="BV54" i="121" s="1"/>
  <c r="HD155" i="96"/>
  <c r="AM62" i="121"/>
  <c r="AU62" i="121" s="1"/>
  <c r="FQ14" i="96"/>
  <c r="FS14" i="96" s="1"/>
  <c r="HM14" i="96"/>
  <c r="HM16" i="96" s="1"/>
  <c r="HD142" i="96"/>
  <c r="HL55" i="96"/>
  <c r="HO57" i="94"/>
  <c r="HN24" i="96"/>
  <c r="FT24" i="96"/>
  <c r="FV24" i="96" s="1"/>
  <c r="BW48" i="121"/>
  <c r="BY48" i="121" s="1"/>
  <c r="E48" i="121" s="1"/>
  <c r="EQ66" i="95"/>
  <c r="ES66" i="95" s="1"/>
  <c r="GK66" i="95"/>
  <c r="HC159" i="96"/>
  <c r="FY14" i="98"/>
  <c r="GA14" i="98" s="1"/>
  <c r="HO14" i="98"/>
  <c r="FK27" i="96"/>
  <c r="FM27" i="96" s="1"/>
  <c r="HK27" i="96"/>
  <c r="HK29" i="96" s="1"/>
  <c r="HE153" i="96"/>
  <c r="ES153" i="96"/>
  <c r="EU153" i="96" s="1"/>
  <c r="GC157" i="95"/>
  <c r="DS157" i="95"/>
  <c r="DU157" i="95" s="1"/>
  <c r="EV118" i="96"/>
  <c r="EX118" i="96" s="1"/>
  <c r="HF118" i="96"/>
  <c r="HF120" i="96" s="1"/>
  <c r="HG113" i="98"/>
  <c r="HG115" i="98" s="1"/>
  <c r="FA113" i="98"/>
  <c r="FC113" i="98" s="1"/>
  <c r="FW11" i="96"/>
  <c r="FY11" i="96" s="1"/>
  <c r="HO11" i="96"/>
  <c r="HK62" i="96"/>
  <c r="HK64" i="96" s="1"/>
  <c r="FK62" i="96"/>
  <c r="FM62" i="96" s="1"/>
  <c r="GE131" i="95"/>
  <c r="DY131" i="95"/>
  <c r="EA131" i="95" s="1"/>
  <c r="FN51" i="94"/>
  <c r="FP51" i="94" s="1"/>
  <c r="HN51" i="94"/>
  <c r="HN53" i="94" s="1"/>
  <c r="EI205" i="98"/>
  <c r="EK205" i="98" s="1"/>
  <c r="HA205" i="98"/>
  <c r="GY217" i="98"/>
  <c r="GY219" i="98" s="1"/>
  <c r="EC217" i="98"/>
  <c r="EE217" i="98" s="1"/>
  <c r="FU261" i="95"/>
  <c r="CU261" i="95"/>
  <c r="CW261" i="95" s="1"/>
  <c r="FM61" i="98"/>
  <c r="FO61" i="98" s="1"/>
  <c r="HK61" i="98"/>
  <c r="HK63" i="98" s="1"/>
  <c r="FK98" i="94"/>
  <c r="FM98" i="94" s="1"/>
  <c r="HM98" i="94"/>
  <c r="HN47" i="94"/>
  <c r="HN49" i="94" s="1"/>
  <c r="FN47" i="94"/>
  <c r="FP47" i="94" s="1"/>
  <c r="FE102" i="96"/>
  <c r="FG102" i="96" s="1"/>
  <c r="HI102" i="96"/>
  <c r="FX222" i="95"/>
  <c r="DD222" i="95"/>
  <c r="DF222" i="95" s="1"/>
  <c r="EF222" i="98"/>
  <c r="EH222" i="98" s="1"/>
  <c r="GZ222" i="98"/>
  <c r="GZ210" i="96"/>
  <c r="ED210" i="96"/>
  <c r="EF210" i="96" s="1"/>
  <c r="HJ87" i="98"/>
  <c r="HJ89" i="98" s="1"/>
  <c r="FJ87" i="98"/>
  <c r="FL87" i="98" s="1"/>
  <c r="FD114" i="98"/>
  <c r="FF114" i="98" s="1"/>
  <c r="HH114" i="98"/>
  <c r="HH119" i="96"/>
  <c r="FB119" i="96"/>
  <c r="FD119" i="96" s="1"/>
  <c r="DV144" i="95"/>
  <c r="DX144" i="95" s="1"/>
  <c r="GD144" i="95"/>
  <c r="GA158" i="95"/>
  <c r="HK75" i="98"/>
  <c r="FM75" i="98"/>
  <c r="FO75" i="98" s="1"/>
  <c r="HI75" i="96"/>
  <c r="HI77" i="96" s="1"/>
  <c r="FE75" i="96"/>
  <c r="FG75" i="96" s="1"/>
  <c r="EP144" i="96"/>
  <c r="ER144" i="96" s="1"/>
  <c r="HD144" i="96"/>
  <c r="HD146" i="96" s="1"/>
  <c r="DU222" i="96"/>
  <c r="DW222" i="96" s="1"/>
  <c r="GW222" i="96"/>
  <c r="GW224" i="96" s="1"/>
  <c r="EA219" i="96"/>
  <c r="EC219" i="96" s="1"/>
  <c r="GY219" i="96"/>
  <c r="HI118" i="98"/>
  <c r="FG118" i="98"/>
  <c r="FI118" i="98" s="1"/>
  <c r="GZ218" i="98"/>
  <c r="EF218" i="98"/>
  <c r="EH218" i="98" s="1"/>
  <c r="FQ54" i="96"/>
  <c r="FS54" i="96" s="1"/>
  <c r="HM54" i="96"/>
  <c r="EI195" i="98"/>
  <c r="EK195" i="98" s="1"/>
  <c r="HA195" i="98"/>
  <c r="HA197" i="98" s="1"/>
  <c r="BE54" i="121"/>
  <c r="GD119" i="95"/>
  <c r="GV235" i="96"/>
  <c r="GV237" i="96" s="1"/>
  <c r="DR235" i="96"/>
  <c r="DT235" i="96" s="1"/>
  <c r="EM170" i="96"/>
  <c r="EO170" i="96" s="1"/>
  <c r="HC170" i="96"/>
  <c r="HC172" i="96" s="1"/>
  <c r="FE93" i="96"/>
  <c r="FG93" i="96" s="1"/>
  <c r="HI93" i="96"/>
  <c r="EM184" i="96"/>
  <c r="EO184" i="96" s="1"/>
  <c r="HC184" i="96"/>
  <c r="FB92" i="96"/>
  <c r="FD92" i="96" s="1"/>
  <c r="HH92" i="96"/>
  <c r="HH94" i="96" s="1"/>
  <c r="FJ101" i="98"/>
  <c r="FL101" i="98" s="1"/>
  <c r="HJ101" i="98"/>
  <c r="FD131" i="98"/>
  <c r="FF131" i="98" s="1"/>
  <c r="HH131" i="98"/>
  <c r="ED206" i="96"/>
  <c r="EF206" i="96" s="1"/>
  <c r="GZ206" i="96"/>
  <c r="FK66" i="96"/>
  <c r="FM66" i="96" s="1"/>
  <c r="HK66" i="96"/>
  <c r="HK68" i="96" s="1"/>
  <c r="EV114" i="96"/>
  <c r="EX114" i="96" s="1"/>
  <c r="HF114" i="96"/>
  <c r="HF116" i="96" s="1"/>
  <c r="DM183" i="95"/>
  <c r="DO183" i="95" s="1"/>
  <c r="GA183" i="95"/>
  <c r="EU143" i="98"/>
  <c r="EW143" i="98" s="1"/>
  <c r="HE143" i="98"/>
  <c r="HE145" i="98" s="1"/>
  <c r="FH89" i="96"/>
  <c r="FJ89" i="96" s="1"/>
  <c r="HJ89" i="96"/>
  <c r="EH40" i="95"/>
  <c r="EJ40" i="95" s="1"/>
  <c r="GH40" i="95"/>
  <c r="FP26" i="98"/>
  <c r="FR26" i="98" s="1"/>
  <c r="HL26" i="98"/>
  <c r="HL28" i="98" s="1"/>
  <c r="EP171" i="96"/>
  <c r="ER171" i="96" s="1"/>
  <c r="HD171" i="96"/>
  <c r="HH88" i="96"/>
  <c r="HH90" i="96" s="1"/>
  <c r="FB88" i="96"/>
  <c r="FD88" i="96" s="1"/>
  <c r="GW245" i="96"/>
  <c r="DU245" i="96"/>
  <c r="DW245" i="96" s="1"/>
  <c r="HA179" i="96"/>
  <c r="HA181" i="96" s="1"/>
  <c r="EG179" i="96"/>
  <c r="EI179" i="96" s="1"/>
  <c r="DU262" i="96"/>
  <c r="DW262" i="96" s="1"/>
  <c r="GW262" i="96"/>
  <c r="HB193" i="96"/>
  <c r="EJ193" i="96"/>
  <c r="EL193" i="96" s="1"/>
  <c r="FJ105" i="98"/>
  <c r="FL105" i="98" s="1"/>
  <c r="HJ105" i="98"/>
  <c r="GX236" i="96"/>
  <c r="DX236" i="96"/>
  <c r="DZ236" i="96" s="1"/>
  <c r="GW218" i="96"/>
  <c r="GW220" i="96" s="1"/>
  <c r="DU218" i="96"/>
  <c r="DW218" i="96" s="1"/>
  <c r="FH49" i="96"/>
  <c r="FJ49" i="96" s="1"/>
  <c r="HJ49" i="96"/>
  <c r="HJ51" i="96" s="1"/>
  <c r="EJ183" i="96"/>
  <c r="EL183" i="96" s="1"/>
  <c r="HB183" i="96"/>
  <c r="HB185" i="96" s="1"/>
  <c r="EF208" i="98"/>
  <c r="EH208" i="98" s="1"/>
  <c r="GZ208" i="98"/>
  <c r="DU258" i="96"/>
  <c r="DW258" i="96" s="1"/>
  <c r="GW258" i="96"/>
  <c r="EE118" i="95"/>
  <c r="EG118" i="95" s="1"/>
  <c r="GG118" i="95"/>
  <c r="EH13" i="95"/>
  <c r="EJ13" i="95" s="1"/>
  <c r="GH13" i="95"/>
  <c r="GH15" i="95" s="1"/>
  <c r="HP48" i="94"/>
  <c r="FT48" i="94"/>
  <c r="FV48" i="94" s="1"/>
  <c r="HH104" i="98"/>
  <c r="HH106" i="98" s="1"/>
  <c r="FD104" i="98"/>
  <c r="FF104" i="98" s="1"/>
  <c r="FV27" i="98"/>
  <c r="FX27" i="98" s="1"/>
  <c r="HN27" i="98"/>
  <c r="EM180" i="96"/>
  <c r="EO180" i="96" s="1"/>
  <c r="HC180" i="96"/>
  <c r="HH101" i="96"/>
  <c r="HH103" i="96" s="1"/>
  <c r="FB101" i="96"/>
  <c r="FD101" i="96" s="1"/>
  <c r="FT36" i="96"/>
  <c r="FV36" i="96" s="1"/>
  <c r="HN36" i="96"/>
  <c r="ED196" i="96"/>
  <c r="EF196" i="96" s="1"/>
  <c r="GZ196" i="96"/>
  <c r="GZ198" i="96" s="1"/>
  <c r="GK10" i="95"/>
  <c r="EQ10" i="95"/>
  <c r="ES10" i="95" s="1"/>
  <c r="FB115" i="96"/>
  <c r="FD115" i="96" s="1"/>
  <c r="HH115" i="96"/>
  <c r="GZ204" i="98"/>
  <c r="GZ206" i="98" s="1"/>
  <c r="EF204" i="98"/>
  <c r="EH204" i="98" s="1"/>
  <c r="EV145" i="96"/>
  <c r="EX145" i="96" s="1"/>
  <c r="HF145" i="96"/>
  <c r="HF127" i="96"/>
  <c r="HF129" i="96" s="1"/>
  <c r="EV127" i="96"/>
  <c r="EX127" i="96" s="1"/>
  <c r="GI27" i="95"/>
  <c r="EK27" i="95"/>
  <c r="EM27" i="95" s="1"/>
  <c r="FS62" i="98"/>
  <c r="FU62" i="98" s="1"/>
  <c r="HM62" i="98"/>
  <c r="HP55" i="94"/>
  <c r="FT55" i="94"/>
  <c r="FV55" i="94" s="1"/>
  <c r="GY233" i="98"/>
  <c r="EC233" i="98"/>
  <c r="EE233" i="98" s="1"/>
  <c r="EU153" i="98"/>
  <c r="EW153" i="98" s="1"/>
  <c r="HE153" i="98"/>
  <c r="EX144" i="98"/>
  <c r="EZ144" i="98" s="1"/>
  <c r="HF144" i="98"/>
  <c r="DG209" i="95"/>
  <c r="DI209" i="95" s="1"/>
  <c r="FY209" i="95"/>
  <c r="EY132" i="96"/>
  <c r="FA132" i="96" s="1"/>
  <c r="HG132" i="96"/>
  <c r="DO244" i="96"/>
  <c r="DQ244" i="96" s="1"/>
  <c r="GU244" i="96"/>
  <c r="GU246" i="96" s="1"/>
  <c r="GY229" i="98"/>
  <c r="EC229" i="98"/>
  <c r="EE229" i="98" s="1"/>
  <c r="HJ79" i="96"/>
  <c r="HJ81" i="96" s="1"/>
  <c r="FH79" i="96"/>
  <c r="FJ79" i="96" s="1"/>
  <c r="GY221" i="98"/>
  <c r="GY223" i="98" s="1"/>
  <c r="EC221" i="98"/>
  <c r="EE221" i="98" s="1"/>
  <c r="FS53" i="98"/>
  <c r="FU53" i="98" s="1"/>
  <c r="HM53" i="98"/>
  <c r="HL67" i="96"/>
  <c r="FN67" i="96"/>
  <c r="FP67" i="96" s="1"/>
  <c r="ES140" i="96"/>
  <c r="EU140" i="96" s="1"/>
  <c r="HE140" i="96"/>
  <c r="FT56" i="94"/>
  <c r="FV56" i="94" s="1"/>
  <c r="HP56" i="94"/>
  <c r="EP158" i="96"/>
  <c r="ER158" i="96" s="1"/>
  <c r="HD158" i="96"/>
  <c r="HL48" i="98"/>
  <c r="HL50" i="98" s="1"/>
  <c r="FP48" i="98"/>
  <c r="FR48" i="98" s="1"/>
  <c r="EU166" i="98"/>
  <c r="EW166" i="98" s="1"/>
  <c r="HE166" i="98"/>
  <c r="HG100" i="98"/>
  <c r="HG102" i="98" s="1"/>
  <c r="FA100" i="98"/>
  <c r="FC100" i="98" s="1"/>
  <c r="GW248" i="96"/>
  <c r="DU248" i="96"/>
  <c r="DW248" i="96" s="1"/>
  <c r="GV261" i="96"/>
  <c r="GV263" i="96" s="1"/>
  <c r="DR261" i="96"/>
  <c r="DT261" i="96" s="1"/>
  <c r="HM28" i="96"/>
  <c r="FQ28" i="96"/>
  <c r="FS28" i="96" s="1"/>
  <c r="FN89" i="94"/>
  <c r="FP89" i="94" s="1"/>
  <c r="HN89" i="94"/>
  <c r="FG92" i="98"/>
  <c r="FI92" i="98" s="1"/>
  <c r="HI92" i="98"/>
  <c r="HI106" i="96"/>
  <c r="FE106" i="96"/>
  <c r="FG106" i="96" s="1"/>
  <c r="HC192" i="98"/>
  <c r="EO192" i="98"/>
  <c r="EQ192" i="98" s="1"/>
  <c r="GJ9" i="95"/>
  <c r="GJ11" i="95" s="1"/>
  <c r="EN9" i="95"/>
  <c r="EP9" i="95" s="1"/>
  <c r="HC196" i="98"/>
  <c r="EO196" i="98"/>
  <c r="EQ196" i="98" s="1"/>
  <c r="GW249" i="96"/>
  <c r="DU249" i="96"/>
  <c r="DW249" i="96" s="1"/>
  <c r="ED192" i="96"/>
  <c r="EF192" i="96" s="1"/>
  <c r="GZ192" i="96"/>
  <c r="GZ194" i="96" s="1"/>
  <c r="EL182" i="98"/>
  <c r="EN182" i="98" s="1"/>
  <c r="HB182" i="98"/>
  <c r="DP170" i="95"/>
  <c r="DR170" i="95" s="1"/>
  <c r="GB170" i="95"/>
  <c r="AV58" i="121"/>
  <c r="AX58" i="121" s="1"/>
  <c r="GV250" i="96"/>
  <c r="AY56" i="121"/>
  <c r="HK80" i="96"/>
  <c r="FK80" i="96"/>
  <c r="FM80" i="96" s="1"/>
  <c r="EM166" i="96"/>
  <c r="EO166" i="96" s="1"/>
  <c r="HC166" i="96"/>
  <c r="HC168" i="96" s="1"/>
  <c r="GG105" i="95"/>
  <c r="EE105" i="95"/>
  <c r="EG105" i="95" s="1"/>
  <c r="FB105" i="96"/>
  <c r="FD105" i="96" s="1"/>
  <c r="HH105" i="96"/>
  <c r="HH107" i="96" s="1"/>
  <c r="DU231" i="96"/>
  <c r="DW231" i="96" s="1"/>
  <c r="GW231" i="96"/>
  <c r="GW233" i="96" s="1"/>
  <c r="EE92" i="95"/>
  <c r="EG92" i="95" s="1"/>
  <c r="GG92" i="95"/>
  <c r="K60" i="121"/>
  <c r="AT60" i="121"/>
  <c r="AV60" i="121" s="1"/>
  <c r="AX60" i="121" s="1"/>
  <c r="AU60" i="121"/>
  <c r="ES141" i="96"/>
  <c r="EU141" i="96" s="1"/>
  <c r="HE141" i="96"/>
  <c r="DX232" i="96"/>
  <c r="DZ232" i="96" s="1"/>
  <c r="GX232" i="96"/>
  <c r="EA223" i="96"/>
  <c r="EC223" i="96" s="1"/>
  <c r="GY223" i="96"/>
  <c r="EA205" i="96"/>
  <c r="EC205" i="96" s="1"/>
  <c r="GY205" i="96"/>
  <c r="GY207" i="96" s="1"/>
  <c r="EK79" i="95"/>
  <c r="EM79" i="95" s="1"/>
  <c r="GI79" i="95"/>
  <c r="HO52" i="94"/>
  <c r="FQ52" i="94"/>
  <c r="FS52" i="94" s="1"/>
  <c r="HE154" i="96"/>
  <c r="ES154" i="96"/>
  <c r="EU154" i="96" s="1"/>
  <c r="FM88" i="98"/>
  <c r="FO88" i="98" s="1"/>
  <c r="HK88" i="98"/>
  <c r="HE139" i="98"/>
  <c r="EU139" i="98"/>
  <c r="EW139" i="98" s="1"/>
  <c r="HL50" i="96"/>
  <c r="FN50" i="96"/>
  <c r="FP50" i="96" s="1"/>
  <c r="DO257" i="96"/>
  <c r="DQ257" i="96" s="1"/>
  <c r="GU257" i="96"/>
  <c r="GU259" i="96" s="1"/>
  <c r="DM196" i="95"/>
  <c r="DO196" i="95" s="1"/>
  <c r="GA196" i="95"/>
  <c r="HG128" i="96"/>
  <c r="EY128" i="96"/>
  <c r="FA128" i="96" s="1"/>
  <c r="HM38" i="96"/>
  <c r="FN63" i="96"/>
  <c r="FP63" i="96" s="1"/>
  <c r="HL63" i="96"/>
  <c r="AW58" i="121"/>
  <c r="AY58" i="121" s="1"/>
  <c r="DD235" i="95"/>
  <c r="DF235" i="95" s="1"/>
  <c r="FX235" i="95"/>
  <c r="HG126" i="98"/>
  <c r="FA126" i="98"/>
  <c r="FC126" i="98" s="1"/>
  <c r="FV248" i="95"/>
  <c r="CX248" i="95"/>
  <c r="CZ248" i="95" s="1"/>
  <c r="FT37" i="96"/>
  <c r="FV37" i="96" s="1"/>
  <c r="HN37" i="96"/>
  <c r="HK76" i="96"/>
  <c r="FK76" i="96"/>
  <c r="FM76" i="96" s="1"/>
  <c r="EQ14" i="95"/>
  <c r="ES14" i="95" s="1"/>
  <c r="GK14" i="95"/>
  <c r="ES131" i="96"/>
  <c r="EU131" i="96" s="1"/>
  <c r="HE131" i="96"/>
  <c r="HE133" i="96" s="1"/>
  <c r="EJ197" i="96"/>
  <c r="EL197" i="96" s="1"/>
  <c r="HB197" i="96"/>
  <c r="HK52" i="98"/>
  <c r="HK54" i="98" s="1"/>
  <c r="FM52" i="98"/>
  <c r="FO52" i="98" s="1"/>
  <c r="EP167" i="96"/>
  <c r="ER167" i="96" s="1"/>
  <c r="HD167" i="96"/>
  <c r="EA209" i="96"/>
  <c r="EC209" i="96" s="1"/>
  <c r="GY209" i="96"/>
  <c r="GY211" i="96" s="1"/>
  <c r="EU157" i="98"/>
  <c r="EW157" i="98" s="1"/>
  <c r="HE157" i="98"/>
  <c r="HN82" i="94"/>
  <c r="FN82" i="94"/>
  <c r="FP82" i="94" s="1"/>
  <c r="GB145" i="95"/>
  <c r="EP157" i="96"/>
  <c r="ER157" i="96" s="1"/>
  <c r="HD157" i="96"/>
  <c r="HN40" i="98"/>
  <c r="FV40" i="98"/>
  <c r="FX40" i="98" s="1"/>
  <c r="HM39" i="98"/>
  <c r="HM41" i="98" s="1"/>
  <c r="FS39" i="98"/>
  <c r="FU39" i="98" s="1"/>
  <c r="FT10" i="96"/>
  <c r="FV10" i="96" s="1"/>
  <c r="HN10" i="96"/>
  <c r="HN12" i="96" s="1"/>
  <c r="HM23" i="96"/>
  <c r="HM25" i="96" s="1"/>
  <c r="FQ23" i="96"/>
  <c r="FS23" i="96" s="1"/>
  <c r="HM53" i="96"/>
  <c r="FQ53" i="96"/>
  <c r="FS53" i="96" s="1"/>
  <c r="FP22" i="98"/>
  <c r="FR22" i="98" s="1"/>
  <c r="HL22" i="98"/>
  <c r="HL24" i="98" s="1"/>
  <c r="FP9" i="98"/>
  <c r="FR9" i="98" s="1"/>
  <c r="HL9" i="98"/>
  <c r="HL11" i="98" s="1"/>
  <c r="FW21" i="94"/>
  <c r="FY21" i="94" s="1"/>
  <c r="HQ21" i="94"/>
  <c r="HQ23" i="94" s="1"/>
  <c r="HR14" i="94"/>
  <c r="HR15" i="94" s="1"/>
  <c r="FZ14" i="94"/>
  <c r="GB14" i="94" s="1"/>
  <c r="GB23" i="98"/>
  <c r="GD23" i="98" s="1"/>
  <c r="HP23" i="98"/>
  <c r="GI22" i="94"/>
  <c r="GK22" i="94" s="1"/>
  <c r="HU22" i="94"/>
  <c r="GB10" i="98"/>
  <c r="GD10" i="98" s="1"/>
  <c r="HP10" i="98"/>
  <c r="GE36" i="98"/>
  <c r="GG36" i="98" s="1"/>
  <c r="HQ36" i="98"/>
  <c r="GF13" i="94"/>
  <c r="GH13" i="94" s="1"/>
  <c r="HT13" i="94"/>
  <c r="HR15" i="96"/>
  <c r="GF15" i="96"/>
  <c r="GH15" i="96" s="1"/>
  <c r="GB49" i="98"/>
  <c r="GD49" i="98" s="1"/>
  <c r="HP49" i="98"/>
  <c r="FV247" i="95" l="1"/>
  <c r="FV249" i="95" s="1"/>
  <c r="CX247" i="95"/>
  <c r="CZ247" i="95" s="1"/>
  <c r="GI54" i="95"/>
  <c r="GI55" i="95" s="1"/>
  <c r="FT260" i="95"/>
  <c r="FT262" i="95" s="1"/>
  <c r="CR260" i="95"/>
  <c r="CT260" i="95" s="1"/>
  <c r="EH39" i="95"/>
  <c r="EJ39" i="95" s="1"/>
  <c r="GH39" i="95"/>
  <c r="GH41" i="95" s="1"/>
  <c r="FW221" i="95"/>
  <c r="FW223" i="95" s="1"/>
  <c r="FW224" i="95" s="1"/>
  <c r="DA221" i="95"/>
  <c r="DC221" i="95" s="1"/>
  <c r="EN53" i="95"/>
  <c r="EP53" i="95" s="1"/>
  <c r="GJ53" i="95"/>
  <c r="DM169" i="95"/>
  <c r="DO169" i="95" s="1"/>
  <c r="GA169" i="95"/>
  <c r="GA171" i="95" s="1"/>
  <c r="GA172" i="95" s="1"/>
  <c r="EN52" i="95"/>
  <c r="EP52" i="95" s="1"/>
  <c r="GJ52" i="95"/>
  <c r="GD143" i="95"/>
  <c r="DV143" i="95"/>
  <c r="DX143" i="95" s="1"/>
  <c r="DJ182" i="95"/>
  <c r="DL182" i="95" s="1"/>
  <c r="FZ182" i="95"/>
  <c r="FZ184" i="95" s="1"/>
  <c r="FW234" i="95"/>
  <c r="FW236" i="95" s="1"/>
  <c r="DA234" i="95"/>
  <c r="DC234" i="95" s="1"/>
  <c r="DV130" i="95"/>
  <c r="DX130" i="95" s="1"/>
  <c r="GD130" i="95"/>
  <c r="GD132" i="95" s="1"/>
  <c r="GD133" i="95" s="1"/>
  <c r="DS156" i="95"/>
  <c r="DU156" i="95" s="1"/>
  <c r="GC156" i="95"/>
  <c r="GH78" i="95"/>
  <c r="GH80" i="95" s="1"/>
  <c r="EH78" i="95"/>
  <c r="EJ78" i="95" s="1"/>
  <c r="EB117" i="95"/>
  <c r="ED117" i="95" s="1"/>
  <c r="GF117" i="95"/>
  <c r="GF104" i="95"/>
  <c r="GF106" i="95" s="1"/>
  <c r="GF107" i="95" s="1"/>
  <c r="EB104" i="95"/>
  <c r="ED104" i="95" s="1"/>
  <c r="GI65" i="95"/>
  <c r="GI67" i="95" s="1"/>
  <c r="GI68" i="95" s="1"/>
  <c r="EK65" i="95"/>
  <c r="EM65" i="95" s="1"/>
  <c r="FX208" i="95"/>
  <c r="FX210" i="95" s="1"/>
  <c r="DD208" i="95"/>
  <c r="DF208" i="95" s="1"/>
  <c r="GG91" i="95"/>
  <c r="GG93" i="95" s="1"/>
  <c r="EE91" i="95"/>
  <c r="EG91" i="95" s="1"/>
  <c r="DJ195" i="95"/>
  <c r="DL195" i="95" s="1"/>
  <c r="FZ195" i="95"/>
  <c r="FZ197" i="95" s="1"/>
  <c r="GI26" i="95"/>
  <c r="GI28" i="95" s="1"/>
  <c r="GI29" i="95" s="1"/>
  <c r="EK26" i="95"/>
  <c r="EM26" i="95" s="1"/>
  <c r="HI43" i="96"/>
  <c r="HK16" i="98"/>
  <c r="HJ38" i="98"/>
  <c r="HJ40" i="96"/>
  <c r="HJ42" i="96" s="1"/>
  <c r="FH40" i="96"/>
  <c r="FJ40" i="96" s="1"/>
  <c r="FN41" i="96"/>
  <c r="FP41" i="96" s="1"/>
  <c r="HL41" i="96"/>
  <c r="FM35" i="98"/>
  <c r="FO35" i="98" s="1"/>
  <c r="HK35" i="98"/>
  <c r="HK37" i="98" s="1"/>
  <c r="FP13" i="98"/>
  <c r="FR13" i="98" s="1"/>
  <c r="HL13" i="98"/>
  <c r="HL15" i="98" s="1"/>
  <c r="HB155" i="98"/>
  <c r="HO20" i="94"/>
  <c r="HM37" i="94"/>
  <c r="HM41" i="94"/>
  <c r="HE120" i="98"/>
  <c r="HM33" i="94"/>
  <c r="HH68" i="98"/>
  <c r="HG81" i="98"/>
  <c r="HG94" i="98"/>
  <c r="HE129" i="98"/>
  <c r="HA168" i="98"/>
  <c r="HD133" i="98"/>
  <c r="HD142" i="98"/>
  <c r="HA185" i="98"/>
  <c r="GY181" i="98"/>
  <c r="GY194" i="98"/>
  <c r="HA172" i="98"/>
  <c r="HH77" i="98"/>
  <c r="GU231" i="98"/>
  <c r="HO31" i="94"/>
  <c r="FQ31" i="94"/>
  <c r="FS31" i="94" s="1"/>
  <c r="FN34" i="94"/>
  <c r="FP34" i="94" s="1"/>
  <c r="HN34" i="94"/>
  <c r="HN36" i="94" s="1"/>
  <c r="FQ39" i="94"/>
  <c r="FS39" i="94" s="1"/>
  <c r="HO39" i="94"/>
  <c r="HN38" i="94"/>
  <c r="HN40" i="94" s="1"/>
  <c r="FN38" i="94"/>
  <c r="FP38" i="94" s="1"/>
  <c r="HP35" i="94"/>
  <c r="FT35" i="94"/>
  <c r="FV35" i="94" s="1"/>
  <c r="FN30" i="94"/>
  <c r="FP30" i="94" s="1"/>
  <c r="HN30" i="94"/>
  <c r="HN32" i="94" s="1"/>
  <c r="GX211" i="98"/>
  <c r="HB159" i="98"/>
  <c r="GU235" i="98"/>
  <c r="FT17" i="94"/>
  <c r="FV17" i="94" s="1"/>
  <c r="HP17" i="94"/>
  <c r="HP19" i="94" s="1"/>
  <c r="HR18" i="94"/>
  <c r="FZ18" i="94"/>
  <c r="GB18" i="94" s="1"/>
  <c r="EO152" i="98"/>
  <c r="EQ152" i="98" s="1"/>
  <c r="HC152" i="98"/>
  <c r="HC154" i="98" s="1"/>
  <c r="EU140" i="98"/>
  <c r="EW140" i="98" s="1"/>
  <c r="HE140" i="98"/>
  <c r="HE141" i="98" s="1"/>
  <c r="HJ79" i="98"/>
  <c r="FJ79" i="98"/>
  <c r="FL79" i="98" s="1"/>
  <c r="HI65" i="98"/>
  <c r="HI67" i="98" s="1"/>
  <c r="FG65" i="98"/>
  <c r="FI65" i="98" s="1"/>
  <c r="GV232" i="98"/>
  <c r="GV234" i="98" s="1"/>
  <c r="DT232" i="98"/>
  <c r="DV232" i="98" s="1"/>
  <c r="HF117" i="98"/>
  <c r="HF119" i="98" s="1"/>
  <c r="EX117" i="98"/>
  <c r="EZ117" i="98" s="1"/>
  <c r="GZ191" i="98"/>
  <c r="GZ193" i="98" s="1"/>
  <c r="EF191" i="98"/>
  <c r="EH191" i="98" s="1"/>
  <c r="EO170" i="98"/>
  <c r="EQ170" i="98" s="1"/>
  <c r="HC170" i="98"/>
  <c r="EF178" i="98"/>
  <c r="EH178" i="98" s="1"/>
  <c r="GZ178" i="98"/>
  <c r="GZ180" i="98" s="1"/>
  <c r="HE130" i="98"/>
  <c r="HE132" i="98" s="1"/>
  <c r="EU130" i="98"/>
  <c r="EW130" i="98" s="1"/>
  <c r="EL179" i="98"/>
  <c r="EN179" i="98" s="1"/>
  <c r="HB179" i="98"/>
  <c r="HC156" i="98"/>
  <c r="HC158" i="98" s="1"/>
  <c r="EO156" i="98"/>
  <c r="EQ156" i="98" s="1"/>
  <c r="EL165" i="98"/>
  <c r="EN165" i="98" s="1"/>
  <c r="HB165" i="98"/>
  <c r="HB167" i="98" s="1"/>
  <c r="GY209" i="98"/>
  <c r="GY210" i="98" s="1"/>
  <c r="EC209" i="98"/>
  <c r="EE209" i="98" s="1"/>
  <c r="FD78" i="98"/>
  <c r="FF78" i="98" s="1"/>
  <c r="HH78" i="98"/>
  <c r="HH80" i="98" s="1"/>
  <c r="FD91" i="98"/>
  <c r="FF91" i="98" s="1"/>
  <c r="HH91" i="98"/>
  <c r="HH93" i="98" s="1"/>
  <c r="EL169" i="98"/>
  <c r="EN169" i="98" s="1"/>
  <c r="HB169" i="98"/>
  <c r="HB171" i="98" s="1"/>
  <c r="FM66" i="98"/>
  <c r="FO66" i="98" s="1"/>
  <c r="HK66" i="98"/>
  <c r="HF127" i="98"/>
  <c r="HF128" i="98" s="1"/>
  <c r="EX127" i="98"/>
  <c r="EZ127" i="98" s="1"/>
  <c r="HB183" i="98"/>
  <c r="HB184" i="98" s="1"/>
  <c r="EL183" i="98"/>
  <c r="EN183" i="98" s="1"/>
  <c r="HI74" i="98"/>
  <c r="HI76" i="98" s="1"/>
  <c r="FG74" i="98"/>
  <c r="FI74" i="98" s="1"/>
  <c r="GV230" i="98"/>
  <c r="HF194" i="94"/>
  <c r="GY292" i="94"/>
  <c r="HI122" i="94"/>
  <c r="HH152" i="94"/>
  <c r="HI118" i="94"/>
  <c r="HJ88" i="94"/>
  <c r="HL71" i="94"/>
  <c r="HL75" i="94"/>
  <c r="HG177" i="94"/>
  <c r="HJ126" i="94"/>
  <c r="HL92" i="94"/>
  <c r="HA254" i="94"/>
  <c r="HF169" i="94"/>
  <c r="HK84" i="94"/>
  <c r="HB241" i="94"/>
  <c r="HK101" i="94"/>
  <c r="HG156" i="94"/>
  <c r="HH160" i="94"/>
  <c r="HI139" i="94"/>
  <c r="HK109" i="94"/>
  <c r="HK67" i="94"/>
  <c r="HD203" i="94"/>
  <c r="HJ105" i="94"/>
  <c r="HF173" i="94"/>
  <c r="HI143" i="94"/>
  <c r="HI135" i="94"/>
  <c r="HD220" i="94"/>
  <c r="HB237" i="94"/>
  <c r="HF186" i="94"/>
  <c r="HD224" i="94"/>
  <c r="GY296" i="94"/>
  <c r="HD190" i="94"/>
  <c r="HD207" i="94"/>
  <c r="HB245" i="94"/>
  <c r="HD228" i="94"/>
  <c r="GZ275" i="94"/>
  <c r="HD211" i="94"/>
  <c r="HA271" i="94"/>
  <c r="HL12" i="98"/>
  <c r="HO58" i="94"/>
  <c r="GW343" i="94"/>
  <c r="HA262" i="94"/>
  <c r="GY288" i="94"/>
  <c r="HA279" i="94"/>
  <c r="GX326" i="94"/>
  <c r="HA258" i="94"/>
  <c r="GW330" i="94"/>
  <c r="GX313" i="94"/>
  <c r="GV339" i="94"/>
  <c r="GX305" i="94"/>
  <c r="GX309" i="94"/>
  <c r="HJ134" i="94"/>
  <c r="GZ324" i="94"/>
  <c r="DX324" i="94"/>
  <c r="DZ324" i="94" s="1"/>
  <c r="EM204" i="94"/>
  <c r="EO204" i="94" s="1"/>
  <c r="HE204" i="94"/>
  <c r="HE206" i="94" s="1"/>
  <c r="EM225" i="94"/>
  <c r="EO225" i="94" s="1"/>
  <c r="HE225" i="94"/>
  <c r="HE227" i="94" s="1"/>
  <c r="EM243" i="94"/>
  <c r="EO243" i="94" s="1"/>
  <c r="HE243" i="94"/>
  <c r="EV153" i="94"/>
  <c r="EX153" i="94" s="1"/>
  <c r="HH153" i="94"/>
  <c r="HH155" i="94" s="1"/>
  <c r="HK137" i="94"/>
  <c r="FE137" i="94"/>
  <c r="FG137" i="94" s="1"/>
  <c r="FH120" i="94"/>
  <c r="FJ120" i="94" s="1"/>
  <c r="HL120" i="94"/>
  <c r="HF226" i="94"/>
  <c r="EP226" i="94"/>
  <c r="ER226" i="94" s="1"/>
  <c r="GW322" i="94"/>
  <c r="EG273" i="94"/>
  <c r="EI273" i="94" s="1"/>
  <c r="HC273" i="94"/>
  <c r="HL108" i="94"/>
  <c r="EJ260" i="94"/>
  <c r="EL260" i="94" s="1"/>
  <c r="HD260" i="94"/>
  <c r="FN65" i="94"/>
  <c r="FP65" i="94" s="1"/>
  <c r="HN65" i="94"/>
  <c r="DX285" i="94"/>
  <c r="DZ285" i="94" s="1"/>
  <c r="GZ285" i="94"/>
  <c r="GZ287" i="94" s="1"/>
  <c r="HH174" i="94"/>
  <c r="HH176" i="94" s="1"/>
  <c r="EV174" i="94"/>
  <c r="EX174" i="94" s="1"/>
  <c r="GY302" i="94"/>
  <c r="GY304" i="94" s="1"/>
  <c r="DU302" i="94"/>
  <c r="DW302" i="94" s="1"/>
  <c r="ED251" i="94"/>
  <c r="EF251" i="94" s="1"/>
  <c r="HB251" i="94"/>
  <c r="HB253" i="94" s="1"/>
  <c r="GX340" i="94"/>
  <c r="GX342" i="94" s="1"/>
  <c r="DR340" i="94"/>
  <c r="DT340" i="94" s="1"/>
  <c r="GY323" i="94"/>
  <c r="GY325" i="94" s="1"/>
  <c r="DU323" i="94"/>
  <c r="DW323" i="94" s="1"/>
  <c r="GX327" i="94"/>
  <c r="GX329" i="94" s="1"/>
  <c r="DR327" i="94"/>
  <c r="DT327" i="94" s="1"/>
  <c r="FQ73" i="94"/>
  <c r="FS73" i="94" s="1"/>
  <c r="HO73" i="94"/>
  <c r="DU341" i="94"/>
  <c r="DW341" i="94" s="1"/>
  <c r="GY341" i="94"/>
  <c r="GY310" i="94"/>
  <c r="GY312" i="94" s="1"/>
  <c r="DU310" i="94"/>
  <c r="DW310" i="94" s="1"/>
  <c r="HL116" i="94"/>
  <c r="FH116" i="94"/>
  <c r="FJ116" i="94" s="1"/>
  <c r="FQ69" i="94"/>
  <c r="FS69" i="94" s="1"/>
  <c r="HO69" i="94"/>
  <c r="HA290" i="94"/>
  <c r="EA290" i="94"/>
  <c r="EC290" i="94" s="1"/>
  <c r="FB136" i="94"/>
  <c r="FD136" i="94" s="1"/>
  <c r="HJ136" i="94"/>
  <c r="HJ138" i="94" s="1"/>
  <c r="HL103" i="94"/>
  <c r="FH103" i="94"/>
  <c r="FJ103" i="94" s="1"/>
  <c r="ES205" i="94"/>
  <c r="EU205" i="94" s="1"/>
  <c r="HG205" i="94"/>
  <c r="FK68" i="94"/>
  <c r="FM68" i="94" s="1"/>
  <c r="HM68" i="94"/>
  <c r="HM70" i="94" s="1"/>
  <c r="EG269" i="94"/>
  <c r="EI269" i="94" s="1"/>
  <c r="HC269" i="94"/>
  <c r="EA311" i="94"/>
  <c r="EC311" i="94" s="1"/>
  <c r="HA311" i="94"/>
  <c r="EG234" i="94"/>
  <c r="EI234" i="94" s="1"/>
  <c r="HC234" i="94"/>
  <c r="HC236" i="94" s="1"/>
  <c r="ED276" i="94"/>
  <c r="EF276" i="94" s="1"/>
  <c r="HB276" i="94"/>
  <c r="HB278" i="94" s="1"/>
  <c r="FE132" i="94"/>
  <c r="FG132" i="94" s="1"/>
  <c r="HK132" i="94"/>
  <c r="HI175" i="94"/>
  <c r="EY175" i="94"/>
  <c r="FA175" i="94" s="1"/>
  <c r="FB115" i="94"/>
  <c r="FD115" i="94" s="1"/>
  <c r="HJ115" i="94"/>
  <c r="HJ117" i="94" s="1"/>
  <c r="FH124" i="94"/>
  <c r="FJ124" i="94" s="1"/>
  <c r="HL124" i="94"/>
  <c r="ES188" i="94"/>
  <c r="EU188" i="94" s="1"/>
  <c r="HG188" i="94"/>
  <c r="FK106" i="94"/>
  <c r="FM106" i="94" s="1"/>
  <c r="HM106" i="94"/>
  <c r="ES191" i="94"/>
  <c r="EU191" i="94" s="1"/>
  <c r="HG191" i="94"/>
  <c r="HG193" i="94" s="1"/>
  <c r="HG183" i="94"/>
  <c r="HG185" i="94" s="1"/>
  <c r="ES183" i="94"/>
  <c r="EU183" i="94" s="1"/>
  <c r="HB268" i="94"/>
  <c r="HB270" i="94" s="1"/>
  <c r="ED268" i="94"/>
  <c r="EF268" i="94" s="1"/>
  <c r="FE123" i="94"/>
  <c r="FG123" i="94" s="1"/>
  <c r="HK123" i="94"/>
  <c r="HK125" i="94" s="1"/>
  <c r="HD252" i="94"/>
  <c r="EJ252" i="94"/>
  <c r="EL252" i="94" s="1"/>
  <c r="FB119" i="94"/>
  <c r="FD119" i="94" s="1"/>
  <c r="HJ119" i="94"/>
  <c r="HJ121" i="94" s="1"/>
  <c r="EY154" i="94"/>
  <c r="FA154" i="94" s="1"/>
  <c r="HI154" i="94"/>
  <c r="FK72" i="94"/>
  <c r="FM72" i="94" s="1"/>
  <c r="HM72" i="94"/>
  <c r="HM74" i="94" s="1"/>
  <c r="HI159" i="94"/>
  <c r="FK86" i="94"/>
  <c r="FM86" i="94" s="1"/>
  <c r="HM86" i="94"/>
  <c r="HH192" i="94"/>
  <c r="EV192" i="94"/>
  <c r="EX192" i="94" s="1"/>
  <c r="HG170" i="94"/>
  <c r="HG172" i="94" s="1"/>
  <c r="ES170" i="94"/>
  <c r="EU170" i="94" s="1"/>
  <c r="DR345" i="94"/>
  <c r="DT345" i="94" s="1"/>
  <c r="GX345" i="94"/>
  <c r="HA307" i="94"/>
  <c r="EA307" i="94"/>
  <c r="EC307" i="94" s="1"/>
  <c r="HE235" i="94"/>
  <c r="EM235" i="94"/>
  <c r="EO235" i="94" s="1"/>
  <c r="DX328" i="94"/>
  <c r="DZ328" i="94" s="1"/>
  <c r="GZ328" i="94"/>
  <c r="FH64" i="94"/>
  <c r="FJ64" i="94" s="1"/>
  <c r="HL64" i="94"/>
  <c r="HL66" i="94" s="1"/>
  <c r="EM200" i="94"/>
  <c r="EO200" i="94" s="1"/>
  <c r="HE200" i="94"/>
  <c r="HE202" i="94" s="1"/>
  <c r="EV171" i="94"/>
  <c r="EX171" i="94" s="1"/>
  <c r="HH171" i="94"/>
  <c r="EG277" i="94"/>
  <c r="EI277" i="94" s="1"/>
  <c r="HC277" i="94"/>
  <c r="HE208" i="94"/>
  <c r="HE210" i="94" s="1"/>
  <c r="EM208" i="94"/>
  <c r="EO208" i="94" s="1"/>
  <c r="GZ320" i="94"/>
  <c r="DX320" i="94"/>
  <c r="DZ320" i="94" s="1"/>
  <c r="HK102" i="94"/>
  <c r="HK104" i="94" s="1"/>
  <c r="FE102" i="94"/>
  <c r="FG102" i="94" s="1"/>
  <c r="EP222" i="94"/>
  <c r="ER222" i="94" s="1"/>
  <c r="HF222" i="94"/>
  <c r="HH184" i="94"/>
  <c r="EV184" i="94"/>
  <c r="EX184" i="94" s="1"/>
  <c r="HM90" i="94"/>
  <c r="HM91" i="94" s="1"/>
  <c r="FK90" i="94"/>
  <c r="FM90" i="94" s="1"/>
  <c r="GU347" i="94"/>
  <c r="ES209" i="94"/>
  <c r="EU209" i="94" s="1"/>
  <c r="HG209" i="94"/>
  <c r="FB140" i="94"/>
  <c r="FD140" i="94" s="1"/>
  <c r="HJ140" i="94"/>
  <c r="HJ142" i="94" s="1"/>
  <c r="ED294" i="94"/>
  <c r="EF294" i="94" s="1"/>
  <c r="HB294" i="94"/>
  <c r="DX289" i="94"/>
  <c r="DZ289" i="94" s="1"/>
  <c r="GZ289" i="94"/>
  <c r="GZ291" i="94" s="1"/>
  <c r="HG201" i="94"/>
  <c r="ES201" i="94"/>
  <c r="EU201" i="94" s="1"/>
  <c r="FB157" i="94"/>
  <c r="FD157" i="94" s="1"/>
  <c r="HJ157" i="94"/>
  <c r="GZ293" i="94"/>
  <c r="GZ295" i="94" s="1"/>
  <c r="DX293" i="94"/>
  <c r="DZ293" i="94" s="1"/>
  <c r="EM221" i="94"/>
  <c r="EO221" i="94" s="1"/>
  <c r="HE221" i="94"/>
  <c r="HE223" i="94" s="1"/>
  <c r="HB259" i="94"/>
  <c r="HB261" i="94" s="1"/>
  <c r="ED259" i="94"/>
  <c r="EF259" i="94" s="1"/>
  <c r="EA272" i="94"/>
  <c r="EC272" i="94" s="1"/>
  <c r="HA272" i="94"/>
  <c r="HA274" i="94" s="1"/>
  <c r="HI167" i="94"/>
  <c r="EY167" i="94"/>
  <c r="FA167" i="94" s="1"/>
  <c r="HK133" i="94"/>
  <c r="FE133" i="94"/>
  <c r="FG133" i="94" s="1"/>
  <c r="HK85" i="94"/>
  <c r="HK87" i="94" s="1"/>
  <c r="FE85" i="94"/>
  <c r="FG85" i="94" s="1"/>
  <c r="EA303" i="94"/>
  <c r="EC303" i="94" s="1"/>
  <c r="HA303" i="94"/>
  <c r="ED255" i="94"/>
  <c r="EF255" i="94" s="1"/>
  <c r="HB255" i="94"/>
  <c r="HB257" i="94" s="1"/>
  <c r="DU306" i="94"/>
  <c r="DW306" i="94" s="1"/>
  <c r="GY306" i="94"/>
  <c r="GY308" i="94" s="1"/>
  <c r="GW336" i="94"/>
  <c r="GW338" i="94" s="1"/>
  <c r="DL336" i="94"/>
  <c r="DN336" i="94" s="1"/>
  <c r="DO336" i="94" s="1"/>
  <c r="DQ336" i="94" s="1"/>
  <c r="EP218" i="94"/>
  <c r="ER218" i="94" s="1"/>
  <c r="HF218" i="94"/>
  <c r="EA286" i="94"/>
  <c r="EC286" i="94" s="1"/>
  <c r="HA286" i="94"/>
  <c r="DR337" i="94"/>
  <c r="DT337" i="94" s="1"/>
  <c r="GX337" i="94"/>
  <c r="HL99" i="94"/>
  <c r="HL100" i="94" s="1"/>
  <c r="FH99" i="94"/>
  <c r="FJ99" i="94" s="1"/>
  <c r="EM187" i="94"/>
  <c r="EO187" i="94" s="1"/>
  <c r="HE187" i="94"/>
  <c r="HE189" i="94" s="1"/>
  <c r="DR319" i="94"/>
  <c r="DT319" i="94" s="1"/>
  <c r="GX319" i="94"/>
  <c r="GX321" i="94" s="1"/>
  <c r="FK107" i="94"/>
  <c r="FM107" i="94" s="1"/>
  <c r="HM107" i="94"/>
  <c r="EG238" i="94"/>
  <c r="EI238" i="94" s="1"/>
  <c r="HC238" i="94"/>
  <c r="HC240" i="94" s="1"/>
  <c r="FB158" i="94"/>
  <c r="FD158" i="94" s="1"/>
  <c r="HJ158" i="94"/>
  <c r="ES166" i="94"/>
  <c r="EU166" i="94" s="1"/>
  <c r="HG166" i="94"/>
  <c r="HG168" i="94" s="1"/>
  <c r="GV344" i="94"/>
  <c r="GV346" i="94" s="1"/>
  <c r="DF344" i="94"/>
  <c r="DH344" i="94" s="1"/>
  <c r="DI344" i="94" s="1"/>
  <c r="DK344" i="94" s="1"/>
  <c r="HJ150" i="94"/>
  <c r="FB150" i="94"/>
  <c r="FD150" i="94" s="1"/>
  <c r="HC256" i="94"/>
  <c r="EG256" i="94"/>
  <c r="EI256" i="94" s="1"/>
  <c r="FH81" i="94"/>
  <c r="FJ81" i="94" s="1"/>
  <c r="HL81" i="94"/>
  <c r="HL83" i="94" s="1"/>
  <c r="EJ239" i="94"/>
  <c r="EL239" i="94" s="1"/>
  <c r="HD239" i="94"/>
  <c r="EY149" i="94"/>
  <c r="FA149" i="94" s="1"/>
  <c r="HI149" i="94"/>
  <c r="HI151" i="94" s="1"/>
  <c r="HE217" i="94"/>
  <c r="HE219" i="94" s="1"/>
  <c r="EM217" i="94"/>
  <c r="EO217" i="94" s="1"/>
  <c r="HL141" i="94"/>
  <c r="FH141" i="94"/>
  <c r="FJ141" i="94" s="1"/>
  <c r="EG242" i="94"/>
  <c r="EI242" i="94" s="1"/>
  <c r="HC242" i="94"/>
  <c r="HC244" i="94" s="1"/>
  <c r="HL29" i="98"/>
  <c r="HR16" i="94"/>
  <c r="GH16" i="95"/>
  <c r="HM42" i="98"/>
  <c r="HG116" i="98"/>
  <c r="GJ12" i="95"/>
  <c r="HH91" i="96"/>
  <c r="HK30" i="96"/>
  <c r="HL51" i="98"/>
  <c r="HM17" i="96"/>
  <c r="HL25" i="98"/>
  <c r="HF130" i="96"/>
  <c r="HH107" i="98"/>
  <c r="HJ52" i="96"/>
  <c r="HQ24" i="94"/>
  <c r="HN13" i="96"/>
  <c r="GG42" i="95"/>
  <c r="HK55" i="98"/>
  <c r="GF94" i="95"/>
  <c r="HK65" i="96"/>
  <c r="HN54" i="94"/>
  <c r="HC169" i="96"/>
  <c r="GG81" i="95"/>
  <c r="HK69" i="96"/>
  <c r="HM39" i="96"/>
  <c r="HJ90" i="98"/>
  <c r="HJ82" i="96"/>
  <c r="HH108" i="96"/>
  <c r="HL56" i="96"/>
  <c r="FV237" i="95"/>
  <c r="HI78" i="96"/>
  <c r="HK64" i="98"/>
  <c r="HD147" i="96"/>
  <c r="HF117" i="96"/>
  <c r="FY198" i="95"/>
  <c r="HF121" i="96"/>
  <c r="HN50" i="94"/>
  <c r="HA198" i="98"/>
  <c r="HM26" i="96"/>
  <c r="GA159" i="95"/>
  <c r="GD120" i="95"/>
  <c r="GY224" i="98"/>
  <c r="FW211" i="95"/>
  <c r="HG103" i="98"/>
  <c r="HH104" i="96"/>
  <c r="GY212" i="96"/>
  <c r="GV251" i="96"/>
  <c r="GB146" i="95"/>
  <c r="HH95" i="96"/>
  <c r="FY185" i="95"/>
  <c r="HA182" i="96"/>
  <c r="HE146" i="98"/>
  <c r="GZ199" i="96"/>
  <c r="GZ207" i="98"/>
  <c r="HB186" i="96"/>
  <c r="HC160" i="96"/>
  <c r="HE134" i="96"/>
  <c r="HD156" i="96"/>
  <c r="GY220" i="98"/>
  <c r="GV238" i="96"/>
  <c r="HD143" i="96"/>
  <c r="GZ195" i="96"/>
  <c r="FU250" i="95"/>
  <c r="HC173" i="96"/>
  <c r="GY208" i="96"/>
  <c r="GW225" i="96"/>
  <c r="FS263" i="95"/>
  <c r="GU260" i="96"/>
  <c r="GW221" i="96"/>
  <c r="K62" i="121"/>
  <c r="AT62" i="121"/>
  <c r="AV62" i="121" s="1"/>
  <c r="AX62" i="121" s="1"/>
  <c r="GU247" i="96"/>
  <c r="GW234" i="96"/>
  <c r="GV264" i="96"/>
  <c r="BR52" i="121"/>
  <c r="BQ52" i="121"/>
  <c r="BU54" i="121"/>
  <c r="BF54" i="121"/>
  <c r="BL54" i="121" s="1"/>
  <c r="BT54" i="121" s="1"/>
  <c r="HD159" i="96"/>
  <c r="HN14" i="96"/>
  <c r="HN16" i="96" s="1"/>
  <c r="FT14" i="96"/>
  <c r="FV14" i="96" s="1"/>
  <c r="FW24" i="96"/>
  <c r="FY24" i="96" s="1"/>
  <c r="HO24" i="96"/>
  <c r="BB58" i="121"/>
  <c r="BJ54" i="121"/>
  <c r="BO54" i="121" s="1"/>
  <c r="HP14" i="98"/>
  <c r="GB14" i="98"/>
  <c r="GD14" i="98" s="1"/>
  <c r="HE142" i="96"/>
  <c r="GL66" i="95"/>
  <c r="ET66" i="95"/>
  <c r="EV66" i="95" s="1"/>
  <c r="ET14" i="95"/>
  <c r="EV14" i="95" s="1"/>
  <c r="GL14" i="95"/>
  <c r="GX249" i="96"/>
  <c r="DX249" i="96"/>
  <c r="DZ249" i="96" s="1"/>
  <c r="HN28" i="96"/>
  <c r="FT28" i="96"/>
  <c r="FV28" i="96" s="1"/>
  <c r="EX166" i="98"/>
  <c r="EZ166" i="98" s="1"/>
  <c r="HF166" i="98"/>
  <c r="HG127" i="96"/>
  <c r="HG129" i="96" s="1"/>
  <c r="EY127" i="96"/>
  <c r="FA127" i="96" s="1"/>
  <c r="EI204" i="98"/>
  <c r="EK204" i="98" s="1"/>
  <c r="HA204" i="98"/>
  <c r="HA206" i="98" s="1"/>
  <c r="EI208" i="98"/>
  <c r="EK208" i="98" s="1"/>
  <c r="HA208" i="98"/>
  <c r="HD170" i="96"/>
  <c r="HD172" i="96" s="1"/>
  <c r="EP170" i="96"/>
  <c r="ER170" i="96" s="1"/>
  <c r="EL195" i="98"/>
  <c r="EN195" i="98" s="1"/>
  <c r="HB195" i="98"/>
  <c r="HB197" i="98" s="1"/>
  <c r="HA218" i="98"/>
  <c r="EI218" i="98"/>
  <c r="EK218" i="98" s="1"/>
  <c r="ES144" i="96"/>
  <c r="EU144" i="96" s="1"/>
  <c r="HE144" i="96"/>
  <c r="HE146" i="96" s="1"/>
  <c r="HL75" i="98"/>
  <c r="FP75" i="98"/>
  <c r="FR75" i="98" s="1"/>
  <c r="HE157" i="96"/>
  <c r="ES157" i="96"/>
  <c r="EU157" i="96" s="1"/>
  <c r="EM197" i="96"/>
  <c r="EO197" i="96" s="1"/>
  <c r="HC197" i="96"/>
  <c r="FD126" i="98"/>
  <c r="FF126" i="98" s="1"/>
  <c r="HH126" i="98"/>
  <c r="DP196" i="95"/>
  <c r="DR196" i="95" s="1"/>
  <c r="GB196" i="95"/>
  <c r="HL88" i="98"/>
  <c r="FP88" i="98"/>
  <c r="FR88" i="98" s="1"/>
  <c r="HD196" i="98"/>
  <c r="ER196" i="98"/>
  <c r="ET196" i="98" s="1"/>
  <c r="HJ92" i="98"/>
  <c r="FJ92" i="98"/>
  <c r="FL92" i="98" s="1"/>
  <c r="HG144" i="98"/>
  <c r="FA144" i="98"/>
  <c r="FC144" i="98" s="1"/>
  <c r="EP184" i="96"/>
  <c r="ER184" i="96" s="1"/>
  <c r="HD184" i="96"/>
  <c r="GE119" i="95"/>
  <c r="HJ102" i="96"/>
  <c r="FH102" i="96"/>
  <c r="FJ102" i="96" s="1"/>
  <c r="FP61" i="98"/>
  <c r="FR61" i="98" s="1"/>
  <c r="HL61" i="98"/>
  <c r="HL63" i="98" s="1"/>
  <c r="FN62" i="96"/>
  <c r="FP62" i="96" s="1"/>
  <c r="HL62" i="96"/>
  <c r="HL64" i="96" s="1"/>
  <c r="HE155" i="96"/>
  <c r="HL76" i="96"/>
  <c r="FN76" i="96"/>
  <c r="FP76" i="96" s="1"/>
  <c r="ED223" i="96"/>
  <c r="EF223" i="96" s="1"/>
  <c r="GZ223" i="96"/>
  <c r="EH105" i="95"/>
  <c r="EJ105" i="95" s="1"/>
  <c r="GH105" i="95"/>
  <c r="FW55" i="94"/>
  <c r="FY55" i="94" s="1"/>
  <c r="HQ55" i="94"/>
  <c r="HG145" i="96"/>
  <c r="EY145" i="96"/>
  <c r="FA145" i="96" s="1"/>
  <c r="FW48" i="94"/>
  <c r="FY48" i="94" s="1"/>
  <c r="HQ48" i="94"/>
  <c r="GX218" i="96"/>
  <c r="GX220" i="96" s="1"/>
  <c r="DX218" i="96"/>
  <c r="DZ218" i="96" s="1"/>
  <c r="FM105" i="98"/>
  <c r="FO105" i="98" s="1"/>
  <c r="HK105" i="98"/>
  <c r="ED219" i="96"/>
  <c r="EF219" i="96" s="1"/>
  <c r="GZ219" i="96"/>
  <c r="DY144" i="95"/>
  <c r="EA144" i="95" s="1"/>
  <c r="GE144" i="95"/>
  <c r="FG114" i="98"/>
  <c r="FI114" i="98" s="1"/>
  <c r="HI114" i="98"/>
  <c r="HF131" i="96"/>
  <c r="HF133" i="96" s="1"/>
  <c r="EV131" i="96"/>
  <c r="EX131" i="96" s="1"/>
  <c r="FH106" i="96"/>
  <c r="FJ106" i="96" s="1"/>
  <c r="HJ106" i="96"/>
  <c r="HF140" i="96"/>
  <c r="EV140" i="96"/>
  <c r="EX140" i="96" s="1"/>
  <c r="DX262" i="96"/>
  <c r="DZ262" i="96" s="1"/>
  <c r="GX262" i="96"/>
  <c r="EK40" i="95"/>
  <c r="EM40" i="95" s="1"/>
  <c r="GI40" i="95"/>
  <c r="GC145" i="95"/>
  <c r="EV154" i="96"/>
  <c r="EX154" i="96" s="1"/>
  <c r="HF154" i="96"/>
  <c r="ES158" i="96"/>
  <c r="EU158" i="96" s="1"/>
  <c r="HE158" i="96"/>
  <c r="EF233" i="98"/>
  <c r="EH233" i="98" s="1"/>
  <c r="GZ233" i="98"/>
  <c r="HP57" i="94"/>
  <c r="HI104" i="98"/>
  <c r="HI106" i="98" s="1"/>
  <c r="FG104" i="98"/>
  <c r="FI104" i="98" s="1"/>
  <c r="FE88" i="96"/>
  <c r="FG88" i="96" s="1"/>
  <c r="HI88" i="96"/>
  <c r="HI90" i="96" s="1"/>
  <c r="EX143" i="98"/>
  <c r="EZ143" i="98" s="1"/>
  <c r="HF143" i="98"/>
  <c r="HF145" i="98" s="1"/>
  <c r="GB183" i="95"/>
  <c r="DP183" i="95"/>
  <c r="DR183" i="95" s="1"/>
  <c r="HG114" i="96"/>
  <c r="HG116" i="96" s="1"/>
  <c r="EY114" i="96"/>
  <c r="FA114" i="96" s="1"/>
  <c r="HK101" i="98"/>
  <c r="FM101" i="98"/>
  <c r="FO101" i="98" s="1"/>
  <c r="FN27" i="96"/>
  <c r="FP27" i="96" s="1"/>
  <c r="HL27" i="96"/>
  <c r="HL29" i="96" s="1"/>
  <c r="HN54" i="96"/>
  <c r="FT54" i="96"/>
  <c r="FV54" i="96" s="1"/>
  <c r="FP52" i="98"/>
  <c r="FR52" i="98" s="1"/>
  <c r="HL52" i="98"/>
  <c r="HL54" i="98" s="1"/>
  <c r="GJ79" i="95"/>
  <c r="EN79" i="95"/>
  <c r="EP79" i="95" s="1"/>
  <c r="AW60" i="121"/>
  <c r="BA60" i="121" s="1"/>
  <c r="HK79" i="96"/>
  <c r="HK81" i="96" s="1"/>
  <c r="FK79" i="96"/>
  <c r="FM79" i="96" s="1"/>
  <c r="ET10" i="95"/>
  <c r="EV10" i="95" s="1"/>
  <c r="GL10" i="95"/>
  <c r="HN38" i="96"/>
  <c r="FK89" i="96"/>
  <c r="FM89" i="96" s="1"/>
  <c r="HK89" i="96"/>
  <c r="HI131" i="98"/>
  <c r="FG131" i="98"/>
  <c r="FI131" i="98" s="1"/>
  <c r="HO47" i="94"/>
  <c r="HO49" i="94" s="1"/>
  <c r="FQ47" i="94"/>
  <c r="FS47" i="94" s="1"/>
  <c r="EF221" i="98"/>
  <c r="EH221" i="98" s="1"/>
  <c r="GZ221" i="98"/>
  <c r="GZ223" i="98" s="1"/>
  <c r="HF153" i="96"/>
  <c r="EV153" i="96"/>
  <c r="EX153" i="96" s="1"/>
  <c r="EX157" i="98"/>
  <c r="EZ157" i="98" s="1"/>
  <c r="HF157" i="98"/>
  <c r="FW37" i="96"/>
  <c r="FY37" i="96" s="1"/>
  <c r="HO37" i="96"/>
  <c r="FQ63" i="96"/>
  <c r="FS63" i="96" s="1"/>
  <c r="HM63" i="96"/>
  <c r="HF141" i="96"/>
  <c r="EV141" i="96"/>
  <c r="EX141" i="96" s="1"/>
  <c r="EP166" i="96"/>
  <c r="ER166" i="96" s="1"/>
  <c r="HD166" i="96"/>
  <c r="HD168" i="96" s="1"/>
  <c r="GV244" i="96"/>
  <c r="GV246" i="96" s="1"/>
  <c r="DR244" i="96"/>
  <c r="DT244" i="96" s="1"/>
  <c r="FW36" i="96"/>
  <c r="FY36" i="96" s="1"/>
  <c r="HO36" i="96"/>
  <c r="EH118" i="95"/>
  <c r="EJ118" i="95" s="1"/>
  <c r="GH118" i="95"/>
  <c r="EM183" i="96"/>
  <c r="EO183" i="96" s="1"/>
  <c r="HC183" i="96"/>
  <c r="HC185" i="96" s="1"/>
  <c r="HB179" i="96"/>
  <c r="HB181" i="96" s="1"/>
  <c r="EJ179" i="96"/>
  <c r="EL179" i="96" s="1"/>
  <c r="HJ93" i="96"/>
  <c r="FH93" i="96"/>
  <c r="FJ93" i="96" s="1"/>
  <c r="FH75" i="96"/>
  <c r="FJ75" i="96" s="1"/>
  <c r="HJ75" i="96"/>
  <c r="HJ77" i="96" s="1"/>
  <c r="FE119" i="96"/>
  <c r="FG119" i="96" s="1"/>
  <c r="HI119" i="96"/>
  <c r="HA210" i="96"/>
  <c r="EG210" i="96"/>
  <c r="EI210" i="96" s="1"/>
  <c r="HA222" i="98"/>
  <c r="EI222" i="98"/>
  <c r="EK222" i="98" s="1"/>
  <c r="GV257" i="96"/>
  <c r="GV259" i="96" s="1"/>
  <c r="DR257" i="96"/>
  <c r="DT257" i="96" s="1"/>
  <c r="GH92" i="95"/>
  <c r="EH92" i="95"/>
  <c r="EJ92" i="95" s="1"/>
  <c r="EO182" i="98"/>
  <c r="EQ182" i="98" s="1"/>
  <c r="HC182" i="98"/>
  <c r="FD100" i="98"/>
  <c r="FF100" i="98" s="1"/>
  <c r="HH100" i="98"/>
  <c r="HH102" i="98" s="1"/>
  <c r="HM48" i="98"/>
  <c r="HM50" i="98" s="1"/>
  <c r="FS48" i="98"/>
  <c r="FU48" i="98" s="1"/>
  <c r="FW56" i="94"/>
  <c r="FY56" i="94" s="1"/>
  <c r="HQ56" i="94"/>
  <c r="FV62" i="98"/>
  <c r="FX62" i="98" s="1"/>
  <c r="HN62" i="98"/>
  <c r="HI101" i="96"/>
  <c r="HI103" i="96" s="1"/>
  <c r="FE101" i="96"/>
  <c r="FG101" i="96" s="1"/>
  <c r="HE171" i="96"/>
  <c r="ES171" i="96"/>
  <c r="EU171" i="96" s="1"/>
  <c r="DU235" i="96"/>
  <c r="DW235" i="96" s="1"/>
  <c r="GW235" i="96"/>
  <c r="GW237" i="96" s="1"/>
  <c r="DX222" i="96"/>
  <c r="DZ222" i="96" s="1"/>
  <c r="GX222" i="96"/>
  <c r="GX224" i="96" s="1"/>
  <c r="GZ217" i="98"/>
  <c r="GZ219" i="98" s="1"/>
  <c r="EF217" i="98"/>
  <c r="EH217" i="98" s="1"/>
  <c r="EL205" i="98"/>
  <c r="EN205" i="98" s="1"/>
  <c r="HB205" i="98"/>
  <c r="FQ82" i="94"/>
  <c r="FS82" i="94" s="1"/>
  <c r="HO82" i="94"/>
  <c r="GZ209" i="96"/>
  <c r="GZ211" i="96" s="1"/>
  <c r="ED209" i="96"/>
  <c r="EF209" i="96" s="1"/>
  <c r="HH128" i="96"/>
  <c r="FB128" i="96"/>
  <c r="FD128" i="96" s="1"/>
  <c r="FT52" i="94"/>
  <c r="FV52" i="94" s="1"/>
  <c r="HP52" i="94"/>
  <c r="FE105" i="96"/>
  <c r="FG105" i="96" s="1"/>
  <c r="HI105" i="96"/>
  <c r="HI107" i="96" s="1"/>
  <c r="HO89" i="94"/>
  <c r="FQ89" i="94"/>
  <c r="FS89" i="94" s="1"/>
  <c r="GX248" i="96"/>
  <c r="DX248" i="96"/>
  <c r="DZ248" i="96" s="1"/>
  <c r="FB132" i="96"/>
  <c r="FD132" i="96" s="1"/>
  <c r="HH132" i="96"/>
  <c r="FZ209" i="95"/>
  <c r="DJ209" i="95"/>
  <c r="DL209" i="95" s="1"/>
  <c r="HO27" i="98"/>
  <c r="FY27" i="98"/>
  <c r="GA27" i="98" s="1"/>
  <c r="EM193" i="96"/>
  <c r="EO193" i="96" s="1"/>
  <c r="HC193" i="96"/>
  <c r="EG206" i="96"/>
  <c r="EI206" i="96" s="1"/>
  <c r="HA206" i="96"/>
  <c r="HI92" i="96"/>
  <c r="HI94" i="96" s="1"/>
  <c r="FE92" i="96"/>
  <c r="FG92" i="96" s="1"/>
  <c r="FM87" i="98"/>
  <c r="FO87" i="98" s="1"/>
  <c r="HK87" i="98"/>
  <c r="HK89" i="98" s="1"/>
  <c r="HN98" i="94"/>
  <c r="FN98" i="94"/>
  <c r="FP98" i="94" s="1"/>
  <c r="FZ11" i="96"/>
  <c r="GB11" i="96" s="1"/>
  <c r="HP11" i="96"/>
  <c r="HM55" i="96"/>
  <c r="DA248" i="95"/>
  <c r="DC248" i="95" s="1"/>
  <c r="FW248" i="95"/>
  <c r="FQ50" i="96"/>
  <c r="FS50" i="96" s="1"/>
  <c r="HM50" i="96"/>
  <c r="ED205" i="96"/>
  <c r="EF205" i="96" s="1"/>
  <c r="GZ205" i="96"/>
  <c r="GZ207" i="96" s="1"/>
  <c r="EA232" i="96"/>
  <c r="EC232" i="96" s="1"/>
  <c r="GY232" i="96"/>
  <c r="GX231" i="96"/>
  <c r="GX233" i="96" s="1"/>
  <c r="DX231" i="96"/>
  <c r="DZ231" i="96" s="1"/>
  <c r="HL80" i="96"/>
  <c r="FN80" i="96"/>
  <c r="FP80" i="96" s="1"/>
  <c r="GW250" i="96"/>
  <c r="HM67" i="96"/>
  <c r="FQ67" i="96"/>
  <c r="FS67" i="96" s="1"/>
  <c r="HD180" i="96"/>
  <c r="EP180" i="96"/>
  <c r="ER180" i="96" s="1"/>
  <c r="EK13" i="95"/>
  <c r="EM13" i="95" s="1"/>
  <c r="GI13" i="95"/>
  <c r="GI15" i="95" s="1"/>
  <c r="AW62" i="121"/>
  <c r="FQ51" i="94"/>
  <c r="FS51" i="94" s="1"/>
  <c r="HO51" i="94"/>
  <c r="HO53" i="94" s="1"/>
  <c r="EY118" i="96"/>
  <c r="FA118" i="96" s="1"/>
  <c r="HG118" i="96"/>
  <c r="HG120" i="96" s="1"/>
  <c r="ES167" i="96"/>
  <c r="EU167" i="96" s="1"/>
  <c r="HE167" i="96"/>
  <c r="BC58" i="121"/>
  <c r="BG58" i="121" s="1"/>
  <c r="BM58" i="121" s="1"/>
  <c r="HA192" i="96"/>
  <c r="HA194" i="96" s="1"/>
  <c r="EG192" i="96"/>
  <c r="EI192" i="96" s="1"/>
  <c r="EQ9" i="95"/>
  <c r="ES9" i="95" s="1"/>
  <c r="GK9" i="95"/>
  <c r="GK11" i="95" s="1"/>
  <c r="ER192" i="98"/>
  <c r="ET192" i="98" s="1"/>
  <c r="HD192" i="98"/>
  <c r="HN53" i="98"/>
  <c r="FV53" i="98"/>
  <c r="FX53" i="98" s="1"/>
  <c r="EF229" i="98"/>
  <c r="EH229" i="98" s="1"/>
  <c r="GZ229" i="98"/>
  <c r="EN27" i="95"/>
  <c r="EP27" i="95" s="1"/>
  <c r="GJ27" i="95"/>
  <c r="EG196" i="96"/>
  <c r="EI196" i="96" s="1"/>
  <c r="HA196" i="96"/>
  <c r="HA198" i="96" s="1"/>
  <c r="DX258" i="96"/>
  <c r="DZ258" i="96" s="1"/>
  <c r="GX258" i="96"/>
  <c r="FK49" i="96"/>
  <c r="FM49" i="96" s="1"/>
  <c r="HK49" i="96"/>
  <c r="HK51" i="96" s="1"/>
  <c r="DX245" i="96"/>
  <c r="DZ245" i="96" s="1"/>
  <c r="GX245" i="96"/>
  <c r="FN66" i="96"/>
  <c r="FP66" i="96" s="1"/>
  <c r="HL66" i="96"/>
  <c r="HL68" i="96" s="1"/>
  <c r="FJ118" i="98"/>
  <c r="FL118" i="98" s="1"/>
  <c r="HJ118" i="98"/>
  <c r="GB158" i="95"/>
  <c r="DG235" i="95"/>
  <c r="DI235" i="95" s="1"/>
  <c r="FY235" i="95"/>
  <c r="EX139" i="98"/>
  <c r="EZ139" i="98" s="1"/>
  <c r="HF139" i="98"/>
  <c r="BC56" i="121"/>
  <c r="BG56" i="121" s="1"/>
  <c r="BM56" i="121" s="1"/>
  <c r="BB56" i="121"/>
  <c r="BA58" i="121"/>
  <c r="GC170" i="95"/>
  <c r="DS170" i="95"/>
  <c r="DU170" i="95" s="1"/>
  <c r="DU261" i="96"/>
  <c r="DW261" i="96" s="1"/>
  <c r="GW261" i="96"/>
  <c r="GW263" i="96" s="1"/>
  <c r="EX153" i="98"/>
  <c r="EZ153" i="98" s="1"/>
  <c r="HF153" i="98"/>
  <c r="FE115" i="96"/>
  <c r="FG115" i="96" s="1"/>
  <c r="HI115" i="96"/>
  <c r="EA236" i="96"/>
  <c r="EC236" i="96" s="1"/>
  <c r="GY236" i="96"/>
  <c r="HM26" i="98"/>
  <c r="HM28" i="98" s="1"/>
  <c r="FS26" i="98"/>
  <c r="FU26" i="98" s="1"/>
  <c r="FY222" i="95"/>
  <c r="DG222" i="95"/>
  <c r="DI222" i="95" s="1"/>
  <c r="CX261" i="95"/>
  <c r="CZ261" i="95" s="1"/>
  <c r="FV261" i="95"/>
  <c r="EB131" i="95"/>
  <c r="ED131" i="95" s="1"/>
  <c r="GF131" i="95"/>
  <c r="FD113" i="98"/>
  <c r="FF113" i="98" s="1"/>
  <c r="HH113" i="98"/>
  <c r="HH115" i="98" s="1"/>
  <c r="DV157" i="95"/>
  <c r="DX157" i="95" s="1"/>
  <c r="GD157" i="95"/>
  <c r="HN39" i="98"/>
  <c r="HN41" i="98" s="1"/>
  <c r="FV39" i="98"/>
  <c r="FX39" i="98" s="1"/>
  <c r="FY40" i="98"/>
  <c r="GA40" i="98" s="1"/>
  <c r="HO40" i="98"/>
  <c r="FW10" i="96"/>
  <c r="FY10" i="96" s="1"/>
  <c r="HO10" i="96"/>
  <c r="HO12" i="96" s="1"/>
  <c r="FT53" i="96"/>
  <c r="FV53" i="96" s="1"/>
  <c r="HN53" i="96"/>
  <c r="FT23" i="96"/>
  <c r="FV23" i="96" s="1"/>
  <c r="HN23" i="96"/>
  <c r="HN25" i="96" s="1"/>
  <c r="HM9" i="98"/>
  <c r="HM11" i="98" s="1"/>
  <c r="FS9" i="98"/>
  <c r="FU9" i="98" s="1"/>
  <c r="FS22" i="98"/>
  <c r="FU22" i="98" s="1"/>
  <c r="HM22" i="98"/>
  <c r="HM24" i="98" s="1"/>
  <c r="FZ21" i="94"/>
  <c r="GB21" i="94" s="1"/>
  <c r="HR21" i="94"/>
  <c r="HR23" i="94" s="1"/>
  <c r="GC14" i="94"/>
  <c r="GE14" i="94" s="1"/>
  <c r="HS14" i="94"/>
  <c r="HS15" i="94" s="1"/>
  <c r="GE23" i="98"/>
  <c r="GG23" i="98" s="1"/>
  <c r="HQ23" i="98"/>
  <c r="HS15" i="96"/>
  <c r="GI15" i="96"/>
  <c r="GH36" i="98"/>
  <c r="HR36" i="98"/>
  <c r="GE10" i="98"/>
  <c r="GG10" i="98" s="1"/>
  <c r="HQ10" i="98"/>
  <c r="HV22" i="94"/>
  <c r="GL22" i="94"/>
  <c r="GE49" i="98"/>
  <c r="GG49" i="98" s="1"/>
  <c r="HQ49" i="98"/>
  <c r="GI13" i="94"/>
  <c r="GK13" i="94" s="1"/>
  <c r="HU13" i="94"/>
  <c r="GJ54" i="95" l="1"/>
  <c r="GJ55" i="95" s="1"/>
  <c r="DA247" i="95"/>
  <c r="DC247" i="95" s="1"/>
  <c r="FW247" i="95"/>
  <c r="FW249" i="95" s="1"/>
  <c r="FU260" i="95"/>
  <c r="FU262" i="95" s="1"/>
  <c r="CU260" i="95"/>
  <c r="CW260" i="95" s="1"/>
  <c r="EH91" i="95"/>
  <c r="EJ91" i="95" s="1"/>
  <c r="GH91" i="95"/>
  <c r="GH93" i="95" s="1"/>
  <c r="GJ65" i="95"/>
  <c r="GJ67" i="95" s="1"/>
  <c r="GJ68" i="95" s="1"/>
  <c r="EN65" i="95"/>
  <c r="EP65" i="95" s="1"/>
  <c r="FX234" i="95"/>
  <c r="FX236" i="95" s="1"/>
  <c r="DD234" i="95"/>
  <c r="DF234" i="95" s="1"/>
  <c r="GE143" i="95"/>
  <c r="DY143" i="95"/>
  <c r="EA143" i="95" s="1"/>
  <c r="FX221" i="95"/>
  <c r="FX223" i="95" s="1"/>
  <c r="FX224" i="95" s="1"/>
  <c r="DD221" i="95"/>
  <c r="DF221" i="95" s="1"/>
  <c r="EE117" i="95"/>
  <c r="EG117" i="95" s="1"/>
  <c r="GG117" i="95"/>
  <c r="GD156" i="95"/>
  <c r="DV156" i="95"/>
  <c r="DX156" i="95" s="1"/>
  <c r="GB169" i="95"/>
  <c r="GB171" i="95" s="1"/>
  <c r="GB172" i="95" s="1"/>
  <c r="DP169" i="95"/>
  <c r="DR169" i="95" s="1"/>
  <c r="FY208" i="95"/>
  <c r="FY210" i="95" s="1"/>
  <c r="DG208" i="95"/>
  <c r="DI208" i="95" s="1"/>
  <c r="GG104" i="95"/>
  <c r="GG106" i="95" s="1"/>
  <c r="EE104" i="95"/>
  <c r="EG104" i="95" s="1"/>
  <c r="EK78" i="95"/>
  <c r="EM78" i="95" s="1"/>
  <c r="GI78" i="95"/>
  <c r="GI80" i="95" s="1"/>
  <c r="GA195" i="95"/>
  <c r="GA197" i="95" s="1"/>
  <c r="DM195" i="95"/>
  <c r="DO195" i="95" s="1"/>
  <c r="DY130" i="95"/>
  <c r="EA130" i="95" s="1"/>
  <c r="GE130" i="95"/>
  <c r="GE132" i="95" s="1"/>
  <c r="GE133" i="95" s="1"/>
  <c r="GA182" i="95"/>
  <c r="GA184" i="95" s="1"/>
  <c r="DM182" i="95"/>
  <c r="DO182" i="95" s="1"/>
  <c r="GK52" i="95"/>
  <c r="EQ52" i="95"/>
  <c r="ES52" i="95" s="1"/>
  <c r="EQ53" i="95"/>
  <c r="ES53" i="95" s="1"/>
  <c r="GK53" i="95"/>
  <c r="GI39" i="95"/>
  <c r="GI41" i="95" s="1"/>
  <c r="EK39" i="95"/>
  <c r="EM39" i="95" s="1"/>
  <c r="GJ26" i="95"/>
  <c r="GJ28" i="95" s="1"/>
  <c r="GJ29" i="95" s="1"/>
  <c r="EN26" i="95"/>
  <c r="EP26" i="95" s="1"/>
  <c r="HJ43" i="96"/>
  <c r="HL16" i="98"/>
  <c r="HK38" i="98"/>
  <c r="FQ41" i="96"/>
  <c r="FS41" i="96" s="1"/>
  <c r="HM41" i="96"/>
  <c r="HK40" i="96"/>
  <c r="HK42" i="96" s="1"/>
  <c r="FK40" i="96"/>
  <c r="FM40" i="96" s="1"/>
  <c r="FP35" i="98"/>
  <c r="FR35" i="98" s="1"/>
  <c r="HL35" i="98"/>
  <c r="HL37" i="98" s="1"/>
  <c r="HM13" i="98"/>
  <c r="HM15" i="98" s="1"/>
  <c r="FS13" i="98"/>
  <c r="FU13" i="98" s="1"/>
  <c r="HC155" i="98"/>
  <c r="HP20" i="94"/>
  <c r="HN37" i="94"/>
  <c r="HN41" i="94"/>
  <c r="HN33" i="94"/>
  <c r="HF120" i="98"/>
  <c r="HI68" i="98"/>
  <c r="HH94" i="98"/>
  <c r="HF129" i="98"/>
  <c r="HH81" i="98"/>
  <c r="HE133" i="98"/>
  <c r="HB168" i="98"/>
  <c r="HB185" i="98"/>
  <c r="HB172" i="98"/>
  <c r="HE142" i="98"/>
  <c r="GZ181" i="98"/>
  <c r="GZ194" i="98"/>
  <c r="GV231" i="98"/>
  <c r="HC159" i="98"/>
  <c r="HI77" i="98"/>
  <c r="GV235" i="98"/>
  <c r="GY211" i="98"/>
  <c r="FQ30" i="94"/>
  <c r="FS30" i="94" s="1"/>
  <c r="HO30" i="94"/>
  <c r="HO32" i="94" s="1"/>
  <c r="FW35" i="94"/>
  <c r="FY35" i="94" s="1"/>
  <c r="HQ35" i="94"/>
  <c r="FQ38" i="94"/>
  <c r="FS38" i="94" s="1"/>
  <c r="HO38" i="94"/>
  <c r="HO40" i="94" s="1"/>
  <c r="HP39" i="94"/>
  <c r="FT39" i="94"/>
  <c r="FV39" i="94" s="1"/>
  <c r="HO34" i="94"/>
  <c r="HO36" i="94" s="1"/>
  <c r="FQ34" i="94"/>
  <c r="FS34" i="94" s="1"/>
  <c r="FT31" i="94"/>
  <c r="FV31" i="94" s="1"/>
  <c r="HP31" i="94"/>
  <c r="GC18" i="94"/>
  <c r="GE18" i="94" s="1"/>
  <c r="HS18" i="94"/>
  <c r="FW17" i="94"/>
  <c r="FY17" i="94" s="1"/>
  <c r="HQ17" i="94"/>
  <c r="HQ19" i="94" s="1"/>
  <c r="HD152" i="98"/>
  <c r="HD154" i="98" s="1"/>
  <c r="ER152" i="98"/>
  <c r="ET152" i="98" s="1"/>
  <c r="GW230" i="98"/>
  <c r="FP66" i="98"/>
  <c r="FR66" i="98" s="1"/>
  <c r="HL66" i="98"/>
  <c r="HC169" i="98"/>
  <c r="HC171" i="98" s="1"/>
  <c r="EO169" i="98"/>
  <c r="EQ169" i="98" s="1"/>
  <c r="HI91" i="98"/>
  <c r="HI93" i="98" s="1"/>
  <c r="FG91" i="98"/>
  <c r="FI91" i="98" s="1"/>
  <c r="HI78" i="98"/>
  <c r="HI80" i="98" s="1"/>
  <c r="FG78" i="98"/>
  <c r="FI78" i="98" s="1"/>
  <c r="ER156" i="98"/>
  <c r="ET156" i="98" s="1"/>
  <c r="HD156" i="98"/>
  <c r="HD158" i="98" s="1"/>
  <c r="EO179" i="98"/>
  <c r="EQ179" i="98" s="1"/>
  <c r="HC179" i="98"/>
  <c r="HA191" i="98"/>
  <c r="HA193" i="98" s="1"/>
  <c r="EI191" i="98"/>
  <c r="EK191" i="98" s="1"/>
  <c r="HG117" i="98"/>
  <c r="HG119" i="98" s="1"/>
  <c r="FA117" i="98"/>
  <c r="FC117" i="98" s="1"/>
  <c r="HK79" i="98"/>
  <c r="FM79" i="98"/>
  <c r="FO79" i="98" s="1"/>
  <c r="HF140" i="98"/>
  <c r="HF141" i="98" s="1"/>
  <c r="EX140" i="98"/>
  <c r="EZ140" i="98" s="1"/>
  <c r="FJ74" i="98"/>
  <c r="FL74" i="98" s="1"/>
  <c r="HJ74" i="98"/>
  <c r="HJ76" i="98" s="1"/>
  <c r="HC183" i="98"/>
  <c r="HC184" i="98" s="1"/>
  <c r="EO183" i="98"/>
  <c r="EQ183" i="98" s="1"/>
  <c r="FA127" i="98"/>
  <c r="FC127" i="98" s="1"/>
  <c r="HG127" i="98"/>
  <c r="HG128" i="98" s="1"/>
  <c r="EF209" i="98"/>
  <c r="EH209" i="98" s="1"/>
  <c r="GZ209" i="98"/>
  <c r="GZ210" i="98" s="1"/>
  <c r="EO165" i="98"/>
  <c r="EQ165" i="98" s="1"/>
  <c r="HC165" i="98"/>
  <c r="HC167" i="98" s="1"/>
  <c r="EX130" i="98"/>
  <c r="EZ130" i="98" s="1"/>
  <c r="HF130" i="98"/>
  <c r="HF132" i="98" s="1"/>
  <c r="EI178" i="98"/>
  <c r="EK178" i="98" s="1"/>
  <c r="HA178" i="98"/>
  <c r="HA180" i="98" s="1"/>
  <c r="HD170" i="98"/>
  <c r="ER170" i="98"/>
  <c r="ET170" i="98" s="1"/>
  <c r="GW232" i="98"/>
  <c r="GW234" i="98" s="1"/>
  <c r="DW232" i="98"/>
  <c r="DY232" i="98" s="1"/>
  <c r="HJ65" i="98"/>
  <c r="HJ67" i="98" s="1"/>
  <c r="FJ65" i="98"/>
  <c r="FL65" i="98" s="1"/>
  <c r="HG194" i="94"/>
  <c r="GZ292" i="94"/>
  <c r="HJ122" i="94"/>
  <c r="HI152" i="94"/>
  <c r="HJ118" i="94"/>
  <c r="HK88" i="94"/>
  <c r="HM71" i="94"/>
  <c r="HM75" i="94"/>
  <c r="HK126" i="94"/>
  <c r="HH177" i="94"/>
  <c r="HM92" i="94"/>
  <c r="HG169" i="94"/>
  <c r="HB254" i="94"/>
  <c r="HL84" i="94"/>
  <c r="HC241" i="94"/>
  <c r="HL101" i="94"/>
  <c r="HG173" i="94"/>
  <c r="HH156" i="94"/>
  <c r="HJ139" i="94"/>
  <c r="HL109" i="94"/>
  <c r="HI160" i="94"/>
  <c r="HE203" i="94"/>
  <c r="HL67" i="94"/>
  <c r="HE220" i="94"/>
  <c r="HE190" i="94"/>
  <c r="HJ135" i="94"/>
  <c r="GZ288" i="94"/>
  <c r="HC237" i="94"/>
  <c r="HJ143" i="94"/>
  <c r="HK105" i="94"/>
  <c r="HG186" i="94"/>
  <c r="HE224" i="94"/>
  <c r="HP58" i="94"/>
  <c r="GZ296" i="94"/>
  <c r="HE207" i="94"/>
  <c r="HE211" i="94"/>
  <c r="HC245" i="94"/>
  <c r="HA275" i="94"/>
  <c r="HM12" i="98"/>
  <c r="HB271" i="94"/>
  <c r="HE228" i="94"/>
  <c r="GX343" i="94"/>
  <c r="HB262" i="94"/>
  <c r="GY305" i="94"/>
  <c r="HB258" i="94"/>
  <c r="HB279" i="94"/>
  <c r="GY326" i="94"/>
  <c r="GX330" i="94"/>
  <c r="GY313" i="94"/>
  <c r="GW339" i="94"/>
  <c r="GY309" i="94"/>
  <c r="GX322" i="94"/>
  <c r="GV347" i="94"/>
  <c r="HM29" i="98"/>
  <c r="FK141" i="94"/>
  <c r="FM141" i="94" s="1"/>
  <c r="HM141" i="94"/>
  <c r="HE239" i="94"/>
  <c r="EM239" i="94"/>
  <c r="EO239" i="94" s="1"/>
  <c r="HD256" i="94"/>
  <c r="EJ256" i="94"/>
  <c r="EL256" i="94" s="1"/>
  <c r="FE150" i="94"/>
  <c r="FG150" i="94" s="1"/>
  <c r="HK150" i="94"/>
  <c r="HK158" i="94"/>
  <c r="FE158" i="94"/>
  <c r="FG158" i="94" s="1"/>
  <c r="FN107" i="94"/>
  <c r="FP107" i="94" s="1"/>
  <c r="HN107" i="94"/>
  <c r="GX336" i="94"/>
  <c r="GX338" i="94" s="1"/>
  <c r="DR336" i="94"/>
  <c r="DT336" i="94" s="1"/>
  <c r="ED272" i="94"/>
  <c r="EF272" i="94" s="1"/>
  <c r="HB272" i="94"/>
  <c r="HB274" i="94" s="1"/>
  <c r="EA289" i="94"/>
  <c r="EC289" i="94" s="1"/>
  <c r="HA289" i="94"/>
  <c r="HA291" i="94" s="1"/>
  <c r="FE140" i="94"/>
  <c r="FG140" i="94" s="1"/>
  <c r="HK140" i="94"/>
  <c r="HK142" i="94" s="1"/>
  <c r="EV209" i="94"/>
  <c r="EX209" i="94" s="1"/>
  <c r="HH209" i="94"/>
  <c r="FN90" i="94"/>
  <c r="FP90" i="94" s="1"/>
  <c r="HN90" i="94"/>
  <c r="HN91" i="94" s="1"/>
  <c r="EA320" i="94"/>
  <c r="EC320" i="94" s="1"/>
  <c r="HA320" i="94"/>
  <c r="EP208" i="94"/>
  <c r="ER208" i="94" s="1"/>
  <c r="HF208" i="94"/>
  <c r="HF210" i="94" s="1"/>
  <c r="HB307" i="94"/>
  <c r="ED307" i="94"/>
  <c r="EF307" i="94" s="1"/>
  <c r="HI192" i="94"/>
  <c r="EY192" i="94"/>
  <c r="FA192" i="94" s="1"/>
  <c r="HH183" i="94"/>
  <c r="HH185" i="94" s="1"/>
  <c r="EV183" i="94"/>
  <c r="EX183" i="94" s="1"/>
  <c r="HJ175" i="94"/>
  <c r="FB175" i="94"/>
  <c r="FD175" i="94" s="1"/>
  <c r="EV205" i="94"/>
  <c r="EX205" i="94" s="1"/>
  <c r="HH205" i="94"/>
  <c r="GZ310" i="94"/>
  <c r="GZ312" i="94" s="1"/>
  <c r="DX310" i="94"/>
  <c r="DZ310" i="94" s="1"/>
  <c r="GY327" i="94"/>
  <c r="GY329" i="94" s="1"/>
  <c r="DU327" i="94"/>
  <c r="DW327" i="94" s="1"/>
  <c r="DU340" i="94"/>
  <c r="DW340" i="94" s="1"/>
  <c r="GY340" i="94"/>
  <c r="GY342" i="94" s="1"/>
  <c r="ES226" i="94"/>
  <c r="EU226" i="94" s="1"/>
  <c r="HG226" i="94"/>
  <c r="HL137" i="94"/>
  <c r="FH137" i="94"/>
  <c r="FJ137" i="94" s="1"/>
  <c r="FK81" i="94"/>
  <c r="FM81" i="94" s="1"/>
  <c r="HM81" i="94"/>
  <c r="HM83" i="94" s="1"/>
  <c r="DU319" i="94"/>
  <c r="DW319" i="94" s="1"/>
  <c r="GY319" i="94"/>
  <c r="GY321" i="94" s="1"/>
  <c r="EP187" i="94"/>
  <c r="ER187" i="94" s="1"/>
  <c r="HF187" i="94"/>
  <c r="HF189" i="94" s="1"/>
  <c r="HM99" i="94"/>
  <c r="HM100" i="94" s="1"/>
  <c r="FK99" i="94"/>
  <c r="FM99" i="94" s="1"/>
  <c r="DU337" i="94"/>
  <c r="DW337" i="94" s="1"/>
  <c r="GY337" i="94"/>
  <c r="HG218" i="94"/>
  <c r="ES218" i="94"/>
  <c r="EU218" i="94" s="1"/>
  <c r="DX306" i="94"/>
  <c r="DZ306" i="94" s="1"/>
  <c r="GZ306" i="94"/>
  <c r="GZ308" i="94" s="1"/>
  <c r="HL133" i="94"/>
  <c r="FH133" i="94"/>
  <c r="FJ133" i="94" s="1"/>
  <c r="HC259" i="94"/>
  <c r="HC261" i="94" s="1"/>
  <c r="EG259" i="94"/>
  <c r="EI259" i="94" s="1"/>
  <c r="HJ159" i="94"/>
  <c r="HG222" i="94"/>
  <c r="ES222" i="94"/>
  <c r="EU222" i="94" s="1"/>
  <c r="EY171" i="94"/>
  <c r="FA171" i="94" s="1"/>
  <c r="HI171" i="94"/>
  <c r="FK64" i="94"/>
  <c r="FM64" i="94" s="1"/>
  <c r="HM64" i="94"/>
  <c r="HM66" i="94" s="1"/>
  <c r="DU345" i="94"/>
  <c r="DW345" i="94" s="1"/>
  <c r="GY345" i="94"/>
  <c r="FB154" i="94"/>
  <c r="FD154" i="94" s="1"/>
  <c r="HJ154" i="94"/>
  <c r="FH123" i="94"/>
  <c r="FJ123" i="94" s="1"/>
  <c r="HL123" i="94"/>
  <c r="HL125" i="94" s="1"/>
  <c r="HH191" i="94"/>
  <c r="HH193" i="94" s="1"/>
  <c r="EV191" i="94"/>
  <c r="EX191" i="94" s="1"/>
  <c r="FK124" i="94"/>
  <c r="FM124" i="94" s="1"/>
  <c r="HM124" i="94"/>
  <c r="HC276" i="94"/>
  <c r="HC278" i="94" s="1"/>
  <c r="EG276" i="94"/>
  <c r="EI276" i="94" s="1"/>
  <c r="HB311" i="94"/>
  <c r="ED311" i="94"/>
  <c r="EF311" i="94" s="1"/>
  <c r="HM103" i="94"/>
  <c r="FK103" i="94"/>
  <c r="FM103" i="94" s="1"/>
  <c r="HA285" i="94"/>
  <c r="HA287" i="94" s="1"/>
  <c r="EA285" i="94"/>
  <c r="EC285" i="94" s="1"/>
  <c r="HE260" i="94"/>
  <c r="EM260" i="94"/>
  <c r="EO260" i="94" s="1"/>
  <c r="EY153" i="94"/>
  <c r="FA153" i="94" s="1"/>
  <c r="HI153" i="94"/>
  <c r="HI155" i="94" s="1"/>
  <c r="EP204" i="94"/>
  <c r="ER204" i="94" s="1"/>
  <c r="HF204" i="94"/>
  <c r="HF206" i="94" s="1"/>
  <c r="EP217" i="94"/>
  <c r="ER217" i="94" s="1"/>
  <c r="HF217" i="94"/>
  <c r="HF219" i="94" s="1"/>
  <c r="HJ149" i="94"/>
  <c r="HJ151" i="94" s="1"/>
  <c r="FB149" i="94"/>
  <c r="FD149" i="94" s="1"/>
  <c r="HH166" i="94"/>
  <c r="HH168" i="94" s="1"/>
  <c r="EV166" i="94"/>
  <c r="EX166" i="94" s="1"/>
  <c r="EJ238" i="94"/>
  <c r="EL238" i="94" s="1"/>
  <c r="HD238" i="94"/>
  <c r="HD240" i="94" s="1"/>
  <c r="HB303" i="94"/>
  <c r="ED303" i="94"/>
  <c r="EF303" i="94" s="1"/>
  <c r="EP221" i="94"/>
  <c r="ER221" i="94" s="1"/>
  <c r="HF221" i="94"/>
  <c r="HF223" i="94" s="1"/>
  <c r="FE157" i="94"/>
  <c r="FG157" i="94" s="1"/>
  <c r="HK157" i="94"/>
  <c r="EG294" i="94"/>
  <c r="EI294" i="94" s="1"/>
  <c r="HC294" i="94"/>
  <c r="EY184" i="94"/>
  <c r="FA184" i="94" s="1"/>
  <c r="HI184" i="94"/>
  <c r="HL102" i="94"/>
  <c r="HL104" i="94" s="1"/>
  <c r="FH102" i="94"/>
  <c r="FJ102" i="94" s="1"/>
  <c r="HF235" i="94"/>
  <c r="EP235" i="94"/>
  <c r="ER235" i="94" s="1"/>
  <c r="EV170" i="94"/>
  <c r="EX170" i="94" s="1"/>
  <c r="HH170" i="94"/>
  <c r="HH172" i="94" s="1"/>
  <c r="HE252" i="94"/>
  <c r="EM252" i="94"/>
  <c r="EO252" i="94" s="1"/>
  <c r="EG268" i="94"/>
  <c r="EI268" i="94" s="1"/>
  <c r="HC268" i="94"/>
  <c r="HC270" i="94" s="1"/>
  <c r="HM108" i="94"/>
  <c r="HK134" i="94"/>
  <c r="FE136" i="94"/>
  <c r="FG136" i="94" s="1"/>
  <c r="HK136" i="94"/>
  <c r="HK138" i="94" s="1"/>
  <c r="HM116" i="94"/>
  <c r="FK116" i="94"/>
  <c r="FM116" i="94" s="1"/>
  <c r="GZ323" i="94"/>
  <c r="GZ325" i="94" s="1"/>
  <c r="DX323" i="94"/>
  <c r="DZ323" i="94" s="1"/>
  <c r="HI174" i="94"/>
  <c r="HI176" i="94" s="1"/>
  <c r="EY174" i="94"/>
  <c r="FA174" i="94" s="1"/>
  <c r="EJ273" i="94"/>
  <c r="EL273" i="94" s="1"/>
  <c r="HD273" i="94"/>
  <c r="EA324" i="94"/>
  <c r="EC324" i="94" s="1"/>
  <c r="HA324" i="94"/>
  <c r="HD242" i="94"/>
  <c r="HD244" i="94" s="1"/>
  <c r="EJ242" i="94"/>
  <c r="EL242" i="94" s="1"/>
  <c r="GW344" i="94"/>
  <c r="GW346" i="94" s="1"/>
  <c r="DL344" i="94"/>
  <c r="DN344" i="94" s="1"/>
  <c r="DO344" i="94" s="1"/>
  <c r="DQ344" i="94" s="1"/>
  <c r="ED286" i="94"/>
  <c r="EF286" i="94" s="1"/>
  <c r="HB286" i="94"/>
  <c r="EG255" i="94"/>
  <c r="EI255" i="94" s="1"/>
  <c r="HC255" i="94"/>
  <c r="HC257" i="94" s="1"/>
  <c r="FH85" i="94"/>
  <c r="FJ85" i="94" s="1"/>
  <c r="HL85" i="94"/>
  <c r="HL87" i="94" s="1"/>
  <c r="FB167" i="94"/>
  <c r="FD167" i="94" s="1"/>
  <c r="HJ167" i="94"/>
  <c r="HA293" i="94"/>
  <c r="HA295" i="94" s="1"/>
  <c r="EA293" i="94"/>
  <c r="EC293" i="94" s="1"/>
  <c r="HH201" i="94"/>
  <c r="EV201" i="94"/>
  <c r="EX201" i="94" s="1"/>
  <c r="EJ277" i="94"/>
  <c r="EL277" i="94" s="1"/>
  <c r="HD277" i="94"/>
  <c r="EP200" i="94"/>
  <c r="ER200" i="94" s="1"/>
  <c r="HF200" i="94"/>
  <c r="HF202" i="94" s="1"/>
  <c r="EA328" i="94"/>
  <c r="EC328" i="94" s="1"/>
  <c r="HA328" i="94"/>
  <c r="FN86" i="94"/>
  <c r="FP86" i="94" s="1"/>
  <c r="HN86" i="94"/>
  <c r="HN72" i="94"/>
  <c r="HN74" i="94" s="1"/>
  <c r="FN72" i="94"/>
  <c r="FP72" i="94" s="1"/>
  <c r="FE119" i="94"/>
  <c r="FG119" i="94" s="1"/>
  <c r="HK119" i="94"/>
  <c r="HK121" i="94" s="1"/>
  <c r="HN106" i="94"/>
  <c r="FN106" i="94"/>
  <c r="FP106" i="94" s="1"/>
  <c r="HH188" i="94"/>
  <c r="EV188" i="94"/>
  <c r="EX188" i="94" s="1"/>
  <c r="HK115" i="94"/>
  <c r="HK117" i="94" s="1"/>
  <c r="FE115" i="94"/>
  <c r="FG115" i="94" s="1"/>
  <c r="FH132" i="94"/>
  <c r="FJ132" i="94" s="1"/>
  <c r="HL132" i="94"/>
  <c r="EJ234" i="94"/>
  <c r="EL234" i="94" s="1"/>
  <c r="HD234" i="94"/>
  <c r="HD236" i="94" s="1"/>
  <c r="HD269" i="94"/>
  <c r="EJ269" i="94"/>
  <c r="EL269" i="94" s="1"/>
  <c r="FN68" i="94"/>
  <c r="FP68" i="94" s="1"/>
  <c r="HN68" i="94"/>
  <c r="HN70" i="94" s="1"/>
  <c r="HB290" i="94"/>
  <c r="ED290" i="94"/>
  <c r="EF290" i="94" s="1"/>
  <c r="FT69" i="94"/>
  <c r="FV69" i="94" s="1"/>
  <c r="HP69" i="94"/>
  <c r="DX341" i="94"/>
  <c r="DZ341" i="94" s="1"/>
  <c r="GZ341" i="94"/>
  <c r="HP73" i="94"/>
  <c r="FT73" i="94"/>
  <c r="FV73" i="94" s="1"/>
  <c r="EG251" i="94"/>
  <c r="EI251" i="94" s="1"/>
  <c r="HC251" i="94"/>
  <c r="HC253" i="94" s="1"/>
  <c r="DX302" i="94"/>
  <c r="DZ302" i="94" s="1"/>
  <c r="GZ302" i="94"/>
  <c r="GZ304" i="94" s="1"/>
  <c r="FQ65" i="94"/>
  <c r="FS65" i="94" s="1"/>
  <c r="HO65" i="94"/>
  <c r="FK120" i="94"/>
  <c r="FM120" i="94" s="1"/>
  <c r="HM120" i="94"/>
  <c r="EP243" i="94"/>
  <c r="ER243" i="94" s="1"/>
  <c r="HF243" i="94"/>
  <c r="HF225" i="94"/>
  <c r="HF227" i="94" s="1"/>
  <c r="EP225" i="94"/>
  <c r="ER225" i="94" s="1"/>
  <c r="HS16" i="94"/>
  <c r="GI16" i="95"/>
  <c r="HN42" i="98"/>
  <c r="HL30" i="96"/>
  <c r="HH116" i="98"/>
  <c r="GK12" i="95"/>
  <c r="HI91" i="96"/>
  <c r="GH81" i="95"/>
  <c r="HM51" i="98"/>
  <c r="HG130" i="96"/>
  <c r="HN17" i="96"/>
  <c r="HK52" i="96"/>
  <c r="HI107" i="98"/>
  <c r="HR24" i="94"/>
  <c r="GH42" i="95"/>
  <c r="HM25" i="98"/>
  <c r="HO54" i="94"/>
  <c r="GG94" i="95"/>
  <c r="HO13" i="96"/>
  <c r="HL69" i="96"/>
  <c r="HD169" i="96"/>
  <c r="HL55" i="98"/>
  <c r="HK82" i="96"/>
  <c r="HL65" i="96"/>
  <c r="HM56" i="96"/>
  <c r="HI108" i="96"/>
  <c r="HN39" i="96"/>
  <c r="FW237" i="95"/>
  <c r="HK90" i="98"/>
  <c r="HO50" i="94"/>
  <c r="HL64" i="98"/>
  <c r="HJ78" i="96"/>
  <c r="HG117" i="96"/>
  <c r="HE147" i="96"/>
  <c r="FZ198" i="95"/>
  <c r="GG107" i="95"/>
  <c r="HG121" i="96"/>
  <c r="HB198" i="98"/>
  <c r="HN26" i="96"/>
  <c r="GE120" i="95"/>
  <c r="GB159" i="95"/>
  <c r="GZ224" i="98"/>
  <c r="HI95" i="96"/>
  <c r="FX211" i="95"/>
  <c r="HI104" i="96"/>
  <c r="FZ185" i="95"/>
  <c r="GW251" i="96"/>
  <c r="HH103" i="98"/>
  <c r="GZ212" i="96"/>
  <c r="HB182" i="96"/>
  <c r="GZ220" i="98"/>
  <c r="GC146" i="95"/>
  <c r="HA195" i="96"/>
  <c r="HE156" i="96"/>
  <c r="HD160" i="96"/>
  <c r="HF146" i="98"/>
  <c r="HA199" i="96"/>
  <c r="HC186" i="96"/>
  <c r="HA207" i="98"/>
  <c r="HF134" i="96"/>
  <c r="GW238" i="96"/>
  <c r="HE143" i="96"/>
  <c r="GZ208" i="96"/>
  <c r="HD173" i="96"/>
  <c r="GX221" i="96"/>
  <c r="FV250" i="95"/>
  <c r="GX225" i="96"/>
  <c r="FT263" i="95"/>
  <c r="GV260" i="96"/>
  <c r="BA62" i="121"/>
  <c r="BD62" i="121" s="1"/>
  <c r="GV247" i="96"/>
  <c r="GX234" i="96"/>
  <c r="GW264" i="96"/>
  <c r="BW52" i="121"/>
  <c r="BY52" i="121" s="1"/>
  <c r="E52" i="121" s="1"/>
  <c r="BS54" i="121"/>
  <c r="BX54" i="121" s="1"/>
  <c r="BK54" i="121"/>
  <c r="GX250" i="96"/>
  <c r="BP54" i="121"/>
  <c r="HO14" i="96"/>
  <c r="HO16" i="96" s="1"/>
  <c r="FW14" i="96"/>
  <c r="FY14" i="96" s="1"/>
  <c r="HF155" i="96"/>
  <c r="FZ24" i="96"/>
  <c r="GB24" i="96" s="1"/>
  <c r="HP24" i="96"/>
  <c r="GM66" i="95"/>
  <c r="EW66" i="95"/>
  <c r="EY66" i="95" s="1"/>
  <c r="AY60" i="121"/>
  <c r="BC60" i="121" s="1"/>
  <c r="BG60" i="121" s="1"/>
  <c r="BM60" i="121" s="1"/>
  <c r="HE159" i="96"/>
  <c r="GE14" i="98"/>
  <c r="GG14" i="98" s="1"/>
  <c r="HQ14" i="98"/>
  <c r="ED236" i="96"/>
  <c r="EF236" i="96" s="1"/>
  <c r="GZ236" i="96"/>
  <c r="HB192" i="96"/>
  <c r="HB194" i="96" s="1"/>
  <c r="EJ192" i="96"/>
  <c r="EL192" i="96" s="1"/>
  <c r="HF167" i="96"/>
  <c r="EV167" i="96"/>
  <c r="EX167" i="96" s="1"/>
  <c r="ES180" i="96"/>
  <c r="EU180" i="96" s="1"/>
  <c r="HE180" i="96"/>
  <c r="EA248" i="96"/>
  <c r="EC248" i="96" s="1"/>
  <c r="GY248" i="96"/>
  <c r="HA217" i="98"/>
  <c r="HA219" i="98" s="1"/>
  <c r="EI217" i="98"/>
  <c r="EK217" i="98" s="1"/>
  <c r="FZ56" i="94"/>
  <c r="GB56" i="94" s="1"/>
  <c r="HR56" i="94"/>
  <c r="EK92" i="95"/>
  <c r="EM92" i="95" s="1"/>
  <c r="GI92" i="95"/>
  <c r="FT47" i="94"/>
  <c r="FV47" i="94" s="1"/>
  <c r="HP47" i="94"/>
  <c r="HP49" i="94" s="1"/>
  <c r="FN89" i="96"/>
  <c r="FP89" i="96" s="1"/>
  <c r="HL89" i="96"/>
  <c r="BF58" i="121"/>
  <c r="BL58" i="121" s="1"/>
  <c r="EL218" i="98"/>
  <c r="EN218" i="98" s="1"/>
  <c r="HB218" i="98"/>
  <c r="FJ104" i="98"/>
  <c r="FL104" i="98" s="1"/>
  <c r="HJ104" i="98"/>
  <c r="HJ106" i="98" s="1"/>
  <c r="GD170" i="95"/>
  <c r="DV170" i="95"/>
  <c r="DX170" i="95" s="1"/>
  <c r="GY258" i="96"/>
  <c r="EA258" i="96"/>
  <c r="EC258" i="96" s="1"/>
  <c r="GA209" i="95"/>
  <c r="DM209" i="95"/>
  <c r="DO209" i="95" s="1"/>
  <c r="HJ105" i="96"/>
  <c r="HJ107" i="96" s="1"/>
  <c r="FH105" i="96"/>
  <c r="FJ105" i="96" s="1"/>
  <c r="EL222" i="98"/>
  <c r="EN222" i="98" s="1"/>
  <c r="HB222" i="98"/>
  <c r="FK93" i="96"/>
  <c r="FM93" i="96" s="1"/>
  <c r="HK93" i="96"/>
  <c r="BD60" i="121"/>
  <c r="EI233" i="98"/>
  <c r="EK233" i="98" s="1"/>
  <c r="HA233" i="98"/>
  <c r="GJ40" i="95"/>
  <c r="EN40" i="95"/>
  <c r="EP40" i="95" s="1"/>
  <c r="FQ62" i="96"/>
  <c r="FS62" i="96" s="1"/>
  <c r="HM62" i="96"/>
  <c r="HM64" i="96" s="1"/>
  <c r="EW14" i="95"/>
  <c r="EY14" i="95" s="1"/>
  <c r="GM14" i="95"/>
  <c r="GX261" i="96"/>
  <c r="GX263" i="96" s="1"/>
  <c r="DX261" i="96"/>
  <c r="DZ261" i="96" s="1"/>
  <c r="EO205" i="98"/>
  <c r="EQ205" i="98" s="1"/>
  <c r="HC205" i="98"/>
  <c r="FH88" i="96"/>
  <c r="FJ88" i="96" s="1"/>
  <c r="HJ88" i="96"/>
  <c r="HJ90" i="96" s="1"/>
  <c r="EY154" i="96"/>
  <c r="FA154" i="96" s="1"/>
  <c r="HG154" i="96"/>
  <c r="ED232" i="96"/>
  <c r="EF232" i="96" s="1"/>
  <c r="GZ232" i="96"/>
  <c r="FT50" i="96"/>
  <c r="FV50" i="96" s="1"/>
  <c r="HN50" i="96"/>
  <c r="HD193" i="96"/>
  <c r="EP193" i="96"/>
  <c r="ER193" i="96" s="1"/>
  <c r="FH101" i="96"/>
  <c r="FJ101" i="96" s="1"/>
  <c r="HJ101" i="96"/>
  <c r="HJ103" i="96" s="1"/>
  <c r="FZ37" i="96"/>
  <c r="GB37" i="96" s="1"/>
  <c r="HP37" i="96"/>
  <c r="HK106" i="96"/>
  <c r="FK106" i="96"/>
  <c r="FM106" i="96" s="1"/>
  <c r="EG219" i="96"/>
  <c r="EI219" i="96" s="1"/>
  <c r="HA219" i="96"/>
  <c r="HM76" i="96"/>
  <c r="FQ76" i="96"/>
  <c r="FS76" i="96" s="1"/>
  <c r="FS61" i="98"/>
  <c r="FU61" i="98" s="1"/>
  <c r="HM61" i="98"/>
  <c r="HM63" i="98" s="1"/>
  <c r="GF119" i="95"/>
  <c r="HB208" i="98"/>
  <c r="EL208" i="98"/>
  <c r="EN208" i="98" s="1"/>
  <c r="EA245" i="96"/>
  <c r="EC245" i="96" s="1"/>
  <c r="GY245" i="96"/>
  <c r="EM179" i="96"/>
  <c r="EO179" i="96" s="1"/>
  <c r="HC179" i="96"/>
  <c r="HC181" i="96" s="1"/>
  <c r="ES166" i="96"/>
  <c r="EU166" i="96" s="1"/>
  <c r="HE166" i="96"/>
  <c r="HE168" i="96" s="1"/>
  <c r="FK102" i="96"/>
  <c r="FM102" i="96" s="1"/>
  <c r="HK102" i="96"/>
  <c r="FQ66" i="96"/>
  <c r="FS66" i="96" s="1"/>
  <c r="HM66" i="96"/>
  <c r="HM68" i="96" s="1"/>
  <c r="GK27" i="95"/>
  <c r="EQ27" i="95"/>
  <c r="ES27" i="95" s="1"/>
  <c r="EI229" i="98"/>
  <c r="EK229" i="98" s="1"/>
  <c r="HA229" i="98"/>
  <c r="HP27" i="98"/>
  <c r="GB27" i="98"/>
  <c r="GD27" i="98" s="1"/>
  <c r="FV48" i="98"/>
  <c r="FX48" i="98" s="1"/>
  <c r="HN48" i="98"/>
  <c r="HN50" i="98" s="1"/>
  <c r="EJ210" i="96"/>
  <c r="EL210" i="96" s="1"/>
  <c r="HB210" i="96"/>
  <c r="EY153" i="96"/>
  <c r="FA153" i="96" s="1"/>
  <c r="HG153" i="96"/>
  <c r="HA221" i="98"/>
  <c r="HA223" i="98" s="1"/>
  <c r="EI221" i="98"/>
  <c r="EK221" i="98" s="1"/>
  <c r="EV158" i="96"/>
  <c r="EX158" i="96" s="1"/>
  <c r="HF158" i="96"/>
  <c r="EA262" i="96"/>
  <c r="EC262" i="96" s="1"/>
  <c r="GY262" i="96"/>
  <c r="HH145" i="96"/>
  <c r="FB145" i="96"/>
  <c r="FD145" i="96" s="1"/>
  <c r="HG153" i="98"/>
  <c r="FA153" i="98"/>
  <c r="FC153" i="98" s="1"/>
  <c r="HM88" i="98"/>
  <c r="FS88" i="98"/>
  <c r="FU88" i="98" s="1"/>
  <c r="EL204" i="98"/>
  <c r="EN204" i="98" s="1"/>
  <c r="HB204" i="98"/>
  <c r="HB206" i="98" s="1"/>
  <c r="BD58" i="121"/>
  <c r="BE58" i="121"/>
  <c r="HG139" i="98"/>
  <c r="FA139" i="98"/>
  <c r="FC139" i="98" s="1"/>
  <c r="HH118" i="96"/>
  <c r="HH120" i="96" s="1"/>
  <c r="FB118" i="96"/>
  <c r="FD118" i="96" s="1"/>
  <c r="AY62" i="121"/>
  <c r="HM80" i="96"/>
  <c r="FQ80" i="96"/>
  <c r="FS80" i="96" s="1"/>
  <c r="FP87" i="98"/>
  <c r="FR87" i="98" s="1"/>
  <c r="HL87" i="98"/>
  <c r="HL89" i="98" s="1"/>
  <c r="FE132" i="96"/>
  <c r="FG132" i="96" s="1"/>
  <c r="HI132" i="96"/>
  <c r="FT89" i="94"/>
  <c r="FV89" i="94" s="1"/>
  <c r="HP89" i="94"/>
  <c r="EG209" i="96"/>
  <c r="EI209" i="96" s="1"/>
  <c r="HA209" i="96"/>
  <c r="HA211" i="96" s="1"/>
  <c r="HD183" i="96"/>
  <c r="HD185" i="96" s="1"/>
  <c r="EP183" i="96"/>
  <c r="ER183" i="96" s="1"/>
  <c r="GK79" i="95"/>
  <c r="EQ79" i="95"/>
  <c r="ES79" i="95" s="1"/>
  <c r="HH114" i="96"/>
  <c r="HH116" i="96" s="1"/>
  <c r="FB114" i="96"/>
  <c r="FD114" i="96" s="1"/>
  <c r="HJ114" i="98"/>
  <c r="FJ114" i="98"/>
  <c r="FL114" i="98" s="1"/>
  <c r="HQ57" i="94"/>
  <c r="HA223" i="96"/>
  <c r="EG223" i="96"/>
  <c r="EI223" i="96" s="1"/>
  <c r="HK92" i="98"/>
  <c r="FM92" i="98"/>
  <c r="FO92" i="98" s="1"/>
  <c r="FS75" i="98"/>
  <c r="FU75" i="98" s="1"/>
  <c r="HM75" i="98"/>
  <c r="FG113" i="98"/>
  <c r="FI113" i="98" s="1"/>
  <c r="HI113" i="98"/>
  <c r="HI115" i="98" s="1"/>
  <c r="FV26" i="98"/>
  <c r="FX26" i="98" s="1"/>
  <c r="HN26" i="98"/>
  <c r="HN28" i="98" s="1"/>
  <c r="FN49" i="96"/>
  <c r="FP49" i="96" s="1"/>
  <c r="HL49" i="96"/>
  <c r="HL51" i="96" s="1"/>
  <c r="EU192" i="98"/>
  <c r="EW192" i="98" s="1"/>
  <c r="HE192" i="98"/>
  <c r="EN13" i="95"/>
  <c r="EP13" i="95" s="1"/>
  <c r="GJ13" i="95"/>
  <c r="GJ15" i="95" s="1"/>
  <c r="FT67" i="96"/>
  <c r="FV67" i="96" s="1"/>
  <c r="HN67" i="96"/>
  <c r="FQ98" i="94"/>
  <c r="FS98" i="94" s="1"/>
  <c r="HO98" i="94"/>
  <c r="EV171" i="96"/>
  <c r="EX171" i="96" s="1"/>
  <c r="HF171" i="96"/>
  <c r="FZ55" i="94"/>
  <c r="GB55" i="94" s="1"/>
  <c r="HR55" i="94"/>
  <c r="FD144" i="98"/>
  <c r="FF144" i="98" s="1"/>
  <c r="HH144" i="98"/>
  <c r="HC195" i="98"/>
  <c r="HC197" i="98" s="1"/>
  <c r="EO195" i="98"/>
  <c r="EQ195" i="98" s="1"/>
  <c r="FA166" i="98"/>
  <c r="FC166" i="98" s="1"/>
  <c r="HG166" i="98"/>
  <c r="GC158" i="95"/>
  <c r="FY53" i="98"/>
  <c r="GA53" i="98" s="1"/>
  <c r="HO53" i="98"/>
  <c r="FX248" i="95"/>
  <c r="DD248" i="95"/>
  <c r="DF248" i="95" s="1"/>
  <c r="FE128" i="96"/>
  <c r="FG128" i="96" s="1"/>
  <c r="HI128" i="96"/>
  <c r="HI100" i="98"/>
  <c r="HI102" i="98" s="1"/>
  <c r="FG100" i="98"/>
  <c r="FI100" i="98" s="1"/>
  <c r="GI118" i="95"/>
  <c r="EK118" i="95"/>
  <c r="EM118" i="95" s="1"/>
  <c r="EY141" i="96"/>
  <c r="FA141" i="96" s="1"/>
  <c r="HG141" i="96"/>
  <c r="FT63" i="96"/>
  <c r="FV63" i="96" s="1"/>
  <c r="HN63" i="96"/>
  <c r="DS183" i="95"/>
  <c r="DU183" i="95" s="1"/>
  <c r="GC183" i="95"/>
  <c r="HG140" i="96"/>
  <c r="EY140" i="96"/>
  <c r="FA140" i="96" s="1"/>
  <c r="FP105" i="98"/>
  <c r="FR105" i="98" s="1"/>
  <c r="HL105" i="98"/>
  <c r="ES184" i="96"/>
  <c r="EU184" i="96" s="1"/>
  <c r="HE184" i="96"/>
  <c r="DS196" i="95"/>
  <c r="DU196" i="95" s="1"/>
  <c r="GC196" i="95"/>
  <c r="ES170" i="96"/>
  <c r="EU170" i="96" s="1"/>
  <c r="HE170" i="96"/>
  <c r="HE172" i="96" s="1"/>
  <c r="FB127" i="96"/>
  <c r="FD127" i="96" s="1"/>
  <c r="HH127" i="96"/>
  <c r="HH129" i="96" s="1"/>
  <c r="HN55" i="96"/>
  <c r="FH115" i="96"/>
  <c r="FJ115" i="96" s="1"/>
  <c r="HJ115" i="96"/>
  <c r="BE56" i="121"/>
  <c r="BF56" i="121"/>
  <c r="BL56" i="121" s="1"/>
  <c r="ET9" i="95"/>
  <c r="EV9" i="95" s="1"/>
  <c r="GL9" i="95"/>
  <c r="GL11" i="95" s="1"/>
  <c r="HJ92" i="96"/>
  <c r="HJ94" i="96" s="1"/>
  <c r="FH92" i="96"/>
  <c r="FJ92" i="96" s="1"/>
  <c r="HM27" i="96"/>
  <c r="HM29" i="96" s="1"/>
  <c r="FQ27" i="96"/>
  <c r="FS27" i="96" s="1"/>
  <c r="GD145" i="95"/>
  <c r="HF142" i="96"/>
  <c r="EY131" i="96"/>
  <c r="FA131" i="96" s="1"/>
  <c r="HG131" i="96"/>
  <c r="HG133" i="96" s="1"/>
  <c r="EK105" i="95"/>
  <c r="EM105" i="95" s="1"/>
  <c r="GI105" i="95"/>
  <c r="DY157" i="95"/>
  <c r="EA157" i="95" s="1"/>
  <c r="GE157" i="95"/>
  <c r="FW261" i="95"/>
  <c r="DA261" i="95"/>
  <c r="DC261" i="95" s="1"/>
  <c r="DJ222" i="95"/>
  <c r="DL222" i="95" s="1"/>
  <c r="FZ222" i="95"/>
  <c r="BV56" i="121"/>
  <c r="BU56" i="121"/>
  <c r="DJ235" i="95"/>
  <c r="DL235" i="95" s="1"/>
  <c r="FZ235" i="95"/>
  <c r="FM118" i="98"/>
  <c r="FO118" i="98" s="1"/>
  <c r="HK118" i="98"/>
  <c r="EJ196" i="96"/>
  <c r="EL196" i="96" s="1"/>
  <c r="HB196" i="96"/>
  <c r="HB198" i="96" s="1"/>
  <c r="BU58" i="121"/>
  <c r="BV58" i="121"/>
  <c r="GY231" i="96"/>
  <c r="GY233" i="96" s="1"/>
  <c r="EA231" i="96"/>
  <c r="EC231" i="96" s="1"/>
  <c r="HA205" i="96"/>
  <c r="HA207" i="96" s="1"/>
  <c r="EG205" i="96"/>
  <c r="EI205" i="96" s="1"/>
  <c r="GC11" i="96"/>
  <c r="GE11" i="96" s="1"/>
  <c r="HQ11" i="96"/>
  <c r="FW52" i="94"/>
  <c r="FY52" i="94" s="1"/>
  <c r="HQ52" i="94"/>
  <c r="DU257" i="96"/>
  <c r="DW257" i="96" s="1"/>
  <c r="GW257" i="96"/>
  <c r="GW259" i="96" s="1"/>
  <c r="HJ131" i="98"/>
  <c r="FJ131" i="98"/>
  <c r="FL131" i="98" s="1"/>
  <c r="FS52" i="98"/>
  <c r="FU52" i="98" s="1"/>
  <c r="HM52" i="98"/>
  <c r="HM54" i="98" s="1"/>
  <c r="FP101" i="98"/>
  <c r="FR101" i="98" s="1"/>
  <c r="HL101" i="98"/>
  <c r="EB144" i="95"/>
  <c r="ED144" i="95" s="1"/>
  <c r="GF144" i="95"/>
  <c r="FZ48" i="94"/>
  <c r="GB48" i="94" s="1"/>
  <c r="HR48" i="94"/>
  <c r="FG126" i="98"/>
  <c r="FI126" i="98" s="1"/>
  <c r="HI126" i="98"/>
  <c r="EV144" i="96"/>
  <c r="EX144" i="96" s="1"/>
  <c r="HF144" i="96"/>
  <c r="HF146" i="96" s="1"/>
  <c r="HO28" i="96"/>
  <c r="FW28" i="96"/>
  <c r="FY28" i="96" s="1"/>
  <c r="EE131" i="95"/>
  <c r="EG131" i="95" s="1"/>
  <c r="GG131" i="95"/>
  <c r="FT82" i="94"/>
  <c r="FV82" i="94" s="1"/>
  <c r="HP82" i="94"/>
  <c r="GY222" i="96"/>
  <c r="GY224" i="96" s="1"/>
  <c r="EA222" i="96"/>
  <c r="EC222" i="96" s="1"/>
  <c r="FY62" i="98"/>
  <c r="GA62" i="98" s="1"/>
  <c r="HO62" i="98"/>
  <c r="HK75" i="96"/>
  <c r="HK77" i="96" s="1"/>
  <c r="FK75" i="96"/>
  <c r="FM75" i="96" s="1"/>
  <c r="HO38" i="96"/>
  <c r="GW244" i="96"/>
  <c r="GW246" i="96" s="1"/>
  <c r="DU244" i="96"/>
  <c r="DW244" i="96" s="1"/>
  <c r="FA143" i="98"/>
  <c r="FC143" i="98" s="1"/>
  <c r="HG143" i="98"/>
  <c r="HG145" i="98" s="1"/>
  <c r="GY218" i="96"/>
  <c r="GY220" i="96" s="1"/>
  <c r="EA218" i="96"/>
  <c r="EC218" i="96" s="1"/>
  <c r="GY249" i="96"/>
  <c r="EA249" i="96"/>
  <c r="EC249" i="96" s="1"/>
  <c r="FT51" i="94"/>
  <c r="FV51" i="94" s="1"/>
  <c r="HP51" i="94"/>
  <c r="HP53" i="94" s="1"/>
  <c r="HB206" i="96"/>
  <c r="EJ206" i="96"/>
  <c r="EL206" i="96" s="1"/>
  <c r="DX235" i="96"/>
  <c r="DZ235" i="96" s="1"/>
  <c r="GX235" i="96"/>
  <c r="GX237" i="96" s="1"/>
  <c r="ER182" i="98"/>
  <c r="ET182" i="98" s="1"/>
  <c r="HD182" i="98"/>
  <c r="FH119" i="96"/>
  <c r="FJ119" i="96" s="1"/>
  <c r="HJ119" i="96"/>
  <c r="HP36" i="96"/>
  <c r="FZ36" i="96"/>
  <c r="GB36" i="96" s="1"/>
  <c r="HG157" i="98"/>
  <c r="FA157" i="98"/>
  <c r="FC157" i="98" s="1"/>
  <c r="EW10" i="95"/>
  <c r="EY10" i="95" s="1"/>
  <c r="GM10" i="95"/>
  <c r="HL79" i="96"/>
  <c r="HL81" i="96" s="1"/>
  <c r="FN79" i="96"/>
  <c r="FP79" i="96" s="1"/>
  <c r="FW54" i="96"/>
  <c r="FY54" i="96" s="1"/>
  <c r="HO54" i="96"/>
  <c r="EU196" i="98"/>
  <c r="EW196" i="98" s="1"/>
  <c r="HE196" i="98"/>
  <c r="HD197" i="96"/>
  <c r="EP197" i="96"/>
  <c r="ER197" i="96" s="1"/>
  <c r="HF157" i="96"/>
  <c r="EV157" i="96"/>
  <c r="EX157" i="96" s="1"/>
  <c r="FY39" i="98"/>
  <c r="GA39" i="98" s="1"/>
  <c r="HO39" i="98"/>
  <c r="HO41" i="98" s="1"/>
  <c r="GB40" i="98"/>
  <c r="GD40" i="98" s="1"/>
  <c r="HP40" i="98"/>
  <c r="FZ10" i="96"/>
  <c r="GB10" i="96" s="1"/>
  <c r="HP10" i="96"/>
  <c r="HP12" i="96" s="1"/>
  <c r="HN22" i="98"/>
  <c r="HN24" i="98" s="1"/>
  <c r="FV22" i="98"/>
  <c r="FX22" i="98" s="1"/>
  <c r="FV9" i="98"/>
  <c r="FX9" i="98" s="1"/>
  <c r="HN9" i="98"/>
  <c r="HN11" i="98" s="1"/>
  <c r="HO23" i="96"/>
  <c r="HO25" i="96" s="1"/>
  <c r="FW23" i="96"/>
  <c r="FY23" i="96" s="1"/>
  <c r="HO53" i="96"/>
  <c r="FW53" i="96"/>
  <c r="FY53" i="96" s="1"/>
  <c r="HS21" i="94"/>
  <c r="HS23" i="94" s="1"/>
  <c r="GC21" i="94"/>
  <c r="GE21" i="94" s="1"/>
  <c r="GF14" i="94"/>
  <c r="GH14" i="94" s="1"/>
  <c r="HT14" i="94"/>
  <c r="HT15" i="94" s="1"/>
  <c r="HR23" i="98"/>
  <c r="GH23" i="98"/>
  <c r="GL13" i="94"/>
  <c r="HV13" i="94"/>
  <c r="HR10" i="98"/>
  <c r="GH10" i="98"/>
  <c r="HR49" i="98"/>
  <c r="GH49" i="98"/>
  <c r="CX260" i="95" l="1"/>
  <c r="CZ260" i="95" s="1"/>
  <c r="FV260" i="95"/>
  <c r="GK54" i="95"/>
  <c r="GK55" i="95" s="1"/>
  <c r="FX247" i="95"/>
  <c r="FX249" i="95" s="1"/>
  <c r="DD247" i="95"/>
  <c r="DF247" i="95" s="1"/>
  <c r="DP182" i="95"/>
  <c r="DR182" i="95" s="1"/>
  <c r="GB182" i="95"/>
  <c r="GB184" i="95" s="1"/>
  <c r="GB195" i="95"/>
  <c r="GB197" i="95" s="1"/>
  <c r="DP195" i="95"/>
  <c r="DR195" i="95" s="1"/>
  <c r="EH104" i="95"/>
  <c r="EJ104" i="95" s="1"/>
  <c r="GH104" i="95"/>
  <c r="GH106" i="95" s="1"/>
  <c r="GH107" i="95" s="1"/>
  <c r="GC169" i="95"/>
  <c r="GC171" i="95" s="1"/>
  <c r="GC172" i="95" s="1"/>
  <c r="DS169" i="95"/>
  <c r="DU169" i="95" s="1"/>
  <c r="GF143" i="95"/>
  <c r="EB143" i="95"/>
  <c r="ED143" i="95" s="1"/>
  <c r="EQ65" i="95"/>
  <c r="ES65" i="95" s="1"/>
  <c r="GK65" i="95"/>
  <c r="GK67" i="95" s="1"/>
  <c r="GK68" i="95" s="1"/>
  <c r="ET53" i="95"/>
  <c r="EV53" i="95" s="1"/>
  <c r="GL53" i="95"/>
  <c r="EH117" i="95"/>
  <c r="EJ117" i="95" s="1"/>
  <c r="GH117" i="95"/>
  <c r="GJ39" i="95"/>
  <c r="GJ41" i="95" s="1"/>
  <c r="EN39" i="95"/>
  <c r="EP39" i="95" s="1"/>
  <c r="GL52" i="95"/>
  <c r="ET52" i="95"/>
  <c r="EV52" i="95" s="1"/>
  <c r="DJ208" i="95"/>
  <c r="DL208" i="95" s="1"/>
  <c r="FZ208" i="95"/>
  <c r="FZ210" i="95" s="1"/>
  <c r="GE156" i="95"/>
  <c r="DY156" i="95"/>
  <c r="EA156" i="95" s="1"/>
  <c r="DG221" i="95"/>
  <c r="DI221" i="95" s="1"/>
  <c r="FY221" i="95"/>
  <c r="FY223" i="95" s="1"/>
  <c r="FY224" i="95" s="1"/>
  <c r="FY234" i="95"/>
  <c r="FY236" i="95" s="1"/>
  <c r="DG234" i="95"/>
  <c r="DI234" i="95" s="1"/>
  <c r="GF130" i="95"/>
  <c r="GF132" i="95" s="1"/>
  <c r="GF133" i="95" s="1"/>
  <c r="EB130" i="95"/>
  <c r="ED130" i="95" s="1"/>
  <c r="GJ78" i="95"/>
  <c r="GJ80" i="95" s="1"/>
  <c r="EN78" i="95"/>
  <c r="EP78" i="95" s="1"/>
  <c r="GI91" i="95"/>
  <c r="GI93" i="95" s="1"/>
  <c r="EK91" i="95"/>
  <c r="EM91" i="95" s="1"/>
  <c r="GK26" i="95"/>
  <c r="GK28" i="95" s="1"/>
  <c r="GK29" i="95" s="1"/>
  <c r="EQ26" i="95"/>
  <c r="ES26" i="95" s="1"/>
  <c r="HK43" i="96"/>
  <c r="HM16" i="98"/>
  <c r="HL38" i="98"/>
  <c r="HL40" i="96"/>
  <c r="HL42" i="96" s="1"/>
  <c r="FN40" i="96"/>
  <c r="FP40" i="96" s="1"/>
  <c r="FT41" i="96"/>
  <c r="FV41" i="96" s="1"/>
  <c r="HN41" i="96"/>
  <c r="FS35" i="98"/>
  <c r="FU35" i="98" s="1"/>
  <c r="HM35" i="98"/>
  <c r="HM37" i="98" s="1"/>
  <c r="FV13" i="98"/>
  <c r="FX13" i="98" s="1"/>
  <c r="HN13" i="98"/>
  <c r="HN15" i="98" s="1"/>
  <c r="HD155" i="98"/>
  <c r="HQ20" i="94"/>
  <c r="HO37" i="94"/>
  <c r="HJ68" i="98"/>
  <c r="HO41" i="94"/>
  <c r="HO33" i="94"/>
  <c r="HG120" i="98"/>
  <c r="HI94" i="98"/>
  <c r="HI81" i="98"/>
  <c r="HG129" i="98"/>
  <c r="HC168" i="98"/>
  <c r="HF133" i="98"/>
  <c r="HC185" i="98"/>
  <c r="HC172" i="98"/>
  <c r="HF142" i="98"/>
  <c r="GW231" i="98"/>
  <c r="HA181" i="98"/>
  <c r="HA194" i="98"/>
  <c r="HD159" i="98"/>
  <c r="HJ77" i="98"/>
  <c r="GW235" i="98"/>
  <c r="GZ211" i="98"/>
  <c r="HQ31" i="94"/>
  <c r="FW31" i="94"/>
  <c r="FY31" i="94" s="1"/>
  <c r="FT34" i="94"/>
  <c r="FV34" i="94" s="1"/>
  <c r="HP34" i="94"/>
  <c r="HP36" i="94" s="1"/>
  <c r="FW39" i="94"/>
  <c r="FY39" i="94" s="1"/>
  <c r="HQ39" i="94"/>
  <c r="HP38" i="94"/>
  <c r="HP40" i="94" s="1"/>
  <c r="FT38" i="94"/>
  <c r="FV38" i="94" s="1"/>
  <c r="FZ35" i="94"/>
  <c r="GB35" i="94" s="1"/>
  <c r="HR35" i="94"/>
  <c r="HP30" i="94"/>
  <c r="HP32" i="94" s="1"/>
  <c r="FT30" i="94"/>
  <c r="FV30" i="94" s="1"/>
  <c r="HR17" i="94"/>
  <c r="HR19" i="94" s="1"/>
  <c r="FZ17" i="94"/>
  <c r="GB17" i="94" s="1"/>
  <c r="HT18" i="94"/>
  <c r="GF18" i="94"/>
  <c r="GH18" i="94" s="1"/>
  <c r="HE152" i="98"/>
  <c r="HE154" i="98" s="1"/>
  <c r="EU152" i="98"/>
  <c r="EW152" i="98" s="1"/>
  <c r="FM65" i="98"/>
  <c r="FO65" i="98" s="1"/>
  <c r="HK65" i="98"/>
  <c r="HK67" i="98" s="1"/>
  <c r="DZ232" i="98"/>
  <c r="EB232" i="98" s="1"/>
  <c r="GX232" i="98"/>
  <c r="GX234" i="98" s="1"/>
  <c r="EU170" i="98"/>
  <c r="EW170" i="98" s="1"/>
  <c r="HE170" i="98"/>
  <c r="FD127" i="98"/>
  <c r="FF127" i="98" s="1"/>
  <c r="HH127" i="98"/>
  <c r="HH128" i="98" s="1"/>
  <c r="FM74" i="98"/>
  <c r="FO74" i="98" s="1"/>
  <c r="HK74" i="98"/>
  <c r="HK76" i="98" s="1"/>
  <c r="ER179" i="98"/>
  <c r="ET179" i="98" s="1"/>
  <c r="HD179" i="98"/>
  <c r="HE156" i="98"/>
  <c r="HE158" i="98" s="1"/>
  <c r="EU156" i="98"/>
  <c r="EW156" i="98" s="1"/>
  <c r="HM66" i="98"/>
  <c r="FS66" i="98"/>
  <c r="FU66" i="98" s="1"/>
  <c r="GX230" i="98"/>
  <c r="EL178" i="98"/>
  <c r="EN178" i="98" s="1"/>
  <c r="HB178" i="98"/>
  <c r="HB180" i="98" s="1"/>
  <c r="HG130" i="98"/>
  <c r="HG132" i="98" s="1"/>
  <c r="FA130" i="98"/>
  <c r="FC130" i="98" s="1"/>
  <c r="HD165" i="98"/>
  <c r="HD167" i="98" s="1"/>
  <c r="ER165" i="98"/>
  <c r="ET165" i="98" s="1"/>
  <c r="HA209" i="98"/>
  <c r="HA210" i="98" s="1"/>
  <c r="EI209" i="98"/>
  <c r="EK209" i="98" s="1"/>
  <c r="HD183" i="98"/>
  <c r="HD184" i="98" s="1"/>
  <c r="ER183" i="98"/>
  <c r="ET183" i="98" s="1"/>
  <c r="HG140" i="98"/>
  <c r="HG141" i="98" s="1"/>
  <c r="FA140" i="98"/>
  <c r="FC140" i="98" s="1"/>
  <c r="HL79" i="98"/>
  <c r="FP79" i="98"/>
  <c r="FR79" i="98" s="1"/>
  <c r="HH117" i="98"/>
  <c r="HH119" i="98" s="1"/>
  <c r="FD117" i="98"/>
  <c r="FF117" i="98" s="1"/>
  <c r="HB191" i="98"/>
  <c r="HB193" i="98" s="1"/>
  <c r="EL191" i="98"/>
  <c r="EN191" i="98" s="1"/>
  <c r="HJ78" i="98"/>
  <c r="HJ80" i="98" s="1"/>
  <c r="FJ78" i="98"/>
  <c r="FL78" i="98" s="1"/>
  <c r="HJ91" i="98"/>
  <c r="HJ93" i="98" s="1"/>
  <c r="FJ91" i="98"/>
  <c r="FL91" i="98" s="1"/>
  <c r="ER169" i="98"/>
  <c r="ET169" i="98" s="1"/>
  <c r="HD169" i="98"/>
  <c r="HD171" i="98" s="1"/>
  <c r="HH194" i="94"/>
  <c r="HK122" i="94"/>
  <c r="HA292" i="94"/>
  <c r="HJ152" i="94"/>
  <c r="HK118" i="94"/>
  <c r="HL88" i="94"/>
  <c r="HL126" i="94"/>
  <c r="HN71" i="94"/>
  <c r="HN75" i="94"/>
  <c r="HH169" i="94"/>
  <c r="HC254" i="94"/>
  <c r="HI177" i="94"/>
  <c r="HN92" i="94"/>
  <c r="HM101" i="94"/>
  <c r="HH173" i="94"/>
  <c r="HM84" i="94"/>
  <c r="HD241" i="94"/>
  <c r="HF203" i="94"/>
  <c r="HI156" i="94"/>
  <c r="HK139" i="94"/>
  <c r="HJ160" i="94"/>
  <c r="HM109" i="94"/>
  <c r="HF190" i="94"/>
  <c r="HM67" i="94"/>
  <c r="HF220" i="94"/>
  <c r="HK135" i="94"/>
  <c r="HD237" i="94"/>
  <c r="HA296" i="94"/>
  <c r="HA288" i="94"/>
  <c r="HK143" i="94"/>
  <c r="HN12" i="98"/>
  <c r="HF224" i="94"/>
  <c r="HL105" i="94"/>
  <c r="HH186" i="94"/>
  <c r="HQ58" i="94"/>
  <c r="HD245" i="94"/>
  <c r="HF207" i="94"/>
  <c r="HC271" i="94"/>
  <c r="HB275" i="94"/>
  <c r="HF211" i="94"/>
  <c r="HF228" i="94"/>
  <c r="GZ326" i="94"/>
  <c r="GY343" i="94"/>
  <c r="HC262" i="94"/>
  <c r="GX339" i="94"/>
  <c r="HC279" i="94"/>
  <c r="GZ305" i="94"/>
  <c r="HC258" i="94"/>
  <c r="GY330" i="94"/>
  <c r="GZ313" i="94"/>
  <c r="GZ309" i="94"/>
  <c r="GY322" i="94"/>
  <c r="HN29" i="98"/>
  <c r="GW347" i="94"/>
  <c r="HN108" i="94"/>
  <c r="HL134" i="94"/>
  <c r="HK159" i="94"/>
  <c r="ES243" i="94"/>
  <c r="EU243" i="94" s="1"/>
  <c r="HG243" i="94"/>
  <c r="FT65" i="94"/>
  <c r="FV65" i="94" s="1"/>
  <c r="HP65" i="94"/>
  <c r="EJ251" i="94"/>
  <c r="EL251" i="94" s="1"/>
  <c r="HD251" i="94"/>
  <c r="HD253" i="94" s="1"/>
  <c r="HA341" i="94"/>
  <c r="EA341" i="94"/>
  <c r="EC341" i="94" s="1"/>
  <c r="EM269" i="94"/>
  <c r="EO269" i="94" s="1"/>
  <c r="HE269" i="94"/>
  <c r="HI188" i="94"/>
  <c r="EY188" i="94"/>
  <c r="FA188" i="94" s="1"/>
  <c r="FQ106" i="94"/>
  <c r="FS106" i="94" s="1"/>
  <c r="HO106" i="94"/>
  <c r="EY201" i="94"/>
  <c r="FA201" i="94" s="1"/>
  <c r="HI201" i="94"/>
  <c r="EP252" i="94"/>
  <c r="ER252" i="94" s="1"/>
  <c r="HF252" i="94"/>
  <c r="HN124" i="94"/>
  <c r="FN124" i="94"/>
  <c r="FP124" i="94" s="1"/>
  <c r="DX345" i="94"/>
  <c r="DZ345" i="94" s="1"/>
  <c r="GZ345" i="94"/>
  <c r="HN64" i="94"/>
  <c r="HN66" i="94" s="1"/>
  <c r="FN64" i="94"/>
  <c r="FP64" i="94" s="1"/>
  <c r="HD259" i="94"/>
  <c r="HD261" i="94" s="1"/>
  <c r="EJ259" i="94"/>
  <c r="EL259" i="94" s="1"/>
  <c r="FK133" i="94"/>
  <c r="FM133" i="94" s="1"/>
  <c r="HM133" i="94"/>
  <c r="GZ327" i="94"/>
  <c r="GZ329" i="94" s="1"/>
  <c r="DX327" i="94"/>
  <c r="DZ327" i="94" s="1"/>
  <c r="HI183" i="94"/>
  <c r="HI185" i="94" s="1"/>
  <c r="EY183" i="94"/>
  <c r="FA183" i="94" s="1"/>
  <c r="ES208" i="94"/>
  <c r="EU208" i="94" s="1"/>
  <c r="HG208" i="94"/>
  <c r="HG210" i="94" s="1"/>
  <c r="FQ90" i="94"/>
  <c r="FS90" i="94" s="1"/>
  <c r="HO90" i="94"/>
  <c r="HO91" i="94" s="1"/>
  <c r="FH140" i="94"/>
  <c r="FJ140" i="94" s="1"/>
  <c r="HL140" i="94"/>
  <c r="HL142" i="94" s="1"/>
  <c r="HC272" i="94"/>
  <c r="HC274" i="94" s="1"/>
  <c r="EG272" i="94"/>
  <c r="EI272" i="94" s="1"/>
  <c r="EP239" i="94"/>
  <c r="ER239" i="94" s="1"/>
  <c r="HF239" i="94"/>
  <c r="ES225" i="94"/>
  <c r="EU225" i="94" s="1"/>
  <c r="HG225" i="94"/>
  <c r="HG227" i="94" s="1"/>
  <c r="HQ73" i="94"/>
  <c r="FW73" i="94"/>
  <c r="FY73" i="94" s="1"/>
  <c r="FK132" i="94"/>
  <c r="FM132" i="94" s="1"/>
  <c r="HM132" i="94"/>
  <c r="FH119" i="94"/>
  <c r="FJ119" i="94" s="1"/>
  <c r="HL119" i="94"/>
  <c r="HL121" i="94" s="1"/>
  <c r="HO86" i="94"/>
  <c r="FQ86" i="94"/>
  <c r="FS86" i="94" s="1"/>
  <c r="HB328" i="94"/>
  <c r="ED328" i="94"/>
  <c r="EF328" i="94" s="1"/>
  <c r="EJ255" i="94"/>
  <c r="EL255" i="94" s="1"/>
  <c r="HD255" i="94"/>
  <c r="HD257" i="94" s="1"/>
  <c r="HN116" i="94"/>
  <c r="FN116" i="94"/>
  <c r="FP116" i="94" s="1"/>
  <c r="HL136" i="94"/>
  <c r="HL138" i="94" s="1"/>
  <c r="FH136" i="94"/>
  <c r="FJ136" i="94" s="1"/>
  <c r="HJ184" i="94"/>
  <c r="FB184" i="94"/>
  <c r="FD184" i="94" s="1"/>
  <c r="FH157" i="94"/>
  <c r="FJ157" i="94" s="1"/>
  <c r="HL157" i="94"/>
  <c r="HG217" i="94"/>
  <c r="HG219" i="94" s="1"/>
  <c r="ES217" i="94"/>
  <c r="EU217" i="94" s="1"/>
  <c r="ES204" i="94"/>
  <c r="EU204" i="94" s="1"/>
  <c r="HG204" i="94"/>
  <c r="HG206" i="94" s="1"/>
  <c r="HD276" i="94"/>
  <c r="HD278" i="94" s="1"/>
  <c r="EJ276" i="94"/>
  <c r="EL276" i="94" s="1"/>
  <c r="GZ337" i="94"/>
  <c r="DX337" i="94"/>
  <c r="DZ337" i="94" s="1"/>
  <c r="ES187" i="94"/>
  <c r="EU187" i="94" s="1"/>
  <c r="HG187" i="94"/>
  <c r="HG189" i="94" s="1"/>
  <c r="HN120" i="94"/>
  <c r="FN120" i="94"/>
  <c r="FP120" i="94" s="1"/>
  <c r="EA302" i="94"/>
  <c r="EC302" i="94" s="1"/>
  <c r="HA302" i="94"/>
  <c r="HA304" i="94" s="1"/>
  <c r="HQ69" i="94"/>
  <c r="FW69" i="94"/>
  <c r="FY69" i="94" s="1"/>
  <c r="HL115" i="94"/>
  <c r="HL117" i="94" s="1"/>
  <c r="FH115" i="94"/>
  <c r="FJ115" i="94" s="1"/>
  <c r="FQ72" i="94"/>
  <c r="FS72" i="94" s="1"/>
  <c r="HO72" i="94"/>
  <c r="HO74" i="94" s="1"/>
  <c r="ED293" i="94"/>
  <c r="EF293" i="94" s="1"/>
  <c r="HB293" i="94"/>
  <c r="HB295" i="94" s="1"/>
  <c r="GX344" i="94"/>
  <c r="GX346" i="94" s="1"/>
  <c r="DR344" i="94"/>
  <c r="DT344" i="94" s="1"/>
  <c r="HE242" i="94"/>
  <c r="HE244" i="94" s="1"/>
  <c r="EM242" i="94"/>
  <c r="EO242" i="94" s="1"/>
  <c r="ED324" i="94"/>
  <c r="EF324" i="94" s="1"/>
  <c r="HB324" i="94"/>
  <c r="HI170" i="94"/>
  <c r="HI172" i="94" s="1"/>
  <c r="EY170" i="94"/>
  <c r="FA170" i="94" s="1"/>
  <c r="HM102" i="94"/>
  <c r="HM104" i="94" s="1"/>
  <c r="FK102" i="94"/>
  <c r="FM102" i="94" s="1"/>
  <c r="HE238" i="94"/>
  <c r="HE240" i="94" s="1"/>
  <c r="EM238" i="94"/>
  <c r="EO238" i="94" s="1"/>
  <c r="HK149" i="94"/>
  <c r="HK151" i="94" s="1"/>
  <c r="FE149" i="94"/>
  <c r="FG149" i="94" s="1"/>
  <c r="FK123" i="94"/>
  <c r="FM123" i="94" s="1"/>
  <c r="HM123" i="94"/>
  <c r="HM125" i="94" s="1"/>
  <c r="HK154" i="94"/>
  <c r="FE154" i="94"/>
  <c r="FG154" i="94" s="1"/>
  <c r="FB171" i="94"/>
  <c r="FD171" i="94" s="1"/>
  <c r="HJ171" i="94"/>
  <c r="HH218" i="94"/>
  <c r="EV218" i="94"/>
  <c r="EX218" i="94" s="1"/>
  <c r="FN99" i="94"/>
  <c r="FP99" i="94" s="1"/>
  <c r="HN99" i="94"/>
  <c r="HN100" i="94" s="1"/>
  <c r="EY205" i="94"/>
  <c r="FA205" i="94" s="1"/>
  <c r="HI205" i="94"/>
  <c r="HB320" i="94"/>
  <c r="ED320" i="94"/>
  <c r="EF320" i="94" s="1"/>
  <c r="HI209" i="94"/>
  <c r="EY209" i="94"/>
  <c r="FA209" i="94" s="1"/>
  <c r="ED289" i="94"/>
  <c r="EF289" i="94" s="1"/>
  <c r="HB289" i="94"/>
  <c r="HB291" i="94" s="1"/>
  <c r="DU336" i="94"/>
  <c r="DW336" i="94" s="1"/>
  <c r="GY336" i="94"/>
  <c r="GY338" i="94" s="1"/>
  <c r="HL158" i="94"/>
  <c r="FH158" i="94"/>
  <c r="FJ158" i="94" s="1"/>
  <c r="HE256" i="94"/>
  <c r="EM256" i="94"/>
  <c r="EO256" i="94" s="1"/>
  <c r="HC290" i="94"/>
  <c r="EG290" i="94"/>
  <c r="EI290" i="94" s="1"/>
  <c r="FQ68" i="94"/>
  <c r="FS68" i="94" s="1"/>
  <c r="HO68" i="94"/>
  <c r="HO70" i="94" s="1"/>
  <c r="EM234" i="94"/>
  <c r="EO234" i="94" s="1"/>
  <c r="HE234" i="94"/>
  <c r="HE236" i="94" s="1"/>
  <c r="HG200" i="94"/>
  <c r="HG202" i="94" s="1"/>
  <c r="ES200" i="94"/>
  <c r="EU200" i="94" s="1"/>
  <c r="HE277" i="94"/>
  <c r="EM277" i="94"/>
  <c r="EO277" i="94" s="1"/>
  <c r="FE167" i="94"/>
  <c r="FG167" i="94" s="1"/>
  <c r="HK167" i="94"/>
  <c r="FK85" i="94"/>
  <c r="FM85" i="94" s="1"/>
  <c r="HM85" i="94"/>
  <c r="HM87" i="94" s="1"/>
  <c r="HC286" i="94"/>
  <c r="EG286" i="94"/>
  <c r="EI286" i="94" s="1"/>
  <c r="HE273" i="94"/>
  <c r="EM273" i="94"/>
  <c r="EO273" i="94" s="1"/>
  <c r="FB174" i="94"/>
  <c r="FD174" i="94" s="1"/>
  <c r="HJ174" i="94"/>
  <c r="HJ176" i="94" s="1"/>
  <c r="HA323" i="94"/>
  <c r="HA325" i="94" s="1"/>
  <c r="EA323" i="94"/>
  <c r="EC323" i="94" s="1"/>
  <c r="HD268" i="94"/>
  <c r="HD270" i="94" s="1"/>
  <c r="EJ268" i="94"/>
  <c r="EL268" i="94" s="1"/>
  <c r="ES235" i="94"/>
  <c r="EU235" i="94" s="1"/>
  <c r="HG235" i="94"/>
  <c r="EJ294" i="94"/>
  <c r="EL294" i="94" s="1"/>
  <c r="HD294" i="94"/>
  <c r="HG221" i="94"/>
  <c r="HG223" i="94" s="1"/>
  <c r="ES221" i="94"/>
  <c r="EU221" i="94" s="1"/>
  <c r="EG303" i="94"/>
  <c r="EI303" i="94" s="1"/>
  <c r="HC303" i="94"/>
  <c r="HI166" i="94"/>
  <c r="HI168" i="94" s="1"/>
  <c r="EY166" i="94"/>
  <c r="FA166" i="94" s="1"/>
  <c r="FB153" i="94"/>
  <c r="FD153" i="94" s="1"/>
  <c r="HJ153" i="94"/>
  <c r="HJ155" i="94" s="1"/>
  <c r="HF260" i="94"/>
  <c r="EP260" i="94"/>
  <c r="ER260" i="94" s="1"/>
  <c r="HB285" i="94"/>
  <c r="HB287" i="94" s="1"/>
  <c r="ED285" i="94"/>
  <c r="EF285" i="94" s="1"/>
  <c r="FN103" i="94"/>
  <c r="FP103" i="94" s="1"/>
  <c r="HN103" i="94"/>
  <c r="HC311" i="94"/>
  <c r="EG311" i="94"/>
  <c r="EI311" i="94" s="1"/>
  <c r="HI191" i="94"/>
  <c r="HI193" i="94" s="1"/>
  <c r="EY191" i="94"/>
  <c r="FA191" i="94" s="1"/>
  <c r="HH222" i="94"/>
  <c r="EV222" i="94"/>
  <c r="EX222" i="94" s="1"/>
  <c r="HA306" i="94"/>
  <c r="HA308" i="94" s="1"/>
  <c r="EA306" i="94"/>
  <c r="EC306" i="94" s="1"/>
  <c r="DX319" i="94"/>
  <c r="DZ319" i="94" s="1"/>
  <c r="GZ319" i="94"/>
  <c r="GZ321" i="94" s="1"/>
  <c r="FN81" i="94"/>
  <c r="FP81" i="94" s="1"/>
  <c r="HN81" i="94"/>
  <c r="HN83" i="94" s="1"/>
  <c r="FK137" i="94"/>
  <c r="FM137" i="94" s="1"/>
  <c r="HM137" i="94"/>
  <c r="HH226" i="94"/>
  <c r="EV226" i="94"/>
  <c r="EX226" i="94" s="1"/>
  <c r="GZ340" i="94"/>
  <c r="GZ342" i="94" s="1"/>
  <c r="DX340" i="94"/>
  <c r="DZ340" i="94" s="1"/>
  <c r="EA310" i="94"/>
  <c r="EC310" i="94" s="1"/>
  <c r="HA310" i="94"/>
  <c r="HA312" i="94" s="1"/>
  <c r="FE175" i="94"/>
  <c r="FG175" i="94" s="1"/>
  <c r="HK175" i="94"/>
  <c r="FB192" i="94"/>
  <c r="FD192" i="94" s="1"/>
  <c r="HJ192" i="94"/>
  <c r="EG307" i="94"/>
  <c r="EI307" i="94" s="1"/>
  <c r="HC307" i="94"/>
  <c r="HO107" i="94"/>
  <c r="FQ107" i="94"/>
  <c r="FS107" i="94" s="1"/>
  <c r="FH150" i="94"/>
  <c r="FJ150" i="94" s="1"/>
  <c r="HL150" i="94"/>
  <c r="FN141" i="94"/>
  <c r="FP141" i="94" s="1"/>
  <c r="HN141" i="94"/>
  <c r="HT16" i="94"/>
  <c r="GL12" i="95"/>
  <c r="GJ16" i="95"/>
  <c r="HO42" i="98"/>
  <c r="HM30" i="96"/>
  <c r="HI116" i="98"/>
  <c r="GI81" i="95"/>
  <c r="HJ91" i="96"/>
  <c r="HL52" i="96"/>
  <c r="HN51" i="98"/>
  <c r="HN25" i="98"/>
  <c r="HH130" i="96"/>
  <c r="GI42" i="95"/>
  <c r="HO17" i="96"/>
  <c r="HP54" i="94"/>
  <c r="GH94" i="95"/>
  <c r="HM55" i="98"/>
  <c r="HS24" i="94"/>
  <c r="HJ107" i="98"/>
  <c r="HP13" i="96"/>
  <c r="HE169" i="96"/>
  <c r="HM69" i="96"/>
  <c r="HL82" i="96"/>
  <c r="HN56" i="96"/>
  <c r="FX237" i="95"/>
  <c r="HM65" i="96"/>
  <c r="HJ108" i="96"/>
  <c r="HL90" i="98"/>
  <c r="HP50" i="94"/>
  <c r="GC159" i="95"/>
  <c r="HH117" i="96"/>
  <c r="HO39" i="96"/>
  <c r="HM64" i="98"/>
  <c r="GA198" i="95"/>
  <c r="HK78" i="96"/>
  <c r="HF147" i="96"/>
  <c r="HH121" i="96"/>
  <c r="HC198" i="98"/>
  <c r="HA224" i="98"/>
  <c r="HJ95" i="96"/>
  <c r="HO26" i="96"/>
  <c r="GF120" i="95"/>
  <c r="FY211" i="95"/>
  <c r="HJ104" i="96"/>
  <c r="HA212" i="96"/>
  <c r="GA185" i="95"/>
  <c r="GX251" i="96"/>
  <c r="GD146" i="95"/>
  <c r="HC182" i="96"/>
  <c r="HA220" i="98"/>
  <c r="HE160" i="96"/>
  <c r="HI103" i="98"/>
  <c r="HB195" i="96"/>
  <c r="HF156" i="96"/>
  <c r="GX238" i="96"/>
  <c r="HG146" i="98"/>
  <c r="HG134" i="96"/>
  <c r="HD186" i="96"/>
  <c r="HB199" i="96"/>
  <c r="HB207" i="98"/>
  <c r="HF143" i="96"/>
  <c r="HE173" i="96"/>
  <c r="GY221" i="96"/>
  <c r="GY225" i="96"/>
  <c r="HA208" i="96"/>
  <c r="FW250" i="95"/>
  <c r="GY234" i="96"/>
  <c r="GW247" i="96"/>
  <c r="FU263" i="95"/>
  <c r="GW260" i="96"/>
  <c r="GX264" i="96"/>
  <c r="BK58" i="121"/>
  <c r="BQ58" i="121" s="1"/>
  <c r="BR54" i="121"/>
  <c r="BQ54" i="121"/>
  <c r="HF159" i="96"/>
  <c r="HR57" i="94"/>
  <c r="HP38" i="96"/>
  <c r="HG155" i="96"/>
  <c r="FZ14" i="96"/>
  <c r="GB14" i="96" s="1"/>
  <c r="HP14" i="96"/>
  <c r="HP16" i="96" s="1"/>
  <c r="GC24" i="96"/>
  <c r="GE24" i="96" s="1"/>
  <c r="HQ24" i="96"/>
  <c r="BB60" i="121"/>
  <c r="BE60" i="121" s="1"/>
  <c r="BJ60" i="121" s="1"/>
  <c r="HO55" i="96"/>
  <c r="HG142" i="96"/>
  <c r="EZ66" i="95"/>
  <c r="FB66" i="95" s="1"/>
  <c r="GN66" i="95"/>
  <c r="GH14" i="98"/>
  <c r="HR14" i="98"/>
  <c r="EA235" i="96"/>
  <c r="EC235" i="96" s="1"/>
  <c r="GY235" i="96"/>
  <c r="GY237" i="96" s="1"/>
  <c r="EE144" i="95"/>
  <c r="EG144" i="95" s="1"/>
  <c r="GG144" i="95"/>
  <c r="FS101" i="98"/>
  <c r="FU101" i="98" s="1"/>
  <c r="HM101" i="98"/>
  <c r="HC196" i="96"/>
  <c r="HC198" i="96" s="1"/>
  <c r="EM196" i="96"/>
  <c r="EO196" i="96" s="1"/>
  <c r="EB157" i="95"/>
  <c r="ED157" i="95" s="1"/>
  <c r="GF157" i="95"/>
  <c r="FT27" i="96"/>
  <c r="FV27" i="96" s="1"/>
  <c r="HN27" i="96"/>
  <c r="HN29" i="96" s="1"/>
  <c r="FH128" i="96"/>
  <c r="FJ128" i="96" s="1"/>
  <c r="HJ128" i="96"/>
  <c r="EY171" i="96"/>
  <c r="FA171" i="96" s="1"/>
  <c r="HG171" i="96"/>
  <c r="HO67" i="96"/>
  <c r="FW67" i="96"/>
  <c r="FY67" i="96" s="1"/>
  <c r="FH132" i="96"/>
  <c r="FJ132" i="96" s="1"/>
  <c r="HJ132" i="96"/>
  <c r="FB153" i="96"/>
  <c r="FD153" i="96" s="1"/>
  <c r="HH153" i="96"/>
  <c r="FT66" i="96"/>
  <c r="FV66" i="96" s="1"/>
  <c r="HN66" i="96"/>
  <c r="HN68" i="96" s="1"/>
  <c r="FT76" i="96"/>
  <c r="FV76" i="96" s="1"/>
  <c r="HN76" i="96"/>
  <c r="EG232" i="96"/>
  <c r="EI232" i="96" s="1"/>
  <c r="HA232" i="96"/>
  <c r="DP209" i="95"/>
  <c r="DR209" i="95" s="1"/>
  <c r="GB209" i="95"/>
  <c r="HC218" i="98"/>
  <c r="EO218" i="98"/>
  <c r="EQ218" i="98" s="1"/>
  <c r="FZ52" i="94"/>
  <c r="GB52" i="94" s="1"/>
  <c r="HR52" i="94"/>
  <c r="GZ231" i="96"/>
  <c r="GZ233" i="96" s="1"/>
  <c r="ED231" i="96"/>
  <c r="EF231" i="96" s="1"/>
  <c r="BS56" i="121"/>
  <c r="BT56" i="121"/>
  <c r="GB53" i="98"/>
  <c r="GD53" i="98" s="1"/>
  <c r="HP53" i="98"/>
  <c r="FY26" i="98"/>
  <c r="GA26" i="98" s="1"/>
  <c r="HO26" i="98"/>
  <c r="HO28" i="98" s="1"/>
  <c r="BJ58" i="121"/>
  <c r="HO48" i="98"/>
  <c r="HO50" i="98" s="1"/>
  <c r="FY48" i="98"/>
  <c r="GA48" i="98" s="1"/>
  <c r="ES193" i="96"/>
  <c r="EU193" i="96" s="1"/>
  <c r="HE193" i="96"/>
  <c r="FT62" i="96"/>
  <c r="FV62" i="96" s="1"/>
  <c r="HN62" i="96"/>
  <c r="HN64" i="96" s="1"/>
  <c r="GE170" i="95"/>
  <c r="DY170" i="95"/>
  <c r="EA170" i="95" s="1"/>
  <c r="HG167" i="96"/>
  <c r="EY167" i="96"/>
  <c r="FA167" i="96" s="1"/>
  <c r="BK56" i="121"/>
  <c r="BJ56" i="121"/>
  <c r="FT98" i="94"/>
  <c r="FV98" i="94" s="1"/>
  <c r="HP98" i="94"/>
  <c r="HL75" i="96"/>
  <c r="HL77" i="96" s="1"/>
  <c r="FN75" i="96"/>
  <c r="FP75" i="96" s="1"/>
  <c r="GE145" i="95"/>
  <c r="FY248" i="95"/>
  <c r="DG248" i="95"/>
  <c r="DI248" i="95" s="1"/>
  <c r="GD158" i="95"/>
  <c r="EJ209" i="96"/>
  <c r="EL209" i="96" s="1"/>
  <c r="HB209" i="96"/>
  <c r="HB211" i="96" s="1"/>
  <c r="EZ14" i="95"/>
  <c r="FB14" i="95" s="1"/>
  <c r="GN14" i="95"/>
  <c r="GY250" i="96"/>
  <c r="HP28" i="96"/>
  <c r="FZ28" i="96"/>
  <c r="GB28" i="96" s="1"/>
  <c r="FW51" i="94"/>
  <c r="FY51" i="94" s="1"/>
  <c r="HQ51" i="94"/>
  <c r="HQ53" i="94" s="1"/>
  <c r="HK92" i="96"/>
  <c r="HK94" i="96" s="1"/>
  <c r="FK92" i="96"/>
  <c r="FM92" i="96" s="1"/>
  <c r="FS105" i="98"/>
  <c r="FU105" i="98" s="1"/>
  <c r="HM105" i="98"/>
  <c r="DV183" i="95"/>
  <c r="DX183" i="95" s="1"/>
  <c r="GD183" i="95"/>
  <c r="FW63" i="96"/>
  <c r="FY63" i="96" s="1"/>
  <c r="HO63" i="96"/>
  <c r="FM114" i="98"/>
  <c r="FO114" i="98" s="1"/>
  <c r="HK114" i="98"/>
  <c r="FT80" i="96"/>
  <c r="FV80" i="96" s="1"/>
  <c r="HN80" i="96"/>
  <c r="BB62" i="121"/>
  <c r="BC62" i="121"/>
  <c r="BG62" i="121" s="1"/>
  <c r="BM62" i="121" s="1"/>
  <c r="HN88" i="98"/>
  <c r="FV88" i="98"/>
  <c r="FX88" i="98" s="1"/>
  <c r="EL229" i="98"/>
  <c r="EN229" i="98" s="1"/>
  <c r="HB229" i="98"/>
  <c r="EO208" i="98"/>
  <c r="EQ208" i="98" s="1"/>
  <c r="HC208" i="98"/>
  <c r="FM104" i="98"/>
  <c r="FO104" i="98" s="1"/>
  <c r="HK104" i="98"/>
  <c r="HK106" i="98" s="1"/>
  <c r="BS58" i="121"/>
  <c r="BT58" i="121"/>
  <c r="FV262" i="95"/>
  <c r="HS56" i="94"/>
  <c r="GC56" i="94"/>
  <c r="GE56" i="94" s="1"/>
  <c r="ED248" i="96"/>
  <c r="EF248" i="96" s="1"/>
  <c r="GZ248" i="96"/>
  <c r="HQ82" i="94"/>
  <c r="FW82" i="94"/>
  <c r="FY82" i="94" s="1"/>
  <c r="HR11" i="96"/>
  <c r="GF11" i="96"/>
  <c r="GH11" i="96" s="1"/>
  <c r="DM235" i="95"/>
  <c r="DO235" i="95" s="1"/>
  <c r="GA235" i="95"/>
  <c r="EN105" i="95"/>
  <c r="EP105" i="95" s="1"/>
  <c r="GJ105" i="95"/>
  <c r="EQ13" i="95"/>
  <c r="ES13" i="95" s="1"/>
  <c r="GK13" i="95"/>
  <c r="GK15" i="95" s="1"/>
  <c r="ED249" i="96"/>
  <c r="EF249" i="96" s="1"/>
  <c r="GZ249" i="96"/>
  <c r="ED218" i="96"/>
  <c r="EF218" i="96" s="1"/>
  <c r="GZ218" i="96"/>
  <c r="GZ220" i="96" s="1"/>
  <c r="EH131" i="95"/>
  <c r="EJ131" i="95" s="1"/>
  <c r="GH131" i="95"/>
  <c r="HJ126" i="98"/>
  <c r="FJ126" i="98"/>
  <c r="FL126" i="98" s="1"/>
  <c r="DX257" i="96"/>
  <c r="DZ257" i="96" s="1"/>
  <c r="GX257" i="96"/>
  <c r="GX259" i="96" s="1"/>
  <c r="GD196" i="95"/>
  <c r="DV196" i="95"/>
  <c r="DX196" i="95" s="1"/>
  <c r="FD153" i="98"/>
  <c r="FF153" i="98" s="1"/>
  <c r="HH153" i="98"/>
  <c r="ET27" i="95"/>
  <c r="EV27" i="95" s="1"/>
  <c r="GL27" i="95"/>
  <c r="GG119" i="95"/>
  <c r="EJ219" i="96"/>
  <c r="EL219" i="96" s="1"/>
  <c r="HB219" i="96"/>
  <c r="HK101" i="96"/>
  <c r="HK103" i="96" s="1"/>
  <c r="FK101" i="96"/>
  <c r="FM101" i="96" s="1"/>
  <c r="HB217" i="98"/>
  <c r="HB219" i="98" s="1"/>
  <c r="EL217" i="98"/>
  <c r="EN217" i="98" s="1"/>
  <c r="HC222" i="98"/>
  <c r="EO222" i="98"/>
  <c r="EQ222" i="98" s="1"/>
  <c r="EY157" i="96"/>
  <c r="FA157" i="96" s="1"/>
  <c r="HG157" i="96"/>
  <c r="HF196" i="98"/>
  <c r="EX196" i="98"/>
  <c r="EZ196" i="98" s="1"/>
  <c r="GC48" i="94"/>
  <c r="GE48" i="94" s="1"/>
  <c r="HS48" i="94"/>
  <c r="FP118" i="98"/>
  <c r="FR118" i="98" s="1"/>
  <c r="HL118" i="98"/>
  <c r="FB131" i="96"/>
  <c r="FD131" i="96" s="1"/>
  <c r="HH131" i="96"/>
  <c r="HH133" i="96" s="1"/>
  <c r="HM49" i="96"/>
  <c r="HM51" i="96" s="1"/>
  <c r="FQ49" i="96"/>
  <c r="FS49" i="96" s="1"/>
  <c r="FE114" i="96"/>
  <c r="FG114" i="96" s="1"/>
  <c r="HI114" i="96"/>
  <c r="HI116" i="96" s="1"/>
  <c r="HF166" i="96"/>
  <c r="HF168" i="96" s="1"/>
  <c r="EV166" i="96"/>
  <c r="EX166" i="96" s="1"/>
  <c r="HH154" i="96"/>
  <c r="FB154" i="96"/>
  <c r="FD154" i="96" s="1"/>
  <c r="EV180" i="96"/>
  <c r="EX180" i="96" s="1"/>
  <c r="HF180" i="96"/>
  <c r="FQ79" i="96"/>
  <c r="FS79" i="96" s="1"/>
  <c r="HM79" i="96"/>
  <c r="HM81" i="96" s="1"/>
  <c r="DX244" i="96"/>
  <c r="DZ244" i="96" s="1"/>
  <c r="GX244" i="96"/>
  <c r="GX246" i="96" s="1"/>
  <c r="HG144" i="96"/>
  <c r="HG146" i="96" s="1"/>
  <c r="EY144" i="96"/>
  <c r="FA144" i="96" s="1"/>
  <c r="EV170" i="96"/>
  <c r="EX170" i="96" s="1"/>
  <c r="HF170" i="96"/>
  <c r="HF172" i="96" s="1"/>
  <c r="GJ118" i="95"/>
  <c r="EN118" i="95"/>
  <c r="EP118" i="95" s="1"/>
  <c r="HM87" i="98"/>
  <c r="HM89" i="98" s="1"/>
  <c r="FS87" i="98"/>
  <c r="FU87" i="98" s="1"/>
  <c r="HI118" i="96"/>
  <c r="HI120" i="96" s="1"/>
  <c r="FE118" i="96"/>
  <c r="FG118" i="96" s="1"/>
  <c r="EL221" i="98"/>
  <c r="EN221" i="98" s="1"/>
  <c r="HB221" i="98"/>
  <c r="HB223" i="98" s="1"/>
  <c r="HN61" i="98"/>
  <c r="HN63" i="98" s="1"/>
  <c r="FV61" i="98"/>
  <c r="FX61" i="98" s="1"/>
  <c r="HQ37" i="96"/>
  <c r="GC37" i="96"/>
  <c r="GE37" i="96" s="1"/>
  <c r="EA261" i="96"/>
  <c r="EC261" i="96" s="1"/>
  <c r="GY261" i="96"/>
  <c r="GY263" i="96" s="1"/>
  <c r="HK105" i="96"/>
  <c r="HK107" i="96" s="1"/>
  <c r="FK105" i="96"/>
  <c r="FM105" i="96" s="1"/>
  <c r="ED258" i="96"/>
  <c r="EF258" i="96" s="1"/>
  <c r="GZ258" i="96"/>
  <c r="FQ89" i="96"/>
  <c r="FS89" i="96" s="1"/>
  <c r="HM89" i="96"/>
  <c r="ES197" i="96"/>
  <c r="EU197" i="96" s="1"/>
  <c r="HE197" i="96"/>
  <c r="HE182" i="98"/>
  <c r="EU182" i="98"/>
  <c r="EW182" i="98" s="1"/>
  <c r="HC206" i="96"/>
  <c r="EM206" i="96"/>
  <c r="EO206" i="96" s="1"/>
  <c r="HH143" i="98"/>
  <c r="HH145" i="98" s="1"/>
  <c r="FD143" i="98"/>
  <c r="FF143" i="98" s="1"/>
  <c r="GA222" i="95"/>
  <c r="DM222" i="95"/>
  <c r="DO222" i="95" s="1"/>
  <c r="FK115" i="96"/>
  <c r="FM115" i="96" s="1"/>
  <c r="HK115" i="96"/>
  <c r="FB141" i="96"/>
  <c r="FD141" i="96" s="1"/>
  <c r="HH141" i="96"/>
  <c r="HH166" i="98"/>
  <c r="FD166" i="98"/>
  <c r="FF166" i="98" s="1"/>
  <c r="ER195" i="98"/>
  <c r="ET195" i="98" s="1"/>
  <c r="HD195" i="98"/>
  <c r="HD197" i="98" s="1"/>
  <c r="FG144" i="98"/>
  <c r="FI144" i="98" s="1"/>
  <c r="HI144" i="98"/>
  <c r="HQ89" i="94"/>
  <c r="FW89" i="94"/>
  <c r="FY89" i="94" s="1"/>
  <c r="HQ27" i="98"/>
  <c r="GE27" i="98"/>
  <c r="GG27" i="98" s="1"/>
  <c r="HK88" i="96"/>
  <c r="HK90" i="96" s="1"/>
  <c r="FK88" i="96"/>
  <c r="FM88" i="96" s="1"/>
  <c r="EQ40" i="95"/>
  <c r="ES40" i="95" s="1"/>
  <c r="GK40" i="95"/>
  <c r="FN93" i="96"/>
  <c r="FP93" i="96" s="1"/>
  <c r="HL93" i="96"/>
  <c r="ED222" i="96"/>
  <c r="EF222" i="96" s="1"/>
  <c r="GZ222" i="96"/>
  <c r="GZ224" i="96" s="1"/>
  <c r="FX261" i="95"/>
  <c r="DD261" i="95"/>
  <c r="DF261" i="95" s="1"/>
  <c r="HF192" i="98"/>
  <c r="EX192" i="98"/>
  <c r="EZ192" i="98" s="1"/>
  <c r="FJ113" i="98"/>
  <c r="FL113" i="98" s="1"/>
  <c r="HJ113" i="98"/>
  <c r="HJ115" i="98" s="1"/>
  <c r="HD179" i="96"/>
  <c r="HD181" i="96" s="1"/>
  <c r="EP179" i="96"/>
  <c r="ER179" i="96" s="1"/>
  <c r="HB233" i="98"/>
  <c r="EL233" i="98"/>
  <c r="EN233" i="98" s="1"/>
  <c r="EM192" i="96"/>
  <c r="EO192" i="96" s="1"/>
  <c r="HC192" i="96"/>
  <c r="HC194" i="96" s="1"/>
  <c r="FZ54" i="96"/>
  <c r="GB54" i="96" s="1"/>
  <c r="HP54" i="96"/>
  <c r="EZ10" i="95"/>
  <c r="FB10" i="95" s="1"/>
  <c r="GN10" i="95"/>
  <c r="HP62" i="98"/>
  <c r="GB62" i="98"/>
  <c r="GD62" i="98" s="1"/>
  <c r="FM131" i="98"/>
  <c r="FO131" i="98" s="1"/>
  <c r="HK131" i="98"/>
  <c r="EW9" i="95"/>
  <c r="EY9" i="95" s="1"/>
  <c r="GM9" i="95"/>
  <c r="GM11" i="95" s="1"/>
  <c r="EV184" i="96"/>
  <c r="EX184" i="96" s="1"/>
  <c r="HF184" i="96"/>
  <c r="FJ100" i="98"/>
  <c r="FL100" i="98" s="1"/>
  <c r="HJ100" i="98"/>
  <c r="HJ102" i="98" s="1"/>
  <c r="GC55" i="94"/>
  <c r="GE55" i="94" s="1"/>
  <c r="HS55" i="94"/>
  <c r="GL79" i="95"/>
  <c r="ET79" i="95"/>
  <c r="EV79" i="95" s="1"/>
  <c r="HH139" i="98"/>
  <c r="FD139" i="98"/>
  <c r="FF139" i="98" s="1"/>
  <c r="HI145" i="96"/>
  <c r="FE145" i="96"/>
  <c r="FG145" i="96" s="1"/>
  <c r="EY158" i="96"/>
  <c r="FA158" i="96" s="1"/>
  <c r="HG158" i="96"/>
  <c r="HC210" i="96"/>
  <c r="EM210" i="96"/>
  <c r="EO210" i="96" s="1"/>
  <c r="FN106" i="96"/>
  <c r="FP106" i="96" s="1"/>
  <c r="HL106" i="96"/>
  <c r="FW50" i="96"/>
  <c r="FY50" i="96" s="1"/>
  <c r="HO50" i="96"/>
  <c r="HD205" i="98"/>
  <c r="ER205" i="98"/>
  <c r="ET205" i="98" s="1"/>
  <c r="BV60" i="121"/>
  <c r="BU60" i="121"/>
  <c r="GJ92" i="95"/>
  <c r="EN92" i="95"/>
  <c r="EP92" i="95" s="1"/>
  <c r="FD157" i="98"/>
  <c r="FF157" i="98" s="1"/>
  <c r="HH157" i="98"/>
  <c r="GC36" i="96"/>
  <c r="GE36" i="96" s="1"/>
  <c r="HQ36" i="96"/>
  <c r="FK119" i="96"/>
  <c r="FM119" i="96" s="1"/>
  <c r="HK119" i="96"/>
  <c r="FV52" i="98"/>
  <c r="FX52" i="98" s="1"/>
  <c r="HN52" i="98"/>
  <c r="HN54" i="98" s="1"/>
  <c r="EJ205" i="96"/>
  <c r="EL205" i="96" s="1"/>
  <c r="HB205" i="96"/>
  <c r="HB207" i="96" s="1"/>
  <c r="HI127" i="96"/>
  <c r="HI129" i="96" s="1"/>
  <c r="FE127" i="96"/>
  <c r="FG127" i="96" s="1"/>
  <c r="FB140" i="96"/>
  <c r="FD140" i="96" s="1"/>
  <c r="HH140" i="96"/>
  <c r="FV75" i="98"/>
  <c r="FX75" i="98" s="1"/>
  <c r="HN75" i="98"/>
  <c r="FP92" i="98"/>
  <c r="FR92" i="98" s="1"/>
  <c r="HL92" i="98"/>
  <c r="EJ223" i="96"/>
  <c r="EL223" i="96" s="1"/>
  <c r="HB223" i="96"/>
  <c r="HE183" i="96"/>
  <c r="HE185" i="96" s="1"/>
  <c r="ES183" i="96"/>
  <c r="EU183" i="96" s="1"/>
  <c r="HC204" i="98"/>
  <c r="HC206" i="98" s="1"/>
  <c r="EO204" i="98"/>
  <c r="EQ204" i="98" s="1"/>
  <c r="ED262" i="96"/>
  <c r="EF262" i="96" s="1"/>
  <c r="GZ262" i="96"/>
  <c r="FN102" i="96"/>
  <c r="FP102" i="96" s="1"/>
  <c r="HL102" i="96"/>
  <c r="ED245" i="96"/>
  <c r="EF245" i="96" s="1"/>
  <c r="GZ245" i="96"/>
  <c r="FW47" i="94"/>
  <c r="FY47" i="94" s="1"/>
  <c r="HQ47" i="94"/>
  <c r="HQ49" i="94" s="1"/>
  <c r="EG236" i="96"/>
  <c r="EI236" i="96" s="1"/>
  <c r="HA236" i="96"/>
  <c r="HP39" i="98"/>
  <c r="HP41" i="98" s="1"/>
  <c r="GB39" i="98"/>
  <c r="GD39" i="98" s="1"/>
  <c r="HQ40" i="98"/>
  <c r="GE40" i="98"/>
  <c r="GG40" i="98" s="1"/>
  <c r="HQ10" i="96"/>
  <c r="HQ12" i="96" s="1"/>
  <c r="GC10" i="96"/>
  <c r="GE10" i="96" s="1"/>
  <c r="FZ53" i="96"/>
  <c r="GB53" i="96" s="1"/>
  <c r="HP53" i="96"/>
  <c r="HP23" i="96"/>
  <c r="HP25" i="96" s="1"/>
  <c r="FZ23" i="96"/>
  <c r="GB23" i="96" s="1"/>
  <c r="HO9" i="98"/>
  <c r="HO11" i="98" s="1"/>
  <c r="FY9" i="98"/>
  <c r="GA9" i="98" s="1"/>
  <c r="HO22" i="98"/>
  <c r="HO24" i="98" s="1"/>
  <c r="FY22" i="98"/>
  <c r="GA22" i="98" s="1"/>
  <c r="HT21" i="94"/>
  <c r="HT23" i="94" s="1"/>
  <c r="GF21" i="94"/>
  <c r="GH21" i="94" s="1"/>
  <c r="HU14" i="94"/>
  <c r="HU15" i="94" s="1"/>
  <c r="GI14" i="94"/>
  <c r="GK14" i="94" s="1"/>
  <c r="FY247" i="95" l="1"/>
  <c r="FY249" i="95" s="1"/>
  <c r="DG247" i="95"/>
  <c r="DI247" i="95" s="1"/>
  <c r="FW260" i="95"/>
  <c r="FW262" i="95" s="1"/>
  <c r="DA260" i="95"/>
  <c r="DC260" i="95" s="1"/>
  <c r="GK78" i="95"/>
  <c r="GK80" i="95" s="1"/>
  <c r="EQ78" i="95"/>
  <c r="ES78" i="95" s="1"/>
  <c r="DJ234" i="95"/>
  <c r="DL234" i="95" s="1"/>
  <c r="FZ234" i="95"/>
  <c r="FZ236" i="95" s="1"/>
  <c r="GF156" i="95"/>
  <c r="EB156" i="95"/>
  <c r="ED156" i="95" s="1"/>
  <c r="EW52" i="95"/>
  <c r="EY52" i="95" s="1"/>
  <c r="GM52" i="95"/>
  <c r="DV169" i="95"/>
  <c r="DX169" i="95" s="1"/>
  <c r="GD169" i="95"/>
  <c r="GD171" i="95" s="1"/>
  <c r="GD172" i="95" s="1"/>
  <c r="DS195" i="95"/>
  <c r="DU195" i="95" s="1"/>
  <c r="GC195" i="95"/>
  <c r="GC197" i="95" s="1"/>
  <c r="GL54" i="95"/>
  <c r="GL55" i="95" s="1"/>
  <c r="GI117" i="95"/>
  <c r="EK117" i="95"/>
  <c r="EM117" i="95" s="1"/>
  <c r="ET65" i="95"/>
  <c r="EV65" i="95" s="1"/>
  <c r="GL65" i="95"/>
  <c r="GL67" i="95" s="1"/>
  <c r="GL68" i="95" s="1"/>
  <c r="EN91" i="95"/>
  <c r="EP91" i="95" s="1"/>
  <c r="GJ91" i="95"/>
  <c r="GJ93" i="95" s="1"/>
  <c r="GG130" i="95"/>
  <c r="GG132" i="95" s="1"/>
  <c r="EE130" i="95"/>
  <c r="EG130" i="95" s="1"/>
  <c r="GK39" i="95"/>
  <c r="GK41" i="95" s="1"/>
  <c r="EQ39" i="95"/>
  <c r="ES39" i="95" s="1"/>
  <c r="EE143" i="95"/>
  <c r="EG143" i="95" s="1"/>
  <c r="GG143" i="95"/>
  <c r="DJ221" i="95"/>
  <c r="DL221" i="95" s="1"/>
  <c r="FZ221" i="95"/>
  <c r="FZ223" i="95" s="1"/>
  <c r="FZ224" i="95" s="1"/>
  <c r="DM208" i="95"/>
  <c r="DO208" i="95" s="1"/>
  <c r="GA208" i="95"/>
  <c r="GA210" i="95" s="1"/>
  <c r="GM53" i="95"/>
  <c r="EW53" i="95"/>
  <c r="EY53" i="95" s="1"/>
  <c r="EK104" i="95"/>
  <c r="EM104" i="95" s="1"/>
  <c r="GI104" i="95"/>
  <c r="GI106" i="95" s="1"/>
  <c r="GI107" i="95" s="1"/>
  <c r="GC182" i="95"/>
  <c r="GC184" i="95" s="1"/>
  <c r="DS182" i="95"/>
  <c r="DU182" i="95" s="1"/>
  <c r="ET26" i="95"/>
  <c r="EV26" i="95" s="1"/>
  <c r="GL26" i="95"/>
  <c r="GL28" i="95" s="1"/>
  <c r="GL29" i="95" s="1"/>
  <c r="HL43" i="96"/>
  <c r="HN16" i="98"/>
  <c r="HM38" i="98"/>
  <c r="FW41" i="96"/>
  <c r="FY41" i="96" s="1"/>
  <c r="HO41" i="96"/>
  <c r="HM40" i="96"/>
  <c r="HM42" i="96" s="1"/>
  <c r="FQ40" i="96"/>
  <c r="FS40" i="96" s="1"/>
  <c r="FV35" i="98"/>
  <c r="FX35" i="98" s="1"/>
  <c r="HN35" i="98"/>
  <c r="HN37" i="98" s="1"/>
  <c r="FY13" i="98"/>
  <c r="GA13" i="98" s="1"/>
  <c r="HO13" i="98"/>
  <c r="HO15" i="98" s="1"/>
  <c r="HR20" i="94"/>
  <c r="HE155" i="98"/>
  <c r="HP37" i="94"/>
  <c r="HP41" i="94"/>
  <c r="HK68" i="98"/>
  <c r="HP33" i="94"/>
  <c r="HH120" i="98"/>
  <c r="HJ94" i="98"/>
  <c r="HD172" i="98"/>
  <c r="HJ81" i="98"/>
  <c r="HD168" i="98"/>
  <c r="HH129" i="98"/>
  <c r="HG133" i="98"/>
  <c r="HD185" i="98"/>
  <c r="HB181" i="98"/>
  <c r="GX231" i="98"/>
  <c r="HG142" i="98"/>
  <c r="HB194" i="98"/>
  <c r="HE159" i="98"/>
  <c r="HK77" i="98"/>
  <c r="HA211" i="98"/>
  <c r="GX235" i="98"/>
  <c r="FW30" i="94"/>
  <c r="FY30" i="94" s="1"/>
  <c r="HQ30" i="94"/>
  <c r="HQ32" i="94" s="1"/>
  <c r="GC35" i="94"/>
  <c r="GE35" i="94" s="1"/>
  <c r="HS35" i="94"/>
  <c r="HQ38" i="94"/>
  <c r="HQ40" i="94" s="1"/>
  <c r="FW38" i="94"/>
  <c r="FY38" i="94" s="1"/>
  <c r="FZ39" i="94"/>
  <c r="GB39" i="94" s="1"/>
  <c r="HR39" i="94"/>
  <c r="FW34" i="94"/>
  <c r="FY34" i="94" s="1"/>
  <c r="HQ34" i="94"/>
  <c r="HQ36" i="94" s="1"/>
  <c r="HR31" i="94"/>
  <c r="FZ31" i="94"/>
  <c r="GB31" i="94" s="1"/>
  <c r="GI18" i="94"/>
  <c r="GK18" i="94" s="1"/>
  <c r="HU18" i="94"/>
  <c r="GC17" i="94"/>
  <c r="GE17" i="94" s="1"/>
  <c r="HS17" i="94"/>
  <c r="HS19" i="94" s="1"/>
  <c r="HF152" i="98"/>
  <c r="HF154" i="98" s="1"/>
  <c r="EX152" i="98"/>
  <c r="EZ152" i="98" s="1"/>
  <c r="HC178" i="98"/>
  <c r="HC180" i="98" s="1"/>
  <c r="EO178" i="98"/>
  <c r="EQ178" i="98" s="1"/>
  <c r="GY230" i="98"/>
  <c r="EU179" i="98"/>
  <c r="EW179" i="98" s="1"/>
  <c r="HE179" i="98"/>
  <c r="FP74" i="98"/>
  <c r="FR74" i="98" s="1"/>
  <c r="HL74" i="98"/>
  <c r="HL76" i="98" s="1"/>
  <c r="HI127" i="98"/>
  <c r="HI128" i="98" s="1"/>
  <c r="FG127" i="98"/>
  <c r="FI127" i="98" s="1"/>
  <c r="HF170" i="98"/>
  <c r="EX170" i="98"/>
  <c r="EZ170" i="98" s="1"/>
  <c r="EC232" i="98"/>
  <c r="EE232" i="98" s="1"/>
  <c r="GY232" i="98"/>
  <c r="GY234" i="98" s="1"/>
  <c r="HL65" i="98"/>
  <c r="HL67" i="98" s="1"/>
  <c r="FP65" i="98"/>
  <c r="FR65" i="98" s="1"/>
  <c r="HE169" i="98"/>
  <c r="HE171" i="98" s="1"/>
  <c r="EU169" i="98"/>
  <c r="EW169" i="98" s="1"/>
  <c r="FM91" i="98"/>
  <c r="FO91" i="98" s="1"/>
  <c r="HK91" i="98"/>
  <c r="HK93" i="98" s="1"/>
  <c r="HK78" i="98"/>
  <c r="HK80" i="98" s="1"/>
  <c r="FM78" i="98"/>
  <c r="FO78" i="98" s="1"/>
  <c r="EO191" i="98"/>
  <c r="EQ191" i="98" s="1"/>
  <c r="HC191" i="98"/>
  <c r="HC193" i="98" s="1"/>
  <c r="HI117" i="98"/>
  <c r="HI119" i="98" s="1"/>
  <c r="FG117" i="98"/>
  <c r="FI117" i="98" s="1"/>
  <c r="FS79" i="98"/>
  <c r="FU79" i="98" s="1"/>
  <c r="HM79" i="98"/>
  <c r="HH140" i="98"/>
  <c r="HH141" i="98" s="1"/>
  <c r="FD140" i="98"/>
  <c r="FF140" i="98" s="1"/>
  <c r="EU183" i="98"/>
  <c r="EW183" i="98" s="1"/>
  <c r="HE183" i="98"/>
  <c r="HE184" i="98" s="1"/>
  <c r="EL209" i="98"/>
  <c r="EN209" i="98" s="1"/>
  <c r="HB209" i="98"/>
  <c r="HB210" i="98" s="1"/>
  <c r="EU165" i="98"/>
  <c r="EW165" i="98" s="1"/>
  <c r="HE165" i="98"/>
  <c r="HE167" i="98" s="1"/>
  <c r="HH130" i="98"/>
  <c r="HH132" i="98" s="1"/>
  <c r="FD130" i="98"/>
  <c r="FF130" i="98" s="1"/>
  <c r="FV66" i="98"/>
  <c r="FX66" i="98" s="1"/>
  <c r="HN66" i="98"/>
  <c r="HF156" i="98"/>
  <c r="HF158" i="98" s="1"/>
  <c r="EX156" i="98"/>
  <c r="EZ156" i="98" s="1"/>
  <c r="HI194" i="94"/>
  <c r="HL122" i="94"/>
  <c r="HB292" i="94"/>
  <c r="HO75" i="94"/>
  <c r="HK152" i="94"/>
  <c r="HL118" i="94"/>
  <c r="HM88" i="94"/>
  <c r="HM126" i="94"/>
  <c r="HO71" i="94"/>
  <c r="HD254" i="94"/>
  <c r="HI169" i="94"/>
  <c r="HJ177" i="94"/>
  <c r="HO92" i="94"/>
  <c r="HN84" i="94"/>
  <c r="HE241" i="94"/>
  <c r="HI173" i="94"/>
  <c r="HN101" i="94"/>
  <c r="HG203" i="94"/>
  <c r="HG224" i="94"/>
  <c r="HN67" i="94"/>
  <c r="HL139" i="94"/>
  <c r="HJ156" i="94"/>
  <c r="HL135" i="94"/>
  <c r="HK160" i="94"/>
  <c r="HN109" i="94"/>
  <c r="HL143" i="94"/>
  <c r="HG190" i="94"/>
  <c r="HG220" i="94"/>
  <c r="HE237" i="94"/>
  <c r="HB288" i="94"/>
  <c r="HO12" i="98"/>
  <c r="HB296" i="94"/>
  <c r="HM105" i="94"/>
  <c r="HI186" i="94"/>
  <c r="HR58" i="94"/>
  <c r="HE245" i="94"/>
  <c r="HG207" i="94"/>
  <c r="HC275" i="94"/>
  <c r="HD271" i="94"/>
  <c r="HA326" i="94"/>
  <c r="HG211" i="94"/>
  <c r="GZ343" i="94"/>
  <c r="HG228" i="94"/>
  <c r="HD262" i="94"/>
  <c r="HD279" i="94"/>
  <c r="GY339" i="94"/>
  <c r="HA305" i="94"/>
  <c r="HD258" i="94"/>
  <c r="GZ330" i="94"/>
  <c r="HA313" i="94"/>
  <c r="HO29" i="98"/>
  <c r="HA309" i="94"/>
  <c r="HU16" i="94"/>
  <c r="GZ322" i="94"/>
  <c r="GX347" i="94"/>
  <c r="HM134" i="94"/>
  <c r="FQ141" i="94"/>
  <c r="FS141" i="94" s="1"/>
  <c r="HO141" i="94"/>
  <c r="HD307" i="94"/>
  <c r="EJ307" i="94"/>
  <c r="EL307" i="94" s="1"/>
  <c r="FH175" i="94"/>
  <c r="FJ175" i="94" s="1"/>
  <c r="HL175" i="94"/>
  <c r="EA340" i="94"/>
  <c r="EC340" i="94" s="1"/>
  <c r="HA340" i="94"/>
  <c r="HA342" i="94" s="1"/>
  <c r="FQ81" i="94"/>
  <c r="FS81" i="94" s="1"/>
  <c r="HO81" i="94"/>
  <c r="HO83" i="94" s="1"/>
  <c r="FB191" i="94"/>
  <c r="FD191" i="94" s="1"/>
  <c r="HJ191" i="94"/>
  <c r="HJ193" i="94" s="1"/>
  <c r="HC285" i="94"/>
  <c r="HC287" i="94" s="1"/>
  <c r="EG285" i="94"/>
  <c r="EI285" i="94" s="1"/>
  <c r="HJ166" i="94"/>
  <c r="HJ168" i="94" s="1"/>
  <c r="FB166" i="94"/>
  <c r="FD166" i="94" s="1"/>
  <c r="EM268" i="94"/>
  <c r="EO268" i="94" s="1"/>
  <c r="HE268" i="94"/>
  <c r="HE270" i="94" s="1"/>
  <c r="EJ286" i="94"/>
  <c r="EL286" i="94" s="1"/>
  <c r="HD286" i="94"/>
  <c r="HH200" i="94"/>
  <c r="HH202" i="94" s="1"/>
  <c r="EV200" i="94"/>
  <c r="EX200" i="94" s="1"/>
  <c r="FK158" i="94"/>
  <c r="FM158" i="94" s="1"/>
  <c r="HM158" i="94"/>
  <c r="HC320" i="94"/>
  <c r="EG320" i="94"/>
  <c r="EI320" i="94" s="1"/>
  <c r="FE171" i="94"/>
  <c r="FG171" i="94" s="1"/>
  <c r="HK171" i="94"/>
  <c r="HN123" i="94"/>
  <c r="HN125" i="94" s="1"/>
  <c r="FN123" i="94"/>
  <c r="FP123" i="94" s="1"/>
  <c r="HC324" i="94"/>
  <c r="EG324" i="94"/>
  <c r="EI324" i="94" s="1"/>
  <c r="HH187" i="94"/>
  <c r="HH189" i="94" s="1"/>
  <c r="EV187" i="94"/>
  <c r="EX187" i="94" s="1"/>
  <c r="FE184" i="94"/>
  <c r="FG184" i="94" s="1"/>
  <c r="HK184" i="94"/>
  <c r="FQ116" i="94"/>
  <c r="FS116" i="94" s="1"/>
  <c r="HO116" i="94"/>
  <c r="HP86" i="94"/>
  <c r="FT86" i="94"/>
  <c r="FV86" i="94" s="1"/>
  <c r="HP90" i="94"/>
  <c r="HP91" i="94" s="1"/>
  <c r="FT90" i="94"/>
  <c r="FV90" i="94" s="1"/>
  <c r="HJ183" i="94"/>
  <c r="HJ185" i="94" s="1"/>
  <c r="FB183" i="94"/>
  <c r="FD183" i="94" s="1"/>
  <c r="HA327" i="94"/>
  <c r="HA329" i="94" s="1"/>
  <c r="EA327" i="94"/>
  <c r="EC327" i="94" s="1"/>
  <c r="EM259" i="94"/>
  <c r="EO259" i="94" s="1"/>
  <c r="HE259" i="94"/>
  <c r="HE261" i="94" s="1"/>
  <c r="FQ64" i="94"/>
  <c r="FS64" i="94" s="1"/>
  <c r="HO64" i="94"/>
  <c r="HO66" i="94" s="1"/>
  <c r="HO124" i="94"/>
  <c r="FQ124" i="94"/>
  <c r="FS124" i="94" s="1"/>
  <c r="FB188" i="94"/>
  <c r="FD188" i="94" s="1"/>
  <c r="HJ188" i="94"/>
  <c r="ED341" i="94"/>
  <c r="EF341" i="94" s="1"/>
  <c r="HB341" i="94"/>
  <c r="HO103" i="94"/>
  <c r="FQ103" i="94"/>
  <c r="FS103" i="94" s="1"/>
  <c r="FE153" i="94"/>
  <c r="FG153" i="94" s="1"/>
  <c r="HK153" i="94"/>
  <c r="HK155" i="94" s="1"/>
  <c r="HD303" i="94"/>
  <c r="EJ303" i="94"/>
  <c r="EL303" i="94" s="1"/>
  <c r="EM294" i="94"/>
  <c r="EO294" i="94" s="1"/>
  <c r="HE294" i="94"/>
  <c r="EV235" i="94"/>
  <c r="EX235" i="94" s="1"/>
  <c r="HH235" i="94"/>
  <c r="HK174" i="94"/>
  <c r="HK176" i="94" s="1"/>
  <c r="FE174" i="94"/>
  <c r="FG174" i="94" s="1"/>
  <c r="FN85" i="94"/>
  <c r="FP85" i="94" s="1"/>
  <c r="HN85" i="94"/>
  <c r="HN87" i="94" s="1"/>
  <c r="FT68" i="94"/>
  <c r="FV68" i="94" s="1"/>
  <c r="HP68" i="94"/>
  <c r="HP70" i="94" s="1"/>
  <c r="EG289" i="94"/>
  <c r="EI289" i="94" s="1"/>
  <c r="HC289" i="94"/>
  <c r="HC291" i="94" s="1"/>
  <c r="FQ99" i="94"/>
  <c r="FS99" i="94" s="1"/>
  <c r="HO99" i="94"/>
  <c r="HO100" i="94" s="1"/>
  <c r="FH154" i="94"/>
  <c r="FJ154" i="94" s="1"/>
  <c r="HL154" i="94"/>
  <c r="HL149" i="94"/>
  <c r="HL151" i="94" s="1"/>
  <c r="FH149" i="94"/>
  <c r="FJ149" i="94" s="1"/>
  <c r="EP238" i="94"/>
  <c r="ER238" i="94" s="1"/>
  <c r="HF238" i="94"/>
  <c r="HF240" i="94" s="1"/>
  <c r="FN102" i="94"/>
  <c r="FP102" i="94" s="1"/>
  <c r="HN102" i="94"/>
  <c r="HN104" i="94" s="1"/>
  <c r="HF242" i="94"/>
  <c r="HF244" i="94" s="1"/>
  <c r="EP242" i="94"/>
  <c r="ER242" i="94" s="1"/>
  <c r="HM115" i="94"/>
  <c r="HM117" i="94" s="1"/>
  <c r="FK115" i="94"/>
  <c r="FM115" i="94" s="1"/>
  <c r="HA337" i="94"/>
  <c r="EA337" i="94"/>
  <c r="EC337" i="94" s="1"/>
  <c r="EV204" i="94"/>
  <c r="EX204" i="94" s="1"/>
  <c r="HH204" i="94"/>
  <c r="HH206" i="94" s="1"/>
  <c r="HE255" i="94"/>
  <c r="HE257" i="94" s="1"/>
  <c r="EM255" i="94"/>
  <c r="EO255" i="94" s="1"/>
  <c r="HN132" i="94"/>
  <c r="FN132" i="94"/>
  <c r="FP132" i="94" s="1"/>
  <c r="EV225" i="94"/>
  <c r="EX225" i="94" s="1"/>
  <c r="HH225" i="94"/>
  <c r="HH227" i="94" s="1"/>
  <c r="HJ201" i="94"/>
  <c r="FB201" i="94"/>
  <c r="FD201" i="94" s="1"/>
  <c r="FW65" i="94"/>
  <c r="FY65" i="94" s="1"/>
  <c r="HQ65" i="94"/>
  <c r="FK150" i="94"/>
  <c r="FM150" i="94" s="1"/>
  <c r="HM150" i="94"/>
  <c r="FE192" i="94"/>
  <c r="FG192" i="94" s="1"/>
  <c r="HK192" i="94"/>
  <c r="HN137" i="94"/>
  <c r="FN137" i="94"/>
  <c r="FP137" i="94" s="1"/>
  <c r="EA319" i="94"/>
  <c r="EC319" i="94" s="1"/>
  <c r="HA319" i="94"/>
  <c r="HA321" i="94" s="1"/>
  <c r="EJ311" i="94"/>
  <c r="EL311" i="94" s="1"/>
  <c r="HD311" i="94"/>
  <c r="HG260" i="94"/>
  <c r="ES260" i="94"/>
  <c r="EU260" i="94" s="1"/>
  <c r="EV221" i="94"/>
  <c r="EX221" i="94" s="1"/>
  <c r="HH221" i="94"/>
  <c r="HH223" i="94" s="1"/>
  <c r="ED323" i="94"/>
  <c r="EF323" i="94" s="1"/>
  <c r="HB323" i="94"/>
  <c r="HB325" i="94" s="1"/>
  <c r="HF273" i="94"/>
  <c r="EP273" i="94"/>
  <c r="ER273" i="94" s="1"/>
  <c r="HF277" i="94"/>
  <c r="EP277" i="94"/>
  <c r="ER277" i="94" s="1"/>
  <c r="EJ290" i="94"/>
  <c r="EL290" i="94" s="1"/>
  <c r="HD290" i="94"/>
  <c r="HF256" i="94"/>
  <c r="EP256" i="94"/>
  <c r="ER256" i="94" s="1"/>
  <c r="FB209" i="94"/>
  <c r="FD209" i="94" s="1"/>
  <c r="HJ209" i="94"/>
  <c r="FB205" i="94"/>
  <c r="FD205" i="94" s="1"/>
  <c r="HJ205" i="94"/>
  <c r="HI218" i="94"/>
  <c r="EY218" i="94"/>
  <c r="FA218" i="94" s="1"/>
  <c r="EG293" i="94"/>
  <c r="EI293" i="94" s="1"/>
  <c r="HC293" i="94"/>
  <c r="HC295" i="94" s="1"/>
  <c r="HB302" i="94"/>
  <c r="HB304" i="94" s="1"/>
  <c r="ED302" i="94"/>
  <c r="EF302" i="94" s="1"/>
  <c r="HH217" i="94"/>
  <c r="HH219" i="94" s="1"/>
  <c r="EV217" i="94"/>
  <c r="EX217" i="94" s="1"/>
  <c r="HL159" i="94"/>
  <c r="HM136" i="94"/>
  <c r="HM138" i="94" s="1"/>
  <c r="FK136" i="94"/>
  <c r="FM136" i="94" s="1"/>
  <c r="EG328" i="94"/>
  <c r="EI328" i="94" s="1"/>
  <c r="HC328" i="94"/>
  <c r="FZ73" i="94"/>
  <c r="GB73" i="94" s="1"/>
  <c r="HR73" i="94"/>
  <c r="HM140" i="94"/>
  <c r="HM142" i="94" s="1"/>
  <c r="FK140" i="94"/>
  <c r="FM140" i="94" s="1"/>
  <c r="HH208" i="94"/>
  <c r="HH210" i="94" s="1"/>
  <c r="EV208" i="94"/>
  <c r="EX208" i="94" s="1"/>
  <c r="HO108" i="94"/>
  <c r="FT107" i="94"/>
  <c r="FV107" i="94" s="1"/>
  <c r="HP107" i="94"/>
  <c r="HB310" i="94"/>
  <c r="HB312" i="94" s="1"/>
  <c r="ED310" i="94"/>
  <c r="EF310" i="94" s="1"/>
  <c r="EY226" i="94"/>
  <c r="FA226" i="94" s="1"/>
  <c r="HI226" i="94"/>
  <c r="ED306" i="94"/>
  <c r="EF306" i="94" s="1"/>
  <c r="HB306" i="94"/>
  <c r="HB308" i="94" s="1"/>
  <c r="EY222" i="94"/>
  <c r="FA222" i="94" s="1"/>
  <c r="HI222" i="94"/>
  <c r="FH167" i="94"/>
  <c r="FJ167" i="94" s="1"/>
  <c r="HL167" i="94"/>
  <c r="EP234" i="94"/>
  <c r="ER234" i="94" s="1"/>
  <c r="HF234" i="94"/>
  <c r="HF236" i="94" s="1"/>
  <c r="GZ336" i="94"/>
  <c r="GZ338" i="94" s="1"/>
  <c r="DX336" i="94"/>
  <c r="DZ336" i="94" s="1"/>
  <c r="HJ170" i="94"/>
  <c r="HJ172" i="94" s="1"/>
  <c r="FB170" i="94"/>
  <c r="FD170" i="94" s="1"/>
  <c r="DU344" i="94"/>
  <c r="DW344" i="94" s="1"/>
  <c r="GY344" i="94"/>
  <c r="GY346" i="94" s="1"/>
  <c r="HP72" i="94"/>
  <c r="HP74" i="94" s="1"/>
  <c r="FT72" i="94"/>
  <c r="FV72" i="94" s="1"/>
  <c r="HR69" i="94"/>
  <c r="FZ69" i="94"/>
  <c r="GB69" i="94" s="1"/>
  <c r="HO120" i="94"/>
  <c r="FQ120" i="94"/>
  <c r="FS120" i="94" s="1"/>
  <c r="EM276" i="94"/>
  <c r="EO276" i="94" s="1"/>
  <c r="HE276" i="94"/>
  <c r="HE278" i="94" s="1"/>
  <c r="FK157" i="94"/>
  <c r="FM157" i="94" s="1"/>
  <c r="HM157" i="94"/>
  <c r="HM119" i="94"/>
  <c r="HM121" i="94" s="1"/>
  <c r="FK119" i="94"/>
  <c r="FM119" i="94" s="1"/>
  <c r="HG239" i="94"/>
  <c r="ES239" i="94"/>
  <c r="EU239" i="94" s="1"/>
  <c r="HD272" i="94"/>
  <c r="HD274" i="94" s="1"/>
  <c r="EJ272" i="94"/>
  <c r="EL272" i="94" s="1"/>
  <c r="HN133" i="94"/>
  <c r="FN133" i="94"/>
  <c r="FP133" i="94" s="1"/>
  <c r="EA345" i="94"/>
  <c r="EC345" i="94" s="1"/>
  <c r="HA345" i="94"/>
  <c r="HG252" i="94"/>
  <c r="ES252" i="94"/>
  <c r="EU252" i="94" s="1"/>
  <c r="FT106" i="94"/>
  <c r="FV106" i="94" s="1"/>
  <c r="HP106" i="94"/>
  <c r="EP269" i="94"/>
  <c r="ER269" i="94" s="1"/>
  <c r="HF269" i="94"/>
  <c r="HE251" i="94"/>
  <c r="HE253" i="94" s="1"/>
  <c r="EM251" i="94"/>
  <c r="EO251" i="94" s="1"/>
  <c r="EV243" i="94"/>
  <c r="EX243" i="94" s="1"/>
  <c r="HH243" i="94"/>
  <c r="GM12" i="95"/>
  <c r="GK16" i="95"/>
  <c r="HP42" i="98"/>
  <c r="HN30" i="96"/>
  <c r="GJ81" i="95"/>
  <c r="HJ116" i="98"/>
  <c r="GI94" i="95"/>
  <c r="HK91" i="96"/>
  <c r="HO25" i="98"/>
  <c r="HQ54" i="94"/>
  <c r="GJ42" i="95"/>
  <c r="HM52" i="96"/>
  <c r="HO51" i="98"/>
  <c r="HQ13" i="96"/>
  <c r="HI130" i="96"/>
  <c r="HN55" i="98"/>
  <c r="HP17" i="96"/>
  <c r="HT24" i="94"/>
  <c r="HK107" i="98"/>
  <c r="HF169" i="96"/>
  <c r="HK108" i="96"/>
  <c r="HP39" i="96"/>
  <c r="GG133" i="95"/>
  <c r="HN69" i="96"/>
  <c r="HM82" i="96"/>
  <c r="HO56" i="96"/>
  <c r="GD159" i="95"/>
  <c r="HN65" i="96"/>
  <c r="FY237" i="95"/>
  <c r="HM90" i="98"/>
  <c r="HL78" i="96"/>
  <c r="GB198" i="95"/>
  <c r="HQ50" i="94"/>
  <c r="HN64" i="98"/>
  <c r="HI117" i="96"/>
  <c r="HK95" i="96"/>
  <c r="HG147" i="96"/>
  <c r="HI121" i="96"/>
  <c r="GG120" i="95"/>
  <c r="HD198" i="98"/>
  <c r="HB224" i="98"/>
  <c r="HB212" i="96"/>
  <c r="HP26" i="96"/>
  <c r="FZ211" i="95"/>
  <c r="HK104" i="96"/>
  <c r="HJ103" i="98"/>
  <c r="HD182" i="96"/>
  <c r="HC207" i="98"/>
  <c r="GY251" i="96"/>
  <c r="GB185" i="95"/>
  <c r="HF160" i="96"/>
  <c r="GE146" i="95"/>
  <c r="FX250" i="95"/>
  <c r="HB220" i="98"/>
  <c r="HG156" i="96"/>
  <c r="HC195" i="96"/>
  <c r="GY238" i="96"/>
  <c r="HE186" i="96"/>
  <c r="HH146" i="98"/>
  <c r="HH134" i="96"/>
  <c r="GZ225" i="96"/>
  <c r="HC199" i="96"/>
  <c r="HF173" i="96"/>
  <c r="HG143" i="96"/>
  <c r="GZ234" i="96"/>
  <c r="GZ221" i="96"/>
  <c r="HB208" i="96"/>
  <c r="FV263" i="95"/>
  <c r="GX260" i="96"/>
  <c r="GX247" i="96"/>
  <c r="GY264" i="96"/>
  <c r="BR58" i="121"/>
  <c r="BF60" i="121"/>
  <c r="BL60" i="121" s="1"/>
  <c r="BT60" i="121" s="1"/>
  <c r="BW54" i="121"/>
  <c r="BY54" i="121" s="1"/>
  <c r="E54" i="121" s="1"/>
  <c r="HS57" i="94"/>
  <c r="HH142" i="96"/>
  <c r="HP55" i="96"/>
  <c r="GC14" i="96"/>
  <c r="GE14" i="96" s="1"/>
  <c r="HQ14" i="96"/>
  <c r="HQ16" i="96" s="1"/>
  <c r="GF24" i="96"/>
  <c r="GH24" i="96" s="1"/>
  <c r="HR24" i="96"/>
  <c r="FC66" i="95"/>
  <c r="FE66" i="95" s="1"/>
  <c r="GO66" i="95"/>
  <c r="GE62" i="98"/>
  <c r="GG62" i="98" s="1"/>
  <c r="HQ62" i="98"/>
  <c r="HM118" i="98"/>
  <c r="FS118" i="98"/>
  <c r="FU118" i="98" s="1"/>
  <c r="DY196" i="95"/>
  <c r="EA196" i="95" s="1"/>
  <c r="GE196" i="95"/>
  <c r="BF62" i="121"/>
  <c r="BL62" i="121" s="1"/>
  <c r="BE62" i="121"/>
  <c r="GE183" i="95"/>
  <c r="DY183" i="95"/>
  <c r="EA183" i="95" s="1"/>
  <c r="BQ56" i="121"/>
  <c r="BR56" i="121"/>
  <c r="BX56" i="121"/>
  <c r="ER218" i="98"/>
  <c r="ET218" i="98" s="1"/>
  <c r="HD218" i="98"/>
  <c r="EH144" i="95"/>
  <c r="EJ144" i="95" s="1"/>
  <c r="GH144" i="95"/>
  <c r="ES179" i="96"/>
  <c r="EU179" i="96" s="1"/>
  <c r="HE179" i="96"/>
  <c r="HE181" i="96" s="1"/>
  <c r="GF48" i="94"/>
  <c r="GH48" i="94" s="1"/>
  <c r="HT48" i="94"/>
  <c r="ED235" i="96"/>
  <c r="EF235" i="96" s="1"/>
  <c r="GZ235" i="96"/>
  <c r="GZ237" i="96" s="1"/>
  <c r="FS92" i="98"/>
  <c r="FU92" i="98" s="1"/>
  <c r="HM92" i="98"/>
  <c r="HC233" i="98"/>
  <c r="EO233" i="98"/>
  <c r="EQ233" i="98" s="1"/>
  <c r="FT89" i="96"/>
  <c r="FV89" i="96" s="1"/>
  <c r="HN89" i="96"/>
  <c r="EQ118" i="95"/>
  <c r="ES118" i="95" s="1"/>
  <c r="GK118" i="95"/>
  <c r="EA244" i="96"/>
  <c r="EC244" i="96" s="1"/>
  <c r="GY244" i="96"/>
  <c r="GY246" i="96" s="1"/>
  <c r="FE154" i="96"/>
  <c r="FG154" i="96" s="1"/>
  <c r="HI154" i="96"/>
  <c r="EY166" i="96"/>
  <c r="FA166" i="96" s="1"/>
  <c r="HG166" i="96"/>
  <c r="HG168" i="96" s="1"/>
  <c r="FP104" i="98"/>
  <c r="FR104" i="98" s="1"/>
  <c r="HL104" i="98"/>
  <c r="HL106" i="98" s="1"/>
  <c r="GC28" i="96"/>
  <c r="GE28" i="96" s="1"/>
  <c r="HQ28" i="96"/>
  <c r="HH167" i="96"/>
  <c r="FB167" i="96"/>
  <c r="FD167" i="96" s="1"/>
  <c r="EJ232" i="96"/>
  <c r="EL232" i="96" s="1"/>
  <c r="HB232" i="96"/>
  <c r="HF183" i="96"/>
  <c r="HF185" i="96" s="1"/>
  <c r="EV183" i="96"/>
  <c r="EX183" i="96" s="1"/>
  <c r="HO75" i="98"/>
  <c r="FY75" i="98"/>
  <c r="GA75" i="98" s="1"/>
  <c r="HJ127" i="96"/>
  <c r="HJ129" i="96" s="1"/>
  <c r="FH127" i="96"/>
  <c r="FJ127" i="96" s="1"/>
  <c r="EM205" i="96"/>
  <c r="EO205" i="96" s="1"/>
  <c r="HC205" i="96"/>
  <c r="HC207" i="96" s="1"/>
  <c r="FM113" i="98"/>
  <c r="FO113" i="98" s="1"/>
  <c r="HK113" i="98"/>
  <c r="HK115" i="98" s="1"/>
  <c r="FQ93" i="96"/>
  <c r="FS93" i="96" s="1"/>
  <c r="HM93" i="96"/>
  <c r="ED261" i="96"/>
  <c r="EF261" i="96" s="1"/>
  <c r="GZ261" i="96"/>
  <c r="GZ263" i="96" s="1"/>
  <c r="HQ38" i="96"/>
  <c r="FG153" i="98"/>
  <c r="FI153" i="98" s="1"/>
  <c r="HI153" i="98"/>
  <c r="EG218" i="96"/>
  <c r="EI218" i="96" s="1"/>
  <c r="HA218" i="96"/>
  <c r="HA220" i="96" s="1"/>
  <c r="BX58" i="121"/>
  <c r="EO229" i="98"/>
  <c r="EQ229" i="98" s="1"/>
  <c r="HC229" i="98"/>
  <c r="EB170" i="95"/>
  <c r="ED170" i="95" s="1"/>
  <c r="GF170" i="95"/>
  <c r="HO76" i="96"/>
  <c r="FW76" i="96"/>
  <c r="FY76" i="96" s="1"/>
  <c r="HO66" i="96"/>
  <c r="HO68" i="96" s="1"/>
  <c r="FW66" i="96"/>
  <c r="FY66" i="96" s="1"/>
  <c r="HI153" i="96"/>
  <c r="FE153" i="96"/>
  <c r="FG153" i="96" s="1"/>
  <c r="FP114" i="98"/>
  <c r="FR114" i="98" s="1"/>
  <c r="HL114" i="98"/>
  <c r="EG245" i="96"/>
  <c r="EI245" i="96" s="1"/>
  <c r="HA245" i="96"/>
  <c r="EU205" i="98"/>
  <c r="EW205" i="98" s="1"/>
  <c r="HE205" i="98"/>
  <c r="FC10" i="95"/>
  <c r="FE10" i="95" s="1"/>
  <c r="GO10" i="95"/>
  <c r="HJ144" i="98"/>
  <c r="FJ144" i="98"/>
  <c r="FL144" i="98" s="1"/>
  <c r="DP222" i="95"/>
  <c r="DR222" i="95" s="1"/>
  <c r="GB222" i="95"/>
  <c r="EO221" i="98"/>
  <c r="EQ221" i="98" s="1"/>
  <c r="HC221" i="98"/>
  <c r="HC223" i="98" s="1"/>
  <c r="HG196" i="98"/>
  <c r="FA196" i="98"/>
  <c r="FC196" i="98" s="1"/>
  <c r="EO217" i="98"/>
  <c r="EQ217" i="98" s="1"/>
  <c r="HC217" i="98"/>
  <c r="HC219" i="98" s="1"/>
  <c r="EM219" i="96"/>
  <c r="EO219" i="96" s="1"/>
  <c r="HC219" i="96"/>
  <c r="FB171" i="96"/>
  <c r="FD171" i="96" s="1"/>
  <c r="HH171" i="96"/>
  <c r="EE157" i="95"/>
  <c r="EG157" i="95" s="1"/>
  <c r="GG157" i="95"/>
  <c r="FN105" i="96"/>
  <c r="FP105" i="96" s="1"/>
  <c r="HL105" i="96"/>
  <c r="HL107" i="96" s="1"/>
  <c r="HQ53" i="98"/>
  <c r="GE53" i="98"/>
  <c r="GG53" i="98" s="1"/>
  <c r="FZ50" i="96"/>
  <c r="GB50" i="96" s="1"/>
  <c r="HP50" i="96"/>
  <c r="EZ9" i="95"/>
  <c r="FB9" i="95" s="1"/>
  <c r="GN9" i="95"/>
  <c r="GN11" i="95" s="1"/>
  <c r="FY261" i="95"/>
  <c r="DG261" i="95"/>
  <c r="DI261" i="95" s="1"/>
  <c r="HR27" i="98"/>
  <c r="GH27" i="98"/>
  <c r="FG143" i="98"/>
  <c r="FI143" i="98" s="1"/>
  <c r="HI143" i="98"/>
  <c r="HI145" i="98" s="1"/>
  <c r="HL101" i="96"/>
  <c r="HL103" i="96" s="1"/>
  <c r="FN101" i="96"/>
  <c r="FP101" i="96" s="1"/>
  <c r="GH119" i="95"/>
  <c r="ER208" i="98"/>
  <c r="ET208" i="98" s="1"/>
  <c r="HD208" i="98"/>
  <c r="EG231" i="96"/>
  <c r="EI231" i="96" s="1"/>
  <c r="HA231" i="96"/>
  <c r="HA233" i="96" s="1"/>
  <c r="HR47" i="94"/>
  <c r="HR49" i="94" s="1"/>
  <c r="FZ47" i="94"/>
  <c r="GB47" i="94" s="1"/>
  <c r="FC14" i="95"/>
  <c r="FE14" i="95" s="1"/>
  <c r="GO14" i="95"/>
  <c r="GC54" i="96"/>
  <c r="GE54" i="96" s="1"/>
  <c r="HQ54" i="96"/>
  <c r="HE195" i="98"/>
  <c r="HE197" i="98" s="1"/>
  <c r="EU195" i="98"/>
  <c r="EW195" i="98" s="1"/>
  <c r="HD206" i="96"/>
  <c r="EP206" i="96"/>
  <c r="ER206" i="96" s="1"/>
  <c r="FE131" i="96"/>
  <c r="FG131" i="96" s="1"/>
  <c r="HI131" i="96"/>
  <c r="HI133" i="96" s="1"/>
  <c r="HG159" i="96"/>
  <c r="GZ250" i="96"/>
  <c r="GF145" i="95"/>
  <c r="FW27" i="96"/>
  <c r="FY27" i="96" s="1"/>
  <c r="HO27" i="96"/>
  <c r="HO29" i="96" s="1"/>
  <c r="EJ236" i="96"/>
  <c r="EL236" i="96" s="1"/>
  <c r="HB236" i="96"/>
  <c r="HR37" i="96"/>
  <c r="GF37" i="96"/>
  <c r="GH37" i="96" s="1"/>
  <c r="ET13" i="95"/>
  <c r="EV13" i="95" s="1"/>
  <c r="GL13" i="95"/>
  <c r="GL15" i="95" s="1"/>
  <c r="FV105" i="98"/>
  <c r="FX105" i="98" s="1"/>
  <c r="HN105" i="98"/>
  <c r="BP58" i="121"/>
  <c r="BO58" i="121"/>
  <c r="HP26" i="98"/>
  <c r="HP28" i="98" s="1"/>
  <c r="GB26" i="98"/>
  <c r="GD26" i="98" s="1"/>
  <c r="HH155" i="96"/>
  <c r="ER204" i="98"/>
  <c r="ET204" i="98" s="1"/>
  <c r="HD204" i="98"/>
  <c r="HD206" i="98" s="1"/>
  <c r="FY52" i="98"/>
  <c r="GA52" i="98" s="1"/>
  <c r="HO52" i="98"/>
  <c r="HO54" i="98" s="1"/>
  <c r="FN119" i="96"/>
  <c r="FP119" i="96" s="1"/>
  <c r="HL119" i="96"/>
  <c r="FQ106" i="96"/>
  <c r="FS106" i="96" s="1"/>
  <c r="HM106" i="96"/>
  <c r="HH158" i="96"/>
  <c r="FB158" i="96"/>
  <c r="FD158" i="96" s="1"/>
  <c r="GF55" i="94"/>
  <c r="GH55" i="94" s="1"/>
  <c r="HT55" i="94"/>
  <c r="FA192" i="98"/>
  <c r="FC192" i="98" s="1"/>
  <c r="HG192" i="98"/>
  <c r="FG166" i="98"/>
  <c r="FI166" i="98" s="1"/>
  <c r="HI166" i="98"/>
  <c r="FH114" i="96"/>
  <c r="FJ114" i="96" s="1"/>
  <c r="HJ114" i="96"/>
  <c r="HJ116" i="96" s="1"/>
  <c r="FB157" i="96"/>
  <c r="FD157" i="96" s="1"/>
  <c r="HH157" i="96"/>
  <c r="EQ105" i="95"/>
  <c r="ES105" i="95" s="1"/>
  <c r="GK105" i="95"/>
  <c r="FZ82" i="94"/>
  <c r="GB82" i="94" s="1"/>
  <c r="HR82" i="94"/>
  <c r="EG248" i="96"/>
  <c r="EI248" i="96" s="1"/>
  <c r="HA248" i="96"/>
  <c r="FY88" i="98"/>
  <c r="GA88" i="98" s="1"/>
  <c r="HO88" i="98"/>
  <c r="EV193" i="96"/>
  <c r="EX193" i="96" s="1"/>
  <c r="HF193" i="96"/>
  <c r="HP48" i="98"/>
  <c r="HP50" i="98" s="1"/>
  <c r="GB48" i="98"/>
  <c r="GD48" i="98" s="1"/>
  <c r="EP196" i="96"/>
  <c r="ER196" i="96" s="1"/>
  <c r="HD196" i="96"/>
  <c r="HD198" i="96" s="1"/>
  <c r="FM126" i="98"/>
  <c r="FO126" i="98" s="1"/>
  <c r="HK126" i="98"/>
  <c r="GE158" i="95"/>
  <c r="HM102" i="96"/>
  <c r="FQ102" i="96"/>
  <c r="FS102" i="96" s="1"/>
  <c r="HJ145" i="96"/>
  <c r="FH145" i="96"/>
  <c r="FJ145" i="96" s="1"/>
  <c r="FG139" i="98"/>
  <c r="FI139" i="98" s="1"/>
  <c r="HI139" i="98"/>
  <c r="HL88" i="96"/>
  <c r="HL90" i="96" s="1"/>
  <c r="FN88" i="96"/>
  <c r="FP88" i="96" s="1"/>
  <c r="FE141" i="96"/>
  <c r="FG141" i="96" s="1"/>
  <c r="HI141" i="96"/>
  <c r="HJ118" i="96"/>
  <c r="HJ120" i="96" s="1"/>
  <c r="FH118" i="96"/>
  <c r="FJ118" i="96" s="1"/>
  <c r="HN49" i="96"/>
  <c r="HN51" i="96" s="1"/>
  <c r="FT49" i="96"/>
  <c r="FV49" i="96" s="1"/>
  <c r="GF56" i="94"/>
  <c r="GH56" i="94" s="1"/>
  <c r="HT56" i="94"/>
  <c r="FZ51" i="94"/>
  <c r="GB51" i="94" s="1"/>
  <c r="HR51" i="94"/>
  <c r="HR53" i="94" s="1"/>
  <c r="GC52" i="94"/>
  <c r="GE52" i="94" s="1"/>
  <c r="HS52" i="94"/>
  <c r="FK128" i="96"/>
  <c r="FM128" i="96" s="1"/>
  <c r="HK128" i="96"/>
  <c r="HN101" i="98"/>
  <c r="FV101" i="98"/>
  <c r="FX101" i="98" s="1"/>
  <c r="HI140" i="96"/>
  <c r="FE140" i="96"/>
  <c r="FG140" i="96" s="1"/>
  <c r="GF36" i="96"/>
  <c r="GH36" i="96" s="1"/>
  <c r="HR36" i="96"/>
  <c r="GK92" i="95"/>
  <c r="EQ92" i="95"/>
  <c r="ES92" i="95" s="1"/>
  <c r="HG184" i="96"/>
  <c r="EY184" i="96"/>
  <c r="FA184" i="96" s="1"/>
  <c r="FP131" i="98"/>
  <c r="FR131" i="98" s="1"/>
  <c r="HL131" i="98"/>
  <c r="ET40" i="95"/>
  <c r="EV40" i="95" s="1"/>
  <c r="GL40" i="95"/>
  <c r="EG258" i="96"/>
  <c r="EI258" i="96" s="1"/>
  <c r="HA258" i="96"/>
  <c r="EA257" i="96"/>
  <c r="EC257" i="96" s="1"/>
  <c r="GY257" i="96"/>
  <c r="GY259" i="96" s="1"/>
  <c r="HA249" i="96"/>
  <c r="EG249" i="96"/>
  <c r="EI249" i="96" s="1"/>
  <c r="DP235" i="95"/>
  <c r="DR235" i="95" s="1"/>
  <c r="GB235" i="95"/>
  <c r="FQ75" i="96"/>
  <c r="FS75" i="96" s="1"/>
  <c r="HM75" i="96"/>
  <c r="HM77" i="96" s="1"/>
  <c r="FW62" i="96"/>
  <c r="FY62" i="96" s="1"/>
  <c r="HO62" i="96"/>
  <c r="HO64" i="96" s="1"/>
  <c r="EP192" i="96"/>
  <c r="ER192" i="96" s="1"/>
  <c r="HD192" i="96"/>
  <c r="HD194" i="96" s="1"/>
  <c r="EV197" i="96"/>
  <c r="EX197" i="96" s="1"/>
  <c r="HF197" i="96"/>
  <c r="HG170" i="96"/>
  <c r="HG172" i="96" s="1"/>
  <c r="EY170" i="96"/>
  <c r="FA170" i="96" s="1"/>
  <c r="EW27" i="95"/>
  <c r="EY27" i="95" s="1"/>
  <c r="GM27" i="95"/>
  <c r="FW80" i="96"/>
  <c r="FY80" i="96" s="1"/>
  <c r="HO80" i="96"/>
  <c r="EG262" i="96"/>
  <c r="EI262" i="96" s="1"/>
  <c r="HA262" i="96"/>
  <c r="EM223" i="96"/>
  <c r="EO223" i="96" s="1"/>
  <c r="HC223" i="96"/>
  <c r="EP210" i="96"/>
  <c r="ER210" i="96" s="1"/>
  <c r="HD210" i="96"/>
  <c r="GM79" i="95"/>
  <c r="EW79" i="95"/>
  <c r="EY79" i="95" s="1"/>
  <c r="EG222" i="96"/>
  <c r="EI222" i="96" s="1"/>
  <c r="HA222" i="96"/>
  <c r="HA224" i="96" s="1"/>
  <c r="HL115" i="96"/>
  <c r="FN115" i="96"/>
  <c r="FP115" i="96" s="1"/>
  <c r="HF182" i="98"/>
  <c r="EX182" i="98"/>
  <c r="EZ182" i="98" s="1"/>
  <c r="FY61" i="98"/>
  <c r="GA61" i="98" s="1"/>
  <c r="HO61" i="98"/>
  <c r="HO63" i="98" s="1"/>
  <c r="HN87" i="98"/>
  <c r="HN89" i="98" s="1"/>
  <c r="FV87" i="98"/>
  <c r="FX87" i="98" s="1"/>
  <c r="FB144" i="96"/>
  <c r="FD144" i="96" s="1"/>
  <c r="HH144" i="96"/>
  <c r="HH146" i="96" s="1"/>
  <c r="EY180" i="96"/>
  <c r="FA180" i="96" s="1"/>
  <c r="HG180" i="96"/>
  <c r="HD222" i="98"/>
  <c r="ER222" i="98"/>
  <c r="ET222" i="98" s="1"/>
  <c r="HS11" i="96"/>
  <c r="GI11" i="96"/>
  <c r="FZ63" i="96"/>
  <c r="GB63" i="96" s="1"/>
  <c r="HP63" i="96"/>
  <c r="DJ248" i="95"/>
  <c r="DL248" i="95" s="1"/>
  <c r="FZ248" i="95"/>
  <c r="FW98" i="94"/>
  <c r="FY98" i="94" s="1"/>
  <c r="HQ98" i="94"/>
  <c r="BP60" i="121"/>
  <c r="BO60" i="121"/>
  <c r="FG157" i="98"/>
  <c r="FI157" i="98" s="1"/>
  <c r="HI157" i="98"/>
  <c r="FM100" i="98"/>
  <c r="FO100" i="98" s="1"/>
  <c r="HK100" i="98"/>
  <c r="HK102" i="98" s="1"/>
  <c r="HR89" i="94"/>
  <c r="FZ89" i="94"/>
  <c r="GB89" i="94" s="1"/>
  <c r="HN79" i="96"/>
  <c r="HN81" i="96" s="1"/>
  <c r="FT79" i="96"/>
  <c r="FV79" i="96" s="1"/>
  <c r="EK131" i="95"/>
  <c r="EM131" i="95" s="1"/>
  <c r="GI131" i="95"/>
  <c r="BV62" i="121"/>
  <c r="BU62" i="121"/>
  <c r="FN92" i="96"/>
  <c r="FP92" i="96" s="1"/>
  <c r="HL92" i="96"/>
  <c r="HL94" i="96" s="1"/>
  <c r="HC209" i="96"/>
  <c r="HC211" i="96" s="1"/>
  <c r="EM209" i="96"/>
  <c r="EO209" i="96" s="1"/>
  <c r="BP56" i="121"/>
  <c r="BO56" i="121"/>
  <c r="DS209" i="95"/>
  <c r="DU209" i="95" s="1"/>
  <c r="GC209" i="95"/>
  <c r="FK132" i="96"/>
  <c r="FM132" i="96" s="1"/>
  <c r="HK132" i="96"/>
  <c r="FZ67" i="96"/>
  <c r="GB67" i="96" s="1"/>
  <c r="HP67" i="96"/>
  <c r="HR40" i="98"/>
  <c r="GH40" i="98"/>
  <c r="HQ39" i="98"/>
  <c r="HQ41" i="98" s="1"/>
  <c r="GE39" i="98"/>
  <c r="GG39" i="98" s="1"/>
  <c r="GF10" i="96"/>
  <c r="GH10" i="96" s="1"/>
  <c r="HR10" i="96"/>
  <c r="HR12" i="96" s="1"/>
  <c r="HP9" i="98"/>
  <c r="HP11" i="98" s="1"/>
  <c r="GB9" i="98"/>
  <c r="GD9" i="98" s="1"/>
  <c r="GC23" i="96"/>
  <c r="GE23" i="96" s="1"/>
  <c r="HQ23" i="96"/>
  <c r="HQ25" i="96" s="1"/>
  <c r="GB22" i="98"/>
  <c r="GD22" i="98" s="1"/>
  <c r="HP22" i="98"/>
  <c r="HP24" i="98" s="1"/>
  <c r="GC53" i="96"/>
  <c r="GE53" i="96" s="1"/>
  <c r="HQ53" i="96"/>
  <c r="GI21" i="94"/>
  <c r="GK21" i="94" s="1"/>
  <c r="HU21" i="94"/>
  <c r="HU23" i="94" s="1"/>
  <c r="GL14" i="94"/>
  <c r="HV14" i="94"/>
  <c r="HV15" i="94" s="1"/>
  <c r="FX260" i="95" l="1"/>
  <c r="FX262" i="95" s="1"/>
  <c r="DD260" i="95"/>
  <c r="DF260" i="95" s="1"/>
  <c r="FZ247" i="95"/>
  <c r="FZ249" i="95" s="1"/>
  <c r="DJ247" i="95"/>
  <c r="DL247" i="95" s="1"/>
  <c r="GJ104" i="95"/>
  <c r="GJ106" i="95" s="1"/>
  <c r="GJ107" i="95" s="1"/>
  <c r="EN104" i="95"/>
  <c r="EP104" i="95" s="1"/>
  <c r="GB208" i="95"/>
  <c r="GB210" i="95" s="1"/>
  <c r="DP208" i="95"/>
  <c r="DR208" i="95" s="1"/>
  <c r="GH143" i="95"/>
  <c r="EH143" i="95"/>
  <c r="EJ143" i="95" s="1"/>
  <c r="GM65" i="95"/>
  <c r="GM67" i="95" s="1"/>
  <c r="GM68" i="95" s="1"/>
  <c r="EW65" i="95"/>
  <c r="EY65" i="95" s="1"/>
  <c r="GM54" i="95"/>
  <c r="GM55" i="95" s="1"/>
  <c r="DV182" i="95"/>
  <c r="DX182" i="95" s="1"/>
  <c r="GD182" i="95"/>
  <c r="GD184" i="95" s="1"/>
  <c r="EZ53" i="95"/>
  <c r="FB53" i="95" s="1"/>
  <c r="GN53" i="95"/>
  <c r="ET39" i="95"/>
  <c r="EV39" i="95" s="1"/>
  <c r="GL39" i="95"/>
  <c r="GL41" i="95" s="1"/>
  <c r="EN117" i="95"/>
  <c r="EP117" i="95" s="1"/>
  <c r="GJ117" i="95"/>
  <c r="DV195" i="95"/>
  <c r="DX195" i="95" s="1"/>
  <c r="GD195" i="95"/>
  <c r="EZ52" i="95"/>
  <c r="FB52" i="95" s="1"/>
  <c r="GN52" i="95"/>
  <c r="GA234" i="95"/>
  <c r="GA236" i="95" s="1"/>
  <c r="DM234" i="95"/>
  <c r="DO234" i="95" s="1"/>
  <c r="GA221" i="95"/>
  <c r="GA223" i="95" s="1"/>
  <c r="GA224" i="95" s="1"/>
  <c r="DM221" i="95"/>
  <c r="DO221" i="95" s="1"/>
  <c r="GK91" i="95"/>
  <c r="GK93" i="95" s="1"/>
  <c r="EQ91" i="95"/>
  <c r="ES91" i="95" s="1"/>
  <c r="EE156" i="95"/>
  <c r="EG156" i="95" s="1"/>
  <c r="GG156" i="95"/>
  <c r="GL78" i="95"/>
  <c r="GL80" i="95" s="1"/>
  <c r="ET78" i="95"/>
  <c r="EV78" i="95" s="1"/>
  <c r="GH130" i="95"/>
  <c r="GH132" i="95" s="1"/>
  <c r="GH133" i="95" s="1"/>
  <c r="EH130" i="95"/>
  <c r="EJ130" i="95" s="1"/>
  <c r="DY169" i="95"/>
  <c r="EA169" i="95" s="1"/>
  <c r="GE169" i="95"/>
  <c r="GE171" i="95" s="1"/>
  <c r="GE172" i="95" s="1"/>
  <c r="GM26" i="95"/>
  <c r="GM28" i="95" s="1"/>
  <c r="GM29" i="95" s="1"/>
  <c r="EW26" i="95"/>
  <c r="EY26" i="95" s="1"/>
  <c r="HM43" i="96"/>
  <c r="HO16" i="98"/>
  <c r="HN38" i="98"/>
  <c r="HN40" i="96"/>
  <c r="HN42" i="96" s="1"/>
  <c r="FT40" i="96"/>
  <c r="FV40" i="96" s="1"/>
  <c r="FZ41" i="96"/>
  <c r="GB41" i="96" s="1"/>
  <c r="HP41" i="96"/>
  <c r="HO35" i="98"/>
  <c r="HO37" i="98" s="1"/>
  <c r="FY35" i="98"/>
  <c r="GA35" i="98" s="1"/>
  <c r="HP13" i="98"/>
  <c r="HP15" i="98" s="1"/>
  <c r="GB13" i="98"/>
  <c r="GD13" i="98" s="1"/>
  <c r="HF155" i="98"/>
  <c r="HS20" i="94"/>
  <c r="HQ41" i="94"/>
  <c r="HQ37" i="94"/>
  <c r="HL68" i="98"/>
  <c r="HQ33" i="94"/>
  <c r="HK94" i="98"/>
  <c r="HI120" i="98"/>
  <c r="HE172" i="98"/>
  <c r="HK81" i="98"/>
  <c r="HE168" i="98"/>
  <c r="HH133" i="98"/>
  <c r="HI129" i="98"/>
  <c r="HH142" i="98"/>
  <c r="HC181" i="98"/>
  <c r="HE185" i="98"/>
  <c r="HC194" i="98"/>
  <c r="GY231" i="98"/>
  <c r="HF159" i="98"/>
  <c r="HL77" i="98"/>
  <c r="HB211" i="98"/>
  <c r="GY235" i="98"/>
  <c r="GC31" i="94"/>
  <c r="GE31" i="94" s="1"/>
  <c r="HS31" i="94"/>
  <c r="FZ34" i="94"/>
  <c r="GB34" i="94" s="1"/>
  <c r="HR34" i="94"/>
  <c r="HR36" i="94" s="1"/>
  <c r="GC39" i="94"/>
  <c r="GE39" i="94" s="1"/>
  <c r="HS39" i="94"/>
  <c r="FZ38" i="94"/>
  <c r="GB38" i="94" s="1"/>
  <c r="HR38" i="94"/>
  <c r="HR40" i="94" s="1"/>
  <c r="GF35" i="94"/>
  <c r="GH35" i="94" s="1"/>
  <c r="HT35" i="94"/>
  <c r="HR30" i="94"/>
  <c r="HR32" i="94" s="1"/>
  <c r="FZ30" i="94"/>
  <c r="GB30" i="94" s="1"/>
  <c r="GF17" i="94"/>
  <c r="GH17" i="94" s="1"/>
  <c r="HT17" i="94"/>
  <c r="HT19" i="94" s="1"/>
  <c r="HV18" i="94"/>
  <c r="GL18" i="94"/>
  <c r="HG152" i="98"/>
  <c r="HG154" i="98" s="1"/>
  <c r="FA152" i="98"/>
  <c r="FC152" i="98" s="1"/>
  <c r="FA156" i="98"/>
  <c r="FC156" i="98" s="1"/>
  <c r="HG156" i="98"/>
  <c r="HG158" i="98" s="1"/>
  <c r="FG130" i="98"/>
  <c r="FI130" i="98" s="1"/>
  <c r="HI130" i="98"/>
  <c r="HI132" i="98" s="1"/>
  <c r="FG140" i="98"/>
  <c r="FI140" i="98" s="1"/>
  <c r="HI140" i="98"/>
  <c r="HI141" i="98" s="1"/>
  <c r="FJ117" i="98"/>
  <c r="FL117" i="98" s="1"/>
  <c r="HJ117" i="98"/>
  <c r="HJ119" i="98" s="1"/>
  <c r="FP78" i="98"/>
  <c r="FR78" i="98" s="1"/>
  <c r="HL78" i="98"/>
  <c r="HL80" i="98" s="1"/>
  <c r="HF169" i="98"/>
  <c r="HF171" i="98" s="1"/>
  <c r="EX169" i="98"/>
  <c r="EZ169" i="98" s="1"/>
  <c r="GZ232" i="98"/>
  <c r="GZ234" i="98" s="1"/>
  <c r="EF232" i="98"/>
  <c r="EH232" i="98" s="1"/>
  <c r="FS74" i="98"/>
  <c r="FU74" i="98" s="1"/>
  <c r="HM74" i="98"/>
  <c r="HM76" i="98" s="1"/>
  <c r="HF179" i="98"/>
  <c r="EX179" i="98"/>
  <c r="EZ179" i="98" s="1"/>
  <c r="GZ230" i="98"/>
  <c r="ER178" i="98"/>
  <c r="ET178" i="98" s="1"/>
  <c r="HD178" i="98"/>
  <c r="HD180" i="98" s="1"/>
  <c r="FY66" i="98"/>
  <c r="GA66" i="98" s="1"/>
  <c r="HO66" i="98"/>
  <c r="HF165" i="98"/>
  <c r="HF167" i="98" s="1"/>
  <c r="EX165" i="98"/>
  <c r="EZ165" i="98" s="1"/>
  <c r="HC209" i="98"/>
  <c r="HC210" i="98" s="1"/>
  <c r="EO209" i="98"/>
  <c r="EQ209" i="98" s="1"/>
  <c r="HF183" i="98"/>
  <c r="HF184" i="98" s="1"/>
  <c r="EX183" i="98"/>
  <c r="EZ183" i="98" s="1"/>
  <c r="HN79" i="98"/>
  <c r="FV79" i="98"/>
  <c r="FX79" i="98" s="1"/>
  <c r="ER191" i="98"/>
  <c r="ET191" i="98" s="1"/>
  <c r="HD191" i="98"/>
  <c r="HD193" i="98" s="1"/>
  <c r="HL91" i="98"/>
  <c r="HL93" i="98" s="1"/>
  <c r="FP91" i="98"/>
  <c r="FR91" i="98" s="1"/>
  <c r="HM65" i="98"/>
  <c r="HM67" i="98" s="1"/>
  <c r="FS65" i="98"/>
  <c r="FU65" i="98" s="1"/>
  <c r="FA170" i="98"/>
  <c r="FC170" i="98" s="1"/>
  <c r="HG170" i="98"/>
  <c r="FJ127" i="98"/>
  <c r="FL127" i="98" s="1"/>
  <c r="HJ127" i="98"/>
  <c r="HJ128" i="98" s="1"/>
  <c r="HM122" i="94"/>
  <c r="HJ194" i="94"/>
  <c r="HC292" i="94"/>
  <c r="HM118" i="94"/>
  <c r="HP75" i="94"/>
  <c r="HL152" i="94"/>
  <c r="HN88" i="94"/>
  <c r="HP71" i="94"/>
  <c r="HN126" i="94"/>
  <c r="HE254" i="94"/>
  <c r="HF241" i="94"/>
  <c r="HJ169" i="94"/>
  <c r="HK177" i="94"/>
  <c r="HP92" i="94"/>
  <c r="HO84" i="94"/>
  <c r="HJ173" i="94"/>
  <c r="HH224" i="94"/>
  <c r="HO101" i="94"/>
  <c r="HL160" i="94"/>
  <c r="HM139" i="94"/>
  <c r="HK156" i="94"/>
  <c r="HH203" i="94"/>
  <c r="HO67" i="94"/>
  <c r="HM135" i="94"/>
  <c r="HO109" i="94"/>
  <c r="HM143" i="94"/>
  <c r="HH190" i="94"/>
  <c r="HC288" i="94"/>
  <c r="HD275" i="94"/>
  <c r="HJ186" i="94"/>
  <c r="HP12" i="98"/>
  <c r="HH220" i="94"/>
  <c r="HF237" i="94"/>
  <c r="HC296" i="94"/>
  <c r="HN105" i="94"/>
  <c r="HS58" i="94"/>
  <c r="HF245" i="94"/>
  <c r="HH207" i="94"/>
  <c r="HE271" i="94"/>
  <c r="HH228" i="94"/>
  <c r="HB326" i="94"/>
  <c r="HH211" i="94"/>
  <c r="HA343" i="94"/>
  <c r="HB305" i="94"/>
  <c r="HE258" i="94"/>
  <c r="HE262" i="94"/>
  <c r="HE279" i="94"/>
  <c r="GZ339" i="94"/>
  <c r="HB313" i="94"/>
  <c r="HA330" i="94"/>
  <c r="HV16" i="94"/>
  <c r="HX14" i="94" s="1"/>
  <c r="HP29" i="98"/>
  <c r="HO30" i="96"/>
  <c r="HB309" i="94"/>
  <c r="GY347" i="94"/>
  <c r="HA322" i="94"/>
  <c r="HM159" i="94"/>
  <c r="HP108" i="94"/>
  <c r="EY243" i="94"/>
  <c r="FA243" i="94" s="1"/>
  <c r="HI243" i="94"/>
  <c r="HG269" i="94"/>
  <c r="ES269" i="94"/>
  <c r="EU269" i="94" s="1"/>
  <c r="HN157" i="94"/>
  <c r="FN157" i="94"/>
  <c r="FP157" i="94" s="1"/>
  <c r="DX344" i="94"/>
  <c r="DZ344" i="94" s="1"/>
  <c r="GZ344" i="94"/>
  <c r="GZ346" i="94" s="1"/>
  <c r="FK167" i="94"/>
  <c r="FM167" i="94" s="1"/>
  <c r="HM167" i="94"/>
  <c r="HC306" i="94"/>
  <c r="HC308" i="94" s="1"/>
  <c r="EG306" i="94"/>
  <c r="EI306" i="94" s="1"/>
  <c r="EY208" i="94"/>
  <c r="FA208" i="94" s="1"/>
  <c r="HI208" i="94"/>
  <c r="HI210" i="94" s="1"/>
  <c r="EY217" i="94"/>
  <c r="FA217" i="94" s="1"/>
  <c r="HI217" i="94"/>
  <c r="HI219" i="94" s="1"/>
  <c r="HD293" i="94"/>
  <c r="HD295" i="94" s="1"/>
  <c r="EJ293" i="94"/>
  <c r="EL293" i="94" s="1"/>
  <c r="EG323" i="94"/>
  <c r="EI323" i="94" s="1"/>
  <c r="HC323" i="94"/>
  <c r="HC325" i="94" s="1"/>
  <c r="EV260" i="94"/>
  <c r="EX260" i="94" s="1"/>
  <c r="HH260" i="94"/>
  <c r="EM311" i="94"/>
  <c r="EO311" i="94" s="1"/>
  <c r="HE311" i="94"/>
  <c r="ED319" i="94"/>
  <c r="EF319" i="94" s="1"/>
  <c r="HB319" i="94"/>
  <c r="HB321" i="94" s="1"/>
  <c r="HL192" i="94"/>
  <c r="FH192" i="94"/>
  <c r="FJ192" i="94" s="1"/>
  <c r="HN134" i="94"/>
  <c r="FQ102" i="94"/>
  <c r="FS102" i="94" s="1"/>
  <c r="HO102" i="94"/>
  <c r="HO104" i="94" s="1"/>
  <c r="FW68" i="94"/>
  <c r="FY68" i="94" s="1"/>
  <c r="HQ68" i="94"/>
  <c r="HQ70" i="94" s="1"/>
  <c r="HO85" i="94"/>
  <c r="HO87" i="94" s="1"/>
  <c r="FQ85" i="94"/>
  <c r="FS85" i="94" s="1"/>
  <c r="EY235" i="94"/>
  <c r="FA235" i="94" s="1"/>
  <c r="HI235" i="94"/>
  <c r="HP124" i="94"/>
  <c r="FT124" i="94"/>
  <c r="FV124" i="94" s="1"/>
  <c r="HK183" i="94"/>
  <c r="HK185" i="94" s="1"/>
  <c r="FE183" i="94"/>
  <c r="FG183" i="94" s="1"/>
  <c r="HQ86" i="94"/>
  <c r="FW86" i="94"/>
  <c r="FY86" i="94" s="1"/>
  <c r="HP116" i="94"/>
  <c r="FT116" i="94"/>
  <c r="FV116" i="94" s="1"/>
  <c r="FE166" i="94"/>
  <c r="FG166" i="94" s="1"/>
  <c r="HK166" i="94"/>
  <c r="HK168" i="94" s="1"/>
  <c r="HE307" i="94"/>
  <c r="EM307" i="94"/>
  <c r="EO307" i="94" s="1"/>
  <c r="HF251" i="94"/>
  <c r="HF253" i="94" s="1"/>
  <c r="EP251" i="94"/>
  <c r="ER251" i="94" s="1"/>
  <c r="EV252" i="94"/>
  <c r="EX252" i="94" s="1"/>
  <c r="HH252" i="94"/>
  <c r="EM272" i="94"/>
  <c r="EO272" i="94" s="1"/>
  <c r="HE272" i="94"/>
  <c r="HE274" i="94" s="1"/>
  <c r="HN119" i="94"/>
  <c r="HN121" i="94" s="1"/>
  <c r="FN119" i="94"/>
  <c r="FP119" i="94" s="1"/>
  <c r="HP120" i="94"/>
  <c r="FT120" i="94"/>
  <c r="FV120" i="94" s="1"/>
  <c r="HQ72" i="94"/>
  <c r="HQ74" i="94" s="1"/>
  <c r="FW72" i="94"/>
  <c r="FY72" i="94" s="1"/>
  <c r="HK170" i="94"/>
  <c r="HK172" i="94" s="1"/>
  <c r="FE170" i="94"/>
  <c r="FG170" i="94" s="1"/>
  <c r="GC73" i="94"/>
  <c r="GE73" i="94" s="1"/>
  <c r="HS73" i="94"/>
  <c r="FN136" i="94"/>
  <c r="FP136" i="94" s="1"/>
  <c r="HN136" i="94"/>
  <c r="HN138" i="94" s="1"/>
  <c r="EG302" i="94"/>
  <c r="EI302" i="94" s="1"/>
  <c r="HC302" i="94"/>
  <c r="HC304" i="94" s="1"/>
  <c r="FE209" i="94"/>
  <c r="FG209" i="94" s="1"/>
  <c r="HK209" i="94"/>
  <c r="HE290" i="94"/>
  <c r="EM290" i="94"/>
  <c r="EO290" i="94" s="1"/>
  <c r="HG273" i="94"/>
  <c r="ES273" i="94"/>
  <c r="EU273" i="94" s="1"/>
  <c r="HO137" i="94"/>
  <c r="FQ137" i="94"/>
  <c r="FS137" i="94" s="1"/>
  <c r="EY204" i="94"/>
  <c r="FA204" i="94" s="1"/>
  <c r="HI204" i="94"/>
  <c r="HI206" i="94" s="1"/>
  <c r="FN115" i="94"/>
  <c r="FP115" i="94" s="1"/>
  <c r="HN115" i="94"/>
  <c r="HN117" i="94" s="1"/>
  <c r="FH174" i="94"/>
  <c r="FJ174" i="94" s="1"/>
  <c r="HL174" i="94"/>
  <c r="HL176" i="94" s="1"/>
  <c r="FE188" i="94"/>
  <c r="FG188" i="94" s="1"/>
  <c r="HK188" i="94"/>
  <c r="EP259" i="94"/>
  <c r="ER259" i="94" s="1"/>
  <c r="HF259" i="94"/>
  <c r="HF261" i="94" s="1"/>
  <c r="EY187" i="94"/>
  <c r="FA187" i="94" s="1"/>
  <c r="HI187" i="94"/>
  <c r="HI189" i="94" s="1"/>
  <c r="HD324" i="94"/>
  <c r="EJ324" i="94"/>
  <c r="EL324" i="94" s="1"/>
  <c r="FQ123" i="94"/>
  <c r="FS123" i="94" s="1"/>
  <c r="HO123" i="94"/>
  <c r="HO125" i="94" s="1"/>
  <c r="HN158" i="94"/>
  <c r="FN158" i="94"/>
  <c r="FP158" i="94" s="1"/>
  <c r="EM286" i="94"/>
  <c r="EO286" i="94" s="1"/>
  <c r="HE286" i="94"/>
  <c r="FE191" i="94"/>
  <c r="FG191" i="94" s="1"/>
  <c r="HK191" i="94"/>
  <c r="HK193" i="94" s="1"/>
  <c r="HB340" i="94"/>
  <c r="HB342" i="94" s="1"/>
  <c r="ED340" i="94"/>
  <c r="EF340" i="94" s="1"/>
  <c r="FW106" i="94"/>
  <c r="FY106" i="94" s="1"/>
  <c r="HQ106" i="94"/>
  <c r="ED345" i="94"/>
  <c r="EF345" i="94" s="1"/>
  <c r="HB345" i="94"/>
  <c r="EP276" i="94"/>
  <c r="ER276" i="94" s="1"/>
  <c r="HF276" i="94"/>
  <c r="HF278" i="94" s="1"/>
  <c r="ES234" i="94"/>
  <c r="EU234" i="94" s="1"/>
  <c r="HG234" i="94"/>
  <c r="HG236" i="94" s="1"/>
  <c r="HJ222" i="94"/>
  <c r="FB222" i="94"/>
  <c r="FD222" i="94" s="1"/>
  <c r="FB226" i="94"/>
  <c r="FD226" i="94" s="1"/>
  <c r="HJ226" i="94"/>
  <c r="HQ107" i="94"/>
  <c r="FW107" i="94"/>
  <c r="FY107" i="94" s="1"/>
  <c r="FN140" i="94"/>
  <c r="FP140" i="94" s="1"/>
  <c r="HN140" i="94"/>
  <c r="HN142" i="94" s="1"/>
  <c r="HJ218" i="94"/>
  <c r="FB218" i="94"/>
  <c r="FD218" i="94" s="1"/>
  <c r="ES256" i="94"/>
  <c r="EU256" i="94" s="1"/>
  <c r="HG256" i="94"/>
  <c r="EY221" i="94"/>
  <c r="FA221" i="94" s="1"/>
  <c r="HI221" i="94"/>
  <c r="HI223" i="94" s="1"/>
  <c r="HN150" i="94"/>
  <c r="FN150" i="94"/>
  <c r="FP150" i="94" s="1"/>
  <c r="FZ65" i="94"/>
  <c r="GB65" i="94" s="1"/>
  <c r="HR65" i="94"/>
  <c r="EY225" i="94"/>
  <c r="FA225" i="94" s="1"/>
  <c r="HI225" i="94"/>
  <c r="HI227" i="94" s="1"/>
  <c r="HF255" i="94"/>
  <c r="HF257" i="94" s="1"/>
  <c r="EP255" i="94"/>
  <c r="ER255" i="94" s="1"/>
  <c r="ES238" i="94"/>
  <c r="EU238" i="94" s="1"/>
  <c r="HG238" i="94"/>
  <c r="HG240" i="94" s="1"/>
  <c r="FK154" i="94"/>
  <c r="FM154" i="94" s="1"/>
  <c r="HM154" i="94"/>
  <c r="FT99" i="94"/>
  <c r="FV99" i="94" s="1"/>
  <c r="HP99" i="94"/>
  <c r="HP100" i="94" s="1"/>
  <c r="HD289" i="94"/>
  <c r="HD291" i="94" s="1"/>
  <c r="EJ289" i="94"/>
  <c r="EL289" i="94" s="1"/>
  <c r="EP294" i="94"/>
  <c r="ER294" i="94" s="1"/>
  <c r="HF294" i="94"/>
  <c r="FH153" i="94"/>
  <c r="FJ153" i="94" s="1"/>
  <c r="HL153" i="94"/>
  <c r="HL155" i="94" s="1"/>
  <c r="HB327" i="94"/>
  <c r="HB329" i="94" s="1"/>
  <c r="ED327" i="94"/>
  <c r="EF327" i="94" s="1"/>
  <c r="HQ90" i="94"/>
  <c r="HQ91" i="94" s="1"/>
  <c r="FW90" i="94"/>
  <c r="FY90" i="94" s="1"/>
  <c r="HL184" i="94"/>
  <c r="FH184" i="94"/>
  <c r="FJ184" i="94" s="1"/>
  <c r="FH171" i="94"/>
  <c r="FJ171" i="94" s="1"/>
  <c r="HL171" i="94"/>
  <c r="EJ320" i="94"/>
  <c r="EL320" i="94" s="1"/>
  <c r="HD320" i="94"/>
  <c r="EY200" i="94"/>
  <c r="FA200" i="94" s="1"/>
  <c r="HI200" i="94"/>
  <c r="HI202" i="94" s="1"/>
  <c r="HD285" i="94"/>
  <c r="HD287" i="94" s="1"/>
  <c r="EJ285" i="94"/>
  <c r="EL285" i="94" s="1"/>
  <c r="FQ133" i="94"/>
  <c r="FS133" i="94" s="1"/>
  <c r="HO133" i="94"/>
  <c r="EV239" i="94"/>
  <c r="EX239" i="94" s="1"/>
  <c r="HH239" i="94"/>
  <c r="GC69" i="94"/>
  <c r="GE69" i="94" s="1"/>
  <c r="HS69" i="94"/>
  <c r="EA336" i="94"/>
  <c r="EC336" i="94" s="1"/>
  <c r="HA336" i="94"/>
  <c r="HA338" i="94" s="1"/>
  <c r="HC310" i="94"/>
  <c r="HC312" i="94" s="1"/>
  <c r="EG310" i="94"/>
  <c r="EI310" i="94" s="1"/>
  <c r="EJ328" i="94"/>
  <c r="EL328" i="94" s="1"/>
  <c r="HD328" i="94"/>
  <c r="FE205" i="94"/>
  <c r="FG205" i="94" s="1"/>
  <c r="HK205" i="94"/>
  <c r="ES277" i="94"/>
  <c r="EU277" i="94" s="1"/>
  <c r="HG277" i="94"/>
  <c r="HK201" i="94"/>
  <c r="FE201" i="94"/>
  <c r="FG201" i="94" s="1"/>
  <c r="HO132" i="94"/>
  <c r="FQ132" i="94"/>
  <c r="FS132" i="94" s="1"/>
  <c r="ED337" i="94"/>
  <c r="EF337" i="94" s="1"/>
  <c r="HB337" i="94"/>
  <c r="HG242" i="94"/>
  <c r="HG244" i="94" s="1"/>
  <c r="ES242" i="94"/>
  <c r="EU242" i="94" s="1"/>
  <c r="HM149" i="94"/>
  <c r="HM151" i="94" s="1"/>
  <c r="FK149" i="94"/>
  <c r="FM149" i="94" s="1"/>
  <c r="EM303" i="94"/>
  <c r="EO303" i="94" s="1"/>
  <c r="HE303" i="94"/>
  <c r="HP103" i="94"/>
  <c r="FT103" i="94"/>
  <c r="FV103" i="94" s="1"/>
  <c r="HC341" i="94"/>
  <c r="EG341" i="94"/>
  <c r="EI341" i="94" s="1"/>
  <c r="FT64" i="94"/>
  <c r="FV64" i="94" s="1"/>
  <c r="HP64" i="94"/>
  <c r="HP66" i="94" s="1"/>
  <c r="HF268" i="94"/>
  <c r="HF270" i="94" s="1"/>
  <c r="EP268" i="94"/>
  <c r="ER268" i="94" s="1"/>
  <c r="FT81" i="94"/>
  <c r="FV81" i="94" s="1"/>
  <c r="HP81" i="94"/>
  <c r="HP83" i="94" s="1"/>
  <c r="FK175" i="94"/>
  <c r="FM175" i="94" s="1"/>
  <c r="HM175" i="94"/>
  <c r="FT141" i="94"/>
  <c r="FV141" i="94" s="1"/>
  <c r="HP141" i="94"/>
  <c r="GN12" i="95"/>
  <c r="GL16" i="95"/>
  <c r="HQ42" i="98"/>
  <c r="HR54" i="94"/>
  <c r="GK81" i="95"/>
  <c r="HN52" i="96"/>
  <c r="HK116" i="98"/>
  <c r="GJ94" i="95"/>
  <c r="HQ17" i="96"/>
  <c r="HP25" i="98"/>
  <c r="HR13" i="96"/>
  <c r="HU24" i="94"/>
  <c r="HL91" i="96"/>
  <c r="GK42" i="95"/>
  <c r="HP51" i="98"/>
  <c r="HJ130" i="96"/>
  <c r="HL107" i="98"/>
  <c r="HO55" i="98"/>
  <c r="HL108" i="96"/>
  <c r="HO69" i="96"/>
  <c r="HG169" i="96"/>
  <c r="HQ39" i="96"/>
  <c r="HN90" i="98"/>
  <c r="FZ237" i="95"/>
  <c r="HO65" i="96"/>
  <c r="HP56" i="96"/>
  <c r="HN82" i="96"/>
  <c r="HO64" i="98"/>
  <c r="HM78" i="96"/>
  <c r="GE159" i="95"/>
  <c r="HJ117" i="96"/>
  <c r="HR50" i="94"/>
  <c r="GH120" i="95"/>
  <c r="HC212" i="96"/>
  <c r="GC198" i="95"/>
  <c r="HL104" i="96"/>
  <c r="HL95" i="96"/>
  <c r="HH147" i="96"/>
  <c r="HJ121" i="96"/>
  <c r="HE198" i="98"/>
  <c r="HK103" i="98"/>
  <c r="HC224" i="98"/>
  <c r="HD207" i="98"/>
  <c r="GA211" i="95"/>
  <c r="GZ251" i="96"/>
  <c r="HQ26" i="96"/>
  <c r="HH156" i="96"/>
  <c r="HD195" i="96"/>
  <c r="GF146" i="95"/>
  <c r="HE182" i="96"/>
  <c r="HC220" i="98"/>
  <c r="HD199" i="96"/>
  <c r="HA225" i="96"/>
  <c r="HG160" i="96"/>
  <c r="GC185" i="95"/>
  <c r="FY250" i="95"/>
  <c r="HI146" i="98"/>
  <c r="GZ238" i="96"/>
  <c r="HG173" i="96"/>
  <c r="HF186" i="96"/>
  <c r="HI134" i="96"/>
  <c r="HH143" i="96"/>
  <c r="HA234" i="96"/>
  <c r="FW263" i="95"/>
  <c r="HA221" i="96"/>
  <c r="HC208" i="96"/>
  <c r="GY260" i="96"/>
  <c r="GY247" i="96"/>
  <c r="GZ264" i="96"/>
  <c r="BK60" i="121"/>
  <c r="BQ60" i="121" s="1"/>
  <c r="BS60" i="121"/>
  <c r="BX60" i="121" s="1"/>
  <c r="BW58" i="121"/>
  <c r="BY58" i="121" s="1"/>
  <c r="E58" i="121" s="1"/>
  <c r="HR38" i="96"/>
  <c r="GF14" i="96"/>
  <c r="GH14" i="96" s="1"/>
  <c r="HR14" i="96"/>
  <c r="HR16" i="96" s="1"/>
  <c r="HH159" i="96"/>
  <c r="HI142" i="96"/>
  <c r="HI155" i="96"/>
  <c r="HS24" i="96"/>
  <c r="GI24" i="96"/>
  <c r="GP66" i="95"/>
  <c r="FF66" i="95"/>
  <c r="DM248" i="95"/>
  <c r="DO248" i="95" s="1"/>
  <c r="GA248" i="95"/>
  <c r="FA182" i="98"/>
  <c r="FC182" i="98" s="1"/>
  <c r="HG182" i="98"/>
  <c r="HB249" i="96"/>
  <c r="EJ249" i="96"/>
  <c r="EL249" i="96" s="1"/>
  <c r="GI36" i="96"/>
  <c r="HS36" i="96"/>
  <c r="FJ166" i="98"/>
  <c r="FL166" i="98" s="1"/>
  <c r="HJ166" i="98"/>
  <c r="ES206" i="96"/>
  <c r="EU206" i="96" s="1"/>
  <c r="HE206" i="96"/>
  <c r="FJ143" i="98"/>
  <c r="FL143" i="98" s="1"/>
  <c r="HJ143" i="98"/>
  <c r="HJ145" i="98" s="1"/>
  <c r="HC232" i="96"/>
  <c r="EM232" i="96"/>
  <c r="EO232" i="96" s="1"/>
  <c r="GI48" i="94"/>
  <c r="GK48" i="94" s="1"/>
  <c r="HU48" i="94"/>
  <c r="HQ55" i="96"/>
  <c r="FJ157" i="98"/>
  <c r="FL157" i="98" s="1"/>
  <c r="HJ157" i="98"/>
  <c r="HR98" i="94"/>
  <c r="FZ98" i="94"/>
  <c r="GB98" i="94" s="1"/>
  <c r="EZ27" i="95"/>
  <c r="FB27" i="95" s="1"/>
  <c r="GN27" i="95"/>
  <c r="EY197" i="96"/>
  <c r="FA197" i="96" s="1"/>
  <c r="HG197" i="96"/>
  <c r="FS131" i="98"/>
  <c r="FU131" i="98" s="1"/>
  <c r="HM131" i="98"/>
  <c r="GI56" i="94"/>
  <c r="GK56" i="94" s="1"/>
  <c r="HU56" i="94"/>
  <c r="GE48" i="98"/>
  <c r="GG48" i="98" s="1"/>
  <c r="HQ48" i="98"/>
  <c r="HQ50" i="98" s="1"/>
  <c r="HA250" i="96"/>
  <c r="HR54" i="96"/>
  <c r="GF54" i="96"/>
  <c r="GH54" i="96" s="1"/>
  <c r="EU208" i="98"/>
  <c r="EW208" i="98" s="1"/>
  <c r="HE208" i="98"/>
  <c r="FC9" i="95"/>
  <c r="FE9" i="95" s="1"/>
  <c r="GO9" i="95"/>
  <c r="GO11" i="95" s="1"/>
  <c r="HR53" i="98"/>
  <c r="GH53" i="98"/>
  <c r="GD197" i="95"/>
  <c r="FQ105" i="96"/>
  <c r="FS105" i="96" s="1"/>
  <c r="HM105" i="96"/>
  <c r="HM107" i="96" s="1"/>
  <c r="ER221" i="98"/>
  <c r="ET221" i="98" s="1"/>
  <c r="HD221" i="98"/>
  <c r="HD223" i="98" s="1"/>
  <c r="FJ153" i="98"/>
  <c r="FL153" i="98" s="1"/>
  <c r="HJ153" i="98"/>
  <c r="ED244" i="96"/>
  <c r="EF244" i="96" s="1"/>
  <c r="GZ244" i="96"/>
  <c r="GZ246" i="96" s="1"/>
  <c r="GF183" i="95"/>
  <c r="EB183" i="95"/>
  <c r="ED183" i="95" s="1"/>
  <c r="GC222" i="95"/>
  <c r="DS222" i="95"/>
  <c r="DU222" i="95" s="1"/>
  <c r="GF158" i="95"/>
  <c r="EP209" i="96"/>
  <c r="ER209" i="96" s="1"/>
  <c r="HD209" i="96"/>
  <c r="HD211" i="96" s="1"/>
  <c r="FB180" i="96"/>
  <c r="FD180" i="96" s="1"/>
  <c r="HH180" i="96"/>
  <c r="EY193" i="96"/>
  <c r="FA193" i="96" s="1"/>
  <c r="HG193" i="96"/>
  <c r="GB88" i="98"/>
  <c r="GD88" i="98" s="1"/>
  <c r="HP88" i="98"/>
  <c r="HS82" i="94"/>
  <c r="GC82" i="94"/>
  <c r="GE82" i="94" s="1"/>
  <c r="FQ119" i="96"/>
  <c r="FS119" i="96" s="1"/>
  <c r="HM119" i="96"/>
  <c r="HE204" i="98"/>
  <c r="HE206" i="98" s="1"/>
  <c r="EU204" i="98"/>
  <c r="EW204" i="98" s="1"/>
  <c r="GI37" i="96"/>
  <c r="HS37" i="96"/>
  <c r="GC50" i="96"/>
  <c r="GE50" i="96" s="1"/>
  <c r="HQ50" i="96"/>
  <c r="GI144" i="95"/>
  <c r="EK144" i="95"/>
  <c r="EM144" i="95" s="1"/>
  <c r="HE222" i="98"/>
  <c r="EU222" i="98"/>
  <c r="EW222" i="98" s="1"/>
  <c r="FY87" i="98"/>
  <c r="GA87" i="98" s="1"/>
  <c r="HO87" i="98"/>
  <c r="HO89" i="98" s="1"/>
  <c r="ES210" i="96"/>
  <c r="EU210" i="96" s="1"/>
  <c r="HE210" i="96"/>
  <c r="HD223" i="96"/>
  <c r="EP223" i="96"/>
  <c r="ER223" i="96" s="1"/>
  <c r="HP80" i="96"/>
  <c r="FZ80" i="96"/>
  <c r="GB80" i="96" s="1"/>
  <c r="GZ257" i="96"/>
  <c r="GZ259" i="96" s="1"/>
  <c r="ED257" i="96"/>
  <c r="EF257" i="96" s="1"/>
  <c r="FH140" i="96"/>
  <c r="FJ140" i="96" s="1"/>
  <c r="HJ140" i="96"/>
  <c r="FY101" i="98"/>
  <c r="GA101" i="98" s="1"/>
  <c r="HO101" i="98"/>
  <c r="FK118" i="96"/>
  <c r="FM118" i="96" s="1"/>
  <c r="HK118" i="96"/>
  <c r="HK120" i="96" s="1"/>
  <c r="ES196" i="96"/>
  <c r="EU196" i="96" s="1"/>
  <c r="HE196" i="96"/>
  <c r="HE198" i="96" s="1"/>
  <c r="FY105" i="98"/>
  <c r="GA105" i="98" s="1"/>
  <c r="HO105" i="98"/>
  <c r="HC236" i="96"/>
  <c r="EM236" i="96"/>
  <c r="EO236" i="96" s="1"/>
  <c r="EJ231" i="96"/>
  <c r="EL231" i="96" s="1"/>
  <c r="HB231" i="96"/>
  <c r="HB233" i="96" s="1"/>
  <c r="HI171" i="96"/>
  <c r="FE171" i="96"/>
  <c r="FG171" i="96" s="1"/>
  <c r="FS114" i="98"/>
  <c r="FU114" i="98" s="1"/>
  <c r="HM114" i="98"/>
  <c r="EY183" i="96"/>
  <c r="FA183" i="96" s="1"/>
  <c r="HG183" i="96"/>
  <c r="HG185" i="96" s="1"/>
  <c r="ET118" i="95"/>
  <c r="EV118" i="95" s="1"/>
  <c r="GL118" i="95"/>
  <c r="FV92" i="98"/>
  <c r="FX92" i="98" s="1"/>
  <c r="HN92" i="98"/>
  <c r="GF196" i="95"/>
  <c r="EB196" i="95"/>
  <c r="ED196" i="95" s="1"/>
  <c r="EJ222" i="96"/>
  <c r="EL222" i="96" s="1"/>
  <c r="HB222" i="96"/>
  <c r="HB224" i="96" s="1"/>
  <c r="GF52" i="94"/>
  <c r="GH52" i="94" s="1"/>
  <c r="HT52" i="94"/>
  <c r="HD219" i="96"/>
  <c r="EP219" i="96"/>
  <c r="ER219" i="96" s="1"/>
  <c r="GC89" i="94"/>
  <c r="GE89" i="94" s="1"/>
  <c r="HS89" i="94"/>
  <c r="GL105" i="95"/>
  <c r="ET105" i="95"/>
  <c r="EV105" i="95" s="1"/>
  <c r="FK114" i="96"/>
  <c r="FM114" i="96" s="1"/>
  <c r="HK114" i="96"/>
  <c r="HK116" i="96" s="1"/>
  <c r="GB52" i="98"/>
  <c r="GD52" i="98" s="1"/>
  <c r="HP52" i="98"/>
  <c r="HP54" i="98" s="1"/>
  <c r="HF195" i="98"/>
  <c r="HF197" i="98" s="1"/>
  <c r="EX195" i="98"/>
  <c r="EZ195" i="98" s="1"/>
  <c r="GP10" i="95"/>
  <c r="FF10" i="95"/>
  <c r="EJ245" i="96"/>
  <c r="EL245" i="96" s="1"/>
  <c r="HB245" i="96"/>
  <c r="HJ153" i="96"/>
  <c r="FH153" i="96"/>
  <c r="FJ153" i="96" s="1"/>
  <c r="GG170" i="95"/>
  <c r="EE170" i="95"/>
  <c r="EG170" i="95" s="1"/>
  <c r="FT93" i="96"/>
  <c r="FV93" i="96" s="1"/>
  <c r="HN93" i="96"/>
  <c r="EG235" i="96"/>
  <c r="EI235" i="96" s="1"/>
  <c r="HA235" i="96"/>
  <c r="HA237" i="96" s="1"/>
  <c r="BW56" i="121"/>
  <c r="BY56" i="121" s="1"/>
  <c r="E56" i="121" s="1"/>
  <c r="HD233" i="98"/>
  <c r="ER233" i="98"/>
  <c r="ET233" i="98" s="1"/>
  <c r="HN75" i="96"/>
  <c r="HN77" i="96" s="1"/>
  <c r="FT75" i="96"/>
  <c r="FV75" i="96" s="1"/>
  <c r="FT106" i="96"/>
  <c r="FV106" i="96" s="1"/>
  <c r="HN106" i="96"/>
  <c r="GB75" i="98"/>
  <c r="GD75" i="98" s="1"/>
  <c r="HP75" i="98"/>
  <c r="DV209" i="95"/>
  <c r="DX209" i="95" s="1"/>
  <c r="GD209" i="95"/>
  <c r="HO79" i="96"/>
  <c r="HO81" i="96" s="1"/>
  <c r="FW79" i="96"/>
  <c r="FY79" i="96" s="1"/>
  <c r="ES192" i="96"/>
  <c r="EU192" i="96" s="1"/>
  <c r="HE192" i="96"/>
  <c r="HE194" i="96" s="1"/>
  <c r="GC51" i="94"/>
  <c r="GE51" i="94" s="1"/>
  <c r="HS51" i="94"/>
  <c r="HS53" i="94" s="1"/>
  <c r="FQ88" i="96"/>
  <c r="FS88" i="96" s="1"/>
  <c r="HM88" i="96"/>
  <c r="HM90" i="96" s="1"/>
  <c r="FJ139" i="98"/>
  <c r="FL139" i="98" s="1"/>
  <c r="HJ139" i="98"/>
  <c r="GP14" i="95"/>
  <c r="FF14" i="95"/>
  <c r="GI119" i="95"/>
  <c r="HK144" i="98"/>
  <c r="FM144" i="98"/>
  <c r="FO144" i="98" s="1"/>
  <c r="FB166" i="96"/>
  <c r="FD166" i="96" s="1"/>
  <c r="HH166" i="96"/>
  <c r="HH168" i="96" s="1"/>
  <c r="FW89" i="96"/>
  <c r="FY89" i="96" s="1"/>
  <c r="HO89" i="96"/>
  <c r="FH141" i="96"/>
  <c r="FJ141" i="96" s="1"/>
  <c r="HJ141" i="96"/>
  <c r="HP27" i="96"/>
  <c r="HP29" i="96" s="1"/>
  <c r="FZ27" i="96"/>
  <c r="GB27" i="96" s="1"/>
  <c r="FS104" i="98"/>
  <c r="FU104" i="98" s="1"/>
  <c r="HM104" i="98"/>
  <c r="HM106" i="98" s="1"/>
  <c r="FV118" i="98"/>
  <c r="FX118" i="98" s="1"/>
  <c r="HN118" i="98"/>
  <c r="GH62" i="98"/>
  <c r="HR62" i="98"/>
  <c r="FT102" i="96"/>
  <c r="FV102" i="96" s="1"/>
  <c r="HN102" i="96"/>
  <c r="FE144" i="96"/>
  <c r="FG144" i="96" s="1"/>
  <c r="HI144" i="96"/>
  <c r="HI146" i="96" s="1"/>
  <c r="HM115" i="96"/>
  <c r="FQ115" i="96"/>
  <c r="FS115" i="96" s="1"/>
  <c r="FB170" i="96"/>
  <c r="FD170" i="96" s="1"/>
  <c r="HH170" i="96"/>
  <c r="HH172" i="96" s="1"/>
  <c r="FB184" i="96"/>
  <c r="FD184" i="96" s="1"/>
  <c r="HH184" i="96"/>
  <c r="HK145" i="96"/>
  <c r="FK145" i="96"/>
  <c r="FM145" i="96" s="1"/>
  <c r="HI158" i="96"/>
  <c r="FE158" i="96"/>
  <c r="FG158" i="96" s="1"/>
  <c r="FZ66" i="96"/>
  <c r="GB66" i="96" s="1"/>
  <c r="HP66" i="96"/>
  <c r="HP68" i="96" s="1"/>
  <c r="ER229" i="98"/>
  <c r="ET229" i="98" s="1"/>
  <c r="HD229" i="98"/>
  <c r="FP113" i="98"/>
  <c r="FR113" i="98" s="1"/>
  <c r="HL113" i="98"/>
  <c r="HL115" i="98" s="1"/>
  <c r="HI167" i="96"/>
  <c r="FE167" i="96"/>
  <c r="FG167" i="96" s="1"/>
  <c r="HE218" i="98"/>
  <c r="EU218" i="98"/>
  <c r="EW218" i="98" s="1"/>
  <c r="BK62" i="121"/>
  <c r="BJ62" i="121"/>
  <c r="EJ248" i="96"/>
  <c r="EL248" i="96" s="1"/>
  <c r="HB248" i="96"/>
  <c r="GC67" i="96"/>
  <c r="GE67" i="96" s="1"/>
  <c r="HQ67" i="96"/>
  <c r="HM92" i="96"/>
  <c r="HM94" i="96" s="1"/>
  <c r="FQ92" i="96"/>
  <c r="FS92" i="96" s="1"/>
  <c r="EJ262" i="96"/>
  <c r="EL262" i="96" s="1"/>
  <c r="HB262" i="96"/>
  <c r="HP62" i="96"/>
  <c r="HP64" i="96" s="1"/>
  <c r="FZ62" i="96"/>
  <c r="GB62" i="96" s="1"/>
  <c r="EJ258" i="96"/>
  <c r="EL258" i="96" s="1"/>
  <c r="HB258" i="96"/>
  <c r="EW40" i="95"/>
  <c r="EY40" i="95" s="1"/>
  <c r="GM40" i="95"/>
  <c r="ET92" i="95"/>
  <c r="EV92" i="95" s="1"/>
  <c r="GL92" i="95"/>
  <c r="EW13" i="95"/>
  <c r="EY13" i="95" s="1"/>
  <c r="GM13" i="95"/>
  <c r="GM15" i="95" s="1"/>
  <c r="GG145" i="95"/>
  <c r="FH131" i="96"/>
  <c r="FJ131" i="96" s="1"/>
  <c r="HJ131" i="96"/>
  <c r="HJ133" i="96" s="1"/>
  <c r="FQ101" i="96"/>
  <c r="FS101" i="96" s="1"/>
  <c r="HM101" i="96"/>
  <c r="HM103" i="96" s="1"/>
  <c r="GH157" i="95"/>
  <c r="EH157" i="95"/>
  <c r="EJ157" i="95" s="1"/>
  <c r="ER217" i="98"/>
  <c r="ET217" i="98" s="1"/>
  <c r="HD217" i="98"/>
  <c r="HD219" i="98" s="1"/>
  <c r="FH154" i="96"/>
  <c r="FJ154" i="96" s="1"/>
  <c r="HJ154" i="96"/>
  <c r="BS62" i="121"/>
  <c r="BT62" i="121"/>
  <c r="GB61" i="98"/>
  <c r="GD61" i="98" s="1"/>
  <c r="HP61" i="98"/>
  <c r="HP63" i="98" s="1"/>
  <c r="GN79" i="95"/>
  <c r="EZ79" i="95"/>
  <c r="FB79" i="95" s="1"/>
  <c r="FN128" i="96"/>
  <c r="FP128" i="96" s="1"/>
  <c r="HL128" i="96"/>
  <c r="FW49" i="96"/>
  <c r="FY49" i="96" s="1"/>
  <c r="HO49" i="96"/>
  <c r="HO51" i="96" s="1"/>
  <c r="FE157" i="96"/>
  <c r="FG157" i="96" s="1"/>
  <c r="HI157" i="96"/>
  <c r="HT57" i="94"/>
  <c r="GC47" i="94"/>
  <c r="GE47" i="94" s="1"/>
  <c r="HS47" i="94"/>
  <c r="HS49" i="94" s="1"/>
  <c r="HH196" i="98"/>
  <c r="FD196" i="98"/>
  <c r="FF196" i="98" s="1"/>
  <c r="HF205" i="98"/>
  <c r="EX205" i="98"/>
  <c r="EZ205" i="98" s="1"/>
  <c r="FZ76" i="96"/>
  <c r="GB76" i="96" s="1"/>
  <c r="HP76" i="96"/>
  <c r="EG261" i="96"/>
  <c r="EI261" i="96" s="1"/>
  <c r="HA261" i="96"/>
  <c r="HA263" i="96" s="1"/>
  <c r="HD205" i="96"/>
  <c r="HD207" i="96" s="1"/>
  <c r="EP205" i="96"/>
  <c r="ER205" i="96" s="1"/>
  <c r="GF28" i="96"/>
  <c r="GH28" i="96" s="1"/>
  <c r="HR28" i="96"/>
  <c r="EV179" i="96"/>
  <c r="EX179" i="96" s="1"/>
  <c r="HF179" i="96"/>
  <c r="HF181" i="96" s="1"/>
  <c r="FN132" i="96"/>
  <c r="FP132" i="96" s="1"/>
  <c r="HL132" i="96"/>
  <c r="EN131" i="95"/>
  <c r="EP131" i="95" s="1"/>
  <c r="GJ131" i="95"/>
  <c r="FP100" i="98"/>
  <c r="FR100" i="98" s="1"/>
  <c r="HL100" i="98"/>
  <c r="HL102" i="98" s="1"/>
  <c r="HQ63" i="96"/>
  <c r="GC63" i="96"/>
  <c r="GE63" i="96" s="1"/>
  <c r="DS235" i="95"/>
  <c r="DU235" i="95" s="1"/>
  <c r="GC235" i="95"/>
  <c r="FP126" i="98"/>
  <c r="FR126" i="98" s="1"/>
  <c r="HL126" i="98"/>
  <c r="HH192" i="98"/>
  <c r="FD192" i="98"/>
  <c r="FF192" i="98" s="1"/>
  <c r="GI55" i="94"/>
  <c r="GK55" i="94" s="1"/>
  <c r="HU55" i="94"/>
  <c r="GE26" i="98"/>
  <c r="GG26" i="98" s="1"/>
  <c r="HQ26" i="98"/>
  <c r="HQ28" i="98" s="1"/>
  <c r="DJ261" i="95"/>
  <c r="DL261" i="95" s="1"/>
  <c r="FZ261" i="95"/>
  <c r="EJ218" i="96"/>
  <c r="EL218" i="96" s="1"/>
  <c r="HB218" i="96"/>
  <c r="HB220" i="96" s="1"/>
  <c r="HK127" i="96"/>
  <c r="HK129" i="96" s="1"/>
  <c r="FK127" i="96"/>
  <c r="FM127" i="96" s="1"/>
  <c r="GH39" i="98"/>
  <c r="HR39" i="98"/>
  <c r="HR41" i="98" s="1"/>
  <c r="GI10" i="96"/>
  <c r="HS10" i="96"/>
  <c r="HS12" i="96" s="1"/>
  <c r="HR53" i="96"/>
  <c r="GF53" i="96"/>
  <c r="GH53" i="96" s="1"/>
  <c r="GF23" i="96"/>
  <c r="GH23" i="96" s="1"/>
  <c r="HR23" i="96"/>
  <c r="HR25" i="96" s="1"/>
  <c r="HQ22" i="98"/>
  <c r="HQ24" i="98" s="1"/>
  <c r="GE22" i="98"/>
  <c r="GG22" i="98" s="1"/>
  <c r="HQ9" i="98"/>
  <c r="HQ11" i="98" s="1"/>
  <c r="GE9" i="98"/>
  <c r="GG9" i="98" s="1"/>
  <c r="GL21" i="94"/>
  <c r="HV21" i="94"/>
  <c r="HV23" i="94" s="1"/>
  <c r="GN54" i="95" l="1"/>
  <c r="GN55" i="95" s="1"/>
  <c r="FY260" i="95"/>
  <c r="FY262" i="95" s="1"/>
  <c r="DG260" i="95"/>
  <c r="DI260" i="95" s="1"/>
  <c r="DM247" i="95"/>
  <c r="DO247" i="95" s="1"/>
  <c r="GA247" i="95"/>
  <c r="GA249" i="95" s="1"/>
  <c r="GH156" i="95"/>
  <c r="EH156" i="95"/>
  <c r="EJ156" i="95" s="1"/>
  <c r="GO52" i="95"/>
  <c r="FC52" i="95"/>
  <c r="FE52" i="95" s="1"/>
  <c r="GK117" i="95"/>
  <c r="EQ117" i="95"/>
  <c r="ES117" i="95" s="1"/>
  <c r="GO53" i="95"/>
  <c r="FC53" i="95"/>
  <c r="FE53" i="95" s="1"/>
  <c r="GN65" i="95"/>
  <c r="GN67" i="95" s="1"/>
  <c r="GN68" i="95" s="1"/>
  <c r="EZ65" i="95"/>
  <c r="FB65" i="95" s="1"/>
  <c r="GC208" i="95"/>
  <c r="GC210" i="95" s="1"/>
  <c r="DS208" i="95"/>
  <c r="DU208" i="95" s="1"/>
  <c r="EW78" i="95"/>
  <c r="EY78" i="95" s="1"/>
  <c r="GM78" i="95"/>
  <c r="GM80" i="95" s="1"/>
  <c r="ET91" i="95"/>
  <c r="EV91" i="95" s="1"/>
  <c r="GL91" i="95"/>
  <c r="GL93" i="95" s="1"/>
  <c r="GB234" i="95"/>
  <c r="GB236" i="95" s="1"/>
  <c r="DP234" i="95"/>
  <c r="DR234" i="95" s="1"/>
  <c r="GF169" i="95"/>
  <c r="GF171" i="95" s="1"/>
  <c r="EB169" i="95"/>
  <c r="ED169" i="95" s="1"/>
  <c r="GE195" i="95"/>
  <c r="GE197" i="95" s="1"/>
  <c r="DY195" i="95"/>
  <c r="EA195" i="95" s="1"/>
  <c r="GM39" i="95"/>
  <c r="GM41" i="95" s="1"/>
  <c r="EW39" i="95"/>
  <c r="EY39" i="95" s="1"/>
  <c r="GE182" i="95"/>
  <c r="GE184" i="95" s="1"/>
  <c r="DY182" i="95"/>
  <c r="EA182" i="95" s="1"/>
  <c r="EK143" i="95"/>
  <c r="EM143" i="95" s="1"/>
  <c r="GI143" i="95"/>
  <c r="GK104" i="95"/>
  <c r="GK106" i="95" s="1"/>
  <c r="EQ104" i="95"/>
  <c r="ES104" i="95" s="1"/>
  <c r="EK130" i="95"/>
  <c r="EM130" i="95" s="1"/>
  <c r="GI130" i="95"/>
  <c r="GI132" i="95" s="1"/>
  <c r="GI133" i="95" s="1"/>
  <c r="GB221" i="95"/>
  <c r="GB223" i="95" s="1"/>
  <c r="GB224" i="95" s="1"/>
  <c r="DP221" i="95"/>
  <c r="DR221" i="95" s="1"/>
  <c r="GN26" i="95"/>
  <c r="GN28" i="95" s="1"/>
  <c r="GN29" i="95" s="1"/>
  <c r="EZ26" i="95"/>
  <c r="FB26" i="95" s="1"/>
  <c r="HN43" i="96"/>
  <c r="HP16" i="98"/>
  <c r="HO38" i="98"/>
  <c r="GC41" i="96"/>
  <c r="GE41" i="96" s="1"/>
  <c r="HQ41" i="96"/>
  <c r="FW40" i="96"/>
  <c r="FY40" i="96" s="1"/>
  <c r="HO40" i="96"/>
  <c r="HO42" i="96" s="1"/>
  <c r="GB35" i="98"/>
  <c r="GD35" i="98" s="1"/>
  <c r="HP35" i="98"/>
  <c r="HP37" i="98" s="1"/>
  <c r="GE13" i="98"/>
  <c r="GG13" i="98" s="1"/>
  <c r="HQ13" i="98"/>
  <c r="HQ15" i="98" s="1"/>
  <c r="HG155" i="98"/>
  <c r="HT20" i="94"/>
  <c r="HR41" i="94"/>
  <c r="HR37" i="94"/>
  <c r="HM68" i="98"/>
  <c r="HR33" i="94"/>
  <c r="HL94" i="98"/>
  <c r="HJ120" i="98"/>
  <c r="HF172" i="98"/>
  <c r="HL81" i="98"/>
  <c r="HF168" i="98"/>
  <c r="HI133" i="98"/>
  <c r="HI142" i="98"/>
  <c r="HJ129" i="98"/>
  <c r="HD181" i="98"/>
  <c r="HF185" i="98"/>
  <c r="HD194" i="98"/>
  <c r="HG159" i="98"/>
  <c r="GZ231" i="98"/>
  <c r="HC211" i="98"/>
  <c r="HM77" i="98"/>
  <c r="GZ235" i="98"/>
  <c r="HS30" i="94"/>
  <c r="HS32" i="94" s="1"/>
  <c r="GC30" i="94"/>
  <c r="GE30" i="94" s="1"/>
  <c r="HU35" i="94"/>
  <c r="GI35" i="94"/>
  <c r="GK35" i="94" s="1"/>
  <c r="HS38" i="94"/>
  <c r="HS40" i="94" s="1"/>
  <c r="GC38" i="94"/>
  <c r="GE38" i="94" s="1"/>
  <c r="HT39" i="94"/>
  <c r="GF39" i="94"/>
  <c r="GH39" i="94" s="1"/>
  <c r="HS34" i="94"/>
  <c r="HS36" i="94" s="1"/>
  <c r="GC34" i="94"/>
  <c r="GE34" i="94" s="1"/>
  <c r="GF31" i="94"/>
  <c r="GH31" i="94" s="1"/>
  <c r="HT31" i="94"/>
  <c r="GI17" i="94"/>
  <c r="GK17" i="94" s="1"/>
  <c r="HU17" i="94"/>
  <c r="HU19" i="94" s="1"/>
  <c r="FD152" i="98"/>
  <c r="FF152" i="98" s="1"/>
  <c r="HH152" i="98"/>
  <c r="HH154" i="98" s="1"/>
  <c r="HK127" i="98"/>
  <c r="HK128" i="98" s="1"/>
  <c r="FM127" i="98"/>
  <c r="FO127" i="98" s="1"/>
  <c r="FD170" i="98"/>
  <c r="FF170" i="98" s="1"/>
  <c r="HH170" i="98"/>
  <c r="EU191" i="98"/>
  <c r="EW191" i="98" s="1"/>
  <c r="HE191" i="98"/>
  <c r="HE193" i="98" s="1"/>
  <c r="HP66" i="98"/>
  <c r="GB66" i="98"/>
  <c r="GD66" i="98" s="1"/>
  <c r="HE178" i="98"/>
  <c r="HE180" i="98" s="1"/>
  <c r="EU178" i="98"/>
  <c r="EW178" i="98" s="1"/>
  <c r="HA230" i="98"/>
  <c r="FV74" i="98"/>
  <c r="FX74" i="98" s="1"/>
  <c r="HN74" i="98"/>
  <c r="HN76" i="98" s="1"/>
  <c r="HM78" i="98"/>
  <c r="HM80" i="98" s="1"/>
  <c r="FS78" i="98"/>
  <c r="FU78" i="98" s="1"/>
  <c r="FM117" i="98"/>
  <c r="FO117" i="98" s="1"/>
  <c r="HK117" i="98"/>
  <c r="HK119" i="98" s="1"/>
  <c r="HJ140" i="98"/>
  <c r="HJ141" i="98" s="1"/>
  <c r="FJ140" i="98"/>
  <c r="FL140" i="98" s="1"/>
  <c r="FJ130" i="98"/>
  <c r="FL130" i="98" s="1"/>
  <c r="HJ130" i="98"/>
  <c r="HJ132" i="98" s="1"/>
  <c r="FD156" i="98"/>
  <c r="FF156" i="98" s="1"/>
  <c r="HH156" i="98"/>
  <c r="HH158" i="98" s="1"/>
  <c r="FV65" i="98"/>
  <c r="FX65" i="98" s="1"/>
  <c r="HN65" i="98"/>
  <c r="HN67" i="98" s="1"/>
  <c r="HM91" i="98"/>
  <c r="HM93" i="98" s="1"/>
  <c r="FS91" i="98"/>
  <c r="FU91" i="98" s="1"/>
  <c r="HO79" i="98"/>
  <c r="FY79" i="98"/>
  <c r="GA79" i="98" s="1"/>
  <c r="HG183" i="98"/>
  <c r="HG184" i="98" s="1"/>
  <c r="FA183" i="98"/>
  <c r="FC183" i="98" s="1"/>
  <c r="ER209" i="98"/>
  <c r="ET209" i="98" s="1"/>
  <c r="HD209" i="98"/>
  <c r="HD210" i="98" s="1"/>
  <c r="FA165" i="98"/>
  <c r="FC165" i="98" s="1"/>
  <c r="HG165" i="98"/>
  <c r="HG167" i="98" s="1"/>
  <c r="HG179" i="98"/>
  <c r="FA179" i="98"/>
  <c r="FC179" i="98" s="1"/>
  <c r="EI232" i="98"/>
  <c r="EK232" i="98" s="1"/>
  <c r="HA232" i="98"/>
  <c r="HA234" i="98" s="1"/>
  <c r="HG169" i="98"/>
  <c r="HG171" i="98" s="1"/>
  <c r="FA169" i="98"/>
  <c r="FC169" i="98" s="1"/>
  <c r="HN122" i="94"/>
  <c r="HK194" i="94"/>
  <c r="HD292" i="94"/>
  <c r="HN118" i="94"/>
  <c r="HQ75" i="94"/>
  <c r="HM152" i="94"/>
  <c r="HO88" i="94"/>
  <c r="HG241" i="94"/>
  <c r="HO126" i="94"/>
  <c r="HQ71" i="94"/>
  <c r="HK169" i="94"/>
  <c r="HF254" i="94"/>
  <c r="HL177" i="94"/>
  <c r="HQ92" i="94"/>
  <c r="HP84" i="94"/>
  <c r="HK173" i="94"/>
  <c r="HP101" i="94"/>
  <c r="HI224" i="94"/>
  <c r="HN139" i="94"/>
  <c r="HM160" i="94"/>
  <c r="HI203" i="94"/>
  <c r="HN135" i="94"/>
  <c r="HP67" i="94"/>
  <c r="HL156" i="94"/>
  <c r="HP109" i="94"/>
  <c r="HI190" i="94"/>
  <c r="HN143" i="94"/>
  <c r="HD288" i="94"/>
  <c r="HQ12" i="98"/>
  <c r="HE275" i="94"/>
  <c r="HD296" i="94"/>
  <c r="HK186" i="94"/>
  <c r="HI220" i="94"/>
  <c r="HO105" i="94"/>
  <c r="HT58" i="94"/>
  <c r="HG245" i="94"/>
  <c r="HG237" i="94"/>
  <c r="HI207" i="94"/>
  <c r="HF271" i="94"/>
  <c r="HC326" i="94"/>
  <c r="HB343" i="94"/>
  <c r="HI228" i="94"/>
  <c r="HF258" i="94"/>
  <c r="HC305" i="94"/>
  <c r="HI211" i="94"/>
  <c r="HF262" i="94"/>
  <c r="HA339" i="94"/>
  <c r="HF279" i="94"/>
  <c r="HB330" i="94"/>
  <c r="HX13" i="94"/>
  <c r="IA13" i="94" s="1"/>
  <c r="HP30" i="96"/>
  <c r="HC313" i="94"/>
  <c r="HQ29" i="98"/>
  <c r="GZ347" i="94"/>
  <c r="HC309" i="94"/>
  <c r="HB322" i="94"/>
  <c r="HO134" i="94"/>
  <c r="FW141" i="94"/>
  <c r="FY141" i="94" s="1"/>
  <c r="HQ141" i="94"/>
  <c r="HQ81" i="94"/>
  <c r="HQ83" i="94" s="1"/>
  <c r="FW81" i="94"/>
  <c r="FY81" i="94" s="1"/>
  <c r="HE285" i="94"/>
  <c r="HE287" i="94" s="1"/>
  <c r="EM285" i="94"/>
  <c r="EO285" i="94" s="1"/>
  <c r="FK184" i="94"/>
  <c r="FM184" i="94" s="1"/>
  <c r="HM184" i="94"/>
  <c r="HR90" i="94"/>
  <c r="HR91" i="94" s="1"/>
  <c r="FZ90" i="94"/>
  <c r="GB90" i="94" s="1"/>
  <c r="FE218" i="94"/>
  <c r="FG218" i="94" s="1"/>
  <c r="HK218" i="94"/>
  <c r="FE226" i="94"/>
  <c r="FG226" i="94" s="1"/>
  <c r="HK226" i="94"/>
  <c r="ES276" i="94"/>
  <c r="EU276" i="94" s="1"/>
  <c r="HG276" i="94"/>
  <c r="HG278" i="94" s="1"/>
  <c r="HC345" i="94"/>
  <c r="EG345" i="94"/>
  <c r="EI345" i="94" s="1"/>
  <c r="HF286" i="94"/>
  <c r="EP286" i="94"/>
  <c r="ER286" i="94" s="1"/>
  <c r="ES259" i="94"/>
  <c r="EU259" i="94" s="1"/>
  <c r="HG259" i="94"/>
  <c r="HG261" i="94" s="1"/>
  <c r="FK174" i="94"/>
  <c r="FM174" i="94" s="1"/>
  <c r="HM174" i="94"/>
  <c r="HM176" i="94" s="1"/>
  <c r="HF290" i="94"/>
  <c r="EP290" i="94"/>
  <c r="ER290" i="94" s="1"/>
  <c r="HL170" i="94"/>
  <c r="HL172" i="94" s="1"/>
  <c r="FH170" i="94"/>
  <c r="FJ170" i="94" s="1"/>
  <c r="FW120" i="94"/>
  <c r="FY120" i="94" s="1"/>
  <c r="HQ120" i="94"/>
  <c r="HL166" i="94"/>
  <c r="HL168" i="94" s="1"/>
  <c r="FH166" i="94"/>
  <c r="FJ166" i="94" s="1"/>
  <c r="FZ68" i="94"/>
  <c r="GB68" i="94" s="1"/>
  <c r="HR68" i="94"/>
  <c r="HR70" i="94" s="1"/>
  <c r="HC319" i="94"/>
  <c r="HC321" i="94" s="1"/>
  <c r="EG319" i="94"/>
  <c r="EI319" i="94" s="1"/>
  <c r="EY260" i="94"/>
  <c r="FA260" i="94" s="1"/>
  <c r="HI260" i="94"/>
  <c r="HJ217" i="94"/>
  <c r="HJ219" i="94" s="1"/>
  <c r="FB217" i="94"/>
  <c r="FD217" i="94" s="1"/>
  <c r="HN167" i="94"/>
  <c r="FN167" i="94"/>
  <c r="FP167" i="94" s="1"/>
  <c r="HA344" i="94"/>
  <c r="HA346" i="94" s="1"/>
  <c r="EA344" i="94"/>
  <c r="EC344" i="94" s="1"/>
  <c r="ES268" i="94"/>
  <c r="EU268" i="94" s="1"/>
  <c r="HG268" i="94"/>
  <c r="HG270" i="94" s="1"/>
  <c r="HD341" i="94"/>
  <c r="EJ341" i="94"/>
  <c r="EL341" i="94" s="1"/>
  <c r="EV242" i="94"/>
  <c r="EX242" i="94" s="1"/>
  <c r="HH242" i="94"/>
  <c r="HH244" i="94" s="1"/>
  <c r="HL205" i="94"/>
  <c r="FH205" i="94"/>
  <c r="FJ205" i="94" s="1"/>
  <c r="EM328" i="94"/>
  <c r="EO328" i="94" s="1"/>
  <c r="HE328" i="94"/>
  <c r="HE320" i="94"/>
  <c r="EM320" i="94"/>
  <c r="EO320" i="94" s="1"/>
  <c r="HG294" i="94"/>
  <c r="ES294" i="94"/>
  <c r="EU294" i="94" s="1"/>
  <c r="HQ99" i="94"/>
  <c r="HQ100" i="94" s="1"/>
  <c r="FW99" i="94"/>
  <c r="FY99" i="94" s="1"/>
  <c r="HH238" i="94"/>
  <c r="HH240" i="94" s="1"/>
  <c r="EV238" i="94"/>
  <c r="EX238" i="94" s="1"/>
  <c r="FB225" i="94"/>
  <c r="FD225" i="94" s="1"/>
  <c r="HJ225" i="94"/>
  <c r="HJ227" i="94" s="1"/>
  <c r="HS65" i="94"/>
  <c r="GC65" i="94"/>
  <c r="GE65" i="94" s="1"/>
  <c r="HJ221" i="94"/>
  <c r="HJ223" i="94" s="1"/>
  <c r="FB221" i="94"/>
  <c r="FD221" i="94" s="1"/>
  <c r="FZ107" i="94"/>
  <c r="GB107" i="94" s="1"/>
  <c r="HR107" i="94"/>
  <c r="FE222" i="94"/>
  <c r="FG222" i="94" s="1"/>
  <c r="HK222" i="94"/>
  <c r="HQ108" i="94"/>
  <c r="HO158" i="94"/>
  <c r="FQ158" i="94"/>
  <c r="FS158" i="94" s="1"/>
  <c r="HE324" i="94"/>
  <c r="EM324" i="94"/>
  <c r="EO324" i="94" s="1"/>
  <c r="HJ187" i="94"/>
  <c r="HJ189" i="94" s="1"/>
  <c r="FB187" i="94"/>
  <c r="FD187" i="94" s="1"/>
  <c r="FB204" i="94"/>
  <c r="FD204" i="94" s="1"/>
  <c r="HJ204" i="94"/>
  <c r="HJ206" i="94" s="1"/>
  <c r="EJ302" i="94"/>
  <c r="EL302" i="94" s="1"/>
  <c r="HD302" i="94"/>
  <c r="HD304" i="94" s="1"/>
  <c r="HT73" i="94"/>
  <c r="GF73" i="94"/>
  <c r="GH73" i="94" s="1"/>
  <c r="EP307" i="94"/>
  <c r="ER307" i="94" s="1"/>
  <c r="HF307" i="94"/>
  <c r="FW116" i="94"/>
  <c r="FY116" i="94" s="1"/>
  <c r="HQ116" i="94"/>
  <c r="FW124" i="94"/>
  <c r="FY124" i="94" s="1"/>
  <c r="HQ124" i="94"/>
  <c r="HM192" i="94"/>
  <c r="FK192" i="94"/>
  <c r="FM192" i="94" s="1"/>
  <c r="HE293" i="94"/>
  <c r="HE295" i="94" s="1"/>
  <c r="EM293" i="94"/>
  <c r="EO293" i="94" s="1"/>
  <c r="HO157" i="94"/>
  <c r="FQ157" i="94"/>
  <c r="FS157" i="94" s="1"/>
  <c r="HN175" i="94"/>
  <c r="FN175" i="94"/>
  <c r="FP175" i="94" s="1"/>
  <c r="FW64" i="94"/>
  <c r="FY64" i="94" s="1"/>
  <c r="HQ64" i="94"/>
  <c r="HQ66" i="94" s="1"/>
  <c r="HF303" i="94"/>
  <c r="EP303" i="94"/>
  <c r="ER303" i="94" s="1"/>
  <c r="EG337" i="94"/>
  <c r="EI337" i="94" s="1"/>
  <c r="HC337" i="94"/>
  <c r="HD310" i="94"/>
  <c r="HD312" i="94" s="1"/>
  <c r="EJ310" i="94"/>
  <c r="EL310" i="94" s="1"/>
  <c r="HP133" i="94"/>
  <c r="FT133" i="94"/>
  <c r="FV133" i="94" s="1"/>
  <c r="EG327" i="94"/>
  <c r="EI327" i="94" s="1"/>
  <c r="HC327" i="94"/>
  <c r="HC329" i="94" s="1"/>
  <c r="HE289" i="94"/>
  <c r="HE291" i="94" s="1"/>
  <c r="EM289" i="94"/>
  <c r="EO289" i="94" s="1"/>
  <c r="ES255" i="94"/>
  <c r="EU255" i="94" s="1"/>
  <c r="HG255" i="94"/>
  <c r="HG257" i="94" s="1"/>
  <c r="HO150" i="94"/>
  <c r="FQ150" i="94"/>
  <c r="FS150" i="94" s="1"/>
  <c r="FQ140" i="94"/>
  <c r="FS140" i="94" s="1"/>
  <c r="HO140" i="94"/>
  <c r="HO142" i="94" s="1"/>
  <c r="EV234" i="94"/>
  <c r="EX234" i="94" s="1"/>
  <c r="HH234" i="94"/>
  <c r="HH236" i="94" s="1"/>
  <c r="FZ106" i="94"/>
  <c r="GB106" i="94" s="1"/>
  <c r="HR106" i="94"/>
  <c r="HL191" i="94"/>
  <c r="HL193" i="94" s="1"/>
  <c r="FH191" i="94"/>
  <c r="FJ191" i="94" s="1"/>
  <c r="FT123" i="94"/>
  <c r="FV123" i="94" s="1"/>
  <c r="HP123" i="94"/>
  <c r="HP125" i="94" s="1"/>
  <c r="FH188" i="94"/>
  <c r="FJ188" i="94" s="1"/>
  <c r="HL188" i="94"/>
  <c r="FT137" i="94"/>
  <c r="FV137" i="94" s="1"/>
  <c r="HP137" i="94"/>
  <c r="HH273" i="94"/>
  <c r="EV273" i="94"/>
  <c r="EX273" i="94" s="1"/>
  <c r="FZ72" i="94"/>
  <c r="GB72" i="94" s="1"/>
  <c r="HR72" i="94"/>
  <c r="HR74" i="94" s="1"/>
  <c r="EP272" i="94"/>
  <c r="ER272" i="94" s="1"/>
  <c r="HF272" i="94"/>
  <c r="HF274" i="94" s="1"/>
  <c r="EY252" i="94"/>
  <c r="FA252" i="94" s="1"/>
  <c r="HI252" i="94"/>
  <c r="FB235" i="94"/>
  <c r="FD235" i="94" s="1"/>
  <c r="HJ235" i="94"/>
  <c r="HP102" i="94"/>
  <c r="HP104" i="94" s="1"/>
  <c r="FT102" i="94"/>
  <c r="FV102" i="94" s="1"/>
  <c r="HF311" i="94"/>
  <c r="EP311" i="94"/>
  <c r="ER311" i="94" s="1"/>
  <c r="EJ323" i="94"/>
  <c r="EL323" i="94" s="1"/>
  <c r="HD323" i="94"/>
  <c r="HD325" i="94" s="1"/>
  <c r="FB208" i="94"/>
  <c r="FD208" i="94" s="1"/>
  <c r="HJ208" i="94"/>
  <c r="HJ210" i="94" s="1"/>
  <c r="HN159" i="94"/>
  <c r="FB243" i="94"/>
  <c r="FD243" i="94" s="1"/>
  <c r="HJ243" i="94"/>
  <c r="FW103" i="94"/>
  <c r="FY103" i="94" s="1"/>
  <c r="HQ103" i="94"/>
  <c r="HN149" i="94"/>
  <c r="HN151" i="94" s="1"/>
  <c r="FN149" i="94"/>
  <c r="FP149" i="94" s="1"/>
  <c r="HP132" i="94"/>
  <c r="FT132" i="94"/>
  <c r="FV132" i="94" s="1"/>
  <c r="HL201" i="94"/>
  <c r="FH201" i="94"/>
  <c r="FJ201" i="94" s="1"/>
  <c r="EV277" i="94"/>
  <c r="EX277" i="94" s="1"/>
  <c r="HH277" i="94"/>
  <c r="HB336" i="94"/>
  <c r="HB338" i="94" s="1"/>
  <c r="ED336" i="94"/>
  <c r="EF336" i="94" s="1"/>
  <c r="GF69" i="94"/>
  <c r="GH69" i="94" s="1"/>
  <c r="HT69" i="94"/>
  <c r="HI239" i="94"/>
  <c r="EY239" i="94"/>
  <c r="FA239" i="94" s="1"/>
  <c r="HJ200" i="94"/>
  <c r="HJ202" i="94" s="1"/>
  <c r="FB200" i="94"/>
  <c r="FD200" i="94" s="1"/>
  <c r="HM171" i="94"/>
  <c r="FK171" i="94"/>
  <c r="FM171" i="94" s="1"/>
  <c r="HM153" i="94"/>
  <c r="HM155" i="94" s="1"/>
  <c r="FK153" i="94"/>
  <c r="FM153" i="94" s="1"/>
  <c r="HN154" i="94"/>
  <c r="FN154" i="94"/>
  <c r="FP154" i="94" s="1"/>
  <c r="EV256" i="94"/>
  <c r="EX256" i="94" s="1"/>
  <c r="HH256" i="94"/>
  <c r="HC340" i="94"/>
  <c r="HC342" i="94" s="1"/>
  <c r="EG340" i="94"/>
  <c r="EI340" i="94" s="1"/>
  <c r="HO115" i="94"/>
  <c r="HO117" i="94" s="1"/>
  <c r="FQ115" i="94"/>
  <c r="FS115" i="94" s="1"/>
  <c r="HL209" i="94"/>
  <c r="FH209" i="94"/>
  <c r="FJ209" i="94" s="1"/>
  <c r="FQ136" i="94"/>
  <c r="FS136" i="94" s="1"/>
  <c r="HO136" i="94"/>
  <c r="HO138" i="94" s="1"/>
  <c r="FQ119" i="94"/>
  <c r="FS119" i="94" s="1"/>
  <c r="HO119" i="94"/>
  <c r="HO121" i="94" s="1"/>
  <c r="HG251" i="94"/>
  <c r="HG253" i="94" s="1"/>
  <c r="ES251" i="94"/>
  <c r="EU251" i="94" s="1"/>
  <c r="FZ86" i="94"/>
  <c r="GB86" i="94" s="1"/>
  <c r="HR86" i="94"/>
  <c r="HL183" i="94"/>
  <c r="HL185" i="94" s="1"/>
  <c r="FH183" i="94"/>
  <c r="FJ183" i="94" s="1"/>
  <c r="HP85" i="94"/>
  <c r="HP87" i="94" s="1"/>
  <c r="FT85" i="94"/>
  <c r="FV85" i="94" s="1"/>
  <c r="HD306" i="94"/>
  <c r="HD308" i="94" s="1"/>
  <c r="EJ306" i="94"/>
  <c r="EL306" i="94" s="1"/>
  <c r="HH269" i="94"/>
  <c r="EV269" i="94"/>
  <c r="EX269" i="94" s="1"/>
  <c r="GO12" i="95"/>
  <c r="GM16" i="95"/>
  <c r="HS54" i="94"/>
  <c r="HR42" i="98"/>
  <c r="HT39" i="98" s="1"/>
  <c r="IB35" i="98" s="1"/>
  <c r="GL81" i="95"/>
  <c r="HV24" i="94"/>
  <c r="HX21" i="94" s="1"/>
  <c r="IO13" i="94" s="1"/>
  <c r="HL116" i="98"/>
  <c r="HO52" i="96"/>
  <c r="GK94" i="95"/>
  <c r="HR17" i="96"/>
  <c r="HP55" i="98"/>
  <c r="HQ25" i="98"/>
  <c r="HS13" i="96"/>
  <c r="HU11" i="96" s="1"/>
  <c r="HM91" i="96"/>
  <c r="HN78" i="96"/>
  <c r="HH169" i="96"/>
  <c r="GL42" i="95"/>
  <c r="HQ51" i="98"/>
  <c r="HM108" i="96"/>
  <c r="HK130" i="96"/>
  <c r="HM107" i="98"/>
  <c r="HP69" i="96"/>
  <c r="HO90" i="98"/>
  <c r="HR39" i="96"/>
  <c r="HO82" i="96"/>
  <c r="GA237" i="95"/>
  <c r="HQ56" i="96"/>
  <c r="HP65" i="96"/>
  <c r="GF159" i="95"/>
  <c r="HP64" i="98"/>
  <c r="HS50" i="94"/>
  <c r="GD198" i="95"/>
  <c r="HI147" i="96"/>
  <c r="HK117" i="96"/>
  <c r="HD212" i="96"/>
  <c r="HM104" i="96"/>
  <c r="GI120" i="95"/>
  <c r="GK107" i="95"/>
  <c r="HM95" i="96"/>
  <c r="HF198" i="98"/>
  <c r="HD224" i="98"/>
  <c r="HK121" i="96"/>
  <c r="FZ250" i="95"/>
  <c r="HA251" i="96"/>
  <c r="HL103" i="98"/>
  <c r="GD185" i="95"/>
  <c r="HE195" i="96"/>
  <c r="GB211" i="95"/>
  <c r="HE207" i="98"/>
  <c r="HE199" i="96"/>
  <c r="HR26" i="96"/>
  <c r="GF172" i="95"/>
  <c r="HA238" i="96"/>
  <c r="HD220" i="98"/>
  <c r="GG146" i="95"/>
  <c r="HI156" i="96"/>
  <c r="HF182" i="96"/>
  <c r="HB225" i="96"/>
  <c r="HH160" i="96"/>
  <c r="HJ146" i="98"/>
  <c r="HH173" i="96"/>
  <c r="HI143" i="96"/>
  <c r="HG186" i="96"/>
  <c r="HJ134" i="96"/>
  <c r="HB234" i="96"/>
  <c r="FX263" i="95"/>
  <c r="HB221" i="96"/>
  <c r="HD208" i="96"/>
  <c r="GZ247" i="96"/>
  <c r="GZ260" i="96"/>
  <c r="HA264" i="96"/>
  <c r="BR60" i="121"/>
  <c r="BW60" i="121" s="1"/>
  <c r="BY60" i="121" s="1"/>
  <c r="E60" i="121" s="1"/>
  <c r="HU57" i="94"/>
  <c r="HR55" i="96"/>
  <c r="HB250" i="96"/>
  <c r="GI14" i="96"/>
  <c r="HS14" i="96"/>
  <c r="HS16" i="96" s="1"/>
  <c r="BX62" i="121"/>
  <c r="HS38" i="96"/>
  <c r="HI159" i="96"/>
  <c r="GH170" i="95"/>
  <c r="EH170" i="95"/>
  <c r="EJ170" i="95" s="1"/>
  <c r="HV55" i="94"/>
  <c r="GL55" i="94"/>
  <c r="EY179" i="96"/>
  <c r="FA179" i="96" s="1"/>
  <c r="HG179" i="96"/>
  <c r="HG181" i="96" s="1"/>
  <c r="EZ13" i="95"/>
  <c r="FB13" i="95" s="1"/>
  <c r="GN13" i="95"/>
  <c r="GN15" i="95" s="1"/>
  <c r="EU229" i="98"/>
  <c r="EW229" i="98" s="1"/>
  <c r="HE229" i="98"/>
  <c r="FV104" i="98"/>
  <c r="FX104" i="98" s="1"/>
  <c r="HN104" i="98"/>
  <c r="HN106" i="98" s="1"/>
  <c r="GJ119" i="95"/>
  <c r="GF51" i="94"/>
  <c r="GH51" i="94" s="1"/>
  <c r="HT51" i="94"/>
  <c r="HT53" i="94" s="1"/>
  <c r="GE52" i="98"/>
  <c r="GG52" i="98" s="1"/>
  <c r="HQ52" i="98"/>
  <c r="HQ54" i="98" s="1"/>
  <c r="FN114" i="96"/>
  <c r="FP114" i="96" s="1"/>
  <c r="HL114" i="96"/>
  <c r="HL116" i="96" s="1"/>
  <c r="EM222" i="96"/>
  <c r="EO222" i="96" s="1"/>
  <c r="HC222" i="96"/>
  <c r="HC224" i="96" s="1"/>
  <c r="EE196" i="95"/>
  <c r="EG196" i="95" s="1"/>
  <c r="GG196" i="95"/>
  <c r="GP9" i="95"/>
  <c r="GP11" i="95" s="1"/>
  <c r="FF9" i="95"/>
  <c r="HF208" i="98"/>
  <c r="EX208" i="98"/>
  <c r="EZ208" i="98" s="1"/>
  <c r="FE180" i="96"/>
  <c r="FG180" i="96" s="1"/>
  <c r="HI180" i="96"/>
  <c r="HI192" i="98"/>
  <c r="FG192" i="98"/>
  <c r="FI192" i="98" s="1"/>
  <c r="GF63" i="96"/>
  <c r="GH63" i="96" s="1"/>
  <c r="HR63" i="96"/>
  <c r="HM100" i="98"/>
  <c r="HM102" i="98" s="1"/>
  <c r="FS100" i="98"/>
  <c r="FU100" i="98" s="1"/>
  <c r="HE205" i="96"/>
  <c r="HE207" i="96" s="1"/>
  <c r="ES205" i="96"/>
  <c r="EU205" i="96" s="1"/>
  <c r="FZ49" i="96"/>
  <c r="GB49" i="96" s="1"/>
  <c r="HP49" i="96"/>
  <c r="HP51" i="96" s="1"/>
  <c r="FE170" i="96"/>
  <c r="FG170" i="96" s="1"/>
  <c r="HI170" i="96"/>
  <c r="HI172" i="96" s="1"/>
  <c r="GB105" i="98"/>
  <c r="GD105" i="98" s="1"/>
  <c r="HP105" i="98"/>
  <c r="HJ142" i="96"/>
  <c r="GG158" i="95"/>
  <c r="HV48" i="94"/>
  <c r="GL48" i="94"/>
  <c r="FM166" i="98"/>
  <c r="FO166" i="98" s="1"/>
  <c r="HK166" i="98"/>
  <c r="GM92" i="95"/>
  <c r="EW92" i="95"/>
  <c r="EY92" i="95" s="1"/>
  <c r="HG205" i="98"/>
  <c r="FA205" i="98"/>
  <c r="FC205" i="98" s="1"/>
  <c r="GF47" i="94"/>
  <c r="GH47" i="94" s="1"/>
  <c r="HT47" i="94"/>
  <c r="HT49" i="94" s="1"/>
  <c r="BP62" i="121"/>
  <c r="BO62" i="121"/>
  <c r="FS113" i="98"/>
  <c r="FU113" i="98" s="1"/>
  <c r="HM113" i="98"/>
  <c r="HM115" i="98" s="1"/>
  <c r="HJ144" i="96"/>
  <c r="HJ146" i="96" s="1"/>
  <c r="FH144" i="96"/>
  <c r="FJ144" i="96" s="1"/>
  <c r="EV192" i="96"/>
  <c r="EX192" i="96" s="1"/>
  <c r="HF192" i="96"/>
  <c r="HF194" i="96" s="1"/>
  <c r="HP79" i="96"/>
  <c r="HP81" i="96" s="1"/>
  <c r="FZ79" i="96"/>
  <c r="GB79" i="96" s="1"/>
  <c r="FK140" i="96"/>
  <c r="FM140" i="96" s="1"/>
  <c r="HK140" i="96"/>
  <c r="ES223" i="96"/>
  <c r="EU223" i="96" s="1"/>
  <c r="HE223" i="96"/>
  <c r="EX222" i="98"/>
  <c r="EZ222" i="98" s="1"/>
  <c r="HF222" i="98"/>
  <c r="EX204" i="98"/>
  <c r="EZ204" i="98" s="1"/>
  <c r="HF204" i="98"/>
  <c r="HF206" i="98" s="1"/>
  <c r="EG244" i="96"/>
  <c r="EI244" i="96" s="1"/>
  <c r="HA244" i="96"/>
  <c r="HA246" i="96" s="1"/>
  <c r="EU221" i="98"/>
  <c r="EW221" i="98" s="1"/>
  <c r="HE221" i="98"/>
  <c r="HE223" i="98" s="1"/>
  <c r="GC98" i="94"/>
  <c r="GE98" i="94" s="1"/>
  <c r="HS98" i="94"/>
  <c r="GD235" i="95"/>
  <c r="DV235" i="95"/>
  <c r="DX235" i="95" s="1"/>
  <c r="FG196" i="98"/>
  <c r="FI196" i="98" s="1"/>
  <c r="HI196" i="98"/>
  <c r="GE61" i="98"/>
  <c r="GG61" i="98" s="1"/>
  <c r="HQ61" i="98"/>
  <c r="HQ63" i="98" s="1"/>
  <c r="EK157" i="95"/>
  <c r="EM157" i="95" s="1"/>
  <c r="GI157" i="95"/>
  <c r="EZ40" i="95"/>
  <c r="FB40" i="95" s="1"/>
  <c r="GN40" i="95"/>
  <c r="BQ62" i="121"/>
  <c r="BR62" i="121"/>
  <c r="FP144" i="98"/>
  <c r="FR144" i="98" s="1"/>
  <c r="HL144" i="98"/>
  <c r="FW75" i="96"/>
  <c r="FY75" i="96" s="1"/>
  <c r="HO75" i="96"/>
  <c r="HO77" i="96" s="1"/>
  <c r="HK153" i="96"/>
  <c r="FK153" i="96"/>
  <c r="FM153" i="96" s="1"/>
  <c r="ES219" i="96"/>
  <c r="EU219" i="96" s="1"/>
  <c r="HE219" i="96"/>
  <c r="GM118" i="95"/>
  <c r="EW118" i="95"/>
  <c r="EY118" i="95" s="1"/>
  <c r="HH193" i="96"/>
  <c r="FB193" i="96"/>
  <c r="FD193" i="96" s="1"/>
  <c r="FM143" i="98"/>
  <c r="FO143" i="98" s="1"/>
  <c r="HK143" i="98"/>
  <c r="HK145" i="98" s="1"/>
  <c r="HL145" i="96"/>
  <c r="FN145" i="96"/>
  <c r="FP145" i="96" s="1"/>
  <c r="FK154" i="96"/>
  <c r="FM154" i="96" s="1"/>
  <c r="HK154" i="96"/>
  <c r="EU217" i="98"/>
  <c r="EW217" i="98" s="1"/>
  <c r="HE217" i="98"/>
  <c r="HE219" i="98" s="1"/>
  <c r="GH145" i="95"/>
  <c r="EM262" i="96"/>
  <c r="EO262" i="96" s="1"/>
  <c r="HC262" i="96"/>
  <c r="HC248" i="96"/>
  <c r="EM248" i="96"/>
  <c r="EO248" i="96" s="1"/>
  <c r="FW102" i="96"/>
  <c r="FY102" i="96" s="1"/>
  <c r="HO102" i="96"/>
  <c r="FY118" i="98"/>
  <c r="GA118" i="98" s="1"/>
  <c r="HO118" i="98"/>
  <c r="HE233" i="98"/>
  <c r="EU233" i="98"/>
  <c r="EW233" i="98" s="1"/>
  <c r="FW93" i="96"/>
  <c r="FY93" i="96" s="1"/>
  <c r="HO93" i="96"/>
  <c r="HJ155" i="96"/>
  <c r="HG195" i="98"/>
  <c r="HG197" i="98" s="1"/>
  <c r="FA195" i="98"/>
  <c r="FC195" i="98" s="1"/>
  <c r="GI52" i="94"/>
  <c r="GK52" i="94" s="1"/>
  <c r="HU52" i="94"/>
  <c r="FV114" i="98"/>
  <c r="FX114" i="98" s="1"/>
  <c r="HN114" i="98"/>
  <c r="EV196" i="96"/>
  <c r="EX196" i="96" s="1"/>
  <c r="HF196" i="96"/>
  <c r="HF198" i="96" s="1"/>
  <c r="FN127" i="96"/>
  <c r="FP127" i="96" s="1"/>
  <c r="HL127" i="96"/>
  <c r="HL129" i="96" s="1"/>
  <c r="HR26" i="98"/>
  <c r="HR28" i="98" s="1"/>
  <c r="GH26" i="98"/>
  <c r="FH157" i="96"/>
  <c r="FJ157" i="96" s="1"/>
  <c r="HJ157" i="96"/>
  <c r="EM258" i="96"/>
  <c r="EO258" i="96" s="1"/>
  <c r="HC258" i="96"/>
  <c r="HJ167" i="96"/>
  <c r="FH167" i="96"/>
  <c r="FJ167" i="96" s="1"/>
  <c r="HP89" i="96"/>
  <c r="FZ89" i="96"/>
  <c r="GB89" i="96" s="1"/>
  <c r="GE209" i="95"/>
  <c r="DY209" i="95"/>
  <c r="EA209" i="95" s="1"/>
  <c r="EW105" i="95"/>
  <c r="EY105" i="95" s="1"/>
  <c r="GM105" i="95"/>
  <c r="EV210" i="96"/>
  <c r="EX210" i="96" s="1"/>
  <c r="HF210" i="96"/>
  <c r="HN119" i="96"/>
  <c r="FT119" i="96"/>
  <c r="FV119" i="96" s="1"/>
  <c r="ES209" i="96"/>
  <c r="EU209" i="96" s="1"/>
  <c r="HE209" i="96"/>
  <c r="HE211" i="96" s="1"/>
  <c r="FB197" i="96"/>
  <c r="FD197" i="96" s="1"/>
  <c r="HH197" i="96"/>
  <c r="HD232" i="96"/>
  <c r="EP232" i="96"/>
  <c r="ER232" i="96" s="1"/>
  <c r="FQ132" i="96"/>
  <c r="FS132" i="96" s="1"/>
  <c r="HM132" i="96"/>
  <c r="HS28" i="96"/>
  <c r="GI28" i="96"/>
  <c r="GC62" i="96"/>
  <c r="GE62" i="96" s="1"/>
  <c r="HQ62" i="96"/>
  <c r="HQ64" i="96" s="1"/>
  <c r="GF67" i="96"/>
  <c r="GH67" i="96" s="1"/>
  <c r="HR67" i="96"/>
  <c r="FK141" i="96"/>
  <c r="FM141" i="96" s="1"/>
  <c r="HK141" i="96"/>
  <c r="FM139" i="98"/>
  <c r="FO139" i="98" s="1"/>
  <c r="HK139" i="98"/>
  <c r="HB235" i="96"/>
  <c r="HB237" i="96" s="1"/>
  <c r="EJ235" i="96"/>
  <c r="EL235" i="96" s="1"/>
  <c r="EM245" i="96"/>
  <c r="EO245" i="96" s="1"/>
  <c r="HC245" i="96"/>
  <c r="HT89" i="94"/>
  <c r="GF89" i="94"/>
  <c r="GH89" i="94" s="1"/>
  <c r="HC231" i="96"/>
  <c r="HC233" i="96" s="1"/>
  <c r="EM231" i="96"/>
  <c r="EO231" i="96" s="1"/>
  <c r="HT82" i="94"/>
  <c r="GF82" i="94"/>
  <c r="GH82" i="94" s="1"/>
  <c r="DV222" i="95"/>
  <c r="DX222" i="95" s="1"/>
  <c r="GD222" i="95"/>
  <c r="FT105" i="96"/>
  <c r="FV105" i="96" s="1"/>
  <c r="HN105" i="96"/>
  <c r="HN107" i="96" s="1"/>
  <c r="FV131" i="98"/>
  <c r="FX131" i="98" s="1"/>
  <c r="HN131" i="98"/>
  <c r="GA261" i="95"/>
  <c r="DM261" i="95"/>
  <c r="DO261" i="95" s="1"/>
  <c r="HM128" i="96"/>
  <c r="FQ128" i="96"/>
  <c r="FS128" i="96" s="1"/>
  <c r="GI54" i="96"/>
  <c r="HS54" i="96"/>
  <c r="GC27" i="96"/>
  <c r="GE27" i="96" s="1"/>
  <c r="HQ27" i="96"/>
  <c r="HQ29" i="96" s="1"/>
  <c r="HI166" i="96"/>
  <c r="HI168" i="96" s="1"/>
  <c r="FE166" i="96"/>
  <c r="FG166" i="96" s="1"/>
  <c r="FH171" i="96"/>
  <c r="FJ171" i="96" s="1"/>
  <c r="HJ171" i="96"/>
  <c r="GH48" i="98"/>
  <c r="HR48" i="98"/>
  <c r="HR50" i="98" s="1"/>
  <c r="GO27" i="95"/>
  <c r="FC27" i="95"/>
  <c r="FE27" i="95" s="1"/>
  <c r="EJ261" i="96"/>
  <c r="EL261" i="96" s="1"/>
  <c r="HB261" i="96"/>
  <c r="HB263" i="96" s="1"/>
  <c r="HN101" i="96"/>
  <c r="HN103" i="96" s="1"/>
  <c r="FT101" i="96"/>
  <c r="FV101" i="96" s="1"/>
  <c r="FK131" i="96"/>
  <c r="FM131" i="96" s="1"/>
  <c r="HK131" i="96"/>
  <c r="HK133" i="96" s="1"/>
  <c r="HQ66" i="96"/>
  <c r="HQ68" i="96" s="1"/>
  <c r="GC66" i="96"/>
  <c r="GE66" i="96" s="1"/>
  <c r="FH158" i="96"/>
  <c r="FJ158" i="96" s="1"/>
  <c r="HJ158" i="96"/>
  <c r="FW106" i="96"/>
  <c r="FY106" i="96" s="1"/>
  <c r="HO106" i="96"/>
  <c r="EG257" i="96"/>
  <c r="EI257" i="96" s="1"/>
  <c r="HA257" i="96"/>
  <c r="HA259" i="96" s="1"/>
  <c r="EN144" i="95"/>
  <c r="EP144" i="95" s="1"/>
  <c r="GJ144" i="95"/>
  <c r="HH182" i="98"/>
  <c r="FD182" i="98"/>
  <c r="FF182" i="98" s="1"/>
  <c r="DP248" i="95"/>
  <c r="DR248" i="95" s="1"/>
  <c r="GB248" i="95"/>
  <c r="HQ76" i="96"/>
  <c r="GC76" i="96"/>
  <c r="GE76" i="96" s="1"/>
  <c r="EQ131" i="95"/>
  <c r="ES131" i="95" s="1"/>
  <c r="GK131" i="95"/>
  <c r="HN92" i="96"/>
  <c r="HN94" i="96" s="1"/>
  <c r="FT92" i="96"/>
  <c r="FV92" i="96" s="1"/>
  <c r="EX218" i="98"/>
  <c r="EZ218" i="98" s="1"/>
  <c r="HF218" i="98"/>
  <c r="HN115" i="96"/>
  <c r="FT115" i="96"/>
  <c r="FV115" i="96" s="1"/>
  <c r="HO92" i="98"/>
  <c r="FY92" i="98"/>
  <c r="GA92" i="98" s="1"/>
  <c r="FB183" i="96"/>
  <c r="FD183" i="96" s="1"/>
  <c r="HH183" i="96"/>
  <c r="HH185" i="96" s="1"/>
  <c r="FN118" i="96"/>
  <c r="FP118" i="96" s="1"/>
  <c r="HL118" i="96"/>
  <c r="HL120" i="96" s="1"/>
  <c r="GB87" i="98"/>
  <c r="GD87" i="98" s="1"/>
  <c r="HP87" i="98"/>
  <c r="HP89" i="98" s="1"/>
  <c r="GE88" i="98"/>
  <c r="GG88" i="98" s="1"/>
  <c r="HQ88" i="98"/>
  <c r="GG183" i="95"/>
  <c r="EE183" i="95"/>
  <c r="EG183" i="95" s="1"/>
  <c r="HV56" i="94"/>
  <c r="GL56" i="94"/>
  <c r="FM157" i="98"/>
  <c r="FO157" i="98" s="1"/>
  <c r="HK157" i="98"/>
  <c r="HC249" i="96"/>
  <c r="EM249" i="96"/>
  <c r="EO249" i="96" s="1"/>
  <c r="EM218" i="96"/>
  <c r="EO218" i="96" s="1"/>
  <c r="HC218" i="96"/>
  <c r="HC220" i="96" s="1"/>
  <c r="HM126" i="98"/>
  <c r="FS126" i="98"/>
  <c r="FU126" i="98" s="1"/>
  <c r="FC79" i="95"/>
  <c r="FE79" i="95" s="1"/>
  <c r="GO79" i="95"/>
  <c r="FE184" i="96"/>
  <c r="FG184" i="96" s="1"/>
  <c r="HI184" i="96"/>
  <c r="FT88" i="96"/>
  <c r="FV88" i="96" s="1"/>
  <c r="HN88" i="96"/>
  <c r="HN90" i="96" s="1"/>
  <c r="GE75" i="98"/>
  <c r="GG75" i="98" s="1"/>
  <c r="HQ75" i="98"/>
  <c r="EP236" i="96"/>
  <c r="ER236" i="96" s="1"/>
  <c r="HD236" i="96"/>
  <c r="GB101" i="98"/>
  <c r="GD101" i="98" s="1"/>
  <c r="HP101" i="98"/>
  <c r="GC80" i="96"/>
  <c r="GE80" i="96" s="1"/>
  <c r="HQ80" i="96"/>
  <c r="HR50" i="96"/>
  <c r="GF50" i="96"/>
  <c r="GH50" i="96" s="1"/>
  <c r="HK153" i="98"/>
  <c r="FM153" i="98"/>
  <c r="FO153" i="98" s="1"/>
  <c r="EV206" i="96"/>
  <c r="EX206" i="96" s="1"/>
  <c r="HF206" i="96"/>
  <c r="GH9" i="98"/>
  <c r="HR9" i="98"/>
  <c r="HR11" i="98" s="1"/>
  <c r="GH22" i="98"/>
  <c r="HR22" i="98"/>
  <c r="HR24" i="98" s="1"/>
  <c r="GI23" i="96"/>
  <c r="HS23" i="96"/>
  <c r="HS25" i="96" s="1"/>
  <c r="HS53" i="96"/>
  <c r="GI53" i="96"/>
  <c r="IB13" i="94"/>
  <c r="GB247" i="95" l="1"/>
  <c r="GB249" i="95" s="1"/>
  <c r="DP247" i="95"/>
  <c r="DR247" i="95" s="1"/>
  <c r="DJ260" i="95"/>
  <c r="DL260" i="95" s="1"/>
  <c r="FZ260" i="95"/>
  <c r="FZ262" i="95" s="1"/>
  <c r="GN39" i="95"/>
  <c r="EZ39" i="95"/>
  <c r="FB39" i="95" s="1"/>
  <c r="GG169" i="95"/>
  <c r="GG171" i="95" s="1"/>
  <c r="GG172" i="95" s="1"/>
  <c r="EE169" i="95"/>
  <c r="EG169" i="95" s="1"/>
  <c r="DV208" i="95"/>
  <c r="DX208" i="95" s="1"/>
  <c r="GD208" i="95"/>
  <c r="GD210" i="95" s="1"/>
  <c r="GP53" i="95"/>
  <c r="FF53" i="95"/>
  <c r="FF52" i="95"/>
  <c r="GP52" i="95"/>
  <c r="GJ130" i="95"/>
  <c r="GJ132" i="95" s="1"/>
  <c r="GJ133" i="95" s="1"/>
  <c r="EN130" i="95"/>
  <c r="EP130" i="95" s="1"/>
  <c r="EN143" i="95"/>
  <c r="EP143" i="95" s="1"/>
  <c r="GJ143" i="95"/>
  <c r="GM91" i="95"/>
  <c r="GM93" i="95" s="1"/>
  <c r="EW91" i="95"/>
  <c r="EY91" i="95" s="1"/>
  <c r="GO54" i="95"/>
  <c r="GO55" i="95" s="1"/>
  <c r="GC221" i="95"/>
  <c r="GC223" i="95" s="1"/>
  <c r="GC224" i="95" s="1"/>
  <c r="DS221" i="95"/>
  <c r="DU221" i="95" s="1"/>
  <c r="GL104" i="95"/>
  <c r="GL106" i="95" s="1"/>
  <c r="GL107" i="95" s="1"/>
  <c r="ET104" i="95"/>
  <c r="EV104" i="95" s="1"/>
  <c r="EB182" i="95"/>
  <c r="ED182" i="95" s="1"/>
  <c r="GF182" i="95"/>
  <c r="GF184" i="95" s="1"/>
  <c r="GF195" i="95"/>
  <c r="GF197" i="95" s="1"/>
  <c r="EB195" i="95"/>
  <c r="ED195" i="95" s="1"/>
  <c r="GC234" i="95"/>
  <c r="GC236" i="95" s="1"/>
  <c r="DS234" i="95"/>
  <c r="DU234" i="95" s="1"/>
  <c r="GO65" i="95"/>
  <c r="GO67" i="95" s="1"/>
  <c r="GO68" i="95" s="1"/>
  <c r="FC65" i="95"/>
  <c r="FE65" i="95" s="1"/>
  <c r="ET117" i="95"/>
  <c r="EV117" i="95" s="1"/>
  <c r="GL117" i="95"/>
  <c r="GI156" i="95"/>
  <c r="EK156" i="95"/>
  <c r="EM156" i="95" s="1"/>
  <c r="EZ78" i="95"/>
  <c r="FB78" i="95" s="1"/>
  <c r="GN78" i="95"/>
  <c r="GN80" i="95" s="1"/>
  <c r="GO26" i="95"/>
  <c r="GO28" i="95" s="1"/>
  <c r="GO29" i="95" s="1"/>
  <c r="FC26" i="95"/>
  <c r="FE26" i="95" s="1"/>
  <c r="HO43" i="96"/>
  <c r="HP38" i="98"/>
  <c r="HQ16" i="98"/>
  <c r="HP40" i="96"/>
  <c r="HP42" i="96" s="1"/>
  <c r="FZ40" i="96"/>
  <c r="GB40" i="96" s="1"/>
  <c r="HR41" i="96"/>
  <c r="GF41" i="96"/>
  <c r="GH41" i="96" s="1"/>
  <c r="HQ35" i="98"/>
  <c r="HQ37" i="98" s="1"/>
  <c r="GE35" i="98"/>
  <c r="GG35" i="98" s="1"/>
  <c r="HR13" i="98"/>
  <c r="HR15" i="98" s="1"/>
  <c r="GH13" i="98"/>
  <c r="HS41" i="94"/>
  <c r="HH155" i="98"/>
  <c r="HU20" i="94"/>
  <c r="HS37" i="94"/>
  <c r="HN68" i="98"/>
  <c r="HM94" i="98"/>
  <c r="HS33" i="94"/>
  <c r="HK120" i="98"/>
  <c r="HG172" i="98"/>
  <c r="HJ133" i="98"/>
  <c r="HM81" i="98"/>
  <c r="HG168" i="98"/>
  <c r="HJ142" i="98"/>
  <c r="HK129" i="98"/>
  <c r="HE181" i="98"/>
  <c r="HG185" i="98"/>
  <c r="HH159" i="98"/>
  <c r="HA231" i="98"/>
  <c r="HE194" i="98"/>
  <c r="HD211" i="98"/>
  <c r="HN77" i="98"/>
  <c r="HA235" i="98"/>
  <c r="GI31" i="94"/>
  <c r="GK31" i="94" s="1"/>
  <c r="HU31" i="94"/>
  <c r="HT34" i="94"/>
  <c r="HT36" i="94" s="1"/>
  <c r="GF34" i="94"/>
  <c r="GH34" i="94" s="1"/>
  <c r="HU39" i="94"/>
  <c r="GI39" i="94"/>
  <c r="GK39" i="94" s="1"/>
  <c r="GF38" i="94"/>
  <c r="GH38" i="94" s="1"/>
  <c r="HT38" i="94"/>
  <c r="HT40" i="94" s="1"/>
  <c r="GL35" i="94"/>
  <c r="HV35" i="94"/>
  <c r="GF30" i="94"/>
  <c r="GH30" i="94" s="1"/>
  <c r="HT30" i="94"/>
  <c r="HT32" i="94" s="1"/>
  <c r="GL17" i="94"/>
  <c r="HV17" i="94"/>
  <c r="HV19" i="94" s="1"/>
  <c r="FG152" i="98"/>
  <c r="FI152" i="98" s="1"/>
  <c r="HI152" i="98"/>
  <c r="HI154" i="98" s="1"/>
  <c r="FD169" i="98"/>
  <c r="FF169" i="98" s="1"/>
  <c r="HH169" i="98"/>
  <c r="HH171" i="98" s="1"/>
  <c r="FD179" i="98"/>
  <c r="FF179" i="98" s="1"/>
  <c r="HH179" i="98"/>
  <c r="FD183" i="98"/>
  <c r="FF183" i="98" s="1"/>
  <c r="HH183" i="98"/>
  <c r="HH184" i="98" s="1"/>
  <c r="HP79" i="98"/>
  <c r="GB79" i="98"/>
  <c r="GD79" i="98" s="1"/>
  <c r="FV91" i="98"/>
  <c r="FX91" i="98" s="1"/>
  <c r="HN91" i="98"/>
  <c r="HN93" i="98" s="1"/>
  <c r="HI156" i="98"/>
  <c r="HI158" i="98" s="1"/>
  <c r="FG156" i="98"/>
  <c r="FI156" i="98" s="1"/>
  <c r="HK130" i="98"/>
  <c r="HK132" i="98" s="1"/>
  <c r="FM130" i="98"/>
  <c r="FO130" i="98" s="1"/>
  <c r="FP117" i="98"/>
  <c r="FR117" i="98" s="1"/>
  <c r="HL117" i="98"/>
  <c r="HL119" i="98" s="1"/>
  <c r="FY74" i="98"/>
  <c r="GA74" i="98" s="1"/>
  <c r="HO74" i="98"/>
  <c r="HO76" i="98" s="1"/>
  <c r="EX178" i="98"/>
  <c r="EZ178" i="98" s="1"/>
  <c r="HF178" i="98"/>
  <c r="HF180" i="98" s="1"/>
  <c r="GE66" i="98"/>
  <c r="GG66" i="98" s="1"/>
  <c r="HQ66" i="98"/>
  <c r="FP127" i="98"/>
  <c r="FR127" i="98" s="1"/>
  <c r="HL127" i="98"/>
  <c r="HL128" i="98" s="1"/>
  <c r="EL232" i="98"/>
  <c r="EN232" i="98" s="1"/>
  <c r="HB232" i="98"/>
  <c r="HB234" i="98" s="1"/>
  <c r="FD165" i="98"/>
  <c r="FF165" i="98" s="1"/>
  <c r="HH165" i="98"/>
  <c r="HH167" i="98" s="1"/>
  <c r="HE209" i="98"/>
  <c r="HE210" i="98" s="1"/>
  <c r="EU209" i="98"/>
  <c r="EW209" i="98" s="1"/>
  <c r="FY65" i="98"/>
  <c r="GA65" i="98" s="1"/>
  <c r="HO65" i="98"/>
  <c r="HO67" i="98" s="1"/>
  <c r="HK140" i="98"/>
  <c r="HK141" i="98" s="1"/>
  <c r="FM140" i="98"/>
  <c r="FO140" i="98" s="1"/>
  <c r="FV78" i="98"/>
  <c r="FX78" i="98" s="1"/>
  <c r="HN78" i="98"/>
  <c r="HN80" i="98" s="1"/>
  <c r="HB230" i="98"/>
  <c r="HF191" i="98"/>
  <c r="HF193" i="98" s="1"/>
  <c r="EX191" i="98"/>
  <c r="EZ191" i="98" s="1"/>
  <c r="HI170" i="98"/>
  <c r="FG170" i="98"/>
  <c r="FI170" i="98" s="1"/>
  <c r="HO122" i="94"/>
  <c r="HE292" i="94"/>
  <c r="HL194" i="94"/>
  <c r="HO118" i="94"/>
  <c r="HN152" i="94"/>
  <c r="HR75" i="94"/>
  <c r="HP88" i="94"/>
  <c r="HH241" i="94"/>
  <c r="HR71" i="94"/>
  <c r="HP126" i="94"/>
  <c r="HL169" i="94"/>
  <c r="HG254" i="94"/>
  <c r="HL173" i="94"/>
  <c r="HQ84" i="94"/>
  <c r="HM177" i="94"/>
  <c r="HR92" i="94"/>
  <c r="HJ224" i="94"/>
  <c r="HQ101" i="94"/>
  <c r="HN160" i="94"/>
  <c r="HO139" i="94"/>
  <c r="HL186" i="94"/>
  <c r="HO135" i="94"/>
  <c r="HJ203" i="94"/>
  <c r="HQ67" i="94"/>
  <c r="HM156" i="94"/>
  <c r="HO143" i="94"/>
  <c r="HH245" i="94"/>
  <c r="HR12" i="98"/>
  <c r="HT9" i="98" s="1"/>
  <c r="HY9" i="98" s="1"/>
  <c r="HF275" i="94"/>
  <c r="HE296" i="94"/>
  <c r="HE288" i="94"/>
  <c r="HJ190" i="94"/>
  <c r="HQ109" i="94"/>
  <c r="HJ220" i="94"/>
  <c r="HP105" i="94"/>
  <c r="HU58" i="94"/>
  <c r="HJ207" i="94"/>
  <c r="HH237" i="94"/>
  <c r="HG271" i="94"/>
  <c r="HJ211" i="94"/>
  <c r="HG258" i="94"/>
  <c r="HD326" i="94"/>
  <c r="HC343" i="94"/>
  <c r="HJ228" i="94"/>
  <c r="HD305" i="94"/>
  <c r="HG262" i="94"/>
  <c r="HB339" i="94"/>
  <c r="HR29" i="98"/>
  <c r="HT26" i="98" s="1"/>
  <c r="IB22" i="98" s="1"/>
  <c r="HC330" i="94"/>
  <c r="HG279" i="94"/>
  <c r="HQ30" i="96"/>
  <c r="HD313" i="94"/>
  <c r="HA347" i="94"/>
  <c r="HD309" i="94"/>
  <c r="HC322" i="94"/>
  <c r="HP134" i="94"/>
  <c r="HR108" i="94"/>
  <c r="GP12" i="95"/>
  <c r="GQ12" i="95" s="1"/>
  <c r="GR10" i="95" s="1"/>
  <c r="HO159" i="94"/>
  <c r="HM183" i="94"/>
  <c r="HM185" i="94" s="1"/>
  <c r="FK183" i="94"/>
  <c r="FM183" i="94" s="1"/>
  <c r="FQ154" i="94"/>
  <c r="FS154" i="94" s="1"/>
  <c r="HO154" i="94"/>
  <c r="HN153" i="94"/>
  <c r="HN155" i="94" s="1"/>
  <c r="FN153" i="94"/>
  <c r="FP153" i="94" s="1"/>
  <c r="HN171" i="94"/>
  <c r="FN171" i="94"/>
  <c r="FP171" i="94" s="1"/>
  <c r="HJ239" i="94"/>
  <c r="FB239" i="94"/>
  <c r="FD239" i="94" s="1"/>
  <c r="EG336" i="94"/>
  <c r="EI336" i="94" s="1"/>
  <c r="HC336" i="94"/>
  <c r="HC338" i="94" s="1"/>
  <c r="HI277" i="94"/>
  <c r="EY277" i="94"/>
  <c r="FA277" i="94" s="1"/>
  <c r="HE323" i="94"/>
  <c r="HE325" i="94" s="1"/>
  <c r="EM323" i="94"/>
  <c r="EO323" i="94" s="1"/>
  <c r="FE235" i="94"/>
  <c r="FG235" i="94" s="1"/>
  <c r="HK235" i="94"/>
  <c r="ES272" i="94"/>
  <c r="EU272" i="94" s="1"/>
  <c r="HG272" i="94"/>
  <c r="HG274" i="94" s="1"/>
  <c r="FW137" i="94"/>
  <c r="FY137" i="94" s="1"/>
  <c r="HQ137" i="94"/>
  <c r="FW123" i="94"/>
  <c r="FY123" i="94" s="1"/>
  <c r="HQ123" i="94"/>
  <c r="HQ125" i="94" s="1"/>
  <c r="GC106" i="94"/>
  <c r="GE106" i="94" s="1"/>
  <c r="HS106" i="94"/>
  <c r="EV255" i="94"/>
  <c r="EX255" i="94" s="1"/>
  <c r="HH255" i="94"/>
  <c r="HH257" i="94" s="1"/>
  <c r="HP157" i="94"/>
  <c r="FT157" i="94"/>
  <c r="FV157" i="94" s="1"/>
  <c r="HF293" i="94"/>
  <c r="HF295" i="94" s="1"/>
  <c r="EP293" i="94"/>
  <c r="ER293" i="94" s="1"/>
  <c r="HG307" i="94"/>
  <c r="ES307" i="94"/>
  <c r="EU307" i="94" s="1"/>
  <c r="HK221" i="94"/>
  <c r="HK223" i="94" s="1"/>
  <c r="FE221" i="94"/>
  <c r="FG221" i="94" s="1"/>
  <c r="HR99" i="94"/>
  <c r="HR100" i="94" s="1"/>
  <c r="FZ99" i="94"/>
  <c r="GB99" i="94" s="1"/>
  <c r="EV294" i="94"/>
  <c r="EX294" i="94" s="1"/>
  <c r="HH294" i="94"/>
  <c r="HF320" i="94"/>
  <c r="EP320" i="94"/>
  <c r="ER320" i="94" s="1"/>
  <c r="HM205" i="94"/>
  <c r="FK205" i="94"/>
  <c r="FM205" i="94" s="1"/>
  <c r="HE341" i="94"/>
  <c r="EM341" i="94"/>
  <c r="EO341" i="94" s="1"/>
  <c r="FB260" i="94"/>
  <c r="FD260" i="94" s="1"/>
  <c r="HJ260" i="94"/>
  <c r="GC68" i="94"/>
  <c r="GE68" i="94" s="1"/>
  <c r="HS68" i="94"/>
  <c r="HS70" i="94" s="1"/>
  <c r="FK170" i="94"/>
  <c r="FM170" i="94" s="1"/>
  <c r="HM170" i="94"/>
  <c r="HM172" i="94" s="1"/>
  <c r="HG290" i="94"/>
  <c r="ES290" i="94"/>
  <c r="EU290" i="94" s="1"/>
  <c r="EJ345" i="94"/>
  <c r="EL345" i="94" s="1"/>
  <c r="HD345" i="94"/>
  <c r="HS90" i="94"/>
  <c r="HS91" i="94" s="1"/>
  <c r="GC90" i="94"/>
  <c r="GE90" i="94" s="1"/>
  <c r="HF285" i="94"/>
  <c r="HF287" i="94" s="1"/>
  <c r="EP285" i="94"/>
  <c r="ER285" i="94" s="1"/>
  <c r="HR81" i="94"/>
  <c r="HR83" i="94" s="1"/>
  <c r="FZ81" i="94"/>
  <c r="GB81" i="94" s="1"/>
  <c r="FT119" i="94"/>
  <c r="FV119" i="94" s="1"/>
  <c r="HP119" i="94"/>
  <c r="HP121" i="94" s="1"/>
  <c r="HI256" i="94"/>
  <c r="EY256" i="94"/>
  <c r="FA256" i="94" s="1"/>
  <c r="FK201" i="94"/>
  <c r="FM201" i="94" s="1"/>
  <c r="HM201" i="94"/>
  <c r="HK208" i="94"/>
  <c r="HK210" i="94" s="1"/>
  <c r="FE208" i="94"/>
  <c r="FG208" i="94" s="1"/>
  <c r="HG311" i="94"/>
  <c r="ES311" i="94"/>
  <c r="EU311" i="94" s="1"/>
  <c r="EY273" i="94"/>
  <c r="FA273" i="94" s="1"/>
  <c r="HI273" i="94"/>
  <c r="FK191" i="94"/>
  <c r="FM191" i="94" s="1"/>
  <c r="HM191" i="94"/>
  <c r="HM193" i="94" s="1"/>
  <c r="FW133" i="94"/>
  <c r="FY133" i="94" s="1"/>
  <c r="HQ133" i="94"/>
  <c r="GI73" i="94"/>
  <c r="GK73" i="94" s="1"/>
  <c r="HU73" i="94"/>
  <c r="FE187" i="94"/>
  <c r="FG187" i="94" s="1"/>
  <c r="HK187" i="94"/>
  <c r="HK189" i="94" s="1"/>
  <c r="HP158" i="94"/>
  <c r="FT158" i="94"/>
  <c r="FV158" i="94" s="1"/>
  <c r="HL222" i="94"/>
  <c r="FH222" i="94"/>
  <c r="FJ222" i="94" s="1"/>
  <c r="HK225" i="94"/>
  <c r="HK227" i="94" s="1"/>
  <c r="FE225" i="94"/>
  <c r="FG225" i="94" s="1"/>
  <c r="HO167" i="94"/>
  <c r="FQ167" i="94"/>
  <c r="FS167" i="94" s="1"/>
  <c r="HK217" i="94"/>
  <c r="HK219" i="94" s="1"/>
  <c r="FE217" i="94"/>
  <c r="FG217" i="94" s="1"/>
  <c r="EJ319" i="94"/>
  <c r="EL319" i="94" s="1"/>
  <c r="HD319" i="94"/>
  <c r="HD321" i="94" s="1"/>
  <c r="FN174" i="94"/>
  <c r="FP174" i="94" s="1"/>
  <c r="HN174" i="94"/>
  <c r="HN176" i="94" s="1"/>
  <c r="HH276" i="94"/>
  <c r="HH278" i="94" s="1"/>
  <c r="EV276" i="94"/>
  <c r="EX276" i="94" s="1"/>
  <c r="HI269" i="94"/>
  <c r="EY269" i="94"/>
  <c r="FA269" i="94" s="1"/>
  <c r="FW85" i="94"/>
  <c r="FY85" i="94" s="1"/>
  <c r="HQ85" i="94"/>
  <c r="HQ87" i="94" s="1"/>
  <c r="EV251" i="94"/>
  <c r="EX251" i="94" s="1"/>
  <c r="HH251" i="94"/>
  <c r="HH253" i="94" s="1"/>
  <c r="FK209" i="94"/>
  <c r="FM209" i="94" s="1"/>
  <c r="HM209" i="94"/>
  <c r="FT115" i="94"/>
  <c r="FV115" i="94" s="1"/>
  <c r="HP115" i="94"/>
  <c r="HP117" i="94" s="1"/>
  <c r="EJ340" i="94"/>
  <c r="EL340" i="94" s="1"/>
  <c r="HD340" i="94"/>
  <c r="HD342" i="94" s="1"/>
  <c r="HK200" i="94"/>
  <c r="HK202" i="94" s="1"/>
  <c r="FE200" i="94"/>
  <c r="FG200" i="94" s="1"/>
  <c r="HR103" i="94"/>
  <c r="FZ103" i="94"/>
  <c r="GB103" i="94" s="1"/>
  <c r="HK243" i="94"/>
  <c r="FE243" i="94"/>
  <c r="FG243" i="94" s="1"/>
  <c r="HJ252" i="94"/>
  <c r="FB252" i="94"/>
  <c r="FD252" i="94" s="1"/>
  <c r="GC72" i="94"/>
  <c r="GE72" i="94" s="1"/>
  <c r="HS72" i="94"/>
  <c r="HS74" i="94" s="1"/>
  <c r="FK188" i="94"/>
  <c r="FM188" i="94" s="1"/>
  <c r="HM188" i="94"/>
  <c r="EY234" i="94"/>
  <c r="FA234" i="94" s="1"/>
  <c r="HI234" i="94"/>
  <c r="HI236" i="94" s="1"/>
  <c r="FT140" i="94"/>
  <c r="FV140" i="94" s="1"/>
  <c r="HP140" i="94"/>
  <c r="HP142" i="94" s="1"/>
  <c r="HF289" i="94"/>
  <c r="HF291" i="94" s="1"/>
  <c r="EP289" i="94"/>
  <c r="ER289" i="94" s="1"/>
  <c r="EJ327" i="94"/>
  <c r="EL327" i="94" s="1"/>
  <c r="HD327" i="94"/>
  <c r="HD329" i="94" s="1"/>
  <c r="HD337" i="94"/>
  <c r="EJ337" i="94"/>
  <c r="EL337" i="94" s="1"/>
  <c r="FZ64" i="94"/>
  <c r="GB64" i="94" s="1"/>
  <c r="HR64" i="94"/>
  <c r="HR66" i="94" s="1"/>
  <c r="FN192" i="94"/>
  <c r="FP192" i="94" s="1"/>
  <c r="HN192" i="94"/>
  <c r="HR124" i="94"/>
  <c r="FZ124" i="94"/>
  <c r="GB124" i="94" s="1"/>
  <c r="HR116" i="94"/>
  <c r="FZ116" i="94"/>
  <c r="GB116" i="94" s="1"/>
  <c r="HE302" i="94"/>
  <c r="HE304" i="94" s="1"/>
  <c r="EM302" i="94"/>
  <c r="EO302" i="94" s="1"/>
  <c r="FE204" i="94"/>
  <c r="FG204" i="94" s="1"/>
  <c r="HK204" i="94"/>
  <c r="HK206" i="94" s="1"/>
  <c r="GF65" i="94"/>
  <c r="GH65" i="94" s="1"/>
  <c r="HT65" i="94"/>
  <c r="EY238" i="94"/>
  <c r="FA238" i="94" s="1"/>
  <c r="HI238" i="94"/>
  <c r="HI240" i="94" s="1"/>
  <c r="FK166" i="94"/>
  <c r="FM166" i="94" s="1"/>
  <c r="HM166" i="94"/>
  <c r="HM168" i="94" s="1"/>
  <c r="HG286" i="94"/>
  <c r="ES286" i="94"/>
  <c r="EU286" i="94" s="1"/>
  <c r="EM306" i="94"/>
  <c r="EO306" i="94" s="1"/>
  <c r="HE306" i="94"/>
  <c r="HE308" i="94" s="1"/>
  <c r="GC86" i="94"/>
  <c r="GE86" i="94" s="1"/>
  <c r="HS86" i="94"/>
  <c r="FT136" i="94"/>
  <c r="FV136" i="94" s="1"/>
  <c r="HP136" i="94"/>
  <c r="HP138" i="94" s="1"/>
  <c r="GI69" i="94"/>
  <c r="GK69" i="94" s="1"/>
  <c r="HU69" i="94"/>
  <c r="HQ132" i="94"/>
  <c r="FW132" i="94"/>
  <c r="FY132" i="94" s="1"/>
  <c r="FQ149" i="94"/>
  <c r="FS149" i="94" s="1"/>
  <c r="HO149" i="94"/>
  <c r="HO151" i="94" s="1"/>
  <c r="FW102" i="94"/>
  <c r="FY102" i="94" s="1"/>
  <c r="HQ102" i="94"/>
  <c r="HQ104" i="94" s="1"/>
  <c r="HP150" i="94"/>
  <c r="FT150" i="94"/>
  <c r="FV150" i="94" s="1"/>
  <c r="EM310" i="94"/>
  <c r="EO310" i="94" s="1"/>
  <c r="HE310" i="94"/>
  <c r="HE312" i="94" s="1"/>
  <c r="ES303" i="94"/>
  <c r="EU303" i="94" s="1"/>
  <c r="HG303" i="94"/>
  <c r="HO175" i="94"/>
  <c r="FQ175" i="94"/>
  <c r="FS175" i="94" s="1"/>
  <c r="HF324" i="94"/>
  <c r="EP324" i="94"/>
  <c r="ER324" i="94" s="1"/>
  <c r="HS107" i="94"/>
  <c r="GC107" i="94"/>
  <c r="GE107" i="94" s="1"/>
  <c r="EP328" i="94"/>
  <c r="ER328" i="94" s="1"/>
  <c r="HF328" i="94"/>
  <c r="EY242" i="94"/>
  <c r="FA242" i="94" s="1"/>
  <c r="HI242" i="94"/>
  <c r="HI244" i="94" s="1"/>
  <c r="HH268" i="94"/>
  <c r="HH270" i="94" s="1"/>
  <c r="EV268" i="94"/>
  <c r="EX268" i="94" s="1"/>
  <c r="ED344" i="94"/>
  <c r="EF344" i="94" s="1"/>
  <c r="HB344" i="94"/>
  <c r="HB346" i="94" s="1"/>
  <c r="FZ120" i="94"/>
  <c r="GB120" i="94" s="1"/>
  <c r="HR120" i="94"/>
  <c r="EV259" i="94"/>
  <c r="EX259" i="94" s="1"/>
  <c r="HH259" i="94"/>
  <c r="HH261" i="94" s="1"/>
  <c r="FH226" i="94"/>
  <c r="FJ226" i="94" s="1"/>
  <c r="HL226" i="94"/>
  <c r="FH218" i="94"/>
  <c r="FJ218" i="94" s="1"/>
  <c r="HL218" i="94"/>
  <c r="FN184" i="94"/>
  <c r="FP184" i="94" s="1"/>
  <c r="HN184" i="94"/>
  <c r="FZ141" i="94"/>
  <c r="GB141" i="94" s="1"/>
  <c r="HR141" i="94"/>
  <c r="HT54" i="94"/>
  <c r="GN16" i="95"/>
  <c r="HT40" i="98"/>
  <c r="GM81" i="95"/>
  <c r="HM116" i="98"/>
  <c r="HX22" i="94"/>
  <c r="IP13" i="94" s="1"/>
  <c r="IQ13" i="94" s="1"/>
  <c r="HO78" i="96"/>
  <c r="HQ55" i="98"/>
  <c r="HR25" i="98"/>
  <c r="HT23" i="98" s="1"/>
  <c r="HS17" i="96"/>
  <c r="HU14" i="96" s="1"/>
  <c r="IS10" i="96" s="1"/>
  <c r="GL94" i="95"/>
  <c r="HP52" i="96"/>
  <c r="HU10" i="96"/>
  <c r="IH10" i="96" s="1"/>
  <c r="HN91" i="96"/>
  <c r="HR51" i="98"/>
  <c r="HT48" i="98" s="1"/>
  <c r="HY48" i="98" s="1"/>
  <c r="HI169" i="96"/>
  <c r="HN108" i="96"/>
  <c r="GM42" i="95"/>
  <c r="HL130" i="96"/>
  <c r="HN107" i="98"/>
  <c r="HQ65" i="96"/>
  <c r="GB237" i="95"/>
  <c r="HQ69" i="96"/>
  <c r="HP90" i="98"/>
  <c r="HS39" i="96"/>
  <c r="HU37" i="96" s="1"/>
  <c r="II36" i="96" s="1"/>
  <c r="HP82" i="96"/>
  <c r="HJ147" i="96"/>
  <c r="HR56" i="96"/>
  <c r="GA250" i="95"/>
  <c r="GG159" i="95"/>
  <c r="HQ64" i="98"/>
  <c r="HG182" i="96"/>
  <c r="HT50" i="94"/>
  <c r="HN104" i="96"/>
  <c r="GE198" i="95"/>
  <c r="HE212" i="96"/>
  <c r="HL117" i="96"/>
  <c r="HN95" i="96"/>
  <c r="GJ120" i="95"/>
  <c r="HF199" i="96"/>
  <c r="HG198" i="98"/>
  <c r="HL121" i="96"/>
  <c r="HE224" i="98"/>
  <c r="HB251" i="96"/>
  <c r="GE185" i="95"/>
  <c r="HM103" i="98"/>
  <c r="HB238" i="96"/>
  <c r="HF195" i="96"/>
  <c r="HF207" i="98"/>
  <c r="GC211" i="95"/>
  <c r="HS26" i="96"/>
  <c r="HU23" i="96" s="1"/>
  <c r="IH23" i="96" s="1"/>
  <c r="GH146" i="95"/>
  <c r="HJ156" i="96"/>
  <c r="HE220" i="98"/>
  <c r="HC225" i="96"/>
  <c r="HI160" i="96"/>
  <c r="HI173" i="96"/>
  <c r="HK146" i="98"/>
  <c r="HH186" i="96"/>
  <c r="HJ143" i="96"/>
  <c r="HK134" i="96"/>
  <c r="HC221" i="96"/>
  <c r="FY263" i="95"/>
  <c r="HC234" i="96"/>
  <c r="HE208" i="96"/>
  <c r="HA260" i="96"/>
  <c r="HA247" i="96"/>
  <c r="HB264" i="96"/>
  <c r="HS55" i="96"/>
  <c r="HL153" i="98"/>
  <c r="FP153" i="98"/>
  <c r="FR153" i="98" s="1"/>
  <c r="HJ166" i="96"/>
  <c r="HJ168" i="96" s="1"/>
  <c r="FH166" i="96"/>
  <c r="FJ166" i="96" s="1"/>
  <c r="FY114" i="98"/>
  <c r="GA114" i="98" s="1"/>
  <c r="HO114" i="98"/>
  <c r="GL52" i="94"/>
  <c r="HV52" i="94"/>
  <c r="GN118" i="95"/>
  <c r="EZ118" i="95"/>
  <c r="FB118" i="95" s="1"/>
  <c r="DY235" i="95"/>
  <c r="EA235" i="95" s="1"/>
  <c r="GE235" i="95"/>
  <c r="FA204" i="98"/>
  <c r="FC204" i="98" s="1"/>
  <c r="HG204" i="98"/>
  <c r="HG206" i="98" s="1"/>
  <c r="HG192" i="96"/>
  <c r="HG194" i="96" s="1"/>
  <c r="EY192" i="96"/>
  <c r="FA192" i="96" s="1"/>
  <c r="GI47" i="94"/>
  <c r="GK47" i="94" s="1"/>
  <c r="HU47" i="94"/>
  <c r="HU49" i="94" s="1"/>
  <c r="GH158" i="95"/>
  <c r="GC49" i="96"/>
  <c r="GE49" i="96" s="1"/>
  <c r="HQ49" i="96"/>
  <c r="HQ51" i="96" s="1"/>
  <c r="HF205" i="96"/>
  <c r="HF207" i="96" s="1"/>
  <c r="EV205" i="96"/>
  <c r="EX205" i="96" s="1"/>
  <c r="GI50" i="96"/>
  <c r="HS50" i="96"/>
  <c r="FP157" i="98"/>
  <c r="FR157" i="98" s="1"/>
  <c r="HL157" i="98"/>
  <c r="HR88" i="98"/>
  <c r="GH88" i="98"/>
  <c r="FW92" i="96"/>
  <c r="FY92" i="96" s="1"/>
  <c r="HO92" i="96"/>
  <c r="HO94" i="96" s="1"/>
  <c r="HB257" i="96"/>
  <c r="HB259" i="96" s="1"/>
  <c r="EJ257" i="96"/>
  <c r="EL257" i="96" s="1"/>
  <c r="DP261" i="95"/>
  <c r="DR261" i="95" s="1"/>
  <c r="GB261" i="95"/>
  <c r="HD231" i="96"/>
  <c r="HD233" i="96" s="1"/>
  <c r="EP231" i="96"/>
  <c r="ER231" i="96" s="1"/>
  <c r="HL139" i="98"/>
  <c r="FP139" i="98"/>
  <c r="FR139" i="98" s="1"/>
  <c r="EP258" i="96"/>
  <c r="ER258" i="96" s="1"/>
  <c r="HD258" i="96"/>
  <c r="HJ159" i="96"/>
  <c r="FQ127" i="96"/>
  <c r="FS127" i="96" s="1"/>
  <c r="HM127" i="96"/>
  <c r="HM129" i="96" s="1"/>
  <c r="EX233" i="98"/>
  <c r="EZ233" i="98" s="1"/>
  <c r="HF233" i="98"/>
  <c r="FJ196" i="98"/>
  <c r="FL196" i="98" s="1"/>
  <c r="HJ196" i="98"/>
  <c r="GF98" i="94"/>
  <c r="GH98" i="94" s="1"/>
  <c r="HT98" i="94"/>
  <c r="GN92" i="95"/>
  <c r="EZ92" i="95"/>
  <c r="FB92" i="95" s="1"/>
  <c r="HG208" i="98"/>
  <c r="FA208" i="98"/>
  <c r="FC208" i="98" s="1"/>
  <c r="HF229" i="98"/>
  <c r="EX229" i="98"/>
  <c r="EZ229" i="98" s="1"/>
  <c r="HD218" i="96"/>
  <c r="HD220" i="96" s="1"/>
  <c r="EP218" i="96"/>
  <c r="ER218" i="96" s="1"/>
  <c r="FN154" i="96"/>
  <c r="FP154" i="96" s="1"/>
  <c r="HL154" i="96"/>
  <c r="HG222" i="98"/>
  <c r="FA222" i="98"/>
  <c r="FC222" i="98" s="1"/>
  <c r="GI51" i="94"/>
  <c r="GK51" i="94" s="1"/>
  <c r="HU51" i="94"/>
  <c r="HU53" i="94" s="1"/>
  <c r="ES236" i="96"/>
  <c r="EU236" i="96" s="1"/>
  <c r="HE236" i="96"/>
  <c r="HO88" i="96"/>
  <c r="HO90" i="96" s="1"/>
  <c r="FW88" i="96"/>
  <c r="FY88" i="96" s="1"/>
  <c r="FH184" i="96"/>
  <c r="FJ184" i="96" s="1"/>
  <c r="HJ184" i="96"/>
  <c r="GF62" i="96"/>
  <c r="GH62" i="96" s="1"/>
  <c r="HR62" i="96"/>
  <c r="HR64" i="96" s="1"/>
  <c r="FK157" i="96"/>
  <c r="FM157" i="96" s="1"/>
  <c r="HK157" i="96"/>
  <c r="FZ93" i="96"/>
  <c r="GB93" i="96" s="1"/>
  <c r="HP93" i="96"/>
  <c r="EP262" i="96"/>
  <c r="ER262" i="96" s="1"/>
  <c r="HD262" i="96"/>
  <c r="EN157" i="95"/>
  <c r="EP157" i="95" s="1"/>
  <c r="GJ157" i="95"/>
  <c r="EV223" i="96"/>
  <c r="EX223" i="96" s="1"/>
  <c r="HF223" i="96"/>
  <c r="FP166" i="98"/>
  <c r="FR166" i="98" s="1"/>
  <c r="HL166" i="98"/>
  <c r="HQ105" i="98"/>
  <c r="GE105" i="98"/>
  <c r="GG105" i="98" s="1"/>
  <c r="HJ192" i="98"/>
  <c r="FJ192" i="98"/>
  <c r="FL192" i="98" s="1"/>
  <c r="GB118" i="98"/>
  <c r="GD118" i="98" s="1"/>
  <c r="HP118" i="98"/>
  <c r="HP75" i="96"/>
  <c r="HP77" i="96" s="1"/>
  <c r="FZ75" i="96"/>
  <c r="GB75" i="96" s="1"/>
  <c r="HK142" i="96"/>
  <c r="FK144" i="96"/>
  <c r="FM144" i="96" s="1"/>
  <c r="HK144" i="96"/>
  <c r="HK146" i="96" s="1"/>
  <c r="FY104" i="98"/>
  <c r="GA104" i="98" s="1"/>
  <c r="HO104" i="98"/>
  <c r="HO106" i="98" s="1"/>
  <c r="GI170" i="95"/>
  <c r="EK170" i="95"/>
  <c r="EM170" i="95" s="1"/>
  <c r="GH75" i="98"/>
  <c r="HR75" i="98"/>
  <c r="EH183" i="95"/>
  <c r="EJ183" i="95" s="1"/>
  <c r="GH183" i="95"/>
  <c r="FA218" i="98"/>
  <c r="FC218" i="98" s="1"/>
  <c r="HG218" i="98"/>
  <c r="EQ144" i="95"/>
  <c r="ES144" i="95" s="1"/>
  <c r="GK144" i="95"/>
  <c r="HR27" i="96"/>
  <c r="HR29" i="96" s="1"/>
  <c r="GF27" i="96"/>
  <c r="GH27" i="96" s="1"/>
  <c r="FW105" i="96"/>
  <c r="FY105" i="96" s="1"/>
  <c r="HO105" i="96"/>
  <c r="HO107" i="96" s="1"/>
  <c r="DY222" i="95"/>
  <c r="EA222" i="95" s="1"/>
  <c r="GE222" i="95"/>
  <c r="EM235" i="96"/>
  <c r="EO235" i="96" s="1"/>
  <c r="HC235" i="96"/>
  <c r="HC237" i="96" s="1"/>
  <c r="HL141" i="96"/>
  <c r="FN141" i="96"/>
  <c r="FP141" i="96" s="1"/>
  <c r="FE197" i="96"/>
  <c r="FG197" i="96" s="1"/>
  <c r="HI197" i="96"/>
  <c r="HO119" i="96"/>
  <c r="FW119" i="96"/>
  <c r="FY119" i="96" s="1"/>
  <c r="GI145" i="95"/>
  <c r="HR61" i="98"/>
  <c r="HR63" i="98" s="1"/>
  <c r="GH61" i="98"/>
  <c r="FN140" i="96"/>
  <c r="FP140" i="96" s="1"/>
  <c r="HL140" i="96"/>
  <c r="FV113" i="98"/>
  <c r="FX113" i="98" s="1"/>
  <c r="HN113" i="98"/>
  <c r="HN115" i="98" s="1"/>
  <c r="FE183" i="96"/>
  <c r="FG183" i="96" s="1"/>
  <c r="HI183" i="96"/>
  <c r="HI185" i="96" s="1"/>
  <c r="HF209" i="96"/>
  <c r="HF211" i="96" s="1"/>
  <c r="EV209" i="96"/>
  <c r="EX209" i="96" s="1"/>
  <c r="EY210" i="96"/>
  <c r="FA210" i="96" s="1"/>
  <c r="HG210" i="96"/>
  <c r="GC89" i="96"/>
  <c r="GE89" i="96" s="1"/>
  <c r="HQ89" i="96"/>
  <c r="FQ145" i="96"/>
  <c r="FS145" i="96" s="1"/>
  <c r="HM145" i="96"/>
  <c r="FS144" i="98"/>
  <c r="FU144" i="98" s="1"/>
  <c r="HM144" i="98"/>
  <c r="HB244" i="96"/>
  <c r="HB246" i="96" s="1"/>
  <c r="EJ244" i="96"/>
  <c r="EL244" i="96" s="1"/>
  <c r="GF80" i="96"/>
  <c r="GH80" i="96" s="1"/>
  <c r="HR80" i="96"/>
  <c r="FF79" i="95"/>
  <c r="GP79" i="95"/>
  <c r="EP249" i="96"/>
  <c r="ER249" i="96" s="1"/>
  <c r="HD249" i="96"/>
  <c r="HO115" i="96"/>
  <c r="FW115" i="96"/>
  <c r="FY115" i="96" s="1"/>
  <c r="HR76" i="96"/>
  <c r="GF76" i="96"/>
  <c r="GH76" i="96" s="1"/>
  <c r="FK158" i="96"/>
  <c r="FM158" i="96" s="1"/>
  <c r="HK158" i="96"/>
  <c r="FY131" i="98"/>
  <c r="GA131" i="98" s="1"/>
  <c r="HO131" i="98"/>
  <c r="HU82" i="94"/>
  <c r="GI82" i="94"/>
  <c r="GK82" i="94" s="1"/>
  <c r="HJ170" i="96"/>
  <c r="HJ172" i="96" s="1"/>
  <c r="FH170" i="96"/>
  <c r="FJ170" i="96" s="1"/>
  <c r="HN100" i="98"/>
  <c r="HN102" i="98" s="1"/>
  <c r="FV100" i="98"/>
  <c r="FX100" i="98" s="1"/>
  <c r="EH196" i="95"/>
  <c r="EJ196" i="95" s="1"/>
  <c r="GH196" i="95"/>
  <c r="FV126" i="98"/>
  <c r="FX126" i="98" s="1"/>
  <c r="HN126" i="98"/>
  <c r="GE87" i="98"/>
  <c r="GG87" i="98" s="1"/>
  <c r="HQ87" i="98"/>
  <c r="HQ89" i="98" s="1"/>
  <c r="HK171" i="96"/>
  <c r="FK171" i="96"/>
  <c r="FM171" i="96" s="1"/>
  <c r="FZ102" i="96"/>
  <c r="GB102" i="96" s="1"/>
  <c r="HP102" i="96"/>
  <c r="EP248" i="96"/>
  <c r="ER248" i="96" s="1"/>
  <c r="HD248" i="96"/>
  <c r="FN153" i="96"/>
  <c r="FP153" i="96" s="1"/>
  <c r="HL153" i="96"/>
  <c r="FD205" i="98"/>
  <c r="FF205" i="98" s="1"/>
  <c r="HH205" i="98"/>
  <c r="FQ114" i="96"/>
  <c r="FS114" i="96" s="1"/>
  <c r="HM114" i="96"/>
  <c r="HM116" i="96" s="1"/>
  <c r="FZ106" i="96"/>
  <c r="GB106" i="96" s="1"/>
  <c r="HP106" i="96"/>
  <c r="HH179" i="96"/>
  <c r="HH181" i="96" s="1"/>
  <c r="FB179" i="96"/>
  <c r="FD179" i="96" s="1"/>
  <c r="HP92" i="98"/>
  <c r="GB92" i="98"/>
  <c r="GD92" i="98" s="1"/>
  <c r="HC261" i="96"/>
  <c r="HC263" i="96" s="1"/>
  <c r="EM261" i="96"/>
  <c r="EO261" i="96" s="1"/>
  <c r="GN105" i="95"/>
  <c r="EZ105" i="95"/>
  <c r="FB105" i="95" s="1"/>
  <c r="EB209" i="95"/>
  <c r="ED209" i="95" s="1"/>
  <c r="GF209" i="95"/>
  <c r="HG196" i="96"/>
  <c r="HG198" i="96" s="1"/>
  <c r="EY196" i="96"/>
  <c r="FA196" i="96" s="1"/>
  <c r="FD195" i="98"/>
  <c r="FF195" i="98" s="1"/>
  <c r="HH195" i="98"/>
  <c r="HH197" i="98" s="1"/>
  <c r="HC250" i="96"/>
  <c r="EX217" i="98"/>
  <c r="EZ217" i="98" s="1"/>
  <c r="HF217" i="98"/>
  <c r="HF219" i="98" s="1"/>
  <c r="FP143" i="98"/>
  <c r="FR143" i="98" s="1"/>
  <c r="HL143" i="98"/>
  <c r="HL145" i="98" s="1"/>
  <c r="FE193" i="96"/>
  <c r="FG193" i="96" s="1"/>
  <c r="HI193" i="96"/>
  <c r="HK155" i="96"/>
  <c r="FC40" i="95"/>
  <c r="FE40" i="95" s="1"/>
  <c r="GO40" i="95"/>
  <c r="BW62" i="121"/>
  <c r="BY62" i="121" s="1"/>
  <c r="E62" i="121" s="1"/>
  <c r="FH180" i="96"/>
  <c r="FJ180" i="96" s="1"/>
  <c r="HJ180" i="96"/>
  <c r="GO13" i="95"/>
  <c r="GO15" i="95" s="1"/>
  <c r="FC13" i="95"/>
  <c r="FE13" i="95" s="1"/>
  <c r="HG206" i="96"/>
  <c r="EY206" i="96"/>
  <c r="FA206" i="96" s="1"/>
  <c r="FQ118" i="96"/>
  <c r="FS118" i="96" s="1"/>
  <c r="HM118" i="96"/>
  <c r="HM120" i="96" s="1"/>
  <c r="GL131" i="95"/>
  <c r="ET131" i="95"/>
  <c r="EV131" i="95" s="1"/>
  <c r="GC248" i="95"/>
  <c r="DS248" i="95"/>
  <c r="DU248" i="95" s="1"/>
  <c r="HN128" i="96"/>
  <c r="FT128" i="96"/>
  <c r="FV128" i="96" s="1"/>
  <c r="GI89" i="94"/>
  <c r="GK89" i="94" s="1"/>
  <c r="HU89" i="94"/>
  <c r="HE232" i="96"/>
  <c r="ES232" i="96"/>
  <c r="EU232" i="96" s="1"/>
  <c r="FK167" i="96"/>
  <c r="FM167" i="96" s="1"/>
  <c r="HK167" i="96"/>
  <c r="EV219" i="96"/>
  <c r="EX219" i="96" s="1"/>
  <c r="HF219" i="96"/>
  <c r="GC79" i="96"/>
  <c r="GE79" i="96" s="1"/>
  <c r="HQ79" i="96"/>
  <c r="HQ81" i="96" s="1"/>
  <c r="GI63" i="96"/>
  <c r="HS63" i="96"/>
  <c r="HR52" i="98"/>
  <c r="HR54" i="98" s="1"/>
  <c r="GH52" i="98"/>
  <c r="GN41" i="95"/>
  <c r="GE101" i="98"/>
  <c r="GG101" i="98" s="1"/>
  <c r="HQ101" i="98"/>
  <c r="HI182" i="98"/>
  <c r="FG182" i="98"/>
  <c r="FI182" i="98" s="1"/>
  <c r="HL131" i="96"/>
  <c r="HL133" i="96" s="1"/>
  <c r="FN131" i="96"/>
  <c r="FP131" i="96" s="1"/>
  <c r="EP222" i="96"/>
  <c r="ER222" i="96" s="1"/>
  <c r="HD222" i="96"/>
  <c r="HD224" i="96" s="1"/>
  <c r="HV57" i="94"/>
  <c r="HR66" i="96"/>
  <c r="HR68" i="96" s="1"/>
  <c r="GF66" i="96"/>
  <c r="GH66" i="96" s="1"/>
  <c r="HO101" i="96"/>
  <c r="HO103" i="96" s="1"/>
  <c r="FW101" i="96"/>
  <c r="FY101" i="96" s="1"/>
  <c r="FF27" i="95"/>
  <c r="GP27" i="95"/>
  <c r="HD245" i="96"/>
  <c r="EP245" i="96"/>
  <c r="ER245" i="96" s="1"/>
  <c r="GI67" i="96"/>
  <c r="HS67" i="96"/>
  <c r="FT132" i="96"/>
  <c r="FV132" i="96" s="1"/>
  <c r="HN132" i="96"/>
  <c r="EX221" i="98"/>
  <c r="EZ221" i="98" s="1"/>
  <c r="HF221" i="98"/>
  <c r="HF223" i="98" s="1"/>
  <c r="GK119" i="95"/>
  <c r="II10" i="96"/>
  <c r="IU13" i="94"/>
  <c r="ID13" i="94"/>
  <c r="IC13" i="94"/>
  <c r="IF13" i="94" s="1"/>
  <c r="GA260" i="95" l="1"/>
  <c r="GA262" i="95" s="1"/>
  <c r="DM260" i="95"/>
  <c r="DO260" i="95" s="1"/>
  <c r="GP54" i="95"/>
  <c r="GP55" i="95" s="1"/>
  <c r="GQ55" i="95" s="1"/>
  <c r="GC247" i="95"/>
  <c r="GC249" i="95" s="1"/>
  <c r="DS247" i="95"/>
  <c r="DU247" i="95" s="1"/>
  <c r="EZ91" i="95"/>
  <c r="FB91" i="95" s="1"/>
  <c r="GN91" i="95"/>
  <c r="GN93" i="95" s="1"/>
  <c r="GK130" i="95"/>
  <c r="GK132" i="95" s="1"/>
  <c r="GK133" i="95" s="1"/>
  <c r="EQ130" i="95"/>
  <c r="ES130" i="95" s="1"/>
  <c r="GH169" i="95"/>
  <c r="GH171" i="95" s="1"/>
  <c r="GH172" i="95" s="1"/>
  <c r="EH169" i="95"/>
  <c r="EJ169" i="95" s="1"/>
  <c r="DV234" i="95"/>
  <c r="DX234" i="95" s="1"/>
  <c r="GD234" i="95"/>
  <c r="GD236" i="95" s="1"/>
  <c r="DV221" i="95"/>
  <c r="DX221" i="95" s="1"/>
  <c r="GD221" i="95"/>
  <c r="GD223" i="95" s="1"/>
  <c r="GO78" i="95"/>
  <c r="GO80" i="95" s="1"/>
  <c r="FC78" i="95"/>
  <c r="FE78" i="95" s="1"/>
  <c r="GM117" i="95"/>
  <c r="EW117" i="95"/>
  <c r="EY117" i="95" s="1"/>
  <c r="EE182" i="95"/>
  <c r="EG182" i="95" s="1"/>
  <c r="GG182" i="95"/>
  <c r="GG184" i="95" s="1"/>
  <c r="FC39" i="95"/>
  <c r="FE39" i="95" s="1"/>
  <c r="GO39" i="95"/>
  <c r="GO41" i="95" s="1"/>
  <c r="GJ156" i="95"/>
  <c r="EN156" i="95"/>
  <c r="EP156" i="95" s="1"/>
  <c r="FF65" i="95"/>
  <c r="GP65" i="95"/>
  <c r="GP67" i="95" s="1"/>
  <c r="GP68" i="95" s="1"/>
  <c r="GQ68" i="95" s="1"/>
  <c r="EE195" i="95"/>
  <c r="EG195" i="95" s="1"/>
  <c r="GG195" i="95"/>
  <c r="GG197" i="95" s="1"/>
  <c r="EW104" i="95"/>
  <c r="EY104" i="95" s="1"/>
  <c r="GM104" i="95"/>
  <c r="GM106" i="95" s="1"/>
  <c r="GM107" i="95" s="1"/>
  <c r="GK143" i="95"/>
  <c r="EQ143" i="95"/>
  <c r="ES143" i="95" s="1"/>
  <c r="DY208" i="95"/>
  <c r="EA208" i="95" s="1"/>
  <c r="GE208" i="95"/>
  <c r="GE210" i="95" s="1"/>
  <c r="FF26" i="95"/>
  <c r="GP26" i="95"/>
  <c r="GP28" i="95" s="1"/>
  <c r="GP29" i="95" s="1"/>
  <c r="GQ29" i="95" s="1"/>
  <c r="HP43" i="96"/>
  <c r="HQ38" i="98"/>
  <c r="HR16" i="98"/>
  <c r="HT13" i="98" s="1"/>
  <c r="IB9" i="98" s="1"/>
  <c r="GI41" i="96"/>
  <c r="HS41" i="96"/>
  <c r="GC40" i="96"/>
  <c r="GE40" i="96" s="1"/>
  <c r="HQ40" i="96"/>
  <c r="HQ42" i="96" s="1"/>
  <c r="GH35" i="98"/>
  <c r="HR35" i="98"/>
  <c r="HR37" i="98" s="1"/>
  <c r="HT41" i="94"/>
  <c r="HV20" i="94"/>
  <c r="HX17" i="94" s="1"/>
  <c r="IH13" i="94" s="1"/>
  <c r="HI155" i="98"/>
  <c r="HT37" i="94"/>
  <c r="HO68" i="98"/>
  <c r="HN94" i="98"/>
  <c r="HT33" i="94"/>
  <c r="HL120" i="98"/>
  <c r="HN81" i="98"/>
  <c r="HH172" i="98"/>
  <c r="HH185" i="98"/>
  <c r="HK133" i="98"/>
  <c r="HH168" i="98"/>
  <c r="HK142" i="98"/>
  <c r="HL129" i="98"/>
  <c r="HF181" i="98"/>
  <c r="HB231" i="98"/>
  <c r="HI159" i="98"/>
  <c r="HF194" i="98"/>
  <c r="HO77" i="98"/>
  <c r="HE211" i="98"/>
  <c r="HB235" i="98"/>
  <c r="HU30" i="94"/>
  <c r="HU32" i="94" s="1"/>
  <c r="GI30" i="94"/>
  <c r="GK30" i="94" s="1"/>
  <c r="GI38" i="94"/>
  <c r="GK38" i="94" s="1"/>
  <c r="HU38" i="94"/>
  <c r="HU40" i="94" s="1"/>
  <c r="HV39" i="94"/>
  <c r="GL39" i="94"/>
  <c r="GI34" i="94"/>
  <c r="GK34" i="94" s="1"/>
  <c r="HU34" i="94"/>
  <c r="HU36" i="94" s="1"/>
  <c r="GL31" i="94"/>
  <c r="HV31" i="94"/>
  <c r="HJ152" i="98"/>
  <c r="HJ154" i="98" s="1"/>
  <c r="FJ152" i="98"/>
  <c r="FL152" i="98" s="1"/>
  <c r="FY78" i="98"/>
  <c r="GA78" i="98" s="1"/>
  <c r="HO78" i="98"/>
  <c r="HO80" i="98" s="1"/>
  <c r="GB65" i="98"/>
  <c r="GD65" i="98" s="1"/>
  <c r="HP65" i="98"/>
  <c r="HP67" i="98" s="1"/>
  <c r="FG165" i="98"/>
  <c r="FI165" i="98" s="1"/>
  <c r="HI165" i="98"/>
  <c r="HI167" i="98" s="1"/>
  <c r="HC232" i="98"/>
  <c r="HC234" i="98" s="1"/>
  <c r="EO232" i="98"/>
  <c r="EQ232" i="98" s="1"/>
  <c r="FS127" i="98"/>
  <c r="FU127" i="98" s="1"/>
  <c r="HM127" i="98"/>
  <c r="HM128" i="98" s="1"/>
  <c r="HR66" i="98"/>
  <c r="GH66" i="98"/>
  <c r="HG178" i="98"/>
  <c r="HG180" i="98" s="1"/>
  <c r="FA178" i="98"/>
  <c r="FC178" i="98" s="1"/>
  <c r="GB74" i="98"/>
  <c r="GD74" i="98" s="1"/>
  <c r="HP74" i="98"/>
  <c r="HP76" i="98" s="1"/>
  <c r="FS117" i="98"/>
  <c r="FU117" i="98" s="1"/>
  <c r="HM117" i="98"/>
  <c r="HM119" i="98" s="1"/>
  <c r="HO91" i="98"/>
  <c r="HO93" i="98" s="1"/>
  <c r="FY91" i="98"/>
  <c r="GA91" i="98" s="1"/>
  <c r="HI183" i="98"/>
  <c r="HI184" i="98" s="1"/>
  <c r="FG183" i="98"/>
  <c r="FI183" i="98" s="1"/>
  <c r="HI179" i="98"/>
  <c r="FG179" i="98"/>
  <c r="FI179" i="98" s="1"/>
  <c r="HI169" i="98"/>
  <c r="HI171" i="98" s="1"/>
  <c r="FG169" i="98"/>
  <c r="FI169" i="98" s="1"/>
  <c r="HJ170" i="98"/>
  <c r="FJ170" i="98"/>
  <c r="FL170" i="98" s="1"/>
  <c r="HG191" i="98"/>
  <c r="HG193" i="98" s="1"/>
  <c r="FA191" i="98"/>
  <c r="FC191" i="98" s="1"/>
  <c r="HC230" i="98"/>
  <c r="FP140" i="98"/>
  <c r="FR140" i="98" s="1"/>
  <c r="HL140" i="98"/>
  <c r="HL141" i="98" s="1"/>
  <c r="EX209" i="98"/>
  <c r="EZ209" i="98" s="1"/>
  <c r="HF209" i="98"/>
  <c r="HF210" i="98" s="1"/>
  <c r="HL130" i="98"/>
  <c r="HL132" i="98" s="1"/>
  <c r="FP130" i="98"/>
  <c r="FR130" i="98" s="1"/>
  <c r="HJ156" i="98"/>
  <c r="HJ158" i="98" s="1"/>
  <c r="FJ156" i="98"/>
  <c r="FL156" i="98" s="1"/>
  <c r="GE79" i="98"/>
  <c r="GG79" i="98" s="1"/>
  <c r="HQ79" i="98"/>
  <c r="HP122" i="94"/>
  <c r="HM194" i="94"/>
  <c r="HF292" i="94"/>
  <c r="HP118" i="94"/>
  <c r="HO152" i="94"/>
  <c r="HS75" i="94"/>
  <c r="HQ88" i="94"/>
  <c r="HI241" i="94"/>
  <c r="HQ126" i="94"/>
  <c r="HS71" i="94"/>
  <c r="HM169" i="94"/>
  <c r="HR84" i="94"/>
  <c r="HH254" i="94"/>
  <c r="HM173" i="94"/>
  <c r="HN177" i="94"/>
  <c r="HK224" i="94"/>
  <c r="HS92" i="94"/>
  <c r="HR101" i="94"/>
  <c r="HP139" i="94"/>
  <c r="HT10" i="98"/>
  <c r="HZ9" i="98" s="1"/>
  <c r="HO160" i="94"/>
  <c r="HP135" i="94"/>
  <c r="HK203" i="94"/>
  <c r="HM186" i="94"/>
  <c r="HN156" i="94"/>
  <c r="HR67" i="94"/>
  <c r="HI237" i="94"/>
  <c r="HP143" i="94"/>
  <c r="HI245" i="94"/>
  <c r="HG275" i="94"/>
  <c r="HF296" i="94"/>
  <c r="HR109" i="94"/>
  <c r="HV58" i="94"/>
  <c r="HX56" i="94" s="1"/>
  <c r="IP47" i="94" s="1"/>
  <c r="HF288" i="94"/>
  <c r="HE326" i="94"/>
  <c r="HK190" i="94"/>
  <c r="HK207" i="94"/>
  <c r="HK220" i="94"/>
  <c r="HQ105" i="94"/>
  <c r="HK228" i="94"/>
  <c r="HH271" i="94"/>
  <c r="HK211" i="94"/>
  <c r="HH258" i="94"/>
  <c r="HD343" i="94"/>
  <c r="HC339" i="94"/>
  <c r="HH279" i="94"/>
  <c r="HT27" i="98"/>
  <c r="HV26" i="98" s="1"/>
  <c r="HR30" i="96"/>
  <c r="HH262" i="94"/>
  <c r="HE305" i="94"/>
  <c r="HD330" i="94"/>
  <c r="HB347" i="94"/>
  <c r="HE313" i="94"/>
  <c r="HE309" i="94"/>
  <c r="HD322" i="94"/>
  <c r="GR9" i="95"/>
  <c r="GY9" i="95" s="1"/>
  <c r="HL142" i="96"/>
  <c r="HQ134" i="94"/>
  <c r="GF107" i="94"/>
  <c r="GH107" i="94" s="1"/>
  <c r="HT107" i="94"/>
  <c r="HF310" i="94"/>
  <c r="HF312" i="94" s="1"/>
  <c r="EP310" i="94"/>
  <c r="ER310" i="94" s="1"/>
  <c r="FZ132" i="94"/>
  <c r="GB132" i="94" s="1"/>
  <c r="HR132" i="94"/>
  <c r="GC116" i="94"/>
  <c r="GE116" i="94" s="1"/>
  <c r="HS116" i="94"/>
  <c r="GC64" i="94"/>
  <c r="GE64" i="94" s="1"/>
  <c r="HS64" i="94"/>
  <c r="HS66" i="94" s="1"/>
  <c r="EM327" i="94"/>
  <c r="EO327" i="94" s="1"/>
  <c r="HE327" i="94"/>
  <c r="HE329" i="94" s="1"/>
  <c r="FB234" i="94"/>
  <c r="FD234" i="94" s="1"/>
  <c r="HJ234" i="94"/>
  <c r="HJ236" i="94" s="1"/>
  <c r="FN188" i="94"/>
  <c r="FP188" i="94" s="1"/>
  <c r="HN188" i="94"/>
  <c r="HO174" i="94"/>
  <c r="HO176" i="94" s="1"/>
  <c r="FQ174" i="94"/>
  <c r="FS174" i="94" s="1"/>
  <c r="FT167" i="94"/>
  <c r="FV167" i="94" s="1"/>
  <c r="HP167" i="94"/>
  <c r="HV73" i="94"/>
  <c r="GL73" i="94"/>
  <c r="HL208" i="94"/>
  <c r="HL210" i="94" s="1"/>
  <c r="FH208" i="94"/>
  <c r="FJ208" i="94" s="1"/>
  <c r="FW119" i="94"/>
  <c r="FY119" i="94" s="1"/>
  <c r="HQ119" i="94"/>
  <c r="HQ121" i="94" s="1"/>
  <c r="ES320" i="94"/>
  <c r="EU320" i="94" s="1"/>
  <c r="HG320" i="94"/>
  <c r="GC99" i="94"/>
  <c r="GE99" i="94" s="1"/>
  <c r="HS99" i="94"/>
  <c r="HS100" i="94" s="1"/>
  <c r="ES293" i="94"/>
  <c r="EU293" i="94" s="1"/>
  <c r="HG293" i="94"/>
  <c r="HG295" i="94" s="1"/>
  <c r="HS108" i="94"/>
  <c r="HF323" i="94"/>
  <c r="HF325" i="94" s="1"/>
  <c r="EP323" i="94"/>
  <c r="ER323" i="94" s="1"/>
  <c r="HO171" i="94"/>
  <c r="FQ171" i="94"/>
  <c r="FS171" i="94" s="1"/>
  <c r="FN183" i="94"/>
  <c r="FP183" i="94" s="1"/>
  <c r="HN183" i="94"/>
  <c r="HN185" i="94" s="1"/>
  <c r="FK218" i="94"/>
  <c r="FM218" i="94" s="1"/>
  <c r="HM218" i="94"/>
  <c r="HI259" i="94"/>
  <c r="HI261" i="94" s="1"/>
  <c r="EY259" i="94"/>
  <c r="FA259" i="94" s="1"/>
  <c r="HC344" i="94"/>
  <c r="HC346" i="94" s="1"/>
  <c r="EG344" i="94"/>
  <c r="EI344" i="94" s="1"/>
  <c r="HJ242" i="94"/>
  <c r="HJ244" i="94" s="1"/>
  <c r="FB242" i="94"/>
  <c r="FD242" i="94" s="1"/>
  <c r="EV303" i="94"/>
  <c r="EX303" i="94" s="1"/>
  <c r="HH303" i="94"/>
  <c r="HQ150" i="94"/>
  <c r="FW150" i="94"/>
  <c r="FY150" i="94" s="1"/>
  <c r="FZ102" i="94"/>
  <c r="GB102" i="94" s="1"/>
  <c r="HR102" i="94"/>
  <c r="HR104" i="94" s="1"/>
  <c r="FW136" i="94"/>
  <c r="FY136" i="94" s="1"/>
  <c r="HQ136" i="94"/>
  <c r="HQ138" i="94" s="1"/>
  <c r="GF86" i="94"/>
  <c r="GH86" i="94" s="1"/>
  <c r="HT86" i="94"/>
  <c r="EV286" i="94"/>
  <c r="EX286" i="94" s="1"/>
  <c r="HH286" i="94"/>
  <c r="HJ238" i="94"/>
  <c r="HJ240" i="94" s="1"/>
  <c r="FB238" i="94"/>
  <c r="FD238" i="94" s="1"/>
  <c r="HL204" i="94"/>
  <c r="HL206" i="94" s="1"/>
  <c r="FH204" i="94"/>
  <c r="FJ204" i="94" s="1"/>
  <c r="HO192" i="94"/>
  <c r="FQ192" i="94"/>
  <c r="FS192" i="94" s="1"/>
  <c r="EM337" i="94"/>
  <c r="EO337" i="94" s="1"/>
  <c r="HE337" i="94"/>
  <c r="ES289" i="94"/>
  <c r="EU289" i="94" s="1"/>
  <c r="HG289" i="94"/>
  <c r="HG291" i="94" s="1"/>
  <c r="FH243" i="94"/>
  <c r="FJ243" i="94" s="1"/>
  <c r="HL243" i="94"/>
  <c r="FH200" i="94"/>
  <c r="FJ200" i="94" s="1"/>
  <c r="HL200" i="94"/>
  <c r="HL202" i="94" s="1"/>
  <c r="HE340" i="94"/>
  <c r="HE342" i="94" s="1"/>
  <c r="EM340" i="94"/>
  <c r="EO340" i="94" s="1"/>
  <c r="FN209" i="94"/>
  <c r="FP209" i="94" s="1"/>
  <c r="HN209" i="94"/>
  <c r="FB269" i="94"/>
  <c r="FD269" i="94" s="1"/>
  <c r="HJ269" i="94"/>
  <c r="EM319" i="94"/>
  <c r="EO319" i="94" s="1"/>
  <c r="HE319" i="94"/>
  <c r="HE321" i="94" s="1"/>
  <c r="FK222" i="94"/>
  <c r="FM222" i="94" s="1"/>
  <c r="HM222" i="94"/>
  <c r="HR133" i="94"/>
  <c r="FZ133" i="94"/>
  <c r="GB133" i="94" s="1"/>
  <c r="FB273" i="94"/>
  <c r="FD273" i="94" s="1"/>
  <c r="HJ273" i="94"/>
  <c r="FN201" i="94"/>
  <c r="FP201" i="94" s="1"/>
  <c r="HN201" i="94"/>
  <c r="HT90" i="94"/>
  <c r="HT91" i="94" s="1"/>
  <c r="GF90" i="94"/>
  <c r="GH90" i="94" s="1"/>
  <c r="EM345" i="94"/>
  <c r="EO345" i="94" s="1"/>
  <c r="HE345" i="94"/>
  <c r="HT68" i="94"/>
  <c r="HT70" i="94" s="1"/>
  <c r="GF68" i="94"/>
  <c r="GH68" i="94" s="1"/>
  <c r="HI255" i="94"/>
  <c r="HI257" i="94" s="1"/>
  <c r="EY255" i="94"/>
  <c r="FA255" i="94" s="1"/>
  <c r="HT106" i="94"/>
  <c r="GF106" i="94"/>
  <c r="GH106" i="94" s="1"/>
  <c r="HR137" i="94"/>
  <c r="FZ137" i="94"/>
  <c r="GB137" i="94" s="1"/>
  <c r="HD336" i="94"/>
  <c r="HD338" i="94" s="1"/>
  <c r="EJ336" i="94"/>
  <c r="EL336" i="94" s="1"/>
  <c r="HP154" i="94"/>
  <c r="FT154" i="94"/>
  <c r="FV154" i="94" s="1"/>
  <c r="EY268" i="94"/>
  <c r="FA268" i="94" s="1"/>
  <c r="HI268" i="94"/>
  <c r="HI270" i="94" s="1"/>
  <c r="HG324" i="94"/>
  <c r="ES324" i="94"/>
  <c r="EU324" i="94" s="1"/>
  <c r="HP175" i="94"/>
  <c r="FT175" i="94"/>
  <c r="FV175" i="94" s="1"/>
  <c r="HN166" i="94"/>
  <c r="HN168" i="94" s="1"/>
  <c r="FN166" i="94"/>
  <c r="FP166" i="94" s="1"/>
  <c r="HF302" i="94"/>
  <c r="HF304" i="94" s="1"/>
  <c r="EP302" i="94"/>
  <c r="ER302" i="94" s="1"/>
  <c r="GC124" i="94"/>
  <c r="GE124" i="94" s="1"/>
  <c r="HS124" i="94"/>
  <c r="FW140" i="94"/>
  <c r="FY140" i="94" s="1"/>
  <c r="HQ140" i="94"/>
  <c r="HQ142" i="94" s="1"/>
  <c r="GF72" i="94"/>
  <c r="GH72" i="94" s="1"/>
  <c r="HT72" i="94"/>
  <c r="HT74" i="94" s="1"/>
  <c r="FZ85" i="94"/>
  <c r="GB85" i="94" s="1"/>
  <c r="HR85" i="94"/>
  <c r="HR87" i="94" s="1"/>
  <c r="FH217" i="94"/>
  <c r="FJ217" i="94" s="1"/>
  <c r="HL217" i="94"/>
  <c r="HL219" i="94" s="1"/>
  <c r="FH187" i="94"/>
  <c r="FJ187" i="94" s="1"/>
  <c r="HL187" i="94"/>
  <c r="HL189" i="94" s="1"/>
  <c r="EV311" i="94"/>
  <c r="EX311" i="94" s="1"/>
  <c r="HH311" i="94"/>
  <c r="HH290" i="94"/>
  <c r="EV290" i="94"/>
  <c r="EX290" i="94" s="1"/>
  <c r="EP341" i="94"/>
  <c r="ER341" i="94" s="1"/>
  <c r="HF341" i="94"/>
  <c r="FN205" i="94"/>
  <c r="FP205" i="94" s="1"/>
  <c r="HN205" i="94"/>
  <c r="FH221" i="94"/>
  <c r="FJ221" i="94" s="1"/>
  <c r="HL221" i="94"/>
  <c r="HL223" i="94" s="1"/>
  <c r="EV307" i="94"/>
  <c r="EX307" i="94" s="1"/>
  <c r="HH307" i="94"/>
  <c r="FW157" i="94"/>
  <c r="FY157" i="94" s="1"/>
  <c r="HQ157" i="94"/>
  <c r="HJ277" i="94"/>
  <c r="FB277" i="94"/>
  <c r="FD277" i="94" s="1"/>
  <c r="FE239" i="94"/>
  <c r="FG239" i="94" s="1"/>
  <c r="HK239" i="94"/>
  <c r="FQ153" i="94"/>
  <c r="FS153" i="94" s="1"/>
  <c r="HO153" i="94"/>
  <c r="HO155" i="94" s="1"/>
  <c r="HS141" i="94"/>
  <c r="GC141" i="94"/>
  <c r="GE141" i="94" s="1"/>
  <c r="FQ184" i="94"/>
  <c r="FS184" i="94" s="1"/>
  <c r="HO184" i="94"/>
  <c r="FK226" i="94"/>
  <c r="FM226" i="94" s="1"/>
  <c r="HM226" i="94"/>
  <c r="HS120" i="94"/>
  <c r="GC120" i="94"/>
  <c r="GE120" i="94" s="1"/>
  <c r="ES328" i="94"/>
  <c r="EU328" i="94" s="1"/>
  <c r="HG328" i="94"/>
  <c r="FT149" i="94"/>
  <c r="FV149" i="94" s="1"/>
  <c r="HP149" i="94"/>
  <c r="HP151" i="94" s="1"/>
  <c r="HV69" i="94"/>
  <c r="GL69" i="94"/>
  <c r="EP306" i="94"/>
  <c r="ER306" i="94" s="1"/>
  <c r="HF306" i="94"/>
  <c r="HF308" i="94" s="1"/>
  <c r="HU65" i="94"/>
  <c r="GI65" i="94"/>
  <c r="GK65" i="94" s="1"/>
  <c r="HK252" i="94"/>
  <c r="FE252" i="94"/>
  <c r="FG252" i="94" s="1"/>
  <c r="GC103" i="94"/>
  <c r="GE103" i="94" s="1"/>
  <c r="HS103" i="94"/>
  <c r="HQ115" i="94"/>
  <c r="HQ117" i="94" s="1"/>
  <c r="FW115" i="94"/>
  <c r="FY115" i="94" s="1"/>
  <c r="EY251" i="94"/>
  <c r="FA251" i="94" s="1"/>
  <c r="HI251" i="94"/>
  <c r="HI253" i="94" s="1"/>
  <c r="EY276" i="94"/>
  <c r="FA276" i="94" s="1"/>
  <c r="HI276" i="94"/>
  <c r="HI278" i="94" s="1"/>
  <c r="FH225" i="94"/>
  <c r="FJ225" i="94" s="1"/>
  <c r="HL225" i="94"/>
  <c r="HL227" i="94" s="1"/>
  <c r="FW158" i="94"/>
  <c r="FY158" i="94" s="1"/>
  <c r="HQ158" i="94"/>
  <c r="HN191" i="94"/>
  <c r="HN193" i="94" s="1"/>
  <c r="FN191" i="94"/>
  <c r="FP191" i="94" s="1"/>
  <c r="HJ256" i="94"/>
  <c r="FB256" i="94"/>
  <c r="FD256" i="94" s="1"/>
  <c r="GC81" i="94"/>
  <c r="GE81" i="94" s="1"/>
  <c r="HS81" i="94"/>
  <c r="HS83" i="94" s="1"/>
  <c r="HG285" i="94"/>
  <c r="HG287" i="94" s="1"/>
  <c r="ES285" i="94"/>
  <c r="EU285" i="94" s="1"/>
  <c r="FN170" i="94"/>
  <c r="FP170" i="94" s="1"/>
  <c r="HN170" i="94"/>
  <c r="HN172" i="94" s="1"/>
  <c r="HK260" i="94"/>
  <c r="FE260" i="94"/>
  <c r="FG260" i="94" s="1"/>
  <c r="EY294" i="94"/>
  <c r="FA294" i="94" s="1"/>
  <c r="HI294" i="94"/>
  <c r="HP159" i="94"/>
  <c r="HR123" i="94"/>
  <c r="HR125" i="94" s="1"/>
  <c r="FZ123" i="94"/>
  <c r="GB123" i="94" s="1"/>
  <c r="HH272" i="94"/>
  <c r="HH274" i="94" s="1"/>
  <c r="EV272" i="94"/>
  <c r="EX272" i="94" s="1"/>
  <c r="HL235" i="94"/>
  <c r="FH235" i="94"/>
  <c r="FJ235" i="94" s="1"/>
  <c r="HU54" i="94"/>
  <c r="HV39" i="98"/>
  <c r="IC35" i="98"/>
  <c r="GO16" i="95"/>
  <c r="GN81" i="95"/>
  <c r="HN116" i="98"/>
  <c r="HT22" i="98"/>
  <c r="HY22" i="98" s="1"/>
  <c r="HP78" i="96"/>
  <c r="GM94" i="95"/>
  <c r="IR13" i="94"/>
  <c r="IT13" i="94" s="1"/>
  <c r="HO108" i="96"/>
  <c r="HW10" i="96"/>
  <c r="HR55" i="98"/>
  <c r="HT52" i="98" s="1"/>
  <c r="IB48" i="98" s="1"/>
  <c r="IJ10" i="96"/>
  <c r="HU15" i="96"/>
  <c r="HY14" i="96" s="1"/>
  <c r="IB14" i="96" s="1"/>
  <c r="BF19" i="96" s="1"/>
  <c r="BG19" i="96" s="1"/>
  <c r="HT19" i="96" s="1"/>
  <c r="HQ52" i="96"/>
  <c r="HO91" i="96"/>
  <c r="HT49" i="98"/>
  <c r="HV48" i="98" s="1"/>
  <c r="HJ169" i="96"/>
  <c r="HQ90" i="98"/>
  <c r="GC237" i="95"/>
  <c r="HR65" i="96"/>
  <c r="GN42" i="95"/>
  <c r="HR69" i="96"/>
  <c r="HM130" i="96"/>
  <c r="HU36" i="96"/>
  <c r="IH36" i="96" s="1"/>
  <c r="IJ36" i="96" s="1"/>
  <c r="HO107" i="98"/>
  <c r="HS56" i="96"/>
  <c r="HU54" i="96" s="1"/>
  <c r="IT49" i="96" s="1"/>
  <c r="HQ82" i="96"/>
  <c r="HK147" i="96"/>
  <c r="GB250" i="95"/>
  <c r="HU50" i="94"/>
  <c r="GH159" i="95"/>
  <c r="HH182" i="96"/>
  <c r="GF198" i="95"/>
  <c r="HR64" i="98"/>
  <c r="HT61" i="98" s="1"/>
  <c r="HY61" i="98" s="1"/>
  <c r="GK120" i="95"/>
  <c r="HO104" i="96"/>
  <c r="HF212" i="96"/>
  <c r="HH198" i="98"/>
  <c r="HM121" i="96"/>
  <c r="HM117" i="96"/>
  <c r="HO95" i="96"/>
  <c r="HG199" i="96"/>
  <c r="HF224" i="98"/>
  <c r="HU24" i="96"/>
  <c r="II23" i="96" s="1"/>
  <c r="IJ23" i="96" s="1"/>
  <c r="HC251" i="96"/>
  <c r="GD224" i="95"/>
  <c r="GF185" i="95"/>
  <c r="GI146" i="95"/>
  <c r="HG195" i="96"/>
  <c r="HN103" i="98"/>
  <c r="GD211" i="95"/>
  <c r="HC238" i="96"/>
  <c r="HF220" i="98"/>
  <c r="HG207" i="98"/>
  <c r="HK156" i="96"/>
  <c r="HJ160" i="96"/>
  <c r="HD225" i="96"/>
  <c r="HJ173" i="96"/>
  <c r="HL146" i="98"/>
  <c r="HK143" i="96"/>
  <c r="HI186" i="96"/>
  <c r="HL134" i="96"/>
  <c r="HD221" i="96"/>
  <c r="FZ263" i="95"/>
  <c r="HD234" i="96"/>
  <c r="HF208" i="96"/>
  <c r="HB260" i="96"/>
  <c r="HC264" i="96"/>
  <c r="HB247" i="96"/>
  <c r="HL155" i="96"/>
  <c r="HD250" i="96"/>
  <c r="ES245" i="96"/>
  <c r="EU245" i="96" s="1"/>
  <c r="HE245" i="96"/>
  <c r="HJ182" i="98"/>
  <c r="FJ182" i="98"/>
  <c r="FL182" i="98" s="1"/>
  <c r="EV232" i="96"/>
  <c r="EX232" i="96" s="1"/>
  <c r="HF232" i="96"/>
  <c r="HV89" i="94"/>
  <c r="GL89" i="94"/>
  <c r="FF13" i="95"/>
  <c r="GP13" i="95"/>
  <c r="GP15" i="95" s="1"/>
  <c r="FK180" i="96"/>
  <c r="FM180" i="96" s="1"/>
  <c r="HK180" i="96"/>
  <c r="HQ92" i="98"/>
  <c r="GE92" i="98"/>
  <c r="GG92" i="98" s="1"/>
  <c r="HP115" i="96"/>
  <c r="FZ115" i="96"/>
  <c r="GB115" i="96" s="1"/>
  <c r="FH197" i="96"/>
  <c r="FJ197" i="96" s="1"/>
  <c r="HJ197" i="96"/>
  <c r="FQ154" i="96"/>
  <c r="FS154" i="96" s="1"/>
  <c r="HM154" i="96"/>
  <c r="HH208" i="98"/>
  <c r="FD208" i="98"/>
  <c r="FF208" i="98" s="1"/>
  <c r="EM257" i="96"/>
  <c r="EO257" i="96" s="1"/>
  <c r="HC257" i="96"/>
  <c r="HC259" i="96" s="1"/>
  <c r="FW132" i="96"/>
  <c r="FY132" i="96" s="1"/>
  <c r="HO132" i="96"/>
  <c r="ES222" i="96"/>
  <c r="EU222" i="96" s="1"/>
  <c r="HE222" i="96"/>
  <c r="HE224" i="96" s="1"/>
  <c r="GC102" i="96"/>
  <c r="GE102" i="96" s="1"/>
  <c r="HQ102" i="96"/>
  <c r="ES249" i="96"/>
  <c r="EU249" i="96" s="1"/>
  <c r="HE249" i="96"/>
  <c r="HN145" i="96"/>
  <c r="FT145" i="96"/>
  <c r="FV145" i="96" s="1"/>
  <c r="FB210" i="96"/>
  <c r="FD210" i="96" s="1"/>
  <c r="HH210" i="96"/>
  <c r="ES262" i="96"/>
  <c r="EU262" i="96" s="1"/>
  <c r="HE262" i="96"/>
  <c r="HS62" i="96"/>
  <c r="HS64" i="96" s="1"/>
  <c r="GI62" i="96"/>
  <c r="HM139" i="98"/>
  <c r="FS139" i="98"/>
  <c r="FU139" i="98" s="1"/>
  <c r="HR101" i="98"/>
  <c r="GH101" i="98"/>
  <c r="FB206" i="96"/>
  <c r="FD206" i="96" s="1"/>
  <c r="HH206" i="96"/>
  <c r="GP40" i="95"/>
  <c r="FF40" i="95"/>
  <c r="EE209" i="95"/>
  <c r="EG209" i="95" s="1"/>
  <c r="GG209" i="95"/>
  <c r="HK170" i="96"/>
  <c r="HK172" i="96" s="1"/>
  <c r="FK170" i="96"/>
  <c r="FM170" i="96" s="1"/>
  <c r="HP131" i="98"/>
  <c r="GB131" i="98"/>
  <c r="GD131" i="98" s="1"/>
  <c r="EY209" i="96"/>
  <c r="FA209" i="96" s="1"/>
  <c r="HG209" i="96"/>
  <c r="HG211" i="96" s="1"/>
  <c r="EB222" i="95"/>
  <c r="ED222" i="95" s="1"/>
  <c r="GF222" i="95"/>
  <c r="HK159" i="96"/>
  <c r="ES258" i="96"/>
  <c r="EU258" i="96" s="1"/>
  <c r="HE258" i="96"/>
  <c r="HP92" i="96"/>
  <c r="HP94" i="96" s="1"/>
  <c r="FZ92" i="96"/>
  <c r="GB92" i="96" s="1"/>
  <c r="FS157" i="98"/>
  <c r="FU157" i="98" s="1"/>
  <c r="HM157" i="98"/>
  <c r="GL119" i="95"/>
  <c r="FH193" i="96"/>
  <c r="FJ193" i="96" s="1"/>
  <c r="HJ193" i="96"/>
  <c r="GO105" i="95"/>
  <c r="FC105" i="95"/>
  <c r="FE105" i="95" s="1"/>
  <c r="FE179" i="96"/>
  <c r="FG179" i="96" s="1"/>
  <c r="HI179" i="96"/>
  <c r="HI181" i="96" s="1"/>
  <c r="FQ153" i="96"/>
  <c r="FS153" i="96" s="1"/>
  <c r="HM153" i="96"/>
  <c r="GI27" i="96"/>
  <c r="HS27" i="96"/>
  <c r="HS29" i="96" s="1"/>
  <c r="GE118" i="98"/>
  <c r="GG118" i="98" s="1"/>
  <c r="HQ118" i="98"/>
  <c r="GH105" i="98"/>
  <c r="HR105" i="98"/>
  <c r="HG223" i="96"/>
  <c r="EY223" i="96"/>
  <c r="FA223" i="96" s="1"/>
  <c r="GC93" i="96"/>
  <c r="GE93" i="96" s="1"/>
  <c r="HQ93" i="96"/>
  <c r="HL157" i="96"/>
  <c r="FN157" i="96"/>
  <c r="FP157" i="96" s="1"/>
  <c r="HU98" i="94"/>
  <c r="GI98" i="94"/>
  <c r="GK98" i="94" s="1"/>
  <c r="FB192" i="96"/>
  <c r="FD192" i="96" s="1"/>
  <c r="HH192" i="96"/>
  <c r="HH194" i="96" s="1"/>
  <c r="FT114" i="96"/>
  <c r="FV114" i="96" s="1"/>
  <c r="HN114" i="96"/>
  <c r="HN116" i="96" s="1"/>
  <c r="GZ9" i="95"/>
  <c r="EP235" i="96"/>
  <c r="ER235" i="96" s="1"/>
  <c r="HD235" i="96"/>
  <c r="HD237" i="96" s="1"/>
  <c r="FZ105" i="96"/>
  <c r="GB105" i="96" s="1"/>
  <c r="HP105" i="96"/>
  <c r="HP107" i="96" s="1"/>
  <c r="FK184" i="96"/>
  <c r="FM184" i="96" s="1"/>
  <c r="HK184" i="96"/>
  <c r="EV236" i="96"/>
  <c r="EX236" i="96" s="1"/>
  <c r="HF236" i="96"/>
  <c r="GF235" i="95"/>
  <c r="EB235" i="95"/>
  <c r="ED235" i="95" s="1"/>
  <c r="FS153" i="98"/>
  <c r="FU153" i="98" s="1"/>
  <c r="HM153" i="98"/>
  <c r="HG219" i="96"/>
  <c r="EY219" i="96"/>
  <c r="FA219" i="96" s="1"/>
  <c r="FY126" i="98"/>
  <c r="GA126" i="98" s="1"/>
  <c r="HO126" i="98"/>
  <c r="HO100" i="98"/>
  <c r="HO102" i="98" s="1"/>
  <c r="FY100" i="98"/>
  <c r="GA100" i="98" s="1"/>
  <c r="GI76" i="96"/>
  <c r="HS76" i="96"/>
  <c r="FY113" i="98"/>
  <c r="GA113" i="98" s="1"/>
  <c r="HO113" i="98"/>
  <c r="HO115" i="98" s="1"/>
  <c r="FM192" i="98"/>
  <c r="FO192" i="98" s="1"/>
  <c r="HK192" i="98"/>
  <c r="GL51" i="94"/>
  <c r="HV51" i="94"/>
  <c r="HV53" i="94" s="1"/>
  <c r="FC92" i="95"/>
  <c r="FE92" i="95" s="1"/>
  <c r="GO92" i="95"/>
  <c r="HP101" i="96"/>
  <c r="HP103" i="96" s="1"/>
  <c r="FZ101" i="96"/>
  <c r="GB101" i="96" s="1"/>
  <c r="HR79" i="96"/>
  <c r="HR81" i="96" s="1"/>
  <c r="GF79" i="96"/>
  <c r="GH79" i="96" s="1"/>
  <c r="DV248" i="95"/>
  <c r="DX248" i="95" s="1"/>
  <c r="GD248" i="95"/>
  <c r="HI195" i="98"/>
  <c r="HI197" i="98" s="1"/>
  <c r="FG195" i="98"/>
  <c r="FI195" i="98" s="1"/>
  <c r="HQ106" i="96"/>
  <c r="GC106" i="96"/>
  <c r="GE106" i="96" s="1"/>
  <c r="HJ183" i="96"/>
  <c r="HJ185" i="96" s="1"/>
  <c r="FH183" i="96"/>
  <c r="FJ183" i="96" s="1"/>
  <c r="GJ145" i="95"/>
  <c r="HL144" i="96"/>
  <c r="HL146" i="96" s="1"/>
  <c r="FN144" i="96"/>
  <c r="FP144" i="96" s="1"/>
  <c r="GI158" i="95"/>
  <c r="FK166" i="96"/>
  <c r="FM166" i="96" s="1"/>
  <c r="HK166" i="96"/>
  <c r="HK168" i="96" s="1"/>
  <c r="FA221" i="98"/>
  <c r="FC221" i="98" s="1"/>
  <c r="HG221" i="98"/>
  <c r="HG223" i="98" s="1"/>
  <c r="HI205" i="98"/>
  <c r="FG205" i="98"/>
  <c r="FI205" i="98" s="1"/>
  <c r="EK196" i="95"/>
  <c r="EM196" i="95" s="1"/>
  <c r="GI196" i="95"/>
  <c r="GF89" i="96"/>
  <c r="GH89" i="96" s="1"/>
  <c r="HR89" i="96"/>
  <c r="HP88" i="96"/>
  <c r="HP90" i="96" s="1"/>
  <c r="FZ88" i="96"/>
  <c r="GB88" i="96" s="1"/>
  <c r="ES218" i="96"/>
  <c r="EU218" i="96" s="1"/>
  <c r="HE218" i="96"/>
  <c r="HE220" i="96" s="1"/>
  <c r="HK196" i="98"/>
  <c r="FM196" i="98"/>
  <c r="FO196" i="98" s="1"/>
  <c r="EY205" i="96"/>
  <c r="FA205" i="96" s="1"/>
  <c r="HG205" i="96"/>
  <c r="HG207" i="96" s="1"/>
  <c r="HV82" i="94"/>
  <c r="GL82" i="94"/>
  <c r="GI80" i="96"/>
  <c r="HS80" i="96"/>
  <c r="HC244" i="96"/>
  <c r="HC246" i="96" s="1"/>
  <c r="EM244" i="96"/>
  <c r="EO244" i="96" s="1"/>
  <c r="HP119" i="96"/>
  <c r="FZ119" i="96"/>
  <c r="GB119" i="96" s="1"/>
  <c r="ET144" i="95"/>
  <c r="EV144" i="95" s="1"/>
  <c r="GL144" i="95"/>
  <c r="EK183" i="95"/>
  <c r="EM183" i="95" s="1"/>
  <c r="GI183" i="95"/>
  <c r="HQ75" i="96"/>
  <c r="HQ77" i="96" s="1"/>
  <c r="GC75" i="96"/>
  <c r="GE75" i="96" s="1"/>
  <c r="GL47" i="94"/>
  <c r="HV47" i="94"/>
  <c r="HV49" i="94" s="1"/>
  <c r="FQ131" i="96"/>
  <c r="FS131" i="96" s="1"/>
  <c r="HM131" i="96"/>
  <c r="HM133" i="96" s="1"/>
  <c r="FT118" i="96"/>
  <c r="FV118" i="96" s="1"/>
  <c r="HN118" i="96"/>
  <c r="HN120" i="96" s="1"/>
  <c r="HD261" i="96"/>
  <c r="HD263" i="96" s="1"/>
  <c r="EP261" i="96"/>
  <c r="ER261" i="96" s="1"/>
  <c r="ES248" i="96"/>
  <c r="EU248" i="96" s="1"/>
  <c r="HE248" i="96"/>
  <c r="FN171" i="96"/>
  <c r="FP171" i="96" s="1"/>
  <c r="HL171" i="96"/>
  <c r="HM140" i="96"/>
  <c r="FQ140" i="96"/>
  <c r="FS140" i="96" s="1"/>
  <c r="GB104" i="98"/>
  <c r="GD104" i="98" s="1"/>
  <c r="HP104" i="98"/>
  <c r="HP106" i="98" s="1"/>
  <c r="FS166" i="98"/>
  <c r="FU166" i="98" s="1"/>
  <c r="HM166" i="98"/>
  <c r="FA233" i="98"/>
  <c r="FC233" i="98" s="1"/>
  <c r="HG233" i="98"/>
  <c r="HN127" i="96"/>
  <c r="HN129" i="96" s="1"/>
  <c r="FT127" i="96"/>
  <c r="FV127" i="96" s="1"/>
  <c r="HE231" i="96"/>
  <c r="HE233" i="96" s="1"/>
  <c r="ES231" i="96"/>
  <c r="EU231" i="96" s="1"/>
  <c r="GC261" i="95"/>
  <c r="DS261" i="95"/>
  <c r="DU261" i="95" s="1"/>
  <c r="FC118" i="95"/>
  <c r="FE118" i="95" s="1"/>
  <c r="GO118" i="95"/>
  <c r="HS66" i="96"/>
  <c r="HS68" i="96" s="1"/>
  <c r="GI66" i="96"/>
  <c r="FN167" i="96"/>
  <c r="FP167" i="96" s="1"/>
  <c r="HL167" i="96"/>
  <c r="FW128" i="96"/>
  <c r="FY128" i="96" s="1"/>
  <c r="HO128" i="96"/>
  <c r="EW131" i="95"/>
  <c r="EY131" i="95" s="1"/>
  <c r="GM131" i="95"/>
  <c r="FS143" i="98"/>
  <c r="FU143" i="98" s="1"/>
  <c r="HM143" i="98"/>
  <c r="HM145" i="98" s="1"/>
  <c r="FA217" i="98"/>
  <c r="FC217" i="98" s="1"/>
  <c r="HG217" i="98"/>
  <c r="HG219" i="98" s="1"/>
  <c r="HR87" i="98"/>
  <c r="HR89" i="98" s="1"/>
  <c r="GH87" i="98"/>
  <c r="FN158" i="96"/>
  <c r="FP158" i="96" s="1"/>
  <c r="HL158" i="96"/>
  <c r="FD218" i="98"/>
  <c r="FF218" i="98" s="1"/>
  <c r="HH218" i="98"/>
  <c r="EN170" i="95"/>
  <c r="EP170" i="95" s="1"/>
  <c r="GJ170" i="95"/>
  <c r="GK157" i="95"/>
  <c r="EQ157" i="95"/>
  <c r="ES157" i="95" s="1"/>
  <c r="HG229" i="98"/>
  <c r="FA229" i="98"/>
  <c r="FC229" i="98" s="1"/>
  <c r="GF49" i="96"/>
  <c r="GH49" i="96" s="1"/>
  <c r="HR49" i="96"/>
  <c r="HR51" i="96" s="1"/>
  <c r="FD204" i="98"/>
  <c r="FF204" i="98" s="1"/>
  <c r="HH204" i="98"/>
  <c r="HH206" i="98" s="1"/>
  <c r="GB114" i="98"/>
  <c r="GD114" i="98" s="1"/>
  <c r="HP114" i="98"/>
  <c r="FB196" i="96"/>
  <c r="FD196" i="96" s="1"/>
  <c r="HH196" i="96"/>
  <c r="HH198" i="96" s="1"/>
  <c r="FV144" i="98"/>
  <c r="FX144" i="98" s="1"/>
  <c r="HN144" i="98"/>
  <c r="HM141" i="96"/>
  <c r="FQ141" i="96"/>
  <c r="FS141" i="96" s="1"/>
  <c r="HH222" i="98"/>
  <c r="FD222" i="98"/>
  <c r="FF222" i="98" s="1"/>
  <c r="HZ22" i="98"/>
  <c r="GR52" i="95" l="1"/>
  <c r="HB48" i="95" s="1"/>
  <c r="GR53" i="95"/>
  <c r="GB260" i="95"/>
  <c r="GB262" i="95" s="1"/>
  <c r="DP260" i="95"/>
  <c r="DR260" i="95" s="1"/>
  <c r="GD247" i="95"/>
  <c r="GD249" i="95" s="1"/>
  <c r="DV247" i="95"/>
  <c r="DX247" i="95" s="1"/>
  <c r="GL143" i="95"/>
  <c r="ET143" i="95"/>
  <c r="EV143" i="95" s="1"/>
  <c r="EQ156" i="95"/>
  <c r="ES156" i="95" s="1"/>
  <c r="GK156" i="95"/>
  <c r="DY221" i="95"/>
  <c r="EA221" i="95" s="1"/>
  <c r="GE221" i="95"/>
  <c r="GE223" i="95" s="1"/>
  <c r="GE224" i="95" s="1"/>
  <c r="FC91" i="95"/>
  <c r="FE91" i="95" s="1"/>
  <c r="GO91" i="95"/>
  <c r="GO93" i="95" s="1"/>
  <c r="EH195" i="95"/>
  <c r="EJ195" i="95" s="1"/>
  <c r="GH195" i="95"/>
  <c r="GH197" i="95" s="1"/>
  <c r="GP78" i="95"/>
  <c r="GP80" i="95" s="1"/>
  <c r="FF78" i="95"/>
  <c r="ET130" i="95"/>
  <c r="EV130" i="95" s="1"/>
  <c r="GL130" i="95"/>
  <c r="GL132" i="95" s="1"/>
  <c r="GL133" i="95" s="1"/>
  <c r="GR66" i="95"/>
  <c r="GR65" i="95"/>
  <c r="HB61" i="95" s="1"/>
  <c r="EH182" i="95"/>
  <c r="EJ182" i="95" s="1"/>
  <c r="GH182" i="95"/>
  <c r="GH184" i="95" s="1"/>
  <c r="GE234" i="95"/>
  <c r="GE236" i="95" s="1"/>
  <c r="DY234" i="95"/>
  <c r="EA234" i="95" s="1"/>
  <c r="GF208" i="95"/>
  <c r="GF210" i="95" s="1"/>
  <c r="EB208" i="95"/>
  <c r="ED208" i="95" s="1"/>
  <c r="GN104" i="95"/>
  <c r="GN106" i="95" s="1"/>
  <c r="GN107" i="95" s="1"/>
  <c r="EZ104" i="95"/>
  <c r="FB104" i="95" s="1"/>
  <c r="FF39" i="95"/>
  <c r="GP39" i="95"/>
  <c r="GP41" i="95" s="1"/>
  <c r="EZ117" i="95"/>
  <c r="FB117" i="95" s="1"/>
  <c r="GN117" i="95"/>
  <c r="EK169" i="95"/>
  <c r="EM169" i="95" s="1"/>
  <c r="GI169" i="95"/>
  <c r="GI171" i="95" s="1"/>
  <c r="GI172" i="95" s="1"/>
  <c r="GR27" i="95"/>
  <c r="GR26" i="95"/>
  <c r="HB22" i="95" s="1"/>
  <c r="HQ43" i="96"/>
  <c r="HR38" i="98"/>
  <c r="HT36" i="98" s="1"/>
  <c r="HT14" i="98"/>
  <c r="HV13" i="98" s="1"/>
  <c r="HR40" i="96"/>
  <c r="HR42" i="96" s="1"/>
  <c r="GF40" i="96"/>
  <c r="GH40" i="96" s="1"/>
  <c r="HU41" i="94"/>
  <c r="HX18" i="94"/>
  <c r="II13" i="94" s="1"/>
  <c r="IJ13" i="94" s="1"/>
  <c r="IM13" i="94" s="1"/>
  <c r="HZ29" i="94" s="1"/>
  <c r="B13" i="94" s="1"/>
  <c r="HJ155" i="98"/>
  <c r="HU37" i="94"/>
  <c r="HO94" i="98"/>
  <c r="HP68" i="98"/>
  <c r="HM120" i="98"/>
  <c r="HU33" i="94"/>
  <c r="HO81" i="98"/>
  <c r="HI172" i="98"/>
  <c r="HI185" i="98"/>
  <c r="HL133" i="98"/>
  <c r="HG181" i="98"/>
  <c r="HI168" i="98"/>
  <c r="HL142" i="98"/>
  <c r="HM129" i="98"/>
  <c r="HC231" i="98"/>
  <c r="HJ159" i="98"/>
  <c r="HG194" i="98"/>
  <c r="HP77" i="98"/>
  <c r="HF211" i="98"/>
  <c r="HC235" i="98"/>
  <c r="HV34" i="94"/>
  <c r="HV36" i="94" s="1"/>
  <c r="GL34" i="94"/>
  <c r="HV38" i="94"/>
  <c r="HV40" i="94" s="1"/>
  <c r="GL38" i="94"/>
  <c r="GL30" i="94"/>
  <c r="HV30" i="94"/>
  <c r="HV32" i="94" s="1"/>
  <c r="HK152" i="98"/>
  <c r="HK154" i="98" s="1"/>
  <c r="FM152" i="98"/>
  <c r="FO152" i="98" s="1"/>
  <c r="HR79" i="98"/>
  <c r="GH79" i="98"/>
  <c r="FA209" i="98"/>
  <c r="FC209" i="98" s="1"/>
  <c r="HG209" i="98"/>
  <c r="HG210" i="98" s="1"/>
  <c r="FS140" i="98"/>
  <c r="FU140" i="98" s="1"/>
  <c r="HM140" i="98"/>
  <c r="HM141" i="98" s="1"/>
  <c r="HD230" i="98"/>
  <c r="FV117" i="98"/>
  <c r="FX117" i="98" s="1"/>
  <c r="HN117" i="98"/>
  <c r="HN119" i="98" s="1"/>
  <c r="GE74" i="98"/>
  <c r="GG74" i="98" s="1"/>
  <c r="HQ74" i="98"/>
  <c r="HQ76" i="98" s="1"/>
  <c r="HN127" i="98"/>
  <c r="HN128" i="98" s="1"/>
  <c r="FV127" i="98"/>
  <c r="FX127" i="98" s="1"/>
  <c r="FJ165" i="98"/>
  <c r="FL165" i="98" s="1"/>
  <c r="HJ165" i="98"/>
  <c r="HJ167" i="98" s="1"/>
  <c r="GE65" i="98"/>
  <c r="GG65" i="98" s="1"/>
  <c r="HQ65" i="98"/>
  <c r="HQ67" i="98" s="1"/>
  <c r="GB78" i="98"/>
  <c r="GD78" i="98" s="1"/>
  <c r="HP78" i="98"/>
  <c r="HP80" i="98" s="1"/>
  <c r="FM156" i="98"/>
  <c r="FO156" i="98" s="1"/>
  <c r="HK156" i="98"/>
  <c r="HK158" i="98" s="1"/>
  <c r="FS130" i="98"/>
  <c r="FU130" i="98" s="1"/>
  <c r="HM130" i="98"/>
  <c r="HM132" i="98" s="1"/>
  <c r="HH191" i="98"/>
  <c r="HH193" i="98" s="1"/>
  <c r="FD191" i="98"/>
  <c r="FF191" i="98" s="1"/>
  <c r="FM170" i="98"/>
  <c r="FO170" i="98" s="1"/>
  <c r="HK170" i="98"/>
  <c r="FJ169" i="98"/>
  <c r="FL169" i="98" s="1"/>
  <c r="HJ169" i="98"/>
  <c r="HJ171" i="98" s="1"/>
  <c r="HJ179" i="98"/>
  <c r="FJ179" i="98"/>
  <c r="FL179" i="98" s="1"/>
  <c r="FJ183" i="98"/>
  <c r="FL183" i="98" s="1"/>
  <c r="HJ183" i="98"/>
  <c r="HJ184" i="98" s="1"/>
  <c r="GB91" i="98"/>
  <c r="GD91" i="98" s="1"/>
  <c r="HP91" i="98"/>
  <c r="HP93" i="98" s="1"/>
  <c r="HH178" i="98"/>
  <c r="HH180" i="98" s="1"/>
  <c r="FD178" i="98"/>
  <c r="FF178" i="98" s="1"/>
  <c r="HD232" i="98"/>
  <c r="HD234" i="98" s="1"/>
  <c r="ER232" i="98"/>
  <c r="ET232" i="98" s="1"/>
  <c r="HQ122" i="94"/>
  <c r="HN194" i="94"/>
  <c r="HG292" i="94"/>
  <c r="HQ118" i="94"/>
  <c r="HP152" i="94"/>
  <c r="HT75" i="94"/>
  <c r="HR88" i="94"/>
  <c r="HJ241" i="94"/>
  <c r="HR126" i="94"/>
  <c r="HT71" i="94"/>
  <c r="HS84" i="94"/>
  <c r="HI254" i="94"/>
  <c r="HN173" i="94"/>
  <c r="HO177" i="94"/>
  <c r="HN169" i="94"/>
  <c r="HT92" i="94"/>
  <c r="HL224" i="94"/>
  <c r="HS101" i="94"/>
  <c r="HQ139" i="94"/>
  <c r="HV9" i="98"/>
  <c r="HP160" i="94"/>
  <c r="HQ135" i="94"/>
  <c r="HL203" i="94"/>
  <c r="HH275" i="94"/>
  <c r="HN186" i="94"/>
  <c r="HO156" i="94"/>
  <c r="HS67" i="94"/>
  <c r="HJ237" i="94"/>
  <c r="HQ143" i="94"/>
  <c r="HG296" i="94"/>
  <c r="HJ245" i="94"/>
  <c r="HS109" i="94"/>
  <c r="HX55" i="94"/>
  <c r="IO47" i="94" s="1"/>
  <c r="IR47" i="94" s="1"/>
  <c r="HG288" i="94"/>
  <c r="HL190" i="94"/>
  <c r="HL211" i="94"/>
  <c r="HR105" i="94"/>
  <c r="HF326" i="94"/>
  <c r="HL220" i="94"/>
  <c r="HX26" i="98"/>
  <c r="IA26" i="98" s="1"/>
  <c r="BE31" i="98" s="1"/>
  <c r="BF31" i="98" s="1"/>
  <c r="BH31" i="98" s="1"/>
  <c r="IC22" i="98"/>
  <c r="HL228" i="94"/>
  <c r="HI258" i="94"/>
  <c r="HL207" i="94"/>
  <c r="HI271" i="94"/>
  <c r="HS30" i="96"/>
  <c r="HU28" i="96" s="1"/>
  <c r="HE343" i="94"/>
  <c r="HE330" i="94"/>
  <c r="HF305" i="94"/>
  <c r="HD339" i="94"/>
  <c r="HF309" i="94"/>
  <c r="HI262" i="94"/>
  <c r="HI279" i="94"/>
  <c r="HC347" i="94"/>
  <c r="HF313" i="94"/>
  <c r="HE322" i="94"/>
  <c r="HL143" i="96"/>
  <c r="HR134" i="94"/>
  <c r="HI272" i="94"/>
  <c r="HI274" i="94" s="1"/>
  <c r="EY272" i="94"/>
  <c r="FA272" i="94" s="1"/>
  <c r="FQ170" i="94"/>
  <c r="FS170" i="94" s="1"/>
  <c r="HO170" i="94"/>
  <c r="HO172" i="94" s="1"/>
  <c r="GF81" i="94"/>
  <c r="GH81" i="94" s="1"/>
  <c r="HT81" i="94"/>
  <c r="HT83" i="94" s="1"/>
  <c r="FZ158" i="94"/>
  <c r="GB158" i="94" s="1"/>
  <c r="HR158" i="94"/>
  <c r="HJ276" i="94"/>
  <c r="HJ278" i="94" s="1"/>
  <c r="FB276" i="94"/>
  <c r="FD276" i="94" s="1"/>
  <c r="ES306" i="94"/>
  <c r="EU306" i="94" s="1"/>
  <c r="HG306" i="94"/>
  <c r="HG308" i="94" s="1"/>
  <c r="HQ149" i="94"/>
  <c r="HQ151" i="94" s="1"/>
  <c r="FW149" i="94"/>
  <c r="FY149" i="94" s="1"/>
  <c r="HH328" i="94"/>
  <c r="EV328" i="94"/>
  <c r="EX328" i="94" s="1"/>
  <c r="HN226" i="94"/>
  <c r="FN226" i="94"/>
  <c r="FP226" i="94" s="1"/>
  <c r="HK277" i="94"/>
  <c r="FE277" i="94"/>
  <c r="FG277" i="94" s="1"/>
  <c r="HM217" i="94"/>
  <c r="HM219" i="94" s="1"/>
  <c r="FK217" i="94"/>
  <c r="FM217" i="94" s="1"/>
  <c r="GC85" i="94"/>
  <c r="GE85" i="94" s="1"/>
  <c r="HS85" i="94"/>
  <c r="HS87" i="94" s="1"/>
  <c r="FZ140" i="94"/>
  <c r="GB140" i="94" s="1"/>
  <c r="HR140" i="94"/>
  <c r="HR142" i="94" s="1"/>
  <c r="FB268" i="94"/>
  <c r="FD268" i="94" s="1"/>
  <c r="HJ268" i="94"/>
  <c r="HJ270" i="94" s="1"/>
  <c r="GI106" i="94"/>
  <c r="GK106" i="94" s="1"/>
  <c r="HU106" i="94"/>
  <c r="EP345" i="94"/>
  <c r="ER345" i="94" s="1"/>
  <c r="HF345" i="94"/>
  <c r="HO201" i="94"/>
  <c r="FQ201" i="94"/>
  <c r="FS201" i="94" s="1"/>
  <c r="HK273" i="94"/>
  <c r="FE273" i="94"/>
  <c r="FG273" i="94" s="1"/>
  <c r="FN222" i="94"/>
  <c r="FP222" i="94" s="1"/>
  <c r="HN222" i="94"/>
  <c r="FE269" i="94"/>
  <c r="FG269" i="94" s="1"/>
  <c r="HK269" i="94"/>
  <c r="FK243" i="94"/>
  <c r="FM243" i="94" s="1"/>
  <c r="HM243" i="94"/>
  <c r="EV289" i="94"/>
  <c r="EX289" i="94" s="1"/>
  <c r="HH289" i="94"/>
  <c r="HH291" i="94" s="1"/>
  <c r="HI286" i="94"/>
  <c r="EY286" i="94"/>
  <c r="FA286" i="94" s="1"/>
  <c r="FZ136" i="94"/>
  <c r="GB136" i="94" s="1"/>
  <c r="HR136" i="94"/>
  <c r="HR138" i="94" s="1"/>
  <c r="FN218" i="94"/>
  <c r="FP218" i="94" s="1"/>
  <c r="HN218" i="94"/>
  <c r="HG323" i="94"/>
  <c r="HG325" i="94" s="1"/>
  <c r="ES323" i="94"/>
  <c r="EU323" i="94" s="1"/>
  <c r="EV293" i="94"/>
  <c r="EX293" i="94" s="1"/>
  <c r="HH293" i="94"/>
  <c r="HH295" i="94" s="1"/>
  <c r="GF99" i="94"/>
  <c r="GH99" i="94" s="1"/>
  <c r="HT99" i="94"/>
  <c r="HT100" i="94" s="1"/>
  <c r="FQ188" i="94"/>
  <c r="FS188" i="94" s="1"/>
  <c r="HO188" i="94"/>
  <c r="GF64" i="94"/>
  <c r="GH64" i="94" s="1"/>
  <c r="HT64" i="94"/>
  <c r="HT66" i="94" s="1"/>
  <c r="HG310" i="94"/>
  <c r="HG312" i="94" s="1"/>
  <c r="ES310" i="94"/>
  <c r="EU310" i="94" s="1"/>
  <c r="EV285" i="94"/>
  <c r="EX285" i="94" s="1"/>
  <c r="HH285" i="94"/>
  <c r="HH287" i="94" s="1"/>
  <c r="FE256" i="94"/>
  <c r="FG256" i="94" s="1"/>
  <c r="HK256" i="94"/>
  <c r="GL65" i="94"/>
  <c r="HV65" i="94"/>
  <c r="GF120" i="94"/>
  <c r="GH120" i="94" s="1"/>
  <c r="HT120" i="94"/>
  <c r="FT153" i="94"/>
  <c r="FV153" i="94" s="1"/>
  <c r="HP153" i="94"/>
  <c r="HP155" i="94" s="1"/>
  <c r="HI307" i="94"/>
  <c r="EY307" i="94"/>
  <c r="FA307" i="94" s="1"/>
  <c r="FQ205" i="94"/>
  <c r="FS205" i="94" s="1"/>
  <c r="HO205" i="94"/>
  <c r="EY290" i="94"/>
  <c r="FA290" i="94" s="1"/>
  <c r="HI290" i="94"/>
  <c r="HO166" i="94"/>
  <c r="HO168" i="94" s="1"/>
  <c r="FQ166" i="94"/>
  <c r="FS166" i="94" s="1"/>
  <c r="HQ175" i="94"/>
  <c r="FW175" i="94"/>
  <c r="FY175" i="94" s="1"/>
  <c r="EV324" i="94"/>
  <c r="EX324" i="94" s="1"/>
  <c r="HH324" i="94"/>
  <c r="FW154" i="94"/>
  <c r="FY154" i="94" s="1"/>
  <c r="HQ154" i="94"/>
  <c r="HT108" i="94"/>
  <c r="GI68" i="94"/>
  <c r="GK68" i="94" s="1"/>
  <c r="HU68" i="94"/>
  <c r="HU70" i="94" s="1"/>
  <c r="HU90" i="94"/>
  <c r="HU91" i="94" s="1"/>
  <c r="GI90" i="94"/>
  <c r="GK90" i="94" s="1"/>
  <c r="GC133" i="94"/>
  <c r="GE133" i="94" s="1"/>
  <c r="HS133" i="94"/>
  <c r="FK204" i="94"/>
  <c r="FM204" i="94" s="1"/>
  <c r="HM204" i="94"/>
  <c r="HM206" i="94" s="1"/>
  <c r="EJ344" i="94"/>
  <c r="EL344" i="94" s="1"/>
  <c r="HD344" i="94"/>
  <c r="HD346" i="94" s="1"/>
  <c r="FB259" i="94"/>
  <c r="FD259" i="94" s="1"/>
  <c r="HJ259" i="94"/>
  <c r="HJ261" i="94" s="1"/>
  <c r="GC132" i="94"/>
  <c r="GE132" i="94" s="1"/>
  <c r="HS132" i="94"/>
  <c r="GI107" i="94"/>
  <c r="GK107" i="94" s="1"/>
  <c r="HU107" i="94"/>
  <c r="FK235" i="94"/>
  <c r="FM235" i="94" s="1"/>
  <c r="HM235" i="94"/>
  <c r="GC123" i="94"/>
  <c r="GE123" i="94" s="1"/>
  <c r="HS123" i="94"/>
  <c r="HS125" i="94" s="1"/>
  <c r="HJ294" i="94"/>
  <c r="FB294" i="94"/>
  <c r="FD294" i="94" s="1"/>
  <c r="HM225" i="94"/>
  <c r="HM227" i="94" s="1"/>
  <c r="FK225" i="94"/>
  <c r="FM225" i="94" s="1"/>
  <c r="FB251" i="94"/>
  <c r="FD251" i="94" s="1"/>
  <c r="HJ251" i="94"/>
  <c r="HJ253" i="94" s="1"/>
  <c r="HT103" i="94"/>
  <c r="GF103" i="94"/>
  <c r="GH103" i="94" s="1"/>
  <c r="FT184" i="94"/>
  <c r="FV184" i="94" s="1"/>
  <c r="HP184" i="94"/>
  <c r="HQ159" i="94"/>
  <c r="EY311" i="94"/>
  <c r="FA311" i="94" s="1"/>
  <c r="HI311" i="94"/>
  <c r="FK187" i="94"/>
  <c r="FM187" i="94" s="1"/>
  <c r="HM187" i="94"/>
  <c r="HM189" i="94" s="1"/>
  <c r="GI72" i="94"/>
  <c r="GK72" i="94" s="1"/>
  <c r="HU72" i="94"/>
  <c r="HU74" i="94" s="1"/>
  <c r="GF124" i="94"/>
  <c r="GH124" i="94" s="1"/>
  <c r="HT124" i="94"/>
  <c r="HS137" i="94"/>
  <c r="GC137" i="94"/>
  <c r="GE137" i="94" s="1"/>
  <c r="HJ255" i="94"/>
  <c r="HJ257" i="94" s="1"/>
  <c r="FB255" i="94"/>
  <c r="FD255" i="94" s="1"/>
  <c r="HF319" i="94"/>
  <c r="HF321" i="94" s="1"/>
  <c r="EP319" i="94"/>
  <c r="ER319" i="94" s="1"/>
  <c r="FQ209" i="94"/>
  <c r="FS209" i="94" s="1"/>
  <c r="HO209" i="94"/>
  <c r="FK200" i="94"/>
  <c r="FM200" i="94" s="1"/>
  <c r="HM200" i="94"/>
  <c r="HM202" i="94" s="1"/>
  <c r="EP337" i="94"/>
  <c r="ER337" i="94" s="1"/>
  <c r="HF337" i="94"/>
  <c r="GI86" i="94"/>
  <c r="GK86" i="94" s="1"/>
  <c r="HU86" i="94"/>
  <c r="GC102" i="94"/>
  <c r="GE102" i="94" s="1"/>
  <c r="HS102" i="94"/>
  <c r="HS104" i="94" s="1"/>
  <c r="EY303" i="94"/>
  <c r="FA303" i="94" s="1"/>
  <c r="HI303" i="94"/>
  <c r="HO183" i="94"/>
  <c r="HO185" i="94" s="1"/>
  <c r="FQ183" i="94"/>
  <c r="FS183" i="94" s="1"/>
  <c r="FT171" i="94"/>
  <c r="FV171" i="94" s="1"/>
  <c r="HP171" i="94"/>
  <c r="EV320" i="94"/>
  <c r="EX320" i="94" s="1"/>
  <c r="HH320" i="94"/>
  <c r="HR119" i="94"/>
  <c r="HR121" i="94" s="1"/>
  <c r="FZ119" i="94"/>
  <c r="GB119" i="94" s="1"/>
  <c r="FW167" i="94"/>
  <c r="FY167" i="94" s="1"/>
  <c r="HQ167" i="94"/>
  <c r="HK234" i="94"/>
  <c r="HK236" i="94" s="1"/>
  <c r="FE234" i="94"/>
  <c r="FG234" i="94" s="1"/>
  <c r="HF327" i="94"/>
  <c r="HF329" i="94" s="1"/>
  <c r="EP327" i="94"/>
  <c r="ER327" i="94" s="1"/>
  <c r="GF116" i="94"/>
  <c r="GH116" i="94" s="1"/>
  <c r="HT116" i="94"/>
  <c r="HL260" i="94"/>
  <c r="FH260" i="94"/>
  <c r="FJ260" i="94" s="1"/>
  <c r="FQ191" i="94"/>
  <c r="FS191" i="94" s="1"/>
  <c r="HO191" i="94"/>
  <c r="HO193" i="94" s="1"/>
  <c r="HR115" i="94"/>
  <c r="HR117" i="94" s="1"/>
  <c r="FZ115" i="94"/>
  <c r="GB115" i="94" s="1"/>
  <c r="HL252" i="94"/>
  <c r="FH252" i="94"/>
  <c r="FJ252" i="94" s="1"/>
  <c r="GF141" i="94"/>
  <c r="GH141" i="94" s="1"/>
  <c r="HT141" i="94"/>
  <c r="FH239" i="94"/>
  <c r="FJ239" i="94" s="1"/>
  <c r="HL239" i="94"/>
  <c r="FZ157" i="94"/>
  <c r="GB157" i="94" s="1"/>
  <c r="HR157" i="94"/>
  <c r="FK221" i="94"/>
  <c r="FM221" i="94" s="1"/>
  <c r="HM221" i="94"/>
  <c r="HM223" i="94" s="1"/>
  <c r="HG341" i="94"/>
  <c r="ES341" i="94"/>
  <c r="EU341" i="94" s="1"/>
  <c r="HG302" i="94"/>
  <c r="HG304" i="94" s="1"/>
  <c r="ES302" i="94"/>
  <c r="EU302" i="94" s="1"/>
  <c r="HE336" i="94"/>
  <c r="HE338" i="94" s="1"/>
  <c r="EM336" i="94"/>
  <c r="EO336" i="94" s="1"/>
  <c r="HF340" i="94"/>
  <c r="HF342" i="94" s="1"/>
  <c r="EP340" i="94"/>
  <c r="ER340" i="94" s="1"/>
  <c r="HP192" i="94"/>
  <c r="FT192" i="94"/>
  <c r="FV192" i="94" s="1"/>
  <c r="FE238" i="94"/>
  <c r="FG238" i="94" s="1"/>
  <c r="HK238" i="94"/>
  <c r="HK240" i="94" s="1"/>
  <c r="FZ150" i="94"/>
  <c r="GB150" i="94" s="1"/>
  <c r="HR150" i="94"/>
  <c r="FE242" i="94"/>
  <c r="FG242" i="94" s="1"/>
  <c r="HK242" i="94"/>
  <c r="HK244" i="94" s="1"/>
  <c r="HM208" i="94"/>
  <c r="HM210" i="94" s="1"/>
  <c r="FK208" i="94"/>
  <c r="FM208" i="94" s="1"/>
  <c r="HP174" i="94"/>
  <c r="HP176" i="94" s="1"/>
  <c r="FT174" i="94"/>
  <c r="FV174" i="94" s="1"/>
  <c r="HV54" i="94"/>
  <c r="HX52" i="94" s="1"/>
  <c r="II47" i="94" s="1"/>
  <c r="GO81" i="95"/>
  <c r="GP16" i="95"/>
  <c r="GQ16" i="95" s="1"/>
  <c r="GR14" i="95" s="1"/>
  <c r="HO116" i="98"/>
  <c r="HQ78" i="96"/>
  <c r="HV22" i="98"/>
  <c r="HW26" i="98" s="1"/>
  <c r="GN94" i="95"/>
  <c r="HP108" i="96"/>
  <c r="HR52" i="96"/>
  <c r="BI19" i="96"/>
  <c r="BJ19" i="96" s="1"/>
  <c r="BL19" i="96" s="1"/>
  <c r="BM19" i="96" s="1"/>
  <c r="BO19" i="96" s="1"/>
  <c r="BP19" i="96" s="1"/>
  <c r="BR19" i="96" s="1"/>
  <c r="BS19" i="96" s="1"/>
  <c r="BU19" i="96" s="1"/>
  <c r="HT53" i="98"/>
  <c r="HX52" i="98" s="1"/>
  <c r="IA52" i="98" s="1"/>
  <c r="BE57" i="98" s="1"/>
  <c r="BF57" i="98" s="1"/>
  <c r="HS57" i="98" s="1"/>
  <c r="HK169" i="96"/>
  <c r="IT10" i="96"/>
  <c r="IU10" i="96" s="1"/>
  <c r="HW14" i="96"/>
  <c r="HX14" i="96" s="1"/>
  <c r="HZ14" i="96" s="1"/>
  <c r="HP91" i="96"/>
  <c r="HR90" i="98"/>
  <c r="HT87" i="98" s="1"/>
  <c r="HY87" i="98" s="1"/>
  <c r="HZ48" i="98"/>
  <c r="GD237" i="95"/>
  <c r="HU53" i="96"/>
  <c r="IS49" i="96" s="1"/>
  <c r="IU49" i="96" s="1"/>
  <c r="W49" i="96" s="1"/>
  <c r="GC250" i="95"/>
  <c r="HS65" i="96"/>
  <c r="HU62" i="96" s="1"/>
  <c r="IH62" i="96" s="1"/>
  <c r="GO42" i="95"/>
  <c r="HN130" i="96"/>
  <c r="HP107" i="98"/>
  <c r="HW36" i="96"/>
  <c r="HS69" i="96"/>
  <c r="HU66" i="96" s="1"/>
  <c r="IS62" i="96" s="1"/>
  <c r="HL147" i="96"/>
  <c r="HV50" i="94"/>
  <c r="HX47" i="94" s="1"/>
  <c r="HR82" i="96"/>
  <c r="GI159" i="95"/>
  <c r="HH199" i="96"/>
  <c r="HG212" i="96"/>
  <c r="HI182" i="96"/>
  <c r="HP95" i="96"/>
  <c r="HN117" i="96"/>
  <c r="HN121" i="96"/>
  <c r="HT62" i="98"/>
  <c r="HP104" i="96"/>
  <c r="GG198" i="95"/>
  <c r="GL120" i="95"/>
  <c r="HW23" i="96"/>
  <c r="HI198" i="98"/>
  <c r="HO103" i="98"/>
  <c r="HG224" i="98"/>
  <c r="GG185" i="95"/>
  <c r="HM146" i="98"/>
  <c r="HH207" i="98"/>
  <c r="HJ186" i="96"/>
  <c r="HD238" i="96"/>
  <c r="HD251" i="96"/>
  <c r="GJ146" i="95"/>
  <c r="HG220" i="98"/>
  <c r="HK160" i="96"/>
  <c r="HE225" i="96"/>
  <c r="HH195" i="96"/>
  <c r="GE211" i="95"/>
  <c r="HL156" i="96"/>
  <c r="HC247" i="96"/>
  <c r="HK173" i="96"/>
  <c r="HE221" i="96"/>
  <c r="HE234" i="96"/>
  <c r="HM134" i="96"/>
  <c r="GA263" i="95"/>
  <c r="HG208" i="96"/>
  <c r="HC260" i="96"/>
  <c r="HD264" i="96"/>
  <c r="HM155" i="96"/>
  <c r="HE250" i="96"/>
  <c r="HM142" i="96"/>
  <c r="ET157" i="95"/>
  <c r="EV157" i="95" s="1"/>
  <c r="GL157" i="95"/>
  <c r="HO118" i="96"/>
  <c r="HO120" i="96" s="1"/>
  <c r="FW118" i="96"/>
  <c r="FY118" i="96" s="1"/>
  <c r="EN183" i="95"/>
  <c r="EP183" i="95" s="1"/>
  <c r="GJ183" i="95"/>
  <c r="GP92" i="95"/>
  <c r="FF92" i="95"/>
  <c r="HQ105" i="96"/>
  <c r="HQ107" i="96" s="1"/>
  <c r="GC105" i="96"/>
  <c r="GE105" i="96" s="1"/>
  <c r="HQ131" i="98"/>
  <c r="GE131" i="98"/>
  <c r="GG131" i="98" s="1"/>
  <c r="HI210" i="96"/>
  <c r="FE210" i="96"/>
  <c r="FG210" i="96" s="1"/>
  <c r="EV245" i="96"/>
  <c r="EX245" i="96" s="1"/>
  <c r="HF245" i="96"/>
  <c r="HM158" i="96"/>
  <c r="FQ158" i="96"/>
  <c r="FS158" i="96" s="1"/>
  <c r="HM167" i="96"/>
  <c r="FQ167" i="96"/>
  <c r="FS167" i="96" s="1"/>
  <c r="FV166" i="98"/>
  <c r="FX166" i="98" s="1"/>
  <c r="HN166" i="98"/>
  <c r="EN196" i="95"/>
  <c r="EP196" i="95" s="1"/>
  <c r="GJ196" i="95"/>
  <c r="HN157" i="98"/>
  <c r="FV157" i="98"/>
  <c r="FX157" i="98" s="1"/>
  <c r="EE222" i="95"/>
  <c r="EG222" i="95" s="1"/>
  <c r="GG222" i="95"/>
  <c r="HI208" i="98"/>
  <c r="FG208" i="98"/>
  <c r="FI208" i="98" s="1"/>
  <c r="EY232" i="96"/>
  <c r="FA232" i="96" s="1"/>
  <c r="HG232" i="96"/>
  <c r="FM182" i="98"/>
  <c r="FO182" i="98" s="1"/>
  <c r="HK182" i="98"/>
  <c r="GK170" i="95"/>
  <c r="EQ170" i="95"/>
  <c r="ES170" i="95" s="1"/>
  <c r="HH233" i="98"/>
  <c r="FD233" i="98"/>
  <c r="FF233" i="98" s="1"/>
  <c r="GF75" i="96"/>
  <c r="GH75" i="96" s="1"/>
  <c r="HR75" i="96"/>
  <c r="HR77" i="96" s="1"/>
  <c r="EW144" i="95"/>
  <c r="EY144" i="95" s="1"/>
  <c r="GM144" i="95"/>
  <c r="EV218" i="96"/>
  <c r="EX218" i="96" s="1"/>
  <c r="HF218" i="96"/>
  <c r="HF220" i="96" s="1"/>
  <c r="HS89" i="96"/>
  <c r="GI89" i="96"/>
  <c r="FD221" i="98"/>
  <c r="FF221" i="98" s="1"/>
  <c r="HH221" i="98"/>
  <c r="HH223" i="98" s="1"/>
  <c r="FP192" i="98"/>
  <c r="FR192" i="98" s="1"/>
  <c r="HL192" i="98"/>
  <c r="ES235" i="96"/>
  <c r="EU235" i="96" s="1"/>
  <c r="HE235" i="96"/>
  <c r="HE237" i="96" s="1"/>
  <c r="HH223" i="96"/>
  <c r="FB223" i="96"/>
  <c r="FD223" i="96" s="1"/>
  <c r="HQ92" i="96"/>
  <c r="HQ94" i="96" s="1"/>
  <c r="GC92" i="96"/>
  <c r="GE92" i="96" s="1"/>
  <c r="EP257" i="96"/>
  <c r="ER257" i="96" s="1"/>
  <c r="HD257" i="96"/>
  <c r="HD259" i="96" s="1"/>
  <c r="HK197" i="96"/>
  <c r="FK197" i="96"/>
  <c r="FM197" i="96" s="1"/>
  <c r="GE114" i="98"/>
  <c r="GG114" i="98" s="1"/>
  <c r="HQ114" i="98"/>
  <c r="EZ131" i="95"/>
  <c r="FB131" i="95" s="1"/>
  <c r="GN131" i="95"/>
  <c r="DV261" i="95"/>
  <c r="DX261" i="95" s="1"/>
  <c r="GD261" i="95"/>
  <c r="HP113" i="98"/>
  <c r="HP115" i="98" s="1"/>
  <c r="GB113" i="98"/>
  <c r="GD113" i="98" s="1"/>
  <c r="FB219" i="96"/>
  <c r="FD219" i="96" s="1"/>
  <c r="HH219" i="96"/>
  <c r="HG236" i="96"/>
  <c r="EY236" i="96"/>
  <c r="FA236" i="96" s="1"/>
  <c r="FD217" i="98"/>
  <c r="FF217" i="98" s="1"/>
  <c r="HH217" i="98"/>
  <c r="HH219" i="98" s="1"/>
  <c r="FT131" i="96"/>
  <c r="FV131" i="96" s="1"/>
  <c r="HN131" i="96"/>
  <c r="HN133" i="96" s="1"/>
  <c r="EE235" i="95"/>
  <c r="EG235" i="95" s="1"/>
  <c r="GG235" i="95"/>
  <c r="FW114" i="96"/>
  <c r="FY114" i="96" s="1"/>
  <c r="HO114" i="96"/>
  <c r="HO116" i="96" s="1"/>
  <c r="HI192" i="96"/>
  <c r="HI194" i="96" s="1"/>
  <c r="FE192" i="96"/>
  <c r="FG192" i="96" s="1"/>
  <c r="FK193" i="96"/>
  <c r="FM193" i="96" s="1"/>
  <c r="HK193" i="96"/>
  <c r="EV249" i="96"/>
  <c r="EX249" i="96" s="1"/>
  <c r="HF249" i="96"/>
  <c r="GF102" i="96"/>
  <c r="GH102" i="96" s="1"/>
  <c r="HR102" i="96"/>
  <c r="GH92" i="98"/>
  <c r="HR92" i="98"/>
  <c r="HI204" i="98"/>
  <c r="HI206" i="98" s="1"/>
  <c r="FG204" i="98"/>
  <c r="FI204" i="98" s="1"/>
  <c r="EV231" i="96"/>
  <c r="EX231" i="96" s="1"/>
  <c r="HF231" i="96"/>
  <c r="HF233" i="96" s="1"/>
  <c r="ES261" i="96"/>
  <c r="EU261" i="96" s="1"/>
  <c r="HE261" i="96"/>
  <c r="HE263" i="96" s="1"/>
  <c r="HL196" i="98"/>
  <c r="FP196" i="98"/>
  <c r="FR196" i="98" s="1"/>
  <c r="GJ158" i="95"/>
  <c r="HK183" i="96"/>
  <c r="HK185" i="96" s="1"/>
  <c r="FK183" i="96"/>
  <c r="FM183" i="96" s="1"/>
  <c r="GB100" i="98"/>
  <c r="GD100" i="98" s="1"/>
  <c r="HP100" i="98"/>
  <c r="HP102" i="98" s="1"/>
  <c r="HL184" i="96"/>
  <c r="FN184" i="96"/>
  <c r="FP184" i="96" s="1"/>
  <c r="GH118" i="98"/>
  <c r="HR118" i="98"/>
  <c r="HH209" i="96"/>
  <c r="HH211" i="96" s="1"/>
  <c r="FB209" i="96"/>
  <c r="FD209" i="96" s="1"/>
  <c r="EH209" i="95"/>
  <c r="EJ209" i="95" s="1"/>
  <c r="GH209" i="95"/>
  <c r="HO145" i="96"/>
  <c r="FW145" i="96"/>
  <c r="FY145" i="96" s="1"/>
  <c r="FG218" i="98"/>
  <c r="FI218" i="98" s="1"/>
  <c r="HI218" i="98"/>
  <c r="FV143" i="98"/>
  <c r="FX143" i="98" s="1"/>
  <c r="HN143" i="98"/>
  <c r="HN145" i="98" s="1"/>
  <c r="HM171" i="96"/>
  <c r="FQ171" i="96"/>
  <c r="FS171" i="96" s="1"/>
  <c r="HD244" i="96"/>
  <c r="HD246" i="96" s="1"/>
  <c r="EP244" i="96"/>
  <c r="ER244" i="96" s="1"/>
  <c r="HH205" i="96"/>
  <c r="HH207" i="96" s="1"/>
  <c r="FB205" i="96"/>
  <c r="FD205" i="96" s="1"/>
  <c r="HQ88" i="96"/>
  <c r="HQ90" i="96" s="1"/>
  <c r="GC88" i="96"/>
  <c r="GE88" i="96" s="1"/>
  <c r="FQ144" i="96"/>
  <c r="FS144" i="96" s="1"/>
  <c r="HM144" i="96"/>
  <c r="HM146" i="96" s="1"/>
  <c r="FN170" i="96"/>
  <c r="FP170" i="96" s="1"/>
  <c r="HL170" i="96"/>
  <c r="HL172" i="96" s="1"/>
  <c r="FE206" i="96"/>
  <c r="FG206" i="96" s="1"/>
  <c r="HI206" i="96"/>
  <c r="FY144" i="98"/>
  <c r="GA144" i="98" s="1"/>
  <c r="HO144" i="98"/>
  <c r="HI196" i="96"/>
  <c r="HI198" i="96" s="1"/>
  <c r="FE196" i="96"/>
  <c r="FG196" i="96" s="1"/>
  <c r="HS49" i="96"/>
  <c r="HS51" i="96" s="1"/>
  <c r="GI49" i="96"/>
  <c r="FJ195" i="98"/>
  <c r="FL195" i="98" s="1"/>
  <c r="HJ195" i="98"/>
  <c r="HJ197" i="98" s="1"/>
  <c r="GE248" i="95"/>
  <c r="DY248" i="95"/>
  <c r="EA248" i="95" s="1"/>
  <c r="HS79" i="96"/>
  <c r="HS81" i="96" s="1"/>
  <c r="GI79" i="96"/>
  <c r="HN153" i="96"/>
  <c r="FT153" i="96"/>
  <c r="FV153" i="96" s="1"/>
  <c r="GM119" i="95"/>
  <c r="FV139" i="98"/>
  <c r="FX139" i="98" s="1"/>
  <c r="HN139" i="98"/>
  <c r="HP132" i="96"/>
  <c r="FZ132" i="96"/>
  <c r="GB132" i="96" s="1"/>
  <c r="FF118" i="95"/>
  <c r="GP118" i="95"/>
  <c r="GE104" i="98"/>
  <c r="GG104" i="98" s="1"/>
  <c r="HQ104" i="98"/>
  <c r="HQ106" i="98" s="1"/>
  <c r="FV153" i="98"/>
  <c r="FX153" i="98" s="1"/>
  <c r="HN153" i="98"/>
  <c r="GL98" i="94"/>
  <c r="HV98" i="94"/>
  <c r="FQ157" i="96"/>
  <c r="FS157" i="96" s="1"/>
  <c r="HM157" i="96"/>
  <c r="FZ128" i="96"/>
  <c r="GB128" i="96" s="1"/>
  <c r="HP128" i="96"/>
  <c r="HQ119" i="96"/>
  <c r="GC119" i="96"/>
  <c r="GE119" i="96" s="1"/>
  <c r="HL159" i="96"/>
  <c r="FT154" i="96"/>
  <c r="FV154" i="96" s="1"/>
  <c r="HN154" i="96"/>
  <c r="FN180" i="96"/>
  <c r="FP180" i="96" s="1"/>
  <c r="HL180" i="96"/>
  <c r="HI222" i="98"/>
  <c r="FG222" i="98"/>
  <c r="FI222" i="98" s="1"/>
  <c r="FD229" i="98"/>
  <c r="FF229" i="98" s="1"/>
  <c r="HH229" i="98"/>
  <c r="FT140" i="96"/>
  <c r="FV140" i="96" s="1"/>
  <c r="HN140" i="96"/>
  <c r="EV248" i="96"/>
  <c r="EX248" i="96" s="1"/>
  <c r="HF248" i="96"/>
  <c r="GF106" i="96"/>
  <c r="GH106" i="96" s="1"/>
  <c r="HR106" i="96"/>
  <c r="GB126" i="98"/>
  <c r="GD126" i="98" s="1"/>
  <c r="HP126" i="98"/>
  <c r="GP105" i="95"/>
  <c r="FF105" i="95"/>
  <c r="EV262" i="96"/>
  <c r="EX262" i="96" s="1"/>
  <c r="HF262" i="96"/>
  <c r="HN141" i="96"/>
  <c r="FT141" i="96"/>
  <c r="FV141" i="96" s="1"/>
  <c r="FW127" i="96"/>
  <c r="FY127" i="96" s="1"/>
  <c r="HO127" i="96"/>
  <c r="HO129" i="96" s="1"/>
  <c r="FJ205" i="98"/>
  <c r="FL205" i="98" s="1"/>
  <c r="HJ205" i="98"/>
  <c r="HL166" i="96"/>
  <c r="HL168" i="96" s="1"/>
  <c r="FN166" i="96"/>
  <c r="FP166" i="96" s="1"/>
  <c r="GK145" i="95"/>
  <c r="HQ101" i="96"/>
  <c r="HQ103" i="96" s="1"/>
  <c r="GC101" i="96"/>
  <c r="GE101" i="96" s="1"/>
  <c r="GF93" i="96"/>
  <c r="GH93" i="96" s="1"/>
  <c r="HR93" i="96"/>
  <c r="FH179" i="96"/>
  <c r="FJ179" i="96" s="1"/>
  <c r="HJ179" i="96"/>
  <c r="HJ181" i="96" s="1"/>
  <c r="EV258" i="96"/>
  <c r="EX258" i="96" s="1"/>
  <c r="HF258" i="96"/>
  <c r="EV222" i="96"/>
  <c r="EX222" i="96" s="1"/>
  <c r="HF222" i="96"/>
  <c r="HF224" i="96" s="1"/>
  <c r="GC115" i="96"/>
  <c r="GE115" i="96" s="1"/>
  <c r="HQ115" i="96"/>
  <c r="GC260" i="95" l="1"/>
  <c r="GC262" i="95" s="1"/>
  <c r="DS260" i="95"/>
  <c r="DU260" i="95" s="1"/>
  <c r="DY247" i="95"/>
  <c r="EA247" i="95" s="1"/>
  <c r="GE247" i="95"/>
  <c r="GE249" i="95" s="1"/>
  <c r="HC48" i="95"/>
  <c r="HD48" i="95" s="1"/>
  <c r="GT48" i="95"/>
  <c r="GT49" i="95" s="1"/>
  <c r="GU50" i="95" s="1"/>
  <c r="AB56" i="95" s="1"/>
  <c r="GU49" i="95"/>
  <c r="GG208" i="95"/>
  <c r="GG210" i="95" s="1"/>
  <c r="EE208" i="95"/>
  <c r="EG208" i="95" s="1"/>
  <c r="GF234" i="95"/>
  <c r="GF236" i="95" s="1"/>
  <c r="EB234" i="95"/>
  <c r="ED234" i="95" s="1"/>
  <c r="GJ169" i="95"/>
  <c r="GJ171" i="95" s="1"/>
  <c r="GJ172" i="95" s="1"/>
  <c r="EN169" i="95"/>
  <c r="EP169" i="95" s="1"/>
  <c r="HC61" i="95"/>
  <c r="HD61" i="95" s="1"/>
  <c r="B61" i="95" s="1"/>
  <c r="GU62" i="95"/>
  <c r="AC70" i="95" s="1"/>
  <c r="AD70" i="95" s="1"/>
  <c r="GT61" i="95"/>
  <c r="FF91" i="95"/>
  <c r="GP91" i="95"/>
  <c r="GP93" i="95" s="1"/>
  <c r="ET156" i="95"/>
  <c r="EV156" i="95" s="1"/>
  <c r="GL156" i="95"/>
  <c r="GO104" i="95"/>
  <c r="GO106" i="95" s="1"/>
  <c r="GO107" i="95" s="1"/>
  <c r="FC104" i="95"/>
  <c r="FE104" i="95" s="1"/>
  <c r="GM143" i="95"/>
  <c r="EW143" i="95"/>
  <c r="EY143" i="95" s="1"/>
  <c r="FC117" i="95"/>
  <c r="FE117" i="95" s="1"/>
  <c r="GO117" i="95"/>
  <c r="GI182" i="95"/>
  <c r="GI184" i="95" s="1"/>
  <c r="EK182" i="95"/>
  <c r="EM182" i="95" s="1"/>
  <c r="EW130" i="95"/>
  <c r="EY130" i="95" s="1"/>
  <c r="GM130" i="95"/>
  <c r="GM132" i="95" s="1"/>
  <c r="GM133" i="95" s="1"/>
  <c r="GI195" i="95"/>
  <c r="EK195" i="95"/>
  <c r="EM195" i="95" s="1"/>
  <c r="GF221" i="95"/>
  <c r="GF223" i="95" s="1"/>
  <c r="GF224" i="95" s="1"/>
  <c r="EB221" i="95"/>
  <c r="ED221" i="95" s="1"/>
  <c r="HC22" i="95"/>
  <c r="HD22" i="95" s="1"/>
  <c r="GT22" i="95"/>
  <c r="GU23" i="95"/>
  <c r="ID22" i="98"/>
  <c r="B22" i="98" s="1"/>
  <c r="HR43" i="96"/>
  <c r="HT35" i="98"/>
  <c r="HY35" i="98" s="1"/>
  <c r="HX13" i="98"/>
  <c r="IA13" i="98" s="1"/>
  <c r="BE18" i="98" s="1"/>
  <c r="BF18" i="98" s="1"/>
  <c r="BH18" i="98" s="1"/>
  <c r="BI18" i="98" s="1"/>
  <c r="BK18" i="98" s="1"/>
  <c r="BL18" i="98" s="1"/>
  <c r="BN18" i="98" s="1"/>
  <c r="BO18" i="98" s="1"/>
  <c r="BQ18" i="98" s="1"/>
  <c r="BR18" i="98" s="1"/>
  <c r="BT18" i="98" s="1"/>
  <c r="IC9" i="98"/>
  <c r="GI40" i="96"/>
  <c r="HS40" i="96"/>
  <c r="HS42" i="96" s="1"/>
  <c r="HZ35" i="98"/>
  <c r="HX39" i="98"/>
  <c r="IA39" i="98" s="1"/>
  <c r="BE44" i="98" s="1"/>
  <c r="BF44" i="98" s="1"/>
  <c r="HW13" i="98"/>
  <c r="HV41" i="94"/>
  <c r="HX38" i="94" s="1"/>
  <c r="IO30" i="94" s="1"/>
  <c r="IK13" i="94"/>
  <c r="AT25" i="94"/>
  <c r="AT26" i="94"/>
  <c r="AU26" i="94" s="1"/>
  <c r="HW26" i="94" s="1"/>
  <c r="HK155" i="98"/>
  <c r="HP94" i="98"/>
  <c r="HQ68" i="98"/>
  <c r="HV37" i="94"/>
  <c r="HX34" i="94" s="1"/>
  <c r="IH30" i="94" s="1"/>
  <c r="HN120" i="98"/>
  <c r="HV33" i="94"/>
  <c r="HX31" i="94" s="1"/>
  <c r="HJ172" i="98"/>
  <c r="HM133" i="98"/>
  <c r="HP81" i="98"/>
  <c r="HJ185" i="98"/>
  <c r="HJ168" i="98"/>
  <c r="HH181" i="98"/>
  <c r="HK159" i="98"/>
  <c r="HN129" i="98"/>
  <c r="HM142" i="98"/>
  <c r="HD231" i="98"/>
  <c r="HH194" i="98"/>
  <c r="HQ77" i="98"/>
  <c r="HG211" i="98"/>
  <c r="HD235" i="98"/>
  <c r="HL152" i="98"/>
  <c r="HL154" i="98" s="1"/>
  <c r="FP152" i="98"/>
  <c r="FR152" i="98" s="1"/>
  <c r="HQ91" i="98"/>
  <c r="HQ93" i="98" s="1"/>
  <c r="GE91" i="98"/>
  <c r="GG91" i="98" s="1"/>
  <c r="HK183" i="98"/>
  <c r="HK184" i="98" s="1"/>
  <c r="FM183" i="98"/>
  <c r="FO183" i="98" s="1"/>
  <c r="HK169" i="98"/>
  <c r="HK171" i="98" s="1"/>
  <c r="FM169" i="98"/>
  <c r="FO169" i="98" s="1"/>
  <c r="HL170" i="98"/>
  <c r="FP170" i="98"/>
  <c r="FR170" i="98" s="1"/>
  <c r="FV130" i="98"/>
  <c r="FX130" i="98" s="1"/>
  <c r="HN130" i="98"/>
  <c r="HN132" i="98" s="1"/>
  <c r="HL156" i="98"/>
  <c r="HL158" i="98" s="1"/>
  <c r="FP156" i="98"/>
  <c r="FR156" i="98" s="1"/>
  <c r="FY127" i="98"/>
  <c r="GA127" i="98" s="1"/>
  <c r="HO127" i="98"/>
  <c r="HO128" i="98" s="1"/>
  <c r="EU232" i="98"/>
  <c r="EW232" i="98" s="1"/>
  <c r="HE232" i="98"/>
  <c r="HE234" i="98" s="1"/>
  <c r="FG178" i="98"/>
  <c r="FI178" i="98" s="1"/>
  <c r="HI178" i="98"/>
  <c r="HI180" i="98" s="1"/>
  <c r="HK179" i="98"/>
  <c r="FM179" i="98"/>
  <c r="FO179" i="98" s="1"/>
  <c r="FG191" i="98"/>
  <c r="FI191" i="98" s="1"/>
  <c r="HI191" i="98"/>
  <c r="HI193" i="98" s="1"/>
  <c r="HQ78" i="98"/>
  <c r="HQ80" i="98" s="1"/>
  <c r="GE78" i="98"/>
  <c r="GG78" i="98" s="1"/>
  <c r="HR65" i="98"/>
  <c r="HR67" i="98" s="1"/>
  <c r="GH65" i="98"/>
  <c r="HK165" i="98"/>
  <c r="HK167" i="98" s="1"/>
  <c r="FM165" i="98"/>
  <c r="FO165" i="98" s="1"/>
  <c r="HR74" i="98"/>
  <c r="HR76" i="98" s="1"/>
  <c r="GH74" i="98"/>
  <c r="HO117" i="98"/>
  <c r="HO119" i="98" s="1"/>
  <c r="FY117" i="98"/>
  <c r="GA117" i="98" s="1"/>
  <c r="HE230" i="98"/>
  <c r="HN140" i="98"/>
  <c r="HN141" i="98" s="1"/>
  <c r="FV140" i="98"/>
  <c r="FX140" i="98" s="1"/>
  <c r="HH209" i="98"/>
  <c r="HH210" i="98" s="1"/>
  <c r="FD209" i="98"/>
  <c r="FF209" i="98" s="1"/>
  <c r="HR122" i="94"/>
  <c r="HH292" i="94"/>
  <c r="HO194" i="94"/>
  <c r="HR118" i="94"/>
  <c r="HQ152" i="94"/>
  <c r="HU75" i="94"/>
  <c r="HK241" i="94"/>
  <c r="HS88" i="94"/>
  <c r="HS126" i="94"/>
  <c r="HU71" i="94"/>
  <c r="HT84" i="94"/>
  <c r="HO173" i="94"/>
  <c r="HP177" i="94"/>
  <c r="HO169" i="94"/>
  <c r="HJ254" i="94"/>
  <c r="HU92" i="94"/>
  <c r="HM224" i="94"/>
  <c r="HR139" i="94"/>
  <c r="HT101" i="94"/>
  <c r="HI275" i="94"/>
  <c r="HR135" i="94"/>
  <c r="HO186" i="94"/>
  <c r="HM203" i="94"/>
  <c r="HQ160" i="94"/>
  <c r="HP156" i="94"/>
  <c r="IQ47" i="94"/>
  <c r="IT47" i="94" s="1"/>
  <c r="IU47" i="94" s="1"/>
  <c r="HT67" i="94"/>
  <c r="HH296" i="94"/>
  <c r="HR143" i="94"/>
  <c r="HS31" i="98"/>
  <c r="HY26" i="98"/>
  <c r="BD30" i="98" s="1"/>
  <c r="HK237" i="94"/>
  <c r="HK245" i="94"/>
  <c r="HT109" i="94"/>
  <c r="HM190" i="94"/>
  <c r="HH288" i="94"/>
  <c r="HM211" i="94"/>
  <c r="HM220" i="94"/>
  <c r="HG326" i="94"/>
  <c r="HS105" i="94"/>
  <c r="HM228" i="94"/>
  <c r="HJ258" i="94"/>
  <c r="HM207" i="94"/>
  <c r="HJ271" i="94"/>
  <c r="HU27" i="96"/>
  <c r="IS23" i="96" s="1"/>
  <c r="HG305" i="94"/>
  <c r="HF343" i="94"/>
  <c r="HF330" i="94"/>
  <c r="HE339" i="94"/>
  <c r="HG309" i="94"/>
  <c r="HJ279" i="94"/>
  <c r="HJ262" i="94"/>
  <c r="HD347" i="94"/>
  <c r="HG313" i="94"/>
  <c r="HF322" i="94"/>
  <c r="HM143" i="96"/>
  <c r="HX51" i="94"/>
  <c r="IH47" i="94" s="1"/>
  <c r="IK47" i="94" s="1"/>
  <c r="GP81" i="95"/>
  <c r="GQ81" i="95" s="1"/>
  <c r="HR159" i="94"/>
  <c r="HS134" i="94"/>
  <c r="HQ174" i="94"/>
  <c r="HQ176" i="94" s="1"/>
  <c r="FW174" i="94"/>
  <c r="FY174" i="94" s="1"/>
  <c r="HQ192" i="94"/>
  <c r="FW192" i="94"/>
  <c r="FY192" i="94" s="1"/>
  <c r="EP336" i="94"/>
  <c r="ER336" i="94" s="1"/>
  <c r="HF336" i="94"/>
  <c r="HF338" i="94" s="1"/>
  <c r="HH341" i="94"/>
  <c r="EV341" i="94"/>
  <c r="EX341" i="94" s="1"/>
  <c r="GC115" i="94"/>
  <c r="GE115" i="94" s="1"/>
  <c r="HS115" i="94"/>
  <c r="HS117" i="94" s="1"/>
  <c r="HG327" i="94"/>
  <c r="HG329" i="94" s="1"/>
  <c r="ES327" i="94"/>
  <c r="EU327" i="94" s="1"/>
  <c r="GC119" i="94"/>
  <c r="GE119" i="94" s="1"/>
  <c r="HS119" i="94"/>
  <c r="HS121" i="94" s="1"/>
  <c r="HQ171" i="94"/>
  <c r="FW171" i="94"/>
  <c r="FY171" i="94" s="1"/>
  <c r="HT102" i="94"/>
  <c r="HT104" i="94" s="1"/>
  <c r="GF102" i="94"/>
  <c r="GH102" i="94" s="1"/>
  <c r="GL86" i="94"/>
  <c r="HV86" i="94"/>
  <c r="ES337" i="94"/>
  <c r="EU337" i="94" s="1"/>
  <c r="HG337" i="94"/>
  <c r="FN200" i="94"/>
  <c r="FP200" i="94" s="1"/>
  <c r="HN200" i="94"/>
  <c r="HN202" i="94" s="1"/>
  <c r="HQ184" i="94"/>
  <c r="FW184" i="94"/>
  <c r="FY184" i="94" s="1"/>
  <c r="FE294" i="94"/>
  <c r="FG294" i="94" s="1"/>
  <c r="HK294" i="94"/>
  <c r="FE259" i="94"/>
  <c r="FG259" i="94" s="1"/>
  <c r="HK259" i="94"/>
  <c r="HK261" i="94" s="1"/>
  <c r="HR154" i="94"/>
  <c r="FZ154" i="94"/>
  <c r="GB154" i="94" s="1"/>
  <c r="HI324" i="94"/>
  <c r="EY324" i="94"/>
  <c r="FA324" i="94" s="1"/>
  <c r="FB290" i="94"/>
  <c r="FD290" i="94" s="1"/>
  <c r="HJ290" i="94"/>
  <c r="HQ153" i="94"/>
  <c r="HQ155" i="94" s="1"/>
  <c r="FW153" i="94"/>
  <c r="FY153" i="94" s="1"/>
  <c r="EY285" i="94"/>
  <c r="FA285" i="94" s="1"/>
  <c r="HI285" i="94"/>
  <c r="HI287" i="94" s="1"/>
  <c r="HU99" i="94"/>
  <c r="HU100" i="94" s="1"/>
  <c r="GI99" i="94"/>
  <c r="GK99" i="94" s="1"/>
  <c r="HO218" i="94"/>
  <c r="FQ218" i="94"/>
  <c r="FS218" i="94" s="1"/>
  <c r="HS136" i="94"/>
  <c r="HS138" i="94" s="1"/>
  <c r="GC136" i="94"/>
  <c r="GE136" i="94" s="1"/>
  <c r="FN243" i="94"/>
  <c r="FP243" i="94" s="1"/>
  <c r="HN243" i="94"/>
  <c r="ES345" i="94"/>
  <c r="EU345" i="94" s="1"/>
  <c r="HG345" i="94"/>
  <c r="FE268" i="94"/>
  <c r="FG268" i="94" s="1"/>
  <c r="HK268" i="94"/>
  <c r="HK270" i="94" s="1"/>
  <c r="GC140" i="94"/>
  <c r="GE140" i="94" s="1"/>
  <c r="HS140" i="94"/>
  <c r="HS142" i="94" s="1"/>
  <c r="FQ226" i="94"/>
  <c r="FS226" i="94" s="1"/>
  <c r="HO226" i="94"/>
  <c r="FZ149" i="94"/>
  <c r="GB149" i="94" s="1"/>
  <c r="HR149" i="94"/>
  <c r="HR151" i="94" s="1"/>
  <c r="HJ272" i="94"/>
  <c r="HJ274" i="94" s="1"/>
  <c r="FB272" i="94"/>
  <c r="FD272" i="94" s="1"/>
  <c r="HL242" i="94"/>
  <c r="HL244" i="94" s="1"/>
  <c r="FH242" i="94"/>
  <c r="FJ242" i="94" s="1"/>
  <c r="GC157" i="94"/>
  <c r="GE157" i="94" s="1"/>
  <c r="HS157" i="94"/>
  <c r="HM239" i="94"/>
  <c r="FK239" i="94"/>
  <c r="FM239" i="94" s="1"/>
  <c r="HP191" i="94"/>
  <c r="HP193" i="94" s="1"/>
  <c r="FT191" i="94"/>
  <c r="FV191" i="94" s="1"/>
  <c r="HR167" i="94"/>
  <c r="FZ167" i="94"/>
  <c r="GB167" i="94" s="1"/>
  <c r="HI320" i="94"/>
  <c r="EY320" i="94"/>
  <c r="FA320" i="94" s="1"/>
  <c r="FT183" i="94"/>
  <c r="FV183" i="94" s="1"/>
  <c r="HP183" i="94"/>
  <c r="HP185" i="94" s="1"/>
  <c r="HG319" i="94"/>
  <c r="HG321" i="94" s="1"/>
  <c r="ES319" i="94"/>
  <c r="EU319" i="94" s="1"/>
  <c r="HK255" i="94"/>
  <c r="HK257" i="94" s="1"/>
  <c r="FE255" i="94"/>
  <c r="FG255" i="94" s="1"/>
  <c r="HU124" i="94"/>
  <c r="GI124" i="94"/>
  <c r="GK124" i="94" s="1"/>
  <c r="FB311" i="94"/>
  <c r="FD311" i="94" s="1"/>
  <c r="HJ311" i="94"/>
  <c r="HN235" i="94"/>
  <c r="FN235" i="94"/>
  <c r="FP235" i="94" s="1"/>
  <c r="HV107" i="94"/>
  <c r="GL107" i="94"/>
  <c r="GF133" i="94"/>
  <c r="GH133" i="94" s="1"/>
  <c r="HT133" i="94"/>
  <c r="HV68" i="94"/>
  <c r="HV70" i="94" s="1"/>
  <c r="GL68" i="94"/>
  <c r="HR175" i="94"/>
  <c r="FZ175" i="94"/>
  <c r="GB175" i="94" s="1"/>
  <c r="HP166" i="94"/>
  <c r="HP168" i="94" s="1"/>
  <c r="FT166" i="94"/>
  <c r="FV166" i="94" s="1"/>
  <c r="HP201" i="94"/>
  <c r="FT201" i="94"/>
  <c r="FV201" i="94" s="1"/>
  <c r="HU108" i="94"/>
  <c r="FH277" i="94"/>
  <c r="FJ277" i="94" s="1"/>
  <c r="HL277" i="94"/>
  <c r="GC158" i="94"/>
  <c r="GE158" i="94" s="1"/>
  <c r="HS158" i="94"/>
  <c r="GI81" i="94"/>
  <c r="GK81" i="94" s="1"/>
  <c r="HU81" i="94"/>
  <c r="HU83" i="94" s="1"/>
  <c r="FN208" i="94"/>
  <c r="FP208" i="94" s="1"/>
  <c r="HN208" i="94"/>
  <c r="HN210" i="94" s="1"/>
  <c r="HG340" i="94"/>
  <c r="HG342" i="94" s="1"/>
  <c r="ES340" i="94"/>
  <c r="EU340" i="94" s="1"/>
  <c r="HH302" i="94"/>
  <c r="HH304" i="94" s="1"/>
  <c r="EV302" i="94"/>
  <c r="EX302" i="94" s="1"/>
  <c r="FK252" i="94"/>
  <c r="FM252" i="94" s="1"/>
  <c r="HM252" i="94"/>
  <c r="HM260" i="94"/>
  <c r="FK260" i="94"/>
  <c r="FM260" i="94" s="1"/>
  <c r="FH234" i="94"/>
  <c r="FJ234" i="94" s="1"/>
  <c r="HL234" i="94"/>
  <c r="HL236" i="94" s="1"/>
  <c r="HJ303" i="94"/>
  <c r="FB303" i="94"/>
  <c r="FD303" i="94" s="1"/>
  <c r="FT209" i="94"/>
  <c r="FV209" i="94" s="1"/>
  <c r="HP209" i="94"/>
  <c r="HK251" i="94"/>
  <c r="HK253" i="94" s="1"/>
  <c r="FE251" i="94"/>
  <c r="FG251" i="94" s="1"/>
  <c r="HE344" i="94"/>
  <c r="HE346" i="94" s="1"/>
  <c r="EM344" i="94"/>
  <c r="EO344" i="94" s="1"/>
  <c r="GL90" i="94"/>
  <c r="HV90" i="94"/>
  <c r="HV91" i="94" s="1"/>
  <c r="FT205" i="94"/>
  <c r="FV205" i="94" s="1"/>
  <c r="HP205" i="94"/>
  <c r="GI120" i="94"/>
  <c r="GK120" i="94" s="1"/>
  <c r="HU120" i="94"/>
  <c r="HL256" i="94"/>
  <c r="FH256" i="94"/>
  <c r="FJ256" i="94" s="1"/>
  <c r="HU64" i="94"/>
  <c r="HU66" i="94" s="1"/>
  <c r="GI64" i="94"/>
  <c r="GK64" i="94" s="1"/>
  <c r="HP188" i="94"/>
  <c r="FT188" i="94"/>
  <c r="FV188" i="94" s="1"/>
  <c r="HI293" i="94"/>
  <c r="HI295" i="94" s="1"/>
  <c r="EY293" i="94"/>
  <c r="FA293" i="94" s="1"/>
  <c r="HI289" i="94"/>
  <c r="HI291" i="94" s="1"/>
  <c r="EY289" i="94"/>
  <c r="FA289" i="94" s="1"/>
  <c r="HL269" i="94"/>
  <c r="FH269" i="94"/>
  <c r="FJ269" i="94" s="1"/>
  <c r="HO222" i="94"/>
  <c r="FQ222" i="94"/>
  <c r="FS222" i="94" s="1"/>
  <c r="GL106" i="94"/>
  <c r="HV106" i="94"/>
  <c r="HT85" i="94"/>
  <c r="HT87" i="94" s="1"/>
  <c r="GF85" i="94"/>
  <c r="GH85" i="94" s="1"/>
  <c r="EY328" i="94"/>
  <c r="FA328" i="94" s="1"/>
  <c r="HI328" i="94"/>
  <c r="HK276" i="94"/>
  <c r="HK278" i="94" s="1"/>
  <c r="FE276" i="94"/>
  <c r="FG276" i="94" s="1"/>
  <c r="HS150" i="94"/>
  <c r="GC150" i="94"/>
  <c r="GE150" i="94" s="1"/>
  <c r="HL238" i="94"/>
  <c r="HL240" i="94" s="1"/>
  <c r="FH238" i="94"/>
  <c r="FJ238" i="94" s="1"/>
  <c r="FN221" i="94"/>
  <c r="FP221" i="94" s="1"/>
  <c r="HN221" i="94"/>
  <c r="HN223" i="94" s="1"/>
  <c r="HU141" i="94"/>
  <c r="GI141" i="94"/>
  <c r="GK141" i="94" s="1"/>
  <c r="GI116" i="94"/>
  <c r="GK116" i="94" s="1"/>
  <c r="HU116" i="94"/>
  <c r="GF137" i="94"/>
  <c r="GH137" i="94" s="1"/>
  <c r="HT137" i="94"/>
  <c r="HV72" i="94"/>
  <c r="HV74" i="94" s="1"/>
  <c r="GL72" i="94"/>
  <c r="FN187" i="94"/>
  <c r="FP187" i="94" s="1"/>
  <c r="HN187" i="94"/>
  <c r="HN189" i="94" s="1"/>
  <c r="GI103" i="94"/>
  <c r="GK103" i="94" s="1"/>
  <c r="HU103" i="94"/>
  <c r="FN225" i="94"/>
  <c r="FP225" i="94" s="1"/>
  <c r="HN225" i="94"/>
  <c r="HN227" i="94" s="1"/>
  <c r="GF123" i="94"/>
  <c r="GH123" i="94" s="1"/>
  <c r="HT123" i="94"/>
  <c r="HT125" i="94" s="1"/>
  <c r="GF132" i="94"/>
  <c r="GH132" i="94" s="1"/>
  <c r="HT132" i="94"/>
  <c r="HN204" i="94"/>
  <c r="HN206" i="94" s="1"/>
  <c r="FN204" i="94"/>
  <c r="FP204" i="94" s="1"/>
  <c r="FB307" i="94"/>
  <c r="FD307" i="94" s="1"/>
  <c r="HJ307" i="94"/>
  <c r="HH310" i="94"/>
  <c r="HH312" i="94" s="1"/>
  <c r="EV310" i="94"/>
  <c r="EX310" i="94" s="1"/>
  <c r="EV323" i="94"/>
  <c r="EX323" i="94" s="1"/>
  <c r="HH323" i="94"/>
  <c r="HH325" i="94" s="1"/>
  <c r="HJ286" i="94"/>
  <c r="FB286" i="94"/>
  <c r="FD286" i="94" s="1"/>
  <c r="HL273" i="94"/>
  <c r="FH273" i="94"/>
  <c r="FJ273" i="94" s="1"/>
  <c r="HN217" i="94"/>
  <c r="HN219" i="94" s="1"/>
  <c r="FN217" i="94"/>
  <c r="FP217" i="94" s="1"/>
  <c r="HH306" i="94"/>
  <c r="HH308" i="94" s="1"/>
  <c r="EV306" i="94"/>
  <c r="EX306" i="94" s="1"/>
  <c r="HP170" i="94"/>
  <c r="HP172" i="94" s="1"/>
  <c r="FT170" i="94"/>
  <c r="FV170" i="94" s="1"/>
  <c r="GR13" i="95"/>
  <c r="HB9" i="95" s="1"/>
  <c r="HP116" i="98"/>
  <c r="HR78" i="96"/>
  <c r="GO94" i="95"/>
  <c r="HS52" i="96"/>
  <c r="HU50" i="96" s="1"/>
  <c r="HV52" i="98"/>
  <c r="HW52" i="98" s="1"/>
  <c r="HY52" i="98" s="1"/>
  <c r="BD56" i="98" s="1"/>
  <c r="IC48" i="98"/>
  <c r="ID48" i="98" s="1"/>
  <c r="HQ108" i="96"/>
  <c r="HQ107" i="98"/>
  <c r="GD250" i="95"/>
  <c r="HL169" i="96"/>
  <c r="HQ91" i="96"/>
  <c r="GE237" i="95"/>
  <c r="HT88" i="98"/>
  <c r="HZ87" i="98" s="1"/>
  <c r="HX48" i="94"/>
  <c r="BH57" i="98"/>
  <c r="BI57" i="98" s="1"/>
  <c r="BK57" i="98" s="1"/>
  <c r="BL57" i="98" s="1"/>
  <c r="BN57" i="98" s="1"/>
  <c r="BO57" i="98" s="1"/>
  <c r="BQ57" i="98" s="1"/>
  <c r="BR57" i="98" s="1"/>
  <c r="BT57" i="98" s="1"/>
  <c r="HU63" i="96"/>
  <c r="HW62" i="96" s="1"/>
  <c r="HW53" i="96"/>
  <c r="GP42" i="95"/>
  <c r="GQ42" i="95" s="1"/>
  <c r="GR39" i="95" s="1"/>
  <c r="HB35" i="95" s="1"/>
  <c r="HS82" i="96"/>
  <c r="HU80" i="96" s="1"/>
  <c r="HU67" i="96"/>
  <c r="HW66" i="96" s="1"/>
  <c r="HO130" i="96"/>
  <c r="HM147" i="96"/>
  <c r="HQ104" i="96"/>
  <c r="GJ159" i="95"/>
  <c r="GH198" i="95"/>
  <c r="HQ95" i="96"/>
  <c r="HV61" i="98"/>
  <c r="HO121" i="96"/>
  <c r="HI199" i="96"/>
  <c r="HI207" i="98"/>
  <c r="HJ182" i="96"/>
  <c r="HH212" i="96"/>
  <c r="HO117" i="96"/>
  <c r="HZ61" i="98"/>
  <c r="HJ198" i="98"/>
  <c r="HH220" i="98"/>
  <c r="HK186" i="96"/>
  <c r="HP103" i="98"/>
  <c r="GM120" i="95"/>
  <c r="GH185" i="95"/>
  <c r="HN146" i="98"/>
  <c r="HH224" i="98"/>
  <c r="HE251" i="96"/>
  <c r="GK146" i="95"/>
  <c r="HF225" i="96"/>
  <c r="HE238" i="96"/>
  <c r="HL160" i="96"/>
  <c r="HI195" i="96"/>
  <c r="HM156" i="96"/>
  <c r="GF211" i="95"/>
  <c r="HD247" i="96"/>
  <c r="HL173" i="96"/>
  <c r="HF221" i="96"/>
  <c r="GB263" i="95"/>
  <c r="HF234" i="96"/>
  <c r="HN134" i="96"/>
  <c r="HH208" i="96"/>
  <c r="HD260" i="96"/>
  <c r="HE264" i="96"/>
  <c r="HF250" i="96"/>
  <c r="HM159" i="96"/>
  <c r="BE18" i="96"/>
  <c r="HV18" i="96"/>
  <c r="HY10" i="96" s="1"/>
  <c r="IC10" i="96" s="1"/>
  <c r="IA14" i="96"/>
  <c r="BF18" i="96" s="1"/>
  <c r="HN142" i="96"/>
  <c r="HN155" i="96"/>
  <c r="GC128" i="96"/>
  <c r="GE128" i="96" s="1"/>
  <c r="HQ128" i="96"/>
  <c r="HK195" i="98"/>
  <c r="HK197" i="98" s="1"/>
  <c r="FM195" i="98"/>
  <c r="FO195" i="98" s="1"/>
  <c r="GK158" i="95"/>
  <c r="FE223" i="96"/>
  <c r="FG223" i="96" s="1"/>
  <c r="HI223" i="96"/>
  <c r="FG233" i="98"/>
  <c r="FI233" i="98" s="1"/>
  <c r="HI233" i="98"/>
  <c r="HR131" i="98"/>
  <c r="GH131" i="98"/>
  <c r="EQ183" i="95"/>
  <c r="ES183" i="95" s="1"/>
  <c r="GK183" i="95"/>
  <c r="EY262" i="96"/>
  <c r="FA262" i="96" s="1"/>
  <c r="HG262" i="96"/>
  <c r="FW154" i="96"/>
  <c r="FY154" i="96" s="1"/>
  <c r="HO154" i="96"/>
  <c r="HO153" i="96"/>
  <c r="FW153" i="96"/>
  <c r="FY153" i="96" s="1"/>
  <c r="IA47" i="94"/>
  <c r="HQ100" i="98"/>
  <c r="HQ102" i="98" s="1"/>
  <c r="GE100" i="98"/>
  <c r="GG100" i="98" s="1"/>
  <c r="HF261" i="96"/>
  <c r="HF263" i="96" s="1"/>
  <c r="EV261" i="96"/>
  <c r="EX261" i="96" s="1"/>
  <c r="HJ204" i="98"/>
  <c r="HJ206" i="98" s="1"/>
  <c r="FJ204" i="98"/>
  <c r="FL204" i="98" s="1"/>
  <c r="EZ144" i="95"/>
  <c r="FB144" i="95" s="1"/>
  <c r="GN144" i="95"/>
  <c r="FP182" i="98"/>
  <c r="FR182" i="98" s="1"/>
  <c r="HL182" i="98"/>
  <c r="IT23" i="96"/>
  <c r="HY27" i="96"/>
  <c r="IB27" i="96" s="1"/>
  <c r="BF32" i="96" s="1"/>
  <c r="BG32" i="96" s="1"/>
  <c r="HJ196" i="96"/>
  <c r="HJ198" i="96" s="1"/>
  <c r="FH196" i="96"/>
  <c r="FJ196" i="96" s="1"/>
  <c r="FQ170" i="96"/>
  <c r="FS170" i="96" s="1"/>
  <c r="HM170" i="96"/>
  <c r="HM172" i="96" s="1"/>
  <c r="HR88" i="96"/>
  <c r="HR90" i="96" s="1"/>
  <c r="GF88" i="96"/>
  <c r="GH88" i="96" s="1"/>
  <c r="FN193" i="96"/>
  <c r="FP193" i="96" s="1"/>
  <c r="HL193" i="96"/>
  <c r="GO131" i="95"/>
  <c r="FC131" i="95"/>
  <c r="FE131" i="95" s="1"/>
  <c r="HR114" i="98"/>
  <c r="GH114" i="98"/>
  <c r="FS192" i="98"/>
  <c r="FU192" i="98" s="1"/>
  <c r="HM192" i="98"/>
  <c r="HS75" i="96"/>
  <c r="HS77" i="96" s="1"/>
  <c r="GI75" i="96"/>
  <c r="FB232" i="96"/>
  <c r="FD232" i="96" s="1"/>
  <c r="HH232" i="96"/>
  <c r="HP127" i="96"/>
  <c r="HP129" i="96" s="1"/>
  <c r="FZ127" i="96"/>
  <c r="GB127" i="96" s="1"/>
  <c r="HO141" i="96"/>
  <c r="FW141" i="96"/>
  <c r="FY141" i="96" s="1"/>
  <c r="GI106" i="96"/>
  <c r="HS106" i="96"/>
  <c r="HO139" i="98"/>
  <c r="FY139" i="98"/>
  <c r="GA139" i="98" s="1"/>
  <c r="EY231" i="96"/>
  <c r="FA231" i="96" s="1"/>
  <c r="HG231" i="96"/>
  <c r="HG233" i="96" s="1"/>
  <c r="FE219" i="96"/>
  <c r="FG219" i="96" s="1"/>
  <c r="HI219" i="96"/>
  <c r="FN197" i="96"/>
  <c r="FP197" i="96" s="1"/>
  <c r="HL197" i="96"/>
  <c r="HJ208" i="98"/>
  <c r="FJ208" i="98"/>
  <c r="FL208" i="98" s="1"/>
  <c r="EQ196" i="95"/>
  <c r="ES196" i="95" s="1"/>
  <c r="GK196" i="95"/>
  <c r="HN158" i="96"/>
  <c r="FT158" i="96"/>
  <c r="FV158" i="96" s="1"/>
  <c r="HG245" i="96"/>
  <c r="EY245" i="96"/>
  <c r="FA245" i="96" s="1"/>
  <c r="HJ210" i="96"/>
  <c r="FH210" i="96"/>
  <c r="FJ210" i="96" s="1"/>
  <c r="HM166" i="96"/>
  <c r="HM168" i="96" s="1"/>
  <c r="FQ166" i="96"/>
  <c r="FS166" i="96" s="1"/>
  <c r="FH192" i="96"/>
  <c r="FJ192" i="96" s="1"/>
  <c r="HJ192" i="96"/>
  <c r="HJ194" i="96" s="1"/>
  <c r="HG222" i="96"/>
  <c r="HG224" i="96" s="1"/>
  <c r="EY222" i="96"/>
  <c r="FA222" i="96" s="1"/>
  <c r="GI197" i="95"/>
  <c r="HI205" i="96"/>
  <c r="HI207" i="96" s="1"/>
  <c r="FE205" i="96"/>
  <c r="FG205" i="96" s="1"/>
  <c r="FJ218" i="98"/>
  <c r="FL218" i="98" s="1"/>
  <c r="HJ218" i="98"/>
  <c r="GF92" i="96"/>
  <c r="GH92" i="96" s="1"/>
  <c r="HR92" i="96"/>
  <c r="HR94" i="96" s="1"/>
  <c r="HN167" i="96"/>
  <c r="FT167" i="96"/>
  <c r="FV167" i="96" s="1"/>
  <c r="FG229" i="98"/>
  <c r="FI229" i="98" s="1"/>
  <c r="HI229" i="98"/>
  <c r="HQ132" i="96"/>
  <c r="GC132" i="96"/>
  <c r="GE132" i="96" s="1"/>
  <c r="FQ184" i="96"/>
  <c r="FS184" i="96" s="1"/>
  <c r="HM184" i="96"/>
  <c r="HO131" i="96"/>
  <c r="HO133" i="96" s="1"/>
  <c r="FW131" i="96"/>
  <c r="FY131" i="96" s="1"/>
  <c r="FG217" i="98"/>
  <c r="FI217" i="98" s="1"/>
  <c r="HI217" i="98"/>
  <c r="HI219" i="98" s="1"/>
  <c r="ET170" i="95"/>
  <c r="EV170" i="95" s="1"/>
  <c r="GL170" i="95"/>
  <c r="FT144" i="96"/>
  <c r="FV144" i="96" s="1"/>
  <c r="HN144" i="96"/>
  <c r="HN146" i="96" s="1"/>
  <c r="GL145" i="95"/>
  <c r="HG248" i="96"/>
  <c r="EY248" i="96"/>
  <c r="FA248" i="96" s="1"/>
  <c r="FY153" i="98"/>
  <c r="GA153" i="98" s="1"/>
  <c r="HO153" i="98"/>
  <c r="HM196" i="98"/>
  <c r="FS196" i="98"/>
  <c r="FU196" i="98" s="1"/>
  <c r="GE261" i="95"/>
  <c r="DY261" i="95"/>
  <c r="EA261" i="95" s="1"/>
  <c r="EV235" i="96"/>
  <c r="EX235" i="96" s="1"/>
  <c r="HF235" i="96"/>
  <c r="HF237" i="96" s="1"/>
  <c r="HO166" i="98"/>
  <c r="FY166" i="98"/>
  <c r="GA166" i="98" s="1"/>
  <c r="GF105" i="96"/>
  <c r="GH105" i="96" s="1"/>
  <c r="HR105" i="96"/>
  <c r="HR107" i="96" s="1"/>
  <c r="HK179" i="96"/>
  <c r="HK181" i="96" s="1"/>
  <c r="FK179" i="96"/>
  <c r="FM179" i="96" s="1"/>
  <c r="GI93" i="96"/>
  <c r="HS93" i="96"/>
  <c r="HR104" i="98"/>
  <c r="HR106" i="98" s="1"/>
  <c r="GH104" i="98"/>
  <c r="ES244" i="96"/>
  <c r="EU244" i="96" s="1"/>
  <c r="HE244" i="96"/>
  <c r="HE246" i="96" s="1"/>
  <c r="HN171" i="96"/>
  <c r="FT171" i="96"/>
  <c r="FV171" i="96" s="1"/>
  <c r="FZ145" i="96"/>
  <c r="GB145" i="96" s="1"/>
  <c r="HP145" i="96"/>
  <c r="FN183" i="96"/>
  <c r="FP183" i="96" s="1"/>
  <c r="HL183" i="96"/>
  <c r="HL185" i="96" s="1"/>
  <c r="HH236" i="96"/>
  <c r="FB236" i="96"/>
  <c r="FD236" i="96" s="1"/>
  <c r="EY249" i="96"/>
  <c r="FA249" i="96" s="1"/>
  <c r="HG249" i="96"/>
  <c r="GF115" i="96"/>
  <c r="GH115" i="96" s="1"/>
  <c r="HR115" i="96"/>
  <c r="HK205" i="98"/>
  <c r="FM205" i="98"/>
  <c r="FO205" i="98" s="1"/>
  <c r="HO140" i="96"/>
  <c r="FW140" i="96"/>
  <c r="FY140" i="96" s="1"/>
  <c r="FJ222" i="98"/>
  <c r="FL222" i="98" s="1"/>
  <c r="HJ222" i="98"/>
  <c r="GN119" i="95"/>
  <c r="GF248" i="95"/>
  <c r="EB248" i="95"/>
  <c r="ED248" i="95" s="1"/>
  <c r="GI209" i="95"/>
  <c r="EK209" i="95"/>
  <c r="EM209" i="95" s="1"/>
  <c r="GH222" i="95"/>
  <c r="EH222" i="95"/>
  <c r="EJ222" i="95" s="1"/>
  <c r="FZ118" i="96"/>
  <c r="GB118" i="96" s="1"/>
  <c r="HP118" i="96"/>
  <c r="HP120" i="96" s="1"/>
  <c r="EW157" i="95"/>
  <c r="EY157" i="95" s="1"/>
  <c r="GM157" i="95"/>
  <c r="FE209" i="96"/>
  <c r="FG209" i="96" s="1"/>
  <c r="HI209" i="96"/>
  <c r="HI211" i="96" s="1"/>
  <c r="FY157" i="98"/>
  <c r="GA157" i="98" s="1"/>
  <c r="HO157" i="98"/>
  <c r="EY258" i="96"/>
  <c r="FA258" i="96" s="1"/>
  <c r="HG258" i="96"/>
  <c r="HC9" i="95"/>
  <c r="GU10" i="95"/>
  <c r="AC18" i="95" s="1"/>
  <c r="AD18" i="95" s="1"/>
  <c r="GE126" i="98"/>
  <c r="GG126" i="98" s="1"/>
  <c r="HQ126" i="98"/>
  <c r="GF119" i="96"/>
  <c r="GH119" i="96" s="1"/>
  <c r="HR119" i="96"/>
  <c r="HN157" i="96"/>
  <c r="FT157" i="96"/>
  <c r="FV157" i="96" s="1"/>
  <c r="HP144" i="98"/>
  <c r="GB144" i="98"/>
  <c r="GD144" i="98" s="1"/>
  <c r="HS102" i="96"/>
  <c r="GI102" i="96"/>
  <c r="FG221" i="98"/>
  <c r="FI221" i="98" s="1"/>
  <c r="HI221" i="98"/>
  <c r="HI223" i="98" s="1"/>
  <c r="GF101" i="96"/>
  <c r="GH101" i="96" s="1"/>
  <c r="HR101" i="96"/>
  <c r="HR103" i="96" s="1"/>
  <c r="FQ180" i="96"/>
  <c r="FS180" i="96" s="1"/>
  <c r="HM180" i="96"/>
  <c r="HJ206" i="96"/>
  <c r="FH206" i="96"/>
  <c r="FJ206" i="96" s="1"/>
  <c r="FY143" i="98"/>
  <c r="GA143" i="98" s="1"/>
  <c r="HO143" i="98"/>
  <c r="HO145" i="98" s="1"/>
  <c r="FZ114" i="96"/>
  <c r="GB114" i="96" s="1"/>
  <c r="HP114" i="96"/>
  <c r="HP116" i="96" s="1"/>
  <c r="GH235" i="95"/>
  <c r="EH235" i="95"/>
  <c r="EJ235" i="95" s="1"/>
  <c r="HQ113" i="98"/>
  <c r="HQ115" i="98" s="1"/>
  <c r="GE113" i="98"/>
  <c r="GG113" i="98" s="1"/>
  <c r="ES257" i="96"/>
  <c r="EU257" i="96" s="1"/>
  <c r="HE257" i="96"/>
  <c r="HE259" i="96" s="1"/>
  <c r="EY218" i="96"/>
  <c r="FA218" i="96" s="1"/>
  <c r="HG218" i="96"/>
  <c r="HG220" i="96" s="1"/>
  <c r="BV19" i="96"/>
  <c r="BX19" i="96" s="1"/>
  <c r="BY19" i="96" s="1"/>
  <c r="CA19" i="96" s="1"/>
  <c r="CB19" i="96" s="1"/>
  <c r="CD19" i="96" s="1"/>
  <c r="GK19" i="96"/>
  <c r="BI31" i="98"/>
  <c r="BK31" i="98" s="1"/>
  <c r="BL31" i="98" s="1"/>
  <c r="BN31" i="98" s="1"/>
  <c r="BO31" i="98" s="1"/>
  <c r="BQ31" i="98" s="1"/>
  <c r="BR31" i="98" s="1"/>
  <c r="BT31" i="98" s="1"/>
  <c r="GU48" i="95" l="1"/>
  <c r="GF247" i="95"/>
  <c r="GF249" i="95" s="1"/>
  <c r="EB247" i="95"/>
  <c r="ED247" i="95" s="1"/>
  <c r="DV260" i="95"/>
  <c r="DX260" i="95" s="1"/>
  <c r="GD260" i="95"/>
  <c r="GD262" i="95" s="1"/>
  <c r="GR79" i="95"/>
  <c r="GR78" i="95"/>
  <c r="HB74" i="95" s="1"/>
  <c r="GN130" i="95"/>
  <c r="GN132" i="95" s="1"/>
  <c r="GN133" i="95" s="1"/>
  <c r="EZ130" i="95"/>
  <c r="FB130" i="95" s="1"/>
  <c r="GP104" i="95"/>
  <c r="GP106" i="95" s="1"/>
  <c r="FF104" i="95"/>
  <c r="EE234" i="95"/>
  <c r="EG234" i="95" s="1"/>
  <c r="GG234" i="95"/>
  <c r="GG236" i="95" s="1"/>
  <c r="GJ195" i="95"/>
  <c r="GJ197" i="95" s="1"/>
  <c r="EN195" i="95"/>
  <c r="EP195" i="95" s="1"/>
  <c r="EN182" i="95"/>
  <c r="EP182" i="95" s="1"/>
  <c r="GJ182" i="95"/>
  <c r="GJ184" i="95" s="1"/>
  <c r="FF117" i="95"/>
  <c r="GP117" i="95"/>
  <c r="GK169" i="95"/>
  <c r="GK171" i="95" s="1"/>
  <c r="GK172" i="95" s="1"/>
  <c r="EQ169" i="95"/>
  <c r="ES169" i="95" s="1"/>
  <c r="EZ143" i="95"/>
  <c r="FB143" i="95" s="1"/>
  <c r="GN143" i="95"/>
  <c r="GT62" i="95"/>
  <c r="GU63" i="95" s="1"/>
  <c r="AB69" i="95" s="1"/>
  <c r="EH208" i="95"/>
  <c r="EJ208" i="95" s="1"/>
  <c r="GH208" i="95"/>
  <c r="GH210" i="95" s="1"/>
  <c r="GG221" i="95"/>
  <c r="GG223" i="95" s="1"/>
  <c r="EE221" i="95"/>
  <c r="EG221" i="95" s="1"/>
  <c r="GM156" i="95"/>
  <c r="EW156" i="95"/>
  <c r="EY156" i="95" s="1"/>
  <c r="AF70" i="95"/>
  <c r="GQ70" i="95"/>
  <c r="GT23" i="95"/>
  <c r="GU24" i="95" s="1"/>
  <c r="HD9" i="95"/>
  <c r="B9" i="95" s="1"/>
  <c r="ID35" i="98"/>
  <c r="B35" i="98" s="1"/>
  <c r="B48" i="98"/>
  <c r="ID9" i="98"/>
  <c r="B9" i="98" s="1"/>
  <c r="HS43" i="96"/>
  <c r="HU41" i="96" s="1"/>
  <c r="HV35" i="98"/>
  <c r="HW39" i="98" s="1"/>
  <c r="HY39" i="98" s="1"/>
  <c r="HY13" i="98"/>
  <c r="BD17" i="98" s="1"/>
  <c r="HS18" i="98"/>
  <c r="BH44" i="98"/>
  <c r="HS44" i="98"/>
  <c r="HX39" i="94"/>
  <c r="IP30" i="94" s="1"/>
  <c r="IQ30" i="94" s="1"/>
  <c r="AC56" i="95"/>
  <c r="AC57" i="95"/>
  <c r="AD57" i="95" s="1"/>
  <c r="GQ57" i="95" s="1"/>
  <c r="HQ94" i="98"/>
  <c r="AS26" i="94"/>
  <c r="IC29" i="94" s="1"/>
  <c r="IH29" i="94" s="1"/>
  <c r="AW26" i="94"/>
  <c r="AX26" i="94" s="1"/>
  <c r="AZ26" i="94" s="1"/>
  <c r="BA26" i="94" s="1"/>
  <c r="BC26" i="94" s="1"/>
  <c r="BD26" i="94" s="1"/>
  <c r="BF26" i="94" s="1"/>
  <c r="BG26" i="94" s="1"/>
  <c r="BI26" i="94" s="1"/>
  <c r="BJ26" i="94" s="1"/>
  <c r="BL26" i="94" s="1"/>
  <c r="BM26" i="94" s="1"/>
  <c r="BO26" i="94" s="1"/>
  <c r="BP26" i="94" s="1"/>
  <c r="BR26" i="94" s="1"/>
  <c r="BS26" i="94" s="1"/>
  <c r="BU26" i="94" s="1"/>
  <c r="BV26" i="94" s="1"/>
  <c r="BX26" i="94" s="1"/>
  <c r="BY26" i="94" s="1"/>
  <c r="CA26" i="94" s="1"/>
  <c r="CB26" i="94" s="1"/>
  <c r="CD26" i="94" s="1"/>
  <c r="CE26" i="94" s="1"/>
  <c r="CG26" i="94" s="1"/>
  <c r="CH26" i="94" s="1"/>
  <c r="CJ26" i="94" s="1"/>
  <c r="CK26" i="94" s="1"/>
  <c r="CM26" i="94" s="1"/>
  <c r="CN26" i="94" s="1"/>
  <c r="CP26" i="94" s="1"/>
  <c r="CQ26" i="94" s="1"/>
  <c r="CS26" i="94" s="1"/>
  <c r="HL155" i="98"/>
  <c r="HR68" i="98"/>
  <c r="HT65" i="98" s="1"/>
  <c r="IB61" i="98" s="1"/>
  <c r="HX35" i="94"/>
  <c r="II30" i="94" s="1"/>
  <c r="IK30" i="94" s="1"/>
  <c r="HO120" i="98"/>
  <c r="HX30" i="94"/>
  <c r="IA30" i="94" s="1"/>
  <c r="HN133" i="98"/>
  <c r="HK172" i="98"/>
  <c r="HK185" i="98"/>
  <c r="HQ81" i="98"/>
  <c r="HO129" i="98"/>
  <c r="HI181" i="98"/>
  <c r="HE231" i="98"/>
  <c r="HK168" i="98"/>
  <c r="HL159" i="98"/>
  <c r="HN142" i="98"/>
  <c r="HI194" i="98"/>
  <c r="HR77" i="98"/>
  <c r="HT74" i="98" s="1"/>
  <c r="HY74" i="98" s="1"/>
  <c r="HE235" i="98"/>
  <c r="HH211" i="98"/>
  <c r="IU30" i="94"/>
  <c r="IB30" i="94"/>
  <c r="FS152" i="98"/>
  <c r="FU152" i="98" s="1"/>
  <c r="HM152" i="98"/>
  <c r="HM154" i="98" s="1"/>
  <c r="HI209" i="98"/>
  <c r="HI210" i="98" s="1"/>
  <c r="FG209" i="98"/>
  <c r="FI209" i="98" s="1"/>
  <c r="HO140" i="98"/>
  <c r="HO141" i="98" s="1"/>
  <c r="FY140" i="98"/>
  <c r="GA140" i="98" s="1"/>
  <c r="GB117" i="98"/>
  <c r="GD117" i="98" s="1"/>
  <c r="HP117" i="98"/>
  <c r="HP119" i="98" s="1"/>
  <c r="FP165" i="98"/>
  <c r="FR165" i="98" s="1"/>
  <c r="HL165" i="98"/>
  <c r="HL167" i="98" s="1"/>
  <c r="GH78" i="98"/>
  <c r="HR78" i="98"/>
  <c r="HR80" i="98" s="1"/>
  <c r="HL179" i="98"/>
  <c r="FP179" i="98"/>
  <c r="FR179" i="98" s="1"/>
  <c r="GB127" i="98"/>
  <c r="GD127" i="98" s="1"/>
  <c r="HP127" i="98"/>
  <c r="HP128" i="98" s="1"/>
  <c r="FY130" i="98"/>
  <c r="GA130" i="98" s="1"/>
  <c r="HO130" i="98"/>
  <c r="HO132" i="98" s="1"/>
  <c r="HF230" i="98"/>
  <c r="HJ191" i="98"/>
  <c r="HJ193" i="98" s="1"/>
  <c r="FJ191" i="98"/>
  <c r="FL191" i="98" s="1"/>
  <c r="HJ178" i="98"/>
  <c r="HJ180" i="98" s="1"/>
  <c r="FJ178" i="98"/>
  <c r="FL178" i="98" s="1"/>
  <c r="EX232" i="98"/>
  <c r="EZ232" i="98" s="1"/>
  <c r="HF232" i="98"/>
  <c r="HF234" i="98" s="1"/>
  <c r="HM156" i="98"/>
  <c r="HM158" i="98" s="1"/>
  <c r="FS156" i="98"/>
  <c r="FU156" i="98" s="1"/>
  <c r="HM170" i="98"/>
  <c r="FS170" i="98"/>
  <c r="FU170" i="98" s="1"/>
  <c r="FP169" i="98"/>
  <c r="FR169" i="98" s="1"/>
  <c r="HL169" i="98"/>
  <c r="HL171" i="98" s="1"/>
  <c r="HL183" i="98"/>
  <c r="HL184" i="98" s="1"/>
  <c r="FP183" i="98"/>
  <c r="FR183" i="98" s="1"/>
  <c r="GH91" i="98"/>
  <c r="HR91" i="98"/>
  <c r="HR93" i="98" s="1"/>
  <c r="HS122" i="94"/>
  <c r="HI292" i="94"/>
  <c r="HP194" i="94"/>
  <c r="HS118" i="94"/>
  <c r="HR152" i="94"/>
  <c r="HV75" i="94"/>
  <c r="HX72" i="94" s="1"/>
  <c r="IO64" i="94" s="1"/>
  <c r="HL241" i="94"/>
  <c r="HT88" i="94"/>
  <c r="HT126" i="94"/>
  <c r="HV71" i="94"/>
  <c r="HX69" i="94" s="1"/>
  <c r="II64" i="94" s="1"/>
  <c r="HP173" i="94"/>
  <c r="HK254" i="94"/>
  <c r="HU84" i="94"/>
  <c r="HQ177" i="94"/>
  <c r="HV92" i="94"/>
  <c r="HX90" i="94" s="1"/>
  <c r="IP81" i="94" s="1"/>
  <c r="HP169" i="94"/>
  <c r="HN224" i="94"/>
  <c r="HS139" i="94"/>
  <c r="HU101" i="94"/>
  <c r="HP186" i="94"/>
  <c r="HQ156" i="94"/>
  <c r="HJ275" i="94"/>
  <c r="HN203" i="94"/>
  <c r="HS135" i="94"/>
  <c r="HU67" i="94"/>
  <c r="HR160" i="94"/>
  <c r="HI296" i="94"/>
  <c r="HN211" i="94"/>
  <c r="HZ26" i="98"/>
  <c r="BE30" i="98" s="1"/>
  <c r="BD31" i="98" s="1"/>
  <c r="IG22" i="98" s="1"/>
  <c r="IK22" i="98" s="1"/>
  <c r="HL245" i="94"/>
  <c r="HU109" i="94"/>
  <c r="HL237" i="94"/>
  <c r="HN220" i="94"/>
  <c r="HS143" i="94"/>
  <c r="HN190" i="94"/>
  <c r="HI288" i="94"/>
  <c r="HK258" i="94"/>
  <c r="HN228" i="94"/>
  <c r="HK271" i="94"/>
  <c r="HT105" i="94"/>
  <c r="HH326" i="94"/>
  <c r="HN207" i="94"/>
  <c r="HH305" i="94"/>
  <c r="HG330" i="94"/>
  <c r="HW27" i="96"/>
  <c r="HX27" i="96" s="1"/>
  <c r="HZ27" i="96" s="1"/>
  <c r="IA27" i="96" s="1"/>
  <c r="BF31" i="96" s="1"/>
  <c r="IU23" i="96"/>
  <c r="HG343" i="94"/>
  <c r="HH309" i="94"/>
  <c r="HF339" i="94"/>
  <c r="HK262" i="94"/>
  <c r="HK279" i="94"/>
  <c r="HE347" i="94"/>
  <c r="HH313" i="94"/>
  <c r="HG322" i="94"/>
  <c r="HN143" i="96"/>
  <c r="IJ47" i="94"/>
  <c r="IM47" i="94" s="1"/>
  <c r="AT59" i="94"/>
  <c r="HT134" i="94"/>
  <c r="HV108" i="94"/>
  <c r="FW170" i="94"/>
  <c r="FY170" i="94" s="1"/>
  <c r="HQ170" i="94"/>
  <c r="HQ172" i="94" s="1"/>
  <c r="EY306" i="94"/>
  <c r="FA306" i="94" s="1"/>
  <c r="HI306" i="94"/>
  <c r="HI308" i="94" s="1"/>
  <c r="HK286" i="94"/>
  <c r="FE286" i="94"/>
  <c r="FG286" i="94" s="1"/>
  <c r="HI310" i="94"/>
  <c r="HI312" i="94" s="1"/>
  <c r="EY310" i="94"/>
  <c r="FA310" i="94" s="1"/>
  <c r="HU132" i="94"/>
  <c r="GI132" i="94"/>
  <c r="GK132" i="94" s="1"/>
  <c r="HU123" i="94"/>
  <c r="HU125" i="94" s="1"/>
  <c r="GI123" i="94"/>
  <c r="GK123" i="94" s="1"/>
  <c r="HV103" i="94"/>
  <c r="GL103" i="94"/>
  <c r="HO187" i="94"/>
  <c r="HO189" i="94" s="1"/>
  <c r="FQ187" i="94"/>
  <c r="FS187" i="94" s="1"/>
  <c r="HV141" i="94"/>
  <c r="GL141" i="94"/>
  <c r="HM238" i="94"/>
  <c r="HM240" i="94" s="1"/>
  <c r="FK238" i="94"/>
  <c r="FM238" i="94" s="1"/>
  <c r="HJ328" i="94"/>
  <c r="FB328" i="94"/>
  <c r="FD328" i="94" s="1"/>
  <c r="HQ209" i="94"/>
  <c r="FW209" i="94"/>
  <c r="FY209" i="94" s="1"/>
  <c r="HM234" i="94"/>
  <c r="HM236" i="94" s="1"/>
  <c r="FK234" i="94"/>
  <c r="FM234" i="94" s="1"/>
  <c r="GC175" i="94"/>
  <c r="GE175" i="94" s="1"/>
  <c r="HS175" i="94"/>
  <c r="HV124" i="94"/>
  <c r="GL124" i="94"/>
  <c r="EV319" i="94"/>
  <c r="EX319" i="94" s="1"/>
  <c r="HH319" i="94"/>
  <c r="HH321" i="94" s="1"/>
  <c r="HJ320" i="94"/>
  <c r="FB320" i="94"/>
  <c r="FD320" i="94" s="1"/>
  <c r="FW191" i="94"/>
  <c r="FY191" i="94" s="1"/>
  <c r="HQ191" i="94"/>
  <c r="HQ193" i="94" s="1"/>
  <c r="HS159" i="94"/>
  <c r="FE272" i="94"/>
  <c r="FG272" i="94" s="1"/>
  <c r="HK272" i="94"/>
  <c r="HK274" i="94" s="1"/>
  <c r="HT136" i="94"/>
  <c r="HT138" i="94" s="1"/>
  <c r="GF136" i="94"/>
  <c r="GH136" i="94" s="1"/>
  <c r="HV99" i="94"/>
  <c r="HV100" i="94" s="1"/>
  <c r="GL99" i="94"/>
  <c r="GC154" i="94"/>
  <c r="GE154" i="94" s="1"/>
  <c r="HS154" i="94"/>
  <c r="GI102" i="94"/>
  <c r="GK102" i="94" s="1"/>
  <c r="HU102" i="94"/>
  <c r="HU104" i="94" s="1"/>
  <c r="HR171" i="94"/>
  <c r="FZ171" i="94"/>
  <c r="GB171" i="94" s="1"/>
  <c r="HH327" i="94"/>
  <c r="HH329" i="94" s="1"/>
  <c r="EV327" i="94"/>
  <c r="EX327" i="94" s="1"/>
  <c r="FZ192" i="94"/>
  <c r="GB192" i="94" s="1"/>
  <c r="HR192" i="94"/>
  <c r="HR174" i="94"/>
  <c r="HR176" i="94" s="1"/>
  <c r="FZ174" i="94"/>
  <c r="GB174" i="94" s="1"/>
  <c r="HO204" i="94"/>
  <c r="HO206" i="94" s="1"/>
  <c r="FQ204" i="94"/>
  <c r="FS204" i="94" s="1"/>
  <c r="GL116" i="94"/>
  <c r="HV116" i="94"/>
  <c r="HO221" i="94"/>
  <c r="HO223" i="94" s="1"/>
  <c r="FQ221" i="94"/>
  <c r="FS221" i="94" s="1"/>
  <c r="HL276" i="94"/>
  <c r="HL278" i="94" s="1"/>
  <c r="FH276" i="94"/>
  <c r="FJ276" i="94" s="1"/>
  <c r="HU85" i="94"/>
  <c r="HU87" i="94" s="1"/>
  <c r="GI85" i="94"/>
  <c r="GK85" i="94" s="1"/>
  <c r="HM269" i="94"/>
  <c r="FK269" i="94"/>
  <c r="FM269" i="94" s="1"/>
  <c r="HV64" i="94"/>
  <c r="HV66" i="94" s="1"/>
  <c r="GL64" i="94"/>
  <c r="HK303" i="94"/>
  <c r="FE303" i="94"/>
  <c r="FG303" i="94" s="1"/>
  <c r="HN260" i="94"/>
  <c r="FN260" i="94"/>
  <c r="FP260" i="94" s="1"/>
  <c r="HT158" i="94"/>
  <c r="GF158" i="94"/>
  <c r="GH158" i="94" s="1"/>
  <c r="HM277" i="94"/>
  <c r="FK277" i="94"/>
  <c r="FM277" i="94" s="1"/>
  <c r="HQ201" i="94"/>
  <c r="FW201" i="94"/>
  <c r="FY201" i="94" s="1"/>
  <c r="HU133" i="94"/>
  <c r="GI133" i="94"/>
  <c r="GK133" i="94" s="1"/>
  <c r="FE311" i="94"/>
  <c r="FG311" i="94" s="1"/>
  <c r="HK311" i="94"/>
  <c r="HQ183" i="94"/>
  <c r="HQ185" i="94" s="1"/>
  <c r="FW183" i="94"/>
  <c r="FY183" i="94" s="1"/>
  <c r="HT157" i="94"/>
  <c r="GF157" i="94"/>
  <c r="GH157" i="94" s="1"/>
  <c r="FT226" i="94"/>
  <c r="FV226" i="94" s="1"/>
  <c r="HP226" i="94"/>
  <c r="HL268" i="94"/>
  <c r="HL270" i="94" s="1"/>
  <c r="FH268" i="94"/>
  <c r="FJ268" i="94" s="1"/>
  <c r="FB285" i="94"/>
  <c r="FD285" i="94" s="1"/>
  <c r="HJ285" i="94"/>
  <c r="HJ287" i="94" s="1"/>
  <c r="HK290" i="94"/>
  <c r="FE290" i="94"/>
  <c r="FG290" i="94" s="1"/>
  <c r="FH294" i="94"/>
  <c r="FJ294" i="94" s="1"/>
  <c r="HL294" i="94"/>
  <c r="EV337" i="94"/>
  <c r="EX337" i="94" s="1"/>
  <c r="HH337" i="94"/>
  <c r="FQ217" i="94"/>
  <c r="FS217" i="94" s="1"/>
  <c r="HO217" i="94"/>
  <c r="HO219" i="94" s="1"/>
  <c r="FK273" i="94"/>
  <c r="FM273" i="94" s="1"/>
  <c r="HM273" i="94"/>
  <c r="FQ225" i="94"/>
  <c r="FS225" i="94" s="1"/>
  <c r="HO225" i="94"/>
  <c r="HO227" i="94" s="1"/>
  <c r="GI137" i="94"/>
  <c r="GK137" i="94" s="1"/>
  <c r="HU137" i="94"/>
  <c r="HT150" i="94"/>
  <c r="GF150" i="94"/>
  <c r="GH150" i="94" s="1"/>
  <c r="GL120" i="94"/>
  <c r="HV120" i="94"/>
  <c r="FW205" i="94"/>
  <c r="FY205" i="94" s="1"/>
  <c r="HQ205" i="94"/>
  <c r="FN252" i="94"/>
  <c r="FP252" i="94" s="1"/>
  <c r="HN252" i="94"/>
  <c r="EY302" i="94"/>
  <c r="FA302" i="94" s="1"/>
  <c r="HI302" i="94"/>
  <c r="HI304" i="94" s="1"/>
  <c r="EV340" i="94"/>
  <c r="EX340" i="94" s="1"/>
  <c r="HH340" i="94"/>
  <c r="HH342" i="94" s="1"/>
  <c r="HQ166" i="94"/>
  <c r="HQ168" i="94" s="1"/>
  <c r="FW166" i="94"/>
  <c r="FY166" i="94" s="1"/>
  <c r="FQ235" i="94"/>
  <c r="FS235" i="94" s="1"/>
  <c r="HO235" i="94"/>
  <c r="FH255" i="94"/>
  <c r="FJ255" i="94" s="1"/>
  <c r="HL255" i="94"/>
  <c r="HL257" i="94" s="1"/>
  <c r="GC167" i="94"/>
  <c r="GE167" i="94" s="1"/>
  <c r="HS167" i="94"/>
  <c r="FN239" i="94"/>
  <c r="FP239" i="94" s="1"/>
  <c r="HN239" i="94"/>
  <c r="FK242" i="94"/>
  <c r="FM242" i="94" s="1"/>
  <c r="HM242" i="94"/>
  <c r="HM244" i="94" s="1"/>
  <c r="FT218" i="94"/>
  <c r="FV218" i="94" s="1"/>
  <c r="HP218" i="94"/>
  <c r="HR153" i="94"/>
  <c r="HR155" i="94" s="1"/>
  <c r="FZ153" i="94"/>
  <c r="GB153" i="94" s="1"/>
  <c r="FB324" i="94"/>
  <c r="FD324" i="94" s="1"/>
  <c r="HJ324" i="94"/>
  <c r="HR184" i="94"/>
  <c r="FZ184" i="94"/>
  <c r="GB184" i="94" s="1"/>
  <c r="HI341" i="94"/>
  <c r="EY341" i="94"/>
  <c r="FA341" i="94" s="1"/>
  <c r="HI323" i="94"/>
  <c r="HI325" i="94" s="1"/>
  <c r="EY323" i="94"/>
  <c r="FA323" i="94" s="1"/>
  <c r="HK307" i="94"/>
  <c r="FE307" i="94"/>
  <c r="FG307" i="94" s="1"/>
  <c r="HP222" i="94"/>
  <c r="FT222" i="94"/>
  <c r="FV222" i="94" s="1"/>
  <c r="HJ289" i="94"/>
  <c r="HJ291" i="94" s="1"/>
  <c r="FB289" i="94"/>
  <c r="FD289" i="94" s="1"/>
  <c r="FB293" i="94"/>
  <c r="FD293" i="94" s="1"/>
  <c r="HJ293" i="94"/>
  <c r="HJ295" i="94" s="1"/>
  <c r="FW188" i="94"/>
  <c r="FY188" i="94" s="1"/>
  <c r="HQ188" i="94"/>
  <c r="HM256" i="94"/>
  <c r="FK256" i="94"/>
  <c r="FM256" i="94" s="1"/>
  <c r="HF344" i="94"/>
  <c r="HF346" i="94" s="1"/>
  <c r="EP344" i="94"/>
  <c r="ER344" i="94" s="1"/>
  <c r="FH251" i="94"/>
  <c r="FJ251" i="94" s="1"/>
  <c r="HL251" i="94"/>
  <c r="HL253" i="94" s="1"/>
  <c r="HO208" i="94"/>
  <c r="HO210" i="94" s="1"/>
  <c r="FQ208" i="94"/>
  <c r="FS208" i="94" s="1"/>
  <c r="GL81" i="94"/>
  <c r="HV81" i="94"/>
  <c r="HV83" i="94" s="1"/>
  <c r="HS149" i="94"/>
  <c r="HS151" i="94" s="1"/>
  <c r="GC149" i="94"/>
  <c r="GE149" i="94" s="1"/>
  <c r="HT140" i="94"/>
  <c r="HT142" i="94" s="1"/>
  <c r="GF140" i="94"/>
  <c r="GH140" i="94" s="1"/>
  <c r="EV345" i="94"/>
  <c r="EX345" i="94" s="1"/>
  <c r="HH345" i="94"/>
  <c r="FQ243" i="94"/>
  <c r="FS243" i="94" s="1"/>
  <c r="HO243" i="94"/>
  <c r="FH259" i="94"/>
  <c r="FJ259" i="94" s="1"/>
  <c r="HL259" i="94"/>
  <c r="HL261" i="94" s="1"/>
  <c r="FQ200" i="94"/>
  <c r="FS200" i="94" s="1"/>
  <c r="HO200" i="94"/>
  <c r="HO202" i="94" s="1"/>
  <c r="HT119" i="94"/>
  <c r="HT121" i="94" s="1"/>
  <c r="GF119" i="94"/>
  <c r="GH119" i="94" s="1"/>
  <c r="HT115" i="94"/>
  <c r="HT117" i="94" s="1"/>
  <c r="GF115" i="94"/>
  <c r="GH115" i="94" s="1"/>
  <c r="ES336" i="94"/>
  <c r="EU336" i="94" s="1"/>
  <c r="HG336" i="94"/>
  <c r="HG338" i="94" s="1"/>
  <c r="GT9" i="95"/>
  <c r="GT10" i="95" s="1"/>
  <c r="GU11" i="95" s="1"/>
  <c r="AB17" i="95" s="1"/>
  <c r="HU49" i="96"/>
  <c r="IH49" i="96" s="1"/>
  <c r="HQ116" i="98"/>
  <c r="HS78" i="96"/>
  <c r="HU75" i="96" s="1"/>
  <c r="IH75" i="96" s="1"/>
  <c r="GE250" i="95"/>
  <c r="HR107" i="98"/>
  <c r="HT105" i="98" s="1"/>
  <c r="HR108" i="96"/>
  <c r="GP94" i="95"/>
  <c r="GQ94" i="95" s="1"/>
  <c r="II62" i="96"/>
  <c r="IJ62" i="96" s="1"/>
  <c r="IB47" i="94"/>
  <c r="ID47" i="94" s="1"/>
  <c r="HV87" i="98"/>
  <c r="HR91" i="96"/>
  <c r="HM169" i="96"/>
  <c r="AT60" i="94"/>
  <c r="AU60" i="94" s="1"/>
  <c r="AW60" i="94" s="1"/>
  <c r="HU79" i="96"/>
  <c r="IS75" i="96" s="1"/>
  <c r="GF237" i="95"/>
  <c r="GR40" i="95"/>
  <c r="HY66" i="96"/>
  <c r="IB66" i="96" s="1"/>
  <c r="BF71" i="96" s="1"/>
  <c r="BG71" i="96" s="1"/>
  <c r="HT71" i="96" s="1"/>
  <c r="HP130" i="96"/>
  <c r="GK159" i="95"/>
  <c r="GP107" i="95"/>
  <c r="GQ107" i="95" s="1"/>
  <c r="GR104" i="95" s="1"/>
  <c r="HB100" i="95" s="1"/>
  <c r="IT62" i="96"/>
  <c r="IU62" i="96" s="1"/>
  <c r="W62" i="96" s="1"/>
  <c r="HN147" i="96"/>
  <c r="HJ207" i="98"/>
  <c r="GI198" i="95"/>
  <c r="HR95" i="96"/>
  <c r="HR104" i="96"/>
  <c r="HP121" i="96"/>
  <c r="HQ103" i="98"/>
  <c r="HJ199" i="96"/>
  <c r="HK182" i="96"/>
  <c r="HK198" i="98"/>
  <c r="HI212" i="96"/>
  <c r="GG224" i="95"/>
  <c r="GI185" i="95"/>
  <c r="HL186" i="96"/>
  <c r="HP117" i="96"/>
  <c r="GN120" i="95"/>
  <c r="HI220" i="98"/>
  <c r="HO146" i="98"/>
  <c r="HF251" i="96"/>
  <c r="GL146" i="95"/>
  <c r="HM160" i="96"/>
  <c r="HI224" i="98"/>
  <c r="HN156" i="96"/>
  <c r="HF238" i="96"/>
  <c r="HG225" i="96"/>
  <c r="HJ195" i="96"/>
  <c r="GG211" i="95"/>
  <c r="HE247" i="96"/>
  <c r="HG221" i="96"/>
  <c r="HM173" i="96"/>
  <c r="HO134" i="96"/>
  <c r="HG234" i="96"/>
  <c r="GC263" i="95"/>
  <c r="HI208" i="96"/>
  <c r="HF264" i="96"/>
  <c r="HE260" i="96"/>
  <c r="HN159" i="96"/>
  <c r="HO155" i="96"/>
  <c r="HO142" i="96"/>
  <c r="BE19" i="96"/>
  <c r="BG18" i="96" s="1"/>
  <c r="GJ57" i="98"/>
  <c r="HH218" i="96"/>
  <c r="HH220" i="96" s="1"/>
  <c r="FB218" i="96"/>
  <c r="FD218" i="96" s="1"/>
  <c r="FB249" i="96"/>
  <c r="FD249" i="96" s="1"/>
  <c r="HH249" i="96"/>
  <c r="IT75" i="96"/>
  <c r="FB248" i="96"/>
  <c r="FD248" i="96" s="1"/>
  <c r="HH248" i="96"/>
  <c r="FM218" i="98"/>
  <c r="FO218" i="98" s="1"/>
  <c r="HK218" i="98"/>
  <c r="FB222" i="96"/>
  <c r="FD222" i="96" s="1"/>
  <c r="HH222" i="96"/>
  <c r="HH224" i="96" s="1"/>
  <c r="HP139" i="98"/>
  <c r="GB139" i="98"/>
  <c r="GD139" i="98" s="1"/>
  <c r="GI88" i="96"/>
  <c r="HS88" i="96"/>
  <c r="HS90" i="96" s="1"/>
  <c r="FT170" i="96"/>
  <c r="FV170" i="96" s="1"/>
  <c r="HN170" i="96"/>
  <c r="HN172" i="96" s="1"/>
  <c r="HT32" i="96"/>
  <c r="BI32" i="96"/>
  <c r="BJ32" i="96" s="1"/>
  <c r="BL32" i="96" s="1"/>
  <c r="BM32" i="96" s="1"/>
  <c r="BO32" i="96" s="1"/>
  <c r="BP32" i="96" s="1"/>
  <c r="BR32" i="96" s="1"/>
  <c r="BS32" i="96" s="1"/>
  <c r="BU32" i="96" s="1"/>
  <c r="BV32" i="96" s="1"/>
  <c r="BX32" i="96" s="1"/>
  <c r="BY32" i="96" s="1"/>
  <c r="CA32" i="96" s="1"/>
  <c r="CB32" i="96" s="1"/>
  <c r="CD32" i="96" s="1"/>
  <c r="HP153" i="96"/>
  <c r="FZ153" i="96"/>
  <c r="GB153" i="96" s="1"/>
  <c r="HJ233" i="98"/>
  <c r="FJ233" i="98"/>
  <c r="FL233" i="98" s="1"/>
  <c r="GH113" i="98"/>
  <c r="HR113" i="98"/>
  <c r="HR115" i="98" s="1"/>
  <c r="FZ140" i="96"/>
  <c r="GB140" i="96" s="1"/>
  <c r="HP140" i="96"/>
  <c r="HI236" i="96"/>
  <c r="FE236" i="96"/>
  <c r="FG236" i="96" s="1"/>
  <c r="HG250" i="96"/>
  <c r="HL195" i="98"/>
  <c r="HL197" i="98" s="1"/>
  <c r="FP195" i="98"/>
  <c r="FR195" i="98" s="1"/>
  <c r="FQ193" i="96"/>
  <c r="FS193" i="96" s="1"/>
  <c r="HM193" i="96"/>
  <c r="GH126" i="98"/>
  <c r="HR126" i="98"/>
  <c r="II49" i="96"/>
  <c r="HY53" i="96"/>
  <c r="IB53" i="96" s="1"/>
  <c r="BF58" i="96" s="1"/>
  <c r="BG58" i="96" s="1"/>
  <c r="GO119" i="95"/>
  <c r="FW171" i="96"/>
  <c r="FY171" i="96" s="1"/>
  <c r="HO171" i="96"/>
  <c r="FT166" i="96"/>
  <c r="FV166" i="96" s="1"/>
  <c r="HN166" i="96"/>
  <c r="HN168" i="96" s="1"/>
  <c r="HK210" i="96"/>
  <c r="FK210" i="96"/>
  <c r="FM210" i="96" s="1"/>
  <c r="EV257" i="96"/>
  <c r="EX257" i="96" s="1"/>
  <c r="HF257" i="96"/>
  <c r="HF259" i="96" s="1"/>
  <c r="HN180" i="96"/>
  <c r="FT180" i="96"/>
  <c r="FV180" i="96" s="1"/>
  <c r="HH258" i="96"/>
  <c r="FB258" i="96"/>
  <c r="FD258" i="96" s="1"/>
  <c r="FP205" i="98"/>
  <c r="FR205" i="98" s="1"/>
  <c r="HL205" i="98"/>
  <c r="HM183" i="96"/>
  <c r="HM185" i="96" s="1"/>
  <c r="FQ183" i="96"/>
  <c r="FS183" i="96" s="1"/>
  <c r="FV196" i="98"/>
  <c r="FX196" i="98" s="1"/>
  <c r="HN196" i="98"/>
  <c r="FT184" i="96"/>
  <c r="FV184" i="96" s="1"/>
  <c r="HN184" i="96"/>
  <c r="FK206" i="96"/>
  <c r="FM206" i="96" s="1"/>
  <c r="HK206" i="96"/>
  <c r="HS101" i="96"/>
  <c r="HS103" i="96" s="1"/>
  <c r="GI101" i="96"/>
  <c r="GI115" i="96"/>
  <c r="HS115" i="96"/>
  <c r="HX66" i="96"/>
  <c r="FJ229" i="98"/>
  <c r="FL229" i="98" s="1"/>
  <c r="HJ229" i="98"/>
  <c r="FH205" i="96"/>
  <c r="FJ205" i="96" s="1"/>
  <c r="HJ205" i="96"/>
  <c r="HJ207" i="96" s="1"/>
  <c r="FB245" i="96"/>
  <c r="FD245" i="96" s="1"/>
  <c r="HH245" i="96"/>
  <c r="FK196" i="96"/>
  <c r="FM196" i="96" s="1"/>
  <c r="HK196" i="96"/>
  <c r="HK198" i="96" s="1"/>
  <c r="GC118" i="96"/>
  <c r="GE118" i="96" s="1"/>
  <c r="HQ118" i="96"/>
  <c r="HQ120" i="96" s="1"/>
  <c r="HO157" i="96"/>
  <c r="FW157" i="96"/>
  <c r="FY157" i="96" s="1"/>
  <c r="GI119" i="96"/>
  <c r="HS119" i="96"/>
  <c r="EV244" i="96"/>
  <c r="EX244" i="96" s="1"/>
  <c r="HF244" i="96"/>
  <c r="HF246" i="96" s="1"/>
  <c r="EY235" i="96"/>
  <c r="FA235" i="96" s="1"/>
  <c r="HG235" i="96"/>
  <c r="HG237" i="96" s="1"/>
  <c r="HP153" i="98"/>
  <c r="GB153" i="98"/>
  <c r="GD153" i="98" s="1"/>
  <c r="GL196" i="95"/>
  <c r="ET196" i="95"/>
  <c r="EV196" i="95" s="1"/>
  <c r="HJ219" i="96"/>
  <c r="FH219" i="96"/>
  <c r="FJ219" i="96" s="1"/>
  <c r="GC127" i="96"/>
  <c r="GE127" i="96" s="1"/>
  <c r="HQ127" i="96"/>
  <c r="HQ129" i="96" s="1"/>
  <c r="HH262" i="96"/>
  <c r="FB262" i="96"/>
  <c r="FD262" i="96" s="1"/>
  <c r="FH223" i="96"/>
  <c r="FJ223" i="96" s="1"/>
  <c r="HJ223" i="96"/>
  <c r="FJ221" i="98"/>
  <c r="FL221" i="98" s="1"/>
  <c r="HJ221" i="98"/>
  <c r="HJ223" i="98" s="1"/>
  <c r="EK235" i="95"/>
  <c r="EM235" i="95" s="1"/>
  <c r="GI235" i="95"/>
  <c r="HS105" i="96"/>
  <c r="HS107" i="96" s="1"/>
  <c r="GI105" i="96"/>
  <c r="EW170" i="95"/>
  <c r="EY170" i="95" s="1"/>
  <c r="GM170" i="95"/>
  <c r="FW167" i="96"/>
  <c r="FY167" i="96" s="1"/>
  <c r="HO167" i="96"/>
  <c r="HM197" i="96"/>
  <c r="FQ197" i="96"/>
  <c r="FS197" i="96" s="1"/>
  <c r="HH231" i="96"/>
  <c r="HH233" i="96" s="1"/>
  <c r="FB231" i="96"/>
  <c r="FD231" i="96" s="1"/>
  <c r="GO144" i="95"/>
  <c r="FC144" i="95"/>
  <c r="FE144" i="95" s="1"/>
  <c r="FM204" i="98"/>
  <c r="FO204" i="98" s="1"/>
  <c r="HK204" i="98"/>
  <c r="HK206" i="98" s="1"/>
  <c r="ET183" i="95"/>
  <c r="EV183" i="95" s="1"/>
  <c r="GL183" i="95"/>
  <c r="AC31" i="95"/>
  <c r="AD31" i="95" s="1"/>
  <c r="EE248" i="95"/>
  <c r="EG248" i="95" s="1"/>
  <c r="GG248" i="95"/>
  <c r="GC145" i="96"/>
  <c r="GE145" i="96" s="1"/>
  <c r="HQ145" i="96"/>
  <c r="GM145" i="95"/>
  <c r="GP131" i="95"/>
  <c r="FF131" i="95"/>
  <c r="GL158" i="95"/>
  <c r="GB143" i="98"/>
  <c r="GD143" i="98" s="1"/>
  <c r="HP143" i="98"/>
  <c r="HP145" i="98" s="1"/>
  <c r="GF261" i="95"/>
  <c r="EB261" i="95"/>
  <c r="ED261" i="95" s="1"/>
  <c r="HR132" i="96"/>
  <c r="GF132" i="96"/>
  <c r="GH132" i="96" s="1"/>
  <c r="HK192" i="96"/>
  <c r="HK194" i="96" s="1"/>
  <c r="FK192" i="96"/>
  <c r="FM192" i="96" s="1"/>
  <c r="FW158" i="96"/>
  <c r="FY158" i="96" s="1"/>
  <c r="HO158" i="96"/>
  <c r="HK208" i="98"/>
  <c r="FM208" i="98"/>
  <c r="FO208" i="98" s="1"/>
  <c r="FE232" i="96"/>
  <c r="FG232" i="96" s="1"/>
  <c r="HI232" i="96"/>
  <c r="FS182" i="98"/>
  <c r="FU182" i="98" s="1"/>
  <c r="HM182" i="98"/>
  <c r="HR100" i="98"/>
  <c r="HR102" i="98" s="1"/>
  <c r="GH100" i="98"/>
  <c r="GF128" i="96"/>
  <c r="GH128" i="96" s="1"/>
  <c r="HR128" i="96"/>
  <c r="GI92" i="96"/>
  <c r="HS92" i="96"/>
  <c r="HS94" i="96" s="1"/>
  <c r="FZ141" i="96"/>
  <c r="GB141" i="96" s="1"/>
  <c r="HP141" i="96"/>
  <c r="GC114" i="96"/>
  <c r="GE114" i="96" s="1"/>
  <c r="HQ114" i="96"/>
  <c r="HQ116" i="96" s="1"/>
  <c r="GE144" i="98"/>
  <c r="GG144" i="98" s="1"/>
  <c r="HQ144" i="98"/>
  <c r="GB157" i="98"/>
  <c r="GD157" i="98" s="1"/>
  <c r="HP157" i="98"/>
  <c r="FH209" i="96"/>
  <c r="FJ209" i="96" s="1"/>
  <c r="HJ209" i="96"/>
  <c r="HJ211" i="96" s="1"/>
  <c r="GJ209" i="95"/>
  <c r="EN209" i="95"/>
  <c r="EP209" i="95" s="1"/>
  <c r="FM222" i="98"/>
  <c r="FO222" i="98" s="1"/>
  <c r="HK222" i="98"/>
  <c r="FJ217" i="98"/>
  <c r="FL217" i="98" s="1"/>
  <c r="HJ217" i="98"/>
  <c r="HJ219" i="98" s="1"/>
  <c r="FV192" i="98"/>
  <c r="FX192" i="98" s="1"/>
  <c r="HN192" i="98"/>
  <c r="AF18" i="95"/>
  <c r="GQ18" i="95"/>
  <c r="EZ157" i="95"/>
  <c r="FB157" i="95" s="1"/>
  <c r="GN157" i="95"/>
  <c r="EK222" i="95"/>
  <c r="EM222" i="95" s="1"/>
  <c r="GI222" i="95"/>
  <c r="FN179" i="96"/>
  <c r="FP179" i="96" s="1"/>
  <c r="HL179" i="96"/>
  <c r="HL181" i="96" s="1"/>
  <c r="HP166" i="98"/>
  <c r="GB166" i="98"/>
  <c r="GD166" i="98" s="1"/>
  <c r="FW144" i="96"/>
  <c r="FY144" i="96" s="1"/>
  <c r="HO144" i="96"/>
  <c r="HO146" i="96" s="1"/>
  <c r="HP131" i="96"/>
  <c r="HP133" i="96" s="1"/>
  <c r="FZ131" i="96"/>
  <c r="GB131" i="96" s="1"/>
  <c r="HZ52" i="98"/>
  <c r="BE56" i="98" s="1"/>
  <c r="BD57" i="98" s="1"/>
  <c r="IG48" i="98" s="1"/>
  <c r="IK48" i="98" s="1"/>
  <c r="EY261" i="96"/>
  <c r="FA261" i="96" s="1"/>
  <c r="HG261" i="96"/>
  <c r="HG263" i="96" s="1"/>
  <c r="HP154" i="96"/>
  <c r="FZ154" i="96"/>
  <c r="GB154" i="96" s="1"/>
  <c r="BU57" i="98"/>
  <c r="BW57" i="98" s="1"/>
  <c r="BX57" i="98" s="1"/>
  <c r="BZ57" i="98" s="1"/>
  <c r="CA57" i="98" s="1"/>
  <c r="CC57" i="98" s="1"/>
  <c r="CE19" i="96"/>
  <c r="CG19" i="96" s="1"/>
  <c r="CH19" i="96" s="1"/>
  <c r="CJ19" i="96" s="1"/>
  <c r="GL19" i="96"/>
  <c r="BU18" i="98"/>
  <c r="BW18" i="98" s="1"/>
  <c r="BX18" i="98" s="1"/>
  <c r="BZ18" i="98" s="1"/>
  <c r="CA18" i="98" s="1"/>
  <c r="CC18" i="98" s="1"/>
  <c r="BU31" i="98"/>
  <c r="BW31" i="98" s="1"/>
  <c r="BX31" i="98" s="1"/>
  <c r="BZ31" i="98" s="1"/>
  <c r="CA31" i="98" s="1"/>
  <c r="CC31" i="98" s="1"/>
  <c r="GJ18" i="98"/>
  <c r="GJ31" i="98"/>
  <c r="GE260" i="95" l="1"/>
  <c r="GE262" i="95" s="1"/>
  <c r="DY260" i="95"/>
  <c r="EA260" i="95" s="1"/>
  <c r="GU22" i="95"/>
  <c r="GG247" i="95"/>
  <c r="GG249" i="95" s="1"/>
  <c r="EE247" i="95"/>
  <c r="EG247" i="95" s="1"/>
  <c r="GU61" i="95"/>
  <c r="AC69" i="95" s="1"/>
  <c r="GR92" i="95"/>
  <c r="GR91" i="95"/>
  <c r="HB87" i="95" s="1"/>
  <c r="AG70" i="95"/>
  <c r="AI70" i="95" s="1"/>
  <c r="AJ70" i="95" s="1"/>
  <c r="AL70" i="95" s="1"/>
  <c r="AM70" i="95" s="1"/>
  <c r="AO70" i="95" s="1"/>
  <c r="AP70" i="95" s="1"/>
  <c r="AR70" i="95" s="1"/>
  <c r="GK182" i="95"/>
  <c r="GK184" i="95" s="1"/>
  <c r="EQ182" i="95"/>
  <c r="ES182" i="95" s="1"/>
  <c r="EH234" i="95"/>
  <c r="EJ234" i="95" s="1"/>
  <c r="GH234" i="95"/>
  <c r="GH236" i="95" s="1"/>
  <c r="GN156" i="95"/>
  <c r="EZ156" i="95"/>
  <c r="FB156" i="95" s="1"/>
  <c r="GK195" i="95"/>
  <c r="GK197" i="95" s="1"/>
  <c r="EQ195" i="95"/>
  <c r="ES195" i="95" s="1"/>
  <c r="HC35" i="95"/>
  <c r="HD35" i="95" s="1"/>
  <c r="B35" i="95" s="1"/>
  <c r="GU36" i="95"/>
  <c r="GT35" i="95"/>
  <c r="EK208" i="95"/>
  <c r="EM208" i="95" s="1"/>
  <c r="GI208" i="95"/>
  <c r="GI210" i="95" s="1"/>
  <c r="FC143" i="95"/>
  <c r="FE143" i="95" s="1"/>
  <c r="GO143" i="95"/>
  <c r="HC74" i="95"/>
  <c r="HD74" i="95" s="1"/>
  <c r="B74" i="95" s="1"/>
  <c r="GT74" i="95"/>
  <c r="GU75" i="95"/>
  <c r="AC83" i="95" s="1"/>
  <c r="AD83" i="95" s="1"/>
  <c r="AF83" i="95" s="1"/>
  <c r="AG83" i="95" s="1"/>
  <c r="AI83" i="95" s="1"/>
  <c r="AJ83" i="95" s="1"/>
  <c r="AL83" i="95" s="1"/>
  <c r="AM83" i="95" s="1"/>
  <c r="AO83" i="95" s="1"/>
  <c r="AP83" i="95" s="1"/>
  <c r="AR83" i="95" s="1"/>
  <c r="GH221" i="95"/>
  <c r="GH223" i="95" s="1"/>
  <c r="GH224" i="95" s="1"/>
  <c r="EH221" i="95"/>
  <c r="EJ221" i="95" s="1"/>
  <c r="ET169" i="95"/>
  <c r="EV169" i="95" s="1"/>
  <c r="GL169" i="95"/>
  <c r="GL171" i="95" s="1"/>
  <c r="GL172" i="95" s="1"/>
  <c r="GO130" i="95"/>
  <c r="GO132" i="95" s="1"/>
  <c r="GO133" i="95" s="1"/>
  <c r="FC130" i="95"/>
  <c r="FE130" i="95" s="1"/>
  <c r="B48" i="95"/>
  <c r="HU40" i="96"/>
  <c r="IS36" i="96" s="1"/>
  <c r="HZ13" i="98"/>
  <c r="BE17" i="98" s="1"/>
  <c r="BD18" i="98" s="1"/>
  <c r="IG9" i="98" s="1"/>
  <c r="IK9" i="98" s="1"/>
  <c r="HY40" i="96"/>
  <c r="IB40" i="96" s="1"/>
  <c r="BF45" i="96" s="1"/>
  <c r="BG45" i="96" s="1"/>
  <c r="IT36" i="96"/>
  <c r="BD43" i="98"/>
  <c r="HZ39" i="98"/>
  <c r="BE43" i="98" s="1"/>
  <c r="BI44" i="98"/>
  <c r="BK44" i="98" s="1"/>
  <c r="BL44" i="98" s="1"/>
  <c r="BN44" i="98" s="1"/>
  <c r="BO44" i="98" s="1"/>
  <c r="BQ44" i="98" s="1"/>
  <c r="BR44" i="98" s="1"/>
  <c r="BT44" i="98" s="1"/>
  <c r="IR30" i="94"/>
  <c r="IT30" i="94" s="1"/>
  <c r="AF57" i="95"/>
  <c r="AG57" i="95" s="1"/>
  <c r="AI57" i="95" s="1"/>
  <c r="AJ57" i="95" s="1"/>
  <c r="AL57" i="95" s="1"/>
  <c r="AM57" i="95" s="1"/>
  <c r="AO57" i="95" s="1"/>
  <c r="AP57" i="95" s="1"/>
  <c r="AR57" i="95" s="1"/>
  <c r="AS57" i="95" s="1"/>
  <c r="AU57" i="95" s="1"/>
  <c r="AV57" i="95" s="1"/>
  <c r="AX57" i="95" s="1"/>
  <c r="AY57" i="95" s="1"/>
  <c r="BA57" i="95" s="1"/>
  <c r="BB57" i="95" s="1"/>
  <c r="BD57" i="95" s="1"/>
  <c r="BE57" i="95" s="1"/>
  <c r="BG57" i="95" s="1"/>
  <c r="AB57" i="95"/>
  <c r="HG48" i="95" s="1"/>
  <c r="HL48" i="95" s="1"/>
  <c r="GR26" i="94"/>
  <c r="HM155" i="98"/>
  <c r="AU25" i="94"/>
  <c r="AW25" i="94" s="1"/>
  <c r="AX25" i="94" s="1"/>
  <c r="AZ25" i="94" s="1"/>
  <c r="BA25" i="94" s="1"/>
  <c r="BC25" i="94" s="1"/>
  <c r="BD25" i="94" s="1"/>
  <c r="BF25" i="94" s="1"/>
  <c r="BG25" i="94" s="1"/>
  <c r="BI25" i="94" s="1"/>
  <c r="BJ25" i="94" s="1"/>
  <c r="BL25" i="94" s="1"/>
  <c r="BM25" i="94" s="1"/>
  <c r="BO25" i="94" s="1"/>
  <c r="BP25" i="94" s="1"/>
  <c r="BR25" i="94" s="1"/>
  <c r="BS25" i="94" s="1"/>
  <c r="BU25" i="94" s="1"/>
  <c r="BV25" i="94" s="1"/>
  <c r="BX25" i="94" s="1"/>
  <c r="BY25" i="94" s="1"/>
  <c r="CA25" i="94" s="1"/>
  <c r="CB25" i="94" s="1"/>
  <c r="CD25" i="94" s="1"/>
  <c r="CE25" i="94" s="1"/>
  <c r="CG25" i="94" s="1"/>
  <c r="CH25" i="94" s="1"/>
  <c r="CJ25" i="94" s="1"/>
  <c r="CK25" i="94" s="1"/>
  <c r="CM25" i="94" s="1"/>
  <c r="CN25" i="94" s="1"/>
  <c r="CP25" i="94" s="1"/>
  <c r="CQ25" i="94" s="1"/>
  <c r="CS25" i="94" s="1"/>
  <c r="HR94" i="98"/>
  <c r="HT91" i="98" s="1"/>
  <c r="IB87" i="98" s="1"/>
  <c r="GN26" i="94"/>
  <c r="GP26" i="94"/>
  <c r="GQ26" i="94"/>
  <c r="GO26" i="94"/>
  <c r="IJ30" i="94"/>
  <c r="IM30" i="94" s="1"/>
  <c r="AT43" i="94"/>
  <c r="AU43" i="94" s="1"/>
  <c r="AW43" i="94" s="1"/>
  <c r="HT66" i="98"/>
  <c r="IC61" i="98" s="1"/>
  <c r="HP120" i="98"/>
  <c r="HL172" i="98"/>
  <c r="HL185" i="98"/>
  <c r="AT42" i="94"/>
  <c r="HO142" i="98"/>
  <c r="HO133" i="98"/>
  <c r="HL168" i="98"/>
  <c r="HR81" i="98"/>
  <c r="HT78" i="98" s="1"/>
  <c r="IB74" i="98" s="1"/>
  <c r="HP129" i="98"/>
  <c r="HJ181" i="98"/>
  <c r="HF231" i="98"/>
  <c r="HM159" i="98"/>
  <c r="HJ194" i="98"/>
  <c r="HT75" i="98"/>
  <c r="HV74" i="98" s="1"/>
  <c r="HF235" i="98"/>
  <c r="HI211" i="98"/>
  <c r="ID30" i="94"/>
  <c r="IC30" i="94"/>
  <c r="IF30" i="94" s="1"/>
  <c r="FV152" i="98"/>
  <c r="FX152" i="98" s="1"/>
  <c r="HN152" i="98"/>
  <c r="HN154" i="98" s="1"/>
  <c r="HM169" i="98"/>
  <c r="HM171" i="98" s="1"/>
  <c r="FS169" i="98"/>
  <c r="FU169" i="98" s="1"/>
  <c r="FA232" i="98"/>
  <c r="FC232" i="98" s="1"/>
  <c r="HG232" i="98"/>
  <c r="HG234" i="98" s="1"/>
  <c r="HG230" i="98"/>
  <c r="HM179" i="98"/>
  <c r="FS179" i="98"/>
  <c r="FU179" i="98" s="1"/>
  <c r="HP140" i="98"/>
  <c r="HP141" i="98" s="1"/>
  <c r="GB140" i="98"/>
  <c r="GD140" i="98" s="1"/>
  <c r="FJ209" i="98"/>
  <c r="FL209" i="98" s="1"/>
  <c r="HJ209" i="98"/>
  <c r="HJ210" i="98" s="1"/>
  <c r="FS183" i="98"/>
  <c r="FU183" i="98" s="1"/>
  <c r="HM183" i="98"/>
  <c r="HM184" i="98" s="1"/>
  <c r="HN170" i="98"/>
  <c r="FV170" i="98"/>
  <c r="FX170" i="98" s="1"/>
  <c r="HN156" i="98"/>
  <c r="HN158" i="98" s="1"/>
  <c r="FV156" i="98"/>
  <c r="FX156" i="98" s="1"/>
  <c r="FM178" i="98"/>
  <c r="FO178" i="98" s="1"/>
  <c r="HK178" i="98"/>
  <c r="HK180" i="98" s="1"/>
  <c r="FM191" i="98"/>
  <c r="FO191" i="98" s="1"/>
  <c r="HK191" i="98"/>
  <c r="HK193" i="98" s="1"/>
  <c r="GB130" i="98"/>
  <c r="GD130" i="98" s="1"/>
  <c r="HP130" i="98"/>
  <c r="HP132" i="98" s="1"/>
  <c r="GE127" i="98"/>
  <c r="GG127" i="98" s="1"/>
  <c r="HQ127" i="98"/>
  <c r="HQ128" i="98" s="1"/>
  <c r="HM165" i="98"/>
  <c r="HM167" i="98" s="1"/>
  <c r="FS165" i="98"/>
  <c r="FU165" i="98" s="1"/>
  <c r="HQ117" i="98"/>
  <c r="HQ119" i="98" s="1"/>
  <c r="GE117" i="98"/>
  <c r="GG117" i="98" s="1"/>
  <c r="HT122" i="94"/>
  <c r="HJ292" i="94"/>
  <c r="HQ194" i="94"/>
  <c r="HT118" i="94"/>
  <c r="HX73" i="94"/>
  <c r="IP64" i="94" s="1"/>
  <c r="IQ64" i="94" s="1"/>
  <c r="HS152" i="94"/>
  <c r="HM241" i="94"/>
  <c r="HU88" i="94"/>
  <c r="HU126" i="94"/>
  <c r="HX68" i="94"/>
  <c r="IH64" i="94" s="1"/>
  <c r="IJ64" i="94" s="1"/>
  <c r="IM64" i="94" s="1"/>
  <c r="HQ173" i="94"/>
  <c r="HR177" i="94"/>
  <c r="HV84" i="94"/>
  <c r="HX82" i="94" s="1"/>
  <c r="IB81" i="94" s="1"/>
  <c r="HX89" i="94"/>
  <c r="IO81" i="94" s="1"/>
  <c r="IQ81" i="94" s="1"/>
  <c r="HQ169" i="94"/>
  <c r="HL254" i="94"/>
  <c r="HO224" i="94"/>
  <c r="HT139" i="94"/>
  <c r="HV101" i="94"/>
  <c r="HX99" i="94" s="1"/>
  <c r="IB98" i="94" s="1"/>
  <c r="HQ186" i="94"/>
  <c r="HT135" i="94"/>
  <c r="HR156" i="94"/>
  <c r="HO203" i="94"/>
  <c r="HK275" i="94"/>
  <c r="BF30" i="98"/>
  <c r="HS30" i="98" s="1"/>
  <c r="HV67" i="94"/>
  <c r="HX65" i="94" s="1"/>
  <c r="HS160" i="94"/>
  <c r="HM245" i="94"/>
  <c r="HJ288" i="94"/>
  <c r="HO211" i="94"/>
  <c r="HJ296" i="94"/>
  <c r="HO220" i="94"/>
  <c r="HV109" i="94"/>
  <c r="HX107" i="94" s="1"/>
  <c r="IP98" i="94" s="1"/>
  <c r="HT143" i="94"/>
  <c r="HM237" i="94"/>
  <c r="HI326" i="94"/>
  <c r="HO190" i="94"/>
  <c r="HU105" i="94"/>
  <c r="HL258" i="94"/>
  <c r="HO207" i="94"/>
  <c r="HO228" i="94"/>
  <c r="HL262" i="94"/>
  <c r="HL271" i="94"/>
  <c r="HH330" i="94"/>
  <c r="HI305" i="94"/>
  <c r="HG339" i="94"/>
  <c r="HH343" i="94"/>
  <c r="HI309" i="94"/>
  <c r="HF347" i="94"/>
  <c r="HL279" i="94"/>
  <c r="HI313" i="94"/>
  <c r="HO143" i="96"/>
  <c r="HH322" i="94"/>
  <c r="HT159" i="94"/>
  <c r="FT200" i="94"/>
  <c r="FV200" i="94" s="1"/>
  <c r="HP200" i="94"/>
  <c r="HP202" i="94" s="1"/>
  <c r="HI345" i="94"/>
  <c r="EY345" i="94"/>
  <c r="FA345" i="94" s="1"/>
  <c r="HP208" i="94"/>
  <c r="HP210" i="94" s="1"/>
  <c r="FT208" i="94"/>
  <c r="FV208" i="94" s="1"/>
  <c r="HN256" i="94"/>
  <c r="FN256" i="94"/>
  <c r="FP256" i="94" s="1"/>
  <c r="FW222" i="94"/>
  <c r="FY222" i="94" s="1"/>
  <c r="HQ222" i="94"/>
  <c r="HS184" i="94"/>
  <c r="GC184" i="94"/>
  <c r="GE184" i="94" s="1"/>
  <c r="GC153" i="94"/>
  <c r="GE153" i="94" s="1"/>
  <c r="HS153" i="94"/>
  <c r="HS155" i="94" s="1"/>
  <c r="FZ166" i="94"/>
  <c r="GB166" i="94" s="1"/>
  <c r="HR166" i="94"/>
  <c r="HR168" i="94" s="1"/>
  <c r="FH311" i="94"/>
  <c r="FJ311" i="94" s="1"/>
  <c r="HL311" i="94"/>
  <c r="GC174" i="94"/>
  <c r="GE174" i="94" s="1"/>
  <c r="HS174" i="94"/>
  <c r="HS176" i="94" s="1"/>
  <c r="EY327" i="94"/>
  <c r="FA327" i="94" s="1"/>
  <c r="HI327" i="94"/>
  <c r="HI329" i="94" s="1"/>
  <c r="EY319" i="94"/>
  <c r="FA319" i="94" s="1"/>
  <c r="HI319" i="94"/>
  <c r="HI321" i="94" s="1"/>
  <c r="HN234" i="94"/>
  <c r="HN236" i="94" s="1"/>
  <c r="FN234" i="94"/>
  <c r="FP234" i="94" s="1"/>
  <c r="HR209" i="94"/>
  <c r="FZ209" i="94"/>
  <c r="GB209" i="94" s="1"/>
  <c r="GL132" i="94"/>
  <c r="HV132" i="94"/>
  <c r="HL286" i="94"/>
  <c r="FH286" i="94"/>
  <c r="FJ286" i="94" s="1"/>
  <c r="GI119" i="94"/>
  <c r="GK119" i="94" s="1"/>
  <c r="HU119" i="94"/>
  <c r="HU121" i="94" s="1"/>
  <c r="HU140" i="94"/>
  <c r="HU142" i="94" s="1"/>
  <c r="GI140" i="94"/>
  <c r="GK140" i="94" s="1"/>
  <c r="FK251" i="94"/>
  <c r="FM251" i="94" s="1"/>
  <c r="HM251" i="94"/>
  <c r="HM253" i="94" s="1"/>
  <c r="HK293" i="94"/>
  <c r="HK295" i="94" s="1"/>
  <c r="FE293" i="94"/>
  <c r="FG293" i="94" s="1"/>
  <c r="FE324" i="94"/>
  <c r="FG324" i="94" s="1"/>
  <c r="HK324" i="94"/>
  <c r="HO239" i="94"/>
  <c r="FQ239" i="94"/>
  <c r="FS239" i="94" s="1"/>
  <c r="HM255" i="94"/>
  <c r="HM257" i="94" s="1"/>
  <c r="FK255" i="94"/>
  <c r="FM255" i="94" s="1"/>
  <c r="EY340" i="94"/>
  <c r="FA340" i="94" s="1"/>
  <c r="HI340" i="94"/>
  <c r="HI342" i="94" s="1"/>
  <c r="HO252" i="94"/>
  <c r="FQ252" i="94"/>
  <c r="FS252" i="94" s="1"/>
  <c r="HP217" i="94"/>
  <c r="HP219" i="94" s="1"/>
  <c r="FT217" i="94"/>
  <c r="FV217" i="94" s="1"/>
  <c r="EY337" i="94"/>
  <c r="FA337" i="94" s="1"/>
  <c r="HI337" i="94"/>
  <c r="HM294" i="94"/>
  <c r="FK294" i="94"/>
  <c r="FM294" i="94" s="1"/>
  <c r="FZ183" i="94"/>
  <c r="GB183" i="94" s="1"/>
  <c r="HR183" i="94"/>
  <c r="HR185" i="94" s="1"/>
  <c r="GL133" i="94"/>
  <c r="HV133" i="94"/>
  <c r="HN277" i="94"/>
  <c r="FN277" i="94"/>
  <c r="FP277" i="94" s="1"/>
  <c r="FQ260" i="94"/>
  <c r="FS260" i="94" s="1"/>
  <c r="HO260" i="94"/>
  <c r="HV85" i="94"/>
  <c r="HV87" i="94" s="1"/>
  <c r="GL85" i="94"/>
  <c r="HP221" i="94"/>
  <c r="HP223" i="94" s="1"/>
  <c r="FT221" i="94"/>
  <c r="FV221" i="94" s="1"/>
  <c r="HV102" i="94"/>
  <c r="HV104" i="94" s="1"/>
  <c r="GL102" i="94"/>
  <c r="HU134" i="94"/>
  <c r="HJ306" i="94"/>
  <c r="HJ308" i="94" s="1"/>
  <c r="FB306" i="94"/>
  <c r="FD306" i="94" s="1"/>
  <c r="EV336" i="94"/>
  <c r="EX336" i="94" s="1"/>
  <c r="HH336" i="94"/>
  <c r="HH338" i="94" s="1"/>
  <c r="FK259" i="94"/>
  <c r="FM259" i="94" s="1"/>
  <c r="HM259" i="94"/>
  <c r="HM261" i="94" s="1"/>
  <c r="FT243" i="94"/>
  <c r="FV243" i="94" s="1"/>
  <c r="HP243" i="94"/>
  <c r="ES344" i="94"/>
  <c r="EU344" i="94" s="1"/>
  <c r="HG344" i="94"/>
  <c r="HG346" i="94" s="1"/>
  <c r="FE289" i="94"/>
  <c r="FG289" i="94" s="1"/>
  <c r="HK289" i="94"/>
  <c r="HK291" i="94" s="1"/>
  <c r="FH307" i="94"/>
  <c r="FJ307" i="94" s="1"/>
  <c r="HL307" i="94"/>
  <c r="HJ323" i="94"/>
  <c r="HJ325" i="94" s="1"/>
  <c r="FB323" i="94"/>
  <c r="FD323" i="94" s="1"/>
  <c r="HU150" i="94"/>
  <c r="GI150" i="94"/>
  <c r="GK150" i="94" s="1"/>
  <c r="HK285" i="94"/>
  <c r="HK287" i="94" s="1"/>
  <c r="FE285" i="94"/>
  <c r="FG285" i="94" s="1"/>
  <c r="HQ226" i="94"/>
  <c r="FW226" i="94"/>
  <c r="FY226" i="94" s="1"/>
  <c r="HP204" i="94"/>
  <c r="HP206" i="94" s="1"/>
  <c r="FT204" i="94"/>
  <c r="FV204" i="94" s="1"/>
  <c r="GC171" i="94"/>
  <c r="GE171" i="94" s="1"/>
  <c r="HS171" i="94"/>
  <c r="HU136" i="94"/>
  <c r="HU138" i="94" s="1"/>
  <c r="GI136" i="94"/>
  <c r="GK136" i="94" s="1"/>
  <c r="FZ191" i="94"/>
  <c r="GB191" i="94" s="1"/>
  <c r="HR191" i="94"/>
  <c r="HR193" i="94" s="1"/>
  <c r="GF175" i="94"/>
  <c r="GH175" i="94" s="1"/>
  <c r="HT175" i="94"/>
  <c r="HK328" i="94"/>
  <c r="FE328" i="94"/>
  <c r="FG328" i="94" s="1"/>
  <c r="HN238" i="94"/>
  <c r="HN240" i="94" s="1"/>
  <c r="FN238" i="94"/>
  <c r="FP238" i="94" s="1"/>
  <c r="FT187" i="94"/>
  <c r="FV187" i="94" s="1"/>
  <c r="HP187" i="94"/>
  <c r="HP189" i="94" s="1"/>
  <c r="HV123" i="94"/>
  <c r="HV125" i="94" s="1"/>
  <c r="GL123" i="94"/>
  <c r="FB310" i="94"/>
  <c r="FD310" i="94" s="1"/>
  <c r="HJ310" i="94"/>
  <c r="HJ312" i="94" s="1"/>
  <c r="HU115" i="94"/>
  <c r="HU117" i="94" s="1"/>
  <c r="GI115" i="94"/>
  <c r="GK115" i="94" s="1"/>
  <c r="GF149" i="94"/>
  <c r="GH149" i="94" s="1"/>
  <c r="HT149" i="94"/>
  <c r="HT151" i="94" s="1"/>
  <c r="FZ188" i="94"/>
  <c r="GB188" i="94" s="1"/>
  <c r="HR188" i="94"/>
  <c r="HJ341" i="94"/>
  <c r="FB341" i="94"/>
  <c r="FD341" i="94" s="1"/>
  <c r="FW218" i="94"/>
  <c r="FY218" i="94" s="1"/>
  <c r="HQ218" i="94"/>
  <c r="HN242" i="94"/>
  <c r="HN244" i="94" s="1"/>
  <c r="FN242" i="94"/>
  <c r="FP242" i="94" s="1"/>
  <c r="HT167" i="94"/>
  <c r="GF167" i="94"/>
  <c r="GH167" i="94" s="1"/>
  <c r="FT235" i="94"/>
  <c r="FV235" i="94" s="1"/>
  <c r="HP235" i="94"/>
  <c r="HJ302" i="94"/>
  <c r="HJ304" i="94" s="1"/>
  <c r="FB302" i="94"/>
  <c r="FD302" i="94" s="1"/>
  <c r="FZ205" i="94"/>
  <c r="GB205" i="94" s="1"/>
  <c r="HR205" i="94"/>
  <c r="GL137" i="94"/>
  <c r="HV137" i="94"/>
  <c r="HP225" i="94"/>
  <c r="HP227" i="94" s="1"/>
  <c r="FT225" i="94"/>
  <c r="FV225" i="94" s="1"/>
  <c r="HN273" i="94"/>
  <c r="FN273" i="94"/>
  <c r="FP273" i="94" s="1"/>
  <c r="HL290" i="94"/>
  <c r="FH290" i="94"/>
  <c r="FJ290" i="94" s="1"/>
  <c r="FK268" i="94"/>
  <c r="FM268" i="94" s="1"/>
  <c r="HM268" i="94"/>
  <c r="HM270" i="94" s="1"/>
  <c r="HU157" i="94"/>
  <c r="GI157" i="94"/>
  <c r="GK157" i="94" s="1"/>
  <c r="FZ201" i="94"/>
  <c r="GB201" i="94" s="1"/>
  <c r="HR201" i="94"/>
  <c r="HU158" i="94"/>
  <c r="GI158" i="94"/>
  <c r="GK158" i="94" s="1"/>
  <c r="FH303" i="94"/>
  <c r="FJ303" i="94" s="1"/>
  <c r="HL303" i="94"/>
  <c r="FN269" i="94"/>
  <c r="FP269" i="94" s="1"/>
  <c r="HN269" i="94"/>
  <c r="FK276" i="94"/>
  <c r="FM276" i="94" s="1"/>
  <c r="HM276" i="94"/>
  <c r="HM278" i="94" s="1"/>
  <c r="HS192" i="94"/>
  <c r="GC192" i="94"/>
  <c r="GE192" i="94" s="1"/>
  <c r="HT154" i="94"/>
  <c r="GF154" i="94"/>
  <c r="GH154" i="94" s="1"/>
  <c r="HL272" i="94"/>
  <c r="HL274" i="94" s="1"/>
  <c r="FH272" i="94"/>
  <c r="FJ272" i="94" s="1"/>
  <c r="HK320" i="94"/>
  <c r="FE320" i="94"/>
  <c r="FG320" i="94" s="1"/>
  <c r="HR170" i="94"/>
  <c r="HR172" i="94" s="1"/>
  <c r="FZ170" i="94"/>
  <c r="GB170" i="94" s="1"/>
  <c r="HU76" i="96"/>
  <c r="HW75" i="96" s="1"/>
  <c r="HR116" i="98"/>
  <c r="HT113" i="98" s="1"/>
  <c r="HY113" i="98" s="1"/>
  <c r="IJ49" i="96"/>
  <c r="HW49" i="96"/>
  <c r="HX53" i="96" s="1"/>
  <c r="HZ53" i="96" s="1"/>
  <c r="HT104" i="98"/>
  <c r="IB100" i="98" s="1"/>
  <c r="GF250" i="95"/>
  <c r="HS108" i="96"/>
  <c r="HU106" i="96" s="1"/>
  <c r="AC44" i="95"/>
  <c r="AD44" i="95" s="1"/>
  <c r="GQ44" i="95" s="1"/>
  <c r="BI71" i="96"/>
  <c r="BJ71" i="96" s="1"/>
  <c r="BL71" i="96" s="1"/>
  <c r="BM71" i="96" s="1"/>
  <c r="BO71" i="96" s="1"/>
  <c r="BP71" i="96" s="1"/>
  <c r="BR71" i="96" s="1"/>
  <c r="BS71" i="96" s="1"/>
  <c r="BU71" i="96" s="1"/>
  <c r="IC47" i="94"/>
  <c r="IF47" i="94" s="1"/>
  <c r="HZ63" i="94" s="1"/>
  <c r="B47" i="94" s="1"/>
  <c r="IU75" i="96"/>
  <c r="W75" i="96" s="1"/>
  <c r="HW79" i="96"/>
  <c r="HS91" i="96"/>
  <c r="HU88" i="96" s="1"/>
  <c r="IH88" i="96" s="1"/>
  <c r="AS60" i="94"/>
  <c r="IC63" i="94" s="1"/>
  <c r="IH63" i="94" s="1"/>
  <c r="HN169" i="96"/>
  <c r="HW60" i="94"/>
  <c r="GG237" i="95"/>
  <c r="HQ130" i="96"/>
  <c r="GR105" i="95"/>
  <c r="GL159" i="95"/>
  <c r="HS95" i="96"/>
  <c r="HU92" i="96" s="1"/>
  <c r="IS88" i="96" s="1"/>
  <c r="HO147" i="96"/>
  <c r="HK207" i="98"/>
  <c r="HS104" i="96"/>
  <c r="HU101" i="96" s="1"/>
  <c r="IH101" i="96" s="1"/>
  <c r="GJ198" i="95"/>
  <c r="HJ224" i="98"/>
  <c r="HR103" i="98"/>
  <c r="HT101" i="98" s="1"/>
  <c r="HQ121" i="96"/>
  <c r="HJ212" i="96"/>
  <c r="GO120" i="95"/>
  <c r="HK199" i="96"/>
  <c r="HL182" i="96"/>
  <c r="HL198" i="98"/>
  <c r="GJ185" i="95"/>
  <c r="HQ117" i="96"/>
  <c r="HK195" i="96"/>
  <c r="HJ220" i="98"/>
  <c r="HM186" i="96"/>
  <c r="HN160" i="96"/>
  <c r="HG251" i="96"/>
  <c r="HP146" i="98"/>
  <c r="GM146" i="95"/>
  <c r="HO156" i="96"/>
  <c r="HG238" i="96"/>
  <c r="GH211" i="95"/>
  <c r="HH225" i="96"/>
  <c r="HF247" i="96"/>
  <c r="HH221" i="96"/>
  <c r="HN173" i="96"/>
  <c r="HH234" i="96"/>
  <c r="HF260" i="96"/>
  <c r="GD263" i="95"/>
  <c r="HP134" i="96"/>
  <c r="HG264" i="96"/>
  <c r="HJ208" i="96"/>
  <c r="GK32" i="96"/>
  <c r="BI18" i="96"/>
  <c r="BJ18" i="96" s="1"/>
  <c r="BL18" i="96" s="1"/>
  <c r="BM18" i="96" s="1"/>
  <c r="BO18" i="96" s="1"/>
  <c r="BP18" i="96" s="1"/>
  <c r="BR18" i="96" s="1"/>
  <c r="BS18" i="96" s="1"/>
  <c r="BU18" i="96" s="1"/>
  <c r="BV18" i="96" s="1"/>
  <c r="BX18" i="96" s="1"/>
  <c r="BY18" i="96" s="1"/>
  <c r="CA18" i="96" s="1"/>
  <c r="CB18" i="96" s="1"/>
  <c r="CD18" i="96" s="1"/>
  <c r="HT18" i="96"/>
  <c r="HO159" i="96"/>
  <c r="HH250" i="96"/>
  <c r="HH261" i="96"/>
  <c r="HH263" i="96" s="1"/>
  <c r="FB261" i="96"/>
  <c r="FD261" i="96" s="1"/>
  <c r="GE166" i="98"/>
  <c r="GG166" i="98" s="1"/>
  <c r="HQ166" i="98"/>
  <c r="HI231" i="96"/>
  <c r="HI233" i="96" s="1"/>
  <c r="FE231" i="96"/>
  <c r="FG231" i="96" s="1"/>
  <c r="GE157" i="98"/>
  <c r="GG157" i="98" s="1"/>
  <c r="HQ157" i="98"/>
  <c r="FZ158" i="96"/>
  <c r="GB158" i="96" s="1"/>
  <c r="HP158" i="96"/>
  <c r="FZ167" i="96"/>
  <c r="GB167" i="96" s="1"/>
  <c r="HP167" i="96"/>
  <c r="AX60" i="94"/>
  <c r="AZ60" i="94" s="1"/>
  <c r="BA60" i="94" s="1"/>
  <c r="BC60" i="94" s="1"/>
  <c r="BD60" i="94" s="1"/>
  <c r="BF60" i="94" s="1"/>
  <c r="BG60" i="94" s="1"/>
  <c r="BI60" i="94" s="1"/>
  <c r="HO196" i="98"/>
  <c r="FY196" i="98"/>
  <c r="GA196" i="98" s="1"/>
  <c r="HO166" i="96"/>
  <c r="HO168" i="96" s="1"/>
  <c r="FW166" i="96"/>
  <c r="FY166" i="96" s="1"/>
  <c r="AB30" i="95"/>
  <c r="CD57" i="98"/>
  <c r="CF57" i="98" s="1"/>
  <c r="CG57" i="98" s="1"/>
  <c r="CI57" i="98" s="1"/>
  <c r="HO192" i="98"/>
  <c r="FY192" i="98"/>
  <c r="GA192" i="98" s="1"/>
  <c r="FV182" i="98"/>
  <c r="FX182" i="98" s="1"/>
  <c r="HN182" i="98"/>
  <c r="GN145" i="95"/>
  <c r="HR145" i="96"/>
  <c r="GF145" i="96"/>
  <c r="GH145" i="96" s="1"/>
  <c r="AF31" i="95"/>
  <c r="GQ31" i="95"/>
  <c r="HR127" i="96"/>
  <c r="HR129" i="96" s="1"/>
  <c r="GF127" i="96"/>
  <c r="GH127" i="96" s="1"/>
  <c r="GM196" i="95"/>
  <c r="EW196" i="95"/>
  <c r="EY196" i="95" s="1"/>
  <c r="FE258" i="96"/>
  <c r="FG258" i="96" s="1"/>
  <c r="HI258" i="96"/>
  <c r="HS132" i="96"/>
  <c r="GI132" i="96"/>
  <c r="FM229" i="98"/>
  <c r="FO229" i="98" s="1"/>
  <c r="HK229" i="98"/>
  <c r="GE139" i="98"/>
  <c r="GG139" i="98" s="1"/>
  <c r="HQ139" i="98"/>
  <c r="FK219" i="96"/>
  <c r="FM219" i="96" s="1"/>
  <c r="HK219" i="96"/>
  <c r="HI245" i="96"/>
  <c r="FE245" i="96"/>
  <c r="FG245" i="96" s="1"/>
  <c r="GU9" i="95"/>
  <c r="AC17" i="95" s="1"/>
  <c r="AB18" i="95" s="1"/>
  <c r="HG9" i="95" s="1"/>
  <c r="HL9" i="95" s="1"/>
  <c r="HS128" i="96"/>
  <c r="GI128" i="96"/>
  <c r="GM158" i="95"/>
  <c r="EW183" i="95"/>
  <c r="EY183" i="95" s="1"/>
  <c r="GM183" i="95"/>
  <c r="FT197" i="96"/>
  <c r="FV197" i="96" s="1"/>
  <c r="HN197" i="96"/>
  <c r="EZ170" i="95"/>
  <c r="FB170" i="95" s="1"/>
  <c r="GN170" i="95"/>
  <c r="FK205" i="96"/>
  <c r="FM205" i="96" s="1"/>
  <c r="HK205" i="96"/>
  <c r="HK207" i="96" s="1"/>
  <c r="HM205" i="98"/>
  <c r="FS205" i="98"/>
  <c r="FU205" i="98" s="1"/>
  <c r="GC153" i="96"/>
  <c r="GE153" i="96" s="1"/>
  <c r="HQ153" i="96"/>
  <c r="GC154" i="96"/>
  <c r="GE154" i="96" s="1"/>
  <c r="HQ154" i="96"/>
  <c r="HM179" i="96"/>
  <c r="HM181" i="96" s="1"/>
  <c r="FQ179" i="96"/>
  <c r="FS179" i="96" s="1"/>
  <c r="GO157" i="95"/>
  <c r="FC157" i="95"/>
  <c r="FE157" i="95" s="1"/>
  <c r="HK221" i="98"/>
  <c r="HK223" i="98" s="1"/>
  <c r="FM221" i="98"/>
  <c r="FO221" i="98" s="1"/>
  <c r="HG244" i="96"/>
  <c r="HG246" i="96" s="1"/>
  <c r="EY244" i="96"/>
  <c r="FA244" i="96" s="1"/>
  <c r="EY257" i="96"/>
  <c r="FA257" i="96" s="1"/>
  <c r="HG257" i="96"/>
  <c r="HG259" i="96" s="1"/>
  <c r="HP155" i="96"/>
  <c r="HI249" i="96"/>
  <c r="FE249" i="96"/>
  <c r="FG249" i="96" s="1"/>
  <c r="FP222" i="98"/>
  <c r="FR222" i="98" s="1"/>
  <c r="HL222" i="98"/>
  <c r="HQ141" i="96"/>
  <c r="GC141" i="96"/>
  <c r="GE141" i="96" s="1"/>
  <c r="FN192" i="96"/>
  <c r="FP192" i="96" s="1"/>
  <c r="HL192" i="96"/>
  <c r="HL194" i="96" s="1"/>
  <c r="GH248" i="95"/>
  <c r="EH248" i="95"/>
  <c r="EJ248" i="95" s="1"/>
  <c r="FP204" i="98"/>
  <c r="FR204" i="98" s="1"/>
  <c r="HL204" i="98"/>
  <c r="HL206" i="98" s="1"/>
  <c r="FB235" i="96"/>
  <c r="FD235" i="96" s="1"/>
  <c r="HH235" i="96"/>
  <c r="HH237" i="96" s="1"/>
  <c r="HZ66" i="96"/>
  <c r="IA66" i="96" s="1"/>
  <c r="BF70" i="96" s="1"/>
  <c r="FW184" i="96"/>
  <c r="FY184" i="96" s="1"/>
  <c r="HO184" i="96"/>
  <c r="GP119" i="95"/>
  <c r="HN193" i="96"/>
  <c r="FT193" i="96"/>
  <c r="FV193" i="96" s="1"/>
  <c r="HP142" i="96"/>
  <c r="HI218" i="96"/>
  <c r="HI220" i="96" s="1"/>
  <c r="FE218" i="96"/>
  <c r="FG218" i="96" s="1"/>
  <c r="FH232" i="96"/>
  <c r="FJ232" i="96" s="1"/>
  <c r="HJ232" i="96"/>
  <c r="GE153" i="98"/>
  <c r="GG153" i="98" s="1"/>
  <c r="HQ153" i="98"/>
  <c r="HT58" i="96"/>
  <c r="BI58" i="96"/>
  <c r="GC140" i="96"/>
  <c r="GE140" i="96" s="1"/>
  <c r="HQ140" i="96"/>
  <c r="HK233" i="98"/>
  <c r="FM233" i="98"/>
  <c r="FO233" i="98" s="1"/>
  <c r="HL196" i="96"/>
  <c r="HL198" i="96" s="1"/>
  <c r="FN196" i="96"/>
  <c r="FP196" i="96" s="1"/>
  <c r="IC100" i="98"/>
  <c r="FE248" i="96"/>
  <c r="FG248" i="96" s="1"/>
  <c r="HI248" i="96"/>
  <c r="FZ144" i="96"/>
  <c r="GB144" i="96" s="1"/>
  <c r="HP144" i="96"/>
  <c r="HP146" i="96" s="1"/>
  <c r="AG18" i="95"/>
  <c r="AI18" i="95" s="1"/>
  <c r="AJ18" i="95" s="1"/>
  <c r="AL18" i="95" s="1"/>
  <c r="AM18" i="95" s="1"/>
  <c r="AO18" i="95" s="1"/>
  <c r="AP18" i="95" s="1"/>
  <c r="AR18" i="95" s="1"/>
  <c r="HQ143" i="98"/>
  <c r="HQ145" i="98" s="1"/>
  <c r="GE143" i="98"/>
  <c r="GG143" i="98" s="1"/>
  <c r="GP144" i="95"/>
  <c r="FF144" i="95"/>
  <c r="FK223" i="96"/>
  <c r="FM223" i="96" s="1"/>
  <c r="HK223" i="96"/>
  <c r="FZ157" i="96"/>
  <c r="GB157" i="96" s="1"/>
  <c r="HP157" i="96"/>
  <c r="FS195" i="98"/>
  <c r="FU195" i="98" s="1"/>
  <c r="HM195" i="98"/>
  <c r="HM197" i="98" s="1"/>
  <c r="FE222" i="96"/>
  <c r="FG222" i="96" s="1"/>
  <c r="HI222" i="96"/>
  <c r="HI224" i="96" s="1"/>
  <c r="FP218" i="98"/>
  <c r="FR218" i="98" s="1"/>
  <c r="HL218" i="98"/>
  <c r="BF56" i="98"/>
  <c r="GC131" i="96"/>
  <c r="GE131" i="96" s="1"/>
  <c r="HQ131" i="96"/>
  <c r="HQ133" i="96" s="1"/>
  <c r="GK209" i="95"/>
  <c r="EQ209" i="95"/>
  <c r="ES209" i="95" s="1"/>
  <c r="HL208" i="98"/>
  <c r="FP208" i="98"/>
  <c r="FR208" i="98" s="1"/>
  <c r="FE262" i="96"/>
  <c r="FG262" i="96" s="1"/>
  <c r="HI262" i="96"/>
  <c r="GF118" i="96"/>
  <c r="GH118" i="96" s="1"/>
  <c r="HR118" i="96"/>
  <c r="HR120" i="96" s="1"/>
  <c r="HL206" i="96"/>
  <c r="FN206" i="96"/>
  <c r="FP206" i="96" s="1"/>
  <c r="FW180" i="96"/>
  <c r="FY180" i="96" s="1"/>
  <c r="HO180" i="96"/>
  <c r="HL210" i="96"/>
  <c r="FN210" i="96"/>
  <c r="FP210" i="96" s="1"/>
  <c r="FZ171" i="96"/>
  <c r="GB171" i="96" s="1"/>
  <c r="HP171" i="96"/>
  <c r="HV31" i="96"/>
  <c r="HY23" i="96" s="1"/>
  <c r="IC23" i="96" s="1"/>
  <c r="BE31" i="96"/>
  <c r="BE32" i="96" s="1"/>
  <c r="BG31" i="96" s="1"/>
  <c r="FH236" i="96"/>
  <c r="FJ236" i="96" s="1"/>
  <c r="HJ236" i="96"/>
  <c r="GK57" i="98"/>
  <c r="EN222" i="95"/>
  <c r="EP222" i="95" s="1"/>
  <c r="GJ222" i="95"/>
  <c r="HK217" i="98"/>
  <c r="HK219" i="98" s="1"/>
  <c r="FM217" i="98"/>
  <c r="FO217" i="98" s="1"/>
  <c r="FK209" i="96"/>
  <c r="FM209" i="96" s="1"/>
  <c r="HK209" i="96"/>
  <c r="HK211" i="96" s="1"/>
  <c r="GH144" i="98"/>
  <c r="HR144" i="98"/>
  <c r="GF114" i="96"/>
  <c r="GH114" i="96" s="1"/>
  <c r="HR114" i="96"/>
  <c r="HR116" i="96" s="1"/>
  <c r="EE261" i="95"/>
  <c r="EG261" i="95" s="1"/>
  <c r="GG261" i="95"/>
  <c r="EN235" i="95"/>
  <c r="EP235" i="95" s="1"/>
  <c r="GJ235" i="95"/>
  <c r="FT183" i="96"/>
  <c r="FV183" i="96" s="1"/>
  <c r="HN183" i="96"/>
  <c r="HN185" i="96" s="1"/>
  <c r="HO170" i="96"/>
  <c r="HO172" i="96" s="1"/>
  <c r="FW170" i="96"/>
  <c r="FY170" i="96" s="1"/>
  <c r="CK19" i="96"/>
  <c r="CM19" i="96" s="1"/>
  <c r="CN19" i="96" s="1"/>
  <c r="CP19" i="96" s="1"/>
  <c r="GM19" i="96"/>
  <c r="CE32" i="96"/>
  <c r="CG32" i="96" s="1"/>
  <c r="CH32" i="96" s="1"/>
  <c r="CJ32" i="96" s="1"/>
  <c r="CD31" i="98"/>
  <c r="CF31" i="98" s="1"/>
  <c r="CG31" i="98" s="1"/>
  <c r="CI31" i="98" s="1"/>
  <c r="CD18" i="98"/>
  <c r="CF18" i="98" s="1"/>
  <c r="CG18" i="98" s="1"/>
  <c r="CI18" i="98" s="1"/>
  <c r="GL32" i="96"/>
  <c r="GK31" i="98"/>
  <c r="GK18" i="98"/>
  <c r="GS26" i="94"/>
  <c r="CT26" i="94"/>
  <c r="CV26" i="94" s="1"/>
  <c r="CW26" i="94" s="1"/>
  <c r="CY26" i="94" s="1"/>
  <c r="GT26" i="94"/>
  <c r="GQ83" i="95" l="1"/>
  <c r="AB70" i="95"/>
  <c r="HG61" i="95" s="1"/>
  <c r="HL61" i="95" s="1"/>
  <c r="GF260" i="95"/>
  <c r="GF262" i="95" s="1"/>
  <c r="EB260" i="95"/>
  <c r="ED260" i="95" s="1"/>
  <c r="GH247" i="95"/>
  <c r="GH249" i="95" s="1"/>
  <c r="EH247" i="95"/>
  <c r="EJ247" i="95" s="1"/>
  <c r="GP143" i="95"/>
  <c r="FF143" i="95"/>
  <c r="ET195" i="95"/>
  <c r="EV195" i="95" s="1"/>
  <c r="GL195" i="95"/>
  <c r="GL197" i="95" s="1"/>
  <c r="FH70" i="95"/>
  <c r="EW169" i="95"/>
  <c r="EY169" i="95" s="1"/>
  <c r="GM169" i="95"/>
  <c r="GM171" i="95" s="1"/>
  <c r="GM172" i="95" s="1"/>
  <c r="GT75" i="95"/>
  <c r="GU76" i="95" s="1"/>
  <c r="AB82" i="95" s="1"/>
  <c r="GI234" i="95"/>
  <c r="GI236" i="95" s="1"/>
  <c r="EK234" i="95"/>
  <c r="EM234" i="95" s="1"/>
  <c r="AS70" i="95"/>
  <c r="AU70" i="95" s="1"/>
  <c r="AV70" i="95" s="1"/>
  <c r="AX70" i="95" s="1"/>
  <c r="AY70" i="95" s="1"/>
  <c r="BA70" i="95" s="1"/>
  <c r="GP130" i="95"/>
  <c r="GP132" i="95" s="1"/>
  <c r="GP133" i="95" s="1"/>
  <c r="GQ133" i="95" s="1"/>
  <c r="FF130" i="95"/>
  <c r="GI221" i="95"/>
  <c r="GI223" i="95" s="1"/>
  <c r="GI224" i="95" s="1"/>
  <c r="EK221" i="95"/>
  <c r="EM221" i="95" s="1"/>
  <c r="GJ208" i="95"/>
  <c r="GJ210" i="95" s="1"/>
  <c r="EN208" i="95"/>
  <c r="EP208" i="95" s="1"/>
  <c r="GO156" i="95"/>
  <c r="FC156" i="95"/>
  <c r="FE156" i="95" s="1"/>
  <c r="ET182" i="95"/>
  <c r="EV182" i="95" s="1"/>
  <c r="GL182" i="95"/>
  <c r="GL184" i="95" s="1"/>
  <c r="HC100" i="95"/>
  <c r="HD100" i="95" s="1"/>
  <c r="GU101" i="95"/>
  <c r="AC109" i="95" s="1"/>
  <c r="AD109" i="95" s="1"/>
  <c r="GT100" i="95"/>
  <c r="GT36" i="95"/>
  <c r="GU37" i="95" s="1"/>
  <c r="AB43" i="95" s="1"/>
  <c r="HC87" i="95"/>
  <c r="HD87" i="95" s="1"/>
  <c r="B87" i="95" s="1"/>
  <c r="GU88" i="95"/>
  <c r="AC96" i="95" s="1"/>
  <c r="AD96" i="95" s="1"/>
  <c r="AF96" i="95" s="1"/>
  <c r="GT87" i="95"/>
  <c r="B22" i="95"/>
  <c r="ID61" i="98"/>
  <c r="B61" i="98" s="1"/>
  <c r="HW40" i="96"/>
  <c r="HX40" i="96" s="1"/>
  <c r="HZ40" i="96" s="1"/>
  <c r="BE44" i="96" s="1"/>
  <c r="IU36" i="96"/>
  <c r="W36" i="96" s="1"/>
  <c r="BF17" i="98"/>
  <c r="BH17" i="98" s="1"/>
  <c r="BI17" i="98" s="1"/>
  <c r="BK17" i="98" s="1"/>
  <c r="BL17" i="98" s="1"/>
  <c r="BN17" i="98" s="1"/>
  <c r="BO17" i="98" s="1"/>
  <c r="BQ17" i="98" s="1"/>
  <c r="BR17" i="98" s="1"/>
  <c r="BT17" i="98" s="1"/>
  <c r="BU17" i="98" s="1"/>
  <c r="BW17" i="98" s="1"/>
  <c r="BX17" i="98" s="1"/>
  <c r="BZ17" i="98" s="1"/>
  <c r="CA17" i="98" s="1"/>
  <c r="CC17" i="98" s="1"/>
  <c r="CD17" i="98" s="1"/>
  <c r="CF17" i="98" s="1"/>
  <c r="CG17" i="98" s="1"/>
  <c r="CI17" i="98" s="1"/>
  <c r="HT45" i="96"/>
  <c r="BI45" i="96"/>
  <c r="BD44" i="98"/>
  <c r="IG35" i="98" s="1"/>
  <c r="IK35" i="98" s="1"/>
  <c r="GJ44" i="98"/>
  <c r="BU44" i="98"/>
  <c r="BW44" i="98" s="1"/>
  <c r="BX44" i="98" s="1"/>
  <c r="BZ44" i="98" s="1"/>
  <c r="CA44" i="98" s="1"/>
  <c r="CC44" i="98" s="1"/>
  <c r="FI57" i="95"/>
  <c r="FH57" i="95"/>
  <c r="AD56" i="95"/>
  <c r="GQ56" i="95" s="1"/>
  <c r="GR25" i="94"/>
  <c r="GR27" i="94" s="1"/>
  <c r="GN25" i="94"/>
  <c r="GN27" i="94" s="1"/>
  <c r="GN28" i="94" s="1"/>
  <c r="HW25" i="94"/>
  <c r="HN155" i="98"/>
  <c r="HT92" i="98"/>
  <c r="IC87" i="98" s="1"/>
  <c r="GO25" i="94"/>
  <c r="GO27" i="94" s="1"/>
  <c r="GP25" i="94"/>
  <c r="GP27" i="94" s="1"/>
  <c r="GQ25" i="94"/>
  <c r="GQ27" i="94" s="1"/>
  <c r="HW43" i="94"/>
  <c r="HZ46" i="94"/>
  <c r="B30" i="94" s="1"/>
  <c r="AS43" i="94"/>
  <c r="IC46" i="94" s="1"/>
  <c r="IH46" i="94" s="1"/>
  <c r="HX65" i="98"/>
  <c r="IA65" i="98" s="1"/>
  <c r="BE70" i="98" s="1"/>
  <c r="BF70" i="98" s="1"/>
  <c r="HS70" i="98" s="1"/>
  <c r="HV65" i="98"/>
  <c r="HW65" i="98" s="1"/>
  <c r="HQ120" i="98"/>
  <c r="HM172" i="98"/>
  <c r="HM185" i="98"/>
  <c r="HM168" i="98"/>
  <c r="HP142" i="98"/>
  <c r="HP133" i="98"/>
  <c r="HQ129" i="98"/>
  <c r="HT79" i="98"/>
  <c r="IC74" i="98" s="1"/>
  <c r="HK181" i="98"/>
  <c r="HG231" i="98"/>
  <c r="HN159" i="98"/>
  <c r="HK194" i="98"/>
  <c r="HG235" i="98"/>
  <c r="HZ74" i="98"/>
  <c r="HJ211" i="98"/>
  <c r="AX43" i="94"/>
  <c r="AZ43" i="94" s="1"/>
  <c r="BA43" i="94" s="1"/>
  <c r="BC43" i="94" s="1"/>
  <c r="BD43" i="94" s="1"/>
  <c r="BF43" i="94" s="1"/>
  <c r="BG43" i="94" s="1"/>
  <c r="BI43" i="94" s="1"/>
  <c r="HO152" i="98"/>
  <c r="HO154" i="98" s="1"/>
  <c r="FY152" i="98"/>
  <c r="GA152" i="98" s="1"/>
  <c r="GH127" i="98"/>
  <c r="HR127" i="98"/>
  <c r="HR128" i="98" s="1"/>
  <c r="HQ130" i="98"/>
  <c r="HQ132" i="98" s="1"/>
  <c r="GE130" i="98"/>
  <c r="GG130" i="98" s="1"/>
  <c r="FY156" i="98"/>
  <c r="GA156" i="98" s="1"/>
  <c r="HO156" i="98"/>
  <c r="HO158" i="98" s="1"/>
  <c r="HO170" i="98"/>
  <c r="FY170" i="98"/>
  <c r="GA170" i="98" s="1"/>
  <c r="FM209" i="98"/>
  <c r="FO209" i="98" s="1"/>
  <c r="HK209" i="98"/>
  <c r="HK210" i="98" s="1"/>
  <c r="FD232" i="98"/>
  <c r="FF232" i="98" s="1"/>
  <c r="HH232" i="98"/>
  <c r="HH234" i="98" s="1"/>
  <c r="HR117" i="98"/>
  <c r="HR119" i="98" s="1"/>
  <c r="GH117" i="98"/>
  <c r="FV165" i="98"/>
  <c r="FX165" i="98" s="1"/>
  <c r="HN165" i="98"/>
  <c r="HN167" i="98" s="1"/>
  <c r="HL191" i="98"/>
  <c r="HL193" i="98" s="1"/>
  <c r="FP191" i="98"/>
  <c r="FR191" i="98" s="1"/>
  <c r="HL178" i="98"/>
  <c r="HL180" i="98" s="1"/>
  <c r="FP178" i="98"/>
  <c r="FR178" i="98" s="1"/>
  <c r="FV183" i="98"/>
  <c r="FX183" i="98" s="1"/>
  <c r="HN183" i="98"/>
  <c r="HN184" i="98" s="1"/>
  <c r="HQ140" i="98"/>
  <c r="HQ141" i="98" s="1"/>
  <c r="GE140" i="98"/>
  <c r="GG140" i="98" s="1"/>
  <c r="FV179" i="98"/>
  <c r="FX179" i="98" s="1"/>
  <c r="HN179" i="98"/>
  <c r="HH230" i="98"/>
  <c r="HN169" i="98"/>
  <c r="HN171" i="98" s="1"/>
  <c r="FV169" i="98"/>
  <c r="FX169" i="98" s="1"/>
  <c r="HU122" i="94"/>
  <c r="HU118" i="94"/>
  <c r="HR194" i="94"/>
  <c r="HK292" i="94"/>
  <c r="IR64" i="94"/>
  <c r="IT64" i="94" s="1"/>
  <c r="IU64" i="94" s="1"/>
  <c r="HT152" i="94"/>
  <c r="HN241" i="94"/>
  <c r="HV88" i="94"/>
  <c r="HX86" i="94" s="1"/>
  <c r="IK64" i="94"/>
  <c r="HV126" i="94"/>
  <c r="HX123" i="94" s="1"/>
  <c r="IO115" i="94" s="1"/>
  <c r="HR173" i="94"/>
  <c r="HS177" i="94"/>
  <c r="HX81" i="94"/>
  <c r="IA81" i="94" s="1"/>
  <c r="ID81" i="94" s="1"/>
  <c r="IR81" i="94"/>
  <c r="IT81" i="94" s="1"/>
  <c r="IU81" i="94" s="1"/>
  <c r="HR169" i="94"/>
  <c r="HM254" i="94"/>
  <c r="HP224" i="94"/>
  <c r="HX98" i="94"/>
  <c r="IA98" i="94" s="1"/>
  <c r="IC98" i="94" s="1"/>
  <c r="IF98" i="94" s="1"/>
  <c r="HU139" i="94"/>
  <c r="HP203" i="94"/>
  <c r="HR186" i="94"/>
  <c r="HU135" i="94"/>
  <c r="BH30" i="98"/>
  <c r="BI30" i="98" s="1"/>
  <c r="BK30" i="98" s="1"/>
  <c r="BL30" i="98" s="1"/>
  <c r="BN30" i="98" s="1"/>
  <c r="BO30" i="98" s="1"/>
  <c r="BQ30" i="98" s="1"/>
  <c r="BR30" i="98" s="1"/>
  <c r="BT30" i="98" s="1"/>
  <c r="HL275" i="94"/>
  <c r="HS156" i="94"/>
  <c r="HX64" i="94"/>
  <c r="IA64" i="94" s="1"/>
  <c r="HT160" i="94"/>
  <c r="HN245" i="94"/>
  <c r="HP211" i="94"/>
  <c r="HK288" i="94"/>
  <c r="HX106" i="94"/>
  <c r="IO98" i="94" s="1"/>
  <c r="HK296" i="94"/>
  <c r="HP220" i="94"/>
  <c r="HN237" i="94"/>
  <c r="HU143" i="94"/>
  <c r="HJ326" i="94"/>
  <c r="HP190" i="94"/>
  <c r="HV105" i="94"/>
  <c r="HX102" i="94" s="1"/>
  <c r="IH98" i="94" s="1"/>
  <c r="HM258" i="94"/>
  <c r="HP228" i="94"/>
  <c r="HM262" i="94"/>
  <c r="HI330" i="94"/>
  <c r="HP207" i="94"/>
  <c r="HM271" i="94"/>
  <c r="HI343" i="94"/>
  <c r="HJ305" i="94"/>
  <c r="HG347" i="94"/>
  <c r="HH339" i="94"/>
  <c r="HJ309" i="94"/>
  <c r="HM279" i="94"/>
  <c r="HJ313" i="94"/>
  <c r="HP143" i="96"/>
  <c r="HI322" i="94"/>
  <c r="HN276" i="94"/>
  <c r="HN278" i="94" s="1"/>
  <c r="FN276" i="94"/>
  <c r="FP276" i="94" s="1"/>
  <c r="FK303" i="94"/>
  <c r="FM303" i="94" s="1"/>
  <c r="HM303" i="94"/>
  <c r="HN268" i="94"/>
  <c r="HN270" i="94" s="1"/>
  <c r="FN268" i="94"/>
  <c r="FP268" i="94" s="1"/>
  <c r="GC205" i="94"/>
  <c r="GE205" i="94" s="1"/>
  <c r="HS205" i="94"/>
  <c r="FW235" i="94"/>
  <c r="FY235" i="94" s="1"/>
  <c r="HQ235" i="94"/>
  <c r="FZ218" i="94"/>
  <c r="GB218" i="94" s="1"/>
  <c r="HR218" i="94"/>
  <c r="GC188" i="94"/>
  <c r="GE188" i="94" s="1"/>
  <c r="HS188" i="94"/>
  <c r="HU175" i="94"/>
  <c r="GI175" i="94"/>
  <c r="GK175" i="94" s="1"/>
  <c r="GC191" i="94"/>
  <c r="GE191" i="94" s="1"/>
  <c r="HS191" i="94"/>
  <c r="HS193" i="94" s="1"/>
  <c r="FW204" i="94"/>
  <c r="FY204" i="94" s="1"/>
  <c r="HQ204" i="94"/>
  <c r="HQ206" i="94" s="1"/>
  <c r="FH285" i="94"/>
  <c r="FJ285" i="94" s="1"/>
  <c r="HL285" i="94"/>
  <c r="HL287" i="94" s="1"/>
  <c r="GL150" i="94"/>
  <c r="HV150" i="94"/>
  <c r="FK307" i="94"/>
  <c r="FM307" i="94" s="1"/>
  <c r="HM307" i="94"/>
  <c r="EV344" i="94"/>
  <c r="EX344" i="94" s="1"/>
  <c r="HH344" i="94"/>
  <c r="HH346" i="94" s="1"/>
  <c r="FN294" i="94"/>
  <c r="FP294" i="94" s="1"/>
  <c r="HN294" i="94"/>
  <c r="HP252" i="94"/>
  <c r="FT252" i="94"/>
  <c r="FV252" i="94" s="1"/>
  <c r="FH324" i="94"/>
  <c r="FJ324" i="94" s="1"/>
  <c r="HL324" i="94"/>
  <c r="HJ319" i="94"/>
  <c r="HJ321" i="94" s="1"/>
  <c r="FB319" i="94"/>
  <c r="FD319" i="94" s="1"/>
  <c r="GF174" i="94"/>
  <c r="GH174" i="94" s="1"/>
  <c r="HT174" i="94"/>
  <c r="HT176" i="94" s="1"/>
  <c r="FK311" i="94"/>
  <c r="FM311" i="94" s="1"/>
  <c r="HM311" i="94"/>
  <c r="HT184" i="94"/>
  <c r="GF184" i="94"/>
  <c r="GH184" i="94" s="1"/>
  <c r="FW208" i="94"/>
  <c r="FY208" i="94" s="1"/>
  <c r="HQ208" i="94"/>
  <c r="HQ210" i="94" s="1"/>
  <c r="HJ345" i="94"/>
  <c r="FB345" i="94"/>
  <c r="FD345" i="94" s="1"/>
  <c r="HS170" i="94"/>
  <c r="HS172" i="94" s="1"/>
  <c r="GC170" i="94"/>
  <c r="GE170" i="94" s="1"/>
  <c r="HU154" i="94"/>
  <c r="GI154" i="94"/>
  <c r="GK154" i="94" s="1"/>
  <c r="GL157" i="94"/>
  <c r="HV157" i="94"/>
  <c r="FK290" i="94"/>
  <c r="FM290" i="94" s="1"/>
  <c r="HM290" i="94"/>
  <c r="HO273" i="94"/>
  <c r="FQ273" i="94"/>
  <c r="FS273" i="94" s="1"/>
  <c r="FE302" i="94"/>
  <c r="FG302" i="94" s="1"/>
  <c r="HK302" i="94"/>
  <c r="HK304" i="94" s="1"/>
  <c r="HO242" i="94"/>
  <c r="HO244" i="94" s="1"/>
  <c r="FQ242" i="94"/>
  <c r="FS242" i="94" s="1"/>
  <c r="HK341" i="94"/>
  <c r="FE341" i="94"/>
  <c r="FG341" i="94" s="1"/>
  <c r="GL115" i="94"/>
  <c r="HV115" i="94"/>
  <c r="HV117" i="94" s="1"/>
  <c r="HO238" i="94"/>
  <c r="HO240" i="94" s="1"/>
  <c r="FQ238" i="94"/>
  <c r="FS238" i="94" s="1"/>
  <c r="GL136" i="94"/>
  <c r="HV136" i="94"/>
  <c r="HV138" i="94" s="1"/>
  <c r="HT171" i="94"/>
  <c r="GF171" i="94"/>
  <c r="GH171" i="94" s="1"/>
  <c r="HK323" i="94"/>
  <c r="HK325" i="94" s="1"/>
  <c r="FE323" i="94"/>
  <c r="FG323" i="94" s="1"/>
  <c r="FW243" i="94"/>
  <c r="FY243" i="94" s="1"/>
  <c r="HQ243" i="94"/>
  <c r="HI336" i="94"/>
  <c r="HI338" i="94" s="1"/>
  <c r="EY336" i="94"/>
  <c r="FA336" i="94" s="1"/>
  <c r="GC183" i="94"/>
  <c r="GE183" i="94" s="1"/>
  <c r="HS183" i="94"/>
  <c r="HS185" i="94" s="1"/>
  <c r="HP239" i="94"/>
  <c r="FT239" i="94"/>
  <c r="FV239" i="94" s="1"/>
  <c r="HV134" i="94"/>
  <c r="HO234" i="94"/>
  <c r="HO236" i="94" s="1"/>
  <c r="FQ234" i="94"/>
  <c r="FS234" i="94" s="1"/>
  <c r="GC166" i="94"/>
  <c r="GE166" i="94" s="1"/>
  <c r="HS166" i="94"/>
  <c r="HS168" i="94" s="1"/>
  <c r="HR222" i="94"/>
  <c r="FZ222" i="94"/>
  <c r="GB222" i="94" s="1"/>
  <c r="HO269" i="94"/>
  <c r="FQ269" i="94"/>
  <c r="FS269" i="94" s="1"/>
  <c r="GC201" i="94"/>
  <c r="GE201" i="94" s="1"/>
  <c r="HS201" i="94"/>
  <c r="HU159" i="94"/>
  <c r="GI149" i="94"/>
  <c r="GK149" i="94" s="1"/>
  <c r="HU149" i="94"/>
  <c r="HU151" i="94" s="1"/>
  <c r="HK310" i="94"/>
  <c r="HK312" i="94" s="1"/>
  <c r="FE310" i="94"/>
  <c r="FG310" i="94" s="1"/>
  <c r="HQ187" i="94"/>
  <c r="HQ189" i="94" s="1"/>
  <c r="FW187" i="94"/>
  <c r="FY187" i="94" s="1"/>
  <c r="IB64" i="94"/>
  <c r="AT77" i="94"/>
  <c r="AU77" i="94" s="1"/>
  <c r="FZ226" i="94"/>
  <c r="GB226" i="94" s="1"/>
  <c r="HR226" i="94"/>
  <c r="HL289" i="94"/>
  <c r="HL291" i="94" s="1"/>
  <c r="FH289" i="94"/>
  <c r="FJ289" i="94" s="1"/>
  <c r="FE306" i="94"/>
  <c r="FG306" i="94" s="1"/>
  <c r="HK306" i="94"/>
  <c r="HK308" i="94" s="1"/>
  <c r="HQ221" i="94"/>
  <c r="HQ223" i="94" s="1"/>
  <c r="FW221" i="94"/>
  <c r="FY221" i="94" s="1"/>
  <c r="FQ277" i="94"/>
  <c r="FS277" i="94" s="1"/>
  <c r="HO277" i="94"/>
  <c r="FW217" i="94"/>
  <c r="FY217" i="94" s="1"/>
  <c r="HQ217" i="94"/>
  <c r="HQ219" i="94" s="1"/>
  <c r="FN255" i="94"/>
  <c r="FP255" i="94" s="1"/>
  <c r="HN255" i="94"/>
  <c r="HN257" i="94" s="1"/>
  <c r="HN251" i="94"/>
  <c r="HN253" i="94" s="1"/>
  <c r="FN251" i="94"/>
  <c r="FP251" i="94" s="1"/>
  <c r="GL119" i="94"/>
  <c r="HV119" i="94"/>
  <c r="HV121" i="94" s="1"/>
  <c r="FB327" i="94"/>
  <c r="FD327" i="94" s="1"/>
  <c r="HJ327" i="94"/>
  <c r="HJ329" i="94" s="1"/>
  <c r="HO256" i="94"/>
  <c r="FQ256" i="94"/>
  <c r="FS256" i="94" s="1"/>
  <c r="HL320" i="94"/>
  <c r="FH320" i="94"/>
  <c r="FJ320" i="94" s="1"/>
  <c r="HM272" i="94"/>
  <c r="HM274" i="94" s="1"/>
  <c r="FK272" i="94"/>
  <c r="FM272" i="94" s="1"/>
  <c r="GF192" i="94"/>
  <c r="GH192" i="94" s="1"/>
  <c r="HT192" i="94"/>
  <c r="HV158" i="94"/>
  <c r="GL158" i="94"/>
  <c r="FW225" i="94"/>
  <c r="FY225" i="94" s="1"/>
  <c r="HQ225" i="94"/>
  <c r="HQ227" i="94" s="1"/>
  <c r="HU167" i="94"/>
  <c r="GI167" i="94"/>
  <c r="GK167" i="94" s="1"/>
  <c r="HL328" i="94"/>
  <c r="FH328" i="94"/>
  <c r="FJ328" i="94" s="1"/>
  <c r="HN259" i="94"/>
  <c r="HN261" i="94" s="1"/>
  <c r="FN259" i="94"/>
  <c r="FP259" i="94" s="1"/>
  <c r="HP260" i="94"/>
  <c r="FT260" i="94"/>
  <c r="FV260" i="94" s="1"/>
  <c r="FB337" i="94"/>
  <c r="FD337" i="94" s="1"/>
  <c r="HJ337" i="94"/>
  <c r="HJ340" i="94"/>
  <c r="HJ342" i="94" s="1"/>
  <c r="FB340" i="94"/>
  <c r="FD340" i="94" s="1"/>
  <c r="HL293" i="94"/>
  <c r="HL295" i="94" s="1"/>
  <c r="FH293" i="94"/>
  <c r="FJ293" i="94" s="1"/>
  <c r="GL140" i="94"/>
  <c r="HV140" i="94"/>
  <c r="HV142" i="94" s="1"/>
  <c r="FK286" i="94"/>
  <c r="FM286" i="94" s="1"/>
  <c r="HM286" i="94"/>
  <c r="HS209" i="94"/>
  <c r="GC209" i="94"/>
  <c r="GE209" i="94" s="1"/>
  <c r="GF153" i="94"/>
  <c r="GH153" i="94" s="1"/>
  <c r="HT153" i="94"/>
  <c r="HT155" i="94" s="1"/>
  <c r="HQ200" i="94"/>
  <c r="HQ202" i="94" s="1"/>
  <c r="FW200" i="94"/>
  <c r="FY200" i="94" s="1"/>
  <c r="HY79" i="96"/>
  <c r="IB79" i="96" s="1"/>
  <c r="BF84" i="96" s="1"/>
  <c r="BG84" i="96" s="1"/>
  <c r="HT84" i="96" s="1"/>
  <c r="II75" i="96"/>
  <c r="IJ75" i="96" s="1"/>
  <c r="HT114" i="98"/>
  <c r="HZ113" i="98" s="1"/>
  <c r="GG250" i="95"/>
  <c r="HV104" i="98"/>
  <c r="HU105" i="96"/>
  <c r="IS101" i="96" s="1"/>
  <c r="AF44" i="95"/>
  <c r="AG44" i="95" s="1"/>
  <c r="AI44" i="95" s="1"/>
  <c r="AJ44" i="95" s="1"/>
  <c r="AL44" i="95" s="1"/>
  <c r="AM44" i="95" s="1"/>
  <c r="AO44" i="95" s="1"/>
  <c r="AP44" i="95" s="1"/>
  <c r="AR44" i="95" s="1"/>
  <c r="HX79" i="96"/>
  <c r="GH237" i="95"/>
  <c r="HU89" i="96"/>
  <c r="HW88" i="96" s="1"/>
  <c r="AU59" i="94"/>
  <c r="HW59" i="94" s="1"/>
  <c r="HO169" i="96"/>
  <c r="HU102" i="96"/>
  <c r="HW101" i="96" s="1"/>
  <c r="GK198" i="95"/>
  <c r="HR130" i="96"/>
  <c r="HU93" i="96"/>
  <c r="GM159" i="95"/>
  <c r="GP120" i="95"/>
  <c r="GQ120" i="95" s="1"/>
  <c r="HL207" i="98"/>
  <c r="HP147" i="96"/>
  <c r="HK224" i="98"/>
  <c r="HK220" i="98"/>
  <c r="HT100" i="98"/>
  <c r="HY100" i="98" s="1"/>
  <c r="HR117" i="96"/>
  <c r="HM182" i="96"/>
  <c r="HK212" i="96"/>
  <c r="HL199" i="96"/>
  <c r="HL195" i="96"/>
  <c r="HM198" i="98"/>
  <c r="HR121" i="96"/>
  <c r="GK185" i="95"/>
  <c r="HN186" i="96"/>
  <c r="HO160" i="96"/>
  <c r="HP156" i="96"/>
  <c r="GN146" i="95"/>
  <c r="HH251" i="96"/>
  <c r="HQ146" i="98"/>
  <c r="GI211" i="95"/>
  <c r="HH238" i="96"/>
  <c r="HG247" i="96"/>
  <c r="HO173" i="96"/>
  <c r="HI225" i="96"/>
  <c r="HI221" i="96"/>
  <c r="HQ134" i="96"/>
  <c r="GE263" i="95"/>
  <c r="HI234" i="96"/>
  <c r="HH264" i="96"/>
  <c r="HG260" i="96"/>
  <c r="HK208" i="96"/>
  <c r="HP159" i="96"/>
  <c r="GK18" i="96"/>
  <c r="GK20" i="96" s="1"/>
  <c r="GK21" i="96" s="1"/>
  <c r="HQ142" i="96"/>
  <c r="HI250" i="96"/>
  <c r="HQ155" i="96"/>
  <c r="GL57" i="98"/>
  <c r="FQ210" i="96"/>
  <c r="FS210" i="96" s="1"/>
  <c r="HM210" i="96"/>
  <c r="FS218" i="98"/>
  <c r="FU218" i="98" s="1"/>
  <c r="HM218" i="98"/>
  <c r="BE57" i="96"/>
  <c r="HV57" i="96"/>
  <c r="HY49" i="96" s="1"/>
  <c r="IC49" i="96" s="1"/>
  <c r="HI235" i="96"/>
  <c r="HI237" i="96" s="1"/>
  <c r="FE235" i="96"/>
  <c r="FG235" i="96" s="1"/>
  <c r="BV71" i="96"/>
  <c r="BX71" i="96" s="1"/>
  <c r="BY71" i="96" s="1"/>
  <c r="CA71" i="96" s="1"/>
  <c r="CB71" i="96" s="1"/>
  <c r="CD71" i="96" s="1"/>
  <c r="GI145" i="96"/>
  <c r="HS145" i="96"/>
  <c r="IT101" i="96"/>
  <c r="HS56" i="98"/>
  <c r="BH56" i="98"/>
  <c r="GO170" i="95"/>
  <c r="FC170" i="95"/>
  <c r="FE170" i="95" s="1"/>
  <c r="GI127" i="96"/>
  <c r="HS127" i="96"/>
  <c r="HS129" i="96" s="1"/>
  <c r="GB192" i="98"/>
  <c r="GD192" i="98" s="1"/>
  <c r="HP192" i="98"/>
  <c r="GK222" i="95"/>
  <c r="EQ222" i="95"/>
  <c r="ES222" i="95" s="1"/>
  <c r="FV205" i="98"/>
  <c r="FX205" i="98" s="1"/>
  <c r="HN205" i="98"/>
  <c r="HK236" i="96"/>
  <c r="FK236" i="96"/>
  <c r="FM236" i="96" s="1"/>
  <c r="GH143" i="98"/>
  <c r="HR143" i="98"/>
  <c r="HR145" i="98" s="1"/>
  <c r="FH18" i="95"/>
  <c r="FQ196" i="96"/>
  <c r="FS196" i="96" s="1"/>
  <c r="HM196" i="96"/>
  <c r="HM198" i="96" s="1"/>
  <c r="HM204" i="98"/>
  <c r="HM206" i="98" s="1"/>
  <c r="FS204" i="98"/>
  <c r="FU204" i="98" s="1"/>
  <c r="HR153" i="96"/>
  <c r="GF153" i="96"/>
  <c r="GH153" i="96" s="1"/>
  <c r="GH139" i="98"/>
  <c r="HR139" i="98"/>
  <c r="HQ167" i="96"/>
  <c r="GC167" i="96"/>
  <c r="GE167" i="96" s="1"/>
  <c r="FH231" i="96"/>
  <c r="FJ231" i="96" s="1"/>
  <c r="HJ231" i="96"/>
  <c r="HJ233" i="96" s="1"/>
  <c r="HL217" i="98"/>
  <c r="HL219" i="98" s="1"/>
  <c r="FP217" i="98"/>
  <c r="FR217" i="98" s="1"/>
  <c r="FS208" i="98"/>
  <c r="FU208" i="98" s="1"/>
  <c r="HM208" i="98"/>
  <c r="FH222" i="96"/>
  <c r="FJ222" i="96" s="1"/>
  <c r="HJ222" i="96"/>
  <c r="HJ224" i="96" s="1"/>
  <c r="FN223" i="96"/>
  <c r="FP223" i="96" s="1"/>
  <c r="HL223" i="96"/>
  <c r="GF141" i="96"/>
  <c r="GH141" i="96" s="1"/>
  <c r="HR141" i="96"/>
  <c r="GF154" i="96"/>
  <c r="GH154" i="96" s="1"/>
  <c r="HR154" i="96"/>
  <c r="EQ235" i="95"/>
  <c r="ES235" i="95" s="1"/>
  <c r="GK235" i="95"/>
  <c r="HS114" i="96"/>
  <c r="HS116" i="96" s="1"/>
  <c r="GI114" i="96"/>
  <c r="FV195" i="98"/>
  <c r="FX195" i="98" s="1"/>
  <c r="HN195" i="98"/>
  <c r="HN197" i="98" s="1"/>
  <c r="AS18" i="95"/>
  <c r="AU18" i="95" s="1"/>
  <c r="AV18" i="95" s="1"/>
  <c r="AX18" i="95" s="1"/>
  <c r="AY18" i="95" s="1"/>
  <c r="BA18" i="95" s="1"/>
  <c r="FP233" i="98"/>
  <c r="FR233" i="98" s="1"/>
  <c r="HL233" i="98"/>
  <c r="FZ184" i="96"/>
  <c r="GB184" i="96" s="1"/>
  <c r="HP184" i="96"/>
  <c r="FN219" i="96"/>
  <c r="FP219" i="96" s="1"/>
  <c r="HL219" i="96"/>
  <c r="FP229" i="98"/>
  <c r="FR229" i="98" s="1"/>
  <c r="HL229" i="98"/>
  <c r="GO145" i="95"/>
  <c r="GN60" i="94"/>
  <c r="HZ100" i="98"/>
  <c r="HX104" i="98"/>
  <c r="IA104" i="98" s="1"/>
  <c r="BE109" i="98" s="1"/>
  <c r="BF109" i="98" s="1"/>
  <c r="FN205" i="96"/>
  <c r="FP205" i="96" s="1"/>
  <c r="HL205" i="96"/>
  <c r="HL207" i="96" s="1"/>
  <c r="FW197" i="96"/>
  <c r="FY197" i="96" s="1"/>
  <c r="HO197" i="96"/>
  <c r="HJ245" i="96"/>
  <c r="FH245" i="96"/>
  <c r="FJ245" i="96" s="1"/>
  <c r="HJ258" i="96"/>
  <c r="FH258" i="96"/>
  <c r="FJ258" i="96" s="1"/>
  <c r="BJ60" i="94"/>
  <c r="BL60" i="94" s="1"/>
  <c r="BM60" i="94" s="1"/>
  <c r="BO60" i="94" s="1"/>
  <c r="BP60" i="94" s="1"/>
  <c r="BR60" i="94" s="1"/>
  <c r="HJ249" i="96"/>
  <c r="FH249" i="96"/>
  <c r="FJ249" i="96" s="1"/>
  <c r="AG31" i="95"/>
  <c r="AI31" i="95" s="1"/>
  <c r="AJ31" i="95" s="1"/>
  <c r="AL31" i="95" s="1"/>
  <c r="AM31" i="95" s="1"/>
  <c r="AO31" i="95" s="1"/>
  <c r="AP31" i="95" s="1"/>
  <c r="AR31" i="95" s="1"/>
  <c r="GC171" i="96"/>
  <c r="GE171" i="96" s="1"/>
  <c r="HQ171" i="96"/>
  <c r="FZ180" i="96"/>
  <c r="GB180" i="96" s="1"/>
  <c r="HP180" i="96"/>
  <c r="FK232" i="96"/>
  <c r="FM232" i="96" s="1"/>
  <c r="HK232" i="96"/>
  <c r="FQ192" i="96"/>
  <c r="FS192" i="96" s="1"/>
  <c r="HM192" i="96"/>
  <c r="HM194" i="96" s="1"/>
  <c r="GP157" i="95"/>
  <c r="FF157" i="95"/>
  <c r="AD17" i="95"/>
  <c r="FH83" i="95"/>
  <c r="AC30" i="95"/>
  <c r="AB31" i="95" s="1"/>
  <c r="HG22" i="95" s="1"/>
  <c r="HL22" i="95" s="1"/>
  <c r="GB196" i="98"/>
  <c r="GD196" i="98" s="1"/>
  <c r="HP196" i="98"/>
  <c r="GC158" i="96"/>
  <c r="GE158" i="96" s="1"/>
  <c r="HQ158" i="96"/>
  <c r="FZ170" i="96"/>
  <c r="GB170" i="96" s="1"/>
  <c r="HP170" i="96"/>
  <c r="HP172" i="96" s="1"/>
  <c r="HT31" i="96"/>
  <c r="BI31" i="96"/>
  <c r="FQ206" i="96"/>
  <c r="FS206" i="96" s="1"/>
  <c r="HM206" i="96"/>
  <c r="FH262" i="96"/>
  <c r="FJ262" i="96" s="1"/>
  <c r="HJ262" i="96"/>
  <c r="FH218" i="96"/>
  <c r="FJ218" i="96" s="1"/>
  <c r="HJ218" i="96"/>
  <c r="HJ220" i="96" s="1"/>
  <c r="HV70" i="96"/>
  <c r="HY62" i="96" s="1"/>
  <c r="IC62" i="96" s="1"/>
  <c r="BE70" i="96"/>
  <c r="BE71" i="96" s="1"/>
  <c r="BG70" i="96" s="1"/>
  <c r="GI248" i="95"/>
  <c r="EK248" i="95"/>
  <c r="EM248" i="95" s="1"/>
  <c r="AS83" i="95"/>
  <c r="AU83" i="95" s="1"/>
  <c r="AV83" i="95" s="1"/>
  <c r="AX83" i="95" s="1"/>
  <c r="AY83" i="95" s="1"/>
  <c r="BA83" i="95" s="1"/>
  <c r="FY182" i="98"/>
  <c r="GA182" i="98" s="1"/>
  <c r="HO182" i="98"/>
  <c r="GH166" i="98"/>
  <c r="HR166" i="98"/>
  <c r="HR157" i="98"/>
  <c r="GH157" i="98"/>
  <c r="FN209" i="96"/>
  <c r="FP209" i="96" s="1"/>
  <c r="HL209" i="96"/>
  <c r="HL211" i="96" s="1"/>
  <c r="HR131" i="96"/>
  <c r="HR133" i="96" s="1"/>
  <c r="GF131" i="96"/>
  <c r="GH131" i="96" s="1"/>
  <c r="HR140" i="96"/>
  <c r="GF140" i="96"/>
  <c r="GH140" i="96" s="1"/>
  <c r="GH153" i="98"/>
  <c r="HR153" i="98"/>
  <c r="FW193" i="96"/>
  <c r="FY193" i="96" s="1"/>
  <c r="HO193" i="96"/>
  <c r="HH244" i="96"/>
  <c r="HH246" i="96" s="1"/>
  <c r="FB244" i="96"/>
  <c r="FD244" i="96" s="1"/>
  <c r="EZ183" i="95"/>
  <c r="FB183" i="95" s="1"/>
  <c r="GN183" i="95"/>
  <c r="GN158" i="95"/>
  <c r="HI261" i="96"/>
  <c r="HI263" i="96" s="1"/>
  <c r="FE261" i="96"/>
  <c r="FG261" i="96" s="1"/>
  <c r="GL209" i="95"/>
  <c r="ET209" i="95"/>
  <c r="EV209" i="95" s="1"/>
  <c r="GC157" i="96"/>
  <c r="GE157" i="96" s="1"/>
  <c r="HQ157" i="96"/>
  <c r="GC144" i="96"/>
  <c r="GE144" i="96" s="1"/>
  <c r="HQ144" i="96"/>
  <c r="HQ146" i="96" s="1"/>
  <c r="FH248" i="96"/>
  <c r="FJ248" i="96" s="1"/>
  <c r="HJ248" i="96"/>
  <c r="BJ58" i="96"/>
  <c r="BL58" i="96" s="1"/>
  <c r="BM58" i="96" s="1"/>
  <c r="BO58" i="96" s="1"/>
  <c r="BP58" i="96" s="1"/>
  <c r="BR58" i="96" s="1"/>
  <c r="BS58" i="96" s="1"/>
  <c r="BU58" i="96" s="1"/>
  <c r="FS222" i="98"/>
  <c r="FU222" i="98" s="1"/>
  <c r="HM222" i="98"/>
  <c r="GI118" i="96"/>
  <c r="HS118" i="96"/>
  <c r="HS120" i="96" s="1"/>
  <c r="FW183" i="96"/>
  <c r="FY183" i="96" s="1"/>
  <c r="HO183" i="96"/>
  <c r="HO185" i="96" s="1"/>
  <c r="GH261" i="95"/>
  <c r="EH261" i="95"/>
  <c r="EJ261" i="95" s="1"/>
  <c r="IA53" i="96"/>
  <c r="BF57" i="96" s="1"/>
  <c r="FB257" i="96"/>
  <c r="FD257" i="96" s="1"/>
  <c r="HH257" i="96"/>
  <c r="HH259" i="96" s="1"/>
  <c r="FP221" i="98"/>
  <c r="FR221" i="98" s="1"/>
  <c r="HL221" i="98"/>
  <c r="HL223" i="98" s="1"/>
  <c r="FT179" i="96"/>
  <c r="FV179" i="96" s="1"/>
  <c r="HN179" i="96"/>
  <c r="HN181" i="96" s="1"/>
  <c r="GK71" i="96"/>
  <c r="GN196" i="95"/>
  <c r="EZ196" i="95"/>
  <c r="FB196" i="95" s="1"/>
  <c r="CJ57" i="98"/>
  <c r="CL57" i="98" s="1"/>
  <c r="CM57" i="98" s="1"/>
  <c r="CO57" i="98" s="1"/>
  <c r="HP166" i="96"/>
  <c r="HP168" i="96" s="1"/>
  <c r="FZ166" i="96"/>
  <c r="GB166" i="96" s="1"/>
  <c r="GL18" i="96"/>
  <c r="GL20" i="96" s="1"/>
  <c r="CQ19" i="96"/>
  <c r="CS19" i="96" s="1"/>
  <c r="CT19" i="96" s="1"/>
  <c r="CV19" i="96" s="1"/>
  <c r="CE18" i="96"/>
  <c r="CG18" i="96" s="1"/>
  <c r="CH18" i="96" s="1"/>
  <c r="CJ18" i="96" s="1"/>
  <c r="GN19" i="96"/>
  <c r="GL18" i="98"/>
  <c r="GL31" i="98"/>
  <c r="FJ57" i="95"/>
  <c r="GM32" i="96"/>
  <c r="CJ18" i="98"/>
  <c r="CL18" i="98" s="1"/>
  <c r="CM18" i="98" s="1"/>
  <c r="CO18" i="98" s="1"/>
  <c r="CJ31" i="98"/>
  <c r="CL31" i="98" s="1"/>
  <c r="CM31" i="98" s="1"/>
  <c r="CO31" i="98" s="1"/>
  <c r="BH57" i="95"/>
  <c r="BJ57" i="95" s="1"/>
  <c r="BK57" i="95" s="1"/>
  <c r="BM57" i="95" s="1"/>
  <c r="CK32" i="96"/>
  <c r="CM32" i="96" s="1"/>
  <c r="CN32" i="96" s="1"/>
  <c r="CP32" i="96" s="1"/>
  <c r="CZ26" i="94"/>
  <c r="DB26" i="94" s="1"/>
  <c r="DC26" i="94" s="1"/>
  <c r="DE26" i="94" s="1"/>
  <c r="GU26" i="94"/>
  <c r="GS25" i="94"/>
  <c r="GS27" i="94" s="1"/>
  <c r="GT25" i="94"/>
  <c r="GT27" i="94" s="1"/>
  <c r="CT25" i="94"/>
  <c r="CV25" i="94" s="1"/>
  <c r="CW25" i="94" s="1"/>
  <c r="CY25" i="94" s="1"/>
  <c r="GQ96" i="95" l="1"/>
  <c r="EE260" i="95"/>
  <c r="EG260" i="95" s="1"/>
  <c r="GG260" i="95"/>
  <c r="GG262" i="95" s="1"/>
  <c r="EK247" i="95"/>
  <c r="EM247" i="95" s="1"/>
  <c r="GI247" i="95"/>
  <c r="GI249" i="95" s="1"/>
  <c r="AD69" i="95"/>
  <c r="GT101" i="95"/>
  <c r="GU102" i="95" s="1"/>
  <c r="AB108" i="95" s="1"/>
  <c r="GK208" i="95"/>
  <c r="GK210" i="95" s="1"/>
  <c r="EQ208" i="95"/>
  <c r="ES208" i="95" s="1"/>
  <c r="GJ234" i="95"/>
  <c r="GJ236" i="95" s="1"/>
  <c r="EN234" i="95"/>
  <c r="EP234" i="95" s="1"/>
  <c r="GR131" i="95"/>
  <c r="GR130" i="95"/>
  <c r="HB126" i="95" s="1"/>
  <c r="GM182" i="95"/>
  <c r="GM184" i="95" s="1"/>
  <c r="EW182" i="95"/>
  <c r="EY182" i="95" s="1"/>
  <c r="GN169" i="95"/>
  <c r="GN171" i="95" s="1"/>
  <c r="GN172" i="95" s="1"/>
  <c r="EZ169" i="95"/>
  <c r="FB169" i="95" s="1"/>
  <c r="GM195" i="95"/>
  <c r="GM197" i="95" s="1"/>
  <c r="EW195" i="95"/>
  <c r="EY195" i="95" s="1"/>
  <c r="GU35" i="95"/>
  <c r="AC43" i="95" s="1"/>
  <c r="AB44" i="95" s="1"/>
  <c r="HG35" i="95" s="1"/>
  <c r="HL35" i="95" s="1"/>
  <c r="FF156" i="95"/>
  <c r="GP156" i="95"/>
  <c r="GJ221" i="95"/>
  <c r="GJ223" i="95" s="1"/>
  <c r="GJ224" i="95" s="1"/>
  <c r="EN221" i="95"/>
  <c r="EP221" i="95" s="1"/>
  <c r="FI70" i="95"/>
  <c r="GU74" i="95"/>
  <c r="AC82" i="95" s="1"/>
  <c r="AB83" i="95" s="1"/>
  <c r="HG74" i="95" s="1"/>
  <c r="HL74" i="95" s="1"/>
  <c r="GR118" i="95"/>
  <c r="GR117" i="95"/>
  <c r="HB113" i="95" s="1"/>
  <c r="GT88" i="95"/>
  <c r="GU89" i="95" s="1"/>
  <c r="AB95" i="95" s="1"/>
  <c r="BB70" i="95"/>
  <c r="BD70" i="95" s="1"/>
  <c r="BE70" i="95" s="1"/>
  <c r="BG70" i="95" s="1"/>
  <c r="ID100" i="98"/>
  <c r="B100" i="98" s="1"/>
  <c r="ID74" i="98"/>
  <c r="B74" i="98" s="1"/>
  <c r="ID87" i="98"/>
  <c r="B87" i="98" s="1"/>
  <c r="HS17" i="98"/>
  <c r="GK17" i="98"/>
  <c r="GK19" i="98" s="1"/>
  <c r="GJ17" i="98"/>
  <c r="GJ19" i="98" s="1"/>
  <c r="GJ20" i="98" s="1"/>
  <c r="HV44" i="96"/>
  <c r="HY36" i="96" s="1"/>
  <c r="IC36" i="96" s="1"/>
  <c r="IA40" i="96"/>
  <c r="BF44" i="96" s="1"/>
  <c r="BE45" i="96" s="1"/>
  <c r="BG44" i="96" s="1"/>
  <c r="BI44" i="96" s="1"/>
  <c r="BJ45" i="96"/>
  <c r="BL45" i="96" s="1"/>
  <c r="BM45" i="96" s="1"/>
  <c r="BO45" i="96" s="1"/>
  <c r="BP45" i="96" s="1"/>
  <c r="BR45" i="96" s="1"/>
  <c r="BS45" i="96" s="1"/>
  <c r="BU45" i="96" s="1"/>
  <c r="BF43" i="98"/>
  <c r="HS43" i="98" s="1"/>
  <c r="GK44" i="98"/>
  <c r="CD44" i="98"/>
  <c r="CF44" i="98" s="1"/>
  <c r="CG44" i="98" s="1"/>
  <c r="CI44" i="98" s="1"/>
  <c r="AF56" i="95"/>
  <c r="AG56" i="95" s="1"/>
  <c r="AI56" i="95" s="1"/>
  <c r="AJ56" i="95" s="1"/>
  <c r="AL56" i="95" s="1"/>
  <c r="AM56" i="95" s="1"/>
  <c r="AO56" i="95" s="1"/>
  <c r="AP56" i="95" s="1"/>
  <c r="AR56" i="95" s="1"/>
  <c r="AS56" i="95" s="1"/>
  <c r="AU56" i="95" s="1"/>
  <c r="AV56" i="95" s="1"/>
  <c r="AX56" i="95" s="1"/>
  <c r="AY56" i="95" s="1"/>
  <c r="BA56" i="95" s="1"/>
  <c r="BB56" i="95" s="1"/>
  <c r="BD56" i="95" s="1"/>
  <c r="BE56" i="95" s="1"/>
  <c r="BG56" i="95" s="1"/>
  <c r="HV91" i="98"/>
  <c r="HW91" i="98" s="1"/>
  <c r="HX91" i="98"/>
  <c r="IA91" i="98" s="1"/>
  <c r="BE96" i="98" s="1"/>
  <c r="BF96" i="98" s="1"/>
  <c r="HS96" i="98" s="1"/>
  <c r="HO155" i="98"/>
  <c r="GO28" i="94"/>
  <c r="GP28" i="94" s="1"/>
  <c r="GQ28" i="94" s="1"/>
  <c r="GR28" i="94" s="1"/>
  <c r="GS28" i="94" s="1"/>
  <c r="GT28" i="94" s="1"/>
  <c r="AU42" i="94"/>
  <c r="HW42" i="94" s="1"/>
  <c r="BH70" i="98"/>
  <c r="BI70" i="98" s="1"/>
  <c r="BK70" i="98" s="1"/>
  <c r="BL70" i="98" s="1"/>
  <c r="BN70" i="98" s="1"/>
  <c r="BO70" i="98" s="1"/>
  <c r="BQ70" i="98" s="1"/>
  <c r="BR70" i="98" s="1"/>
  <c r="BT70" i="98" s="1"/>
  <c r="HY65" i="98"/>
  <c r="BD69" i="98" s="1"/>
  <c r="HR120" i="98"/>
  <c r="HT117" i="98" s="1"/>
  <c r="IB113" i="98" s="1"/>
  <c r="HN172" i="98"/>
  <c r="HQ133" i="98"/>
  <c r="HN185" i="98"/>
  <c r="HN168" i="98"/>
  <c r="HQ142" i="98"/>
  <c r="HR129" i="98"/>
  <c r="HT127" i="98" s="1"/>
  <c r="HZ126" i="98" s="1"/>
  <c r="HV78" i="98"/>
  <c r="HW78" i="98" s="1"/>
  <c r="HX78" i="98"/>
  <c r="IA78" i="98" s="1"/>
  <c r="BE83" i="98" s="1"/>
  <c r="BF83" i="98" s="1"/>
  <c r="BH83" i="98" s="1"/>
  <c r="HL181" i="98"/>
  <c r="HO159" i="98"/>
  <c r="HH231" i="98"/>
  <c r="HL194" i="98"/>
  <c r="HH235" i="98"/>
  <c r="HK211" i="98"/>
  <c r="GN43" i="94"/>
  <c r="BJ43" i="94"/>
  <c r="BL43" i="94" s="1"/>
  <c r="BM43" i="94" s="1"/>
  <c r="BO43" i="94" s="1"/>
  <c r="BP43" i="94" s="1"/>
  <c r="BR43" i="94" s="1"/>
  <c r="GB152" i="98"/>
  <c r="GD152" i="98" s="1"/>
  <c r="HP152" i="98"/>
  <c r="HP154" i="98" s="1"/>
  <c r="HI230" i="98"/>
  <c r="HO179" i="98"/>
  <c r="FY179" i="98"/>
  <c r="GA179" i="98" s="1"/>
  <c r="HR140" i="98"/>
  <c r="HR141" i="98" s="1"/>
  <c r="GH140" i="98"/>
  <c r="FS178" i="98"/>
  <c r="FU178" i="98" s="1"/>
  <c r="HM178" i="98"/>
  <c r="HM180" i="98" s="1"/>
  <c r="HM191" i="98"/>
  <c r="HM193" i="98" s="1"/>
  <c r="FS191" i="98"/>
  <c r="FU191" i="98" s="1"/>
  <c r="FG232" i="98"/>
  <c r="FI232" i="98" s="1"/>
  <c r="HI232" i="98"/>
  <c r="HI234" i="98" s="1"/>
  <c r="FP209" i="98"/>
  <c r="FR209" i="98" s="1"/>
  <c r="HL209" i="98"/>
  <c r="HL210" i="98" s="1"/>
  <c r="GB156" i="98"/>
  <c r="GD156" i="98" s="1"/>
  <c r="HP156" i="98"/>
  <c r="HP158" i="98" s="1"/>
  <c r="FY169" i="98"/>
  <c r="GA169" i="98" s="1"/>
  <c r="HO169" i="98"/>
  <c r="HO171" i="98" s="1"/>
  <c r="FY183" i="98"/>
  <c r="GA183" i="98" s="1"/>
  <c r="HO183" i="98"/>
  <c r="HO184" i="98" s="1"/>
  <c r="FY165" i="98"/>
  <c r="GA165" i="98" s="1"/>
  <c r="HO165" i="98"/>
  <c r="HO167" i="98" s="1"/>
  <c r="GB170" i="98"/>
  <c r="GD170" i="98" s="1"/>
  <c r="HP170" i="98"/>
  <c r="HR130" i="98"/>
  <c r="HR132" i="98" s="1"/>
  <c r="GH130" i="98"/>
  <c r="HV122" i="94"/>
  <c r="HX120" i="94" s="1"/>
  <c r="II115" i="94" s="1"/>
  <c r="HS194" i="94"/>
  <c r="HV118" i="94"/>
  <c r="HX115" i="94" s="1"/>
  <c r="HL292" i="94"/>
  <c r="HU152" i="94"/>
  <c r="HX124" i="94"/>
  <c r="IP115" i="94" s="1"/>
  <c r="IQ115" i="94" s="1"/>
  <c r="HX85" i="94"/>
  <c r="IH81" i="94" s="1"/>
  <c r="HO241" i="94"/>
  <c r="HS173" i="94"/>
  <c r="HT177" i="94"/>
  <c r="IC81" i="94"/>
  <c r="IF81" i="94" s="1"/>
  <c r="HN254" i="94"/>
  <c r="HS169" i="94"/>
  <c r="HQ224" i="94"/>
  <c r="ID98" i="94"/>
  <c r="HV139" i="94"/>
  <c r="HX136" i="94" s="1"/>
  <c r="IH132" i="94" s="1"/>
  <c r="HS186" i="94"/>
  <c r="HQ203" i="94"/>
  <c r="HV135" i="94"/>
  <c r="HX132" i="94" s="1"/>
  <c r="IA132" i="94" s="1"/>
  <c r="HU160" i="94"/>
  <c r="HQ211" i="94"/>
  <c r="HT156" i="94"/>
  <c r="HM275" i="94"/>
  <c r="AT76" i="94"/>
  <c r="AS77" i="94" s="1"/>
  <c r="IC80" i="94" s="1"/>
  <c r="IH80" i="94" s="1"/>
  <c r="IQ98" i="94"/>
  <c r="IR98" i="94"/>
  <c r="HO245" i="94"/>
  <c r="HQ220" i="94"/>
  <c r="HL288" i="94"/>
  <c r="HQ190" i="94"/>
  <c r="HL296" i="94"/>
  <c r="HO237" i="94"/>
  <c r="HX103" i="94"/>
  <c r="II98" i="94" s="1"/>
  <c r="IJ98" i="94" s="1"/>
  <c r="IM98" i="94" s="1"/>
  <c r="HK326" i="94"/>
  <c r="HN258" i="94"/>
  <c r="HQ228" i="94"/>
  <c r="HV143" i="94"/>
  <c r="HX140" i="94" s="1"/>
  <c r="IO132" i="94" s="1"/>
  <c r="HN262" i="94"/>
  <c r="HJ330" i="94"/>
  <c r="HQ207" i="94"/>
  <c r="HN271" i="94"/>
  <c r="HK305" i="94"/>
  <c r="HJ343" i="94"/>
  <c r="HH347" i="94"/>
  <c r="HI339" i="94"/>
  <c r="HK313" i="94"/>
  <c r="HK309" i="94"/>
  <c r="HN279" i="94"/>
  <c r="HQ143" i="96"/>
  <c r="HJ322" i="94"/>
  <c r="GI153" i="94"/>
  <c r="GK153" i="94" s="1"/>
  <c r="HU153" i="94"/>
  <c r="HU155" i="94" s="1"/>
  <c r="HN286" i="94"/>
  <c r="FN286" i="94"/>
  <c r="FP286" i="94" s="1"/>
  <c r="HM320" i="94"/>
  <c r="FK320" i="94"/>
  <c r="FM320" i="94" s="1"/>
  <c r="HR221" i="94"/>
  <c r="HR223" i="94" s="1"/>
  <c r="FZ221" i="94"/>
  <c r="GB221" i="94" s="1"/>
  <c r="AW77" i="94"/>
  <c r="HW77" i="94"/>
  <c r="HR187" i="94"/>
  <c r="HR189" i="94" s="1"/>
  <c r="FZ187" i="94"/>
  <c r="GB187" i="94" s="1"/>
  <c r="GF201" i="94"/>
  <c r="GH201" i="94" s="1"/>
  <c r="HT201" i="94"/>
  <c r="FB336" i="94"/>
  <c r="FD336" i="94" s="1"/>
  <c r="HJ336" i="94"/>
  <c r="HJ338" i="94" s="1"/>
  <c r="FT242" i="94"/>
  <c r="FV242" i="94" s="1"/>
  <c r="HP242" i="94"/>
  <c r="HP244" i="94" s="1"/>
  <c r="HK345" i="94"/>
  <c r="FE345" i="94"/>
  <c r="FG345" i="94" s="1"/>
  <c r="HU184" i="94"/>
  <c r="GI184" i="94"/>
  <c r="GK184" i="94" s="1"/>
  <c r="HQ252" i="94"/>
  <c r="FW252" i="94"/>
  <c r="FY252" i="94" s="1"/>
  <c r="GL175" i="94"/>
  <c r="HV175" i="94"/>
  <c r="FZ200" i="94"/>
  <c r="GB200" i="94" s="1"/>
  <c r="HR200" i="94"/>
  <c r="HR202" i="94" s="1"/>
  <c r="GF209" i="94"/>
  <c r="GH209" i="94" s="1"/>
  <c r="HT209" i="94"/>
  <c r="FK293" i="94"/>
  <c r="FM293" i="94" s="1"/>
  <c r="HM293" i="94"/>
  <c r="HM295" i="94" s="1"/>
  <c r="FE340" i="94"/>
  <c r="FG340" i="94" s="1"/>
  <c r="HK340" i="94"/>
  <c r="HK342" i="94" s="1"/>
  <c r="FW260" i="94"/>
  <c r="FY260" i="94" s="1"/>
  <c r="HQ260" i="94"/>
  <c r="HR225" i="94"/>
  <c r="HR227" i="94" s="1"/>
  <c r="FZ225" i="94"/>
  <c r="GB225" i="94" s="1"/>
  <c r="HU192" i="94"/>
  <c r="GI192" i="94"/>
  <c r="GK192" i="94" s="1"/>
  <c r="HP256" i="94"/>
  <c r="FT256" i="94"/>
  <c r="FV256" i="94" s="1"/>
  <c r="FZ217" i="94"/>
  <c r="GB217" i="94" s="1"/>
  <c r="HR217" i="94"/>
  <c r="HR219" i="94" s="1"/>
  <c r="FH306" i="94"/>
  <c r="FJ306" i="94" s="1"/>
  <c r="HL306" i="94"/>
  <c r="HL308" i="94" s="1"/>
  <c r="GL149" i="94"/>
  <c r="HV149" i="94"/>
  <c r="HV151" i="94" s="1"/>
  <c r="FT269" i="94"/>
  <c r="FV269" i="94" s="1"/>
  <c r="HP269" i="94"/>
  <c r="GC222" i="94"/>
  <c r="GE222" i="94" s="1"/>
  <c r="HS222" i="94"/>
  <c r="HT183" i="94"/>
  <c r="HT185" i="94" s="1"/>
  <c r="GF183" i="94"/>
  <c r="GH183" i="94" s="1"/>
  <c r="II81" i="94"/>
  <c r="AT94" i="94"/>
  <c r="AU94" i="94" s="1"/>
  <c r="HL302" i="94"/>
  <c r="HL304" i="94" s="1"/>
  <c r="FH302" i="94"/>
  <c r="FJ302" i="94" s="1"/>
  <c r="HN290" i="94"/>
  <c r="FN290" i="94"/>
  <c r="FP290" i="94" s="1"/>
  <c r="FN311" i="94"/>
  <c r="FP311" i="94" s="1"/>
  <c r="HN311" i="94"/>
  <c r="GI174" i="94"/>
  <c r="GK174" i="94" s="1"/>
  <c r="HU174" i="94"/>
  <c r="HU176" i="94" s="1"/>
  <c r="FK324" i="94"/>
  <c r="FM324" i="94" s="1"/>
  <c r="HM324" i="94"/>
  <c r="HO294" i="94"/>
  <c r="FQ294" i="94"/>
  <c r="FS294" i="94" s="1"/>
  <c r="HI344" i="94"/>
  <c r="HI346" i="94" s="1"/>
  <c r="EY344" i="94"/>
  <c r="FA344" i="94" s="1"/>
  <c r="HR204" i="94"/>
  <c r="HR206" i="94" s="1"/>
  <c r="FZ204" i="94"/>
  <c r="GB204" i="94" s="1"/>
  <c r="GF188" i="94"/>
  <c r="GH188" i="94" s="1"/>
  <c r="HT188" i="94"/>
  <c r="GC218" i="94"/>
  <c r="GE218" i="94" s="1"/>
  <c r="HS218" i="94"/>
  <c r="GF205" i="94"/>
  <c r="GH205" i="94" s="1"/>
  <c r="HT205" i="94"/>
  <c r="HN303" i="94"/>
  <c r="FN303" i="94"/>
  <c r="FP303" i="94" s="1"/>
  <c r="HK337" i="94"/>
  <c r="FE337" i="94"/>
  <c r="FG337" i="94" s="1"/>
  <c r="IC64" i="94"/>
  <c r="IF64" i="94" s="1"/>
  <c r="HZ80" i="94" s="1"/>
  <c r="B64" i="94" s="1"/>
  <c r="ID64" i="94"/>
  <c r="GL167" i="94"/>
  <c r="HV167" i="94"/>
  <c r="FN272" i="94"/>
  <c r="FP272" i="94" s="1"/>
  <c r="HN272" i="94"/>
  <c r="HN274" i="94" s="1"/>
  <c r="HO251" i="94"/>
  <c r="HO253" i="94" s="1"/>
  <c r="FQ251" i="94"/>
  <c r="FS251" i="94" s="1"/>
  <c r="FK289" i="94"/>
  <c r="FM289" i="94" s="1"/>
  <c r="HM289" i="94"/>
  <c r="HM291" i="94" s="1"/>
  <c r="FH310" i="94"/>
  <c r="FJ310" i="94" s="1"/>
  <c r="HL310" i="94"/>
  <c r="HL312" i="94" s="1"/>
  <c r="HT166" i="94"/>
  <c r="HT168" i="94" s="1"/>
  <c r="GF166" i="94"/>
  <c r="GH166" i="94" s="1"/>
  <c r="FW239" i="94"/>
  <c r="FY239" i="94" s="1"/>
  <c r="HQ239" i="94"/>
  <c r="HL323" i="94"/>
  <c r="HL325" i="94" s="1"/>
  <c r="FH323" i="94"/>
  <c r="FJ323" i="94" s="1"/>
  <c r="GI171" i="94"/>
  <c r="GK171" i="94" s="1"/>
  <c r="HU171" i="94"/>
  <c r="HP238" i="94"/>
  <c r="HP240" i="94" s="1"/>
  <c r="FT238" i="94"/>
  <c r="FV238" i="94" s="1"/>
  <c r="FH341" i="94"/>
  <c r="FJ341" i="94" s="1"/>
  <c r="HL341" i="94"/>
  <c r="HP273" i="94"/>
  <c r="FT273" i="94"/>
  <c r="FV273" i="94" s="1"/>
  <c r="HV159" i="94"/>
  <c r="GL154" i="94"/>
  <c r="HV154" i="94"/>
  <c r="GF170" i="94"/>
  <c r="GH170" i="94" s="1"/>
  <c r="HT170" i="94"/>
  <c r="HT172" i="94" s="1"/>
  <c r="FE319" i="94"/>
  <c r="FG319" i="94" s="1"/>
  <c r="HK319" i="94"/>
  <c r="HK321" i="94" s="1"/>
  <c r="HO268" i="94"/>
  <c r="HO270" i="94" s="1"/>
  <c r="FQ268" i="94"/>
  <c r="FS268" i="94" s="1"/>
  <c r="HO276" i="94"/>
  <c r="HO278" i="94" s="1"/>
  <c r="FQ276" i="94"/>
  <c r="FS276" i="94" s="1"/>
  <c r="HO259" i="94"/>
  <c r="HO261" i="94" s="1"/>
  <c r="FQ259" i="94"/>
  <c r="FS259" i="94" s="1"/>
  <c r="FK328" i="94"/>
  <c r="FM328" i="94" s="1"/>
  <c r="HM328" i="94"/>
  <c r="FE327" i="94"/>
  <c r="FG327" i="94" s="1"/>
  <c r="HK327" i="94"/>
  <c r="HK329" i="94" s="1"/>
  <c r="FQ255" i="94"/>
  <c r="FS255" i="94" s="1"/>
  <c r="HO255" i="94"/>
  <c r="HO257" i="94" s="1"/>
  <c r="FT277" i="94"/>
  <c r="FV277" i="94" s="1"/>
  <c r="HP277" i="94"/>
  <c r="GC226" i="94"/>
  <c r="GE226" i="94" s="1"/>
  <c r="HS226" i="94"/>
  <c r="HP234" i="94"/>
  <c r="HP236" i="94" s="1"/>
  <c r="FT234" i="94"/>
  <c r="FV234" i="94" s="1"/>
  <c r="HR243" i="94"/>
  <c r="FZ243" i="94"/>
  <c r="GB243" i="94" s="1"/>
  <c r="HR208" i="94"/>
  <c r="HR210" i="94" s="1"/>
  <c r="FZ208" i="94"/>
  <c r="GB208" i="94" s="1"/>
  <c r="FN307" i="94"/>
  <c r="FP307" i="94" s="1"/>
  <c r="HN307" i="94"/>
  <c r="HM285" i="94"/>
  <c r="HM287" i="94" s="1"/>
  <c r="FK285" i="94"/>
  <c r="FM285" i="94" s="1"/>
  <c r="HT191" i="94"/>
  <c r="HT193" i="94" s="1"/>
  <c r="GF191" i="94"/>
  <c r="GH191" i="94" s="1"/>
  <c r="FZ235" i="94"/>
  <c r="GB235" i="94" s="1"/>
  <c r="HR235" i="94"/>
  <c r="BI84" i="96"/>
  <c r="BJ84" i="96" s="1"/>
  <c r="BL84" i="96" s="1"/>
  <c r="BM84" i="96" s="1"/>
  <c r="BO84" i="96" s="1"/>
  <c r="BP84" i="96" s="1"/>
  <c r="BR84" i="96" s="1"/>
  <c r="BS84" i="96" s="1"/>
  <c r="BU84" i="96" s="1"/>
  <c r="HV113" i="98"/>
  <c r="HZ79" i="96"/>
  <c r="IA79" i="96" s="1"/>
  <c r="BF83" i="96" s="1"/>
  <c r="GH250" i="95"/>
  <c r="IU101" i="96"/>
  <c r="W101" i="96" s="1"/>
  <c r="AW59" i="94"/>
  <c r="AX59" i="94" s="1"/>
  <c r="AZ59" i="94" s="1"/>
  <c r="BA59" i="94" s="1"/>
  <c r="BC59" i="94" s="1"/>
  <c r="BD59" i="94" s="1"/>
  <c r="BF59" i="94" s="1"/>
  <c r="BG59" i="94" s="1"/>
  <c r="BI59" i="94" s="1"/>
  <c r="HW105" i="96"/>
  <c r="HX105" i="96" s="1"/>
  <c r="GI237" i="95"/>
  <c r="HY92" i="96"/>
  <c r="IB92" i="96" s="1"/>
  <c r="BF97" i="96" s="1"/>
  <c r="BG97" i="96" s="1"/>
  <c r="BI97" i="96" s="1"/>
  <c r="II88" i="96"/>
  <c r="IJ88" i="96" s="1"/>
  <c r="HP169" i="96"/>
  <c r="IT88" i="96"/>
  <c r="IU88" i="96" s="1"/>
  <c r="W88" i="96" s="1"/>
  <c r="II101" i="96"/>
  <c r="IJ101" i="96" s="1"/>
  <c r="HY105" i="96"/>
  <c r="IB105" i="96" s="1"/>
  <c r="BF110" i="96" s="1"/>
  <c r="BG110" i="96" s="1"/>
  <c r="HT110" i="96" s="1"/>
  <c r="HS130" i="96"/>
  <c r="HU127" i="96" s="1"/>
  <c r="IH127" i="96" s="1"/>
  <c r="GL198" i="95"/>
  <c r="HQ147" i="96"/>
  <c r="HW92" i="96"/>
  <c r="HX92" i="96" s="1"/>
  <c r="GN159" i="95"/>
  <c r="HN182" i="96"/>
  <c r="HM199" i="96"/>
  <c r="HM207" i="98"/>
  <c r="HS117" i="96"/>
  <c r="HU115" i="96" s="1"/>
  <c r="HM195" i="96"/>
  <c r="HL224" i="98"/>
  <c r="HL220" i="98"/>
  <c r="HV100" i="98"/>
  <c r="HW104" i="98" s="1"/>
  <c r="HY104" i="98" s="1"/>
  <c r="BD108" i="98" s="1"/>
  <c r="HR146" i="98"/>
  <c r="HT143" i="98" s="1"/>
  <c r="IB139" i="98" s="1"/>
  <c r="HR134" i="96"/>
  <c r="GL185" i="95"/>
  <c r="HL212" i="96"/>
  <c r="HN198" i="98"/>
  <c r="HS121" i="96"/>
  <c r="HU119" i="96" s="1"/>
  <c r="HO186" i="96"/>
  <c r="HQ156" i="96"/>
  <c r="HI251" i="96"/>
  <c r="GO146" i="95"/>
  <c r="HP160" i="96"/>
  <c r="HJ225" i="96"/>
  <c r="GJ211" i="95"/>
  <c r="HI238" i="96"/>
  <c r="HP173" i="96"/>
  <c r="HH247" i="96"/>
  <c r="HJ221" i="96"/>
  <c r="HH260" i="96"/>
  <c r="GF263" i="95"/>
  <c r="HJ234" i="96"/>
  <c r="HI264" i="96"/>
  <c r="HL208" i="96"/>
  <c r="GL21" i="96"/>
  <c r="HR142" i="96"/>
  <c r="HJ250" i="96"/>
  <c r="HQ159" i="96"/>
  <c r="FH31" i="95"/>
  <c r="FH44" i="95"/>
  <c r="FI83" i="95"/>
  <c r="GL71" i="96"/>
  <c r="FS229" i="98"/>
  <c r="FU229" i="98" s="1"/>
  <c r="HM229" i="98"/>
  <c r="GE192" i="98"/>
  <c r="GG192" i="98" s="1"/>
  <c r="HQ192" i="98"/>
  <c r="BI70" i="96"/>
  <c r="HT70" i="96"/>
  <c r="FK245" i="96"/>
  <c r="FM245" i="96" s="1"/>
  <c r="HK245" i="96"/>
  <c r="HS154" i="96"/>
  <c r="GI154" i="96"/>
  <c r="GI141" i="96"/>
  <c r="HS141" i="96"/>
  <c r="FQ209" i="96"/>
  <c r="FS209" i="96" s="1"/>
  <c r="HM209" i="96"/>
  <c r="HM211" i="96" s="1"/>
  <c r="BB83" i="95"/>
  <c r="BD83" i="95" s="1"/>
  <c r="BE83" i="95" s="1"/>
  <c r="BG83" i="95" s="1"/>
  <c r="GO60" i="94"/>
  <c r="HR167" i="96"/>
  <c r="GF167" i="96"/>
  <c r="GH167" i="96" s="1"/>
  <c r="HN204" i="98"/>
  <c r="HN206" i="98" s="1"/>
  <c r="FV204" i="98"/>
  <c r="FX204" i="98" s="1"/>
  <c r="AG96" i="95"/>
  <c r="AI96" i="95" s="1"/>
  <c r="AJ96" i="95" s="1"/>
  <c r="AL96" i="95" s="1"/>
  <c r="AM96" i="95" s="1"/>
  <c r="AO96" i="95" s="1"/>
  <c r="AP96" i="95" s="1"/>
  <c r="AR96" i="95" s="1"/>
  <c r="GF158" i="96"/>
  <c r="GH158" i="96" s="1"/>
  <c r="HR158" i="96"/>
  <c r="FK249" i="96"/>
  <c r="FM249" i="96" s="1"/>
  <c r="HK249" i="96"/>
  <c r="FS217" i="98"/>
  <c r="FU217" i="98" s="1"/>
  <c r="HM217" i="98"/>
  <c r="HM219" i="98" s="1"/>
  <c r="HQ166" i="96"/>
  <c r="HQ168" i="96" s="1"/>
  <c r="GC166" i="96"/>
  <c r="GE166" i="96" s="1"/>
  <c r="HI244" i="96"/>
  <c r="HI246" i="96" s="1"/>
  <c r="FE244" i="96"/>
  <c r="FG244" i="96" s="1"/>
  <c r="GI131" i="96"/>
  <c r="HS131" i="96"/>
  <c r="HS133" i="96" s="1"/>
  <c r="BJ31" i="96"/>
  <c r="BL31" i="96" s="1"/>
  <c r="BM31" i="96" s="1"/>
  <c r="BO31" i="96" s="1"/>
  <c r="BP31" i="96" s="1"/>
  <c r="BR31" i="96" s="1"/>
  <c r="BS31" i="96" s="1"/>
  <c r="BU31" i="96" s="1"/>
  <c r="GE196" i="98"/>
  <c r="GG196" i="98" s="1"/>
  <c r="HQ196" i="98"/>
  <c r="FN232" i="96"/>
  <c r="FP232" i="96" s="1"/>
  <c r="HL232" i="96"/>
  <c r="BS60" i="94"/>
  <c r="BU60" i="94" s="1"/>
  <c r="BV60" i="94" s="1"/>
  <c r="BX60" i="94" s="1"/>
  <c r="HK258" i="96"/>
  <c r="FK258" i="96"/>
  <c r="FM258" i="96" s="1"/>
  <c r="FS233" i="98"/>
  <c r="FU233" i="98" s="1"/>
  <c r="HM233" i="98"/>
  <c r="FY195" i="98"/>
  <c r="GA195" i="98" s="1"/>
  <c r="HO195" i="98"/>
  <c r="HO197" i="98" s="1"/>
  <c r="HR157" i="96"/>
  <c r="GF157" i="96"/>
  <c r="GH157" i="96" s="1"/>
  <c r="AD30" i="95"/>
  <c r="BE58" i="96"/>
  <c r="BG57" i="96" s="1"/>
  <c r="HM221" i="98"/>
  <c r="HM223" i="98" s="1"/>
  <c r="FS221" i="98"/>
  <c r="FU221" i="98" s="1"/>
  <c r="HK248" i="96"/>
  <c r="FK248" i="96"/>
  <c r="FM248" i="96" s="1"/>
  <c r="GO158" i="95"/>
  <c r="GQ17" i="95"/>
  <c r="AF17" i="95"/>
  <c r="GC180" i="96"/>
  <c r="GE180" i="96" s="1"/>
  <c r="HQ180" i="96"/>
  <c r="HM205" i="96"/>
  <c r="HM207" i="96" s="1"/>
  <c r="FQ205" i="96"/>
  <c r="FS205" i="96" s="1"/>
  <c r="HS109" i="98"/>
  <c r="BH109" i="98"/>
  <c r="BI56" i="98"/>
  <c r="BK56" i="98" s="1"/>
  <c r="BL56" i="98" s="1"/>
  <c r="BN56" i="98" s="1"/>
  <c r="BO56" i="98" s="1"/>
  <c r="BQ56" i="98" s="1"/>
  <c r="BR56" i="98" s="1"/>
  <c r="BT56" i="98" s="1"/>
  <c r="GM57" i="98"/>
  <c r="GK58" i="96"/>
  <c r="FK262" i="96"/>
  <c r="FM262" i="96" s="1"/>
  <c r="HK262" i="96"/>
  <c r="GC184" i="96"/>
  <c r="GE184" i="96" s="1"/>
  <c r="HQ184" i="96"/>
  <c r="FQ223" i="96"/>
  <c r="FS223" i="96" s="1"/>
  <c r="HM223" i="96"/>
  <c r="GL222" i="95"/>
  <c r="ET222" i="95"/>
  <c r="EV222" i="95" s="1"/>
  <c r="CP57" i="98"/>
  <c r="CR57" i="98" s="1"/>
  <c r="CS57" i="98" s="1"/>
  <c r="CU57" i="98" s="1"/>
  <c r="FZ183" i="96"/>
  <c r="GB183" i="96" s="1"/>
  <c r="HP183" i="96"/>
  <c r="HP185" i="96" s="1"/>
  <c r="BV58" i="96"/>
  <c r="BX58" i="96" s="1"/>
  <c r="BY58" i="96" s="1"/>
  <c r="CA58" i="96" s="1"/>
  <c r="CB58" i="96" s="1"/>
  <c r="CD58" i="96" s="1"/>
  <c r="HR144" i="96"/>
  <c r="HR146" i="96" s="1"/>
  <c r="GF144" i="96"/>
  <c r="GH144" i="96" s="1"/>
  <c r="FC183" i="95"/>
  <c r="FE183" i="95" s="1"/>
  <c r="GO183" i="95"/>
  <c r="HN192" i="96"/>
  <c r="HN194" i="96" s="1"/>
  <c r="FT192" i="96"/>
  <c r="FV192" i="96" s="1"/>
  <c r="GF171" i="96"/>
  <c r="GH171" i="96" s="1"/>
  <c r="HR171" i="96"/>
  <c r="FT196" i="96"/>
  <c r="FV196" i="96" s="1"/>
  <c r="HN196" i="96"/>
  <c r="HN198" i="96" s="1"/>
  <c r="GP170" i="95"/>
  <c r="FF170" i="95"/>
  <c r="FE257" i="96"/>
  <c r="FG257" i="96" s="1"/>
  <c r="HI257" i="96"/>
  <c r="HI259" i="96" s="1"/>
  <c r="HK218" i="96"/>
  <c r="HK220" i="96" s="1"/>
  <c r="FK218" i="96"/>
  <c r="FM218" i="96" s="1"/>
  <c r="GP145" i="95"/>
  <c r="FK222" i="96"/>
  <c r="FM222" i="96" s="1"/>
  <c r="HK222" i="96"/>
  <c r="HK224" i="96" s="1"/>
  <c r="FV218" i="98"/>
  <c r="FX218" i="98" s="1"/>
  <c r="HN218" i="98"/>
  <c r="FW179" i="96"/>
  <c r="FY179" i="96" s="1"/>
  <c r="HO179" i="96"/>
  <c r="HO181" i="96" s="1"/>
  <c r="HN222" i="98"/>
  <c r="FV222" i="98"/>
  <c r="FX222" i="98" s="1"/>
  <c r="FH261" i="96"/>
  <c r="FJ261" i="96" s="1"/>
  <c r="HJ261" i="96"/>
  <c r="HJ263" i="96" s="1"/>
  <c r="GI140" i="96"/>
  <c r="HS140" i="96"/>
  <c r="EN248" i="95"/>
  <c r="EP248" i="95" s="1"/>
  <c r="GJ248" i="95"/>
  <c r="FK231" i="96"/>
  <c r="FM231" i="96" s="1"/>
  <c r="HK231" i="96"/>
  <c r="HK233" i="96" s="1"/>
  <c r="HS153" i="96"/>
  <c r="GI153" i="96"/>
  <c r="FN236" i="96"/>
  <c r="FP236" i="96" s="1"/>
  <c r="HL236" i="96"/>
  <c r="FH235" i="96"/>
  <c r="FJ235" i="96" s="1"/>
  <c r="HJ235" i="96"/>
  <c r="HJ237" i="96" s="1"/>
  <c r="EW209" i="95"/>
  <c r="EY209" i="95" s="1"/>
  <c r="GM209" i="95"/>
  <c r="HQ170" i="96"/>
  <c r="HQ172" i="96" s="1"/>
  <c r="GC170" i="96"/>
  <c r="GE170" i="96" s="1"/>
  <c r="ET235" i="95"/>
  <c r="EV235" i="95" s="1"/>
  <c r="GL235" i="95"/>
  <c r="HN208" i="98"/>
  <c r="FV208" i="98"/>
  <c r="FX208" i="98" s="1"/>
  <c r="HR155" i="96"/>
  <c r="FT210" i="96"/>
  <c r="FV210" i="96" s="1"/>
  <c r="HN210" i="96"/>
  <c r="FZ193" i="96"/>
  <c r="GB193" i="96" s="1"/>
  <c r="HP193" i="96"/>
  <c r="AS31" i="95"/>
  <c r="AU31" i="95" s="1"/>
  <c r="AV31" i="95" s="1"/>
  <c r="AX31" i="95" s="1"/>
  <c r="AY31" i="95" s="1"/>
  <c r="BA31" i="95" s="1"/>
  <c r="HP197" i="96"/>
  <c r="FZ197" i="96"/>
  <c r="GB197" i="96" s="1"/>
  <c r="FQ219" i="96"/>
  <c r="FS219" i="96" s="1"/>
  <c r="HM219" i="96"/>
  <c r="FI18" i="95"/>
  <c r="FC196" i="95"/>
  <c r="FE196" i="95" s="1"/>
  <c r="GO196" i="95"/>
  <c r="GI261" i="95"/>
  <c r="EK261" i="95"/>
  <c r="EM261" i="95" s="1"/>
  <c r="AS44" i="95"/>
  <c r="AU44" i="95" s="1"/>
  <c r="AV44" i="95" s="1"/>
  <c r="AX44" i="95" s="1"/>
  <c r="AY44" i="95" s="1"/>
  <c r="BA44" i="95" s="1"/>
  <c r="GB182" i="98"/>
  <c r="GD182" i="98" s="1"/>
  <c r="HP182" i="98"/>
  <c r="HN206" i="96"/>
  <c r="FT206" i="96"/>
  <c r="FV206" i="96" s="1"/>
  <c r="GQ109" i="95"/>
  <c r="AF109" i="95"/>
  <c r="BB18" i="95"/>
  <c r="BD18" i="95" s="1"/>
  <c r="BE18" i="95" s="1"/>
  <c r="BG18" i="95" s="1"/>
  <c r="HO205" i="98"/>
  <c r="FY205" i="98"/>
  <c r="GA205" i="98" s="1"/>
  <c r="CE71" i="96"/>
  <c r="CG71" i="96" s="1"/>
  <c r="CH71" i="96" s="1"/>
  <c r="CJ71" i="96" s="1"/>
  <c r="GM18" i="96"/>
  <c r="GM20" i="96" s="1"/>
  <c r="CW19" i="96"/>
  <c r="CY19" i="96" s="1"/>
  <c r="CZ19" i="96" s="1"/>
  <c r="DB19" i="96" s="1"/>
  <c r="CK18" i="96"/>
  <c r="CM18" i="96" s="1"/>
  <c r="CN18" i="96" s="1"/>
  <c r="CP18" i="96" s="1"/>
  <c r="GO19" i="96"/>
  <c r="CQ32" i="96"/>
  <c r="CS32" i="96" s="1"/>
  <c r="CT32" i="96" s="1"/>
  <c r="CV32" i="96" s="1"/>
  <c r="BU30" i="98"/>
  <c r="BW30" i="98" s="1"/>
  <c r="BX30" i="98" s="1"/>
  <c r="BZ30" i="98" s="1"/>
  <c r="CA30" i="98" s="1"/>
  <c r="CC30" i="98" s="1"/>
  <c r="FK57" i="95"/>
  <c r="GM31" i="98"/>
  <c r="GM18" i="98"/>
  <c r="BN57" i="95"/>
  <c r="BP57" i="95" s="1"/>
  <c r="BQ57" i="95" s="1"/>
  <c r="BS57" i="95" s="1"/>
  <c r="CP31" i="98"/>
  <c r="CR31" i="98" s="1"/>
  <c r="CS31" i="98" s="1"/>
  <c r="CU31" i="98" s="1"/>
  <c r="CP18" i="98"/>
  <c r="CR18" i="98" s="1"/>
  <c r="CS18" i="98" s="1"/>
  <c r="CU18" i="98" s="1"/>
  <c r="GN32" i="96"/>
  <c r="GJ30" i="98"/>
  <c r="GJ32" i="98" s="1"/>
  <c r="GJ33" i="98" s="1"/>
  <c r="GL17" i="98"/>
  <c r="GL19" i="98" s="1"/>
  <c r="CZ25" i="94"/>
  <c r="DB25" i="94" s="1"/>
  <c r="DC25" i="94" s="1"/>
  <c r="DE25" i="94" s="1"/>
  <c r="GU25" i="94"/>
  <c r="GU27" i="94" s="1"/>
  <c r="CJ17" i="98"/>
  <c r="CL17" i="98" s="1"/>
  <c r="CM17" i="98" s="1"/>
  <c r="CO17" i="98" s="1"/>
  <c r="DF26" i="94"/>
  <c r="DH26" i="94" s="1"/>
  <c r="DI26" i="94" s="1"/>
  <c r="DK26" i="94" s="1"/>
  <c r="GV26" i="94"/>
  <c r="AD82" i="95" l="1"/>
  <c r="AF82" i="95" s="1"/>
  <c r="AG82" i="95" s="1"/>
  <c r="AI82" i="95" s="1"/>
  <c r="AJ82" i="95" s="1"/>
  <c r="AL82" i="95" s="1"/>
  <c r="AM82" i="95" s="1"/>
  <c r="AO82" i="95" s="1"/>
  <c r="AP82" i="95" s="1"/>
  <c r="AR82" i="95" s="1"/>
  <c r="AS82" i="95" s="1"/>
  <c r="AU82" i="95" s="1"/>
  <c r="AV82" i="95" s="1"/>
  <c r="AX82" i="95" s="1"/>
  <c r="AY82" i="95" s="1"/>
  <c r="BA82" i="95" s="1"/>
  <c r="BB82" i="95" s="1"/>
  <c r="BD82" i="95" s="1"/>
  <c r="BE82" i="95" s="1"/>
  <c r="BG82" i="95" s="1"/>
  <c r="FJ70" i="95"/>
  <c r="AD43" i="95"/>
  <c r="GQ43" i="95" s="1"/>
  <c r="GJ247" i="95"/>
  <c r="GJ249" i="95" s="1"/>
  <c r="EN247" i="95"/>
  <c r="EP247" i="95" s="1"/>
  <c r="AF69" i="95"/>
  <c r="GQ69" i="95"/>
  <c r="GU87" i="95"/>
  <c r="AC95" i="95" s="1"/>
  <c r="AB96" i="95" s="1"/>
  <c r="HG87" i="95" s="1"/>
  <c r="HL87" i="95" s="1"/>
  <c r="EH260" i="95"/>
  <c r="EJ260" i="95" s="1"/>
  <c r="GH260" i="95"/>
  <c r="GH262" i="95" s="1"/>
  <c r="GO169" i="95"/>
  <c r="GO171" i="95" s="1"/>
  <c r="GO172" i="95" s="1"/>
  <c r="FC169" i="95"/>
  <c r="FE169" i="95" s="1"/>
  <c r="ET208" i="95"/>
  <c r="EV208" i="95" s="1"/>
  <c r="GL208" i="95"/>
  <c r="GL210" i="95" s="1"/>
  <c r="BH70" i="95"/>
  <c r="BJ70" i="95" s="1"/>
  <c r="BK70" i="95" s="1"/>
  <c r="BM70" i="95" s="1"/>
  <c r="HC113" i="95"/>
  <c r="HD113" i="95" s="1"/>
  <c r="B113" i="95" s="1"/>
  <c r="GT113" i="95"/>
  <c r="GU114" i="95"/>
  <c r="AC122" i="95" s="1"/>
  <c r="AD122" i="95" s="1"/>
  <c r="GQ122" i="95" s="1"/>
  <c r="EQ221" i="95"/>
  <c r="ES221" i="95" s="1"/>
  <c r="GK221" i="95"/>
  <c r="GK223" i="95" s="1"/>
  <c r="GK224" i="95" s="1"/>
  <c r="HC126" i="95"/>
  <c r="HD126" i="95" s="1"/>
  <c r="GT126" i="95"/>
  <c r="GU127" i="95"/>
  <c r="GN195" i="95"/>
  <c r="GN197" i="95" s="1"/>
  <c r="EZ195" i="95"/>
  <c r="FB195" i="95" s="1"/>
  <c r="EZ182" i="95"/>
  <c r="FB182" i="95" s="1"/>
  <c r="GN182" i="95"/>
  <c r="GN184" i="95" s="1"/>
  <c r="GK234" i="95"/>
  <c r="GK236" i="95" s="1"/>
  <c r="EQ234" i="95"/>
  <c r="ES234" i="95" s="1"/>
  <c r="GU100" i="95"/>
  <c r="AC108" i="95" s="1"/>
  <c r="AB109" i="95" s="1"/>
  <c r="HG100" i="95" s="1"/>
  <c r="HL100" i="95" s="1"/>
  <c r="B100" i="95"/>
  <c r="GK20" i="98"/>
  <c r="GL20" i="98" s="1"/>
  <c r="HT44" i="96"/>
  <c r="BJ44" i="96"/>
  <c r="BL44" i="96" s="1"/>
  <c r="BM44" i="96" s="1"/>
  <c r="BO44" i="96" s="1"/>
  <c r="BP44" i="96" s="1"/>
  <c r="BR44" i="96" s="1"/>
  <c r="BS44" i="96" s="1"/>
  <c r="BU44" i="96" s="1"/>
  <c r="GK45" i="96"/>
  <c r="BV45" i="96"/>
  <c r="BX45" i="96" s="1"/>
  <c r="BY45" i="96" s="1"/>
  <c r="CA45" i="96" s="1"/>
  <c r="CB45" i="96" s="1"/>
  <c r="CD45" i="96" s="1"/>
  <c r="BH43" i="98"/>
  <c r="BI43" i="98" s="1"/>
  <c r="BK43" i="98" s="1"/>
  <c r="BL43" i="98" s="1"/>
  <c r="BN43" i="98" s="1"/>
  <c r="BO43" i="98" s="1"/>
  <c r="BQ43" i="98" s="1"/>
  <c r="BR43" i="98" s="1"/>
  <c r="BT43" i="98" s="1"/>
  <c r="GL44" i="98"/>
  <c r="CJ44" i="98"/>
  <c r="CL44" i="98" s="1"/>
  <c r="CM44" i="98" s="1"/>
  <c r="CO44" i="98" s="1"/>
  <c r="FI56" i="95"/>
  <c r="FI58" i="95" s="1"/>
  <c r="FH56" i="95"/>
  <c r="FH58" i="95" s="1"/>
  <c r="FH59" i="95" s="1"/>
  <c r="AW42" i="94"/>
  <c r="AX42" i="94" s="1"/>
  <c r="AZ42" i="94" s="1"/>
  <c r="BA42" i="94" s="1"/>
  <c r="BC42" i="94" s="1"/>
  <c r="BD42" i="94" s="1"/>
  <c r="BF42" i="94" s="1"/>
  <c r="BG42" i="94" s="1"/>
  <c r="BI42" i="94" s="1"/>
  <c r="BH96" i="98"/>
  <c r="BI96" i="98" s="1"/>
  <c r="BK96" i="98" s="1"/>
  <c r="BL96" i="98" s="1"/>
  <c r="BN96" i="98" s="1"/>
  <c r="BO96" i="98" s="1"/>
  <c r="BQ96" i="98" s="1"/>
  <c r="BR96" i="98" s="1"/>
  <c r="BT96" i="98" s="1"/>
  <c r="BU96" i="98" s="1"/>
  <c r="BW96" i="98" s="1"/>
  <c r="BX96" i="98" s="1"/>
  <c r="BZ96" i="98" s="1"/>
  <c r="CA96" i="98" s="1"/>
  <c r="CC96" i="98" s="1"/>
  <c r="CD96" i="98" s="1"/>
  <c r="CF96" i="98" s="1"/>
  <c r="CG96" i="98" s="1"/>
  <c r="CI96" i="98" s="1"/>
  <c r="HY91" i="98"/>
  <c r="BD95" i="98" s="1"/>
  <c r="HP155" i="98"/>
  <c r="HZ65" i="98"/>
  <c r="BE69" i="98" s="1"/>
  <c r="BD70" i="98" s="1"/>
  <c r="IG61" i="98" s="1"/>
  <c r="IK61" i="98" s="1"/>
  <c r="HT118" i="98"/>
  <c r="HX117" i="98" s="1"/>
  <c r="IA117" i="98" s="1"/>
  <c r="BE122" i="98" s="1"/>
  <c r="BF122" i="98" s="1"/>
  <c r="HS122" i="98" s="1"/>
  <c r="HR133" i="98"/>
  <c r="HT131" i="98" s="1"/>
  <c r="HO172" i="98"/>
  <c r="HO185" i="98"/>
  <c r="HO168" i="98"/>
  <c r="HY78" i="98"/>
  <c r="BD82" i="98" s="1"/>
  <c r="HR142" i="98"/>
  <c r="HT140" i="98" s="1"/>
  <c r="HZ139" i="98" s="1"/>
  <c r="HS83" i="98"/>
  <c r="HT126" i="98"/>
  <c r="HY126" i="98" s="1"/>
  <c r="HM181" i="98"/>
  <c r="HP159" i="98"/>
  <c r="HI231" i="98"/>
  <c r="HM194" i="98"/>
  <c r="HI235" i="98"/>
  <c r="HL211" i="98"/>
  <c r="GO43" i="94"/>
  <c r="BS43" i="94"/>
  <c r="BU43" i="94" s="1"/>
  <c r="BV43" i="94" s="1"/>
  <c r="BX43" i="94" s="1"/>
  <c r="IT98" i="94"/>
  <c r="IU98" i="94" s="1"/>
  <c r="HZ114" i="94" s="1"/>
  <c r="B98" i="94" s="1"/>
  <c r="HQ152" i="98"/>
  <c r="HQ154" i="98" s="1"/>
  <c r="GE152" i="98"/>
  <c r="GG152" i="98" s="1"/>
  <c r="GJ70" i="98"/>
  <c r="FV191" i="98"/>
  <c r="FX191" i="98" s="1"/>
  <c r="HN191" i="98"/>
  <c r="HN193" i="98" s="1"/>
  <c r="HJ230" i="98"/>
  <c r="GE170" i="98"/>
  <c r="GG170" i="98" s="1"/>
  <c r="HQ170" i="98"/>
  <c r="HP165" i="98"/>
  <c r="HP167" i="98" s="1"/>
  <c r="GB165" i="98"/>
  <c r="GD165" i="98" s="1"/>
  <c r="GB183" i="98"/>
  <c r="GD183" i="98" s="1"/>
  <c r="HP183" i="98"/>
  <c r="HP184" i="98" s="1"/>
  <c r="BI83" i="98"/>
  <c r="BK83" i="98" s="1"/>
  <c r="BL83" i="98" s="1"/>
  <c r="BN83" i="98" s="1"/>
  <c r="BO83" i="98" s="1"/>
  <c r="BQ83" i="98" s="1"/>
  <c r="BR83" i="98" s="1"/>
  <c r="BT83" i="98" s="1"/>
  <c r="GB169" i="98"/>
  <c r="GD169" i="98" s="1"/>
  <c r="HP169" i="98"/>
  <c r="HP171" i="98" s="1"/>
  <c r="GE156" i="98"/>
  <c r="GG156" i="98" s="1"/>
  <c r="HQ156" i="98"/>
  <c r="HQ158" i="98" s="1"/>
  <c r="HM209" i="98"/>
  <c r="HM210" i="98" s="1"/>
  <c r="FS209" i="98"/>
  <c r="FU209" i="98" s="1"/>
  <c r="FJ232" i="98"/>
  <c r="FL232" i="98" s="1"/>
  <c r="HJ232" i="98"/>
  <c r="HJ234" i="98" s="1"/>
  <c r="BU70" i="98"/>
  <c r="BW70" i="98" s="1"/>
  <c r="BX70" i="98" s="1"/>
  <c r="BZ70" i="98" s="1"/>
  <c r="CA70" i="98" s="1"/>
  <c r="CC70" i="98" s="1"/>
  <c r="HN178" i="98"/>
  <c r="HN180" i="98" s="1"/>
  <c r="FV178" i="98"/>
  <c r="FX178" i="98" s="1"/>
  <c r="HP179" i="98"/>
  <c r="GB179" i="98"/>
  <c r="GD179" i="98" s="1"/>
  <c r="HX116" i="94"/>
  <c r="AT128" i="94" s="1"/>
  <c r="AU128" i="94" s="1"/>
  <c r="HT194" i="94"/>
  <c r="HX119" i="94"/>
  <c r="IH115" i="94" s="1"/>
  <c r="IJ115" i="94" s="1"/>
  <c r="IM115" i="94" s="1"/>
  <c r="HM292" i="94"/>
  <c r="IR115" i="94"/>
  <c r="IT115" i="94" s="1"/>
  <c r="IU115" i="94" s="1"/>
  <c r="HV152" i="94"/>
  <c r="HX150" i="94" s="1"/>
  <c r="IJ81" i="94"/>
  <c r="IM81" i="94" s="1"/>
  <c r="HZ97" i="94" s="1"/>
  <c r="B81" i="94" s="1"/>
  <c r="HP241" i="94"/>
  <c r="AT93" i="94"/>
  <c r="AS94" i="94" s="1"/>
  <c r="IC97" i="94" s="1"/>
  <c r="IH97" i="94" s="1"/>
  <c r="HT173" i="94"/>
  <c r="HU177" i="94"/>
  <c r="HT169" i="94"/>
  <c r="HR224" i="94"/>
  <c r="HO254" i="94"/>
  <c r="HX137" i="94"/>
  <c r="II132" i="94" s="1"/>
  <c r="IK132" i="94" s="1"/>
  <c r="HR203" i="94"/>
  <c r="HT186" i="94"/>
  <c r="HV160" i="94"/>
  <c r="HX158" i="94" s="1"/>
  <c r="IP149" i="94" s="1"/>
  <c r="HN275" i="94"/>
  <c r="HX133" i="94"/>
  <c r="IB132" i="94" s="1"/>
  <c r="IC132" i="94" s="1"/>
  <c r="IF132" i="94" s="1"/>
  <c r="HR211" i="94"/>
  <c r="HU156" i="94"/>
  <c r="HP245" i="94"/>
  <c r="HR220" i="94"/>
  <c r="HR190" i="94"/>
  <c r="HM296" i="94"/>
  <c r="HM288" i="94"/>
  <c r="AT111" i="94"/>
  <c r="AU111" i="94" s="1"/>
  <c r="HW111" i="94" s="1"/>
  <c r="AT110" i="94"/>
  <c r="HL305" i="94"/>
  <c r="HX141" i="94"/>
  <c r="IP132" i="94" s="1"/>
  <c r="IQ132" i="94" s="1"/>
  <c r="HP237" i="94"/>
  <c r="HR228" i="94"/>
  <c r="HO271" i="94"/>
  <c r="HO262" i="94"/>
  <c r="HL326" i="94"/>
  <c r="HO258" i="94"/>
  <c r="HK330" i="94"/>
  <c r="HI347" i="94"/>
  <c r="HK343" i="94"/>
  <c r="HR207" i="94"/>
  <c r="HJ339" i="94"/>
  <c r="HO279" i="94"/>
  <c r="HL309" i="94"/>
  <c r="HL313" i="94"/>
  <c r="HR143" i="96"/>
  <c r="HK322" i="94"/>
  <c r="GI250" i="95"/>
  <c r="BE83" i="96"/>
  <c r="BE84" i="96" s="1"/>
  <c r="BG83" i="96" s="1"/>
  <c r="BI83" i="96" s="1"/>
  <c r="HV83" i="96"/>
  <c r="HY75" i="96" s="1"/>
  <c r="IC75" i="96" s="1"/>
  <c r="IK98" i="94"/>
  <c r="AU76" i="94"/>
  <c r="HW76" i="94" s="1"/>
  <c r="HS235" i="94"/>
  <c r="GC235" i="94"/>
  <c r="GE235" i="94" s="1"/>
  <c r="FQ307" i="94"/>
  <c r="FS307" i="94" s="1"/>
  <c r="HO307" i="94"/>
  <c r="HQ277" i="94"/>
  <c r="FW277" i="94"/>
  <c r="FY277" i="94" s="1"/>
  <c r="FH327" i="94"/>
  <c r="FJ327" i="94" s="1"/>
  <c r="HL327" i="94"/>
  <c r="HL329" i="94" s="1"/>
  <c r="GI170" i="94"/>
  <c r="GK170" i="94" s="1"/>
  <c r="HU170" i="94"/>
  <c r="HU172" i="94" s="1"/>
  <c r="HQ273" i="94"/>
  <c r="FW273" i="94"/>
  <c r="FY273" i="94" s="1"/>
  <c r="FZ239" i="94"/>
  <c r="GB239" i="94" s="1"/>
  <c r="HR239" i="94"/>
  <c r="HM310" i="94"/>
  <c r="HM312" i="94" s="1"/>
  <c r="FK310" i="94"/>
  <c r="FM310" i="94" s="1"/>
  <c r="HN289" i="94"/>
  <c r="HN291" i="94" s="1"/>
  <c r="FN289" i="94"/>
  <c r="FP289" i="94" s="1"/>
  <c r="GF218" i="94"/>
  <c r="GH218" i="94" s="1"/>
  <c r="HT218" i="94"/>
  <c r="GL174" i="94"/>
  <c r="HV174" i="94"/>
  <c r="HV176" i="94" s="1"/>
  <c r="AW94" i="94"/>
  <c r="HW94" i="94"/>
  <c r="FW256" i="94"/>
  <c r="FY256" i="94" s="1"/>
  <c r="HQ256" i="94"/>
  <c r="HV184" i="94"/>
  <c r="GL184" i="94"/>
  <c r="GC221" i="94"/>
  <c r="GE221" i="94" s="1"/>
  <c r="HS221" i="94"/>
  <c r="HS223" i="94" s="1"/>
  <c r="FQ286" i="94"/>
  <c r="FS286" i="94" s="1"/>
  <c r="HO286" i="94"/>
  <c r="HN285" i="94"/>
  <c r="HN287" i="94" s="1"/>
  <c r="FN285" i="94"/>
  <c r="FP285" i="94" s="1"/>
  <c r="FT259" i="94"/>
  <c r="FV259" i="94" s="1"/>
  <c r="HP259" i="94"/>
  <c r="HP261" i="94" s="1"/>
  <c r="HP268" i="94"/>
  <c r="HP270" i="94" s="1"/>
  <c r="FT268" i="94"/>
  <c r="FV268" i="94" s="1"/>
  <c r="HM341" i="94"/>
  <c r="FK341" i="94"/>
  <c r="FM341" i="94" s="1"/>
  <c r="HV171" i="94"/>
  <c r="GL171" i="94"/>
  <c r="GI166" i="94"/>
  <c r="GK166" i="94" s="1"/>
  <c r="HU166" i="94"/>
  <c r="HU168" i="94" s="1"/>
  <c r="FB344" i="94"/>
  <c r="FD344" i="94" s="1"/>
  <c r="HJ344" i="94"/>
  <c r="HJ346" i="94" s="1"/>
  <c r="FK302" i="94"/>
  <c r="FM302" i="94" s="1"/>
  <c r="HM302" i="94"/>
  <c r="HM304" i="94" s="1"/>
  <c r="FK306" i="94"/>
  <c r="FM306" i="94" s="1"/>
  <c r="HM306" i="94"/>
  <c r="HM308" i="94" s="1"/>
  <c r="HR260" i="94"/>
  <c r="FZ260" i="94"/>
  <c r="GB260" i="94" s="1"/>
  <c r="HN293" i="94"/>
  <c r="HN295" i="94" s="1"/>
  <c r="FN293" i="94"/>
  <c r="FP293" i="94" s="1"/>
  <c r="GI209" i="94"/>
  <c r="GK209" i="94" s="1"/>
  <c r="HU209" i="94"/>
  <c r="HQ242" i="94"/>
  <c r="HQ244" i="94" s="1"/>
  <c r="FW242" i="94"/>
  <c r="FY242" i="94" s="1"/>
  <c r="FE336" i="94"/>
  <c r="FG336" i="94" s="1"/>
  <c r="HK336" i="94"/>
  <c r="HK338" i="94" s="1"/>
  <c r="HU201" i="94"/>
  <c r="GI201" i="94"/>
  <c r="GK201" i="94" s="1"/>
  <c r="HS243" i="94"/>
  <c r="GC243" i="94"/>
  <c r="GE243" i="94" s="1"/>
  <c r="GF226" i="94"/>
  <c r="GH226" i="94" s="1"/>
  <c r="HT226" i="94"/>
  <c r="HP255" i="94"/>
  <c r="HP257" i="94" s="1"/>
  <c r="FT255" i="94"/>
  <c r="FV255" i="94" s="1"/>
  <c r="FN328" i="94"/>
  <c r="FP328" i="94" s="1"/>
  <c r="HN328" i="94"/>
  <c r="HL319" i="94"/>
  <c r="HL321" i="94" s="1"/>
  <c r="FH319" i="94"/>
  <c r="FJ319" i="94" s="1"/>
  <c r="HQ238" i="94"/>
  <c r="HQ240" i="94" s="1"/>
  <c r="FW238" i="94"/>
  <c r="FY238" i="94" s="1"/>
  <c r="HM323" i="94"/>
  <c r="HM325" i="94" s="1"/>
  <c r="FK323" i="94"/>
  <c r="FM323" i="94" s="1"/>
  <c r="HO272" i="94"/>
  <c r="HO274" i="94" s="1"/>
  <c r="FQ272" i="94"/>
  <c r="FS272" i="94" s="1"/>
  <c r="GI205" i="94"/>
  <c r="GK205" i="94" s="1"/>
  <c r="HU205" i="94"/>
  <c r="GI188" i="94"/>
  <c r="GK188" i="94" s="1"/>
  <c r="HU188" i="94"/>
  <c r="HN324" i="94"/>
  <c r="FN324" i="94"/>
  <c r="FP324" i="94" s="1"/>
  <c r="HO311" i="94"/>
  <c r="FQ311" i="94"/>
  <c r="FS311" i="94" s="1"/>
  <c r="HU183" i="94"/>
  <c r="HU185" i="94" s="1"/>
  <c r="GI183" i="94"/>
  <c r="GK183" i="94" s="1"/>
  <c r="HV192" i="94"/>
  <c r="GL192" i="94"/>
  <c r="HS225" i="94"/>
  <c r="HS227" i="94" s="1"/>
  <c r="GC225" i="94"/>
  <c r="GE225" i="94" s="1"/>
  <c r="FZ252" i="94"/>
  <c r="GB252" i="94" s="1"/>
  <c r="HR252" i="94"/>
  <c r="HL345" i="94"/>
  <c r="FH345" i="94"/>
  <c r="FJ345" i="94" s="1"/>
  <c r="IK81" i="94"/>
  <c r="HS187" i="94"/>
  <c r="HS189" i="94" s="1"/>
  <c r="GC187" i="94"/>
  <c r="GE187" i="94" s="1"/>
  <c r="HN320" i="94"/>
  <c r="FN320" i="94"/>
  <c r="FP320" i="94" s="1"/>
  <c r="HU191" i="94"/>
  <c r="HU193" i="94" s="1"/>
  <c r="GI191" i="94"/>
  <c r="GK191" i="94" s="1"/>
  <c r="GC208" i="94"/>
  <c r="GE208" i="94" s="1"/>
  <c r="HS208" i="94"/>
  <c r="HS210" i="94" s="1"/>
  <c r="HQ234" i="94"/>
  <c r="HQ236" i="94" s="1"/>
  <c r="FW234" i="94"/>
  <c r="FY234" i="94" s="1"/>
  <c r="FT276" i="94"/>
  <c r="FV276" i="94" s="1"/>
  <c r="HP276" i="94"/>
  <c r="HP278" i="94" s="1"/>
  <c r="HP251" i="94"/>
  <c r="HP253" i="94" s="1"/>
  <c r="FT251" i="94"/>
  <c r="FV251" i="94" s="1"/>
  <c r="FH337" i="94"/>
  <c r="FJ337" i="94" s="1"/>
  <c r="HL337" i="94"/>
  <c r="HO303" i="94"/>
  <c r="FQ303" i="94"/>
  <c r="FS303" i="94" s="1"/>
  <c r="HS204" i="94"/>
  <c r="HS206" i="94" s="1"/>
  <c r="GC204" i="94"/>
  <c r="GE204" i="94" s="1"/>
  <c r="FT294" i="94"/>
  <c r="FV294" i="94" s="1"/>
  <c r="HP294" i="94"/>
  <c r="FQ290" i="94"/>
  <c r="FS290" i="94" s="1"/>
  <c r="HO290" i="94"/>
  <c r="GF222" i="94"/>
  <c r="GH222" i="94" s="1"/>
  <c r="HT222" i="94"/>
  <c r="FW269" i="94"/>
  <c r="FY269" i="94" s="1"/>
  <c r="HQ269" i="94"/>
  <c r="HS217" i="94"/>
  <c r="HS219" i="94" s="1"/>
  <c r="GC217" i="94"/>
  <c r="GE217" i="94" s="1"/>
  <c r="FH340" i="94"/>
  <c r="FJ340" i="94" s="1"/>
  <c r="HL340" i="94"/>
  <c r="HL342" i="94" s="1"/>
  <c r="GC200" i="94"/>
  <c r="GE200" i="94" s="1"/>
  <c r="HS200" i="94"/>
  <c r="HS202" i="94" s="1"/>
  <c r="IA115" i="94"/>
  <c r="AX77" i="94"/>
  <c r="AZ77" i="94" s="1"/>
  <c r="BA77" i="94" s="1"/>
  <c r="BC77" i="94" s="1"/>
  <c r="BD77" i="94" s="1"/>
  <c r="BF77" i="94" s="1"/>
  <c r="BG77" i="94" s="1"/>
  <c r="BI77" i="94" s="1"/>
  <c r="HV153" i="94"/>
  <c r="HV155" i="94" s="1"/>
  <c r="GL153" i="94"/>
  <c r="HT97" i="96"/>
  <c r="GJ237" i="95"/>
  <c r="HZ92" i="96"/>
  <c r="IA92" i="96" s="1"/>
  <c r="BF96" i="96" s="1"/>
  <c r="HM220" i="98"/>
  <c r="HQ169" i="96"/>
  <c r="HU128" i="96"/>
  <c r="II127" i="96" s="1"/>
  <c r="IJ127" i="96" s="1"/>
  <c r="HR147" i="96"/>
  <c r="GM198" i="95"/>
  <c r="BI110" i="96"/>
  <c r="BJ110" i="96" s="1"/>
  <c r="BL110" i="96" s="1"/>
  <c r="BM110" i="96" s="1"/>
  <c r="BO110" i="96" s="1"/>
  <c r="BP110" i="96" s="1"/>
  <c r="BR110" i="96" s="1"/>
  <c r="BS110" i="96" s="1"/>
  <c r="BU110" i="96" s="1"/>
  <c r="GO159" i="95"/>
  <c r="HN199" i="96"/>
  <c r="HO182" i="96"/>
  <c r="HN195" i="96"/>
  <c r="HU114" i="96"/>
  <c r="IH114" i="96" s="1"/>
  <c r="HN207" i="98"/>
  <c r="HM224" i="98"/>
  <c r="GM185" i="95"/>
  <c r="HT144" i="98"/>
  <c r="IC139" i="98" s="1"/>
  <c r="HM212" i="96"/>
  <c r="HS134" i="96"/>
  <c r="HU132" i="96" s="1"/>
  <c r="HJ251" i="96"/>
  <c r="HU118" i="96"/>
  <c r="IS114" i="96" s="1"/>
  <c r="HP186" i="96"/>
  <c r="HO198" i="98"/>
  <c r="GP146" i="95"/>
  <c r="GQ146" i="95" s="1"/>
  <c r="GR143" i="95" s="1"/>
  <c r="HB139" i="95" s="1"/>
  <c r="HR156" i="96"/>
  <c r="HQ160" i="96"/>
  <c r="HK225" i="96"/>
  <c r="GK211" i="95"/>
  <c r="HJ238" i="96"/>
  <c r="HQ173" i="96"/>
  <c r="HI247" i="96"/>
  <c r="GG263" i="95"/>
  <c r="HK221" i="96"/>
  <c r="HI260" i="96"/>
  <c r="HK234" i="96"/>
  <c r="HJ264" i="96"/>
  <c r="HM208" i="96"/>
  <c r="GM21" i="96"/>
  <c r="GU28" i="94"/>
  <c r="HR159" i="96"/>
  <c r="FJ83" i="95"/>
  <c r="GJ56" i="98"/>
  <c r="GJ58" i="98" s="1"/>
  <c r="GJ59" i="98" s="1"/>
  <c r="GN59" i="94"/>
  <c r="GN61" i="94" s="1"/>
  <c r="GN62" i="94" s="1"/>
  <c r="GL58" i="96"/>
  <c r="HS155" i="96"/>
  <c r="HK250" i="96"/>
  <c r="GK31" i="96"/>
  <c r="GK33" i="96" s="1"/>
  <c r="GK34" i="96" s="1"/>
  <c r="GN57" i="98"/>
  <c r="GM71" i="96"/>
  <c r="BY60" i="94"/>
  <c r="CA60" i="94" s="1"/>
  <c r="CB60" i="94" s="1"/>
  <c r="CD60" i="94" s="1"/>
  <c r="FQ232" i="96"/>
  <c r="FS232" i="96" s="1"/>
  <c r="HM232" i="96"/>
  <c r="FJ18" i="95"/>
  <c r="HO206" i="96"/>
  <c r="FW206" i="96"/>
  <c r="FY206" i="96" s="1"/>
  <c r="GE182" i="98"/>
  <c r="GG182" i="98" s="1"/>
  <c r="HQ182" i="98"/>
  <c r="FI31" i="95"/>
  <c r="GC193" i="96"/>
  <c r="GE193" i="96" s="1"/>
  <c r="HQ193" i="96"/>
  <c r="EZ209" i="95"/>
  <c r="FB209" i="95" s="1"/>
  <c r="GN209" i="95"/>
  <c r="HM236" i="96"/>
  <c r="FQ236" i="96"/>
  <c r="FS236" i="96" s="1"/>
  <c r="GM222" i="95"/>
  <c r="EW222" i="95"/>
  <c r="EY222" i="95" s="1"/>
  <c r="HR196" i="98"/>
  <c r="GH196" i="98"/>
  <c r="GF170" i="96"/>
  <c r="GH170" i="96" s="1"/>
  <c r="HR170" i="96"/>
  <c r="HR172" i="96" s="1"/>
  <c r="FN222" i="96"/>
  <c r="FP222" i="96" s="1"/>
  <c r="HL222" i="96"/>
  <c r="HL224" i="96" s="1"/>
  <c r="GF184" i="96"/>
  <c r="GH184" i="96" s="1"/>
  <c r="HR184" i="96"/>
  <c r="BI109" i="98"/>
  <c r="BK109" i="98" s="1"/>
  <c r="BL109" i="98" s="1"/>
  <c r="BN109" i="98" s="1"/>
  <c r="BO109" i="98" s="1"/>
  <c r="BQ109" i="98" s="1"/>
  <c r="BR109" i="98" s="1"/>
  <c r="BT109" i="98" s="1"/>
  <c r="FN249" i="96"/>
  <c r="FP249" i="96" s="1"/>
  <c r="HL249" i="96"/>
  <c r="BH18" i="95"/>
  <c r="BJ18" i="95" s="1"/>
  <c r="BK18" i="95" s="1"/>
  <c r="BM18" i="95" s="1"/>
  <c r="FI44" i="95"/>
  <c r="GJ261" i="95"/>
  <c r="EN261" i="95"/>
  <c r="EP261" i="95" s="1"/>
  <c r="BB31" i="95"/>
  <c r="BD31" i="95" s="1"/>
  <c r="BE31" i="95" s="1"/>
  <c r="BG31" i="95" s="1"/>
  <c r="EW235" i="95"/>
  <c r="EY235" i="95" s="1"/>
  <c r="GM235" i="95"/>
  <c r="FH257" i="96"/>
  <c r="FJ257" i="96" s="1"/>
  <c r="HJ257" i="96"/>
  <c r="HJ259" i="96" s="1"/>
  <c r="GK84" i="96"/>
  <c r="IT114" i="96"/>
  <c r="CV57" i="98"/>
  <c r="CX57" i="98" s="1"/>
  <c r="CY57" i="98" s="1"/>
  <c r="DA57" i="98" s="1"/>
  <c r="HR180" i="96"/>
  <c r="GF180" i="96"/>
  <c r="GH180" i="96" s="1"/>
  <c r="BJ59" i="94"/>
  <c r="BL59" i="94" s="1"/>
  <c r="BM59" i="94" s="1"/>
  <c r="BO59" i="94" s="1"/>
  <c r="BP59" i="94" s="1"/>
  <c r="BR59" i="94" s="1"/>
  <c r="FV217" i="98"/>
  <c r="FX217" i="98" s="1"/>
  <c r="HN217" i="98"/>
  <c r="HN219" i="98" s="1"/>
  <c r="FY204" i="98"/>
  <c r="GA204" i="98" s="1"/>
  <c r="HO204" i="98"/>
  <c r="HO206" i="98" s="1"/>
  <c r="GI167" i="96"/>
  <c r="HS167" i="96"/>
  <c r="BJ70" i="96"/>
  <c r="BL70" i="96" s="1"/>
  <c r="BM70" i="96" s="1"/>
  <c r="BO70" i="96" s="1"/>
  <c r="BP70" i="96" s="1"/>
  <c r="BR70" i="96" s="1"/>
  <c r="BS70" i="96" s="1"/>
  <c r="BU70" i="96" s="1"/>
  <c r="BB44" i="95"/>
  <c r="BD44" i="95" s="1"/>
  <c r="BE44" i="95" s="1"/>
  <c r="BG44" i="95" s="1"/>
  <c r="FZ179" i="96"/>
  <c r="GB179" i="96" s="1"/>
  <c r="HP179" i="96"/>
  <c r="HP181" i="96" s="1"/>
  <c r="BV84" i="96"/>
  <c r="BX84" i="96" s="1"/>
  <c r="BY84" i="96" s="1"/>
  <c r="CA84" i="96" s="1"/>
  <c r="CB84" i="96" s="1"/>
  <c r="CD84" i="96" s="1"/>
  <c r="GP158" i="95"/>
  <c r="BJ97" i="96"/>
  <c r="BL97" i="96" s="1"/>
  <c r="BM97" i="96" s="1"/>
  <c r="BO97" i="96" s="1"/>
  <c r="BP97" i="96" s="1"/>
  <c r="BR97" i="96" s="1"/>
  <c r="BS97" i="96" s="1"/>
  <c r="BU97" i="96" s="1"/>
  <c r="HS157" i="96"/>
  <c r="GI157" i="96"/>
  <c r="BV31" i="96"/>
  <c r="BX31" i="96" s="1"/>
  <c r="BY31" i="96" s="1"/>
  <c r="CA31" i="96" s="1"/>
  <c r="CB31" i="96" s="1"/>
  <c r="CD31" i="96" s="1"/>
  <c r="BH83" i="95"/>
  <c r="BJ83" i="95" s="1"/>
  <c r="BK83" i="95" s="1"/>
  <c r="BM83" i="95" s="1"/>
  <c r="HZ105" i="96"/>
  <c r="IA105" i="96" s="1"/>
  <c r="BF109" i="96" s="1"/>
  <c r="GP196" i="95"/>
  <c r="FF196" i="95"/>
  <c r="HK261" i="96"/>
  <c r="HK263" i="96" s="1"/>
  <c r="FK261" i="96"/>
  <c r="FM261" i="96" s="1"/>
  <c r="GC183" i="96"/>
  <c r="GE183" i="96" s="1"/>
  <c r="HQ183" i="96"/>
  <c r="HQ185" i="96" s="1"/>
  <c r="GF166" i="96"/>
  <c r="GH166" i="96" s="1"/>
  <c r="HR166" i="96"/>
  <c r="HR168" i="96" s="1"/>
  <c r="HR192" i="98"/>
  <c r="GH192" i="98"/>
  <c r="HY118" i="96"/>
  <c r="IB118" i="96" s="1"/>
  <c r="BF123" i="96" s="1"/>
  <c r="BG123" i="96" s="1"/>
  <c r="II114" i="96"/>
  <c r="HS158" i="96"/>
  <c r="GI158" i="96"/>
  <c r="HO210" i="96"/>
  <c r="FW210" i="96"/>
  <c r="FY210" i="96" s="1"/>
  <c r="FY208" i="98"/>
  <c r="GA208" i="98" s="1"/>
  <c r="HO208" i="98"/>
  <c r="GP183" i="95"/>
  <c r="FF183" i="95"/>
  <c r="HZ104" i="98"/>
  <c r="BE108" i="98" s="1"/>
  <c r="FV221" i="98"/>
  <c r="FX221" i="98" s="1"/>
  <c r="HN221" i="98"/>
  <c r="HN223" i="98" s="1"/>
  <c r="FT219" i="96"/>
  <c r="FV219" i="96" s="1"/>
  <c r="HN219" i="96"/>
  <c r="HL231" i="96"/>
  <c r="HL233" i="96" s="1"/>
  <c r="FN231" i="96"/>
  <c r="FP231" i="96" s="1"/>
  <c r="HS171" i="96"/>
  <c r="GI171" i="96"/>
  <c r="HS144" i="96"/>
  <c r="HS146" i="96" s="1"/>
  <c r="GI144" i="96"/>
  <c r="HL262" i="96"/>
  <c r="FN262" i="96"/>
  <c r="FP262" i="96" s="1"/>
  <c r="GQ30" i="95"/>
  <c r="AF30" i="95"/>
  <c r="GB195" i="98"/>
  <c r="GD195" i="98" s="1"/>
  <c r="HP195" i="98"/>
  <c r="HP197" i="98" s="1"/>
  <c r="FN258" i="96"/>
  <c r="FP258" i="96" s="1"/>
  <c r="HL258" i="96"/>
  <c r="CK71" i="96"/>
  <c r="CM71" i="96" s="1"/>
  <c r="CN71" i="96" s="1"/>
  <c r="CP71" i="96" s="1"/>
  <c r="FT223" i="96"/>
  <c r="FV223" i="96" s="1"/>
  <c r="HN223" i="96"/>
  <c r="AG17" i="95"/>
  <c r="AI17" i="95" s="1"/>
  <c r="AJ17" i="95" s="1"/>
  <c r="AL17" i="95" s="1"/>
  <c r="AM17" i="95" s="1"/>
  <c r="AO17" i="95" s="1"/>
  <c r="AP17" i="95" s="1"/>
  <c r="AR17" i="95" s="1"/>
  <c r="FH96" i="95"/>
  <c r="FN245" i="96"/>
  <c r="FP245" i="96" s="1"/>
  <c r="HL245" i="96"/>
  <c r="HP205" i="98"/>
  <c r="GB205" i="98"/>
  <c r="GD205" i="98" s="1"/>
  <c r="GK248" i="95"/>
  <c r="EQ248" i="95"/>
  <c r="ES248" i="95" s="1"/>
  <c r="HO222" i="98"/>
  <c r="FY222" i="98"/>
  <c r="GA222" i="98" s="1"/>
  <c r="FY218" i="98"/>
  <c r="GA218" i="98" s="1"/>
  <c r="HO218" i="98"/>
  <c r="HN233" i="98"/>
  <c r="FV233" i="98"/>
  <c r="FX233" i="98" s="1"/>
  <c r="HJ244" i="96"/>
  <c r="HJ246" i="96" s="1"/>
  <c r="FH244" i="96"/>
  <c r="FJ244" i="96" s="1"/>
  <c r="AS96" i="95"/>
  <c r="AU96" i="95" s="1"/>
  <c r="AV96" i="95" s="1"/>
  <c r="AX96" i="95" s="1"/>
  <c r="AY96" i="95" s="1"/>
  <c r="BA96" i="95" s="1"/>
  <c r="FT209" i="96"/>
  <c r="FV209" i="96" s="1"/>
  <c r="HN209" i="96"/>
  <c r="HN211" i="96" s="1"/>
  <c r="HQ197" i="96"/>
  <c r="GC197" i="96"/>
  <c r="GE197" i="96" s="1"/>
  <c r="HO196" i="96"/>
  <c r="HO198" i="96" s="1"/>
  <c r="FW196" i="96"/>
  <c r="FY196" i="96" s="1"/>
  <c r="FW192" i="96"/>
  <c r="FY192" i="96" s="1"/>
  <c r="HO192" i="96"/>
  <c r="HO194" i="96" s="1"/>
  <c r="CE58" i="96"/>
  <c r="CG58" i="96" s="1"/>
  <c r="CH58" i="96" s="1"/>
  <c r="CJ58" i="96" s="1"/>
  <c r="BU56" i="98"/>
  <c r="BW56" i="98" s="1"/>
  <c r="BX56" i="98" s="1"/>
  <c r="BZ56" i="98" s="1"/>
  <c r="CA56" i="98" s="1"/>
  <c r="CC56" i="98" s="1"/>
  <c r="HT57" i="96"/>
  <c r="BI57" i="96"/>
  <c r="AG109" i="95"/>
  <c r="AI109" i="95" s="1"/>
  <c r="AJ109" i="95" s="1"/>
  <c r="AL109" i="95" s="1"/>
  <c r="AM109" i="95" s="1"/>
  <c r="AO109" i="95" s="1"/>
  <c r="AP109" i="95" s="1"/>
  <c r="AR109" i="95" s="1"/>
  <c r="FK235" i="96"/>
  <c r="FM235" i="96" s="1"/>
  <c r="HK235" i="96"/>
  <c r="HK237" i="96" s="1"/>
  <c r="HS142" i="96"/>
  <c r="FN218" i="96"/>
  <c r="FP218" i="96" s="1"/>
  <c r="HL218" i="96"/>
  <c r="HL220" i="96" s="1"/>
  <c r="FT205" i="96"/>
  <c r="FV205" i="96" s="1"/>
  <c r="HN205" i="96"/>
  <c r="HN207" i="96" s="1"/>
  <c r="FN248" i="96"/>
  <c r="FP248" i="96" s="1"/>
  <c r="HL248" i="96"/>
  <c r="GP60" i="94"/>
  <c r="FV229" i="98"/>
  <c r="FX229" i="98" s="1"/>
  <c r="HN229" i="98"/>
  <c r="GN18" i="96"/>
  <c r="GN20" i="96" s="1"/>
  <c r="GQ19" i="96"/>
  <c r="DC19" i="96"/>
  <c r="DE19" i="96" s="1"/>
  <c r="CQ18" i="96"/>
  <c r="CS18" i="96" s="1"/>
  <c r="CT18" i="96" s="1"/>
  <c r="CV18" i="96" s="1"/>
  <c r="GP19" i="96"/>
  <c r="CV18" i="98"/>
  <c r="CX18" i="98" s="1"/>
  <c r="CY18" i="98" s="1"/>
  <c r="DA18" i="98" s="1"/>
  <c r="CV31" i="98"/>
  <c r="CX31" i="98" s="1"/>
  <c r="CY31" i="98" s="1"/>
  <c r="DA31" i="98" s="1"/>
  <c r="BT57" i="95"/>
  <c r="BV57" i="95" s="1"/>
  <c r="BW57" i="95" s="1"/>
  <c r="BY57" i="95" s="1"/>
  <c r="CD30" i="98"/>
  <c r="CF30" i="98" s="1"/>
  <c r="CG30" i="98" s="1"/>
  <c r="CI30" i="98" s="1"/>
  <c r="BH56" i="95"/>
  <c r="BJ56" i="95" s="1"/>
  <c r="BK56" i="95" s="1"/>
  <c r="BM56" i="95" s="1"/>
  <c r="CW32" i="96"/>
  <c r="CY32" i="96" s="1"/>
  <c r="CZ32" i="96" s="1"/>
  <c r="DB32" i="96" s="1"/>
  <c r="GN18" i="98"/>
  <c r="GN31" i="98"/>
  <c r="FL57" i="95"/>
  <c r="GK30" i="98"/>
  <c r="GK32" i="98" s="1"/>
  <c r="GK33" i="98" s="1"/>
  <c r="FJ56" i="95"/>
  <c r="FJ58" i="95" s="1"/>
  <c r="GO32" i="96"/>
  <c r="GM17" i="98"/>
  <c r="GM19" i="98" s="1"/>
  <c r="CP17" i="98"/>
  <c r="CR17" i="98" s="1"/>
  <c r="CS17" i="98" s="1"/>
  <c r="CU17" i="98" s="1"/>
  <c r="DF25" i="94"/>
  <c r="DH25" i="94" s="1"/>
  <c r="DI25" i="94" s="1"/>
  <c r="DK25" i="94" s="1"/>
  <c r="GV25" i="94"/>
  <c r="GV27" i="94" s="1"/>
  <c r="DL26" i="94"/>
  <c r="DN26" i="94" s="1"/>
  <c r="DO26" i="94" s="1"/>
  <c r="DQ26" i="94" s="1"/>
  <c r="GW26" i="94"/>
  <c r="AF43" i="95" l="1"/>
  <c r="AG43" i="95" s="1"/>
  <c r="AI43" i="95" s="1"/>
  <c r="AJ43" i="95" s="1"/>
  <c r="AL43" i="95" s="1"/>
  <c r="AM43" i="95" s="1"/>
  <c r="AO43" i="95" s="1"/>
  <c r="AP43" i="95" s="1"/>
  <c r="AR43" i="95" s="1"/>
  <c r="AS43" i="95" s="1"/>
  <c r="AU43" i="95" s="1"/>
  <c r="AV43" i="95" s="1"/>
  <c r="AX43" i="95" s="1"/>
  <c r="AY43" i="95" s="1"/>
  <c r="BA43" i="95" s="1"/>
  <c r="AF122" i="95"/>
  <c r="AG122" i="95" s="1"/>
  <c r="AI122" i="95" s="1"/>
  <c r="AJ122" i="95" s="1"/>
  <c r="AL122" i="95" s="1"/>
  <c r="AM122" i="95" s="1"/>
  <c r="AO122" i="95" s="1"/>
  <c r="AP122" i="95" s="1"/>
  <c r="AR122" i="95" s="1"/>
  <c r="FI82" i="95"/>
  <c r="FI84" i="95" s="1"/>
  <c r="FH82" i="95"/>
  <c r="FH84" i="95" s="1"/>
  <c r="FH85" i="95" s="1"/>
  <c r="GQ82" i="95"/>
  <c r="AD95" i="95"/>
  <c r="AF95" i="95" s="1"/>
  <c r="GI260" i="95"/>
  <c r="GI262" i="95" s="1"/>
  <c r="EK260" i="95"/>
  <c r="EM260" i="95" s="1"/>
  <c r="AG69" i="95"/>
  <c r="AI69" i="95" s="1"/>
  <c r="AJ69" i="95" s="1"/>
  <c r="AL69" i="95" s="1"/>
  <c r="AM69" i="95" s="1"/>
  <c r="AO69" i="95" s="1"/>
  <c r="AP69" i="95" s="1"/>
  <c r="AR69" i="95" s="1"/>
  <c r="GK247" i="95"/>
  <c r="GK249" i="95" s="1"/>
  <c r="EQ247" i="95"/>
  <c r="ES247" i="95" s="1"/>
  <c r="GL221" i="95"/>
  <c r="GL223" i="95" s="1"/>
  <c r="GL224" i="95" s="1"/>
  <c r="ET221" i="95"/>
  <c r="EV221" i="95" s="1"/>
  <c r="FK70" i="95"/>
  <c r="FC182" i="95"/>
  <c r="FE182" i="95" s="1"/>
  <c r="GO182" i="95"/>
  <c r="GO184" i="95" s="1"/>
  <c r="GT127" i="95"/>
  <c r="GU128" i="95" s="1"/>
  <c r="BN70" i="95"/>
  <c r="BP70" i="95" s="1"/>
  <c r="BQ70" i="95" s="1"/>
  <c r="BS70" i="95" s="1"/>
  <c r="GP169" i="95"/>
  <c r="GP171" i="95" s="1"/>
  <c r="GP172" i="95" s="1"/>
  <c r="GQ172" i="95" s="1"/>
  <c r="GR169" i="95" s="1"/>
  <c r="HB165" i="95" s="1"/>
  <c r="FF169" i="95"/>
  <c r="ET234" i="95"/>
  <c r="EV234" i="95" s="1"/>
  <c r="GL234" i="95"/>
  <c r="GL236" i="95" s="1"/>
  <c r="FC195" i="95"/>
  <c r="FE195" i="95" s="1"/>
  <c r="GO195" i="95"/>
  <c r="GO197" i="95" s="1"/>
  <c r="GT114" i="95"/>
  <c r="GU115" i="95" s="1"/>
  <c r="AB121" i="95" s="1"/>
  <c r="EW208" i="95"/>
  <c r="EY208" i="95" s="1"/>
  <c r="GM208" i="95"/>
  <c r="GM210" i="95" s="1"/>
  <c r="GL45" i="96"/>
  <c r="GK44" i="96"/>
  <c r="GK46" i="96" s="1"/>
  <c r="GK47" i="96" s="1"/>
  <c r="CE45" i="96"/>
  <c r="CG45" i="96" s="1"/>
  <c r="CH45" i="96" s="1"/>
  <c r="CJ45" i="96" s="1"/>
  <c r="BV44" i="96"/>
  <c r="BX44" i="96" s="1"/>
  <c r="BY44" i="96" s="1"/>
  <c r="CA44" i="96" s="1"/>
  <c r="CB44" i="96" s="1"/>
  <c r="CD44" i="96" s="1"/>
  <c r="GM44" i="98"/>
  <c r="GJ43" i="98"/>
  <c r="GJ45" i="98" s="1"/>
  <c r="GJ46" i="98" s="1"/>
  <c r="BU43" i="98"/>
  <c r="BW43" i="98" s="1"/>
  <c r="BX43" i="98" s="1"/>
  <c r="BZ43" i="98" s="1"/>
  <c r="CA43" i="98" s="1"/>
  <c r="CC43" i="98" s="1"/>
  <c r="CP44" i="98"/>
  <c r="CR44" i="98" s="1"/>
  <c r="CS44" i="98" s="1"/>
  <c r="CU44" i="98" s="1"/>
  <c r="FI59" i="95"/>
  <c r="FJ59" i="95" s="1"/>
  <c r="GK96" i="98"/>
  <c r="HZ91" i="98"/>
  <c r="BE95" i="98" s="1"/>
  <c r="BD96" i="98" s="1"/>
  <c r="IG87" i="98" s="1"/>
  <c r="IK87" i="98" s="1"/>
  <c r="HQ155" i="98"/>
  <c r="GJ96" i="98"/>
  <c r="BF69" i="98"/>
  <c r="BH69" i="98" s="1"/>
  <c r="HT130" i="98"/>
  <c r="IB126" i="98" s="1"/>
  <c r="HP172" i="98"/>
  <c r="IC113" i="98"/>
  <c r="HV117" i="98"/>
  <c r="HW117" i="98" s="1"/>
  <c r="HY117" i="98" s="1"/>
  <c r="BD121" i="98" s="1"/>
  <c r="BH122" i="98"/>
  <c r="BI122" i="98" s="1"/>
  <c r="BK122" i="98" s="1"/>
  <c r="BL122" i="98" s="1"/>
  <c r="BN122" i="98" s="1"/>
  <c r="BO122" i="98" s="1"/>
  <c r="BQ122" i="98" s="1"/>
  <c r="BR122" i="98" s="1"/>
  <c r="BT122" i="98" s="1"/>
  <c r="BU122" i="98" s="1"/>
  <c r="BW122" i="98" s="1"/>
  <c r="BX122" i="98" s="1"/>
  <c r="BZ122" i="98" s="1"/>
  <c r="CA122" i="98" s="1"/>
  <c r="CC122" i="98" s="1"/>
  <c r="HP185" i="98"/>
  <c r="HP168" i="98"/>
  <c r="HT139" i="98"/>
  <c r="HY139" i="98" s="1"/>
  <c r="HZ78" i="98"/>
  <c r="BE82" i="98" s="1"/>
  <c r="BD83" i="98" s="1"/>
  <c r="IG74" i="98" s="1"/>
  <c r="IK74" i="98" s="1"/>
  <c r="HV126" i="98"/>
  <c r="HN181" i="98"/>
  <c r="HQ159" i="98"/>
  <c r="HJ231" i="98"/>
  <c r="HN194" i="98"/>
  <c r="HJ235" i="98"/>
  <c r="HM211" i="98"/>
  <c r="GP43" i="94"/>
  <c r="BY43" i="94"/>
  <c r="CA43" i="94" s="1"/>
  <c r="CB43" i="94" s="1"/>
  <c r="CD43" i="94" s="1"/>
  <c r="GN42" i="94"/>
  <c r="GN44" i="94" s="1"/>
  <c r="GN45" i="94" s="1"/>
  <c r="BJ42" i="94"/>
  <c r="BL42" i="94" s="1"/>
  <c r="BM42" i="94" s="1"/>
  <c r="BO42" i="94" s="1"/>
  <c r="BP42" i="94" s="1"/>
  <c r="BR42" i="94" s="1"/>
  <c r="GJ83" i="98"/>
  <c r="GH152" i="98"/>
  <c r="HR152" i="98"/>
  <c r="HR154" i="98" s="1"/>
  <c r="CD70" i="98"/>
  <c r="CF70" i="98" s="1"/>
  <c r="CG70" i="98" s="1"/>
  <c r="CI70" i="98" s="1"/>
  <c r="FM232" i="98"/>
  <c r="FO232" i="98" s="1"/>
  <c r="HK232" i="98"/>
  <c r="HK234" i="98" s="1"/>
  <c r="GH156" i="98"/>
  <c r="HR156" i="98"/>
  <c r="HR158" i="98" s="1"/>
  <c r="HQ169" i="98"/>
  <c r="HQ171" i="98" s="1"/>
  <c r="GE169" i="98"/>
  <c r="GG169" i="98" s="1"/>
  <c r="BU83" i="98"/>
  <c r="BW83" i="98" s="1"/>
  <c r="BX83" i="98" s="1"/>
  <c r="BZ83" i="98" s="1"/>
  <c r="CA83" i="98" s="1"/>
  <c r="CC83" i="98" s="1"/>
  <c r="HQ183" i="98"/>
  <c r="HQ184" i="98" s="1"/>
  <c r="GE183" i="98"/>
  <c r="GG183" i="98" s="1"/>
  <c r="HR170" i="98"/>
  <c r="GH170" i="98"/>
  <c r="HX130" i="98"/>
  <c r="IA130" i="98" s="1"/>
  <c r="BE135" i="98" s="1"/>
  <c r="BF135" i="98" s="1"/>
  <c r="IC126" i="98"/>
  <c r="HK230" i="98"/>
  <c r="GE179" i="98"/>
  <c r="GG179" i="98" s="1"/>
  <c r="HQ179" i="98"/>
  <c r="HO178" i="98"/>
  <c r="HO180" i="98" s="1"/>
  <c r="FY178" i="98"/>
  <c r="GA178" i="98" s="1"/>
  <c r="GK70" i="98"/>
  <c r="HN209" i="98"/>
  <c r="HN210" i="98" s="1"/>
  <c r="FV209" i="98"/>
  <c r="FX209" i="98" s="1"/>
  <c r="HQ165" i="98"/>
  <c r="HQ167" i="98" s="1"/>
  <c r="GE165" i="98"/>
  <c r="GG165" i="98" s="1"/>
  <c r="FY191" i="98"/>
  <c r="GA191" i="98" s="1"/>
  <c r="HO191" i="98"/>
  <c r="HO193" i="98" s="1"/>
  <c r="IB115" i="94"/>
  <c r="IC115" i="94" s="1"/>
  <c r="IF115" i="94" s="1"/>
  <c r="HZ131" i="94" s="1"/>
  <c r="B115" i="94" s="1"/>
  <c r="IK115" i="94"/>
  <c r="HU194" i="94"/>
  <c r="AT127" i="94"/>
  <c r="AS128" i="94" s="1"/>
  <c r="IC131" i="94" s="1"/>
  <c r="IH131" i="94" s="1"/>
  <c r="HN292" i="94"/>
  <c r="HX149" i="94"/>
  <c r="IA149" i="94" s="1"/>
  <c r="HQ241" i="94"/>
  <c r="HU173" i="94"/>
  <c r="HU169" i="94"/>
  <c r="HV177" i="94"/>
  <c r="HX174" i="94" s="1"/>
  <c r="IO166" i="94" s="1"/>
  <c r="HS224" i="94"/>
  <c r="HP254" i="94"/>
  <c r="HX157" i="94"/>
  <c r="IO149" i="94" s="1"/>
  <c r="IQ149" i="94" s="1"/>
  <c r="IJ132" i="94"/>
  <c r="IM132" i="94" s="1"/>
  <c r="HO275" i="94"/>
  <c r="HU186" i="94"/>
  <c r="HS203" i="94"/>
  <c r="HS211" i="94"/>
  <c r="HV156" i="94"/>
  <c r="HX153" i="94" s="1"/>
  <c r="IH149" i="94" s="1"/>
  <c r="HQ245" i="94"/>
  <c r="HS220" i="94"/>
  <c r="HS190" i="94"/>
  <c r="HN296" i="94"/>
  <c r="HN288" i="94"/>
  <c r="AT145" i="94"/>
  <c r="AU145" i="94" s="1"/>
  <c r="AW145" i="94" s="1"/>
  <c r="AW111" i="94"/>
  <c r="AX111" i="94" s="1"/>
  <c r="AZ111" i="94" s="1"/>
  <c r="BA111" i="94" s="1"/>
  <c r="BC111" i="94" s="1"/>
  <c r="BD111" i="94" s="1"/>
  <c r="BF111" i="94" s="1"/>
  <c r="BG111" i="94" s="1"/>
  <c r="BI111" i="94" s="1"/>
  <c r="AS111" i="94"/>
  <c r="IC114" i="94" s="1"/>
  <c r="IH114" i="94" s="1"/>
  <c r="IR132" i="94"/>
  <c r="IT132" i="94" s="1"/>
  <c r="IU132" i="94" s="1"/>
  <c r="AT144" i="94"/>
  <c r="HS228" i="94"/>
  <c r="HM305" i="94"/>
  <c r="HQ237" i="94"/>
  <c r="HP258" i="94"/>
  <c r="HM326" i="94"/>
  <c r="HJ347" i="94"/>
  <c r="HL343" i="94"/>
  <c r="HP271" i="94"/>
  <c r="HP262" i="94"/>
  <c r="HL330" i="94"/>
  <c r="HS207" i="94"/>
  <c r="HS143" i="96"/>
  <c r="HU140" i="96" s="1"/>
  <c r="IH140" i="96" s="1"/>
  <c r="HK339" i="94"/>
  <c r="HP279" i="94"/>
  <c r="HM309" i="94"/>
  <c r="HM313" i="94"/>
  <c r="HL322" i="94"/>
  <c r="HT83" i="96"/>
  <c r="GJ250" i="95"/>
  <c r="AW76" i="94"/>
  <c r="AX76" i="94" s="1"/>
  <c r="AZ76" i="94" s="1"/>
  <c r="BA76" i="94" s="1"/>
  <c r="BC76" i="94" s="1"/>
  <c r="BD76" i="94" s="1"/>
  <c r="BF76" i="94" s="1"/>
  <c r="BG76" i="94" s="1"/>
  <c r="BI76" i="94" s="1"/>
  <c r="GN77" i="94"/>
  <c r="ID132" i="94"/>
  <c r="AU93" i="94"/>
  <c r="HW93" i="94" s="1"/>
  <c r="GF225" i="94"/>
  <c r="GH225" i="94" s="1"/>
  <c r="HT225" i="94"/>
  <c r="HT227" i="94" s="1"/>
  <c r="HM319" i="94"/>
  <c r="HM321" i="94" s="1"/>
  <c r="FK319" i="94"/>
  <c r="FM319" i="94" s="1"/>
  <c r="GL201" i="94"/>
  <c r="HV201" i="94"/>
  <c r="HT221" i="94"/>
  <c r="HT223" i="94" s="1"/>
  <c r="GF221" i="94"/>
  <c r="GH221" i="94" s="1"/>
  <c r="HM340" i="94"/>
  <c r="HM342" i="94" s="1"/>
  <c r="FK340" i="94"/>
  <c r="FM340" i="94" s="1"/>
  <c r="GI222" i="94"/>
  <c r="GK222" i="94" s="1"/>
  <c r="HU222" i="94"/>
  <c r="HT204" i="94"/>
  <c r="HT206" i="94" s="1"/>
  <c r="GF204" i="94"/>
  <c r="GH204" i="94" s="1"/>
  <c r="FW251" i="94"/>
  <c r="FY251" i="94" s="1"/>
  <c r="HQ251" i="94"/>
  <c r="HQ253" i="94" s="1"/>
  <c r="HW128" i="94"/>
  <c r="AW128" i="94"/>
  <c r="FQ324" i="94"/>
  <c r="FS324" i="94" s="1"/>
  <c r="HO324" i="94"/>
  <c r="FQ328" i="94"/>
  <c r="FS328" i="94" s="1"/>
  <c r="HO328" i="94"/>
  <c r="HU226" i="94"/>
  <c r="GI226" i="94"/>
  <c r="GK226" i="94" s="1"/>
  <c r="HL336" i="94"/>
  <c r="HL338" i="94" s="1"/>
  <c r="FH336" i="94"/>
  <c r="FJ336" i="94" s="1"/>
  <c r="FN302" i="94"/>
  <c r="FP302" i="94" s="1"/>
  <c r="HN302" i="94"/>
  <c r="HN304" i="94" s="1"/>
  <c r="GL166" i="94"/>
  <c r="HV166" i="94"/>
  <c r="HV168" i="94" s="1"/>
  <c r="HO285" i="94"/>
  <c r="HO287" i="94" s="1"/>
  <c r="FQ285" i="94"/>
  <c r="FS285" i="94" s="1"/>
  <c r="IB149" i="94"/>
  <c r="AX94" i="94"/>
  <c r="AZ94" i="94" s="1"/>
  <c r="BA94" i="94" s="1"/>
  <c r="BC94" i="94" s="1"/>
  <c r="BD94" i="94" s="1"/>
  <c r="BF94" i="94" s="1"/>
  <c r="BG94" i="94" s="1"/>
  <c r="BI94" i="94" s="1"/>
  <c r="GI218" i="94"/>
  <c r="GK218" i="94" s="1"/>
  <c r="HU218" i="94"/>
  <c r="HV170" i="94"/>
  <c r="HV172" i="94" s="1"/>
  <c r="GL170" i="94"/>
  <c r="GF208" i="94"/>
  <c r="GH208" i="94" s="1"/>
  <c r="HT208" i="94"/>
  <c r="HT210" i="94" s="1"/>
  <c r="HO320" i="94"/>
  <c r="FQ320" i="94"/>
  <c r="FS320" i="94" s="1"/>
  <c r="HS252" i="94"/>
  <c r="GC252" i="94"/>
  <c r="GE252" i="94" s="1"/>
  <c r="FW255" i="94"/>
  <c r="FY255" i="94" s="1"/>
  <c r="HQ255" i="94"/>
  <c r="HQ257" i="94" s="1"/>
  <c r="FZ242" i="94"/>
  <c r="GB242" i="94" s="1"/>
  <c r="HR242" i="94"/>
  <c r="HR244" i="94" s="1"/>
  <c r="HN341" i="94"/>
  <c r="FN341" i="94"/>
  <c r="FP341" i="94" s="1"/>
  <c r="HP286" i="94"/>
  <c r="FT286" i="94"/>
  <c r="FV286" i="94" s="1"/>
  <c r="FQ289" i="94"/>
  <c r="FS289" i="94" s="1"/>
  <c r="HO289" i="94"/>
  <c r="HO291" i="94" s="1"/>
  <c r="FZ273" i="94"/>
  <c r="GB273" i="94" s="1"/>
  <c r="HR273" i="94"/>
  <c r="HT235" i="94"/>
  <c r="GF235" i="94"/>
  <c r="GH235" i="94" s="1"/>
  <c r="BJ77" i="94"/>
  <c r="BL77" i="94" s="1"/>
  <c r="BM77" i="94" s="1"/>
  <c r="BO77" i="94" s="1"/>
  <c r="BP77" i="94" s="1"/>
  <c r="BR77" i="94" s="1"/>
  <c r="GF200" i="94"/>
  <c r="GH200" i="94" s="1"/>
  <c r="HT200" i="94"/>
  <c r="HT202" i="94" s="1"/>
  <c r="FZ269" i="94"/>
  <c r="GB269" i="94" s="1"/>
  <c r="HR269" i="94"/>
  <c r="HP303" i="94"/>
  <c r="FT303" i="94"/>
  <c r="FV303" i="94" s="1"/>
  <c r="HR234" i="94"/>
  <c r="HR236" i="94" s="1"/>
  <c r="FZ234" i="94"/>
  <c r="GB234" i="94" s="1"/>
  <c r="GL191" i="94"/>
  <c r="HV191" i="94"/>
  <c r="HV193" i="94" s="1"/>
  <c r="FK345" i="94"/>
  <c r="FM345" i="94" s="1"/>
  <c r="HM345" i="94"/>
  <c r="HV183" i="94"/>
  <c r="HV185" i="94" s="1"/>
  <c r="GL183" i="94"/>
  <c r="FT311" i="94"/>
  <c r="FV311" i="94" s="1"/>
  <c r="HP311" i="94"/>
  <c r="GL209" i="94"/>
  <c r="HV209" i="94"/>
  <c r="FN306" i="94"/>
  <c r="FP306" i="94" s="1"/>
  <c r="HN306" i="94"/>
  <c r="HN308" i="94" s="1"/>
  <c r="FE344" i="94"/>
  <c r="FG344" i="94" s="1"/>
  <c r="HK344" i="94"/>
  <c r="HK346" i="94" s="1"/>
  <c r="HQ268" i="94"/>
  <c r="HQ270" i="94" s="1"/>
  <c r="FW268" i="94"/>
  <c r="FY268" i="94" s="1"/>
  <c r="FZ256" i="94"/>
  <c r="GB256" i="94" s="1"/>
  <c r="HR256" i="94"/>
  <c r="GC239" i="94"/>
  <c r="GE239" i="94" s="1"/>
  <c r="HS239" i="94"/>
  <c r="FK327" i="94"/>
  <c r="FM327" i="94" s="1"/>
  <c r="HM327" i="94"/>
  <c r="HM329" i="94" s="1"/>
  <c r="HP307" i="94"/>
  <c r="FT307" i="94"/>
  <c r="FV307" i="94" s="1"/>
  <c r="GF217" i="94"/>
  <c r="GH217" i="94" s="1"/>
  <c r="HT217" i="94"/>
  <c r="HT219" i="94" s="1"/>
  <c r="HQ294" i="94"/>
  <c r="FW294" i="94"/>
  <c r="FY294" i="94" s="1"/>
  <c r="FK337" i="94"/>
  <c r="FM337" i="94" s="1"/>
  <c r="HM337" i="94"/>
  <c r="HT187" i="94"/>
  <c r="HT189" i="94" s="1"/>
  <c r="GF187" i="94"/>
  <c r="GH187" i="94" s="1"/>
  <c r="GL188" i="94"/>
  <c r="HV188" i="94"/>
  <c r="FZ238" i="94"/>
  <c r="GB238" i="94" s="1"/>
  <c r="HR238" i="94"/>
  <c r="HR240" i="94" s="1"/>
  <c r="HS260" i="94"/>
  <c r="GC260" i="94"/>
  <c r="GE260" i="94" s="1"/>
  <c r="HQ259" i="94"/>
  <c r="HQ261" i="94" s="1"/>
  <c r="FW259" i="94"/>
  <c r="FY259" i="94" s="1"/>
  <c r="FT290" i="94"/>
  <c r="FV290" i="94" s="1"/>
  <c r="HP290" i="94"/>
  <c r="FW276" i="94"/>
  <c r="FY276" i="94" s="1"/>
  <c r="HQ276" i="94"/>
  <c r="HQ278" i="94" s="1"/>
  <c r="HV205" i="94"/>
  <c r="GL205" i="94"/>
  <c r="FT272" i="94"/>
  <c r="FV272" i="94" s="1"/>
  <c r="HP272" i="94"/>
  <c r="HP274" i="94" s="1"/>
  <c r="HN323" i="94"/>
  <c r="HN325" i="94" s="1"/>
  <c r="FN323" i="94"/>
  <c r="FP323" i="94" s="1"/>
  <c r="GF243" i="94"/>
  <c r="GH243" i="94" s="1"/>
  <c r="HT243" i="94"/>
  <c r="FQ293" i="94"/>
  <c r="FS293" i="94" s="1"/>
  <c r="HO293" i="94"/>
  <c r="HO295" i="94" s="1"/>
  <c r="HN310" i="94"/>
  <c r="HN312" i="94" s="1"/>
  <c r="FN310" i="94"/>
  <c r="FP310" i="94" s="1"/>
  <c r="FZ277" i="94"/>
  <c r="GB277" i="94" s="1"/>
  <c r="HR277" i="94"/>
  <c r="GK237" i="95"/>
  <c r="HW127" i="96"/>
  <c r="BE96" i="96"/>
  <c r="BE97" i="96" s="1"/>
  <c r="BG96" i="96" s="1"/>
  <c r="HT96" i="96" s="1"/>
  <c r="HV96" i="96"/>
  <c r="HY88" i="96" s="1"/>
  <c r="IC88" i="96" s="1"/>
  <c r="HO199" i="96"/>
  <c r="HR169" i="96"/>
  <c r="HN220" i="98"/>
  <c r="HO195" i="96"/>
  <c r="GP159" i="95"/>
  <c r="GQ159" i="95" s="1"/>
  <c r="HN224" i="98"/>
  <c r="HS147" i="96"/>
  <c r="HU145" i="96" s="1"/>
  <c r="HY131" i="96"/>
  <c r="IB131" i="96" s="1"/>
  <c r="BF136" i="96" s="1"/>
  <c r="BG136" i="96" s="1"/>
  <c r="HT136" i="96" s="1"/>
  <c r="GN198" i="95"/>
  <c r="HW114" i="96"/>
  <c r="IJ114" i="96"/>
  <c r="HP182" i="96"/>
  <c r="HP198" i="98"/>
  <c r="HK251" i="96"/>
  <c r="GR144" i="95"/>
  <c r="HO207" i="98"/>
  <c r="HW118" i="96"/>
  <c r="IU114" i="96"/>
  <c r="W114" i="96" s="1"/>
  <c r="HN212" i="96"/>
  <c r="GN185" i="95"/>
  <c r="HV143" i="98"/>
  <c r="HX143" i="98"/>
  <c r="IA143" i="98" s="1"/>
  <c r="BE148" i="98" s="1"/>
  <c r="BF148" i="98" s="1"/>
  <c r="BH148" i="98" s="1"/>
  <c r="HU131" i="96"/>
  <c r="IS127" i="96" s="1"/>
  <c r="HL225" i="96"/>
  <c r="HS156" i="96"/>
  <c r="HU154" i="96" s="1"/>
  <c r="HQ186" i="96"/>
  <c r="HR160" i="96"/>
  <c r="GL211" i="95"/>
  <c r="HK238" i="96"/>
  <c r="HR173" i="96"/>
  <c r="HJ247" i="96"/>
  <c r="GH263" i="95"/>
  <c r="HJ260" i="96"/>
  <c r="HL221" i="96"/>
  <c r="HL234" i="96"/>
  <c r="HK264" i="96"/>
  <c r="HN208" i="96"/>
  <c r="GN21" i="96"/>
  <c r="GM20" i="98"/>
  <c r="GV28" i="94"/>
  <c r="HL250" i="96"/>
  <c r="FK83" i="95"/>
  <c r="FI96" i="95"/>
  <c r="GK70" i="96"/>
  <c r="GK72" i="96" s="1"/>
  <c r="GK73" i="96" s="1"/>
  <c r="FJ44" i="95"/>
  <c r="GO57" i="98"/>
  <c r="GQ60" i="94"/>
  <c r="FH17" i="95"/>
  <c r="FH19" i="95" s="1"/>
  <c r="FH20" i="95" s="1"/>
  <c r="FJ31" i="95"/>
  <c r="GJ109" i="98"/>
  <c r="FK244" i="96"/>
  <c r="FM244" i="96" s="1"/>
  <c r="HK244" i="96"/>
  <c r="HK246" i="96" s="1"/>
  <c r="FQ262" i="96"/>
  <c r="FS262" i="96" s="1"/>
  <c r="HM262" i="96"/>
  <c r="HP210" i="96"/>
  <c r="FZ210" i="96"/>
  <c r="GB210" i="96" s="1"/>
  <c r="BB96" i="95"/>
  <c r="BD96" i="95" s="1"/>
  <c r="BE96" i="95" s="1"/>
  <c r="BG96" i="95" s="1"/>
  <c r="BV70" i="96"/>
  <c r="BX70" i="96" s="1"/>
  <c r="BY70" i="96" s="1"/>
  <c r="CA70" i="96" s="1"/>
  <c r="CB70" i="96" s="1"/>
  <c r="CD70" i="96" s="1"/>
  <c r="HP204" i="98"/>
  <c r="HP206" i="98" s="1"/>
  <c r="GB204" i="98"/>
  <c r="GD204" i="98" s="1"/>
  <c r="BU109" i="98"/>
  <c r="BW109" i="98" s="1"/>
  <c r="BX109" i="98" s="1"/>
  <c r="BZ109" i="98" s="1"/>
  <c r="CA109" i="98" s="1"/>
  <c r="CC109" i="98" s="1"/>
  <c r="FQ222" i="96"/>
  <c r="FS222" i="96" s="1"/>
  <c r="HM222" i="96"/>
  <c r="HM224" i="96" s="1"/>
  <c r="FW205" i="96"/>
  <c r="FY205" i="96" s="1"/>
  <c r="HO205" i="96"/>
  <c r="HO207" i="96" s="1"/>
  <c r="CD56" i="98"/>
  <c r="CF56" i="98" s="1"/>
  <c r="CG56" i="98" s="1"/>
  <c r="CI56" i="98" s="1"/>
  <c r="HP196" i="96"/>
  <c r="HP198" i="96" s="1"/>
  <c r="FZ196" i="96"/>
  <c r="GB196" i="96" s="1"/>
  <c r="CE84" i="96"/>
  <c r="CG84" i="96" s="1"/>
  <c r="CH84" i="96" s="1"/>
  <c r="CJ84" i="96" s="1"/>
  <c r="EZ222" i="95"/>
  <c r="FB222" i="95" s="1"/>
  <c r="GN222" i="95"/>
  <c r="HR193" i="96"/>
  <c r="GF193" i="96"/>
  <c r="GH193" i="96" s="1"/>
  <c r="GM58" i="96"/>
  <c r="GE205" i="98"/>
  <c r="GG205" i="98" s="1"/>
  <c r="HQ205" i="98"/>
  <c r="FQ258" i="96"/>
  <c r="FS258" i="96" s="1"/>
  <c r="HM258" i="96"/>
  <c r="HO221" i="98"/>
  <c r="HO223" i="98" s="1"/>
  <c r="FY221" i="98"/>
  <c r="GA221" i="98" s="1"/>
  <c r="GF183" i="96"/>
  <c r="GH183" i="96" s="1"/>
  <c r="HR183" i="96"/>
  <c r="HR185" i="96" s="1"/>
  <c r="GK261" i="95"/>
  <c r="EQ261" i="95"/>
  <c r="ES261" i="95" s="1"/>
  <c r="HM218" i="96"/>
  <c r="HM220" i="96" s="1"/>
  <c r="FQ218" i="96"/>
  <c r="FS218" i="96" s="1"/>
  <c r="FN235" i="96"/>
  <c r="FP235" i="96" s="1"/>
  <c r="HL235" i="96"/>
  <c r="HL237" i="96" s="1"/>
  <c r="CK58" i="96"/>
  <c r="CM58" i="96" s="1"/>
  <c r="CN58" i="96" s="1"/>
  <c r="CP58" i="96" s="1"/>
  <c r="HO209" i="96"/>
  <c r="HO211" i="96" s="1"/>
  <c r="FW209" i="96"/>
  <c r="FY209" i="96" s="1"/>
  <c r="AG30" i="95"/>
  <c r="AI30" i="95" s="1"/>
  <c r="AJ30" i="95" s="1"/>
  <c r="AL30" i="95" s="1"/>
  <c r="AM30" i="95" s="1"/>
  <c r="AO30" i="95" s="1"/>
  <c r="AP30" i="95" s="1"/>
  <c r="AR30" i="95" s="1"/>
  <c r="HS159" i="96"/>
  <c r="FY229" i="98"/>
  <c r="GA229" i="98" s="1"/>
  <c r="HO229" i="98"/>
  <c r="HP222" i="98"/>
  <c r="GB222" i="98"/>
  <c r="GD222" i="98" s="1"/>
  <c r="FQ245" i="96"/>
  <c r="FS245" i="96" s="1"/>
  <c r="HM245" i="96"/>
  <c r="AS17" i="95"/>
  <c r="AU17" i="95" s="1"/>
  <c r="AV17" i="95" s="1"/>
  <c r="AX17" i="95" s="1"/>
  <c r="AY17" i="95" s="1"/>
  <c r="BA17" i="95" s="1"/>
  <c r="GN71" i="96"/>
  <c r="HV109" i="96"/>
  <c r="HY101" i="96" s="1"/>
  <c r="IC101" i="96" s="1"/>
  <c r="BE109" i="96"/>
  <c r="BE110" i="96" s="1"/>
  <c r="BG109" i="96" s="1"/>
  <c r="GK97" i="96"/>
  <c r="GO59" i="94"/>
  <c r="GO61" i="94" s="1"/>
  <c r="GO62" i="94" s="1"/>
  <c r="FK257" i="96"/>
  <c r="FM257" i="96" s="1"/>
  <c r="HK257" i="96"/>
  <c r="HK259" i="96" s="1"/>
  <c r="GO209" i="95"/>
  <c r="FC209" i="95"/>
  <c r="FE209" i="95" s="1"/>
  <c r="GH182" i="98"/>
  <c r="HR182" i="98"/>
  <c r="GF197" i="96"/>
  <c r="GH197" i="96" s="1"/>
  <c r="HR197" i="96"/>
  <c r="CQ71" i="96"/>
  <c r="CS71" i="96" s="1"/>
  <c r="CT71" i="96" s="1"/>
  <c r="CV71" i="96" s="1"/>
  <c r="BV97" i="96"/>
  <c r="BX97" i="96" s="1"/>
  <c r="BY97" i="96" s="1"/>
  <c r="CA97" i="96" s="1"/>
  <c r="CB97" i="96" s="1"/>
  <c r="CD97" i="96" s="1"/>
  <c r="BS59" i="94"/>
  <c r="BU59" i="94" s="1"/>
  <c r="BV59" i="94" s="1"/>
  <c r="BX59" i="94" s="1"/>
  <c r="FZ206" i="96"/>
  <c r="GB206" i="96" s="1"/>
  <c r="HP206" i="96"/>
  <c r="FY233" i="98"/>
  <c r="GA233" i="98" s="1"/>
  <c r="HO233" i="98"/>
  <c r="GL96" i="98"/>
  <c r="HQ195" i="98"/>
  <c r="HQ197" i="98" s="1"/>
  <c r="GE195" i="98"/>
  <c r="GG195" i="98" s="1"/>
  <c r="FQ231" i="96"/>
  <c r="FS231" i="96" s="1"/>
  <c r="HM231" i="96"/>
  <c r="HM233" i="96" s="1"/>
  <c r="FW219" i="96"/>
  <c r="FY219" i="96" s="1"/>
  <c r="HO219" i="96"/>
  <c r="BH31" i="95"/>
  <c r="BJ31" i="95" s="1"/>
  <c r="BK31" i="95" s="1"/>
  <c r="BM31" i="95" s="1"/>
  <c r="FZ192" i="96"/>
  <c r="GB192" i="96" s="1"/>
  <c r="HP192" i="96"/>
  <c r="HP194" i="96" s="1"/>
  <c r="CJ96" i="98"/>
  <c r="CL96" i="98" s="1"/>
  <c r="CM96" i="98" s="1"/>
  <c r="CO96" i="98" s="1"/>
  <c r="FW223" i="96"/>
  <c r="FY223" i="96" s="1"/>
  <c r="HO223" i="96"/>
  <c r="BN83" i="95"/>
  <c r="BP83" i="95" s="1"/>
  <c r="BQ83" i="95" s="1"/>
  <c r="BS83" i="95" s="1"/>
  <c r="GL31" i="96"/>
  <c r="GL33" i="96" s="1"/>
  <c r="GL34" i="96" s="1"/>
  <c r="HS184" i="96"/>
  <c r="GI184" i="96"/>
  <c r="AD108" i="95"/>
  <c r="HM248" i="96"/>
  <c r="FQ248" i="96"/>
  <c r="FS248" i="96" s="1"/>
  <c r="HP208" i="98"/>
  <c r="GB208" i="98"/>
  <c r="GD208" i="98" s="1"/>
  <c r="HS166" i="96"/>
  <c r="HS168" i="96" s="1"/>
  <c r="GI166" i="96"/>
  <c r="CE31" i="96"/>
  <c r="CG31" i="96" s="1"/>
  <c r="CH31" i="96" s="1"/>
  <c r="CJ31" i="96" s="1"/>
  <c r="GC179" i="96"/>
  <c r="GE179" i="96" s="1"/>
  <c r="HQ179" i="96"/>
  <c r="HQ181" i="96" s="1"/>
  <c r="DB57" i="98"/>
  <c r="DD57" i="98" s="1"/>
  <c r="GP57" i="98"/>
  <c r="EZ235" i="95"/>
  <c r="FB235" i="95" s="1"/>
  <c r="GN235" i="95"/>
  <c r="FK18" i="95"/>
  <c r="HN236" i="96"/>
  <c r="FT236" i="96"/>
  <c r="FV236" i="96" s="1"/>
  <c r="FT232" i="96"/>
  <c r="FV232" i="96" s="1"/>
  <c r="HN232" i="96"/>
  <c r="BJ83" i="96"/>
  <c r="BL83" i="96" s="1"/>
  <c r="BM83" i="96" s="1"/>
  <c r="BO83" i="96" s="1"/>
  <c r="BP83" i="96" s="1"/>
  <c r="BR83" i="96" s="1"/>
  <c r="BS83" i="96" s="1"/>
  <c r="BU83" i="96" s="1"/>
  <c r="BI123" i="96"/>
  <c r="HT123" i="96"/>
  <c r="AC135" i="95"/>
  <c r="AD135" i="95" s="1"/>
  <c r="BN18" i="95"/>
  <c r="BP18" i="95" s="1"/>
  <c r="BQ18" i="95" s="1"/>
  <c r="BS18" i="95" s="1"/>
  <c r="FQ249" i="96"/>
  <c r="FS249" i="96" s="1"/>
  <c r="HM249" i="96"/>
  <c r="HS170" i="96"/>
  <c r="HS172" i="96" s="1"/>
  <c r="GI170" i="96"/>
  <c r="FH109" i="95"/>
  <c r="GL248" i="95"/>
  <c r="ET248" i="95"/>
  <c r="EV248" i="95" s="1"/>
  <c r="BH44" i="95"/>
  <c r="BJ44" i="95" s="1"/>
  <c r="BK44" i="95" s="1"/>
  <c r="BM44" i="95" s="1"/>
  <c r="GI180" i="96"/>
  <c r="HS180" i="96"/>
  <c r="GK110" i="96"/>
  <c r="IT127" i="96"/>
  <c r="CE60" i="94"/>
  <c r="CG60" i="94" s="1"/>
  <c r="CH60" i="94" s="1"/>
  <c r="CJ60" i="94" s="1"/>
  <c r="AS109" i="95"/>
  <c r="AU109" i="95" s="1"/>
  <c r="AV109" i="95" s="1"/>
  <c r="AX109" i="95" s="1"/>
  <c r="AY109" i="95" s="1"/>
  <c r="BA109" i="95" s="1"/>
  <c r="BJ57" i="96"/>
  <c r="BL57" i="96" s="1"/>
  <c r="BM57" i="96" s="1"/>
  <c r="BO57" i="96" s="1"/>
  <c r="BP57" i="96" s="1"/>
  <c r="BR57" i="96" s="1"/>
  <c r="BS57" i="96" s="1"/>
  <c r="BU57" i="96" s="1"/>
  <c r="GK56" i="98"/>
  <c r="GK58" i="98" s="1"/>
  <c r="GK59" i="98" s="1"/>
  <c r="GB218" i="98"/>
  <c r="GD218" i="98" s="1"/>
  <c r="HP218" i="98"/>
  <c r="BD109" i="98"/>
  <c r="IG100" i="98" s="1"/>
  <c r="IK100" i="98" s="1"/>
  <c r="FN261" i="96"/>
  <c r="FP261" i="96" s="1"/>
  <c r="HL261" i="96"/>
  <c r="HL263" i="96" s="1"/>
  <c r="GL84" i="96"/>
  <c r="HO217" i="98"/>
  <c r="HO219" i="98" s="1"/>
  <c r="FY217" i="98"/>
  <c r="GA217" i="98" s="1"/>
  <c r="BV110" i="96"/>
  <c r="BX110" i="96" s="1"/>
  <c r="BY110" i="96" s="1"/>
  <c r="CA110" i="96" s="1"/>
  <c r="CB110" i="96" s="1"/>
  <c r="CD110" i="96" s="1"/>
  <c r="CW18" i="96"/>
  <c r="CY18" i="96" s="1"/>
  <c r="CZ18" i="96" s="1"/>
  <c r="DB18" i="96" s="1"/>
  <c r="GR19" i="96"/>
  <c r="DF19" i="96"/>
  <c r="DH19" i="96" s="1"/>
  <c r="GO18" i="96"/>
  <c r="GO20" i="96" s="1"/>
  <c r="GL30" i="98"/>
  <c r="GL32" i="98" s="1"/>
  <c r="GL33" i="98" s="1"/>
  <c r="DC32" i="96"/>
  <c r="DE32" i="96" s="1"/>
  <c r="GQ32" i="96"/>
  <c r="BN56" i="95"/>
  <c r="BP56" i="95" s="1"/>
  <c r="BQ56" i="95" s="1"/>
  <c r="BS56" i="95" s="1"/>
  <c r="CJ30" i="98"/>
  <c r="CL30" i="98" s="1"/>
  <c r="CM30" i="98" s="1"/>
  <c r="CO30" i="98" s="1"/>
  <c r="FM57" i="95"/>
  <c r="GO31" i="98"/>
  <c r="GO18" i="98"/>
  <c r="BZ57" i="95"/>
  <c r="CB57" i="95" s="1"/>
  <c r="FN57" i="95"/>
  <c r="DB31" i="98"/>
  <c r="DD31" i="98" s="1"/>
  <c r="GP31" i="98"/>
  <c r="GP18" i="98"/>
  <c r="DB18" i="98"/>
  <c r="DD18" i="98" s="1"/>
  <c r="GP32" i="96"/>
  <c r="FK56" i="95"/>
  <c r="FK58" i="95" s="1"/>
  <c r="BH82" i="95"/>
  <c r="BJ82" i="95" s="1"/>
  <c r="BK82" i="95" s="1"/>
  <c r="BM82" i="95" s="1"/>
  <c r="FJ82" i="95"/>
  <c r="FJ84" i="95" s="1"/>
  <c r="DL25" i="94"/>
  <c r="DN25" i="94" s="1"/>
  <c r="DO25" i="94" s="1"/>
  <c r="DQ25" i="94" s="1"/>
  <c r="GW25" i="94"/>
  <c r="GW27" i="94" s="1"/>
  <c r="GN17" i="98"/>
  <c r="GN19" i="98" s="1"/>
  <c r="DR26" i="94"/>
  <c r="DT26" i="94" s="1"/>
  <c r="GX26" i="94"/>
  <c r="CV17" i="98"/>
  <c r="CX17" i="98" s="1"/>
  <c r="CY17" i="98" s="1"/>
  <c r="DA17" i="98" s="1"/>
  <c r="FH43" i="95" l="1"/>
  <c r="FH45" i="95" s="1"/>
  <c r="FH46" i="95" s="1"/>
  <c r="FI85" i="95"/>
  <c r="FJ85" i="95" s="1"/>
  <c r="GQ95" i="95"/>
  <c r="GU126" i="95"/>
  <c r="FH69" i="95"/>
  <c r="FH71" i="95" s="1"/>
  <c r="FH72" i="95" s="1"/>
  <c r="GU113" i="95"/>
  <c r="AC121" i="95" s="1"/>
  <c r="AB122" i="95" s="1"/>
  <c r="HG113" i="95" s="1"/>
  <c r="HL113" i="95" s="1"/>
  <c r="FL70" i="95"/>
  <c r="AS69" i="95"/>
  <c r="AU69" i="95" s="1"/>
  <c r="AV69" i="95" s="1"/>
  <c r="AX69" i="95" s="1"/>
  <c r="AY69" i="95" s="1"/>
  <c r="BA69" i="95" s="1"/>
  <c r="GL247" i="95"/>
  <c r="GL249" i="95" s="1"/>
  <c r="ET247" i="95"/>
  <c r="EV247" i="95" s="1"/>
  <c r="GJ260" i="95"/>
  <c r="GJ262" i="95" s="1"/>
  <c r="EN260" i="95"/>
  <c r="EP260" i="95" s="1"/>
  <c r="GN208" i="95"/>
  <c r="GN210" i="95" s="1"/>
  <c r="EZ208" i="95"/>
  <c r="FB208" i="95" s="1"/>
  <c r="FF195" i="95"/>
  <c r="GP195" i="95"/>
  <c r="GP197" i="95" s="1"/>
  <c r="BT70" i="95"/>
  <c r="BV70" i="95" s="1"/>
  <c r="BW70" i="95" s="1"/>
  <c r="BY70" i="95" s="1"/>
  <c r="FF182" i="95"/>
  <c r="GP182" i="95"/>
  <c r="GP184" i="95" s="1"/>
  <c r="GR157" i="95"/>
  <c r="GR156" i="95"/>
  <c r="HB152" i="95" s="1"/>
  <c r="GM234" i="95"/>
  <c r="GM236" i="95" s="1"/>
  <c r="EW234" i="95"/>
  <c r="EY234" i="95" s="1"/>
  <c r="GM221" i="95"/>
  <c r="GM223" i="95" s="1"/>
  <c r="GM224" i="95" s="1"/>
  <c r="EW221" i="95"/>
  <c r="EY221" i="95" s="1"/>
  <c r="HC139" i="95"/>
  <c r="HD139" i="95" s="1"/>
  <c r="B139" i="95" s="1"/>
  <c r="GU140" i="95"/>
  <c r="GT139" i="95"/>
  <c r="B126" i="95"/>
  <c r="ID126" i="98"/>
  <c r="B126" i="98" s="1"/>
  <c r="ID139" i="98"/>
  <c r="B139" i="98" s="1"/>
  <c r="ID113" i="98"/>
  <c r="B113" i="98" s="1"/>
  <c r="GM45" i="96"/>
  <c r="GL44" i="96"/>
  <c r="GL46" i="96" s="1"/>
  <c r="GL47" i="96" s="1"/>
  <c r="CE44" i="96"/>
  <c r="CG44" i="96" s="1"/>
  <c r="CH44" i="96" s="1"/>
  <c r="CJ44" i="96" s="1"/>
  <c r="CK45" i="96"/>
  <c r="CM45" i="96" s="1"/>
  <c r="CN45" i="96" s="1"/>
  <c r="CP45" i="96" s="1"/>
  <c r="GK43" i="98"/>
  <c r="GK45" i="98" s="1"/>
  <c r="GK46" i="98" s="1"/>
  <c r="CD43" i="98"/>
  <c r="CF43" i="98" s="1"/>
  <c r="CG43" i="98" s="1"/>
  <c r="CI43" i="98" s="1"/>
  <c r="GN44" i="98"/>
  <c r="CV44" i="98"/>
  <c r="CX44" i="98" s="1"/>
  <c r="CY44" i="98" s="1"/>
  <c r="DA44" i="98" s="1"/>
  <c r="FK59" i="95"/>
  <c r="HR155" i="98"/>
  <c r="HT153" i="98" s="1"/>
  <c r="BF95" i="98"/>
  <c r="BH95" i="98" s="1"/>
  <c r="BI95" i="98" s="1"/>
  <c r="BK95" i="98" s="1"/>
  <c r="BL95" i="98" s="1"/>
  <c r="BN95" i="98" s="1"/>
  <c r="BO95" i="98" s="1"/>
  <c r="BQ95" i="98" s="1"/>
  <c r="BR95" i="98" s="1"/>
  <c r="BT95" i="98" s="1"/>
  <c r="BU95" i="98" s="1"/>
  <c r="BW95" i="98" s="1"/>
  <c r="BX95" i="98" s="1"/>
  <c r="BZ95" i="98" s="1"/>
  <c r="CA95" i="98" s="1"/>
  <c r="CC95" i="98" s="1"/>
  <c r="CD95" i="98" s="1"/>
  <c r="CF95" i="98" s="1"/>
  <c r="CG95" i="98" s="1"/>
  <c r="CI95" i="98" s="1"/>
  <c r="HQ172" i="98"/>
  <c r="HS69" i="98"/>
  <c r="HV130" i="98"/>
  <c r="HW130" i="98" s="1"/>
  <c r="HY130" i="98" s="1"/>
  <c r="HZ117" i="98"/>
  <c r="BE121" i="98" s="1"/>
  <c r="BD122" i="98" s="1"/>
  <c r="IG113" i="98" s="1"/>
  <c r="IK113" i="98" s="1"/>
  <c r="GJ122" i="98"/>
  <c r="HQ168" i="98"/>
  <c r="HV139" i="98"/>
  <c r="HW143" i="98" s="1"/>
  <c r="HY143" i="98" s="1"/>
  <c r="BD147" i="98" s="1"/>
  <c r="HQ185" i="98"/>
  <c r="HR159" i="98"/>
  <c r="HT157" i="98" s="1"/>
  <c r="IC152" i="98" s="1"/>
  <c r="HO181" i="98"/>
  <c r="HK231" i="98"/>
  <c r="HO194" i="98"/>
  <c r="HK235" i="98"/>
  <c r="HN211" i="98"/>
  <c r="GQ43" i="94"/>
  <c r="GO42" i="94"/>
  <c r="GO44" i="94" s="1"/>
  <c r="GO45" i="94" s="1"/>
  <c r="BS42" i="94"/>
  <c r="BU42" i="94" s="1"/>
  <c r="BV42" i="94" s="1"/>
  <c r="BX42" i="94" s="1"/>
  <c r="CE43" i="94"/>
  <c r="CG43" i="94" s="1"/>
  <c r="CH43" i="94" s="1"/>
  <c r="CJ43" i="94" s="1"/>
  <c r="HZ148" i="94"/>
  <c r="B132" i="94" s="1"/>
  <c r="BF82" i="98"/>
  <c r="BH82" i="98" s="1"/>
  <c r="BI69" i="98"/>
  <c r="BK69" i="98" s="1"/>
  <c r="BL69" i="98" s="1"/>
  <c r="BN69" i="98" s="1"/>
  <c r="BO69" i="98" s="1"/>
  <c r="BQ69" i="98" s="1"/>
  <c r="BR69" i="98" s="1"/>
  <c r="BT69" i="98" s="1"/>
  <c r="GB191" i="98"/>
  <c r="GD191" i="98" s="1"/>
  <c r="HP191" i="98"/>
  <c r="HP193" i="98" s="1"/>
  <c r="GH165" i="98"/>
  <c r="HR165" i="98"/>
  <c r="HR167" i="98" s="1"/>
  <c r="FY209" i="98"/>
  <c r="GA209" i="98" s="1"/>
  <c r="HO209" i="98"/>
  <c r="HO210" i="98" s="1"/>
  <c r="HR179" i="98"/>
  <c r="GH179" i="98"/>
  <c r="HL230" i="98"/>
  <c r="HS135" i="98"/>
  <c r="BH135" i="98"/>
  <c r="CD83" i="98"/>
  <c r="CF83" i="98" s="1"/>
  <c r="CG83" i="98" s="1"/>
  <c r="CI83" i="98" s="1"/>
  <c r="HL232" i="98"/>
  <c r="HL234" i="98" s="1"/>
  <c r="FP232" i="98"/>
  <c r="FR232" i="98" s="1"/>
  <c r="CJ70" i="98"/>
  <c r="CL70" i="98" s="1"/>
  <c r="CM70" i="98" s="1"/>
  <c r="CO70" i="98" s="1"/>
  <c r="GB178" i="98"/>
  <c r="GD178" i="98" s="1"/>
  <c r="HP178" i="98"/>
  <c r="HP180" i="98" s="1"/>
  <c r="HR183" i="98"/>
  <c r="HR184" i="98" s="1"/>
  <c r="GH183" i="98"/>
  <c r="GK83" i="98"/>
  <c r="GH169" i="98"/>
  <c r="HR169" i="98"/>
  <c r="HR171" i="98" s="1"/>
  <c r="GL70" i="98"/>
  <c r="ID115" i="94"/>
  <c r="HV194" i="94"/>
  <c r="HX192" i="94" s="1"/>
  <c r="IP183" i="94" s="1"/>
  <c r="HO292" i="94"/>
  <c r="HR241" i="94"/>
  <c r="HV173" i="94"/>
  <c r="HX171" i="94" s="1"/>
  <c r="II166" i="94" s="1"/>
  <c r="HV169" i="94"/>
  <c r="HX166" i="94" s="1"/>
  <c r="HX175" i="94"/>
  <c r="IP166" i="94" s="1"/>
  <c r="IQ166" i="94" s="1"/>
  <c r="HT224" i="94"/>
  <c r="HQ254" i="94"/>
  <c r="IR149" i="94"/>
  <c r="IT149" i="94" s="1"/>
  <c r="IU149" i="94" s="1"/>
  <c r="HV186" i="94"/>
  <c r="HX183" i="94" s="1"/>
  <c r="HT203" i="94"/>
  <c r="HP275" i="94"/>
  <c r="HT211" i="94"/>
  <c r="HX154" i="94"/>
  <c r="II149" i="94" s="1"/>
  <c r="IK149" i="94" s="1"/>
  <c r="HR245" i="94"/>
  <c r="HT220" i="94"/>
  <c r="HW145" i="94"/>
  <c r="HN326" i="94"/>
  <c r="HO288" i="94"/>
  <c r="HT190" i="94"/>
  <c r="AS145" i="94"/>
  <c r="IC148" i="94" s="1"/>
  <c r="IH148" i="94" s="1"/>
  <c r="AU110" i="94"/>
  <c r="HW110" i="94" s="1"/>
  <c r="HT228" i="94"/>
  <c r="HO296" i="94"/>
  <c r="HN305" i="94"/>
  <c r="HQ258" i="94"/>
  <c r="HR237" i="94"/>
  <c r="HQ271" i="94"/>
  <c r="HQ279" i="94"/>
  <c r="HM330" i="94"/>
  <c r="HK347" i="94"/>
  <c r="HM343" i="94"/>
  <c r="HQ262" i="94"/>
  <c r="HL339" i="94"/>
  <c r="HT207" i="94"/>
  <c r="HU141" i="96"/>
  <c r="HY144" i="96" s="1"/>
  <c r="IB144" i="96" s="1"/>
  <c r="BF149" i="96" s="1"/>
  <c r="BG149" i="96" s="1"/>
  <c r="HN309" i="94"/>
  <c r="HN313" i="94"/>
  <c r="HM322" i="94"/>
  <c r="GK250" i="95"/>
  <c r="AW93" i="94"/>
  <c r="AX93" i="94" s="1"/>
  <c r="AZ93" i="94" s="1"/>
  <c r="BA93" i="94" s="1"/>
  <c r="BC93" i="94" s="1"/>
  <c r="BD93" i="94" s="1"/>
  <c r="BF93" i="94" s="1"/>
  <c r="BG93" i="94" s="1"/>
  <c r="BI93" i="94" s="1"/>
  <c r="GN111" i="94"/>
  <c r="HQ290" i="94"/>
  <c r="FW290" i="94"/>
  <c r="FY290" i="94" s="1"/>
  <c r="GF260" i="94"/>
  <c r="GH260" i="94" s="1"/>
  <c r="HT260" i="94"/>
  <c r="HU187" i="94"/>
  <c r="HU189" i="94" s="1"/>
  <c r="GI187" i="94"/>
  <c r="GK187" i="94" s="1"/>
  <c r="FZ268" i="94"/>
  <c r="GB268" i="94" s="1"/>
  <c r="HR268" i="94"/>
  <c r="HR270" i="94" s="1"/>
  <c r="HU235" i="94"/>
  <c r="GI235" i="94"/>
  <c r="GK235" i="94" s="1"/>
  <c r="FQ341" i="94"/>
  <c r="FS341" i="94" s="1"/>
  <c r="HO341" i="94"/>
  <c r="FT320" i="94"/>
  <c r="FV320" i="94" s="1"/>
  <c r="HP320" i="94"/>
  <c r="AX128" i="94"/>
  <c r="AZ128" i="94" s="1"/>
  <c r="BA128" i="94" s="1"/>
  <c r="BC128" i="94" s="1"/>
  <c r="BD128" i="94" s="1"/>
  <c r="BF128" i="94" s="1"/>
  <c r="BG128" i="94" s="1"/>
  <c r="BI128" i="94" s="1"/>
  <c r="HU204" i="94"/>
  <c r="HU206" i="94" s="1"/>
  <c r="GI204" i="94"/>
  <c r="GK204" i="94" s="1"/>
  <c r="HN340" i="94"/>
  <c r="HN342" i="94" s="1"/>
  <c r="FN340" i="94"/>
  <c r="FP340" i="94" s="1"/>
  <c r="HP293" i="94"/>
  <c r="HP295" i="94" s="1"/>
  <c r="FT293" i="94"/>
  <c r="FV293" i="94" s="1"/>
  <c r="GI243" i="94"/>
  <c r="GK243" i="94" s="1"/>
  <c r="HU243" i="94"/>
  <c r="FW272" i="94"/>
  <c r="FY272" i="94" s="1"/>
  <c r="HQ272" i="94"/>
  <c r="HQ274" i="94" s="1"/>
  <c r="AU127" i="94"/>
  <c r="BJ111" i="94"/>
  <c r="BL111" i="94" s="1"/>
  <c r="BM111" i="94" s="1"/>
  <c r="BO111" i="94" s="1"/>
  <c r="BP111" i="94" s="1"/>
  <c r="BR111" i="94" s="1"/>
  <c r="FN337" i="94"/>
  <c r="FP337" i="94" s="1"/>
  <c r="HN337" i="94"/>
  <c r="HU217" i="94"/>
  <c r="HU219" i="94" s="1"/>
  <c r="GI217" i="94"/>
  <c r="GK217" i="94" s="1"/>
  <c r="HN327" i="94"/>
  <c r="HN329" i="94" s="1"/>
  <c r="FN327" i="94"/>
  <c r="FP327" i="94" s="1"/>
  <c r="FQ306" i="94"/>
  <c r="FS306" i="94" s="1"/>
  <c r="HO306" i="94"/>
  <c r="HO308" i="94" s="1"/>
  <c r="GO77" i="94"/>
  <c r="FT289" i="94"/>
  <c r="FV289" i="94" s="1"/>
  <c r="HP289" i="94"/>
  <c r="HP291" i="94" s="1"/>
  <c r="GL218" i="94"/>
  <c r="HV218" i="94"/>
  <c r="FQ302" i="94"/>
  <c r="FS302" i="94" s="1"/>
  <c r="HO302" i="94"/>
  <c r="HO304" i="94" s="1"/>
  <c r="GL222" i="94"/>
  <c r="HV222" i="94"/>
  <c r="HS234" i="94"/>
  <c r="HS236" i="94" s="1"/>
  <c r="GC234" i="94"/>
  <c r="GE234" i="94" s="1"/>
  <c r="HV226" i="94"/>
  <c r="GL226" i="94"/>
  <c r="AX145" i="94"/>
  <c r="AZ145" i="94" s="1"/>
  <c r="BA145" i="94" s="1"/>
  <c r="BC145" i="94" s="1"/>
  <c r="BD145" i="94" s="1"/>
  <c r="BF145" i="94" s="1"/>
  <c r="BG145" i="94" s="1"/>
  <c r="BI145" i="94" s="1"/>
  <c r="HS277" i="94"/>
  <c r="GC277" i="94"/>
  <c r="GE277" i="94" s="1"/>
  <c r="HO323" i="94"/>
  <c r="HO325" i="94" s="1"/>
  <c r="FQ323" i="94"/>
  <c r="FS323" i="94" s="1"/>
  <c r="FZ276" i="94"/>
  <c r="GB276" i="94" s="1"/>
  <c r="HR276" i="94"/>
  <c r="HR278" i="94" s="1"/>
  <c r="HR259" i="94"/>
  <c r="HR261" i="94" s="1"/>
  <c r="FZ259" i="94"/>
  <c r="GB259" i="94" s="1"/>
  <c r="HR294" i="94"/>
  <c r="FZ294" i="94"/>
  <c r="GB294" i="94" s="1"/>
  <c r="FW307" i="94"/>
  <c r="FY307" i="94" s="1"/>
  <c r="HQ307" i="94"/>
  <c r="GC269" i="94"/>
  <c r="GE269" i="94" s="1"/>
  <c r="HS269" i="94"/>
  <c r="BS77" i="94"/>
  <c r="BU77" i="94" s="1"/>
  <c r="BV77" i="94" s="1"/>
  <c r="BX77" i="94" s="1"/>
  <c r="GF252" i="94"/>
  <c r="GH252" i="94" s="1"/>
  <c r="HT252" i="94"/>
  <c r="GN94" i="94"/>
  <c r="FT285" i="94"/>
  <c r="FV285" i="94" s="1"/>
  <c r="HP285" i="94"/>
  <c r="HP287" i="94" s="1"/>
  <c r="HM336" i="94"/>
  <c r="HM338" i="94" s="1"/>
  <c r="FK336" i="94"/>
  <c r="FM336" i="94" s="1"/>
  <c r="GN76" i="94"/>
  <c r="GN78" i="94" s="1"/>
  <c r="GN79" i="94" s="1"/>
  <c r="HU221" i="94"/>
  <c r="HU223" i="94" s="1"/>
  <c r="GI221" i="94"/>
  <c r="GK221" i="94" s="1"/>
  <c r="HN319" i="94"/>
  <c r="HN321" i="94" s="1"/>
  <c r="FN319" i="94"/>
  <c r="FP319" i="94" s="1"/>
  <c r="IC149" i="94"/>
  <c r="IF149" i="94" s="1"/>
  <c r="ID149" i="94"/>
  <c r="GI200" i="94"/>
  <c r="GK200" i="94" s="1"/>
  <c r="HU200" i="94"/>
  <c r="HU202" i="94" s="1"/>
  <c r="FW286" i="94"/>
  <c r="FY286" i="94" s="1"/>
  <c r="HQ286" i="94"/>
  <c r="HO310" i="94"/>
  <c r="HO312" i="94" s="1"/>
  <c r="FQ310" i="94"/>
  <c r="FS310" i="94" s="1"/>
  <c r="GC238" i="94"/>
  <c r="GE238" i="94" s="1"/>
  <c r="HS238" i="94"/>
  <c r="HS240" i="94" s="1"/>
  <c r="GF239" i="94"/>
  <c r="GH239" i="94" s="1"/>
  <c r="HT239" i="94"/>
  <c r="HS256" i="94"/>
  <c r="GC256" i="94"/>
  <c r="GE256" i="94" s="1"/>
  <c r="HL344" i="94"/>
  <c r="HL346" i="94" s="1"/>
  <c r="FH344" i="94"/>
  <c r="FJ344" i="94" s="1"/>
  <c r="FW311" i="94"/>
  <c r="FY311" i="94" s="1"/>
  <c r="HQ311" i="94"/>
  <c r="FN345" i="94"/>
  <c r="FP345" i="94" s="1"/>
  <c r="HN345" i="94"/>
  <c r="FW303" i="94"/>
  <c r="FY303" i="94" s="1"/>
  <c r="HQ303" i="94"/>
  <c r="HS273" i="94"/>
  <c r="GC273" i="94"/>
  <c r="GE273" i="94" s="1"/>
  <c r="GC242" i="94"/>
  <c r="GE242" i="94" s="1"/>
  <c r="HS242" i="94"/>
  <c r="HS244" i="94" s="1"/>
  <c r="HR255" i="94"/>
  <c r="HR257" i="94" s="1"/>
  <c r="FZ255" i="94"/>
  <c r="GB255" i="94" s="1"/>
  <c r="GI208" i="94"/>
  <c r="GK208" i="94" s="1"/>
  <c r="HU208" i="94"/>
  <c r="HU210" i="94" s="1"/>
  <c r="BJ94" i="94"/>
  <c r="BL94" i="94" s="1"/>
  <c r="BM94" i="94" s="1"/>
  <c r="BO94" i="94" s="1"/>
  <c r="BP94" i="94" s="1"/>
  <c r="BR94" i="94" s="1"/>
  <c r="FT328" i="94"/>
  <c r="FV328" i="94" s="1"/>
  <c r="HP328" i="94"/>
  <c r="HP324" i="94"/>
  <c r="FT324" i="94"/>
  <c r="FV324" i="94" s="1"/>
  <c r="BJ76" i="94"/>
  <c r="BL76" i="94" s="1"/>
  <c r="BM76" i="94" s="1"/>
  <c r="BO76" i="94" s="1"/>
  <c r="BP76" i="94" s="1"/>
  <c r="BR76" i="94" s="1"/>
  <c r="HR251" i="94"/>
  <c r="HR253" i="94" s="1"/>
  <c r="FZ251" i="94"/>
  <c r="GB251" i="94" s="1"/>
  <c r="HU225" i="94"/>
  <c r="HU227" i="94" s="1"/>
  <c r="GI225" i="94"/>
  <c r="GK225" i="94" s="1"/>
  <c r="GL237" i="95"/>
  <c r="HP199" i="96"/>
  <c r="BI96" i="96"/>
  <c r="BJ96" i="96" s="1"/>
  <c r="BL96" i="96" s="1"/>
  <c r="BM96" i="96" s="1"/>
  <c r="BO96" i="96" s="1"/>
  <c r="BP96" i="96" s="1"/>
  <c r="BR96" i="96" s="1"/>
  <c r="BS96" i="96" s="1"/>
  <c r="BU96" i="96" s="1"/>
  <c r="HS169" i="96"/>
  <c r="HU167" i="96" s="1"/>
  <c r="HO220" i="98"/>
  <c r="HO224" i="98"/>
  <c r="HU144" i="96"/>
  <c r="IS140" i="96" s="1"/>
  <c r="HP195" i="96"/>
  <c r="BI136" i="96"/>
  <c r="BJ136" i="96" s="1"/>
  <c r="BL136" i="96" s="1"/>
  <c r="BM136" i="96" s="1"/>
  <c r="BO136" i="96" s="1"/>
  <c r="BP136" i="96" s="1"/>
  <c r="BR136" i="96" s="1"/>
  <c r="BS136" i="96" s="1"/>
  <c r="BU136" i="96" s="1"/>
  <c r="GO198" i="95"/>
  <c r="HP207" i="98"/>
  <c r="HO212" i="96"/>
  <c r="HX118" i="96"/>
  <c r="HZ118" i="96" s="1"/>
  <c r="HV122" i="96" s="1"/>
  <c r="HY114" i="96" s="1"/>
  <c r="IC114" i="96" s="1"/>
  <c r="AB134" i="95"/>
  <c r="GO185" i="95"/>
  <c r="HQ182" i="96"/>
  <c r="HQ198" i="98"/>
  <c r="IU127" i="96"/>
  <c r="W127" i="96" s="1"/>
  <c r="HL251" i="96"/>
  <c r="HW131" i="96"/>
  <c r="HX131" i="96" s="1"/>
  <c r="HZ131" i="96" s="1"/>
  <c r="IA131" i="96" s="1"/>
  <c r="BF135" i="96" s="1"/>
  <c r="AC148" i="95"/>
  <c r="AD148" i="95" s="1"/>
  <c r="AF148" i="95" s="1"/>
  <c r="HS148" i="98"/>
  <c r="GR170" i="95"/>
  <c r="HU153" i="96"/>
  <c r="IH153" i="96" s="1"/>
  <c r="HS160" i="96"/>
  <c r="HU158" i="96" s="1"/>
  <c r="HY157" i="96" s="1"/>
  <c r="IB157" i="96" s="1"/>
  <c r="BF162" i="96" s="1"/>
  <c r="BG162" i="96" s="1"/>
  <c r="HM225" i="96"/>
  <c r="HR186" i="96"/>
  <c r="HL238" i="96"/>
  <c r="GM211" i="95"/>
  <c r="HS173" i="96"/>
  <c r="HU170" i="96" s="1"/>
  <c r="IS166" i="96" s="1"/>
  <c r="HK247" i="96"/>
  <c r="HL264" i="96"/>
  <c r="GI263" i="95"/>
  <c r="HK260" i="96"/>
  <c r="HM221" i="96"/>
  <c r="HM234" i="96"/>
  <c r="HO208" i="96"/>
  <c r="GO21" i="96"/>
  <c r="GW28" i="94"/>
  <c r="GN20" i="98"/>
  <c r="FI109" i="95"/>
  <c r="GK83" i="96"/>
  <c r="GK85" i="96" s="1"/>
  <c r="GK86" i="96" s="1"/>
  <c r="GM84" i="96"/>
  <c r="FJ96" i="95"/>
  <c r="FI43" i="95"/>
  <c r="FI45" i="95" s="1"/>
  <c r="FL18" i="95"/>
  <c r="FK31" i="95"/>
  <c r="GK109" i="98"/>
  <c r="FK44" i="95"/>
  <c r="GK57" i="96"/>
  <c r="GK59" i="96" s="1"/>
  <c r="GK60" i="96" s="1"/>
  <c r="BF108" i="98"/>
  <c r="BH108" i="98" s="1"/>
  <c r="GO71" i="96"/>
  <c r="HO232" i="96"/>
  <c r="FW232" i="96"/>
  <c r="FY232" i="96" s="1"/>
  <c r="HR195" i="98"/>
  <c r="HR197" i="98" s="1"/>
  <c r="GH195" i="98"/>
  <c r="AS30" i="95"/>
  <c r="AU30" i="95" s="1"/>
  <c r="AV30" i="95" s="1"/>
  <c r="AX30" i="95" s="1"/>
  <c r="AY30" i="95" s="1"/>
  <c r="BA30" i="95" s="1"/>
  <c r="HS183" i="96"/>
  <c r="HS185" i="96" s="1"/>
  <c r="GI183" i="96"/>
  <c r="CJ56" i="98"/>
  <c r="CL56" i="98" s="1"/>
  <c r="CM56" i="98" s="1"/>
  <c r="CO56" i="98" s="1"/>
  <c r="GB217" i="98"/>
  <c r="GD217" i="98" s="1"/>
  <c r="HP217" i="98"/>
  <c r="HP219" i="98" s="1"/>
  <c r="IT140" i="96"/>
  <c r="BN31" i="95"/>
  <c r="BP31" i="95" s="1"/>
  <c r="BQ31" i="95" s="1"/>
  <c r="BS31" i="95" s="1"/>
  <c r="FN257" i="96"/>
  <c r="FP257" i="96" s="1"/>
  <c r="HL257" i="96"/>
  <c r="HL259" i="96" s="1"/>
  <c r="FC222" i="95"/>
  <c r="FE222" i="95" s="1"/>
  <c r="GO222" i="95"/>
  <c r="CK84" i="96"/>
  <c r="CM84" i="96" s="1"/>
  <c r="CN84" i="96" s="1"/>
  <c r="CP84" i="96" s="1"/>
  <c r="BH96" i="95"/>
  <c r="BJ96" i="95" s="1"/>
  <c r="BK96" i="95" s="1"/>
  <c r="BM96" i="95" s="1"/>
  <c r="HN245" i="96"/>
  <c r="FT245" i="96"/>
  <c r="FV245" i="96" s="1"/>
  <c r="HN218" i="96"/>
  <c r="HN220" i="96" s="1"/>
  <c r="FT218" i="96"/>
  <c r="FV218" i="96" s="1"/>
  <c r="GE218" i="98"/>
  <c r="GG218" i="98" s="1"/>
  <c r="HQ218" i="98"/>
  <c r="BV57" i="96"/>
  <c r="BX57" i="96" s="1"/>
  <c r="BY57" i="96" s="1"/>
  <c r="CA57" i="96" s="1"/>
  <c r="CB57" i="96" s="1"/>
  <c r="CD57" i="96" s="1"/>
  <c r="GR60" i="94"/>
  <c r="HN248" i="96"/>
  <c r="FT248" i="96"/>
  <c r="FV248" i="96" s="1"/>
  <c r="GQ108" i="95"/>
  <c r="AF108" i="95"/>
  <c r="HP219" i="96"/>
  <c r="FZ219" i="96"/>
  <c r="GB219" i="96" s="1"/>
  <c r="GP59" i="94"/>
  <c r="GP61" i="94" s="1"/>
  <c r="GP62" i="94" s="1"/>
  <c r="CW71" i="96"/>
  <c r="CY71" i="96" s="1"/>
  <c r="CZ71" i="96" s="1"/>
  <c r="DB71" i="96" s="1"/>
  <c r="HT109" i="96"/>
  <c r="BI109" i="96"/>
  <c r="FZ209" i="96"/>
  <c r="GB209" i="96" s="1"/>
  <c r="HP209" i="96"/>
  <c r="HP211" i="96" s="1"/>
  <c r="HN222" i="96"/>
  <c r="HN224" i="96" s="1"/>
  <c r="FT222" i="96"/>
  <c r="FV222" i="96" s="1"/>
  <c r="GC210" i="96"/>
  <c r="GE210" i="96" s="1"/>
  <c r="HQ210" i="96"/>
  <c r="CK60" i="94"/>
  <c r="CM60" i="94" s="1"/>
  <c r="CN60" i="94" s="1"/>
  <c r="CP60" i="94" s="1"/>
  <c r="CQ60" i="94" s="1"/>
  <c r="CS60" i="94" s="1"/>
  <c r="DE57" i="98"/>
  <c r="DG57" i="98" s="1"/>
  <c r="GQ57" i="98"/>
  <c r="HQ208" i="98"/>
  <c r="GE208" i="98"/>
  <c r="GG208" i="98" s="1"/>
  <c r="HM250" i="96"/>
  <c r="BY59" i="94"/>
  <c r="CA59" i="94" s="1"/>
  <c r="CB59" i="94" s="1"/>
  <c r="CD59" i="94" s="1"/>
  <c r="HN262" i="96"/>
  <c r="FT262" i="96"/>
  <c r="FV262" i="96" s="1"/>
  <c r="BN44" i="95"/>
  <c r="BP44" i="95" s="1"/>
  <c r="BQ44" i="95" s="1"/>
  <c r="BS44" i="95" s="1"/>
  <c r="GQ135" i="95"/>
  <c r="AF135" i="95"/>
  <c r="GM31" i="96"/>
  <c r="GM33" i="96" s="1"/>
  <c r="GM34" i="96" s="1"/>
  <c r="GL97" i="96"/>
  <c r="HQ204" i="98"/>
  <c r="HQ206" i="98" s="1"/>
  <c r="GE204" i="98"/>
  <c r="GG204" i="98" s="1"/>
  <c r="GK122" i="98"/>
  <c r="GF179" i="96"/>
  <c r="GH179" i="96" s="1"/>
  <c r="HR179" i="96"/>
  <c r="HR181" i="96" s="1"/>
  <c r="CK31" i="96"/>
  <c r="CM31" i="96" s="1"/>
  <c r="CN31" i="96" s="1"/>
  <c r="CP31" i="96" s="1"/>
  <c r="GC192" i="96"/>
  <c r="GE192" i="96" s="1"/>
  <c r="HQ192" i="96"/>
  <c r="HQ194" i="96" s="1"/>
  <c r="CE97" i="96"/>
  <c r="CG97" i="96" s="1"/>
  <c r="CH97" i="96" s="1"/>
  <c r="CJ97" i="96" s="1"/>
  <c r="HR205" i="98"/>
  <c r="GH205" i="98"/>
  <c r="CD122" i="98"/>
  <c r="CF122" i="98" s="1"/>
  <c r="CG122" i="98" s="1"/>
  <c r="CI122" i="98" s="1"/>
  <c r="BB109" i="95"/>
  <c r="BD109" i="95" s="1"/>
  <c r="BE109" i="95" s="1"/>
  <c r="BG109" i="95" s="1"/>
  <c r="BV83" i="96"/>
  <c r="BX83" i="96" s="1"/>
  <c r="BY83" i="96" s="1"/>
  <c r="CA83" i="96" s="1"/>
  <c r="CB83" i="96" s="1"/>
  <c r="CD83" i="96" s="1"/>
  <c r="FZ223" i="96"/>
  <c r="GB223" i="96" s="1"/>
  <c r="HP223" i="96"/>
  <c r="FT231" i="96"/>
  <c r="FV231" i="96" s="1"/>
  <c r="HN231" i="96"/>
  <c r="HN233" i="96" s="1"/>
  <c r="GB229" i="98"/>
  <c r="GD229" i="98" s="1"/>
  <c r="HP229" i="98"/>
  <c r="BI148" i="98"/>
  <c r="BK148" i="98" s="1"/>
  <c r="BL148" i="98" s="1"/>
  <c r="BN148" i="98" s="1"/>
  <c r="BO148" i="98" s="1"/>
  <c r="BQ148" i="98" s="1"/>
  <c r="BR148" i="98" s="1"/>
  <c r="BT148" i="98" s="1"/>
  <c r="GN58" i="96"/>
  <c r="ET261" i="95"/>
  <c r="EV261" i="95" s="1"/>
  <c r="GL261" i="95"/>
  <c r="BB43" i="95"/>
  <c r="BD43" i="95" s="1"/>
  <c r="BE43" i="95" s="1"/>
  <c r="BG43" i="95" s="1"/>
  <c r="CD109" i="98"/>
  <c r="CF109" i="98" s="1"/>
  <c r="CG109" i="98" s="1"/>
  <c r="CI109" i="98" s="1"/>
  <c r="GL70" i="96"/>
  <c r="GL72" i="96" s="1"/>
  <c r="GL73" i="96" s="1"/>
  <c r="FW236" i="96"/>
  <c r="FY236" i="96" s="1"/>
  <c r="HO236" i="96"/>
  <c r="CQ58" i="96"/>
  <c r="CS58" i="96" s="1"/>
  <c r="CT58" i="96" s="1"/>
  <c r="CV58" i="96" s="1"/>
  <c r="HS193" i="96"/>
  <c r="GI193" i="96"/>
  <c r="CE70" i="96"/>
  <c r="CG70" i="96" s="1"/>
  <c r="CH70" i="96" s="1"/>
  <c r="CJ70" i="96" s="1"/>
  <c r="GL110" i="96"/>
  <c r="FQ261" i="96"/>
  <c r="FS261" i="96" s="1"/>
  <c r="HM261" i="96"/>
  <c r="HM263" i="96" s="1"/>
  <c r="HN249" i="96"/>
  <c r="FT249" i="96"/>
  <c r="FV249" i="96" s="1"/>
  <c r="BJ123" i="96"/>
  <c r="BL123" i="96" s="1"/>
  <c r="BM123" i="96" s="1"/>
  <c r="BO123" i="96" s="1"/>
  <c r="BP123" i="96" s="1"/>
  <c r="BR123" i="96" s="1"/>
  <c r="BS123" i="96" s="1"/>
  <c r="BU123" i="96" s="1"/>
  <c r="FL83" i="95"/>
  <c r="HQ206" i="96"/>
  <c r="GC206" i="96"/>
  <c r="GE206" i="96" s="1"/>
  <c r="FI17" i="95"/>
  <c r="FI19" i="95" s="1"/>
  <c r="FI20" i="95" s="1"/>
  <c r="HP205" i="96"/>
  <c r="HP207" i="96" s="1"/>
  <c r="FZ205" i="96"/>
  <c r="GB205" i="96" s="1"/>
  <c r="CE110" i="96"/>
  <c r="CG110" i="96" s="1"/>
  <c r="CH110" i="96" s="1"/>
  <c r="CJ110" i="96" s="1"/>
  <c r="BT83" i="95"/>
  <c r="BV83" i="95" s="1"/>
  <c r="BW83" i="95" s="1"/>
  <c r="BY83" i="95" s="1"/>
  <c r="GP209" i="95"/>
  <c r="FF209" i="95"/>
  <c r="BB17" i="95"/>
  <c r="BD17" i="95" s="1"/>
  <c r="BE17" i="95" s="1"/>
  <c r="BG17" i="95" s="1"/>
  <c r="HM235" i="96"/>
  <c r="HM237" i="96" s="1"/>
  <c r="FQ235" i="96"/>
  <c r="FS235" i="96" s="1"/>
  <c r="GC196" i="96"/>
  <c r="GE196" i="96" s="1"/>
  <c r="HQ196" i="96"/>
  <c r="HQ198" i="96" s="1"/>
  <c r="HL244" i="96"/>
  <c r="HL246" i="96" s="1"/>
  <c r="FN244" i="96"/>
  <c r="FP244" i="96" s="1"/>
  <c r="GM248" i="95"/>
  <c r="EW248" i="95"/>
  <c r="EY248" i="95" s="1"/>
  <c r="BT18" i="95"/>
  <c r="BV18" i="95" s="1"/>
  <c r="BW18" i="95" s="1"/>
  <c r="BY18" i="95" s="1"/>
  <c r="GO235" i="95"/>
  <c r="FC235" i="95"/>
  <c r="FE235" i="95" s="1"/>
  <c r="GM96" i="98"/>
  <c r="GB233" i="98"/>
  <c r="GD233" i="98" s="1"/>
  <c r="HP233" i="98"/>
  <c r="GI197" i="96"/>
  <c r="HS197" i="96"/>
  <c r="GE222" i="98"/>
  <c r="GG222" i="98" s="1"/>
  <c r="HQ222" i="98"/>
  <c r="FH122" i="95"/>
  <c r="HP221" i="98"/>
  <c r="HP223" i="98" s="1"/>
  <c r="GB221" i="98"/>
  <c r="GD221" i="98" s="1"/>
  <c r="AG95" i="95"/>
  <c r="AI95" i="95" s="1"/>
  <c r="AJ95" i="95" s="1"/>
  <c r="AL95" i="95" s="1"/>
  <c r="AM95" i="95" s="1"/>
  <c r="AO95" i="95" s="1"/>
  <c r="AP95" i="95" s="1"/>
  <c r="AR95" i="95" s="1"/>
  <c r="CP96" i="98"/>
  <c r="CR96" i="98" s="1"/>
  <c r="CS96" i="98" s="1"/>
  <c r="CU96" i="98" s="1"/>
  <c r="AS122" i="95"/>
  <c r="AU122" i="95" s="1"/>
  <c r="AV122" i="95" s="1"/>
  <c r="AX122" i="95" s="1"/>
  <c r="AY122" i="95" s="1"/>
  <c r="BA122" i="95" s="1"/>
  <c r="FH30" i="95"/>
  <c r="FH32" i="95" s="1"/>
  <c r="FH33" i="95" s="1"/>
  <c r="FT258" i="96"/>
  <c r="FV258" i="96" s="1"/>
  <c r="HN258" i="96"/>
  <c r="GL56" i="98"/>
  <c r="GL58" i="98" s="1"/>
  <c r="GL59" i="98" s="1"/>
  <c r="II153" i="96"/>
  <c r="DC18" i="96"/>
  <c r="DE18" i="96" s="1"/>
  <c r="GQ18" i="96"/>
  <c r="GQ20" i="96" s="1"/>
  <c r="DI19" i="96"/>
  <c r="DK19" i="96" s="1"/>
  <c r="GS19" i="96"/>
  <c r="GP18" i="96"/>
  <c r="GP20" i="96" s="1"/>
  <c r="DE18" i="98"/>
  <c r="DG18" i="98" s="1"/>
  <c r="GQ18" i="98"/>
  <c r="CP30" i="98"/>
  <c r="CR30" i="98" s="1"/>
  <c r="CS30" i="98" s="1"/>
  <c r="CU30" i="98" s="1"/>
  <c r="BT56" i="95"/>
  <c r="BV56" i="95" s="1"/>
  <c r="BW56" i="95" s="1"/>
  <c r="BY56" i="95" s="1"/>
  <c r="GR32" i="96"/>
  <c r="DF32" i="96"/>
  <c r="DH32" i="96" s="1"/>
  <c r="GQ31" i="98"/>
  <c r="DE31" i="98"/>
  <c r="DG31" i="98" s="1"/>
  <c r="CC57" i="95"/>
  <c r="CE57" i="95" s="1"/>
  <c r="FO57" i="95"/>
  <c r="GM30" i="98"/>
  <c r="GM32" i="98" s="1"/>
  <c r="GM33" i="98" s="1"/>
  <c r="FL56" i="95"/>
  <c r="FL58" i="95" s="1"/>
  <c r="BN82" i="95"/>
  <c r="BP82" i="95" s="1"/>
  <c r="BQ82" i="95" s="1"/>
  <c r="BS82" i="95" s="1"/>
  <c r="FK82" i="95"/>
  <c r="FK84" i="95" s="1"/>
  <c r="GP17" i="98"/>
  <c r="GP19" i="98" s="1"/>
  <c r="DB17" i="98"/>
  <c r="DD17" i="98" s="1"/>
  <c r="DU26" i="94"/>
  <c r="DW26" i="94" s="1"/>
  <c r="GY26" i="94"/>
  <c r="DR25" i="94"/>
  <c r="DT25" i="94" s="1"/>
  <c r="GX25" i="94"/>
  <c r="GX27" i="94" s="1"/>
  <c r="GO17" i="98"/>
  <c r="GO19" i="98" s="1"/>
  <c r="FI46" i="95" l="1"/>
  <c r="AD121" i="95"/>
  <c r="GQ121" i="95" s="1"/>
  <c r="BB69" i="95"/>
  <c r="BD69" i="95" s="1"/>
  <c r="BE69" i="95" s="1"/>
  <c r="BG69" i="95" s="1"/>
  <c r="EW247" i="95"/>
  <c r="EY247" i="95" s="1"/>
  <c r="GM247" i="95"/>
  <c r="GM249" i="95" s="1"/>
  <c r="GK260" i="95"/>
  <c r="GK262" i="95" s="1"/>
  <c r="EQ260" i="95"/>
  <c r="ES260" i="95" s="1"/>
  <c r="FI69" i="95"/>
  <c r="FI71" i="95" s="1"/>
  <c r="FI72" i="95" s="1"/>
  <c r="GN221" i="95"/>
  <c r="GN223" i="95" s="1"/>
  <c r="GN224" i="95" s="1"/>
  <c r="EZ221" i="95"/>
  <c r="FB221" i="95" s="1"/>
  <c r="HC165" i="95"/>
  <c r="HD165" i="95" s="1"/>
  <c r="B165" i="95" s="1"/>
  <c r="GU166" i="95"/>
  <c r="AC174" i="95" s="1"/>
  <c r="AD174" i="95" s="1"/>
  <c r="AF174" i="95" s="1"/>
  <c r="GT165" i="95"/>
  <c r="GT140" i="95"/>
  <c r="GU141" i="95" s="1"/>
  <c r="AB147" i="95" s="1"/>
  <c r="HC152" i="95"/>
  <c r="HD152" i="95" s="1"/>
  <c r="B152" i="95" s="1"/>
  <c r="GU153" i="95"/>
  <c r="AC161" i="95" s="1"/>
  <c r="AD161" i="95" s="1"/>
  <c r="GQ161" i="95" s="1"/>
  <c r="GT152" i="95"/>
  <c r="FM70" i="95"/>
  <c r="GO208" i="95"/>
  <c r="GO210" i="95" s="1"/>
  <c r="FC208" i="95"/>
  <c r="FE208" i="95" s="1"/>
  <c r="GN234" i="95"/>
  <c r="GN236" i="95" s="1"/>
  <c r="EZ234" i="95"/>
  <c r="FB234" i="95" s="1"/>
  <c r="BZ70" i="95"/>
  <c r="CB70" i="95" s="1"/>
  <c r="FN70" i="95"/>
  <c r="GN45" i="96"/>
  <c r="CQ45" i="96"/>
  <c r="CS45" i="96" s="1"/>
  <c r="CT45" i="96" s="1"/>
  <c r="CV45" i="96" s="1"/>
  <c r="GM44" i="96"/>
  <c r="GM46" i="96" s="1"/>
  <c r="GM47" i="96" s="1"/>
  <c r="CK44" i="96"/>
  <c r="CM44" i="96" s="1"/>
  <c r="CN44" i="96" s="1"/>
  <c r="CP44" i="96" s="1"/>
  <c r="GO44" i="98"/>
  <c r="GL43" i="98"/>
  <c r="GL45" i="98" s="1"/>
  <c r="GL46" i="98" s="1"/>
  <c r="CJ43" i="98"/>
  <c r="CL43" i="98" s="1"/>
  <c r="CM43" i="98" s="1"/>
  <c r="CO43" i="98" s="1"/>
  <c r="DB44" i="98"/>
  <c r="DD44" i="98" s="1"/>
  <c r="GP44" i="98"/>
  <c r="FL59" i="95"/>
  <c r="GK95" i="98"/>
  <c r="GK97" i="98" s="1"/>
  <c r="HT152" i="98"/>
  <c r="HY152" i="98" s="1"/>
  <c r="HS95" i="98"/>
  <c r="GJ95" i="98"/>
  <c r="GJ97" i="98" s="1"/>
  <c r="GJ98" i="98" s="1"/>
  <c r="HR172" i="98"/>
  <c r="HT169" i="98" s="1"/>
  <c r="IB165" i="98" s="1"/>
  <c r="HR168" i="98"/>
  <c r="HT165" i="98" s="1"/>
  <c r="HY165" i="98" s="1"/>
  <c r="BF121" i="98"/>
  <c r="BH121" i="98" s="1"/>
  <c r="BI121" i="98" s="1"/>
  <c r="BK121" i="98" s="1"/>
  <c r="BL121" i="98" s="1"/>
  <c r="BN121" i="98" s="1"/>
  <c r="BO121" i="98" s="1"/>
  <c r="BQ121" i="98" s="1"/>
  <c r="BR121" i="98" s="1"/>
  <c r="BT121" i="98" s="1"/>
  <c r="HR185" i="98"/>
  <c r="HT183" i="98" s="1"/>
  <c r="IC178" i="98" s="1"/>
  <c r="HL231" i="98"/>
  <c r="HP181" i="98"/>
  <c r="HX156" i="98"/>
  <c r="IA156" i="98" s="1"/>
  <c r="BE161" i="98" s="1"/>
  <c r="BF161" i="98" s="1"/>
  <c r="BH161" i="98" s="1"/>
  <c r="BI161" i="98" s="1"/>
  <c r="BK161" i="98" s="1"/>
  <c r="BL161" i="98" s="1"/>
  <c r="BN161" i="98" s="1"/>
  <c r="BO161" i="98" s="1"/>
  <c r="BQ161" i="98" s="1"/>
  <c r="BR161" i="98" s="1"/>
  <c r="BT161" i="98" s="1"/>
  <c r="BU161" i="98" s="1"/>
  <c r="BW161" i="98" s="1"/>
  <c r="BX161" i="98" s="1"/>
  <c r="BZ161" i="98" s="1"/>
  <c r="CA161" i="98" s="1"/>
  <c r="CC161" i="98" s="1"/>
  <c r="HT156" i="98"/>
  <c r="IB152" i="98" s="1"/>
  <c r="HP194" i="98"/>
  <c r="HL235" i="98"/>
  <c r="HO211" i="98"/>
  <c r="GR43" i="94"/>
  <c r="CK43" i="94"/>
  <c r="CM43" i="94" s="1"/>
  <c r="CN43" i="94" s="1"/>
  <c r="CP43" i="94" s="1"/>
  <c r="CQ43" i="94" s="1"/>
  <c r="CS43" i="94" s="1"/>
  <c r="GP42" i="94"/>
  <c r="GP44" i="94" s="1"/>
  <c r="GP45" i="94" s="1"/>
  <c r="BY42" i="94"/>
  <c r="CA42" i="94" s="1"/>
  <c r="CB42" i="94" s="1"/>
  <c r="CD42" i="94" s="1"/>
  <c r="HS82" i="98"/>
  <c r="BD134" i="98"/>
  <c r="HZ130" i="98"/>
  <c r="BE134" i="98" s="1"/>
  <c r="HZ152" i="98"/>
  <c r="CP70" i="98"/>
  <c r="CR70" i="98" s="1"/>
  <c r="CS70" i="98" s="1"/>
  <c r="CU70" i="98" s="1"/>
  <c r="CJ83" i="98"/>
  <c r="CL83" i="98" s="1"/>
  <c r="CM83" i="98" s="1"/>
  <c r="CO83" i="98" s="1"/>
  <c r="BI82" i="98"/>
  <c r="BK82" i="98" s="1"/>
  <c r="BL82" i="98" s="1"/>
  <c r="BN82" i="98" s="1"/>
  <c r="BO82" i="98" s="1"/>
  <c r="BQ82" i="98" s="1"/>
  <c r="BR82" i="98" s="1"/>
  <c r="BT82" i="98" s="1"/>
  <c r="HP209" i="98"/>
  <c r="HP210" i="98" s="1"/>
  <c r="GB209" i="98"/>
  <c r="GD209" i="98" s="1"/>
  <c r="GE191" i="98"/>
  <c r="GG191" i="98" s="1"/>
  <c r="HQ191" i="98"/>
  <c r="HQ193" i="98" s="1"/>
  <c r="BU69" i="98"/>
  <c r="BW69" i="98" s="1"/>
  <c r="BX69" i="98" s="1"/>
  <c r="BZ69" i="98" s="1"/>
  <c r="CA69" i="98" s="1"/>
  <c r="CC69" i="98" s="1"/>
  <c r="HQ178" i="98"/>
  <c r="HQ180" i="98" s="1"/>
  <c r="GE178" i="98"/>
  <c r="GG178" i="98" s="1"/>
  <c r="GM70" i="98"/>
  <c r="FS232" i="98"/>
  <c r="FU232" i="98" s="1"/>
  <c r="HM232" i="98"/>
  <c r="HM234" i="98" s="1"/>
  <c r="GL83" i="98"/>
  <c r="BI135" i="98"/>
  <c r="BK135" i="98" s="1"/>
  <c r="BL135" i="98" s="1"/>
  <c r="BN135" i="98" s="1"/>
  <c r="BO135" i="98" s="1"/>
  <c r="BQ135" i="98" s="1"/>
  <c r="BR135" i="98" s="1"/>
  <c r="BT135" i="98" s="1"/>
  <c r="HM230" i="98"/>
  <c r="GJ69" i="98"/>
  <c r="GJ71" i="98" s="1"/>
  <c r="GJ72" i="98" s="1"/>
  <c r="HX191" i="94"/>
  <c r="IO183" i="94" s="1"/>
  <c r="IQ183" i="94" s="1"/>
  <c r="HP292" i="94"/>
  <c r="HS241" i="94"/>
  <c r="HX167" i="94"/>
  <c r="AT179" i="94" s="1"/>
  <c r="AU179" i="94" s="1"/>
  <c r="HX170" i="94"/>
  <c r="IH166" i="94" s="1"/>
  <c r="IJ166" i="94" s="1"/>
  <c r="IM166" i="94" s="1"/>
  <c r="IR166" i="94"/>
  <c r="IT166" i="94" s="1"/>
  <c r="IU166" i="94" s="1"/>
  <c r="HU224" i="94"/>
  <c r="HX184" i="94"/>
  <c r="IB183" i="94" s="1"/>
  <c r="HU203" i="94"/>
  <c r="HR254" i="94"/>
  <c r="HQ275" i="94"/>
  <c r="IJ149" i="94"/>
  <c r="IM149" i="94" s="1"/>
  <c r="HZ165" i="94" s="1"/>
  <c r="B149" i="94" s="1"/>
  <c r="HS245" i="94"/>
  <c r="HU211" i="94"/>
  <c r="AT161" i="94"/>
  <c r="AT162" i="94"/>
  <c r="AU162" i="94" s="1"/>
  <c r="AW162" i="94" s="1"/>
  <c r="AX162" i="94" s="1"/>
  <c r="AZ162" i="94" s="1"/>
  <c r="BA162" i="94" s="1"/>
  <c r="BC162" i="94" s="1"/>
  <c r="BD162" i="94" s="1"/>
  <c r="BF162" i="94" s="1"/>
  <c r="BG162" i="94" s="1"/>
  <c r="BI162" i="94" s="1"/>
  <c r="HU220" i="94"/>
  <c r="HO326" i="94"/>
  <c r="HR258" i="94"/>
  <c r="HU190" i="94"/>
  <c r="HP288" i="94"/>
  <c r="HO305" i="94"/>
  <c r="HP296" i="94"/>
  <c r="AW110" i="94"/>
  <c r="AX110" i="94" s="1"/>
  <c r="AZ110" i="94" s="1"/>
  <c r="BA110" i="94" s="1"/>
  <c r="BC110" i="94" s="1"/>
  <c r="BD110" i="94" s="1"/>
  <c r="BF110" i="94" s="1"/>
  <c r="BG110" i="94" s="1"/>
  <c r="BI110" i="94" s="1"/>
  <c r="BJ110" i="94" s="1"/>
  <c r="BL110" i="94" s="1"/>
  <c r="BM110" i="94" s="1"/>
  <c r="BO110" i="94" s="1"/>
  <c r="BP110" i="94" s="1"/>
  <c r="BR110" i="94" s="1"/>
  <c r="BS110" i="94" s="1"/>
  <c r="BU110" i="94" s="1"/>
  <c r="BV110" i="94" s="1"/>
  <c r="BX110" i="94" s="1"/>
  <c r="BY110" i="94" s="1"/>
  <c r="CA110" i="94" s="1"/>
  <c r="CB110" i="94" s="1"/>
  <c r="CD110" i="94" s="1"/>
  <c r="AU144" i="94"/>
  <c r="HW144" i="94" s="1"/>
  <c r="HU228" i="94"/>
  <c r="HS237" i="94"/>
  <c r="HN330" i="94"/>
  <c r="HR262" i="94"/>
  <c r="HL347" i="94"/>
  <c r="HR279" i="94"/>
  <c r="HR271" i="94"/>
  <c r="HM339" i="94"/>
  <c r="HN343" i="94"/>
  <c r="HU207" i="94"/>
  <c r="II140" i="96"/>
  <c r="IJ140" i="96" s="1"/>
  <c r="HW140" i="96"/>
  <c r="HO309" i="94"/>
  <c r="HO313" i="94"/>
  <c r="HN322" i="94"/>
  <c r="GL250" i="95"/>
  <c r="GO94" i="94"/>
  <c r="BS76" i="94"/>
  <c r="BU76" i="94" s="1"/>
  <c r="BV76" i="94" s="1"/>
  <c r="BX76" i="94" s="1"/>
  <c r="GL208" i="94"/>
  <c r="HV208" i="94"/>
  <c r="HV210" i="94" s="1"/>
  <c r="HT242" i="94"/>
  <c r="HT244" i="94" s="1"/>
  <c r="GF242" i="94"/>
  <c r="GH242" i="94" s="1"/>
  <c r="FZ303" i="94"/>
  <c r="GB303" i="94" s="1"/>
  <c r="HR303" i="94"/>
  <c r="FQ345" i="94"/>
  <c r="FS345" i="94" s="1"/>
  <c r="HO345" i="94"/>
  <c r="HT238" i="94"/>
  <c r="HT240" i="94" s="1"/>
  <c r="GF238" i="94"/>
  <c r="GH238" i="94" s="1"/>
  <c r="GL221" i="94"/>
  <c r="HV221" i="94"/>
  <c r="HV223" i="94" s="1"/>
  <c r="GP77" i="94"/>
  <c r="GC259" i="94"/>
  <c r="GE259" i="94" s="1"/>
  <c r="HS259" i="94"/>
  <c r="HS261" i="94" s="1"/>
  <c r="GN145" i="94"/>
  <c r="IA166" i="94"/>
  <c r="GF234" i="94"/>
  <c r="GH234" i="94" s="1"/>
  <c r="HT234" i="94"/>
  <c r="HT236" i="94" s="1"/>
  <c r="FT306" i="94"/>
  <c r="FV306" i="94" s="1"/>
  <c r="HP306" i="94"/>
  <c r="HP308" i="94" s="1"/>
  <c r="BS111" i="94"/>
  <c r="BU111" i="94" s="1"/>
  <c r="BV111" i="94" s="1"/>
  <c r="BX111" i="94" s="1"/>
  <c r="FQ340" i="94"/>
  <c r="FS340" i="94" s="1"/>
  <c r="HO340" i="94"/>
  <c r="HO342" i="94" s="1"/>
  <c r="GN128" i="94"/>
  <c r="GL187" i="94"/>
  <c r="HV187" i="94"/>
  <c r="HV189" i="94" s="1"/>
  <c r="HR290" i="94"/>
  <c r="FZ290" i="94"/>
  <c r="GB290" i="94" s="1"/>
  <c r="GC251" i="94"/>
  <c r="GE251" i="94" s="1"/>
  <c r="HS251" i="94"/>
  <c r="HS253" i="94" s="1"/>
  <c r="GC255" i="94"/>
  <c r="GE255" i="94" s="1"/>
  <c r="HS255" i="94"/>
  <c r="HS257" i="94" s="1"/>
  <c r="HP310" i="94"/>
  <c r="HP312" i="94" s="1"/>
  <c r="FT310" i="94"/>
  <c r="FV310" i="94" s="1"/>
  <c r="HR286" i="94"/>
  <c r="FZ286" i="94"/>
  <c r="GB286" i="94" s="1"/>
  <c r="FN336" i="94"/>
  <c r="FP336" i="94" s="1"/>
  <c r="HN336" i="94"/>
  <c r="HN338" i="94" s="1"/>
  <c r="FW285" i="94"/>
  <c r="FY285" i="94" s="1"/>
  <c r="HQ285" i="94"/>
  <c r="HQ287" i="94" s="1"/>
  <c r="GI252" i="94"/>
  <c r="GK252" i="94" s="1"/>
  <c r="HU252" i="94"/>
  <c r="BY77" i="94"/>
  <c r="CA77" i="94" s="1"/>
  <c r="CB77" i="94" s="1"/>
  <c r="CD77" i="94" s="1"/>
  <c r="HP323" i="94"/>
  <c r="HP325" i="94" s="1"/>
  <c r="FT323" i="94"/>
  <c r="FV323" i="94" s="1"/>
  <c r="GF277" i="94"/>
  <c r="GH277" i="94" s="1"/>
  <c r="HT277" i="94"/>
  <c r="BJ145" i="94"/>
  <c r="BL145" i="94" s="1"/>
  <c r="BM145" i="94" s="1"/>
  <c r="BO145" i="94" s="1"/>
  <c r="BP145" i="94" s="1"/>
  <c r="BR145" i="94" s="1"/>
  <c r="FW289" i="94"/>
  <c r="FY289" i="94" s="1"/>
  <c r="HQ289" i="94"/>
  <c r="HQ291" i="94" s="1"/>
  <c r="FQ327" i="94"/>
  <c r="FS327" i="94" s="1"/>
  <c r="HO327" i="94"/>
  <c r="HO329" i="94" s="1"/>
  <c r="AW127" i="94"/>
  <c r="HW127" i="94"/>
  <c r="HR272" i="94"/>
  <c r="HR274" i="94" s="1"/>
  <c r="FZ272" i="94"/>
  <c r="GB272" i="94" s="1"/>
  <c r="BJ128" i="94"/>
  <c r="BL128" i="94" s="1"/>
  <c r="BM128" i="94" s="1"/>
  <c r="BO128" i="94" s="1"/>
  <c r="BP128" i="94" s="1"/>
  <c r="BR128" i="94" s="1"/>
  <c r="HP341" i="94"/>
  <c r="FT341" i="94"/>
  <c r="FV341" i="94" s="1"/>
  <c r="HS268" i="94"/>
  <c r="HS270" i="94" s="1"/>
  <c r="GC268" i="94"/>
  <c r="GE268" i="94" s="1"/>
  <c r="FW328" i="94"/>
  <c r="FY328" i="94" s="1"/>
  <c r="HQ328" i="94"/>
  <c r="BS94" i="94"/>
  <c r="BU94" i="94" s="1"/>
  <c r="BV94" i="94" s="1"/>
  <c r="BX94" i="94" s="1"/>
  <c r="FZ311" i="94"/>
  <c r="GB311" i="94" s="1"/>
  <c r="HR311" i="94"/>
  <c r="HU239" i="94"/>
  <c r="GI239" i="94"/>
  <c r="GK239" i="94" s="1"/>
  <c r="FQ319" i="94"/>
  <c r="FS319" i="94" s="1"/>
  <c r="HO319" i="94"/>
  <c r="HO321" i="94" s="1"/>
  <c r="FZ307" i="94"/>
  <c r="GB307" i="94" s="1"/>
  <c r="HR307" i="94"/>
  <c r="GC276" i="94"/>
  <c r="GE276" i="94" s="1"/>
  <c r="HS276" i="94"/>
  <c r="HS278" i="94" s="1"/>
  <c r="GN93" i="94"/>
  <c r="GN95" i="94" s="1"/>
  <c r="GN96" i="94" s="1"/>
  <c r="IA183" i="94"/>
  <c r="FQ337" i="94"/>
  <c r="FS337" i="94" s="1"/>
  <c r="HO337" i="94"/>
  <c r="HQ293" i="94"/>
  <c r="HQ295" i="94" s="1"/>
  <c r="FW293" i="94"/>
  <c r="FY293" i="94" s="1"/>
  <c r="GL204" i="94"/>
  <c r="HV204" i="94"/>
  <c r="HV206" i="94" s="1"/>
  <c r="HV235" i="94"/>
  <c r="GL235" i="94"/>
  <c r="GL225" i="94"/>
  <c r="HV225" i="94"/>
  <c r="HV227" i="94" s="1"/>
  <c r="GO76" i="94"/>
  <c r="GO78" i="94" s="1"/>
  <c r="GO79" i="94" s="1"/>
  <c r="HQ324" i="94"/>
  <c r="FW324" i="94"/>
  <c r="FY324" i="94" s="1"/>
  <c r="HT273" i="94"/>
  <c r="GF273" i="94"/>
  <c r="GH273" i="94" s="1"/>
  <c r="HM344" i="94"/>
  <c r="HM346" i="94" s="1"/>
  <c r="FK344" i="94"/>
  <c r="FM344" i="94" s="1"/>
  <c r="HT256" i="94"/>
  <c r="GF256" i="94"/>
  <c r="GH256" i="94" s="1"/>
  <c r="GL200" i="94"/>
  <c r="HV200" i="94"/>
  <c r="HV202" i="94" s="1"/>
  <c r="GF269" i="94"/>
  <c r="GH269" i="94" s="1"/>
  <c r="HT269" i="94"/>
  <c r="GC294" i="94"/>
  <c r="GE294" i="94" s="1"/>
  <c r="HS294" i="94"/>
  <c r="BJ93" i="94"/>
  <c r="BL93" i="94" s="1"/>
  <c r="BM93" i="94" s="1"/>
  <c r="BO93" i="94" s="1"/>
  <c r="BP93" i="94" s="1"/>
  <c r="BR93" i="94" s="1"/>
  <c r="HP302" i="94"/>
  <c r="HP304" i="94" s="1"/>
  <c r="FT302" i="94"/>
  <c r="FV302" i="94" s="1"/>
  <c r="HV217" i="94"/>
  <c r="HV219" i="94" s="1"/>
  <c r="GL217" i="94"/>
  <c r="GO111" i="94"/>
  <c r="HV243" i="94"/>
  <c r="GL243" i="94"/>
  <c r="HQ320" i="94"/>
  <c r="FW320" i="94"/>
  <c r="FY320" i="94" s="1"/>
  <c r="HU260" i="94"/>
  <c r="GI260" i="94"/>
  <c r="GK260" i="94" s="1"/>
  <c r="GM237" i="95"/>
  <c r="HQ199" i="96"/>
  <c r="HU166" i="96"/>
  <c r="IH166" i="96" s="1"/>
  <c r="GP198" i="95"/>
  <c r="GQ198" i="95" s="1"/>
  <c r="GR195" i="95" s="1"/>
  <c r="HB191" i="95" s="1"/>
  <c r="HQ195" i="96"/>
  <c r="HP224" i="98"/>
  <c r="HP220" i="98"/>
  <c r="IU140" i="96"/>
  <c r="W140" i="96" s="1"/>
  <c r="HW144" i="96"/>
  <c r="HP212" i="96"/>
  <c r="IA118" i="96"/>
  <c r="BF122" i="96" s="1"/>
  <c r="BE122" i="96"/>
  <c r="HR182" i="96"/>
  <c r="HQ207" i="98"/>
  <c r="HS186" i="96"/>
  <c r="HU183" i="96" s="1"/>
  <c r="IS179" i="96" s="1"/>
  <c r="GP185" i="95"/>
  <c r="GQ185" i="95" s="1"/>
  <c r="GR182" i="95" s="1"/>
  <c r="HB178" i="95" s="1"/>
  <c r="HZ143" i="98"/>
  <c r="BE147" i="98" s="1"/>
  <c r="BD148" i="98" s="1"/>
  <c r="IG139" i="98" s="1"/>
  <c r="IK139" i="98" s="1"/>
  <c r="GQ148" i="95"/>
  <c r="HR198" i="98"/>
  <c r="HT196" i="98" s="1"/>
  <c r="HU157" i="96"/>
  <c r="IS153" i="96" s="1"/>
  <c r="HM251" i="96"/>
  <c r="HN225" i="96"/>
  <c r="HW153" i="96"/>
  <c r="IJ153" i="96"/>
  <c r="GN211" i="95"/>
  <c r="HM238" i="96"/>
  <c r="HU171" i="96"/>
  <c r="HY170" i="96" s="1"/>
  <c r="IB170" i="96" s="1"/>
  <c r="BF175" i="96" s="1"/>
  <c r="BG175" i="96" s="1"/>
  <c r="HL247" i="96"/>
  <c r="HN221" i="96"/>
  <c r="HM264" i="96"/>
  <c r="GJ263" i="95"/>
  <c r="HL260" i="96"/>
  <c r="HN234" i="96"/>
  <c r="HP208" i="96"/>
  <c r="GP21" i="96"/>
  <c r="GQ21" i="96" s="1"/>
  <c r="GX28" i="94"/>
  <c r="GO20" i="98"/>
  <c r="GP20" i="98" s="1"/>
  <c r="FK85" i="95"/>
  <c r="HS108" i="98"/>
  <c r="GL95" i="98"/>
  <c r="GL97" i="98" s="1"/>
  <c r="FK96" i="95"/>
  <c r="FJ109" i="95"/>
  <c r="FI30" i="95"/>
  <c r="FI32" i="95" s="1"/>
  <c r="FI33" i="95" s="1"/>
  <c r="GL109" i="98"/>
  <c r="FH95" i="95"/>
  <c r="FH97" i="95" s="1"/>
  <c r="FH98" i="95" s="1"/>
  <c r="FM18" i="95"/>
  <c r="GQ59" i="94"/>
  <c r="GQ61" i="94" s="1"/>
  <c r="GQ62" i="94" s="1"/>
  <c r="FJ17" i="95"/>
  <c r="FJ19" i="95" s="1"/>
  <c r="FJ20" i="95" s="1"/>
  <c r="GK123" i="96"/>
  <c r="GO58" i="96"/>
  <c r="GM56" i="98"/>
  <c r="GM58" i="98" s="1"/>
  <c r="GM59" i="98" s="1"/>
  <c r="FM83" i="95"/>
  <c r="GJ148" i="98"/>
  <c r="BT44" i="95"/>
  <c r="BV44" i="95" s="1"/>
  <c r="BW44" i="95" s="1"/>
  <c r="BY44" i="95" s="1"/>
  <c r="BJ109" i="96"/>
  <c r="BL109" i="96" s="1"/>
  <c r="BM109" i="96" s="1"/>
  <c r="BO109" i="96" s="1"/>
  <c r="BP109" i="96" s="1"/>
  <c r="BR109" i="96" s="1"/>
  <c r="BS109" i="96" s="1"/>
  <c r="BU109" i="96" s="1"/>
  <c r="FN18" i="95"/>
  <c r="BZ18" i="95"/>
  <c r="CB18" i="95" s="1"/>
  <c r="HQ205" i="96"/>
  <c r="HQ207" i="96" s="1"/>
  <c r="GC205" i="96"/>
  <c r="GE205" i="96" s="1"/>
  <c r="GF206" i="96"/>
  <c r="GH206" i="96" s="1"/>
  <c r="HR206" i="96"/>
  <c r="FW249" i="96"/>
  <c r="FY249" i="96" s="1"/>
  <c r="HO249" i="96"/>
  <c r="EW261" i="95"/>
  <c r="EY261" i="95" s="1"/>
  <c r="GM261" i="95"/>
  <c r="HO231" i="96"/>
  <c r="HO233" i="96" s="1"/>
  <c r="FW231" i="96"/>
  <c r="FY231" i="96" s="1"/>
  <c r="GC223" i="96"/>
  <c r="GE223" i="96" s="1"/>
  <c r="HQ223" i="96"/>
  <c r="IT153" i="96"/>
  <c r="HR218" i="98"/>
  <c r="GH218" i="98"/>
  <c r="FQ257" i="96"/>
  <c r="FS257" i="96" s="1"/>
  <c r="HM257" i="96"/>
  <c r="HM259" i="96" s="1"/>
  <c r="GP235" i="95"/>
  <c r="FF235" i="95"/>
  <c r="CE83" i="96"/>
  <c r="CG83" i="96" s="1"/>
  <c r="CH83" i="96" s="1"/>
  <c r="CJ83" i="96" s="1"/>
  <c r="HT162" i="96"/>
  <c r="BI162" i="96"/>
  <c r="FT261" i="96"/>
  <c r="FV261" i="96" s="1"/>
  <c r="HN261" i="96"/>
  <c r="HN263" i="96" s="1"/>
  <c r="CW58" i="96"/>
  <c r="CY58" i="96" s="1"/>
  <c r="CZ58" i="96" s="1"/>
  <c r="DB58" i="96" s="1"/>
  <c r="CJ95" i="98"/>
  <c r="CL95" i="98" s="1"/>
  <c r="CM95" i="98" s="1"/>
  <c r="CO95" i="98" s="1"/>
  <c r="GS60" i="94"/>
  <c r="GP71" i="96"/>
  <c r="GN248" i="95"/>
  <c r="EZ248" i="95"/>
  <c r="FB248" i="95" s="1"/>
  <c r="FT235" i="96"/>
  <c r="FV235" i="96" s="1"/>
  <c r="HN235" i="96"/>
  <c r="HN237" i="96" s="1"/>
  <c r="GR57" i="98"/>
  <c r="DH57" i="98"/>
  <c r="DJ57" i="98" s="1"/>
  <c r="CT60" i="94"/>
  <c r="CV60" i="94" s="1"/>
  <c r="CW60" i="94" s="1"/>
  <c r="CY60" i="94" s="1"/>
  <c r="GT60" i="94"/>
  <c r="HR210" i="96"/>
  <c r="GF210" i="96"/>
  <c r="GH210" i="96" s="1"/>
  <c r="DC71" i="96"/>
  <c r="DE71" i="96" s="1"/>
  <c r="GQ71" i="96"/>
  <c r="AG108" i="95"/>
  <c r="AI108" i="95" s="1"/>
  <c r="AJ108" i="95" s="1"/>
  <c r="AL108" i="95" s="1"/>
  <c r="AM108" i="95" s="1"/>
  <c r="AO108" i="95" s="1"/>
  <c r="AP108" i="95" s="1"/>
  <c r="AR108" i="95" s="1"/>
  <c r="HQ221" i="98"/>
  <c r="HQ223" i="98" s="1"/>
  <c r="GE221" i="98"/>
  <c r="GG221" i="98" s="1"/>
  <c r="FN83" i="95"/>
  <c r="BZ83" i="95"/>
  <c r="CB83" i="95" s="1"/>
  <c r="GM110" i="96"/>
  <c r="BU148" i="98"/>
  <c r="BW148" i="98" s="1"/>
  <c r="BX148" i="98" s="1"/>
  <c r="BZ148" i="98" s="1"/>
  <c r="CA148" i="98" s="1"/>
  <c r="CC148" i="98" s="1"/>
  <c r="GM97" i="96"/>
  <c r="GK136" i="96"/>
  <c r="AC134" i="95"/>
  <c r="AB135" i="95" s="1"/>
  <c r="HG126" i="95" s="1"/>
  <c r="HL126" i="95" s="1"/>
  <c r="BN96" i="95"/>
  <c r="BP96" i="95" s="1"/>
  <c r="BQ96" i="95" s="1"/>
  <c r="BS96" i="95" s="1"/>
  <c r="GN84" i="96"/>
  <c r="BI108" i="98"/>
  <c r="BK108" i="98" s="1"/>
  <c r="BL108" i="98" s="1"/>
  <c r="BN108" i="98" s="1"/>
  <c r="BO108" i="98" s="1"/>
  <c r="BQ108" i="98" s="1"/>
  <c r="BR108" i="98" s="1"/>
  <c r="BT108" i="98" s="1"/>
  <c r="FZ232" i="96"/>
  <c r="GB232" i="96" s="1"/>
  <c r="HP232" i="96"/>
  <c r="HR196" i="96"/>
  <c r="HR198" i="96" s="1"/>
  <c r="GF196" i="96"/>
  <c r="GH196" i="96" s="1"/>
  <c r="CK110" i="96"/>
  <c r="CM110" i="96" s="1"/>
  <c r="CN110" i="96" s="1"/>
  <c r="CP110" i="96" s="1"/>
  <c r="CK97" i="96"/>
  <c r="CM97" i="96" s="1"/>
  <c r="CN97" i="96" s="1"/>
  <c r="CP97" i="96" s="1"/>
  <c r="BV136" i="96"/>
  <c r="BX136" i="96" s="1"/>
  <c r="BY136" i="96" s="1"/>
  <c r="CA136" i="96" s="1"/>
  <c r="CB136" i="96" s="1"/>
  <c r="CD136" i="96" s="1"/>
  <c r="HQ209" i="96"/>
  <c r="HQ211" i="96" s="1"/>
  <c r="GC209" i="96"/>
  <c r="GE209" i="96" s="1"/>
  <c r="HO248" i="96"/>
  <c r="FW248" i="96"/>
  <c r="FY248" i="96" s="1"/>
  <c r="CQ84" i="96"/>
  <c r="CS84" i="96" s="1"/>
  <c r="CT84" i="96" s="1"/>
  <c r="CV84" i="96" s="1"/>
  <c r="GN96" i="98"/>
  <c r="GK96" i="96"/>
  <c r="GK98" i="96" s="1"/>
  <c r="GK99" i="96" s="1"/>
  <c r="AG148" i="95"/>
  <c r="AI148" i="95" s="1"/>
  <c r="AJ148" i="95" s="1"/>
  <c r="AL148" i="95" s="1"/>
  <c r="AM148" i="95" s="1"/>
  <c r="AO148" i="95" s="1"/>
  <c r="AP148" i="95" s="1"/>
  <c r="AR148" i="95" s="1"/>
  <c r="GM70" i="96"/>
  <c r="GM72" i="96" s="1"/>
  <c r="GM73" i="96" s="1"/>
  <c r="FZ236" i="96"/>
  <c r="GB236" i="96" s="1"/>
  <c r="HP236" i="96"/>
  <c r="FJ43" i="95"/>
  <c r="FJ45" i="95" s="1"/>
  <c r="FJ46" i="95" s="1"/>
  <c r="GL122" i="98"/>
  <c r="GN31" i="96"/>
  <c r="GN33" i="96" s="1"/>
  <c r="GN34" i="96" s="1"/>
  <c r="CE59" i="94"/>
  <c r="CG59" i="94" s="1"/>
  <c r="CH59" i="94" s="1"/>
  <c r="CJ59" i="94" s="1"/>
  <c r="FW222" i="96"/>
  <c r="FY222" i="96" s="1"/>
  <c r="HO222" i="96"/>
  <c r="HO224" i="96" s="1"/>
  <c r="HQ219" i="96"/>
  <c r="GC219" i="96"/>
  <c r="GE219" i="96" s="1"/>
  <c r="HN250" i="96"/>
  <c r="BE135" i="96"/>
  <c r="BE136" i="96" s="1"/>
  <c r="BG135" i="96" s="1"/>
  <c r="HV135" i="96"/>
  <c r="HY127" i="96" s="1"/>
  <c r="IC127" i="96" s="1"/>
  <c r="FL31" i="95"/>
  <c r="CV96" i="98"/>
  <c r="CX96" i="98" s="1"/>
  <c r="CY96" i="98" s="1"/>
  <c r="DA96" i="98" s="1"/>
  <c r="HT149" i="96"/>
  <c r="BI149" i="96"/>
  <c r="BV96" i="96"/>
  <c r="BX96" i="96" s="1"/>
  <c r="BY96" i="96" s="1"/>
  <c r="CA96" i="96" s="1"/>
  <c r="CB96" i="96" s="1"/>
  <c r="CD96" i="96" s="1"/>
  <c r="CK70" i="96"/>
  <c r="CM70" i="96" s="1"/>
  <c r="CN70" i="96" s="1"/>
  <c r="CP70" i="96" s="1"/>
  <c r="BH43" i="95"/>
  <c r="BJ43" i="95" s="1"/>
  <c r="BK43" i="95" s="1"/>
  <c r="BM43" i="95" s="1"/>
  <c r="CJ122" i="98"/>
  <c r="CL122" i="98" s="1"/>
  <c r="CM122" i="98" s="1"/>
  <c r="CO122" i="98" s="1"/>
  <c r="CQ31" i="96"/>
  <c r="CS31" i="96" s="1"/>
  <c r="CT31" i="96" s="1"/>
  <c r="CV31" i="96" s="1"/>
  <c r="FF222" i="95"/>
  <c r="GP222" i="95"/>
  <c r="BT31" i="95"/>
  <c r="BV31" i="95" s="1"/>
  <c r="BW31" i="95" s="1"/>
  <c r="BY31" i="95" s="1"/>
  <c r="FI122" i="95"/>
  <c r="AG135" i="95"/>
  <c r="AI135" i="95" s="1"/>
  <c r="AJ135" i="95" s="1"/>
  <c r="AL135" i="95" s="1"/>
  <c r="AM135" i="95" s="1"/>
  <c r="AO135" i="95" s="1"/>
  <c r="AP135" i="95" s="1"/>
  <c r="AR135" i="95" s="1"/>
  <c r="GL57" i="96"/>
  <c r="GL59" i="96" s="1"/>
  <c r="GL60" i="96" s="1"/>
  <c r="CP56" i="98"/>
  <c r="CR56" i="98" s="1"/>
  <c r="CS56" i="98" s="1"/>
  <c r="CU56" i="98" s="1"/>
  <c r="BB122" i="95"/>
  <c r="BD122" i="95" s="1"/>
  <c r="BE122" i="95" s="1"/>
  <c r="BG122" i="95" s="1"/>
  <c r="HR222" i="98"/>
  <c r="GH222" i="98"/>
  <c r="HQ229" i="98"/>
  <c r="GE229" i="98"/>
  <c r="GG229" i="98" s="1"/>
  <c r="GF192" i="96"/>
  <c r="GH192" i="96" s="1"/>
  <c r="HR192" i="96"/>
  <c r="HR194" i="96" s="1"/>
  <c r="HS179" i="96"/>
  <c r="HS181" i="96" s="1"/>
  <c r="GI179" i="96"/>
  <c r="CE57" i="96"/>
  <c r="CG57" i="96" s="1"/>
  <c r="CH57" i="96" s="1"/>
  <c r="CJ57" i="96" s="1"/>
  <c r="FW218" i="96"/>
  <c r="FY218" i="96" s="1"/>
  <c r="HO218" i="96"/>
  <c r="HO220" i="96" s="1"/>
  <c r="AS95" i="95"/>
  <c r="AU95" i="95" s="1"/>
  <c r="AV95" i="95" s="1"/>
  <c r="AX95" i="95" s="1"/>
  <c r="AY95" i="95" s="1"/>
  <c r="BA95" i="95" s="1"/>
  <c r="HM244" i="96"/>
  <c r="HM246" i="96" s="1"/>
  <c r="FQ244" i="96"/>
  <c r="FS244" i="96" s="1"/>
  <c r="BH17" i="95"/>
  <c r="BJ17" i="95" s="1"/>
  <c r="BK17" i="95" s="1"/>
  <c r="BM17" i="95" s="1"/>
  <c r="BV123" i="96"/>
  <c r="BX123" i="96" s="1"/>
  <c r="BY123" i="96" s="1"/>
  <c r="CA123" i="96" s="1"/>
  <c r="CB123" i="96" s="1"/>
  <c r="CD123" i="96" s="1"/>
  <c r="CJ109" i="98"/>
  <c r="CL109" i="98" s="1"/>
  <c r="CM109" i="98" s="1"/>
  <c r="CO109" i="98" s="1"/>
  <c r="BH109" i="95"/>
  <c r="BJ109" i="95" s="1"/>
  <c r="BK109" i="95" s="1"/>
  <c r="BM109" i="95" s="1"/>
  <c r="FW262" i="96"/>
  <c r="FY262" i="96" s="1"/>
  <c r="HO262" i="96"/>
  <c r="GH208" i="98"/>
  <c r="HR208" i="98"/>
  <c r="HO245" i="96"/>
  <c r="FW245" i="96"/>
  <c r="FY245" i="96" s="1"/>
  <c r="HQ217" i="98"/>
  <c r="HQ219" i="98" s="1"/>
  <c r="GE217" i="98"/>
  <c r="GG217" i="98" s="1"/>
  <c r="BB30" i="95"/>
  <c r="BD30" i="95" s="1"/>
  <c r="BE30" i="95" s="1"/>
  <c r="BG30" i="95" s="1"/>
  <c r="FW258" i="96"/>
  <c r="FY258" i="96" s="1"/>
  <c r="HO258" i="96"/>
  <c r="GE233" i="98"/>
  <c r="GG233" i="98" s="1"/>
  <c r="HQ233" i="98"/>
  <c r="GL83" i="96"/>
  <c r="GL85" i="96" s="1"/>
  <c r="GL86" i="96" s="1"/>
  <c r="HR204" i="98"/>
  <c r="HR206" i="98" s="1"/>
  <c r="GH204" i="98"/>
  <c r="FL44" i="95"/>
  <c r="II166" i="96"/>
  <c r="DF18" i="96"/>
  <c r="DH18" i="96" s="1"/>
  <c r="GR18" i="96"/>
  <c r="GR20" i="96" s="1"/>
  <c r="DL19" i="96"/>
  <c r="DN19" i="96" s="1"/>
  <c r="GT19" i="96"/>
  <c r="FP57" i="95"/>
  <c r="CF57" i="95"/>
  <c r="CH57" i="95" s="1"/>
  <c r="BZ56" i="95"/>
  <c r="CB56" i="95" s="1"/>
  <c r="FN56" i="95"/>
  <c r="FN58" i="95" s="1"/>
  <c r="CV30" i="98"/>
  <c r="CX30" i="98" s="1"/>
  <c r="CY30" i="98" s="1"/>
  <c r="DA30" i="98" s="1"/>
  <c r="DH18" i="98"/>
  <c r="DJ18" i="98" s="1"/>
  <c r="GR18" i="98"/>
  <c r="DH31" i="98"/>
  <c r="DJ31" i="98" s="1"/>
  <c r="GR31" i="98"/>
  <c r="DI32" i="96"/>
  <c r="DK32" i="96" s="1"/>
  <c r="GS32" i="96"/>
  <c r="FM56" i="95"/>
  <c r="FM58" i="95" s="1"/>
  <c r="GN30" i="98"/>
  <c r="GN32" i="98" s="1"/>
  <c r="GN33" i="98" s="1"/>
  <c r="BT82" i="95"/>
  <c r="BV82" i="95" s="1"/>
  <c r="BW82" i="95" s="1"/>
  <c r="BY82" i="95" s="1"/>
  <c r="FL82" i="95"/>
  <c r="FL84" i="95" s="1"/>
  <c r="DX26" i="94"/>
  <c r="DZ26" i="94" s="1"/>
  <c r="GZ26" i="94"/>
  <c r="DU25" i="94"/>
  <c r="DW25" i="94" s="1"/>
  <c r="GY25" i="94"/>
  <c r="GY27" i="94" s="1"/>
  <c r="DE17" i="98"/>
  <c r="DG17" i="98" s="1"/>
  <c r="GQ17" i="98"/>
  <c r="GQ19" i="98" s="1"/>
  <c r="AF121" i="95" l="1"/>
  <c r="AG121" i="95" s="1"/>
  <c r="AI121" i="95" s="1"/>
  <c r="AJ121" i="95" s="1"/>
  <c r="AL121" i="95" s="1"/>
  <c r="AM121" i="95" s="1"/>
  <c r="AO121" i="95" s="1"/>
  <c r="AP121" i="95" s="1"/>
  <c r="AR121" i="95" s="1"/>
  <c r="AF161" i="95"/>
  <c r="AG161" i="95" s="1"/>
  <c r="AI161" i="95" s="1"/>
  <c r="AJ161" i="95" s="1"/>
  <c r="AL161" i="95" s="1"/>
  <c r="AM161" i="95" s="1"/>
  <c r="AO161" i="95" s="1"/>
  <c r="AP161" i="95" s="1"/>
  <c r="AR161" i="95" s="1"/>
  <c r="AS161" i="95" s="1"/>
  <c r="AU161" i="95" s="1"/>
  <c r="AV161" i="95" s="1"/>
  <c r="AX161" i="95" s="1"/>
  <c r="AY161" i="95" s="1"/>
  <c r="BA161" i="95" s="1"/>
  <c r="GN247" i="95"/>
  <c r="GN249" i="95" s="1"/>
  <c r="EZ247" i="95"/>
  <c r="FB247" i="95" s="1"/>
  <c r="GU139" i="95"/>
  <c r="AC147" i="95" s="1"/>
  <c r="AB148" i="95" s="1"/>
  <c r="HG139" i="95" s="1"/>
  <c r="HL139" i="95" s="1"/>
  <c r="ET260" i="95"/>
  <c r="EV260" i="95" s="1"/>
  <c r="GL260" i="95"/>
  <c r="GL262" i="95" s="1"/>
  <c r="FJ69" i="95"/>
  <c r="FJ71" i="95" s="1"/>
  <c r="FJ72" i="95" s="1"/>
  <c r="BH69" i="95"/>
  <c r="BJ69" i="95" s="1"/>
  <c r="BK69" i="95" s="1"/>
  <c r="BM69" i="95" s="1"/>
  <c r="FF208" i="95"/>
  <c r="GP208" i="95"/>
  <c r="GP210" i="95" s="1"/>
  <c r="GT166" i="95"/>
  <c r="GU167" i="95" s="1"/>
  <c r="AB173" i="95" s="1"/>
  <c r="CC70" i="95"/>
  <c r="CE70" i="95" s="1"/>
  <c r="FO70" i="95"/>
  <c r="GO234" i="95"/>
  <c r="GO236" i="95" s="1"/>
  <c r="FC234" i="95"/>
  <c r="FE234" i="95" s="1"/>
  <c r="FC221" i="95"/>
  <c r="FE221" i="95" s="1"/>
  <c r="GO221" i="95"/>
  <c r="GO223" i="95" s="1"/>
  <c r="GT153" i="95"/>
  <c r="GU154" i="95" s="1"/>
  <c r="AB160" i="95" s="1"/>
  <c r="ID152" i="98"/>
  <c r="B152" i="98" s="1"/>
  <c r="GN44" i="96"/>
  <c r="GN46" i="96" s="1"/>
  <c r="GN47" i="96" s="1"/>
  <c r="CQ44" i="96"/>
  <c r="CS44" i="96" s="1"/>
  <c r="CT44" i="96" s="1"/>
  <c r="CV44" i="96" s="1"/>
  <c r="GO45" i="96"/>
  <c r="CW45" i="96"/>
  <c r="CY45" i="96" s="1"/>
  <c r="CZ45" i="96" s="1"/>
  <c r="DB45" i="96" s="1"/>
  <c r="GM43" i="98"/>
  <c r="GM45" i="98" s="1"/>
  <c r="GM46" i="98" s="1"/>
  <c r="CP43" i="98"/>
  <c r="CR43" i="98" s="1"/>
  <c r="CS43" i="98" s="1"/>
  <c r="CU43" i="98" s="1"/>
  <c r="DE44" i="98"/>
  <c r="DG44" i="98" s="1"/>
  <c r="GQ44" i="98"/>
  <c r="FM59" i="95"/>
  <c r="FN59" i="95" s="1"/>
  <c r="GK98" i="98"/>
  <c r="GL98" i="98" s="1"/>
  <c r="HV152" i="98"/>
  <c r="HT170" i="98"/>
  <c r="IC165" i="98" s="1"/>
  <c r="HT166" i="98"/>
  <c r="HV165" i="98" s="1"/>
  <c r="HS121" i="98"/>
  <c r="HT182" i="98"/>
  <c r="IB178" i="98" s="1"/>
  <c r="HM231" i="98"/>
  <c r="HS161" i="98"/>
  <c r="HV156" i="98"/>
  <c r="HQ181" i="98"/>
  <c r="HQ194" i="98"/>
  <c r="HM235" i="98"/>
  <c r="HP211" i="98"/>
  <c r="GS43" i="94"/>
  <c r="GQ42" i="94"/>
  <c r="GQ44" i="94" s="1"/>
  <c r="GQ45" i="94" s="1"/>
  <c r="CE42" i="94"/>
  <c r="CG42" i="94" s="1"/>
  <c r="CH42" i="94" s="1"/>
  <c r="CJ42" i="94" s="1"/>
  <c r="CT43" i="94"/>
  <c r="CV43" i="94" s="1"/>
  <c r="CW43" i="94" s="1"/>
  <c r="CY43" i="94" s="1"/>
  <c r="GT43" i="94"/>
  <c r="BD135" i="98"/>
  <c r="IG126" i="98" s="1"/>
  <c r="IK126" i="98" s="1"/>
  <c r="GJ161" i="98"/>
  <c r="HN230" i="98"/>
  <c r="BU135" i="98"/>
  <c r="BW135" i="98" s="1"/>
  <c r="BX135" i="98" s="1"/>
  <c r="BZ135" i="98" s="1"/>
  <c r="CA135" i="98" s="1"/>
  <c r="CC135" i="98" s="1"/>
  <c r="CD69" i="98"/>
  <c r="CF69" i="98" s="1"/>
  <c r="CG69" i="98" s="1"/>
  <c r="CI69" i="98" s="1"/>
  <c r="HR191" i="98"/>
  <c r="HR193" i="98" s="1"/>
  <c r="GH191" i="98"/>
  <c r="BU82" i="98"/>
  <c r="BW82" i="98" s="1"/>
  <c r="BX82" i="98" s="1"/>
  <c r="BZ82" i="98" s="1"/>
  <c r="CA82" i="98" s="1"/>
  <c r="CC82" i="98" s="1"/>
  <c r="CP83" i="98"/>
  <c r="CR83" i="98" s="1"/>
  <c r="CS83" i="98" s="1"/>
  <c r="CU83" i="98" s="1"/>
  <c r="CV70" i="98"/>
  <c r="CX70" i="98" s="1"/>
  <c r="CY70" i="98" s="1"/>
  <c r="DA70" i="98" s="1"/>
  <c r="GJ135" i="98"/>
  <c r="HN232" i="98"/>
  <c r="HN234" i="98" s="1"/>
  <c r="FV232" i="98"/>
  <c r="FX232" i="98" s="1"/>
  <c r="GH178" i="98"/>
  <c r="HR178" i="98"/>
  <c r="HR180" i="98" s="1"/>
  <c r="GK69" i="98"/>
  <c r="GK71" i="98" s="1"/>
  <c r="GK72" i="98" s="1"/>
  <c r="GE209" i="98"/>
  <c r="GG209" i="98" s="1"/>
  <c r="HQ209" i="98"/>
  <c r="HQ210" i="98" s="1"/>
  <c r="GJ82" i="98"/>
  <c r="GJ84" i="98" s="1"/>
  <c r="GJ85" i="98" s="1"/>
  <c r="GM83" i="98"/>
  <c r="GN70" i="98"/>
  <c r="HQ292" i="94"/>
  <c r="IR183" i="94"/>
  <c r="IT183" i="94" s="1"/>
  <c r="IU183" i="94" s="1"/>
  <c r="HT241" i="94"/>
  <c r="IB166" i="94"/>
  <c r="IC166" i="94" s="1"/>
  <c r="IF166" i="94" s="1"/>
  <c r="HZ182" i="94" s="1"/>
  <c r="B166" i="94" s="1"/>
  <c r="IK166" i="94"/>
  <c r="AT178" i="94"/>
  <c r="AS179" i="94" s="1"/>
  <c r="IC182" i="94" s="1"/>
  <c r="IH182" i="94" s="1"/>
  <c r="HS254" i="94"/>
  <c r="HV224" i="94"/>
  <c r="HX221" i="94" s="1"/>
  <c r="IH217" i="94" s="1"/>
  <c r="HV203" i="94"/>
  <c r="HX201" i="94" s="1"/>
  <c r="HT245" i="94"/>
  <c r="HR275" i="94"/>
  <c r="HW162" i="94"/>
  <c r="HV220" i="94"/>
  <c r="HX218" i="94" s="1"/>
  <c r="HS258" i="94"/>
  <c r="AS162" i="94"/>
  <c r="IC165" i="94" s="1"/>
  <c r="IH165" i="94" s="1"/>
  <c r="HV211" i="94"/>
  <c r="HX209" i="94" s="1"/>
  <c r="IP200" i="94" s="1"/>
  <c r="HV190" i="94"/>
  <c r="HX187" i="94" s="1"/>
  <c r="IH183" i="94" s="1"/>
  <c r="HP305" i="94"/>
  <c r="HP326" i="94"/>
  <c r="HQ288" i="94"/>
  <c r="GN110" i="94"/>
  <c r="GN112" i="94" s="1"/>
  <c r="GN113" i="94" s="1"/>
  <c r="GP110" i="94"/>
  <c r="GO110" i="94"/>
  <c r="GO112" i="94" s="1"/>
  <c r="HQ296" i="94"/>
  <c r="AW144" i="94"/>
  <c r="AX144" i="94" s="1"/>
  <c r="AZ144" i="94" s="1"/>
  <c r="BA144" i="94" s="1"/>
  <c r="BC144" i="94" s="1"/>
  <c r="BD144" i="94" s="1"/>
  <c r="BF144" i="94" s="1"/>
  <c r="BG144" i="94" s="1"/>
  <c r="BI144" i="94" s="1"/>
  <c r="HV228" i="94"/>
  <c r="HX226" i="94" s="1"/>
  <c r="IP217" i="94" s="1"/>
  <c r="HO330" i="94"/>
  <c r="HS262" i="94"/>
  <c r="HT237" i="94"/>
  <c r="HS279" i="94"/>
  <c r="HM347" i="94"/>
  <c r="HN339" i="94"/>
  <c r="HS271" i="94"/>
  <c r="HX144" i="96"/>
  <c r="HZ144" i="96" s="1"/>
  <c r="HV148" i="96" s="1"/>
  <c r="HY140" i="96" s="1"/>
  <c r="IC140" i="96" s="1"/>
  <c r="HO343" i="94"/>
  <c r="HV207" i="94"/>
  <c r="HX204" i="94" s="1"/>
  <c r="IH200" i="94" s="1"/>
  <c r="HP309" i="94"/>
  <c r="HP313" i="94"/>
  <c r="HO322" i="94"/>
  <c r="GM250" i="95"/>
  <c r="GP111" i="94"/>
  <c r="GP94" i="94"/>
  <c r="HV260" i="94"/>
  <c r="GL260" i="94"/>
  <c r="FZ320" i="94"/>
  <c r="GB320" i="94" s="1"/>
  <c r="HR320" i="94"/>
  <c r="BJ162" i="94"/>
  <c r="BL162" i="94" s="1"/>
  <c r="BM162" i="94" s="1"/>
  <c r="BO162" i="94" s="1"/>
  <c r="BP162" i="94" s="1"/>
  <c r="BR162" i="94" s="1"/>
  <c r="BS93" i="94"/>
  <c r="BU93" i="94" s="1"/>
  <c r="BV93" i="94" s="1"/>
  <c r="BX93" i="94" s="1"/>
  <c r="HT294" i="94"/>
  <c r="GF294" i="94"/>
  <c r="GH294" i="94" s="1"/>
  <c r="GI269" i="94"/>
  <c r="GK269" i="94" s="1"/>
  <c r="HU269" i="94"/>
  <c r="GI256" i="94"/>
  <c r="GK256" i="94" s="1"/>
  <c r="HU256" i="94"/>
  <c r="HU273" i="94"/>
  <c r="GI273" i="94"/>
  <c r="GK273" i="94" s="1"/>
  <c r="HR293" i="94"/>
  <c r="HR295" i="94" s="1"/>
  <c r="FZ293" i="94"/>
  <c r="GB293" i="94" s="1"/>
  <c r="HT276" i="94"/>
  <c r="HT278" i="94" s="1"/>
  <c r="GF276" i="94"/>
  <c r="GH276" i="94" s="1"/>
  <c r="GC307" i="94"/>
  <c r="GE307" i="94" s="1"/>
  <c r="HS307" i="94"/>
  <c r="GC311" i="94"/>
  <c r="GE311" i="94" s="1"/>
  <c r="HS311" i="94"/>
  <c r="HR328" i="94"/>
  <c r="FZ328" i="94"/>
  <c r="GB328" i="94" s="1"/>
  <c r="HT268" i="94"/>
  <c r="HT270" i="94" s="1"/>
  <c r="GF268" i="94"/>
  <c r="GH268" i="94" s="1"/>
  <c r="GO145" i="94"/>
  <c r="HQ323" i="94"/>
  <c r="HQ325" i="94" s="1"/>
  <c r="FW323" i="94"/>
  <c r="FY323" i="94" s="1"/>
  <c r="FW310" i="94"/>
  <c r="FY310" i="94" s="1"/>
  <c r="HQ310" i="94"/>
  <c r="HQ312" i="94" s="1"/>
  <c r="FT340" i="94"/>
  <c r="FV340" i="94" s="1"/>
  <c r="HP340" i="94"/>
  <c r="HP342" i="94" s="1"/>
  <c r="HQ306" i="94"/>
  <c r="HQ308" i="94" s="1"/>
  <c r="FW306" i="94"/>
  <c r="FY306" i="94" s="1"/>
  <c r="HU234" i="94"/>
  <c r="HU236" i="94" s="1"/>
  <c r="GI234" i="94"/>
  <c r="GK234" i="94" s="1"/>
  <c r="GI242" i="94"/>
  <c r="GK242" i="94" s="1"/>
  <c r="HU242" i="94"/>
  <c r="HU244" i="94" s="1"/>
  <c r="FW302" i="94"/>
  <c r="FY302" i="94" s="1"/>
  <c r="HQ302" i="94"/>
  <c r="HQ304" i="94" s="1"/>
  <c r="FZ324" i="94"/>
  <c r="GB324" i="94" s="1"/>
  <c r="HR324" i="94"/>
  <c r="HV239" i="94"/>
  <c r="GL239" i="94"/>
  <c r="AX127" i="94"/>
  <c r="AZ127" i="94" s="1"/>
  <c r="BA127" i="94" s="1"/>
  <c r="BC127" i="94" s="1"/>
  <c r="BD127" i="94" s="1"/>
  <c r="BF127" i="94" s="1"/>
  <c r="BG127" i="94" s="1"/>
  <c r="BI127" i="94" s="1"/>
  <c r="BS145" i="94"/>
  <c r="BU145" i="94" s="1"/>
  <c r="BV145" i="94" s="1"/>
  <c r="BX145" i="94" s="1"/>
  <c r="HV252" i="94"/>
  <c r="GL252" i="94"/>
  <c r="HO336" i="94"/>
  <c r="HO338" i="94" s="1"/>
  <c r="FQ336" i="94"/>
  <c r="FS336" i="94" s="1"/>
  <c r="HT251" i="94"/>
  <c r="HT253" i="94" s="1"/>
  <c r="GF251" i="94"/>
  <c r="GH251" i="94" s="1"/>
  <c r="HP345" i="94"/>
  <c r="FT345" i="94"/>
  <c r="FV345" i="94" s="1"/>
  <c r="HN344" i="94"/>
  <c r="HN346" i="94" s="1"/>
  <c r="FN344" i="94"/>
  <c r="FP344" i="94" s="1"/>
  <c r="FT319" i="94"/>
  <c r="FV319" i="94" s="1"/>
  <c r="HP319" i="94"/>
  <c r="HP321" i="94" s="1"/>
  <c r="BY94" i="94"/>
  <c r="CA94" i="94" s="1"/>
  <c r="CB94" i="94" s="1"/>
  <c r="CD94" i="94" s="1"/>
  <c r="FW341" i="94"/>
  <c r="FY341" i="94" s="1"/>
  <c r="HQ341" i="94"/>
  <c r="GO128" i="94"/>
  <c r="HS272" i="94"/>
  <c r="HS274" i="94" s="1"/>
  <c r="GC272" i="94"/>
  <c r="GE272" i="94" s="1"/>
  <c r="GQ77" i="94"/>
  <c r="GC286" i="94"/>
  <c r="GE286" i="94" s="1"/>
  <c r="HS286" i="94"/>
  <c r="GC290" i="94"/>
  <c r="GE290" i="94" s="1"/>
  <c r="HS290" i="94"/>
  <c r="BY111" i="94"/>
  <c r="CA111" i="94" s="1"/>
  <c r="CB111" i="94" s="1"/>
  <c r="CD111" i="94" s="1"/>
  <c r="GI238" i="94"/>
  <c r="GK238" i="94" s="1"/>
  <c r="HU238" i="94"/>
  <c r="HU240" i="94" s="1"/>
  <c r="GP76" i="94"/>
  <c r="GP78" i="94" s="1"/>
  <c r="GP79" i="94" s="1"/>
  <c r="GN162" i="94"/>
  <c r="GO93" i="94"/>
  <c r="GO95" i="94" s="1"/>
  <c r="GO96" i="94" s="1"/>
  <c r="FT337" i="94"/>
  <c r="FV337" i="94" s="1"/>
  <c r="HP337" i="94"/>
  <c r="ID183" i="94"/>
  <c r="IC183" i="94"/>
  <c r="IF183" i="94" s="1"/>
  <c r="BS128" i="94"/>
  <c r="BU128" i="94" s="1"/>
  <c r="BV128" i="94" s="1"/>
  <c r="BX128" i="94" s="1"/>
  <c r="HP327" i="94"/>
  <c r="HP329" i="94" s="1"/>
  <c r="FT327" i="94"/>
  <c r="FV327" i="94" s="1"/>
  <c r="FZ289" i="94"/>
  <c r="GB289" i="94" s="1"/>
  <c r="HR289" i="94"/>
  <c r="HR291" i="94" s="1"/>
  <c r="AW179" i="94"/>
  <c r="HW179" i="94"/>
  <c r="GI277" i="94"/>
  <c r="GK277" i="94" s="1"/>
  <c r="HU277" i="94"/>
  <c r="CE77" i="94"/>
  <c r="CG77" i="94" s="1"/>
  <c r="CH77" i="94" s="1"/>
  <c r="CJ77" i="94" s="1"/>
  <c r="HR285" i="94"/>
  <c r="HR287" i="94" s="1"/>
  <c r="FZ285" i="94"/>
  <c r="GB285" i="94" s="1"/>
  <c r="HT255" i="94"/>
  <c r="HT257" i="94" s="1"/>
  <c r="GF255" i="94"/>
  <c r="GH255" i="94" s="1"/>
  <c r="HT259" i="94"/>
  <c r="HT261" i="94" s="1"/>
  <c r="GF259" i="94"/>
  <c r="GH259" i="94" s="1"/>
  <c r="HS303" i="94"/>
  <c r="GC303" i="94"/>
  <c r="GE303" i="94" s="1"/>
  <c r="BY76" i="94"/>
  <c r="CA76" i="94" s="1"/>
  <c r="CB76" i="94" s="1"/>
  <c r="CD76" i="94" s="1"/>
  <c r="GN237" i="95"/>
  <c r="HQ224" i="98"/>
  <c r="HR199" i="96"/>
  <c r="GR196" i="95"/>
  <c r="GO224" i="95"/>
  <c r="IJ166" i="96"/>
  <c r="HW166" i="96"/>
  <c r="HR195" i="96"/>
  <c r="HQ220" i="98"/>
  <c r="HQ212" i="96"/>
  <c r="BE123" i="96"/>
  <c r="BG122" i="96" s="1"/>
  <c r="HT122" i="96" s="1"/>
  <c r="HU184" i="96"/>
  <c r="HW183" i="96" s="1"/>
  <c r="HS182" i="96"/>
  <c r="HU180" i="96" s="1"/>
  <c r="HR207" i="98"/>
  <c r="HT205" i="98" s="1"/>
  <c r="GR183" i="95"/>
  <c r="BF147" i="98"/>
  <c r="HS147" i="98" s="1"/>
  <c r="GQ174" i="95"/>
  <c r="HT195" i="98"/>
  <c r="IB191" i="98" s="1"/>
  <c r="IU153" i="96"/>
  <c r="W153" i="96" s="1"/>
  <c r="HW157" i="96"/>
  <c r="HX157" i="96" s="1"/>
  <c r="HZ157" i="96" s="1"/>
  <c r="IA157" i="96" s="1"/>
  <c r="BF161" i="96" s="1"/>
  <c r="HO225" i="96"/>
  <c r="HN251" i="96"/>
  <c r="HN238" i="96"/>
  <c r="GO211" i="95"/>
  <c r="IT166" i="96"/>
  <c r="IU166" i="96" s="1"/>
  <c r="W166" i="96" s="1"/>
  <c r="HW170" i="96"/>
  <c r="HN264" i="96"/>
  <c r="HM247" i="96"/>
  <c r="HO221" i="96"/>
  <c r="GK263" i="95"/>
  <c r="HM260" i="96"/>
  <c r="HO234" i="96"/>
  <c r="HQ208" i="96"/>
  <c r="GY28" i="94"/>
  <c r="FL85" i="95"/>
  <c r="GP58" i="96"/>
  <c r="HO250" i="96"/>
  <c r="FK17" i="95"/>
  <c r="FK19" i="95" s="1"/>
  <c r="FK20" i="95" s="1"/>
  <c r="GQ20" i="98"/>
  <c r="FL96" i="95"/>
  <c r="FH148" i="95"/>
  <c r="GO96" i="98"/>
  <c r="GO84" i="96"/>
  <c r="FJ122" i="95"/>
  <c r="GM122" i="98"/>
  <c r="FH108" i="95"/>
  <c r="FH110" i="95" s="1"/>
  <c r="FH111" i="95" s="1"/>
  <c r="FM31" i="95"/>
  <c r="GM57" i="96"/>
  <c r="GM59" i="96" s="1"/>
  <c r="GM60" i="96" s="1"/>
  <c r="FK43" i="95"/>
  <c r="FK45" i="95" s="1"/>
  <c r="FK46" i="95" s="1"/>
  <c r="GJ108" i="98"/>
  <c r="GJ110" i="98" s="1"/>
  <c r="GJ111" i="98" s="1"/>
  <c r="GJ121" i="98"/>
  <c r="GJ123" i="98" s="1"/>
  <c r="GJ124" i="98" s="1"/>
  <c r="GM95" i="98"/>
  <c r="GM97" i="98" s="1"/>
  <c r="HT135" i="96"/>
  <c r="BI135" i="96"/>
  <c r="BH30" i="95"/>
  <c r="BJ30" i="95" s="1"/>
  <c r="BK30" i="95" s="1"/>
  <c r="BM30" i="95" s="1"/>
  <c r="AS135" i="95"/>
  <c r="AU135" i="95" s="1"/>
  <c r="AV135" i="95" s="1"/>
  <c r="AX135" i="95" s="1"/>
  <c r="AY135" i="95" s="1"/>
  <c r="BA135" i="95" s="1"/>
  <c r="BJ149" i="96"/>
  <c r="BL149" i="96" s="1"/>
  <c r="BM149" i="96" s="1"/>
  <c r="BO149" i="96" s="1"/>
  <c r="BP149" i="96" s="1"/>
  <c r="BR149" i="96" s="1"/>
  <c r="BS149" i="96" s="1"/>
  <c r="BU149" i="96" s="1"/>
  <c r="FW235" i="96"/>
  <c r="FY235" i="96" s="1"/>
  <c r="HO235" i="96"/>
  <c r="HO237" i="96" s="1"/>
  <c r="HT175" i="96"/>
  <c r="BI175" i="96"/>
  <c r="BZ31" i="95"/>
  <c r="CB31" i="95" s="1"/>
  <c r="FN31" i="95"/>
  <c r="GR59" i="94"/>
  <c r="GR61" i="94" s="1"/>
  <c r="GR62" i="94" s="1"/>
  <c r="CW84" i="96"/>
  <c r="CY84" i="96" s="1"/>
  <c r="CZ84" i="96" s="1"/>
  <c r="DB84" i="96" s="1"/>
  <c r="GK161" i="98"/>
  <c r="FZ262" i="96"/>
  <c r="GB262" i="96" s="1"/>
  <c r="HP262" i="96"/>
  <c r="FK109" i="95"/>
  <c r="GL123" i="96"/>
  <c r="GN56" i="98"/>
  <c r="GN58" i="98" s="1"/>
  <c r="GN59" i="98" s="1"/>
  <c r="CK59" i="94"/>
  <c r="CM59" i="94" s="1"/>
  <c r="CN59" i="94" s="1"/>
  <c r="CP59" i="94" s="1"/>
  <c r="CQ59" i="94" s="1"/>
  <c r="CS59" i="94" s="1"/>
  <c r="GN97" i="96"/>
  <c r="HS196" i="96"/>
  <c r="HS198" i="96" s="1"/>
  <c r="GI196" i="96"/>
  <c r="CD161" i="98"/>
  <c r="CF161" i="98" s="1"/>
  <c r="CG161" i="98" s="1"/>
  <c r="CI161" i="98" s="1"/>
  <c r="CZ60" i="94"/>
  <c r="DB60" i="94" s="1"/>
  <c r="DC60" i="94" s="1"/>
  <c r="DE60" i="94" s="1"/>
  <c r="GU60" i="94"/>
  <c r="HN257" i="96"/>
  <c r="HN259" i="96" s="1"/>
  <c r="FT257" i="96"/>
  <c r="FV257" i="96" s="1"/>
  <c r="HP249" i="96"/>
  <c r="FZ249" i="96"/>
  <c r="GB249" i="96" s="1"/>
  <c r="FM44" i="95"/>
  <c r="HR233" i="98"/>
  <c r="GH233" i="98"/>
  <c r="BN109" i="95"/>
  <c r="BP109" i="95" s="1"/>
  <c r="BQ109" i="95" s="1"/>
  <c r="BS109" i="95" s="1"/>
  <c r="CE123" i="96"/>
  <c r="CG123" i="96" s="1"/>
  <c r="CH123" i="96" s="1"/>
  <c r="CJ123" i="96" s="1"/>
  <c r="GH229" i="98"/>
  <c r="HR229" i="98"/>
  <c r="CV56" i="98"/>
  <c r="CX56" i="98" s="1"/>
  <c r="CY56" i="98" s="1"/>
  <c r="DA56" i="98" s="1"/>
  <c r="CQ97" i="96"/>
  <c r="CS97" i="96" s="1"/>
  <c r="CT97" i="96" s="1"/>
  <c r="CV97" i="96" s="1"/>
  <c r="AD134" i="95"/>
  <c r="EZ261" i="95"/>
  <c r="FB261" i="95" s="1"/>
  <c r="GN261" i="95"/>
  <c r="BZ44" i="95"/>
  <c r="CB44" i="95" s="1"/>
  <c r="FN44" i="95"/>
  <c r="FI95" i="95"/>
  <c r="FI97" i="95" s="1"/>
  <c r="FI98" i="95" s="1"/>
  <c r="CP122" i="98"/>
  <c r="CR122" i="98" s="1"/>
  <c r="CS122" i="98" s="1"/>
  <c r="CU122" i="98" s="1"/>
  <c r="BU108" i="98"/>
  <c r="BW108" i="98" s="1"/>
  <c r="BX108" i="98" s="1"/>
  <c r="BZ108" i="98" s="1"/>
  <c r="CA108" i="98" s="1"/>
  <c r="CC108" i="98" s="1"/>
  <c r="BT96" i="95"/>
  <c r="BV96" i="95" s="1"/>
  <c r="BW96" i="95" s="1"/>
  <c r="BY96" i="95" s="1"/>
  <c r="GH217" i="98"/>
  <c r="HR217" i="98"/>
  <c r="HR219" i="98" s="1"/>
  <c r="BB95" i="95"/>
  <c r="BD95" i="95" s="1"/>
  <c r="BE95" i="95" s="1"/>
  <c r="BG95" i="95" s="1"/>
  <c r="FZ222" i="96"/>
  <c r="GB222" i="96" s="1"/>
  <c r="HP222" i="96"/>
  <c r="HP224" i="96" s="1"/>
  <c r="DK57" i="98"/>
  <c r="DM57" i="98" s="1"/>
  <c r="GS57" i="98"/>
  <c r="HP258" i="96"/>
  <c r="FZ258" i="96"/>
  <c r="GB258" i="96" s="1"/>
  <c r="FZ218" i="96"/>
  <c r="GB218" i="96" s="1"/>
  <c r="HP218" i="96"/>
  <c r="HP220" i="96" s="1"/>
  <c r="HR219" i="96"/>
  <c r="GF219" i="96"/>
  <c r="GH219" i="96" s="1"/>
  <c r="HR209" i="96"/>
  <c r="HR211" i="96" s="1"/>
  <c r="GF209" i="96"/>
  <c r="GH209" i="96" s="1"/>
  <c r="GC232" i="96"/>
  <c r="GE232" i="96" s="1"/>
  <c r="HQ232" i="96"/>
  <c r="GK148" i="98"/>
  <c r="CP95" i="98"/>
  <c r="CR95" i="98" s="1"/>
  <c r="CS95" i="98" s="1"/>
  <c r="CU95" i="98" s="1"/>
  <c r="GI206" i="96"/>
  <c r="HS206" i="96"/>
  <c r="GK109" i="96"/>
  <c r="GK111" i="96" s="1"/>
  <c r="GK112" i="96" s="1"/>
  <c r="HN244" i="96"/>
  <c r="HN246" i="96" s="1"/>
  <c r="FT244" i="96"/>
  <c r="FV244" i="96" s="1"/>
  <c r="CD148" i="98"/>
  <c r="CF148" i="98" s="1"/>
  <c r="CG148" i="98" s="1"/>
  <c r="CI148" i="98" s="1"/>
  <c r="GF223" i="96"/>
  <c r="GH223" i="96" s="1"/>
  <c r="HR223" i="96"/>
  <c r="BV109" i="96"/>
  <c r="BX109" i="96" s="1"/>
  <c r="BY109" i="96" s="1"/>
  <c r="CA109" i="96" s="1"/>
  <c r="CB109" i="96" s="1"/>
  <c r="CD109" i="96" s="1"/>
  <c r="CK57" i="96"/>
  <c r="CM57" i="96" s="1"/>
  <c r="CN57" i="96" s="1"/>
  <c r="CP57" i="96" s="1"/>
  <c r="BH122" i="95"/>
  <c r="BJ122" i="95" s="1"/>
  <c r="BK122" i="95" s="1"/>
  <c r="BM122" i="95" s="1"/>
  <c r="GQ110" i="94"/>
  <c r="GO31" i="96"/>
  <c r="GO33" i="96" s="1"/>
  <c r="GO34" i="96" s="1"/>
  <c r="BN43" i="95"/>
  <c r="BP43" i="95" s="1"/>
  <c r="BQ43" i="95" s="1"/>
  <c r="BS43" i="95" s="1"/>
  <c r="GN70" i="96"/>
  <c r="GN72" i="96" s="1"/>
  <c r="GN73" i="96" s="1"/>
  <c r="GL96" i="96"/>
  <c r="GL98" i="96" s="1"/>
  <c r="GL99" i="96" s="1"/>
  <c r="AS148" i="95"/>
  <c r="AU148" i="95" s="1"/>
  <c r="AV148" i="95" s="1"/>
  <c r="AX148" i="95" s="1"/>
  <c r="AY148" i="95" s="1"/>
  <c r="BA148" i="95" s="1"/>
  <c r="AS108" i="95"/>
  <c r="AU108" i="95" s="1"/>
  <c r="AV108" i="95" s="1"/>
  <c r="AX108" i="95" s="1"/>
  <c r="AY108" i="95" s="1"/>
  <c r="BA108" i="95" s="1"/>
  <c r="GQ58" i="96"/>
  <c r="DC58" i="96"/>
  <c r="DE58" i="96" s="1"/>
  <c r="BJ162" i="96"/>
  <c r="BL162" i="96" s="1"/>
  <c r="BM162" i="96" s="1"/>
  <c r="BO162" i="96" s="1"/>
  <c r="BP162" i="96" s="1"/>
  <c r="BR162" i="96" s="1"/>
  <c r="BS162" i="96" s="1"/>
  <c r="BU162" i="96" s="1"/>
  <c r="GM83" i="96"/>
  <c r="GM85" i="96" s="1"/>
  <c r="GM86" i="96" s="1"/>
  <c r="HP231" i="96"/>
  <c r="HP233" i="96" s="1"/>
  <c r="FZ231" i="96"/>
  <c r="GB231" i="96" s="1"/>
  <c r="CC18" i="95"/>
  <c r="CE18" i="95" s="1"/>
  <c r="FO18" i="95"/>
  <c r="IC191" i="98"/>
  <c r="AG174" i="95"/>
  <c r="AI174" i="95" s="1"/>
  <c r="AJ174" i="95" s="1"/>
  <c r="AL174" i="95" s="1"/>
  <c r="AM174" i="95" s="1"/>
  <c r="AO174" i="95" s="1"/>
  <c r="AP174" i="95" s="1"/>
  <c r="AR174" i="95" s="1"/>
  <c r="CE110" i="94"/>
  <c r="CG110" i="94" s="1"/>
  <c r="CH110" i="94" s="1"/>
  <c r="CJ110" i="94" s="1"/>
  <c r="CW31" i="96"/>
  <c r="CY31" i="96" s="1"/>
  <c r="CZ31" i="96" s="1"/>
  <c r="DB31" i="96" s="1"/>
  <c r="CQ70" i="96"/>
  <c r="CS70" i="96" s="1"/>
  <c r="CT70" i="96" s="1"/>
  <c r="CV70" i="96" s="1"/>
  <c r="CE96" i="96"/>
  <c r="CG96" i="96" s="1"/>
  <c r="CH96" i="96" s="1"/>
  <c r="CJ96" i="96" s="1"/>
  <c r="GC236" i="96"/>
  <c r="GE236" i="96" s="1"/>
  <c r="HQ236" i="96"/>
  <c r="CC83" i="95"/>
  <c r="CE83" i="95" s="1"/>
  <c r="FO83" i="95"/>
  <c r="GO248" i="95"/>
  <c r="FC248" i="95"/>
  <c r="FE248" i="95" s="1"/>
  <c r="CK83" i="96"/>
  <c r="CM83" i="96" s="1"/>
  <c r="CN83" i="96" s="1"/>
  <c r="CP83" i="96" s="1"/>
  <c r="FZ245" i="96"/>
  <c r="GB245" i="96" s="1"/>
  <c r="HP245" i="96"/>
  <c r="GM109" i="98"/>
  <c r="BN17" i="95"/>
  <c r="BP17" i="95" s="1"/>
  <c r="BQ17" i="95" s="1"/>
  <c r="BS17" i="95" s="1"/>
  <c r="BU121" i="98"/>
  <c r="BW121" i="98" s="1"/>
  <c r="BX121" i="98" s="1"/>
  <c r="BZ121" i="98" s="1"/>
  <c r="CA121" i="98" s="1"/>
  <c r="CC121" i="98" s="1"/>
  <c r="GI192" i="96"/>
  <c r="HS192" i="96"/>
  <c r="HS194" i="96" s="1"/>
  <c r="DB96" i="98"/>
  <c r="DD96" i="98" s="1"/>
  <c r="GP96" i="98"/>
  <c r="HP248" i="96"/>
  <c r="FZ248" i="96"/>
  <c r="GB248" i="96" s="1"/>
  <c r="GL136" i="96"/>
  <c r="GN110" i="96"/>
  <c r="FW261" i="96"/>
  <c r="FY261" i="96" s="1"/>
  <c r="HO261" i="96"/>
  <c r="HO263" i="96" s="1"/>
  <c r="FJ30" i="95"/>
  <c r="FJ32" i="95" s="1"/>
  <c r="FJ33" i="95" s="1"/>
  <c r="CP109" i="98"/>
  <c r="CR109" i="98" s="1"/>
  <c r="CS109" i="98" s="1"/>
  <c r="CU109" i="98" s="1"/>
  <c r="FH135" i="95"/>
  <c r="CE136" i="96"/>
  <c r="CG136" i="96" s="1"/>
  <c r="CH136" i="96" s="1"/>
  <c r="CJ136" i="96" s="1"/>
  <c r="CQ110" i="96"/>
  <c r="CS110" i="96" s="1"/>
  <c r="CT110" i="96" s="1"/>
  <c r="CV110" i="96" s="1"/>
  <c r="HR221" i="98"/>
  <c r="HR223" i="98" s="1"/>
  <c r="GH221" i="98"/>
  <c r="DF71" i="96"/>
  <c r="DH71" i="96" s="1"/>
  <c r="GR71" i="96"/>
  <c r="GI210" i="96"/>
  <c r="HS210" i="96"/>
  <c r="GF205" i="96"/>
  <c r="GH205" i="96" s="1"/>
  <c r="HR205" i="96"/>
  <c r="HR207" i="96" s="1"/>
  <c r="DI18" i="96"/>
  <c r="DK18" i="96" s="1"/>
  <c r="GS18" i="96"/>
  <c r="GS20" i="96" s="1"/>
  <c r="DO19" i="96"/>
  <c r="DQ19" i="96" s="1"/>
  <c r="GU19" i="96"/>
  <c r="GR21" i="96"/>
  <c r="DK18" i="98"/>
  <c r="DM18" i="98" s="1"/>
  <c r="GS18" i="98"/>
  <c r="DB30" i="98"/>
  <c r="DD30" i="98" s="1"/>
  <c r="GP30" i="98"/>
  <c r="GP32" i="98" s="1"/>
  <c r="CC56" i="95"/>
  <c r="CE56" i="95" s="1"/>
  <c r="FO56" i="95"/>
  <c r="FO58" i="95" s="1"/>
  <c r="CI57" i="95"/>
  <c r="CK57" i="95" s="1"/>
  <c r="FQ57" i="95"/>
  <c r="DL32" i="96"/>
  <c r="DN32" i="96" s="1"/>
  <c r="GT32" i="96"/>
  <c r="GS31" i="98"/>
  <c r="DK31" i="98"/>
  <c r="DM31" i="98" s="1"/>
  <c r="GO30" i="98"/>
  <c r="GO32" i="98" s="1"/>
  <c r="GO33" i="98" s="1"/>
  <c r="FN82" i="95"/>
  <c r="FN84" i="95" s="1"/>
  <c r="BZ82" i="95"/>
  <c r="CB82" i="95" s="1"/>
  <c r="FM82" i="95"/>
  <c r="FM84" i="95" s="1"/>
  <c r="DH17" i="98"/>
  <c r="DJ17" i="98" s="1"/>
  <c r="GR17" i="98"/>
  <c r="GR19" i="98" s="1"/>
  <c r="DX25" i="94"/>
  <c r="DZ25" i="94" s="1"/>
  <c r="GZ25" i="94"/>
  <c r="GZ27" i="94" s="1"/>
  <c r="EA26" i="94"/>
  <c r="EC26" i="94" s="1"/>
  <c r="HA26" i="94"/>
  <c r="FH161" i="95" l="1"/>
  <c r="AD147" i="95"/>
  <c r="GQ147" i="95" s="1"/>
  <c r="GO247" i="95"/>
  <c r="GO249" i="95" s="1"/>
  <c r="FC247" i="95"/>
  <c r="FE247" i="95" s="1"/>
  <c r="GU165" i="95"/>
  <c r="AC173" i="95" s="1"/>
  <c r="FK69" i="95"/>
  <c r="FK71" i="95" s="1"/>
  <c r="FK72" i="95" s="1"/>
  <c r="GM260" i="95"/>
  <c r="GM262" i="95" s="1"/>
  <c r="EW260" i="95"/>
  <c r="EY260" i="95" s="1"/>
  <c r="BN69" i="95"/>
  <c r="BP69" i="95" s="1"/>
  <c r="BQ69" i="95" s="1"/>
  <c r="BS69" i="95" s="1"/>
  <c r="FF221" i="95"/>
  <c r="GP221" i="95"/>
  <c r="GP223" i="95" s="1"/>
  <c r="GU152" i="95"/>
  <c r="AC160" i="95" s="1"/>
  <c r="AB161" i="95" s="1"/>
  <c r="HG152" i="95" s="1"/>
  <c r="HL152" i="95" s="1"/>
  <c r="FF234" i="95"/>
  <c r="GP234" i="95"/>
  <c r="GP236" i="95" s="1"/>
  <c r="CF70" i="95"/>
  <c r="CH70" i="95" s="1"/>
  <c r="FP70" i="95"/>
  <c r="HC178" i="95"/>
  <c r="HD178" i="95" s="1"/>
  <c r="B178" i="95" s="1"/>
  <c r="GT178" i="95"/>
  <c r="GU179" i="95"/>
  <c r="AC187" i="95" s="1"/>
  <c r="AD187" i="95" s="1"/>
  <c r="GQ187" i="95" s="1"/>
  <c r="HC191" i="95"/>
  <c r="HD191" i="95" s="1"/>
  <c r="B191" i="95" s="1"/>
  <c r="GT191" i="95"/>
  <c r="GU192" i="95"/>
  <c r="GP45" i="96"/>
  <c r="GO44" i="96"/>
  <c r="GO46" i="96" s="1"/>
  <c r="GO47" i="96" s="1"/>
  <c r="GQ45" i="96"/>
  <c r="DC45" i="96"/>
  <c r="DE45" i="96" s="1"/>
  <c r="CW44" i="96"/>
  <c r="CY44" i="96" s="1"/>
  <c r="CZ44" i="96" s="1"/>
  <c r="DB44" i="96" s="1"/>
  <c r="GN43" i="98"/>
  <c r="GN45" i="98" s="1"/>
  <c r="GN46" i="98" s="1"/>
  <c r="CV43" i="98"/>
  <c r="CX43" i="98" s="1"/>
  <c r="CY43" i="98" s="1"/>
  <c r="DA43" i="98" s="1"/>
  <c r="GR44" i="98"/>
  <c r="DH44" i="98"/>
  <c r="DJ44" i="98" s="1"/>
  <c r="HW156" i="98"/>
  <c r="HY156" i="98" s="1"/>
  <c r="BD160" i="98" s="1"/>
  <c r="HV169" i="98"/>
  <c r="HW169" i="98" s="1"/>
  <c r="HZ165" i="98"/>
  <c r="HX169" i="98"/>
  <c r="IA169" i="98" s="1"/>
  <c r="BE174" i="98" s="1"/>
  <c r="BF174" i="98" s="1"/>
  <c r="BH174" i="98" s="1"/>
  <c r="HV182" i="98"/>
  <c r="HN231" i="98"/>
  <c r="HR181" i="98"/>
  <c r="HT178" i="98" s="1"/>
  <c r="HY178" i="98" s="1"/>
  <c r="HN235" i="98"/>
  <c r="HR194" i="98"/>
  <c r="HT191" i="98" s="1"/>
  <c r="HY191" i="98" s="1"/>
  <c r="GM98" i="98"/>
  <c r="HQ211" i="98"/>
  <c r="GR42" i="94"/>
  <c r="GR44" i="94" s="1"/>
  <c r="GR45" i="94" s="1"/>
  <c r="CZ43" i="94"/>
  <c r="DB43" i="94" s="1"/>
  <c r="DC43" i="94" s="1"/>
  <c r="DE43" i="94" s="1"/>
  <c r="GU43" i="94"/>
  <c r="CK42" i="94"/>
  <c r="CM42" i="94" s="1"/>
  <c r="CN42" i="94" s="1"/>
  <c r="CP42" i="94" s="1"/>
  <c r="CQ42" i="94" s="1"/>
  <c r="CS42" i="94" s="1"/>
  <c r="BF134" i="98"/>
  <c r="GO70" i="98"/>
  <c r="GN83" i="98"/>
  <c r="GK82" i="98"/>
  <c r="GK84" i="98" s="1"/>
  <c r="GK85" i="98" s="1"/>
  <c r="GL69" i="98"/>
  <c r="GL71" i="98" s="1"/>
  <c r="GL72" i="98" s="1"/>
  <c r="GK135" i="98"/>
  <c r="GH209" i="98"/>
  <c r="HR209" i="98"/>
  <c r="HR210" i="98" s="1"/>
  <c r="HO232" i="98"/>
  <c r="HO234" i="98" s="1"/>
  <c r="FY232" i="98"/>
  <c r="GA232" i="98" s="1"/>
  <c r="DB70" i="98"/>
  <c r="DD70" i="98" s="1"/>
  <c r="GP70" i="98"/>
  <c r="CV83" i="98"/>
  <c r="CX83" i="98" s="1"/>
  <c r="CY83" i="98" s="1"/>
  <c r="DA83" i="98" s="1"/>
  <c r="CD82" i="98"/>
  <c r="CF82" i="98" s="1"/>
  <c r="CG82" i="98" s="1"/>
  <c r="CI82" i="98" s="1"/>
  <c r="CJ69" i="98"/>
  <c r="CL69" i="98" s="1"/>
  <c r="CM69" i="98" s="1"/>
  <c r="CO69" i="98" s="1"/>
  <c r="CD135" i="98"/>
  <c r="CF135" i="98" s="1"/>
  <c r="CG135" i="98" s="1"/>
  <c r="CI135" i="98" s="1"/>
  <c r="HO230" i="98"/>
  <c r="HR292" i="94"/>
  <c r="HU241" i="94"/>
  <c r="ID166" i="94"/>
  <c r="HT254" i="94"/>
  <c r="HX200" i="94"/>
  <c r="IA200" i="94" s="1"/>
  <c r="HU245" i="94"/>
  <c r="HX222" i="94"/>
  <c r="II217" i="94" s="1"/>
  <c r="IK217" i="94" s="1"/>
  <c r="HX217" i="94"/>
  <c r="IA217" i="94" s="1"/>
  <c r="HS275" i="94"/>
  <c r="HT258" i="94"/>
  <c r="HX188" i="94"/>
  <c r="II183" i="94" s="1"/>
  <c r="IK183" i="94" s="1"/>
  <c r="AU161" i="94"/>
  <c r="AW161" i="94" s="1"/>
  <c r="AX161" i="94" s="1"/>
  <c r="AZ161" i="94" s="1"/>
  <c r="BA161" i="94" s="1"/>
  <c r="BC161" i="94" s="1"/>
  <c r="BD161" i="94" s="1"/>
  <c r="BF161" i="94" s="1"/>
  <c r="BG161" i="94" s="1"/>
  <c r="BI161" i="94" s="1"/>
  <c r="HX208" i="94"/>
  <c r="IO200" i="94" s="1"/>
  <c r="IR200" i="94" s="1"/>
  <c r="HQ305" i="94"/>
  <c r="HQ326" i="94"/>
  <c r="HR288" i="94"/>
  <c r="GO113" i="94"/>
  <c r="HR296" i="94"/>
  <c r="GP112" i="94"/>
  <c r="HX225" i="94"/>
  <c r="IO217" i="94" s="1"/>
  <c r="IR217" i="94" s="1"/>
  <c r="HP330" i="94"/>
  <c r="HU237" i="94"/>
  <c r="HT262" i="94"/>
  <c r="HT279" i="94"/>
  <c r="HN347" i="94"/>
  <c r="BE148" i="96"/>
  <c r="IA144" i="96"/>
  <c r="BF148" i="96" s="1"/>
  <c r="HO339" i="94"/>
  <c r="HT271" i="94"/>
  <c r="HP343" i="94"/>
  <c r="HQ309" i="94"/>
  <c r="HX205" i="94"/>
  <c r="II200" i="94" s="1"/>
  <c r="IK200" i="94" s="1"/>
  <c r="HP322" i="94"/>
  <c r="HQ313" i="94"/>
  <c r="GN250" i="95"/>
  <c r="GQ111" i="94"/>
  <c r="GQ112" i="94" s="1"/>
  <c r="GQ94" i="94"/>
  <c r="GR77" i="94"/>
  <c r="GP128" i="94"/>
  <c r="AU178" i="94"/>
  <c r="AW178" i="94" s="1"/>
  <c r="HT303" i="94"/>
  <c r="GF303" i="94"/>
  <c r="GH303" i="94" s="1"/>
  <c r="HU259" i="94"/>
  <c r="HU261" i="94" s="1"/>
  <c r="GI259" i="94"/>
  <c r="GK259" i="94" s="1"/>
  <c r="HU255" i="94"/>
  <c r="HU257" i="94" s="1"/>
  <c r="GI255" i="94"/>
  <c r="GK255" i="94" s="1"/>
  <c r="FW327" i="94"/>
  <c r="FY327" i="94" s="1"/>
  <c r="HQ327" i="94"/>
  <c r="HQ329" i="94" s="1"/>
  <c r="IB200" i="94"/>
  <c r="BY145" i="94"/>
  <c r="CA145" i="94" s="1"/>
  <c r="CB145" i="94" s="1"/>
  <c r="CD145" i="94" s="1"/>
  <c r="BJ144" i="94"/>
  <c r="BL144" i="94" s="1"/>
  <c r="BM144" i="94" s="1"/>
  <c r="BO144" i="94" s="1"/>
  <c r="BP144" i="94" s="1"/>
  <c r="BR144" i="94" s="1"/>
  <c r="HV234" i="94"/>
  <c r="HV236" i="94" s="1"/>
  <c r="GL234" i="94"/>
  <c r="HR306" i="94"/>
  <c r="HR308" i="94" s="1"/>
  <c r="FZ306" i="94"/>
  <c r="GB306" i="94" s="1"/>
  <c r="HR323" i="94"/>
  <c r="HR325" i="94" s="1"/>
  <c r="FZ323" i="94"/>
  <c r="GB323" i="94" s="1"/>
  <c r="GL269" i="94"/>
  <c r="HV269" i="94"/>
  <c r="BY93" i="94"/>
  <c r="CA93" i="94" s="1"/>
  <c r="CB93" i="94" s="1"/>
  <c r="CD93" i="94" s="1"/>
  <c r="HS320" i="94"/>
  <c r="GC320" i="94"/>
  <c r="GE320" i="94" s="1"/>
  <c r="CK77" i="94"/>
  <c r="CM77" i="94" s="1"/>
  <c r="CN77" i="94" s="1"/>
  <c r="CP77" i="94" s="1"/>
  <c r="CQ77" i="94" s="1"/>
  <c r="CS77" i="94" s="1"/>
  <c r="AX179" i="94"/>
  <c r="AZ179" i="94" s="1"/>
  <c r="BA179" i="94" s="1"/>
  <c r="BC179" i="94" s="1"/>
  <c r="BD179" i="94" s="1"/>
  <c r="BF179" i="94" s="1"/>
  <c r="BG179" i="94" s="1"/>
  <c r="BI179" i="94" s="1"/>
  <c r="BY128" i="94"/>
  <c r="CA128" i="94" s="1"/>
  <c r="CB128" i="94" s="1"/>
  <c r="CD128" i="94" s="1"/>
  <c r="HV238" i="94"/>
  <c r="HV240" i="94" s="1"/>
  <c r="GL238" i="94"/>
  <c r="CE111" i="94"/>
  <c r="CG111" i="94" s="1"/>
  <c r="CH111" i="94" s="1"/>
  <c r="CJ111" i="94" s="1"/>
  <c r="HT272" i="94"/>
  <c r="HT274" i="94" s="1"/>
  <c r="GF272" i="94"/>
  <c r="GH272" i="94" s="1"/>
  <c r="HR341" i="94"/>
  <c r="FZ341" i="94"/>
  <c r="GB341" i="94" s="1"/>
  <c r="CE94" i="94"/>
  <c r="CG94" i="94" s="1"/>
  <c r="CH94" i="94" s="1"/>
  <c r="CJ94" i="94" s="1"/>
  <c r="HQ319" i="94"/>
  <c r="HQ321" i="94" s="1"/>
  <c r="FW319" i="94"/>
  <c r="FY319" i="94" s="1"/>
  <c r="HU251" i="94"/>
  <c r="HU253" i="94" s="1"/>
  <c r="GI251" i="94"/>
  <c r="GK251" i="94" s="1"/>
  <c r="GN127" i="94"/>
  <c r="GN129" i="94" s="1"/>
  <c r="GN130" i="94" s="1"/>
  <c r="HV242" i="94"/>
  <c r="HV244" i="94" s="1"/>
  <c r="GL242" i="94"/>
  <c r="FZ310" i="94"/>
  <c r="GB310" i="94" s="1"/>
  <c r="HR310" i="94"/>
  <c r="HR312" i="94" s="1"/>
  <c r="HU268" i="94"/>
  <c r="HU270" i="94" s="1"/>
  <c r="GI268" i="94"/>
  <c r="GK268" i="94" s="1"/>
  <c r="HS328" i="94"/>
  <c r="GC328" i="94"/>
  <c r="GE328" i="94" s="1"/>
  <c r="HU294" i="94"/>
  <c r="GI294" i="94"/>
  <c r="GK294" i="94" s="1"/>
  <c r="GO162" i="94"/>
  <c r="GQ76" i="94"/>
  <c r="GQ78" i="94" s="1"/>
  <c r="GQ79" i="94" s="1"/>
  <c r="HS285" i="94"/>
  <c r="HS287" i="94" s="1"/>
  <c r="GC285" i="94"/>
  <c r="GE285" i="94" s="1"/>
  <c r="FQ344" i="94"/>
  <c r="FS344" i="94" s="1"/>
  <c r="HO344" i="94"/>
  <c r="HO346" i="94" s="1"/>
  <c r="BJ127" i="94"/>
  <c r="BL127" i="94" s="1"/>
  <c r="BM127" i="94" s="1"/>
  <c r="BO127" i="94" s="1"/>
  <c r="BP127" i="94" s="1"/>
  <c r="BR127" i="94" s="1"/>
  <c r="HS324" i="94"/>
  <c r="GC324" i="94"/>
  <c r="GE324" i="94" s="1"/>
  <c r="FZ302" i="94"/>
  <c r="GB302" i="94" s="1"/>
  <c r="HR302" i="94"/>
  <c r="HR304" i="94" s="1"/>
  <c r="GF311" i="94"/>
  <c r="GH311" i="94" s="1"/>
  <c r="HT311" i="94"/>
  <c r="HT307" i="94"/>
  <c r="GF307" i="94"/>
  <c r="GH307" i="94" s="1"/>
  <c r="GL256" i="94"/>
  <c r="HV256" i="94"/>
  <c r="BS162" i="94"/>
  <c r="BU162" i="94" s="1"/>
  <c r="BV162" i="94" s="1"/>
  <c r="BX162" i="94" s="1"/>
  <c r="CE76" i="94"/>
  <c r="CG76" i="94" s="1"/>
  <c r="CH76" i="94" s="1"/>
  <c r="CJ76" i="94" s="1"/>
  <c r="HV277" i="94"/>
  <c r="GL277" i="94"/>
  <c r="GC289" i="94"/>
  <c r="GE289" i="94" s="1"/>
  <c r="HS289" i="94"/>
  <c r="HS291" i="94" s="1"/>
  <c r="HQ337" i="94"/>
  <c r="FW337" i="94"/>
  <c r="FY337" i="94" s="1"/>
  <c r="GF290" i="94"/>
  <c r="GH290" i="94" s="1"/>
  <c r="HT290" i="94"/>
  <c r="HT286" i="94"/>
  <c r="GF286" i="94"/>
  <c r="GH286" i="94" s="1"/>
  <c r="IB217" i="94"/>
  <c r="FW345" i="94"/>
  <c r="FY345" i="94" s="1"/>
  <c r="HQ345" i="94"/>
  <c r="FT336" i="94"/>
  <c r="FV336" i="94" s="1"/>
  <c r="HP336" i="94"/>
  <c r="HP338" i="94" s="1"/>
  <c r="GP145" i="94"/>
  <c r="GN144" i="94"/>
  <c r="GN146" i="94" s="1"/>
  <c r="GN147" i="94" s="1"/>
  <c r="HQ340" i="94"/>
  <c r="HQ342" i="94" s="1"/>
  <c r="FW340" i="94"/>
  <c r="FY340" i="94" s="1"/>
  <c r="GI276" i="94"/>
  <c r="GK276" i="94" s="1"/>
  <c r="HU276" i="94"/>
  <c r="HU278" i="94" s="1"/>
  <c r="HS293" i="94"/>
  <c r="HS295" i="94" s="1"/>
  <c r="GC293" i="94"/>
  <c r="GE293" i="94" s="1"/>
  <c r="HV273" i="94"/>
  <c r="GL273" i="94"/>
  <c r="GP93" i="94"/>
  <c r="GP95" i="94" s="1"/>
  <c r="GP96" i="94" s="1"/>
  <c r="HR224" i="98"/>
  <c r="HT222" i="98" s="1"/>
  <c r="GO237" i="95"/>
  <c r="GP224" i="95"/>
  <c r="GQ224" i="95" s="1"/>
  <c r="GR221" i="95" s="1"/>
  <c r="HB217" i="95" s="1"/>
  <c r="HS199" i="96"/>
  <c r="HU196" i="96" s="1"/>
  <c r="IS192" i="96" s="1"/>
  <c r="HS195" i="96"/>
  <c r="HU193" i="96" s="1"/>
  <c r="AC200" i="95"/>
  <c r="AD200" i="95" s="1"/>
  <c r="GQ200" i="95" s="1"/>
  <c r="HX170" i="96"/>
  <c r="HZ170" i="96" s="1"/>
  <c r="IA170" i="96" s="1"/>
  <c r="BF174" i="96" s="1"/>
  <c r="HR220" i="98"/>
  <c r="HT217" i="98" s="1"/>
  <c r="HY217" i="98" s="1"/>
  <c r="IT179" i="96"/>
  <c r="IU179" i="96" s="1"/>
  <c r="W179" i="96" s="1"/>
  <c r="BI122" i="96"/>
  <c r="BJ122" i="96" s="1"/>
  <c r="BL122" i="96" s="1"/>
  <c r="BM122" i="96" s="1"/>
  <c r="BO122" i="96" s="1"/>
  <c r="BP122" i="96" s="1"/>
  <c r="BR122" i="96" s="1"/>
  <c r="BS122" i="96" s="1"/>
  <c r="BU122" i="96" s="1"/>
  <c r="HR212" i="96"/>
  <c r="HU179" i="96"/>
  <c r="IH179" i="96" s="1"/>
  <c r="BH147" i="98"/>
  <c r="BI147" i="98" s="1"/>
  <c r="BK147" i="98" s="1"/>
  <c r="BL147" i="98" s="1"/>
  <c r="BN147" i="98" s="1"/>
  <c r="BO147" i="98" s="1"/>
  <c r="BQ147" i="98" s="1"/>
  <c r="BR147" i="98" s="1"/>
  <c r="BT147" i="98" s="1"/>
  <c r="HV195" i="98"/>
  <c r="HT204" i="98"/>
  <c r="HY204" i="98" s="1"/>
  <c r="HP225" i="96"/>
  <c r="HO251" i="96"/>
  <c r="HO238" i="96"/>
  <c r="GP211" i="95"/>
  <c r="GQ211" i="95" s="1"/>
  <c r="HN247" i="96"/>
  <c r="GL263" i="95"/>
  <c r="HP221" i="96"/>
  <c r="HO264" i="96"/>
  <c r="HN260" i="96"/>
  <c r="HP234" i="96"/>
  <c r="HR208" i="96"/>
  <c r="GZ28" i="94"/>
  <c r="FM85" i="95"/>
  <c r="FN85" i="95" s="1"/>
  <c r="GR20" i="98"/>
  <c r="FK30" i="95"/>
  <c r="FK32" i="95" s="1"/>
  <c r="FK33" i="95" s="1"/>
  <c r="HP250" i="96"/>
  <c r="GN122" i="98"/>
  <c r="GS59" i="94"/>
  <c r="GS61" i="94" s="1"/>
  <c r="GS62" i="94" s="1"/>
  <c r="GL161" i="98"/>
  <c r="GM136" i="96"/>
  <c r="GM96" i="96"/>
  <c r="GM98" i="96" s="1"/>
  <c r="GM99" i="96" s="1"/>
  <c r="GK149" i="96"/>
  <c r="GN83" i="96"/>
  <c r="GN85" i="96" s="1"/>
  <c r="GN86" i="96" s="1"/>
  <c r="GO70" i="96"/>
  <c r="GO72" i="96" s="1"/>
  <c r="GO73" i="96" s="1"/>
  <c r="GO56" i="98"/>
  <c r="GO58" i="98" s="1"/>
  <c r="GO59" i="98" s="1"/>
  <c r="GP84" i="96"/>
  <c r="FJ95" i="95"/>
  <c r="FJ97" i="95" s="1"/>
  <c r="FJ98" i="95" s="1"/>
  <c r="FH121" i="95"/>
  <c r="FH123" i="95" s="1"/>
  <c r="FH124" i="95" s="1"/>
  <c r="GM123" i="96"/>
  <c r="GR110" i="94"/>
  <c r="HQ231" i="96"/>
  <c r="HQ233" i="96" s="1"/>
  <c r="GC231" i="96"/>
  <c r="GE231" i="96" s="1"/>
  <c r="BT43" i="95"/>
  <c r="BV43" i="95" s="1"/>
  <c r="BW43" i="95" s="1"/>
  <c r="BY43" i="95" s="1"/>
  <c r="FK122" i="95"/>
  <c r="GN95" i="98"/>
  <c r="GN97" i="98" s="1"/>
  <c r="GC222" i="96"/>
  <c r="GE222" i="96" s="1"/>
  <c r="HQ222" i="96"/>
  <c r="HQ224" i="96" s="1"/>
  <c r="FM96" i="95"/>
  <c r="CW97" i="96"/>
  <c r="CY97" i="96" s="1"/>
  <c r="CZ97" i="96" s="1"/>
  <c r="DB97" i="96" s="1"/>
  <c r="BT109" i="95"/>
  <c r="BV109" i="95" s="1"/>
  <c r="BW109" i="95" s="1"/>
  <c r="BY109" i="95" s="1"/>
  <c r="BJ135" i="96"/>
  <c r="BL135" i="96" s="1"/>
  <c r="BM135" i="96" s="1"/>
  <c r="BO135" i="96" s="1"/>
  <c r="BP135" i="96" s="1"/>
  <c r="BR135" i="96" s="1"/>
  <c r="BS135" i="96" s="1"/>
  <c r="BU135" i="96" s="1"/>
  <c r="CK136" i="96"/>
  <c r="CM136" i="96" s="1"/>
  <c r="CN136" i="96" s="1"/>
  <c r="CP136" i="96" s="1"/>
  <c r="FI161" i="95"/>
  <c r="HQ248" i="96"/>
  <c r="GC248" i="96"/>
  <c r="GE248" i="96" s="1"/>
  <c r="FL17" i="95"/>
  <c r="FL19" i="95" s="1"/>
  <c r="FL20" i="95" s="1"/>
  <c r="GK162" i="96"/>
  <c r="GN57" i="96"/>
  <c r="GN59" i="96" s="1"/>
  <c r="GN60" i="96" s="1"/>
  <c r="GK108" i="98"/>
  <c r="GK110" i="98" s="1"/>
  <c r="GK111" i="98" s="1"/>
  <c r="AS121" i="95"/>
  <c r="AU121" i="95" s="1"/>
  <c r="AV121" i="95" s="1"/>
  <c r="AX121" i="95" s="1"/>
  <c r="AY121" i="95" s="1"/>
  <c r="BA121" i="95" s="1"/>
  <c r="GO261" i="95"/>
  <c r="FC261" i="95"/>
  <c r="FE261" i="95" s="1"/>
  <c r="GC249" i="96"/>
  <c r="GE249" i="96" s="1"/>
  <c r="HQ249" i="96"/>
  <c r="CJ161" i="98"/>
  <c r="CL161" i="98" s="1"/>
  <c r="CM161" i="98" s="1"/>
  <c r="CO161" i="98" s="1"/>
  <c r="FZ235" i="96"/>
  <c r="GB235" i="96" s="1"/>
  <c r="HP235" i="96"/>
  <c r="HP237" i="96" s="1"/>
  <c r="CK110" i="94"/>
  <c r="CM110" i="94" s="1"/>
  <c r="CN110" i="94" s="1"/>
  <c r="CP110" i="94" s="1"/>
  <c r="CQ110" i="94" s="1"/>
  <c r="CS110" i="94" s="1"/>
  <c r="CV95" i="98"/>
  <c r="CX95" i="98" s="1"/>
  <c r="CY95" i="98" s="1"/>
  <c r="DA95" i="98" s="1"/>
  <c r="BV162" i="96"/>
  <c r="BX162" i="96" s="1"/>
  <c r="BY162" i="96" s="1"/>
  <c r="CA162" i="96" s="1"/>
  <c r="CB162" i="96" s="1"/>
  <c r="CD162" i="96" s="1"/>
  <c r="CQ57" i="96"/>
  <c r="CS57" i="96" s="1"/>
  <c r="CT57" i="96" s="1"/>
  <c r="CV57" i="96" s="1"/>
  <c r="CD108" i="98"/>
  <c r="CF108" i="98" s="1"/>
  <c r="CG108" i="98" s="1"/>
  <c r="CI108" i="98" s="1"/>
  <c r="BT17" i="95"/>
  <c r="BV17" i="95" s="1"/>
  <c r="BW17" i="95" s="1"/>
  <c r="BY17" i="95" s="1"/>
  <c r="CQ83" i="96"/>
  <c r="CS83" i="96" s="1"/>
  <c r="CT83" i="96" s="1"/>
  <c r="CV83" i="96" s="1"/>
  <c r="CF83" i="95"/>
  <c r="CH83" i="95" s="1"/>
  <c r="FP83" i="95"/>
  <c r="GF236" i="96"/>
  <c r="GH236" i="96" s="1"/>
  <c r="HR236" i="96"/>
  <c r="FO44" i="95"/>
  <c r="CC44" i="95"/>
  <c r="CE44" i="95" s="1"/>
  <c r="BN122" i="95"/>
  <c r="BP122" i="95" s="1"/>
  <c r="BQ122" i="95" s="1"/>
  <c r="BS122" i="95" s="1"/>
  <c r="BB161" i="95"/>
  <c r="BD161" i="95" s="1"/>
  <c r="BE161" i="95" s="1"/>
  <c r="BG161" i="95" s="1"/>
  <c r="GO110" i="96"/>
  <c r="GK121" i="98"/>
  <c r="GK123" i="98" s="1"/>
  <c r="GK124" i="98" s="1"/>
  <c r="FF248" i="95"/>
  <c r="GP248" i="95"/>
  <c r="DF58" i="96"/>
  <c r="DH58" i="96" s="1"/>
  <c r="GR58" i="96"/>
  <c r="GL148" i="98"/>
  <c r="GC218" i="96"/>
  <c r="GE218" i="96" s="1"/>
  <c r="HQ218" i="96"/>
  <c r="HQ220" i="96" s="1"/>
  <c r="GQ134" i="95"/>
  <c r="AF134" i="95"/>
  <c r="DB56" i="98"/>
  <c r="DD56" i="98" s="1"/>
  <c r="GP56" i="98"/>
  <c r="GP58" i="98" s="1"/>
  <c r="CT59" i="94"/>
  <c r="CV59" i="94" s="1"/>
  <c r="CW59" i="94" s="1"/>
  <c r="CY59" i="94" s="1"/>
  <c r="GT59" i="94"/>
  <c r="GT61" i="94" s="1"/>
  <c r="FO31" i="95"/>
  <c r="CC31" i="95"/>
  <c r="CE31" i="95" s="1"/>
  <c r="BJ175" i="96"/>
  <c r="BL175" i="96" s="1"/>
  <c r="BM175" i="96" s="1"/>
  <c r="BO175" i="96" s="1"/>
  <c r="BP175" i="96" s="1"/>
  <c r="BR175" i="96" s="1"/>
  <c r="BS175" i="96" s="1"/>
  <c r="BU175" i="96" s="1"/>
  <c r="BV149" i="96"/>
  <c r="BX149" i="96" s="1"/>
  <c r="BY149" i="96" s="1"/>
  <c r="CA149" i="96" s="1"/>
  <c r="CB149" i="96" s="1"/>
  <c r="CD149" i="96" s="1"/>
  <c r="BN30" i="95"/>
  <c r="BP30" i="95" s="1"/>
  <c r="BQ30" i="95" s="1"/>
  <c r="BS30" i="95" s="1"/>
  <c r="CW110" i="96"/>
  <c r="CY110" i="96" s="1"/>
  <c r="CZ110" i="96" s="1"/>
  <c r="DB110" i="96" s="1"/>
  <c r="DE96" i="98"/>
  <c r="DG96" i="98" s="1"/>
  <c r="GQ96" i="98"/>
  <c r="CD121" i="98"/>
  <c r="CF121" i="98" s="1"/>
  <c r="CG121" i="98" s="1"/>
  <c r="CI121" i="98" s="1"/>
  <c r="CJ148" i="98"/>
  <c r="CL148" i="98" s="1"/>
  <c r="CM148" i="98" s="1"/>
  <c r="CO148" i="98" s="1"/>
  <c r="HP261" i="96"/>
  <c r="HP263" i="96" s="1"/>
  <c r="FZ261" i="96"/>
  <c r="GB261" i="96" s="1"/>
  <c r="CK96" i="96"/>
  <c r="CM96" i="96" s="1"/>
  <c r="CN96" i="96" s="1"/>
  <c r="CP96" i="96" s="1"/>
  <c r="GL109" i="96"/>
  <c r="GL111" i="96" s="1"/>
  <c r="GL112" i="96" s="1"/>
  <c r="AB174" i="95"/>
  <c r="HG165" i="95" s="1"/>
  <c r="HL165" i="95" s="1"/>
  <c r="BH95" i="95"/>
  <c r="BJ95" i="95" s="1"/>
  <c r="BK95" i="95" s="1"/>
  <c r="BM95" i="95" s="1"/>
  <c r="DF60" i="94"/>
  <c r="DH60" i="94" s="1"/>
  <c r="DI60" i="94" s="1"/>
  <c r="DK60" i="94" s="1"/>
  <c r="GV60" i="94"/>
  <c r="HQ262" i="96"/>
  <c r="GC262" i="96"/>
  <c r="GE262" i="96" s="1"/>
  <c r="DI71" i="96"/>
  <c r="DK71" i="96" s="1"/>
  <c r="GS71" i="96"/>
  <c r="CF18" i="95"/>
  <c r="CH18" i="95" s="1"/>
  <c r="FP18" i="95"/>
  <c r="CE109" i="96"/>
  <c r="CG109" i="96" s="1"/>
  <c r="CH109" i="96" s="1"/>
  <c r="CJ109" i="96" s="1"/>
  <c r="DN57" i="98"/>
  <c r="DP57" i="98" s="1"/>
  <c r="GT57" i="98"/>
  <c r="CV122" i="98"/>
  <c r="CX122" i="98" s="1"/>
  <c r="CY122" i="98" s="1"/>
  <c r="DA122" i="98" s="1"/>
  <c r="CK123" i="96"/>
  <c r="CM123" i="96" s="1"/>
  <c r="CN123" i="96" s="1"/>
  <c r="CP123" i="96" s="1"/>
  <c r="FW257" i="96"/>
  <c r="FY257" i="96" s="1"/>
  <c r="HO257" i="96"/>
  <c r="HO259" i="96" s="1"/>
  <c r="DC84" i="96"/>
  <c r="DE84" i="96" s="1"/>
  <c r="GQ84" i="96"/>
  <c r="FI135" i="95"/>
  <c r="HQ245" i="96"/>
  <c r="GC245" i="96"/>
  <c r="GE245" i="96" s="1"/>
  <c r="CW70" i="96"/>
  <c r="CY70" i="96" s="1"/>
  <c r="CZ70" i="96" s="1"/>
  <c r="DB70" i="96" s="1"/>
  <c r="FW244" i="96"/>
  <c r="FY244" i="96" s="1"/>
  <c r="HO244" i="96"/>
  <c r="HO246" i="96" s="1"/>
  <c r="HS209" i="96"/>
  <c r="HS211" i="96" s="1"/>
  <c r="GI209" i="96"/>
  <c r="BB135" i="95"/>
  <c r="BD135" i="95" s="1"/>
  <c r="BE135" i="95" s="1"/>
  <c r="BG135" i="95" s="1"/>
  <c r="FN96" i="95"/>
  <c r="BZ96" i="95"/>
  <c r="CB96" i="95" s="1"/>
  <c r="GN109" i="98"/>
  <c r="GP31" i="96"/>
  <c r="GP33" i="96" s="1"/>
  <c r="GP34" i="96" s="1"/>
  <c r="FH174" i="95"/>
  <c r="FI108" i="95"/>
  <c r="FI110" i="95" s="1"/>
  <c r="FI111" i="95" s="1"/>
  <c r="FI148" i="95"/>
  <c r="GF232" i="96"/>
  <c r="GH232" i="96" s="1"/>
  <c r="HR232" i="96"/>
  <c r="HS219" i="96"/>
  <c r="GI219" i="96"/>
  <c r="GC258" i="96"/>
  <c r="GE258" i="96" s="1"/>
  <c r="HQ258" i="96"/>
  <c r="HZ204" i="98"/>
  <c r="GI205" i="96"/>
  <c r="HS205" i="96"/>
  <c r="HS207" i="96" s="1"/>
  <c r="CV109" i="98"/>
  <c r="CX109" i="98" s="1"/>
  <c r="CY109" i="98" s="1"/>
  <c r="DA109" i="98" s="1"/>
  <c r="GQ31" i="96"/>
  <c r="GQ33" i="96" s="1"/>
  <c r="DC31" i="96"/>
  <c r="DE31" i="96" s="1"/>
  <c r="AS174" i="95"/>
  <c r="AU174" i="95" s="1"/>
  <c r="AV174" i="95" s="1"/>
  <c r="AX174" i="95" s="1"/>
  <c r="AY174" i="95" s="1"/>
  <c r="BA174" i="95" s="1"/>
  <c r="BB108" i="95"/>
  <c r="BD108" i="95" s="1"/>
  <c r="BE108" i="95" s="1"/>
  <c r="BG108" i="95" s="1"/>
  <c r="BB148" i="95"/>
  <c r="BD148" i="95" s="1"/>
  <c r="BE148" i="95" s="1"/>
  <c r="BG148" i="95" s="1"/>
  <c r="FL43" i="95"/>
  <c r="FL45" i="95" s="1"/>
  <c r="FL46" i="95" s="1"/>
  <c r="GI223" i="96"/>
  <c r="HS223" i="96"/>
  <c r="II179" i="96"/>
  <c r="HY183" i="96"/>
  <c r="IB183" i="96" s="1"/>
  <c r="BF188" i="96" s="1"/>
  <c r="BG188" i="96" s="1"/>
  <c r="GO97" i="96"/>
  <c r="FL109" i="95"/>
  <c r="BE161" i="96"/>
  <c r="BE162" i="96" s="1"/>
  <c r="BG161" i="96" s="1"/>
  <c r="HV161" i="96"/>
  <c r="HY153" i="96" s="1"/>
  <c r="IC153" i="96" s="1"/>
  <c r="GT18" i="96"/>
  <c r="GT20" i="96" s="1"/>
  <c r="DL18" i="96"/>
  <c r="DN18" i="96" s="1"/>
  <c r="GV19" i="96"/>
  <c r="DR19" i="96"/>
  <c r="DT19" i="96" s="1"/>
  <c r="GS21" i="96"/>
  <c r="GU32" i="96"/>
  <c r="DO32" i="96"/>
  <c r="DQ32" i="96" s="1"/>
  <c r="FR57" i="95"/>
  <c r="CL57" i="95"/>
  <c r="CN57" i="95" s="1"/>
  <c r="CF56" i="95"/>
  <c r="CH56" i="95" s="1"/>
  <c r="FP56" i="95"/>
  <c r="FP58" i="95" s="1"/>
  <c r="GQ30" i="98"/>
  <c r="GQ32" i="98" s="1"/>
  <c r="DE30" i="98"/>
  <c r="DG30" i="98" s="1"/>
  <c r="DN18" i="98"/>
  <c r="DP18" i="98" s="1"/>
  <c r="GT18" i="98"/>
  <c r="DN31" i="98"/>
  <c r="DP31" i="98" s="1"/>
  <c r="GT31" i="98"/>
  <c r="FO59" i="95"/>
  <c r="GP33" i="98"/>
  <c r="FO82" i="95"/>
  <c r="FO84" i="95" s="1"/>
  <c r="CC82" i="95"/>
  <c r="CE82" i="95" s="1"/>
  <c r="HB26" i="94"/>
  <c r="ED26" i="94"/>
  <c r="EF26" i="94" s="1"/>
  <c r="EA25" i="94"/>
  <c r="EC25" i="94" s="1"/>
  <c r="HA25" i="94"/>
  <c r="HA27" i="94" s="1"/>
  <c r="DK17" i="98"/>
  <c r="DM17" i="98" s="1"/>
  <c r="GS17" i="98"/>
  <c r="GS19" i="98" s="1"/>
  <c r="AF147" i="95" l="1"/>
  <c r="AG147" i="95" s="1"/>
  <c r="AI147" i="95" s="1"/>
  <c r="AJ147" i="95" s="1"/>
  <c r="AL147" i="95" s="1"/>
  <c r="AM147" i="95" s="1"/>
  <c r="AO147" i="95" s="1"/>
  <c r="AP147" i="95" s="1"/>
  <c r="AR147" i="95" s="1"/>
  <c r="BT69" i="95"/>
  <c r="BV69" i="95" s="1"/>
  <c r="BW69" i="95" s="1"/>
  <c r="BY69" i="95" s="1"/>
  <c r="GN260" i="95"/>
  <c r="GN262" i="95" s="1"/>
  <c r="EZ260" i="95"/>
  <c r="FB260" i="95" s="1"/>
  <c r="GP247" i="95"/>
  <c r="GP249" i="95" s="1"/>
  <c r="FF247" i="95"/>
  <c r="FL69" i="95"/>
  <c r="FL71" i="95" s="1"/>
  <c r="FL72" i="95" s="1"/>
  <c r="FQ70" i="95"/>
  <c r="CI70" i="95"/>
  <c r="CK70" i="95" s="1"/>
  <c r="GT179" i="95"/>
  <c r="GU180" i="95" s="1"/>
  <c r="AB186" i="95" s="1"/>
  <c r="GR209" i="95"/>
  <c r="GR208" i="95"/>
  <c r="HB204" i="95" s="1"/>
  <c r="GT192" i="95"/>
  <c r="GU193" i="95" s="1"/>
  <c r="AB199" i="95" s="1"/>
  <c r="ID165" i="98"/>
  <c r="B165" i="98" s="1"/>
  <c r="GP44" i="96"/>
  <c r="GP46" i="96" s="1"/>
  <c r="GP47" i="96" s="1"/>
  <c r="GQ44" i="96"/>
  <c r="GQ46" i="96" s="1"/>
  <c r="DC44" i="96"/>
  <c r="DE44" i="96" s="1"/>
  <c r="GR45" i="96"/>
  <c r="DF45" i="96"/>
  <c r="DH45" i="96" s="1"/>
  <c r="GO43" i="98"/>
  <c r="GO45" i="98" s="1"/>
  <c r="GO46" i="98" s="1"/>
  <c r="GP43" i="98"/>
  <c r="GP45" i="98" s="1"/>
  <c r="DB43" i="98"/>
  <c r="DD43" i="98" s="1"/>
  <c r="GS44" i="98"/>
  <c r="DK44" i="98"/>
  <c r="DM44" i="98" s="1"/>
  <c r="HZ156" i="98"/>
  <c r="BE160" i="98" s="1"/>
  <c r="BD161" i="98" s="1"/>
  <c r="IG152" i="98" s="1"/>
  <c r="IK152" i="98" s="1"/>
  <c r="HS174" i="98"/>
  <c r="HT179" i="98"/>
  <c r="HZ178" i="98" s="1"/>
  <c r="HO231" i="98"/>
  <c r="GN98" i="98"/>
  <c r="HO235" i="98"/>
  <c r="HT192" i="98"/>
  <c r="HZ191" i="98" s="1"/>
  <c r="HR211" i="98"/>
  <c r="HT208" i="98" s="1"/>
  <c r="IB204" i="98" s="1"/>
  <c r="GS42" i="94"/>
  <c r="GS44" i="94" s="1"/>
  <c r="GS45" i="94" s="1"/>
  <c r="CT42" i="94"/>
  <c r="CV42" i="94" s="1"/>
  <c r="CW42" i="94" s="1"/>
  <c r="CY42" i="94" s="1"/>
  <c r="GT42" i="94"/>
  <c r="GT44" i="94" s="1"/>
  <c r="DF43" i="94"/>
  <c r="DH43" i="94" s="1"/>
  <c r="DI43" i="94" s="1"/>
  <c r="DK43" i="94" s="1"/>
  <c r="GV43" i="94"/>
  <c r="HS134" i="98"/>
  <c r="BH134" i="98"/>
  <c r="GO83" i="98"/>
  <c r="CJ135" i="98"/>
  <c r="CL135" i="98" s="1"/>
  <c r="CM135" i="98" s="1"/>
  <c r="CO135" i="98" s="1"/>
  <c r="CP69" i="98"/>
  <c r="CR69" i="98" s="1"/>
  <c r="CS69" i="98" s="1"/>
  <c r="CU69" i="98" s="1"/>
  <c r="CJ82" i="98"/>
  <c r="CL82" i="98" s="1"/>
  <c r="CM82" i="98" s="1"/>
  <c r="CO82" i="98" s="1"/>
  <c r="GP83" i="98"/>
  <c r="DB83" i="98"/>
  <c r="DD83" i="98" s="1"/>
  <c r="GQ70" i="98"/>
  <c r="DE70" i="98"/>
  <c r="DG70" i="98" s="1"/>
  <c r="BI174" i="98"/>
  <c r="BK174" i="98" s="1"/>
  <c r="BL174" i="98" s="1"/>
  <c r="BN174" i="98" s="1"/>
  <c r="BO174" i="98" s="1"/>
  <c r="BQ174" i="98" s="1"/>
  <c r="BR174" i="98" s="1"/>
  <c r="BT174" i="98" s="1"/>
  <c r="HP230" i="98"/>
  <c r="GL135" i="98"/>
  <c r="GM69" i="98"/>
  <c r="GM71" i="98" s="1"/>
  <c r="GM72" i="98" s="1"/>
  <c r="GL82" i="98"/>
  <c r="GL84" i="98" s="1"/>
  <c r="GL85" i="98" s="1"/>
  <c r="GB232" i="98"/>
  <c r="GD232" i="98" s="1"/>
  <c r="HP232" i="98"/>
  <c r="HP234" i="98" s="1"/>
  <c r="HY169" i="98"/>
  <c r="BD173" i="98" s="1"/>
  <c r="HS292" i="94"/>
  <c r="HV241" i="94"/>
  <c r="HX238" i="94" s="1"/>
  <c r="IH234" i="94" s="1"/>
  <c r="IJ217" i="94"/>
  <c r="IM217" i="94" s="1"/>
  <c r="AT230" i="94"/>
  <c r="AU230" i="94" s="1"/>
  <c r="AW230" i="94" s="1"/>
  <c r="HU254" i="94"/>
  <c r="HT275" i="94"/>
  <c r="HV245" i="94"/>
  <c r="HX243" i="94" s="1"/>
  <c r="IP234" i="94" s="1"/>
  <c r="AT195" i="94"/>
  <c r="AT196" i="94"/>
  <c r="AU196" i="94" s="1"/>
  <c r="AW196" i="94" s="1"/>
  <c r="HW161" i="94"/>
  <c r="HU258" i="94"/>
  <c r="HR305" i="94"/>
  <c r="IQ200" i="94"/>
  <c r="IT200" i="94" s="1"/>
  <c r="IU200" i="94" s="1"/>
  <c r="HS288" i="94"/>
  <c r="AT229" i="94"/>
  <c r="HR326" i="94"/>
  <c r="IQ217" i="94"/>
  <c r="IT217" i="94" s="1"/>
  <c r="IU217" i="94" s="1"/>
  <c r="GP113" i="94"/>
  <c r="GQ113" i="94" s="1"/>
  <c r="HS296" i="94"/>
  <c r="HQ330" i="94"/>
  <c r="HU262" i="94"/>
  <c r="HU279" i="94"/>
  <c r="HV237" i="94"/>
  <c r="HX235" i="94" s="1"/>
  <c r="HO347" i="94"/>
  <c r="HQ343" i="94"/>
  <c r="IJ200" i="94"/>
  <c r="IM200" i="94" s="1"/>
  <c r="HP339" i="94"/>
  <c r="BE149" i="96"/>
  <c r="BG148" i="96" s="1"/>
  <c r="HT148" i="96" s="1"/>
  <c r="HU271" i="94"/>
  <c r="HR309" i="94"/>
  <c r="AT213" i="94"/>
  <c r="AU213" i="94" s="1"/>
  <c r="HW213" i="94" s="1"/>
  <c r="AT212" i="94"/>
  <c r="HR313" i="94"/>
  <c r="HQ322" i="94"/>
  <c r="GO250" i="95"/>
  <c r="HT221" i="98"/>
  <c r="IB217" i="98" s="1"/>
  <c r="HW178" i="94"/>
  <c r="HU192" i="96"/>
  <c r="IH192" i="96" s="1"/>
  <c r="GP237" i="95"/>
  <c r="GQ237" i="95" s="1"/>
  <c r="GQ145" i="94"/>
  <c r="FW336" i="94"/>
  <c r="FY336" i="94" s="1"/>
  <c r="HQ336" i="94"/>
  <c r="HQ338" i="94" s="1"/>
  <c r="GI290" i="94"/>
  <c r="GK290" i="94" s="1"/>
  <c r="HU290" i="94"/>
  <c r="BY162" i="94"/>
  <c r="CA162" i="94" s="1"/>
  <c r="CB162" i="94" s="1"/>
  <c r="CD162" i="94" s="1"/>
  <c r="GI311" i="94"/>
  <c r="GK311" i="94" s="1"/>
  <c r="HU311" i="94"/>
  <c r="BJ179" i="94"/>
  <c r="BL179" i="94" s="1"/>
  <c r="BM179" i="94" s="1"/>
  <c r="BO179" i="94" s="1"/>
  <c r="BP179" i="94" s="1"/>
  <c r="BR179" i="94" s="1"/>
  <c r="BJ161" i="94"/>
  <c r="BL161" i="94" s="1"/>
  <c r="BM161" i="94" s="1"/>
  <c r="BO161" i="94" s="1"/>
  <c r="BP161" i="94" s="1"/>
  <c r="BR161" i="94" s="1"/>
  <c r="HT293" i="94"/>
  <c r="HT295" i="94" s="1"/>
  <c r="GF293" i="94"/>
  <c r="GH293" i="94" s="1"/>
  <c r="FZ340" i="94"/>
  <c r="GB340" i="94" s="1"/>
  <c r="HR340" i="94"/>
  <c r="HR342" i="94" s="1"/>
  <c r="GI286" i="94"/>
  <c r="GK286" i="94" s="1"/>
  <c r="HU286" i="94"/>
  <c r="FZ337" i="94"/>
  <c r="GB337" i="94" s="1"/>
  <c r="HR337" i="94"/>
  <c r="GR76" i="94"/>
  <c r="GR78" i="94" s="1"/>
  <c r="GR79" i="94" s="1"/>
  <c r="GI307" i="94"/>
  <c r="GK307" i="94" s="1"/>
  <c r="HU307" i="94"/>
  <c r="GO127" i="94"/>
  <c r="GO129" i="94" s="1"/>
  <c r="GO130" i="94" s="1"/>
  <c r="GF285" i="94"/>
  <c r="GH285" i="94" s="1"/>
  <c r="HT285" i="94"/>
  <c r="HT287" i="94" s="1"/>
  <c r="GL268" i="94"/>
  <c r="HV268" i="94"/>
  <c r="HV270" i="94" s="1"/>
  <c r="GR94" i="94"/>
  <c r="GI272" i="94"/>
  <c r="GK272" i="94" s="1"/>
  <c r="HU272" i="94"/>
  <c r="HU274" i="94" s="1"/>
  <c r="GR111" i="94"/>
  <c r="GR112" i="94" s="1"/>
  <c r="GQ128" i="94"/>
  <c r="GS77" i="94"/>
  <c r="GQ93" i="94"/>
  <c r="GQ95" i="94" s="1"/>
  <c r="GQ96" i="94" s="1"/>
  <c r="IJ183" i="94"/>
  <c r="IM183" i="94" s="1"/>
  <c r="HZ199" i="94" s="1"/>
  <c r="B183" i="94" s="1"/>
  <c r="GO144" i="94"/>
  <c r="GO146" i="94" s="1"/>
  <c r="GO147" i="94" s="1"/>
  <c r="GL255" i="94"/>
  <c r="HV255" i="94"/>
  <c r="HV257" i="94" s="1"/>
  <c r="GI303" i="94"/>
  <c r="GK303" i="94" s="1"/>
  <c r="HU303" i="94"/>
  <c r="GL276" i="94"/>
  <c r="HV276" i="94"/>
  <c r="HV278" i="94" s="1"/>
  <c r="FZ345" i="94"/>
  <c r="GB345" i="94" s="1"/>
  <c r="HR345" i="94"/>
  <c r="ID200" i="94"/>
  <c r="IC200" i="94"/>
  <c r="IF200" i="94" s="1"/>
  <c r="GF289" i="94"/>
  <c r="GH289" i="94" s="1"/>
  <c r="HT289" i="94"/>
  <c r="HT291" i="94" s="1"/>
  <c r="CK76" i="94"/>
  <c r="CM76" i="94" s="1"/>
  <c r="CN76" i="94" s="1"/>
  <c r="CP76" i="94" s="1"/>
  <c r="CQ76" i="94" s="1"/>
  <c r="CS76" i="94" s="1"/>
  <c r="GC302" i="94"/>
  <c r="GE302" i="94" s="1"/>
  <c r="HS302" i="94"/>
  <c r="HS304" i="94" s="1"/>
  <c r="BS127" i="94"/>
  <c r="BU127" i="94" s="1"/>
  <c r="BV127" i="94" s="1"/>
  <c r="BX127" i="94" s="1"/>
  <c r="IC217" i="94"/>
  <c r="IF217" i="94" s="1"/>
  <c r="ID217" i="94"/>
  <c r="HP344" i="94"/>
  <c r="HP346" i="94" s="1"/>
  <c r="FT344" i="94"/>
  <c r="FV344" i="94" s="1"/>
  <c r="HS310" i="94"/>
  <c r="HS312" i="94" s="1"/>
  <c r="GC310" i="94"/>
  <c r="GE310" i="94" s="1"/>
  <c r="CK94" i="94"/>
  <c r="CM94" i="94" s="1"/>
  <c r="CN94" i="94" s="1"/>
  <c r="CP94" i="94" s="1"/>
  <c r="CQ94" i="94" s="1"/>
  <c r="CS94" i="94" s="1"/>
  <c r="CK111" i="94"/>
  <c r="CM111" i="94" s="1"/>
  <c r="CN111" i="94" s="1"/>
  <c r="CP111" i="94" s="1"/>
  <c r="CQ111" i="94" s="1"/>
  <c r="CS111" i="94" s="1"/>
  <c r="CE128" i="94"/>
  <c r="CG128" i="94" s="1"/>
  <c r="CH128" i="94" s="1"/>
  <c r="CJ128" i="94" s="1"/>
  <c r="CT77" i="94"/>
  <c r="CV77" i="94" s="1"/>
  <c r="CW77" i="94" s="1"/>
  <c r="CY77" i="94" s="1"/>
  <c r="GT77" i="94"/>
  <c r="CE93" i="94"/>
  <c r="CG93" i="94" s="1"/>
  <c r="CH93" i="94" s="1"/>
  <c r="CJ93" i="94" s="1"/>
  <c r="BS144" i="94"/>
  <c r="BU144" i="94" s="1"/>
  <c r="BV144" i="94" s="1"/>
  <c r="BX144" i="94" s="1"/>
  <c r="CE145" i="94"/>
  <c r="CG145" i="94" s="1"/>
  <c r="CH145" i="94" s="1"/>
  <c r="CJ145" i="94" s="1"/>
  <c r="HR327" i="94"/>
  <c r="HR329" i="94" s="1"/>
  <c r="FZ327" i="94"/>
  <c r="GB327" i="94" s="1"/>
  <c r="GP162" i="94"/>
  <c r="GF324" i="94"/>
  <c r="GH324" i="94" s="1"/>
  <c r="HT324" i="94"/>
  <c r="AX178" i="94"/>
  <c r="AZ178" i="94" s="1"/>
  <c r="BA178" i="94" s="1"/>
  <c r="BC178" i="94" s="1"/>
  <c r="BD178" i="94" s="1"/>
  <c r="BF178" i="94" s="1"/>
  <c r="BG178" i="94" s="1"/>
  <c r="BI178" i="94" s="1"/>
  <c r="GL294" i="94"/>
  <c r="HV294" i="94"/>
  <c r="HT328" i="94"/>
  <c r="GF328" i="94"/>
  <c r="GH328" i="94" s="1"/>
  <c r="HV251" i="94"/>
  <c r="HV253" i="94" s="1"/>
  <c r="GL251" i="94"/>
  <c r="FZ319" i="94"/>
  <c r="GB319" i="94" s="1"/>
  <c r="HR319" i="94"/>
  <c r="HR321" i="94" s="1"/>
  <c r="GC341" i="94"/>
  <c r="GE341" i="94" s="1"/>
  <c r="HS341" i="94"/>
  <c r="GN179" i="94"/>
  <c r="GF320" i="94"/>
  <c r="GH320" i="94" s="1"/>
  <c r="HT320" i="94"/>
  <c r="GC323" i="94"/>
  <c r="GE323" i="94" s="1"/>
  <c r="HS323" i="94"/>
  <c r="HS325" i="94" s="1"/>
  <c r="HS306" i="94"/>
  <c r="HS308" i="94" s="1"/>
  <c r="GC306" i="94"/>
  <c r="GE306" i="94" s="1"/>
  <c r="GN161" i="94"/>
  <c r="GN163" i="94" s="1"/>
  <c r="GN164" i="94" s="1"/>
  <c r="GL259" i="94"/>
  <c r="HV259" i="94"/>
  <c r="HV261" i="94" s="1"/>
  <c r="HU197" i="96"/>
  <c r="IT192" i="96" s="1"/>
  <c r="IU192" i="96" s="1"/>
  <c r="W192" i="96" s="1"/>
  <c r="GR222" i="95"/>
  <c r="IJ179" i="96"/>
  <c r="AF200" i="95"/>
  <c r="AG200" i="95" s="1"/>
  <c r="AI200" i="95" s="1"/>
  <c r="AJ200" i="95" s="1"/>
  <c r="AL200" i="95" s="1"/>
  <c r="AM200" i="95" s="1"/>
  <c r="AO200" i="95" s="1"/>
  <c r="AP200" i="95" s="1"/>
  <c r="AR200" i="95" s="1"/>
  <c r="HW179" i="96"/>
  <c r="HX183" i="96" s="1"/>
  <c r="HZ183" i="96" s="1"/>
  <c r="HV187" i="96" s="1"/>
  <c r="HY179" i="96" s="1"/>
  <c r="IC179" i="96" s="1"/>
  <c r="HV174" i="96"/>
  <c r="HY166" i="96" s="1"/>
  <c r="IC166" i="96" s="1"/>
  <c r="BE174" i="96"/>
  <c r="BE175" i="96" s="1"/>
  <c r="BG174" i="96" s="1"/>
  <c r="HT174" i="96" s="1"/>
  <c r="HT218" i="98"/>
  <c r="HV217" i="98" s="1"/>
  <c r="HS212" i="96"/>
  <c r="HU209" i="96" s="1"/>
  <c r="IS205" i="96" s="1"/>
  <c r="HV204" i="98"/>
  <c r="AF187" i="95"/>
  <c r="AG187" i="95" s="1"/>
  <c r="AI187" i="95" s="1"/>
  <c r="AJ187" i="95" s="1"/>
  <c r="AL187" i="95" s="1"/>
  <c r="AM187" i="95" s="1"/>
  <c r="AO187" i="95" s="1"/>
  <c r="AP187" i="95" s="1"/>
  <c r="AR187" i="95" s="1"/>
  <c r="HQ225" i="96"/>
  <c r="HP251" i="96"/>
  <c r="HP238" i="96"/>
  <c r="HO247" i="96"/>
  <c r="HO260" i="96"/>
  <c r="GM263" i="95"/>
  <c r="HQ221" i="96"/>
  <c r="HP264" i="96"/>
  <c r="HQ234" i="96"/>
  <c r="HS208" i="96"/>
  <c r="HU205" i="96" s="1"/>
  <c r="IH205" i="96" s="1"/>
  <c r="HA28" i="94"/>
  <c r="GS20" i="98"/>
  <c r="FM43" i="95"/>
  <c r="FM45" i="95" s="1"/>
  <c r="FM46" i="95" s="1"/>
  <c r="GT62" i="94"/>
  <c r="GM161" i="98"/>
  <c r="GQ34" i="96"/>
  <c r="GK122" i="96"/>
  <c r="GK124" i="96" s="1"/>
  <c r="GK125" i="96" s="1"/>
  <c r="GP70" i="96"/>
  <c r="GP72" i="96" s="1"/>
  <c r="GP73" i="96" s="1"/>
  <c r="FL122" i="95"/>
  <c r="GP110" i="96"/>
  <c r="GO57" i="96"/>
  <c r="GO59" i="96" s="1"/>
  <c r="GO60" i="96" s="1"/>
  <c r="HQ250" i="96"/>
  <c r="GS110" i="94"/>
  <c r="GP97" i="96"/>
  <c r="FJ161" i="95"/>
  <c r="GN136" i="96"/>
  <c r="GM109" i="96"/>
  <c r="GM111" i="96" s="1"/>
  <c r="GM112" i="96" s="1"/>
  <c r="HT188" i="96"/>
  <c r="BI188" i="96"/>
  <c r="BH108" i="95"/>
  <c r="BJ108" i="95" s="1"/>
  <c r="BK108" i="95" s="1"/>
  <c r="BM108" i="95" s="1"/>
  <c r="BU147" i="98"/>
  <c r="BW147" i="98" s="1"/>
  <c r="BX147" i="98" s="1"/>
  <c r="BZ147" i="98" s="1"/>
  <c r="CA147" i="98" s="1"/>
  <c r="CC147" i="98" s="1"/>
  <c r="CQ123" i="96"/>
  <c r="CS123" i="96" s="1"/>
  <c r="CT123" i="96" s="1"/>
  <c r="CV123" i="96" s="1"/>
  <c r="DB122" i="98"/>
  <c r="DD122" i="98" s="1"/>
  <c r="GP122" i="98"/>
  <c r="DL71" i="96"/>
  <c r="DN71" i="96" s="1"/>
  <c r="GT71" i="96"/>
  <c r="CE149" i="96"/>
  <c r="CG149" i="96" s="1"/>
  <c r="CH149" i="96" s="1"/>
  <c r="CJ149" i="96" s="1"/>
  <c r="GQ56" i="98"/>
  <c r="GQ58" i="98" s="1"/>
  <c r="DE56" i="98"/>
  <c r="DG56" i="98" s="1"/>
  <c r="BB174" i="95"/>
  <c r="BD174" i="95" s="1"/>
  <c r="BE174" i="95" s="1"/>
  <c r="BG174" i="95" s="1"/>
  <c r="DF31" i="96"/>
  <c r="DH31" i="96" s="1"/>
  <c r="GR31" i="96"/>
  <c r="GR33" i="96" s="1"/>
  <c r="GR84" i="96"/>
  <c r="DF84" i="96"/>
  <c r="DH84" i="96" s="1"/>
  <c r="CK109" i="96"/>
  <c r="CM109" i="96" s="1"/>
  <c r="CN109" i="96" s="1"/>
  <c r="CP109" i="96" s="1"/>
  <c r="GC261" i="96"/>
  <c r="GE261" i="96" s="1"/>
  <c r="HQ261" i="96"/>
  <c r="HQ263" i="96" s="1"/>
  <c r="GK175" i="96"/>
  <c r="BH161" i="95"/>
  <c r="BJ161" i="95" s="1"/>
  <c r="BK161" i="95" s="1"/>
  <c r="BM161" i="95" s="1"/>
  <c r="GL162" i="96"/>
  <c r="GK135" i="96"/>
  <c r="GK137" i="96" s="1"/>
  <c r="GK138" i="96" s="1"/>
  <c r="HT161" i="96"/>
  <c r="BI161" i="96"/>
  <c r="IC217" i="98"/>
  <c r="CI18" i="95"/>
  <c r="CK18" i="95" s="1"/>
  <c r="FQ18" i="95"/>
  <c r="BV175" i="96"/>
  <c r="BX175" i="96" s="1"/>
  <c r="BY175" i="96" s="1"/>
  <c r="CA175" i="96" s="1"/>
  <c r="CB175" i="96" s="1"/>
  <c r="CD175" i="96" s="1"/>
  <c r="FM17" i="95"/>
  <c r="FM19" i="95" s="1"/>
  <c r="FM20" i="95" s="1"/>
  <c r="GL108" i="98"/>
  <c r="GL110" i="98" s="1"/>
  <c r="GL111" i="98" s="1"/>
  <c r="CE162" i="96"/>
  <c r="CG162" i="96" s="1"/>
  <c r="CH162" i="96" s="1"/>
  <c r="CJ162" i="96" s="1"/>
  <c r="FF261" i="95"/>
  <c r="GP261" i="95"/>
  <c r="BV135" i="96"/>
  <c r="BX135" i="96" s="1"/>
  <c r="BY135" i="96" s="1"/>
  <c r="CA135" i="96" s="1"/>
  <c r="CB135" i="96" s="1"/>
  <c r="CD135" i="96" s="1"/>
  <c r="FM109" i="95"/>
  <c r="FN17" i="95"/>
  <c r="FN19" i="95" s="1"/>
  <c r="BZ17" i="95"/>
  <c r="CB17" i="95" s="1"/>
  <c r="CJ108" i="98"/>
  <c r="CL108" i="98" s="1"/>
  <c r="CM108" i="98" s="1"/>
  <c r="CO108" i="98" s="1"/>
  <c r="GC235" i="96"/>
  <c r="GE235" i="96" s="1"/>
  <c r="HQ235" i="96"/>
  <c r="HQ237" i="96" s="1"/>
  <c r="BZ109" i="95"/>
  <c r="CB109" i="95" s="1"/>
  <c r="FN109" i="95"/>
  <c r="CZ59" i="94"/>
  <c r="DB59" i="94" s="1"/>
  <c r="DC59" i="94" s="1"/>
  <c r="DE59" i="94" s="1"/>
  <c r="GU59" i="94"/>
  <c r="GU61" i="94" s="1"/>
  <c r="BV122" i="96"/>
  <c r="BX122" i="96" s="1"/>
  <c r="BY122" i="96" s="1"/>
  <c r="CA122" i="96" s="1"/>
  <c r="CB122" i="96" s="1"/>
  <c r="CD122" i="96" s="1"/>
  <c r="GI236" i="96"/>
  <c r="HS236" i="96"/>
  <c r="CW57" i="96"/>
  <c r="CY57" i="96" s="1"/>
  <c r="CZ57" i="96" s="1"/>
  <c r="DB57" i="96" s="1"/>
  <c r="BZ43" i="95"/>
  <c r="CB43" i="95" s="1"/>
  <c r="FN43" i="95"/>
  <c r="FN45" i="95" s="1"/>
  <c r="GI232" i="96"/>
  <c r="HS232" i="96"/>
  <c r="GQ70" i="96"/>
  <c r="GQ72" i="96" s="1"/>
  <c r="DC70" i="96"/>
  <c r="DE70" i="96" s="1"/>
  <c r="DH96" i="98"/>
  <c r="DJ96" i="98" s="1"/>
  <c r="GR96" i="98"/>
  <c r="DC110" i="96"/>
  <c r="DE110" i="96" s="1"/>
  <c r="GQ110" i="96"/>
  <c r="II192" i="96"/>
  <c r="FP31" i="95"/>
  <c r="CF31" i="95"/>
  <c r="CH31" i="95" s="1"/>
  <c r="AG134" i="95"/>
  <c r="AI134" i="95" s="1"/>
  <c r="AJ134" i="95" s="1"/>
  <c r="AL134" i="95" s="1"/>
  <c r="AM134" i="95" s="1"/>
  <c r="AO134" i="95" s="1"/>
  <c r="AP134" i="95" s="1"/>
  <c r="AR134" i="95" s="1"/>
  <c r="GF218" i="96"/>
  <c r="GH218" i="96" s="1"/>
  <c r="HR218" i="96"/>
  <c r="HR220" i="96" s="1"/>
  <c r="BT122" i="95"/>
  <c r="BV122" i="95" s="1"/>
  <c r="BW122" i="95" s="1"/>
  <c r="BY122" i="95" s="1"/>
  <c r="GF249" i="96"/>
  <c r="GH249" i="96" s="1"/>
  <c r="HR249" i="96"/>
  <c r="GO109" i="98"/>
  <c r="GU57" i="98"/>
  <c r="DQ57" i="98"/>
  <c r="DS57" i="98" s="1"/>
  <c r="CI83" i="95"/>
  <c r="CK83" i="95" s="1"/>
  <c r="FQ83" i="95"/>
  <c r="GP109" i="98"/>
  <c r="DB109" i="98"/>
  <c r="DD109" i="98" s="1"/>
  <c r="FJ135" i="95"/>
  <c r="HR245" i="96"/>
  <c r="GF245" i="96"/>
  <c r="GH245" i="96" s="1"/>
  <c r="DL60" i="94"/>
  <c r="DN60" i="94" s="1"/>
  <c r="DO60" i="94" s="1"/>
  <c r="DQ60" i="94" s="1"/>
  <c r="GW60" i="94"/>
  <c r="GM148" i="98"/>
  <c r="FL30" i="95"/>
  <c r="FL32" i="95" s="1"/>
  <c r="FL33" i="95" s="1"/>
  <c r="CT110" i="94"/>
  <c r="CV110" i="94" s="1"/>
  <c r="CW110" i="94" s="1"/>
  <c r="CY110" i="94" s="1"/>
  <c r="GT110" i="94"/>
  <c r="GQ97" i="96"/>
  <c r="DC97" i="96"/>
  <c r="DE97" i="96" s="1"/>
  <c r="AD173" i="95"/>
  <c r="BH135" i="95"/>
  <c r="BJ135" i="95" s="1"/>
  <c r="BK135" i="95" s="1"/>
  <c r="BM135" i="95" s="1"/>
  <c r="HP244" i="96"/>
  <c r="HP246" i="96" s="1"/>
  <c r="FZ244" i="96"/>
  <c r="GB244" i="96" s="1"/>
  <c r="CP148" i="98"/>
  <c r="CR148" i="98" s="1"/>
  <c r="CS148" i="98" s="1"/>
  <c r="CU148" i="98" s="1"/>
  <c r="BT30" i="95"/>
  <c r="BV30" i="95" s="1"/>
  <c r="BW30" i="95" s="1"/>
  <c r="BY30" i="95" s="1"/>
  <c r="GS58" i="96"/>
  <c r="DI58" i="96"/>
  <c r="DK58" i="96" s="1"/>
  <c r="AD160" i="95"/>
  <c r="CQ136" i="96"/>
  <c r="CS136" i="96" s="1"/>
  <c r="CT136" i="96" s="1"/>
  <c r="CV136" i="96" s="1"/>
  <c r="GF222" i="96"/>
  <c r="GH222" i="96" s="1"/>
  <c r="HR222" i="96"/>
  <c r="HR224" i="96" s="1"/>
  <c r="FJ148" i="95"/>
  <c r="FK95" i="95"/>
  <c r="FK97" i="95" s="1"/>
  <c r="FK98" i="95" s="1"/>
  <c r="GO83" i="96"/>
  <c r="GO85" i="96" s="1"/>
  <c r="GO86" i="96" s="1"/>
  <c r="CP161" i="98"/>
  <c r="CR161" i="98" s="1"/>
  <c r="CS161" i="98" s="1"/>
  <c r="CU161" i="98" s="1"/>
  <c r="FI121" i="95"/>
  <c r="FI123" i="95" s="1"/>
  <c r="FI124" i="95" s="1"/>
  <c r="HR231" i="96"/>
  <c r="HR233" i="96" s="1"/>
  <c r="GF231" i="96"/>
  <c r="GH231" i="96" s="1"/>
  <c r="BH148" i="95"/>
  <c r="BJ148" i="95" s="1"/>
  <c r="BK148" i="95" s="1"/>
  <c r="BM148" i="95" s="1"/>
  <c r="GF258" i="96"/>
  <c r="GH258" i="96" s="1"/>
  <c r="HR258" i="96"/>
  <c r="HP257" i="96"/>
  <c r="HP259" i="96" s="1"/>
  <c r="FZ257" i="96"/>
  <c r="GB257" i="96" s="1"/>
  <c r="BN95" i="95"/>
  <c r="BP95" i="95" s="1"/>
  <c r="BQ95" i="95" s="1"/>
  <c r="BS95" i="95" s="1"/>
  <c r="GN96" i="96"/>
  <c r="GN98" i="96" s="1"/>
  <c r="GN99" i="96" s="1"/>
  <c r="GL121" i="98"/>
  <c r="GL123" i="98" s="1"/>
  <c r="GL124" i="98" s="1"/>
  <c r="CW83" i="96"/>
  <c r="CY83" i="96" s="1"/>
  <c r="CZ83" i="96" s="1"/>
  <c r="DB83" i="96" s="1"/>
  <c r="GO95" i="98"/>
  <c r="GO97" i="98" s="1"/>
  <c r="BB121" i="95"/>
  <c r="BD121" i="95" s="1"/>
  <c r="BE121" i="95" s="1"/>
  <c r="BG121" i="95" s="1"/>
  <c r="FJ108" i="95"/>
  <c r="FJ110" i="95" s="1"/>
  <c r="FJ111" i="95" s="1"/>
  <c r="FI174" i="95"/>
  <c r="CC96" i="95"/>
  <c r="CE96" i="95" s="1"/>
  <c r="FO96" i="95"/>
  <c r="GJ147" i="98"/>
  <c r="GJ149" i="98" s="1"/>
  <c r="GJ150" i="98" s="1"/>
  <c r="GN123" i="96"/>
  <c r="GO122" i="98"/>
  <c r="HR262" i="96"/>
  <c r="GF262" i="96"/>
  <c r="GH262" i="96" s="1"/>
  <c r="CQ96" i="96"/>
  <c r="CS96" i="96" s="1"/>
  <c r="CT96" i="96" s="1"/>
  <c r="CV96" i="96" s="1"/>
  <c r="CJ121" i="98"/>
  <c r="CL121" i="98" s="1"/>
  <c r="CM121" i="98" s="1"/>
  <c r="CO121" i="98" s="1"/>
  <c r="GL149" i="96"/>
  <c r="GP59" i="98"/>
  <c r="CF44" i="95"/>
  <c r="CH44" i="95" s="1"/>
  <c r="FP44" i="95"/>
  <c r="DB95" i="98"/>
  <c r="DD95" i="98" s="1"/>
  <c r="GP95" i="98"/>
  <c r="GP97" i="98" s="1"/>
  <c r="GF248" i="96"/>
  <c r="GH248" i="96" s="1"/>
  <c r="HR248" i="96"/>
  <c r="DU19" i="96"/>
  <c r="DW19" i="96" s="1"/>
  <c r="GW19" i="96"/>
  <c r="GT21" i="96"/>
  <c r="DO18" i="96"/>
  <c r="DQ18" i="96" s="1"/>
  <c r="GU18" i="96"/>
  <c r="GU20" i="96" s="1"/>
  <c r="FO85" i="95"/>
  <c r="GU31" i="98"/>
  <c r="DQ31" i="98"/>
  <c r="DS31" i="98" s="1"/>
  <c r="GU18" i="98"/>
  <c r="DQ18" i="98"/>
  <c r="DS18" i="98" s="1"/>
  <c r="FQ56" i="95"/>
  <c r="FQ58" i="95" s="1"/>
  <c r="CI56" i="95"/>
  <c r="CK56" i="95" s="1"/>
  <c r="GQ33" i="98"/>
  <c r="GR30" i="98"/>
  <c r="GR32" i="98" s="1"/>
  <c r="DH30" i="98"/>
  <c r="DJ30" i="98" s="1"/>
  <c r="CO57" i="95"/>
  <c r="CQ57" i="95" s="1"/>
  <c r="FS57" i="95"/>
  <c r="DR32" i="96"/>
  <c r="DT32" i="96" s="1"/>
  <c r="GV32" i="96"/>
  <c r="FP59" i="95"/>
  <c r="FP82" i="95"/>
  <c r="FP84" i="95" s="1"/>
  <c r="CF82" i="95"/>
  <c r="CH82" i="95" s="1"/>
  <c r="HB25" i="94"/>
  <c r="HB27" i="94" s="1"/>
  <c r="ED25" i="94"/>
  <c r="EF25" i="94" s="1"/>
  <c r="DN17" i="98"/>
  <c r="DP17" i="98" s="1"/>
  <c r="GT17" i="98"/>
  <c r="GT19" i="98" s="1"/>
  <c r="EG26" i="94"/>
  <c r="EI26" i="94" s="1"/>
  <c r="HC26" i="94"/>
  <c r="GU191" i="95" l="1"/>
  <c r="AC199" i="95" s="1"/>
  <c r="GU178" i="95"/>
  <c r="AC186" i="95" s="1"/>
  <c r="AB187" i="95" s="1"/>
  <c r="HG178" i="95" s="1"/>
  <c r="HL178" i="95" s="1"/>
  <c r="FM69" i="95"/>
  <c r="FM71" i="95" s="1"/>
  <c r="FM72" i="95" s="1"/>
  <c r="BZ69" i="95"/>
  <c r="CB69" i="95" s="1"/>
  <c r="FN69" i="95"/>
  <c r="FN71" i="95" s="1"/>
  <c r="GO260" i="95"/>
  <c r="GO262" i="95" s="1"/>
  <c r="FC260" i="95"/>
  <c r="FE260" i="95" s="1"/>
  <c r="HC217" i="95"/>
  <c r="HD217" i="95" s="1"/>
  <c r="GU218" i="95"/>
  <c r="AC226" i="95" s="1"/>
  <c r="AD226" i="95" s="1"/>
  <c r="GQ226" i="95" s="1"/>
  <c r="GT217" i="95"/>
  <c r="GR235" i="95"/>
  <c r="GR234" i="95"/>
  <c r="HB230" i="95" s="1"/>
  <c r="HC204" i="95"/>
  <c r="HD204" i="95" s="1"/>
  <c r="B204" i="95" s="1"/>
  <c r="GU205" i="95"/>
  <c r="AC213" i="95" s="1"/>
  <c r="AD213" i="95" s="1"/>
  <c r="GQ213" i="95" s="1"/>
  <c r="GT204" i="95"/>
  <c r="FR70" i="95"/>
  <c r="CL70" i="95"/>
  <c r="CN70" i="95" s="1"/>
  <c r="ID191" i="98"/>
  <c r="B191" i="98" s="1"/>
  <c r="ID178" i="98"/>
  <c r="B178" i="98" s="1"/>
  <c r="GQ47" i="96"/>
  <c r="DI45" i="96"/>
  <c r="DK45" i="96" s="1"/>
  <c r="GS45" i="96"/>
  <c r="GR44" i="96"/>
  <c r="GR46" i="96" s="1"/>
  <c r="DF44" i="96"/>
  <c r="DH44" i="96" s="1"/>
  <c r="GP46" i="98"/>
  <c r="GQ43" i="98"/>
  <c r="GQ45" i="98" s="1"/>
  <c r="DE43" i="98"/>
  <c r="DG43" i="98" s="1"/>
  <c r="DN44" i="98"/>
  <c r="DP44" i="98" s="1"/>
  <c r="GT44" i="98"/>
  <c r="HV178" i="98"/>
  <c r="HW182" i="98" s="1"/>
  <c r="HX182" i="98"/>
  <c r="IA182" i="98" s="1"/>
  <c r="BE187" i="98" s="1"/>
  <c r="BF187" i="98" s="1"/>
  <c r="BH187" i="98" s="1"/>
  <c r="HP231" i="98"/>
  <c r="GO98" i="98"/>
  <c r="GP98" i="98" s="1"/>
  <c r="HV191" i="98"/>
  <c r="HW195" i="98" s="1"/>
  <c r="HX195" i="98"/>
  <c r="IA195" i="98" s="1"/>
  <c r="BE200" i="98" s="1"/>
  <c r="BF200" i="98" s="1"/>
  <c r="BH200" i="98" s="1"/>
  <c r="BI200" i="98" s="1"/>
  <c r="BK200" i="98" s="1"/>
  <c r="BL200" i="98" s="1"/>
  <c r="BN200" i="98" s="1"/>
  <c r="BO200" i="98" s="1"/>
  <c r="BQ200" i="98" s="1"/>
  <c r="BR200" i="98" s="1"/>
  <c r="BT200" i="98" s="1"/>
  <c r="BU200" i="98" s="1"/>
  <c r="BW200" i="98" s="1"/>
  <c r="BX200" i="98" s="1"/>
  <c r="BZ200" i="98" s="1"/>
  <c r="CA200" i="98" s="1"/>
  <c r="CC200" i="98" s="1"/>
  <c r="HP235" i="98"/>
  <c r="HT209" i="98"/>
  <c r="HV208" i="98" s="1"/>
  <c r="HW208" i="98" s="1"/>
  <c r="DL43" i="94"/>
  <c r="DN43" i="94" s="1"/>
  <c r="DO43" i="94" s="1"/>
  <c r="DQ43" i="94" s="1"/>
  <c r="GW43" i="94"/>
  <c r="CZ42" i="94"/>
  <c r="DB42" i="94" s="1"/>
  <c r="DC42" i="94" s="1"/>
  <c r="DE42" i="94" s="1"/>
  <c r="GU42" i="94"/>
  <c r="GU44" i="94" s="1"/>
  <c r="GT45" i="94"/>
  <c r="BI134" i="98"/>
  <c r="BK134" i="98" s="1"/>
  <c r="BL134" i="98" s="1"/>
  <c r="BN134" i="98" s="1"/>
  <c r="BO134" i="98" s="1"/>
  <c r="BQ134" i="98" s="1"/>
  <c r="BR134" i="98" s="1"/>
  <c r="BT134" i="98" s="1"/>
  <c r="GJ174" i="98"/>
  <c r="BF160" i="98"/>
  <c r="CP82" i="98"/>
  <c r="CR82" i="98" s="1"/>
  <c r="CS82" i="98" s="1"/>
  <c r="CU82" i="98" s="1"/>
  <c r="CV69" i="98"/>
  <c r="CX69" i="98" s="1"/>
  <c r="CY69" i="98" s="1"/>
  <c r="DA69" i="98" s="1"/>
  <c r="CP135" i="98"/>
  <c r="CR135" i="98" s="1"/>
  <c r="CS135" i="98" s="1"/>
  <c r="CU135" i="98" s="1"/>
  <c r="HZ169" i="98"/>
  <c r="BE173" i="98" s="1"/>
  <c r="GE232" i="98"/>
  <c r="GG232" i="98" s="1"/>
  <c r="HQ232" i="98"/>
  <c r="HQ234" i="98" s="1"/>
  <c r="HQ230" i="98"/>
  <c r="BU174" i="98"/>
  <c r="BW174" i="98" s="1"/>
  <c r="BX174" i="98" s="1"/>
  <c r="BZ174" i="98" s="1"/>
  <c r="CA174" i="98" s="1"/>
  <c r="CC174" i="98" s="1"/>
  <c r="DH70" i="98"/>
  <c r="DJ70" i="98" s="1"/>
  <c r="GR70" i="98"/>
  <c r="GQ83" i="98"/>
  <c r="DE83" i="98"/>
  <c r="DG83" i="98" s="1"/>
  <c r="GM82" i="98"/>
  <c r="GM84" i="98" s="1"/>
  <c r="GM85" i="98" s="1"/>
  <c r="GN69" i="98"/>
  <c r="GN71" i="98" s="1"/>
  <c r="GN72" i="98" s="1"/>
  <c r="GM135" i="98"/>
  <c r="HT292" i="94"/>
  <c r="HX239" i="94"/>
  <c r="II234" i="94" s="1"/>
  <c r="IK234" i="94" s="1"/>
  <c r="HW230" i="94"/>
  <c r="HV254" i="94"/>
  <c r="HX252" i="94" s="1"/>
  <c r="AS230" i="94"/>
  <c r="IC233" i="94" s="1"/>
  <c r="IH233" i="94" s="1"/>
  <c r="HX242" i="94"/>
  <c r="IO234" i="94" s="1"/>
  <c r="IR234" i="94" s="1"/>
  <c r="HU275" i="94"/>
  <c r="HW196" i="94"/>
  <c r="HS305" i="94"/>
  <c r="AS196" i="94"/>
  <c r="IC199" i="94" s="1"/>
  <c r="IH199" i="94" s="1"/>
  <c r="HV258" i="94"/>
  <c r="HX256" i="94" s="1"/>
  <c r="II251" i="94" s="1"/>
  <c r="HV262" i="94"/>
  <c r="HX259" i="94" s="1"/>
  <c r="IO251" i="94" s="1"/>
  <c r="HT288" i="94"/>
  <c r="HS326" i="94"/>
  <c r="HP347" i="94"/>
  <c r="HR330" i="94"/>
  <c r="HT296" i="94"/>
  <c r="HV279" i="94"/>
  <c r="HX276" i="94" s="1"/>
  <c r="IO268" i="94" s="1"/>
  <c r="HX234" i="94"/>
  <c r="IA234" i="94" s="1"/>
  <c r="HV271" i="94"/>
  <c r="HX269" i="94" s="1"/>
  <c r="HR343" i="94"/>
  <c r="HQ339" i="94"/>
  <c r="HS309" i="94"/>
  <c r="BI148" i="96"/>
  <c r="BJ148" i="96" s="1"/>
  <c r="BL148" i="96" s="1"/>
  <c r="BM148" i="96" s="1"/>
  <c r="BO148" i="96" s="1"/>
  <c r="BP148" i="96" s="1"/>
  <c r="BR148" i="96" s="1"/>
  <c r="BS148" i="96" s="1"/>
  <c r="BU148" i="96" s="1"/>
  <c r="BV148" i="96" s="1"/>
  <c r="BX148" i="96" s="1"/>
  <c r="BY148" i="96" s="1"/>
  <c r="CA148" i="96" s="1"/>
  <c r="CB148" i="96" s="1"/>
  <c r="CD148" i="96" s="1"/>
  <c r="AW213" i="94"/>
  <c r="AX213" i="94" s="1"/>
  <c r="AZ213" i="94" s="1"/>
  <c r="BA213" i="94" s="1"/>
  <c r="BC213" i="94" s="1"/>
  <c r="BD213" i="94" s="1"/>
  <c r="BF213" i="94" s="1"/>
  <c r="BG213" i="94" s="1"/>
  <c r="BI213" i="94" s="1"/>
  <c r="AS213" i="94"/>
  <c r="IC216" i="94" s="1"/>
  <c r="IH216" i="94" s="1"/>
  <c r="HR322" i="94"/>
  <c r="HS313" i="94"/>
  <c r="GP250" i="95"/>
  <c r="GQ250" i="95" s="1"/>
  <c r="HV221" i="98"/>
  <c r="HW221" i="98" s="1"/>
  <c r="GR113" i="94"/>
  <c r="HW192" i="96"/>
  <c r="IJ192" i="96"/>
  <c r="BI174" i="96"/>
  <c r="BJ174" i="96" s="1"/>
  <c r="BL174" i="96" s="1"/>
  <c r="BM174" i="96" s="1"/>
  <c r="BO174" i="96" s="1"/>
  <c r="BP174" i="96" s="1"/>
  <c r="BR174" i="96" s="1"/>
  <c r="BS174" i="96" s="1"/>
  <c r="BU174" i="96" s="1"/>
  <c r="HZ233" i="94"/>
  <c r="B217" i="94" s="1"/>
  <c r="HZ216" i="94"/>
  <c r="B200" i="94" s="1"/>
  <c r="HY196" i="96"/>
  <c r="IB196" i="96" s="1"/>
  <c r="BF201" i="96" s="1"/>
  <c r="BG201" i="96" s="1"/>
  <c r="BI201" i="96" s="1"/>
  <c r="GN178" i="94"/>
  <c r="GN180" i="94" s="1"/>
  <c r="GN181" i="94" s="1"/>
  <c r="HU328" i="94"/>
  <c r="GI328" i="94"/>
  <c r="GK328" i="94" s="1"/>
  <c r="AX230" i="94"/>
  <c r="AZ230" i="94" s="1"/>
  <c r="BA230" i="94" s="1"/>
  <c r="BC230" i="94" s="1"/>
  <c r="BD230" i="94" s="1"/>
  <c r="BF230" i="94" s="1"/>
  <c r="BG230" i="94" s="1"/>
  <c r="BI230" i="94" s="1"/>
  <c r="BY144" i="94"/>
  <c r="CA144" i="94" s="1"/>
  <c r="CB144" i="94" s="1"/>
  <c r="CD144" i="94" s="1"/>
  <c r="GU77" i="94"/>
  <c r="CZ77" i="94"/>
  <c r="DB77" i="94" s="1"/>
  <c r="DC77" i="94" s="1"/>
  <c r="DE77" i="94" s="1"/>
  <c r="CT94" i="94"/>
  <c r="CV94" i="94" s="1"/>
  <c r="CW94" i="94" s="1"/>
  <c r="CY94" i="94" s="1"/>
  <c r="GT94" i="94"/>
  <c r="GF302" i="94"/>
  <c r="GH302" i="94" s="1"/>
  <c r="HT302" i="94"/>
  <c r="HT304" i="94" s="1"/>
  <c r="HU289" i="94"/>
  <c r="HU291" i="94" s="1"/>
  <c r="GI289" i="94"/>
  <c r="GK289" i="94" s="1"/>
  <c r="HS345" i="94"/>
  <c r="GC345" i="94"/>
  <c r="GE345" i="94" s="1"/>
  <c r="GL272" i="94"/>
  <c r="HV272" i="94"/>
  <c r="HV274" i="94" s="1"/>
  <c r="GL307" i="94"/>
  <c r="HV307" i="94"/>
  <c r="HS340" i="94"/>
  <c r="HS342" i="94" s="1"/>
  <c r="GC340" i="94"/>
  <c r="GE340" i="94" s="1"/>
  <c r="BS161" i="94"/>
  <c r="BU161" i="94" s="1"/>
  <c r="BV161" i="94" s="1"/>
  <c r="BX161" i="94" s="1"/>
  <c r="HV311" i="94"/>
  <c r="GL311" i="94"/>
  <c r="HV290" i="94"/>
  <c r="GL290" i="94"/>
  <c r="HS319" i="94"/>
  <c r="HS321" i="94" s="1"/>
  <c r="GC319" i="94"/>
  <c r="GE319" i="94" s="1"/>
  <c r="AX196" i="94"/>
  <c r="AZ196" i="94" s="1"/>
  <c r="BA196" i="94" s="1"/>
  <c r="BC196" i="94" s="1"/>
  <c r="BD196" i="94" s="1"/>
  <c r="BF196" i="94" s="1"/>
  <c r="BG196" i="94" s="1"/>
  <c r="BI196" i="94" s="1"/>
  <c r="BJ178" i="94"/>
  <c r="BL178" i="94" s="1"/>
  <c r="BM178" i="94" s="1"/>
  <c r="BO178" i="94" s="1"/>
  <c r="BP178" i="94" s="1"/>
  <c r="BR178" i="94" s="1"/>
  <c r="GC327" i="94"/>
  <c r="GE327" i="94" s="1"/>
  <c r="HS327" i="94"/>
  <c r="HS329" i="94" s="1"/>
  <c r="GR145" i="94"/>
  <c r="IB234" i="94"/>
  <c r="GR93" i="94"/>
  <c r="GR95" i="94" s="1"/>
  <c r="GR96" i="94" s="1"/>
  <c r="GR128" i="94"/>
  <c r="GS111" i="94"/>
  <c r="GS112" i="94" s="1"/>
  <c r="FW344" i="94"/>
  <c r="FY344" i="94" s="1"/>
  <c r="HQ344" i="94"/>
  <c r="HQ346" i="94" s="1"/>
  <c r="GP127" i="94"/>
  <c r="GP129" i="94" s="1"/>
  <c r="GP130" i="94" s="1"/>
  <c r="GS76" i="94"/>
  <c r="GS78" i="94" s="1"/>
  <c r="GS79" i="94" s="1"/>
  <c r="HS337" i="94"/>
  <c r="GC337" i="94"/>
  <c r="GE337" i="94" s="1"/>
  <c r="GI293" i="94"/>
  <c r="GK293" i="94" s="1"/>
  <c r="HU293" i="94"/>
  <c r="HU295" i="94" s="1"/>
  <c r="GO179" i="94"/>
  <c r="GQ162" i="94"/>
  <c r="HT323" i="94"/>
  <c r="HT325" i="94" s="1"/>
  <c r="GF323" i="94"/>
  <c r="GH323" i="94" s="1"/>
  <c r="HU320" i="94"/>
  <c r="GI320" i="94"/>
  <c r="GK320" i="94" s="1"/>
  <c r="CK145" i="94"/>
  <c r="CM145" i="94" s="1"/>
  <c r="CN145" i="94" s="1"/>
  <c r="CP145" i="94" s="1"/>
  <c r="CQ145" i="94" s="1"/>
  <c r="CS145" i="94" s="1"/>
  <c r="CK93" i="94"/>
  <c r="CM93" i="94" s="1"/>
  <c r="CN93" i="94" s="1"/>
  <c r="CP93" i="94" s="1"/>
  <c r="CQ93" i="94" s="1"/>
  <c r="CS93" i="94" s="1"/>
  <c r="CK128" i="94"/>
  <c r="CM128" i="94" s="1"/>
  <c r="CN128" i="94" s="1"/>
  <c r="CP128" i="94" s="1"/>
  <c r="CQ128" i="94" s="1"/>
  <c r="CS128" i="94" s="1"/>
  <c r="CT111" i="94"/>
  <c r="CV111" i="94" s="1"/>
  <c r="CW111" i="94" s="1"/>
  <c r="CY111" i="94" s="1"/>
  <c r="GT111" i="94"/>
  <c r="GT112" i="94" s="1"/>
  <c r="BY127" i="94"/>
  <c r="CA127" i="94" s="1"/>
  <c r="CB127" i="94" s="1"/>
  <c r="CD127" i="94" s="1"/>
  <c r="GT76" i="94"/>
  <c r="GT78" i="94" s="1"/>
  <c r="CT76" i="94"/>
  <c r="CV76" i="94" s="1"/>
  <c r="CW76" i="94" s="1"/>
  <c r="CY76" i="94" s="1"/>
  <c r="HV303" i="94"/>
  <c r="GL303" i="94"/>
  <c r="BS179" i="94"/>
  <c r="BU179" i="94" s="1"/>
  <c r="BV179" i="94" s="1"/>
  <c r="BX179" i="94" s="1"/>
  <c r="CE162" i="94"/>
  <c r="CG162" i="94" s="1"/>
  <c r="CH162" i="94" s="1"/>
  <c r="CJ162" i="94" s="1"/>
  <c r="FZ336" i="94"/>
  <c r="GB336" i="94" s="1"/>
  <c r="HR336" i="94"/>
  <c r="HR338" i="94" s="1"/>
  <c r="GF306" i="94"/>
  <c r="GH306" i="94" s="1"/>
  <c r="HT306" i="94"/>
  <c r="HT308" i="94" s="1"/>
  <c r="HT341" i="94"/>
  <c r="GF341" i="94"/>
  <c r="GH341" i="94" s="1"/>
  <c r="GI324" i="94"/>
  <c r="GK324" i="94" s="1"/>
  <c r="HU324" i="94"/>
  <c r="GP144" i="94"/>
  <c r="GP146" i="94" s="1"/>
  <c r="GP147" i="94" s="1"/>
  <c r="GS94" i="94"/>
  <c r="HT310" i="94"/>
  <c r="HT312" i="94" s="1"/>
  <c r="GF310" i="94"/>
  <c r="GH310" i="94" s="1"/>
  <c r="GI285" i="94"/>
  <c r="GK285" i="94" s="1"/>
  <c r="HU285" i="94"/>
  <c r="HU287" i="94" s="1"/>
  <c r="GL286" i="94"/>
  <c r="HV286" i="94"/>
  <c r="GO161" i="94"/>
  <c r="GO163" i="94" s="1"/>
  <c r="GO164" i="94" s="1"/>
  <c r="HW196" i="96"/>
  <c r="HZ217" i="98"/>
  <c r="HX221" i="98"/>
  <c r="IA221" i="98" s="1"/>
  <c r="BE226" i="98" s="1"/>
  <c r="BF226" i="98" s="1"/>
  <c r="HS226" i="98" s="1"/>
  <c r="HU210" i="96"/>
  <c r="HW209" i="96" s="1"/>
  <c r="HQ251" i="96"/>
  <c r="HR225" i="96"/>
  <c r="HP247" i="96"/>
  <c r="HQ238" i="96"/>
  <c r="HP260" i="96"/>
  <c r="HQ264" i="96"/>
  <c r="GN263" i="95"/>
  <c r="HR221" i="96"/>
  <c r="HU206" i="96"/>
  <c r="HW205" i="96" s="1"/>
  <c r="HR234" i="96"/>
  <c r="HB28" i="94"/>
  <c r="GR34" i="96"/>
  <c r="GT20" i="98"/>
  <c r="GU62" i="94"/>
  <c r="BE187" i="96"/>
  <c r="FM122" i="95"/>
  <c r="GL175" i="96"/>
  <c r="FN20" i="95"/>
  <c r="GQ73" i="96"/>
  <c r="HR250" i="96"/>
  <c r="IA183" i="96"/>
  <c r="BF187" i="96" s="1"/>
  <c r="FP85" i="95"/>
  <c r="FK161" i="95"/>
  <c r="GN109" i="96"/>
  <c r="GN111" i="96" s="1"/>
  <c r="GN112" i="96" s="1"/>
  <c r="GM149" i="96"/>
  <c r="FJ121" i="95"/>
  <c r="FJ123" i="95" s="1"/>
  <c r="FJ124" i="95" s="1"/>
  <c r="GO123" i="96"/>
  <c r="GM162" i="96"/>
  <c r="HS248" i="96"/>
  <c r="GI248" i="96"/>
  <c r="GI262" i="96"/>
  <c r="HS262" i="96"/>
  <c r="GM121" i="98"/>
  <c r="GM123" i="98" s="1"/>
  <c r="GM124" i="98" s="1"/>
  <c r="CF96" i="95"/>
  <c r="CH96" i="95" s="1"/>
  <c r="FP96" i="95"/>
  <c r="FH200" i="95"/>
  <c r="FL95" i="95"/>
  <c r="FL97" i="95" s="1"/>
  <c r="FL98" i="95" s="1"/>
  <c r="HQ244" i="96"/>
  <c r="HQ246" i="96" s="1"/>
  <c r="GC244" i="96"/>
  <c r="GE244" i="96" s="1"/>
  <c r="DF97" i="96"/>
  <c r="DH97" i="96" s="1"/>
  <c r="GR97" i="96"/>
  <c r="CZ110" i="94"/>
  <c r="DB110" i="94" s="1"/>
  <c r="DC110" i="94" s="1"/>
  <c r="DE110" i="94" s="1"/>
  <c r="GU110" i="94"/>
  <c r="GI218" i="96"/>
  <c r="HS218" i="96"/>
  <c r="HS220" i="96" s="1"/>
  <c r="FH147" i="95"/>
  <c r="FH149" i="95" s="1"/>
  <c r="FH150" i="95" s="1"/>
  <c r="CK162" i="96"/>
  <c r="CM162" i="96" s="1"/>
  <c r="CN162" i="96" s="1"/>
  <c r="CP162" i="96" s="1"/>
  <c r="CE175" i="96"/>
  <c r="CG175" i="96" s="1"/>
  <c r="CH175" i="96" s="1"/>
  <c r="CJ175" i="96" s="1"/>
  <c r="FR18" i="95"/>
  <c r="CL18" i="95"/>
  <c r="CN18" i="95" s="1"/>
  <c r="DI84" i="96"/>
  <c r="DK84" i="96" s="1"/>
  <c r="GS84" i="96"/>
  <c r="CW123" i="96"/>
  <c r="CY123" i="96" s="1"/>
  <c r="CZ123" i="96" s="1"/>
  <c r="DB123" i="96" s="1"/>
  <c r="DC83" i="96"/>
  <c r="DE83" i="96" s="1"/>
  <c r="GQ83" i="96"/>
  <c r="GQ85" i="96" s="1"/>
  <c r="AF173" i="95"/>
  <c r="GQ173" i="95"/>
  <c r="CP121" i="98"/>
  <c r="CR121" i="98" s="1"/>
  <c r="CS121" i="98" s="1"/>
  <c r="CU121" i="98" s="1"/>
  <c r="AS200" i="95"/>
  <c r="AU200" i="95" s="1"/>
  <c r="AV200" i="95" s="1"/>
  <c r="AX200" i="95" s="1"/>
  <c r="AY200" i="95" s="1"/>
  <c r="BA200" i="95" s="1"/>
  <c r="BT95" i="95"/>
  <c r="BV95" i="95" s="1"/>
  <c r="BW95" i="95" s="1"/>
  <c r="BY95" i="95" s="1"/>
  <c r="GC257" i="96"/>
  <c r="GE257" i="96" s="1"/>
  <c r="HQ257" i="96"/>
  <c r="HQ259" i="96" s="1"/>
  <c r="GI249" i="96"/>
  <c r="HS249" i="96"/>
  <c r="AS147" i="95"/>
  <c r="AU147" i="95" s="1"/>
  <c r="AV147" i="95" s="1"/>
  <c r="AX147" i="95" s="1"/>
  <c r="AY147" i="95" s="1"/>
  <c r="BA147" i="95" s="1"/>
  <c r="DI31" i="96"/>
  <c r="DK31" i="96" s="1"/>
  <c r="GS31" i="96"/>
  <c r="GS33" i="96" s="1"/>
  <c r="BJ188" i="96"/>
  <c r="BL188" i="96" s="1"/>
  <c r="BM188" i="96" s="1"/>
  <c r="BO188" i="96" s="1"/>
  <c r="BP188" i="96" s="1"/>
  <c r="BR188" i="96" s="1"/>
  <c r="BS188" i="96" s="1"/>
  <c r="BU188" i="96" s="1"/>
  <c r="CI44" i="95"/>
  <c r="CK44" i="95" s="1"/>
  <c r="FQ44" i="95"/>
  <c r="DE109" i="98"/>
  <c r="DG109" i="98" s="1"/>
  <c r="GQ109" i="98"/>
  <c r="DC57" i="96"/>
  <c r="DE57" i="96" s="1"/>
  <c r="GQ57" i="96"/>
  <c r="GQ59" i="96" s="1"/>
  <c r="CE122" i="96"/>
  <c r="CG122" i="96" s="1"/>
  <c r="CH122" i="96" s="1"/>
  <c r="CJ122" i="96" s="1"/>
  <c r="HS258" i="96"/>
  <c r="GI258" i="96"/>
  <c r="GO136" i="96"/>
  <c r="GR110" i="96"/>
  <c r="DF110" i="96"/>
  <c r="DH110" i="96" s="1"/>
  <c r="BN161" i="95"/>
  <c r="BP161" i="95" s="1"/>
  <c r="BQ161" i="95" s="1"/>
  <c r="BS161" i="95" s="1"/>
  <c r="CW136" i="96"/>
  <c r="CY136" i="96" s="1"/>
  <c r="CZ136" i="96" s="1"/>
  <c r="DB136" i="96" s="1"/>
  <c r="GX60" i="94"/>
  <c r="DR60" i="94"/>
  <c r="DT60" i="94" s="1"/>
  <c r="FN46" i="95"/>
  <c r="DF59" i="94"/>
  <c r="DH59" i="94" s="1"/>
  <c r="DI59" i="94" s="1"/>
  <c r="DK59" i="94" s="1"/>
  <c r="GV59" i="94"/>
  <c r="GV61" i="94" s="1"/>
  <c r="CC109" i="95"/>
  <c r="CE109" i="95" s="1"/>
  <c r="FO109" i="95"/>
  <c r="GF261" i="96"/>
  <c r="GH261" i="96" s="1"/>
  <c r="HR261" i="96"/>
  <c r="HR263" i="96" s="1"/>
  <c r="BH121" i="95"/>
  <c r="BJ121" i="95" s="1"/>
  <c r="BK121" i="95" s="1"/>
  <c r="BM121" i="95" s="1"/>
  <c r="FM30" i="95"/>
  <c r="FM32" i="95" s="1"/>
  <c r="FM33" i="95" s="1"/>
  <c r="FR83" i="95"/>
  <c r="CL83" i="95"/>
  <c r="CN83" i="95" s="1"/>
  <c r="FH187" i="95"/>
  <c r="FH134" i="95"/>
  <c r="FH136" i="95" s="1"/>
  <c r="FH137" i="95" s="1"/>
  <c r="DK96" i="98"/>
  <c r="DM96" i="98" s="1"/>
  <c r="GS96" i="98"/>
  <c r="DF70" i="96"/>
  <c r="DH70" i="96" s="1"/>
  <c r="GR70" i="96"/>
  <c r="GR72" i="96" s="1"/>
  <c r="FO43" i="95"/>
  <c r="FO45" i="95" s="1"/>
  <c r="CC43" i="95"/>
  <c r="CE43" i="95" s="1"/>
  <c r="CC17" i="95"/>
  <c r="CE17" i="95" s="1"/>
  <c r="FO17" i="95"/>
  <c r="FO19" i="95" s="1"/>
  <c r="GL135" i="96"/>
  <c r="GL137" i="96" s="1"/>
  <c r="GL138" i="96" s="1"/>
  <c r="CK149" i="96"/>
  <c r="CM149" i="96" s="1"/>
  <c r="CN149" i="96" s="1"/>
  <c r="CP149" i="96" s="1"/>
  <c r="AF160" i="95"/>
  <c r="GQ160" i="95"/>
  <c r="FN30" i="95"/>
  <c r="FN32" i="95" s="1"/>
  <c r="BZ30" i="95"/>
  <c r="CB30" i="95" s="1"/>
  <c r="AS187" i="95"/>
  <c r="AU187" i="95" s="1"/>
  <c r="AV187" i="95" s="1"/>
  <c r="AX187" i="95" s="1"/>
  <c r="AY187" i="95" s="1"/>
  <c r="BA187" i="95" s="1"/>
  <c r="AS134" i="95"/>
  <c r="AU134" i="95" s="1"/>
  <c r="AV134" i="95" s="1"/>
  <c r="AX134" i="95" s="1"/>
  <c r="AY134" i="95" s="1"/>
  <c r="BA134" i="95" s="1"/>
  <c r="CE135" i="96"/>
  <c r="CG135" i="96" s="1"/>
  <c r="CH135" i="96" s="1"/>
  <c r="CJ135" i="96" s="1"/>
  <c r="BJ161" i="96"/>
  <c r="BL161" i="96" s="1"/>
  <c r="BM161" i="96" s="1"/>
  <c r="BO161" i="96" s="1"/>
  <c r="BP161" i="96" s="1"/>
  <c r="BR161" i="96" s="1"/>
  <c r="BS161" i="96" s="1"/>
  <c r="BU161" i="96" s="1"/>
  <c r="GO96" i="96"/>
  <c r="GO98" i="96" s="1"/>
  <c r="GO99" i="96" s="1"/>
  <c r="FK148" i="95"/>
  <c r="GN148" i="98"/>
  <c r="HS245" i="96"/>
  <c r="GI245" i="96"/>
  <c r="BZ122" i="95"/>
  <c r="CB122" i="95" s="1"/>
  <c r="FN122" i="95"/>
  <c r="GF235" i="96"/>
  <c r="GH235" i="96" s="1"/>
  <c r="HR235" i="96"/>
  <c r="HR237" i="96" s="1"/>
  <c r="CW96" i="96"/>
  <c r="CY96" i="96" s="1"/>
  <c r="CZ96" i="96" s="1"/>
  <c r="DB96" i="96" s="1"/>
  <c r="BN148" i="95"/>
  <c r="BP148" i="95" s="1"/>
  <c r="BQ148" i="95" s="1"/>
  <c r="BS148" i="95" s="1"/>
  <c r="CV148" i="98"/>
  <c r="CX148" i="98" s="1"/>
  <c r="CY148" i="98" s="1"/>
  <c r="DA148" i="98" s="1"/>
  <c r="CQ109" i="96"/>
  <c r="CS109" i="96" s="1"/>
  <c r="CT109" i="96" s="1"/>
  <c r="CV109" i="96" s="1"/>
  <c r="GU21" i="96"/>
  <c r="DE95" i="98"/>
  <c r="DG95" i="98" s="1"/>
  <c r="GQ95" i="98"/>
  <c r="GQ97" i="98" s="1"/>
  <c r="HS222" i="96"/>
  <c r="HS224" i="96" s="1"/>
  <c r="GI222" i="96"/>
  <c r="GT58" i="96"/>
  <c r="DL58" i="96"/>
  <c r="DN58" i="96" s="1"/>
  <c r="FK135" i="95"/>
  <c r="CI31" i="95"/>
  <c r="CK31" i="95" s="1"/>
  <c r="FQ31" i="95"/>
  <c r="DO71" i="96"/>
  <c r="DQ71" i="96" s="1"/>
  <c r="GU71" i="96"/>
  <c r="HS231" i="96"/>
  <c r="HS233" i="96" s="1"/>
  <c r="GI231" i="96"/>
  <c r="GN161" i="98"/>
  <c r="BN135" i="95"/>
  <c r="BP135" i="95" s="1"/>
  <c r="BQ135" i="95" s="1"/>
  <c r="BS135" i="95" s="1"/>
  <c r="GV57" i="98"/>
  <c r="DT57" i="98"/>
  <c r="DV57" i="98" s="1"/>
  <c r="GM108" i="98"/>
  <c r="GM110" i="98" s="1"/>
  <c r="GM111" i="98" s="1"/>
  <c r="AB200" i="95"/>
  <c r="HG191" i="95" s="1"/>
  <c r="HL191" i="95" s="1"/>
  <c r="DH56" i="98"/>
  <c r="DJ56" i="98" s="1"/>
  <c r="GR56" i="98"/>
  <c r="GR58" i="98" s="1"/>
  <c r="GK147" i="98"/>
  <c r="GK149" i="98" s="1"/>
  <c r="GK150" i="98" s="1"/>
  <c r="FK108" i="95"/>
  <c r="FK110" i="95" s="1"/>
  <c r="FK111" i="95" s="1"/>
  <c r="BH174" i="95"/>
  <c r="BJ174" i="95" s="1"/>
  <c r="BK174" i="95" s="1"/>
  <c r="BM174" i="95" s="1"/>
  <c r="GP83" i="96"/>
  <c r="GP85" i="96" s="1"/>
  <c r="GP86" i="96" s="1"/>
  <c r="CV161" i="98"/>
  <c r="CX161" i="98" s="1"/>
  <c r="CY161" i="98" s="1"/>
  <c r="DA161" i="98" s="1"/>
  <c r="GP57" i="96"/>
  <c r="GP59" i="96" s="1"/>
  <c r="GP60" i="96" s="1"/>
  <c r="GL122" i="96"/>
  <c r="GL124" i="96" s="1"/>
  <c r="GL125" i="96" s="1"/>
  <c r="CP108" i="98"/>
  <c r="CR108" i="98" s="1"/>
  <c r="CS108" i="98" s="1"/>
  <c r="CU108" i="98" s="1"/>
  <c r="FJ174" i="95"/>
  <c r="GQ59" i="98"/>
  <c r="GQ122" i="98"/>
  <c r="DE122" i="98"/>
  <c r="DG122" i="98" s="1"/>
  <c r="CD147" i="98"/>
  <c r="CF147" i="98" s="1"/>
  <c r="CG147" i="98" s="1"/>
  <c r="CI147" i="98" s="1"/>
  <c r="BN108" i="95"/>
  <c r="BP108" i="95" s="1"/>
  <c r="BQ108" i="95" s="1"/>
  <c r="BS108" i="95" s="1"/>
  <c r="GR33" i="98"/>
  <c r="DX19" i="96"/>
  <c r="DZ19" i="96" s="1"/>
  <c r="GX19" i="96"/>
  <c r="GV18" i="96"/>
  <c r="GV20" i="96" s="1"/>
  <c r="DR18" i="96"/>
  <c r="DT18" i="96" s="1"/>
  <c r="GS30" i="98"/>
  <c r="GS32" i="98" s="1"/>
  <c r="DK30" i="98"/>
  <c r="DM30" i="98" s="1"/>
  <c r="CL56" i="95"/>
  <c r="CN56" i="95" s="1"/>
  <c r="FR56" i="95"/>
  <c r="FR58" i="95" s="1"/>
  <c r="GV18" i="98"/>
  <c r="DT18" i="98"/>
  <c r="DV18" i="98" s="1"/>
  <c r="GW32" i="96"/>
  <c r="DU32" i="96"/>
  <c r="DW32" i="96" s="1"/>
  <c r="CR57" i="95"/>
  <c r="CT57" i="95" s="1"/>
  <c r="FT57" i="95"/>
  <c r="DT31" i="98"/>
  <c r="DV31" i="98" s="1"/>
  <c r="GV31" i="98"/>
  <c r="FQ59" i="95"/>
  <c r="CI82" i="95"/>
  <c r="CK82" i="95" s="1"/>
  <c r="FQ82" i="95"/>
  <c r="FQ84" i="95" s="1"/>
  <c r="EJ26" i="94"/>
  <c r="EL26" i="94" s="1"/>
  <c r="HD26" i="94"/>
  <c r="DQ17" i="98"/>
  <c r="DS17" i="98" s="1"/>
  <c r="GU17" i="98"/>
  <c r="GU19" i="98" s="1"/>
  <c r="EG25" i="94"/>
  <c r="EI25" i="94" s="1"/>
  <c r="HC25" i="94"/>
  <c r="HC27" i="94" s="1"/>
  <c r="AF213" i="95" l="1"/>
  <c r="AG213" i="95" s="1"/>
  <c r="AI213" i="95" s="1"/>
  <c r="AJ213" i="95" s="1"/>
  <c r="AL213" i="95" s="1"/>
  <c r="AM213" i="95" s="1"/>
  <c r="AO213" i="95" s="1"/>
  <c r="AP213" i="95" s="1"/>
  <c r="AR213" i="95" s="1"/>
  <c r="FN72" i="95"/>
  <c r="CC69" i="95"/>
  <c r="CE69" i="95" s="1"/>
  <c r="FO69" i="95"/>
  <c r="FO71" i="95" s="1"/>
  <c r="GR248" i="95"/>
  <c r="GR247" i="95"/>
  <c r="HB243" i="95" s="1"/>
  <c r="FF260" i="95"/>
  <c r="GP260" i="95"/>
  <c r="GP262" i="95" s="1"/>
  <c r="FS70" i="95"/>
  <c r="CO70" i="95"/>
  <c r="CQ70" i="95" s="1"/>
  <c r="GT218" i="95"/>
  <c r="GU219" i="95" s="1"/>
  <c r="AB225" i="95" s="1"/>
  <c r="GT205" i="95"/>
  <c r="GU206" i="95" s="1"/>
  <c r="AB212" i="95" s="1"/>
  <c r="HC230" i="95"/>
  <c r="HD230" i="95" s="1"/>
  <c r="GT230" i="95"/>
  <c r="GU231" i="95"/>
  <c r="AC239" i="95" s="1"/>
  <c r="AD239" i="95" s="1"/>
  <c r="B217" i="95"/>
  <c r="ID217" i="98"/>
  <c r="B217" i="98" s="1"/>
  <c r="GR47" i="96"/>
  <c r="DI44" i="96"/>
  <c r="DK44" i="96" s="1"/>
  <c r="GS44" i="96"/>
  <c r="GS46" i="96" s="1"/>
  <c r="DL45" i="96"/>
  <c r="DN45" i="96" s="1"/>
  <c r="GT45" i="96"/>
  <c r="GQ46" i="98"/>
  <c r="DH43" i="98"/>
  <c r="DJ43" i="98" s="1"/>
  <c r="GR43" i="98"/>
  <c r="GR45" i="98" s="1"/>
  <c r="GU44" i="98"/>
  <c r="DQ44" i="98"/>
  <c r="DS44" i="98" s="1"/>
  <c r="HY182" i="98"/>
  <c r="BD186" i="98" s="1"/>
  <c r="HQ231" i="98"/>
  <c r="HS187" i="98"/>
  <c r="HQ235" i="98"/>
  <c r="HY195" i="98"/>
  <c r="BD199" i="98" s="1"/>
  <c r="HS200" i="98"/>
  <c r="IC204" i="98"/>
  <c r="HX208" i="98"/>
  <c r="IA208" i="98" s="1"/>
  <c r="BE213" i="98" s="1"/>
  <c r="BF213" i="98" s="1"/>
  <c r="HS213" i="98" s="1"/>
  <c r="GU45" i="94"/>
  <c r="DF42" i="94"/>
  <c r="DH42" i="94" s="1"/>
  <c r="DI42" i="94" s="1"/>
  <c r="DK42" i="94" s="1"/>
  <c r="GV42" i="94"/>
  <c r="GV44" i="94" s="1"/>
  <c r="GX43" i="94"/>
  <c r="DR43" i="94"/>
  <c r="DT43" i="94" s="1"/>
  <c r="GJ200" i="98"/>
  <c r="GJ134" i="98"/>
  <c r="GJ136" i="98" s="1"/>
  <c r="GJ137" i="98" s="1"/>
  <c r="BU134" i="98"/>
  <c r="BW134" i="98" s="1"/>
  <c r="BX134" i="98" s="1"/>
  <c r="BZ134" i="98" s="1"/>
  <c r="CA134" i="98" s="1"/>
  <c r="CC134" i="98" s="1"/>
  <c r="GO69" i="98"/>
  <c r="GO71" i="98" s="1"/>
  <c r="GO72" i="98" s="1"/>
  <c r="GN82" i="98"/>
  <c r="GN84" i="98" s="1"/>
  <c r="GN85" i="98" s="1"/>
  <c r="GN135" i="98"/>
  <c r="BH160" i="98"/>
  <c r="HS160" i="98"/>
  <c r="DK70" i="98"/>
  <c r="DM70" i="98" s="1"/>
  <c r="GS70" i="98"/>
  <c r="CD174" i="98"/>
  <c r="CF174" i="98" s="1"/>
  <c r="CG174" i="98" s="1"/>
  <c r="CI174" i="98" s="1"/>
  <c r="HR232" i="98"/>
  <c r="HR234" i="98" s="1"/>
  <c r="GH232" i="98"/>
  <c r="BI187" i="98"/>
  <c r="BK187" i="98" s="1"/>
  <c r="BL187" i="98" s="1"/>
  <c r="BN187" i="98" s="1"/>
  <c r="BO187" i="98" s="1"/>
  <c r="BQ187" i="98" s="1"/>
  <c r="BR187" i="98" s="1"/>
  <c r="BT187" i="98" s="1"/>
  <c r="CV135" i="98"/>
  <c r="CX135" i="98" s="1"/>
  <c r="CY135" i="98" s="1"/>
  <c r="DA135" i="98" s="1"/>
  <c r="GP69" i="98"/>
  <c r="GP71" i="98" s="1"/>
  <c r="DB69" i="98"/>
  <c r="DD69" i="98" s="1"/>
  <c r="CV82" i="98"/>
  <c r="CX82" i="98" s="1"/>
  <c r="CY82" i="98" s="1"/>
  <c r="DA82" i="98" s="1"/>
  <c r="DH83" i="98"/>
  <c r="DJ83" i="98" s="1"/>
  <c r="GR83" i="98"/>
  <c r="GK174" i="98"/>
  <c r="HR230" i="98"/>
  <c r="BD174" i="98"/>
  <c r="IG165" i="98" s="1"/>
  <c r="IK165" i="98" s="1"/>
  <c r="HU292" i="94"/>
  <c r="IJ234" i="94"/>
  <c r="IM234" i="94" s="1"/>
  <c r="AT247" i="94"/>
  <c r="AU247" i="94" s="1"/>
  <c r="HW247" i="94" s="1"/>
  <c r="AU229" i="94"/>
  <c r="AW229" i="94" s="1"/>
  <c r="AX229" i="94" s="1"/>
  <c r="AZ229" i="94" s="1"/>
  <c r="BA229" i="94" s="1"/>
  <c r="BC229" i="94" s="1"/>
  <c r="BD229" i="94" s="1"/>
  <c r="BF229" i="94" s="1"/>
  <c r="BG229" i="94" s="1"/>
  <c r="BI229" i="94" s="1"/>
  <c r="HX251" i="94"/>
  <c r="IA251" i="94" s="1"/>
  <c r="IQ234" i="94"/>
  <c r="IT234" i="94" s="1"/>
  <c r="IU234" i="94" s="1"/>
  <c r="HV275" i="94"/>
  <c r="HX272" i="94" s="1"/>
  <c r="IH268" i="94" s="1"/>
  <c r="HX255" i="94"/>
  <c r="IH251" i="94" s="1"/>
  <c r="IK251" i="94" s="1"/>
  <c r="HT305" i="94"/>
  <c r="AU195" i="94"/>
  <c r="HW195" i="94" s="1"/>
  <c r="HT326" i="94"/>
  <c r="HQ347" i="94"/>
  <c r="HX260" i="94"/>
  <c r="IP251" i="94" s="1"/>
  <c r="IR251" i="94" s="1"/>
  <c r="HU296" i="94"/>
  <c r="HS330" i="94"/>
  <c r="HU288" i="94"/>
  <c r="HX277" i="94"/>
  <c r="IP268" i="94" s="1"/>
  <c r="IR268" i="94" s="1"/>
  <c r="AT246" i="94"/>
  <c r="HX268" i="94"/>
  <c r="IA268" i="94" s="1"/>
  <c r="HS343" i="94"/>
  <c r="HT309" i="94"/>
  <c r="HR339" i="94"/>
  <c r="GK148" i="96"/>
  <c r="GK150" i="96" s="1"/>
  <c r="GK151" i="96" s="1"/>
  <c r="HT313" i="94"/>
  <c r="HS322" i="94"/>
  <c r="AU212" i="94"/>
  <c r="HW212" i="94" s="1"/>
  <c r="GS113" i="94"/>
  <c r="GT113" i="94" s="1"/>
  <c r="HX196" i="96"/>
  <c r="HZ196" i="96" s="1"/>
  <c r="IA196" i="96" s="1"/>
  <c r="BF200" i="96" s="1"/>
  <c r="HT201" i="96"/>
  <c r="AF226" i="95"/>
  <c r="AG226" i="95" s="1"/>
  <c r="AI226" i="95" s="1"/>
  <c r="AJ226" i="95" s="1"/>
  <c r="AL226" i="95" s="1"/>
  <c r="AM226" i="95" s="1"/>
  <c r="AO226" i="95" s="1"/>
  <c r="AP226" i="95" s="1"/>
  <c r="AR226" i="95" s="1"/>
  <c r="CT128" i="94"/>
  <c r="CV128" i="94" s="1"/>
  <c r="CW128" i="94" s="1"/>
  <c r="CY128" i="94" s="1"/>
  <c r="GT128" i="94"/>
  <c r="ID234" i="94"/>
  <c r="IC234" i="94"/>
  <c r="IF234" i="94" s="1"/>
  <c r="GT79" i="94"/>
  <c r="BS178" i="94"/>
  <c r="BU178" i="94" s="1"/>
  <c r="BV178" i="94" s="1"/>
  <c r="BX178" i="94" s="1"/>
  <c r="BJ196" i="94"/>
  <c r="BL196" i="94" s="1"/>
  <c r="BM196" i="94" s="1"/>
  <c r="BO196" i="94" s="1"/>
  <c r="BP196" i="94" s="1"/>
  <c r="BR196" i="94" s="1"/>
  <c r="GU94" i="94"/>
  <c r="CZ94" i="94"/>
  <c r="DB94" i="94" s="1"/>
  <c r="DC94" i="94" s="1"/>
  <c r="DE94" i="94" s="1"/>
  <c r="CE144" i="94"/>
  <c r="CG144" i="94" s="1"/>
  <c r="CH144" i="94" s="1"/>
  <c r="CJ144" i="94" s="1"/>
  <c r="BJ230" i="94"/>
  <c r="BL230" i="94" s="1"/>
  <c r="BM230" i="94" s="1"/>
  <c r="BO230" i="94" s="1"/>
  <c r="BP230" i="94" s="1"/>
  <c r="BR230" i="94" s="1"/>
  <c r="HV324" i="94"/>
  <c r="GL324" i="94"/>
  <c r="GR162" i="94"/>
  <c r="GP179" i="94"/>
  <c r="CZ76" i="94"/>
  <c r="DB76" i="94" s="1"/>
  <c r="DC76" i="94" s="1"/>
  <c r="DE76" i="94" s="1"/>
  <c r="GU76" i="94"/>
  <c r="GU78" i="94" s="1"/>
  <c r="GQ127" i="94"/>
  <c r="GQ129" i="94" s="1"/>
  <c r="GQ130" i="94" s="1"/>
  <c r="GS93" i="94"/>
  <c r="GS95" i="94" s="1"/>
  <c r="GS96" i="94" s="1"/>
  <c r="GS145" i="94"/>
  <c r="HU323" i="94"/>
  <c r="HU325" i="94" s="1"/>
  <c r="GI323" i="94"/>
  <c r="GK323" i="94" s="1"/>
  <c r="HT327" i="94"/>
  <c r="HT329" i="94" s="1"/>
  <c r="GF327" i="94"/>
  <c r="GH327" i="94" s="1"/>
  <c r="GP161" i="94"/>
  <c r="GP163" i="94" s="1"/>
  <c r="GP164" i="94" s="1"/>
  <c r="GF340" i="94"/>
  <c r="GH340" i="94" s="1"/>
  <c r="HT340" i="94"/>
  <c r="HT342" i="94" s="1"/>
  <c r="GF345" i="94"/>
  <c r="GH345" i="94" s="1"/>
  <c r="HT345" i="94"/>
  <c r="HV289" i="94"/>
  <c r="HV291" i="94" s="1"/>
  <c r="GL289" i="94"/>
  <c r="GV77" i="94"/>
  <c r="DF77" i="94"/>
  <c r="DH77" i="94" s="1"/>
  <c r="DI77" i="94" s="1"/>
  <c r="DK77" i="94" s="1"/>
  <c r="GN213" i="94"/>
  <c r="GI310" i="94"/>
  <c r="GK310" i="94" s="1"/>
  <c r="HU310" i="94"/>
  <c r="HU312" i="94" s="1"/>
  <c r="IB251" i="94"/>
  <c r="GI306" i="94"/>
  <c r="GK306" i="94" s="1"/>
  <c r="HU306" i="94"/>
  <c r="HU308" i="94" s="1"/>
  <c r="GC336" i="94"/>
  <c r="GE336" i="94" s="1"/>
  <c r="HS336" i="94"/>
  <c r="HS338" i="94" s="1"/>
  <c r="CK162" i="94"/>
  <c r="CM162" i="94" s="1"/>
  <c r="CN162" i="94" s="1"/>
  <c r="CP162" i="94" s="1"/>
  <c r="CQ162" i="94" s="1"/>
  <c r="CS162" i="94" s="1"/>
  <c r="BY179" i="94"/>
  <c r="CA179" i="94" s="1"/>
  <c r="CB179" i="94" s="1"/>
  <c r="CD179" i="94" s="1"/>
  <c r="CE127" i="94"/>
  <c r="CG127" i="94" s="1"/>
  <c r="CH127" i="94" s="1"/>
  <c r="CJ127" i="94" s="1"/>
  <c r="GU111" i="94"/>
  <c r="GU112" i="94" s="1"/>
  <c r="CZ111" i="94"/>
  <c r="DB111" i="94" s="1"/>
  <c r="DC111" i="94" s="1"/>
  <c r="DE111" i="94" s="1"/>
  <c r="CT93" i="94"/>
  <c r="CV93" i="94" s="1"/>
  <c r="CW93" i="94" s="1"/>
  <c r="CY93" i="94" s="1"/>
  <c r="GT93" i="94"/>
  <c r="GT95" i="94" s="1"/>
  <c r="GT145" i="94"/>
  <c r="CT145" i="94"/>
  <c r="CV145" i="94" s="1"/>
  <c r="CW145" i="94" s="1"/>
  <c r="CY145" i="94" s="1"/>
  <c r="GF337" i="94"/>
  <c r="GH337" i="94" s="1"/>
  <c r="HT337" i="94"/>
  <c r="BY161" i="94"/>
  <c r="CA161" i="94" s="1"/>
  <c r="CB161" i="94" s="1"/>
  <c r="CD161" i="94" s="1"/>
  <c r="IB268" i="94"/>
  <c r="HU302" i="94"/>
  <c r="HU304" i="94" s="1"/>
  <c r="GI302" i="94"/>
  <c r="GK302" i="94" s="1"/>
  <c r="BJ213" i="94"/>
  <c r="BL213" i="94" s="1"/>
  <c r="BM213" i="94" s="1"/>
  <c r="BO213" i="94" s="1"/>
  <c r="BP213" i="94" s="1"/>
  <c r="BR213" i="94" s="1"/>
  <c r="HV285" i="94"/>
  <c r="HV287" i="94" s="1"/>
  <c r="GL285" i="94"/>
  <c r="HU341" i="94"/>
  <c r="GI341" i="94"/>
  <c r="GK341" i="94" s="1"/>
  <c r="GS128" i="94"/>
  <c r="HV320" i="94"/>
  <c r="GL320" i="94"/>
  <c r="GL293" i="94"/>
  <c r="HV293" i="94"/>
  <c r="HV295" i="94" s="1"/>
  <c r="FZ344" i="94"/>
  <c r="GB344" i="94" s="1"/>
  <c r="HR344" i="94"/>
  <c r="HR346" i="94" s="1"/>
  <c r="GO178" i="94"/>
  <c r="GO180" i="94" s="1"/>
  <c r="GO181" i="94" s="1"/>
  <c r="GN196" i="94"/>
  <c r="GF319" i="94"/>
  <c r="GH319" i="94" s="1"/>
  <c r="HT319" i="94"/>
  <c r="HT321" i="94" s="1"/>
  <c r="GQ144" i="94"/>
  <c r="GQ146" i="94" s="1"/>
  <c r="GQ147" i="94" s="1"/>
  <c r="GN230" i="94"/>
  <c r="HV328" i="94"/>
  <c r="GL328" i="94"/>
  <c r="BH226" i="98"/>
  <c r="BI226" i="98" s="1"/>
  <c r="BK226" i="98" s="1"/>
  <c r="BL226" i="98" s="1"/>
  <c r="BN226" i="98" s="1"/>
  <c r="BO226" i="98" s="1"/>
  <c r="BQ226" i="98" s="1"/>
  <c r="BR226" i="98" s="1"/>
  <c r="BT226" i="98" s="1"/>
  <c r="IT205" i="96"/>
  <c r="IU205" i="96" s="1"/>
  <c r="W205" i="96" s="1"/>
  <c r="HR251" i="96"/>
  <c r="HS225" i="96"/>
  <c r="HU223" i="96" s="1"/>
  <c r="HQ247" i="96"/>
  <c r="HQ260" i="96"/>
  <c r="HR238" i="96"/>
  <c r="HR264" i="96"/>
  <c r="GO263" i="95"/>
  <c r="HS221" i="96"/>
  <c r="HU219" i="96" s="1"/>
  <c r="HS234" i="96"/>
  <c r="HU231" i="96" s="1"/>
  <c r="IH231" i="96" s="1"/>
  <c r="HY209" i="96"/>
  <c r="IB209" i="96" s="1"/>
  <c r="BF214" i="96" s="1"/>
  <c r="BG214" i="96" s="1"/>
  <c r="HT214" i="96" s="1"/>
  <c r="II205" i="96"/>
  <c r="IJ205" i="96" s="1"/>
  <c r="HC28" i="94"/>
  <c r="GV62" i="94"/>
  <c r="GS34" i="96"/>
  <c r="GU20" i="98"/>
  <c r="FO20" i="95"/>
  <c r="BE188" i="96"/>
  <c r="BG187" i="96" s="1"/>
  <c r="BI187" i="96" s="1"/>
  <c r="GR73" i="96"/>
  <c r="FI200" i="95"/>
  <c r="GS33" i="98"/>
  <c r="GK188" i="96"/>
  <c r="FO46" i="95"/>
  <c r="GO161" i="98"/>
  <c r="FL148" i="95"/>
  <c r="FQ85" i="95"/>
  <c r="FN33" i="95"/>
  <c r="GV21" i="96"/>
  <c r="GP96" i="96"/>
  <c r="GP98" i="96" s="1"/>
  <c r="GP99" i="96" s="1"/>
  <c r="GK174" i="96"/>
  <c r="GK176" i="96" s="1"/>
  <c r="GK177" i="96" s="1"/>
  <c r="GP136" i="96"/>
  <c r="FI147" i="95"/>
  <c r="FI149" i="95" s="1"/>
  <c r="FI150" i="95" s="1"/>
  <c r="FL161" i="95"/>
  <c r="GN121" i="98"/>
  <c r="GN123" i="98" s="1"/>
  <c r="GN124" i="98" s="1"/>
  <c r="GP123" i="96"/>
  <c r="GN149" i="96"/>
  <c r="GN108" i="98"/>
  <c r="GN110" i="98" s="1"/>
  <c r="GN111" i="98" s="1"/>
  <c r="GM135" i="96"/>
  <c r="GM137" i="96" s="1"/>
  <c r="GM138" i="96" s="1"/>
  <c r="GR122" i="98"/>
  <c r="DH122" i="98"/>
  <c r="DJ122" i="98" s="1"/>
  <c r="BT161" i="95"/>
  <c r="BV161" i="95" s="1"/>
  <c r="BW161" i="95" s="1"/>
  <c r="BY161" i="95" s="1"/>
  <c r="FR44" i="95"/>
  <c r="CL44" i="95"/>
  <c r="CN44" i="95" s="1"/>
  <c r="GK200" i="98"/>
  <c r="CK175" i="96"/>
  <c r="CM175" i="96" s="1"/>
  <c r="CN175" i="96" s="1"/>
  <c r="CP175" i="96" s="1"/>
  <c r="HY221" i="98"/>
  <c r="BD225" i="98" s="1"/>
  <c r="GY60" i="94"/>
  <c r="DU60" i="94"/>
  <c r="DW60" i="94" s="1"/>
  <c r="CD200" i="98"/>
  <c r="CF200" i="98" s="1"/>
  <c r="CG200" i="98" s="1"/>
  <c r="CI200" i="98" s="1"/>
  <c r="GF257" i="96"/>
  <c r="GH257" i="96" s="1"/>
  <c r="HR257" i="96"/>
  <c r="HR259" i="96" s="1"/>
  <c r="CV108" i="98"/>
  <c r="CX108" i="98" s="1"/>
  <c r="CY108" i="98" s="1"/>
  <c r="DA108" i="98" s="1"/>
  <c r="GP161" i="98"/>
  <c r="DB161" i="98"/>
  <c r="DD161" i="98" s="1"/>
  <c r="FK174" i="95"/>
  <c r="DR71" i="96"/>
  <c r="DT71" i="96" s="1"/>
  <c r="GV71" i="96"/>
  <c r="BV188" i="96"/>
  <c r="BX188" i="96" s="1"/>
  <c r="BY188" i="96" s="1"/>
  <c r="CA188" i="96" s="1"/>
  <c r="CB188" i="96" s="1"/>
  <c r="CD188" i="96" s="1"/>
  <c r="BB147" i="95"/>
  <c r="BD147" i="95" s="1"/>
  <c r="BE147" i="95" s="1"/>
  <c r="BG147" i="95" s="1"/>
  <c r="FM95" i="95"/>
  <c r="FM97" i="95" s="1"/>
  <c r="FM98" i="95" s="1"/>
  <c r="AG173" i="95"/>
  <c r="AI173" i="95" s="1"/>
  <c r="AJ173" i="95" s="1"/>
  <c r="AL173" i="95" s="1"/>
  <c r="AM173" i="95" s="1"/>
  <c r="AO173" i="95" s="1"/>
  <c r="AP173" i="95" s="1"/>
  <c r="AR173" i="95" s="1"/>
  <c r="GN162" i="96"/>
  <c r="GS97" i="96"/>
  <c r="DI97" i="96"/>
  <c r="DK97" i="96" s="1"/>
  <c r="FQ96" i="95"/>
  <c r="CI96" i="95"/>
  <c r="CK96" i="95" s="1"/>
  <c r="BN174" i="95"/>
  <c r="BP174" i="95" s="1"/>
  <c r="BQ174" i="95" s="1"/>
  <c r="BS174" i="95" s="1"/>
  <c r="GO109" i="96"/>
  <c r="GO111" i="96" s="1"/>
  <c r="GO112" i="96" s="1"/>
  <c r="DC96" i="96"/>
  <c r="DE96" i="96" s="1"/>
  <c r="GQ96" i="96"/>
  <c r="GQ98" i="96" s="1"/>
  <c r="FI134" i="95"/>
  <c r="FI136" i="95" s="1"/>
  <c r="FI137" i="95" s="1"/>
  <c r="FO30" i="95"/>
  <c r="FO32" i="95" s="1"/>
  <c r="CC30" i="95"/>
  <c r="CE30" i="95" s="1"/>
  <c r="FN95" i="95"/>
  <c r="FN97" i="95" s="1"/>
  <c r="BZ95" i="95"/>
  <c r="CB95" i="95" s="1"/>
  <c r="GQ86" i="96"/>
  <c r="CQ162" i="96"/>
  <c r="CS162" i="96" s="1"/>
  <c r="CT162" i="96" s="1"/>
  <c r="CV162" i="96" s="1"/>
  <c r="BJ201" i="96"/>
  <c r="BL201" i="96" s="1"/>
  <c r="BM201" i="96" s="1"/>
  <c r="BO201" i="96" s="1"/>
  <c r="BP201" i="96" s="1"/>
  <c r="BR201" i="96" s="1"/>
  <c r="BS201" i="96" s="1"/>
  <c r="BU201" i="96" s="1"/>
  <c r="CW109" i="96"/>
  <c r="CY109" i="96" s="1"/>
  <c r="CZ109" i="96" s="1"/>
  <c r="DB109" i="96" s="1"/>
  <c r="BB134" i="95"/>
  <c r="BD134" i="95" s="1"/>
  <c r="BE134" i="95" s="1"/>
  <c r="BG134" i="95" s="1"/>
  <c r="FP109" i="95"/>
  <c r="CF109" i="95"/>
  <c r="CH109" i="95" s="1"/>
  <c r="DF83" i="96"/>
  <c r="DH83" i="96" s="1"/>
  <c r="GR83" i="96"/>
  <c r="GR85" i="96" s="1"/>
  <c r="FL108" i="95"/>
  <c r="FL110" i="95" s="1"/>
  <c r="FL111" i="95" s="1"/>
  <c r="GW57" i="98"/>
  <c r="DW57" i="98"/>
  <c r="DY57" i="98" s="1"/>
  <c r="GQ98" i="98"/>
  <c r="GO148" i="98"/>
  <c r="GK161" i="96"/>
  <c r="GK163" i="96" s="1"/>
  <c r="GK164" i="96" s="1"/>
  <c r="FI187" i="95"/>
  <c r="DI70" i="96"/>
  <c r="DK70" i="96" s="1"/>
  <c r="GS70" i="96"/>
  <c r="GS72" i="96" s="1"/>
  <c r="HS261" i="96"/>
  <c r="HS263" i="96" s="1"/>
  <c r="GI261" i="96"/>
  <c r="GW59" i="94"/>
  <c r="GW61" i="94" s="1"/>
  <c r="DL59" i="94"/>
  <c r="DN59" i="94" s="1"/>
  <c r="DO59" i="94" s="1"/>
  <c r="DQ59" i="94" s="1"/>
  <c r="AD186" i="95"/>
  <c r="GT31" i="96"/>
  <c r="GT33" i="96" s="1"/>
  <c r="DL31" i="96"/>
  <c r="DN31" i="96" s="1"/>
  <c r="HR244" i="96"/>
  <c r="HR246" i="96" s="1"/>
  <c r="GF244" i="96"/>
  <c r="GH244" i="96" s="1"/>
  <c r="BT108" i="95"/>
  <c r="BV108" i="95" s="1"/>
  <c r="BW108" i="95" s="1"/>
  <c r="BY108" i="95" s="1"/>
  <c r="GR95" i="98"/>
  <c r="GR97" i="98" s="1"/>
  <c r="DH95" i="98"/>
  <c r="DJ95" i="98" s="1"/>
  <c r="GP148" i="98"/>
  <c r="DB148" i="98"/>
  <c r="DD148" i="98" s="1"/>
  <c r="HS235" i="96"/>
  <c r="HS237" i="96" s="1"/>
  <c r="GI235" i="96"/>
  <c r="BV161" i="96"/>
  <c r="BX161" i="96" s="1"/>
  <c r="BY161" i="96" s="1"/>
  <c r="CA161" i="96" s="1"/>
  <c r="CB161" i="96" s="1"/>
  <c r="CD161" i="96" s="1"/>
  <c r="BB187" i="95"/>
  <c r="BD187" i="95" s="1"/>
  <c r="BE187" i="95" s="1"/>
  <c r="BG187" i="95" s="1"/>
  <c r="GS110" i="96"/>
  <c r="DI110" i="96"/>
  <c r="DK110" i="96" s="1"/>
  <c r="CV121" i="98"/>
  <c r="CX121" i="98" s="1"/>
  <c r="CY121" i="98" s="1"/>
  <c r="DA121" i="98" s="1"/>
  <c r="FS18" i="95"/>
  <c r="CO18" i="95"/>
  <c r="CQ18" i="95" s="1"/>
  <c r="GL147" i="98"/>
  <c r="GL149" i="98" s="1"/>
  <c r="GL150" i="98" s="1"/>
  <c r="AD199" i="95"/>
  <c r="FL135" i="95"/>
  <c r="HX209" i="96"/>
  <c r="GQ136" i="96"/>
  <c r="DC136" i="96"/>
  <c r="DE136" i="96" s="1"/>
  <c r="GM122" i="96"/>
  <c r="GM124" i="96" s="1"/>
  <c r="GM125" i="96" s="1"/>
  <c r="DL84" i="96"/>
  <c r="DN84" i="96" s="1"/>
  <c r="GT84" i="96"/>
  <c r="CJ147" i="98"/>
  <c r="CL147" i="98" s="1"/>
  <c r="CM147" i="98" s="1"/>
  <c r="CO147" i="98" s="1"/>
  <c r="GR59" i="98"/>
  <c r="BT135" i="95"/>
  <c r="BV135" i="95" s="1"/>
  <c r="BW135" i="95" s="1"/>
  <c r="BY135" i="95" s="1"/>
  <c r="CL31" i="95"/>
  <c r="CN31" i="95" s="1"/>
  <c r="FR31" i="95"/>
  <c r="AG160" i="95"/>
  <c r="AI160" i="95" s="1"/>
  <c r="AJ160" i="95" s="1"/>
  <c r="AL160" i="95" s="1"/>
  <c r="AM160" i="95" s="1"/>
  <c r="AO160" i="95" s="1"/>
  <c r="AP160" i="95" s="1"/>
  <c r="AR160" i="95" s="1"/>
  <c r="FP17" i="95"/>
  <c r="FP19" i="95" s="1"/>
  <c r="CF17" i="95"/>
  <c r="CH17" i="95" s="1"/>
  <c r="CF43" i="95"/>
  <c r="CH43" i="95" s="1"/>
  <c r="FP43" i="95"/>
  <c r="FP45" i="95" s="1"/>
  <c r="DN96" i="98"/>
  <c r="DP96" i="98" s="1"/>
  <c r="GT96" i="98"/>
  <c r="FK121" i="95"/>
  <c r="FK123" i="95" s="1"/>
  <c r="FK124" i="95" s="1"/>
  <c r="CK122" i="96"/>
  <c r="CM122" i="96" s="1"/>
  <c r="CN122" i="96" s="1"/>
  <c r="CP122" i="96" s="1"/>
  <c r="DH109" i="98"/>
  <c r="DJ109" i="98" s="1"/>
  <c r="GR109" i="98"/>
  <c r="GL148" i="96"/>
  <c r="GL150" i="96" s="1"/>
  <c r="DK56" i="98"/>
  <c r="DM56" i="98" s="1"/>
  <c r="GS56" i="98"/>
  <c r="GS58" i="98" s="1"/>
  <c r="FO122" i="95"/>
  <c r="CC122" i="95"/>
  <c r="CE122" i="95" s="1"/>
  <c r="BN121" i="95"/>
  <c r="BP121" i="95" s="1"/>
  <c r="BQ121" i="95" s="1"/>
  <c r="BS121" i="95" s="1"/>
  <c r="GQ60" i="96"/>
  <c r="BB200" i="95"/>
  <c r="BD200" i="95" s="1"/>
  <c r="BE200" i="95" s="1"/>
  <c r="BG200" i="95" s="1"/>
  <c r="BV174" i="96"/>
  <c r="BX174" i="96" s="1"/>
  <c r="BY174" i="96" s="1"/>
  <c r="CA174" i="96" s="1"/>
  <c r="CB174" i="96" s="1"/>
  <c r="CD174" i="96" s="1"/>
  <c r="CE148" i="96"/>
  <c r="CG148" i="96" s="1"/>
  <c r="CH148" i="96" s="1"/>
  <c r="CJ148" i="96" s="1"/>
  <c r="GU58" i="96"/>
  <c r="DO58" i="96"/>
  <c r="DQ58" i="96" s="1"/>
  <c r="BT148" i="95"/>
  <c r="BV148" i="95" s="1"/>
  <c r="BW148" i="95" s="1"/>
  <c r="BY148" i="95" s="1"/>
  <c r="CK135" i="96"/>
  <c r="CM135" i="96" s="1"/>
  <c r="CN135" i="96" s="1"/>
  <c r="CP135" i="96" s="1"/>
  <c r="CQ149" i="96"/>
  <c r="CS149" i="96" s="1"/>
  <c r="CT149" i="96" s="1"/>
  <c r="CV149" i="96" s="1"/>
  <c r="CO83" i="95"/>
  <c r="CQ83" i="95" s="1"/>
  <c r="FS83" i="95"/>
  <c r="GR57" i="96"/>
  <c r="GR59" i="96" s="1"/>
  <c r="DF57" i="96"/>
  <c r="DH57" i="96" s="1"/>
  <c r="GQ123" i="96"/>
  <c r="DC123" i="96"/>
  <c r="DE123" i="96" s="1"/>
  <c r="GM175" i="96"/>
  <c r="GV110" i="94"/>
  <c r="DF110" i="94"/>
  <c r="DH110" i="94" s="1"/>
  <c r="DI110" i="94" s="1"/>
  <c r="DK110" i="94" s="1"/>
  <c r="HS250" i="96"/>
  <c r="GW18" i="96"/>
  <c r="GW20" i="96" s="1"/>
  <c r="DU18" i="96"/>
  <c r="DW18" i="96" s="1"/>
  <c r="GY19" i="96"/>
  <c r="EA19" i="96"/>
  <c r="EC19" i="96" s="1"/>
  <c r="GX32" i="96"/>
  <c r="DX32" i="96"/>
  <c r="DZ32" i="96" s="1"/>
  <c r="CO56" i="95"/>
  <c r="CQ56" i="95" s="1"/>
  <c r="FS56" i="95"/>
  <c r="FS58" i="95" s="1"/>
  <c r="DW31" i="98"/>
  <c r="DY31" i="98" s="1"/>
  <c r="GW31" i="98"/>
  <c r="FU57" i="95"/>
  <c r="CU57" i="95"/>
  <c r="CW57" i="95" s="1"/>
  <c r="DW18" i="98"/>
  <c r="DY18" i="98" s="1"/>
  <c r="GW18" i="98"/>
  <c r="GT30" i="98"/>
  <c r="GT32" i="98" s="1"/>
  <c r="DN30" i="98"/>
  <c r="DP30" i="98" s="1"/>
  <c r="FR59" i="95"/>
  <c r="CL82" i="95"/>
  <c r="CN82" i="95" s="1"/>
  <c r="FR82" i="95"/>
  <c r="FR84" i="95" s="1"/>
  <c r="EJ25" i="94"/>
  <c r="EL25" i="94" s="1"/>
  <c r="HD25" i="94"/>
  <c r="HD27" i="94" s="1"/>
  <c r="GV17" i="98"/>
  <c r="GV19" i="98" s="1"/>
  <c r="DT17" i="98"/>
  <c r="DV17" i="98" s="1"/>
  <c r="EM26" i="94"/>
  <c r="EO26" i="94" s="1"/>
  <c r="HE26" i="94"/>
  <c r="FO72" i="95" l="1"/>
  <c r="GU204" i="95"/>
  <c r="AC212" i="95" s="1"/>
  <c r="AB213" i="95" s="1"/>
  <c r="HG204" i="95" s="1"/>
  <c r="HL204" i="95" s="1"/>
  <c r="HC243" i="95"/>
  <c r="HD243" i="95" s="1"/>
  <c r="GT243" i="95"/>
  <c r="GU244" i="95"/>
  <c r="GU217" i="95"/>
  <c r="AC225" i="95" s="1"/>
  <c r="AB226" i="95" s="1"/>
  <c r="HG217" i="95" s="1"/>
  <c r="HL217" i="95" s="1"/>
  <c r="CF69" i="95"/>
  <c r="CH69" i="95" s="1"/>
  <c r="FP69" i="95"/>
  <c r="FP71" i="95" s="1"/>
  <c r="FT70" i="95"/>
  <c r="CR70" i="95"/>
  <c r="CT70" i="95" s="1"/>
  <c r="GT231" i="95"/>
  <c r="GU232" i="95" s="1"/>
  <c r="AB238" i="95" s="1"/>
  <c r="ID204" i="98"/>
  <c r="B204" i="98" s="1"/>
  <c r="GS47" i="96"/>
  <c r="GU45" i="96"/>
  <c r="DO45" i="96"/>
  <c r="DQ45" i="96" s="1"/>
  <c r="DL44" i="96"/>
  <c r="DN44" i="96" s="1"/>
  <c r="GT44" i="96"/>
  <c r="GT46" i="96" s="1"/>
  <c r="GR46" i="98"/>
  <c r="GS43" i="98"/>
  <c r="GS45" i="98" s="1"/>
  <c r="DK43" i="98"/>
  <c r="DM43" i="98" s="1"/>
  <c r="GV44" i="98"/>
  <c r="DT44" i="98"/>
  <c r="DV44" i="98" s="1"/>
  <c r="HR231" i="98"/>
  <c r="HT229" i="98" s="1"/>
  <c r="HZ182" i="98"/>
  <c r="BE186" i="98" s="1"/>
  <c r="BD187" i="98" s="1"/>
  <c r="IG178" i="98" s="1"/>
  <c r="IK178" i="98" s="1"/>
  <c r="HR235" i="98"/>
  <c r="HT232" i="98" s="1"/>
  <c r="HZ195" i="98"/>
  <c r="BE199" i="98" s="1"/>
  <c r="BD200" i="98" s="1"/>
  <c r="IG191" i="98" s="1"/>
  <c r="IK191" i="98" s="1"/>
  <c r="HY208" i="98"/>
  <c r="BD212" i="98" s="1"/>
  <c r="BH213" i="98"/>
  <c r="BI213" i="98" s="1"/>
  <c r="BK213" i="98" s="1"/>
  <c r="BL213" i="98" s="1"/>
  <c r="BN213" i="98" s="1"/>
  <c r="BO213" i="98" s="1"/>
  <c r="BQ213" i="98" s="1"/>
  <c r="BR213" i="98" s="1"/>
  <c r="BT213" i="98" s="1"/>
  <c r="BU213" i="98" s="1"/>
  <c r="BW213" i="98" s="1"/>
  <c r="BX213" i="98" s="1"/>
  <c r="BZ213" i="98" s="1"/>
  <c r="CA213" i="98" s="1"/>
  <c r="CC213" i="98" s="1"/>
  <c r="CD213" i="98" s="1"/>
  <c r="CF213" i="98" s="1"/>
  <c r="CG213" i="98" s="1"/>
  <c r="CI213" i="98" s="1"/>
  <c r="GV45" i="94"/>
  <c r="GY43" i="94"/>
  <c r="DU43" i="94"/>
  <c r="DW43" i="94" s="1"/>
  <c r="DL42" i="94"/>
  <c r="DN42" i="94" s="1"/>
  <c r="DO42" i="94" s="1"/>
  <c r="DQ42" i="94" s="1"/>
  <c r="GW42" i="94"/>
  <c r="GW44" i="94" s="1"/>
  <c r="GK134" i="98"/>
  <c r="GK136" i="98" s="1"/>
  <c r="GK137" i="98" s="1"/>
  <c r="CD134" i="98"/>
  <c r="CF134" i="98" s="1"/>
  <c r="CG134" i="98" s="1"/>
  <c r="CI134" i="98" s="1"/>
  <c r="BI160" i="98"/>
  <c r="BK160" i="98" s="1"/>
  <c r="BL160" i="98" s="1"/>
  <c r="BN160" i="98" s="1"/>
  <c r="BO160" i="98" s="1"/>
  <c r="BQ160" i="98" s="1"/>
  <c r="BR160" i="98" s="1"/>
  <c r="BT160" i="98" s="1"/>
  <c r="BF173" i="98"/>
  <c r="GO82" i="98"/>
  <c r="GO84" i="98" s="1"/>
  <c r="GO85" i="98" s="1"/>
  <c r="DE69" i="98"/>
  <c r="DG69" i="98" s="1"/>
  <c r="GQ69" i="98"/>
  <c r="GQ71" i="98" s="1"/>
  <c r="GO135" i="98"/>
  <c r="GJ187" i="98"/>
  <c r="GL174" i="98"/>
  <c r="GS83" i="98"/>
  <c r="DK83" i="98"/>
  <c r="DM83" i="98" s="1"/>
  <c r="GP82" i="98"/>
  <c r="GP84" i="98" s="1"/>
  <c r="DB82" i="98"/>
  <c r="DD82" i="98" s="1"/>
  <c r="GP72" i="98"/>
  <c r="GP135" i="98"/>
  <c r="DB135" i="98"/>
  <c r="DD135" i="98" s="1"/>
  <c r="BU187" i="98"/>
  <c r="BW187" i="98" s="1"/>
  <c r="BX187" i="98" s="1"/>
  <c r="BZ187" i="98" s="1"/>
  <c r="CA187" i="98" s="1"/>
  <c r="CC187" i="98" s="1"/>
  <c r="CJ174" i="98"/>
  <c r="CL174" i="98" s="1"/>
  <c r="CM174" i="98" s="1"/>
  <c r="CO174" i="98" s="1"/>
  <c r="GT70" i="98"/>
  <c r="DN70" i="98"/>
  <c r="DP70" i="98" s="1"/>
  <c r="HV292" i="94"/>
  <c r="HX289" i="94" s="1"/>
  <c r="IH285" i="94" s="1"/>
  <c r="AW247" i="94"/>
  <c r="AX247" i="94" s="1"/>
  <c r="AZ247" i="94" s="1"/>
  <c r="BA247" i="94" s="1"/>
  <c r="BC247" i="94" s="1"/>
  <c r="BD247" i="94" s="1"/>
  <c r="BF247" i="94" s="1"/>
  <c r="BG247" i="94" s="1"/>
  <c r="BI247" i="94" s="1"/>
  <c r="AS247" i="94"/>
  <c r="IC250" i="94" s="1"/>
  <c r="IH250" i="94" s="1"/>
  <c r="HW229" i="94"/>
  <c r="HX273" i="94"/>
  <c r="II268" i="94" s="1"/>
  <c r="IK268" i="94" s="1"/>
  <c r="IJ251" i="94"/>
  <c r="IM251" i="94" s="1"/>
  <c r="IQ251" i="94"/>
  <c r="IT251" i="94" s="1"/>
  <c r="IU251" i="94" s="1"/>
  <c r="HU305" i="94"/>
  <c r="AW195" i="94"/>
  <c r="AX195" i="94" s="1"/>
  <c r="AZ195" i="94" s="1"/>
  <c r="BA195" i="94" s="1"/>
  <c r="BC195" i="94" s="1"/>
  <c r="BD195" i="94" s="1"/>
  <c r="BF195" i="94" s="1"/>
  <c r="BG195" i="94" s="1"/>
  <c r="BI195" i="94" s="1"/>
  <c r="HR347" i="94"/>
  <c r="AT263" i="94"/>
  <c r="HU326" i="94"/>
  <c r="AT264" i="94"/>
  <c r="AU264" i="94" s="1"/>
  <c r="HW264" i="94" s="1"/>
  <c r="IQ268" i="94"/>
  <c r="IT268" i="94" s="1"/>
  <c r="IU268" i="94" s="1"/>
  <c r="HV288" i="94"/>
  <c r="HX285" i="94" s="1"/>
  <c r="HV296" i="94"/>
  <c r="HX294" i="94" s="1"/>
  <c r="IP285" i="94" s="1"/>
  <c r="HT330" i="94"/>
  <c r="HU309" i="94"/>
  <c r="HT343" i="94"/>
  <c r="HS339" i="94"/>
  <c r="GL151" i="96"/>
  <c r="HT322" i="94"/>
  <c r="HU313" i="94"/>
  <c r="AW212" i="94"/>
  <c r="AX212" i="94" s="1"/>
  <c r="AZ212" i="94" s="1"/>
  <c r="BA212" i="94" s="1"/>
  <c r="BC212" i="94" s="1"/>
  <c r="BD212" i="94" s="1"/>
  <c r="BF212" i="94" s="1"/>
  <c r="BG212" i="94" s="1"/>
  <c r="BI212" i="94" s="1"/>
  <c r="BJ212" i="94" s="1"/>
  <c r="BL212" i="94" s="1"/>
  <c r="BM212" i="94" s="1"/>
  <c r="BO212" i="94" s="1"/>
  <c r="BP212" i="94" s="1"/>
  <c r="BR212" i="94" s="1"/>
  <c r="HZ250" i="94"/>
  <c r="B234" i="94" s="1"/>
  <c r="GU113" i="94"/>
  <c r="GU79" i="94"/>
  <c r="GT96" i="94"/>
  <c r="GO196" i="94"/>
  <c r="GO213" i="94"/>
  <c r="HV302" i="94"/>
  <c r="HV304" i="94" s="1"/>
  <c r="GL302" i="94"/>
  <c r="GQ161" i="94"/>
  <c r="GQ163" i="94" s="1"/>
  <c r="GQ164" i="94" s="1"/>
  <c r="GR127" i="94"/>
  <c r="GR129" i="94" s="1"/>
  <c r="GR130" i="94" s="1"/>
  <c r="GQ179" i="94"/>
  <c r="GS162" i="94"/>
  <c r="GI345" i="94"/>
  <c r="GK345" i="94" s="1"/>
  <c r="HU345" i="94"/>
  <c r="HU340" i="94"/>
  <c r="HU342" i="94" s="1"/>
  <c r="GI340" i="94"/>
  <c r="GK340" i="94" s="1"/>
  <c r="HU327" i="94"/>
  <c r="HU329" i="94" s="1"/>
  <c r="GI327" i="94"/>
  <c r="GK327" i="94" s="1"/>
  <c r="GL323" i="94"/>
  <c r="HV323" i="94"/>
  <c r="HV325" i="94" s="1"/>
  <c r="ID251" i="94"/>
  <c r="IC251" i="94"/>
  <c r="IF251" i="94" s="1"/>
  <c r="GR144" i="94"/>
  <c r="GR146" i="94" s="1"/>
  <c r="GR147" i="94" s="1"/>
  <c r="GP178" i="94"/>
  <c r="GP180" i="94" s="1"/>
  <c r="GP181" i="94" s="1"/>
  <c r="CZ128" i="94"/>
  <c r="DB128" i="94" s="1"/>
  <c r="DC128" i="94" s="1"/>
  <c r="DE128" i="94" s="1"/>
  <c r="GU128" i="94"/>
  <c r="HU319" i="94"/>
  <c r="HU321" i="94" s="1"/>
  <c r="GI319" i="94"/>
  <c r="GK319" i="94" s="1"/>
  <c r="BS213" i="94"/>
  <c r="BU213" i="94" s="1"/>
  <c r="BV213" i="94" s="1"/>
  <c r="BX213" i="94" s="1"/>
  <c r="CE161" i="94"/>
  <c r="CG161" i="94" s="1"/>
  <c r="CH161" i="94" s="1"/>
  <c r="CJ161" i="94" s="1"/>
  <c r="GU93" i="94"/>
  <c r="GU95" i="94" s="1"/>
  <c r="CZ93" i="94"/>
  <c r="DB93" i="94" s="1"/>
  <c r="DC93" i="94" s="1"/>
  <c r="DE93" i="94" s="1"/>
  <c r="CK127" i="94"/>
  <c r="CM127" i="94" s="1"/>
  <c r="CN127" i="94" s="1"/>
  <c r="CP127" i="94" s="1"/>
  <c r="CQ127" i="94" s="1"/>
  <c r="CS127" i="94" s="1"/>
  <c r="CE179" i="94"/>
  <c r="CG179" i="94" s="1"/>
  <c r="CH179" i="94" s="1"/>
  <c r="CJ179" i="94" s="1"/>
  <c r="CT162" i="94"/>
  <c r="CV162" i="94" s="1"/>
  <c r="CW162" i="94" s="1"/>
  <c r="CY162" i="94" s="1"/>
  <c r="GT162" i="94"/>
  <c r="GL310" i="94"/>
  <c r="HV310" i="94"/>
  <c r="HV312" i="94" s="1"/>
  <c r="CK144" i="94"/>
  <c r="CM144" i="94" s="1"/>
  <c r="CN144" i="94" s="1"/>
  <c r="CP144" i="94" s="1"/>
  <c r="CQ144" i="94" s="1"/>
  <c r="CS144" i="94" s="1"/>
  <c r="BY178" i="94"/>
  <c r="CA178" i="94" s="1"/>
  <c r="CB178" i="94" s="1"/>
  <c r="CD178" i="94" s="1"/>
  <c r="HV341" i="94"/>
  <c r="GL341" i="94"/>
  <c r="CZ145" i="94"/>
  <c r="DB145" i="94" s="1"/>
  <c r="DC145" i="94" s="1"/>
  <c r="DE145" i="94" s="1"/>
  <c r="GU145" i="94"/>
  <c r="DF111" i="94"/>
  <c r="DH111" i="94" s="1"/>
  <c r="DI111" i="94" s="1"/>
  <c r="DK111" i="94" s="1"/>
  <c r="GV111" i="94"/>
  <c r="GV112" i="94" s="1"/>
  <c r="IC268" i="94"/>
  <c r="IF268" i="94" s="1"/>
  <c r="ID268" i="94"/>
  <c r="GV76" i="94"/>
  <c r="GV78" i="94" s="1"/>
  <c r="DF76" i="94"/>
  <c r="DH76" i="94" s="1"/>
  <c r="DI76" i="94" s="1"/>
  <c r="DK76" i="94" s="1"/>
  <c r="GO230" i="94"/>
  <c r="DF94" i="94"/>
  <c r="DH94" i="94" s="1"/>
  <c r="DI94" i="94" s="1"/>
  <c r="DK94" i="94" s="1"/>
  <c r="GV94" i="94"/>
  <c r="GN229" i="94"/>
  <c r="GN231" i="94" s="1"/>
  <c r="GN232" i="94" s="1"/>
  <c r="HS344" i="94"/>
  <c r="HS346" i="94" s="1"/>
  <c r="GC344" i="94"/>
  <c r="GE344" i="94" s="1"/>
  <c r="GI337" i="94"/>
  <c r="GK337" i="94" s="1"/>
  <c r="HU337" i="94"/>
  <c r="HT336" i="94"/>
  <c r="HT338" i="94" s="1"/>
  <c r="GF336" i="94"/>
  <c r="GH336" i="94" s="1"/>
  <c r="GL306" i="94"/>
  <c r="HV306" i="94"/>
  <c r="HV308" i="94" s="1"/>
  <c r="GW77" i="94"/>
  <c r="DL77" i="94"/>
  <c r="DN77" i="94" s="1"/>
  <c r="DO77" i="94" s="1"/>
  <c r="DQ77" i="94" s="1"/>
  <c r="BS230" i="94"/>
  <c r="BU230" i="94" s="1"/>
  <c r="BV230" i="94" s="1"/>
  <c r="BX230" i="94" s="1"/>
  <c r="BJ229" i="94"/>
  <c r="BL229" i="94" s="1"/>
  <c r="BM229" i="94" s="1"/>
  <c r="BO229" i="94" s="1"/>
  <c r="BP229" i="94" s="1"/>
  <c r="BR229" i="94" s="1"/>
  <c r="BS196" i="94"/>
  <c r="BU196" i="94" s="1"/>
  <c r="BV196" i="94" s="1"/>
  <c r="BX196" i="94" s="1"/>
  <c r="HU222" i="96"/>
  <c r="IS218" i="96" s="1"/>
  <c r="HS251" i="96"/>
  <c r="HU248" i="96" s="1"/>
  <c r="IS244" i="96" s="1"/>
  <c r="HS238" i="96"/>
  <c r="HU235" i="96" s="1"/>
  <c r="IS231" i="96" s="1"/>
  <c r="HR247" i="96"/>
  <c r="HU232" i="96"/>
  <c r="II231" i="96" s="1"/>
  <c r="IJ231" i="96" s="1"/>
  <c r="HR260" i="96"/>
  <c r="HS264" i="96"/>
  <c r="HU262" i="96" s="1"/>
  <c r="GP263" i="95"/>
  <c r="GQ263" i="95" s="1"/>
  <c r="BI214" i="96"/>
  <c r="BJ214" i="96" s="1"/>
  <c r="BL214" i="96" s="1"/>
  <c r="BM214" i="96" s="1"/>
  <c r="BO214" i="96" s="1"/>
  <c r="BP214" i="96" s="1"/>
  <c r="BR214" i="96" s="1"/>
  <c r="BS214" i="96" s="1"/>
  <c r="BU214" i="96" s="1"/>
  <c r="HU218" i="96"/>
  <c r="IH218" i="96" s="1"/>
  <c r="HD28" i="94"/>
  <c r="GW62" i="94"/>
  <c r="GW21" i="96"/>
  <c r="GT34" i="96"/>
  <c r="FP20" i="95"/>
  <c r="GV20" i="98"/>
  <c r="GQ99" i="96"/>
  <c r="HT187" i="96"/>
  <c r="GS73" i="96"/>
  <c r="GT33" i="98"/>
  <c r="FO33" i="95"/>
  <c r="GO149" i="96"/>
  <c r="FR85" i="95"/>
  <c r="FP46" i="95"/>
  <c r="GO162" i="96"/>
  <c r="GM147" i="98"/>
  <c r="GM149" i="98" s="1"/>
  <c r="GM150" i="98" s="1"/>
  <c r="GR86" i="96"/>
  <c r="FN98" i="95"/>
  <c r="GR98" i="98"/>
  <c r="FM108" i="95"/>
  <c r="FM110" i="95" s="1"/>
  <c r="FM111" i="95" s="1"/>
  <c r="GN135" i="96"/>
  <c r="GN137" i="96" s="1"/>
  <c r="GN138" i="96" s="1"/>
  <c r="FL121" i="95"/>
  <c r="FL123" i="95" s="1"/>
  <c r="FL124" i="95" s="1"/>
  <c r="FH213" i="95"/>
  <c r="GL174" i="96"/>
  <c r="GL176" i="96" s="1"/>
  <c r="GL177" i="96" s="1"/>
  <c r="GP109" i="96"/>
  <c r="GP111" i="96" s="1"/>
  <c r="GP112" i="96" s="1"/>
  <c r="FH173" i="95"/>
  <c r="FH175" i="95" s="1"/>
  <c r="FH176" i="95" s="1"/>
  <c r="GM148" i="96"/>
  <c r="GM150" i="96" s="1"/>
  <c r="GR60" i="96"/>
  <c r="FJ200" i="95"/>
  <c r="HZ221" i="98"/>
  <c r="BE225" i="98" s="1"/>
  <c r="BD226" i="98" s="1"/>
  <c r="IG217" i="98" s="1"/>
  <c r="IK217" i="98" s="1"/>
  <c r="GL188" i="96"/>
  <c r="GO108" i="98"/>
  <c r="GO110" i="98" s="1"/>
  <c r="GO111" i="98" s="1"/>
  <c r="GS59" i="98"/>
  <c r="FM135" i="95"/>
  <c r="GK201" i="96"/>
  <c r="GL161" i="96"/>
  <c r="GL163" i="96" s="1"/>
  <c r="GL164" i="96" s="1"/>
  <c r="FH160" i="95"/>
  <c r="FH162" i="95" s="1"/>
  <c r="FH163" i="95" s="1"/>
  <c r="FH226" i="95"/>
  <c r="DI57" i="96"/>
  <c r="DK57" i="96" s="1"/>
  <c r="GS57" i="96"/>
  <c r="GS59" i="96" s="1"/>
  <c r="GI244" i="96"/>
  <c r="HS244" i="96"/>
  <c r="HS246" i="96" s="1"/>
  <c r="FR96" i="95"/>
  <c r="CL96" i="95"/>
  <c r="CN96" i="95" s="1"/>
  <c r="CJ200" i="98"/>
  <c r="CL200" i="98" s="1"/>
  <c r="CM200" i="98" s="1"/>
  <c r="CO200" i="98" s="1"/>
  <c r="CQ175" i="96"/>
  <c r="CS175" i="96" s="1"/>
  <c r="CT175" i="96" s="1"/>
  <c r="CV175" i="96" s="1"/>
  <c r="BZ161" i="95"/>
  <c r="CB161" i="95" s="1"/>
  <c r="FN161" i="95"/>
  <c r="DL110" i="94"/>
  <c r="DN110" i="94" s="1"/>
  <c r="DO110" i="94" s="1"/>
  <c r="DQ110" i="94" s="1"/>
  <c r="GW110" i="94"/>
  <c r="CF122" i="95"/>
  <c r="CH122" i="95" s="1"/>
  <c r="FP122" i="95"/>
  <c r="BE200" i="96"/>
  <c r="BE201" i="96" s="1"/>
  <c r="BG200" i="96" s="1"/>
  <c r="HV200" i="96"/>
  <c r="HY192" i="96" s="1"/>
  <c r="IC192" i="96" s="1"/>
  <c r="CI43" i="95"/>
  <c r="CK43" i="95" s="1"/>
  <c r="FQ43" i="95"/>
  <c r="FQ45" i="95" s="1"/>
  <c r="BZ135" i="95"/>
  <c r="CB135" i="95" s="1"/>
  <c r="FN135" i="95"/>
  <c r="GO121" i="98"/>
  <c r="GO123" i="98" s="1"/>
  <c r="GO124" i="98" s="1"/>
  <c r="AS226" i="95"/>
  <c r="AU226" i="95" s="1"/>
  <c r="AV226" i="95" s="1"/>
  <c r="AX226" i="95" s="1"/>
  <c r="AY226" i="95" s="1"/>
  <c r="BA226" i="95" s="1"/>
  <c r="FL174" i="95"/>
  <c r="CE188" i="96"/>
  <c r="CG188" i="96" s="1"/>
  <c r="CH188" i="96" s="1"/>
  <c r="CJ188" i="96" s="1"/>
  <c r="DU71" i="96"/>
  <c r="DW71" i="96" s="1"/>
  <c r="GW71" i="96"/>
  <c r="DB108" i="98"/>
  <c r="DD108" i="98" s="1"/>
  <c r="GP108" i="98"/>
  <c r="GP110" i="98" s="1"/>
  <c r="FQ17" i="95"/>
  <c r="FQ19" i="95" s="1"/>
  <c r="CI17" i="95"/>
  <c r="CK17" i="95" s="1"/>
  <c r="DO84" i="96"/>
  <c r="DQ84" i="96" s="1"/>
  <c r="GU84" i="96"/>
  <c r="DB121" i="98"/>
  <c r="DD121" i="98" s="1"/>
  <c r="GP121" i="98"/>
  <c r="GP123" i="98" s="1"/>
  <c r="GT110" i="96"/>
  <c r="DL110" i="96"/>
  <c r="DN110" i="96" s="1"/>
  <c r="GQ186" i="95"/>
  <c r="AF186" i="95"/>
  <c r="CI109" i="95"/>
  <c r="CK109" i="95" s="1"/>
  <c r="FQ109" i="95"/>
  <c r="BT174" i="95"/>
  <c r="BV174" i="95" s="1"/>
  <c r="BW174" i="95" s="1"/>
  <c r="BY174" i="95" s="1"/>
  <c r="GT97" i="96"/>
  <c r="DL97" i="96"/>
  <c r="DN97" i="96" s="1"/>
  <c r="DR58" i="96"/>
  <c r="DT58" i="96" s="1"/>
  <c r="GV58" i="96"/>
  <c r="BT121" i="95"/>
  <c r="BV121" i="95" s="1"/>
  <c r="BW121" i="95" s="1"/>
  <c r="BY121" i="95" s="1"/>
  <c r="GS109" i="98"/>
  <c r="DK109" i="98"/>
  <c r="DM109" i="98" s="1"/>
  <c r="AS160" i="95"/>
  <c r="AU160" i="95" s="1"/>
  <c r="AV160" i="95" s="1"/>
  <c r="AX160" i="95" s="1"/>
  <c r="AY160" i="95" s="1"/>
  <c r="BA160" i="95" s="1"/>
  <c r="BZ108" i="95"/>
  <c r="CB108" i="95" s="1"/>
  <c r="FN108" i="95"/>
  <c r="FN110" i="95" s="1"/>
  <c r="DZ57" i="98"/>
  <c r="EB57" i="98" s="1"/>
  <c r="GX57" i="98"/>
  <c r="GQ109" i="96"/>
  <c r="GQ111" i="96" s="1"/>
  <c r="DC109" i="96"/>
  <c r="DE109" i="96" s="1"/>
  <c r="FM148" i="95"/>
  <c r="CE174" i="96"/>
  <c r="CG174" i="96" s="1"/>
  <c r="CH174" i="96" s="1"/>
  <c r="CJ174" i="96" s="1"/>
  <c r="GN122" i="96"/>
  <c r="GN124" i="96" s="1"/>
  <c r="GN125" i="96" s="1"/>
  <c r="GQ199" i="95"/>
  <c r="AF199" i="95"/>
  <c r="DR59" i="94"/>
  <c r="DT59" i="94" s="1"/>
  <c r="GX59" i="94"/>
  <c r="GX61" i="94" s="1"/>
  <c r="BV201" i="96"/>
  <c r="BX201" i="96" s="1"/>
  <c r="BY201" i="96" s="1"/>
  <c r="CA201" i="96" s="1"/>
  <c r="CB201" i="96" s="1"/>
  <c r="CD201" i="96" s="1"/>
  <c r="IT218" i="96"/>
  <c r="AS173" i="95"/>
  <c r="AU173" i="95" s="1"/>
  <c r="AV173" i="95" s="1"/>
  <c r="AX173" i="95" s="1"/>
  <c r="AY173" i="95" s="1"/>
  <c r="BA173" i="95" s="1"/>
  <c r="CR83" i="95"/>
  <c r="CT83" i="95" s="1"/>
  <c r="FT83" i="95"/>
  <c r="FN148" i="95"/>
  <c r="BZ148" i="95"/>
  <c r="CB148" i="95" s="1"/>
  <c r="CQ122" i="96"/>
  <c r="CS122" i="96" s="1"/>
  <c r="CT122" i="96" s="1"/>
  <c r="CV122" i="96" s="1"/>
  <c r="HZ209" i="96"/>
  <c r="IA209" i="96" s="1"/>
  <c r="BF213" i="96" s="1"/>
  <c r="CE161" i="96"/>
  <c r="CG161" i="96" s="1"/>
  <c r="CH161" i="96" s="1"/>
  <c r="CJ161" i="96" s="1"/>
  <c r="GR123" i="96"/>
  <c r="DF123" i="96"/>
  <c r="DH123" i="96" s="1"/>
  <c r="GT70" i="96"/>
  <c r="GT72" i="96" s="1"/>
  <c r="DL70" i="96"/>
  <c r="DN70" i="96" s="1"/>
  <c r="GS83" i="96"/>
  <c r="GS85" i="96" s="1"/>
  <c r="DI83" i="96"/>
  <c r="DK83" i="96" s="1"/>
  <c r="CW162" i="96"/>
  <c r="CY162" i="96" s="1"/>
  <c r="CZ162" i="96" s="1"/>
  <c r="DB162" i="96" s="1"/>
  <c r="CC95" i="95"/>
  <c r="CE95" i="95" s="1"/>
  <c r="FO95" i="95"/>
  <c r="FO97" i="95" s="1"/>
  <c r="DE161" i="98"/>
  <c r="DG161" i="98" s="1"/>
  <c r="GQ161" i="98"/>
  <c r="FS44" i="95"/>
  <c r="CO44" i="95"/>
  <c r="CQ44" i="95" s="1"/>
  <c r="DK122" i="98"/>
  <c r="DM122" i="98" s="1"/>
  <c r="GS122" i="98"/>
  <c r="BJ187" i="96"/>
  <c r="BL187" i="96" s="1"/>
  <c r="BM187" i="96" s="1"/>
  <c r="BO187" i="96" s="1"/>
  <c r="BP187" i="96" s="1"/>
  <c r="BR187" i="96" s="1"/>
  <c r="BS187" i="96" s="1"/>
  <c r="BU187" i="96" s="1"/>
  <c r="BH200" i="95"/>
  <c r="BJ200" i="95" s="1"/>
  <c r="BK200" i="95" s="1"/>
  <c r="BM200" i="95" s="1"/>
  <c r="DN56" i="98"/>
  <c r="DP56" i="98" s="1"/>
  <c r="GT56" i="98"/>
  <c r="GT58" i="98" s="1"/>
  <c r="CO31" i="95"/>
  <c r="CQ31" i="95" s="1"/>
  <c r="FS31" i="95"/>
  <c r="FJ187" i="95"/>
  <c r="GJ226" i="98"/>
  <c r="CR18" i="95"/>
  <c r="CT18" i="95" s="1"/>
  <c r="FT18" i="95"/>
  <c r="BH187" i="95"/>
  <c r="BJ187" i="95" s="1"/>
  <c r="BK187" i="95" s="1"/>
  <c r="BM187" i="95" s="1"/>
  <c r="HY222" i="96"/>
  <c r="IB222" i="96" s="1"/>
  <c r="BF227" i="96" s="1"/>
  <c r="BG227" i="96" s="1"/>
  <c r="II218" i="96"/>
  <c r="FJ134" i="95"/>
  <c r="FJ136" i="95" s="1"/>
  <c r="FJ137" i="95" s="1"/>
  <c r="CF30" i="95"/>
  <c r="CH30" i="95" s="1"/>
  <c r="FP30" i="95"/>
  <c r="FP32" i="95" s="1"/>
  <c r="FJ147" i="95"/>
  <c r="FJ149" i="95" s="1"/>
  <c r="FJ150" i="95" s="1"/>
  <c r="BU226" i="98"/>
  <c r="BW226" i="98" s="1"/>
  <c r="BX226" i="98" s="1"/>
  <c r="BZ226" i="98" s="1"/>
  <c r="CA226" i="98" s="1"/>
  <c r="CC226" i="98" s="1"/>
  <c r="BH134" i="95"/>
  <c r="BJ134" i="95" s="1"/>
  <c r="BK134" i="95" s="1"/>
  <c r="BM134" i="95" s="1"/>
  <c r="BH147" i="95"/>
  <c r="BJ147" i="95" s="1"/>
  <c r="BK147" i="95" s="1"/>
  <c r="BM147" i="95" s="1"/>
  <c r="AC252" i="95"/>
  <c r="AD252" i="95" s="1"/>
  <c r="CK148" i="96"/>
  <c r="CM148" i="96" s="1"/>
  <c r="CN148" i="96" s="1"/>
  <c r="CP148" i="96" s="1"/>
  <c r="CP147" i="98"/>
  <c r="CR147" i="98" s="1"/>
  <c r="CS147" i="98" s="1"/>
  <c r="CU147" i="98" s="1"/>
  <c r="DE148" i="98"/>
  <c r="DG148" i="98" s="1"/>
  <c r="GQ148" i="98"/>
  <c r="DK95" i="98"/>
  <c r="DM95" i="98" s="1"/>
  <c r="GS95" i="98"/>
  <c r="GS97" i="98" s="1"/>
  <c r="DO31" i="96"/>
  <c r="DQ31" i="96" s="1"/>
  <c r="GU31" i="96"/>
  <c r="GU33" i="96" s="1"/>
  <c r="AF239" i="95"/>
  <c r="GQ239" i="95"/>
  <c r="HS257" i="96"/>
  <c r="HS259" i="96" s="1"/>
  <c r="GI257" i="96"/>
  <c r="CW149" i="96"/>
  <c r="CY149" i="96" s="1"/>
  <c r="CZ149" i="96" s="1"/>
  <c r="DB149" i="96" s="1"/>
  <c r="CQ135" i="96"/>
  <c r="CS135" i="96" s="1"/>
  <c r="CT135" i="96" s="1"/>
  <c r="CV135" i="96" s="1"/>
  <c r="DQ96" i="98"/>
  <c r="DS96" i="98" s="1"/>
  <c r="GU96" i="98"/>
  <c r="DF136" i="96"/>
  <c r="DH136" i="96" s="1"/>
  <c r="GR136" i="96"/>
  <c r="DF96" i="96"/>
  <c r="DH96" i="96" s="1"/>
  <c r="GR96" i="96"/>
  <c r="GR98" i="96" s="1"/>
  <c r="AS213" i="95"/>
  <c r="AU213" i="95" s="1"/>
  <c r="AV213" i="95" s="1"/>
  <c r="AX213" i="95" s="1"/>
  <c r="AY213" i="95" s="1"/>
  <c r="BA213" i="95" s="1"/>
  <c r="GL200" i="98"/>
  <c r="DX60" i="94"/>
  <c r="DZ60" i="94" s="1"/>
  <c r="GZ60" i="94"/>
  <c r="GN175" i="96"/>
  <c r="FM161" i="95"/>
  <c r="GZ19" i="96"/>
  <c r="ED19" i="96"/>
  <c r="EF19" i="96" s="1"/>
  <c r="GX18" i="96"/>
  <c r="GX20" i="96" s="1"/>
  <c r="DX18" i="96"/>
  <c r="DZ18" i="96" s="1"/>
  <c r="GX18" i="98"/>
  <c r="DZ18" i="98"/>
  <c r="EB18" i="98" s="1"/>
  <c r="DZ31" i="98"/>
  <c r="EB31" i="98" s="1"/>
  <c r="GX31" i="98"/>
  <c r="CR56" i="95"/>
  <c r="CT56" i="95" s="1"/>
  <c r="FT56" i="95"/>
  <c r="FT58" i="95" s="1"/>
  <c r="GU30" i="98"/>
  <c r="GU32" i="98" s="1"/>
  <c r="DQ30" i="98"/>
  <c r="DS30" i="98" s="1"/>
  <c r="CX57" i="95"/>
  <c r="CZ57" i="95" s="1"/>
  <c r="FV57" i="95"/>
  <c r="GY32" i="96"/>
  <c r="EA32" i="96"/>
  <c r="EC32" i="96" s="1"/>
  <c r="FS59" i="95"/>
  <c r="CO82" i="95"/>
  <c r="CQ82" i="95" s="1"/>
  <c r="FS82" i="95"/>
  <c r="FS84" i="95" s="1"/>
  <c r="DW17" i="98"/>
  <c r="DY17" i="98" s="1"/>
  <c r="GW17" i="98"/>
  <c r="GW19" i="98" s="1"/>
  <c r="EP26" i="94"/>
  <c r="ER26" i="94" s="1"/>
  <c r="HF26" i="94"/>
  <c r="EM25" i="94"/>
  <c r="EO25" i="94" s="1"/>
  <c r="HE25" i="94"/>
  <c r="HE27" i="94" s="1"/>
  <c r="FP72" i="95" l="1"/>
  <c r="AD212" i="95"/>
  <c r="AF212" i="95" s="1"/>
  <c r="GU230" i="95"/>
  <c r="AD225" i="95"/>
  <c r="GQ225" i="95" s="1"/>
  <c r="GT244" i="95"/>
  <c r="GU245" i="95" s="1"/>
  <c r="AB251" i="95" s="1"/>
  <c r="GR261" i="95"/>
  <c r="GR260" i="95"/>
  <c r="HB256" i="95" s="1"/>
  <c r="FQ69" i="95"/>
  <c r="FQ71" i="95" s="1"/>
  <c r="CI69" i="95"/>
  <c r="CK69" i="95" s="1"/>
  <c r="CU70" i="95"/>
  <c r="CW70" i="95" s="1"/>
  <c r="FU70" i="95"/>
  <c r="B243" i="95"/>
  <c r="B230" i="95"/>
  <c r="GT47" i="96"/>
  <c r="GU44" i="96"/>
  <c r="GU46" i="96" s="1"/>
  <c r="DO44" i="96"/>
  <c r="DQ44" i="96" s="1"/>
  <c r="DR45" i="96"/>
  <c r="DT45" i="96" s="1"/>
  <c r="GV45" i="96"/>
  <c r="GS46" i="98"/>
  <c r="GT43" i="98"/>
  <c r="GT45" i="98" s="1"/>
  <c r="DN43" i="98"/>
  <c r="DP43" i="98" s="1"/>
  <c r="GW44" i="98"/>
  <c r="DW44" i="98"/>
  <c r="DY44" i="98" s="1"/>
  <c r="HT233" i="98"/>
  <c r="HV232" i="98" s="1"/>
  <c r="GJ213" i="98"/>
  <c r="GK213" i="98"/>
  <c r="HZ208" i="98"/>
  <c r="BE212" i="98" s="1"/>
  <c r="BD213" i="98" s="1"/>
  <c r="IG204" i="98" s="1"/>
  <c r="IK204" i="98" s="1"/>
  <c r="GW45" i="94"/>
  <c r="DR42" i="94"/>
  <c r="DT42" i="94" s="1"/>
  <c r="GX42" i="94"/>
  <c r="GX44" i="94" s="1"/>
  <c r="GZ43" i="94"/>
  <c r="DX43" i="94"/>
  <c r="DZ43" i="94" s="1"/>
  <c r="GL134" i="98"/>
  <c r="GL136" i="98" s="1"/>
  <c r="GL137" i="98" s="1"/>
  <c r="CJ134" i="98"/>
  <c r="CL134" i="98" s="1"/>
  <c r="CM134" i="98" s="1"/>
  <c r="CO134" i="98" s="1"/>
  <c r="BF199" i="98"/>
  <c r="BH199" i="98" s="1"/>
  <c r="BI199" i="98" s="1"/>
  <c r="BK199" i="98" s="1"/>
  <c r="BL199" i="98" s="1"/>
  <c r="BN199" i="98" s="1"/>
  <c r="BO199" i="98" s="1"/>
  <c r="BQ199" i="98" s="1"/>
  <c r="BR199" i="98" s="1"/>
  <c r="BT199" i="98" s="1"/>
  <c r="BU199" i="98" s="1"/>
  <c r="BW199" i="98" s="1"/>
  <c r="BX199" i="98" s="1"/>
  <c r="BZ199" i="98" s="1"/>
  <c r="CA199" i="98" s="1"/>
  <c r="CC199" i="98" s="1"/>
  <c r="GJ160" i="98"/>
  <c r="GJ162" i="98" s="1"/>
  <c r="GJ163" i="98" s="1"/>
  <c r="BU160" i="98"/>
  <c r="BW160" i="98" s="1"/>
  <c r="BX160" i="98" s="1"/>
  <c r="BZ160" i="98" s="1"/>
  <c r="CA160" i="98" s="1"/>
  <c r="CC160" i="98" s="1"/>
  <c r="GU70" i="98"/>
  <c r="DQ70" i="98"/>
  <c r="DS70" i="98" s="1"/>
  <c r="GM174" i="98"/>
  <c r="GK187" i="98"/>
  <c r="DE135" i="98"/>
  <c r="DG135" i="98" s="1"/>
  <c r="GQ135" i="98"/>
  <c r="DH69" i="98"/>
  <c r="DJ69" i="98" s="1"/>
  <c r="GR69" i="98"/>
  <c r="GR71" i="98" s="1"/>
  <c r="BF186" i="98"/>
  <c r="HS173" i="98"/>
  <c r="BH173" i="98"/>
  <c r="CP174" i="98"/>
  <c r="CR174" i="98" s="1"/>
  <c r="CS174" i="98" s="1"/>
  <c r="CU174" i="98" s="1"/>
  <c r="CD187" i="98"/>
  <c r="CF187" i="98" s="1"/>
  <c r="CG187" i="98" s="1"/>
  <c r="CI187" i="98" s="1"/>
  <c r="GQ82" i="98"/>
  <c r="GQ84" i="98" s="1"/>
  <c r="DE82" i="98"/>
  <c r="DG82" i="98" s="1"/>
  <c r="GT83" i="98"/>
  <c r="DN83" i="98"/>
  <c r="DP83" i="98" s="1"/>
  <c r="GQ72" i="98"/>
  <c r="GP85" i="98"/>
  <c r="HX290" i="94"/>
  <c r="II285" i="94" s="1"/>
  <c r="IK285" i="94" s="1"/>
  <c r="AU246" i="94"/>
  <c r="HW246" i="94" s="1"/>
  <c r="IJ268" i="94"/>
  <c r="IM268" i="94" s="1"/>
  <c r="HZ284" i="94" s="1"/>
  <c r="B268" i="94" s="1"/>
  <c r="AT281" i="94"/>
  <c r="AU281" i="94" s="1"/>
  <c r="AW281" i="94" s="1"/>
  <c r="AT280" i="94"/>
  <c r="HV305" i="94"/>
  <c r="HX303" i="94" s="1"/>
  <c r="HV326" i="94"/>
  <c r="HX324" i="94" s="1"/>
  <c r="II319" i="94" s="1"/>
  <c r="HS347" i="94"/>
  <c r="AW264" i="94"/>
  <c r="AX264" i="94" s="1"/>
  <c r="AZ264" i="94" s="1"/>
  <c r="BA264" i="94" s="1"/>
  <c r="BC264" i="94" s="1"/>
  <c r="BD264" i="94" s="1"/>
  <c r="BF264" i="94" s="1"/>
  <c r="BG264" i="94" s="1"/>
  <c r="BI264" i="94" s="1"/>
  <c r="AS264" i="94"/>
  <c r="IC267" i="94" s="1"/>
  <c r="IH267" i="94" s="1"/>
  <c r="HU330" i="94"/>
  <c r="HX286" i="94"/>
  <c r="IB285" i="94" s="1"/>
  <c r="HX293" i="94"/>
  <c r="IO285" i="94" s="1"/>
  <c r="IR285" i="94" s="1"/>
  <c r="HV309" i="94"/>
  <c r="HX307" i="94" s="1"/>
  <c r="II302" i="94" s="1"/>
  <c r="HT339" i="94"/>
  <c r="HU343" i="94"/>
  <c r="HV313" i="94"/>
  <c r="HX311" i="94" s="1"/>
  <c r="IP302" i="94" s="1"/>
  <c r="GM151" i="96"/>
  <c r="HU322" i="94"/>
  <c r="GN212" i="94"/>
  <c r="GN214" i="94" s="1"/>
  <c r="GN215" i="94" s="1"/>
  <c r="GU96" i="94"/>
  <c r="HZ267" i="94"/>
  <c r="B251" i="94" s="1"/>
  <c r="GV113" i="94"/>
  <c r="GV79" i="94"/>
  <c r="GP196" i="94"/>
  <c r="GP230" i="94"/>
  <c r="GO229" i="94"/>
  <c r="GO231" i="94" s="1"/>
  <c r="GO232" i="94" s="1"/>
  <c r="GN247" i="94"/>
  <c r="GN195" i="94"/>
  <c r="GN197" i="94" s="1"/>
  <c r="GN198" i="94" s="1"/>
  <c r="BY196" i="94"/>
  <c r="CA196" i="94" s="1"/>
  <c r="CB196" i="94" s="1"/>
  <c r="CD196" i="94" s="1"/>
  <c r="BY230" i="94"/>
  <c r="CA230" i="94" s="1"/>
  <c r="CB230" i="94" s="1"/>
  <c r="CD230" i="94" s="1"/>
  <c r="GS144" i="94"/>
  <c r="GS146" i="94" s="1"/>
  <c r="GS147" i="94" s="1"/>
  <c r="GR179" i="94"/>
  <c r="DF93" i="94"/>
  <c r="DH93" i="94" s="1"/>
  <c r="DI93" i="94" s="1"/>
  <c r="DK93" i="94" s="1"/>
  <c r="GV93" i="94"/>
  <c r="GV95" i="94" s="1"/>
  <c r="GR161" i="94"/>
  <c r="GR163" i="94" s="1"/>
  <c r="GR164" i="94" s="1"/>
  <c r="GP213" i="94"/>
  <c r="HV340" i="94"/>
  <c r="HV342" i="94" s="1"/>
  <c r="GL340" i="94"/>
  <c r="GV145" i="94"/>
  <c r="DF145" i="94"/>
  <c r="DH145" i="94" s="1"/>
  <c r="DI145" i="94" s="1"/>
  <c r="DK145" i="94" s="1"/>
  <c r="GT144" i="94"/>
  <c r="GT146" i="94" s="1"/>
  <c r="CT144" i="94"/>
  <c r="CV144" i="94" s="1"/>
  <c r="CW144" i="94" s="1"/>
  <c r="CY144" i="94" s="1"/>
  <c r="CK179" i="94"/>
  <c r="CM179" i="94" s="1"/>
  <c r="CN179" i="94" s="1"/>
  <c r="CP179" i="94" s="1"/>
  <c r="CQ179" i="94" s="1"/>
  <c r="CS179" i="94" s="1"/>
  <c r="CK161" i="94"/>
  <c r="CM161" i="94" s="1"/>
  <c r="CN161" i="94" s="1"/>
  <c r="CP161" i="94" s="1"/>
  <c r="CQ161" i="94" s="1"/>
  <c r="CS161" i="94" s="1"/>
  <c r="BY213" i="94"/>
  <c r="CA213" i="94" s="1"/>
  <c r="CB213" i="94" s="1"/>
  <c r="CD213" i="94" s="1"/>
  <c r="DF128" i="94"/>
  <c r="DH128" i="94" s="1"/>
  <c r="DI128" i="94" s="1"/>
  <c r="DK128" i="94" s="1"/>
  <c r="GV128" i="94"/>
  <c r="BS229" i="94"/>
  <c r="BU229" i="94" s="1"/>
  <c r="BV229" i="94" s="1"/>
  <c r="BX229" i="94" s="1"/>
  <c r="DR77" i="94"/>
  <c r="DT77" i="94" s="1"/>
  <c r="GX77" i="94"/>
  <c r="HU336" i="94"/>
  <c r="HU338" i="94" s="1"/>
  <c r="GI336" i="94"/>
  <c r="GK336" i="94" s="1"/>
  <c r="IA285" i="94"/>
  <c r="BJ247" i="94"/>
  <c r="BL247" i="94" s="1"/>
  <c r="BM247" i="94" s="1"/>
  <c r="BO247" i="94" s="1"/>
  <c r="BP247" i="94" s="1"/>
  <c r="BR247" i="94" s="1"/>
  <c r="BJ195" i="94"/>
  <c r="BL195" i="94" s="1"/>
  <c r="BM195" i="94" s="1"/>
  <c r="BO195" i="94" s="1"/>
  <c r="BP195" i="94" s="1"/>
  <c r="BR195" i="94" s="1"/>
  <c r="GQ178" i="94"/>
  <c r="GQ180" i="94" s="1"/>
  <c r="GQ181" i="94" s="1"/>
  <c r="GS127" i="94"/>
  <c r="GS129" i="94" s="1"/>
  <c r="GS130" i="94" s="1"/>
  <c r="GL319" i="94"/>
  <c r="HV319" i="94"/>
  <c r="HV321" i="94" s="1"/>
  <c r="GO212" i="94"/>
  <c r="GO214" i="94" s="1"/>
  <c r="HV327" i="94"/>
  <c r="HV329" i="94" s="1"/>
  <c r="GL327" i="94"/>
  <c r="HV337" i="94"/>
  <c r="GL337" i="94"/>
  <c r="HT344" i="94"/>
  <c r="HT346" i="94" s="1"/>
  <c r="GF344" i="94"/>
  <c r="GH344" i="94" s="1"/>
  <c r="GW94" i="94"/>
  <c r="DL94" i="94"/>
  <c r="DN94" i="94" s="1"/>
  <c r="DO94" i="94" s="1"/>
  <c r="DQ94" i="94" s="1"/>
  <c r="DL76" i="94"/>
  <c r="DN76" i="94" s="1"/>
  <c r="DO76" i="94" s="1"/>
  <c r="DQ76" i="94" s="1"/>
  <c r="GW76" i="94"/>
  <c r="GW78" i="94" s="1"/>
  <c r="GW111" i="94"/>
  <c r="GW112" i="94" s="1"/>
  <c r="DL111" i="94"/>
  <c r="DN111" i="94" s="1"/>
  <c r="DO111" i="94" s="1"/>
  <c r="DQ111" i="94" s="1"/>
  <c r="CE178" i="94"/>
  <c r="CG178" i="94" s="1"/>
  <c r="CH178" i="94" s="1"/>
  <c r="CJ178" i="94" s="1"/>
  <c r="GU162" i="94"/>
  <c r="CZ162" i="94"/>
  <c r="DB162" i="94" s="1"/>
  <c r="DC162" i="94" s="1"/>
  <c r="DE162" i="94" s="1"/>
  <c r="CT127" i="94"/>
  <c r="CV127" i="94" s="1"/>
  <c r="CW127" i="94" s="1"/>
  <c r="CY127" i="94" s="1"/>
  <c r="GT127" i="94"/>
  <c r="GT129" i="94" s="1"/>
  <c r="BS212" i="94"/>
  <c r="BU212" i="94" s="1"/>
  <c r="BV212" i="94" s="1"/>
  <c r="BX212" i="94" s="1"/>
  <c r="GL345" i="94"/>
  <c r="HV345" i="94"/>
  <c r="HU249" i="96"/>
  <c r="IT244" i="96" s="1"/>
  <c r="IU244" i="96" s="1"/>
  <c r="W244" i="96" s="1"/>
  <c r="HW222" i="96"/>
  <c r="IU218" i="96"/>
  <c r="W218" i="96" s="1"/>
  <c r="HU236" i="96"/>
  <c r="HY235" i="96" s="1"/>
  <c r="IB235" i="96" s="1"/>
  <c r="BF240" i="96" s="1"/>
  <c r="BG240" i="96" s="1"/>
  <c r="HT240" i="96" s="1"/>
  <c r="HW231" i="96"/>
  <c r="HS260" i="96"/>
  <c r="HU257" i="96" s="1"/>
  <c r="IH257" i="96" s="1"/>
  <c r="HS247" i="96"/>
  <c r="HU245" i="96" s="1"/>
  <c r="HU261" i="96"/>
  <c r="IS257" i="96" s="1"/>
  <c r="HW218" i="96"/>
  <c r="IJ218" i="96"/>
  <c r="HE28" i="94"/>
  <c r="GX62" i="94"/>
  <c r="GU34" i="96"/>
  <c r="GX21" i="96"/>
  <c r="GW20" i="98"/>
  <c r="FQ20" i="95"/>
  <c r="GR99" i="96"/>
  <c r="FP33" i="95"/>
  <c r="GU33" i="98"/>
  <c r="GT73" i="96"/>
  <c r="FN111" i="95"/>
  <c r="GQ112" i="96"/>
  <c r="FO98" i="95"/>
  <c r="FQ46" i="95"/>
  <c r="GP111" i="98"/>
  <c r="FS85" i="95"/>
  <c r="GS98" i="98"/>
  <c r="GS86" i="96"/>
  <c r="GP124" i="98"/>
  <c r="GS60" i="96"/>
  <c r="GT59" i="98"/>
  <c r="GO122" i="96"/>
  <c r="GO124" i="96" s="1"/>
  <c r="GO125" i="96" s="1"/>
  <c r="FM174" i="95"/>
  <c r="FK147" i="95"/>
  <c r="FK149" i="95" s="1"/>
  <c r="FK150" i="95" s="1"/>
  <c r="GL213" i="98"/>
  <c r="GM188" i="96"/>
  <c r="FI213" i="95"/>
  <c r="GP149" i="96"/>
  <c r="GN148" i="96"/>
  <c r="GN150" i="96" s="1"/>
  <c r="GP162" i="96"/>
  <c r="GM174" i="96"/>
  <c r="GM176" i="96" s="1"/>
  <c r="GM177" i="96" s="1"/>
  <c r="AC238" i="95"/>
  <c r="AB239" i="95" s="1"/>
  <c r="HG230" i="95" s="1"/>
  <c r="HL230" i="95" s="1"/>
  <c r="GM161" i="96"/>
  <c r="GM163" i="96" s="1"/>
  <c r="GM164" i="96" s="1"/>
  <c r="FI160" i="95"/>
  <c r="FI162" i="95" s="1"/>
  <c r="FI163" i="95" s="1"/>
  <c r="FI226" i="95"/>
  <c r="CW135" i="96"/>
  <c r="CY135" i="96" s="1"/>
  <c r="CZ135" i="96" s="1"/>
  <c r="DB135" i="96" s="1"/>
  <c r="GV31" i="96"/>
  <c r="GV33" i="96" s="1"/>
  <c r="DR31" i="96"/>
  <c r="DT31" i="96" s="1"/>
  <c r="CI30" i="95"/>
  <c r="CK30" i="95" s="1"/>
  <c r="FQ30" i="95"/>
  <c r="FQ32" i="95" s="1"/>
  <c r="FK200" i="95"/>
  <c r="GK214" i="96"/>
  <c r="FO148" i="95"/>
  <c r="CC148" i="95"/>
  <c r="CE148" i="95" s="1"/>
  <c r="GL201" i="96"/>
  <c r="FM121" i="95"/>
  <c r="FM123" i="95" s="1"/>
  <c r="FM124" i="95" s="1"/>
  <c r="CL109" i="95"/>
  <c r="CN109" i="95" s="1"/>
  <c r="FR109" i="95"/>
  <c r="FO135" i="95"/>
  <c r="CC135" i="95"/>
  <c r="CE135" i="95" s="1"/>
  <c r="GM200" i="98"/>
  <c r="GS96" i="96"/>
  <c r="GS98" i="96" s="1"/>
  <c r="DI96" i="96"/>
  <c r="DK96" i="96" s="1"/>
  <c r="BN200" i="95"/>
  <c r="BP200" i="95" s="1"/>
  <c r="BQ200" i="95" s="1"/>
  <c r="BS200" i="95" s="1"/>
  <c r="FT44" i="95"/>
  <c r="CR44" i="95"/>
  <c r="CT44" i="95" s="1"/>
  <c r="FP95" i="95"/>
  <c r="FP97" i="95" s="1"/>
  <c r="CF95" i="95"/>
  <c r="CH95" i="95" s="1"/>
  <c r="BV214" i="96"/>
  <c r="BX214" i="96" s="1"/>
  <c r="BY214" i="96" s="1"/>
  <c r="CA214" i="96" s="1"/>
  <c r="CB214" i="96" s="1"/>
  <c r="CD214" i="96" s="1"/>
  <c r="CE201" i="96"/>
  <c r="CG201" i="96" s="1"/>
  <c r="CH201" i="96" s="1"/>
  <c r="CJ201" i="96" s="1"/>
  <c r="BZ121" i="95"/>
  <c r="CB121" i="95" s="1"/>
  <c r="FN121" i="95"/>
  <c r="FN123" i="95" s="1"/>
  <c r="FQ122" i="95"/>
  <c r="CI122" i="95"/>
  <c r="CK122" i="95" s="1"/>
  <c r="CP200" i="98"/>
  <c r="CR200" i="98" s="1"/>
  <c r="CS200" i="98" s="1"/>
  <c r="CU200" i="98" s="1"/>
  <c r="GQ149" i="96"/>
  <c r="DC149" i="96"/>
  <c r="DE149" i="96" s="1"/>
  <c r="CQ148" i="96"/>
  <c r="CS148" i="96" s="1"/>
  <c r="CT148" i="96" s="1"/>
  <c r="CV148" i="96" s="1"/>
  <c r="CR31" i="95"/>
  <c r="CT31" i="95" s="1"/>
  <c r="FT31" i="95"/>
  <c r="GT83" i="96"/>
  <c r="GT85" i="96" s="1"/>
  <c r="DL83" i="96"/>
  <c r="DN83" i="96" s="1"/>
  <c r="FO108" i="95"/>
  <c r="FO110" i="95" s="1"/>
  <c r="CC108" i="95"/>
  <c r="CE108" i="95" s="1"/>
  <c r="BB160" i="95"/>
  <c r="BD160" i="95" s="1"/>
  <c r="BE160" i="95" s="1"/>
  <c r="BG160" i="95" s="1"/>
  <c r="GQ121" i="98"/>
  <c r="GQ123" i="98" s="1"/>
  <c r="DE121" i="98"/>
  <c r="DG121" i="98" s="1"/>
  <c r="CL43" i="95"/>
  <c r="CN43" i="95" s="1"/>
  <c r="FR43" i="95"/>
  <c r="FR45" i="95" s="1"/>
  <c r="GK226" i="98"/>
  <c r="DC162" i="96"/>
  <c r="DE162" i="96" s="1"/>
  <c r="GQ162" i="96"/>
  <c r="CK161" i="96"/>
  <c r="CM161" i="96" s="1"/>
  <c r="CN161" i="96" s="1"/>
  <c r="CP161" i="96" s="1"/>
  <c r="CU83" i="95"/>
  <c r="CW83" i="95" s="1"/>
  <c r="FU83" i="95"/>
  <c r="DO97" i="96"/>
  <c r="DQ97" i="96" s="1"/>
  <c r="GU97" i="96"/>
  <c r="GQ108" i="98"/>
  <c r="GQ110" i="98" s="1"/>
  <c r="DE108" i="98"/>
  <c r="DG108" i="98" s="1"/>
  <c r="BB226" i="95"/>
  <c r="BD226" i="95" s="1"/>
  <c r="BE226" i="95" s="1"/>
  <c r="BG226" i="95" s="1"/>
  <c r="CD226" i="98"/>
  <c r="CF226" i="98" s="1"/>
  <c r="CG226" i="98" s="1"/>
  <c r="CI226" i="98" s="1"/>
  <c r="GV84" i="96"/>
  <c r="DR84" i="96"/>
  <c r="DT84" i="96" s="1"/>
  <c r="CC161" i="95"/>
  <c r="CE161" i="95" s="1"/>
  <c r="FO161" i="95"/>
  <c r="HT227" i="96"/>
  <c r="BI227" i="96"/>
  <c r="DQ56" i="98"/>
  <c r="DS56" i="98" s="1"/>
  <c r="GU56" i="98"/>
  <c r="GU58" i="98" s="1"/>
  <c r="DU59" i="94"/>
  <c r="DW59" i="94" s="1"/>
  <c r="GY59" i="94"/>
  <c r="GY61" i="94" s="1"/>
  <c r="DX71" i="96"/>
  <c r="DZ71" i="96" s="1"/>
  <c r="GX71" i="96"/>
  <c r="DL57" i="96"/>
  <c r="DN57" i="96" s="1"/>
  <c r="GT57" i="96"/>
  <c r="GT59" i="96" s="1"/>
  <c r="GN147" i="98"/>
  <c r="GN149" i="98" s="1"/>
  <c r="GN150" i="98" s="1"/>
  <c r="BN147" i="95"/>
  <c r="BP147" i="95" s="1"/>
  <c r="BQ147" i="95" s="1"/>
  <c r="BS147" i="95" s="1"/>
  <c r="FK134" i="95"/>
  <c r="FK136" i="95" s="1"/>
  <c r="FK137" i="95" s="1"/>
  <c r="CJ213" i="98"/>
  <c r="CL213" i="98" s="1"/>
  <c r="CM213" i="98" s="1"/>
  <c r="CO213" i="98" s="1"/>
  <c r="CU18" i="95"/>
  <c r="CW18" i="95" s="1"/>
  <c r="FU18" i="95"/>
  <c r="GK187" i="96"/>
  <c r="GK189" i="96" s="1"/>
  <c r="GK190" i="96" s="1"/>
  <c r="GT122" i="98"/>
  <c r="DN122" i="98"/>
  <c r="DP122" i="98" s="1"/>
  <c r="DH161" i="98"/>
  <c r="DJ161" i="98" s="1"/>
  <c r="GR161" i="98"/>
  <c r="FN174" i="95"/>
  <c r="BZ174" i="95"/>
  <c r="CB174" i="95" s="1"/>
  <c r="BI200" i="96"/>
  <c r="HT200" i="96"/>
  <c r="GO175" i="96"/>
  <c r="DT96" i="98"/>
  <c r="DV96" i="98" s="1"/>
  <c r="GV96" i="98"/>
  <c r="DN95" i="98"/>
  <c r="DP95" i="98" s="1"/>
  <c r="GT95" i="98"/>
  <c r="GT97" i="98" s="1"/>
  <c r="CV147" i="98"/>
  <c r="CX147" i="98" s="1"/>
  <c r="CY147" i="98" s="1"/>
  <c r="DA147" i="98" s="1"/>
  <c r="BN134" i="95"/>
  <c r="BP134" i="95" s="1"/>
  <c r="BQ134" i="95" s="1"/>
  <c r="BS134" i="95" s="1"/>
  <c r="BV187" i="96"/>
  <c r="BX187" i="96" s="1"/>
  <c r="BY187" i="96" s="1"/>
  <c r="CA187" i="96" s="1"/>
  <c r="CB187" i="96" s="1"/>
  <c r="CD187" i="96" s="1"/>
  <c r="DI123" i="96"/>
  <c r="DK123" i="96" s="1"/>
  <c r="GS123" i="96"/>
  <c r="DN109" i="98"/>
  <c r="DP109" i="98" s="1"/>
  <c r="GT109" i="98"/>
  <c r="GW58" i="96"/>
  <c r="DU58" i="96"/>
  <c r="DW58" i="96" s="1"/>
  <c r="CW175" i="96"/>
  <c r="CY175" i="96" s="1"/>
  <c r="CZ175" i="96" s="1"/>
  <c r="DB175" i="96" s="1"/>
  <c r="GS136" i="96"/>
  <c r="DI136" i="96"/>
  <c r="DK136" i="96" s="1"/>
  <c r="BF225" i="98"/>
  <c r="FI173" i="95"/>
  <c r="FI175" i="95" s="1"/>
  <c r="FI176" i="95" s="1"/>
  <c r="AG199" i="95"/>
  <c r="AI199" i="95" s="1"/>
  <c r="AJ199" i="95" s="1"/>
  <c r="AL199" i="95" s="1"/>
  <c r="AM199" i="95" s="1"/>
  <c r="AO199" i="95" s="1"/>
  <c r="AP199" i="95" s="1"/>
  <c r="AR199" i="95" s="1"/>
  <c r="EC57" i="98"/>
  <c r="EE57" i="98" s="1"/>
  <c r="GY57" i="98"/>
  <c r="DH148" i="98"/>
  <c r="DJ148" i="98" s="1"/>
  <c r="GR148" i="98"/>
  <c r="BE213" i="96"/>
  <c r="BE214" i="96" s="1"/>
  <c r="BG213" i="96" s="1"/>
  <c r="HV213" i="96"/>
  <c r="HY205" i="96" s="1"/>
  <c r="IC205" i="96" s="1"/>
  <c r="BB173" i="95"/>
  <c r="BD173" i="95" s="1"/>
  <c r="BE173" i="95" s="1"/>
  <c r="BG173" i="95" s="1"/>
  <c r="GR109" i="96"/>
  <c r="GR111" i="96" s="1"/>
  <c r="DF109" i="96"/>
  <c r="DH109" i="96" s="1"/>
  <c r="DO110" i="96"/>
  <c r="DQ110" i="96" s="1"/>
  <c r="GU110" i="96"/>
  <c r="CL17" i="95"/>
  <c r="CN17" i="95" s="1"/>
  <c r="FR17" i="95"/>
  <c r="FR19" i="95" s="1"/>
  <c r="BB213" i="95"/>
  <c r="BD213" i="95" s="1"/>
  <c r="BE213" i="95" s="1"/>
  <c r="BG213" i="95" s="1"/>
  <c r="AG239" i="95"/>
  <c r="AI239" i="95" s="1"/>
  <c r="AJ239" i="95" s="1"/>
  <c r="AL239" i="95" s="1"/>
  <c r="AM239" i="95" s="1"/>
  <c r="AO239" i="95" s="1"/>
  <c r="AP239" i="95" s="1"/>
  <c r="AR239" i="95" s="1"/>
  <c r="FK187" i="95"/>
  <c r="GU70" i="96"/>
  <c r="GU72" i="96" s="1"/>
  <c r="DO70" i="96"/>
  <c r="DQ70" i="96" s="1"/>
  <c r="CW122" i="96"/>
  <c r="CY122" i="96" s="1"/>
  <c r="CZ122" i="96" s="1"/>
  <c r="DB122" i="96" s="1"/>
  <c r="GX110" i="94"/>
  <c r="DR110" i="94"/>
  <c r="DT110" i="94" s="1"/>
  <c r="FS96" i="95"/>
  <c r="CO96" i="95"/>
  <c r="CQ96" i="95" s="1"/>
  <c r="HA60" i="94"/>
  <c r="EA60" i="94"/>
  <c r="EC60" i="94" s="1"/>
  <c r="GO135" i="96"/>
  <c r="GO137" i="96" s="1"/>
  <c r="GO138" i="96" s="1"/>
  <c r="AF252" i="95"/>
  <c r="GQ252" i="95"/>
  <c r="IT257" i="96"/>
  <c r="BN187" i="95"/>
  <c r="BP187" i="95" s="1"/>
  <c r="BQ187" i="95" s="1"/>
  <c r="BS187" i="95" s="1"/>
  <c r="CK174" i="96"/>
  <c r="CM174" i="96" s="1"/>
  <c r="CN174" i="96" s="1"/>
  <c r="CP174" i="96" s="1"/>
  <c r="AG186" i="95"/>
  <c r="AI186" i="95" s="1"/>
  <c r="AJ186" i="95" s="1"/>
  <c r="AL186" i="95" s="1"/>
  <c r="AM186" i="95" s="1"/>
  <c r="AO186" i="95" s="1"/>
  <c r="AP186" i="95" s="1"/>
  <c r="AR186" i="95" s="1"/>
  <c r="CK188" i="96"/>
  <c r="CM188" i="96" s="1"/>
  <c r="CN188" i="96" s="1"/>
  <c r="CP188" i="96" s="1"/>
  <c r="EA18" i="96"/>
  <c r="EC18" i="96" s="1"/>
  <c r="GY18" i="96"/>
  <c r="GY20" i="96" s="1"/>
  <c r="HA19" i="96"/>
  <c r="EG19" i="96"/>
  <c r="EI19" i="96" s="1"/>
  <c r="ED32" i="96"/>
  <c r="EF32" i="96" s="1"/>
  <c r="GZ32" i="96"/>
  <c r="GV30" i="98"/>
  <c r="GV32" i="98" s="1"/>
  <c r="DT30" i="98"/>
  <c r="DV30" i="98" s="1"/>
  <c r="FU56" i="95"/>
  <c r="FU58" i="95" s="1"/>
  <c r="CU56" i="95"/>
  <c r="CW56" i="95" s="1"/>
  <c r="EC31" i="98"/>
  <c r="EE31" i="98" s="1"/>
  <c r="GY31" i="98"/>
  <c r="DA57" i="95"/>
  <c r="DC57" i="95" s="1"/>
  <c r="FW57" i="95"/>
  <c r="GY18" i="98"/>
  <c r="EC18" i="98"/>
  <c r="EE18" i="98" s="1"/>
  <c r="FT59" i="95"/>
  <c r="CR82" i="95"/>
  <c r="CT82" i="95" s="1"/>
  <c r="FT82" i="95"/>
  <c r="FT84" i="95" s="1"/>
  <c r="EP25" i="94"/>
  <c r="ER25" i="94" s="1"/>
  <c r="HF25" i="94"/>
  <c r="HF27" i="94" s="1"/>
  <c r="ES26" i="94"/>
  <c r="EU26" i="94" s="1"/>
  <c r="HG26" i="94"/>
  <c r="DZ17" i="98"/>
  <c r="EB17" i="98" s="1"/>
  <c r="GX17" i="98"/>
  <c r="GX19" i="98" s="1"/>
  <c r="GQ212" i="95" l="1"/>
  <c r="AF225" i="95"/>
  <c r="FQ72" i="95"/>
  <c r="GU243" i="95"/>
  <c r="AC251" i="95" s="1"/>
  <c r="AB252" i="95" s="1"/>
  <c r="HG243" i="95" s="1"/>
  <c r="HL243" i="95" s="1"/>
  <c r="HC256" i="95"/>
  <c r="HD256" i="95" s="1"/>
  <c r="B256" i="95" s="1"/>
  <c r="GU257" i="95"/>
  <c r="AC265" i="95" s="1"/>
  <c r="AD265" i="95" s="1"/>
  <c r="GQ265" i="95" s="1"/>
  <c r="GT256" i="95"/>
  <c r="CL69" i="95"/>
  <c r="CN69" i="95" s="1"/>
  <c r="FR69" i="95"/>
  <c r="FR71" i="95" s="1"/>
  <c r="FV70" i="95"/>
  <c r="CX70" i="95"/>
  <c r="CZ70" i="95" s="1"/>
  <c r="GU47" i="96"/>
  <c r="GW45" i="96"/>
  <c r="DU45" i="96"/>
  <c r="DW45" i="96" s="1"/>
  <c r="GV44" i="96"/>
  <c r="GV46" i="96" s="1"/>
  <c r="DR44" i="96"/>
  <c r="DT44" i="96" s="1"/>
  <c r="GT46" i="98"/>
  <c r="GU43" i="98"/>
  <c r="GU45" i="98" s="1"/>
  <c r="DQ43" i="98"/>
  <c r="DS43" i="98" s="1"/>
  <c r="DZ44" i="98"/>
  <c r="EB44" i="98" s="1"/>
  <c r="GX44" i="98"/>
  <c r="HW232" i="98"/>
  <c r="HX232" i="98"/>
  <c r="IA232" i="98" s="1"/>
  <c r="BE237" i="98" s="1"/>
  <c r="BF237" i="98" s="1"/>
  <c r="BH237" i="98" s="1"/>
  <c r="BF212" i="98"/>
  <c r="BH212" i="98" s="1"/>
  <c r="GX45" i="94"/>
  <c r="HA43" i="94"/>
  <c r="EA43" i="94"/>
  <c r="EC43" i="94" s="1"/>
  <c r="GY42" i="94"/>
  <c r="GY44" i="94" s="1"/>
  <c r="DU42" i="94"/>
  <c r="DW42" i="94" s="1"/>
  <c r="GM134" i="98"/>
  <c r="GM136" i="98" s="1"/>
  <c r="GM137" i="98" s="1"/>
  <c r="CP134" i="98"/>
  <c r="CR134" i="98" s="1"/>
  <c r="CS134" i="98" s="1"/>
  <c r="CU134" i="98" s="1"/>
  <c r="HS199" i="98"/>
  <c r="GJ199" i="98"/>
  <c r="GJ201" i="98" s="1"/>
  <c r="GJ202" i="98" s="1"/>
  <c r="GL187" i="98"/>
  <c r="GN174" i="98"/>
  <c r="CD160" i="98"/>
  <c r="CF160" i="98" s="1"/>
  <c r="CG160" i="98" s="1"/>
  <c r="CI160" i="98" s="1"/>
  <c r="GK160" i="98"/>
  <c r="GK162" i="98" s="1"/>
  <c r="GK163" i="98" s="1"/>
  <c r="GU83" i="98"/>
  <c r="DQ83" i="98"/>
  <c r="DS83" i="98" s="1"/>
  <c r="GR82" i="98"/>
  <c r="GR84" i="98" s="1"/>
  <c r="DH82" i="98"/>
  <c r="DJ82" i="98" s="1"/>
  <c r="GR72" i="98"/>
  <c r="GV70" i="98"/>
  <c r="DT70" i="98"/>
  <c r="DV70" i="98" s="1"/>
  <c r="GQ85" i="98"/>
  <c r="CJ187" i="98"/>
  <c r="CL187" i="98" s="1"/>
  <c r="CM187" i="98" s="1"/>
  <c r="CO187" i="98" s="1"/>
  <c r="CV174" i="98"/>
  <c r="CX174" i="98" s="1"/>
  <c r="CY174" i="98" s="1"/>
  <c r="DA174" i="98" s="1"/>
  <c r="BI173" i="98"/>
  <c r="BK173" i="98" s="1"/>
  <c r="BL173" i="98" s="1"/>
  <c r="BN173" i="98" s="1"/>
  <c r="BO173" i="98" s="1"/>
  <c r="BQ173" i="98" s="1"/>
  <c r="BR173" i="98" s="1"/>
  <c r="BT173" i="98" s="1"/>
  <c r="BH186" i="98"/>
  <c r="HS186" i="98"/>
  <c r="DK69" i="98"/>
  <c r="DM69" i="98" s="1"/>
  <c r="GS69" i="98"/>
  <c r="GS71" i="98" s="1"/>
  <c r="DH135" i="98"/>
  <c r="DJ135" i="98" s="1"/>
  <c r="GR135" i="98"/>
  <c r="AW246" i="94"/>
  <c r="AX246" i="94" s="1"/>
  <c r="AZ246" i="94" s="1"/>
  <c r="BA246" i="94" s="1"/>
  <c r="BC246" i="94" s="1"/>
  <c r="BD246" i="94" s="1"/>
  <c r="BF246" i="94" s="1"/>
  <c r="BG246" i="94" s="1"/>
  <c r="BI246" i="94" s="1"/>
  <c r="BJ246" i="94" s="1"/>
  <c r="BL246" i="94" s="1"/>
  <c r="BM246" i="94" s="1"/>
  <c r="BO246" i="94" s="1"/>
  <c r="BP246" i="94" s="1"/>
  <c r="BR246" i="94" s="1"/>
  <c r="IJ285" i="94"/>
  <c r="IM285" i="94" s="1"/>
  <c r="HW281" i="94"/>
  <c r="AS281" i="94"/>
  <c r="IC284" i="94" s="1"/>
  <c r="IH284" i="94" s="1"/>
  <c r="HX302" i="94"/>
  <c r="IA302" i="94" s="1"/>
  <c r="HT347" i="94"/>
  <c r="HX323" i="94"/>
  <c r="IH319" i="94" s="1"/>
  <c r="IJ319" i="94" s="1"/>
  <c r="IM319" i="94" s="1"/>
  <c r="HV330" i="94"/>
  <c r="HX328" i="94" s="1"/>
  <c r="IP319" i="94" s="1"/>
  <c r="AT298" i="94"/>
  <c r="AU298" i="94" s="1"/>
  <c r="HW298" i="94" s="1"/>
  <c r="AU263" i="94"/>
  <c r="HW263" i="94" s="1"/>
  <c r="IQ285" i="94"/>
  <c r="IT285" i="94" s="1"/>
  <c r="IU285" i="94" s="1"/>
  <c r="HX306" i="94"/>
  <c r="IH302" i="94" s="1"/>
  <c r="IK302" i="94" s="1"/>
  <c r="AT297" i="94"/>
  <c r="HU339" i="94"/>
  <c r="HX310" i="94"/>
  <c r="IO302" i="94" s="1"/>
  <c r="IQ302" i="94" s="1"/>
  <c r="HV343" i="94"/>
  <c r="HX341" i="94" s="1"/>
  <c r="II336" i="94" s="1"/>
  <c r="GN151" i="96"/>
  <c r="HV322" i="94"/>
  <c r="HX319" i="94" s="1"/>
  <c r="GO215" i="94"/>
  <c r="GT130" i="94"/>
  <c r="GV96" i="94"/>
  <c r="GW113" i="94"/>
  <c r="GW79" i="94"/>
  <c r="GO247" i="94"/>
  <c r="GP229" i="94"/>
  <c r="GP231" i="94" s="1"/>
  <c r="GP232" i="94" s="1"/>
  <c r="GP212" i="94"/>
  <c r="GP214" i="94" s="1"/>
  <c r="GR178" i="94"/>
  <c r="GR180" i="94" s="1"/>
  <c r="GR181" i="94" s="1"/>
  <c r="GO195" i="94"/>
  <c r="GO197" i="94" s="1"/>
  <c r="GO198" i="94" s="1"/>
  <c r="GS179" i="94"/>
  <c r="BY212" i="94"/>
  <c r="CA212" i="94" s="1"/>
  <c r="CB212" i="94" s="1"/>
  <c r="CD212" i="94" s="1"/>
  <c r="CK178" i="94"/>
  <c r="CM178" i="94" s="1"/>
  <c r="CN178" i="94" s="1"/>
  <c r="CP178" i="94" s="1"/>
  <c r="CQ178" i="94" s="1"/>
  <c r="CS178" i="94" s="1"/>
  <c r="AX281" i="94"/>
  <c r="AZ281" i="94" s="1"/>
  <c r="BA281" i="94" s="1"/>
  <c r="BC281" i="94" s="1"/>
  <c r="BD281" i="94" s="1"/>
  <c r="BF281" i="94" s="1"/>
  <c r="BG281" i="94" s="1"/>
  <c r="BI281" i="94" s="1"/>
  <c r="CT161" i="94"/>
  <c r="CV161" i="94" s="1"/>
  <c r="CW161" i="94" s="1"/>
  <c r="CY161" i="94" s="1"/>
  <c r="GT161" i="94"/>
  <c r="GT163" i="94" s="1"/>
  <c r="GT179" i="94"/>
  <c r="CT179" i="94"/>
  <c r="CV179" i="94" s="1"/>
  <c r="CW179" i="94" s="1"/>
  <c r="CY179" i="94" s="1"/>
  <c r="GQ230" i="94"/>
  <c r="GY77" i="94"/>
  <c r="DU77" i="94"/>
  <c r="DW77" i="94" s="1"/>
  <c r="GQ213" i="94"/>
  <c r="GN264" i="94"/>
  <c r="CE230" i="94"/>
  <c r="CG230" i="94" s="1"/>
  <c r="CH230" i="94" s="1"/>
  <c r="CJ230" i="94" s="1"/>
  <c r="IB302" i="94"/>
  <c r="AT315" i="94"/>
  <c r="AU315" i="94" s="1"/>
  <c r="CZ127" i="94"/>
  <c r="DB127" i="94" s="1"/>
  <c r="DC127" i="94" s="1"/>
  <c r="DE127" i="94" s="1"/>
  <c r="GU127" i="94"/>
  <c r="GU129" i="94" s="1"/>
  <c r="DR76" i="94"/>
  <c r="DT76" i="94" s="1"/>
  <c r="GX76" i="94"/>
  <c r="GX78" i="94" s="1"/>
  <c r="GL336" i="94"/>
  <c r="HV336" i="94"/>
  <c r="HV338" i="94" s="1"/>
  <c r="GW128" i="94"/>
  <c r="DL128" i="94"/>
  <c r="DN128" i="94" s="1"/>
  <c r="DO128" i="94" s="1"/>
  <c r="DQ128" i="94" s="1"/>
  <c r="CE213" i="94"/>
  <c r="CG213" i="94" s="1"/>
  <c r="CH213" i="94" s="1"/>
  <c r="CJ213" i="94" s="1"/>
  <c r="BJ264" i="94"/>
  <c r="BL264" i="94" s="1"/>
  <c r="BM264" i="94" s="1"/>
  <c r="BO264" i="94" s="1"/>
  <c r="BP264" i="94" s="1"/>
  <c r="BR264" i="94" s="1"/>
  <c r="DL93" i="94"/>
  <c r="DN93" i="94" s="1"/>
  <c r="DO93" i="94" s="1"/>
  <c r="DQ93" i="94" s="1"/>
  <c r="GW93" i="94"/>
  <c r="GW95" i="94" s="1"/>
  <c r="GT147" i="94"/>
  <c r="GQ196" i="94"/>
  <c r="DF162" i="94"/>
  <c r="DH162" i="94" s="1"/>
  <c r="DI162" i="94" s="1"/>
  <c r="DK162" i="94" s="1"/>
  <c r="GV162" i="94"/>
  <c r="DR111" i="94"/>
  <c r="DT111" i="94" s="1"/>
  <c r="GX111" i="94"/>
  <c r="GX112" i="94" s="1"/>
  <c r="DR94" i="94"/>
  <c r="DT94" i="94" s="1"/>
  <c r="GX94" i="94"/>
  <c r="GI344" i="94"/>
  <c r="GK344" i="94" s="1"/>
  <c r="HU344" i="94"/>
  <c r="HU346" i="94" s="1"/>
  <c r="BS195" i="94"/>
  <c r="BU195" i="94" s="1"/>
  <c r="BV195" i="94" s="1"/>
  <c r="BX195" i="94" s="1"/>
  <c r="BS247" i="94"/>
  <c r="BU247" i="94" s="1"/>
  <c r="BV247" i="94" s="1"/>
  <c r="BX247" i="94" s="1"/>
  <c r="ID285" i="94"/>
  <c r="IC285" i="94"/>
  <c r="IF285" i="94" s="1"/>
  <c r="BY229" i="94"/>
  <c r="CA229" i="94" s="1"/>
  <c r="CB229" i="94" s="1"/>
  <c r="CD229" i="94" s="1"/>
  <c r="GS161" i="94"/>
  <c r="GS163" i="94" s="1"/>
  <c r="GS164" i="94" s="1"/>
  <c r="GU144" i="94"/>
  <c r="GU146" i="94" s="1"/>
  <c r="CZ144" i="94"/>
  <c r="DB144" i="94" s="1"/>
  <c r="DC144" i="94" s="1"/>
  <c r="DE144" i="94" s="1"/>
  <c r="GW145" i="94"/>
  <c r="DL145" i="94"/>
  <c r="DN145" i="94" s="1"/>
  <c r="DO145" i="94" s="1"/>
  <c r="DQ145" i="94" s="1"/>
  <c r="CE196" i="94"/>
  <c r="CG196" i="94" s="1"/>
  <c r="CH196" i="94" s="1"/>
  <c r="CJ196" i="94" s="1"/>
  <c r="HW248" i="96"/>
  <c r="HW235" i="96"/>
  <c r="HX235" i="96" s="1"/>
  <c r="HZ235" i="96" s="1"/>
  <c r="IA235" i="96" s="1"/>
  <c r="BF239" i="96" s="1"/>
  <c r="IT231" i="96"/>
  <c r="IU231" i="96" s="1"/>
  <c r="W231" i="96" s="1"/>
  <c r="HX222" i="96"/>
  <c r="HZ222" i="96" s="1"/>
  <c r="BE226" i="96" s="1"/>
  <c r="BI240" i="96"/>
  <c r="BJ240" i="96" s="1"/>
  <c r="BL240" i="96" s="1"/>
  <c r="BM240" i="96" s="1"/>
  <c r="BO240" i="96" s="1"/>
  <c r="BP240" i="96" s="1"/>
  <c r="BR240" i="96" s="1"/>
  <c r="BS240" i="96" s="1"/>
  <c r="BU240" i="96" s="1"/>
  <c r="HW261" i="96"/>
  <c r="HU258" i="96"/>
  <c r="II257" i="96" s="1"/>
  <c r="IJ257" i="96" s="1"/>
  <c r="IU257" i="96"/>
  <c r="W257" i="96" s="1"/>
  <c r="HU244" i="96"/>
  <c r="IH244" i="96" s="1"/>
  <c r="HF28" i="94"/>
  <c r="GY62" i="94"/>
  <c r="GY21" i="96"/>
  <c r="GV34" i="96"/>
  <c r="GX20" i="98"/>
  <c r="FR20" i="95"/>
  <c r="FQ33" i="95"/>
  <c r="GV33" i="98"/>
  <c r="GS99" i="96"/>
  <c r="GU73" i="96"/>
  <c r="GT60" i="96"/>
  <c r="GT98" i="98"/>
  <c r="FT85" i="95"/>
  <c r="FP98" i="95"/>
  <c r="GT86" i="96"/>
  <c r="FO111" i="95"/>
  <c r="FR46" i="95"/>
  <c r="GR112" i="96"/>
  <c r="GQ111" i="98"/>
  <c r="GU59" i="98"/>
  <c r="GQ124" i="98"/>
  <c r="GN188" i="96"/>
  <c r="GN174" i="96"/>
  <c r="GN176" i="96" s="1"/>
  <c r="GN177" i="96" s="1"/>
  <c r="FL147" i="95"/>
  <c r="FL149" i="95" s="1"/>
  <c r="FL150" i="95" s="1"/>
  <c r="GP135" i="96"/>
  <c r="GP137" i="96" s="1"/>
  <c r="GP138" i="96" s="1"/>
  <c r="GM213" i="98"/>
  <c r="AD238" i="95"/>
  <c r="AF238" i="95" s="1"/>
  <c r="FH199" i="95"/>
  <c r="FH201" i="95" s="1"/>
  <c r="FH202" i="95" s="1"/>
  <c r="FN124" i="95"/>
  <c r="FJ213" i="95"/>
  <c r="GN200" i="98"/>
  <c r="GK199" i="98"/>
  <c r="GK201" i="98" s="1"/>
  <c r="FL200" i="95"/>
  <c r="GO148" i="96"/>
  <c r="GO150" i="96" s="1"/>
  <c r="GL214" i="96"/>
  <c r="GM201" i="96"/>
  <c r="DI109" i="96"/>
  <c r="DK109" i="96" s="1"/>
  <c r="GS109" i="96"/>
  <c r="GS111" i="96" s="1"/>
  <c r="EF57" i="98"/>
  <c r="EH57" i="98" s="1"/>
  <c r="GZ57" i="98"/>
  <c r="DQ109" i="98"/>
  <c r="DS109" i="98" s="1"/>
  <c r="GU109" i="98"/>
  <c r="DQ122" i="98"/>
  <c r="DS122" i="98" s="1"/>
  <c r="GU122" i="98"/>
  <c r="GR162" i="96"/>
  <c r="DF162" i="96"/>
  <c r="DH162" i="96" s="1"/>
  <c r="CO43" i="95"/>
  <c r="CQ43" i="95" s="1"/>
  <c r="FS43" i="95"/>
  <c r="FS45" i="95" s="1"/>
  <c r="FP108" i="95"/>
  <c r="FP110" i="95" s="1"/>
  <c r="CF108" i="95"/>
  <c r="CH108" i="95" s="1"/>
  <c r="GP122" i="96"/>
  <c r="GP124" i="96" s="1"/>
  <c r="GP125" i="96" s="1"/>
  <c r="GV70" i="96"/>
  <c r="GV72" i="96" s="1"/>
  <c r="DR70" i="96"/>
  <c r="DT70" i="96" s="1"/>
  <c r="FH239" i="95"/>
  <c r="DR110" i="96"/>
  <c r="DT110" i="96" s="1"/>
  <c r="GV110" i="96"/>
  <c r="AS199" i="95"/>
  <c r="AU199" i="95" s="1"/>
  <c r="AV199" i="95" s="1"/>
  <c r="AX199" i="95" s="1"/>
  <c r="AY199" i="95" s="1"/>
  <c r="BA199" i="95" s="1"/>
  <c r="GL187" i="96"/>
  <c r="GL189" i="96" s="1"/>
  <c r="GL190" i="96" s="1"/>
  <c r="GO147" i="98"/>
  <c r="GO149" i="98" s="1"/>
  <c r="GO150" i="98" s="1"/>
  <c r="CP213" i="98"/>
  <c r="CR213" i="98" s="1"/>
  <c r="CS213" i="98" s="1"/>
  <c r="CU213" i="98" s="1"/>
  <c r="DO57" i="96"/>
  <c r="DQ57" i="96" s="1"/>
  <c r="GU57" i="96"/>
  <c r="GU59" i="96" s="1"/>
  <c r="FP161" i="95"/>
  <c r="CF161" i="95"/>
  <c r="CH161" i="95" s="1"/>
  <c r="DU84" i="96"/>
  <c r="DW84" i="96" s="1"/>
  <c r="GW84" i="96"/>
  <c r="CE214" i="96"/>
  <c r="CG214" i="96" s="1"/>
  <c r="CH214" i="96" s="1"/>
  <c r="CJ214" i="96" s="1"/>
  <c r="CF148" i="95"/>
  <c r="CH148" i="95" s="1"/>
  <c r="FP148" i="95"/>
  <c r="FT96" i="95"/>
  <c r="CR96" i="95"/>
  <c r="CT96" i="95" s="1"/>
  <c r="GQ122" i="96"/>
  <c r="GQ124" i="96" s="1"/>
  <c r="DC122" i="96"/>
  <c r="DE122" i="96" s="1"/>
  <c r="AS239" i="95"/>
  <c r="AU239" i="95" s="1"/>
  <c r="AV239" i="95" s="1"/>
  <c r="AX239" i="95" s="1"/>
  <c r="AY239" i="95" s="1"/>
  <c r="BA239" i="95" s="1"/>
  <c r="CE187" i="96"/>
  <c r="CG187" i="96" s="1"/>
  <c r="CH187" i="96" s="1"/>
  <c r="CJ187" i="96" s="1"/>
  <c r="GP147" i="98"/>
  <c r="GP149" i="98" s="1"/>
  <c r="DB147" i="98"/>
  <c r="DD147" i="98" s="1"/>
  <c r="DH121" i="98"/>
  <c r="DJ121" i="98" s="1"/>
  <c r="GR121" i="98"/>
  <c r="GR123" i="98" s="1"/>
  <c r="CF135" i="95"/>
  <c r="CH135" i="95" s="1"/>
  <c r="FP135" i="95"/>
  <c r="ED60" i="94"/>
  <c r="EF60" i="94" s="1"/>
  <c r="HB60" i="94"/>
  <c r="BI213" i="96"/>
  <c r="HT213" i="96"/>
  <c r="GP175" i="96"/>
  <c r="CX18" i="95"/>
  <c r="CZ18" i="95" s="1"/>
  <c r="FV18" i="95"/>
  <c r="FJ226" i="95"/>
  <c r="CX83" i="95"/>
  <c r="CZ83" i="95" s="1"/>
  <c r="FV83" i="95"/>
  <c r="CD199" i="98"/>
  <c r="CF199" i="98" s="1"/>
  <c r="CG199" i="98" s="1"/>
  <c r="CI199" i="98" s="1"/>
  <c r="FO121" i="95"/>
  <c r="FO123" i="95" s="1"/>
  <c r="CC121" i="95"/>
  <c r="CE121" i="95" s="1"/>
  <c r="CK201" i="96"/>
  <c r="CM201" i="96" s="1"/>
  <c r="CN201" i="96" s="1"/>
  <c r="CP201" i="96" s="1"/>
  <c r="DC175" i="96"/>
  <c r="DE175" i="96" s="1"/>
  <c r="GQ175" i="96"/>
  <c r="GT123" i="96"/>
  <c r="DL123" i="96"/>
  <c r="DN123" i="96" s="1"/>
  <c r="BH226" i="95"/>
  <c r="BJ226" i="95" s="1"/>
  <c r="BK226" i="95" s="1"/>
  <c r="BM226" i="95" s="1"/>
  <c r="CI95" i="95"/>
  <c r="CK95" i="95" s="1"/>
  <c r="FQ95" i="95"/>
  <c r="FQ97" i="95" s="1"/>
  <c r="FH186" i="95"/>
  <c r="FH188" i="95" s="1"/>
  <c r="FH189" i="95" s="1"/>
  <c r="FL187" i="95"/>
  <c r="GY110" i="94"/>
  <c r="DU110" i="94"/>
  <c r="DW110" i="94" s="1"/>
  <c r="BH213" i="95"/>
  <c r="BJ213" i="95" s="1"/>
  <c r="BK213" i="95" s="1"/>
  <c r="BM213" i="95" s="1"/>
  <c r="FL134" i="95"/>
  <c r="FL136" i="95" s="1"/>
  <c r="FL137" i="95" s="1"/>
  <c r="BJ200" i="96"/>
  <c r="BL200" i="96" s="1"/>
  <c r="BM200" i="96" s="1"/>
  <c r="BO200" i="96" s="1"/>
  <c r="BP200" i="96" s="1"/>
  <c r="BR200" i="96" s="1"/>
  <c r="BS200" i="96" s="1"/>
  <c r="BU200" i="96" s="1"/>
  <c r="AG225" i="95"/>
  <c r="AI225" i="95" s="1"/>
  <c r="AJ225" i="95" s="1"/>
  <c r="AL225" i="95" s="1"/>
  <c r="AM225" i="95" s="1"/>
  <c r="AO225" i="95" s="1"/>
  <c r="AP225" i="95" s="1"/>
  <c r="AR225" i="95" s="1"/>
  <c r="DF149" i="96"/>
  <c r="DH149" i="96" s="1"/>
  <c r="GR149" i="96"/>
  <c r="AS186" i="95"/>
  <c r="AU186" i="95" s="1"/>
  <c r="AV186" i="95" s="1"/>
  <c r="AX186" i="95" s="1"/>
  <c r="AY186" i="95" s="1"/>
  <c r="BA186" i="95" s="1"/>
  <c r="BT187" i="95"/>
  <c r="BV187" i="95" s="1"/>
  <c r="BW187" i="95" s="1"/>
  <c r="BY187" i="95" s="1"/>
  <c r="BT134" i="95"/>
  <c r="BV134" i="95" s="1"/>
  <c r="BW134" i="95" s="1"/>
  <c r="BY134" i="95" s="1"/>
  <c r="GU95" i="98"/>
  <c r="GU97" i="98" s="1"/>
  <c r="DQ95" i="98"/>
  <c r="DS95" i="98" s="1"/>
  <c r="GL226" i="98"/>
  <c r="CU31" i="95"/>
  <c r="CW31" i="95" s="1"/>
  <c r="FU31" i="95"/>
  <c r="FU44" i="95"/>
  <c r="CU44" i="95"/>
  <c r="CW44" i="95" s="1"/>
  <c r="CQ188" i="96"/>
  <c r="CS188" i="96" s="1"/>
  <c r="CT188" i="96" s="1"/>
  <c r="CV188" i="96" s="1"/>
  <c r="DK148" i="98"/>
  <c r="DM148" i="98" s="1"/>
  <c r="GS148" i="98"/>
  <c r="BH225" i="98"/>
  <c r="HS225" i="98"/>
  <c r="II244" i="96"/>
  <c r="HY248" i="96"/>
  <c r="IB248" i="96" s="1"/>
  <c r="BF253" i="96" s="1"/>
  <c r="BG253" i="96" s="1"/>
  <c r="BJ227" i="96"/>
  <c r="BL227" i="96" s="1"/>
  <c r="BM227" i="96" s="1"/>
  <c r="BO227" i="96" s="1"/>
  <c r="BP227" i="96" s="1"/>
  <c r="BR227" i="96" s="1"/>
  <c r="BS227" i="96" s="1"/>
  <c r="BU227" i="96" s="1"/>
  <c r="CJ226" i="98"/>
  <c r="CL226" i="98" s="1"/>
  <c r="CM226" i="98" s="1"/>
  <c r="CO226" i="98" s="1"/>
  <c r="CQ174" i="96"/>
  <c r="CS174" i="96" s="1"/>
  <c r="CT174" i="96" s="1"/>
  <c r="CV174" i="96" s="1"/>
  <c r="AG212" i="95"/>
  <c r="AI212" i="95" s="1"/>
  <c r="AJ212" i="95" s="1"/>
  <c r="AL212" i="95" s="1"/>
  <c r="AM212" i="95" s="1"/>
  <c r="AO212" i="95" s="1"/>
  <c r="AP212" i="95" s="1"/>
  <c r="AR212" i="95" s="1"/>
  <c r="FJ173" i="95"/>
  <c r="FJ175" i="95" s="1"/>
  <c r="FJ176" i="95" s="1"/>
  <c r="FO174" i="95"/>
  <c r="CC174" i="95"/>
  <c r="CE174" i="95" s="1"/>
  <c r="BT147" i="95"/>
  <c r="BV147" i="95" s="1"/>
  <c r="BW147" i="95" s="1"/>
  <c r="BY147" i="95" s="1"/>
  <c r="DX59" i="94"/>
  <c r="DZ59" i="94" s="1"/>
  <c r="GZ59" i="94"/>
  <c r="GZ61" i="94" s="1"/>
  <c r="GN161" i="96"/>
  <c r="GN163" i="96" s="1"/>
  <c r="GN164" i="96" s="1"/>
  <c r="FJ160" i="95"/>
  <c r="FJ162" i="95" s="1"/>
  <c r="FJ163" i="95" s="1"/>
  <c r="CV200" i="98"/>
  <c r="CX200" i="98" s="1"/>
  <c r="CY200" i="98" s="1"/>
  <c r="DA200" i="98" s="1"/>
  <c r="GT96" i="96"/>
  <c r="GT98" i="96" s="1"/>
  <c r="DL96" i="96"/>
  <c r="DN96" i="96" s="1"/>
  <c r="CO109" i="95"/>
  <c r="CQ109" i="95" s="1"/>
  <c r="FS109" i="95"/>
  <c r="GQ135" i="96"/>
  <c r="GQ137" i="96" s="1"/>
  <c r="DC135" i="96"/>
  <c r="DE135" i="96" s="1"/>
  <c r="BH173" i="95"/>
  <c r="BJ173" i="95" s="1"/>
  <c r="BK173" i="95" s="1"/>
  <c r="BM173" i="95" s="1"/>
  <c r="GT136" i="96"/>
  <c r="DL136" i="96"/>
  <c r="DN136" i="96" s="1"/>
  <c r="GX58" i="96"/>
  <c r="DX58" i="96"/>
  <c r="DZ58" i="96" s="1"/>
  <c r="GV56" i="98"/>
  <c r="GV58" i="98" s="1"/>
  <c r="DT56" i="98"/>
  <c r="DV56" i="98" s="1"/>
  <c r="GR108" i="98"/>
  <c r="GR110" i="98" s="1"/>
  <c r="DH108" i="98"/>
  <c r="DJ108" i="98" s="1"/>
  <c r="CQ161" i="96"/>
  <c r="CS161" i="96" s="1"/>
  <c r="CT161" i="96" s="1"/>
  <c r="CV161" i="96" s="1"/>
  <c r="BH160" i="95"/>
  <c r="BJ160" i="95" s="1"/>
  <c r="BK160" i="95" s="1"/>
  <c r="BM160" i="95" s="1"/>
  <c r="DO83" i="96"/>
  <c r="DQ83" i="96" s="1"/>
  <c r="GU83" i="96"/>
  <c r="GU85" i="96" s="1"/>
  <c r="CL122" i="95"/>
  <c r="CN122" i="95" s="1"/>
  <c r="FR122" i="95"/>
  <c r="DU31" i="96"/>
  <c r="DW31" i="96" s="1"/>
  <c r="GW31" i="96"/>
  <c r="GW33" i="96" s="1"/>
  <c r="AG252" i="95"/>
  <c r="AI252" i="95" s="1"/>
  <c r="AJ252" i="95" s="1"/>
  <c r="AL252" i="95" s="1"/>
  <c r="AM252" i="95" s="1"/>
  <c r="AO252" i="95" s="1"/>
  <c r="AP252" i="95" s="1"/>
  <c r="AR252" i="95" s="1"/>
  <c r="EA71" i="96"/>
  <c r="EC71" i="96" s="1"/>
  <c r="GY71" i="96"/>
  <c r="CW148" i="96"/>
  <c r="CY148" i="96" s="1"/>
  <c r="CZ148" i="96" s="1"/>
  <c r="DB148" i="96" s="1"/>
  <c r="FS17" i="95"/>
  <c r="FS19" i="95" s="1"/>
  <c r="CO17" i="95"/>
  <c r="CQ17" i="95" s="1"/>
  <c r="GW96" i="98"/>
  <c r="DW96" i="98"/>
  <c r="DY96" i="98" s="1"/>
  <c r="GS161" i="98"/>
  <c r="DK161" i="98"/>
  <c r="DM161" i="98" s="1"/>
  <c r="GV97" i="96"/>
  <c r="DR97" i="96"/>
  <c r="DT97" i="96" s="1"/>
  <c r="BT200" i="95"/>
  <c r="BV200" i="95" s="1"/>
  <c r="BW200" i="95" s="1"/>
  <c r="BY200" i="95" s="1"/>
  <c r="CL30" i="95"/>
  <c r="CN30" i="95" s="1"/>
  <c r="FR30" i="95"/>
  <c r="FR32" i="95" s="1"/>
  <c r="HB19" i="96"/>
  <c r="EJ19" i="96"/>
  <c r="EL19" i="96" s="1"/>
  <c r="ED18" i="96"/>
  <c r="EF18" i="96" s="1"/>
  <c r="GZ18" i="96"/>
  <c r="GZ20" i="96" s="1"/>
  <c r="FX57" i="95"/>
  <c r="DD57" i="95"/>
  <c r="DF57" i="95" s="1"/>
  <c r="FV56" i="95"/>
  <c r="FV58" i="95" s="1"/>
  <c r="CX56" i="95"/>
  <c r="CZ56" i="95" s="1"/>
  <c r="GW30" i="98"/>
  <c r="GW32" i="98" s="1"/>
  <c r="DW30" i="98"/>
  <c r="DY30" i="98" s="1"/>
  <c r="EF18" i="98"/>
  <c r="EH18" i="98" s="1"/>
  <c r="GZ18" i="98"/>
  <c r="EF31" i="98"/>
  <c r="EH31" i="98" s="1"/>
  <c r="GZ31" i="98"/>
  <c r="HA32" i="96"/>
  <c r="EG32" i="96"/>
  <c r="EI32" i="96" s="1"/>
  <c r="FU59" i="95"/>
  <c r="CU82" i="95"/>
  <c r="CW82" i="95" s="1"/>
  <c r="FU82" i="95"/>
  <c r="FU84" i="95" s="1"/>
  <c r="EC17" i="98"/>
  <c r="EE17" i="98" s="1"/>
  <c r="GY17" i="98"/>
  <c r="GY19" i="98" s="1"/>
  <c r="EV26" i="94"/>
  <c r="EX26" i="94" s="1"/>
  <c r="HH26" i="94"/>
  <c r="ES25" i="94"/>
  <c r="EU25" i="94" s="1"/>
  <c r="HG25" i="94"/>
  <c r="HG27" i="94" s="1"/>
  <c r="AF265" i="95" l="1"/>
  <c r="AG265" i="95" s="1"/>
  <c r="AI265" i="95" s="1"/>
  <c r="AJ265" i="95" s="1"/>
  <c r="AL265" i="95" s="1"/>
  <c r="AM265" i="95" s="1"/>
  <c r="AO265" i="95" s="1"/>
  <c r="AP265" i="95" s="1"/>
  <c r="AR265" i="95" s="1"/>
  <c r="FR72" i="95"/>
  <c r="GT257" i="95"/>
  <c r="GU258" i="95" s="1"/>
  <c r="AB264" i="95" s="1"/>
  <c r="CO69" i="95"/>
  <c r="CQ69" i="95" s="1"/>
  <c r="FS69" i="95"/>
  <c r="FS71" i="95" s="1"/>
  <c r="DA70" i="95"/>
  <c r="DC70" i="95" s="1"/>
  <c r="FW70" i="95"/>
  <c r="GV47" i="96"/>
  <c r="GW44" i="96"/>
  <c r="GW46" i="96" s="1"/>
  <c r="DU44" i="96"/>
  <c r="DW44" i="96" s="1"/>
  <c r="GX45" i="96"/>
  <c r="DX45" i="96"/>
  <c r="DZ45" i="96" s="1"/>
  <c r="GU46" i="98"/>
  <c r="DT43" i="98"/>
  <c r="DV43" i="98" s="1"/>
  <c r="GV43" i="98"/>
  <c r="GV45" i="98" s="1"/>
  <c r="GY44" i="98"/>
  <c r="EC44" i="98"/>
  <c r="EE44" i="98" s="1"/>
  <c r="HS237" i="98"/>
  <c r="HS212" i="98"/>
  <c r="GY45" i="94"/>
  <c r="GZ42" i="94"/>
  <c r="GZ44" i="94" s="1"/>
  <c r="DX42" i="94"/>
  <c r="DZ42" i="94" s="1"/>
  <c r="ED43" i="94"/>
  <c r="EF43" i="94" s="1"/>
  <c r="HB43" i="94"/>
  <c r="GK202" i="98"/>
  <c r="GN134" i="98"/>
  <c r="GN136" i="98" s="1"/>
  <c r="GN137" i="98" s="1"/>
  <c r="CV134" i="98"/>
  <c r="CX134" i="98" s="1"/>
  <c r="CY134" i="98" s="1"/>
  <c r="DA134" i="98" s="1"/>
  <c r="GS72" i="98"/>
  <c r="GL160" i="98"/>
  <c r="GL162" i="98" s="1"/>
  <c r="GL163" i="98" s="1"/>
  <c r="CJ160" i="98"/>
  <c r="CL160" i="98" s="1"/>
  <c r="CM160" i="98" s="1"/>
  <c r="CO160" i="98" s="1"/>
  <c r="GJ173" i="98"/>
  <c r="GJ175" i="98" s="1"/>
  <c r="GJ176" i="98" s="1"/>
  <c r="GO174" i="98"/>
  <c r="GM187" i="98"/>
  <c r="HY232" i="98"/>
  <c r="BD236" i="98" s="1"/>
  <c r="GR85" i="98"/>
  <c r="BI237" i="98"/>
  <c r="BK237" i="98" s="1"/>
  <c r="BL237" i="98" s="1"/>
  <c r="BN237" i="98" s="1"/>
  <c r="BO237" i="98" s="1"/>
  <c r="BQ237" i="98" s="1"/>
  <c r="BR237" i="98" s="1"/>
  <c r="BT237" i="98" s="1"/>
  <c r="DK135" i="98"/>
  <c r="DM135" i="98" s="1"/>
  <c r="GS135" i="98"/>
  <c r="DN69" i="98"/>
  <c r="DP69" i="98" s="1"/>
  <c r="GT69" i="98"/>
  <c r="GT71" i="98" s="1"/>
  <c r="BI186" i="98"/>
  <c r="BK186" i="98" s="1"/>
  <c r="BL186" i="98" s="1"/>
  <c r="BN186" i="98" s="1"/>
  <c r="BO186" i="98" s="1"/>
  <c r="BQ186" i="98" s="1"/>
  <c r="BR186" i="98" s="1"/>
  <c r="BT186" i="98" s="1"/>
  <c r="BU173" i="98"/>
  <c r="BW173" i="98" s="1"/>
  <c r="BX173" i="98" s="1"/>
  <c r="BZ173" i="98" s="1"/>
  <c r="CA173" i="98" s="1"/>
  <c r="CC173" i="98" s="1"/>
  <c r="GP174" i="98"/>
  <c r="DB174" i="98"/>
  <c r="DD174" i="98" s="1"/>
  <c r="CP187" i="98"/>
  <c r="CR187" i="98" s="1"/>
  <c r="CS187" i="98" s="1"/>
  <c r="CU187" i="98" s="1"/>
  <c r="GW70" i="98"/>
  <c r="DW70" i="98"/>
  <c r="DY70" i="98" s="1"/>
  <c r="DK82" i="98"/>
  <c r="DM82" i="98" s="1"/>
  <c r="GS82" i="98"/>
  <c r="GS84" i="98" s="1"/>
  <c r="GV83" i="98"/>
  <c r="DT83" i="98"/>
  <c r="DV83" i="98" s="1"/>
  <c r="GN246" i="94"/>
  <c r="GN248" i="94" s="1"/>
  <c r="GN249" i="94" s="1"/>
  <c r="AU280" i="94"/>
  <c r="AW280" i="94" s="1"/>
  <c r="IK319" i="94"/>
  <c r="HX327" i="94"/>
  <c r="IO319" i="94" s="1"/>
  <c r="IQ319" i="94" s="1"/>
  <c r="HU347" i="94"/>
  <c r="AW298" i="94"/>
  <c r="AX298" i="94" s="1"/>
  <c r="AZ298" i="94" s="1"/>
  <c r="BA298" i="94" s="1"/>
  <c r="BC298" i="94" s="1"/>
  <c r="BD298" i="94" s="1"/>
  <c r="BF298" i="94" s="1"/>
  <c r="BG298" i="94" s="1"/>
  <c r="BI298" i="94" s="1"/>
  <c r="AS298" i="94"/>
  <c r="IC301" i="94" s="1"/>
  <c r="IH301" i="94" s="1"/>
  <c r="AW263" i="94"/>
  <c r="AX263" i="94" s="1"/>
  <c r="AZ263" i="94" s="1"/>
  <c r="BA263" i="94" s="1"/>
  <c r="BC263" i="94" s="1"/>
  <c r="BD263" i="94" s="1"/>
  <c r="BF263" i="94" s="1"/>
  <c r="BG263" i="94" s="1"/>
  <c r="BI263" i="94" s="1"/>
  <c r="BJ263" i="94" s="1"/>
  <c r="BL263" i="94" s="1"/>
  <c r="BM263" i="94" s="1"/>
  <c r="BO263" i="94" s="1"/>
  <c r="BP263" i="94" s="1"/>
  <c r="BR263" i="94" s="1"/>
  <c r="IJ302" i="94"/>
  <c r="IM302" i="94" s="1"/>
  <c r="HV339" i="94"/>
  <c r="HX336" i="94" s="1"/>
  <c r="IR302" i="94"/>
  <c r="IT302" i="94" s="1"/>
  <c r="IU302" i="94" s="1"/>
  <c r="AT314" i="94"/>
  <c r="AS315" i="94" s="1"/>
  <c r="IC318" i="94" s="1"/>
  <c r="IH318" i="94" s="1"/>
  <c r="HX340" i="94"/>
  <c r="IH336" i="94" s="1"/>
  <c r="IJ336" i="94" s="1"/>
  <c r="IM336" i="94" s="1"/>
  <c r="GO151" i="96"/>
  <c r="GP215" i="94"/>
  <c r="HX320" i="94"/>
  <c r="IB319" i="94" s="1"/>
  <c r="HZ301" i="94"/>
  <c r="B285" i="94" s="1"/>
  <c r="GU130" i="94"/>
  <c r="GW96" i="94"/>
  <c r="GX113" i="94"/>
  <c r="GX79" i="94"/>
  <c r="GU147" i="94"/>
  <c r="GR213" i="94"/>
  <c r="GR196" i="94"/>
  <c r="GO264" i="94"/>
  <c r="GS178" i="94"/>
  <c r="GS180" i="94" s="1"/>
  <c r="GS181" i="94" s="1"/>
  <c r="DR145" i="94"/>
  <c r="DT145" i="94" s="1"/>
  <c r="GX145" i="94"/>
  <c r="BY195" i="94"/>
  <c r="CA195" i="94" s="1"/>
  <c r="CB195" i="94" s="1"/>
  <c r="CD195" i="94" s="1"/>
  <c r="GY94" i="94"/>
  <c r="DU94" i="94"/>
  <c r="DW94" i="94" s="1"/>
  <c r="DR93" i="94"/>
  <c r="DT93" i="94" s="1"/>
  <c r="GX93" i="94"/>
  <c r="GX95" i="94" s="1"/>
  <c r="GT164" i="94"/>
  <c r="GO246" i="94"/>
  <c r="GO248" i="94" s="1"/>
  <c r="GQ212" i="94"/>
  <c r="GQ214" i="94" s="1"/>
  <c r="GQ229" i="94"/>
  <c r="GQ231" i="94" s="1"/>
  <c r="GQ232" i="94" s="1"/>
  <c r="GP247" i="94"/>
  <c r="GU161" i="94"/>
  <c r="GU163" i="94" s="1"/>
  <c r="CZ161" i="94"/>
  <c r="DB161" i="94" s="1"/>
  <c r="DC161" i="94" s="1"/>
  <c r="DE161" i="94" s="1"/>
  <c r="BS246" i="94"/>
  <c r="BU246" i="94" s="1"/>
  <c r="BV246" i="94" s="1"/>
  <c r="BX246" i="94" s="1"/>
  <c r="CE212" i="94"/>
  <c r="CG212" i="94" s="1"/>
  <c r="CH212" i="94" s="1"/>
  <c r="CJ212" i="94" s="1"/>
  <c r="GV144" i="94"/>
  <c r="GV146" i="94" s="1"/>
  <c r="DF144" i="94"/>
  <c r="DH144" i="94" s="1"/>
  <c r="DI144" i="94" s="1"/>
  <c r="DK144" i="94" s="1"/>
  <c r="CE229" i="94"/>
  <c r="CG229" i="94" s="1"/>
  <c r="CH229" i="94" s="1"/>
  <c r="CJ229" i="94" s="1"/>
  <c r="BY247" i="94"/>
  <c r="CA247" i="94" s="1"/>
  <c r="CB247" i="94" s="1"/>
  <c r="CD247" i="94" s="1"/>
  <c r="HV344" i="94"/>
  <c r="HV346" i="94" s="1"/>
  <c r="GL344" i="94"/>
  <c r="GY111" i="94"/>
  <c r="GY112" i="94" s="1"/>
  <c r="DU111" i="94"/>
  <c r="DW111" i="94" s="1"/>
  <c r="DL162" i="94"/>
  <c r="DN162" i="94" s="1"/>
  <c r="DO162" i="94" s="1"/>
  <c r="DQ162" i="94" s="1"/>
  <c r="GW162" i="94"/>
  <c r="BS264" i="94"/>
  <c r="BU264" i="94" s="1"/>
  <c r="BV264" i="94" s="1"/>
  <c r="BX264" i="94" s="1"/>
  <c r="CK213" i="94"/>
  <c r="CM213" i="94" s="1"/>
  <c r="CN213" i="94" s="1"/>
  <c r="CP213" i="94" s="1"/>
  <c r="CQ213" i="94" s="1"/>
  <c r="CS213" i="94" s="1"/>
  <c r="DU76" i="94"/>
  <c r="DW76" i="94" s="1"/>
  <c r="GY76" i="94"/>
  <c r="GY78" i="94" s="1"/>
  <c r="GV127" i="94"/>
  <c r="GV129" i="94" s="1"/>
  <c r="DF127" i="94"/>
  <c r="DH127" i="94" s="1"/>
  <c r="DI127" i="94" s="1"/>
  <c r="DK127" i="94" s="1"/>
  <c r="GR230" i="94"/>
  <c r="IA319" i="94"/>
  <c r="ID302" i="94"/>
  <c r="IC302" i="94"/>
  <c r="IF302" i="94" s="1"/>
  <c r="CZ179" i="94"/>
  <c r="DB179" i="94" s="1"/>
  <c r="DC179" i="94" s="1"/>
  <c r="DE179" i="94" s="1"/>
  <c r="GU179" i="94"/>
  <c r="GN281" i="94"/>
  <c r="CK196" i="94"/>
  <c r="CM196" i="94" s="1"/>
  <c r="CN196" i="94" s="1"/>
  <c r="CP196" i="94" s="1"/>
  <c r="CQ196" i="94" s="1"/>
  <c r="CS196" i="94" s="1"/>
  <c r="GP195" i="94"/>
  <c r="GP197" i="94" s="1"/>
  <c r="GP198" i="94" s="1"/>
  <c r="DR128" i="94"/>
  <c r="DT128" i="94" s="1"/>
  <c r="GX128" i="94"/>
  <c r="HW315" i="94"/>
  <c r="AW315" i="94"/>
  <c r="CK230" i="94"/>
  <c r="CM230" i="94" s="1"/>
  <c r="CN230" i="94" s="1"/>
  <c r="CP230" i="94" s="1"/>
  <c r="CQ230" i="94" s="1"/>
  <c r="CS230" i="94" s="1"/>
  <c r="GZ77" i="94"/>
  <c r="DX77" i="94"/>
  <c r="DZ77" i="94" s="1"/>
  <c r="BJ281" i="94"/>
  <c r="BL281" i="94" s="1"/>
  <c r="BM281" i="94" s="1"/>
  <c r="BO281" i="94" s="1"/>
  <c r="BP281" i="94" s="1"/>
  <c r="BR281" i="94" s="1"/>
  <c r="GT178" i="94"/>
  <c r="GT180" i="94" s="1"/>
  <c r="CT178" i="94"/>
  <c r="CV178" i="94" s="1"/>
  <c r="CW178" i="94" s="1"/>
  <c r="CY178" i="94" s="1"/>
  <c r="HV226" i="96"/>
  <c r="HY218" i="96" s="1"/>
  <c r="IC218" i="96" s="1"/>
  <c r="IA222" i="96"/>
  <c r="BF226" i="96" s="1"/>
  <c r="BE227" i="96" s="1"/>
  <c r="BG226" i="96" s="1"/>
  <c r="HY261" i="96"/>
  <c r="IB261" i="96" s="1"/>
  <c r="BF266" i="96" s="1"/>
  <c r="BG266" i="96" s="1"/>
  <c r="HT266" i="96" s="1"/>
  <c r="IJ244" i="96"/>
  <c r="HW257" i="96"/>
  <c r="HX261" i="96" s="1"/>
  <c r="HW244" i="96"/>
  <c r="HX248" i="96" s="1"/>
  <c r="HZ248" i="96" s="1"/>
  <c r="IA248" i="96" s="1"/>
  <c r="BF252" i="96" s="1"/>
  <c r="HG28" i="94"/>
  <c r="GZ62" i="94"/>
  <c r="GZ21" i="96"/>
  <c r="GW34" i="96"/>
  <c r="FS20" i="95"/>
  <c r="GY20" i="98"/>
  <c r="GW33" i="98"/>
  <c r="FR33" i="95"/>
  <c r="GT99" i="96"/>
  <c r="GU98" i="98"/>
  <c r="FO124" i="95"/>
  <c r="GV73" i="96"/>
  <c r="FU85" i="95"/>
  <c r="FQ98" i="95"/>
  <c r="FP111" i="95"/>
  <c r="GU60" i="96"/>
  <c r="FS46" i="95"/>
  <c r="GR111" i="98"/>
  <c r="GU86" i="96"/>
  <c r="GV59" i="98"/>
  <c r="GR124" i="98"/>
  <c r="GS112" i="96"/>
  <c r="GQ238" i="95"/>
  <c r="FH212" i="95"/>
  <c r="FH214" i="95" s="1"/>
  <c r="FH215" i="95" s="1"/>
  <c r="GM226" i="98"/>
  <c r="GP150" i="98"/>
  <c r="FM187" i="95"/>
  <c r="FI239" i="95"/>
  <c r="FM200" i="95"/>
  <c r="GM214" i="96"/>
  <c r="GO174" i="96"/>
  <c r="GO176" i="96" s="1"/>
  <c r="GO177" i="96" s="1"/>
  <c r="GK227" i="96"/>
  <c r="GL199" i="98"/>
  <c r="GL201" i="98" s="1"/>
  <c r="GP148" i="96"/>
  <c r="GP150" i="96" s="1"/>
  <c r="GO188" i="96"/>
  <c r="FK213" i="95"/>
  <c r="BV227" i="96"/>
  <c r="BX227" i="96" s="1"/>
  <c r="BY227" i="96" s="1"/>
  <c r="CA227" i="96" s="1"/>
  <c r="CB227" i="96" s="1"/>
  <c r="CD227" i="96" s="1"/>
  <c r="DO123" i="96"/>
  <c r="DQ123" i="96" s="1"/>
  <c r="GU123" i="96"/>
  <c r="CJ199" i="98"/>
  <c r="CL199" i="98" s="1"/>
  <c r="CM199" i="98" s="1"/>
  <c r="CO199" i="98" s="1"/>
  <c r="DA18" i="95"/>
  <c r="DC18" i="95" s="1"/>
  <c r="FW18" i="95"/>
  <c r="AG238" i="95"/>
  <c r="AI238" i="95" s="1"/>
  <c r="AJ238" i="95" s="1"/>
  <c r="AL238" i="95" s="1"/>
  <c r="AM238" i="95" s="1"/>
  <c r="AO238" i="95" s="1"/>
  <c r="AP238" i="95" s="1"/>
  <c r="AR238" i="95" s="1"/>
  <c r="GW97" i="96"/>
  <c r="DU97" i="96"/>
  <c r="DW97" i="96" s="1"/>
  <c r="DR83" i="96"/>
  <c r="DT83" i="96" s="1"/>
  <c r="GV83" i="96"/>
  <c r="GV85" i="96" s="1"/>
  <c r="EA58" i="96"/>
  <c r="EC58" i="96" s="1"/>
  <c r="GY58" i="96"/>
  <c r="EA59" i="94"/>
  <c r="EC59" i="94" s="1"/>
  <c r="HA59" i="94"/>
  <c r="HA61" i="94" s="1"/>
  <c r="BI225" i="98"/>
  <c r="BK225" i="98" s="1"/>
  <c r="BL225" i="98" s="1"/>
  <c r="BN225" i="98" s="1"/>
  <c r="BO225" i="98" s="1"/>
  <c r="BQ225" i="98" s="1"/>
  <c r="BR225" i="98" s="1"/>
  <c r="BT225" i="98" s="1"/>
  <c r="ED71" i="96"/>
  <c r="EF71" i="96" s="1"/>
  <c r="GZ71" i="96"/>
  <c r="DO136" i="96"/>
  <c r="DQ136" i="96" s="1"/>
  <c r="GU136" i="96"/>
  <c r="DF135" i="96"/>
  <c r="DH135" i="96" s="1"/>
  <c r="GR135" i="96"/>
  <c r="GR137" i="96" s="1"/>
  <c r="AS212" i="95"/>
  <c r="AU212" i="95" s="1"/>
  <c r="AV212" i="95" s="1"/>
  <c r="AX212" i="95" s="1"/>
  <c r="AY212" i="95" s="1"/>
  <c r="BA212" i="95" s="1"/>
  <c r="GK200" i="96"/>
  <c r="GK202" i="96" s="1"/>
  <c r="GK203" i="96" s="1"/>
  <c r="BN213" i="95"/>
  <c r="BP213" i="95" s="1"/>
  <c r="BQ213" i="95" s="1"/>
  <c r="BS213" i="95" s="1"/>
  <c r="GW110" i="96"/>
  <c r="DU110" i="96"/>
  <c r="DW110" i="96" s="1"/>
  <c r="DW56" i="98"/>
  <c r="DY56" i="98" s="1"/>
  <c r="GW56" i="98"/>
  <c r="GW58" i="98" s="1"/>
  <c r="CL95" i="95"/>
  <c r="CN95" i="95" s="1"/>
  <c r="FR95" i="95"/>
  <c r="FR97" i="95" s="1"/>
  <c r="CU96" i="95"/>
  <c r="CW96" i="95" s="1"/>
  <c r="FU96" i="95"/>
  <c r="CI161" i="95"/>
  <c r="CK161" i="95" s="1"/>
  <c r="FQ161" i="95"/>
  <c r="CV213" i="98"/>
  <c r="CX213" i="98" s="1"/>
  <c r="CY213" i="98" s="1"/>
  <c r="DA213" i="98" s="1"/>
  <c r="FK160" i="95"/>
  <c r="FK162" i="95" s="1"/>
  <c r="FK163" i="95" s="1"/>
  <c r="GQ138" i="96"/>
  <c r="FV31" i="95"/>
  <c r="CX31" i="95"/>
  <c r="CZ31" i="95" s="1"/>
  <c r="DI149" i="96"/>
  <c r="DK149" i="96" s="1"/>
  <c r="GS149" i="96"/>
  <c r="BV200" i="96"/>
  <c r="BX200" i="96" s="1"/>
  <c r="BY200" i="96" s="1"/>
  <c r="CA200" i="96" s="1"/>
  <c r="CB200" i="96" s="1"/>
  <c r="CD200" i="96" s="1"/>
  <c r="GN201" i="96"/>
  <c r="CI135" i="95"/>
  <c r="CK135" i="95" s="1"/>
  <c r="FQ135" i="95"/>
  <c r="DK121" i="98"/>
  <c r="DM121" i="98" s="1"/>
  <c r="GS121" i="98"/>
  <c r="GS123" i="98" s="1"/>
  <c r="DE147" i="98"/>
  <c r="DG147" i="98" s="1"/>
  <c r="GQ147" i="98"/>
  <c r="GQ149" i="98" s="1"/>
  <c r="BB239" i="95"/>
  <c r="BD239" i="95" s="1"/>
  <c r="BE239" i="95" s="1"/>
  <c r="BG239" i="95" s="1"/>
  <c r="BN160" i="95"/>
  <c r="BP160" i="95" s="1"/>
  <c r="BQ160" i="95" s="1"/>
  <c r="BS160" i="95" s="1"/>
  <c r="DN148" i="98"/>
  <c r="DP148" i="98" s="1"/>
  <c r="GT148" i="98"/>
  <c r="CQ201" i="96"/>
  <c r="CS201" i="96" s="1"/>
  <c r="CT201" i="96" s="1"/>
  <c r="CV201" i="96" s="1"/>
  <c r="CI108" i="95"/>
  <c r="CK108" i="95" s="1"/>
  <c r="FQ108" i="95"/>
  <c r="FQ110" i="95" s="1"/>
  <c r="CO122" i="95"/>
  <c r="CQ122" i="95" s="1"/>
  <c r="FS122" i="95"/>
  <c r="GO161" i="96"/>
  <c r="GO163" i="96" s="1"/>
  <c r="GO164" i="96" s="1"/>
  <c r="CF174" i="95"/>
  <c r="CH174" i="95" s="1"/>
  <c r="FP174" i="95"/>
  <c r="HT253" i="96"/>
  <c r="BI253" i="96"/>
  <c r="FH225" i="95"/>
  <c r="FH227" i="95" s="1"/>
  <c r="FH228" i="95" s="1"/>
  <c r="FK226" i="95"/>
  <c r="FP121" i="95"/>
  <c r="FP123" i="95" s="1"/>
  <c r="CF121" i="95"/>
  <c r="CH121" i="95" s="1"/>
  <c r="FW83" i="95"/>
  <c r="DA83" i="95"/>
  <c r="DC83" i="95" s="1"/>
  <c r="EG60" i="94"/>
  <c r="EI60" i="94" s="1"/>
  <c r="HC60" i="94"/>
  <c r="GM187" i="96"/>
  <c r="GM189" i="96" s="1"/>
  <c r="GM190" i="96" s="1"/>
  <c r="BV240" i="96"/>
  <c r="BX240" i="96" s="1"/>
  <c r="BY240" i="96" s="1"/>
  <c r="CA240" i="96" s="1"/>
  <c r="CB240" i="96" s="1"/>
  <c r="CD240" i="96" s="1"/>
  <c r="CO30" i="95"/>
  <c r="CQ30" i="95" s="1"/>
  <c r="FS30" i="95"/>
  <c r="FS32" i="95" s="1"/>
  <c r="GX31" i="96"/>
  <c r="GX33" i="96" s="1"/>
  <c r="DX31" i="96"/>
  <c r="DZ31" i="96" s="1"/>
  <c r="CW161" i="96"/>
  <c r="CY161" i="96" s="1"/>
  <c r="CZ161" i="96" s="1"/>
  <c r="DB161" i="96" s="1"/>
  <c r="HV239" i="96"/>
  <c r="HY231" i="96" s="1"/>
  <c r="IC231" i="96" s="1"/>
  <c r="BE239" i="96"/>
  <c r="BE240" i="96" s="1"/>
  <c r="BG239" i="96" s="1"/>
  <c r="AD251" i="95"/>
  <c r="AS225" i="95"/>
  <c r="AU225" i="95" s="1"/>
  <c r="AV225" i="95" s="1"/>
  <c r="AX225" i="95" s="1"/>
  <c r="AY225" i="95" s="1"/>
  <c r="BA225" i="95" s="1"/>
  <c r="BN226" i="95"/>
  <c r="BP226" i="95" s="1"/>
  <c r="BQ226" i="95" s="1"/>
  <c r="BS226" i="95" s="1"/>
  <c r="DF175" i="96"/>
  <c r="DH175" i="96" s="1"/>
  <c r="GR175" i="96"/>
  <c r="BJ213" i="96"/>
  <c r="BL213" i="96" s="1"/>
  <c r="BM213" i="96" s="1"/>
  <c r="BO213" i="96" s="1"/>
  <c r="BP213" i="96" s="1"/>
  <c r="BR213" i="96" s="1"/>
  <c r="BS213" i="96" s="1"/>
  <c r="BU213" i="96" s="1"/>
  <c r="CK187" i="96"/>
  <c r="CM187" i="96" s="1"/>
  <c r="CN187" i="96" s="1"/>
  <c r="CP187" i="96" s="1"/>
  <c r="GR122" i="96"/>
  <c r="GR124" i="96" s="1"/>
  <c r="DF122" i="96"/>
  <c r="DH122" i="96" s="1"/>
  <c r="DI162" i="96"/>
  <c r="DK162" i="96" s="1"/>
  <c r="GS162" i="96"/>
  <c r="BI212" i="98"/>
  <c r="BK212" i="98" s="1"/>
  <c r="BL212" i="98" s="1"/>
  <c r="BN212" i="98" s="1"/>
  <c r="BO212" i="98" s="1"/>
  <c r="BQ212" i="98" s="1"/>
  <c r="BR212" i="98" s="1"/>
  <c r="BT212" i="98" s="1"/>
  <c r="GV109" i="98"/>
  <c r="DT109" i="98"/>
  <c r="DV109" i="98" s="1"/>
  <c r="DN161" i="98"/>
  <c r="DP161" i="98" s="1"/>
  <c r="GT161" i="98"/>
  <c r="DZ96" i="98"/>
  <c r="EB96" i="98" s="1"/>
  <c r="GX96" i="98"/>
  <c r="GO200" i="98"/>
  <c r="FM147" i="95"/>
  <c r="FM149" i="95" s="1"/>
  <c r="FM150" i="95" s="1"/>
  <c r="BZ187" i="95"/>
  <c r="CB187" i="95" s="1"/>
  <c r="FN187" i="95"/>
  <c r="GQ125" i="96"/>
  <c r="FI199" i="95"/>
  <c r="FI201" i="95" s="1"/>
  <c r="FI202" i="95" s="1"/>
  <c r="FK173" i="95"/>
  <c r="FK175" i="95" s="1"/>
  <c r="FK176" i="95" s="1"/>
  <c r="DB200" i="98"/>
  <c r="DD200" i="98" s="1"/>
  <c r="GP200" i="98"/>
  <c r="FN147" i="95"/>
  <c r="FN149" i="95" s="1"/>
  <c r="BZ147" i="95"/>
  <c r="CB147" i="95" s="1"/>
  <c r="CW174" i="96"/>
  <c r="CY174" i="96" s="1"/>
  <c r="CZ174" i="96" s="1"/>
  <c r="DB174" i="96" s="1"/>
  <c r="CP226" i="98"/>
  <c r="CR226" i="98" s="1"/>
  <c r="CS226" i="98" s="1"/>
  <c r="CU226" i="98" s="1"/>
  <c r="DT95" i="98"/>
  <c r="DV95" i="98" s="1"/>
  <c r="GV95" i="98"/>
  <c r="GV97" i="98" s="1"/>
  <c r="BB199" i="95"/>
  <c r="BD199" i="95" s="1"/>
  <c r="BE199" i="95" s="1"/>
  <c r="BG199" i="95" s="1"/>
  <c r="EI57" i="98"/>
  <c r="EK57" i="98" s="1"/>
  <c r="HA57" i="98"/>
  <c r="GT109" i="96"/>
  <c r="GT111" i="96" s="1"/>
  <c r="DL109" i="96"/>
  <c r="DN109" i="96" s="1"/>
  <c r="CR17" i="95"/>
  <c r="CT17" i="95" s="1"/>
  <c r="FT17" i="95"/>
  <c r="FT19" i="95" s="1"/>
  <c r="GS108" i="98"/>
  <c r="GS110" i="98" s="1"/>
  <c r="DK108" i="98"/>
  <c r="DM108" i="98" s="1"/>
  <c r="BN173" i="95"/>
  <c r="BP173" i="95" s="1"/>
  <c r="BQ173" i="95" s="1"/>
  <c r="BS173" i="95" s="1"/>
  <c r="CX44" i="95"/>
  <c r="CZ44" i="95" s="1"/>
  <c r="FV44" i="95"/>
  <c r="DX110" i="94"/>
  <c r="DZ110" i="94" s="1"/>
  <c r="GZ110" i="94"/>
  <c r="FT43" i="95"/>
  <c r="FT45" i="95" s="1"/>
  <c r="CR43" i="95"/>
  <c r="CT43" i="95" s="1"/>
  <c r="AS252" i="95"/>
  <c r="AU252" i="95" s="1"/>
  <c r="AV252" i="95" s="1"/>
  <c r="AX252" i="95" s="1"/>
  <c r="AY252" i="95" s="1"/>
  <c r="BA252" i="95" s="1"/>
  <c r="DT122" i="98"/>
  <c r="DV122" i="98" s="1"/>
  <c r="GV122" i="98"/>
  <c r="BZ200" i="95"/>
  <c r="CB200" i="95" s="1"/>
  <c r="FN200" i="95"/>
  <c r="DC148" i="96"/>
  <c r="DE148" i="96" s="1"/>
  <c r="GQ148" i="96"/>
  <c r="GQ150" i="96" s="1"/>
  <c r="CR109" i="95"/>
  <c r="CT109" i="95" s="1"/>
  <c r="FT109" i="95"/>
  <c r="CW188" i="96"/>
  <c r="CY188" i="96" s="1"/>
  <c r="CZ188" i="96" s="1"/>
  <c r="DB188" i="96" s="1"/>
  <c r="FM134" i="95"/>
  <c r="FM136" i="95" s="1"/>
  <c r="FM137" i="95" s="1"/>
  <c r="FI186" i="95"/>
  <c r="FI188" i="95" s="1"/>
  <c r="FI189" i="95" s="1"/>
  <c r="CK214" i="96"/>
  <c r="CM214" i="96" s="1"/>
  <c r="CN214" i="96" s="1"/>
  <c r="CP214" i="96" s="1"/>
  <c r="GV57" i="96"/>
  <c r="GV59" i="96" s="1"/>
  <c r="DR57" i="96"/>
  <c r="DT57" i="96" s="1"/>
  <c r="DU70" i="96"/>
  <c r="DW70" i="96" s="1"/>
  <c r="GW70" i="96"/>
  <c r="GW72" i="96" s="1"/>
  <c r="FH252" i="95"/>
  <c r="GU96" i="96"/>
  <c r="GU98" i="96" s="1"/>
  <c r="DO96" i="96"/>
  <c r="DQ96" i="96" s="1"/>
  <c r="FN134" i="95"/>
  <c r="FN136" i="95" s="1"/>
  <c r="BZ134" i="95"/>
  <c r="CB134" i="95" s="1"/>
  <c r="BB186" i="95"/>
  <c r="BD186" i="95" s="1"/>
  <c r="BE186" i="95" s="1"/>
  <c r="BG186" i="95" s="1"/>
  <c r="CI148" i="95"/>
  <c r="CK148" i="95" s="1"/>
  <c r="FQ148" i="95"/>
  <c r="GX84" i="96"/>
  <c r="DX84" i="96"/>
  <c r="DZ84" i="96" s="1"/>
  <c r="GN213" i="98"/>
  <c r="GK240" i="96"/>
  <c r="HA18" i="96"/>
  <c r="HA20" i="96" s="1"/>
  <c r="EG18" i="96"/>
  <c r="EI18" i="96" s="1"/>
  <c r="EM19" i="96"/>
  <c r="EO19" i="96" s="1"/>
  <c r="HC19" i="96"/>
  <c r="EI31" i="98"/>
  <c r="EK31" i="98" s="1"/>
  <c r="HA31" i="98"/>
  <c r="EI18" i="98"/>
  <c r="EK18" i="98" s="1"/>
  <c r="HA18" i="98"/>
  <c r="FV59" i="95"/>
  <c r="EJ32" i="96"/>
  <c r="EL32" i="96" s="1"/>
  <c r="HB32" i="96"/>
  <c r="GX30" i="98"/>
  <c r="GX32" i="98" s="1"/>
  <c r="DZ30" i="98"/>
  <c r="EB30" i="98" s="1"/>
  <c r="FW56" i="95"/>
  <c r="FW58" i="95" s="1"/>
  <c r="DA56" i="95"/>
  <c r="DC56" i="95" s="1"/>
  <c r="DG57" i="95"/>
  <c r="DI57" i="95" s="1"/>
  <c r="FY57" i="95"/>
  <c r="CX82" i="95"/>
  <c r="CZ82" i="95" s="1"/>
  <c r="FV82" i="95"/>
  <c r="FV84" i="95" s="1"/>
  <c r="EV25" i="94"/>
  <c r="EX25" i="94" s="1"/>
  <c r="HH25" i="94"/>
  <c r="HH27" i="94" s="1"/>
  <c r="EY26" i="94"/>
  <c r="FA26" i="94" s="1"/>
  <c r="HI26" i="94"/>
  <c r="EF17" i="98"/>
  <c r="EH17" i="98" s="1"/>
  <c r="GZ17" i="98"/>
  <c r="GZ19" i="98" s="1"/>
  <c r="FS72" i="95" l="1"/>
  <c r="GU256" i="95"/>
  <c r="AC264" i="95" s="1"/>
  <c r="AB265" i="95" s="1"/>
  <c r="HG256" i="95" s="1"/>
  <c r="HL256" i="95" s="1"/>
  <c r="CR69" i="95"/>
  <c r="CT69" i="95" s="1"/>
  <c r="FT69" i="95"/>
  <c r="FT71" i="95" s="1"/>
  <c r="FX70" i="95"/>
  <c r="DD70" i="95"/>
  <c r="DF70" i="95" s="1"/>
  <c r="GW47" i="96"/>
  <c r="EA45" i="96"/>
  <c r="EC45" i="96" s="1"/>
  <c r="GY45" i="96"/>
  <c r="GX44" i="96"/>
  <c r="GX46" i="96" s="1"/>
  <c r="DX44" i="96"/>
  <c r="DZ44" i="96" s="1"/>
  <c r="GV46" i="98"/>
  <c r="GW43" i="98"/>
  <c r="GW45" i="98" s="1"/>
  <c r="DW43" i="98"/>
  <c r="DY43" i="98" s="1"/>
  <c r="GZ44" i="98"/>
  <c r="EF44" i="98"/>
  <c r="EH44" i="98" s="1"/>
  <c r="GZ45" i="94"/>
  <c r="GL202" i="98"/>
  <c r="HC43" i="94"/>
  <c r="EG43" i="94"/>
  <c r="EI43" i="94" s="1"/>
  <c r="EA42" i="94"/>
  <c r="EC42" i="94" s="1"/>
  <c r="HA42" i="94"/>
  <c r="HA44" i="94" s="1"/>
  <c r="GO134" i="98"/>
  <c r="GO136" i="98" s="1"/>
  <c r="GO137" i="98" s="1"/>
  <c r="GP134" i="98"/>
  <c r="GP136" i="98" s="1"/>
  <c r="DB134" i="98"/>
  <c r="DD134" i="98" s="1"/>
  <c r="GT72" i="98"/>
  <c r="GS85" i="98"/>
  <c r="GN187" i="98"/>
  <c r="GK173" i="98"/>
  <c r="GK175" i="98" s="1"/>
  <c r="GK176" i="98" s="1"/>
  <c r="GJ186" i="98"/>
  <c r="GJ188" i="98" s="1"/>
  <c r="GJ189" i="98" s="1"/>
  <c r="HZ232" i="98"/>
  <c r="BE236" i="98" s="1"/>
  <c r="BD237" i="98" s="1"/>
  <c r="CP160" i="98"/>
  <c r="CR160" i="98" s="1"/>
  <c r="CS160" i="98" s="1"/>
  <c r="CU160" i="98" s="1"/>
  <c r="GM160" i="98"/>
  <c r="GM162" i="98" s="1"/>
  <c r="GM163" i="98" s="1"/>
  <c r="DW83" i="98"/>
  <c r="DY83" i="98" s="1"/>
  <c r="GW83" i="98"/>
  <c r="DZ70" i="98"/>
  <c r="EB70" i="98" s="1"/>
  <c r="GX70" i="98"/>
  <c r="DE174" i="98"/>
  <c r="DG174" i="98" s="1"/>
  <c r="GQ174" i="98"/>
  <c r="BU237" i="98"/>
  <c r="BW237" i="98" s="1"/>
  <c r="BX237" i="98" s="1"/>
  <c r="BZ237" i="98" s="1"/>
  <c r="CA237" i="98" s="1"/>
  <c r="CC237" i="98" s="1"/>
  <c r="GT82" i="98"/>
  <c r="GT84" i="98" s="1"/>
  <c r="DN82" i="98"/>
  <c r="DP82" i="98" s="1"/>
  <c r="CV187" i="98"/>
  <c r="CX187" i="98" s="1"/>
  <c r="CY187" i="98" s="1"/>
  <c r="DA187" i="98" s="1"/>
  <c r="CD173" i="98"/>
  <c r="CF173" i="98" s="1"/>
  <c r="CG173" i="98" s="1"/>
  <c r="CI173" i="98" s="1"/>
  <c r="BU186" i="98"/>
  <c r="BW186" i="98" s="1"/>
  <c r="BX186" i="98" s="1"/>
  <c r="BZ186" i="98" s="1"/>
  <c r="CA186" i="98" s="1"/>
  <c r="CC186" i="98" s="1"/>
  <c r="DQ69" i="98"/>
  <c r="DS69" i="98" s="1"/>
  <c r="GU69" i="98"/>
  <c r="GU71" i="98" s="1"/>
  <c r="DN135" i="98"/>
  <c r="DP135" i="98" s="1"/>
  <c r="GT135" i="98"/>
  <c r="GJ237" i="98"/>
  <c r="GO249" i="94"/>
  <c r="HW280" i="94"/>
  <c r="IR319" i="94"/>
  <c r="IT319" i="94" s="1"/>
  <c r="IU319" i="94" s="1"/>
  <c r="HV347" i="94"/>
  <c r="HX344" i="94" s="1"/>
  <c r="IO336" i="94" s="1"/>
  <c r="HX337" i="94"/>
  <c r="IB336" i="94" s="1"/>
  <c r="AU297" i="94"/>
  <c r="AW297" i="94" s="1"/>
  <c r="AX297" i="94" s="1"/>
  <c r="AZ297" i="94" s="1"/>
  <c r="BA297" i="94" s="1"/>
  <c r="BC297" i="94" s="1"/>
  <c r="BD297" i="94" s="1"/>
  <c r="BF297" i="94" s="1"/>
  <c r="BG297" i="94" s="1"/>
  <c r="BI297" i="94" s="1"/>
  <c r="GN263" i="94"/>
  <c r="GN265" i="94" s="1"/>
  <c r="GN266" i="94" s="1"/>
  <c r="IK336" i="94"/>
  <c r="GP151" i="96"/>
  <c r="GQ151" i="96" s="1"/>
  <c r="GQ215" i="94"/>
  <c r="AT331" i="94"/>
  <c r="AT332" i="94"/>
  <c r="AU332" i="94" s="1"/>
  <c r="HW332" i="94" s="1"/>
  <c r="GV130" i="94"/>
  <c r="GX96" i="94"/>
  <c r="GY113" i="94"/>
  <c r="GY79" i="94"/>
  <c r="GV147" i="94"/>
  <c r="HZ318" i="94"/>
  <c r="B302" i="94" s="1"/>
  <c r="GS213" i="94"/>
  <c r="GU164" i="94"/>
  <c r="GT181" i="94"/>
  <c r="GQ247" i="94"/>
  <c r="AU314" i="94"/>
  <c r="AW314" i="94" s="1"/>
  <c r="IC319" i="94"/>
  <c r="IF319" i="94" s="1"/>
  <c r="GS230" i="94"/>
  <c r="GR212" i="94"/>
  <c r="GR214" i="94" s="1"/>
  <c r="BS281" i="94"/>
  <c r="BU281" i="94" s="1"/>
  <c r="BV281" i="94" s="1"/>
  <c r="BX281" i="94" s="1"/>
  <c r="GY128" i="94"/>
  <c r="DU128" i="94"/>
  <c r="DW128" i="94" s="1"/>
  <c r="GS196" i="94"/>
  <c r="DF179" i="94"/>
  <c r="DH179" i="94" s="1"/>
  <c r="DI179" i="94" s="1"/>
  <c r="DK179" i="94" s="1"/>
  <c r="GV179" i="94"/>
  <c r="GO263" i="94"/>
  <c r="GO265" i="94" s="1"/>
  <c r="DX76" i="94"/>
  <c r="DZ76" i="94" s="1"/>
  <c r="GZ76" i="94"/>
  <c r="GZ78" i="94" s="1"/>
  <c r="BY264" i="94"/>
  <c r="CA264" i="94" s="1"/>
  <c r="CB264" i="94" s="1"/>
  <c r="CD264" i="94" s="1"/>
  <c r="GX162" i="94"/>
  <c r="DR162" i="94"/>
  <c r="DT162" i="94" s="1"/>
  <c r="CK229" i="94"/>
  <c r="CM229" i="94" s="1"/>
  <c r="CN229" i="94" s="1"/>
  <c r="CP229" i="94" s="1"/>
  <c r="CQ229" i="94" s="1"/>
  <c r="CS229" i="94" s="1"/>
  <c r="BY246" i="94"/>
  <c r="CA246" i="94" s="1"/>
  <c r="CB246" i="94" s="1"/>
  <c r="CD246" i="94" s="1"/>
  <c r="IA336" i="94"/>
  <c r="GN298" i="94"/>
  <c r="GQ195" i="94"/>
  <c r="GQ197" i="94" s="1"/>
  <c r="GQ198" i="94" s="1"/>
  <c r="CZ178" i="94"/>
  <c r="DB178" i="94" s="1"/>
  <c r="DC178" i="94" s="1"/>
  <c r="DE178" i="94" s="1"/>
  <c r="GU178" i="94"/>
  <c r="GU180" i="94" s="1"/>
  <c r="AX280" i="94"/>
  <c r="AZ280" i="94" s="1"/>
  <c r="BA280" i="94" s="1"/>
  <c r="BC280" i="94" s="1"/>
  <c r="BD280" i="94" s="1"/>
  <c r="BF280" i="94" s="1"/>
  <c r="BG280" i="94" s="1"/>
  <c r="BI280" i="94" s="1"/>
  <c r="CT196" i="94"/>
  <c r="CV196" i="94" s="1"/>
  <c r="CW196" i="94" s="1"/>
  <c r="CY196" i="94" s="1"/>
  <c r="GT196" i="94"/>
  <c r="BS263" i="94"/>
  <c r="BU263" i="94" s="1"/>
  <c r="BV263" i="94" s="1"/>
  <c r="BX263" i="94" s="1"/>
  <c r="DL127" i="94"/>
  <c r="DN127" i="94" s="1"/>
  <c r="DO127" i="94" s="1"/>
  <c r="DQ127" i="94" s="1"/>
  <c r="GW127" i="94"/>
  <c r="GW129" i="94" s="1"/>
  <c r="GZ111" i="94"/>
  <c r="GZ112" i="94" s="1"/>
  <c r="DX111" i="94"/>
  <c r="DZ111" i="94" s="1"/>
  <c r="GW144" i="94"/>
  <c r="GW146" i="94" s="1"/>
  <c r="DL144" i="94"/>
  <c r="DN144" i="94" s="1"/>
  <c r="DO144" i="94" s="1"/>
  <c r="DQ144" i="94" s="1"/>
  <c r="GV161" i="94"/>
  <c r="GV163" i="94" s="1"/>
  <c r="DF161" i="94"/>
  <c r="DH161" i="94" s="1"/>
  <c r="DI161" i="94" s="1"/>
  <c r="DK161" i="94" s="1"/>
  <c r="BJ298" i="94"/>
  <c r="BL298" i="94" s="1"/>
  <c r="BM298" i="94" s="1"/>
  <c r="BO298" i="94" s="1"/>
  <c r="BP298" i="94" s="1"/>
  <c r="BR298" i="94" s="1"/>
  <c r="CE195" i="94"/>
  <c r="CG195" i="94" s="1"/>
  <c r="CH195" i="94" s="1"/>
  <c r="CJ195" i="94" s="1"/>
  <c r="GY145" i="94"/>
  <c r="DU145" i="94"/>
  <c r="DW145" i="94" s="1"/>
  <c r="CT230" i="94"/>
  <c r="CV230" i="94" s="1"/>
  <c r="CW230" i="94" s="1"/>
  <c r="CY230" i="94" s="1"/>
  <c r="GT230" i="94"/>
  <c r="GT213" i="94"/>
  <c r="CT213" i="94"/>
  <c r="CV213" i="94" s="1"/>
  <c r="CW213" i="94" s="1"/>
  <c r="CY213" i="94" s="1"/>
  <c r="CE247" i="94"/>
  <c r="CG247" i="94" s="1"/>
  <c r="CH247" i="94" s="1"/>
  <c r="CJ247" i="94" s="1"/>
  <c r="CK212" i="94"/>
  <c r="CM212" i="94" s="1"/>
  <c r="CN212" i="94" s="1"/>
  <c r="CP212" i="94" s="1"/>
  <c r="CQ212" i="94" s="1"/>
  <c r="CS212" i="94" s="1"/>
  <c r="DX94" i="94"/>
  <c r="DZ94" i="94" s="1"/>
  <c r="GZ94" i="94"/>
  <c r="GO281" i="94"/>
  <c r="EA77" i="94"/>
  <c r="EC77" i="94" s="1"/>
  <c r="HA77" i="94"/>
  <c r="AX315" i="94"/>
  <c r="AZ315" i="94" s="1"/>
  <c r="BA315" i="94" s="1"/>
  <c r="BC315" i="94" s="1"/>
  <c r="BD315" i="94" s="1"/>
  <c r="BF315" i="94" s="1"/>
  <c r="BG315" i="94" s="1"/>
  <c r="BI315" i="94" s="1"/>
  <c r="ID319" i="94"/>
  <c r="GP264" i="94"/>
  <c r="GR229" i="94"/>
  <c r="GR231" i="94" s="1"/>
  <c r="GR232" i="94" s="1"/>
  <c r="GP246" i="94"/>
  <c r="GP248" i="94" s="1"/>
  <c r="GY93" i="94"/>
  <c r="GY95" i="94" s="1"/>
  <c r="DU93" i="94"/>
  <c r="DW93" i="94" s="1"/>
  <c r="BI266" i="96"/>
  <c r="BJ266" i="96" s="1"/>
  <c r="BL266" i="96" s="1"/>
  <c r="BM266" i="96" s="1"/>
  <c r="BO266" i="96" s="1"/>
  <c r="BP266" i="96" s="1"/>
  <c r="BR266" i="96" s="1"/>
  <c r="BS266" i="96" s="1"/>
  <c r="BU266" i="96" s="1"/>
  <c r="HZ261" i="96"/>
  <c r="IA261" i="96" s="1"/>
  <c r="BF265" i="96" s="1"/>
  <c r="HH28" i="94"/>
  <c r="HA62" i="94"/>
  <c r="HA21" i="96"/>
  <c r="GZ20" i="98"/>
  <c r="GW73" i="96"/>
  <c r="GX34" i="96"/>
  <c r="FT20" i="95"/>
  <c r="GX33" i="98"/>
  <c r="FS33" i="95"/>
  <c r="GU99" i="96"/>
  <c r="GV98" i="98"/>
  <c r="FP124" i="95"/>
  <c r="FV85" i="95"/>
  <c r="GV86" i="96"/>
  <c r="GW59" i="98"/>
  <c r="FR98" i="95"/>
  <c r="GV60" i="96"/>
  <c r="GS124" i="98"/>
  <c r="FQ111" i="95"/>
  <c r="FT46" i="95"/>
  <c r="GT112" i="96"/>
  <c r="GS111" i="98"/>
  <c r="GQ150" i="98"/>
  <c r="GJ225" i="98"/>
  <c r="GJ227" i="98" s="1"/>
  <c r="GJ228" i="98" s="1"/>
  <c r="GO201" i="96"/>
  <c r="FI252" i="95"/>
  <c r="FH238" i="95"/>
  <c r="FH240" i="95" s="1"/>
  <c r="FH241" i="95" s="1"/>
  <c r="FH265" i="95"/>
  <c r="GJ212" i="98"/>
  <c r="GJ214" i="98" s="1"/>
  <c r="GJ215" i="98" s="1"/>
  <c r="FI212" i="95"/>
  <c r="FI214" i="95" s="1"/>
  <c r="FI215" i="95" s="1"/>
  <c r="GN226" i="98"/>
  <c r="FN150" i="95"/>
  <c r="FL173" i="95"/>
  <c r="FL175" i="95" s="1"/>
  <c r="FL176" i="95" s="1"/>
  <c r="GP174" i="96"/>
  <c r="GP176" i="96" s="1"/>
  <c r="GP177" i="96" s="1"/>
  <c r="FI225" i="95"/>
  <c r="FI227" i="95" s="1"/>
  <c r="FI228" i="95" s="1"/>
  <c r="GO213" i="98"/>
  <c r="GN187" i="96"/>
  <c r="GN189" i="96" s="1"/>
  <c r="GN190" i="96" s="1"/>
  <c r="BH186" i="95"/>
  <c r="BJ186" i="95" s="1"/>
  <c r="BK186" i="95" s="1"/>
  <c r="BM186" i="95" s="1"/>
  <c r="DF148" i="96"/>
  <c r="DH148" i="96" s="1"/>
  <c r="GR148" i="96"/>
  <c r="GR150" i="96" s="1"/>
  <c r="FO200" i="95"/>
  <c r="CC200" i="95"/>
  <c r="CE200" i="95" s="1"/>
  <c r="CC147" i="95"/>
  <c r="CE147" i="95" s="1"/>
  <c r="FO147" i="95"/>
  <c r="FO149" i="95" s="1"/>
  <c r="BT226" i="95"/>
  <c r="BV226" i="95" s="1"/>
  <c r="BW226" i="95" s="1"/>
  <c r="BY226" i="95" s="1"/>
  <c r="FT122" i="95"/>
  <c r="CR122" i="95"/>
  <c r="CT122" i="95" s="1"/>
  <c r="DZ56" i="98"/>
  <c r="EB56" i="98" s="1"/>
  <c r="GX56" i="98"/>
  <c r="GX58" i="98" s="1"/>
  <c r="CP199" i="98"/>
  <c r="CR199" i="98" s="1"/>
  <c r="CS199" i="98" s="1"/>
  <c r="CU199" i="98" s="1"/>
  <c r="HB57" i="98"/>
  <c r="EL57" i="98"/>
  <c r="EN57" i="98" s="1"/>
  <c r="CV226" i="98"/>
  <c r="CX226" i="98" s="1"/>
  <c r="CY226" i="98" s="1"/>
  <c r="DA226" i="98" s="1"/>
  <c r="BU212" i="98"/>
  <c r="BW212" i="98" s="1"/>
  <c r="BX212" i="98" s="1"/>
  <c r="BZ212" i="98" s="1"/>
  <c r="CA212" i="98" s="1"/>
  <c r="CC212" i="98" s="1"/>
  <c r="CQ187" i="96"/>
  <c r="CS187" i="96" s="1"/>
  <c r="CT187" i="96" s="1"/>
  <c r="CV187" i="96" s="1"/>
  <c r="BB225" i="95"/>
  <c r="BD225" i="95" s="1"/>
  <c r="BE225" i="95" s="1"/>
  <c r="BG225" i="95" s="1"/>
  <c r="DB213" i="98"/>
  <c r="DD213" i="98" s="1"/>
  <c r="GP213" i="98"/>
  <c r="BU225" i="98"/>
  <c r="BW225" i="98" s="1"/>
  <c r="BX225" i="98" s="1"/>
  <c r="BZ225" i="98" s="1"/>
  <c r="CA225" i="98" s="1"/>
  <c r="CC225" i="98" s="1"/>
  <c r="GZ58" i="96"/>
  <c r="ED58" i="96"/>
  <c r="EF58" i="96" s="1"/>
  <c r="EA110" i="94"/>
  <c r="EC110" i="94" s="1"/>
  <c r="HA110" i="94"/>
  <c r="GW95" i="98"/>
  <c r="GW97" i="98" s="1"/>
  <c r="DW95" i="98"/>
  <c r="DY95" i="98" s="1"/>
  <c r="AF251" i="95"/>
  <c r="GQ251" i="95"/>
  <c r="CL108" i="95"/>
  <c r="CN108" i="95" s="1"/>
  <c r="FR108" i="95"/>
  <c r="FR110" i="95" s="1"/>
  <c r="GV96" i="96"/>
  <c r="GV98" i="96" s="1"/>
  <c r="DR96" i="96"/>
  <c r="DT96" i="96" s="1"/>
  <c r="GP188" i="96"/>
  <c r="AS265" i="95"/>
  <c r="AU265" i="95" s="1"/>
  <c r="AV265" i="95" s="1"/>
  <c r="AX265" i="95" s="1"/>
  <c r="AY265" i="95" s="1"/>
  <c r="BA265" i="95" s="1"/>
  <c r="DL162" i="96"/>
  <c r="DN162" i="96" s="1"/>
  <c r="GT162" i="96"/>
  <c r="BI239" i="96"/>
  <c r="HT239" i="96"/>
  <c r="FT30" i="95"/>
  <c r="FT32" i="95" s="1"/>
  <c r="CR30" i="95"/>
  <c r="CT30" i="95" s="1"/>
  <c r="CW201" i="96"/>
  <c r="CY201" i="96" s="1"/>
  <c r="CZ201" i="96" s="1"/>
  <c r="DB201" i="96" s="1"/>
  <c r="HV252" i="96"/>
  <c r="HY244" i="96" s="1"/>
  <c r="IC244" i="96" s="1"/>
  <c r="BE252" i="96"/>
  <c r="BE253" i="96" s="1"/>
  <c r="BG252" i="96" s="1"/>
  <c r="DN121" i="98"/>
  <c r="DP121" i="98" s="1"/>
  <c r="GT121" i="98"/>
  <c r="GT123" i="98" s="1"/>
  <c r="GL200" i="96"/>
  <c r="GL202" i="96" s="1"/>
  <c r="GL203" i="96" s="1"/>
  <c r="DA31" i="95"/>
  <c r="DC31" i="95" s="1"/>
  <c r="FW31" i="95"/>
  <c r="CL161" i="95"/>
  <c r="CN161" i="95" s="1"/>
  <c r="FR161" i="95"/>
  <c r="DU83" i="96"/>
  <c r="DW83" i="96" s="1"/>
  <c r="GW83" i="96"/>
  <c r="GW85" i="96" s="1"/>
  <c r="GL227" i="96"/>
  <c r="DC188" i="96"/>
  <c r="DE188" i="96" s="1"/>
  <c r="GQ188" i="96"/>
  <c r="GY96" i="98"/>
  <c r="EC96" i="98"/>
  <c r="EE96" i="98" s="1"/>
  <c r="EA31" i="96"/>
  <c r="EC31" i="96" s="1"/>
  <c r="GY31" i="96"/>
  <c r="GY33" i="96" s="1"/>
  <c r="CE200" i="96"/>
  <c r="CG200" i="96" s="1"/>
  <c r="CH200" i="96" s="1"/>
  <c r="CJ200" i="96" s="1"/>
  <c r="GR138" i="96"/>
  <c r="GV123" i="96"/>
  <c r="DR123" i="96"/>
  <c r="DT123" i="96" s="1"/>
  <c r="CE227" i="96"/>
  <c r="CG227" i="96" s="1"/>
  <c r="CH227" i="96" s="1"/>
  <c r="CJ227" i="96" s="1"/>
  <c r="GY84" i="96"/>
  <c r="EA84" i="96"/>
  <c r="EC84" i="96" s="1"/>
  <c r="CC134" i="95"/>
  <c r="CE134" i="95" s="1"/>
  <c r="FO134" i="95"/>
  <c r="FO136" i="95" s="1"/>
  <c r="DU57" i="96"/>
  <c r="DW57" i="96" s="1"/>
  <c r="GW57" i="96"/>
  <c r="GW59" i="96" s="1"/>
  <c r="DC174" i="96"/>
  <c r="DE174" i="96" s="1"/>
  <c r="GQ174" i="96"/>
  <c r="GQ176" i="96" s="1"/>
  <c r="BJ253" i="96"/>
  <c r="BL253" i="96" s="1"/>
  <c r="BM253" i="96" s="1"/>
  <c r="BO253" i="96" s="1"/>
  <c r="BP253" i="96" s="1"/>
  <c r="BR253" i="96" s="1"/>
  <c r="BS253" i="96" s="1"/>
  <c r="BU253" i="96" s="1"/>
  <c r="CL135" i="95"/>
  <c r="CN135" i="95" s="1"/>
  <c r="FR135" i="95"/>
  <c r="FV96" i="95"/>
  <c r="CX96" i="95"/>
  <c r="CZ96" i="95" s="1"/>
  <c r="BB212" i="95"/>
  <c r="BD212" i="95" s="1"/>
  <c r="BE212" i="95" s="1"/>
  <c r="BG212" i="95" s="1"/>
  <c r="DI135" i="96"/>
  <c r="DK135" i="96" s="1"/>
  <c r="GS135" i="96"/>
  <c r="GS137" i="96" s="1"/>
  <c r="AS238" i="95"/>
  <c r="AU238" i="95" s="1"/>
  <c r="AV238" i="95" s="1"/>
  <c r="AX238" i="95" s="1"/>
  <c r="AY238" i="95" s="1"/>
  <c r="BA238" i="95" s="1"/>
  <c r="FN137" i="95"/>
  <c r="GT108" i="98"/>
  <c r="GT110" i="98" s="1"/>
  <c r="DN108" i="98"/>
  <c r="DP108" i="98" s="1"/>
  <c r="GU161" i="98"/>
  <c r="DQ161" i="98"/>
  <c r="DS161" i="98" s="1"/>
  <c r="GK213" i="96"/>
  <c r="GK215" i="96" s="1"/>
  <c r="GK216" i="96" s="1"/>
  <c r="GL240" i="96"/>
  <c r="FX83" i="95"/>
  <c r="DD83" i="95"/>
  <c r="DF83" i="95" s="1"/>
  <c r="FJ239" i="95"/>
  <c r="HT226" i="96"/>
  <c r="BI226" i="96"/>
  <c r="CU43" i="95"/>
  <c r="CW43" i="95" s="1"/>
  <c r="FU43" i="95"/>
  <c r="FU45" i="95" s="1"/>
  <c r="CU17" i="95"/>
  <c r="CW17" i="95" s="1"/>
  <c r="FU17" i="95"/>
  <c r="FU19" i="95" s="1"/>
  <c r="GQ200" i="98"/>
  <c r="DE200" i="98"/>
  <c r="DG200" i="98" s="1"/>
  <c r="BV213" i="96"/>
  <c r="BX213" i="96" s="1"/>
  <c r="BY213" i="96" s="1"/>
  <c r="CA213" i="96" s="1"/>
  <c r="CB213" i="96" s="1"/>
  <c r="CD213" i="96" s="1"/>
  <c r="CE240" i="96"/>
  <c r="CG240" i="96" s="1"/>
  <c r="CH240" i="96" s="1"/>
  <c r="CJ240" i="96" s="1"/>
  <c r="FQ174" i="95"/>
  <c r="CI174" i="95"/>
  <c r="CK174" i="95" s="1"/>
  <c r="BH239" i="95"/>
  <c r="BJ239" i="95" s="1"/>
  <c r="BK239" i="95" s="1"/>
  <c r="BM239" i="95" s="1"/>
  <c r="CO95" i="95"/>
  <c r="CQ95" i="95" s="1"/>
  <c r="FS95" i="95"/>
  <c r="FS97" i="95" s="1"/>
  <c r="GX110" i="96"/>
  <c r="DX110" i="96"/>
  <c r="DZ110" i="96" s="1"/>
  <c r="ED59" i="94"/>
  <c r="EF59" i="94" s="1"/>
  <c r="HB59" i="94"/>
  <c r="HB61" i="94" s="1"/>
  <c r="FR148" i="95"/>
  <c r="CL148" i="95"/>
  <c r="CN148" i="95" s="1"/>
  <c r="GW122" i="98"/>
  <c r="DW122" i="98"/>
  <c r="DY122" i="98" s="1"/>
  <c r="DA44" i="95"/>
  <c r="DC44" i="95" s="1"/>
  <c r="FW44" i="95"/>
  <c r="FJ199" i="95"/>
  <c r="FJ201" i="95" s="1"/>
  <c r="FJ202" i="95" s="1"/>
  <c r="CC187" i="95"/>
  <c r="CE187" i="95" s="1"/>
  <c r="FO187" i="95"/>
  <c r="GS122" i="96"/>
  <c r="GS124" i="96" s="1"/>
  <c r="DI122" i="96"/>
  <c r="DK122" i="96" s="1"/>
  <c r="DI175" i="96"/>
  <c r="DK175" i="96" s="1"/>
  <c r="GS175" i="96"/>
  <c r="FQ121" i="95"/>
  <c r="FQ123" i="95" s="1"/>
  <c r="CI121" i="95"/>
  <c r="CK121" i="95" s="1"/>
  <c r="FL160" i="95"/>
  <c r="FL162" i="95" s="1"/>
  <c r="FL163" i="95" s="1"/>
  <c r="GT149" i="96"/>
  <c r="DL149" i="96"/>
  <c r="DN149" i="96" s="1"/>
  <c r="FL213" i="95"/>
  <c r="GN214" i="96"/>
  <c r="BH199" i="95"/>
  <c r="BJ199" i="95" s="1"/>
  <c r="BK199" i="95" s="1"/>
  <c r="BM199" i="95" s="1"/>
  <c r="GR125" i="96"/>
  <c r="DQ148" i="98"/>
  <c r="DS148" i="98" s="1"/>
  <c r="GU148" i="98"/>
  <c r="BT160" i="95"/>
  <c r="BV160" i="95" s="1"/>
  <c r="BW160" i="95" s="1"/>
  <c r="BY160" i="95" s="1"/>
  <c r="BT213" i="95"/>
  <c r="BV213" i="95" s="1"/>
  <c r="BW213" i="95" s="1"/>
  <c r="BY213" i="95" s="1"/>
  <c r="DR136" i="96"/>
  <c r="DT136" i="96" s="1"/>
  <c r="GV136" i="96"/>
  <c r="DX70" i="96"/>
  <c r="DZ70" i="96" s="1"/>
  <c r="GX70" i="96"/>
  <c r="GX72" i="96" s="1"/>
  <c r="CQ214" i="96"/>
  <c r="CS214" i="96" s="1"/>
  <c r="CT214" i="96" s="1"/>
  <c r="CV214" i="96" s="1"/>
  <c r="FU109" i="95"/>
  <c r="CU109" i="95"/>
  <c r="CW109" i="95" s="1"/>
  <c r="BB252" i="95"/>
  <c r="BD252" i="95" s="1"/>
  <c r="BE252" i="95" s="1"/>
  <c r="BG252" i="95" s="1"/>
  <c r="DO109" i="96"/>
  <c r="DQ109" i="96" s="1"/>
  <c r="GU109" i="96"/>
  <c r="GU111" i="96" s="1"/>
  <c r="GW109" i="98"/>
  <c r="DW109" i="98"/>
  <c r="DY109" i="98" s="1"/>
  <c r="GP161" i="96"/>
  <c r="GP163" i="96" s="1"/>
  <c r="GP164" i="96" s="1"/>
  <c r="HD60" i="94"/>
  <c r="EJ60" i="94"/>
  <c r="EL60" i="94" s="1"/>
  <c r="HA71" i="96"/>
  <c r="EG71" i="96"/>
  <c r="EI71" i="96" s="1"/>
  <c r="DX97" i="96"/>
  <c r="DZ97" i="96" s="1"/>
  <c r="GX97" i="96"/>
  <c r="DD18" i="95"/>
  <c r="DF18" i="95" s="1"/>
  <c r="FX18" i="95"/>
  <c r="FJ186" i="95"/>
  <c r="FJ188" i="95" s="1"/>
  <c r="FJ189" i="95" s="1"/>
  <c r="BT173" i="95"/>
  <c r="BV173" i="95" s="1"/>
  <c r="BW173" i="95" s="1"/>
  <c r="BY173" i="95" s="1"/>
  <c r="FL226" i="95"/>
  <c r="GQ161" i="96"/>
  <c r="GQ163" i="96" s="1"/>
  <c r="DC161" i="96"/>
  <c r="DE161" i="96" s="1"/>
  <c r="GR147" i="98"/>
  <c r="GR149" i="98" s="1"/>
  <c r="DH147" i="98"/>
  <c r="DJ147" i="98" s="1"/>
  <c r="GM199" i="98"/>
  <c r="GM201" i="98" s="1"/>
  <c r="FW59" i="95"/>
  <c r="EP19" i="96"/>
  <c r="ER19" i="96" s="1"/>
  <c r="HD19" i="96"/>
  <c r="HB18" i="96"/>
  <c r="HB20" i="96" s="1"/>
  <c r="EJ18" i="96"/>
  <c r="EL18" i="96" s="1"/>
  <c r="DD56" i="95"/>
  <c r="DF56" i="95" s="1"/>
  <c r="FX56" i="95"/>
  <c r="FX58" i="95" s="1"/>
  <c r="EC30" i="98"/>
  <c r="EE30" i="98" s="1"/>
  <c r="GY30" i="98"/>
  <c r="GY32" i="98" s="1"/>
  <c r="EM32" i="96"/>
  <c r="EO32" i="96" s="1"/>
  <c r="HC32" i="96"/>
  <c r="HB18" i="98"/>
  <c r="EL18" i="98"/>
  <c r="EN18" i="98" s="1"/>
  <c r="EL31" i="98"/>
  <c r="EN31" i="98" s="1"/>
  <c r="HB31" i="98"/>
  <c r="FZ57" i="95"/>
  <c r="DJ57" i="95"/>
  <c r="DL57" i="95" s="1"/>
  <c r="DA82" i="95"/>
  <c r="DC82" i="95" s="1"/>
  <c r="FW82" i="95"/>
  <c r="FW84" i="95" s="1"/>
  <c r="EI17" i="98"/>
  <c r="EK17" i="98" s="1"/>
  <c r="HA17" i="98"/>
  <c r="HA19" i="98" s="1"/>
  <c r="FB26" i="94"/>
  <c r="FD26" i="94" s="1"/>
  <c r="HJ26" i="94"/>
  <c r="EY25" i="94"/>
  <c r="FA25" i="94" s="1"/>
  <c r="HI25" i="94"/>
  <c r="HI27" i="94" s="1"/>
  <c r="AD264" i="95" l="1"/>
  <c r="GQ264" i="95" s="1"/>
  <c r="FT72" i="95"/>
  <c r="FU69" i="95"/>
  <c r="FU71" i="95" s="1"/>
  <c r="CU69" i="95"/>
  <c r="CW69" i="95" s="1"/>
  <c r="DG70" i="95"/>
  <c r="DI70" i="95" s="1"/>
  <c r="FY70" i="95"/>
  <c r="GX47" i="96"/>
  <c r="GY44" i="96"/>
  <c r="GY46" i="96" s="1"/>
  <c r="EA44" i="96"/>
  <c r="EC44" i="96" s="1"/>
  <c r="GZ45" i="96"/>
  <c r="ED45" i="96"/>
  <c r="EF45" i="96" s="1"/>
  <c r="GW46" i="98"/>
  <c r="DZ43" i="98"/>
  <c r="EB43" i="98" s="1"/>
  <c r="GX43" i="98"/>
  <c r="GX45" i="98" s="1"/>
  <c r="HA44" i="98"/>
  <c r="EI44" i="98"/>
  <c r="EK44" i="98" s="1"/>
  <c r="GM202" i="98"/>
  <c r="HA45" i="94"/>
  <c r="HZ335" i="94"/>
  <c r="B319" i="94" s="1"/>
  <c r="HB42" i="94"/>
  <c r="HB44" i="94" s="1"/>
  <c r="ED42" i="94"/>
  <c r="EF42" i="94" s="1"/>
  <c r="EJ43" i="94"/>
  <c r="EL43" i="94" s="1"/>
  <c r="HD43" i="94"/>
  <c r="GT85" i="98"/>
  <c r="GP137" i="98"/>
  <c r="GU72" i="98"/>
  <c r="GQ134" i="98"/>
  <c r="GQ136" i="98" s="1"/>
  <c r="DE134" i="98"/>
  <c r="DG134" i="98" s="1"/>
  <c r="GN160" i="98"/>
  <c r="GN162" i="98" s="1"/>
  <c r="GN163" i="98" s="1"/>
  <c r="GK186" i="98"/>
  <c r="GK188" i="98" s="1"/>
  <c r="GK189" i="98" s="1"/>
  <c r="GL173" i="98"/>
  <c r="GL175" i="98" s="1"/>
  <c r="GL176" i="98" s="1"/>
  <c r="GO187" i="98"/>
  <c r="CV160" i="98"/>
  <c r="CX160" i="98" s="1"/>
  <c r="CY160" i="98" s="1"/>
  <c r="DA160" i="98" s="1"/>
  <c r="DQ82" i="98"/>
  <c r="DS82" i="98" s="1"/>
  <c r="GU82" i="98"/>
  <c r="GU84" i="98" s="1"/>
  <c r="CD237" i="98"/>
  <c r="CF237" i="98" s="1"/>
  <c r="CG237" i="98" s="1"/>
  <c r="CI237" i="98" s="1"/>
  <c r="GR174" i="98"/>
  <c r="DH174" i="98"/>
  <c r="DJ174" i="98" s="1"/>
  <c r="EC70" i="98"/>
  <c r="EE70" i="98" s="1"/>
  <c r="GY70" i="98"/>
  <c r="DZ83" i="98"/>
  <c r="EB83" i="98" s="1"/>
  <c r="GX83" i="98"/>
  <c r="DQ135" i="98"/>
  <c r="DS135" i="98" s="1"/>
  <c r="GU135" i="98"/>
  <c r="GV69" i="98"/>
  <c r="GV71" i="98" s="1"/>
  <c r="DT69" i="98"/>
  <c r="DV69" i="98" s="1"/>
  <c r="CD186" i="98"/>
  <c r="CF186" i="98" s="1"/>
  <c r="CG186" i="98" s="1"/>
  <c r="CI186" i="98" s="1"/>
  <c r="CJ173" i="98"/>
  <c r="CL173" i="98" s="1"/>
  <c r="CM173" i="98" s="1"/>
  <c r="CO173" i="98" s="1"/>
  <c r="DB187" i="98"/>
  <c r="DD187" i="98" s="1"/>
  <c r="GP187" i="98"/>
  <c r="BF236" i="98"/>
  <c r="GK237" i="98"/>
  <c r="GP249" i="94"/>
  <c r="HX345" i="94"/>
  <c r="IP336" i="94" s="1"/>
  <c r="IR336" i="94" s="1"/>
  <c r="HW297" i="94"/>
  <c r="GO266" i="94"/>
  <c r="GR215" i="94"/>
  <c r="AW332" i="94"/>
  <c r="AX332" i="94" s="1"/>
  <c r="AZ332" i="94" s="1"/>
  <c r="BA332" i="94" s="1"/>
  <c r="BC332" i="94" s="1"/>
  <c r="BD332" i="94" s="1"/>
  <c r="BF332" i="94" s="1"/>
  <c r="BG332" i="94" s="1"/>
  <c r="BI332" i="94" s="1"/>
  <c r="AS332" i="94"/>
  <c r="IC335" i="94" s="1"/>
  <c r="IH335" i="94" s="1"/>
  <c r="GW130" i="94"/>
  <c r="GY96" i="94"/>
  <c r="GZ113" i="94"/>
  <c r="GZ79" i="94"/>
  <c r="GW147" i="94"/>
  <c r="HW314" i="94"/>
  <c r="GV164" i="94"/>
  <c r="GU181" i="94"/>
  <c r="GR247" i="94"/>
  <c r="GO298" i="94"/>
  <c r="GR195" i="94"/>
  <c r="GR197" i="94" s="1"/>
  <c r="GR198" i="94" s="1"/>
  <c r="GS229" i="94"/>
  <c r="GS231" i="94" s="1"/>
  <c r="GS232" i="94" s="1"/>
  <c r="GS212" i="94"/>
  <c r="GS214" i="94" s="1"/>
  <c r="GQ246" i="94"/>
  <c r="GQ248" i="94" s="1"/>
  <c r="GQ264" i="94"/>
  <c r="BJ315" i="94"/>
  <c r="BL315" i="94" s="1"/>
  <c r="BM315" i="94" s="1"/>
  <c r="BO315" i="94" s="1"/>
  <c r="BP315" i="94" s="1"/>
  <c r="BR315" i="94" s="1"/>
  <c r="ED77" i="94"/>
  <c r="EF77" i="94" s="1"/>
  <c r="HB77" i="94"/>
  <c r="GZ145" i="94"/>
  <c r="DX145" i="94"/>
  <c r="DZ145" i="94" s="1"/>
  <c r="BY263" i="94"/>
  <c r="CA263" i="94" s="1"/>
  <c r="CB263" i="94" s="1"/>
  <c r="CD263" i="94" s="1"/>
  <c r="BJ280" i="94"/>
  <c r="BL280" i="94" s="1"/>
  <c r="BM280" i="94" s="1"/>
  <c r="BO280" i="94" s="1"/>
  <c r="BP280" i="94" s="1"/>
  <c r="BR280" i="94" s="1"/>
  <c r="DU162" i="94"/>
  <c r="DW162" i="94" s="1"/>
  <c r="GY162" i="94"/>
  <c r="DL179" i="94"/>
  <c r="DN179" i="94" s="1"/>
  <c r="DO179" i="94" s="1"/>
  <c r="DQ179" i="94" s="1"/>
  <c r="GW179" i="94"/>
  <c r="GP281" i="94"/>
  <c r="GN297" i="94"/>
  <c r="GN299" i="94" s="1"/>
  <c r="GN300" i="94" s="1"/>
  <c r="HA94" i="94"/>
  <c r="EA94" i="94"/>
  <c r="EC94" i="94" s="1"/>
  <c r="CK247" i="94"/>
  <c r="CM247" i="94" s="1"/>
  <c r="CN247" i="94" s="1"/>
  <c r="CP247" i="94" s="1"/>
  <c r="CQ247" i="94" s="1"/>
  <c r="CS247" i="94" s="1"/>
  <c r="HA111" i="94"/>
  <c r="HA112" i="94" s="1"/>
  <c r="EA111" i="94"/>
  <c r="EC111" i="94" s="1"/>
  <c r="GT229" i="94"/>
  <c r="GT231" i="94" s="1"/>
  <c r="CT229" i="94"/>
  <c r="CV229" i="94" s="1"/>
  <c r="CW229" i="94" s="1"/>
  <c r="CY229" i="94" s="1"/>
  <c r="EA76" i="94"/>
  <c r="EC76" i="94" s="1"/>
  <c r="HA76" i="94"/>
  <c r="HA78" i="94" s="1"/>
  <c r="BY281" i="94"/>
  <c r="CA281" i="94" s="1"/>
  <c r="CB281" i="94" s="1"/>
  <c r="CD281" i="94" s="1"/>
  <c r="GZ93" i="94"/>
  <c r="GZ95" i="94" s="1"/>
  <c r="DX93" i="94"/>
  <c r="DZ93" i="94" s="1"/>
  <c r="BJ297" i="94"/>
  <c r="BL297" i="94" s="1"/>
  <c r="BM297" i="94" s="1"/>
  <c r="BO297" i="94" s="1"/>
  <c r="BP297" i="94" s="1"/>
  <c r="BR297" i="94" s="1"/>
  <c r="CZ213" i="94"/>
  <c r="DB213" i="94" s="1"/>
  <c r="DC213" i="94" s="1"/>
  <c r="DE213" i="94" s="1"/>
  <c r="GU213" i="94"/>
  <c r="AX314" i="94"/>
  <c r="AZ314" i="94" s="1"/>
  <c r="BA314" i="94" s="1"/>
  <c r="BC314" i="94" s="1"/>
  <c r="BD314" i="94" s="1"/>
  <c r="BF314" i="94" s="1"/>
  <c r="BG314" i="94" s="1"/>
  <c r="BI314" i="94" s="1"/>
  <c r="GX127" i="94"/>
  <c r="GX129" i="94" s="1"/>
  <c r="DR127" i="94"/>
  <c r="DT127" i="94" s="1"/>
  <c r="GU196" i="94"/>
  <c r="CZ196" i="94"/>
  <c r="DB196" i="94" s="1"/>
  <c r="DC196" i="94" s="1"/>
  <c r="DE196" i="94" s="1"/>
  <c r="DF178" i="94"/>
  <c r="DH178" i="94" s="1"/>
  <c r="DI178" i="94" s="1"/>
  <c r="DK178" i="94" s="1"/>
  <c r="GV178" i="94"/>
  <c r="GV180" i="94" s="1"/>
  <c r="GZ128" i="94"/>
  <c r="DX128" i="94"/>
  <c r="DZ128" i="94" s="1"/>
  <c r="GN315" i="94"/>
  <c r="GT212" i="94"/>
  <c r="GT214" i="94" s="1"/>
  <c r="CT212" i="94"/>
  <c r="CV212" i="94" s="1"/>
  <c r="CW212" i="94" s="1"/>
  <c r="CY212" i="94" s="1"/>
  <c r="CZ230" i="94"/>
  <c r="DB230" i="94" s="1"/>
  <c r="DC230" i="94" s="1"/>
  <c r="DE230" i="94" s="1"/>
  <c r="GU230" i="94"/>
  <c r="CK195" i="94"/>
  <c r="CM195" i="94" s="1"/>
  <c r="CN195" i="94" s="1"/>
  <c r="CP195" i="94" s="1"/>
  <c r="CQ195" i="94" s="1"/>
  <c r="CS195" i="94" s="1"/>
  <c r="BS298" i="94"/>
  <c r="BU298" i="94" s="1"/>
  <c r="BV298" i="94" s="1"/>
  <c r="BX298" i="94" s="1"/>
  <c r="GW161" i="94"/>
  <c r="GW163" i="94" s="1"/>
  <c r="DL161" i="94"/>
  <c r="DN161" i="94" s="1"/>
  <c r="DO161" i="94" s="1"/>
  <c r="DQ161" i="94" s="1"/>
  <c r="DR144" i="94"/>
  <c r="DT144" i="94" s="1"/>
  <c r="GX144" i="94"/>
  <c r="GX146" i="94" s="1"/>
  <c r="GP263" i="94"/>
  <c r="GP265" i="94" s="1"/>
  <c r="GN280" i="94"/>
  <c r="GN282" i="94" s="1"/>
  <c r="GN283" i="94" s="1"/>
  <c r="ID336" i="94"/>
  <c r="IC336" i="94"/>
  <c r="IF336" i="94" s="1"/>
  <c r="CE246" i="94"/>
  <c r="CG246" i="94" s="1"/>
  <c r="CH246" i="94" s="1"/>
  <c r="CJ246" i="94" s="1"/>
  <c r="CE264" i="94"/>
  <c r="CG264" i="94" s="1"/>
  <c r="CH264" i="94" s="1"/>
  <c r="CJ264" i="94" s="1"/>
  <c r="BE265" i="96"/>
  <c r="BE266" i="96" s="1"/>
  <c r="BG265" i="96" s="1"/>
  <c r="BI265" i="96" s="1"/>
  <c r="HV265" i="96"/>
  <c r="HY257" i="96" s="1"/>
  <c r="IC257" i="96" s="1"/>
  <c r="HI28" i="94"/>
  <c r="HB21" i="96"/>
  <c r="HB62" i="94"/>
  <c r="HA20" i="98"/>
  <c r="GX73" i="96"/>
  <c r="FU20" i="95"/>
  <c r="GY34" i="96"/>
  <c r="GY33" i="98"/>
  <c r="FT33" i="95"/>
  <c r="GR151" i="96"/>
  <c r="GR150" i="98"/>
  <c r="GV99" i="96"/>
  <c r="FR111" i="95"/>
  <c r="GT111" i="98"/>
  <c r="GW98" i="98"/>
  <c r="FQ124" i="95"/>
  <c r="GX59" i="98"/>
  <c r="FW85" i="95"/>
  <c r="GW60" i="96"/>
  <c r="GW86" i="96"/>
  <c r="GT124" i="98"/>
  <c r="FO150" i="95"/>
  <c r="GU112" i="96"/>
  <c r="FS98" i="95"/>
  <c r="FU46" i="95"/>
  <c r="FO137" i="95"/>
  <c r="GQ177" i="96"/>
  <c r="GO226" i="98"/>
  <c r="GP201" i="96"/>
  <c r="FI265" i="95"/>
  <c r="GK212" i="98"/>
  <c r="GK214" i="98" s="1"/>
  <c r="GK215" i="98" s="1"/>
  <c r="GQ164" i="96"/>
  <c r="FJ252" i="95"/>
  <c r="GS138" i="96"/>
  <c r="FX59" i="95"/>
  <c r="GL213" i="96"/>
  <c r="GL215" i="96" s="1"/>
  <c r="GL216" i="96" s="1"/>
  <c r="GM240" i="96"/>
  <c r="FM226" i="95"/>
  <c r="GO214" i="96"/>
  <c r="FM160" i="95"/>
  <c r="FM162" i="95" s="1"/>
  <c r="FM163" i="95" s="1"/>
  <c r="FJ212" i="95"/>
  <c r="FJ214" i="95" s="1"/>
  <c r="FJ215" i="95" s="1"/>
  <c r="FM173" i="95"/>
  <c r="FM175" i="95" s="1"/>
  <c r="FM176" i="95" s="1"/>
  <c r="FK186" i="95"/>
  <c r="FK188" i="95" s="1"/>
  <c r="FK189" i="95" s="1"/>
  <c r="BI252" i="96"/>
  <c r="HT252" i="96"/>
  <c r="GS147" i="98"/>
  <c r="GS149" i="98" s="1"/>
  <c r="DK147" i="98"/>
  <c r="DM147" i="98" s="1"/>
  <c r="GR161" i="96"/>
  <c r="GR163" i="96" s="1"/>
  <c r="DF161" i="96"/>
  <c r="DH161" i="96" s="1"/>
  <c r="DG18" i="95"/>
  <c r="DI18" i="95" s="1"/>
  <c r="FY18" i="95"/>
  <c r="GV148" i="98"/>
  <c r="DT148" i="98"/>
  <c r="DV148" i="98" s="1"/>
  <c r="DA96" i="95"/>
  <c r="DC96" i="95" s="1"/>
  <c r="FW96" i="95"/>
  <c r="CK200" i="96"/>
  <c r="CM200" i="96" s="1"/>
  <c r="CN200" i="96" s="1"/>
  <c r="CP200" i="96" s="1"/>
  <c r="CV199" i="98"/>
  <c r="CX199" i="98" s="1"/>
  <c r="CY199" i="98" s="1"/>
  <c r="DA199" i="98" s="1"/>
  <c r="GZ96" i="98"/>
  <c r="EF96" i="98"/>
  <c r="EH96" i="98" s="1"/>
  <c r="DD31" i="95"/>
  <c r="DF31" i="95" s="1"/>
  <c r="FX31" i="95"/>
  <c r="ED110" i="94"/>
  <c r="EF110" i="94" s="1"/>
  <c r="HB110" i="94"/>
  <c r="EG58" i="96"/>
  <c r="EI58" i="96" s="1"/>
  <c r="HA58" i="96"/>
  <c r="FJ225" i="95"/>
  <c r="FJ227" i="95" s="1"/>
  <c r="FJ228" i="95" s="1"/>
  <c r="BN186" i="95"/>
  <c r="BP186" i="95" s="1"/>
  <c r="BQ186" i="95" s="1"/>
  <c r="BS186" i="95" s="1"/>
  <c r="BH225" i="95"/>
  <c r="BJ225" i="95" s="1"/>
  <c r="BK225" i="95" s="1"/>
  <c r="BM225" i="95" s="1"/>
  <c r="BZ173" i="95"/>
  <c r="CB173" i="95" s="1"/>
  <c r="FN173" i="95"/>
  <c r="FN175" i="95" s="1"/>
  <c r="AF264" i="95"/>
  <c r="FK239" i="95"/>
  <c r="CE213" i="96"/>
  <c r="CG213" i="96" s="1"/>
  <c r="CH213" i="96" s="1"/>
  <c r="CJ213" i="96" s="1"/>
  <c r="GK253" i="96"/>
  <c r="BJ239" i="96"/>
  <c r="BL239" i="96" s="1"/>
  <c r="BM239" i="96" s="1"/>
  <c r="BO239" i="96" s="1"/>
  <c r="BP239" i="96" s="1"/>
  <c r="BR239" i="96" s="1"/>
  <c r="BS239" i="96" s="1"/>
  <c r="BU239" i="96" s="1"/>
  <c r="GK225" i="98"/>
  <c r="GK227" i="98" s="1"/>
  <c r="GK228" i="98" s="1"/>
  <c r="DO149" i="96"/>
  <c r="DQ149" i="96" s="1"/>
  <c r="GU149" i="96"/>
  <c r="BN239" i="95"/>
  <c r="BP239" i="95" s="1"/>
  <c r="BQ239" i="95" s="1"/>
  <c r="BS239" i="95" s="1"/>
  <c r="FV43" i="95"/>
  <c r="FV45" i="95" s="1"/>
  <c r="CX43" i="95"/>
  <c r="CZ43" i="95" s="1"/>
  <c r="BV253" i="96"/>
  <c r="BX253" i="96" s="1"/>
  <c r="BY253" i="96" s="1"/>
  <c r="CA253" i="96" s="1"/>
  <c r="CB253" i="96" s="1"/>
  <c r="CD253" i="96" s="1"/>
  <c r="GZ31" i="96"/>
  <c r="GZ33" i="96" s="1"/>
  <c r="ED31" i="96"/>
  <c r="EF31" i="96" s="1"/>
  <c r="AG251" i="95"/>
  <c r="AI251" i="95" s="1"/>
  <c r="AJ251" i="95" s="1"/>
  <c r="AL251" i="95" s="1"/>
  <c r="AM251" i="95" s="1"/>
  <c r="AO251" i="95" s="1"/>
  <c r="AP251" i="95" s="1"/>
  <c r="AR251" i="95" s="1"/>
  <c r="CD225" i="98"/>
  <c r="CF225" i="98" s="1"/>
  <c r="CG225" i="98" s="1"/>
  <c r="CI225" i="98" s="1"/>
  <c r="CU122" i="95"/>
  <c r="CW122" i="95" s="1"/>
  <c r="FU122" i="95"/>
  <c r="FP200" i="95"/>
  <c r="CF200" i="95"/>
  <c r="CH200" i="95" s="1"/>
  <c r="CW214" i="96"/>
  <c r="CY214" i="96" s="1"/>
  <c r="CZ214" i="96" s="1"/>
  <c r="DB214" i="96" s="1"/>
  <c r="GW136" i="96"/>
  <c r="DU136" i="96"/>
  <c r="DW136" i="96" s="1"/>
  <c r="DL175" i="96"/>
  <c r="DN175" i="96" s="1"/>
  <c r="GT175" i="96"/>
  <c r="CK240" i="96"/>
  <c r="CM240" i="96" s="1"/>
  <c r="CN240" i="96" s="1"/>
  <c r="CP240" i="96" s="1"/>
  <c r="BJ226" i="96"/>
  <c r="BL226" i="96" s="1"/>
  <c r="BM226" i="96" s="1"/>
  <c r="BO226" i="96" s="1"/>
  <c r="BP226" i="96" s="1"/>
  <c r="BR226" i="96" s="1"/>
  <c r="BS226" i="96" s="1"/>
  <c r="BU226" i="96" s="1"/>
  <c r="GT135" i="96"/>
  <c r="GT137" i="96" s="1"/>
  <c r="DL135" i="96"/>
  <c r="DN135" i="96" s="1"/>
  <c r="CF134" i="95"/>
  <c r="CH134" i="95" s="1"/>
  <c r="FP134" i="95"/>
  <c r="FP136" i="95" s="1"/>
  <c r="DF188" i="96"/>
  <c r="DH188" i="96" s="1"/>
  <c r="GR188" i="96"/>
  <c r="DU96" i="96"/>
  <c r="DW96" i="96" s="1"/>
  <c r="GW96" i="96"/>
  <c r="GW98" i="96" s="1"/>
  <c r="GO187" i="96"/>
  <c r="GO189" i="96" s="1"/>
  <c r="GO190" i="96" s="1"/>
  <c r="DR109" i="96"/>
  <c r="DT109" i="96" s="1"/>
  <c r="GV109" i="96"/>
  <c r="GV111" i="96" s="1"/>
  <c r="BH252" i="95"/>
  <c r="BJ252" i="95" s="1"/>
  <c r="BK252" i="95" s="1"/>
  <c r="BM252" i="95" s="1"/>
  <c r="DL122" i="96"/>
  <c r="DN122" i="96" s="1"/>
  <c r="GT122" i="96"/>
  <c r="GT124" i="96" s="1"/>
  <c r="GX122" i="98"/>
  <c r="DZ122" i="98"/>
  <c r="EB122" i="98" s="1"/>
  <c r="DZ95" i="98"/>
  <c r="EB95" i="98" s="1"/>
  <c r="GX95" i="98"/>
  <c r="GX97" i="98" s="1"/>
  <c r="CW187" i="96"/>
  <c r="CY187" i="96" s="1"/>
  <c r="CZ187" i="96" s="1"/>
  <c r="DB187" i="96" s="1"/>
  <c r="CR95" i="95"/>
  <c r="CT95" i="95" s="1"/>
  <c r="FT95" i="95"/>
  <c r="FT97" i="95" s="1"/>
  <c r="GY70" i="96"/>
  <c r="GY72" i="96" s="1"/>
  <c r="EA70" i="96"/>
  <c r="EC70" i="96" s="1"/>
  <c r="GS125" i="96"/>
  <c r="GR200" i="98"/>
  <c r="DH200" i="98"/>
  <c r="DJ200" i="98" s="1"/>
  <c r="BH212" i="95"/>
  <c r="BJ212" i="95" s="1"/>
  <c r="BK212" i="95" s="1"/>
  <c r="BM212" i="95" s="1"/>
  <c r="CO135" i="95"/>
  <c r="CQ135" i="95" s="1"/>
  <c r="FS135" i="95"/>
  <c r="GM227" i="96"/>
  <c r="DQ121" i="98"/>
  <c r="DS121" i="98" s="1"/>
  <c r="GU121" i="98"/>
  <c r="GU123" i="98" s="1"/>
  <c r="DC201" i="96"/>
  <c r="DE201" i="96" s="1"/>
  <c r="GQ201" i="96"/>
  <c r="BZ226" i="95"/>
  <c r="CB226" i="95" s="1"/>
  <c r="FN226" i="95"/>
  <c r="CF147" i="95"/>
  <c r="CH147" i="95" s="1"/>
  <c r="FP147" i="95"/>
  <c r="FP149" i="95" s="1"/>
  <c r="DI148" i="96"/>
  <c r="DK148" i="96" s="1"/>
  <c r="GS148" i="96"/>
  <c r="GS150" i="96" s="1"/>
  <c r="EJ71" i="96"/>
  <c r="EL71" i="96" s="1"/>
  <c r="HB71" i="96"/>
  <c r="EM60" i="94"/>
  <c r="EO60" i="94" s="1"/>
  <c r="HE60" i="94"/>
  <c r="FN160" i="95"/>
  <c r="FN162" i="95" s="1"/>
  <c r="BZ160" i="95"/>
  <c r="CB160" i="95" s="1"/>
  <c r="FK199" i="95"/>
  <c r="FK201" i="95" s="1"/>
  <c r="FK202" i="95" s="1"/>
  <c r="FR121" i="95"/>
  <c r="FR123" i="95" s="1"/>
  <c r="CL121" i="95"/>
  <c r="CN121" i="95" s="1"/>
  <c r="FP187" i="95"/>
  <c r="CF187" i="95"/>
  <c r="CH187" i="95" s="1"/>
  <c r="EG59" i="94"/>
  <c r="EI59" i="94" s="1"/>
  <c r="HC59" i="94"/>
  <c r="HC61" i="94" s="1"/>
  <c r="CL174" i="95"/>
  <c r="CN174" i="95" s="1"/>
  <c r="FR174" i="95"/>
  <c r="DF174" i="96"/>
  <c r="DH174" i="96" s="1"/>
  <c r="GR174" i="96"/>
  <c r="GR176" i="96" s="1"/>
  <c r="CK227" i="96"/>
  <c r="CM227" i="96" s="1"/>
  <c r="CN227" i="96" s="1"/>
  <c r="CP227" i="96" s="1"/>
  <c r="GX83" i="96"/>
  <c r="GX85" i="96" s="1"/>
  <c r="DX83" i="96"/>
  <c r="DZ83" i="96" s="1"/>
  <c r="FU30" i="95"/>
  <c r="FU32" i="95" s="1"/>
  <c r="CU30" i="95"/>
  <c r="CW30" i="95" s="1"/>
  <c r="DE213" i="98"/>
  <c r="DG213" i="98" s="1"/>
  <c r="GQ213" i="98"/>
  <c r="DB226" i="98"/>
  <c r="DD226" i="98" s="1"/>
  <c r="GP226" i="98"/>
  <c r="GY56" i="98"/>
  <c r="GY58" i="98" s="1"/>
  <c r="EC56" i="98"/>
  <c r="EE56" i="98" s="1"/>
  <c r="CO108" i="95"/>
  <c r="CQ108" i="95" s="1"/>
  <c r="FS108" i="95"/>
  <c r="FS110" i="95" s="1"/>
  <c r="GK266" i="96"/>
  <c r="CX109" i="95"/>
  <c r="CZ109" i="95" s="1"/>
  <c r="FV109" i="95"/>
  <c r="BN199" i="95"/>
  <c r="BP199" i="95" s="1"/>
  <c r="BQ199" i="95" s="1"/>
  <c r="BS199" i="95" s="1"/>
  <c r="EA110" i="96"/>
  <c r="EC110" i="96" s="1"/>
  <c r="GY110" i="96"/>
  <c r="FS161" i="95"/>
  <c r="CO161" i="95"/>
  <c r="CQ161" i="95" s="1"/>
  <c r="BV266" i="96"/>
  <c r="BX266" i="96" s="1"/>
  <c r="BY266" i="96" s="1"/>
  <c r="CA266" i="96" s="1"/>
  <c r="CB266" i="96" s="1"/>
  <c r="CD266" i="96" s="1"/>
  <c r="FM213" i="95"/>
  <c r="CO148" i="95"/>
  <c r="CQ148" i="95" s="1"/>
  <c r="FS148" i="95"/>
  <c r="FV17" i="95"/>
  <c r="FV19" i="95" s="1"/>
  <c r="CX17" i="95"/>
  <c r="CZ17" i="95" s="1"/>
  <c r="FY83" i="95"/>
  <c r="DG83" i="95"/>
  <c r="DI83" i="95" s="1"/>
  <c r="DT161" i="98"/>
  <c r="DV161" i="98" s="1"/>
  <c r="GV161" i="98"/>
  <c r="DQ108" i="98"/>
  <c r="DS108" i="98" s="1"/>
  <c r="GU108" i="98"/>
  <c r="GU110" i="98" s="1"/>
  <c r="FI238" i="95"/>
  <c r="FI240" i="95" s="1"/>
  <c r="FI241" i="95" s="1"/>
  <c r="GX57" i="96"/>
  <c r="GX59" i="96" s="1"/>
  <c r="DX57" i="96"/>
  <c r="DZ57" i="96" s="1"/>
  <c r="GZ84" i="96"/>
  <c r="ED84" i="96"/>
  <c r="EF84" i="96" s="1"/>
  <c r="CD212" i="98"/>
  <c r="CF212" i="98" s="1"/>
  <c r="CG212" i="98" s="1"/>
  <c r="CI212" i="98" s="1"/>
  <c r="EO57" i="98"/>
  <c r="EQ57" i="98" s="1"/>
  <c r="HC57" i="98"/>
  <c r="EA97" i="96"/>
  <c r="EC97" i="96" s="1"/>
  <c r="GY97" i="96"/>
  <c r="GX109" i="98"/>
  <c r="DZ109" i="98"/>
  <c r="EB109" i="98" s="1"/>
  <c r="BZ213" i="95"/>
  <c r="CB213" i="95" s="1"/>
  <c r="FN213" i="95"/>
  <c r="DD44" i="95"/>
  <c r="DF44" i="95" s="1"/>
  <c r="FX44" i="95"/>
  <c r="BB238" i="95"/>
  <c r="BD238" i="95" s="1"/>
  <c r="BE238" i="95" s="1"/>
  <c r="BG238" i="95" s="1"/>
  <c r="DU123" i="96"/>
  <c r="DW123" i="96" s="1"/>
  <c r="GW123" i="96"/>
  <c r="GM200" i="96"/>
  <c r="GM202" i="96" s="1"/>
  <c r="GM203" i="96" s="1"/>
  <c r="GU162" i="96"/>
  <c r="DO162" i="96"/>
  <c r="DQ162" i="96" s="1"/>
  <c r="BB265" i="95"/>
  <c r="BD265" i="95" s="1"/>
  <c r="BE265" i="95" s="1"/>
  <c r="BG265" i="95" s="1"/>
  <c r="GN199" i="98"/>
  <c r="GN201" i="98" s="1"/>
  <c r="ES19" i="96"/>
  <c r="EU19" i="96" s="1"/>
  <c r="HE19" i="96"/>
  <c r="EM18" i="96"/>
  <c r="EO18" i="96" s="1"/>
  <c r="HC18" i="96"/>
  <c r="HC20" i="96" s="1"/>
  <c r="EO31" i="98"/>
  <c r="EQ31" i="98" s="1"/>
  <c r="HC31" i="98"/>
  <c r="EP32" i="96"/>
  <c r="ER32" i="96" s="1"/>
  <c r="HD32" i="96"/>
  <c r="GZ30" i="98"/>
  <c r="GZ32" i="98" s="1"/>
  <c r="EF30" i="98"/>
  <c r="EH30" i="98" s="1"/>
  <c r="DG56" i="95"/>
  <c r="DI56" i="95" s="1"/>
  <c r="FY56" i="95"/>
  <c r="FY58" i="95" s="1"/>
  <c r="GA57" i="95"/>
  <c r="DM57" i="95"/>
  <c r="DO57" i="95" s="1"/>
  <c r="HC18" i="98"/>
  <c r="EO18" i="98"/>
  <c r="EQ18" i="98" s="1"/>
  <c r="FX82" i="95"/>
  <c r="FX84" i="95" s="1"/>
  <c r="DD82" i="95"/>
  <c r="DF82" i="95" s="1"/>
  <c r="FB25" i="94"/>
  <c r="FD25" i="94" s="1"/>
  <c r="HJ25" i="94"/>
  <c r="HJ27" i="94" s="1"/>
  <c r="FE26" i="94"/>
  <c r="FG26" i="94" s="1"/>
  <c r="HK26" i="94"/>
  <c r="HB17" i="98"/>
  <c r="HB19" i="98" s="1"/>
  <c r="EL17" i="98"/>
  <c r="EN17" i="98" s="1"/>
  <c r="FU72" i="95" l="1"/>
  <c r="FV69" i="95"/>
  <c r="FV71" i="95" s="1"/>
  <c r="CX69" i="95"/>
  <c r="CZ69" i="95" s="1"/>
  <c r="FZ70" i="95"/>
  <c r="DJ70" i="95"/>
  <c r="DL70" i="95" s="1"/>
  <c r="GY47" i="96"/>
  <c r="EG45" i="96"/>
  <c r="EI45" i="96" s="1"/>
  <c r="HA45" i="96"/>
  <c r="GZ44" i="96"/>
  <c r="GZ46" i="96" s="1"/>
  <c r="ED44" i="96"/>
  <c r="EF44" i="96" s="1"/>
  <c r="GX46" i="98"/>
  <c r="GY43" i="98"/>
  <c r="GY45" i="98" s="1"/>
  <c r="EC43" i="98"/>
  <c r="EE43" i="98" s="1"/>
  <c r="HB44" i="98"/>
  <c r="EL44" i="98"/>
  <c r="EN44" i="98" s="1"/>
  <c r="GN202" i="98"/>
  <c r="HB45" i="94"/>
  <c r="HE43" i="94"/>
  <c r="EM43" i="94"/>
  <c r="EO43" i="94" s="1"/>
  <c r="GV72" i="98"/>
  <c r="GU85" i="98"/>
  <c r="EG42" i="94"/>
  <c r="EI42" i="94" s="1"/>
  <c r="HC42" i="94"/>
  <c r="HC44" i="94" s="1"/>
  <c r="GQ137" i="98"/>
  <c r="DH134" i="98"/>
  <c r="DJ134" i="98" s="1"/>
  <c r="GR134" i="98"/>
  <c r="GR136" i="98" s="1"/>
  <c r="DB160" i="98"/>
  <c r="DD160" i="98" s="1"/>
  <c r="GP160" i="98"/>
  <c r="GP162" i="98" s="1"/>
  <c r="GO160" i="98"/>
  <c r="GO162" i="98" s="1"/>
  <c r="GO163" i="98" s="1"/>
  <c r="BH236" i="98"/>
  <c r="HS236" i="98"/>
  <c r="DE187" i="98"/>
  <c r="DG187" i="98" s="1"/>
  <c r="GQ187" i="98"/>
  <c r="CP173" i="98"/>
  <c r="CR173" i="98" s="1"/>
  <c r="CS173" i="98" s="1"/>
  <c r="CU173" i="98" s="1"/>
  <c r="CJ186" i="98"/>
  <c r="CL186" i="98" s="1"/>
  <c r="CM186" i="98" s="1"/>
  <c r="CO186" i="98" s="1"/>
  <c r="DT135" i="98"/>
  <c r="DV135" i="98" s="1"/>
  <c r="GV135" i="98"/>
  <c r="EC83" i="98"/>
  <c r="EE83" i="98" s="1"/>
  <c r="GY83" i="98"/>
  <c r="GZ70" i="98"/>
  <c r="EF70" i="98"/>
  <c r="EH70" i="98" s="1"/>
  <c r="CJ237" i="98"/>
  <c r="CL237" i="98" s="1"/>
  <c r="CM237" i="98" s="1"/>
  <c r="CO237" i="98" s="1"/>
  <c r="GM173" i="98"/>
  <c r="GM175" i="98" s="1"/>
  <c r="GM176" i="98" s="1"/>
  <c r="GL186" i="98"/>
  <c r="GL188" i="98" s="1"/>
  <c r="GL189" i="98" s="1"/>
  <c r="GW69" i="98"/>
  <c r="GW71" i="98" s="1"/>
  <c r="DW69" i="98"/>
  <c r="DY69" i="98" s="1"/>
  <c r="GS174" i="98"/>
  <c r="DK174" i="98"/>
  <c r="DM174" i="98" s="1"/>
  <c r="GL237" i="98"/>
  <c r="GV82" i="98"/>
  <c r="GV84" i="98" s="1"/>
  <c r="DT82" i="98"/>
  <c r="DV82" i="98" s="1"/>
  <c r="GQ249" i="94"/>
  <c r="IQ336" i="94"/>
  <c r="IT336" i="94" s="1"/>
  <c r="IU336" i="94" s="1"/>
  <c r="HZ352" i="94" s="1"/>
  <c r="B336" i="94" s="1"/>
  <c r="AT349" i="94"/>
  <c r="AU349" i="94" s="1"/>
  <c r="HW349" i="94" s="1"/>
  <c r="AT348" i="94"/>
  <c r="GP266" i="94"/>
  <c r="GS215" i="94"/>
  <c r="GT215" i="94" s="1"/>
  <c r="AU331" i="94"/>
  <c r="HW331" i="94" s="1"/>
  <c r="GX130" i="94"/>
  <c r="HA113" i="94"/>
  <c r="GZ96" i="94"/>
  <c r="HA79" i="94"/>
  <c r="GW164" i="94"/>
  <c r="GX147" i="94"/>
  <c r="GV181" i="94"/>
  <c r="GT232" i="94"/>
  <c r="GQ281" i="94"/>
  <c r="GQ263" i="94"/>
  <c r="GQ265" i="94" s="1"/>
  <c r="GR264" i="94"/>
  <c r="GO315" i="94"/>
  <c r="GO280" i="94"/>
  <c r="GO282" i="94" s="1"/>
  <c r="GO283" i="94" s="1"/>
  <c r="GR246" i="94"/>
  <c r="GR248" i="94" s="1"/>
  <c r="CZ212" i="94"/>
  <c r="DB212" i="94" s="1"/>
  <c r="DC212" i="94" s="1"/>
  <c r="DE212" i="94" s="1"/>
  <c r="GU212" i="94"/>
  <c r="GU214" i="94" s="1"/>
  <c r="DF196" i="94"/>
  <c r="DH196" i="94" s="1"/>
  <c r="DI196" i="94" s="1"/>
  <c r="DK196" i="94" s="1"/>
  <c r="GV196" i="94"/>
  <c r="GY127" i="94"/>
  <c r="GY129" i="94" s="1"/>
  <c r="DU127" i="94"/>
  <c r="DW127" i="94" s="1"/>
  <c r="GN314" i="94"/>
  <c r="GN316" i="94" s="1"/>
  <c r="GN317" i="94" s="1"/>
  <c r="GO297" i="94"/>
  <c r="GO299" i="94" s="1"/>
  <c r="GO300" i="94" s="1"/>
  <c r="CZ229" i="94"/>
  <c r="DB229" i="94" s="1"/>
  <c r="DC229" i="94" s="1"/>
  <c r="DE229" i="94" s="1"/>
  <c r="GU229" i="94"/>
  <c r="GU231" i="94" s="1"/>
  <c r="ED94" i="94"/>
  <c r="EF94" i="94" s="1"/>
  <c r="HB94" i="94"/>
  <c r="BS280" i="94"/>
  <c r="BU280" i="94" s="1"/>
  <c r="BV280" i="94" s="1"/>
  <c r="BX280" i="94" s="1"/>
  <c r="CE263" i="94"/>
  <c r="CG263" i="94" s="1"/>
  <c r="CH263" i="94" s="1"/>
  <c r="CJ263" i="94" s="1"/>
  <c r="EG77" i="94"/>
  <c r="EI77" i="94" s="1"/>
  <c r="HC77" i="94"/>
  <c r="CK246" i="94"/>
  <c r="CM246" i="94" s="1"/>
  <c r="CN246" i="94" s="1"/>
  <c r="CP246" i="94" s="1"/>
  <c r="CQ246" i="94" s="1"/>
  <c r="CS246" i="94" s="1"/>
  <c r="DU144" i="94"/>
  <c r="DW144" i="94" s="1"/>
  <c r="GY144" i="94"/>
  <c r="GY146" i="94" s="1"/>
  <c r="DF230" i="94"/>
  <c r="DH230" i="94" s="1"/>
  <c r="DI230" i="94" s="1"/>
  <c r="DK230" i="94" s="1"/>
  <c r="GV230" i="94"/>
  <c r="GW178" i="94"/>
  <c r="GW180" i="94" s="1"/>
  <c r="DL178" i="94"/>
  <c r="DN178" i="94" s="1"/>
  <c r="DO178" i="94" s="1"/>
  <c r="DQ178" i="94" s="1"/>
  <c r="BJ314" i="94"/>
  <c r="BL314" i="94" s="1"/>
  <c r="BM314" i="94" s="1"/>
  <c r="BO314" i="94" s="1"/>
  <c r="BP314" i="94" s="1"/>
  <c r="BR314" i="94" s="1"/>
  <c r="BS297" i="94"/>
  <c r="BU297" i="94" s="1"/>
  <c r="BV297" i="94" s="1"/>
  <c r="BX297" i="94" s="1"/>
  <c r="CE281" i="94"/>
  <c r="CG281" i="94" s="1"/>
  <c r="CH281" i="94" s="1"/>
  <c r="CJ281" i="94" s="1"/>
  <c r="DR179" i="94"/>
  <c r="DT179" i="94" s="1"/>
  <c r="GX179" i="94"/>
  <c r="GN332" i="94"/>
  <c r="CK264" i="94"/>
  <c r="CM264" i="94" s="1"/>
  <c r="CN264" i="94" s="1"/>
  <c r="CP264" i="94" s="1"/>
  <c r="CQ264" i="94" s="1"/>
  <c r="CS264" i="94" s="1"/>
  <c r="DR161" i="94"/>
  <c r="DT161" i="94" s="1"/>
  <c r="GX161" i="94"/>
  <c r="GX163" i="94" s="1"/>
  <c r="GP298" i="94"/>
  <c r="GS195" i="94"/>
  <c r="GS197" i="94" s="1"/>
  <c r="GS198" i="94" s="1"/>
  <c r="HA93" i="94"/>
  <c r="HA95" i="94" s="1"/>
  <c r="EA93" i="94"/>
  <c r="EC93" i="94" s="1"/>
  <c r="ED111" i="94"/>
  <c r="EF111" i="94" s="1"/>
  <c r="HB111" i="94"/>
  <c r="HB112" i="94" s="1"/>
  <c r="GS247" i="94"/>
  <c r="BJ332" i="94"/>
  <c r="BL332" i="94" s="1"/>
  <c r="BM332" i="94" s="1"/>
  <c r="BO332" i="94" s="1"/>
  <c r="BP332" i="94" s="1"/>
  <c r="BR332" i="94" s="1"/>
  <c r="BS315" i="94"/>
  <c r="BU315" i="94" s="1"/>
  <c r="BV315" i="94" s="1"/>
  <c r="BX315" i="94" s="1"/>
  <c r="BY298" i="94"/>
  <c r="CA298" i="94" s="1"/>
  <c r="CB298" i="94" s="1"/>
  <c r="CD298" i="94" s="1"/>
  <c r="CT195" i="94"/>
  <c r="CV195" i="94" s="1"/>
  <c r="CW195" i="94" s="1"/>
  <c r="CY195" i="94" s="1"/>
  <c r="GT195" i="94"/>
  <c r="GT197" i="94" s="1"/>
  <c r="EA128" i="94"/>
  <c r="EC128" i="94" s="1"/>
  <c r="HA128" i="94"/>
  <c r="GV213" i="94"/>
  <c r="DF213" i="94"/>
  <c r="DH213" i="94" s="1"/>
  <c r="DI213" i="94" s="1"/>
  <c r="DK213" i="94" s="1"/>
  <c r="ED76" i="94"/>
  <c r="EF76" i="94" s="1"/>
  <c r="HB76" i="94"/>
  <c r="HB78" i="94" s="1"/>
  <c r="GT247" i="94"/>
  <c r="CT247" i="94"/>
  <c r="CV247" i="94" s="1"/>
  <c r="CW247" i="94" s="1"/>
  <c r="CY247" i="94" s="1"/>
  <c r="DX162" i="94"/>
  <c r="DZ162" i="94" s="1"/>
  <c r="GZ162" i="94"/>
  <c r="EA145" i="94"/>
  <c r="EC145" i="94" s="1"/>
  <c r="HA145" i="94"/>
  <c r="HT265" i="96"/>
  <c r="HJ28" i="94"/>
  <c r="HC21" i="96"/>
  <c r="HC62" i="94"/>
  <c r="HB20" i="98"/>
  <c r="GY73" i="96"/>
  <c r="FV20" i="95"/>
  <c r="GW99" i="96"/>
  <c r="FS111" i="95"/>
  <c r="GZ34" i="96"/>
  <c r="GS150" i="98"/>
  <c r="GZ33" i="98"/>
  <c r="FU33" i="95"/>
  <c r="GS151" i="96"/>
  <c r="GX98" i="98"/>
  <c r="GX60" i="96"/>
  <c r="GU111" i="98"/>
  <c r="FR124" i="95"/>
  <c r="FX85" i="95"/>
  <c r="GY59" i="98"/>
  <c r="GU124" i="98"/>
  <c r="FP150" i="95"/>
  <c r="GX86" i="96"/>
  <c r="FY59" i="95"/>
  <c r="FP137" i="95"/>
  <c r="FT98" i="95"/>
  <c r="GV112" i="96"/>
  <c r="FV46" i="95"/>
  <c r="FN176" i="95"/>
  <c r="GR164" i="96"/>
  <c r="FN163" i="95"/>
  <c r="GR177" i="96"/>
  <c r="GN200" i="96"/>
  <c r="GN202" i="96" s="1"/>
  <c r="GN203" i="96" s="1"/>
  <c r="FK212" i="95"/>
  <c r="FK214" i="95" s="1"/>
  <c r="FK215" i="95" s="1"/>
  <c r="GP187" i="96"/>
  <c r="GP189" i="96" s="1"/>
  <c r="GP190" i="96" s="1"/>
  <c r="GM213" i="96"/>
  <c r="GM215" i="96" s="1"/>
  <c r="GM216" i="96" s="1"/>
  <c r="FL199" i="95"/>
  <c r="FL201" i="95" s="1"/>
  <c r="FL202" i="95" s="1"/>
  <c r="GT138" i="96"/>
  <c r="FK225" i="95"/>
  <c r="FK227" i="95" s="1"/>
  <c r="FK228" i="95" s="1"/>
  <c r="GK226" i="96"/>
  <c r="GK228" i="96" s="1"/>
  <c r="GK229" i="96" s="1"/>
  <c r="GL212" i="98"/>
  <c r="GL214" i="98" s="1"/>
  <c r="GL215" i="98" s="1"/>
  <c r="FH251" i="95"/>
  <c r="FH253" i="95" s="1"/>
  <c r="FH254" i="95" s="1"/>
  <c r="GN227" i="96"/>
  <c r="GP214" i="96"/>
  <c r="FL186" i="95"/>
  <c r="FL188" i="95" s="1"/>
  <c r="FL189" i="95" s="1"/>
  <c r="GO199" i="98"/>
  <c r="GO201" i="98" s="1"/>
  <c r="CR148" i="95"/>
  <c r="CT148" i="95" s="1"/>
  <c r="FT148" i="95"/>
  <c r="EC95" i="98"/>
  <c r="EE95" i="98" s="1"/>
  <c r="GY95" i="98"/>
  <c r="GY97" i="98" s="1"/>
  <c r="DJ83" i="95"/>
  <c r="DL83" i="95" s="1"/>
  <c r="FZ83" i="95"/>
  <c r="DA109" i="95"/>
  <c r="DC109" i="95" s="1"/>
  <c r="FW109" i="95"/>
  <c r="FV30" i="95"/>
  <c r="FV32" i="95" s="1"/>
  <c r="CX30" i="95"/>
  <c r="CZ30" i="95" s="1"/>
  <c r="HF60" i="94"/>
  <c r="EP60" i="94"/>
  <c r="ER60" i="94" s="1"/>
  <c r="DK200" i="98"/>
  <c r="DM200" i="98" s="1"/>
  <c r="GS200" i="98"/>
  <c r="BV226" i="96"/>
  <c r="BX226" i="96" s="1"/>
  <c r="BY226" i="96" s="1"/>
  <c r="CA226" i="96" s="1"/>
  <c r="CB226" i="96" s="1"/>
  <c r="CD226" i="96" s="1"/>
  <c r="EG31" i="96"/>
  <c r="EI31" i="96" s="1"/>
  <c r="HA31" i="96"/>
  <c r="HA33" i="96" s="1"/>
  <c r="GL253" i="96"/>
  <c r="AG264" i="95"/>
  <c r="AI264" i="95" s="1"/>
  <c r="AJ264" i="95" s="1"/>
  <c r="AL264" i="95" s="1"/>
  <c r="AM264" i="95" s="1"/>
  <c r="AO264" i="95" s="1"/>
  <c r="AP264" i="95" s="1"/>
  <c r="AR264" i="95" s="1"/>
  <c r="BT186" i="95"/>
  <c r="BV186" i="95" s="1"/>
  <c r="BW186" i="95" s="1"/>
  <c r="BY186" i="95" s="1"/>
  <c r="BH238" i="95"/>
  <c r="BJ238" i="95" s="1"/>
  <c r="BK238" i="95" s="1"/>
  <c r="BM238" i="95" s="1"/>
  <c r="GW161" i="98"/>
  <c r="DW161" i="98"/>
  <c r="DY161" i="98" s="1"/>
  <c r="EJ59" i="94"/>
  <c r="EL59" i="94" s="1"/>
  <c r="HD59" i="94"/>
  <c r="HD61" i="94" s="1"/>
  <c r="GT148" i="96"/>
  <c r="GT150" i="96" s="1"/>
  <c r="DL148" i="96"/>
  <c r="DN148" i="96" s="1"/>
  <c r="BT239" i="95"/>
  <c r="BV239" i="95" s="1"/>
  <c r="BW239" i="95" s="1"/>
  <c r="BY239" i="95" s="1"/>
  <c r="FQ187" i="95"/>
  <c r="CI187" i="95"/>
  <c r="CK187" i="95" s="1"/>
  <c r="BN212" i="95"/>
  <c r="BP212" i="95" s="1"/>
  <c r="BQ212" i="95" s="1"/>
  <c r="BS212" i="95" s="1"/>
  <c r="FQ134" i="95"/>
  <c r="FQ136" i="95" s="1"/>
  <c r="CI134" i="95"/>
  <c r="CK134" i="95" s="1"/>
  <c r="CE253" i="96"/>
  <c r="CG253" i="96" s="1"/>
  <c r="CH253" i="96" s="1"/>
  <c r="CJ253" i="96" s="1"/>
  <c r="CR135" i="95"/>
  <c r="CT135" i="95" s="1"/>
  <c r="FT135" i="95"/>
  <c r="HD57" i="98"/>
  <c r="ER57" i="98"/>
  <c r="ET57" i="98" s="1"/>
  <c r="CR161" i="95"/>
  <c r="CT161" i="95" s="1"/>
  <c r="FT161" i="95"/>
  <c r="CC160" i="95"/>
  <c r="CE160" i="95" s="1"/>
  <c r="FO160" i="95"/>
  <c r="FO162" i="95" s="1"/>
  <c r="CI200" i="95"/>
  <c r="CK200" i="95" s="1"/>
  <c r="FQ200" i="95"/>
  <c r="GL225" i="98"/>
  <c r="GL227" i="98" s="1"/>
  <c r="GL228" i="98" s="1"/>
  <c r="FO173" i="95"/>
  <c r="FO175" i="95" s="1"/>
  <c r="CC173" i="95"/>
  <c r="CE173" i="95" s="1"/>
  <c r="DE226" i="98"/>
  <c r="DG226" i="98" s="1"/>
  <c r="GQ226" i="98"/>
  <c r="CO174" i="95"/>
  <c r="CQ174" i="95" s="1"/>
  <c r="FS174" i="95"/>
  <c r="FS121" i="95"/>
  <c r="FS123" i="95" s="1"/>
  <c r="CO121" i="95"/>
  <c r="CQ121" i="95" s="1"/>
  <c r="CI147" i="95"/>
  <c r="CK147" i="95" s="1"/>
  <c r="FQ147" i="95"/>
  <c r="FQ149" i="95" s="1"/>
  <c r="GZ70" i="96"/>
  <c r="GZ72" i="96" s="1"/>
  <c r="ED70" i="96"/>
  <c r="EF70" i="96" s="1"/>
  <c r="EC122" i="98"/>
  <c r="EE122" i="98" s="1"/>
  <c r="GY122" i="98"/>
  <c r="GX136" i="96"/>
  <c r="DX136" i="96"/>
  <c r="DZ136" i="96" s="1"/>
  <c r="CJ225" i="98"/>
  <c r="CL225" i="98" s="1"/>
  <c r="CM225" i="98" s="1"/>
  <c r="CO225" i="98" s="1"/>
  <c r="DJ18" i="95"/>
  <c r="DL18" i="95" s="1"/>
  <c r="FZ18" i="95"/>
  <c r="EA57" i="96"/>
  <c r="EC57" i="96" s="1"/>
  <c r="GY57" i="96"/>
  <c r="GY59" i="96" s="1"/>
  <c r="CJ212" i="98"/>
  <c r="CL212" i="98" s="1"/>
  <c r="CM212" i="98" s="1"/>
  <c r="CO212" i="98" s="1"/>
  <c r="GY83" i="96"/>
  <c r="GY85" i="96" s="1"/>
  <c r="EA83" i="96"/>
  <c r="EC83" i="96" s="1"/>
  <c r="EM71" i="96"/>
  <c r="EO71" i="96" s="1"/>
  <c r="HC71" i="96"/>
  <c r="FK252" i="95"/>
  <c r="DX96" i="96"/>
  <c r="DZ96" i="96" s="1"/>
  <c r="GX96" i="96"/>
  <c r="GX98" i="96" s="1"/>
  <c r="FW43" i="95"/>
  <c r="FW45" i="95" s="1"/>
  <c r="DA43" i="95"/>
  <c r="DC43" i="95" s="1"/>
  <c r="GV149" i="96"/>
  <c r="DR149" i="96"/>
  <c r="DT149" i="96" s="1"/>
  <c r="CK213" i="96"/>
  <c r="CM213" i="96" s="1"/>
  <c r="CN213" i="96" s="1"/>
  <c r="CP213" i="96" s="1"/>
  <c r="EJ58" i="96"/>
  <c r="EL58" i="96" s="1"/>
  <c r="HB58" i="96"/>
  <c r="DW148" i="98"/>
  <c r="DY148" i="98" s="1"/>
  <c r="GW148" i="98"/>
  <c r="DX123" i="96"/>
  <c r="DZ123" i="96" s="1"/>
  <c r="GX123" i="96"/>
  <c r="DG44" i="95"/>
  <c r="DI44" i="95" s="1"/>
  <c r="FY44" i="95"/>
  <c r="GZ97" i="96"/>
  <c r="ED97" i="96"/>
  <c r="EF97" i="96" s="1"/>
  <c r="GL266" i="96"/>
  <c r="FO226" i="95"/>
  <c r="CC226" i="95"/>
  <c r="CE226" i="95" s="1"/>
  <c r="GT125" i="96"/>
  <c r="BN252" i="95"/>
  <c r="BP252" i="95" s="1"/>
  <c r="BQ252" i="95" s="1"/>
  <c r="BS252" i="95" s="1"/>
  <c r="FX96" i="95"/>
  <c r="DD96" i="95"/>
  <c r="DF96" i="95" s="1"/>
  <c r="FJ265" i="95"/>
  <c r="CE266" i="96"/>
  <c r="CG266" i="96" s="1"/>
  <c r="CH266" i="96" s="1"/>
  <c r="CJ266" i="96" s="1"/>
  <c r="GZ110" i="96"/>
  <c r="ED110" i="96"/>
  <c r="EF110" i="96" s="1"/>
  <c r="BT199" i="95"/>
  <c r="BV199" i="95" s="1"/>
  <c r="BW199" i="95" s="1"/>
  <c r="BY199" i="95" s="1"/>
  <c r="FT108" i="95"/>
  <c r="FT110" i="95" s="1"/>
  <c r="CR108" i="95"/>
  <c r="CT108" i="95" s="1"/>
  <c r="CQ227" i="96"/>
  <c r="CS227" i="96" s="1"/>
  <c r="CT227" i="96" s="1"/>
  <c r="CV227" i="96" s="1"/>
  <c r="DF201" i="96"/>
  <c r="DH201" i="96" s="1"/>
  <c r="GR201" i="96"/>
  <c r="GU122" i="96"/>
  <c r="GU124" i="96" s="1"/>
  <c r="DO122" i="96"/>
  <c r="DQ122" i="96" s="1"/>
  <c r="GS188" i="96"/>
  <c r="DI188" i="96"/>
  <c r="DK188" i="96" s="1"/>
  <c r="EG110" i="94"/>
  <c r="EI110" i="94" s="1"/>
  <c r="HC110" i="94"/>
  <c r="EI96" i="98"/>
  <c r="EK96" i="98" s="1"/>
  <c r="HA96" i="98"/>
  <c r="GS161" i="96"/>
  <c r="GS163" i="96" s="1"/>
  <c r="DI161" i="96"/>
  <c r="DK161" i="96" s="1"/>
  <c r="BJ252" i="96"/>
  <c r="BL252" i="96" s="1"/>
  <c r="BM252" i="96" s="1"/>
  <c r="BO252" i="96" s="1"/>
  <c r="BP252" i="96" s="1"/>
  <c r="BR252" i="96" s="1"/>
  <c r="BS252" i="96" s="1"/>
  <c r="BU252" i="96" s="1"/>
  <c r="BH265" i="95"/>
  <c r="BJ265" i="95" s="1"/>
  <c r="BK265" i="95" s="1"/>
  <c r="BM265" i="95" s="1"/>
  <c r="CC213" i="95"/>
  <c r="CE213" i="95" s="1"/>
  <c r="FO213" i="95"/>
  <c r="EC109" i="98"/>
  <c r="EE109" i="98" s="1"/>
  <c r="GY109" i="98"/>
  <c r="FU95" i="95"/>
  <c r="FU97" i="95" s="1"/>
  <c r="CU95" i="95"/>
  <c r="CW95" i="95" s="1"/>
  <c r="DU109" i="96"/>
  <c r="DW109" i="96" s="1"/>
  <c r="GW109" i="96"/>
  <c r="GW111" i="96" s="1"/>
  <c r="GN240" i="96"/>
  <c r="GK239" i="96"/>
  <c r="GK241" i="96" s="1"/>
  <c r="GK242" i="96" s="1"/>
  <c r="GV162" i="96"/>
  <c r="DR162" i="96"/>
  <c r="DT162" i="96" s="1"/>
  <c r="DT121" i="98"/>
  <c r="DV121" i="98" s="1"/>
  <c r="GV121" i="98"/>
  <c r="GV123" i="98" s="1"/>
  <c r="CQ240" i="96"/>
  <c r="CS240" i="96" s="1"/>
  <c r="CT240" i="96" s="1"/>
  <c r="CV240" i="96" s="1"/>
  <c r="BV239" i="96"/>
  <c r="BX239" i="96" s="1"/>
  <c r="BY239" i="96" s="1"/>
  <c r="CA239" i="96" s="1"/>
  <c r="CB239" i="96" s="1"/>
  <c r="CD239" i="96" s="1"/>
  <c r="GT147" i="98"/>
  <c r="GT149" i="98" s="1"/>
  <c r="DN147" i="98"/>
  <c r="DP147" i="98" s="1"/>
  <c r="EG84" i="96"/>
  <c r="EI84" i="96" s="1"/>
  <c r="HA84" i="96"/>
  <c r="DT108" i="98"/>
  <c r="DV108" i="98" s="1"/>
  <c r="GV108" i="98"/>
  <c r="GV110" i="98" s="1"/>
  <c r="DH213" i="98"/>
  <c r="DJ213" i="98" s="1"/>
  <c r="GR213" i="98"/>
  <c r="GQ187" i="96"/>
  <c r="GQ189" i="96" s="1"/>
  <c r="DC187" i="96"/>
  <c r="DE187" i="96" s="1"/>
  <c r="DO135" i="96"/>
  <c r="DQ135" i="96" s="1"/>
  <c r="GU135" i="96"/>
  <c r="GU137" i="96" s="1"/>
  <c r="DO175" i="96"/>
  <c r="DQ175" i="96" s="1"/>
  <c r="GU175" i="96"/>
  <c r="CX122" i="95"/>
  <c r="CZ122" i="95" s="1"/>
  <c r="FV122" i="95"/>
  <c r="AS251" i="95"/>
  <c r="AU251" i="95" s="1"/>
  <c r="AV251" i="95" s="1"/>
  <c r="AX251" i="95" s="1"/>
  <c r="AY251" i="95" s="1"/>
  <c r="BA251" i="95" s="1"/>
  <c r="DG31" i="95"/>
  <c r="DI31" i="95" s="1"/>
  <c r="FY31" i="95"/>
  <c r="GP199" i="98"/>
  <c r="GP201" i="98" s="1"/>
  <c r="DB199" i="98"/>
  <c r="DD199" i="98" s="1"/>
  <c r="CQ200" i="96"/>
  <c r="CS200" i="96" s="1"/>
  <c r="CT200" i="96" s="1"/>
  <c r="CV200" i="96" s="1"/>
  <c r="BJ265" i="96"/>
  <c r="BL265" i="96" s="1"/>
  <c r="BM265" i="96" s="1"/>
  <c r="BO265" i="96" s="1"/>
  <c r="BP265" i="96" s="1"/>
  <c r="BR265" i="96" s="1"/>
  <c r="BS265" i="96" s="1"/>
  <c r="BU265" i="96" s="1"/>
  <c r="FJ238" i="95"/>
  <c r="FJ240" i="95" s="1"/>
  <c r="FJ241" i="95" s="1"/>
  <c r="DA17" i="95"/>
  <c r="DC17" i="95" s="1"/>
  <c r="FW17" i="95"/>
  <c r="FW19" i="95" s="1"/>
  <c r="EF56" i="98"/>
  <c r="EH56" i="98" s="1"/>
  <c r="GZ56" i="98"/>
  <c r="GZ58" i="98" s="1"/>
  <c r="DI174" i="96"/>
  <c r="DK174" i="96" s="1"/>
  <c r="GS174" i="96"/>
  <c r="GS176" i="96" s="1"/>
  <c r="GQ214" i="96"/>
  <c r="DC214" i="96"/>
  <c r="DE214" i="96" s="1"/>
  <c r="FL239" i="95"/>
  <c r="BN225" i="95"/>
  <c r="BP225" i="95" s="1"/>
  <c r="BQ225" i="95" s="1"/>
  <c r="BS225" i="95" s="1"/>
  <c r="EV19" i="96"/>
  <c r="EX19" i="96" s="1"/>
  <c r="HF19" i="96"/>
  <c r="EP18" i="96"/>
  <c r="ER18" i="96" s="1"/>
  <c r="HD18" i="96"/>
  <c r="HD20" i="96" s="1"/>
  <c r="ER18" i="98"/>
  <c r="ET18" i="98" s="1"/>
  <c r="HD18" i="98"/>
  <c r="DP57" i="95"/>
  <c r="DR57" i="95" s="1"/>
  <c r="GB57" i="95"/>
  <c r="FZ56" i="95"/>
  <c r="FZ58" i="95" s="1"/>
  <c r="DJ56" i="95"/>
  <c r="DL56" i="95" s="1"/>
  <c r="ES32" i="96"/>
  <c r="EU32" i="96" s="1"/>
  <c r="HE32" i="96"/>
  <c r="ER31" i="98"/>
  <c r="ET31" i="98" s="1"/>
  <c r="HD31" i="98"/>
  <c r="EI30" i="98"/>
  <c r="EK30" i="98" s="1"/>
  <c r="HA30" i="98"/>
  <c r="HA32" i="98" s="1"/>
  <c r="DG82" i="95"/>
  <c r="DI82" i="95" s="1"/>
  <c r="FY82" i="95"/>
  <c r="FY84" i="95" s="1"/>
  <c r="FH26" i="94"/>
  <c r="FJ26" i="94" s="1"/>
  <c r="HL26" i="94"/>
  <c r="FE25" i="94"/>
  <c r="FG25" i="94" s="1"/>
  <c r="HK25" i="94"/>
  <c r="HK27" i="94" s="1"/>
  <c r="EO17" i="98"/>
  <c r="EQ17" i="98" s="1"/>
  <c r="HC17" i="98"/>
  <c r="HC19" i="98" s="1"/>
  <c r="FV72" i="95" l="1"/>
  <c r="DA69" i="95"/>
  <c r="DC69" i="95" s="1"/>
  <c r="FW69" i="95"/>
  <c r="FW71" i="95" s="1"/>
  <c r="GA70" i="95"/>
  <c r="DM70" i="95"/>
  <c r="DO70" i="95" s="1"/>
  <c r="GZ47" i="96"/>
  <c r="EG44" i="96"/>
  <c r="EI44" i="96" s="1"/>
  <c r="HA44" i="96"/>
  <c r="HA46" i="96" s="1"/>
  <c r="EJ45" i="96"/>
  <c r="EL45" i="96" s="1"/>
  <c r="HB45" i="96"/>
  <c r="GY46" i="98"/>
  <c r="EF43" i="98"/>
  <c r="EH43" i="98" s="1"/>
  <c r="GZ43" i="98"/>
  <c r="GZ45" i="98" s="1"/>
  <c r="HC44" i="98"/>
  <c r="EO44" i="98"/>
  <c r="EQ44" i="98" s="1"/>
  <c r="GO202" i="98"/>
  <c r="GP202" i="98" s="1"/>
  <c r="HC45" i="94"/>
  <c r="GW72" i="98"/>
  <c r="GV85" i="98"/>
  <c r="EJ42" i="94"/>
  <c r="EL42" i="94" s="1"/>
  <c r="HD42" i="94"/>
  <c r="HD44" i="94" s="1"/>
  <c r="EP43" i="94"/>
  <c r="ER43" i="94" s="1"/>
  <c r="HF43" i="94"/>
  <c r="GR137" i="98"/>
  <c r="GS134" i="98"/>
  <c r="GS136" i="98" s="1"/>
  <c r="DK134" i="98"/>
  <c r="DM134" i="98" s="1"/>
  <c r="GP163" i="98"/>
  <c r="GQ160" i="98"/>
  <c r="GQ162" i="98" s="1"/>
  <c r="DE160" i="98"/>
  <c r="DG160" i="98" s="1"/>
  <c r="GX69" i="98"/>
  <c r="GX71" i="98" s="1"/>
  <c r="DZ69" i="98"/>
  <c r="EB69" i="98" s="1"/>
  <c r="CP237" i="98"/>
  <c r="CR237" i="98" s="1"/>
  <c r="CS237" i="98" s="1"/>
  <c r="CU237" i="98" s="1"/>
  <c r="GZ83" i="98"/>
  <c r="EF83" i="98"/>
  <c r="EH83" i="98" s="1"/>
  <c r="DW135" i="98"/>
  <c r="DY135" i="98" s="1"/>
  <c r="GW135" i="98"/>
  <c r="CP186" i="98"/>
  <c r="CR186" i="98" s="1"/>
  <c r="CS186" i="98" s="1"/>
  <c r="CU186" i="98" s="1"/>
  <c r="CV173" i="98"/>
  <c r="CX173" i="98" s="1"/>
  <c r="CY173" i="98" s="1"/>
  <c r="DA173" i="98" s="1"/>
  <c r="GR187" i="98"/>
  <c r="DH187" i="98"/>
  <c r="DJ187" i="98" s="1"/>
  <c r="BI236" i="98"/>
  <c r="BK236" i="98" s="1"/>
  <c r="BL236" i="98" s="1"/>
  <c r="BN236" i="98" s="1"/>
  <c r="BO236" i="98" s="1"/>
  <c r="BQ236" i="98" s="1"/>
  <c r="BR236" i="98" s="1"/>
  <c r="BT236" i="98" s="1"/>
  <c r="DW82" i="98"/>
  <c r="DY82" i="98" s="1"/>
  <c r="GW82" i="98"/>
  <c r="GW84" i="98" s="1"/>
  <c r="GT174" i="98"/>
  <c r="DN174" i="98"/>
  <c r="DP174" i="98" s="1"/>
  <c r="GM237" i="98"/>
  <c r="HA70" i="98"/>
  <c r="EI70" i="98"/>
  <c r="EK70" i="98" s="1"/>
  <c r="GM186" i="98"/>
  <c r="GM188" i="98" s="1"/>
  <c r="GM189" i="98" s="1"/>
  <c r="GN173" i="98"/>
  <c r="GN175" i="98" s="1"/>
  <c r="GN176" i="98" s="1"/>
  <c r="GR249" i="94"/>
  <c r="AW349" i="94"/>
  <c r="AX349" i="94" s="1"/>
  <c r="AZ349" i="94" s="1"/>
  <c r="BA349" i="94" s="1"/>
  <c r="BC349" i="94" s="1"/>
  <c r="BD349" i="94" s="1"/>
  <c r="BF349" i="94" s="1"/>
  <c r="BG349" i="94" s="1"/>
  <c r="BI349" i="94" s="1"/>
  <c r="BJ349" i="94" s="1"/>
  <c r="BL349" i="94" s="1"/>
  <c r="BM349" i="94" s="1"/>
  <c r="BO349" i="94" s="1"/>
  <c r="BP349" i="94" s="1"/>
  <c r="BR349" i="94" s="1"/>
  <c r="AS349" i="94"/>
  <c r="IC352" i="94" s="1"/>
  <c r="IH352" i="94" s="1"/>
  <c r="GQ266" i="94"/>
  <c r="AW331" i="94"/>
  <c r="AX331" i="94" s="1"/>
  <c r="AZ331" i="94" s="1"/>
  <c r="BA331" i="94" s="1"/>
  <c r="BC331" i="94" s="1"/>
  <c r="BD331" i="94" s="1"/>
  <c r="BF331" i="94" s="1"/>
  <c r="BG331" i="94" s="1"/>
  <c r="BI331" i="94" s="1"/>
  <c r="BJ331" i="94" s="1"/>
  <c r="BL331" i="94" s="1"/>
  <c r="BM331" i="94" s="1"/>
  <c r="BO331" i="94" s="1"/>
  <c r="BP331" i="94" s="1"/>
  <c r="BR331" i="94" s="1"/>
  <c r="GY130" i="94"/>
  <c r="HB113" i="94"/>
  <c r="HA96" i="94"/>
  <c r="HB79" i="94"/>
  <c r="GX164" i="94"/>
  <c r="GY147" i="94"/>
  <c r="GW181" i="94"/>
  <c r="GU232" i="94"/>
  <c r="GU215" i="94"/>
  <c r="GT198" i="94"/>
  <c r="GO332" i="94"/>
  <c r="GQ298" i="94"/>
  <c r="GP315" i="94"/>
  <c r="GS264" i="94"/>
  <c r="GS246" i="94"/>
  <c r="GS248" i="94" s="1"/>
  <c r="GR263" i="94"/>
  <c r="GR265" i="94" s="1"/>
  <c r="HB145" i="94"/>
  <c r="ED145" i="94"/>
  <c r="EF145" i="94" s="1"/>
  <c r="CZ247" i="94"/>
  <c r="DB247" i="94" s="1"/>
  <c r="DC247" i="94" s="1"/>
  <c r="DE247" i="94" s="1"/>
  <c r="GU247" i="94"/>
  <c r="DU179" i="94"/>
  <c r="DW179" i="94" s="1"/>
  <c r="GY179" i="94"/>
  <c r="CK281" i="94"/>
  <c r="CM281" i="94" s="1"/>
  <c r="CN281" i="94" s="1"/>
  <c r="CP281" i="94" s="1"/>
  <c r="CQ281" i="94" s="1"/>
  <c r="CS281" i="94" s="1"/>
  <c r="BY297" i="94"/>
  <c r="CA297" i="94" s="1"/>
  <c r="CB297" i="94" s="1"/>
  <c r="CD297" i="94" s="1"/>
  <c r="GZ144" i="94"/>
  <c r="GZ146" i="94" s="1"/>
  <c r="DX144" i="94"/>
  <c r="DZ144" i="94" s="1"/>
  <c r="HD77" i="94"/>
  <c r="EJ77" i="94"/>
  <c r="EL77" i="94" s="1"/>
  <c r="BY280" i="94"/>
  <c r="CA280" i="94" s="1"/>
  <c r="CB280" i="94" s="1"/>
  <c r="CD280" i="94" s="1"/>
  <c r="DF229" i="94"/>
  <c r="DH229" i="94" s="1"/>
  <c r="DI229" i="94" s="1"/>
  <c r="DK229" i="94" s="1"/>
  <c r="GV229" i="94"/>
  <c r="GV231" i="94" s="1"/>
  <c r="DF212" i="94"/>
  <c r="DH212" i="94" s="1"/>
  <c r="DI212" i="94" s="1"/>
  <c r="DK212" i="94" s="1"/>
  <c r="GV212" i="94"/>
  <c r="GV214" i="94" s="1"/>
  <c r="ED128" i="94"/>
  <c r="EF128" i="94" s="1"/>
  <c r="HB128" i="94"/>
  <c r="CZ195" i="94"/>
  <c r="DB195" i="94" s="1"/>
  <c r="DC195" i="94" s="1"/>
  <c r="DE195" i="94" s="1"/>
  <c r="GU195" i="94"/>
  <c r="GU197" i="94" s="1"/>
  <c r="BS332" i="94"/>
  <c r="BU332" i="94" s="1"/>
  <c r="BV332" i="94" s="1"/>
  <c r="BX332" i="94" s="1"/>
  <c r="GY161" i="94"/>
  <c r="GY163" i="94" s="1"/>
  <c r="DU161" i="94"/>
  <c r="DW161" i="94" s="1"/>
  <c r="GO314" i="94"/>
  <c r="GO316" i="94" s="1"/>
  <c r="GO317" i="94" s="1"/>
  <c r="GW213" i="94"/>
  <c r="DL213" i="94"/>
  <c r="DN213" i="94" s="1"/>
  <c r="DO213" i="94" s="1"/>
  <c r="DQ213" i="94" s="1"/>
  <c r="EG111" i="94"/>
  <c r="EI111" i="94" s="1"/>
  <c r="HC111" i="94"/>
  <c r="HC112" i="94" s="1"/>
  <c r="BS314" i="94"/>
  <c r="BU314" i="94" s="1"/>
  <c r="BV314" i="94" s="1"/>
  <c r="BX314" i="94" s="1"/>
  <c r="GW230" i="94"/>
  <c r="DL230" i="94"/>
  <c r="DN230" i="94" s="1"/>
  <c r="DO230" i="94" s="1"/>
  <c r="DQ230" i="94" s="1"/>
  <c r="GT246" i="94"/>
  <c r="GT248" i="94" s="1"/>
  <c r="CT246" i="94"/>
  <c r="CV246" i="94" s="1"/>
  <c r="CW246" i="94" s="1"/>
  <c r="CY246" i="94" s="1"/>
  <c r="CK263" i="94"/>
  <c r="CM263" i="94" s="1"/>
  <c r="CN263" i="94" s="1"/>
  <c r="CP263" i="94" s="1"/>
  <c r="CQ263" i="94" s="1"/>
  <c r="CS263" i="94" s="1"/>
  <c r="HC94" i="94"/>
  <c r="EG94" i="94"/>
  <c r="EI94" i="94" s="1"/>
  <c r="GW196" i="94"/>
  <c r="DL196" i="94"/>
  <c r="DN196" i="94" s="1"/>
  <c r="DO196" i="94" s="1"/>
  <c r="DQ196" i="94" s="1"/>
  <c r="EA162" i="94"/>
  <c r="EC162" i="94" s="1"/>
  <c r="HA162" i="94"/>
  <c r="HC76" i="94"/>
  <c r="HC78" i="94" s="1"/>
  <c r="EG76" i="94"/>
  <c r="EI76" i="94" s="1"/>
  <c r="CE298" i="94"/>
  <c r="CG298" i="94" s="1"/>
  <c r="CH298" i="94" s="1"/>
  <c r="CJ298" i="94" s="1"/>
  <c r="BY315" i="94"/>
  <c r="CA315" i="94" s="1"/>
  <c r="CB315" i="94" s="1"/>
  <c r="CD315" i="94" s="1"/>
  <c r="HB93" i="94"/>
  <c r="HB95" i="94" s="1"/>
  <c r="ED93" i="94"/>
  <c r="EF93" i="94" s="1"/>
  <c r="GT264" i="94"/>
  <c r="CT264" i="94"/>
  <c r="CV264" i="94" s="1"/>
  <c r="CW264" i="94" s="1"/>
  <c r="CY264" i="94" s="1"/>
  <c r="GR281" i="94"/>
  <c r="GP297" i="94"/>
  <c r="GP299" i="94" s="1"/>
  <c r="GP300" i="94" s="1"/>
  <c r="DR178" i="94"/>
  <c r="DT178" i="94" s="1"/>
  <c r="GX178" i="94"/>
  <c r="GX180" i="94" s="1"/>
  <c r="GP280" i="94"/>
  <c r="GP282" i="94" s="1"/>
  <c r="GP283" i="94" s="1"/>
  <c r="GZ127" i="94"/>
  <c r="GZ129" i="94" s="1"/>
  <c r="DX127" i="94"/>
  <c r="DZ127" i="94" s="1"/>
  <c r="HK28" i="94"/>
  <c r="HD21" i="96"/>
  <c r="HC20" i="98"/>
  <c r="HD62" i="94"/>
  <c r="FW20" i="95"/>
  <c r="FT111" i="95"/>
  <c r="GZ73" i="96"/>
  <c r="HA33" i="98"/>
  <c r="HA34" i="96"/>
  <c r="GX99" i="96"/>
  <c r="GT150" i="98"/>
  <c r="FV33" i="95"/>
  <c r="GT151" i="96"/>
  <c r="FW46" i="95"/>
  <c r="GV124" i="98"/>
  <c r="GY98" i="98"/>
  <c r="GY60" i="96"/>
  <c r="FY85" i="95"/>
  <c r="FQ150" i="95"/>
  <c r="FU98" i="95"/>
  <c r="FS124" i="95"/>
  <c r="GV111" i="98"/>
  <c r="FO176" i="95"/>
  <c r="GZ59" i="98"/>
  <c r="FQ137" i="95"/>
  <c r="GY86" i="96"/>
  <c r="GW112" i="96"/>
  <c r="FZ59" i="95"/>
  <c r="GS177" i="96"/>
  <c r="FO163" i="95"/>
  <c r="GS164" i="96"/>
  <c r="GU138" i="96"/>
  <c r="FL212" i="95"/>
  <c r="FL214" i="95" s="1"/>
  <c r="FL215" i="95" s="1"/>
  <c r="GQ190" i="96"/>
  <c r="FI251" i="95"/>
  <c r="FI253" i="95" s="1"/>
  <c r="FI254" i="95" s="1"/>
  <c r="GM253" i="96"/>
  <c r="GU125" i="96"/>
  <c r="FL252" i="95"/>
  <c r="GO240" i="96"/>
  <c r="GM225" i="98"/>
  <c r="GM227" i="98" s="1"/>
  <c r="GM228" i="98" s="1"/>
  <c r="FL225" i="95"/>
  <c r="FL227" i="95" s="1"/>
  <c r="FL228" i="95" s="1"/>
  <c r="GK252" i="96"/>
  <c r="GK254" i="96" s="1"/>
  <c r="GK255" i="96" s="1"/>
  <c r="GN213" i="96"/>
  <c r="GN215" i="96" s="1"/>
  <c r="GN216" i="96" s="1"/>
  <c r="FM186" i="95"/>
  <c r="FM188" i="95" s="1"/>
  <c r="FM189" i="95" s="1"/>
  <c r="GM266" i="96"/>
  <c r="GK265" i="96"/>
  <c r="GK267" i="96" s="1"/>
  <c r="GK268" i="96" s="1"/>
  <c r="FK265" i="95"/>
  <c r="GL239" i="96"/>
  <c r="GL241" i="96" s="1"/>
  <c r="GL242" i="96" s="1"/>
  <c r="BV252" i="96"/>
  <c r="BX252" i="96" s="1"/>
  <c r="BY252" i="96" s="1"/>
  <c r="CA252" i="96" s="1"/>
  <c r="CB252" i="96" s="1"/>
  <c r="CD252" i="96" s="1"/>
  <c r="EG110" i="96"/>
  <c r="EI110" i="96" s="1"/>
  <c r="HA110" i="96"/>
  <c r="BT252" i="95"/>
  <c r="BV252" i="95" s="1"/>
  <c r="BW252" i="95" s="1"/>
  <c r="BY252" i="95" s="1"/>
  <c r="CF226" i="95"/>
  <c r="CH226" i="95" s="1"/>
  <c r="FP226" i="95"/>
  <c r="GZ83" i="96"/>
  <c r="GZ85" i="96" s="1"/>
  <c r="ED83" i="96"/>
  <c r="EF83" i="96" s="1"/>
  <c r="DM18" i="95"/>
  <c r="DO18" i="95" s="1"/>
  <c r="GA18" i="95"/>
  <c r="CP225" i="98"/>
  <c r="CR225" i="98" s="1"/>
  <c r="CS225" i="98" s="1"/>
  <c r="CU225" i="98" s="1"/>
  <c r="EF122" i="98"/>
  <c r="EH122" i="98" s="1"/>
  <c r="GZ122" i="98"/>
  <c r="CL200" i="95"/>
  <c r="CN200" i="95" s="1"/>
  <c r="FR200" i="95"/>
  <c r="EM59" i="94"/>
  <c r="EO59" i="94" s="1"/>
  <c r="HE59" i="94"/>
  <c r="HE61" i="94" s="1"/>
  <c r="FH264" i="95"/>
  <c r="FH266" i="95" s="1"/>
  <c r="FH267" i="95" s="1"/>
  <c r="GR214" i="96"/>
  <c r="DF214" i="96"/>
  <c r="DH214" i="96" s="1"/>
  <c r="DK213" i="98"/>
  <c r="DM213" i="98" s="1"/>
  <c r="GS213" i="98"/>
  <c r="CE239" i="96"/>
  <c r="CG239" i="96" s="1"/>
  <c r="CH239" i="96" s="1"/>
  <c r="CJ239" i="96" s="1"/>
  <c r="DL161" i="96"/>
  <c r="DN161" i="96" s="1"/>
  <c r="GT161" i="96"/>
  <c r="GT163" i="96" s="1"/>
  <c r="EA123" i="96"/>
  <c r="EC123" i="96" s="1"/>
  <c r="GY123" i="96"/>
  <c r="HC58" i="96"/>
  <c r="EM58" i="96"/>
  <c r="EO58" i="96" s="1"/>
  <c r="FM239" i="95"/>
  <c r="FK238" i="95"/>
  <c r="FK240" i="95" s="1"/>
  <c r="FK241" i="95" s="1"/>
  <c r="AS264" i="95"/>
  <c r="AU264" i="95" s="1"/>
  <c r="AV264" i="95" s="1"/>
  <c r="AX264" i="95" s="1"/>
  <c r="AY264" i="95" s="1"/>
  <c r="BA264" i="95" s="1"/>
  <c r="FW30" i="95"/>
  <c r="FW32" i="95" s="1"/>
  <c r="DA30" i="95"/>
  <c r="DC30" i="95" s="1"/>
  <c r="DE199" i="98"/>
  <c r="DG199" i="98" s="1"/>
  <c r="GQ199" i="98"/>
  <c r="GQ201" i="98" s="1"/>
  <c r="DF187" i="96"/>
  <c r="DH187" i="96" s="1"/>
  <c r="GR187" i="96"/>
  <c r="GR189" i="96" s="1"/>
  <c r="DX109" i="96"/>
  <c r="DZ109" i="96" s="1"/>
  <c r="GX109" i="96"/>
  <c r="GX111" i="96" s="1"/>
  <c r="EL96" i="98"/>
  <c r="EN96" i="98" s="1"/>
  <c r="HB96" i="98"/>
  <c r="GR226" i="98"/>
  <c r="DH226" i="98"/>
  <c r="DJ226" i="98" s="1"/>
  <c r="CF160" i="95"/>
  <c r="CH160" i="95" s="1"/>
  <c r="FP160" i="95"/>
  <c r="FP162" i="95" s="1"/>
  <c r="BZ239" i="95"/>
  <c r="CB239" i="95" s="1"/>
  <c r="FN239" i="95"/>
  <c r="BN238" i="95"/>
  <c r="BP238" i="95" s="1"/>
  <c r="BQ238" i="95" s="1"/>
  <c r="BS238" i="95" s="1"/>
  <c r="DD17" i="95"/>
  <c r="DF17" i="95" s="1"/>
  <c r="FX17" i="95"/>
  <c r="FX19" i="95" s="1"/>
  <c r="BV265" i="96"/>
  <c r="BX265" i="96" s="1"/>
  <c r="BY265" i="96" s="1"/>
  <c r="CA265" i="96" s="1"/>
  <c r="CB265" i="96" s="1"/>
  <c r="CD265" i="96" s="1"/>
  <c r="DL188" i="96"/>
  <c r="DN188" i="96" s="1"/>
  <c r="GT188" i="96"/>
  <c r="GA83" i="95"/>
  <c r="DM83" i="95"/>
  <c r="DO83" i="95" s="1"/>
  <c r="DL174" i="96"/>
  <c r="DN174" i="96" s="1"/>
  <c r="GT174" i="96"/>
  <c r="GT176" i="96" s="1"/>
  <c r="FR147" i="95"/>
  <c r="FR149" i="95" s="1"/>
  <c r="CL147" i="95"/>
  <c r="CN147" i="95" s="1"/>
  <c r="DN200" i="98"/>
  <c r="DP200" i="98" s="1"/>
  <c r="GT200" i="98"/>
  <c r="BT225" i="95"/>
  <c r="BV225" i="95" s="1"/>
  <c r="BW225" i="95" s="1"/>
  <c r="BY225" i="95" s="1"/>
  <c r="BB251" i="95"/>
  <c r="BD251" i="95" s="1"/>
  <c r="BE251" i="95" s="1"/>
  <c r="BG251" i="95" s="1"/>
  <c r="BN265" i="95"/>
  <c r="BP265" i="95" s="1"/>
  <c r="BQ265" i="95" s="1"/>
  <c r="BS265" i="95" s="1"/>
  <c r="GO227" i="96"/>
  <c r="FU135" i="95"/>
  <c r="CU135" i="95"/>
  <c r="CW135" i="95" s="1"/>
  <c r="EF95" i="98"/>
  <c r="EH95" i="98" s="1"/>
  <c r="GZ95" i="98"/>
  <c r="GZ97" i="98" s="1"/>
  <c r="DW108" i="98"/>
  <c r="DY108" i="98" s="1"/>
  <c r="GW108" i="98"/>
  <c r="GW110" i="98" s="1"/>
  <c r="CW240" i="96"/>
  <c r="CY240" i="96" s="1"/>
  <c r="CZ240" i="96" s="1"/>
  <c r="DB240" i="96" s="1"/>
  <c r="HD110" i="94"/>
  <c r="EJ110" i="94"/>
  <c r="EL110" i="94" s="1"/>
  <c r="CW227" i="96"/>
  <c r="CY227" i="96" s="1"/>
  <c r="CZ227" i="96" s="1"/>
  <c r="DB227" i="96" s="1"/>
  <c r="HA97" i="96"/>
  <c r="EG97" i="96"/>
  <c r="EI97" i="96" s="1"/>
  <c r="CL134" i="95"/>
  <c r="CN134" i="95" s="1"/>
  <c r="FR134" i="95"/>
  <c r="FR136" i="95" s="1"/>
  <c r="DA122" i="95"/>
  <c r="DC122" i="95" s="1"/>
  <c r="FW122" i="95"/>
  <c r="DW121" i="98"/>
  <c r="DY121" i="98" s="1"/>
  <c r="GW121" i="98"/>
  <c r="GW123" i="98" s="1"/>
  <c r="CX95" i="95"/>
  <c r="CZ95" i="95" s="1"/>
  <c r="FV95" i="95"/>
  <c r="FV97" i="95" s="1"/>
  <c r="DR122" i="96"/>
  <c r="DT122" i="96" s="1"/>
  <c r="GV122" i="96"/>
  <c r="GV124" i="96" s="1"/>
  <c r="CK266" i="96"/>
  <c r="CM266" i="96" s="1"/>
  <c r="CN266" i="96" s="1"/>
  <c r="CP266" i="96" s="1"/>
  <c r="EA96" i="96"/>
  <c r="EC96" i="96" s="1"/>
  <c r="GY96" i="96"/>
  <c r="GY98" i="96" s="1"/>
  <c r="EA136" i="96"/>
  <c r="EC136" i="96" s="1"/>
  <c r="GY136" i="96"/>
  <c r="EG70" i="96"/>
  <c r="EI70" i="96" s="1"/>
  <c r="HA70" i="96"/>
  <c r="HA72" i="96" s="1"/>
  <c r="CR121" i="95"/>
  <c r="CT121" i="95" s="1"/>
  <c r="FT121" i="95"/>
  <c r="FT123" i="95" s="1"/>
  <c r="DO148" i="96"/>
  <c r="DQ148" i="96" s="1"/>
  <c r="GU148" i="96"/>
  <c r="GU150" i="96" s="1"/>
  <c r="DD109" i="95"/>
  <c r="DF109" i="95" s="1"/>
  <c r="FX109" i="95"/>
  <c r="GO200" i="96"/>
  <c r="GO202" i="96" s="1"/>
  <c r="GO203" i="96" s="1"/>
  <c r="HB84" i="96"/>
  <c r="EJ84" i="96"/>
  <c r="EL84" i="96" s="1"/>
  <c r="DU162" i="96"/>
  <c r="DW162" i="96" s="1"/>
  <c r="GW162" i="96"/>
  <c r="CU108" i="95"/>
  <c r="CW108" i="95" s="1"/>
  <c r="FU108" i="95"/>
  <c r="FU110" i="95" s="1"/>
  <c r="DU149" i="96"/>
  <c r="DW149" i="96" s="1"/>
  <c r="GW149" i="96"/>
  <c r="CF173" i="95"/>
  <c r="CH173" i="95" s="1"/>
  <c r="FP173" i="95"/>
  <c r="FP175" i="95" s="1"/>
  <c r="EI56" i="98"/>
  <c r="EK56" i="98" s="1"/>
  <c r="HA56" i="98"/>
  <c r="HA58" i="98" s="1"/>
  <c r="CW200" i="96"/>
  <c r="CY200" i="96" s="1"/>
  <c r="CZ200" i="96" s="1"/>
  <c r="DB200" i="96" s="1"/>
  <c r="DR175" i="96"/>
  <c r="DT175" i="96" s="1"/>
  <c r="GV175" i="96"/>
  <c r="GZ109" i="98"/>
  <c r="EF109" i="98"/>
  <c r="EH109" i="98" s="1"/>
  <c r="CQ213" i="96"/>
  <c r="CS213" i="96" s="1"/>
  <c r="CT213" i="96" s="1"/>
  <c r="CV213" i="96" s="1"/>
  <c r="EP71" i="96"/>
  <c r="ER71" i="96" s="1"/>
  <c r="HD71" i="96"/>
  <c r="FU161" i="95"/>
  <c r="CU161" i="95"/>
  <c r="CW161" i="95" s="1"/>
  <c r="CL187" i="95"/>
  <c r="CN187" i="95" s="1"/>
  <c r="FR187" i="95"/>
  <c r="FN186" i="95"/>
  <c r="FN188" i="95" s="1"/>
  <c r="BZ186" i="95"/>
  <c r="CB186" i="95" s="1"/>
  <c r="HG60" i="94"/>
  <c r="ES60" i="94"/>
  <c r="EU60" i="94" s="1"/>
  <c r="DI201" i="96"/>
  <c r="DK201" i="96" s="1"/>
  <c r="GS201" i="96"/>
  <c r="FM199" i="95"/>
  <c r="FM201" i="95" s="1"/>
  <c r="FM202" i="95" s="1"/>
  <c r="DG96" i="95"/>
  <c r="DI96" i="95" s="1"/>
  <c r="FY96" i="95"/>
  <c r="DD43" i="95"/>
  <c r="DF43" i="95" s="1"/>
  <c r="FX43" i="95"/>
  <c r="FX45" i="95" s="1"/>
  <c r="GM212" i="98"/>
  <c r="GM214" i="98" s="1"/>
  <c r="GM215" i="98" s="1"/>
  <c r="ED57" i="96"/>
  <c r="EF57" i="96" s="1"/>
  <c r="GZ57" i="96"/>
  <c r="GZ59" i="96" s="1"/>
  <c r="CR174" i="95"/>
  <c r="CT174" i="95" s="1"/>
  <c r="FT174" i="95"/>
  <c r="EU57" i="98"/>
  <c r="EW57" i="98" s="1"/>
  <c r="HE57" i="98"/>
  <c r="CK253" i="96"/>
  <c r="CM253" i="96" s="1"/>
  <c r="CN253" i="96" s="1"/>
  <c r="CP253" i="96" s="1"/>
  <c r="BT212" i="95"/>
  <c r="BV212" i="95" s="1"/>
  <c r="BW212" i="95" s="1"/>
  <c r="BY212" i="95" s="1"/>
  <c r="GL226" i="96"/>
  <c r="GL228" i="96" s="1"/>
  <c r="GL229" i="96" s="1"/>
  <c r="DJ31" i="95"/>
  <c r="DL31" i="95" s="1"/>
  <c r="FZ31" i="95"/>
  <c r="GV135" i="96"/>
  <c r="GV137" i="96" s="1"/>
  <c r="DR135" i="96"/>
  <c r="DT135" i="96" s="1"/>
  <c r="DQ147" i="98"/>
  <c r="DS147" i="98" s="1"/>
  <c r="GU147" i="98"/>
  <c r="GU149" i="98" s="1"/>
  <c r="FP213" i="95"/>
  <c r="CF213" i="95"/>
  <c r="CH213" i="95" s="1"/>
  <c r="FN199" i="95"/>
  <c r="FN201" i="95" s="1"/>
  <c r="BZ199" i="95"/>
  <c r="CB199" i="95" s="1"/>
  <c r="DJ44" i="95"/>
  <c r="DL44" i="95" s="1"/>
  <c r="FZ44" i="95"/>
  <c r="DZ148" i="98"/>
  <c r="EB148" i="98" s="1"/>
  <c r="GX148" i="98"/>
  <c r="CP212" i="98"/>
  <c r="CR212" i="98" s="1"/>
  <c r="CS212" i="98" s="1"/>
  <c r="CU212" i="98" s="1"/>
  <c r="DZ161" i="98"/>
  <c r="EB161" i="98" s="1"/>
  <c r="GX161" i="98"/>
  <c r="EJ31" i="96"/>
  <c r="EL31" i="96" s="1"/>
  <c r="HB31" i="96"/>
  <c r="HB33" i="96" s="1"/>
  <c r="CE226" i="96"/>
  <c r="CG226" i="96" s="1"/>
  <c r="CH226" i="96" s="1"/>
  <c r="CJ226" i="96" s="1"/>
  <c r="CU148" i="95"/>
  <c r="CW148" i="95" s="1"/>
  <c r="FU148" i="95"/>
  <c r="HE18" i="96"/>
  <c r="HE20" i="96" s="1"/>
  <c r="ES18" i="96"/>
  <c r="EU18" i="96" s="1"/>
  <c r="HG19" i="96"/>
  <c r="EY19" i="96"/>
  <c r="FA19" i="96" s="1"/>
  <c r="EL30" i="98"/>
  <c r="EN30" i="98" s="1"/>
  <c r="HB30" i="98"/>
  <c r="HB32" i="98" s="1"/>
  <c r="HE31" i="98"/>
  <c r="EU31" i="98"/>
  <c r="EW31" i="98" s="1"/>
  <c r="HF32" i="96"/>
  <c r="EV32" i="96"/>
  <c r="EX32" i="96" s="1"/>
  <c r="DM56" i="95"/>
  <c r="DO56" i="95" s="1"/>
  <c r="GA56" i="95"/>
  <c r="GA58" i="95" s="1"/>
  <c r="GC57" i="95"/>
  <c r="DS57" i="95"/>
  <c r="DU57" i="95" s="1"/>
  <c r="HE18" i="98"/>
  <c r="EU18" i="98"/>
  <c r="EW18" i="98" s="1"/>
  <c r="FZ82" i="95"/>
  <c r="FZ84" i="95" s="1"/>
  <c r="DJ82" i="95"/>
  <c r="DL82" i="95" s="1"/>
  <c r="HD17" i="98"/>
  <c r="HD19" i="98" s="1"/>
  <c r="ER17" i="98"/>
  <c r="ET17" i="98" s="1"/>
  <c r="HL25" i="94"/>
  <c r="HL27" i="94" s="1"/>
  <c r="FH25" i="94"/>
  <c r="FJ25" i="94" s="1"/>
  <c r="FK26" i="94"/>
  <c r="FM26" i="94" s="1"/>
  <c r="HM26" i="94"/>
  <c r="FW72" i="95" l="1"/>
  <c r="FX69" i="95"/>
  <c r="FX71" i="95" s="1"/>
  <c r="DD69" i="95"/>
  <c r="DF69" i="95" s="1"/>
  <c r="DP70" i="95"/>
  <c r="DR70" i="95" s="1"/>
  <c r="GB70" i="95"/>
  <c r="HA47" i="96"/>
  <c r="HC45" i="96"/>
  <c r="EM45" i="96"/>
  <c r="EO45" i="96" s="1"/>
  <c r="EJ44" i="96"/>
  <c r="EL44" i="96" s="1"/>
  <c r="HB44" i="96"/>
  <c r="HB46" i="96" s="1"/>
  <c r="GZ46" i="98"/>
  <c r="EI43" i="98"/>
  <c r="EK43" i="98" s="1"/>
  <c r="HA43" i="98"/>
  <c r="HA45" i="98" s="1"/>
  <c r="ER44" i="98"/>
  <c r="ET44" i="98" s="1"/>
  <c r="HD44" i="98"/>
  <c r="HD45" i="94"/>
  <c r="GW85" i="98"/>
  <c r="GX72" i="98"/>
  <c r="HG43" i="94"/>
  <c r="ES43" i="94"/>
  <c r="EU43" i="94" s="1"/>
  <c r="EM42" i="94"/>
  <c r="EO42" i="94" s="1"/>
  <c r="HE42" i="94"/>
  <c r="HE44" i="94" s="1"/>
  <c r="GS137" i="98"/>
  <c r="GT134" i="98"/>
  <c r="GT136" i="98" s="1"/>
  <c r="DN134" i="98"/>
  <c r="DP134" i="98" s="1"/>
  <c r="GQ163" i="98"/>
  <c r="GN237" i="98"/>
  <c r="GR160" i="98"/>
  <c r="GR162" i="98" s="1"/>
  <c r="DH160" i="98"/>
  <c r="DJ160" i="98" s="1"/>
  <c r="EL70" i="98"/>
  <c r="EN70" i="98" s="1"/>
  <c r="HB70" i="98"/>
  <c r="GX82" i="98"/>
  <c r="GX84" i="98" s="1"/>
  <c r="DZ82" i="98"/>
  <c r="EB82" i="98" s="1"/>
  <c r="BU236" i="98"/>
  <c r="BW236" i="98" s="1"/>
  <c r="BX236" i="98" s="1"/>
  <c r="BZ236" i="98" s="1"/>
  <c r="CA236" i="98" s="1"/>
  <c r="CC236" i="98" s="1"/>
  <c r="DB173" i="98"/>
  <c r="DD173" i="98" s="1"/>
  <c r="GP173" i="98"/>
  <c r="GP175" i="98" s="1"/>
  <c r="CV186" i="98"/>
  <c r="CX186" i="98" s="1"/>
  <c r="CY186" i="98" s="1"/>
  <c r="DA186" i="98" s="1"/>
  <c r="GX135" i="98"/>
  <c r="DZ135" i="98"/>
  <c r="EB135" i="98" s="1"/>
  <c r="CV237" i="98"/>
  <c r="CX237" i="98" s="1"/>
  <c r="CY237" i="98" s="1"/>
  <c r="DA237" i="98" s="1"/>
  <c r="DQ174" i="98"/>
  <c r="DS174" i="98" s="1"/>
  <c r="GU174" i="98"/>
  <c r="GJ236" i="98"/>
  <c r="GJ238" i="98" s="1"/>
  <c r="GJ239" i="98" s="1"/>
  <c r="DK187" i="98"/>
  <c r="DM187" i="98" s="1"/>
  <c r="GS187" i="98"/>
  <c r="GO173" i="98"/>
  <c r="GO175" i="98" s="1"/>
  <c r="GO176" i="98" s="1"/>
  <c r="GN186" i="98"/>
  <c r="GN188" i="98" s="1"/>
  <c r="GN189" i="98" s="1"/>
  <c r="EI83" i="98"/>
  <c r="EK83" i="98" s="1"/>
  <c r="HA83" i="98"/>
  <c r="EC69" i="98"/>
  <c r="EE69" i="98" s="1"/>
  <c r="GY69" i="98"/>
  <c r="GY71" i="98" s="1"/>
  <c r="GS249" i="94"/>
  <c r="GT249" i="94" s="1"/>
  <c r="GN349" i="94"/>
  <c r="AU348" i="94"/>
  <c r="HW348" i="94" s="1"/>
  <c r="GR266" i="94"/>
  <c r="GN331" i="94"/>
  <c r="GN333" i="94" s="1"/>
  <c r="GN334" i="94" s="1"/>
  <c r="GZ130" i="94"/>
  <c r="HC113" i="94"/>
  <c r="HB96" i="94"/>
  <c r="HC79" i="94"/>
  <c r="GY164" i="94"/>
  <c r="GX181" i="94"/>
  <c r="GZ147" i="94"/>
  <c r="GV215" i="94"/>
  <c r="GV232" i="94"/>
  <c r="GU198" i="94"/>
  <c r="GQ297" i="94"/>
  <c r="GQ299" i="94" s="1"/>
  <c r="GQ300" i="94" s="1"/>
  <c r="GP332" i="94"/>
  <c r="DU178" i="94"/>
  <c r="DW178" i="94" s="1"/>
  <c r="GY178" i="94"/>
  <c r="GY180" i="94" s="1"/>
  <c r="CK298" i="94"/>
  <c r="CM298" i="94" s="1"/>
  <c r="CN298" i="94" s="1"/>
  <c r="CP298" i="94" s="1"/>
  <c r="CQ298" i="94" s="1"/>
  <c r="CS298" i="94" s="1"/>
  <c r="BY314" i="94"/>
  <c r="CA314" i="94" s="1"/>
  <c r="CB314" i="94" s="1"/>
  <c r="CD314" i="94" s="1"/>
  <c r="DX161" i="94"/>
  <c r="DZ161" i="94" s="1"/>
  <c r="GZ161" i="94"/>
  <c r="GZ163" i="94" s="1"/>
  <c r="BS349" i="94"/>
  <c r="BU349" i="94" s="1"/>
  <c r="BV349" i="94" s="1"/>
  <c r="BX349" i="94" s="1"/>
  <c r="GQ280" i="94"/>
  <c r="GQ282" i="94" s="1"/>
  <c r="GQ283" i="94" s="1"/>
  <c r="HA144" i="94"/>
  <c r="HA146" i="94" s="1"/>
  <c r="EA144" i="94"/>
  <c r="EC144" i="94" s="1"/>
  <c r="GS281" i="94"/>
  <c r="GU264" i="94"/>
  <c r="CZ264" i="94"/>
  <c r="DB264" i="94" s="1"/>
  <c r="DC264" i="94" s="1"/>
  <c r="DE264" i="94" s="1"/>
  <c r="GQ315" i="94"/>
  <c r="GS263" i="94"/>
  <c r="GS265" i="94" s="1"/>
  <c r="DR230" i="94"/>
  <c r="DT230" i="94" s="1"/>
  <c r="GX230" i="94"/>
  <c r="DR213" i="94"/>
  <c r="DT213" i="94" s="1"/>
  <c r="GX213" i="94"/>
  <c r="GO331" i="94"/>
  <c r="GO333" i="94" s="1"/>
  <c r="DF195" i="94"/>
  <c r="DH195" i="94" s="1"/>
  <c r="DI195" i="94" s="1"/>
  <c r="DK195" i="94" s="1"/>
  <c r="GV195" i="94"/>
  <c r="GV197" i="94" s="1"/>
  <c r="GW229" i="94"/>
  <c r="GW231" i="94" s="1"/>
  <c r="DL229" i="94"/>
  <c r="DN229" i="94" s="1"/>
  <c r="DO229" i="94" s="1"/>
  <c r="DQ229" i="94" s="1"/>
  <c r="CE280" i="94"/>
  <c r="CG280" i="94" s="1"/>
  <c r="CH280" i="94" s="1"/>
  <c r="CJ280" i="94" s="1"/>
  <c r="CT281" i="94"/>
  <c r="CV281" i="94" s="1"/>
  <c r="CW281" i="94" s="1"/>
  <c r="CY281" i="94" s="1"/>
  <c r="GT281" i="94"/>
  <c r="HA127" i="94"/>
  <c r="HA129" i="94" s="1"/>
  <c r="EA127" i="94"/>
  <c r="EC127" i="94" s="1"/>
  <c r="CE315" i="94"/>
  <c r="CG315" i="94" s="1"/>
  <c r="CH315" i="94" s="1"/>
  <c r="CJ315" i="94" s="1"/>
  <c r="ED162" i="94"/>
  <c r="EF162" i="94" s="1"/>
  <c r="HB162" i="94"/>
  <c r="GT263" i="94"/>
  <c r="GT265" i="94" s="1"/>
  <c r="CT263" i="94"/>
  <c r="CV263" i="94" s="1"/>
  <c r="CW263" i="94" s="1"/>
  <c r="CY263" i="94" s="1"/>
  <c r="HD111" i="94"/>
  <c r="HD112" i="94" s="1"/>
  <c r="EJ111" i="94"/>
  <c r="EL111" i="94" s="1"/>
  <c r="BS331" i="94"/>
  <c r="BU331" i="94" s="1"/>
  <c r="BV331" i="94" s="1"/>
  <c r="BX331" i="94" s="1"/>
  <c r="DL212" i="94"/>
  <c r="DN212" i="94" s="1"/>
  <c r="DO212" i="94" s="1"/>
  <c r="DQ212" i="94" s="1"/>
  <c r="GW212" i="94"/>
  <c r="GW214" i="94" s="1"/>
  <c r="EM77" i="94"/>
  <c r="EO77" i="94" s="1"/>
  <c r="HE77" i="94"/>
  <c r="HC145" i="94"/>
  <c r="EG145" i="94"/>
  <c r="EI145" i="94" s="1"/>
  <c r="EG93" i="94"/>
  <c r="EI93" i="94" s="1"/>
  <c r="HC93" i="94"/>
  <c r="HC95" i="94" s="1"/>
  <c r="GR298" i="94"/>
  <c r="HD76" i="94"/>
  <c r="HD78" i="94" s="1"/>
  <c r="EJ76" i="94"/>
  <c r="EL76" i="94" s="1"/>
  <c r="DR196" i="94"/>
  <c r="DT196" i="94" s="1"/>
  <c r="GX196" i="94"/>
  <c r="HD94" i="94"/>
  <c r="EJ94" i="94"/>
  <c r="EL94" i="94" s="1"/>
  <c r="CZ246" i="94"/>
  <c r="DB246" i="94" s="1"/>
  <c r="DC246" i="94" s="1"/>
  <c r="DE246" i="94" s="1"/>
  <c r="GU246" i="94"/>
  <c r="GU248" i="94" s="1"/>
  <c r="GP314" i="94"/>
  <c r="GP316" i="94" s="1"/>
  <c r="GP317" i="94" s="1"/>
  <c r="BY332" i="94"/>
  <c r="CA332" i="94" s="1"/>
  <c r="CB332" i="94" s="1"/>
  <c r="CD332" i="94" s="1"/>
  <c r="HC128" i="94"/>
  <c r="EG128" i="94"/>
  <c r="EI128" i="94" s="1"/>
  <c r="GO349" i="94"/>
  <c r="CE297" i="94"/>
  <c r="CG297" i="94" s="1"/>
  <c r="CH297" i="94" s="1"/>
  <c r="CJ297" i="94" s="1"/>
  <c r="DX179" i="94"/>
  <c r="DZ179" i="94" s="1"/>
  <c r="GZ179" i="94"/>
  <c r="GV247" i="94"/>
  <c r="DF247" i="94"/>
  <c r="DH247" i="94" s="1"/>
  <c r="DI247" i="94" s="1"/>
  <c r="DK247" i="94" s="1"/>
  <c r="HL28" i="94"/>
  <c r="HE21" i="96"/>
  <c r="HD20" i="98"/>
  <c r="HE62" i="94"/>
  <c r="HA73" i="96"/>
  <c r="FX20" i="95"/>
  <c r="FU111" i="95"/>
  <c r="HB33" i="98"/>
  <c r="HB34" i="96"/>
  <c r="GY99" i="96"/>
  <c r="GU151" i="96"/>
  <c r="GU150" i="98"/>
  <c r="FR150" i="95"/>
  <c r="FW33" i="95"/>
  <c r="FX46" i="95"/>
  <c r="FZ85" i="95"/>
  <c r="GW124" i="98"/>
  <c r="FT124" i="95"/>
  <c r="GT164" i="96"/>
  <c r="GZ98" i="98"/>
  <c r="GZ60" i="96"/>
  <c r="GW111" i="98"/>
  <c r="FV98" i="95"/>
  <c r="FP176" i="95"/>
  <c r="HA59" i="98"/>
  <c r="GA59" i="95"/>
  <c r="FR137" i="95"/>
  <c r="GX112" i="96"/>
  <c r="FN189" i="95"/>
  <c r="GZ86" i="96"/>
  <c r="GV125" i="96"/>
  <c r="GV138" i="96"/>
  <c r="GT177" i="96"/>
  <c r="GR190" i="96"/>
  <c r="FP163" i="95"/>
  <c r="GQ202" i="98"/>
  <c r="GL252" i="96"/>
  <c r="GL254" i="96" s="1"/>
  <c r="GL255" i="96" s="1"/>
  <c r="FJ251" i="95"/>
  <c r="FJ253" i="95" s="1"/>
  <c r="FJ254" i="95" s="1"/>
  <c r="FI264" i="95"/>
  <c r="FI266" i="95" s="1"/>
  <c r="FI267" i="95" s="1"/>
  <c r="GN266" i="96"/>
  <c r="GP240" i="96"/>
  <c r="FN202" i="95"/>
  <c r="GP200" i="96"/>
  <c r="GP202" i="96" s="1"/>
  <c r="GP203" i="96" s="1"/>
  <c r="GP227" i="96"/>
  <c r="FL265" i="95"/>
  <c r="FL238" i="95"/>
  <c r="FL240" i="95" s="1"/>
  <c r="FL241" i="95" s="1"/>
  <c r="GM239" i="96"/>
  <c r="GM241" i="96" s="1"/>
  <c r="GM242" i="96" s="1"/>
  <c r="EX57" i="98"/>
  <c r="EZ57" i="98" s="1"/>
  <c r="HF57" i="98"/>
  <c r="DJ96" i="95"/>
  <c r="DL96" i="95" s="1"/>
  <c r="FZ96" i="95"/>
  <c r="CU121" i="95"/>
  <c r="CW121" i="95" s="1"/>
  <c r="FU121" i="95"/>
  <c r="FU123" i="95" s="1"/>
  <c r="DZ121" i="98"/>
  <c r="EB121" i="98" s="1"/>
  <c r="GX121" i="98"/>
  <c r="GX123" i="98" s="1"/>
  <c r="DD122" i="95"/>
  <c r="DF122" i="95" s="1"/>
  <c r="FX122" i="95"/>
  <c r="GQ240" i="96"/>
  <c r="DC240" i="96"/>
  <c r="DE240" i="96" s="1"/>
  <c r="FM212" i="95"/>
  <c r="FM214" i="95" s="1"/>
  <c r="FM215" i="95" s="1"/>
  <c r="FQ173" i="95"/>
  <c r="FQ175" i="95" s="1"/>
  <c r="CI173" i="95"/>
  <c r="CK173" i="95" s="1"/>
  <c r="BH251" i="95"/>
  <c r="BJ251" i="95" s="1"/>
  <c r="BK251" i="95" s="1"/>
  <c r="BM251" i="95" s="1"/>
  <c r="BT238" i="95"/>
  <c r="BV238" i="95" s="1"/>
  <c r="BW238" i="95" s="1"/>
  <c r="BY238" i="95" s="1"/>
  <c r="DD30" i="95"/>
  <c r="DF30" i="95" s="1"/>
  <c r="FX30" i="95"/>
  <c r="FX32" i="95" s="1"/>
  <c r="DO161" i="96"/>
  <c r="DQ161" i="96" s="1"/>
  <c r="GU161" i="96"/>
  <c r="GU163" i="96" s="1"/>
  <c r="DN213" i="98"/>
  <c r="DP213" i="98" s="1"/>
  <c r="GT213" i="98"/>
  <c r="EP59" i="94"/>
  <c r="ER59" i="94" s="1"/>
  <c r="HF59" i="94"/>
  <c r="HF61" i="94" s="1"/>
  <c r="CC199" i="95"/>
  <c r="CE199" i="95" s="1"/>
  <c r="FO199" i="95"/>
  <c r="FO201" i="95" s="1"/>
  <c r="FN212" i="95"/>
  <c r="FN214" i="95" s="1"/>
  <c r="BZ212" i="95"/>
  <c r="CB212" i="95" s="1"/>
  <c r="FO186" i="95"/>
  <c r="FO188" i="95" s="1"/>
  <c r="CC186" i="95"/>
  <c r="CE186" i="95" s="1"/>
  <c r="HB56" i="98"/>
  <c r="HB58" i="98" s="1"/>
  <c r="EL56" i="98"/>
  <c r="EN56" i="98" s="1"/>
  <c r="CX108" i="95"/>
  <c r="CZ108" i="95" s="1"/>
  <c r="FV108" i="95"/>
  <c r="FV110" i="95" s="1"/>
  <c r="EJ70" i="96"/>
  <c r="EL70" i="96" s="1"/>
  <c r="HB70" i="96"/>
  <c r="HB72" i="96" s="1"/>
  <c r="ED96" i="96"/>
  <c r="EF96" i="96" s="1"/>
  <c r="GZ96" i="96"/>
  <c r="GZ98" i="96" s="1"/>
  <c r="GS187" i="96"/>
  <c r="GS189" i="96" s="1"/>
  <c r="DI187" i="96"/>
  <c r="DK187" i="96" s="1"/>
  <c r="CO187" i="95"/>
  <c r="CQ187" i="95" s="1"/>
  <c r="FS187" i="95"/>
  <c r="EC161" i="98"/>
  <c r="EE161" i="98" s="1"/>
  <c r="GY161" i="98"/>
  <c r="GY148" i="98"/>
  <c r="EC148" i="98"/>
  <c r="EE148" i="98" s="1"/>
  <c r="GN253" i="96"/>
  <c r="FY43" i="95"/>
  <c r="FY45" i="95" s="1"/>
  <c r="DG43" i="95"/>
  <c r="DI43" i="95" s="1"/>
  <c r="ES71" i="96"/>
  <c r="EU71" i="96" s="1"/>
  <c r="HE71" i="96"/>
  <c r="GX162" i="96"/>
  <c r="DX162" i="96"/>
  <c r="DZ162" i="96" s="1"/>
  <c r="CO134" i="95"/>
  <c r="CQ134" i="95" s="1"/>
  <c r="FS134" i="95"/>
  <c r="FS136" i="95" s="1"/>
  <c r="BT265" i="95"/>
  <c r="BV265" i="95" s="1"/>
  <c r="BW265" i="95" s="1"/>
  <c r="BY265" i="95" s="1"/>
  <c r="CE252" i="96"/>
  <c r="CG252" i="96" s="1"/>
  <c r="CH252" i="96" s="1"/>
  <c r="CJ252" i="96" s="1"/>
  <c r="EM110" i="94"/>
  <c r="EO110" i="94" s="1"/>
  <c r="HE110" i="94"/>
  <c r="CO147" i="95"/>
  <c r="CQ147" i="95" s="1"/>
  <c r="FS147" i="95"/>
  <c r="FS149" i="95" s="1"/>
  <c r="EG83" i="96"/>
  <c r="EI83" i="96" s="1"/>
  <c r="HA83" i="96"/>
  <c r="HA85" i="96" s="1"/>
  <c r="CQ253" i="96"/>
  <c r="CS253" i="96" s="1"/>
  <c r="CT253" i="96" s="1"/>
  <c r="CV253" i="96" s="1"/>
  <c r="DU175" i="96"/>
  <c r="DW175" i="96" s="1"/>
  <c r="GW175" i="96"/>
  <c r="EM84" i="96"/>
  <c r="EO84" i="96" s="1"/>
  <c r="HC84" i="96"/>
  <c r="ED136" i="96"/>
  <c r="EF136" i="96" s="1"/>
  <c r="GZ136" i="96"/>
  <c r="DA95" i="95"/>
  <c r="DC95" i="95" s="1"/>
  <c r="FW95" i="95"/>
  <c r="FW97" i="95" s="1"/>
  <c r="GU200" i="98"/>
  <c r="DQ200" i="98"/>
  <c r="DS200" i="98" s="1"/>
  <c r="DP83" i="95"/>
  <c r="DR83" i="95" s="1"/>
  <c r="GB83" i="95"/>
  <c r="HA122" i="98"/>
  <c r="EI122" i="98"/>
  <c r="EK122" i="98" s="1"/>
  <c r="HC31" i="96"/>
  <c r="HC33" i="96" s="1"/>
  <c r="EM31" i="96"/>
  <c r="EO31" i="96" s="1"/>
  <c r="GA44" i="95"/>
  <c r="DM44" i="95"/>
  <c r="DO44" i="95" s="1"/>
  <c r="GT201" i="96"/>
  <c r="DL201" i="96"/>
  <c r="DN201" i="96" s="1"/>
  <c r="GO213" i="96"/>
  <c r="GO215" i="96" s="1"/>
  <c r="GO216" i="96" s="1"/>
  <c r="DR148" i="96"/>
  <c r="DT148" i="96" s="1"/>
  <c r="GV148" i="96"/>
  <c r="GV150" i="96" s="1"/>
  <c r="CQ266" i="96"/>
  <c r="CS266" i="96" s="1"/>
  <c r="CT266" i="96" s="1"/>
  <c r="CV266" i="96" s="1"/>
  <c r="FM225" i="95"/>
  <c r="FM227" i="95" s="1"/>
  <c r="FM228" i="95" s="1"/>
  <c r="DO188" i="96"/>
  <c r="DQ188" i="96" s="1"/>
  <c r="GU188" i="96"/>
  <c r="FO239" i="95"/>
  <c r="CC239" i="95"/>
  <c r="CE239" i="95" s="1"/>
  <c r="EO96" i="98"/>
  <c r="EQ96" i="98" s="1"/>
  <c r="HC96" i="98"/>
  <c r="GN225" i="98"/>
  <c r="GN227" i="98" s="1"/>
  <c r="GN228" i="98" s="1"/>
  <c r="HB110" i="96"/>
  <c r="EJ110" i="96"/>
  <c r="EL110" i="96" s="1"/>
  <c r="GW135" i="96"/>
  <c r="GW137" i="96" s="1"/>
  <c r="DU135" i="96"/>
  <c r="DW135" i="96" s="1"/>
  <c r="EG57" i="96"/>
  <c r="EI57" i="96" s="1"/>
  <c r="HA57" i="96"/>
  <c r="HA59" i="96" s="1"/>
  <c r="CW213" i="96"/>
  <c r="CY213" i="96" s="1"/>
  <c r="CZ213" i="96" s="1"/>
  <c r="DB213" i="96" s="1"/>
  <c r="GX149" i="96"/>
  <c r="DX149" i="96"/>
  <c r="DZ149" i="96" s="1"/>
  <c r="FN225" i="95"/>
  <c r="FN227" i="95" s="1"/>
  <c r="BZ225" i="95"/>
  <c r="CB225" i="95" s="1"/>
  <c r="EP58" i="96"/>
  <c r="ER58" i="96" s="1"/>
  <c r="HD58" i="96"/>
  <c r="CV225" i="98"/>
  <c r="CX225" i="98" s="1"/>
  <c r="CY225" i="98" s="1"/>
  <c r="DA225" i="98" s="1"/>
  <c r="DT147" i="98"/>
  <c r="DV147" i="98" s="1"/>
  <c r="GV147" i="98"/>
  <c r="GV149" i="98" s="1"/>
  <c r="EI109" i="98"/>
  <c r="EK109" i="98" s="1"/>
  <c r="HA109" i="98"/>
  <c r="DU122" i="96"/>
  <c r="DW122" i="96" s="1"/>
  <c r="GW122" i="96"/>
  <c r="GW124" i="96" s="1"/>
  <c r="GU174" i="96"/>
  <c r="GU176" i="96" s="1"/>
  <c r="DO174" i="96"/>
  <c r="DQ174" i="96" s="1"/>
  <c r="GL265" i="96"/>
  <c r="GL267" i="96" s="1"/>
  <c r="GL268" i="96" s="1"/>
  <c r="CK239" i="96"/>
  <c r="CM239" i="96" s="1"/>
  <c r="CN239" i="96" s="1"/>
  <c r="CP239" i="96" s="1"/>
  <c r="CI226" i="95"/>
  <c r="CK226" i="95" s="1"/>
  <c r="FQ226" i="95"/>
  <c r="GM226" i="96"/>
  <c r="GM228" i="96" s="1"/>
  <c r="GM229" i="96" s="1"/>
  <c r="GN212" i="98"/>
  <c r="GN214" i="98" s="1"/>
  <c r="GN215" i="98" s="1"/>
  <c r="FQ213" i="95"/>
  <c r="CI213" i="95"/>
  <c r="CK213" i="95" s="1"/>
  <c r="EV60" i="94"/>
  <c r="EX60" i="94" s="1"/>
  <c r="HH60" i="94"/>
  <c r="FV161" i="95"/>
  <c r="CX161" i="95"/>
  <c r="CZ161" i="95" s="1"/>
  <c r="DG109" i="95"/>
  <c r="DI109" i="95" s="1"/>
  <c r="FY109" i="95"/>
  <c r="GX108" i="98"/>
  <c r="GX110" i="98" s="1"/>
  <c r="DZ108" i="98"/>
  <c r="EB108" i="98" s="1"/>
  <c r="FV135" i="95"/>
  <c r="CX135" i="95"/>
  <c r="CZ135" i="95" s="1"/>
  <c r="CE265" i="96"/>
  <c r="CG265" i="96" s="1"/>
  <c r="CH265" i="96" s="1"/>
  <c r="CJ265" i="96" s="1"/>
  <c r="GR199" i="98"/>
  <c r="GR201" i="98" s="1"/>
  <c r="DH199" i="98"/>
  <c r="DJ199" i="98" s="1"/>
  <c r="GB18" i="95"/>
  <c r="DP18" i="95"/>
  <c r="DR18" i="95" s="1"/>
  <c r="FM252" i="95"/>
  <c r="EJ97" i="96"/>
  <c r="EL97" i="96" s="1"/>
  <c r="HB97" i="96"/>
  <c r="EI95" i="98"/>
  <c r="EK95" i="98" s="1"/>
  <c r="HA95" i="98"/>
  <c r="HA97" i="98" s="1"/>
  <c r="FQ160" i="95"/>
  <c r="FQ162" i="95" s="1"/>
  <c r="CI160" i="95"/>
  <c r="CK160" i="95" s="1"/>
  <c r="GZ123" i="96"/>
  <c r="ED123" i="96"/>
  <c r="EF123" i="96" s="1"/>
  <c r="GS214" i="96"/>
  <c r="DI214" i="96"/>
  <c r="DK214" i="96" s="1"/>
  <c r="BZ252" i="95"/>
  <c r="CB252" i="95" s="1"/>
  <c r="FN252" i="95"/>
  <c r="CX148" i="95"/>
  <c r="CZ148" i="95" s="1"/>
  <c r="FV148" i="95"/>
  <c r="CK226" i="96"/>
  <c r="CM226" i="96" s="1"/>
  <c r="CN226" i="96" s="1"/>
  <c r="CP226" i="96" s="1"/>
  <c r="CV212" i="98"/>
  <c r="CX212" i="98" s="1"/>
  <c r="CY212" i="98" s="1"/>
  <c r="DA212" i="98" s="1"/>
  <c r="DM31" i="95"/>
  <c r="DO31" i="95" s="1"/>
  <c r="GA31" i="95"/>
  <c r="FU174" i="95"/>
  <c r="CU174" i="95"/>
  <c r="CW174" i="95" s="1"/>
  <c r="DC200" i="96"/>
  <c r="DE200" i="96" s="1"/>
  <c r="GQ200" i="96"/>
  <c r="GQ202" i="96" s="1"/>
  <c r="DC227" i="96"/>
  <c r="DE227" i="96" s="1"/>
  <c r="GQ227" i="96"/>
  <c r="DG17" i="95"/>
  <c r="DI17" i="95" s="1"/>
  <c r="FY17" i="95"/>
  <c r="FY19" i="95" s="1"/>
  <c r="DK226" i="98"/>
  <c r="DM226" i="98" s="1"/>
  <c r="GS226" i="98"/>
  <c r="GY109" i="96"/>
  <c r="GY111" i="96" s="1"/>
  <c r="EA109" i="96"/>
  <c r="EC109" i="96" s="1"/>
  <c r="BB264" i="95"/>
  <c r="BD264" i="95" s="1"/>
  <c r="BE264" i="95" s="1"/>
  <c r="BG264" i="95" s="1"/>
  <c r="FS200" i="95"/>
  <c r="CO200" i="95"/>
  <c r="CQ200" i="95" s="1"/>
  <c r="HH19" i="96"/>
  <c r="FB19" i="96"/>
  <c r="FD19" i="96" s="1"/>
  <c r="EV18" i="96"/>
  <c r="EX18" i="96" s="1"/>
  <c r="HF18" i="96"/>
  <c r="HF20" i="96" s="1"/>
  <c r="EX18" i="98"/>
  <c r="EZ18" i="98" s="1"/>
  <c r="HF18" i="98"/>
  <c r="DV57" i="95"/>
  <c r="DX57" i="95" s="1"/>
  <c r="GD57" i="95"/>
  <c r="DP56" i="95"/>
  <c r="DR56" i="95" s="1"/>
  <c r="GB56" i="95"/>
  <c r="GB58" i="95" s="1"/>
  <c r="HG32" i="96"/>
  <c r="EY32" i="96"/>
  <c r="FA32" i="96" s="1"/>
  <c r="HF31" i="98"/>
  <c r="EX31" i="98"/>
  <c r="EZ31" i="98" s="1"/>
  <c r="HC30" i="98"/>
  <c r="HC32" i="98" s="1"/>
  <c r="EO30" i="98"/>
  <c r="EQ30" i="98" s="1"/>
  <c r="GA82" i="95"/>
  <c r="GA84" i="95" s="1"/>
  <c r="DM82" i="95"/>
  <c r="DO82" i="95" s="1"/>
  <c r="FN26" i="94"/>
  <c r="FP26" i="94" s="1"/>
  <c r="HN26" i="94"/>
  <c r="FK25" i="94"/>
  <c r="FM25" i="94" s="1"/>
  <c r="HM25" i="94"/>
  <c r="HM27" i="94" s="1"/>
  <c r="EU17" i="98"/>
  <c r="EW17" i="98" s="1"/>
  <c r="HE17" i="98"/>
  <c r="HE19" i="98" s="1"/>
  <c r="FX72" i="95" l="1"/>
  <c r="DG69" i="95"/>
  <c r="DI69" i="95" s="1"/>
  <c r="FY69" i="95"/>
  <c r="FY71" i="95" s="1"/>
  <c r="DS70" i="95"/>
  <c r="DU70" i="95" s="1"/>
  <c r="GC70" i="95"/>
  <c r="HB47" i="96"/>
  <c r="HC44" i="96"/>
  <c r="HC46" i="96" s="1"/>
  <c r="EM44" i="96"/>
  <c r="EO44" i="96" s="1"/>
  <c r="EP45" i="96"/>
  <c r="ER45" i="96" s="1"/>
  <c r="HD45" i="96"/>
  <c r="HA46" i="98"/>
  <c r="EL43" i="98"/>
  <c r="EN43" i="98" s="1"/>
  <c r="HB43" i="98"/>
  <c r="HB45" i="98" s="1"/>
  <c r="HE44" i="98"/>
  <c r="EU44" i="98"/>
  <c r="EW44" i="98" s="1"/>
  <c r="GX85" i="98"/>
  <c r="HE45" i="94"/>
  <c r="GY72" i="98"/>
  <c r="EP42" i="94"/>
  <c r="ER42" i="94" s="1"/>
  <c r="HF42" i="94"/>
  <c r="HF44" i="94" s="1"/>
  <c r="HH43" i="94"/>
  <c r="EV43" i="94"/>
  <c r="EX43" i="94" s="1"/>
  <c r="GR163" i="98"/>
  <c r="GT137" i="98"/>
  <c r="DQ134" i="98"/>
  <c r="DS134" i="98" s="1"/>
  <c r="GU134" i="98"/>
  <c r="GU136" i="98" s="1"/>
  <c r="GS160" i="98"/>
  <c r="GS162" i="98" s="1"/>
  <c r="DK160" i="98"/>
  <c r="DM160" i="98" s="1"/>
  <c r="DB237" i="98"/>
  <c r="DD237" i="98" s="1"/>
  <c r="GP237" i="98"/>
  <c r="GP186" i="98"/>
  <c r="GP188" i="98" s="1"/>
  <c r="DB186" i="98"/>
  <c r="DD186" i="98" s="1"/>
  <c r="GQ173" i="98"/>
  <c r="GQ175" i="98" s="1"/>
  <c r="DE173" i="98"/>
  <c r="DG173" i="98" s="1"/>
  <c r="CD236" i="98"/>
  <c r="CF236" i="98" s="1"/>
  <c r="CG236" i="98" s="1"/>
  <c r="CI236" i="98" s="1"/>
  <c r="EO70" i="98"/>
  <c r="EQ70" i="98" s="1"/>
  <c r="HC70" i="98"/>
  <c r="GZ69" i="98"/>
  <c r="GZ71" i="98" s="1"/>
  <c r="EF69" i="98"/>
  <c r="EH69" i="98" s="1"/>
  <c r="HB83" i="98"/>
  <c r="EL83" i="98"/>
  <c r="EN83" i="98" s="1"/>
  <c r="GT187" i="98"/>
  <c r="DN187" i="98"/>
  <c r="DP187" i="98" s="1"/>
  <c r="DT174" i="98"/>
  <c r="DV174" i="98" s="1"/>
  <c r="GV174" i="98"/>
  <c r="GO237" i="98"/>
  <c r="GY135" i="98"/>
  <c r="EC135" i="98"/>
  <c r="EE135" i="98" s="1"/>
  <c r="GO186" i="98"/>
  <c r="GO188" i="98" s="1"/>
  <c r="GO189" i="98" s="1"/>
  <c r="GP176" i="98"/>
  <c r="GK236" i="98"/>
  <c r="GK238" i="98" s="1"/>
  <c r="GK239" i="98" s="1"/>
  <c r="GY82" i="98"/>
  <c r="GY84" i="98" s="1"/>
  <c r="EC82" i="98"/>
  <c r="EE82" i="98" s="1"/>
  <c r="AW348" i="94"/>
  <c r="AX348" i="94" s="1"/>
  <c r="AZ348" i="94" s="1"/>
  <c r="BA348" i="94" s="1"/>
  <c r="BC348" i="94" s="1"/>
  <c r="BD348" i="94" s="1"/>
  <c r="BF348" i="94" s="1"/>
  <c r="BG348" i="94" s="1"/>
  <c r="BI348" i="94" s="1"/>
  <c r="BJ348" i="94" s="1"/>
  <c r="BL348" i="94" s="1"/>
  <c r="BM348" i="94" s="1"/>
  <c r="BO348" i="94" s="1"/>
  <c r="BP348" i="94" s="1"/>
  <c r="BR348" i="94" s="1"/>
  <c r="GS266" i="94"/>
  <c r="GT266" i="94" s="1"/>
  <c r="GO334" i="94"/>
  <c r="HA130" i="94"/>
  <c r="HD113" i="94"/>
  <c r="HC96" i="94"/>
  <c r="HD79" i="94"/>
  <c r="GZ164" i="94"/>
  <c r="GY181" i="94"/>
  <c r="HA147" i="94"/>
  <c r="GW215" i="94"/>
  <c r="GW232" i="94"/>
  <c r="GV198" i="94"/>
  <c r="GU249" i="94"/>
  <c r="GR297" i="94"/>
  <c r="GR299" i="94" s="1"/>
  <c r="GR300" i="94" s="1"/>
  <c r="GP331" i="94"/>
  <c r="GP333" i="94" s="1"/>
  <c r="GR315" i="94"/>
  <c r="DL247" i="94"/>
  <c r="DN247" i="94" s="1"/>
  <c r="DO247" i="94" s="1"/>
  <c r="DQ247" i="94" s="1"/>
  <c r="GW247" i="94"/>
  <c r="CE332" i="94"/>
  <c r="CG332" i="94" s="1"/>
  <c r="CH332" i="94" s="1"/>
  <c r="CJ332" i="94" s="1"/>
  <c r="GX212" i="94"/>
  <c r="GX214" i="94" s="1"/>
  <c r="DR212" i="94"/>
  <c r="DT212" i="94" s="1"/>
  <c r="HE111" i="94"/>
  <c r="HE112" i="94" s="1"/>
  <c r="EM111" i="94"/>
  <c r="EO111" i="94" s="1"/>
  <c r="CZ263" i="94"/>
  <c r="DB263" i="94" s="1"/>
  <c r="DC263" i="94" s="1"/>
  <c r="DE263" i="94" s="1"/>
  <c r="GU263" i="94"/>
  <c r="GU265" i="94" s="1"/>
  <c r="CZ281" i="94"/>
  <c r="DB281" i="94" s="1"/>
  <c r="DC281" i="94" s="1"/>
  <c r="DE281" i="94" s="1"/>
  <c r="GU281" i="94"/>
  <c r="CE314" i="94"/>
  <c r="CG314" i="94" s="1"/>
  <c r="CH314" i="94" s="1"/>
  <c r="CJ314" i="94" s="1"/>
  <c r="HD128" i="94"/>
  <c r="EJ128" i="94"/>
  <c r="EL128" i="94" s="1"/>
  <c r="GR280" i="94"/>
  <c r="GR282" i="94" s="1"/>
  <c r="GR283" i="94" s="1"/>
  <c r="GY230" i="94"/>
  <c r="DU230" i="94"/>
  <c r="DW230" i="94" s="1"/>
  <c r="GP349" i="94"/>
  <c r="GS298" i="94"/>
  <c r="DF246" i="94"/>
  <c r="DH246" i="94" s="1"/>
  <c r="DI246" i="94" s="1"/>
  <c r="DK246" i="94" s="1"/>
  <c r="GV246" i="94"/>
  <c r="GV248" i="94" s="1"/>
  <c r="DU196" i="94"/>
  <c r="DW196" i="94" s="1"/>
  <c r="GY196" i="94"/>
  <c r="EJ145" i="94"/>
  <c r="EL145" i="94" s="1"/>
  <c r="HD145" i="94"/>
  <c r="HF77" i="94"/>
  <c r="EP77" i="94"/>
  <c r="ER77" i="94" s="1"/>
  <c r="ED127" i="94"/>
  <c r="EF127" i="94" s="1"/>
  <c r="HB127" i="94"/>
  <c r="HB129" i="94" s="1"/>
  <c r="CK280" i="94"/>
  <c r="CM280" i="94" s="1"/>
  <c r="CN280" i="94" s="1"/>
  <c r="CP280" i="94" s="1"/>
  <c r="CQ280" i="94" s="1"/>
  <c r="CS280" i="94" s="1"/>
  <c r="DL195" i="94"/>
  <c r="DN195" i="94" s="1"/>
  <c r="DO195" i="94" s="1"/>
  <c r="DQ195" i="94" s="1"/>
  <c r="GW195" i="94"/>
  <c r="GW197" i="94" s="1"/>
  <c r="DF264" i="94"/>
  <c r="DH264" i="94" s="1"/>
  <c r="DI264" i="94" s="1"/>
  <c r="DK264" i="94" s="1"/>
  <c r="GV264" i="94"/>
  <c r="ED144" i="94"/>
  <c r="EF144" i="94" s="1"/>
  <c r="HB144" i="94"/>
  <c r="HB146" i="94" s="1"/>
  <c r="BY349" i="94"/>
  <c r="CA349" i="94" s="1"/>
  <c r="CB349" i="94" s="1"/>
  <c r="CD349" i="94" s="1"/>
  <c r="EA161" i="94"/>
  <c r="EC161" i="94" s="1"/>
  <c r="HA161" i="94"/>
  <c r="HA163" i="94" s="1"/>
  <c r="GT298" i="94"/>
  <c r="CT298" i="94"/>
  <c r="CV298" i="94" s="1"/>
  <c r="CW298" i="94" s="1"/>
  <c r="CY298" i="94" s="1"/>
  <c r="DX178" i="94"/>
  <c r="DZ178" i="94" s="1"/>
  <c r="GZ178" i="94"/>
  <c r="GZ180" i="94" s="1"/>
  <c r="HA179" i="94"/>
  <c r="EA179" i="94"/>
  <c r="EC179" i="94" s="1"/>
  <c r="CK297" i="94"/>
  <c r="CM297" i="94" s="1"/>
  <c r="CN297" i="94" s="1"/>
  <c r="CP297" i="94" s="1"/>
  <c r="CQ297" i="94" s="1"/>
  <c r="CS297" i="94" s="1"/>
  <c r="GQ332" i="94"/>
  <c r="HE94" i="94"/>
  <c r="EM94" i="94"/>
  <c r="EO94" i="94" s="1"/>
  <c r="HE76" i="94"/>
  <c r="HE78" i="94" s="1"/>
  <c r="EM76" i="94"/>
  <c r="EO76" i="94" s="1"/>
  <c r="HD93" i="94"/>
  <c r="HD95" i="94" s="1"/>
  <c r="EJ93" i="94"/>
  <c r="EL93" i="94" s="1"/>
  <c r="BY331" i="94"/>
  <c r="CA331" i="94" s="1"/>
  <c r="CB331" i="94" s="1"/>
  <c r="CD331" i="94" s="1"/>
  <c r="HC162" i="94"/>
  <c r="EG162" i="94"/>
  <c r="EI162" i="94" s="1"/>
  <c r="CK315" i="94"/>
  <c r="CM315" i="94" s="1"/>
  <c r="CN315" i="94" s="1"/>
  <c r="CP315" i="94" s="1"/>
  <c r="CQ315" i="94" s="1"/>
  <c r="CS315" i="94" s="1"/>
  <c r="DR229" i="94"/>
  <c r="DT229" i="94" s="1"/>
  <c r="GX229" i="94"/>
  <c r="GX231" i="94" s="1"/>
  <c r="DU213" i="94"/>
  <c r="DW213" i="94" s="1"/>
  <c r="GY213" i="94"/>
  <c r="GQ314" i="94"/>
  <c r="GQ316" i="94" s="1"/>
  <c r="GQ317" i="94" s="1"/>
  <c r="HM28" i="94"/>
  <c r="HF21" i="96"/>
  <c r="HE20" i="98"/>
  <c r="HF62" i="94"/>
  <c r="FY20" i="95"/>
  <c r="HB73" i="96"/>
  <c r="FV111" i="95"/>
  <c r="HC33" i="98"/>
  <c r="GZ99" i="96"/>
  <c r="HC34" i="96"/>
  <c r="GV151" i="96"/>
  <c r="GA85" i="95"/>
  <c r="HA86" i="96"/>
  <c r="FS150" i="95"/>
  <c r="GV150" i="98"/>
  <c r="HA98" i="98"/>
  <c r="GX111" i="98"/>
  <c r="FX33" i="95"/>
  <c r="FY46" i="95"/>
  <c r="HB59" i="98"/>
  <c r="FQ176" i="95"/>
  <c r="GX124" i="98"/>
  <c r="HA60" i="96"/>
  <c r="FU124" i="95"/>
  <c r="FW98" i="95"/>
  <c r="GU164" i="96"/>
  <c r="FS137" i="95"/>
  <c r="GY112" i="96"/>
  <c r="FO189" i="95"/>
  <c r="GB59" i="95"/>
  <c r="GW125" i="96"/>
  <c r="GW138" i="96"/>
  <c r="FQ163" i="95"/>
  <c r="GU177" i="96"/>
  <c r="GS190" i="96"/>
  <c r="FO202" i="95"/>
  <c r="GR202" i="98"/>
  <c r="GQ203" i="96"/>
  <c r="FN215" i="95"/>
  <c r="GM265" i="96"/>
  <c r="GM267" i="96" s="1"/>
  <c r="GM268" i="96" s="1"/>
  <c r="GN239" i="96"/>
  <c r="GN241" i="96" s="1"/>
  <c r="GN242" i="96" s="1"/>
  <c r="FK251" i="95"/>
  <c r="FK253" i="95" s="1"/>
  <c r="FK254" i="95" s="1"/>
  <c r="GO266" i="96"/>
  <c r="FN228" i="95"/>
  <c r="FJ264" i="95"/>
  <c r="FJ266" i="95" s="1"/>
  <c r="FJ267" i="95" s="1"/>
  <c r="FM238" i="95"/>
  <c r="FM240" i="95" s="1"/>
  <c r="FM241" i="95" s="1"/>
  <c r="CC252" i="95"/>
  <c r="CE252" i="95" s="1"/>
  <c r="FO252" i="95"/>
  <c r="CW266" i="96"/>
  <c r="CY266" i="96" s="1"/>
  <c r="CZ266" i="96" s="1"/>
  <c r="DB266" i="96" s="1"/>
  <c r="EL122" i="98"/>
  <c r="EN122" i="98" s="1"/>
  <c r="HB122" i="98"/>
  <c r="DX175" i="96"/>
  <c r="DZ175" i="96" s="1"/>
  <c r="GX175" i="96"/>
  <c r="DJ17" i="95"/>
  <c r="DL17" i="95" s="1"/>
  <c r="FZ17" i="95"/>
  <c r="FZ19" i="95" s="1"/>
  <c r="CX174" i="95"/>
  <c r="CZ174" i="95" s="1"/>
  <c r="FV174" i="95"/>
  <c r="CL160" i="95"/>
  <c r="CN160" i="95" s="1"/>
  <c r="FR160" i="95"/>
  <c r="FR162" i="95" s="1"/>
  <c r="FO225" i="95"/>
  <c r="FO227" i="95" s="1"/>
  <c r="CC225" i="95"/>
  <c r="CE225" i="95" s="1"/>
  <c r="ER96" i="98"/>
  <c r="ET96" i="98" s="1"/>
  <c r="HD96" i="98"/>
  <c r="DT200" i="98"/>
  <c r="DV200" i="98" s="1"/>
  <c r="GV200" i="98"/>
  <c r="EG136" i="96"/>
  <c r="EI136" i="96" s="1"/>
  <c r="HA136" i="96"/>
  <c r="GO253" i="96"/>
  <c r="GM252" i="96"/>
  <c r="GM254" i="96" s="1"/>
  <c r="GM255" i="96" s="1"/>
  <c r="DS18" i="95"/>
  <c r="DU18" i="95" s="1"/>
  <c r="GC18" i="95"/>
  <c r="FZ109" i="95"/>
  <c r="DJ109" i="95"/>
  <c r="DL109" i="95" s="1"/>
  <c r="FW161" i="95"/>
  <c r="DA161" i="95"/>
  <c r="DC161" i="95" s="1"/>
  <c r="CL213" i="95"/>
  <c r="CN213" i="95" s="1"/>
  <c r="FR213" i="95"/>
  <c r="FR226" i="95"/>
  <c r="CL226" i="95"/>
  <c r="CN226" i="95" s="1"/>
  <c r="DU148" i="96"/>
  <c r="DW148" i="96" s="1"/>
  <c r="GW148" i="96"/>
  <c r="GW150" i="96" s="1"/>
  <c r="GC83" i="95"/>
  <c r="DS83" i="95"/>
  <c r="DU83" i="95" s="1"/>
  <c r="CW253" i="96"/>
  <c r="CY253" i="96" s="1"/>
  <c r="CZ253" i="96" s="1"/>
  <c r="DB253" i="96" s="1"/>
  <c r="CK252" i="96"/>
  <c r="CM252" i="96" s="1"/>
  <c r="CN252" i="96" s="1"/>
  <c r="CP252" i="96" s="1"/>
  <c r="FZ43" i="95"/>
  <c r="FZ45" i="95" s="1"/>
  <c r="DJ43" i="95"/>
  <c r="DL43" i="95" s="1"/>
  <c r="GU213" i="98"/>
  <c r="DQ213" i="98"/>
  <c r="DS213" i="98" s="1"/>
  <c r="CL173" i="95"/>
  <c r="CN173" i="95" s="1"/>
  <c r="FR173" i="95"/>
  <c r="FR175" i="95" s="1"/>
  <c r="CX121" i="95"/>
  <c r="CZ121" i="95" s="1"/>
  <c r="FV121" i="95"/>
  <c r="FV123" i="95" s="1"/>
  <c r="FW108" i="95"/>
  <c r="FW110" i="95" s="1"/>
  <c r="DA108" i="95"/>
  <c r="DC108" i="95" s="1"/>
  <c r="HG59" i="94"/>
  <c r="HG61" i="94" s="1"/>
  <c r="ES59" i="94"/>
  <c r="EU59" i="94" s="1"/>
  <c r="FN238" i="95"/>
  <c r="FN240" i="95" s="1"/>
  <c r="BZ238" i="95"/>
  <c r="CB238" i="95" s="1"/>
  <c r="GA96" i="95"/>
  <c r="DM96" i="95"/>
  <c r="DO96" i="95" s="1"/>
  <c r="DN226" i="98"/>
  <c r="DP226" i="98" s="1"/>
  <c r="GT226" i="98"/>
  <c r="DA148" i="95"/>
  <c r="DC148" i="95" s="1"/>
  <c r="FW148" i="95"/>
  <c r="DF227" i="96"/>
  <c r="DH227" i="96" s="1"/>
  <c r="GR227" i="96"/>
  <c r="CK265" i="96"/>
  <c r="CM265" i="96" s="1"/>
  <c r="CN265" i="96" s="1"/>
  <c r="CP265" i="96" s="1"/>
  <c r="BH264" i="95"/>
  <c r="BJ264" i="95" s="1"/>
  <c r="BK264" i="95" s="1"/>
  <c r="BM264" i="95" s="1"/>
  <c r="GR200" i="96"/>
  <c r="GR202" i="96" s="1"/>
  <c r="DF200" i="96"/>
  <c r="DH200" i="96" s="1"/>
  <c r="EL95" i="98"/>
  <c r="EN95" i="98" s="1"/>
  <c r="HB95" i="98"/>
  <c r="HB97" i="98" s="1"/>
  <c r="HB57" i="96"/>
  <c r="HB59" i="96" s="1"/>
  <c r="EJ57" i="96"/>
  <c r="EL57" i="96" s="1"/>
  <c r="DR188" i="96"/>
  <c r="DT188" i="96" s="1"/>
  <c r="GV188" i="96"/>
  <c r="CR187" i="95"/>
  <c r="CT187" i="95" s="1"/>
  <c r="FT187" i="95"/>
  <c r="FO212" i="95"/>
  <c r="FO214" i="95" s="1"/>
  <c r="CC212" i="95"/>
  <c r="CE212" i="95" s="1"/>
  <c r="GV161" i="96"/>
  <c r="GV163" i="96" s="1"/>
  <c r="DR161" i="96"/>
  <c r="DT161" i="96" s="1"/>
  <c r="BN251" i="95"/>
  <c r="BP251" i="95" s="1"/>
  <c r="BQ251" i="95" s="1"/>
  <c r="BS251" i="95" s="1"/>
  <c r="FN265" i="95"/>
  <c r="BZ265" i="95"/>
  <c r="CB265" i="95" s="1"/>
  <c r="CF199" i="95"/>
  <c r="CH199" i="95" s="1"/>
  <c r="FP199" i="95"/>
  <c r="FP201" i="95" s="1"/>
  <c r="DP31" i="95"/>
  <c r="DR31" i="95" s="1"/>
  <c r="GB31" i="95"/>
  <c r="GT214" i="96"/>
  <c r="DL214" i="96"/>
  <c r="DN214" i="96" s="1"/>
  <c r="CR200" i="95"/>
  <c r="CT200" i="95" s="1"/>
  <c r="FT200" i="95"/>
  <c r="GO212" i="98"/>
  <c r="GO214" i="98" s="1"/>
  <c r="GO215" i="98" s="1"/>
  <c r="EY60" i="94"/>
  <c r="FA60" i="94" s="1"/>
  <c r="HI60" i="94"/>
  <c r="ES58" i="96"/>
  <c r="EU58" i="96" s="1"/>
  <c r="HE58" i="96"/>
  <c r="GP213" i="96"/>
  <c r="GP215" i="96" s="1"/>
  <c r="GP216" i="96" s="1"/>
  <c r="EG96" i="96"/>
  <c r="EI96" i="96" s="1"/>
  <c r="HA96" i="96"/>
  <c r="HA98" i="96" s="1"/>
  <c r="GR240" i="96"/>
  <c r="DF240" i="96"/>
  <c r="DH240" i="96" s="1"/>
  <c r="EC108" i="98"/>
  <c r="EE108" i="98" s="1"/>
  <c r="GY108" i="98"/>
  <c r="GY110" i="98" s="1"/>
  <c r="ED109" i="96"/>
  <c r="EF109" i="96" s="1"/>
  <c r="GZ109" i="96"/>
  <c r="GZ111" i="96" s="1"/>
  <c r="GP212" i="98"/>
  <c r="GP214" i="98" s="1"/>
  <c r="DB212" i="98"/>
  <c r="DD212" i="98" s="1"/>
  <c r="EM97" i="96"/>
  <c r="EO97" i="96" s="1"/>
  <c r="HC97" i="96"/>
  <c r="GW147" i="98"/>
  <c r="GW149" i="98" s="1"/>
  <c r="DW147" i="98"/>
  <c r="DY147" i="98" s="1"/>
  <c r="GQ213" i="96"/>
  <c r="GQ215" i="96" s="1"/>
  <c r="DC213" i="96"/>
  <c r="DE213" i="96" s="1"/>
  <c r="HC110" i="96"/>
  <c r="EM110" i="96"/>
  <c r="EO110" i="96" s="1"/>
  <c r="GB44" i="95"/>
  <c r="DP44" i="95"/>
  <c r="DR44" i="95" s="1"/>
  <c r="EP31" i="96"/>
  <c r="ER31" i="96" s="1"/>
  <c r="HD31" i="96"/>
  <c r="HD33" i="96" s="1"/>
  <c r="HD84" i="96"/>
  <c r="EP84" i="96"/>
  <c r="ER84" i="96" s="1"/>
  <c r="EJ83" i="96"/>
  <c r="EL83" i="96" s="1"/>
  <c r="HB83" i="96"/>
  <c r="HB85" i="96" s="1"/>
  <c r="HC56" i="98"/>
  <c r="HC58" i="98" s="1"/>
  <c r="EO56" i="98"/>
  <c r="EQ56" i="98" s="1"/>
  <c r="FP186" i="95"/>
  <c r="FP188" i="95" s="1"/>
  <c r="CF186" i="95"/>
  <c r="CH186" i="95" s="1"/>
  <c r="GP225" i="98"/>
  <c r="GP227" i="98" s="1"/>
  <c r="DB225" i="98"/>
  <c r="DD225" i="98" s="1"/>
  <c r="FW135" i="95"/>
  <c r="DA135" i="95"/>
  <c r="DC135" i="95" s="1"/>
  <c r="CQ239" i="96"/>
  <c r="CS239" i="96" s="1"/>
  <c r="CT239" i="96" s="1"/>
  <c r="CV239" i="96" s="1"/>
  <c r="EA149" i="96"/>
  <c r="EC149" i="96" s="1"/>
  <c r="GY149" i="96"/>
  <c r="FP239" i="95"/>
  <c r="CF239" i="95"/>
  <c r="CH239" i="95" s="1"/>
  <c r="EF148" i="98"/>
  <c r="EH148" i="98" s="1"/>
  <c r="GZ148" i="98"/>
  <c r="DL187" i="96"/>
  <c r="DN187" i="96" s="1"/>
  <c r="GT187" i="96"/>
  <c r="GT189" i="96" s="1"/>
  <c r="EM70" i="96"/>
  <c r="EO70" i="96" s="1"/>
  <c r="HC70" i="96"/>
  <c r="HC72" i="96" s="1"/>
  <c r="HB109" i="98"/>
  <c r="EL109" i="98"/>
  <c r="EN109" i="98" s="1"/>
  <c r="DO201" i="96"/>
  <c r="DQ201" i="96" s="1"/>
  <c r="GU201" i="96"/>
  <c r="CR147" i="95"/>
  <c r="CT147" i="95" s="1"/>
  <c r="FT147" i="95"/>
  <c r="FT149" i="95" s="1"/>
  <c r="DG122" i="95"/>
  <c r="DI122" i="95" s="1"/>
  <c r="FY122" i="95"/>
  <c r="GN226" i="96"/>
  <c r="GN228" i="96" s="1"/>
  <c r="GN229" i="96" s="1"/>
  <c r="HA123" i="96"/>
  <c r="EG123" i="96"/>
  <c r="EI123" i="96" s="1"/>
  <c r="DR174" i="96"/>
  <c r="DT174" i="96" s="1"/>
  <c r="GV174" i="96"/>
  <c r="GV176" i="96" s="1"/>
  <c r="DX135" i="96"/>
  <c r="DZ135" i="96" s="1"/>
  <c r="GX135" i="96"/>
  <c r="GX137" i="96" s="1"/>
  <c r="DD95" i="95"/>
  <c r="DF95" i="95" s="1"/>
  <c r="FX95" i="95"/>
  <c r="FX97" i="95" s="1"/>
  <c r="CR134" i="95"/>
  <c r="CT134" i="95" s="1"/>
  <c r="FT134" i="95"/>
  <c r="FT136" i="95" s="1"/>
  <c r="FY30" i="95"/>
  <c r="FY32" i="95" s="1"/>
  <c r="DG30" i="95"/>
  <c r="DI30" i="95" s="1"/>
  <c r="FA57" i="98"/>
  <c r="FC57" i="98" s="1"/>
  <c r="HG57" i="98"/>
  <c r="CQ226" i="96"/>
  <c r="CS226" i="96" s="1"/>
  <c r="CT226" i="96" s="1"/>
  <c r="CV226" i="96" s="1"/>
  <c r="GS199" i="98"/>
  <c r="GS201" i="98" s="1"/>
  <c r="DK199" i="98"/>
  <c r="DM199" i="98" s="1"/>
  <c r="DX122" i="96"/>
  <c r="DZ122" i="96" s="1"/>
  <c r="GX122" i="96"/>
  <c r="GX124" i="96" s="1"/>
  <c r="GO225" i="98"/>
  <c r="GO227" i="98" s="1"/>
  <c r="GO228" i="98" s="1"/>
  <c r="HF110" i="94"/>
  <c r="EP110" i="94"/>
  <c r="ER110" i="94" s="1"/>
  <c r="FM265" i="95"/>
  <c r="EA162" i="96"/>
  <c r="EC162" i="96" s="1"/>
  <c r="GY162" i="96"/>
  <c r="EV71" i="96"/>
  <c r="EX71" i="96" s="1"/>
  <c r="HF71" i="96"/>
  <c r="EF161" i="98"/>
  <c r="EH161" i="98" s="1"/>
  <c r="GZ161" i="98"/>
  <c r="EC121" i="98"/>
  <c r="EE121" i="98" s="1"/>
  <c r="GY121" i="98"/>
  <c r="GY123" i="98" s="1"/>
  <c r="EY18" i="96"/>
  <c r="FA18" i="96" s="1"/>
  <c r="HG18" i="96"/>
  <c r="HG20" i="96" s="1"/>
  <c r="HI19" i="96"/>
  <c r="FE19" i="96"/>
  <c r="FG19" i="96" s="1"/>
  <c r="FA18" i="98"/>
  <c r="FC18" i="98" s="1"/>
  <c r="HG18" i="98"/>
  <c r="FB32" i="96"/>
  <c r="FD32" i="96" s="1"/>
  <c r="HH32" i="96"/>
  <c r="ER30" i="98"/>
  <c r="ET30" i="98" s="1"/>
  <c r="HD30" i="98"/>
  <c r="HD32" i="98" s="1"/>
  <c r="HG31" i="98"/>
  <c r="FA31" i="98"/>
  <c r="FC31" i="98" s="1"/>
  <c r="DS56" i="95"/>
  <c r="DU56" i="95" s="1"/>
  <c r="GC56" i="95"/>
  <c r="GC58" i="95" s="1"/>
  <c r="DY57" i="95"/>
  <c r="EA57" i="95" s="1"/>
  <c r="GE57" i="95"/>
  <c r="DP82" i="95"/>
  <c r="DR82" i="95" s="1"/>
  <c r="GB82" i="95"/>
  <c r="GB84" i="95" s="1"/>
  <c r="HF17" i="98"/>
  <c r="HF19" i="98" s="1"/>
  <c r="EX17" i="98"/>
  <c r="EZ17" i="98" s="1"/>
  <c r="FN25" i="94"/>
  <c r="FP25" i="94" s="1"/>
  <c r="HN25" i="94"/>
  <c r="HN27" i="94" s="1"/>
  <c r="FQ26" i="94"/>
  <c r="FS26" i="94" s="1"/>
  <c r="HO26" i="94"/>
  <c r="FY72" i="95" l="1"/>
  <c r="DJ69" i="95"/>
  <c r="DL69" i="95" s="1"/>
  <c r="FZ69" i="95"/>
  <c r="FZ71" i="95" s="1"/>
  <c r="DV70" i="95"/>
  <c r="DX70" i="95" s="1"/>
  <c r="GD70" i="95"/>
  <c r="HC47" i="96"/>
  <c r="ES45" i="96"/>
  <c r="EU45" i="96" s="1"/>
  <c r="HE45" i="96"/>
  <c r="EP44" i="96"/>
  <c r="ER44" i="96" s="1"/>
  <c r="HD44" i="96"/>
  <c r="HD46" i="96" s="1"/>
  <c r="HB46" i="98"/>
  <c r="HC43" i="98"/>
  <c r="HC45" i="98" s="1"/>
  <c r="EO43" i="98"/>
  <c r="EQ43" i="98" s="1"/>
  <c r="EX44" i="98"/>
  <c r="EZ44" i="98" s="1"/>
  <c r="HF44" i="98"/>
  <c r="GY85" i="98"/>
  <c r="HF45" i="94"/>
  <c r="GZ72" i="98"/>
  <c r="GS163" i="98"/>
  <c r="HI43" i="94"/>
  <c r="EY43" i="94"/>
  <c r="FA43" i="94" s="1"/>
  <c r="ES42" i="94"/>
  <c r="EU42" i="94" s="1"/>
  <c r="HG42" i="94"/>
  <c r="HG44" i="94" s="1"/>
  <c r="GU137" i="98"/>
  <c r="GV134" i="98"/>
  <c r="GV136" i="98" s="1"/>
  <c r="DT134" i="98"/>
  <c r="DV134" i="98" s="1"/>
  <c r="GL236" i="98"/>
  <c r="GL238" i="98" s="1"/>
  <c r="GL239" i="98" s="1"/>
  <c r="DN160" i="98"/>
  <c r="DP160" i="98" s="1"/>
  <c r="GT160" i="98"/>
  <c r="GT162" i="98" s="1"/>
  <c r="GZ82" i="98"/>
  <c r="GZ84" i="98" s="1"/>
  <c r="EF82" i="98"/>
  <c r="EH82" i="98" s="1"/>
  <c r="EF135" i="98"/>
  <c r="EH135" i="98" s="1"/>
  <c r="GZ135" i="98"/>
  <c r="GW174" i="98"/>
  <c r="DW174" i="98"/>
  <c r="DY174" i="98" s="1"/>
  <c r="DH173" i="98"/>
  <c r="DJ173" i="98" s="1"/>
  <c r="GR173" i="98"/>
  <c r="GR175" i="98" s="1"/>
  <c r="GQ186" i="98"/>
  <c r="GQ188" i="98" s="1"/>
  <c r="DE186" i="98"/>
  <c r="DG186" i="98" s="1"/>
  <c r="DE237" i="98"/>
  <c r="DG237" i="98" s="1"/>
  <c r="GQ237" i="98"/>
  <c r="DQ187" i="98"/>
  <c r="DS187" i="98" s="1"/>
  <c r="GU187" i="98"/>
  <c r="EO83" i="98"/>
  <c r="EQ83" i="98" s="1"/>
  <c r="HC83" i="98"/>
  <c r="EI69" i="98"/>
  <c r="EK69" i="98" s="1"/>
  <c r="HA69" i="98"/>
  <c r="HA71" i="98" s="1"/>
  <c r="HD70" i="98"/>
  <c r="ER70" i="98"/>
  <c r="ET70" i="98" s="1"/>
  <c r="CJ236" i="98"/>
  <c r="CL236" i="98" s="1"/>
  <c r="CM236" i="98" s="1"/>
  <c r="CO236" i="98" s="1"/>
  <c r="GQ176" i="98"/>
  <c r="GP189" i="98"/>
  <c r="GN348" i="94"/>
  <c r="GN350" i="94" s="1"/>
  <c r="GN351" i="94" s="1"/>
  <c r="GP334" i="94"/>
  <c r="HB130" i="94"/>
  <c r="HE113" i="94"/>
  <c r="HD96" i="94"/>
  <c r="HA164" i="94"/>
  <c r="HE79" i="94"/>
  <c r="GZ181" i="94"/>
  <c r="GX232" i="94"/>
  <c r="HB147" i="94"/>
  <c r="GX215" i="94"/>
  <c r="GW198" i="94"/>
  <c r="GU266" i="94"/>
  <c r="GV249" i="94"/>
  <c r="GS280" i="94"/>
  <c r="GS282" i="94" s="1"/>
  <c r="GS283" i="94" s="1"/>
  <c r="HD162" i="94"/>
  <c r="EJ162" i="94"/>
  <c r="EL162" i="94" s="1"/>
  <c r="EP76" i="94"/>
  <c r="ER76" i="94" s="1"/>
  <c r="HF76" i="94"/>
  <c r="HF78" i="94" s="1"/>
  <c r="GT297" i="94"/>
  <c r="GT299" i="94" s="1"/>
  <c r="CT297" i="94"/>
  <c r="CV297" i="94" s="1"/>
  <c r="CW297" i="94" s="1"/>
  <c r="CY297" i="94" s="1"/>
  <c r="HA178" i="94"/>
  <c r="HA180" i="94" s="1"/>
  <c r="EA178" i="94"/>
  <c r="EC178" i="94" s="1"/>
  <c r="CE349" i="94"/>
  <c r="CG349" i="94" s="1"/>
  <c r="CH349" i="94" s="1"/>
  <c r="CJ349" i="94" s="1"/>
  <c r="DR195" i="94"/>
  <c r="DT195" i="94" s="1"/>
  <c r="GX195" i="94"/>
  <c r="GX197" i="94" s="1"/>
  <c r="CT280" i="94"/>
  <c r="CV280" i="94" s="1"/>
  <c r="CW280" i="94" s="1"/>
  <c r="CY280" i="94" s="1"/>
  <c r="GT280" i="94"/>
  <c r="GT282" i="94" s="1"/>
  <c r="DX230" i="94"/>
  <c r="DZ230" i="94" s="1"/>
  <c r="GZ230" i="94"/>
  <c r="EM128" i="94"/>
  <c r="EO128" i="94" s="1"/>
  <c r="HE128" i="94"/>
  <c r="DX213" i="94"/>
  <c r="DZ213" i="94" s="1"/>
  <c r="GZ213" i="94"/>
  <c r="GY229" i="94"/>
  <c r="GY231" i="94" s="1"/>
  <c r="DU229" i="94"/>
  <c r="DW229" i="94" s="1"/>
  <c r="ED179" i="94"/>
  <c r="EF179" i="94" s="1"/>
  <c r="HB179" i="94"/>
  <c r="GU298" i="94"/>
  <c r="CZ298" i="94"/>
  <c r="DB298" i="94" s="1"/>
  <c r="DC298" i="94" s="1"/>
  <c r="DE298" i="94" s="1"/>
  <c r="ES77" i="94"/>
  <c r="EU77" i="94" s="1"/>
  <c r="HG77" i="94"/>
  <c r="EM145" i="94"/>
  <c r="EO145" i="94" s="1"/>
  <c r="HE145" i="94"/>
  <c r="DL246" i="94"/>
  <c r="DN246" i="94" s="1"/>
  <c r="DO246" i="94" s="1"/>
  <c r="DQ246" i="94" s="1"/>
  <c r="GW246" i="94"/>
  <c r="GW248" i="94" s="1"/>
  <c r="GV281" i="94"/>
  <c r="DF281" i="94"/>
  <c r="DH281" i="94" s="1"/>
  <c r="DI281" i="94" s="1"/>
  <c r="DK281" i="94" s="1"/>
  <c r="GV263" i="94"/>
  <c r="GV265" i="94" s="1"/>
  <c r="DF263" i="94"/>
  <c r="DH263" i="94" s="1"/>
  <c r="DI263" i="94" s="1"/>
  <c r="DK263" i="94" s="1"/>
  <c r="GS315" i="94"/>
  <c r="GQ331" i="94"/>
  <c r="GQ333" i="94" s="1"/>
  <c r="HE93" i="94"/>
  <c r="HE95" i="94" s="1"/>
  <c r="EM93" i="94"/>
  <c r="EO93" i="94" s="1"/>
  <c r="EP94" i="94"/>
  <c r="ER94" i="94" s="1"/>
  <c r="HF94" i="94"/>
  <c r="ED161" i="94"/>
  <c r="EF161" i="94" s="1"/>
  <c r="HB161" i="94"/>
  <c r="HB163" i="94" s="1"/>
  <c r="HC144" i="94"/>
  <c r="HC146" i="94" s="1"/>
  <c r="EG144" i="94"/>
  <c r="EI144" i="94" s="1"/>
  <c r="DL264" i="94"/>
  <c r="DN264" i="94" s="1"/>
  <c r="DO264" i="94" s="1"/>
  <c r="DQ264" i="94" s="1"/>
  <c r="GW264" i="94"/>
  <c r="HC127" i="94"/>
  <c r="HC129" i="94" s="1"/>
  <c r="EG127" i="94"/>
  <c r="EI127" i="94" s="1"/>
  <c r="GR314" i="94"/>
  <c r="GR316" i="94" s="1"/>
  <c r="GR317" i="94" s="1"/>
  <c r="GO348" i="94"/>
  <c r="GO350" i="94" s="1"/>
  <c r="HF111" i="94"/>
  <c r="HF112" i="94" s="1"/>
  <c r="EP111" i="94"/>
  <c r="ER111" i="94" s="1"/>
  <c r="GY212" i="94"/>
  <c r="GY214" i="94" s="1"/>
  <c r="DU212" i="94"/>
  <c r="DW212" i="94" s="1"/>
  <c r="GR332" i="94"/>
  <c r="CT315" i="94"/>
  <c r="CV315" i="94" s="1"/>
  <c r="CW315" i="94" s="1"/>
  <c r="CY315" i="94" s="1"/>
  <c r="GT315" i="94"/>
  <c r="CE331" i="94"/>
  <c r="CG331" i="94" s="1"/>
  <c r="CH331" i="94" s="1"/>
  <c r="CJ331" i="94" s="1"/>
  <c r="GS297" i="94"/>
  <c r="GS299" i="94" s="1"/>
  <c r="GS300" i="94" s="1"/>
  <c r="GQ349" i="94"/>
  <c r="GZ196" i="94"/>
  <c r="DX196" i="94"/>
  <c r="DZ196" i="94" s="1"/>
  <c r="CK314" i="94"/>
  <c r="CM314" i="94" s="1"/>
  <c r="CN314" i="94" s="1"/>
  <c r="CP314" i="94" s="1"/>
  <c r="CQ314" i="94" s="1"/>
  <c r="CS314" i="94" s="1"/>
  <c r="BS348" i="94"/>
  <c r="BU348" i="94" s="1"/>
  <c r="BV348" i="94" s="1"/>
  <c r="BX348" i="94" s="1"/>
  <c r="CK332" i="94"/>
  <c r="CM332" i="94" s="1"/>
  <c r="CN332" i="94" s="1"/>
  <c r="CP332" i="94" s="1"/>
  <c r="CQ332" i="94" s="1"/>
  <c r="CS332" i="94" s="1"/>
  <c r="DR247" i="94"/>
  <c r="DT247" i="94" s="1"/>
  <c r="GX247" i="94"/>
  <c r="HN28" i="94"/>
  <c r="HG21" i="96"/>
  <c r="HF20" i="98"/>
  <c r="HG62" i="94"/>
  <c r="FZ20" i="95"/>
  <c r="HD33" i="98"/>
  <c r="HC73" i="96"/>
  <c r="FW111" i="95"/>
  <c r="GW151" i="96"/>
  <c r="GY111" i="98"/>
  <c r="HA99" i="96"/>
  <c r="HD34" i="96"/>
  <c r="FT150" i="95"/>
  <c r="GZ112" i="96"/>
  <c r="FV124" i="95"/>
  <c r="GB85" i="95"/>
  <c r="HB86" i="96"/>
  <c r="FR176" i="95"/>
  <c r="HB98" i="98"/>
  <c r="HB60" i="96"/>
  <c r="HC59" i="98"/>
  <c r="GW150" i="98"/>
  <c r="FZ46" i="95"/>
  <c r="GY124" i="98"/>
  <c r="FY33" i="95"/>
  <c r="GV164" i="96"/>
  <c r="FX98" i="95"/>
  <c r="FT137" i="95"/>
  <c r="FR163" i="95"/>
  <c r="GC59" i="95"/>
  <c r="FP189" i="95"/>
  <c r="GX125" i="96"/>
  <c r="GS202" i="98"/>
  <c r="GX138" i="96"/>
  <c r="GR203" i="96"/>
  <c r="FO215" i="95"/>
  <c r="GT190" i="96"/>
  <c r="FP202" i="95"/>
  <c r="GV177" i="96"/>
  <c r="FO228" i="95"/>
  <c r="FN241" i="95"/>
  <c r="GQ216" i="96"/>
  <c r="GP215" i="98"/>
  <c r="GP253" i="96"/>
  <c r="FK264" i="95"/>
  <c r="FK266" i="95" s="1"/>
  <c r="FK267" i="95" s="1"/>
  <c r="GO226" i="96"/>
  <c r="GO228" i="96" s="1"/>
  <c r="GO229" i="96" s="1"/>
  <c r="GO239" i="96"/>
  <c r="GO241" i="96" s="1"/>
  <c r="GO242" i="96" s="1"/>
  <c r="GP266" i="96"/>
  <c r="FB60" i="94"/>
  <c r="FD60" i="94" s="1"/>
  <c r="HJ60" i="94"/>
  <c r="HA161" i="98"/>
  <c r="EI161" i="98"/>
  <c r="EK161" i="98" s="1"/>
  <c r="GU187" i="96"/>
  <c r="GU189" i="96" s="1"/>
  <c r="DO187" i="96"/>
  <c r="DQ187" i="96" s="1"/>
  <c r="EP97" i="96"/>
  <c r="ER97" i="96" s="1"/>
  <c r="HD97" i="96"/>
  <c r="FL251" i="95"/>
  <c r="FL253" i="95" s="1"/>
  <c r="FL254" i="95" s="1"/>
  <c r="FS226" i="95"/>
  <c r="CO226" i="95"/>
  <c r="CQ226" i="95" s="1"/>
  <c r="DA174" i="95"/>
  <c r="DC174" i="95" s="1"/>
  <c r="FW174" i="95"/>
  <c r="GY175" i="96"/>
  <c r="EA175" i="96"/>
  <c r="EC175" i="96" s="1"/>
  <c r="DO214" i="96"/>
  <c r="DQ214" i="96" s="1"/>
  <c r="GU214" i="96"/>
  <c r="CU134" i="95"/>
  <c r="CW134" i="95" s="1"/>
  <c r="FU134" i="95"/>
  <c r="FU136" i="95" s="1"/>
  <c r="HB96" i="96"/>
  <c r="HB98" i="96" s="1"/>
  <c r="EJ96" i="96"/>
  <c r="EL96" i="96" s="1"/>
  <c r="DA121" i="95"/>
  <c r="DC121" i="95" s="1"/>
  <c r="FW121" i="95"/>
  <c r="FW123" i="95" s="1"/>
  <c r="DW200" i="98"/>
  <c r="DY200" i="98" s="1"/>
  <c r="GW200" i="98"/>
  <c r="EY71" i="96"/>
  <c r="FA71" i="96" s="1"/>
  <c r="HG71" i="96"/>
  <c r="FZ30" i="95"/>
  <c r="FZ32" i="95" s="1"/>
  <c r="DJ30" i="95"/>
  <c r="DL30" i="95" s="1"/>
  <c r="ES31" i="96"/>
  <c r="EU31" i="96" s="1"/>
  <c r="HE31" i="96"/>
  <c r="HE33" i="96" s="1"/>
  <c r="GC31" i="95"/>
  <c r="DS31" i="95"/>
  <c r="DU31" i="95" s="1"/>
  <c r="DU161" i="96"/>
  <c r="DW161" i="96" s="1"/>
  <c r="GW161" i="96"/>
  <c r="GW163" i="96" s="1"/>
  <c r="CI239" i="95"/>
  <c r="CK239" i="95" s="1"/>
  <c r="FQ239" i="95"/>
  <c r="BT251" i="95"/>
  <c r="BV251" i="95" s="1"/>
  <c r="BW251" i="95" s="1"/>
  <c r="BY251" i="95" s="1"/>
  <c r="GS227" i="96"/>
  <c r="DI227" i="96"/>
  <c r="DK227" i="96" s="1"/>
  <c r="DS44" i="95"/>
  <c r="DU44" i="95" s="1"/>
  <c r="GC44" i="95"/>
  <c r="GR213" i="96"/>
  <c r="GR215" i="96" s="1"/>
  <c r="DF213" i="96"/>
  <c r="DH213" i="96" s="1"/>
  <c r="GZ108" i="98"/>
  <c r="GZ110" i="98" s="1"/>
  <c r="EF108" i="98"/>
  <c r="EH108" i="98" s="1"/>
  <c r="GB96" i="95"/>
  <c r="DP96" i="95"/>
  <c r="DR96" i="95" s="1"/>
  <c r="CC238" i="95"/>
  <c r="CE238" i="95" s="1"/>
  <c r="FO238" i="95"/>
  <c r="FO240" i="95" s="1"/>
  <c r="CO213" i="95"/>
  <c r="CQ213" i="95" s="1"/>
  <c r="FS213" i="95"/>
  <c r="FX135" i="95"/>
  <c r="DD135" i="95"/>
  <c r="DF135" i="95" s="1"/>
  <c r="HD110" i="96"/>
  <c r="EP110" i="96"/>
  <c r="ER110" i="96" s="1"/>
  <c r="FD57" i="98"/>
  <c r="FF57" i="98" s="1"/>
  <c r="HH57" i="98"/>
  <c r="EM83" i="96"/>
  <c r="EO83" i="96" s="1"/>
  <c r="HC83" i="96"/>
  <c r="HC85" i="96" s="1"/>
  <c r="GZ162" i="96"/>
  <c r="ED162" i="96"/>
  <c r="EF162" i="96" s="1"/>
  <c r="EI148" i="98"/>
  <c r="EK148" i="98" s="1"/>
  <c r="HA148" i="98"/>
  <c r="CW239" i="96"/>
  <c r="CY239" i="96" s="1"/>
  <c r="CZ239" i="96" s="1"/>
  <c r="DB239" i="96" s="1"/>
  <c r="ES84" i="96"/>
  <c r="EU84" i="96" s="1"/>
  <c r="HE84" i="96"/>
  <c r="GN252" i="96"/>
  <c r="GN254" i="96" s="1"/>
  <c r="GN255" i="96" s="1"/>
  <c r="DD161" i="95"/>
  <c r="DF161" i="95" s="1"/>
  <c r="FX161" i="95"/>
  <c r="CF225" i="95"/>
  <c r="CH225" i="95" s="1"/>
  <c r="FP225" i="95"/>
  <c r="FP227" i="95" s="1"/>
  <c r="HF58" i="96"/>
  <c r="EV58" i="96"/>
  <c r="EX58" i="96" s="1"/>
  <c r="DU188" i="96"/>
  <c r="DW188" i="96" s="1"/>
  <c r="GW188" i="96"/>
  <c r="DI200" i="96"/>
  <c r="DK200" i="96" s="1"/>
  <c r="GS200" i="96"/>
  <c r="GS202" i="96" s="1"/>
  <c r="HH59" i="94"/>
  <c r="HH61" i="94" s="1"/>
  <c r="EV59" i="94"/>
  <c r="EX59" i="94" s="1"/>
  <c r="CQ252" i="96"/>
  <c r="CS252" i="96" s="1"/>
  <c r="CT252" i="96" s="1"/>
  <c r="CV252" i="96" s="1"/>
  <c r="FS160" i="95"/>
  <c r="FS162" i="95" s="1"/>
  <c r="CO160" i="95"/>
  <c r="CQ160" i="95" s="1"/>
  <c r="CF252" i="95"/>
  <c r="CH252" i="95" s="1"/>
  <c r="FP252" i="95"/>
  <c r="CC265" i="95"/>
  <c r="CE265" i="95" s="1"/>
  <c r="FO265" i="95"/>
  <c r="DV18" i="95"/>
  <c r="DX18" i="95" s="1"/>
  <c r="GD18" i="95"/>
  <c r="EJ123" i="96"/>
  <c r="EL123" i="96" s="1"/>
  <c r="HB123" i="96"/>
  <c r="HA109" i="96"/>
  <c r="HA111" i="96" s="1"/>
  <c r="EG109" i="96"/>
  <c r="EI109" i="96" s="1"/>
  <c r="FU200" i="95"/>
  <c r="CU200" i="95"/>
  <c r="CW200" i="95" s="1"/>
  <c r="FQ199" i="95"/>
  <c r="FQ201" i="95" s="1"/>
  <c r="CI199" i="95"/>
  <c r="CK199" i="95" s="1"/>
  <c r="CF212" i="95"/>
  <c r="CH212" i="95" s="1"/>
  <c r="FP212" i="95"/>
  <c r="FP214" i="95" s="1"/>
  <c r="DD148" i="95"/>
  <c r="DF148" i="95" s="1"/>
  <c r="FX148" i="95"/>
  <c r="DT213" i="98"/>
  <c r="DV213" i="98" s="1"/>
  <c r="GV213" i="98"/>
  <c r="DM109" i="95"/>
  <c r="DO109" i="95" s="1"/>
  <c r="GA109" i="95"/>
  <c r="EU96" i="98"/>
  <c r="EW96" i="98" s="1"/>
  <c r="HE96" i="98"/>
  <c r="DM17" i="95"/>
  <c r="DO17" i="95" s="1"/>
  <c r="GA17" i="95"/>
  <c r="GA19" i="95" s="1"/>
  <c r="EO122" i="98"/>
  <c r="EQ122" i="98" s="1"/>
  <c r="HC122" i="98"/>
  <c r="GW174" i="96"/>
  <c r="GW176" i="96" s="1"/>
  <c r="DU174" i="96"/>
  <c r="DW174" i="96" s="1"/>
  <c r="DG95" i="95"/>
  <c r="DI95" i="95" s="1"/>
  <c r="FY95" i="95"/>
  <c r="FY97" i="95" s="1"/>
  <c r="GQ225" i="98"/>
  <c r="GQ227" i="98" s="1"/>
  <c r="DE225" i="98"/>
  <c r="DG225" i="98" s="1"/>
  <c r="GQ253" i="96"/>
  <c r="DC253" i="96"/>
  <c r="DE253" i="96" s="1"/>
  <c r="DX148" i="96"/>
  <c r="DZ148" i="96" s="1"/>
  <c r="GX148" i="96"/>
  <c r="GX150" i="96" s="1"/>
  <c r="EF121" i="98"/>
  <c r="EH121" i="98" s="1"/>
  <c r="GZ121" i="98"/>
  <c r="GZ123" i="98" s="1"/>
  <c r="CU147" i="95"/>
  <c r="CW147" i="95" s="1"/>
  <c r="FU147" i="95"/>
  <c r="FU149" i="95" s="1"/>
  <c r="GV201" i="96"/>
  <c r="DR201" i="96"/>
  <c r="DT201" i="96" s="1"/>
  <c r="HD70" i="96"/>
  <c r="HD72" i="96" s="1"/>
  <c r="EP70" i="96"/>
  <c r="ER70" i="96" s="1"/>
  <c r="ED149" i="96"/>
  <c r="EF149" i="96" s="1"/>
  <c r="GZ149" i="96"/>
  <c r="GP228" i="98"/>
  <c r="FQ186" i="95"/>
  <c r="FQ188" i="95" s="1"/>
  <c r="CI186" i="95"/>
  <c r="CK186" i="95" s="1"/>
  <c r="GS240" i="96"/>
  <c r="DI240" i="96"/>
  <c r="DK240" i="96" s="1"/>
  <c r="HC95" i="98"/>
  <c r="HC97" i="98" s="1"/>
  <c r="EO95" i="98"/>
  <c r="EQ95" i="98" s="1"/>
  <c r="GN265" i="96"/>
  <c r="GN267" i="96" s="1"/>
  <c r="GN268" i="96" s="1"/>
  <c r="GA43" i="95"/>
  <c r="GA45" i="95" s="1"/>
  <c r="DM43" i="95"/>
  <c r="DO43" i="95" s="1"/>
  <c r="GT199" i="98"/>
  <c r="GT201" i="98" s="1"/>
  <c r="DN199" i="98"/>
  <c r="DP199" i="98" s="1"/>
  <c r="GQ212" i="98"/>
  <c r="GQ214" i="98" s="1"/>
  <c r="DE212" i="98"/>
  <c r="DG212" i="98" s="1"/>
  <c r="CQ265" i="96"/>
  <c r="CS265" i="96" s="1"/>
  <c r="CT265" i="96" s="1"/>
  <c r="CV265" i="96" s="1"/>
  <c r="EJ136" i="96"/>
  <c r="EL136" i="96" s="1"/>
  <c r="HB136" i="96"/>
  <c r="DZ147" i="98"/>
  <c r="EB147" i="98" s="1"/>
  <c r="GX147" i="98"/>
  <c r="GX149" i="98" s="1"/>
  <c r="DD108" i="95"/>
  <c r="DF108" i="95" s="1"/>
  <c r="FX108" i="95"/>
  <c r="FX110" i="95" s="1"/>
  <c r="CO173" i="95"/>
  <c r="CQ173" i="95" s="1"/>
  <c r="FS173" i="95"/>
  <c r="FS175" i="95" s="1"/>
  <c r="ES110" i="94"/>
  <c r="EU110" i="94" s="1"/>
  <c r="HG110" i="94"/>
  <c r="GY122" i="96"/>
  <c r="GY124" i="96" s="1"/>
  <c r="EA122" i="96"/>
  <c r="EC122" i="96" s="1"/>
  <c r="CW226" i="96"/>
  <c r="CY226" i="96" s="1"/>
  <c r="CZ226" i="96" s="1"/>
  <c r="DB226" i="96" s="1"/>
  <c r="EA135" i="96"/>
  <c r="EC135" i="96" s="1"/>
  <c r="GY135" i="96"/>
  <c r="GY137" i="96" s="1"/>
  <c r="DJ122" i="95"/>
  <c r="DL122" i="95" s="1"/>
  <c r="FZ122" i="95"/>
  <c r="HC109" i="98"/>
  <c r="EO109" i="98"/>
  <c r="EQ109" i="98" s="1"/>
  <c r="ER56" i="98"/>
  <c r="ET56" i="98" s="1"/>
  <c r="HD56" i="98"/>
  <c r="HD58" i="98" s="1"/>
  <c r="FU187" i="95"/>
  <c r="CU187" i="95"/>
  <c r="CW187" i="95" s="1"/>
  <c r="EM57" i="96"/>
  <c r="EO57" i="96" s="1"/>
  <c r="HC57" i="96"/>
  <c r="HC59" i="96" s="1"/>
  <c r="BN264" i="95"/>
  <c r="BP264" i="95" s="1"/>
  <c r="BQ264" i="95" s="1"/>
  <c r="BS264" i="95" s="1"/>
  <c r="DQ226" i="98"/>
  <c r="DS226" i="98" s="1"/>
  <c r="GU226" i="98"/>
  <c r="GD83" i="95"/>
  <c r="DV83" i="95"/>
  <c r="DX83" i="95" s="1"/>
  <c r="DC266" i="96"/>
  <c r="DE266" i="96" s="1"/>
  <c r="GQ266" i="96"/>
  <c r="FH19" i="96"/>
  <c r="FJ19" i="96" s="1"/>
  <c r="HJ19" i="96"/>
  <c r="HH18" i="96"/>
  <c r="HH20" i="96" s="1"/>
  <c r="FB18" i="96"/>
  <c r="FD18" i="96" s="1"/>
  <c r="HH31" i="98"/>
  <c r="FD31" i="98"/>
  <c r="FF31" i="98" s="1"/>
  <c r="FD18" i="98"/>
  <c r="FF18" i="98" s="1"/>
  <c r="HH18" i="98"/>
  <c r="GF57" i="95"/>
  <c r="EB57" i="95"/>
  <c r="ED57" i="95" s="1"/>
  <c r="DV56" i="95"/>
  <c r="DX56" i="95" s="1"/>
  <c r="GD56" i="95"/>
  <c r="GD58" i="95" s="1"/>
  <c r="EU30" i="98"/>
  <c r="EW30" i="98" s="1"/>
  <c r="HE30" i="98"/>
  <c r="HE32" i="98" s="1"/>
  <c r="FE32" i="96"/>
  <c r="FG32" i="96" s="1"/>
  <c r="HI32" i="96"/>
  <c r="GC82" i="95"/>
  <c r="GC84" i="95" s="1"/>
  <c r="DS82" i="95"/>
  <c r="DU82" i="95" s="1"/>
  <c r="FT26" i="94"/>
  <c r="FV26" i="94" s="1"/>
  <c r="HP26" i="94"/>
  <c r="HO25" i="94"/>
  <c r="HO27" i="94" s="1"/>
  <c r="FQ25" i="94"/>
  <c r="FS25" i="94" s="1"/>
  <c r="HG17" i="98"/>
  <c r="HG19" i="98" s="1"/>
  <c r="FA17" i="98"/>
  <c r="FC17" i="98" s="1"/>
  <c r="FZ72" i="95" l="1"/>
  <c r="DM69" i="95"/>
  <c r="DO69" i="95" s="1"/>
  <c r="GA69" i="95"/>
  <c r="GA71" i="95" s="1"/>
  <c r="DY70" i="95"/>
  <c r="EA70" i="95" s="1"/>
  <c r="GE70" i="95"/>
  <c r="HD47" i="96"/>
  <c r="ES44" i="96"/>
  <c r="EU44" i="96" s="1"/>
  <c r="HE44" i="96"/>
  <c r="HE46" i="96" s="1"/>
  <c r="HF45" i="96"/>
  <c r="EV45" i="96"/>
  <c r="EX45" i="96" s="1"/>
  <c r="HC46" i="98"/>
  <c r="HD43" i="98"/>
  <c r="HD45" i="98" s="1"/>
  <c r="ER43" i="98"/>
  <c r="ET43" i="98" s="1"/>
  <c r="HG44" i="98"/>
  <c r="FA44" i="98"/>
  <c r="FC44" i="98" s="1"/>
  <c r="GZ85" i="98"/>
  <c r="HG45" i="94"/>
  <c r="HA72" i="98"/>
  <c r="GT163" i="98"/>
  <c r="EV42" i="94"/>
  <c r="EX42" i="94" s="1"/>
  <c r="HH42" i="94"/>
  <c r="HH44" i="94" s="1"/>
  <c r="HJ43" i="94"/>
  <c r="FB43" i="94"/>
  <c r="FD43" i="94" s="1"/>
  <c r="GV137" i="98"/>
  <c r="DW134" i="98"/>
  <c r="DY134" i="98" s="1"/>
  <c r="GW134" i="98"/>
  <c r="GW136" i="98" s="1"/>
  <c r="GU160" i="98"/>
  <c r="GU162" i="98" s="1"/>
  <c r="DQ160" i="98"/>
  <c r="DS160" i="98" s="1"/>
  <c r="GM236" i="98"/>
  <c r="GM238" i="98" s="1"/>
  <c r="GM239" i="98" s="1"/>
  <c r="CP236" i="98"/>
  <c r="CR236" i="98" s="1"/>
  <c r="CS236" i="98" s="1"/>
  <c r="CU236" i="98" s="1"/>
  <c r="DH186" i="98"/>
  <c r="DJ186" i="98" s="1"/>
  <c r="GR186" i="98"/>
  <c r="GR188" i="98" s="1"/>
  <c r="GR176" i="98"/>
  <c r="DZ174" i="98"/>
  <c r="EB174" i="98" s="1"/>
  <c r="GX174" i="98"/>
  <c r="EI82" i="98"/>
  <c r="EK82" i="98" s="1"/>
  <c r="HA82" i="98"/>
  <c r="HA84" i="98" s="1"/>
  <c r="HE70" i="98"/>
  <c r="EU70" i="98"/>
  <c r="EW70" i="98" s="1"/>
  <c r="EL69" i="98"/>
  <c r="EN69" i="98" s="1"/>
  <c r="HB69" i="98"/>
  <c r="HB71" i="98" s="1"/>
  <c r="HD83" i="98"/>
  <c r="ER83" i="98"/>
  <c r="ET83" i="98" s="1"/>
  <c r="GV187" i="98"/>
  <c r="DT187" i="98"/>
  <c r="DV187" i="98" s="1"/>
  <c r="DH237" i="98"/>
  <c r="DJ237" i="98" s="1"/>
  <c r="GR237" i="98"/>
  <c r="GQ189" i="98"/>
  <c r="DK173" i="98"/>
  <c r="DM173" i="98" s="1"/>
  <c r="GS173" i="98"/>
  <c r="GS175" i="98" s="1"/>
  <c r="EI135" i="98"/>
  <c r="EK135" i="98" s="1"/>
  <c r="HA135" i="98"/>
  <c r="GO351" i="94"/>
  <c r="GQ334" i="94"/>
  <c r="HC130" i="94"/>
  <c r="HF113" i="94"/>
  <c r="HE96" i="94"/>
  <c r="HB164" i="94"/>
  <c r="HF79" i="94"/>
  <c r="HA181" i="94"/>
  <c r="GY232" i="94"/>
  <c r="HC147" i="94"/>
  <c r="GY215" i="94"/>
  <c r="GW249" i="94"/>
  <c r="GV266" i="94"/>
  <c r="GX198" i="94"/>
  <c r="GT283" i="94"/>
  <c r="GP348" i="94"/>
  <c r="GP350" i="94" s="1"/>
  <c r="GS332" i="94"/>
  <c r="GR349" i="94"/>
  <c r="GR331" i="94"/>
  <c r="GR333" i="94" s="1"/>
  <c r="GS314" i="94"/>
  <c r="GS316" i="94" s="1"/>
  <c r="GS317" i="94" s="1"/>
  <c r="EA196" i="94"/>
  <c r="EC196" i="94" s="1"/>
  <c r="HA196" i="94"/>
  <c r="HG94" i="94"/>
  <c r="ES94" i="94"/>
  <c r="EU94" i="94" s="1"/>
  <c r="GW281" i="94"/>
  <c r="DL281" i="94"/>
  <c r="DN281" i="94" s="1"/>
  <c r="DO281" i="94" s="1"/>
  <c r="DQ281" i="94" s="1"/>
  <c r="HA230" i="94"/>
  <c r="EA230" i="94"/>
  <c r="EC230" i="94" s="1"/>
  <c r="GY195" i="94"/>
  <c r="GY197" i="94" s="1"/>
  <c r="DU195" i="94"/>
  <c r="DW195" i="94" s="1"/>
  <c r="ES76" i="94"/>
  <c r="EU76" i="94" s="1"/>
  <c r="HG76" i="94"/>
  <c r="HG78" i="94" s="1"/>
  <c r="GY247" i="94"/>
  <c r="DU247" i="94"/>
  <c r="DW247" i="94" s="1"/>
  <c r="GT314" i="94"/>
  <c r="GT316" i="94" s="1"/>
  <c r="CT314" i="94"/>
  <c r="CV314" i="94" s="1"/>
  <c r="CW314" i="94" s="1"/>
  <c r="CY314" i="94" s="1"/>
  <c r="CZ315" i="94"/>
  <c r="DB315" i="94" s="1"/>
  <c r="DC315" i="94" s="1"/>
  <c r="DE315" i="94" s="1"/>
  <c r="GU315" i="94"/>
  <c r="DX212" i="94"/>
  <c r="DZ212" i="94" s="1"/>
  <c r="GZ212" i="94"/>
  <c r="GZ214" i="94" s="1"/>
  <c r="EP93" i="94"/>
  <c r="ER93" i="94" s="1"/>
  <c r="HF93" i="94"/>
  <c r="HF95" i="94" s="1"/>
  <c r="DR246" i="94"/>
  <c r="DT246" i="94" s="1"/>
  <c r="GX246" i="94"/>
  <c r="GX248" i="94" s="1"/>
  <c r="EV77" i="94"/>
  <c r="EX77" i="94" s="1"/>
  <c r="HH77" i="94"/>
  <c r="HC179" i="94"/>
  <c r="EG179" i="94"/>
  <c r="EI179" i="94" s="1"/>
  <c r="EA213" i="94"/>
  <c r="EC213" i="94" s="1"/>
  <c r="HA213" i="94"/>
  <c r="CZ297" i="94"/>
  <c r="DB297" i="94" s="1"/>
  <c r="DC297" i="94" s="1"/>
  <c r="DE297" i="94" s="1"/>
  <c r="GU297" i="94"/>
  <c r="GU299" i="94" s="1"/>
  <c r="DR264" i="94"/>
  <c r="DT264" i="94" s="1"/>
  <c r="GX264" i="94"/>
  <c r="EG161" i="94"/>
  <c r="EI161" i="94" s="1"/>
  <c r="HC161" i="94"/>
  <c r="HC163" i="94" s="1"/>
  <c r="DL263" i="94"/>
  <c r="DN263" i="94" s="1"/>
  <c r="DO263" i="94" s="1"/>
  <c r="DQ263" i="94" s="1"/>
  <c r="GW263" i="94"/>
  <c r="GW265" i="94" s="1"/>
  <c r="DF298" i="94"/>
  <c r="DH298" i="94" s="1"/>
  <c r="DI298" i="94" s="1"/>
  <c r="DK298" i="94" s="1"/>
  <c r="GV298" i="94"/>
  <c r="GZ229" i="94"/>
  <c r="GZ231" i="94" s="1"/>
  <c r="DX229" i="94"/>
  <c r="DZ229" i="94" s="1"/>
  <c r="HF128" i="94"/>
  <c r="EP128" i="94"/>
  <c r="ER128" i="94" s="1"/>
  <c r="GU280" i="94"/>
  <c r="GU282" i="94" s="1"/>
  <c r="CZ280" i="94"/>
  <c r="DB280" i="94" s="1"/>
  <c r="DC280" i="94" s="1"/>
  <c r="DE280" i="94" s="1"/>
  <c r="CK349" i="94"/>
  <c r="CM349" i="94" s="1"/>
  <c r="CN349" i="94" s="1"/>
  <c r="CP349" i="94" s="1"/>
  <c r="CQ349" i="94" s="1"/>
  <c r="CS349" i="94" s="1"/>
  <c r="GT300" i="94"/>
  <c r="EM162" i="94"/>
  <c r="EO162" i="94" s="1"/>
  <c r="HE162" i="94"/>
  <c r="CT332" i="94"/>
  <c r="CV332" i="94" s="1"/>
  <c r="CW332" i="94" s="1"/>
  <c r="CY332" i="94" s="1"/>
  <c r="GT332" i="94"/>
  <c r="BY348" i="94"/>
  <c r="CA348" i="94" s="1"/>
  <c r="CB348" i="94" s="1"/>
  <c r="CD348" i="94" s="1"/>
  <c r="CK331" i="94"/>
  <c r="CM331" i="94" s="1"/>
  <c r="CN331" i="94" s="1"/>
  <c r="CP331" i="94" s="1"/>
  <c r="CQ331" i="94" s="1"/>
  <c r="CS331" i="94" s="1"/>
  <c r="HG111" i="94"/>
  <c r="HG112" i="94" s="1"/>
  <c r="ES111" i="94"/>
  <c r="EU111" i="94" s="1"/>
  <c r="EJ127" i="94"/>
  <c r="EL127" i="94" s="1"/>
  <c r="HD127" i="94"/>
  <c r="HD129" i="94" s="1"/>
  <c r="HD144" i="94"/>
  <c r="HD146" i="94" s="1"/>
  <c r="EJ144" i="94"/>
  <c r="EL144" i="94" s="1"/>
  <c r="EP145" i="94"/>
  <c r="ER145" i="94" s="1"/>
  <c r="HF145" i="94"/>
  <c r="ED178" i="94"/>
  <c r="EF178" i="94" s="1"/>
  <c r="HB178" i="94"/>
  <c r="HB180" i="94" s="1"/>
  <c r="HO28" i="94"/>
  <c r="HH21" i="96"/>
  <c r="HG20" i="98"/>
  <c r="HH62" i="94"/>
  <c r="HE33" i="98"/>
  <c r="GA20" i="95"/>
  <c r="HD73" i="96"/>
  <c r="FX111" i="95"/>
  <c r="GX151" i="96"/>
  <c r="GC85" i="95"/>
  <c r="HB99" i="96"/>
  <c r="GZ111" i="98"/>
  <c r="HE34" i="96"/>
  <c r="FW124" i="95"/>
  <c r="FS176" i="95"/>
  <c r="FU150" i="95"/>
  <c r="FZ33" i="95"/>
  <c r="HC60" i="96"/>
  <c r="HC98" i="98"/>
  <c r="HA112" i="96"/>
  <c r="HC86" i="96"/>
  <c r="GX150" i="98"/>
  <c r="GW164" i="96"/>
  <c r="HD59" i="98"/>
  <c r="GZ124" i="98"/>
  <c r="GA46" i="95"/>
  <c r="FY98" i="95"/>
  <c r="FS163" i="95"/>
  <c r="GD59" i="95"/>
  <c r="FU137" i="95"/>
  <c r="GY125" i="96"/>
  <c r="FP215" i="95"/>
  <c r="GY138" i="96"/>
  <c r="GS203" i="96"/>
  <c r="FQ189" i="95"/>
  <c r="GT202" i="98"/>
  <c r="FP228" i="95"/>
  <c r="GQ215" i="98"/>
  <c r="FO241" i="95"/>
  <c r="GU190" i="96"/>
  <c r="GW177" i="96"/>
  <c r="FQ202" i="95"/>
  <c r="GR216" i="96"/>
  <c r="GO252" i="96"/>
  <c r="GO254" i="96" s="1"/>
  <c r="GO255" i="96" s="1"/>
  <c r="GO265" i="96"/>
  <c r="GO267" i="96" s="1"/>
  <c r="GO268" i="96" s="1"/>
  <c r="FL264" i="95"/>
  <c r="FL266" i="95" s="1"/>
  <c r="FL267" i="95" s="1"/>
  <c r="GQ228" i="98"/>
  <c r="GP239" i="96"/>
  <c r="GP241" i="96" s="1"/>
  <c r="GP242" i="96" s="1"/>
  <c r="DC226" i="96"/>
  <c r="DE226" i="96" s="1"/>
  <c r="GQ226" i="96"/>
  <c r="GQ228" i="96" s="1"/>
  <c r="DG135" i="95"/>
  <c r="DI135" i="95" s="1"/>
  <c r="FY135" i="95"/>
  <c r="HA108" i="98"/>
  <c r="HA110" i="98" s="1"/>
  <c r="EI108" i="98"/>
  <c r="EK108" i="98" s="1"/>
  <c r="FT226" i="95"/>
  <c r="CR226" i="95"/>
  <c r="CT226" i="95" s="1"/>
  <c r="GE83" i="95"/>
  <c r="DY83" i="95"/>
  <c r="EA83" i="95" s="1"/>
  <c r="BT264" i="95"/>
  <c r="BV264" i="95" s="1"/>
  <c r="BW264" i="95" s="1"/>
  <c r="BY264" i="95" s="1"/>
  <c r="ED122" i="96"/>
  <c r="EF122" i="96" s="1"/>
  <c r="GZ122" i="96"/>
  <c r="GZ124" i="96" s="1"/>
  <c r="DQ199" i="98"/>
  <c r="DS199" i="98" s="1"/>
  <c r="GU199" i="98"/>
  <c r="GU201" i="98" s="1"/>
  <c r="DH225" i="98"/>
  <c r="DJ225" i="98" s="1"/>
  <c r="GR225" i="98"/>
  <c r="GR227" i="98" s="1"/>
  <c r="GB17" i="95"/>
  <c r="GB19" i="95" s="1"/>
  <c r="DP17" i="95"/>
  <c r="DR17" i="95" s="1"/>
  <c r="CW252" i="96"/>
  <c r="CY252" i="96" s="1"/>
  <c r="CZ252" i="96" s="1"/>
  <c r="DB252" i="96" s="1"/>
  <c r="HF84" i="96"/>
  <c r="EV84" i="96"/>
  <c r="EX84" i="96" s="1"/>
  <c r="DC239" i="96"/>
  <c r="DE239" i="96" s="1"/>
  <c r="GQ239" i="96"/>
  <c r="GQ241" i="96" s="1"/>
  <c r="EU56" i="98"/>
  <c r="EW56" i="98" s="1"/>
  <c r="HE56" i="98"/>
  <c r="HE58" i="98" s="1"/>
  <c r="FT160" i="95"/>
  <c r="FT162" i="95" s="1"/>
  <c r="CR160" i="95"/>
  <c r="CT160" i="95" s="1"/>
  <c r="DL227" i="96"/>
  <c r="DN227" i="96" s="1"/>
  <c r="GT227" i="96"/>
  <c r="GX161" i="96"/>
  <c r="GX163" i="96" s="1"/>
  <c r="DX161" i="96"/>
  <c r="DZ161" i="96" s="1"/>
  <c r="DU201" i="96"/>
  <c r="DW201" i="96" s="1"/>
  <c r="GW201" i="96"/>
  <c r="EI121" i="98"/>
  <c r="EK121" i="98" s="1"/>
  <c r="HA121" i="98"/>
  <c r="HA123" i="98" s="1"/>
  <c r="DW213" i="98"/>
  <c r="DY213" i="98" s="1"/>
  <c r="GW213" i="98"/>
  <c r="EJ109" i="96"/>
  <c r="EL109" i="96" s="1"/>
  <c r="HB109" i="96"/>
  <c r="HB111" i="96" s="1"/>
  <c r="EY59" i="94"/>
  <c r="FA59" i="94" s="1"/>
  <c r="HI59" i="94"/>
  <c r="HI61" i="94" s="1"/>
  <c r="EG162" i="96"/>
  <c r="EI162" i="96" s="1"/>
  <c r="HA162" i="96"/>
  <c r="FP238" i="95"/>
  <c r="FP240" i="95" s="1"/>
  <c r="CF238" i="95"/>
  <c r="CH238" i="95" s="1"/>
  <c r="DI213" i="96"/>
  <c r="DK213" i="96" s="1"/>
  <c r="GS213" i="96"/>
  <c r="GS215" i="96" s="1"/>
  <c r="DR214" i="96"/>
  <c r="DT214" i="96" s="1"/>
  <c r="GV214" i="96"/>
  <c r="DD174" i="95"/>
  <c r="DF174" i="95" s="1"/>
  <c r="FX174" i="95"/>
  <c r="ER109" i="98"/>
  <c r="ET109" i="98" s="1"/>
  <c r="HD109" i="98"/>
  <c r="GZ135" i="96"/>
  <c r="GZ137" i="96" s="1"/>
  <c r="ED135" i="96"/>
  <c r="EF135" i="96" s="1"/>
  <c r="FV200" i="95"/>
  <c r="CX200" i="95"/>
  <c r="CZ200" i="95" s="1"/>
  <c r="CI225" i="95"/>
  <c r="CK225" i="95" s="1"/>
  <c r="FQ225" i="95"/>
  <c r="FQ227" i="95" s="1"/>
  <c r="GC96" i="95"/>
  <c r="DS96" i="95"/>
  <c r="DU96" i="95" s="1"/>
  <c r="EV31" i="96"/>
  <c r="EX31" i="96" s="1"/>
  <c r="HF31" i="96"/>
  <c r="HF33" i="96" s="1"/>
  <c r="EM96" i="96"/>
  <c r="EO96" i="96" s="1"/>
  <c r="HC96" i="96"/>
  <c r="HC98" i="96" s="1"/>
  <c r="DL240" i="96"/>
  <c r="DN240" i="96" s="1"/>
  <c r="GT240" i="96"/>
  <c r="ES70" i="96"/>
  <c r="EU70" i="96" s="1"/>
  <c r="HE70" i="96"/>
  <c r="HE72" i="96" s="1"/>
  <c r="EX96" i="98"/>
  <c r="EZ96" i="98" s="1"/>
  <c r="HF96" i="98"/>
  <c r="DV31" i="95"/>
  <c r="DX31" i="95" s="1"/>
  <c r="GD31" i="95"/>
  <c r="HE97" i="96"/>
  <c r="ES97" i="96"/>
  <c r="EU97" i="96" s="1"/>
  <c r="HH110" i="94"/>
  <c r="EV110" i="94"/>
  <c r="EX110" i="94" s="1"/>
  <c r="DP43" i="95"/>
  <c r="DR43" i="95" s="1"/>
  <c r="GB43" i="95"/>
  <c r="GB45" i="95" s="1"/>
  <c r="CX147" i="95"/>
  <c r="CZ147" i="95" s="1"/>
  <c r="FV147" i="95"/>
  <c r="FV149" i="95" s="1"/>
  <c r="DV44" i="95"/>
  <c r="DX44" i="95" s="1"/>
  <c r="GD44" i="95"/>
  <c r="FM251" i="95"/>
  <c r="FM253" i="95" s="1"/>
  <c r="FM254" i="95" s="1"/>
  <c r="FB71" i="96"/>
  <c r="FD71" i="96" s="1"/>
  <c r="HH71" i="96"/>
  <c r="HD57" i="96"/>
  <c r="HD59" i="96" s="1"/>
  <c r="EP57" i="96"/>
  <c r="ER57" i="96" s="1"/>
  <c r="EC147" i="98"/>
  <c r="EE147" i="98" s="1"/>
  <c r="GY147" i="98"/>
  <c r="GY149" i="98" s="1"/>
  <c r="CL186" i="95"/>
  <c r="CN186" i="95" s="1"/>
  <c r="FR186" i="95"/>
  <c r="FR188" i="95" s="1"/>
  <c r="DY18" i="95"/>
  <c r="EA18" i="95" s="1"/>
  <c r="GE18" i="95"/>
  <c r="FG57" i="98"/>
  <c r="FI57" i="98" s="1"/>
  <c r="HI57" i="98"/>
  <c r="FN251" i="95"/>
  <c r="FN253" i="95" s="1"/>
  <c r="BZ251" i="95"/>
  <c r="CB251" i="95" s="1"/>
  <c r="FE60" i="94"/>
  <c r="FG60" i="94" s="1"/>
  <c r="HK60" i="94"/>
  <c r="HA149" i="96"/>
  <c r="EG149" i="96"/>
  <c r="EI149" i="96" s="1"/>
  <c r="CL199" i="95"/>
  <c r="CN199" i="95" s="1"/>
  <c r="FR199" i="95"/>
  <c r="FR201" i="95" s="1"/>
  <c r="DL200" i="96"/>
  <c r="DN200" i="96" s="1"/>
  <c r="GT200" i="96"/>
  <c r="GT202" i="96" s="1"/>
  <c r="EY58" i="96"/>
  <c r="FA58" i="96" s="1"/>
  <c r="HG58" i="96"/>
  <c r="FY161" i="95"/>
  <c r="DG161" i="95"/>
  <c r="DI161" i="95" s="1"/>
  <c r="ED175" i="96"/>
  <c r="EF175" i="96" s="1"/>
  <c r="GZ175" i="96"/>
  <c r="DR187" i="96"/>
  <c r="DT187" i="96" s="1"/>
  <c r="GV187" i="96"/>
  <c r="GV189" i="96" s="1"/>
  <c r="DF266" i="96"/>
  <c r="DH266" i="96" s="1"/>
  <c r="GR266" i="96"/>
  <c r="DT226" i="98"/>
  <c r="DV226" i="98" s="1"/>
  <c r="GV226" i="98"/>
  <c r="FT173" i="95"/>
  <c r="FT175" i="95" s="1"/>
  <c r="CR173" i="95"/>
  <c r="CT173" i="95" s="1"/>
  <c r="DH212" i="98"/>
  <c r="DJ212" i="98" s="1"/>
  <c r="GR212" i="98"/>
  <c r="GR214" i="98" s="1"/>
  <c r="ER95" i="98"/>
  <c r="ET95" i="98" s="1"/>
  <c r="HD95" i="98"/>
  <c r="HD97" i="98" s="1"/>
  <c r="FZ95" i="95"/>
  <c r="FZ97" i="95" s="1"/>
  <c r="DJ95" i="95"/>
  <c r="DL95" i="95" s="1"/>
  <c r="HD122" i="98"/>
  <c r="ER122" i="98"/>
  <c r="ET122" i="98" s="1"/>
  <c r="GB109" i="95"/>
  <c r="DP109" i="95"/>
  <c r="DR109" i="95" s="1"/>
  <c r="DG148" i="95"/>
  <c r="DI148" i="95" s="1"/>
  <c r="FY148" i="95"/>
  <c r="EL148" i="98"/>
  <c r="EN148" i="98" s="1"/>
  <c r="HB148" i="98"/>
  <c r="CL239" i="95"/>
  <c r="CN239" i="95" s="1"/>
  <c r="FR239" i="95"/>
  <c r="GA30" i="95"/>
  <c r="GA32" i="95" s="1"/>
  <c r="DM30" i="95"/>
  <c r="DO30" i="95" s="1"/>
  <c r="DD121" i="95"/>
  <c r="DF121" i="95" s="1"/>
  <c r="FX121" i="95"/>
  <c r="FX123" i="95" s="1"/>
  <c r="CX187" i="95"/>
  <c r="CZ187" i="95" s="1"/>
  <c r="FV187" i="95"/>
  <c r="DM122" i="95"/>
  <c r="DO122" i="95" s="1"/>
  <c r="GA122" i="95"/>
  <c r="EA148" i="96"/>
  <c r="EC148" i="96" s="1"/>
  <c r="GY148" i="96"/>
  <c r="GY150" i="96" s="1"/>
  <c r="GX174" i="96"/>
  <c r="GX176" i="96" s="1"/>
  <c r="DX174" i="96"/>
  <c r="DZ174" i="96" s="1"/>
  <c r="FQ212" i="95"/>
  <c r="FQ214" i="95" s="1"/>
  <c r="CI212" i="95"/>
  <c r="CK212" i="95" s="1"/>
  <c r="EM123" i="96"/>
  <c r="EO123" i="96" s="1"/>
  <c r="HC123" i="96"/>
  <c r="HE110" i="96"/>
  <c r="ES110" i="96"/>
  <c r="EU110" i="96" s="1"/>
  <c r="EL161" i="98"/>
  <c r="EN161" i="98" s="1"/>
  <c r="HB161" i="98"/>
  <c r="GP226" i="96"/>
  <c r="GP228" i="96" s="1"/>
  <c r="GP229" i="96" s="1"/>
  <c r="FY108" i="95"/>
  <c r="FY110" i="95" s="1"/>
  <c r="DG108" i="95"/>
  <c r="DI108" i="95" s="1"/>
  <c r="HC136" i="96"/>
  <c r="EM136" i="96"/>
  <c r="EO136" i="96" s="1"/>
  <c r="CW265" i="96"/>
  <c r="CY265" i="96" s="1"/>
  <c r="CZ265" i="96" s="1"/>
  <c r="DB265" i="96" s="1"/>
  <c r="DF253" i="96"/>
  <c r="DH253" i="96" s="1"/>
  <c r="GR253" i="96"/>
  <c r="FP265" i="95"/>
  <c r="CF265" i="95"/>
  <c r="CH265" i="95" s="1"/>
  <c r="CI252" i="95"/>
  <c r="CK252" i="95" s="1"/>
  <c r="FQ252" i="95"/>
  <c r="DX188" i="96"/>
  <c r="DZ188" i="96" s="1"/>
  <c r="GX188" i="96"/>
  <c r="HD83" i="96"/>
  <c r="HD85" i="96" s="1"/>
  <c r="EP83" i="96"/>
  <c r="ER83" i="96" s="1"/>
  <c r="CR213" i="95"/>
  <c r="CT213" i="95" s="1"/>
  <c r="FT213" i="95"/>
  <c r="GX200" i="98"/>
  <c r="DZ200" i="98"/>
  <c r="EB200" i="98" s="1"/>
  <c r="CX134" i="95"/>
  <c r="CZ134" i="95" s="1"/>
  <c r="FV134" i="95"/>
  <c r="FV136" i="95" s="1"/>
  <c r="HK19" i="96"/>
  <c r="FK19" i="96"/>
  <c r="FM19" i="96" s="1"/>
  <c r="FE18" i="96"/>
  <c r="FG18" i="96" s="1"/>
  <c r="HI18" i="96"/>
  <c r="HI20" i="96" s="1"/>
  <c r="HJ32" i="96"/>
  <c r="FH32" i="96"/>
  <c r="FJ32" i="96" s="1"/>
  <c r="EX30" i="98"/>
  <c r="EZ30" i="98" s="1"/>
  <c r="HF30" i="98"/>
  <c r="HF32" i="98" s="1"/>
  <c r="GE56" i="95"/>
  <c r="GE58" i="95" s="1"/>
  <c r="DY56" i="95"/>
  <c r="EA56" i="95" s="1"/>
  <c r="FG18" i="98"/>
  <c r="FI18" i="98" s="1"/>
  <c r="HI18" i="98"/>
  <c r="EE57" i="95"/>
  <c r="EG57" i="95" s="1"/>
  <c r="GG57" i="95"/>
  <c r="FG31" i="98"/>
  <c r="FI31" i="98" s="1"/>
  <c r="HI31" i="98"/>
  <c r="DV82" i="95"/>
  <c r="DX82" i="95" s="1"/>
  <c r="GD82" i="95"/>
  <c r="GD84" i="95" s="1"/>
  <c r="FT25" i="94"/>
  <c r="FV25" i="94" s="1"/>
  <c r="HP25" i="94"/>
  <c r="HP27" i="94" s="1"/>
  <c r="FD17" i="98"/>
  <c r="FF17" i="98" s="1"/>
  <c r="HH17" i="98"/>
  <c r="HH19" i="98" s="1"/>
  <c r="FW26" i="94"/>
  <c r="FY26" i="94" s="1"/>
  <c r="HQ26" i="94"/>
  <c r="GA72" i="95" l="1"/>
  <c r="GB69" i="95"/>
  <c r="GB71" i="95" s="1"/>
  <c r="DP69" i="95"/>
  <c r="DR69" i="95" s="1"/>
  <c r="GF70" i="95"/>
  <c r="EB70" i="95"/>
  <c r="ED70" i="95" s="1"/>
  <c r="HE47" i="96"/>
  <c r="HG45" i="96"/>
  <c r="EY45" i="96"/>
  <c r="FA45" i="96" s="1"/>
  <c r="EV44" i="96"/>
  <c r="EX44" i="96" s="1"/>
  <c r="HF44" i="96"/>
  <c r="HF46" i="96" s="1"/>
  <c r="HD46" i="98"/>
  <c r="EU43" i="98"/>
  <c r="EW43" i="98" s="1"/>
  <c r="HE43" i="98"/>
  <c r="HE45" i="98" s="1"/>
  <c r="HH44" i="98"/>
  <c r="FD44" i="98"/>
  <c r="FF44" i="98" s="1"/>
  <c r="HA85" i="98"/>
  <c r="HH45" i="94"/>
  <c r="HB72" i="98"/>
  <c r="GU163" i="98"/>
  <c r="GW137" i="98"/>
  <c r="HK43" i="94"/>
  <c r="FE43" i="94"/>
  <c r="FG43" i="94" s="1"/>
  <c r="HI42" i="94"/>
  <c r="HI44" i="94" s="1"/>
  <c r="EY42" i="94"/>
  <c r="FA42" i="94" s="1"/>
  <c r="DZ134" i="98"/>
  <c r="EB134" i="98" s="1"/>
  <c r="GX134" i="98"/>
  <c r="GX136" i="98" s="1"/>
  <c r="GS176" i="98"/>
  <c r="GV160" i="98"/>
  <c r="GV162" i="98" s="1"/>
  <c r="DT160" i="98"/>
  <c r="DV160" i="98" s="1"/>
  <c r="HB135" i="98"/>
  <c r="EL135" i="98"/>
  <c r="EN135" i="98" s="1"/>
  <c r="GT173" i="98"/>
  <c r="GT175" i="98" s="1"/>
  <c r="DN173" i="98"/>
  <c r="DP173" i="98" s="1"/>
  <c r="GW187" i="98"/>
  <c r="DW187" i="98"/>
  <c r="DY187" i="98" s="1"/>
  <c r="EU83" i="98"/>
  <c r="EW83" i="98" s="1"/>
  <c r="HE83" i="98"/>
  <c r="HF70" i="98"/>
  <c r="EX70" i="98"/>
  <c r="EZ70" i="98" s="1"/>
  <c r="GR189" i="98"/>
  <c r="GN236" i="98"/>
  <c r="GN238" i="98" s="1"/>
  <c r="GN239" i="98" s="1"/>
  <c r="DK237" i="98"/>
  <c r="DM237" i="98" s="1"/>
  <c r="GS237" i="98"/>
  <c r="EO69" i="98"/>
  <c r="EQ69" i="98" s="1"/>
  <c r="HC69" i="98"/>
  <c r="HC71" i="98" s="1"/>
  <c r="EL82" i="98"/>
  <c r="EN82" i="98" s="1"/>
  <c r="HB82" i="98"/>
  <c r="HB84" i="98" s="1"/>
  <c r="EC174" i="98"/>
  <c r="EE174" i="98" s="1"/>
  <c r="GY174" i="98"/>
  <c r="DK186" i="98"/>
  <c r="DM186" i="98" s="1"/>
  <c r="GS186" i="98"/>
  <c r="GS188" i="98" s="1"/>
  <c r="CV236" i="98"/>
  <c r="CX236" i="98" s="1"/>
  <c r="CY236" i="98" s="1"/>
  <c r="DA236" i="98" s="1"/>
  <c r="GP351" i="94"/>
  <c r="GR334" i="94"/>
  <c r="HD130" i="94"/>
  <c r="HG113" i="94"/>
  <c r="HF96" i="94"/>
  <c r="HC164" i="94"/>
  <c r="HB181" i="94"/>
  <c r="HG79" i="94"/>
  <c r="GZ215" i="94"/>
  <c r="GZ232" i="94"/>
  <c r="HD147" i="94"/>
  <c r="GX249" i="94"/>
  <c r="GW266" i="94"/>
  <c r="GY198" i="94"/>
  <c r="GU283" i="94"/>
  <c r="GT317" i="94"/>
  <c r="GQ348" i="94"/>
  <c r="GQ350" i="94" s="1"/>
  <c r="GS331" i="94"/>
  <c r="GS333" i="94" s="1"/>
  <c r="EG178" i="94"/>
  <c r="EI178" i="94" s="1"/>
  <c r="HC178" i="94"/>
  <c r="HC180" i="94" s="1"/>
  <c r="GT331" i="94"/>
  <c r="GT333" i="94" s="1"/>
  <c r="CT331" i="94"/>
  <c r="CV331" i="94" s="1"/>
  <c r="CW331" i="94" s="1"/>
  <c r="CY331" i="94" s="1"/>
  <c r="GU332" i="94"/>
  <c r="CZ332" i="94"/>
  <c r="DB332" i="94" s="1"/>
  <c r="DC332" i="94" s="1"/>
  <c r="DE332" i="94" s="1"/>
  <c r="GS349" i="94"/>
  <c r="GW298" i="94"/>
  <c r="DL298" i="94"/>
  <c r="DN298" i="94" s="1"/>
  <c r="DO298" i="94" s="1"/>
  <c r="DQ298" i="94" s="1"/>
  <c r="EJ161" i="94"/>
  <c r="EL161" i="94" s="1"/>
  <c r="HD161" i="94"/>
  <c r="HD163" i="94" s="1"/>
  <c r="HD179" i="94"/>
  <c r="EJ179" i="94"/>
  <c r="EL179" i="94" s="1"/>
  <c r="CZ314" i="94"/>
  <c r="DB314" i="94" s="1"/>
  <c r="DC314" i="94" s="1"/>
  <c r="DE314" i="94" s="1"/>
  <c r="GU314" i="94"/>
  <c r="GU316" i="94" s="1"/>
  <c r="EV94" i="94"/>
  <c r="EX94" i="94" s="1"/>
  <c r="HH94" i="94"/>
  <c r="EM127" i="94"/>
  <c r="EO127" i="94" s="1"/>
  <c r="HE127" i="94"/>
  <c r="HE129" i="94" s="1"/>
  <c r="GT349" i="94"/>
  <c r="CT349" i="94"/>
  <c r="CV349" i="94" s="1"/>
  <c r="CW349" i="94" s="1"/>
  <c r="CY349" i="94" s="1"/>
  <c r="EA229" i="94"/>
  <c r="EC229" i="94" s="1"/>
  <c r="HA229" i="94"/>
  <c r="HA231" i="94" s="1"/>
  <c r="ED213" i="94"/>
  <c r="EF213" i="94" s="1"/>
  <c r="HB213" i="94"/>
  <c r="DU246" i="94"/>
  <c r="DW246" i="94" s="1"/>
  <c r="GY246" i="94"/>
  <c r="GY248" i="94" s="1"/>
  <c r="HG93" i="94"/>
  <c r="HG95" i="94" s="1"/>
  <c r="ES93" i="94"/>
  <c r="EU93" i="94" s="1"/>
  <c r="HA212" i="94"/>
  <c r="HA214" i="94" s="1"/>
  <c r="EA212" i="94"/>
  <c r="EC212" i="94" s="1"/>
  <c r="ED196" i="94"/>
  <c r="EF196" i="94" s="1"/>
  <c r="HB196" i="94"/>
  <c r="EM144" i="94"/>
  <c r="EO144" i="94" s="1"/>
  <c r="HE144" i="94"/>
  <c r="HE146" i="94" s="1"/>
  <c r="CE348" i="94"/>
  <c r="CG348" i="94" s="1"/>
  <c r="CH348" i="94" s="1"/>
  <c r="CJ348" i="94" s="1"/>
  <c r="HF162" i="94"/>
  <c r="EP162" i="94"/>
  <c r="ER162" i="94" s="1"/>
  <c r="DF280" i="94"/>
  <c r="DH280" i="94" s="1"/>
  <c r="DI280" i="94" s="1"/>
  <c r="DK280" i="94" s="1"/>
  <c r="GV280" i="94"/>
  <c r="GV282" i="94" s="1"/>
  <c r="ES128" i="94"/>
  <c r="EU128" i="94" s="1"/>
  <c r="HG128" i="94"/>
  <c r="GX263" i="94"/>
  <c r="GX265" i="94" s="1"/>
  <c r="DR263" i="94"/>
  <c r="DT263" i="94" s="1"/>
  <c r="DU264" i="94"/>
  <c r="DW264" i="94" s="1"/>
  <c r="GY264" i="94"/>
  <c r="GU300" i="94"/>
  <c r="GZ247" i="94"/>
  <c r="DX247" i="94"/>
  <c r="DZ247" i="94" s="1"/>
  <c r="EV76" i="94"/>
  <c r="EX76" i="94" s="1"/>
  <c r="HH76" i="94"/>
  <c r="HH78" i="94" s="1"/>
  <c r="GX281" i="94"/>
  <c r="DR281" i="94"/>
  <c r="DT281" i="94" s="1"/>
  <c r="HG145" i="94"/>
  <c r="ES145" i="94"/>
  <c r="EU145" i="94" s="1"/>
  <c r="EV111" i="94"/>
  <c r="EX111" i="94" s="1"/>
  <c r="HH111" i="94"/>
  <c r="HH112" i="94" s="1"/>
  <c r="DF297" i="94"/>
  <c r="DH297" i="94" s="1"/>
  <c r="DI297" i="94" s="1"/>
  <c r="DK297" i="94" s="1"/>
  <c r="GV297" i="94"/>
  <c r="GV299" i="94" s="1"/>
  <c r="EY77" i="94"/>
  <c r="FA77" i="94" s="1"/>
  <c r="HI77" i="94"/>
  <c r="DF315" i="94"/>
  <c r="DH315" i="94" s="1"/>
  <c r="DI315" i="94" s="1"/>
  <c r="DK315" i="94" s="1"/>
  <c r="GV315" i="94"/>
  <c r="DX195" i="94"/>
  <c r="DZ195" i="94" s="1"/>
  <c r="GZ195" i="94"/>
  <c r="GZ197" i="94" s="1"/>
  <c r="ED230" i="94"/>
  <c r="EF230" i="94" s="1"/>
  <c r="HB230" i="94"/>
  <c r="HP28" i="94"/>
  <c r="HH20" i="98"/>
  <c r="HI21" i="96"/>
  <c r="HI62" i="94"/>
  <c r="HF33" i="98"/>
  <c r="GB20" i="95"/>
  <c r="HE73" i="96"/>
  <c r="GY151" i="96"/>
  <c r="HC99" i="96"/>
  <c r="FY111" i="95"/>
  <c r="HA111" i="98"/>
  <c r="GD85" i="95"/>
  <c r="GA33" i="95"/>
  <c r="HD60" i="96"/>
  <c r="FX124" i="95"/>
  <c r="HD98" i="98"/>
  <c r="HB112" i="96"/>
  <c r="HD86" i="96"/>
  <c r="FV150" i="95"/>
  <c r="FT176" i="95"/>
  <c r="HF34" i="96"/>
  <c r="GZ125" i="96"/>
  <c r="HA124" i="98"/>
  <c r="GY150" i="98"/>
  <c r="GE59" i="95"/>
  <c r="HE59" i="98"/>
  <c r="GX164" i="96"/>
  <c r="FZ98" i="95"/>
  <c r="GB46" i="95"/>
  <c r="FR189" i="95"/>
  <c r="FT163" i="95"/>
  <c r="FQ215" i="95"/>
  <c r="GZ138" i="96"/>
  <c r="FV137" i="95"/>
  <c r="GT203" i="96"/>
  <c r="GU202" i="98"/>
  <c r="GR215" i="98"/>
  <c r="GX177" i="96"/>
  <c r="FQ228" i="95"/>
  <c r="GS216" i="96"/>
  <c r="FP241" i="95"/>
  <c r="FR202" i="95"/>
  <c r="GV190" i="96"/>
  <c r="GR228" i="98"/>
  <c r="GQ242" i="96"/>
  <c r="FN254" i="95"/>
  <c r="HD123" i="96"/>
  <c r="EP123" i="96"/>
  <c r="ER123" i="96" s="1"/>
  <c r="GY174" i="96"/>
  <c r="GY176" i="96" s="1"/>
  <c r="EA174" i="96"/>
  <c r="EC174" i="96" s="1"/>
  <c r="EO148" i="98"/>
  <c r="EQ148" i="98" s="1"/>
  <c r="HC148" i="98"/>
  <c r="FB58" i="96"/>
  <c r="FD58" i="96" s="1"/>
  <c r="HH58" i="96"/>
  <c r="HG96" i="98"/>
  <c r="FA96" i="98"/>
  <c r="FC96" i="98" s="1"/>
  <c r="DA200" i="95"/>
  <c r="DC200" i="95" s="1"/>
  <c r="FW200" i="95"/>
  <c r="CU213" i="95"/>
  <c r="CW213" i="95" s="1"/>
  <c r="FU213" i="95"/>
  <c r="HC161" i="98"/>
  <c r="EO161" i="98"/>
  <c r="EQ161" i="98" s="1"/>
  <c r="EJ149" i="96"/>
  <c r="EL149" i="96" s="1"/>
  <c r="HB149" i="96"/>
  <c r="HB162" i="96"/>
  <c r="EJ162" i="96"/>
  <c r="EL162" i="96" s="1"/>
  <c r="DI253" i="96"/>
  <c r="DK253" i="96" s="1"/>
  <c r="GS253" i="96"/>
  <c r="GX213" i="98"/>
  <c r="DZ213" i="98"/>
  <c r="EB213" i="98" s="1"/>
  <c r="DJ135" i="95"/>
  <c r="DL135" i="95" s="1"/>
  <c r="FZ135" i="95"/>
  <c r="GB122" i="95"/>
  <c r="DP122" i="95"/>
  <c r="DR122" i="95" s="1"/>
  <c r="FS239" i="95"/>
  <c r="CO239" i="95"/>
  <c r="CQ239" i="95" s="1"/>
  <c r="DW226" i="98"/>
  <c r="DY226" i="98" s="1"/>
  <c r="GW226" i="98"/>
  <c r="EG175" i="96"/>
  <c r="EI175" i="96" s="1"/>
  <c r="HA175" i="96"/>
  <c r="DO200" i="96"/>
  <c r="DQ200" i="96" s="1"/>
  <c r="GU200" i="96"/>
  <c r="GU202" i="96" s="1"/>
  <c r="FH60" i="94"/>
  <c r="FJ60" i="94" s="1"/>
  <c r="HL60" i="94"/>
  <c r="DY44" i="95"/>
  <c r="EA44" i="95" s="1"/>
  <c r="GE44" i="95"/>
  <c r="DA147" i="95"/>
  <c r="DC147" i="95" s="1"/>
  <c r="FW147" i="95"/>
  <c r="FW149" i="95" s="1"/>
  <c r="HF70" i="96"/>
  <c r="HF72" i="96" s="1"/>
  <c r="EV70" i="96"/>
  <c r="EX70" i="96" s="1"/>
  <c r="FM264" i="95"/>
  <c r="FM266" i="95" s="1"/>
  <c r="FM267" i="95" s="1"/>
  <c r="HB108" i="98"/>
  <c r="HB110" i="98" s="1"/>
  <c r="EL108" i="98"/>
  <c r="EN108" i="98" s="1"/>
  <c r="EA188" i="96"/>
  <c r="EC188" i="96" s="1"/>
  <c r="GY188" i="96"/>
  <c r="DM95" i="95"/>
  <c r="DO95" i="95" s="1"/>
  <c r="GA95" i="95"/>
  <c r="GA97" i="95" s="1"/>
  <c r="EY31" i="96"/>
  <c r="FA31" i="96" s="1"/>
  <c r="HG31" i="96"/>
  <c r="HG33" i="96" s="1"/>
  <c r="BZ264" i="95"/>
  <c r="CB264" i="95" s="1"/>
  <c r="FN264" i="95"/>
  <c r="FN266" i="95" s="1"/>
  <c r="ED148" i="96"/>
  <c r="EF148" i="96" s="1"/>
  <c r="GZ148" i="96"/>
  <c r="GZ150" i="96" s="1"/>
  <c r="ES83" i="96"/>
  <c r="EU83" i="96" s="1"/>
  <c r="HE83" i="96"/>
  <c r="HE85" i="96" s="1"/>
  <c r="GP265" i="96"/>
  <c r="GP267" i="96" s="1"/>
  <c r="GP268" i="96" s="1"/>
  <c r="DG121" i="95"/>
  <c r="DI121" i="95" s="1"/>
  <c r="FY121" i="95"/>
  <c r="FY123" i="95" s="1"/>
  <c r="GS212" i="98"/>
  <c r="GS214" i="98" s="1"/>
  <c r="DK212" i="98"/>
  <c r="DM212" i="98" s="1"/>
  <c r="GS266" i="96"/>
  <c r="DI266" i="96"/>
  <c r="DK266" i="96" s="1"/>
  <c r="FS199" i="95"/>
  <c r="FS201" i="95" s="1"/>
  <c r="CO199" i="95"/>
  <c r="CQ199" i="95" s="1"/>
  <c r="GZ147" i="98"/>
  <c r="GZ149" i="98" s="1"/>
  <c r="EF147" i="98"/>
  <c r="EH147" i="98" s="1"/>
  <c r="GU240" i="96"/>
  <c r="DO240" i="96"/>
  <c r="DQ240" i="96" s="1"/>
  <c r="GY161" i="96"/>
  <c r="GY163" i="96" s="1"/>
  <c r="EA161" i="96"/>
  <c r="EC161" i="96" s="1"/>
  <c r="EX56" i="98"/>
  <c r="EZ56" i="98" s="1"/>
  <c r="HF56" i="98"/>
  <c r="HF58" i="98" s="1"/>
  <c r="GF83" i="95"/>
  <c r="EB83" i="95"/>
  <c r="ED83" i="95" s="1"/>
  <c r="CL252" i="95"/>
  <c r="CN252" i="95" s="1"/>
  <c r="FR252" i="95"/>
  <c r="DC265" i="96"/>
  <c r="DE265" i="96" s="1"/>
  <c r="GQ265" i="96"/>
  <c r="GQ267" i="96" s="1"/>
  <c r="CL225" i="95"/>
  <c r="CN225" i="95" s="1"/>
  <c r="FR225" i="95"/>
  <c r="FR227" i="95" s="1"/>
  <c r="HA135" i="96"/>
  <c r="HA137" i="96" s="1"/>
  <c r="EG135" i="96"/>
  <c r="EI135" i="96" s="1"/>
  <c r="DL213" i="96"/>
  <c r="DN213" i="96" s="1"/>
  <c r="GT213" i="96"/>
  <c r="GT215" i="96" s="1"/>
  <c r="FQ265" i="95"/>
  <c r="CI265" i="95"/>
  <c r="CK265" i="95" s="1"/>
  <c r="HD136" i="96"/>
  <c r="EP136" i="96"/>
  <c r="ER136" i="96" s="1"/>
  <c r="EV110" i="96"/>
  <c r="EX110" i="96" s="1"/>
  <c r="HF110" i="96"/>
  <c r="CL212" i="95"/>
  <c r="CN212" i="95" s="1"/>
  <c r="FR212" i="95"/>
  <c r="FR214" i="95" s="1"/>
  <c r="FQ238" i="95"/>
  <c r="FQ240" i="95" s="1"/>
  <c r="CI238" i="95"/>
  <c r="CK238" i="95" s="1"/>
  <c r="HB121" i="98"/>
  <c r="HB123" i="98" s="1"/>
  <c r="EL121" i="98"/>
  <c r="EN121" i="98" s="1"/>
  <c r="GR239" i="96"/>
  <c r="GR241" i="96" s="1"/>
  <c r="DF239" i="96"/>
  <c r="DH239" i="96" s="1"/>
  <c r="DK225" i="98"/>
  <c r="DM225" i="98" s="1"/>
  <c r="GS225" i="98"/>
  <c r="GS227" i="98" s="1"/>
  <c r="CU226" i="95"/>
  <c r="CW226" i="95" s="1"/>
  <c r="FU226" i="95"/>
  <c r="EU122" i="98"/>
  <c r="EW122" i="98" s="1"/>
  <c r="HE122" i="98"/>
  <c r="DA134" i="95"/>
  <c r="DC134" i="95" s="1"/>
  <c r="FW134" i="95"/>
  <c r="FW136" i="95" s="1"/>
  <c r="GB30" i="95"/>
  <c r="GB32" i="95" s="1"/>
  <c r="DP30" i="95"/>
  <c r="DR30" i="95" s="1"/>
  <c r="FY174" i="95"/>
  <c r="DG174" i="95"/>
  <c r="DI174" i="95" s="1"/>
  <c r="HJ59" i="94"/>
  <c r="HJ61" i="94" s="1"/>
  <c r="FB59" i="94"/>
  <c r="FD59" i="94" s="1"/>
  <c r="HC109" i="96"/>
  <c r="HC111" i="96" s="1"/>
  <c r="EM109" i="96"/>
  <c r="EO109" i="96" s="1"/>
  <c r="CU160" i="95"/>
  <c r="CW160" i="95" s="1"/>
  <c r="FU160" i="95"/>
  <c r="FU162" i="95" s="1"/>
  <c r="HG84" i="96"/>
  <c r="EY84" i="96"/>
  <c r="FA84" i="96" s="1"/>
  <c r="GP252" i="96"/>
  <c r="GP254" i="96" s="1"/>
  <c r="GP255" i="96" s="1"/>
  <c r="GQ229" i="96"/>
  <c r="DA187" i="95"/>
  <c r="DC187" i="95" s="1"/>
  <c r="FW187" i="95"/>
  <c r="DJ148" i="95"/>
  <c r="DL148" i="95" s="1"/>
  <c r="FZ148" i="95"/>
  <c r="FZ161" i="95"/>
  <c r="DJ161" i="95"/>
  <c r="DL161" i="95" s="1"/>
  <c r="FO251" i="95"/>
  <c r="FO253" i="95" s="1"/>
  <c r="CC251" i="95"/>
  <c r="CE251" i="95" s="1"/>
  <c r="FS186" i="95"/>
  <c r="FS188" i="95" s="1"/>
  <c r="CO186" i="95"/>
  <c r="CQ186" i="95" s="1"/>
  <c r="GC43" i="95"/>
  <c r="GC45" i="95" s="1"/>
  <c r="DS43" i="95"/>
  <c r="DU43" i="95" s="1"/>
  <c r="EU109" i="98"/>
  <c r="EW109" i="98" s="1"/>
  <c r="HE109" i="98"/>
  <c r="GX201" i="96"/>
  <c r="DX201" i="96"/>
  <c r="DZ201" i="96" s="1"/>
  <c r="DC252" i="96"/>
  <c r="DE252" i="96" s="1"/>
  <c r="GQ252" i="96"/>
  <c r="GQ254" i="96" s="1"/>
  <c r="HA122" i="96"/>
  <c r="HA124" i="96" s="1"/>
  <c r="EG122" i="96"/>
  <c r="EI122" i="96" s="1"/>
  <c r="GR226" i="96"/>
  <c r="GR228" i="96" s="1"/>
  <c r="DF226" i="96"/>
  <c r="DH226" i="96" s="1"/>
  <c r="DS109" i="95"/>
  <c r="DU109" i="95" s="1"/>
  <c r="GC109" i="95"/>
  <c r="CU173" i="95"/>
  <c r="CW173" i="95" s="1"/>
  <c r="FU173" i="95"/>
  <c r="FU175" i="95" s="1"/>
  <c r="FJ57" i="98"/>
  <c r="FL57" i="98" s="1"/>
  <c r="HJ57" i="98"/>
  <c r="HE57" i="96"/>
  <c r="HE59" i="96" s="1"/>
  <c r="ES57" i="96"/>
  <c r="EU57" i="96" s="1"/>
  <c r="EY110" i="94"/>
  <c r="FA110" i="94" s="1"/>
  <c r="HI110" i="94"/>
  <c r="DY31" i="95"/>
  <c r="EA31" i="95" s="1"/>
  <c r="GE31" i="95"/>
  <c r="HD96" i="96"/>
  <c r="HD98" i="96" s="1"/>
  <c r="EP96" i="96"/>
  <c r="ER96" i="96" s="1"/>
  <c r="DV96" i="95"/>
  <c r="DX96" i="95" s="1"/>
  <c r="GD96" i="95"/>
  <c r="GW214" i="96"/>
  <c r="DU214" i="96"/>
  <c r="DW214" i="96" s="1"/>
  <c r="DS17" i="95"/>
  <c r="DU17" i="95" s="1"/>
  <c r="GC17" i="95"/>
  <c r="GC19" i="95" s="1"/>
  <c r="GY200" i="98"/>
  <c r="EC200" i="98"/>
  <c r="EE200" i="98" s="1"/>
  <c r="DJ108" i="95"/>
  <c r="DL108" i="95" s="1"/>
  <c r="FZ108" i="95"/>
  <c r="FZ110" i="95" s="1"/>
  <c r="EU95" i="98"/>
  <c r="EW95" i="98" s="1"/>
  <c r="HE95" i="98"/>
  <c r="HE97" i="98" s="1"/>
  <c r="DU187" i="96"/>
  <c r="DW187" i="96" s="1"/>
  <c r="GW187" i="96"/>
  <c r="GW189" i="96" s="1"/>
  <c r="GF18" i="95"/>
  <c r="EB18" i="95"/>
  <c r="ED18" i="95" s="1"/>
  <c r="FE71" i="96"/>
  <c r="FG71" i="96" s="1"/>
  <c r="HI71" i="96"/>
  <c r="HF97" i="96"/>
  <c r="EV97" i="96"/>
  <c r="EX97" i="96" s="1"/>
  <c r="DO227" i="96"/>
  <c r="DQ227" i="96" s="1"/>
  <c r="GU227" i="96"/>
  <c r="GV199" i="98"/>
  <c r="GV201" i="98" s="1"/>
  <c r="DT199" i="98"/>
  <c r="DV199" i="98" s="1"/>
  <c r="FH18" i="96"/>
  <c r="FJ18" i="96" s="1"/>
  <c r="HJ18" i="96"/>
  <c r="HJ20" i="96" s="1"/>
  <c r="HL19" i="96"/>
  <c r="FN19" i="96"/>
  <c r="FP19" i="96" s="1"/>
  <c r="FJ18" i="98"/>
  <c r="FL18" i="98" s="1"/>
  <c r="HJ18" i="98"/>
  <c r="FA30" i="98"/>
  <c r="FC30" i="98" s="1"/>
  <c r="HG30" i="98"/>
  <c r="HG32" i="98" s="1"/>
  <c r="FJ31" i="98"/>
  <c r="FL31" i="98" s="1"/>
  <c r="HJ31" i="98"/>
  <c r="GH57" i="95"/>
  <c r="EH57" i="95"/>
  <c r="EJ57" i="95" s="1"/>
  <c r="EB56" i="95"/>
  <c r="ED56" i="95" s="1"/>
  <c r="GF56" i="95"/>
  <c r="GF58" i="95" s="1"/>
  <c r="HK32" i="96"/>
  <c r="FK32" i="96"/>
  <c r="FM32" i="96" s="1"/>
  <c r="GE82" i="95"/>
  <c r="GE84" i="95" s="1"/>
  <c r="DY82" i="95"/>
  <c r="EA82" i="95" s="1"/>
  <c r="FW25" i="94"/>
  <c r="FY25" i="94" s="1"/>
  <c r="HQ25" i="94"/>
  <c r="HQ27" i="94" s="1"/>
  <c r="FZ26" i="94"/>
  <c r="GB26" i="94" s="1"/>
  <c r="HR26" i="94"/>
  <c r="FG17" i="98"/>
  <c r="FI17" i="98" s="1"/>
  <c r="HI17" i="98"/>
  <c r="HI19" i="98" s="1"/>
  <c r="GB72" i="95" l="1"/>
  <c r="GC69" i="95"/>
  <c r="GC71" i="95" s="1"/>
  <c r="DS69" i="95"/>
  <c r="DU69" i="95" s="1"/>
  <c r="EE70" i="95"/>
  <c r="EG70" i="95" s="1"/>
  <c r="GG70" i="95"/>
  <c r="HF47" i="96"/>
  <c r="HE46" i="98"/>
  <c r="HG44" i="96"/>
  <c r="HG46" i="96" s="1"/>
  <c r="EY44" i="96"/>
  <c r="FA44" i="96" s="1"/>
  <c r="HH45" i="96"/>
  <c r="FB45" i="96"/>
  <c r="FD45" i="96" s="1"/>
  <c r="EX43" i="98"/>
  <c r="EZ43" i="98" s="1"/>
  <c r="HF43" i="98"/>
  <c r="HF45" i="98" s="1"/>
  <c r="HI44" i="98"/>
  <c r="FG44" i="98"/>
  <c r="FI44" i="98" s="1"/>
  <c r="HB85" i="98"/>
  <c r="HI45" i="94"/>
  <c r="HC72" i="98"/>
  <c r="GV163" i="98"/>
  <c r="GX137" i="98"/>
  <c r="FB42" i="94"/>
  <c r="FD42" i="94" s="1"/>
  <c r="HJ42" i="94"/>
  <c r="HJ44" i="94" s="1"/>
  <c r="FH43" i="94"/>
  <c r="FJ43" i="94" s="1"/>
  <c r="HL43" i="94"/>
  <c r="EC134" i="98"/>
  <c r="EE134" i="98" s="1"/>
  <c r="GY134" i="98"/>
  <c r="GY136" i="98" s="1"/>
  <c r="GO236" i="98"/>
  <c r="GO238" i="98" s="1"/>
  <c r="GO239" i="98" s="1"/>
  <c r="GS189" i="98"/>
  <c r="GT176" i="98"/>
  <c r="GW160" i="98"/>
  <c r="GW162" i="98" s="1"/>
  <c r="DW160" i="98"/>
  <c r="DY160" i="98" s="1"/>
  <c r="DB236" i="98"/>
  <c r="DD236" i="98" s="1"/>
  <c r="GP236" i="98"/>
  <c r="GP238" i="98" s="1"/>
  <c r="DN186" i="98"/>
  <c r="DP186" i="98" s="1"/>
  <c r="GT186" i="98"/>
  <c r="GT188" i="98" s="1"/>
  <c r="FA70" i="98"/>
  <c r="FC70" i="98" s="1"/>
  <c r="HG70" i="98"/>
  <c r="GX187" i="98"/>
  <c r="DZ187" i="98"/>
  <c r="EB187" i="98" s="1"/>
  <c r="GZ174" i="98"/>
  <c r="EF174" i="98"/>
  <c r="EH174" i="98" s="1"/>
  <c r="EO82" i="98"/>
  <c r="EQ82" i="98" s="1"/>
  <c r="HC82" i="98"/>
  <c r="HC84" i="98" s="1"/>
  <c r="ER69" i="98"/>
  <c r="ET69" i="98" s="1"/>
  <c r="HD69" i="98"/>
  <c r="HD71" i="98" s="1"/>
  <c r="GT237" i="98"/>
  <c r="DN237" i="98"/>
  <c r="DP237" i="98" s="1"/>
  <c r="EX83" i="98"/>
  <c r="EZ83" i="98" s="1"/>
  <c r="HF83" i="98"/>
  <c r="GU173" i="98"/>
  <c r="GU175" i="98" s="1"/>
  <c r="DQ173" i="98"/>
  <c r="DS173" i="98" s="1"/>
  <c r="HC135" i="98"/>
  <c r="EO135" i="98"/>
  <c r="EQ135" i="98" s="1"/>
  <c r="GQ351" i="94"/>
  <c r="GS334" i="94"/>
  <c r="GT334" i="94" s="1"/>
  <c r="HE130" i="94"/>
  <c r="HG96" i="94"/>
  <c r="HH113" i="94"/>
  <c r="HC181" i="94"/>
  <c r="HD164" i="94"/>
  <c r="HH79" i="94"/>
  <c r="HA215" i="94"/>
  <c r="HA232" i="94"/>
  <c r="GY249" i="94"/>
  <c r="HE147" i="94"/>
  <c r="GZ198" i="94"/>
  <c r="GX266" i="94"/>
  <c r="GV283" i="94"/>
  <c r="GU317" i="94"/>
  <c r="GV300" i="94"/>
  <c r="EA195" i="94"/>
  <c r="EC195" i="94" s="1"/>
  <c r="HA195" i="94"/>
  <c r="HA197" i="94" s="1"/>
  <c r="FB77" i="94"/>
  <c r="FD77" i="94" s="1"/>
  <c r="HJ77" i="94"/>
  <c r="GW297" i="94"/>
  <c r="GW299" i="94" s="1"/>
  <c r="DL297" i="94"/>
  <c r="DN297" i="94" s="1"/>
  <c r="DO297" i="94" s="1"/>
  <c r="DQ297" i="94" s="1"/>
  <c r="EV128" i="94"/>
  <c r="EX128" i="94" s="1"/>
  <c r="HH128" i="94"/>
  <c r="EP144" i="94"/>
  <c r="ER144" i="94" s="1"/>
  <c r="HF144" i="94"/>
  <c r="HF146" i="94" s="1"/>
  <c r="HC213" i="94"/>
  <c r="EG213" i="94"/>
  <c r="EI213" i="94" s="1"/>
  <c r="DF314" i="94"/>
  <c r="DH314" i="94" s="1"/>
  <c r="DI314" i="94" s="1"/>
  <c r="DK314" i="94" s="1"/>
  <c r="GV314" i="94"/>
  <c r="GV316" i="94" s="1"/>
  <c r="GU331" i="94"/>
  <c r="GU333" i="94" s="1"/>
  <c r="CZ331" i="94"/>
  <c r="DB331" i="94" s="1"/>
  <c r="DC331" i="94" s="1"/>
  <c r="DE331" i="94" s="1"/>
  <c r="HI111" i="94"/>
  <c r="HI112" i="94" s="1"/>
  <c r="EY111" i="94"/>
  <c r="FA111" i="94" s="1"/>
  <c r="DU281" i="94"/>
  <c r="DW281" i="94" s="1"/>
  <c r="GY281" i="94"/>
  <c r="GR348" i="94"/>
  <c r="GR350" i="94" s="1"/>
  <c r="EG196" i="94"/>
  <c r="EI196" i="94" s="1"/>
  <c r="HC196" i="94"/>
  <c r="ED212" i="94"/>
  <c r="EF212" i="94" s="1"/>
  <c r="HB212" i="94"/>
  <c r="HB214" i="94" s="1"/>
  <c r="HE179" i="94"/>
  <c r="EM179" i="94"/>
  <c r="EO179" i="94" s="1"/>
  <c r="EM161" i="94"/>
  <c r="EO161" i="94" s="1"/>
  <c r="HE161" i="94"/>
  <c r="HE163" i="94" s="1"/>
  <c r="EG230" i="94"/>
  <c r="EI230" i="94" s="1"/>
  <c r="HC230" i="94"/>
  <c r="GW315" i="94"/>
  <c r="DL315" i="94"/>
  <c r="DN315" i="94" s="1"/>
  <c r="DO315" i="94" s="1"/>
  <c r="DQ315" i="94" s="1"/>
  <c r="HH145" i="94"/>
  <c r="EV145" i="94"/>
  <c r="EX145" i="94" s="1"/>
  <c r="EY76" i="94"/>
  <c r="FA76" i="94" s="1"/>
  <c r="HI76" i="94"/>
  <c r="HI78" i="94" s="1"/>
  <c r="DX264" i="94"/>
  <c r="DZ264" i="94" s="1"/>
  <c r="GZ264" i="94"/>
  <c r="GW280" i="94"/>
  <c r="GW282" i="94" s="1"/>
  <c r="DL280" i="94"/>
  <c r="DN280" i="94" s="1"/>
  <c r="DO280" i="94" s="1"/>
  <c r="DQ280" i="94" s="1"/>
  <c r="CK348" i="94"/>
  <c r="CM348" i="94" s="1"/>
  <c r="CN348" i="94" s="1"/>
  <c r="CP348" i="94" s="1"/>
  <c r="CQ348" i="94" s="1"/>
  <c r="CS348" i="94" s="1"/>
  <c r="GZ246" i="94"/>
  <c r="GZ248" i="94" s="1"/>
  <c r="DX246" i="94"/>
  <c r="DZ246" i="94" s="1"/>
  <c r="HB229" i="94"/>
  <c r="HB231" i="94" s="1"/>
  <c r="ED229" i="94"/>
  <c r="EF229" i="94" s="1"/>
  <c r="HF127" i="94"/>
  <c r="HF129" i="94" s="1"/>
  <c r="EP127" i="94"/>
  <c r="ER127" i="94" s="1"/>
  <c r="HI94" i="94"/>
  <c r="EY94" i="94"/>
  <c r="FA94" i="94" s="1"/>
  <c r="DF332" i="94"/>
  <c r="DH332" i="94" s="1"/>
  <c r="DI332" i="94" s="1"/>
  <c r="DK332" i="94" s="1"/>
  <c r="GV332" i="94"/>
  <c r="HA247" i="94"/>
  <c r="EA247" i="94"/>
  <c r="EC247" i="94" s="1"/>
  <c r="GY263" i="94"/>
  <c r="GY265" i="94" s="1"/>
  <c r="DU263" i="94"/>
  <c r="DW263" i="94" s="1"/>
  <c r="ES162" i="94"/>
  <c r="EU162" i="94" s="1"/>
  <c r="HG162" i="94"/>
  <c r="EV93" i="94"/>
  <c r="EX93" i="94" s="1"/>
  <c r="HH93" i="94"/>
  <c r="HH95" i="94" s="1"/>
  <c r="CZ349" i="94"/>
  <c r="DB349" i="94" s="1"/>
  <c r="DC349" i="94" s="1"/>
  <c r="DE349" i="94" s="1"/>
  <c r="GU349" i="94"/>
  <c r="DR298" i="94"/>
  <c r="DT298" i="94" s="1"/>
  <c r="GX298" i="94"/>
  <c r="HD178" i="94"/>
  <c r="HD180" i="94" s="1"/>
  <c r="EJ178" i="94"/>
  <c r="EL178" i="94" s="1"/>
  <c r="HQ28" i="94"/>
  <c r="HI20" i="98"/>
  <c r="HJ21" i="96"/>
  <c r="HJ62" i="94"/>
  <c r="HG33" i="98"/>
  <c r="GC20" i="95"/>
  <c r="GZ151" i="96"/>
  <c r="HF73" i="96"/>
  <c r="FZ111" i="95"/>
  <c r="HD99" i="96"/>
  <c r="HB124" i="98"/>
  <c r="HB111" i="98"/>
  <c r="HE60" i="96"/>
  <c r="HE98" i="98"/>
  <c r="GE85" i="95"/>
  <c r="GB33" i="95"/>
  <c r="FY124" i="95"/>
  <c r="HA125" i="96"/>
  <c r="HC112" i="96"/>
  <c r="GZ150" i="98"/>
  <c r="HE86" i="96"/>
  <c r="FW150" i="95"/>
  <c r="FU176" i="95"/>
  <c r="HG34" i="96"/>
  <c r="GF59" i="95"/>
  <c r="GY164" i="96"/>
  <c r="HF59" i="98"/>
  <c r="GA98" i="95"/>
  <c r="FR215" i="95"/>
  <c r="GC46" i="95"/>
  <c r="FU163" i="95"/>
  <c r="HA138" i="96"/>
  <c r="FS189" i="95"/>
  <c r="GU203" i="96"/>
  <c r="FW137" i="95"/>
  <c r="FR228" i="95"/>
  <c r="FQ241" i="95"/>
  <c r="GS215" i="98"/>
  <c r="GV202" i="98"/>
  <c r="GT216" i="96"/>
  <c r="GY177" i="96"/>
  <c r="FS202" i="95"/>
  <c r="GW190" i="96"/>
  <c r="GS228" i="98"/>
  <c r="FO254" i="95"/>
  <c r="GR242" i="96"/>
  <c r="GR229" i="96"/>
  <c r="GQ268" i="96"/>
  <c r="FN267" i="95"/>
  <c r="GQ255" i="96"/>
  <c r="DJ121" i="95"/>
  <c r="DL121" i="95" s="1"/>
  <c r="FZ121" i="95"/>
  <c r="FZ123" i="95" s="1"/>
  <c r="DW199" i="98"/>
  <c r="DY199" i="98" s="1"/>
  <c r="GW199" i="98"/>
  <c r="GW201" i="98" s="1"/>
  <c r="EY97" i="96"/>
  <c r="FA97" i="96" s="1"/>
  <c r="HG97" i="96"/>
  <c r="EE18" i="95"/>
  <c r="EG18" i="95" s="1"/>
  <c r="GG18" i="95"/>
  <c r="HF109" i="98"/>
  <c r="EX109" i="98"/>
  <c r="EZ109" i="98" s="1"/>
  <c r="DN225" i="98"/>
  <c r="DP225" i="98" s="1"/>
  <c r="GT225" i="98"/>
  <c r="GT227" i="98" s="1"/>
  <c r="EJ135" i="96"/>
  <c r="EL135" i="96" s="1"/>
  <c r="HB135" i="96"/>
  <c r="HB137" i="96" s="1"/>
  <c r="CR199" i="95"/>
  <c r="CT199" i="95" s="1"/>
  <c r="FT199" i="95"/>
  <c r="FT201" i="95" s="1"/>
  <c r="EG148" i="96"/>
  <c r="EI148" i="96" s="1"/>
  <c r="HA148" i="96"/>
  <c r="HA150" i="96" s="1"/>
  <c r="CC264" i="95"/>
  <c r="CE264" i="95" s="1"/>
  <c r="FO264" i="95"/>
  <c r="FO266" i="95" s="1"/>
  <c r="FB31" i="96"/>
  <c r="FD31" i="96" s="1"/>
  <c r="HH31" i="96"/>
  <c r="HH33" i="96" s="1"/>
  <c r="DX187" i="96"/>
  <c r="DZ187" i="96" s="1"/>
  <c r="GX187" i="96"/>
  <c r="GX189" i="96" s="1"/>
  <c r="DM161" i="95"/>
  <c r="DO161" i="95" s="1"/>
  <c r="GA161" i="95"/>
  <c r="FB84" i="96"/>
  <c r="FD84" i="96" s="1"/>
  <c r="HH84" i="96"/>
  <c r="ED188" i="96"/>
  <c r="EF188" i="96" s="1"/>
  <c r="GZ188" i="96"/>
  <c r="DZ226" i="98"/>
  <c r="EB226" i="98" s="1"/>
  <c r="GX226" i="98"/>
  <c r="EX95" i="98"/>
  <c r="EZ95" i="98" s="1"/>
  <c r="HF95" i="98"/>
  <c r="HF97" i="98" s="1"/>
  <c r="DY96" i="95"/>
  <c r="EA96" i="95" s="1"/>
  <c r="GE96" i="95"/>
  <c r="GF31" i="95"/>
  <c r="EB31" i="95"/>
  <c r="ED31" i="95" s="1"/>
  <c r="DD134" i="95"/>
  <c r="DF134" i="95" s="1"/>
  <c r="FX134" i="95"/>
  <c r="FX136" i="95" s="1"/>
  <c r="HE136" i="96"/>
  <c r="ES136" i="96"/>
  <c r="EU136" i="96" s="1"/>
  <c r="DF265" i="96"/>
  <c r="DH265" i="96" s="1"/>
  <c r="GR265" i="96"/>
  <c r="GR267" i="96" s="1"/>
  <c r="ED161" i="96"/>
  <c r="EF161" i="96" s="1"/>
  <c r="GZ161" i="96"/>
  <c r="GZ163" i="96" s="1"/>
  <c r="EM162" i="96"/>
  <c r="EO162" i="96" s="1"/>
  <c r="HC162" i="96"/>
  <c r="FE58" i="96"/>
  <c r="FG58" i="96" s="1"/>
  <c r="HI58" i="96"/>
  <c r="ER161" i="98"/>
  <c r="ET161" i="98" s="1"/>
  <c r="HD161" i="98"/>
  <c r="ES96" i="96"/>
  <c r="EU96" i="96" s="1"/>
  <c r="HE96" i="96"/>
  <c r="HE98" i="96" s="1"/>
  <c r="EV57" i="96"/>
  <c r="EX57" i="96" s="1"/>
  <c r="HF57" i="96"/>
  <c r="HF59" i="96" s="1"/>
  <c r="GT266" i="96"/>
  <c r="DL266" i="96"/>
  <c r="DN266" i="96" s="1"/>
  <c r="HC108" i="98"/>
  <c r="HC110" i="98" s="1"/>
  <c r="EO108" i="98"/>
  <c r="EQ108" i="98" s="1"/>
  <c r="DS122" i="95"/>
  <c r="DU122" i="95" s="1"/>
  <c r="GC122" i="95"/>
  <c r="EM149" i="96"/>
  <c r="EO149" i="96" s="1"/>
  <c r="HC149" i="96"/>
  <c r="DV17" i="95"/>
  <c r="DX17" i="95" s="1"/>
  <c r="GD17" i="95"/>
  <c r="GD19" i="95" s="1"/>
  <c r="FP251" i="95"/>
  <c r="FP253" i="95" s="1"/>
  <c r="CF251" i="95"/>
  <c r="CH251" i="95" s="1"/>
  <c r="EP109" i="96"/>
  <c r="ER109" i="96" s="1"/>
  <c r="HD109" i="96"/>
  <c r="HD111" i="96" s="1"/>
  <c r="CL265" i="95"/>
  <c r="CN265" i="95" s="1"/>
  <c r="FR265" i="95"/>
  <c r="GV240" i="96"/>
  <c r="DR240" i="96"/>
  <c r="DT240" i="96" s="1"/>
  <c r="DP95" i="95"/>
  <c r="DR95" i="95" s="1"/>
  <c r="GB95" i="95"/>
  <c r="GB97" i="95" s="1"/>
  <c r="DD147" i="95"/>
  <c r="DF147" i="95" s="1"/>
  <c r="FX147" i="95"/>
  <c r="FX149" i="95" s="1"/>
  <c r="DR200" i="96"/>
  <c r="DT200" i="96" s="1"/>
  <c r="GV200" i="96"/>
  <c r="GV202" i="96" s="1"/>
  <c r="GR252" i="96"/>
  <c r="GR254" i="96" s="1"/>
  <c r="DF252" i="96"/>
  <c r="DH252" i="96" s="1"/>
  <c r="DM148" i="95"/>
  <c r="DO148" i="95" s="1"/>
  <c r="GA148" i="95"/>
  <c r="EO121" i="98"/>
  <c r="EQ121" i="98" s="1"/>
  <c r="HC121" i="98"/>
  <c r="HC123" i="98" s="1"/>
  <c r="DN212" i="98"/>
  <c r="DP212" i="98" s="1"/>
  <c r="GT212" i="98"/>
  <c r="GT214" i="98" s="1"/>
  <c r="DM108" i="95"/>
  <c r="DO108" i="95" s="1"/>
  <c r="GA108" i="95"/>
  <c r="GA110" i="95" s="1"/>
  <c r="GX214" i="96"/>
  <c r="DX214" i="96"/>
  <c r="DZ214" i="96" s="1"/>
  <c r="HJ110" i="94"/>
  <c r="FB110" i="94"/>
  <c r="FD110" i="94" s="1"/>
  <c r="DV43" i="95"/>
  <c r="DX43" i="95" s="1"/>
  <c r="GD43" i="95"/>
  <c r="GD45" i="95" s="1"/>
  <c r="HK59" i="94"/>
  <c r="HK61" i="94" s="1"/>
  <c r="FE59" i="94"/>
  <c r="FG59" i="94" s="1"/>
  <c r="DS30" i="95"/>
  <c r="DU30" i="95" s="1"/>
  <c r="GC30" i="95"/>
  <c r="GC32" i="95" s="1"/>
  <c r="GS239" i="96"/>
  <c r="GS241" i="96" s="1"/>
  <c r="DI239" i="96"/>
  <c r="DK239" i="96" s="1"/>
  <c r="CO225" i="95"/>
  <c r="CQ225" i="95" s="1"/>
  <c r="FS225" i="95"/>
  <c r="FS227" i="95" s="1"/>
  <c r="CO252" i="95"/>
  <c r="CQ252" i="95" s="1"/>
  <c r="FS252" i="95"/>
  <c r="EY70" i="96"/>
  <c r="FA70" i="96" s="1"/>
  <c r="HG70" i="96"/>
  <c r="HG72" i="96" s="1"/>
  <c r="GF44" i="95"/>
  <c r="EB44" i="95"/>
  <c r="ED44" i="95" s="1"/>
  <c r="DM135" i="95"/>
  <c r="DO135" i="95" s="1"/>
  <c r="GA135" i="95"/>
  <c r="EJ122" i="96"/>
  <c r="EL122" i="96" s="1"/>
  <c r="HB122" i="96"/>
  <c r="HB124" i="96" s="1"/>
  <c r="DD200" i="95"/>
  <c r="DF200" i="95" s="1"/>
  <c r="FX200" i="95"/>
  <c r="FH71" i="96"/>
  <c r="FJ71" i="96" s="1"/>
  <c r="HJ71" i="96"/>
  <c r="CO212" i="95"/>
  <c r="CQ212" i="95" s="1"/>
  <c r="FS212" i="95"/>
  <c r="FS214" i="95" s="1"/>
  <c r="FM57" i="98"/>
  <c r="FO57" i="98" s="1"/>
  <c r="HK57" i="98"/>
  <c r="DI226" i="96"/>
  <c r="DK226" i="96" s="1"/>
  <c r="GS226" i="96"/>
  <c r="GS228" i="96" s="1"/>
  <c r="EA201" i="96"/>
  <c r="EC201" i="96" s="1"/>
  <c r="GY201" i="96"/>
  <c r="CX160" i="95"/>
  <c r="CZ160" i="95" s="1"/>
  <c r="FV160" i="95"/>
  <c r="FV162" i="95" s="1"/>
  <c r="DJ174" i="95"/>
  <c r="DL174" i="95" s="1"/>
  <c r="FZ174" i="95"/>
  <c r="FK60" i="94"/>
  <c r="FM60" i="94" s="1"/>
  <c r="HM60" i="94"/>
  <c r="GT253" i="96"/>
  <c r="DL253" i="96"/>
  <c r="DN253" i="96" s="1"/>
  <c r="EF200" i="98"/>
  <c r="EH200" i="98" s="1"/>
  <c r="GZ200" i="98"/>
  <c r="FV173" i="95"/>
  <c r="FV175" i="95" s="1"/>
  <c r="CX173" i="95"/>
  <c r="CZ173" i="95" s="1"/>
  <c r="CX226" i="95"/>
  <c r="CZ226" i="95" s="1"/>
  <c r="FV226" i="95"/>
  <c r="CL238" i="95"/>
  <c r="CN238" i="95" s="1"/>
  <c r="FR238" i="95"/>
  <c r="FR240" i="95" s="1"/>
  <c r="FT239" i="95"/>
  <c r="CR239" i="95"/>
  <c r="CT239" i="95" s="1"/>
  <c r="EC213" i="98"/>
  <c r="EE213" i="98" s="1"/>
  <c r="GY213" i="98"/>
  <c r="CX213" i="95"/>
  <c r="CZ213" i="95" s="1"/>
  <c r="FV213" i="95"/>
  <c r="ED174" i="96"/>
  <c r="EF174" i="96" s="1"/>
  <c r="GZ174" i="96"/>
  <c r="GZ176" i="96" s="1"/>
  <c r="DR227" i="96"/>
  <c r="DT227" i="96" s="1"/>
  <c r="GV227" i="96"/>
  <c r="CR186" i="95"/>
  <c r="CT186" i="95" s="1"/>
  <c r="FT186" i="95"/>
  <c r="FT188" i="95" s="1"/>
  <c r="EX122" i="98"/>
  <c r="EZ122" i="98" s="1"/>
  <c r="HF122" i="98"/>
  <c r="DO213" i="96"/>
  <c r="DQ213" i="96" s="1"/>
  <c r="GU213" i="96"/>
  <c r="GU215" i="96" s="1"/>
  <c r="EE83" i="95"/>
  <c r="EG83" i="95" s="1"/>
  <c r="GG83" i="95"/>
  <c r="HA147" i="98"/>
  <c r="HA149" i="98" s="1"/>
  <c r="EI147" i="98"/>
  <c r="EK147" i="98" s="1"/>
  <c r="EJ175" i="96"/>
  <c r="EL175" i="96" s="1"/>
  <c r="HB175" i="96"/>
  <c r="ER148" i="98"/>
  <c r="ET148" i="98" s="1"/>
  <c r="HD148" i="98"/>
  <c r="GD109" i="95"/>
  <c r="DV109" i="95"/>
  <c r="DX109" i="95" s="1"/>
  <c r="FX187" i="95"/>
  <c r="DD187" i="95"/>
  <c r="DF187" i="95" s="1"/>
  <c r="HG110" i="96"/>
  <c r="EY110" i="96"/>
  <c r="FA110" i="96" s="1"/>
  <c r="HG56" i="98"/>
  <c r="HG58" i="98" s="1"/>
  <c r="FA56" i="98"/>
  <c r="FC56" i="98" s="1"/>
  <c r="EV83" i="96"/>
  <c r="EX83" i="96" s="1"/>
  <c r="HF83" i="96"/>
  <c r="HF85" i="96" s="1"/>
  <c r="FD96" i="98"/>
  <c r="FF96" i="98" s="1"/>
  <c r="HH96" i="98"/>
  <c r="ES123" i="96"/>
  <c r="EU123" i="96" s="1"/>
  <c r="HE123" i="96"/>
  <c r="HM19" i="96"/>
  <c r="FQ19" i="96"/>
  <c r="FS19" i="96" s="1"/>
  <c r="HK18" i="96"/>
  <c r="HK20" i="96" s="1"/>
  <c r="FK18" i="96"/>
  <c r="FM18" i="96" s="1"/>
  <c r="EE56" i="95"/>
  <c r="EG56" i="95" s="1"/>
  <c r="GG56" i="95"/>
  <c r="GG58" i="95" s="1"/>
  <c r="FM31" i="98"/>
  <c r="FO31" i="98" s="1"/>
  <c r="HK31" i="98"/>
  <c r="FN32" i="96"/>
  <c r="FP32" i="96" s="1"/>
  <c r="HL32" i="96"/>
  <c r="EK57" i="95"/>
  <c r="EM57" i="95" s="1"/>
  <c r="GI57" i="95"/>
  <c r="FD30" i="98"/>
  <c r="FF30" i="98" s="1"/>
  <c r="HH30" i="98"/>
  <c r="HH32" i="98" s="1"/>
  <c r="HK18" i="98"/>
  <c r="FM18" i="98"/>
  <c r="FO18" i="98" s="1"/>
  <c r="GF82" i="95"/>
  <c r="GF84" i="95" s="1"/>
  <c r="EB82" i="95"/>
  <c r="ED82" i="95" s="1"/>
  <c r="FZ25" i="94"/>
  <c r="GB25" i="94" s="1"/>
  <c r="HR25" i="94"/>
  <c r="HR27" i="94" s="1"/>
  <c r="HJ17" i="98"/>
  <c r="HJ19" i="98" s="1"/>
  <c r="FJ17" i="98"/>
  <c r="FL17" i="98" s="1"/>
  <c r="GC26" i="94"/>
  <c r="GE26" i="94" s="1"/>
  <c r="HS26" i="94"/>
  <c r="GC72" i="95" l="1"/>
  <c r="DV69" i="95"/>
  <c r="DX69" i="95" s="1"/>
  <c r="GD69" i="95"/>
  <c r="GD71" i="95" s="1"/>
  <c r="GH70" i="95"/>
  <c r="EH70" i="95"/>
  <c r="EJ70" i="95" s="1"/>
  <c r="HG47" i="96"/>
  <c r="HF46" i="98"/>
  <c r="FE45" i="96"/>
  <c r="FG45" i="96" s="1"/>
  <c r="HI45" i="96"/>
  <c r="HH44" i="96"/>
  <c r="HH46" i="96" s="1"/>
  <c r="FB44" i="96"/>
  <c r="FD44" i="96" s="1"/>
  <c r="FA43" i="98"/>
  <c r="FC43" i="98" s="1"/>
  <c r="HG43" i="98"/>
  <c r="HG45" i="98" s="1"/>
  <c r="FJ44" i="98"/>
  <c r="FL44" i="98" s="1"/>
  <c r="HJ44" i="98"/>
  <c r="HC85" i="98"/>
  <c r="HJ45" i="94"/>
  <c r="HD72" i="98"/>
  <c r="GW163" i="98"/>
  <c r="GP239" i="98"/>
  <c r="GY137" i="98"/>
  <c r="FK43" i="94"/>
  <c r="FM43" i="94" s="1"/>
  <c r="HM43" i="94"/>
  <c r="FE42" i="94"/>
  <c r="FG42" i="94" s="1"/>
  <c r="HK42" i="94"/>
  <c r="HK44" i="94" s="1"/>
  <c r="GT189" i="98"/>
  <c r="GZ134" i="98"/>
  <c r="GZ136" i="98" s="1"/>
  <c r="EF134" i="98"/>
  <c r="EH134" i="98" s="1"/>
  <c r="GU176" i="98"/>
  <c r="GX160" i="98"/>
  <c r="GX162" i="98" s="1"/>
  <c r="DZ160" i="98"/>
  <c r="EB160" i="98" s="1"/>
  <c r="HG83" i="98"/>
  <c r="FA83" i="98"/>
  <c r="FC83" i="98" s="1"/>
  <c r="HE69" i="98"/>
  <c r="HE71" i="98" s="1"/>
  <c r="EU69" i="98"/>
  <c r="EW69" i="98" s="1"/>
  <c r="HD82" i="98"/>
  <c r="HD84" i="98" s="1"/>
  <c r="ER82" i="98"/>
  <c r="ET82" i="98" s="1"/>
  <c r="HH70" i="98"/>
  <c r="FD70" i="98"/>
  <c r="FF70" i="98" s="1"/>
  <c r="HD135" i="98"/>
  <c r="ER135" i="98"/>
  <c r="ET135" i="98" s="1"/>
  <c r="DT173" i="98"/>
  <c r="DV173" i="98" s="1"/>
  <c r="GV173" i="98"/>
  <c r="GV175" i="98" s="1"/>
  <c r="DQ237" i="98"/>
  <c r="DS237" i="98" s="1"/>
  <c r="GU237" i="98"/>
  <c r="HA174" i="98"/>
  <c r="EI174" i="98"/>
  <c r="EK174" i="98" s="1"/>
  <c r="EC187" i="98"/>
  <c r="EE187" i="98" s="1"/>
  <c r="GY187" i="98"/>
  <c r="GU186" i="98"/>
  <c r="GU188" i="98" s="1"/>
  <c r="DQ186" i="98"/>
  <c r="DS186" i="98" s="1"/>
  <c r="GQ236" i="98"/>
  <c r="GQ238" i="98" s="1"/>
  <c r="DE236" i="98"/>
  <c r="DG236" i="98" s="1"/>
  <c r="GR351" i="94"/>
  <c r="HF130" i="94"/>
  <c r="HH96" i="94"/>
  <c r="HI113" i="94"/>
  <c r="HD181" i="94"/>
  <c r="HE164" i="94"/>
  <c r="HI79" i="94"/>
  <c r="HB215" i="94"/>
  <c r="HB232" i="94"/>
  <c r="GZ249" i="94"/>
  <c r="HF147" i="94"/>
  <c r="HA198" i="94"/>
  <c r="GY266" i="94"/>
  <c r="GW283" i="94"/>
  <c r="GV317" i="94"/>
  <c r="GU334" i="94"/>
  <c r="GW300" i="94"/>
  <c r="EY93" i="94"/>
  <c r="FA93" i="94" s="1"/>
  <c r="HI93" i="94"/>
  <c r="HI95" i="94" s="1"/>
  <c r="ED247" i="94"/>
  <c r="EF247" i="94" s="1"/>
  <c r="HB247" i="94"/>
  <c r="GW332" i="94"/>
  <c r="DL332" i="94"/>
  <c r="DN332" i="94" s="1"/>
  <c r="DO332" i="94" s="1"/>
  <c r="DQ332" i="94" s="1"/>
  <c r="HA264" i="94"/>
  <c r="EA264" i="94"/>
  <c r="EC264" i="94" s="1"/>
  <c r="FB76" i="94"/>
  <c r="FD76" i="94" s="1"/>
  <c r="HJ76" i="94"/>
  <c r="HJ78" i="94" s="1"/>
  <c r="EJ230" i="94"/>
  <c r="EL230" i="94" s="1"/>
  <c r="HD230" i="94"/>
  <c r="FB111" i="94"/>
  <c r="FD111" i="94" s="1"/>
  <c r="HJ111" i="94"/>
  <c r="HJ112" i="94" s="1"/>
  <c r="GV349" i="94"/>
  <c r="DF349" i="94"/>
  <c r="DH349" i="94" s="1"/>
  <c r="DI349" i="94" s="1"/>
  <c r="DK349" i="94" s="1"/>
  <c r="EV162" i="94"/>
  <c r="EX162" i="94" s="1"/>
  <c r="HH162" i="94"/>
  <c r="FB94" i="94"/>
  <c r="FD94" i="94" s="1"/>
  <c r="HJ94" i="94"/>
  <c r="EG229" i="94"/>
  <c r="EI229" i="94" s="1"/>
  <c r="HC229" i="94"/>
  <c r="HC231" i="94" s="1"/>
  <c r="EA246" i="94"/>
  <c r="EC246" i="94" s="1"/>
  <c r="HA246" i="94"/>
  <c r="HA248" i="94" s="1"/>
  <c r="GS348" i="94"/>
  <c r="GS350" i="94" s="1"/>
  <c r="HI145" i="94"/>
  <c r="EY145" i="94"/>
  <c r="FA145" i="94" s="1"/>
  <c r="GX315" i="94"/>
  <c r="DR315" i="94"/>
  <c r="DT315" i="94" s="1"/>
  <c r="EP179" i="94"/>
  <c r="ER179" i="94" s="1"/>
  <c r="HF179" i="94"/>
  <c r="EG212" i="94"/>
  <c r="EI212" i="94" s="1"/>
  <c r="HC212" i="94"/>
  <c r="HC214" i="94" s="1"/>
  <c r="HD196" i="94"/>
  <c r="EJ196" i="94"/>
  <c r="EL196" i="94" s="1"/>
  <c r="HG144" i="94"/>
  <c r="HG146" i="94" s="1"/>
  <c r="ES144" i="94"/>
  <c r="EU144" i="94" s="1"/>
  <c r="EY128" i="94"/>
  <c r="FA128" i="94" s="1"/>
  <c r="HI128" i="94"/>
  <c r="FE77" i="94"/>
  <c r="FG77" i="94" s="1"/>
  <c r="HK77" i="94"/>
  <c r="HB195" i="94"/>
  <c r="HB197" i="94" s="1"/>
  <c r="ED195" i="94"/>
  <c r="EF195" i="94" s="1"/>
  <c r="HE178" i="94"/>
  <c r="HE180" i="94" s="1"/>
  <c r="EM178" i="94"/>
  <c r="EO178" i="94" s="1"/>
  <c r="DX263" i="94"/>
  <c r="DZ263" i="94" s="1"/>
  <c r="GZ263" i="94"/>
  <c r="GZ265" i="94" s="1"/>
  <c r="GT348" i="94"/>
  <c r="GT350" i="94" s="1"/>
  <c r="CT348" i="94"/>
  <c r="CV348" i="94" s="1"/>
  <c r="CW348" i="94" s="1"/>
  <c r="CY348" i="94" s="1"/>
  <c r="EP161" i="94"/>
  <c r="ER161" i="94" s="1"/>
  <c r="HF161" i="94"/>
  <c r="HF163" i="94" s="1"/>
  <c r="DF331" i="94"/>
  <c r="DH331" i="94" s="1"/>
  <c r="DI331" i="94" s="1"/>
  <c r="DK331" i="94" s="1"/>
  <c r="GV331" i="94"/>
  <c r="GV333" i="94" s="1"/>
  <c r="EJ213" i="94"/>
  <c r="EL213" i="94" s="1"/>
  <c r="HD213" i="94"/>
  <c r="DR297" i="94"/>
  <c r="DT297" i="94" s="1"/>
  <c r="GX297" i="94"/>
  <c r="GX299" i="94" s="1"/>
  <c r="DU298" i="94"/>
  <c r="DW298" i="94" s="1"/>
  <c r="GY298" i="94"/>
  <c r="HG127" i="94"/>
  <c r="HG129" i="94" s="1"/>
  <c r="ES127" i="94"/>
  <c r="EU127" i="94" s="1"/>
  <c r="GX280" i="94"/>
  <c r="GX282" i="94" s="1"/>
  <c r="DR280" i="94"/>
  <c r="DT280" i="94" s="1"/>
  <c r="DX281" i="94"/>
  <c r="DZ281" i="94" s="1"/>
  <c r="GZ281" i="94"/>
  <c r="GW314" i="94"/>
  <c r="GW316" i="94" s="1"/>
  <c r="DL314" i="94"/>
  <c r="DN314" i="94" s="1"/>
  <c r="DO314" i="94" s="1"/>
  <c r="DQ314" i="94" s="1"/>
  <c r="HR28" i="94"/>
  <c r="HJ20" i="98"/>
  <c r="HK21" i="96"/>
  <c r="HK62" i="94"/>
  <c r="HH33" i="98"/>
  <c r="HG73" i="96"/>
  <c r="GD20" i="95"/>
  <c r="HA151" i="96"/>
  <c r="HF60" i="96"/>
  <c r="HE99" i="96"/>
  <c r="GA111" i="95"/>
  <c r="HC124" i="98"/>
  <c r="GF85" i="95"/>
  <c r="GC33" i="95"/>
  <c r="GD46" i="95"/>
  <c r="HC111" i="98"/>
  <c r="HF98" i="98"/>
  <c r="HF86" i="96"/>
  <c r="FZ124" i="95"/>
  <c r="HD112" i="96"/>
  <c r="HB125" i="96"/>
  <c r="GZ164" i="96"/>
  <c r="FX150" i="95"/>
  <c r="HH34" i="96"/>
  <c r="HA150" i="98"/>
  <c r="FX137" i="95"/>
  <c r="HG59" i="98"/>
  <c r="FV176" i="95"/>
  <c r="HB138" i="96"/>
  <c r="GG59" i="95"/>
  <c r="GB98" i="95"/>
  <c r="FS215" i="95"/>
  <c r="FV163" i="95"/>
  <c r="GV203" i="96"/>
  <c r="FR241" i="95"/>
  <c r="GW202" i="98"/>
  <c r="FS228" i="95"/>
  <c r="FT189" i="95"/>
  <c r="GT215" i="98"/>
  <c r="GZ177" i="96"/>
  <c r="GT228" i="98"/>
  <c r="GU216" i="96"/>
  <c r="FT202" i="95"/>
  <c r="GS242" i="96"/>
  <c r="FP254" i="95"/>
  <c r="GX190" i="96"/>
  <c r="GS229" i="96"/>
  <c r="GR255" i="96"/>
  <c r="FO267" i="95"/>
  <c r="GR268" i="96"/>
  <c r="FU186" i="95"/>
  <c r="FU188" i="95" s="1"/>
  <c r="CU186" i="95"/>
  <c r="CW186" i="95" s="1"/>
  <c r="EA214" i="96"/>
  <c r="EC214" i="96" s="1"/>
  <c r="GY214" i="96"/>
  <c r="HE161" i="98"/>
  <c r="EU161" i="98"/>
  <c r="EW161" i="98" s="1"/>
  <c r="HG83" i="96"/>
  <c r="HG85" i="96" s="1"/>
  <c r="EY83" i="96"/>
  <c r="FA83" i="96" s="1"/>
  <c r="FB110" i="96"/>
  <c r="FD110" i="96" s="1"/>
  <c r="HH110" i="96"/>
  <c r="CR212" i="95"/>
  <c r="CT212" i="95" s="1"/>
  <c r="FT212" i="95"/>
  <c r="FT214" i="95" s="1"/>
  <c r="FK71" i="96"/>
  <c r="FM71" i="96" s="1"/>
  <c r="HK71" i="96"/>
  <c r="DS95" i="95"/>
  <c r="DU95" i="95" s="1"/>
  <c r="GC95" i="95"/>
  <c r="GC97" i="95" s="1"/>
  <c r="HE109" i="96"/>
  <c r="HE111" i="96" s="1"/>
  <c r="ES109" i="96"/>
  <c r="EU109" i="96" s="1"/>
  <c r="EG161" i="96"/>
  <c r="EI161" i="96" s="1"/>
  <c r="HA161" i="96"/>
  <c r="HA163" i="96" s="1"/>
  <c r="EE31" i="95"/>
  <c r="EG31" i="95" s="1"/>
  <c r="GG31" i="95"/>
  <c r="FE84" i="96"/>
  <c r="FG84" i="96" s="1"/>
  <c r="HI84" i="96"/>
  <c r="DU227" i="96"/>
  <c r="DW227" i="96" s="1"/>
  <c r="GW227" i="96"/>
  <c r="DI252" i="96"/>
  <c r="DK252" i="96" s="1"/>
  <c r="GS252" i="96"/>
  <c r="GS254" i="96" s="1"/>
  <c r="HI31" i="96"/>
  <c r="HI33" i="96" s="1"/>
  <c r="FE31" i="96"/>
  <c r="FG31" i="96" s="1"/>
  <c r="FU199" i="95"/>
  <c r="FU201" i="95" s="1"/>
  <c r="CU199" i="95"/>
  <c r="CW199" i="95" s="1"/>
  <c r="DQ225" i="98"/>
  <c r="DS225" i="98" s="1"/>
  <c r="GU225" i="98"/>
  <c r="GU227" i="98" s="1"/>
  <c r="EF213" i="98"/>
  <c r="EH213" i="98" s="1"/>
  <c r="GZ213" i="98"/>
  <c r="CO238" i="95"/>
  <c r="CQ238" i="95" s="1"/>
  <c r="FS238" i="95"/>
  <c r="FS240" i="95" s="1"/>
  <c r="DA173" i="95"/>
  <c r="DC173" i="95" s="1"/>
  <c r="FW173" i="95"/>
  <c r="FW175" i="95" s="1"/>
  <c r="DY43" i="95"/>
  <c r="EA43" i="95" s="1"/>
  <c r="GE43" i="95"/>
  <c r="GE45" i="95" s="1"/>
  <c r="HD149" i="96"/>
  <c r="EP149" i="96"/>
  <c r="ER149" i="96" s="1"/>
  <c r="GB161" i="95"/>
  <c r="DP161" i="95"/>
  <c r="DR161" i="95" s="1"/>
  <c r="HC135" i="96"/>
  <c r="HC137" i="96" s="1"/>
  <c r="EM135" i="96"/>
  <c r="EO135" i="96" s="1"/>
  <c r="FA109" i="98"/>
  <c r="FC109" i="98" s="1"/>
  <c r="HG109" i="98"/>
  <c r="FY187" i="95"/>
  <c r="DG187" i="95"/>
  <c r="DI187" i="95" s="1"/>
  <c r="DL239" i="96"/>
  <c r="DN239" i="96" s="1"/>
  <c r="GT239" i="96"/>
  <c r="GT241" i="96" s="1"/>
  <c r="HL59" i="94"/>
  <c r="HL61" i="94" s="1"/>
  <c r="FH59" i="94"/>
  <c r="FJ59" i="94" s="1"/>
  <c r="GW200" i="96"/>
  <c r="GW202" i="96" s="1"/>
  <c r="DU200" i="96"/>
  <c r="DW200" i="96" s="1"/>
  <c r="CI251" i="95"/>
  <c r="CK251" i="95" s="1"/>
  <c r="FQ251" i="95"/>
  <c r="FQ253" i="95" s="1"/>
  <c r="HJ58" i="96"/>
  <c r="FH58" i="96"/>
  <c r="FJ58" i="96" s="1"/>
  <c r="DI265" i="96"/>
  <c r="DK265" i="96" s="1"/>
  <c r="GS265" i="96"/>
  <c r="GS267" i="96" s="1"/>
  <c r="DG134" i="95"/>
  <c r="DI134" i="95" s="1"/>
  <c r="FY134" i="95"/>
  <c r="FY136" i="95" s="1"/>
  <c r="EB96" i="95"/>
  <c r="ED96" i="95" s="1"/>
  <c r="GF96" i="95"/>
  <c r="GH18" i="95"/>
  <c r="EH18" i="95"/>
  <c r="EJ18" i="95" s="1"/>
  <c r="FD56" i="98"/>
  <c r="FF56" i="98" s="1"/>
  <c r="HH56" i="98"/>
  <c r="HH58" i="98" s="1"/>
  <c r="CR225" i="95"/>
  <c r="CT225" i="95" s="1"/>
  <c r="FT225" i="95"/>
  <c r="FT227" i="95" s="1"/>
  <c r="ER121" i="98"/>
  <c r="ET121" i="98" s="1"/>
  <c r="HD121" i="98"/>
  <c r="HD123" i="98" s="1"/>
  <c r="HG57" i="96"/>
  <c r="HG59" i="96" s="1"/>
  <c r="EY57" i="96"/>
  <c r="FA57" i="96" s="1"/>
  <c r="EC226" i="98"/>
  <c r="EE226" i="98" s="1"/>
  <c r="GY226" i="98"/>
  <c r="EV123" i="96"/>
  <c r="EX123" i="96" s="1"/>
  <c r="HF123" i="96"/>
  <c r="EU148" i="98"/>
  <c r="EW148" i="98" s="1"/>
  <c r="HE148" i="98"/>
  <c r="FU239" i="95"/>
  <c r="CU239" i="95"/>
  <c r="CW239" i="95" s="1"/>
  <c r="FN60" i="94"/>
  <c r="FP60" i="94" s="1"/>
  <c r="HN60" i="94"/>
  <c r="ED201" i="96"/>
  <c r="EF201" i="96" s="1"/>
  <c r="GZ201" i="96"/>
  <c r="DG200" i="95"/>
  <c r="DI200" i="95" s="1"/>
  <c r="FY200" i="95"/>
  <c r="GG44" i="95"/>
  <c r="EE44" i="95"/>
  <c r="EG44" i="95" s="1"/>
  <c r="FY147" i="95"/>
  <c r="FY149" i="95" s="1"/>
  <c r="DG147" i="95"/>
  <c r="DI147" i="95" s="1"/>
  <c r="CF264" i="95"/>
  <c r="CH264" i="95" s="1"/>
  <c r="FP264" i="95"/>
  <c r="FP266" i="95" s="1"/>
  <c r="HH97" i="96"/>
  <c r="FB97" i="96"/>
  <c r="FD97" i="96" s="1"/>
  <c r="DM121" i="95"/>
  <c r="DO121" i="95" s="1"/>
  <c r="GA121" i="95"/>
  <c r="GA123" i="95" s="1"/>
  <c r="GE109" i="95"/>
  <c r="DY109" i="95"/>
  <c r="EA109" i="95" s="1"/>
  <c r="FA122" i="98"/>
  <c r="FC122" i="98" s="1"/>
  <c r="HG122" i="98"/>
  <c r="HA174" i="96"/>
  <c r="HA176" i="96" s="1"/>
  <c r="EG174" i="96"/>
  <c r="EI174" i="96" s="1"/>
  <c r="DZ199" i="98"/>
  <c r="EB199" i="98" s="1"/>
  <c r="GX199" i="98"/>
  <c r="GX201" i="98" s="1"/>
  <c r="EL147" i="98"/>
  <c r="EN147" i="98" s="1"/>
  <c r="HB147" i="98"/>
  <c r="HB149" i="98" s="1"/>
  <c r="FW226" i="95"/>
  <c r="DA226" i="95"/>
  <c r="DC226" i="95" s="1"/>
  <c r="GB108" i="95"/>
  <c r="GB110" i="95" s="1"/>
  <c r="DP108" i="95"/>
  <c r="DR108" i="95" s="1"/>
  <c r="DQ212" i="98"/>
  <c r="DS212" i="98" s="1"/>
  <c r="GU212" i="98"/>
  <c r="GU214" i="98" s="1"/>
  <c r="DP148" i="95"/>
  <c r="DR148" i="95" s="1"/>
  <c r="GB148" i="95"/>
  <c r="CO265" i="95"/>
  <c r="CQ265" i="95" s="1"/>
  <c r="FS265" i="95"/>
  <c r="HD108" i="98"/>
  <c r="HD110" i="98" s="1"/>
  <c r="ER108" i="98"/>
  <c r="ET108" i="98" s="1"/>
  <c r="HD162" i="96"/>
  <c r="EP162" i="96"/>
  <c r="ER162" i="96" s="1"/>
  <c r="EG188" i="96"/>
  <c r="EI188" i="96" s="1"/>
  <c r="HA188" i="96"/>
  <c r="GY187" i="96"/>
  <c r="GY189" i="96" s="1"/>
  <c r="EA187" i="96"/>
  <c r="EC187" i="96" s="1"/>
  <c r="DR213" i="96"/>
  <c r="DT213" i="96" s="1"/>
  <c r="GV213" i="96"/>
  <c r="GV215" i="96" s="1"/>
  <c r="HA200" i="98"/>
  <c r="EI200" i="98"/>
  <c r="EK200" i="98" s="1"/>
  <c r="DL226" i="96"/>
  <c r="DN226" i="96" s="1"/>
  <c r="GT226" i="96"/>
  <c r="GT228" i="96" s="1"/>
  <c r="EM122" i="96"/>
  <c r="EO122" i="96" s="1"/>
  <c r="HC122" i="96"/>
  <c r="HC124" i="96" s="1"/>
  <c r="HK110" i="94"/>
  <c r="FE110" i="94"/>
  <c r="FG110" i="94" s="1"/>
  <c r="DU240" i="96"/>
  <c r="DW240" i="96" s="1"/>
  <c r="GW240" i="96"/>
  <c r="DO266" i="96"/>
  <c r="DQ266" i="96" s="1"/>
  <c r="GU266" i="96"/>
  <c r="HB148" i="96"/>
  <c r="HB150" i="96" s="1"/>
  <c r="EJ148" i="96"/>
  <c r="EL148" i="96" s="1"/>
  <c r="DA213" i="95"/>
  <c r="DC213" i="95" s="1"/>
  <c r="FW213" i="95"/>
  <c r="GU253" i="96"/>
  <c r="DO253" i="96"/>
  <c r="DQ253" i="96" s="1"/>
  <c r="DM174" i="95"/>
  <c r="DO174" i="95" s="1"/>
  <c r="GA174" i="95"/>
  <c r="FB70" i="96"/>
  <c r="FD70" i="96" s="1"/>
  <c r="HH70" i="96"/>
  <c r="HH72" i="96" s="1"/>
  <c r="DV30" i="95"/>
  <c r="DX30" i="95" s="1"/>
  <c r="GD30" i="95"/>
  <c r="GD32" i="95" s="1"/>
  <c r="EV96" i="96"/>
  <c r="EX96" i="96" s="1"/>
  <c r="HF96" i="96"/>
  <c r="HF98" i="96" s="1"/>
  <c r="EV136" i="96"/>
  <c r="EX136" i="96" s="1"/>
  <c r="HF136" i="96"/>
  <c r="FG96" i="98"/>
  <c r="FI96" i="98" s="1"/>
  <c r="HI96" i="98"/>
  <c r="GH83" i="95"/>
  <c r="EH83" i="95"/>
  <c r="EJ83" i="95" s="1"/>
  <c r="FP57" i="98"/>
  <c r="FR57" i="98" s="1"/>
  <c r="HL57" i="98"/>
  <c r="DV122" i="95"/>
  <c r="DX122" i="95" s="1"/>
  <c r="GD122" i="95"/>
  <c r="EM175" i="96"/>
  <c r="EO175" i="96" s="1"/>
  <c r="HC175" i="96"/>
  <c r="DA160" i="95"/>
  <c r="DC160" i="95" s="1"/>
  <c r="FW160" i="95"/>
  <c r="FW162" i="95" s="1"/>
  <c r="GB135" i="95"/>
  <c r="DP135" i="95"/>
  <c r="DR135" i="95" s="1"/>
  <c r="FT252" i="95"/>
  <c r="CR252" i="95"/>
  <c r="CT252" i="95" s="1"/>
  <c r="GE17" i="95"/>
  <c r="GE19" i="95" s="1"/>
  <c r="DY17" i="95"/>
  <c r="EA17" i="95" s="1"/>
  <c r="FA95" i="98"/>
  <c r="FC95" i="98" s="1"/>
  <c r="HG95" i="98"/>
  <c r="HG97" i="98" s="1"/>
  <c r="HL18" i="96"/>
  <c r="HL20" i="96" s="1"/>
  <c r="FN18" i="96"/>
  <c r="FP18" i="96" s="1"/>
  <c r="HN19" i="96"/>
  <c r="FT19" i="96"/>
  <c r="FV19" i="96" s="1"/>
  <c r="FG30" i="98"/>
  <c r="FI30" i="98" s="1"/>
  <c r="HI30" i="98"/>
  <c r="HI32" i="98" s="1"/>
  <c r="GJ57" i="95"/>
  <c r="EN57" i="95"/>
  <c r="EP57" i="95" s="1"/>
  <c r="HM32" i="96"/>
  <c r="FQ32" i="96"/>
  <c r="FS32" i="96" s="1"/>
  <c r="FP31" i="98"/>
  <c r="FR31" i="98" s="1"/>
  <c r="HL31" i="98"/>
  <c r="EH56" i="95"/>
  <c r="EJ56" i="95" s="1"/>
  <c r="GH56" i="95"/>
  <c r="GH58" i="95" s="1"/>
  <c r="HL18" i="98"/>
  <c r="FP18" i="98"/>
  <c r="FR18" i="98" s="1"/>
  <c r="EE82" i="95"/>
  <c r="EG82" i="95" s="1"/>
  <c r="GG82" i="95"/>
  <c r="GG84" i="95" s="1"/>
  <c r="FM17" i="98"/>
  <c r="FO17" i="98" s="1"/>
  <c r="HK17" i="98"/>
  <c r="HK19" i="98" s="1"/>
  <c r="GC25" i="94"/>
  <c r="GE25" i="94" s="1"/>
  <c r="HS25" i="94"/>
  <c r="HS27" i="94" s="1"/>
  <c r="GF26" i="94"/>
  <c r="GH26" i="94" s="1"/>
  <c r="HT26" i="94"/>
  <c r="GD72" i="95" l="1"/>
  <c r="DY69" i="95"/>
  <c r="EA69" i="95" s="1"/>
  <c r="GE69" i="95"/>
  <c r="GE71" i="95" s="1"/>
  <c r="EK70" i="95"/>
  <c r="EM70" i="95" s="1"/>
  <c r="GI70" i="95"/>
  <c r="HH47" i="96"/>
  <c r="HG46" i="98"/>
  <c r="FE44" i="96"/>
  <c r="FG44" i="96" s="1"/>
  <c r="HI44" i="96"/>
  <c r="HI46" i="96" s="1"/>
  <c r="FH45" i="96"/>
  <c r="FJ45" i="96" s="1"/>
  <c r="HJ45" i="96"/>
  <c r="FD43" i="98"/>
  <c r="FF43" i="98" s="1"/>
  <c r="HH43" i="98"/>
  <c r="HH45" i="98" s="1"/>
  <c r="FM44" i="98"/>
  <c r="FO44" i="98" s="1"/>
  <c r="HK44" i="98"/>
  <c r="HD85" i="98"/>
  <c r="HK45" i="94"/>
  <c r="GX163" i="98"/>
  <c r="GQ239" i="98"/>
  <c r="HE72" i="98"/>
  <c r="GZ137" i="98"/>
  <c r="FH42" i="94"/>
  <c r="FJ42" i="94" s="1"/>
  <c r="HL42" i="94"/>
  <c r="HL44" i="94" s="1"/>
  <c r="HN43" i="94"/>
  <c r="FN43" i="94"/>
  <c r="FP43" i="94" s="1"/>
  <c r="GU189" i="98"/>
  <c r="EI134" i="98"/>
  <c r="EK134" i="98" s="1"/>
  <c r="HA134" i="98"/>
  <c r="HA136" i="98" s="1"/>
  <c r="GV176" i="98"/>
  <c r="EC160" i="98"/>
  <c r="EE160" i="98" s="1"/>
  <c r="GY160" i="98"/>
  <c r="GY162" i="98" s="1"/>
  <c r="GZ187" i="98"/>
  <c r="EF187" i="98"/>
  <c r="EH187" i="98" s="1"/>
  <c r="GV237" i="98"/>
  <c r="DT237" i="98"/>
  <c r="DV237" i="98" s="1"/>
  <c r="GW173" i="98"/>
  <c r="GW175" i="98" s="1"/>
  <c r="DW173" i="98"/>
  <c r="DY173" i="98" s="1"/>
  <c r="HI70" i="98"/>
  <c r="FG70" i="98"/>
  <c r="FI70" i="98" s="1"/>
  <c r="HE82" i="98"/>
  <c r="HE84" i="98" s="1"/>
  <c r="EU82" i="98"/>
  <c r="EW82" i="98" s="1"/>
  <c r="EX69" i="98"/>
  <c r="EZ69" i="98" s="1"/>
  <c r="HF69" i="98"/>
  <c r="HF71" i="98" s="1"/>
  <c r="FD83" i="98"/>
  <c r="FF83" i="98" s="1"/>
  <c r="HH83" i="98"/>
  <c r="DH236" i="98"/>
  <c r="DJ236" i="98" s="1"/>
  <c r="GR236" i="98"/>
  <c r="GR238" i="98" s="1"/>
  <c r="DT186" i="98"/>
  <c r="DV186" i="98" s="1"/>
  <c r="GV186" i="98"/>
  <c r="GV188" i="98" s="1"/>
  <c r="EL174" i="98"/>
  <c r="EN174" i="98" s="1"/>
  <c r="HB174" i="98"/>
  <c r="EU135" i="98"/>
  <c r="EW135" i="98" s="1"/>
  <c r="HE135" i="98"/>
  <c r="GS351" i="94"/>
  <c r="GT351" i="94" s="1"/>
  <c r="HG130" i="94"/>
  <c r="HI96" i="94"/>
  <c r="HJ113" i="94"/>
  <c r="HF164" i="94"/>
  <c r="HE181" i="94"/>
  <c r="HC232" i="94"/>
  <c r="HJ79" i="94"/>
  <c r="HC215" i="94"/>
  <c r="HA249" i="94"/>
  <c r="HG147" i="94"/>
  <c r="GZ266" i="94"/>
  <c r="HB198" i="94"/>
  <c r="GX283" i="94"/>
  <c r="GW317" i="94"/>
  <c r="GV334" i="94"/>
  <c r="GX300" i="94"/>
  <c r="DX298" i="94"/>
  <c r="DZ298" i="94" s="1"/>
  <c r="GZ298" i="94"/>
  <c r="DU297" i="94"/>
  <c r="DW297" i="94" s="1"/>
  <c r="GY297" i="94"/>
  <c r="GY299" i="94" s="1"/>
  <c r="ES161" i="94"/>
  <c r="EU161" i="94" s="1"/>
  <c r="HG161" i="94"/>
  <c r="HG163" i="94" s="1"/>
  <c r="FH77" i="94"/>
  <c r="FJ77" i="94" s="1"/>
  <c r="HL77" i="94"/>
  <c r="FB128" i="94"/>
  <c r="FD128" i="94" s="1"/>
  <c r="HJ128" i="94"/>
  <c r="HD212" i="94"/>
  <c r="HD214" i="94" s="1"/>
  <c r="EJ212" i="94"/>
  <c r="EL212" i="94" s="1"/>
  <c r="DL349" i="94"/>
  <c r="DN349" i="94" s="1"/>
  <c r="DO349" i="94" s="1"/>
  <c r="DQ349" i="94" s="1"/>
  <c r="GW349" i="94"/>
  <c r="HB264" i="94"/>
  <c r="ED264" i="94"/>
  <c r="EF264" i="94" s="1"/>
  <c r="HH127" i="94"/>
  <c r="HH129" i="94" s="1"/>
  <c r="EV127" i="94"/>
  <c r="EX127" i="94" s="1"/>
  <c r="DL331" i="94"/>
  <c r="DN331" i="94" s="1"/>
  <c r="DO331" i="94" s="1"/>
  <c r="DQ331" i="94" s="1"/>
  <c r="GW331" i="94"/>
  <c r="GW333" i="94" s="1"/>
  <c r="GU348" i="94"/>
  <c r="GU350" i="94" s="1"/>
  <c r="CZ348" i="94"/>
  <c r="DB348" i="94" s="1"/>
  <c r="DC348" i="94" s="1"/>
  <c r="DE348" i="94" s="1"/>
  <c r="EG195" i="94"/>
  <c r="EI195" i="94" s="1"/>
  <c r="HC195" i="94"/>
  <c r="HC197" i="94" s="1"/>
  <c r="EV144" i="94"/>
  <c r="EX144" i="94" s="1"/>
  <c r="HH144" i="94"/>
  <c r="HH146" i="94" s="1"/>
  <c r="EM196" i="94"/>
  <c r="EO196" i="94" s="1"/>
  <c r="HE196" i="94"/>
  <c r="HJ145" i="94"/>
  <c r="FB145" i="94"/>
  <c r="FD145" i="94" s="1"/>
  <c r="ED246" i="94"/>
  <c r="EF246" i="94" s="1"/>
  <c r="HB246" i="94"/>
  <c r="HB248" i="94" s="1"/>
  <c r="FE94" i="94"/>
  <c r="FG94" i="94" s="1"/>
  <c r="HK94" i="94"/>
  <c r="HI162" i="94"/>
  <c r="EY162" i="94"/>
  <c r="FA162" i="94" s="1"/>
  <c r="HC247" i="94"/>
  <c r="EG247" i="94"/>
  <c r="EI247" i="94" s="1"/>
  <c r="EA281" i="94"/>
  <c r="EC281" i="94" s="1"/>
  <c r="HA281" i="94"/>
  <c r="HA263" i="94"/>
  <c r="HA265" i="94" s="1"/>
  <c r="EA263" i="94"/>
  <c r="EC263" i="94" s="1"/>
  <c r="HG179" i="94"/>
  <c r="ES179" i="94"/>
  <c r="EU179" i="94" s="1"/>
  <c r="GX332" i="94"/>
  <c r="DR332" i="94"/>
  <c r="DT332" i="94" s="1"/>
  <c r="DR314" i="94"/>
  <c r="DT314" i="94" s="1"/>
  <c r="GX314" i="94"/>
  <c r="GX316" i="94" s="1"/>
  <c r="GY280" i="94"/>
  <c r="GY282" i="94" s="1"/>
  <c r="DU280" i="94"/>
  <c r="DW280" i="94" s="1"/>
  <c r="EM213" i="94"/>
  <c r="EO213" i="94" s="1"/>
  <c r="HE213" i="94"/>
  <c r="HF178" i="94"/>
  <c r="HF180" i="94" s="1"/>
  <c r="EP178" i="94"/>
  <c r="ER178" i="94" s="1"/>
  <c r="GY315" i="94"/>
  <c r="DU315" i="94"/>
  <c r="DW315" i="94" s="1"/>
  <c r="HD229" i="94"/>
  <c r="HD231" i="94" s="1"/>
  <c r="EJ229" i="94"/>
  <c r="EL229" i="94" s="1"/>
  <c r="HK111" i="94"/>
  <c r="HK112" i="94" s="1"/>
  <c r="FE111" i="94"/>
  <c r="FG111" i="94" s="1"/>
  <c r="EM230" i="94"/>
  <c r="EO230" i="94" s="1"/>
  <c r="HE230" i="94"/>
  <c r="FE76" i="94"/>
  <c r="FG76" i="94" s="1"/>
  <c r="HK76" i="94"/>
  <c r="HK78" i="94" s="1"/>
  <c r="FB93" i="94"/>
  <c r="FD93" i="94" s="1"/>
  <c r="HJ93" i="94"/>
  <c r="HJ95" i="94" s="1"/>
  <c r="HS28" i="94"/>
  <c r="HK20" i="98"/>
  <c r="HL21" i="96"/>
  <c r="HL62" i="94"/>
  <c r="HI33" i="98"/>
  <c r="HH73" i="96"/>
  <c r="GE20" i="95"/>
  <c r="HB151" i="96"/>
  <c r="HG60" i="96"/>
  <c r="GD33" i="95"/>
  <c r="HD124" i="98"/>
  <c r="GB111" i="95"/>
  <c r="HF99" i="96"/>
  <c r="GG85" i="95"/>
  <c r="HG86" i="96"/>
  <c r="HG98" i="98"/>
  <c r="HD111" i="98"/>
  <c r="GA124" i="95"/>
  <c r="GE46" i="95"/>
  <c r="GX202" i="98"/>
  <c r="HB150" i="98"/>
  <c r="HE112" i="96"/>
  <c r="HC125" i="96"/>
  <c r="FY150" i="95"/>
  <c r="FW176" i="95"/>
  <c r="FY137" i="95"/>
  <c r="HA164" i="96"/>
  <c r="HI34" i="96"/>
  <c r="GU215" i="98"/>
  <c r="GC98" i="95"/>
  <c r="HH59" i="98"/>
  <c r="HC138" i="96"/>
  <c r="GH59" i="95"/>
  <c r="FW163" i="95"/>
  <c r="FT215" i="95"/>
  <c r="HA177" i="96"/>
  <c r="GW203" i="96"/>
  <c r="FS241" i="95"/>
  <c r="FT228" i="95"/>
  <c r="FU189" i="95"/>
  <c r="FQ254" i="95"/>
  <c r="GU228" i="98"/>
  <c r="GV216" i="96"/>
  <c r="FU202" i="95"/>
  <c r="GT229" i="96"/>
  <c r="GY190" i="96"/>
  <c r="GT242" i="96"/>
  <c r="FP267" i="95"/>
  <c r="GS255" i="96"/>
  <c r="GS268" i="96"/>
  <c r="GE30" i="95"/>
  <c r="GE32" i="95" s="1"/>
  <c r="DY30" i="95"/>
  <c r="EA30" i="95" s="1"/>
  <c r="HE162" i="96"/>
  <c r="ES162" i="96"/>
  <c r="EU162" i="96" s="1"/>
  <c r="HK58" i="96"/>
  <c r="FK58" i="96"/>
  <c r="FM58" i="96" s="1"/>
  <c r="CR238" i="95"/>
  <c r="CT238" i="95" s="1"/>
  <c r="FT238" i="95"/>
  <c r="FT240" i="95" s="1"/>
  <c r="GF17" i="95"/>
  <c r="GF19" i="95" s="1"/>
  <c r="EB17" i="95"/>
  <c r="ED17" i="95" s="1"/>
  <c r="EP122" i="96"/>
  <c r="ER122" i="96" s="1"/>
  <c r="HD122" i="96"/>
  <c r="HD124" i="96" s="1"/>
  <c r="ED187" i="96"/>
  <c r="EF187" i="96" s="1"/>
  <c r="GZ187" i="96"/>
  <c r="GZ189" i="96" s="1"/>
  <c r="FQ264" i="95"/>
  <c r="FQ266" i="95" s="1"/>
  <c r="CI264" i="95"/>
  <c r="CK264" i="95" s="1"/>
  <c r="GH44" i="95"/>
  <c r="EH44" i="95"/>
  <c r="EJ44" i="95" s="1"/>
  <c r="EX148" i="98"/>
  <c r="EZ148" i="98" s="1"/>
  <c r="HF148" i="98"/>
  <c r="DT225" i="98"/>
  <c r="DV225" i="98" s="1"/>
  <c r="GV225" i="98"/>
  <c r="GV227" i="98" s="1"/>
  <c r="GH31" i="95"/>
  <c r="EH31" i="95"/>
  <c r="EJ31" i="95" s="1"/>
  <c r="HL71" i="96"/>
  <c r="FN71" i="96"/>
  <c r="FP71" i="96" s="1"/>
  <c r="GC135" i="95"/>
  <c r="DS135" i="95"/>
  <c r="DU135" i="95" s="1"/>
  <c r="DO226" i="96"/>
  <c r="DQ226" i="96" s="1"/>
  <c r="GU226" i="96"/>
  <c r="GU228" i="96" s="1"/>
  <c r="GW213" i="96"/>
  <c r="GW215" i="96" s="1"/>
  <c r="DU213" i="96"/>
  <c r="DW213" i="96" s="1"/>
  <c r="GF109" i="95"/>
  <c r="EB109" i="95"/>
  <c r="ED109" i="95" s="1"/>
  <c r="HI56" i="98"/>
  <c r="HI58" i="98" s="1"/>
  <c r="FG56" i="98"/>
  <c r="FI56" i="98" s="1"/>
  <c r="CX199" i="95"/>
  <c r="CZ199" i="95" s="1"/>
  <c r="FV199" i="95"/>
  <c r="FV201" i="95" s="1"/>
  <c r="FX226" i="95"/>
  <c r="DD226" i="95"/>
  <c r="DF226" i="95" s="1"/>
  <c r="EP175" i="96"/>
  <c r="ER175" i="96" s="1"/>
  <c r="HD175" i="96"/>
  <c r="FZ187" i="95"/>
  <c r="DJ187" i="95"/>
  <c r="DL187" i="95" s="1"/>
  <c r="ES149" i="96"/>
  <c r="EU149" i="96" s="1"/>
  <c r="HE149" i="96"/>
  <c r="DX227" i="96"/>
  <c r="DZ227" i="96" s="1"/>
  <c r="GX227" i="96"/>
  <c r="FD95" i="98"/>
  <c r="FF95" i="98" s="1"/>
  <c r="HH95" i="98"/>
  <c r="HH97" i="98" s="1"/>
  <c r="FE70" i="96"/>
  <c r="FG70" i="96" s="1"/>
  <c r="HI70" i="96"/>
  <c r="HI72" i="96" s="1"/>
  <c r="EJ188" i="96"/>
  <c r="EL188" i="96" s="1"/>
  <c r="HB188" i="96"/>
  <c r="DS108" i="95"/>
  <c r="DU108" i="95" s="1"/>
  <c r="GC108" i="95"/>
  <c r="GC110" i="95" s="1"/>
  <c r="EG201" i="96"/>
  <c r="EI201" i="96" s="1"/>
  <c r="HA201" i="96"/>
  <c r="FB57" i="96"/>
  <c r="FD57" i="96" s="1"/>
  <c r="HH57" i="96"/>
  <c r="HH59" i="96" s="1"/>
  <c r="HA213" i="98"/>
  <c r="EI213" i="98"/>
  <c r="EK213" i="98" s="1"/>
  <c r="FH31" i="96"/>
  <c r="FJ31" i="96" s="1"/>
  <c r="HJ31" i="96"/>
  <c r="HJ33" i="96" s="1"/>
  <c r="HG96" i="96"/>
  <c r="HG98" i="96" s="1"/>
  <c r="EY96" i="96"/>
  <c r="FA96" i="96" s="1"/>
  <c r="DP174" i="95"/>
  <c r="DR174" i="95" s="1"/>
  <c r="GB174" i="95"/>
  <c r="GV266" i="96"/>
  <c r="DR266" i="96"/>
  <c r="DT266" i="96" s="1"/>
  <c r="CR265" i="95"/>
  <c r="CT265" i="95" s="1"/>
  <c r="FT265" i="95"/>
  <c r="GG96" i="95"/>
  <c r="EE96" i="95"/>
  <c r="EG96" i="95" s="1"/>
  <c r="GC161" i="95"/>
  <c r="DS161" i="95"/>
  <c r="DU161" i="95" s="1"/>
  <c r="HI110" i="96"/>
  <c r="FE110" i="96"/>
  <c r="FG110" i="96" s="1"/>
  <c r="CX186" i="95"/>
  <c r="CZ186" i="95" s="1"/>
  <c r="FV186" i="95"/>
  <c r="FV188" i="95" s="1"/>
  <c r="FX160" i="95"/>
  <c r="FX162" i="95" s="1"/>
  <c r="DD160" i="95"/>
  <c r="DF160" i="95" s="1"/>
  <c r="FH110" i="94"/>
  <c r="FJ110" i="94" s="1"/>
  <c r="HL110" i="94"/>
  <c r="GB121" i="95"/>
  <c r="GB123" i="95" s="1"/>
  <c r="DP121" i="95"/>
  <c r="DR121" i="95" s="1"/>
  <c r="FZ200" i="95"/>
  <c r="DJ200" i="95"/>
  <c r="DL200" i="95" s="1"/>
  <c r="GX200" i="96"/>
  <c r="GX202" i="96" s="1"/>
  <c r="DX200" i="96"/>
  <c r="DZ200" i="96" s="1"/>
  <c r="FD109" i="98"/>
  <c r="FF109" i="98" s="1"/>
  <c r="HH109" i="98"/>
  <c r="EJ161" i="96"/>
  <c r="EL161" i="96" s="1"/>
  <c r="HB161" i="96"/>
  <c r="HB163" i="96" s="1"/>
  <c r="FB83" i="96"/>
  <c r="FD83" i="96" s="1"/>
  <c r="HH83" i="96"/>
  <c r="HH85" i="96" s="1"/>
  <c r="FX213" i="95"/>
  <c r="DD213" i="95"/>
  <c r="DF213" i="95" s="1"/>
  <c r="EO147" i="98"/>
  <c r="EQ147" i="98" s="1"/>
  <c r="HC147" i="98"/>
  <c r="HC149" i="98" s="1"/>
  <c r="EC199" i="98"/>
  <c r="EE199" i="98" s="1"/>
  <c r="GY199" i="98"/>
  <c r="GY201" i="98" s="1"/>
  <c r="EU121" i="98"/>
  <c r="EW121" i="98" s="1"/>
  <c r="HE121" i="98"/>
  <c r="HE123" i="98" s="1"/>
  <c r="CU225" i="95"/>
  <c r="CW225" i="95" s="1"/>
  <c r="FU225" i="95"/>
  <c r="FU227" i="95" s="1"/>
  <c r="FZ134" i="95"/>
  <c r="FZ136" i="95" s="1"/>
  <c r="DJ134" i="95"/>
  <c r="DL134" i="95" s="1"/>
  <c r="HF109" i="96"/>
  <c r="HF111" i="96" s="1"/>
  <c r="EV109" i="96"/>
  <c r="EX109" i="96" s="1"/>
  <c r="CU212" i="95"/>
  <c r="CW212" i="95" s="1"/>
  <c r="FU212" i="95"/>
  <c r="FU214" i="95" s="1"/>
  <c r="DR253" i="96"/>
  <c r="DT253" i="96" s="1"/>
  <c r="GV253" i="96"/>
  <c r="HB174" i="96"/>
  <c r="HB176" i="96" s="1"/>
  <c r="EJ174" i="96"/>
  <c r="EL174" i="96" s="1"/>
  <c r="FE97" i="96"/>
  <c r="FG97" i="96" s="1"/>
  <c r="HI97" i="96"/>
  <c r="EF226" i="98"/>
  <c r="EH226" i="98" s="1"/>
  <c r="GZ226" i="98"/>
  <c r="FK59" i="94"/>
  <c r="FM59" i="94" s="1"/>
  <c r="HM59" i="94"/>
  <c r="HM61" i="94" s="1"/>
  <c r="DL252" i="96"/>
  <c r="DN252" i="96" s="1"/>
  <c r="GT252" i="96"/>
  <c r="GT254" i="96" s="1"/>
  <c r="FJ96" i="98"/>
  <c r="FL96" i="98" s="1"/>
  <c r="HJ96" i="98"/>
  <c r="HG136" i="96"/>
  <c r="EY136" i="96"/>
  <c r="FA136" i="96" s="1"/>
  <c r="EM148" i="96"/>
  <c r="EO148" i="96" s="1"/>
  <c r="HC148" i="96"/>
  <c r="HC150" i="96" s="1"/>
  <c r="GX240" i="96"/>
  <c r="DX240" i="96"/>
  <c r="DZ240" i="96" s="1"/>
  <c r="DS148" i="95"/>
  <c r="DU148" i="95" s="1"/>
  <c r="GC148" i="95"/>
  <c r="FV239" i="95"/>
  <c r="CX239" i="95"/>
  <c r="CZ239" i="95" s="1"/>
  <c r="DL265" i="96"/>
  <c r="DN265" i="96" s="1"/>
  <c r="GT265" i="96"/>
  <c r="GT267" i="96" s="1"/>
  <c r="EP135" i="96"/>
  <c r="ER135" i="96" s="1"/>
  <c r="HD135" i="96"/>
  <c r="HD137" i="96" s="1"/>
  <c r="FH84" i="96"/>
  <c r="FJ84" i="96" s="1"/>
  <c r="HJ84" i="96"/>
  <c r="CU252" i="95"/>
  <c r="CW252" i="95" s="1"/>
  <c r="FU252" i="95"/>
  <c r="DY122" i="95"/>
  <c r="EA122" i="95" s="1"/>
  <c r="GE122" i="95"/>
  <c r="FS57" i="98"/>
  <c r="FU57" i="98" s="1"/>
  <c r="HM57" i="98"/>
  <c r="EK83" i="95"/>
  <c r="EM83" i="95" s="1"/>
  <c r="GI83" i="95"/>
  <c r="EU108" i="98"/>
  <c r="EW108" i="98" s="1"/>
  <c r="HE108" i="98"/>
  <c r="HE110" i="98" s="1"/>
  <c r="HO60" i="94"/>
  <c r="FQ60" i="94"/>
  <c r="FS60" i="94" s="1"/>
  <c r="EB43" i="95"/>
  <c r="ED43" i="95" s="1"/>
  <c r="GF43" i="95"/>
  <c r="GF45" i="95" s="1"/>
  <c r="FX173" i="95"/>
  <c r="FX175" i="95" s="1"/>
  <c r="DD173" i="95"/>
  <c r="DF173" i="95" s="1"/>
  <c r="GD95" i="95"/>
  <c r="GD97" i="95" s="1"/>
  <c r="DV95" i="95"/>
  <c r="DX95" i="95" s="1"/>
  <c r="ED214" i="96"/>
  <c r="EF214" i="96" s="1"/>
  <c r="GZ214" i="96"/>
  <c r="EL200" i="98"/>
  <c r="EN200" i="98" s="1"/>
  <c r="HB200" i="98"/>
  <c r="GV212" i="98"/>
  <c r="GV214" i="98" s="1"/>
  <c r="DT212" i="98"/>
  <c r="DV212" i="98" s="1"/>
  <c r="HH122" i="98"/>
  <c r="FD122" i="98"/>
  <c r="FF122" i="98" s="1"/>
  <c r="DJ147" i="95"/>
  <c r="DL147" i="95" s="1"/>
  <c r="FZ147" i="95"/>
  <c r="FZ149" i="95" s="1"/>
  <c r="EY123" i="96"/>
  <c r="FA123" i="96" s="1"/>
  <c r="HG123" i="96"/>
  <c r="EK18" i="95"/>
  <c r="EM18" i="95" s="1"/>
  <c r="GI18" i="95"/>
  <c r="FR251" i="95"/>
  <c r="FR253" i="95" s="1"/>
  <c r="CL251" i="95"/>
  <c r="CN251" i="95" s="1"/>
  <c r="DO239" i="96"/>
  <c r="DQ239" i="96" s="1"/>
  <c r="GU239" i="96"/>
  <c r="GU241" i="96" s="1"/>
  <c r="HF161" i="98"/>
  <c r="EX161" i="98"/>
  <c r="EZ161" i="98" s="1"/>
  <c r="HO19" i="96"/>
  <c r="FW19" i="96"/>
  <c r="FY19" i="96" s="1"/>
  <c r="HM18" i="96"/>
  <c r="HM20" i="96" s="1"/>
  <c r="FQ18" i="96"/>
  <c r="FS18" i="96" s="1"/>
  <c r="FS18" i="98"/>
  <c r="FU18" i="98" s="1"/>
  <c r="HM18" i="98"/>
  <c r="EK56" i="95"/>
  <c r="EM56" i="95" s="1"/>
  <c r="GI56" i="95"/>
  <c r="GI58" i="95" s="1"/>
  <c r="FS31" i="98"/>
  <c r="FU31" i="98" s="1"/>
  <c r="HM31" i="98"/>
  <c r="FJ30" i="98"/>
  <c r="FL30" i="98" s="1"/>
  <c r="HJ30" i="98"/>
  <c r="HJ32" i="98" s="1"/>
  <c r="FT32" i="96"/>
  <c r="FV32" i="96" s="1"/>
  <c r="HN32" i="96"/>
  <c r="EQ57" i="95"/>
  <c r="ES57" i="95" s="1"/>
  <c r="GK57" i="95"/>
  <c r="EH82" i="95"/>
  <c r="EJ82" i="95" s="1"/>
  <c r="GH82" i="95"/>
  <c r="GH84" i="95" s="1"/>
  <c r="GF25" i="94"/>
  <c r="GH25" i="94" s="1"/>
  <c r="HT25" i="94"/>
  <c r="HT27" i="94" s="1"/>
  <c r="FP17" i="98"/>
  <c r="FR17" i="98" s="1"/>
  <c r="HL17" i="98"/>
  <c r="HL19" i="98" s="1"/>
  <c r="GI26" i="94"/>
  <c r="GK26" i="94" s="1"/>
  <c r="HU26" i="94"/>
  <c r="GE72" i="95" l="1"/>
  <c r="GF69" i="95"/>
  <c r="GF71" i="95" s="1"/>
  <c r="EB69" i="95"/>
  <c r="ED69" i="95" s="1"/>
  <c r="EN70" i="95"/>
  <c r="EP70" i="95" s="1"/>
  <c r="GJ70" i="95"/>
  <c r="HI47" i="96"/>
  <c r="HH46" i="98"/>
  <c r="HK45" i="96"/>
  <c r="FK45" i="96"/>
  <c r="FM45" i="96" s="1"/>
  <c r="FH44" i="96"/>
  <c r="FJ44" i="96" s="1"/>
  <c r="HJ44" i="96"/>
  <c r="HJ46" i="96" s="1"/>
  <c r="HI43" i="98"/>
  <c r="HI45" i="98" s="1"/>
  <c r="FG43" i="98"/>
  <c r="FI43" i="98" s="1"/>
  <c r="FP44" i="98"/>
  <c r="FR44" i="98" s="1"/>
  <c r="HL44" i="98"/>
  <c r="HE85" i="98"/>
  <c r="HL45" i="94"/>
  <c r="GR239" i="98"/>
  <c r="GY163" i="98"/>
  <c r="HF72" i="98"/>
  <c r="HA137" i="98"/>
  <c r="GV189" i="98"/>
  <c r="FQ43" i="94"/>
  <c r="FS43" i="94" s="1"/>
  <c r="HO43" i="94"/>
  <c r="FK42" i="94"/>
  <c r="FM42" i="94" s="1"/>
  <c r="HM42" i="94"/>
  <c r="HM44" i="94" s="1"/>
  <c r="GW176" i="98"/>
  <c r="HB134" i="98"/>
  <c r="HB136" i="98" s="1"/>
  <c r="EL134" i="98"/>
  <c r="EN134" i="98" s="1"/>
  <c r="GZ160" i="98"/>
  <c r="GZ162" i="98" s="1"/>
  <c r="EF160" i="98"/>
  <c r="EH160" i="98" s="1"/>
  <c r="EX82" i="98"/>
  <c r="EZ82" i="98" s="1"/>
  <c r="HF82" i="98"/>
  <c r="HF84" i="98" s="1"/>
  <c r="HJ70" i="98"/>
  <c r="FJ70" i="98"/>
  <c r="FL70" i="98" s="1"/>
  <c r="DZ173" i="98"/>
  <c r="EB173" i="98" s="1"/>
  <c r="GX173" i="98"/>
  <c r="GX175" i="98" s="1"/>
  <c r="GW237" i="98"/>
  <c r="DW237" i="98"/>
  <c r="DY237" i="98" s="1"/>
  <c r="EI187" i="98"/>
  <c r="EK187" i="98" s="1"/>
  <c r="HA187" i="98"/>
  <c r="EX135" i="98"/>
  <c r="EZ135" i="98" s="1"/>
  <c r="HF135" i="98"/>
  <c r="EO174" i="98"/>
  <c r="EQ174" i="98" s="1"/>
  <c r="HC174" i="98"/>
  <c r="GW186" i="98"/>
  <c r="GW188" i="98" s="1"/>
  <c r="DW186" i="98"/>
  <c r="DY186" i="98" s="1"/>
  <c r="GS236" i="98"/>
  <c r="GS238" i="98" s="1"/>
  <c r="DK236" i="98"/>
  <c r="DM236" i="98" s="1"/>
  <c r="FG83" i="98"/>
  <c r="FI83" i="98" s="1"/>
  <c r="HI83" i="98"/>
  <c r="FA69" i="98"/>
  <c r="FC69" i="98" s="1"/>
  <c r="HG69" i="98"/>
  <c r="HG71" i="98" s="1"/>
  <c r="HH130" i="94"/>
  <c r="HJ96" i="94"/>
  <c r="HK113" i="94"/>
  <c r="HG164" i="94"/>
  <c r="HF181" i="94"/>
  <c r="HD232" i="94"/>
  <c r="HK79" i="94"/>
  <c r="HD215" i="94"/>
  <c r="HH147" i="94"/>
  <c r="HB249" i="94"/>
  <c r="HC198" i="94"/>
  <c r="HA266" i="94"/>
  <c r="GY283" i="94"/>
  <c r="GX317" i="94"/>
  <c r="GW334" i="94"/>
  <c r="GU351" i="94"/>
  <c r="GY300" i="94"/>
  <c r="HT28" i="94"/>
  <c r="ES178" i="94"/>
  <c r="EU178" i="94" s="1"/>
  <c r="HG178" i="94"/>
  <c r="HG180" i="94" s="1"/>
  <c r="DU332" i="94"/>
  <c r="DW332" i="94" s="1"/>
  <c r="GY332" i="94"/>
  <c r="ED281" i="94"/>
  <c r="EF281" i="94" s="1"/>
  <c r="HB281" i="94"/>
  <c r="FE145" i="94"/>
  <c r="FG145" i="94" s="1"/>
  <c r="HK145" i="94"/>
  <c r="GV348" i="94"/>
  <c r="GV350" i="94" s="1"/>
  <c r="DF348" i="94"/>
  <c r="DH348" i="94" s="1"/>
  <c r="DI348" i="94" s="1"/>
  <c r="DK348" i="94" s="1"/>
  <c r="EY127" i="94"/>
  <c r="FA127" i="94" s="1"/>
  <c r="HI127" i="94"/>
  <c r="HI129" i="94" s="1"/>
  <c r="DR349" i="94"/>
  <c r="DT349" i="94" s="1"/>
  <c r="GX349" i="94"/>
  <c r="FE128" i="94"/>
  <c r="FG128" i="94" s="1"/>
  <c r="HK128" i="94"/>
  <c r="DX297" i="94"/>
  <c r="DZ297" i="94" s="1"/>
  <c r="GZ297" i="94"/>
  <c r="GZ299" i="94" s="1"/>
  <c r="HK93" i="94"/>
  <c r="HK95" i="94" s="1"/>
  <c r="FE93" i="94"/>
  <c r="FG93" i="94" s="1"/>
  <c r="FH76" i="94"/>
  <c r="FJ76" i="94" s="1"/>
  <c r="HL76" i="94"/>
  <c r="HL78" i="94" s="1"/>
  <c r="HF213" i="94"/>
  <c r="EP213" i="94"/>
  <c r="ER213" i="94" s="1"/>
  <c r="GY314" i="94"/>
  <c r="GY316" i="94" s="1"/>
  <c r="DU314" i="94"/>
  <c r="DW314" i="94" s="1"/>
  <c r="EV179" i="94"/>
  <c r="EX179" i="94" s="1"/>
  <c r="HH179" i="94"/>
  <c r="ED263" i="94"/>
  <c r="EF263" i="94" s="1"/>
  <c r="HB263" i="94"/>
  <c r="HB265" i="94" s="1"/>
  <c r="FH94" i="94"/>
  <c r="FJ94" i="94" s="1"/>
  <c r="HL94" i="94"/>
  <c r="HI144" i="94"/>
  <c r="HI146" i="94" s="1"/>
  <c r="EY144" i="94"/>
  <c r="FA144" i="94" s="1"/>
  <c r="EG264" i="94"/>
  <c r="EI264" i="94" s="1"/>
  <c r="HC264" i="94"/>
  <c r="FH111" i="94"/>
  <c r="FJ111" i="94" s="1"/>
  <c r="HL111" i="94"/>
  <c r="HL112" i="94" s="1"/>
  <c r="HE229" i="94"/>
  <c r="HE231" i="94" s="1"/>
  <c r="EM229" i="94"/>
  <c r="EO229" i="94" s="1"/>
  <c r="DX315" i="94"/>
  <c r="DZ315" i="94" s="1"/>
  <c r="GZ315" i="94"/>
  <c r="DX280" i="94"/>
  <c r="DZ280" i="94" s="1"/>
  <c r="GZ280" i="94"/>
  <c r="GZ282" i="94" s="1"/>
  <c r="HD247" i="94"/>
  <c r="EJ247" i="94"/>
  <c r="EL247" i="94" s="1"/>
  <c r="FB162" i="94"/>
  <c r="FD162" i="94" s="1"/>
  <c r="HJ162" i="94"/>
  <c r="FK77" i="94"/>
  <c r="FM77" i="94" s="1"/>
  <c r="HM77" i="94"/>
  <c r="HH161" i="94"/>
  <c r="HH163" i="94" s="1"/>
  <c r="EV161" i="94"/>
  <c r="EX161" i="94" s="1"/>
  <c r="EA298" i="94"/>
  <c r="EC298" i="94" s="1"/>
  <c r="HA298" i="94"/>
  <c r="EP230" i="94"/>
  <c r="ER230" i="94" s="1"/>
  <c r="HF230" i="94"/>
  <c r="EG246" i="94"/>
  <c r="EI246" i="94" s="1"/>
  <c r="HC246" i="94"/>
  <c r="HC248" i="94" s="1"/>
  <c r="EP196" i="94"/>
  <c r="ER196" i="94" s="1"/>
  <c r="HF196" i="94"/>
  <c r="EJ195" i="94"/>
  <c r="EL195" i="94" s="1"/>
  <c r="HD195" i="94"/>
  <c r="HD197" i="94" s="1"/>
  <c r="DR331" i="94"/>
  <c r="DT331" i="94" s="1"/>
  <c r="GX331" i="94"/>
  <c r="GX333" i="94" s="1"/>
  <c r="EM212" i="94"/>
  <c r="EO212" i="94" s="1"/>
  <c r="HE212" i="94"/>
  <c r="HE214" i="94" s="1"/>
  <c r="HL20" i="98"/>
  <c r="HM62" i="94"/>
  <c r="HM21" i="96"/>
  <c r="HJ33" i="98"/>
  <c r="HI73" i="96"/>
  <c r="GF20" i="95"/>
  <c r="HC151" i="96"/>
  <c r="GE33" i="95"/>
  <c r="FZ150" i="95"/>
  <c r="HE124" i="98"/>
  <c r="HH60" i="96"/>
  <c r="HH98" i="98"/>
  <c r="HE111" i="98"/>
  <c r="GH85" i="95"/>
  <c r="GC111" i="95"/>
  <c r="HG99" i="96"/>
  <c r="HH86" i="96"/>
  <c r="HC150" i="98"/>
  <c r="GB124" i="95"/>
  <c r="HD125" i="96"/>
  <c r="GY202" i="98"/>
  <c r="GF46" i="95"/>
  <c r="FZ137" i="95"/>
  <c r="HB164" i="96"/>
  <c r="HF112" i="96"/>
  <c r="HJ34" i="96"/>
  <c r="FX176" i="95"/>
  <c r="GD98" i="95"/>
  <c r="HD138" i="96"/>
  <c r="GI59" i="95"/>
  <c r="GV215" i="98"/>
  <c r="HI59" i="98"/>
  <c r="FU215" i="95"/>
  <c r="FU228" i="95"/>
  <c r="FX163" i="95"/>
  <c r="GV228" i="98"/>
  <c r="FV189" i="95"/>
  <c r="FV202" i="95"/>
  <c r="HB177" i="96"/>
  <c r="GX203" i="96"/>
  <c r="GW216" i="96"/>
  <c r="FT241" i="95"/>
  <c r="FR254" i="95"/>
  <c r="GZ190" i="96"/>
  <c r="FQ267" i="95"/>
  <c r="GU229" i="96"/>
  <c r="GT255" i="96"/>
  <c r="GU242" i="96"/>
  <c r="GT268" i="96"/>
  <c r="EB122" i="95"/>
  <c r="ED122" i="95" s="1"/>
  <c r="GF122" i="95"/>
  <c r="FW239" i="95"/>
  <c r="DA239" i="95"/>
  <c r="DC239" i="95" s="1"/>
  <c r="DV135" i="95"/>
  <c r="DX135" i="95" s="1"/>
  <c r="GD135" i="95"/>
  <c r="EK31" i="95"/>
  <c r="EM31" i="95" s="1"/>
  <c r="GI31" i="95"/>
  <c r="HE122" i="96"/>
  <c r="HE124" i="96" s="1"/>
  <c r="ES122" i="96"/>
  <c r="EU122" i="96" s="1"/>
  <c r="FK84" i="96"/>
  <c r="FM84" i="96" s="1"/>
  <c r="HK84" i="96"/>
  <c r="EA200" i="96"/>
  <c r="EC200" i="96" s="1"/>
  <c r="GY200" i="96"/>
  <c r="GY202" i="96" s="1"/>
  <c r="FW199" i="95"/>
  <c r="FW201" i="95" s="1"/>
  <c r="DA199" i="95"/>
  <c r="DC199" i="95" s="1"/>
  <c r="FA148" i="98"/>
  <c r="FC148" i="98" s="1"/>
  <c r="HG148" i="98"/>
  <c r="FR264" i="95"/>
  <c r="FR266" i="95" s="1"/>
  <c r="CL264" i="95"/>
  <c r="CN264" i="95" s="1"/>
  <c r="DR239" i="96"/>
  <c r="DT239" i="96" s="1"/>
  <c r="GV239" i="96"/>
  <c r="GV241" i="96" s="1"/>
  <c r="GW212" i="98"/>
  <c r="GW214" i="98" s="1"/>
  <c r="DW212" i="98"/>
  <c r="DY212" i="98" s="1"/>
  <c r="DY95" i="95"/>
  <c r="EA95" i="95" s="1"/>
  <c r="GE95" i="95"/>
  <c r="GE97" i="95" s="1"/>
  <c r="DG173" i="95"/>
  <c r="DI173" i="95" s="1"/>
  <c r="FY173" i="95"/>
  <c r="FY175" i="95" s="1"/>
  <c r="DV161" i="95"/>
  <c r="DX161" i="95" s="1"/>
  <c r="GD161" i="95"/>
  <c r="GW266" i="96"/>
  <c r="DU266" i="96"/>
  <c r="DW266" i="96" s="1"/>
  <c r="GV226" i="96"/>
  <c r="GV228" i="96" s="1"/>
  <c r="DR226" i="96"/>
  <c r="DT226" i="96" s="1"/>
  <c r="FG95" i="98"/>
  <c r="FI95" i="98" s="1"/>
  <c r="HI95" i="98"/>
  <c r="HI97" i="98" s="1"/>
  <c r="CO251" i="95"/>
  <c r="CQ251" i="95" s="1"/>
  <c r="FS251" i="95"/>
  <c r="FS253" i="95" s="1"/>
  <c r="DM147" i="95"/>
  <c r="DO147" i="95" s="1"/>
  <c r="GA147" i="95"/>
  <c r="GA149" i="95" s="1"/>
  <c r="DM200" i="95"/>
  <c r="DO200" i="95" s="1"/>
  <c r="GA200" i="95"/>
  <c r="DA186" i="95"/>
  <c r="DC186" i="95" s="1"/>
  <c r="FW186" i="95"/>
  <c r="FW188" i="95" s="1"/>
  <c r="FK31" i="96"/>
  <c r="FM31" i="96" s="1"/>
  <c r="HK31" i="96"/>
  <c r="HK33" i="96" s="1"/>
  <c r="DG226" i="95"/>
  <c r="DI226" i="95" s="1"/>
  <c r="FY226" i="95"/>
  <c r="GG109" i="95"/>
  <c r="EE109" i="95"/>
  <c r="EG109" i="95" s="1"/>
  <c r="FB136" i="96"/>
  <c r="FD136" i="96" s="1"/>
  <c r="HH136" i="96"/>
  <c r="FN59" i="94"/>
  <c r="FP59" i="94" s="1"/>
  <c r="HN59" i="94"/>
  <c r="HN61" i="94" s="1"/>
  <c r="EY109" i="96"/>
  <c r="FA109" i="96" s="1"/>
  <c r="HG109" i="96"/>
  <c r="HG111" i="96" s="1"/>
  <c r="DG213" i="95"/>
  <c r="DI213" i="95" s="1"/>
  <c r="FY213" i="95"/>
  <c r="EL213" i="98"/>
  <c r="EN213" i="98" s="1"/>
  <c r="HB213" i="98"/>
  <c r="HF162" i="96"/>
  <c r="EV162" i="96"/>
  <c r="EX162" i="96" s="1"/>
  <c r="GF30" i="95"/>
  <c r="GF32" i="95" s="1"/>
  <c r="EB30" i="95"/>
  <c r="ED30" i="95" s="1"/>
  <c r="GU265" i="96"/>
  <c r="GU267" i="96" s="1"/>
  <c r="DO265" i="96"/>
  <c r="DQ265" i="96" s="1"/>
  <c r="GZ199" i="98"/>
  <c r="GZ201" i="98" s="1"/>
  <c r="EF199" i="98"/>
  <c r="EH199" i="98" s="1"/>
  <c r="FY160" i="95"/>
  <c r="FY162" i="95" s="1"/>
  <c r="DG160" i="95"/>
  <c r="DI160" i="95" s="1"/>
  <c r="FU265" i="95"/>
  <c r="CU265" i="95"/>
  <c r="CW265" i="95" s="1"/>
  <c r="DS174" i="95"/>
  <c r="DU174" i="95" s="1"/>
  <c r="GC174" i="95"/>
  <c r="CX212" i="95"/>
  <c r="CZ212" i="95" s="1"/>
  <c r="FV212" i="95"/>
  <c r="FV214" i="95" s="1"/>
  <c r="FN58" i="96"/>
  <c r="FP58" i="96" s="1"/>
  <c r="HL58" i="96"/>
  <c r="HG161" i="98"/>
  <c r="FA161" i="98"/>
  <c r="FC161" i="98" s="1"/>
  <c r="EN18" i="95"/>
  <c r="EP18" i="95" s="1"/>
  <c r="GJ18" i="95"/>
  <c r="EN83" i="95"/>
  <c r="EP83" i="95" s="1"/>
  <c r="GJ83" i="95"/>
  <c r="FV252" i="95"/>
  <c r="CX252" i="95"/>
  <c r="CZ252" i="95" s="1"/>
  <c r="DM134" i="95"/>
  <c r="DO134" i="95" s="1"/>
  <c r="GA134" i="95"/>
  <c r="GA136" i="95" s="1"/>
  <c r="EM161" i="96"/>
  <c r="EO161" i="96" s="1"/>
  <c r="HC161" i="96"/>
  <c r="HC163" i="96" s="1"/>
  <c r="GD108" i="95"/>
  <c r="GD110" i="95" s="1"/>
  <c r="DV108" i="95"/>
  <c r="DX108" i="95" s="1"/>
  <c r="HJ70" i="96"/>
  <c r="HJ72" i="96" s="1"/>
  <c r="FH70" i="96"/>
  <c r="FJ70" i="96" s="1"/>
  <c r="HM71" i="96"/>
  <c r="FQ71" i="96"/>
  <c r="FS71" i="96" s="1"/>
  <c r="EK44" i="95"/>
  <c r="EM44" i="95" s="1"/>
  <c r="GI44" i="95"/>
  <c r="EE17" i="95"/>
  <c r="EG17" i="95" s="1"/>
  <c r="GG17" i="95"/>
  <c r="GG19" i="95" s="1"/>
  <c r="EX121" i="98"/>
  <c r="EZ121" i="98" s="1"/>
  <c r="HF121" i="98"/>
  <c r="HF123" i="98" s="1"/>
  <c r="HH123" i="96"/>
  <c r="FB123" i="96"/>
  <c r="FD123" i="96" s="1"/>
  <c r="EE43" i="95"/>
  <c r="EG43" i="95" s="1"/>
  <c r="GG43" i="95"/>
  <c r="GG45" i="95" s="1"/>
  <c r="HD147" i="98"/>
  <c r="HD149" i="98" s="1"/>
  <c r="ER147" i="98"/>
  <c r="ET147" i="98" s="1"/>
  <c r="GC121" i="95"/>
  <c r="GC123" i="95" s="1"/>
  <c r="DS121" i="95"/>
  <c r="DU121" i="95" s="1"/>
  <c r="EJ201" i="96"/>
  <c r="EL201" i="96" s="1"/>
  <c r="HB201" i="96"/>
  <c r="EA227" i="96"/>
  <c r="EC227" i="96" s="1"/>
  <c r="GY227" i="96"/>
  <c r="HF149" i="96"/>
  <c r="EV149" i="96"/>
  <c r="EX149" i="96" s="1"/>
  <c r="HE175" i="96"/>
  <c r="ES175" i="96"/>
  <c r="EU175" i="96" s="1"/>
  <c r="DW225" i="98"/>
  <c r="DY225" i="98" s="1"/>
  <c r="GW225" i="98"/>
  <c r="GW227" i="98" s="1"/>
  <c r="FG122" i="98"/>
  <c r="FI122" i="98" s="1"/>
  <c r="HI122" i="98"/>
  <c r="EA240" i="96"/>
  <c r="EC240" i="96" s="1"/>
  <c r="GY240" i="96"/>
  <c r="EI226" i="98"/>
  <c r="EK226" i="98" s="1"/>
  <c r="HA226" i="98"/>
  <c r="HJ110" i="96"/>
  <c r="FH110" i="96"/>
  <c r="FJ110" i="96" s="1"/>
  <c r="EH96" i="95"/>
  <c r="EJ96" i="95" s="1"/>
  <c r="GH96" i="95"/>
  <c r="EM188" i="96"/>
  <c r="EO188" i="96" s="1"/>
  <c r="HC188" i="96"/>
  <c r="EG187" i="96"/>
  <c r="EI187" i="96" s="1"/>
  <c r="HA187" i="96"/>
  <c r="HA189" i="96" s="1"/>
  <c r="CU238" i="95"/>
  <c r="CW238" i="95" s="1"/>
  <c r="FU238" i="95"/>
  <c r="FU240" i="95" s="1"/>
  <c r="EG214" i="96"/>
  <c r="EI214" i="96" s="1"/>
  <c r="HA214" i="96"/>
  <c r="FT60" i="94"/>
  <c r="FV60" i="94" s="1"/>
  <c r="HP60" i="94"/>
  <c r="HK96" i="98"/>
  <c r="FM96" i="98"/>
  <c r="FO96" i="98" s="1"/>
  <c r="DO252" i="96"/>
  <c r="DQ252" i="96" s="1"/>
  <c r="GU252" i="96"/>
  <c r="GU254" i="96" s="1"/>
  <c r="HJ97" i="96"/>
  <c r="FH97" i="96"/>
  <c r="FJ97" i="96" s="1"/>
  <c r="FK110" i="94"/>
  <c r="FM110" i="94" s="1"/>
  <c r="HM110" i="94"/>
  <c r="FE57" i="96"/>
  <c r="FG57" i="96" s="1"/>
  <c r="HI57" i="96"/>
  <c r="HI59" i="96" s="1"/>
  <c r="HF108" i="98"/>
  <c r="HF110" i="98" s="1"/>
  <c r="EX108" i="98"/>
  <c r="EZ108" i="98" s="1"/>
  <c r="FV57" i="98"/>
  <c r="FX57" i="98" s="1"/>
  <c r="HN57" i="98"/>
  <c r="EM174" i="96"/>
  <c r="EO174" i="96" s="1"/>
  <c r="HC174" i="96"/>
  <c r="HC176" i="96" s="1"/>
  <c r="HI83" i="96"/>
  <c r="HI85" i="96" s="1"/>
  <c r="FE83" i="96"/>
  <c r="FG83" i="96" s="1"/>
  <c r="FG109" i="98"/>
  <c r="FI109" i="98" s="1"/>
  <c r="HI109" i="98"/>
  <c r="HH96" i="96"/>
  <c r="HH98" i="96" s="1"/>
  <c r="FB96" i="96"/>
  <c r="FD96" i="96" s="1"/>
  <c r="DM187" i="95"/>
  <c r="DO187" i="95" s="1"/>
  <c r="GA187" i="95"/>
  <c r="FJ56" i="98"/>
  <c r="FL56" i="98" s="1"/>
  <c r="HJ56" i="98"/>
  <c r="HJ58" i="98" s="1"/>
  <c r="EO200" i="98"/>
  <c r="EQ200" i="98" s="1"/>
  <c r="HC200" i="98"/>
  <c r="ES135" i="96"/>
  <c r="EU135" i="96" s="1"/>
  <c r="HE135" i="96"/>
  <c r="HE137" i="96" s="1"/>
  <c r="DV148" i="95"/>
  <c r="DX148" i="95" s="1"/>
  <c r="GD148" i="95"/>
  <c r="EP148" i="96"/>
  <c r="ER148" i="96" s="1"/>
  <c r="HD148" i="96"/>
  <c r="HD150" i="96" s="1"/>
  <c r="GW253" i="96"/>
  <c r="DU253" i="96"/>
  <c r="DW253" i="96" s="1"/>
  <c r="CX225" i="95"/>
  <c r="CZ225" i="95" s="1"/>
  <c r="FV225" i="95"/>
  <c r="FV227" i="95" s="1"/>
  <c r="DX213" i="96"/>
  <c r="DZ213" i="96" s="1"/>
  <c r="GX213" i="96"/>
  <c r="GX215" i="96" s="1"/>
  <c r="HN18" i="96"/>
  <c r="HN20" i="96" s="1"/>
  <c r="FT18" i="96"/>
  <c r="FV18" i="96" s="1"/>
  <c r="FZ19" i="96"/>
  <c r="GB19" i="96" s="1"/>
  <c r="HP19" i="96"/>
  <c r="FM30" i="98"/>
  <c r="FO30" i="98" s="1"/>
  <c r="HK30" i="98"/>
  <c r="HK32" i="98" s="1"/>
  <c r="FV31" i="98"/>
  <c r="FX31" i="98" s="1"/>
  <c r="HN31" i="98"/>
  <c r="EN56" i="95"/>
  <c r="EP56" i="95" s="1"/>
  <c r="GJ56" i="95"/>
  <c r="GJ58" i="95" s="1"/>
  <c r="HN18" i="98"/>
  <c r="FV18" i="98"/>
  <c r="FX18" i="98" s="1"/>
  <c r="ET57" i="95"/>
  <c r="EV57" i="95" s="1"/>
  <c r="GL57" i="95"/>
  <c r="HO32" i="96"/>
  <c r="FW32" i="96"/>
  <c r="FY32" i="96" s="1"/>
  <c r="EK82" i="95"/>
  <c r="EM82" i="95" s="1"/>
  <c r="GI82" i="95"/>
  <c r="GI84" i="95" s="1"/>
  <c r="HV26" i="94"/>
  <c r="GL26" i="94"/>
  <c r="FS17" i="98"/>
  <c r="FU17" i="98" s="1"/>
  <c r="HM17" i="98"/>
  <c r="HM19" i="98" s="1"/>
  <c r="GI25" i="94"/>
  <c r="GK25" i="94" s="1"/>
  <c r="HU25" i="94"/>
  <c r="HU27" i="94" s="1"/>
  <c r="GF72" i="95" l="1"/>
  <c r="EE69" i="95"/>
  <c r="EG69" i="95" s="1"/>
  <c r="GG69" i="95"/>
  <c r="GG71" i="95" s="1"/>
  <c r="GK70" i="95"/>
  <c r="EQ70" i="95"/>
  <c r="ES70" i="95" s="1"/>
  <c r="HJ47" i="96"/>
  <c r="HI46" i="98"/>
  <c r="FK44" i="96"/>
  <c r="FM44" i="96" s="1"/>
  <c r="HK44" i="96"/>
  <c r="HK46" i="96" s="1"/>
  <c r="FN45" i="96"/>
  <c r="FP45" i="96" s="1"/>
  <c r="HL45" i="96"/>
  <c r="HJ43" i="98"/>
  <c r="HJ45" i="98" s="1"/>
  <c r="FJ43" i="98"/>
  <c r="FL43" i="98" s="1"/>
  <c r="FS44" i="98"/>
  <c r="FU44" i="98" s="1"/>
  <c r="HM44" i="98"/>
  <c r="HF85" i="98"/>
  <c r="HM45" i="94"/>
  <c r="GZ163" i="98"/>
  <c r="GS239" i="98"/>
  <c r="HG72" i="98"/>
  <c r="HB137" i="98"/>
  <c r="GW189" i="98"/>
  <c r="FN42" i="94"/>
  <c r="FP42" i="94" s="1"/>
  <c r="HN42" i="94"/>
  <c r="HN44" i="94" s="1"/>
  <c r="FT43" i="94"/>
  <c r="FV43" i="94" s="1"/>
  <c r="HP43" i="94"/>
  <c r="GX176" i="98"/>
  <c r="HC134" i="98"/>
  <c r="HC136" i="98" s="1"/>
  <c r="EO134" i="98"/>
  <c r="EQ134" i="98" s="1"/>
  <c r="HA160" i="98"/>
  <c r="HA162" i="98" s="1"/>
  <c r="EI160" i="98"/>
  <c r="EK160" i="98" s="1"/>
  <c r="DN236" i="98"/>
  <c r="DP236" i="98" s="1"/>
  <c r="GT236" i="98"/>
  <c r="GT238" i="98" s="1"/>
  <c r="GX186" i="98"/>
  <c r="GX188" i="98" s="1"/>
  <c r="DZ186" i="98"/>
  <c r="EB186" i="98" s="1"/>
  <c r="HB187" i="98"/>
  <c r="EL187" i="98"/>
  <c r="EN187" i="98" s="1"/>
  <c r="GX237" i="98"/>
  <c r="DZ237" i="98"/>
  <c r="EB237" i="98" s="1"/>
  <c r="FM70" i="98"/>
  <c r="FO70" i="98" s="1"/>
  <c r="HK70" i="98"/>
  <c r="FD69" i="98"/>
  <c r="FF69" i="98" s="1"/>
  <c r="HH69" i="98"/>
  <c r="HH71" i="98" s="1"/>
  <c r="HJ83" i="98"/>
  <c r="FJ83" i="98"/>
  <c r="FL83" i="98" s="1"/>
  <c r="HD174" i="98"/>
  <c r="ER174" i="98"/>
  <c r="ET174" i="98" s="1"/>
  <c r="FA135" i="98"/>
  <c r="FC135" i="98" s="1"/>
  <c r="HG135" i="98"/>
  <c r="GY173" i="98"/>
  <c r="GY175" i="98" s="1"/>
  <c r="EC173" i="98"/>
  <c r="EE173" i="98" s="1"/>
  <c r="FA82" i="98"/>
  <c r="FC82" i="98" s="1"/>
  <c r="HG82" i="98"/>
  <c r="HG84" i="98" s="1"/>
  <c r="HI130" i="94"/>
  <c r="HK96" i="94"/>
  <c r="HL113" i="94"/>
  <c r="HH164" i="94"/>
  <c r="HG181" i="94"/>
  <c r="HE232" i="94"/>
  <c r="HL79" i="94"/>
  <c r="HE215" i="94"/>
  <c r="HI147" i="94"/>
  <c r="HB266" i="94"/>
  <c r="HC249" i="94"/>
  <c r="HD198" i="94"/>
  <c r="GZ283" i="94"/>
  <c r="GX334" i="94"/>
  <c r="GY317" i="94"/>
  <c r="GV351" i="94"/>
  <c r="GZ300" i="94"/>
  <c r="HU28" i="94"/>
  <c r="DU331" i="94"/>
  <c r="DW331" i="94" s="1"/>
  <c r="GY331" i="94"/>
  <c r="GY333" i="94" s="1"/>
  <c r="HG196" i="94"/>
  <c r="ES196" i="94"/>
  <c r="EU196" i="94" s="1"/>
  <c r="ED298" i="94"/>
  <c r="EF298" i="94" s="1"/>
  <c r="HB298" i="94"/>
  <c r="HN77" i="94"/>
  <c r="FN77" i="94"/>
  <c r="FP77" i="94" s="1"/>
  <c r="FE162" i="94"/>
  <c r="FG162" i="94" s="1"/>
  <c r="HK162" i="94"/>
  <c r="HA280" i="94"/>
  <c r="HA282" i="94" s="1"/>
  <c r="EA280" i="94"/>
  <c r="EC280" i="94" s="1"/>
  <c r="EY179" i="94"/>
  <c r="FA179" i="94" s="1"/>
  <c r="HI179" i="94"/>
  <c r="HA297" i="94"/>
  <c r="HA299" i="94" s="1"/>
  <c r="EA297" i="94"/>
  <c r="EC297" i="94" s="1"/>
  <c r="FH128" i="94"/>
  <c r="FJ128" i="94" s="1"/>
  <c r="HL128" i="94"/>
  <c r="FB127" i="94"/>
  <c r="FD127" i="94" s="1"/>
  <c r="HJ127" i="94"/>
  <c r="HJ129" i="94" s="1"/>
  <c r="FH145" i="94"/>
  <c r="FJ145" i="94" s="1"/>
  <c r="HL145" i="94"/>
  <c r="HC281" i="94"/>
  <c r="EG281" i="94"/>
  <c r="EI281" i="94" s="1"/>
  <c r="HH178" i="94"/>
  <c r="HH180" i="94" s="1"/>
  <c r="EV178" i="94"/>
  <c r="EX178" i="94" s="1"/>
  <c r="HG230" i="94"/>
  <c r="ES230" i="94"/>
  <c r="EU230" i="94" s="1"/>
  <c r="HI161" i="94"/>
  <c r="HI163" i="94" s="1"/>
  <c r="EY161" i="94"/>
  <c r="FA161" i="94" s="1"/>
  <c r="HE247" i="94"/>
  <c r="EM247" i="94"/>
  <c r="EO247" i="94" s="1"/>
  <c r="GZ314" i="94"/>
  <c r="GZ316" i="94" s="1"/>
  <c r="DX314" i="94"/>
  <c r="DZ314" i="94" s="1"/>
  <c r="GW348" i="94"/>
  <c r="GW350" i="94" s="1"/>
  <c r="DL348" i="94"/>
  <c r="DN348" i="94" s="1"/>
  <c r="DO348" i="94" s="1"/>
  <c r="DQ348" i="94" s="1"/>
  <c r="HF212" i="94"/>
  <c r="HF214" i="94" s="1"/>
  <c r="EP212" i="94"/>
  <c r="ER212" i="94" s="1"/>
  <c r="EM195" i="94"/>
  <c r="EO195" i="94" s="1"/>
  <c r="HE195" i="94"/>
  <c r="HE197" i="94" s="1"/>
  <c r="EJ246" i="94"/>
  <c r="EL246" i="94" s="1"/>
  <c r="HD246" i="94"/>
  <c r="HD248" i="94" s="1"/>
  <c r="EA315" i="94"/>
  <c r="EC315" i="94" s="1"/>
  <c r="HA315" i="94"/>
  <c r="HM111" i="94"/>
  <c r="HM112" i="94" s="1"/>
  <c r="FK111" i="94"/>
  <c r="FM111" i="94" s="1"/>
  <c r="EJ264" i="94"/>
  <c r="EL264" i="94" s="1"/>
  <c r="HD264" i="94"/>
  <c r="FK94" i="94"/>
  <c r="FM94" i="94" s="1"/>
  <c r="HM94" i="94"/>
  <c r="HC263" i="94"/>
  <c r="HC265" i="94" s="1"/>
  <c r="EG263" i="94"/>
  <c r="EI263" i="94" s="1"/>
  <c r="FK76" i="94"/>
  <c r="FM76" i="94" s="1"/>
  <c r="HM76" i="94"/>
  <c r="HM78" i="94" s="1"/>
  <c r="DU349" i="94"/>
  <c r="DW349" i="94" s="1"/>
  <c r="GY349" i="94"/>
  <c r="DX332" i="94"/>
  <c r="DZ332" i="94" s="1"/>
  <c r="GZ332" i="94"/>
  <c r="HF229" i="94"/>
  <c r="HF231" i="94" s="1"/>
  <c r="EP229" i="94"/>
  <c r="ER229" i="94" s="1"/>
  <c r="FB144" i="94"/>
  <c r="FD144" i="94" s="1"/>
  <c r="HJ144" i="94"/>
  <c r="HJ146" i="94" s="1"/>
  <c r="ES213" i="94"/>
  <c r="EU213" i="94" s="1"/>
  <c r="HG213" i="94"/>
  <c r="FH93" i="94"/>
  <c r="FJ93" i="94" s="1"/>
  <c r="HL93" i="94"/>
  <c r="HL95" i="94" s="1"/>
  <c r="HM20" i="98"/>
  <c r="HN62" i="94"/>
  <c r="HN21" i="96"/>
  <c r="HK33" i="98"/>
  <c r="HJ73" i="96"/>
  <c r="HF124" i="98"/>
  <c r="HI98" i="98"/>
  <c r="GG20" i="95"/>
  <c r="GC124" i="95"/>
  <c r="HH99" i="96"/>
  <c r="HI60" i="96"/>
  <c r="GA150" i="95"/>
  <c r="GI85" i="95"/>
  <c r="HF111" i="98"/>
  <c r="HD151" i="96"/>
  <c r="GF33" i="95"/>
  <c r="GD111" i="95"/>
  <c r="HI86" i="96"/>
  <c r="HG112" i="96"/>
  <c r="HE125" i="96"/>
  <c r="GZ202" i="98"/>
  <c r="HD150" i="98"/>
  <c r="FU241" i="95"/>
  <c r="GA137" i="95"/>
  <c r="GG46" i="95"/>
  <c r="HC164" i="96"/>
  <c r="HK34" i="96"/>
  <c r="FY176" i="95"/>
  <c r="FV215" i="95"/>
  <c r="GJ59" i="95"/>
  <c r="GW215" i="98"/>
  <c r="HE138" i="96"/>
  <c r="HJ59" i="98"/>
  <c r="GE98" i="95"/>
  <c r="FV228" i="95"/>
  <c r="GW228" i="98"/>
  <c r="FW202" i="95"/>
  <c r="FW189" i="95"/>
  <c r="GX216" i="96"/>
  <c r="FY163" i="95"/>
  <c r="HC177" i="96"/>
  <c r="GY203" i="96"/>
  <c r="FR267" i="95"/>
  <c r="FS254" i="95"/>
  <c r="GU268" i="96"/>
  <c r="HA190" i="96"/>
  <c r="GV229" i="96"/>
  <c r="GU255" i="96"/>
  <c r="GV242" i="96"/>
  <c r="HD188" i="96"/>
  <c r="EP188" i="96"/>
  <c r="ER188" i="96" s="1"/>
  <c r="DJ226" i="95"/>
  <c r="DL226" i="95" s="1"/>
  <c r="FZ226" i="95"/>
  <c r="ER200" i="98"/>
  <c r="ET200" i="98" s="1"/>
  <c r="HD200" i="98"/>
  <c r="HD174" i="96"/>
  <c r="HD176" i="96" s="1"/>
  <c r="EP174" i="96"/>
  <c r="ER174" i="96" s="1"/>
  <c r="GZ227" i="96"/>
  <c r="ED227" i="96"/>
  <c r="EF227" i="96" s="1"/>
  <c r="HG121" i="98"/>
  <c r="HG123" i="98" s="1"/>
  <c r="FA121" i="98"/>
  <c r="FC121" i="98" s="1"/>
  <c r="GH17" i="95"/>
  <c r="GH19" i="95" s="1"/>
  <c r="EH17" i="95"/>
  <c r="EJ17" i="95" s="1"/>
  <c r="DA252" i="95"/>
  <c r="DC252" i="95" s="1"/>
  <c r="FW252" i="95"/>
  <c r="FD161" i="98"/>
  <c r="FF161" i="98" s="1"/>
  <c r="HH161" i="98"/>
  <c r="EI199" i="98"/>
  <c r="EK199" i="98" s="1"/>
  <c r="HA199" i="98"/>
  <c r="HA201" i="98" s="1"/>
  <c r="EB95" i="95"/>
  <c r="ED95" i="95" s="1"/>
  <c r="GF95" i="95"/>
  <c r="GF97" i="95" s="1"/>
  <c r="GJ31" i="95"/>
  <c r="EN31" i="95"/>
  <c r="EP31" i="95" s="1"/>
  <c r="EE122" i="95"/>
  <c r="EG122" i="95" s="1"/>
  <c r="GG122" i="95"/>
  <c r="EL226" i="98"/>
  <c r="EN226" i="98" s="1"/>
  <c r="HB226" i="98"/>
  <c r="DV121" i="95"/>
  <c r="DX121" i="95" s="1"/>
  <c r="GD121" i="95"/>
  <c r="GD123" i="95" s="1"/>
  <c r="GX253" i="96"/>
  <c r="DX253" i="96"/>
  <c r="DZ253" i="96" s="1"/>
  <c r="FY57" i="98"/>
  <c r="GA57" i="98" s="1"/>
  <c r="HO57" i="98"/>
  <c r="FH57" i="96"/>
  <c r="FJ57" i="96" s="1"/>
  <c r="HJ57" i="96"/>
  <c r="HJ59" i="96" s="1"/>
  <c r="FN110" i="94"/>
  <c r="FP110" i="94" s="1"/>
  <c r="HN110" i="94"/>
  <c r="HQ60" i="94"/>
  <c r="FW60" i="94"/>
  <c r="FY60" i="94" s="1"/>
  <c r="FV238" i="95"/>
  <c r="FV240" i="95" s="1"/>
  <c r="CX238" i="95"/>
  <c r="CZ238" i="95" s="1"/>
  <c r="HF175" i="96"/>
  <c r="EV175" i="96"/>
  <c r="EX175" i="96" s="1"/>
  <c r="HK70" i="96"/>
  <c r="HK72" i="96" s="1"/>
  <c r="FK70" i="96"/>
  <c r="FM70" i="96" s="1"/>
  <c r="EV135" i="96"/>
  <c r="EX135" i="96" s="1"/>
  <c r="HF135" i="96"/>
  <c r="HF137" i="96" s="1"/>
  <c r="FK97" i="96"/>
  <c r="FM97" i="96" s="1"/>
  <c r="HK97" i="96"/>
  <c r="FZ160" i="95"/>
  <c r="FZ162" i="95" s="1"/>
  <c r="DJ160" i="95"/>
  <c r="DL160" i="95" s="1"/>
  <c r="GG30" i="95"/>
  <c r="GG32" i="95" s="1"/>
  <c r="EE30" i="95"/>
  <c r="EG30" i="95" s="1"/>
  <c r="FE136" i="96"/>
  <c r="FG136" i="96" s="1"/>
  <c r="HI136" i="96"/>
  <c r="HH148" i="98"/>
  <c r="FD148" i="98"/>
  <c r="FF148" i="98" s="1"/>
  <c r="FH83" i="96"/>
  <c r="FJ83" i="96" s="1"/>
  <c r="HJ83" i="96"/>
  <c r="HJ85" i="96" s="1"/>
  <c r="GB200" i="95"/>
  <c r="DP200" i="95"/>
  <c r="DR200" i="95" s="1"/>
  <c r="GE108" i="95"/>
  <c r="GE110" i="95" s="1"/>
  <c r="DY108" i="95"/>
  <c r="EA108" i="95" s="1"/>
  <c r="GK83" i="95"/>
  <c r="EQ83" i="95"/>
  <c r="ES83" i="95" s="1"/>
  <c r="FQ58" i="96"/>
  <c r="FS58" i="96" s="1"/>
  <c r="HM58" i="96"/>
  <c r="FZ213" i="95"/>
  <c r="DJ213" i="95"/>
  <c r="DL213" i="95" s="1"/>
  <c r="FS264" i="95"/>
  <c r="FS266" i="95" s="1"/>
  <c r="CO264" i="95"/>
  <c r="CQ264" i="95" s="1"/>
  <c r="HG108" i="98"/>
  <c r="HG110" i="98" s="1"/>
  <c r="FA108" i="98"/>
  <c r="FC108" i="98" s="1"/>
  <c r="HJ122" i="98"/>
  <c r="FJ122" i="98"/>
  <c r="FL122" i="98" s="1"/>
  <c r="DZ225" i="98"/>
  <c r="EB225" i="98" s="1"/>
  <c r="GX225" i="98"/>
  <c r="GX227" i="98" s="1"/>
  <c r="EM201" i="96"/>
  <c r="EO201" i="96" s="1"/>
  <c r="HC201" i="96"/>
  <c r="EY162" i="96"/>
  <c r="FA162" i="96" s="1"/>
  <c r="HG162" i="96"/>
  <c r="EH109" i="95"/>
  <c r="EJ109" i="95" s="1"/>
  <c r="GH109" i="95"/>
  <c r="DP147" i="95"/>
  <c r="DR147" i="95" s="1"/>
  <c r="GB147" i="95"/>
  <c r="GB149" i="95" s="1"/>
  <c r="GX266" i="96"/>
  <c r="DX266" i="96"/>
  <c r="DZ266" i="96" s="1"/>
  <c r="HL84" i="96"/>
  <c r="FN84" i="96"/>
  <c r="FP84" i="96" s="1"/>
  <c r="GE135" i="95"/>
  <c r="DY135" i="95"/>
  <c r="EA135" i="95" s="1"/>
  <c r="DR252" i="96"/>
  <c r="DT252" i="96" s="1"/>
  <c r="GV252" i="96"/>
  <c r="GV254" i="96" s="1"/>
  <c r="FE123" i="96"/>
  <c r="FG123" i="96" s="1"/>
  <c r="HI123" i="96"/>
  <c r="FX186" i="95"/>
  <c r="FX188" i="95" s="1"/>
  <c r="DD186" i="95"/>
  <c r="DF186" i="95" s="1"/>
  <c r="DZ212" i="98"/>
  <c r="EB212" i="98" s="1"/>
  <c r="GX212" i="98"/>
  <c r="GX214" i="98" s="1"/>
  <c r="DD199" i="95"/>
  <c r="DF199" i="95" s="1"/>
  <c r="FX199" i="95"/>
  <c r="FX201" i="95" s="1"/>
  <c r="FM56" i="98"/>
  <c r="FO56" i="98" s="1"/>
  <c r="HK56" i="98"/>
  <c r="HK58" i="98" s="1"/>
  <c r="FP96" i="98"/>
  <c r="FR96" i="98" s="1"/>
  <c r="HL96" i="98"/>
  <c r="EH43" i="95"/>
  <c r="EJ43" i="95" s="1"/>
  <c r="GH43" i="95"/>
  <c r="GH45" i="95" s="1"/>
  <c r="EN44" i="95"/>
  <c r="EP44" i="95" s="1"/>
  <c r="GJ44" i="95"/>
  <c r="DP134" i="95"/>
  <c r="DR134" i="95" s="1"/>
  <c r="GB134" i="95"/>
  <c r="GB136" i="95" s="1"/>
  <c r="HH109" i="96"/>
  <c r="HH111" i="96" s="1"/>
  <c r="FB109" i="96"/>
  <c r="FD109" i="96" s="1"/>
  <c r="FE96" i="96"/>
  <c r="FG96" i="96" s="1"/>
  <c r="HI96" i="96"/>
  <c r="HI98" i="96" s="1"/>
  <c r="HB214" i="96"/>
  <c r="EJ214" i="96"/>
  <c r="EL214" i="96" s="1"/>
  <c r="GZ240" i="96"/>
  <c r="ED240" i="96"/>
  <c r="EF240" i="96" s="1"/>
  <c r="EQ18" i="95"/>
  <c r="ES18" i="95" s="1"/>
  <c r="GK18" i="95"/>
  <c r="DA212" i="95"/>
  <c r="DC212" i="95" s="1"/>
  <c r="FW212" i="95"/>
  <c r="FW214" i="95" s="1"/>
  <c r="GD174" i="95"/>
  <c r="DV174" i="95"/>
  <c r="DX174" i="95" s="1"/>
  <c r="FN31" i="96"/>
  <c r="FP31" i="96" s="1"/>
  <c r="HL31" i="96"/>
  <c r="HL33" i="96" s="1"/>
  <c r="DY161" i="95"/>
  <c r="EA161" i="95" s="1"/>
  <c r="GE161" i="95"/>
  <c r="HF122" i="96"/>
  <c r="HF124" i="96" s="1"/>
  <c r="EV122" i="96"/>
  <c r="EX122" i="96" s="1"/>
  <c r="DD239" i="95"/>
  <c r="DF239" i="95" s="1"/>
  <c r="FX239" i="95"/>
  <c r="EA213" i="96"/>
  <c r="EC213" i="96" s="1"/>
  <c r="GY213" i="96"/>
  <c r="GY215" i="96" s="1"/>
  <c r="DA225" i="95"/>
  <c r="DC225" i="95" s="1"/>
  <c r="FW225" i="95"/>
  <c r="FW227" i="95" s="1"/>
  <c r="HE148" i="96"/>
  <c r="HE150" i="96" s="1"/>
  <c r="ES148" i="96"/>
  <c r="EU148" i="96" s="1"/>
  <c r="FJ109" i="98"/>
  <c r="FL109" i="98" s="1"/>
  <c r="HJ109" i="98"/>
  <c r="EP161" i="96"/>
  <c r="ER161" i="96" s="1"/>
  <c r="HD161" i="96"/>
  <c r="HD163" i="96" s="1"/>
  <c r="FV265" i="95"/>
  <c r="CX265" i="95"/>
  <c r="CZ265" i="95" s="1"/>
  <c r="CR251" i="95"/>
  <c r="CT251" i="95" s="1"/>
  <c r="FT251" i="95"/>
  <c r="FT253" i="95" s="1"/>
  <c r="GW239" i="96"/>
  <c r="GW241" i="96" s="1"/>
  <c r="DU239" i="96"/>
  <c r="DW239" i="96" s="1"/>
  <c r="GZ200" i="96"/>
  <c r="GZ202" i="96" s="1"/>
  <c r="ED200" i="96"/>
  <c r="EF200" i="96" s="1"/>
  <c r="EJ187" i="96"/>
  <c r="EL187" i="96" s="1"/>
  <c r="HB187" i="96"/>
  <c r="HB189" i="96" s="1"/>
  <c r="GI96" i="95"/>
  <c r="EK96" i="95"/>
  <c r="EM96" i="95" s="1"/>
  <c r="EY149" i="96"/>
  <c r="FA149" i="96" s="1"/>
  <c r="HG149" i="96"/>
  <c r="EU147" i="98"/>
  <c r="EW147" i="98" s="1"/>
  <c r="HE147" i="98"/>
  <c r="HE149" i="98" s="1"/>
  <c r="HN71" i="96"/>
  <c r="FT71" i="96"/>
  <c r="FV71" i="96" s="1"/>
  <c r="EO213" i="98"/>
  <c r="EQ213" i="98" s="1"/>
  <c r="HC213" i="98"/>
  <c r="GW226" i="96"/>
  <c r="GW228" i="96" s="1"/>
  <c r="DU226" i="96"/>
  <c r="DW226" i="96" s="1"/>
  <c r="DY148" i="95"/>
  <c r="EA148" i="95" s="1"/>
  <c r="GE148" i="95"/>
  <c r="DP187" i="95"/>
  <c r="DR187" i="95" s="1"/>
  <c r="GB187" i="95"/>
  <c r="FK110" i="96"/>
  <c r="FM110" i="96" s="1"/>
  <c r="HK110" i="96"/>
  <c r="DR265" i="96"/>
  <c r="DT265" i="96" s="1"/>
  <c r="GV265" i="96"/>
  <c r="GV267" i="96" s="1"/>
  <c r="FQ59" i="94"/>
  <c r="FS59" i="94" s="1"/>
  <c r="HO59" i="94"/>
  <c r="HO61" i="94" s="1"/>
  <c r="FJ95" i="98"/>
  <c r="FL95" i="98" s="1"/>
  <c r="HJ95" i="98"/>
  <c r="HJ97" i="98" s="1"/>
  <c r="FZ173" i="95"/>
  <c r="FZ175" i="95" s="1"/>
  <c r="DJ173" i="95"/>
  <c r="DL173" i="95" s="1"/>
  <c r="HQ19" i="96"/>
  <c r="GC19" i="96"/>
  <c r="GE19" i="96" s="1"/>
  <c r="HO18" i="96"/>
  <c r="HO20" i="96" s="1"/>
  <c r="FW18" i="96"/>
  <c r="FY18" i="96" s="1"/>
  <c r="HP32" i="96"/>
  <c r="FZ32" i="96"/>
  <c r="GB32" i="96" s="1"/>
  <c r="EQ56" i="95"/>
  <c r="ES56" i="95" s="1"/>
  <c r="GK56" i="95"/>
  <c r="GK58" i="95" s="1"/>
  <c r="FY31" i="98"/>
  <c r="GA31" i="98" s="1"/>
  <c r="HO31" i="98"/>
  <c r="FP30" i="98"/>
  <c r="FR30" i="98" s="1"/>
  <c r="HL30" i="98"/>
  <c r="HL32" i="98" s="1"/>
  <c r="EW57" i="95"/>
  <c r="EY57" i="95" s="1"/>
  <c r="GM57" i="95"/>
  <c r="FY18" i="98"/>
  <c r="GA18" i="98" s="1"/>
  <c r="HO18" i="98"/>
  <c r="EN82" i="95"/>
  <c r="EP82" i="95" s="1"/>
  <c r="GJ82" i="95"/>
  <c r="GJ84" i="95" s="1"/>
  <c r="HV25" i="94"/>
  <c r="HV27" i="94" s="1"/>
  <c r="GL25" i="94"/>
  <c r="HN17" i="98"/>
  <c r="HN19" i="98" s="1"/>
  <c r="FV17" i="98"/>
  <c r="FX17" i="98" s="1"/>
  <c r="GG72" i="95" l="1"/>
  <c r="EH69" i="95"/>
  <c r="EJ69" i="95" s="1"/>
  <c r="GH69" i="95"/>
  <c r="GH71" i="95" s="1"/>
  <c r="ET70" i="95"/>
  <c r="EV70" i="95" s="1"/>
  <c r="GL70" i="95"/>
  <c r="HK47" i="96"/>
  <c r="HJ46" i="98"/>
  <c r="FQ45" i="96"/>
  <c r="FS45" i="96" s="1"/>
  <c r="HM45" i="96"/>
  <c r="FN44" i="96"/>
  <c r="FP44" i="96" s="1"/>
  <c r="HL44" i="96"/>
  <c r="HL46" i="96" s="1"/>
  <c r="FM43" i="98"/>
  <c r="FO43" i="98" s="1"/>
  <c r="HK43" i="98"/>
  <c r="HK45" i="98" s="1"/>
  <c r="FV44" i="98"/>
  <c r="FX44" i="98" s="1"/>
  <c r="HN44" i="98"/>
  <c r="HG85" i="98"/>
  <c r="HN45" i="94"/>
  <c r="HA163" i="98"/>
  <c r="GT239" i="98"/>
  <c r="HH72" i="98"/>
  <c r="HC137" i="98"/>
  <c r="GX189" i="98"/>
  <c r="GY176" i="98"/>
  <c r="FW43" i="94"/>
  <c r="FY43" i="94" s="1"/>
  <c r="HQ43" i="94"/>
  <c r="FQ42" i="94"/>
  <c r="FS42" i="94" s="1"/>
  <c r="HO42" i="94"/>
  <c r="HO44" i="94" s="1"/>
  <c r="ER134" i="98"/>
  <c r="ET134" i="98" s="1"/>
  <c r="HD134" i="98"/>
  <c r="HD136" i="98" s="1"/>
  <c r="HB160" i="98"/>
  <c r="HB162" i="98" s="1"/>
  <c r="EL160" i="98"/>
  <c r="EN160" i="98" s="1"/>
  <c r="EF173" i="98"/>
  <c r="EH173" i="98" s="1"/>
  <c r="GZ173" i="98"/>
  <c r="GZ175" i="98" s="1"/>
  <c r="HE174" i="98"/>
  <c r="EU174" i="98"/>
  <c r="EW174" i="98" s="1"/>
  <c r="FM83" i="98"/>
  <c r="FO83" i="98" s="1"/>
  <c r="HK83" i="98"/>
  <c r="GY237" i="98"/>
  <c r="EC237" i="98"/>
  <c r="EE237" i="98" s="1"/>
  <c r="EO187" i="98"/>
  <c r="EQ187" i="98" s="1"/>
  <c r="HC187" i="98"/>
  <c r="GY186" i="98"/>
  <c r="GY188" i="98" s="1"/>
  <c r="EC186" i="98"/>
  <c r="EE186" i="98" s="1"/>
  <c r="HH82" i="98"/>
  <c r="HH84" i="98" s="1"/>
  <c r="FD82" i="98"/>
  <c r="FF82" i="98" s="1"/>
  <c r="FD135" i="98"/>
  <c r="FF135" i="98" s="1"/>
  <c r="HH135" i="98"/>
  <c r="HI69" i="98"/>
  <c r="HI71" i="98" s="1"/>
  <c r="FG69" i="98"/>
  <c r="FI69" i="98" s="1"/>
  <c r="HL70" i="98"/>
  <c r="FP70" i="98"/>
  <c r="FR70" i="98" s="1"/>
  <c r="DQ236" i="98"/>
  <c r="DS236" i="98" s="1"/>
  <c r="GU236" i="98"/>
  <c r="GU238" i="98" s="1"/>
  <c r="HJ130" i="94"/>
  <c r="HL96" i="94"/>
  <c r="HM113" i="94"/>
  <c r="HI164" i="94"/>
  <c r="HF232" i="94"/>
  <c r="HH181" i="94"/>
  <c r="HM79" i="94"/>
  <c r="HJ147" i="94"/>
  <c r="HF215" i="94"/>
  <c r="HD249" i="94"/>
  <c r="HC266" i="94"/>
  <c r="HE198" i="94"/>
  <c r="HA283" i="94"/>
  <c r="GY334" i="94"/>
  <c r="GZ317" i="94"/>
  <c r="GW351" i="94"/>
  <c r="HV28" i="94"/>
  <c r="HX25" i="94" s="1"/>
  <c r="ID29" i="94" s="1"/>
  <c r="HA300" i="94"/>
  <c r="FE144" i="94"/>
  <c r="FG144" i="94" s="1"/>
  <c r="HK144" i="94"/>
  <c r="HK146" i="94" s="1"/>
  <c r="HD263" i="94"/>
  <c r="HD265" i="94" s="1"/>
  <c r="EJ263" i="94"/>
  <c r="EL263" i="94" s="1"/>
  <c r="HA314" i="94"/>
  <c r="HA316" i="94" s="1"/>
  <c r="EA314" i="94"/>
  <c r="EC314" i="94" s="1"/>
  <c r="HH230" i="94"/>
  <c r="EV230" i="94"/>
  <c r="EX230" i="94" s="1"/>
  <c r="EJ281" i="94"/>
  <c r="EL281" i="94" s="1"/>
  <c r="HD281" i="94"/>
  <c r="HB297" i="94"/>
  <c r="HB299" i="94" s="1"/>
  <c r="ED297" i="94"/>
  <c r="EF297" i="94" s="1"/>
  <c r="HH213" i="94"/>
  <c r="EV213" i="94"/>
  <c r="EX213" i="94" s="1"/>
  <c r="HA332" i="94"/>
  <c r="EA332" i="94"/>
  <c r="EC332" i="94" s="1"/>
  <c r="HN76" i="94"/>
  <c r="HN78" i="94" s="1"/>
  <c r="FN76" i="94"/>
  <c r="FP76" i="94" s="1"/>
  <c r="EM264" i="94"/>
  <c r="EO264" i="94" s="1"/>
  <c r="HE264" i="94"/>
  <c r="HB315" i="94"/>
  <c r="ED315" i="94"/>
  <c r="EF315" i="94" s="1"/>
  <c r="HF195" i="94"/>
  <c r="HF197" i="94" s="1"/>
  <c r="EP195" i="94"/>
  <c r="ER195" i="94" s="1"/>
  <c r="FB161" i="94"/>
  <c r="FD161" i="94" s="1"/>
  <c r="HJ161" i="94"/>
  <c r="HJ163" i="94" s="1"/>
  <c r="FE127" i="94"/>
  <c r="FG127" i="94" s="1"/>
  <c r="HK127" i="94"/>
  <c r="HK129" i="94" s="1"/>
  <c r="HJ179" i="94"/>
  <c r="FB179" i="94"/>
  <c r="FD179" i="94" s="1"/>
  <c r="EG298" i="94"/>
  <c r="EI298" i="94" s="1"/>
  <c r="HC298" i="94"/>
  <c r="GZ331" i="94"/>
  <c r="GZ333" i="94" s="1"/>
  <c r="DX331" i="94"/>
  <c r="DZ331" i="94" s="1"/>
  <c r="FK93" i="94"/>
  <c r="FM93" i="94" s="1"/>
  <c r="HM93" i="94"/>
  <c r="HM95" i="94" s="1"/>
  <c r="HN111" i="94"/>
  <c r="HN112" i="94" s="1"/>
  <c r="FN111" i="94"/>
  <c r="FP111" i="94" s="1"/>
  <c r="HG212" i="94"/>
  <c r="HG214" i="94" s="1"/>
  <c r="ES212" i="94"/>
  <c r="EU212" i="94" s="1"/>
  <c r="HF247" i="94"/>
  <c r="EP247" i="94"/>
  <c r="ER247" i="94" s="1"/>
  <c r="HI178" i="94"/>
  <c r="HI180" i="94" s="1"/>
  <c r="EY178" i="94"/>
  <c r="FA178" i="94" s="1"/>
  <c r="ED280" i="94"/>
  <c r="EF280" i="94" s="1"/>
  <c r="HB280" i="94"/>
  <c r="HB282" i="94" s="1"/>
  <c r="HO77" i="94"/>
  <c r="FQ77" i="94"/>
  <c r="FS77" i="94" s="1"/>
  <c r="HH196" i="94"/>
  <c r="EV196" i="94"/>
  <c r="EX196" i="94" s="1"/>
  <c r="HG229" i="94"/>
  <c r="HG231" i="94" s="1"/>
  <c r="ES229" i="94"/>
  <c r="EU229" i="94" s="1"/>
  <c r="GZ349" i="94"/>
  <c r="DX349" i="94"/>
  <c r="DZ349" i="94" s="1"/>
  <c r="HN94" i="94"/>
  <c r="FN94" i="94"/>
  <c r="FP94" i="94" s="1"/>
  <c r="HE246" i="94"/>
  <c r="HE248" i="94" s="1"/>
  <c r="EM246" i="94"/>
  <c r="EO246" i="94" s="1"/>
  <c r="DR348" i="94"/>
  <c r="DT348" i="94" s="1"/>
  <c r="GX348" i="94"/>
  <c r="GX350" i="94" s="1"/>
  <c r="HM145" i="94"/>
  <c r="FK145" i="94"/>
  <c r="FM145" i="94" s="1"/>
  <c r="FK128" i="94"/>
  <c r="FM128" i="94" s="1"/>
  <c r="HM128" i="94"/>
  <c r="FH162" i="94"/>
  <c r="FJ162" i="94" s="1"/>
  <c r="HL162" i="94"/>
  <c r="HN20" i="98"/>
  <c r="HO62" i="94"/>
  <c r="HO21" i="96"/>
  <c r="HG124" i="98"/>
  <c r="HL33" i="98"/>
  <c r="HK73" i="96"/>
  <c r="HJ98" i="98"/>
  <c r="HE151" i="96"/>
  <c r="GD124" i="95"/>
  <c r="GH20" i="95"/>
  <c r="GB150" i="95"/>
  <c r="GJ85" i="95"/>
  <c r="HG111" i="98"/>
  <c r="HI99" i="96"/>
  <c r="GE111" i="95"/>
  <c r="GG33" i="95"/>
  <c r="HJ60" i="96"/>
  <c r="HE150" i="98"/>
  <c r="HL34" i="96"/>
  <c r="FV241" i="95"/>
  <c r="HJ86" i="96"/>
  <c r="HH112" i="96"/>
  <c r="HA202" i="98"/>
  <c r="GH46" i="95"/>
  <c r="HD164" i="96"/>
  <c r="HF125" i="96"/>
  <c r="GB137" i="95"/>
  <c r="FW215" i="95"/>
  <c r="GX215" i="98"/>
  <c r="FX202" i="95"/>
  <c r="FZ176" i="95"/>
  <c r="GK59" i="95"/>
  <c r="HK59" i="98"/>
  <c r="GF98" i="95"/>
  <c r="HF138" i="96"/>
  <c r="FW228" i="95"/>
  <c r="GX228" i="98"/>
  <c r="FZ163" i="95"/>
  <c r="FS267" i="95"/>
  <c r="GY216" i="96"/>
  <c r="HD177" i="96"/>
  <c r="FX189" i="95"/>
  <c r="GZ203" i="96"/>
  <c r="GV268" i="96"/>
  <c r="GW229" i="96"/>
  <c r="FT254" i="95"/>
  <c r="HB190" i="96"/>
  <c r="GV255" i="96"/>
  <c r="GW242" i="96"/>
  <c r="DD225" i="95"/>
  <c r="DF225" i="95" s="1"/>
  <c r="FX225" i="95"/>
  <c r="FX227" i="95" s="1"/>
  <c r="FE109" i="96"/>
  <c r="FG109" i="96" s="1"/>
  <c r="HI109" i="96"/>
  <c r="HI111" i="96" s="1"/>
  <c r="HD201" i="96"/>
  <c r="EP201" i="96"/>
  <c r="ER201" i="96" s="1"/>
  <c r="HE188" i="96"/>
  <c r="ES188" i="96"/>
  <c r="EU188" i="96" s="1"/>
  <c r="HL110" i="96"/>
  <c r="FN110" i="96"/>
  <c r="FP110" i="96" s="1"/>
  <c r="DY174" i="95"/>
  <c r="EA174" i="95" s="1"/>
  <c r="GE174" i="95"/>
  <c r="HA240" i="96"/>
  <c r="EG240" i="96"/>
  <c r="EI240" i="96" s="1"/>
  <c r="EQ44" i="95"/>
  <c r="ES44" i="95" s="1"/>
  <c r="GK44" i="95"/>
  <c r="FY199" i="95"/>
  <c r="FY201" i="95" s="1"/>
  <c r="DG199" i="95"/>
  <c r="DI199" i="95" s="1"/>
  <c r="HL97" i="96"/>
  <c r="FN97" i="96"/>
  <c r="FP97" i="96" s="1"/>
  <c r="FN70" i="96"/>
  <c r="FP70" i="96" s="1"/>
  <c r="HL70" i="96"/>
  <c r="HL72" i="96" s="1"/>
  <c r="FQ110" i="94"/>
  <c r="FS110" i="94" s="1"/>
  <c r="HO110" i="94"/>
  <c r="ET18" i="95"/>
  <c r="EV18" i="95" s="1"/>
  <c r="GL18" i="95"/>
  <c r="GW252" i="96"/>
  <c r="GW254" i="96" s="1"/>
  <c r="DU252" i="96"/>
  <c r="DW252" i="96" s="1"/>
  <c r="DX226" i="96"/>
  <c r="DZ226" i="96" s="1"/>
  <c r="GX226" i="96"/>
  <c r="GX228" i="96" s="1"/>
  <c r="ES161" i="96"/>
  <c r="EU161" i="96" s="1"/>
  <c r="HE161" i="96"/>
  <c r="HE163" i="96" s="1"/>
  <c r="HK109" i="98"/>
  <c r="FM109" i="98"/>
  <c r="FO109" i="98" s="1"/>
  <c r="CR264" i="95"/>
  <c r="CT264" i="95" s="1"/>
  <c r="FT264" i="95"/>
  <c r="FT266" i="95" s="1"/>
  <c r="HN58" i="96"/>
  <c r="FT58" i="96"/>
  <c r="FV58" i="96" s="1"/>
  <c r="GA226" i="95"/>
  <c r="DM226" i="95"/>
  <c r="DO226" i="95" s="1"/>
  <c r="GC187" i="95"/>
  <c r="DS187" i="95"/>
  <c r="DU187" i="95" s="1"/>
  <c r="EK43" i="95"/>
  <c r="EM43" i="95" s="1"/>
  <c r="GI43" i="95"/>
  <c r="GI45" i="95" s="1"/>
  <c r="EC212" i="98"/>
  <c r="EE212" i="98" s="1"/>
  <c r="GY212" i="98"/>
  <c r="GY214" i="98" s="1"/>
  <c r="HH162" i="96"/>
  <c r="FB162" i="96"/>
  <c r="FD162" i="96" s="1"/>
  <c r="ET83" i="95"/>
  <c r="EV83" i="95" s="1"/>
  <c r="GL83" i="95"/>
  <c r="HK57" i="96"/>
  <c r="HK59" i="96" s="1"/>
  <c r="FK57" i="96"/>
  <c r="FM57" i="96" s="1"/>
  <c r="FD121" i="98"/>
  <c r="FF121" i="98" s="1"/>
  <c r="HH121" i="98"/>
  <c r="HH123" i="98" s="1"/>
  <c r="FU251" i="95"/>
  <c r="FU253" i="95" s="1"/>
  <c r="CU251" i="95"/>
  <c r="CW251" i="95" s="1"/>
  <c r="GY225" i="98"/>
  <c r="GY227" i="98" s="1"/>
  <c r="EC225" i="98"/>
  <c r="EE225" i="98" s="1"/>
  <c r="DM160" i="95"/>
  <c r="DO160" i="95" s="1"/>
  <c r="GA160" i="95"/>
  <c r="GA162" i="95" s="1"/>
  <c r="HI161" i="98"/>
  <c r="FG161" i="98"/>
  <c r="FI161" i="98" s="1"/>
  <c r="EU200" i="98"/>
  <c r="EW200" i="98" s="1"/>
  <c r="HE200" i="98"/>
  <c r="HD213" i="98"/>
  <c r="ER213" i="98"/>
  <c r="ET213" i="98" s="1"/>
  <c r="HF147" i="98"/>
  <c r="HF149" i="98" s="1"/>
  <c r="EX147" i="98"/>
  <c r="EZ147" i="98" s="1"/>
  <c r="DA265" i="95"/>
  <c r="DC265" i="95" s="1"/>
  <c r="FW265" i="95"/>
  <c r="EY122" i="96"/>
  <c r="FA122" i="96" s="1"/>
  <c r="HG122" i="96"/>
  <c r="HG124" i="96" s="1"/>
  <c r="FM122" i="98"/>
  <c r="FO122" i="98" s="1"/>
  <c r="HK122" i="98"/>
  <c r="HH108" i="98"/>
  <c r="HH110" i="98" s="1"/>
  <c r="FD108" i="98"/>
  <c r="FF108" i="98" s="1"/>
  <c r="GF108" i="95"/>
  <c r="GF110" i="95" s="1"/>
  <c r="EB108" i="95"/>
  <c r="ED108" i="95" s="1"/>
  <c r="HP57" i="98"/>
  <c r="GB57" i="98"/>
  <c r="GD57" i="98" s="1"/>
  <c r="GE121" i="95"/>
  <c r="GE123" i="95" s="1"/>
  <c r="DY121" i="95"/>
  <c r="EA121" i="95" s="1"/>
  <c r="GG95" i="95"/>
  <c r="GG97" i="95" s="1"/>
  <c r="EE95" i="95"/>
  <c r="EG95" i="95" s="1"/>
  <c r="DG239" i="95"/>
  <c r="DI239" i="95" s="1"/>
  <c r="FY239" i="95"/>
  <c r="GJ96" i="95"/>
  <c r="EN96" i="95"/>
  <c r="EP96" i="95" s="1"/>
  <c r="FH96" i="96"/>
  <c r="FJ96" i="96" s="1"/>
  <c r="HJ96" i="96"/>
  <c r="HJ98" i="96" s="1"/>
  <c r="FK83" i="96"/>
  <c r="FM83" i="96" s="1"/>
  <c r="HK83" i="96"/>
  <c r="HK85" i="96" s="1"/>
  <c r="FH136" i="96"/>
  <c r="FJ136" i="96" s="1"/>
  <c r="HJ136" i="96"/>
  <c r="DA238" i="95"/>
  <c r="DC238" i="95" s="1"/>
  <c r="FW238" i="95"/>
  <c r="FW240" i="95" s="1"/>
  <c r="DD252" i="95"/>
  <c r="DF252" i="95" s="1"/>
  <c r="FX252" i="95"/>
  <c r="FQ84" i="96"/>
  <c r="FS84" i="96" s="1"/>
  <c r="HM84" i="96"/>
  <c r="GW265" i="96"/>
  <c r="GW267" i="96" s="1"/>
  <c r="DU265" i="96"/>
  <c r="DW265" i="96" s="1"/>
  <c r="GF148" i="95"/>
  <c r="EB148" i="95"/>
  <c r="ED148" i="95" s="1"/>
  <c r="EG200" i="96"/>
  <c r="EI200" i="96" s="1"/>
  <c r="HA200" i="96"/>
  <c r="HA202" i="96" s="1"/>
  <c r="GC200" i="95"/>
  <c r="DS200" i="95"/>
  <c r="DU200" i="95" s="1"/>
  <c r="HG135" i="96"/>
  <c r="HG137" i="96" s="1"/>
  <c r="EY135" i="96"/>
  <c r="FA135" i="96" s="1"/>
  <c r="EO226" i="98"/>
  <c r="EQ226" i="98" s="1"/>
  <c r="HC226" i="98"/>
  <c r="EH122" i="95"/>
  <c r="EJ122" i="95" s="1"/>
  <c r="GH122" i="95"/>
  <c r="ED213" i="96"/>
  <c r="EF213" i="96" s="1"/>
  <c r="GZ213" i="96"/>
  <c r="GZ215" i="96" s="1"/>
  <c r="FQ31" i="96"/>
  <c r="FS31" i="96" s="1"/>
  <c r="HM31" i="96"/>
  <c r="HM33" i="96" s="1"/>
  <c r="FY186" i="95"/>
  <c r="FY188" i="95" s="1"/>
  <c r="DG186" i="95"/>
  <c r="DI186" i="95" s="1"/>
  <c r="GF135" i="95"/>
  <c r="EB135" i="95"/>
  <c r="ED135" i="95" s="1"/>
  <c r="EY175" i="96"/>
  <c r="FA175" i="96" s="1"/>
  <c r="HG175" i="96"/>
  <c r="GY253" i="96"/>
  <c r="EA253" i="96"/>
  <c r="EC253" i="96" s="1"/>
  <c r="HK95" i="98"/>
  <c r="HK97" i="98" s="1"/>
  <c r="FM95" i="98"/>
  <c r="FO95" i="98" s="1"/>
  <c r="FB149" i="96"/>
  <c r="FD149" i="96" s="1"/>
  <c r="HH149" i="96"/>
  <c r="EV148" i="96"/>
  <c r="EX148" i="96" s="1"/>
  <c r="HF148" i="96"/>
  <c r="HF150" i="96" s="1"/>
  <c r="EM214" i="96"/>
  <c r="EO214" i="96" s="1"/>
  <c r="HC214" i="96"/>
  <c r="FS96" i="98"/>
  <c r="FU96" i="98" s="1"/>
  <c r="HM96" i="98"/>
  <c r="FP56" i="98"/>
  <c r="FR56" i="98" s="1"/>
  <c r="HL56" i="98"/>
  <c r="HL58" i="98" s="1"/>
  <c r="EK109" i="95"/>
  <c r="EM109" i="95" s="1"/>
  <c r="GI109" i="95"/>
  <c r="HI148" i="98"/>
  <c r="FG148" i="98"/>
  <c r="FI148" i="98" s="1"/>
  <c r="EH30" i="95"/>
  <c r="EJ30" i="95" s="1"/>
  <c r="GH30" i="95"/>
  <c r="GH32" i="95" s="1"/>
  <c r="DM173" i="95"/>
  <c r="DO173" i="95" s="1"/>
  <c r="GA173" i="95"/>
  <c r="GA175" i="95" s="1"/>
  <c r="FW71" i="96"/>
  <c r="FY71" i="96" s="1"/>
  <c r="HO71" i="96"/>
  <c r="DD212" i="95"/>
  <c r="DF212" i="95" s="1"/>
  <c r="FX212" i="95"/>
  <c r="FX214" i="95" s="1"/>
  <c r="GY266" i="96"/>
  <c r="EA266" i="96"/>
  <c r="EC266" i="96" s="1"/>
  <c r="HR60" i="94"/>
  <c r="FZ60" i="94"/>
  <c r="GB60" i="94" s="1"/>
  <c r="EQ31" i="95"/>
  <c r="ES31" i="95" s="1"/>
  <c r="GK31" i="95"/>
  <c r="EL199" i="98"/>
  <c r="EN199" i="98" s="1"/>
  <c r="HB199" i="98"/>
  <c r="HB201" i="98" s="1"/>
  <c r="GF161" i="95"/>
  <c r="EB161" i="95"/>
  <c r="ED161" i="95" s="1"/>
  <c r="HP59" i="94"/>
  <c r="HP61" i="94" s="1"/>
  <c r="FT59" i="94"/>
  <c r="FV59" i="94" s="1"/>
  <c r="HC187" i="96"/>
  <c r="HC189" i="96" s="1"/>
  <c r="EM187" i="96"/>
  <c r="EO187" i="96" s="1"/>
  <c r="DX239" i="96"/>
  <c r="DZ239" i="96" s="1"/>
  <c r="GX239" i="96"/>
  <c r="GX241" i="96" s="1"/>
  <c r="GC134" i="95"/>
  <c r="GC136" i="95" s="1"/>
  <c r="DS134" i="95"/>
  <c r="DU134" i="95" s="1"/>
  <c r="FH123" i="96"/>
  <c r="FJ123" i="96" s="1"/>
  <c r="HJ123" i="96"/>
  <c r="DS147" i="95"/>
  <c r="DU147" i="95" s="1"/>
  <c r="GC147" i="95"/>
  <c r="GC149" i="95" s="1"/>
  <c r="GA213" i="95"/>
  <c r="DM213" i="95"/>
  <c r="DO213" i="95" s="1"/>
  <c r="EK17" i="95"/>
  <c r="EM17" i="95" s="1"/>
  <c r="GI17" i="95"/>
  <c r="GI19" i="95" s="1"/>
  <c r="EG227" i="96"/>
  <c r="EI227" i="96" s="1"/>
  <c r="HA227" i="96"/>
  <c r="ES174" i="96"/>
  <c r="EU174" i="96" s="1"/>
  <c r="HE174" i="96"/>
  <c r="HE176" i="96" s="1"/>
  <c r="FZ18" i="96"/>
  <c r="GB18" i="96" s="1"/>
  <c r="HP18" i="96"/>
  <c r="HP20" i="96" s="1"/>
  <c r="GF19" i="96"/>
  <c r="GH19" i="96" s="1"/>
  <c r="HR19" i="96"/>
  <c r="FS30" i="98"/>
  <c r="FU30" i="98" s="1"/>
  <c r="HM30" i="98"/>
  <c r="HM32" i="98" s="1"/>
  <c r="GB31" i="98"/>
  <c r="GD31" i="98" s="1"/>
  <c r="HP31" i="98"/>
  <c r="ET56" i="95"/>
  <c r="EV56" i="95" s="1"/>
  <c r="GL56" i="95"/>
  <c r="GL58" i="95" s="1"/>
  <c r="GB18" i="98"/>
  <c r="GD18" i="98" s="1"/>
  <c r="HP18" i="98"/>
  <c r="EZ57" i="95"/>
  <c r="FB57" i="95" s="1"/>
  <c r="GN57" i="95"/>
  <c r="HQ32" i="96"/>
  <c r="GC32" i="96"/>
  <c r="GE32" i="96" s="1"/>
  <c r="EQ82" i="95"/>
  <c r="ES82" i="95" s="1"/>
  <c r="GK82" i="95"/>
  <c r="GK84" i="95" s="1"/>
  <c r="FY17" i="98"/>
  <c r="GA17" i="98" s="1"/>
  <c r="HO17" i="98"/>
  <c r="HO19" i="98" s="1"/>
  <c r="GH72" i="95" l="1"/>
  <c r="EK69" i="95"/>
  <c r="EM69" i="95" s="1"/>
  <c r="GI69" i="95"/>
  <c r="GI71" i="95" s="1"/>
  <c r="EW70" i="95"/>
  <c r="EY70" i="95" s="1"/>
  <c r="GM70" i="95"/>
  <c r="HL47" i="96"/>
  <c r="HK46" i="98"/>
  <c r="FQ44" i="96"/>
  <c r="FS44" i="96" s="1"/>
  <c r="HM44" i="96"/>
  <c r="HM46" i="96" s="1"/>
  <c r="FT45" i="96"/>
  <c r="FV45" i="96" s="1"/>
  <c r="HN45" i="96"/>
  <c r="FP43" i="98"/>
  <c r="FR43" i="98" s="1"/>
  <c r="HL43" i="98"/>
  <c r="HL45" i="98" s="1"/>
  <c r="FY44" i="98"/>
  <c r="GA44" i="98" s="1"/>
  <c r="HO44" i="98"/>
  <c r="HH85" i="98"/>
  <c r="HB163" i="98"/>
  <c r="HO45" i="94"/>
  <c r="GU239" i="98"/>
  <c r="HD137" i="98"/>
  <c r="HI72" i="98"/>
  <c r="GY189" i="98"/>
  <c r="GZ176" i="98"/>
  <c r="FT42" i="94"/>
  <c r="FV42" i="94" s="1"/>
  <c r="HP42" i="94"/>
  <c r="HP44" i="94" s="1"/>
  <c r="FZ43" i="94"/>
  <c r="GB43" i="94" s="1"/>
  <c r="HR43" i="94"/>
  <c r="HE134" i="98"/>
  <c r="HE136" i="98" s="1"/>
  <c r="EU134" i="98"/>
  <c r="EW134" i="98" s="1"/>
  <c r="EO160" i="98"/>
  <c r="EQ160" i="98" s="1"/>
  <c r="HC160" i="98"/>
  <c r="HC162" i="98" s="1"/>
  <c r="DT236" i="98"/>
  <c r="DV236" i="98" s="1"/>
  <c r="GV236" i="98"/>
  <c r="GV238" i="98" s="1"/>
  <c r="HI135" i="98"/>
  <c r="FG135" i="98"/>
  <c r="FI135" i="98" s="1"/>
  <c r="HD187" i="98"/>
  <c r="ER187" i="98"/>
  <c r="ET187" i="98" s="1"/>
  <c r="EX174" i="98"/>
  <c r="EZ174" i="98" s="1"/>
  <c r="HF174" i="98"/>
  <c r="FS70" i="98"/>
  <c r="FU70" i="98" s="1"/>
  <c r="HM70" i="98"/>
  <c r="HJ69" i="98"/>
  <c r="HJ71" i="98" s="1"/>
  <c r="FJ69" i="98"/>
  <c r="FL69" i="98" s="1"/>
  <c r="HI82" i="98"/>
  <c r="HI84" i="98" s="1"/>
  <c r="FG82" i="98"/>
  <c r="FI82" i="98" s="1"/>
  <c r="EF186" i="98"/>
  <c r="EH186" i="98" s="1"/>
  <c r="GZ186" i="98"/>
  <c r="GZ188" i="98" s="1"/>
  <c r="GZ237" i="98"/>
  <c r="EF237" i="98"/>
  <c r="EH237" i="98" s="1"/>
  <c r="FP83" i="98"/>
  <c r="FR83" i="98" s="1"/>
  <c r="HL83" i="98"/>
  <c r="HA173" i="98"/>
  <c r="HA175" i="98" s="1"/>
  <c r="EI173" i="98"/>
  <c r="EK173" i="98" s="1"/>
  <c r="HK130" i="94"/>
  <c r="HM96" i="94"/>
  <c r="HN113" i="94"/>
  <c r="HJ164" i="94"/>
  <c r="HI181" i="94"/>
  <c r="HG232" i="94"/>
  <c r="HN79" i="94"/>
  <c r="HK147" i="94"/>
  <c r="HG215" i="94"/>
  <c r="HE249" i="94"/>
  <c r="HX26" i="94"/>
  <c r="IE29" i="94" s="1"/>
  <c r="IG29" i="94" s="1"/>
  <c r="HF198" i="94"/>
  <c r="HD266" i="94"/>
  <c r="HB283" i="94"/>
  <c r="GZ334" i="94"/>
  <c r="HA317" i="94"/>
  <c r="GX351" i="94"/>
  <c r="HB300" i="94"/>
  <c r="FK162" i="94"/>
  <c r="FM162" i="94" s="1"/>
  <c r="HM162" i="94"/>
  <c r="DU348" i="94"/>
  <c r="DW348" i="94" s="1"/>
  <c r="GY348" i="94"/>
  <c r="GY350" i="94" s="1"/>
  <c r="EG280" i="94"/>
  <c r="EI280" i="94" s="1"/>
  <c r="HC280" i="94"/>
  <c r="HC282" i="94" s="1"/>
  <c r="ES247" i="94"/>
  <c r="EU247" i="94" s="1"/>
  <c r="HG247" i="94"/>
  <c r="EJ298" i="94"/>
  <c r="EL298" i="94" s="1"/>
  <c r="HD298" i="94"/>
  <c r="FE161" i="94"/>
  <c r="FG161" i="94" s="1"/>
  <c r="HK161" i="94"/>
  <c r="HK163" i="94" s="1"/>
  <c r="HC297" i="94"/>
  <c r="HC299" i="94" s="1"/>
  <c r="EG297" i="94"/>
  <c r="EI297" i="94" s="1"/>
  <c r="EY230" i="94"/>
  <c r="FA230" i="94" s="1"/>
  <c r="HI230" i="94"/>
  <c r="EP246" i="94"/>
  <c r="ER246" i="94" s="1"/>
  <c r="HF246" i="94"/>
  <c r="HF248" i="94" s="1"/>
  <c r="EA349" i="94"/>
  <c r="EC349" i="94" s="1"/>
  <c r="HA349" i="94"/>
  <c r="FT77" i="94"/>
  <c r="FV77" i="94" s="1"/>
  <c r="HP77" i="94"/>
  <c r="FN93" i="94"/>
  <c r="FP93" i="94" s="1"/>
  <c r="HN93" i="94"/>
  <c r="HN95" i="94" s="1"/>
  <c r="ED332" i="94"/>
  <c r="EF332" i="94" s="1"/>
  <c r="HB332" i="94"/>
  <c r="HN128" i="94"/>
  <c r="FN128" i="94"/>
  <c r="FP128" i="94" s="1"/>
  <c r="HJ178" i="94"/>
  <c r="HJ180" i="94" s="1"/>
  <c r="FB178" i="94"/>
  <c r="FD178" i="94" s="1"/>
  <c r="EV212" i="94"/>
  <c r="EX212" i="94" s="1"/>
  <c r="HH212" i="94"/>
  <c r="HH214" i="94" s="1"/>
  <c r="FQ111" i="94"/>
  <c r="FS111" i="94" s="1"/>
  <c r="HO111" i="94"/>
  <c r="HO112" i="94" s="1"/>
  <c r="HL127" i="94"/>
  <c r="HL129" i="94" s="1"/>
  <c r="FH127" i="94"/>
  <c r="FJ127" i="94" s="1"/>
  <c r="HF264" i="94"/>
  <c r="EP264" i="94"/>
  <c r="ER264" i="94" s="1"/>
  <c r="ED314" i="94"/>
  <c r="EF314" i="94" s="1"/>
  <c r="HB314" i="94"/>
  <c r="HB316" i="94" s="1"/>
  <c r="HN145" i="94"/>
  <c r="FN145" i="94"/>
  <c r="FP145" i="94" s="1"/>
  <c r="HO94" i="94"/>
  <c r="FQ94" i="94"/>
  <c r="FS94" i="94" s="1"/>
  <c r="EV229" i="94"/>
  <c r="EX229" i="94" s="1"/>
  <c r="HH229" i="94"/>
  <c r="HH231" i="94" s="1"/>
  <c r="EY196" i="94"/>
  <c r="FA196" i="94" s="1"/>
  <c r="HI196" i="94"/>
  <c r="HA331" i="94"/>
  <c r="HA333" i="94" s="1"/>
  <c r="EA331" i="94"/>
  <c r="EC331" i="94" s="1"/>
  <c r="HK179" i="94"/>
  <c r="FE179" i="94"/>
  <c r="FG179" i="94" s="1"/>
  <c r="ES195" i="94"/>
  <c r="EU195" i="94" s="1"/>
  <c r="HG195" i="94"/>
  <c r="HG197" i="94" s="1"/>
  <c r="HC315" i="94"/>
  <c r="EG315" i="94"/>
  <c r="EI315" i="94" s="1"/>
  <c r="FQ76" i="94"/>
  <c r="FS76" i="94" s="1"/>
  <c r="HO76" i="94"/>
  <c r="HO78" i="94" s="1"/>
  <c r="HI213" i="94"/>
  <c r="EY213" i="94"/>
  <c r="FA213" i="94" s="1"/>
  <c r="HE281" i="94"/>
  <c r="EM281" i="94"/>
  <c r="EO281" i="94" s="1"/>
  <c r="EM263" i="94"/>
  <c r="EO263" i="94" s="1"/>
  <c r="HE263" i="94"/>
  <c r="HE265" i="94" s="1"/>
  <c r="FH144" i="94"/>
  <c r="FJ144" i="94" s="1"/>
  <c r="HL144" i="94"/>
  <c r="HL146" i="94" s="1"/>
  <c r="HO20" i="98"/>
  <c r="HP62" i="94"/>
  <c r="HP21" i="96"/>
  <c r="HH124" i="98"/>
  <c r="HL73" i="96"/>
  <c r="HM33" i="98"/>
  <c r="HK98" i="98"/>
  <c r="GE124" i="95"/>
  <c r="HF151" i="96"/>
  <c r="GI20" i="95"/>
  <c r="HH111" i="98"/>
  <c r="GC150" i="95"/>
  <c r="HJ99" i="96"/>
  <c r="GK85" i="95"/>
  <c r="GH33" i="95"/>
  <c r="GF111" i="95"/>
  <c r="HK60" i="96"/>
  <c r="HF150" i="98"/>
  <c r="HI112" i="96"/>
  <c r="FW241" i="95"/>
  <c r="HG125" i="96"/>
  <c r="HM34" i="96"/>
  <c r="HE164" i="96"/>
  <c r="HB202" i="98"/>
  <c r="HK86" i="96"/>
  <c r="GY215" i="98"/>
  <c r="FX215" i="95"/>
  <c r="GI46" i="95"/>
  <c r="GC137" i="95"/>
  <c r="GL59" i="95"/>
  <c r="GG98" i="95"/>
  <c r="GA176" i="95"/>
  <c r="FY202" i="95"/>
  <c r="GY228" i="98"/>
  <c r="HL59" i="98"/>
  <c r="HG138" i="96"/>
  <c r="GW268" i="96"/>
  <c r="FX228" i="95"/>
  <c r="GZ216" i="96"/>
  <c r="FT267" i="95"/>
  <c r="HE177" i="96"/>
  <c r="HA203" i="96"/>
  <c r="GA163" i="95"/>
  <c r="FY189" i="95"/>
  <c r="GX229" i="96"/>
  <c r="FU254" i="95"/>
  <c r="HC190" i="96"/>
  <c r="GW255" i="96"/>
  <c r="GX242" i="96"/>
  <c r="DP226" i="95"/>
  <c r="DR226" i="95" s="1"/>
  <c r="GB226" i="95"/>
  <c r="GJ17" i="95"/>
  <c r="GJ19" i="95" s="1"/>
  <c r="EN17" i="95"/>
  <c r="EP17" i="95" s="1"/>
  <c r="HS60" i="94"/>
  <c r="GC60" i="94"/>
  <c r="GE60" i="94" s="1"/>
  <c r="FX238" i="95"/>
  <c r="FX240" i="95" s="1"/>
  <c r="DD238" i="95"/>
  <c r="DF238" i="95" s="1"/>
  <c r="EB121" i="95"/>
  <c r="ED121" i="95" s="1"/>
  <c r="GF121" i="95"/>
  <c r="GF123" i="95" s="1"/>
  <c r="FG108" i="98"/>
  <c r="FI108" i="98" s="1"/>
  <c r="HI108" i="98"/>
  <c r="HI110" i="98" s="1"/>
  <c r="FX265" i="95"/>
  <c r="DD265" i="95"/>
  <c r="DF265" i="95" s="1"/>
  <c r="ET44" i="95"/>
  <c r="EV44" i="95" s="1"/>
  <c r="GL44" i="95"/>
  <c r="DV147" i="95"/>
  <c r="DX147" i="95" s="1"/>
  <c r="GD147" i="95"/>
  <c r="GD149" i="95" s="1"/>
  <c r="DV134" i="95"/>
  <c r="DX134" i="95" s="1"/>
  <c r="GD134" i="95"/>
  <c r="GD136" i="95" s="1"/>
  <c r="EN109" i="95"/>
  <c r="EP109" i="95" s="1"/>
  <c r="GJ109" i="95"/>
  <c r="HD214" i="96"/>
  <c r="EP214" i="96"/>
  <c r="ER214" i="96" s="1"/>
  <c r="HO58" i="96"/>
  <c r="FW58" i="96"/>
  <c r="FY58" i="96" s="1"/>
  <c r="FZ186" i="95"/>
  <c r="FZ188" i="95" s="1"/>
  <c r="DJ186" i="95"/>
  <c r="DL186" i="95" s="1"/>
  <c r="EJ200" i="96"/>
  <c r="EL200" i="96" s="1"/>
  <c r="HB200" i="96"/>
  <c r="HB202" i="96" s="1"/>
  <c r="EF225" i="98"/>
  <c r="EH225" i="98" s="1"/>
  <c r="GZ225" i="98"/>
  <c r="GZ227" i="98" s="1"/>
  <c r="EV188" i="96"/>
  <c r="EX188" i="96" s="1"/>
  <c r="HF188" i="96"/>
  <c r="EW83" i="95"/>
  <c r="EY83" i="95" s="1"/>
  <c r="GM83" i="95"/>
  <c r="FE149" i="96"/>
  <c r="FG149" i="96" s="1"/>
  <c r="HI149" i="96"/>
  <c r="HH135" i="96"/>
  <c r="HH137" i="96" s="1"/>
  <c r="FB135" i="96"/>
  <c r="FD135" i="96" s="1"/>
  <c r="GD200" i="95"/>
  <c r="DV200" i="95"/>
  <c r="DX200" i="95" s="1"/>
  <c r="EE148" i="95"/>
  <c r="EG148" i="95" s="1"/>
  <c r="GG148" i="95"/>
  <c r="FP122" i="98"/>
  <c r="FR122" i="98" s="1"/>
  <c r="HL122" i="98"/>
  <c r="FV251" i="95"/>
  <c r="FV253" i="95" s="1"/>
  <c r="CX251" i="95"/>
  <c r="CZ251" i="95" s="1"/>
  <c r="EV161" i="96"/>
  <c r="EX161" i="96" s="1"/>
  <c r="HF161" i="96"/>
  <c r="HF163" i="96" s="1"/>
  <c r="FQ97" i="96"/>
  <c r="FS97" i="96" s="1"/>
  <c r="HM97" i="96"/>
  <c r="EW18" i="95"/>
  <c r="EY18" i="95" s="1"/>
  <c r="GM18" i="95"/>
  <c r="GB213" i="95"/>
  <c r="DP213" i="95"/>
  <c r="DR213" i="95" s="1"/>
  <c r="FK123" i="96"/>
  <c r="FM123" i="96" s="1"/>
  <c r="HK123" i="96"/>
  <c r="GY239" i="96"/>
  <c r="GY241" i="96" s="1"/>
  <c r="EA239" i="96"/>
  <c r="EC239" i="96" s="1"/>
  <c r="FT84" i="96"/>
  <c r="FV84" i="96" s="1"/>
  <c r="HN84" i="96"/>
  <c r="FY252" i="95"/>
  <c r="DG252" i="95"/>
  <c r="DI252" i="95" s="1"/>
  <c r="FK136" i="96"/>
  <c r="FM136" i="96" s="1"/>
  <c r="HK136" i="96"/>
  <c r="GE57" i="98"/>
  <c r="GG57" i="98" s="1"/>
  <c r="HQ57" i="98"/>
  <c r="GG108" i="95"/>
  <c r="GG110" i="95" s="1"/>
  <c r="EE108" i="95"/>
  <c r="EG108" i="95" s="1"/>
  <c r="FN57" i="96"/>
  <c r="FP57" i="96" s="1"/>
  <c r="HL57" i="96"/>
  <c r="HL59" i="96" s="1"/>
  <c r="GD187" i="95"/>
  <c r="DV187" i="95"/>
  <c r="DX187" i="95" s="1"/>
  <c r="HP110" i="94"/>
  <c r="FT110" i="94"/>
  <c r="FV110" i="94" s="1"/>
  <c r="GG161" i="95"/>
  <c r="EE161" i="95"/>
  <c r="EG161" i="95" s="1"/>
  <c r="FY212" i="95"/>
  <c r="FY214" i="95" s="1"/>
  <c r="DG212" i="95"/>
  <c r="DI212" i="95" s="1"/>
  <c r="DP173" i="95"/>
  <c r="DR173" i="95" s="1"/>
  <c r="GB173" i="95"/>
  <c r="GB175" i="95" s="1"/>
  <c r="EK30" i="95"/>
  <c r="EM30" i="95" s="1"/>
  <c r="GI30" i="95"/>
  <c r="GI32" i="95" s="1"/>
  <c r="FS56" i="98"/>
  <c r="FU56" i="98" s="1"/>
  <c r="HM56" i="98"/>
  <c r="HM58" i="98" s="1"/>
  <c r="EY148" i="96"/>
  <c r="FA148" i="96" s="1"/>
  <c r="HG148" i="96"/>
  <c r="HG150" i="96" s="1"/>
  <c r="GG135" i="95"/>
  <c r="EE135" i="95"/>
  <c r="EG135" i="95" s="1"/>
  <c r="FT31" i="96"/>
  <c r="FV31" i="96" s="1"/>
  <c r="HN31" i="96"/>
  <c r="HN33" i="96" s="1"/>
  <c r="GK96" i="95"/>
  <c r="EQ96" i="95"/>
  <c r="ES96" i="95" s="1"/>
  <c r="HG147" i="98"/>
  <c r="HG149" i="98" s="1"/>
  <c r="FA147" i="98"/>
  <c r="FC147" i="98" s="1"/>
  <c r="HF200" i="98"/>
  <c r="EX200" i="98"/>
  <c r="EZ200" i="98" s="1"/>
  <c r="GJ43" i="95"/>
  <c r="GJ45" i="95" s="1"/>
  <c r="EN43" i="95"/>
  <c r="EP43" i="95" s="1"/>
  <c r="FZ199" i="95"/>
  <c r="FZ201" i="95" s="1"/>
  <c r="DJ199" i="95"/>
  <c r="DL199" i="95" s="1"/>
  <c r="FQ110" i="96"/>
  <c r="FS110" i="96" s="1"/>
  <c r="HM110" i="96"/>
  <c r="FH109" i="96"/>
  <c r="FJ109" i="96" s="1"/>
  <c r="HJ109" i="96"/>
  <c r="HJ111" i="96" s="1"/>
  <c r="EO199" i="98"/>
  <c r="EQ199" i="98" s="1"/>
  <c r="HC199" i="98"/>
  <c r="HC201" i="98" s="1"/>
  <c r="FJ148" i="98"/>
  <c r="FL148" i="98" s="1"/>
  <c r="HJ148" i="98"/>
  <c r="FP95" i="98"/>
  <c r="FR95" i="98" s="1"/>
  <c r="HL95" i="98"/>
  <c r="HL97" i="98" s="1"/>
  <c r="EK122" i="95"/>
  <c r="EM122" i="95" s="1"/>
  <c r="GI122" i="95"/>
  <c r="DJ239" i="95"/>
  <c r="DL239" i="95" s="1"/>
  <c r="FZ239" i="95"/>
  <c r="FE162" i="96"/>
  <c r="FG162" i="96" s="1"/>
  <c r="HI162" i="96"/>
  <c r="FV96" i="98"/>
  <c r="FX96" i="98" s="1"/>
  <c r="HN96" i="98"/>
  <c r="ED253" i="96"/>
  <c r="EF253" i="96" s="1"/>
  <c r="GZ253" i="96"/>
  <c r="FG121" i="98"/>
  <c r="FI121" i="98" s="1"/>
  <c r="HI121" i="98"/>
  <c r="HI123" i="98" s="1"/>
  <c r="CU264" i="95"/>
  <c r="CW264" i="95" s="1"/>
  <c r="FU264" i="95"/>
  <c r="FU266" i="95" s="1"/>
  <c r="GY226" i="96"/>
  <c r="GY228" i="96" s="1"/>
  <c r="EA226" i="96"/>
  <c r="EC226" i="96" s="1"/>
  <c r="HB240" i="96"/>
  <c r="EJ240" i="96"/>
  <c r="EL240" i="96" s="1"/>
  <c r="EV174" i="96"/>
  <c r="EX174" i="96" s="1"/>
  <c r="HF174" i="96"/>
  <c r="HF176" i="96" s="1"/>
  <c r="GZ266" i="96"/>
  <c r="ED266" i="96"/>
  <c r="EF266" i="96" s="1"/>
  <c r="HD226" i="98"/>
  <c r="ER226" i="98"/>
  <c r="ET226" i="98" s="1"/>
  <c r="FN83" i="96"/>
  <c r="FP83" i="96" s="1"/>
  <c r="HL83" i="96"/>
  <c r="HL85" i="96" s="1"/>
  <c r="HH122" i="96"/>
  <c r="HH124" i="96" s="1"/>
  <c r="FB122" i="96"/>
  <c r="FD122" i="96" s="1"/>
  <c r="HJ161" i="98"/>
  <c r="FJ161" i="98"/>
  <c r="FL161" i="98" s="1"/>
  <c r="GB160" i="95"/>
  <c r="GB162" i="95" s="1"/>
  <c r="DP160" i="95"/>
  <c r="DR160" i="95" s="1"/>
  <c r="GX252" i="96"/>
  <c r="GX254" i="96" s="1"/>
  <c r="DX252" i="96"/>
  <c r="DZ252" i="96" s="1"/>
  <c r="FQ70" i="96"/>
  <c r="FS70" i="96" s="1"/>
  <c r="HM70" i="96"/>
  <c r="HM72" i="96" s="1"/>
  <c r="ES201" i="96"/>
  <c r="EU201" i="96" s="1"/>
  <c r="HE201" i="96"/>
  <c r="EP187" i="96"/>
  <c r="ER187" i="96" s="1"/>
  <c r="HD187" i="96"/>
  <c r="HD189" i="96" s="1"/>
  <c r="FZ71" i="96"/>
  <c r="GB71" i="96" s="1"/>
  <c r="HP71" i="96"/>
  <c r="EG213" i="96"/>
  <c r="EI213" i="96" s="1"/>
  <c r="HA213" i="96"/>
  <c r="HA215" i="96" s="1"/>
  <c r="DX265" i="96"/>
  <c r="DZ265" i="96" s="1"/>
  <c r="GX265" i="96"/>
  <c r="GX267" i="96" s="1"/>
  <c r="EU213" i="98"/>
  <c r="EW213" i="98" s="1"/>
  <c r="HE213" i="98"/>
  <c r="GZ212" i="98"/>
  <c r="GZ214" i="98" s="1"/>
  <c r="EF212" i="98"/>
  <c r="EH212" i="98" s="1"/>
  <c r="FY225" i="95"/>
  <c r="FY227" i="95" s="1"/>
  <c r="DG225" i="95"/>
  <c r="DI225" i="95" s="1"/>
  <c r="FW59" i="94"/>
  <c r="FY59" i="94" s="1"/>
  <c r="HQ59" i="94"/>
  <c r="HQ61" i="94" s="1"/>
  <c r="EJ227" i="96"/>
  <c r="EL227" i="96" s="1"/>
  <c r="HB227" i="96"/>
  <c r="ET31" i="95"/>
  <c r="EV31" i="95" s="1"/>
  <c r="GL31" i="95"/>
  <c r="FB175" i="96"/>
  <c r="FD175" i="96" s="1"/>
  <c r="HH175" i="96"/>
  <c r="FK96" i="96"/>
  <c r="FM96" i="96" s="1"/>
  <c r="HK96" i="96"/>
  <c r="HK98" i="96" s="1"/>
  <c r="EH95" i="95"/>
  <c r="EJ95" i="95" s="1"/>
  <c r="GH95" i="95"/>
  <c r="GH97" i="95" s="1"/>
  <c r="FP109" i="98"/>
  <c r="FR109" i="98" s="1"/>
  <c r="HL109" i="98"/>
  <c r="EB174" i="95"/>
  <c r="ED174" i="95" s="1"/>
  <c r="GF174" i="95"/>
  <c r="GI19" i="96"/>
  <c r="HS19" i="96"/>
  <c r="GC18" i="96"/>
  <c r="GE18" i="96" s="1"/>
  <c r="HQ18" i="96"/>
  <c r="HQ20" i="96" s="1"/>
  <c r="GO57" i="95"/>
  <c r="FC57" i="95"/>
  <c r="FE57" i="95" s="1"/>
  <c r="GE18" i="98"/>
  <c r="GG18" i="98" s="1"/>
  <c r="HQ18" i="98"/>
  <c r="EW56" i="95"/>
  <c r="EY56" i="95" s="1"/>
  <c r="GM56" i="95"/>
  <c r="GM58" i="95" s="1"/>
  <c r="HQ31" i="98"/>
  <c r="GE31" i="98"/>
  <c r="GG31" i="98" s="1"/>
  <c r="HN30" i="98"/>
  <c r="HN32" i="98" s="1"/>
  <c r="FV30" i="98"/>
  <c r="FX30" i="98" s="1"/>
  <c r="GF32" i="96"/>
  <c r="GH32" i="96" s="1"/>
  <c r="HR32" i="96"/>
  <c r="ET82" i="95"/>
  <c r="EV82" i="95" s="1"/>
  <c r="GL82" i="95"/>
  <c r="GL84" i="95" s="1"/>
  <c r="GB17" i="98"/>
  <c r="GD17" i="98" s="1"/>
  <c r="HP17" i="98"/>
  <c r="HP19" i="98" s="1"/>
  <c r="GI72" i="95" l="1"/>
  <c r="EN69" i="95"/>
  <c r="EP69" i="95" s="1"/>
  <c r="GJ69" i="95"/>
  <c r="GJ71" i="95" s="1"/>
  <c r="EZ70" i="95"/>
  <c r="FB70" i="95" s="1"/>
  <c r="GN70" i="95"/>
  <c r="HM47" i="96"/>
  <c r="HL46" i="98"/>
  <c r="FW45" i="96"/>
  <c r="FY45" i="96" s="1"/>
  <c r="HO45" i="96"/>
  <c r="FT44" i="96"/>
  <c r="FV44" i="96" s="1"/>
  <c r="HN44" i="96"/>
  <c r="HN46" i="96" s="1"/>
  <c r="HM43" i="98"/>
  <c r="HM45" i="98" s="1"/>
  <c r="FS43" i="98"/>
  <c r="FU43" i="98" s="1"/>
  <c r="GB44" i="98"/>
  <c r="GD44" i="98" s="1"/>
  <c r="HP44" i="98"/>
  <c r="HI85" i="98"/>
  <c r="HC163" i="98"/>
  <c r="GV239" i="98"/>
  <c r="HE137" i="98"/>
  <c r="HP45" i="94"/>
  <c r="HJ72" i="98"/>
  <c r="GZ189" i="98"/>
  <c r="HA176" i="98"/>
  <c r="GC43" i="94"/>
  <c r="GE43" i="94" s="1"/>
  <c r="HS43" i="94"/>
  <c r="FW42" i="94"/>
  <c r="FY42" i="94" s="1"/>
  <c r="HQ42" i="94"/>
  <c r="HQ44" i="94" s="1"/>
  <c r="HF134" i="98"/>
  <c r="HF136" i="98" s="1"/>
  <c r="EX134" i="98"/>
  <c r="EZ134" i="98" s="1"/>
  <c r="HD160" i="98"/>
  <c r="HD162" i="98" s="1"/>
  <c r="ER160" i="98"/>
  <c r="ET160" i="98" s="1"/>
  <c r="FS83" i="98"/>
  <c r="FU83" i="98" s="1"/>
  <c r="HM83" i="98"/>
  <c r="EI186" i="98"/>
  <c r="EK186" i="98" s="1"/>
  <c r="HA186" i="98"/>
  <c r="HA188" i="98" s="1"/>
  <c r="FM69" i="98"/>
  <c r="FO69" i="98" s="1"/>
  <c r="HK69" i="98"/>
  <c r="HK71" i="98" s="1"/>
  <c r="HE187" i="98"/>
  <c r="EU187" i="98"/>
  <c r="EW187" i="98" s="1"/>
  <c r="HJ135" i="98"/>
  <c r="FJ135" i="98"/>
  <c r="FL135" i="98" s="1"/>
  <c r="HB173" i="98"/>
  <c r="HB175" i="98" s="1"/>
  <c r="EL173" i="98"/>
  <c r="EN173" i="98" s="1"/>
  <c r="HA237" i="98"/>
  <c r="EI237" i="98"/>
  <c r="EK237" i="98" s="1"/>
  <c r="FJ82" i="98"/>
  <c r="FL82" i="98" s="1"/>
  <c r="HJ82" i="98"/>
  <c r="HJ84" i="98" s="1"/>
  <c r="FV70" i="98"/>
  <c r="FX70" i="98" s="1"/>
  <c r="HN70" i="98"/>
  <c r="HG174" i="98"/>
  <c r="FA174" i="98"/>
  <c r="FC174" i="98" s="1"/>
  <c r="DW236" i="98"/>
  <c r="DY236" i="98" s="1"/>
  <c r="GW236" i="98"/>
  <c r="GW238" i="98" s="1"/>
  <c r="HL130" i="94"/>
  <c r="HN96" i="94"/>
  <c r="HO113" i="94"/>
  <c r="HL147" i="94"/>
  <c r="HK164" i="94"/>
  <c r="HH232" i="94"/>
  <c r="HJ181" i="94"/>
  <c r="HO79" i="94"/>
  <c r="HH215" i="94"/>
  <c r="IF29" i="94"/>
  <c r="II29" i="94" s="1"/>
  <c r="F13" i="94" s="1"/>
  <c r="HF249" i="94"/>
  <c r="HE266" i="94"/>
  <c r="HG198" i="94"/>
  <c r="HC283" i="94"/>
  <c r="HA334" i="94"/>
  <c r="HB317" i="94"/>
  <c r="GY351" i="94"/>
  <c r="HC300" i="94"/>
  <c r="HF263" i="94"/>
  <c r="HF265" i="94" s="1"/>
  <c r="EP263" i="94"/>
  <c r="ER263" i="94" s="1"/>
  <c r="FT76" i="94"/>
  <c r="FV76" i="94" s="1"/>
  <c r="HP76" i="94"/>
  <c r="HP78" i="94" s="1"/>
  <c r="HH195" i="94"/>
  <c r="HH197" i="94" s="1"/>
  <c r="EV195" i="94"/>
  <c r="EX195" i="94" s="1"/>
  <c r="FB196" i="94"/>
  <c r="FD196" i="94" s="1"/>
  <c r="HJ196" i="94"/>
  <c r="HC314" i="94"/>
  <c r="HC316" i="94" s="1"/>
  <c r="EG314" i="94"/>
  <c r="EI314" i="94" s="1"/>
  <c r="HP111" i="94"/>
  <c r="HP112" i="94" s="1"/>
  <c r="FT111" i="94"/>
  <c r="FV111" i="94" s="1"/>
  <c r="FQ93" i="94"/>
  <c r="FS93" i="94" s="1"/>
  <c r="HO93" i="94"/>
  <c r="HO95" i="94" s="1"/>
  <c r="EJ297" i="94"/>
  <c r="EL297" i="94" s="1"/>
  <c r="HD297" i="94"/>
  <c r="HD299" i="94" s="1"/>
  <c r="EP281" i="94"/>
  <c r="ER281" i="94" s="1"/>
  <c r="HF281" i="94"/>
  <c r="EJ315" i="94"/>
  <c r="EL315" i="94" s="1"/>
  <c r="HD315" i="94"/>
  <c r="FH179" i="94"/>
  <c r="FJ179" i="94" s="1"/>
  <c r="HL179" i="94"/>
  <c r="ED331" i="94"/>
  <c r="EF331" i="94" s="1"/>
  <c r="HB331" i="94"/>
  <c r="HB333" i="94" s="1"/>
  <c r="HO145" i="94"/>
  <c r="FQ145" i="94"/>
  <c r="FS145" i="94" s="1"/>
  <c r="HO128" i="94"/>
  <c r="FQ128" i="94"/>
  <c r="FS128" i="94" s="1"/>
  <c r="EG332" i="94"/>
  <c r="EI332" i="94" s="1"/>
  <c r="HC332" i="94"/>
  <c r="HE298" i="94"/>
  <c r="EM298" i="94"/>
  <c r="EO298" i="94" s="1"/>
  <c r="HD280" i="94"/>
  <c r="HD282" i="94" s="1"/>
  <c r="EJ280" i="94"/>
  <c r="EL280" i="94" s="1"/>
  <c r="GZ348" i="94"/>
  <c r="GZ350" i="94" s="1"/>
  <c r="DX348" i="94"/>
  <c r="DZ348" i="94" s="1"/>
  <c r="FN162" i="94"/>
  <c r="FP162" i="94" s="1"/>
  <c r="HN162" i="94"/>
  <c r="FK144" i="94"/>
  <c r="FM144" i="94" s="1"/>
  <c r="HM144" i="94"/>
  <c r="HM146" i="94" s="1"/>
  <c r="EY229" i="94"/>
  <c r="FA229" i="94" s="1"/>
  <c r="HI229" i="94"/>
  <c r="HI231" i="94" s="1"/>
  <c r="EY212" i="94"/>
  <c r="FA212" i="94" s="1"/>
  <c r="HI212" i="94"/>
  <c r="HI214" i="94" s="1"/>
  <c r="HQ77" i="94"/>
  <c r="FW77" i="94"/>
  <c r="FY77" i="94" s="1"/>
  <c r="FB213" i="94"/>
  <c r="FD213" i="94" s="1"/>
  <c r="HJ213" i="94"/>
  <c r="FT94" i="94"/>
  <c r="FV94" i="94" s="1"/>
  <c r="HP94" i="94"/>
  <c r="HG264" i="94"/>
  <c r="ES264" i="94"/>
  <c r="EU264" i="94" s="1"/>
  <c r="FK127" i="94"/>
  <c r="FM127" i="94" s="1"/>
  <c r="HM127" i="94"/>
  <c r="HM129" i="94" s="1"/>
  <c r="HK178" i="94"/>
  <c r="HK180" i="94" s="1"/>
  <c r="FE178" i="94"/>
  <c r="FG178" i="94" s="1"/>
  <c r="HB349" i="94"/>
  <c r="ED349" i="94"/>
  <c r="EF349" i="94" s="1"/>
  <c r="HG246" i="94"/>
  <c r="HG248" i="94" s="1"/>
  <c r="ES246" i="94"/>
  <c r="EU246" i="94" s="1"/>
  <c r="HJ230" i="94"/>
  <c r="FB230" i="94"/>
  <c r="FD230" i="94" s="1"/>
  <c r="HL161" i="94"/>
  <c r="HL163" i="94" s="1"/>
  <c r="FH161" i="94"/>
  <c r="FJ161" i="94" s="1"/>
  <c r="EV247" i="94"/>
  <c r="EX247" i="94" s="1"/>
  <c r="HH247" i="94"/>
  <c r="HP20" i="98"/>
  <c r="HQ62" i="94"/>
  <c r="HQ21" i="96"/>
  <c r="HI124" i="98"/>
  <c r="HM73" i="96"/>
  <c r="HL98" i="98"/>
  <c r="HN33" i="98"/>
  <c r="GF124" i="95"/>
  <c r="HG150" i="98"/>
  <c r="HG151" i="96"/>
  <c r="GJ20" i="95"/>
  <c r="HI111" i="98"/>
  <c r="HK99" i="96"/>
  <c r="GL85" i="95"/>
  <c r="GD150" i="95"/>
  <c r="GI33" i="95"/>
  <c r="HJ112" i="96"/>
  <c r="GG111" i="95"/>
  <c r="HL60" i="96"/>
  <c r="HC202" i="98"/>
  <c r="GZ215" i="98"/>
  <c r="HH125" i="96"/>
  <c r="FX241" i="95"/>
  <c r="HN34" i="96"/>
  <c r="HF164" i="96"/>
  <c r="HL86" i="96"/>
  <c r="GJ46" i="95"/>
  <c r="FY215" i="95"/>
  <c r="GM59" i="95"/>
  <c r="GD137" i="95"/>
  <c r="GX268" i="96"/>
  <c r="HA216" i="96"/>
  <c r="GH98" i="95"/>
  <c r="HF177" i="96"/>
  <c r="FZ202" i="95"/>
  <c r="GZ228" i="98"/>
  <c r="GB176" i="95"/>
  <c r="HM59" i="98"/>
  <c r="HH138" i="96"/>
  <c r="FU267" i="95"/>
  <c r="HB203" i="96"/>
  <c r="FY228" i="95"/>
  <c r="GB163" i="95"/>
  <c r="FZ189" i="95"/>
  <c r="FV254" i="95"/>
  <c r="GX255" i="96"/>
  <c r="GY229" i="96"/>
  <c r="HD190" i="96"/>
  <c r="GY242" i="96"/>
  <c r="EW31" i="95"/>
  <c r="EY31" i="95" s="1"/>
  <c r="GM31" i="95"/>
  <c r="ES187" i="96"/>
  <c r="EU187" i="96" s="1"/>
  <c r="HE187" i="96"/>
  <c r="HE189" i="96" s="1"/>
  <c r="HI122" i="96"/>
  <c r="HI124" i="96" s="1"/>
  <c r="FE122" i="96"/>
  <c r="FG122" i="96" s="1"/>
  <c r="EG266" i="96"/>
  <c r="EI266" i="96" s="1"/>
  <c r="HA266" i="96"/>
  <c r="CX264" i="95"/>
  <c r="CZ264" i="95" s="1"/>
  <c r="FV264" i="95"/>
  <c r="FV266" i="95" s="1"/>
  <c r="GA239" i="95"/>
  <c r="DM239" i="95"/>
  <c r="DO239" i="95" s="1"/>
  <c r="FS95" i="98"/>
  <c r="FU95" i="98" s="1"/>
  <c r="HM95" i="98"/>
  <c r="HM97" i="98" s="1"/>
  <c r="FN96" i="96"/>
  <c r="FP96" i="96" s="1"/>
  <c r="HL96" i="96"/>
  <c r="HL98" i="96" s="1"/>
  <c r="HA253" i="96"/>
  <c r="EG253" i="96"/>
  <c r="EI253" i="96" s="1"/>
  <c r="FW84" i="96"/>
  <c r="FY84" i="96" s="1"/>
  <c r="HO84" i="96"/>
  <c r="FN123" i="96"/>
  <c r="FP123" i="96" s="1"/>
  <c r="HL123" i="96"/>
  <c r="FS122" i="98"/>
  <c r="FU122" i="98" s="1"/>
  <c r="HM122" i="98"/>
  <c r="HP58" i="96"/>
  <c r="FZ58" i="96"/>
  <c r="GB58" i="96" s="1"/>
  <c r="GE134" i="95"/>
  <c r="GE136" i="95" s="1"/>
  <c r="DY134" i="95"/>
  <c r="EA134" i="95" s="1"/>
  <c r="EQ17" i="95"/>
  <c r="ES17" i="95" s="1"/>
  <c r="GK17" i="95"/>
  <c r="GK19" i="95" s="1"/>
  <c r="HM109" i="98"/>
  <c r="FS109" i="98"/>
  <c r="FU109" i="98" s="1"/>
  <c r="HC227" i="96"/>
  <c r="EM227" i="96"/>
  <c r="EO227" i="96" s="1"/>
  <c r="FJ121" i="98"/>
  <c r="FL121" i="98" s="1"/>
  <c r="HJ121" i="98"/>
  <c r="HJ123" i="98" s="1"/>
  <c r="FM148" i="98"/>
  <c r="FO148" i="98" s="1"/>
  <c r="HK148" i="98"/>
  <c r="DS173" i="95"/>
  <c r="DU173" i="95" s="1"/>
  <c r="GC173" i="95"/>
  <c r="GC175" i="95" s="1"/>
  <c r="GC213" i="95"/>
  <c r="DS213" i="95"/>
  <c r="DU213" i="95" s="1"/>
  <c r="GZ226" i="96"/>
  <c r="GZ228" i="96" s="1"/>
  <c r="ED226" i="96"/>
  <c r="EF226" i="96" s="1"/>
  <c r="HO31" i="96"/>
  <c r="HO33" i="96" s="1"/>
  <c r="FW31" i="96"/>
  <c r="FY31" i="96" s="1"/>
  <c r="FB148" i="96"/>
  <c r="FD148" i="96" s="1"/>
  <c r="HH148" i="96"/>
  <c r="HH150" i="96" s="1"/>
  <c r="EH161" i="95"/>
  <c r="EJ161" i="95" s="1"/>
  <c r="GH161" i="95"/>
  <c r="FQ57" i="96"/>
  <c r="FS57" i="96" s="1"/>
  <c r="HM57" i="96"/>
  <c r="HM59" i="96" s="1"/>
  <c r="HN97" i="96"/>
  <c r="FT97" i="96"/>
  <c r="FV97" i="96" s="1"/>
  <c r="GE200" i="95"/>
  <c r="DY200" i="95"/>
  <c r="EA200" i="95" s="1"/>
  <c r="GA186" i="95"/>
  <c r="GA188" i="95" s="1"/>
  <c r="DM186" i="95"/>
  <c r="DO186" i="95" s="1"/>
  <c r="DY147" i="95"/>
  <c r="EA147" i="95" s="1"/>
  <c r="GE147" i="95"/>
  <c r="GE149" i="95" s="1"/>
  <c r="FZ59" i="94"/>
  <c r="GB59" i="94" s="1"/>
  <c r="HR59" i="94"/>
  <c r="HR61" i="94" s="1"/>
  <c r="GC71" i="96"/>
  <c r="GE71" i="96" s="1"/>
  <c r="HQ71" i="96"/>
  <c r="FT70" i="96"/>
  <c r="FV70" i="96" s="1"/>
  <c r="HN70" i="96"/>
  <c r="HN72" i="96" s="1"/>
  <c r="GC160" i="95"/>
  <c r="GC162" i="95" s="1"/>
  <c r="DS160" i="95"/>
  <c r="DU160" i="95" s="1"/>
  <c r="HJ162" i="96"/>
  <c r="FH162" i="96"/>
  <c r="FJ162" i="96" s="1"/>
  <c r="EH135" i="95"/>
  <c r="EJ135" i="95" s="1"/>
  <c r="GH135" i="95"/>
  <c r="EY188" i="96"/>
  <c r="FA188" i="96" s="1"/>
  <c r="HG188" i="96"/>
  <c r="HA225" i="98"/>
  <c r="HA227" i="98" s="1"/>
  <c r="EI225" i="98"/>
  <c r="EK225" i="98" s="1"/>
  <c r="HE214" i="96"/>
  <c r="ES214" i="96"/>
  <c r="EU214" i="96" s="1"/>
  <c r="FY238" i="95"/>
  <c r="FY240" i="95" s="1"/>
  <c r="DG238" i="95"/>
  <c r="DI238" i="95" s="1"/>
  <c r="HG174" i="96"/>
  <c r="HG176" i="96" s="1"/>
  <c r="EY174" i="96"/>
  <c r="FA174" i="96" s="1"/>
  <c r="FD147" i="98"/>
  <c r="FF147" i="98" s="1"/>
  <c r="HH147" i="98"/>
  <c r="HH149" i="98" s="1"/>
  <c r="EK95" i="95"/>
  <c r="EM95" i="95" s="1"/>
  <c r="GI95" i="95"/>
  <c r="GI97" i="95" s="1"/>
  <c r="DJ225" i="95"/>
  <c r="DL225" i="95" s="1"/>
  <c r="FZ225" i="95"/>
  <c r="FZ227" i="95" s="1"/>
  <c r="EA252" i="96"/>
  <c r="EC252" i="96" s="1"/>
  <c r="GY252" i="96"/>
  <c r="GY254" i="96" s="1"/>
  <c r="FT110" i="96"/>
  <c r="FV110" i="96" s="1"/>
  <c r="HN110" i="96"/>
  <c r="GL96" i="95"/>
  <c r="ET96" i="95"/>
  <c r="EV96" i="95" s="1"/>
  <c r="FV56" i="98"/>
  <c r="FX56" i="98" s="1"/>
  <c r="HN56" i="98"/>
  <c r="HN58" i="98" s="1"/>
  <c r="HI135" i="96"/>
  <c r="HI137" i="96" s="1"/>
  <c r="FE135" i="96"/>
  <c r="FG135" i="96" s="1"/>
  <c r="HJ108" i="98"/>
  <c r="HJ110" i="98" s="1"/>
  <c r="FJ108" i="98"/>
  <c r="FL108" i="98" s="1"/>
  <c r="EE174" i="95"/>
  <c r="EG174" i="95" s="1"/>
  <c r="GG174" i="95"/>
  <c r="HB213" i="96"/>
  <c r="HB215" i="96" s="1"/>
  <c r="EJ213" i="96"/>
  <c r="EL213" i="96" s="1"/>
  <c r="EV201" i="96"/>
  <c r="EX201" i="96" s="1"/>
  <c r="HF201" i="96"/>
  <c r="FM161" i="98"/>
  <c r="FO161" i="98" s="1"/>
  <c r="HK161" i="98"/>
  <c r="FW110" i="94"/>
  <c r="FY110" i="94" s="1"/>
  <c r="HQ110" i="94"/>
  <c r="HC200" i="96"/>
  <c r="HC202" i="96" s="1"/>
  <c r="EM200" i="96"/>
  <c r="EO200" i="96" s="1"/>
  <c r="DS226" i="95"/>
  <c r="DU226" i="95" s="1"/>
  <c r="GC226" i="95"/>
  <c r="HI175" i="96"/>
  <c r="FE175" i="96"/>
  <c r="FG175" i="96" s="1"/>
  <c r="HA212" i="98"/>
  <c r="HA214" i="98" s="1"/>
  <c r="EI212" i="98"/>
  <c r="EK212" i="98" s="1"/>
  <c r="FY96" i="98"/>
  <c r="GA96" i="98" s="1"/>
  <c r="HO96" i="98"/>
  <c r="GK43" i="95"/>
  <c r="GK45" i="95" s="1"/>
  <c r="EQ43" i="95"/>
  <c r="ES43" i="95" s="1"/>
  <c r="DJ212" i="95"/>
  <c r="DL212" i="95" s="1"/>
  <c r="FZ212" i="95"/>
  <c r="FZ214" i="95" s="1"/>
  <c r="EQ109" i="95"/>
  <c r="ES109" i="95" s="1"/>
  <c r="GK109" i="95"/>
  <c r="EE121" i="95"/>
  <c r="EG121" i="95" s="1"/>
  <c r="GG121" i="95"/>
  <c r="GG123" i="95" s="1"/>
  <c r="FK109" i="96"/>
  <c r="FM109" i="96" s="1"/>
  <c r="HK109" i="96"/>
  <c r="HK111" i="96" s="1"/>
  <c r="HF213" i="98"/>
  <c r="EX213" i="98"/>
  <c r="EZ213" i="98" s="1"/>
  <c r="HE226" i="98"/>
  <c r="EU226" i="98"/>
  <c r="EW226" i="98" s="1"/>
  <c r="GH108" i="95"/>
  <c r="GH110" i="95" s="1"/>
  <c r="EH108" i="95"/>
  <c r="EJ108" i="95" s="1"/>
  <c r="DA251" i="95"/>
  <c r="DC251" i="95" s="1"/>
  <c r="FW251" i="95"/>
  <c r="FW253" i="95" s="1"/>
  <c r="EZ83" i="95"/>
  <c r="FB83" i="95" s="1"/>
  <c r="GN83" i="95"/>
  <c r="EW44" i="95"/>
  <c r="EY44" i="95" s="1"/>
  <c r="GM44" i="95"/>
  <c r="GH57" i="98"/>
  <c r="HR57" i="98"/>
  <c r="FQ83" i="96"/>
  <c r="FS83" i="96" s="1"/>
  <c r="HM83" i="96"/>
  <c r="HM85" i="96" s="1"/>
  <c r="HC240" i="96"/>
  <c r="EM240" i="96"/>
  <c r="EO240" i="96" s="1"/>
  <c r="FA200" i="98"/>
  <c r="FC200" i="98" s="1"/>
  <c r="HG200" i="98"/>
  <c r="FN136" i="96"/>
  <c r="FP136" i="96" s="1"/>
  <c r="HL136" i="96"/>
  <c r="EZ18" i="95"/>
  <c r="FB18" i="95" s="1"/>
  <c r="GN18" i="95"/>
  <c r="EY161" i="96"/>
  <c r="FA161" i="96" s="1"/>
  <c r="HG161" i="96"/>
  <c r="HG163" i="96" s="1"/>
  <c r="HJ149" i="96"/>
  <c r="FH149" i="96"/>
  <c r="FJ149" i="96" s="1"/>
  <c r="GF60" i="94"/>
  <c r="GH60" i="94" s="1"/>
  <c r="HT60" i="94"/>
  <c r="EA265" i="96"/>
  <c r="EC265" i="96" s="1"/>
  <c r="GY265" i="96"/>
  <c r="GY267" i="96" s="1"/>
  <c r="EN122" i="95"/>
  <c r="EP122" i="95" s="1"/>
  <c r="GJ122" i="95"/>
  <c r="ER199" i="98"/>
  <c r="ET199" i="98" s="1"/>
  <c r="HD199" i="98"/>
  <c r="HD201" i="98" s="1"/>
  <c r="GA199" i="95"/>
  <c r="GA201" i="95" s="1"/>
  <c r="DM199" i="95"/>
  <c r="DO199" i="95" s="1"/>
  <c r="EN30" i="95"/>
  <c r="EP30" i="95" s="1"/>
  <c r="GJ30" i="95"/>
  <c r="GJ32" i="95" s="1"/>
  <c r="DY187" i="95"/>
  <c r="EA187" i="95" s="1"/>
  <c r="GE187" i="95"/>
  <c r="DJ252" i="95"/>
  <c r="DL252" i="95" s="1"/>
  <c r="FZ252" i="95"/>
  <c r="ED239" i="96"/>
  <c r="EF239" i="96" s="1"/>
  <c r="GZ239" i="96"/>
  <c r="GZ241" i="96" s="1"/>
  <c r="GH148" i="95"/>
  <c r="EH148" i="95"/>
  <c r="EJ148" i="95" s="1"/>
  <c r="DG265" i="95"/>
  <c r="DI265" i="95" s="1"/>
  <c r="FY265" i="95"/>
  <c r="GF18" i="96"/>
  <c r="GH18" i="96" s="1"/>
  <c r="HR18" i="96"/>
  <c r="HR20" i="96" s="1"/>
  <c r="EZ56" i="95"/>
  <c r="FB56" i="95" s="1"/>
  <c r="GN56" i="95"/>
  <c r="GN58" i="95" s="1"/>
  <c r="GH18" i="98"/>
  <c r="HR18" i="98"/>
  <c r="HS32" i="96"/>
  <c r="GI32" i="96"/>
  <c r="FY30" i="98"/>
  <c r="GA30" i="98" s="1"/>
  <c r="HO30" i="98"/>
  <c r="HO32" i="98" s="1"/>
  <c r="GH31" i="98"/>
  <c r="HR31" i="98"/>
  <c r="FF57" i="95"/>
  <c r="GP57" i="95"/>
  <c r="EW82" i="95"/>
  <c r="EY82" i="95" s="1"/>
  <c r="GM82" i="95"/>
  <c r="GM84" i="95" s="1"/>
  <c r="HQ17" i="98"/>
  <c r="HQ19" i="98" s="1"/>
  <c r="GE17" i="98"/>
  <c r="GG17" i="98" s="1"/>
  <c r="GJ72" i="95" l="1"/>
  <c r="EQ69" i="95"/>
  <c r="ES69" i="95" s="1"/>
  <c r="GK69" i="95"/>
  <c r="GK71" i="95" s="1"/>
  <c r="GO70" i="95"/>
  <c r="FC70" i="95"/>
  <c r="FE70" i="95" s="1"/>
  <c r="HM46" i="98"/>
  <c r="HN47" i="96"/>
  <c r="FW44" i="96"/>
  <c r="FY44" i="96" s="1"/>
  <c r="HO44" i="96"/>
  <c r="HO46" i="96" s="1"/>
  <c r="HP45" i="96"/>
  <c r="FZ45" i="96"/>
  <c r="GB45" i="96" s="1"/>
  <c r="HN43" i="98"/>
  <c r="HN45" i="98" s="1"/>
  <c r="FV43" i="98"/>
  <c r="FX43" i="98" s="1"/>
  <c r="GE44" i="98"/>
  <c r="GG44" i="98" s="1"/>
  <c r="HQ44" i="98"/>
  <c r="HJ85" i="98"/>
  <c r="HF137" i="98"/>
  <c r="HD163" i="98"/>
  <c r="GW239" i="98"/>
  <c r="HB176" i="98"/>
  <c r="HQ45" i="94"/>
  <c r="HK72" i="98"/>
  <c r="HA189" i="98"/>
  <c r="FZ42" i="94"/>
  <c r="GB42" i="94" s="1"/>
  <c r="HR42" i="94"/>
  <c r="HR44" i="94" s="1"/>
  <c r="GF43" i="94"/>
  <c r="GH43" i="94" s="1"/>
  <c r="HT43" i="94"/>
  <c r="HG134" i="98"/>
  <c r="HG136" i="98" s="1"/>
  <c r="FA134" i="98"/>
  <c r="FC134" i="98" s="1"/>
  <c r="HE160" i="98"/>
  <c r="HE162" i="98" s="1"/>
  <c r="EU160" i="98"/>
  <c r="EW160" i="98" s="1"/>
  <c r="GX236" i="98"/>
  <c r="GX238" i="98" s="1"/>
  <c r="DZ236" i="98"/>
  <c r="EB236" i="98" s="1"/>
  <c r="HO70" i="98"/>
  <c r="FY70" i="98"/>
  <c r="GA70" i="98" s="1"/>
  <c r="HK82" i="98"/>
  <c r="HK84" i="98" s="1"/>
  <c r="FM82" i="98"/>
  <c r="FO82" i="98" s="1"/>
  <c r="EX187" i="98"/>
  <c r="EZ187" i="98" s="1"/>
  <c r="HF187" i="98"/>
  <c r="HH174" i="98"/>
  <c r="FD174" i="98"/>
  <c r="FF174" i="98" s="1"/>
  <c r="EL237" i="98"/>
  <c r="EN237" i="98" s="1"/>
  <c r="HB237" i="98"/>
  <c r="HC173" i="98"/>
  <c r="HC175" i="98" s="1"/>
  <c r="EO173" i="98"/>
  <c r="EQ173" i="98" s="1"/>
  <c r="HK135" i="98"/>
  <c r="FM135" i="98"/>
  <c r="FO135" i="98" s="1"/>
  <c r="FP69" i="98"/>
  <c r="FR69" i="98" s="1"/>
  <c r="HL69" i="98"/>
  <c r="HL71" i="98" s="1"/>
  <c r="HB186" i="98"/>
  <c r="HB188" i="98" s="1"/>
  <c r="EL186" i="98"/>
  <c r="EN186" i="98" s="1"/>
  <c r="FV83" i="98"/>
  <c r="FX83" i="98" s="1"/>
  <c r="HN83" i="98"/>
  <c r="HM130" i="94"/>
  <c r="HO96" i="94"/>
  <c r="HP113" i="94"/>
  <c r="HM147" i="94"/>
  <c r="HL164" i="94"/>
  <c r="HI232" i="94"/>
  <c r="HP79" i="94"/>
  <c r="HI215" i="94"/>
  <c r="HK181" i="94"/>
  <c r="HG249" i="94"/>
  <c r="HF266" i="94"/>
  <c r="HH198" i="94"/>
  <c r="HD283" i="94"/>
  <c r="HB334" i="94"/>
  <c r="HC317" i="94"/>
  <c r="HD300" i="94"/>
  <c r="GZ351" i="94"/>
  <c r="FE230" i="94"/>
  <c r="FG230" i="94" s="1"/>
  <c r="HK230" i="94"/>
  <c r="EG349" i="94"/>
  <c r="EI349" i="94" s="1"/>
  <c r="HC349" i="94"/>
  <c r="FH178" i="94"/>
  <c r="FJ178" i="94" s="1"/>
  <c r="HL178" i="94"/>
  <c r="HL180" i="94" s="1"/>
  <c r="EV264" i="94"/>
  <c r="EX264" i="94" s="1"/>
  <c r="HH264" i="94"/>
  <c r="FE213" i="94"/>
  <c r="FG213" i="94" s="1"/>
  <c r="HK213" i="94"/>
  <c r="HR77" i="94"/>
  <c r="FZ77" i="94"/>
  <c r="GB77" i="94" s="1"/>
  <c r="HF298" i="94"/>
  <c r="EP298" i="94"/>
  <c r="ER298" i="94" s="1"/>
  <c r="HP128" i="94"/>
  <c r="FT128" i="94"/>
  <c r="FV128" i="94" s="1"/>
  <c r="HP145" i="94"/>
  <c r="FT145" i="94"/>
  <c r="FV145" i="94" s="1"/>
  <c r="FW111" i="94"/>
  <c r="FY111" i="94" s="1"/>
  <c r="HQ111" i="94"/>
  <c r="HQ112" i="94" s="1"/>
  <c r="EJ314" i="94"/>
  <c r="EL314" i="94" s="1"/>
  <c r="HD314" i="94"/>
  <c r="HD316" i="94" s="1"/>
  <c r="EY247" i="94"/>
  <c r="FA247" i="94" s="1"/>
  <c r="HI247" i="94"/>
  <c r="HJ212" i="94"/>
  <c r="HJ214" i="94" s="1"/>
  <c r="FB212" i="94"/>
  <c r="FD212" i="94" s="1"/>
  <c r="FQ162" i="94"/>
  <c r="FS162" i="94" s="1"/>
  <c r="HO162" i="94"/>
  <c r="EG331" i="94"/>
  <c r="EI331" i="94" s="1"/>
  <c r="HC331" i="94"/>
  <c r="HC333" i="94" s="1"/>
  <c r="EM315" i="94"/>
  <c r="EO315" i="94" s="1"/>
  <c r="HE315" i="94"/>
  <c r="HE297" i="94"/>
  <c r="HE299" i="94" s="1"/>
  <c r="EM297" i="94"/>
  <c r="EO297" i="94" s="1"/>
  <c r="FW76" i="94"/>
  <c r="FY76" i="94" s="1"/>
  <c r="HQ76" i="94"/>
  <c r="HQ78" i="94" s="1"/>
  <c r="HM161" i="94"/>
  <c r="HM163" i="94" s="1"/>
  <c r="FK161" i="94"/>
  <c r="FM161" i="94" s="1"/>
  <c r="HH246" i="94"/>
  <c r="HH248" i="94" s="1"/>
  <c r="EV246" i="94"/>
  <c r="EX246" i="94" s="1"/>
  <c r="EA348" i="94"/>
  <c r="EC348" i="94" s="1"/>
  <c r="HA348" i="94"/>
  <c r="HA350" i="94" s="1"/>
  <c r="EM280" i="94"/>
  <c r="EO280" i="94" s="1"/>
  <c r="HE280" i="94"/>
  <c r="HE282" i="94" s="1"/>
  <c r="HI195" i="94"/>
  <c r="HI197" i="94" s="1"/>
  <c r="EY195" i="94"/>
  <c r="FA195" i="94" s="1"/>
  <c r="HG263" i="94"/>
  <c r="HG265" i="94" s="1"/>
  <c r="ES263" i="94"/>
  <c r="EU263" i="94" s="1"/>
  <c r="HN127" i="94"/>
  <c r="HN129" i="94" s="1"/>
  <c r="FN127" i="94"/>
  <c r="FP127" i="94" s="1"/>
  <c r="FW94" i="94"/>
  <c r="FY94" i="94" s="1"/>
  <c r="HQ94" i="94"/>
  <c r="HJ229" i="94"/>
  <c r="HJ231" i="94" s="1"/>
  <c r="FB229" i="94"/>
  <c r="FD229" i="94" s="1"/>
  <c r="HN144" i="94"/>
  <c r="HN146" i="94" s="1"/>
  <c r="FN144" i="94"/>
  <c r="FP144" i="94" s="1"/>
  <c r="EJ332" i="94"/>
  <c r="EL332" i="94" s="1"/>
  <c r="HD332" i="94"/>
  <c r="HM179" i="94"/>
  <c r="FK179" i="94"/>
  <c r="FM179" i="94" s="1"/>
  <c r="ES281" i="94"/>
  <c r="EU281" i="94" s="1"/>
  <c r="HG281" i="94"/>
  <c r="HP93" i="94"/>
  <c r="HP95" i="94" s="1"/>
  <c r="FT93" i="94"/>
  <c r="FV93" i="94" s="1"/>
  <c r="FE196" i="94"/>
  <c r="FG196" i="94" s="1"/>
  <c r="HK196" i="94"/>
  <c r="HQ20" i="98"/>
  <c r="HR21" i="96"/>
  <c r="HR62" i="94"/>
  <c r="HJ124" i="98"/>
  <c r="HH150" i="98"/>
  <c r="HN73" i="96"/>
  <c r="HM98" i="98"/>
  <c r="HH151" i="96"/>
  <c r="HO33" i="98"/>
  <c r="GG124" i="95"/>
  <c r="GH111" i="95"/>
  <c r="GK20" i="95"/>
  <c r="GM85" i="95"/>
  <c r="HL99" i="96"/>
  <c r="GE150" i="95"/>
  <c r="HJ111" i="98"/>
  <c r="HK112" i="96"/>
  <c r="GJ33" i="95"/>
  <c r="HD202" i="98"/>
  <c r="HI125" i="96"/>
  <c r="HM60" i="96"/>
  <c r="HO34" i="96"/>
  <c r="HA215" i="98"/>
  <c r="FY241" i="95"/>
  <c r="HM86" i="96"/>
  <c r="GN59" i="95"/>
  <c r="HG164" i="96"/>
  <c r="GK46" i="95"/>
  <c r="GE137" i="95"/>
  <c r="FZ215" i="95"/>
  <c r="GY268" i="96"/>
  <c r="GC176" i="95"/>
  <c r="GI98" i="95"/>
  <c r="HB216" i="96"/>
  <c r="HA228" i="98"/>
  <c r="HG177" i="96"/>
  <c r="HI138" i="96"/>
  <c r="GA202" i="95"/>
  <c r="HN59" i="98"/>
  <c r="FV267" i="95"/>
  <c r="GA189" i="95"/>
  <c r="FZ228" i="95"/>
  <c r="HC203" i="96"/>
  <c r="GC163" i="95"/>
  <c r="GZ229" i="96"/>
  <c r="FW254" i="95"/>
  <c r="GY255" i="96"/>
  <c r="HE190" i="96"/>
  <c r="GZ242" i="96"/>
  <c r="EQ30" i="95"/>
  <c r="ES30" i="95" s="1"/>
  <c r="GK30" i="95"/>
  <c r="GK32" i="95" s="1"/>
  <c r="GK122" i="95"/>
  <c r="EQ122" i="95"/>
  <c r="ES122" i="95" s="1"/>
  <c r="EZ44" i="95"/>
  <c r="FB44" i="95" s="1"/>
  <c r="GN44" i="95"/>
  <c r="HG213" i="98"/>
  <c r="FA213" i="98"/>
  <c r="FC213" i="98" s="1"/>
  <c r="GA212" i="95"/>
  <c r="GA214" i="95" s="1"/>
  <c r="DM212" i="95"/>
  <c r="DO212" i="95" s="1"/>
  <c r="FP161" i="98"/>
  <c r="FR161" i="98" s="1"/>
  <c r="HL161" i="98"/>
  <c r="GJ95" i="95"/>
  <c r="GJ97" i="95" s="1"/>
  <c r="EN95" i="95"/>
  <c r="EP95" i="95" s="1"/>
  <c r="FK162" i="96"/>
  <c r="FM162" i="96" s="1"/>
  <c r="HK162" i="96"/>
  <c r="GB186" i="95"/>
  <c r="GB188" i="95" s="1"/>
  <c r="DP186" i="95"/>
  <c r="DR186" i="95" s="1"/>
  <c r="EB200" i="95"/>
  <c r="ED200" i="95" s="1"/>
  <c r="GF200" i="95"/>
  <c r="FV109" i="98"/>
  <c r="FX109" i="98" s="1"/>
  <c r="HN109" i="98"/>
  <c r="EB134" i="95"/>
  <c r="ED134" i="95" s="1"/>
  <c r="GF134" i="95"/>
  <c r="GF136" i="95" s="1"/>
  <c r="HL109" i="96"/>
  <c r="HL111" i="96" s="1"/>
  <c r="FN109" i="96"/>
  <c r="FP109" i="96" s="1"/>
  <c r="FZ110" i="94"/>
  <c r="GB110" i="94" s="1"/>
  <c r="HR110" i="94"/>
  <c r="FW70" i="96"/>
  <c r="FY70" i="96" s="1"/>
  <c r="HO70" i="96"/>
  <c r="HO72" i="96" s="1"/>
  <c r="EB147" i="95"/>
  <c r="ED147" i="95" s="1"/>
  <c r="GF147" i="95"/>
  <c r="GF149" i="95" s="1"/>
  <c r="FZ84" i="96"/>
  <c r="GB84" i="96" s="1"/>
  <c r="HP84" i="96"/>
  <c r="FQ96" i="96"/>
  <c r="FS96" i="96" s="1"/>
  <c r="HM96" i="96"/>
  <c r="HM98" i="96" s="1"/>
  <c r="EJ266" i="96"/>
  <c r="EL266" i="96" s="1"/>
  <c r="HB266" i="96"/>
  <c r="EV187" i="96"/>
  <c r="EX187" i="96" s="1"/>
  <c r="HF187" i="96"/>
  <c r="HF189" i="96" s="1"/>
  <c r="GB199" i="95"/>
  <c r="GB201" i="95" s="1"/>
  <c r="DP199" i="95"/>
  <c r="DR199" i="95" s="1"/>
  <c r="HM136" i="96"/>
  <c r="FQ136" i="96"/>
  <c r="FS136" i="96" s="1"/>
  <c r="HH200" i="98"/>
  <c r="FD200" i="98"/>
  <c r="FF200" i="98" s="1"/>
  <c r="ET109" i="95"/>
  <c r="EV109" i="95" s="1"/>
  <c r="GL109" i="95"/>
  <c r="FH135" i="96"/>
  <c r="FJ135" i="96" s="1"/>
  <c r="HJ135" i="96"/>
  <c r="HJ137" i="96" s="1"/>
  <c r="HI147" i="98"/>
  <c r="HI149" i="98" s="1"/>
  <c r="FG147" i="98"/>
  <c r="FI147" i="98" s="1"/>
  <c r="GF71" i="96"/>
  <c r="GH71" i="96" s="1"/>
  <c r="HR71" i="96"/>
  <c r="HI148" i="96"/>
  <c r="HI150" i="96" s="1"/>
  <c r="FE148" i="96"/>
  <c r="FG148" i="96" s="1"/>
  <c r="GD213" i="95"/>
  <c r="DV213" i="95"/>
  <c r="DX213" i="95" s="1"/>
  <c r="ET17" i="95"/>
  <c r="EV17" i="95" s="1"/>
  <c r="GL17" i="95"/>
  <c r="GL19" i="95" s="1"/>
  <c r="EG239" i="96"/>
  <c r="EI239" i="96" s="1"/>
  <c r="HA239" i="96"/>
  <c r="HA241" i="96" s="1"/>
  <c r="ED265" i="96"/>
  <c r="EF265" i="96" s="1"/>
  <c r="GZ265" i="96"/>
  <c r="GZ267" i="96" s="1"/>
  <c r="FK149" i="96"/>
  <c r="FM149" i="96" s="1"/>
  <c r="HK149" i="96"/>
  <c r="EP240" i="96"/>
  <c r="ER240" i="96" s="1"/>
  <c r="HD240" i="96"/>
  <c r="HO110" i="96"/>
  <c r="FW110" i="96"/>
  <c r="FY110" i="96" s="1"/>
  <c r="FB174" i="96"/>
  <c r="FD174" i="96" s="1"/>
  <c r="HH174" i="96"/>
  <c r="HH176" i="96" s="1"/>
  <c r="HF214" i="96"/>
  <c r="EV214" i="96"/>
  <c r="EX214" i="96" s="1"/>
  <c r="FZ31" i="96"/>
  <c r="GB31" i="96" s="1"/>
  <c r="HP31" i="96"/>
  <c r="HP33" i="96" s="1"/>
  <c r="HJ122" i="96"/>
  <c r="HJ124" i="96" s="1"/>
  <c r="FH122" i="96"/>
  <c r="FJ122" i="96" s="1"/>
  <c r="HB225" i="98"/>
  <c r="HB227" i="98" s="1"/>
  <c r="EL225" i="98"/>
  <c r="EN225" i="98" s="1"/>
  <c r="EG226" i="96"/>
  <c r="EI226" i="96" s="1"/>
  <c r="HA226" i="96"/>
  <c r="HA228" i="96" s="1"/>
  <c r="GI60" i="94"/>
  <c r="GK60" i="94" s="1"/>
  <c r="HU60" i="94"/>
  <c r="FX251" i="95"/>
  <c r="FX253" i="95" s="1"/>
  <c r="DD251" i="95"/>
  <c r="DF251" i="95" s="1"/>
  <c r="HC213" i="96"/>
  <c r="HC215" i="96" s="1"/>
  <c r="EM213" i="96"/>
  <c r="EO213" i="96" s="1"/>
  <c r="HH188" i="96"/>
  <c r="FB188" i="96"/>
  <c r="FD188" i="96" s="1"/>
  <c r="FT57" i="96"/>
  <c r="FV57" i="96" s="1"/>
  <c r="HN57" i="96"/>
  <c r="HN59" i="96" s="1"/>
  <c r="FV95" i="98"/>
  <c r="FX95" i="98" s="1"/>
  <c r="HN95" i="98"/>
  <c r="HN97" i="98" s="1"/>
  <c r="EH174" i="95"/>
  <c r="EJ174" i="95" s="1"/>
  <c r="GH174" i="95"/>
  <c r="GA225" i="95"/>
  <c r="GA227" i="95" s="1"/>
  <c r="DM225" i="95"/>
  <c r="DO225" i="95" s="1"/>
  <c r="HQ58" i="96"/>
  <c r="GC58" i="96"/>
  <c r="GE58" i="96" s="1"/>
  <c r="EK148" i="95"/>
  <c r="EM148" i="95" s="1"/>
  <c r="GI148" i="95"/>
  <c r="HH161" i="96"/>
  <c r="HH163" i="96" s="1"/>
  <c r="FB161" i="96"/>
  <c r="FD161" i="96" s="1"/>
  <c r="HB212" i="98"/>
  <c r="HB214" i="98" s="1"/>
  <c r="EL212" i="98"/>
  <c r="EN212" i="98" s="1"/>
  <c r="FV122" i="98"/>
  <c r="FX122" i="98" s="1"/>
  <c r="HN122" i="98"/>
  <c r="EP200" i="96"/>
  <c r="ER200" i="96" s="1"/>
  <c r="HD200" i="96"/>
  <c r="HD202" i="96" s="1"/>
  <c r="GA252" i="95"/>
  <c r="DM252" i="95"/>
  <c r="DO252" i="95" s="1"/>
  <c r="EU199" i="98"/>
  <c r="EW199" i="98" s="1"/>
  <c r="HE199" i="98"/>
  <c r="HE201" i="98" s="1"/>
  <c r="EK108" i="95"/>
  <c r="EM108" i="95" s="1"/>
  <c r="GI108" i="95"/>
  <c r="GI110" i="95" s="1"/>
  <c r="FZ238" i="95"/>
  <c r="FZ240" i="95" s="1"/>
  <c r="DJ238" i="95"/>
  <c r="DL238" i="95" s="1"/>
  <c r="FW97" i="96"/>
  <c r="FY97" i="96" s="1"/>
  <c r="HO97" i="96"/>
  <c r="EP227" i="96"/>
  <c r="ER227" i="96" s="1"/>
  <c r="HD227" i="96"/>
  <c r="FC18" i="95"/>
  <c r="FE18" i="95" s="1"/>
  <c r="GO18" i="95"/>
  <c r="FT83" i="96"/>
  <c r="FV83" i="96" s="1"/>
  <c r="HN83" i="96"/>
  <c r="HN85" i="96" s="1"/>
  <c r="EH121" i="95"/>
  <c r="EJ121" i="95" s="1"/>
  <c r="GH121" i="95"/>
  <c r="GH123" i="95" s="1"/>
  <c r="GL43" i="95"/>
  <c r="GL45" i="95" s="1"/>
  <c r="ET43" i="95"/>
  <c r="EV43" i="95" s="1"/>
  <c r="GC59" i="94"/>
  <c r="GE59" i="94" s="1"/>
  <c r="HS59" i="94"/>
  <c r="HS61" i="94" s="1"/>
  <c r="HL148" i="98"/>
  <c r="FP148" i="98"/>
  <c r="FR148" i="98" s="1"/>
  <c r="FM121" i="98"/>
  <c r="FO121" i="98" s="1"/>
  <c r="HK121" i="98"/>
  <c r="HK123" i="98" s="1"/>
  <c r="HM123" i="96"/>
  <c r="FQ123" i="96"/>
  <c r="FS123" i="96" s="1"/>
  <c r="EY201" i="96"/>
  <c r="FA201" i="96" s="1"/>
  <c r="HG201" i="96"/>
  <c r="DJ265" i="95"/>
  <c r="DL265" i="95" s="1"/>
  <c r="FZ265" i="95"/>
  <c r="GF187" i="95"/>
  <c r="EB187" i="95"/>
  <c r="ED187" i="95" s="1"/>
  <c r="FC83" i="95"/>
  <c r="FE83" i="95" s="1"/>
  <c r="GO83" i="95"/>
  <c r="EX226" i="98"/>
  <c r="EZ226" i="98" s="1"/>
  <c r="HF226" i="98"/>
  <c r="GB96" i="98"/>
  <c r="GD96" i="98" s="1"/>
  <c r="HP96" i="98"/>
  <c r="FY56" i="98"/>
  <c r="GA56" i="98" s="1"/>
  <c r="HO56" i="98"/>
  <c r="HO58" i="98" s="1"/>
  <c r="ED252" i="96"/>
  <c r="EF252" i="96" s="1"/>
  <c r="GZ252" i="96"/>
  <c r="GZ254" i="96" s="1"/>
  <c r="GD160" i="95"/>
  <c r="GD162" i="95" s="1"/>
  <c r="DV160" i="95"/>
  <c r="DX160" i="95" s="1"/>
  <c r="HB253" i="96"/>
  <c r="EJ253" i="96"/>
  <c r="EL253" i="96" s="1"/>
  <c r="GB239" i="95"/>
  <c r="DP239" i="95"/>
  <c r="DR239" i="95" s="1"/>
  <c r="HJ175" i="96"/>
  <c r="FH175" i="96"/>
  <c r="FJ175" i="96" s="1"/>
  <c r="DV226" i="95"/>
  <c r="DX226" i="95" s="1"/>
  <c r="GD226" i="95"/>
  <c r="FM108" i="98"/>
  <c r="FO108" i="98" s="1"/>
  <c r="HK108" i="98"/>
  <c r="HK110" i="98" s="1"/>
  <c r="EW96" i="95"/>
  <c r="EY96" i="95" s="1"/>
  <c r="GM96" i="95"/>
  <c r="GI135" i="95"/>
  <c r="EK135" i="95"/>
  <c r="EM135" i="95" s="1"/>
  <c r="GI161" i="95"/>
  <c r="EK161" i="95"/>
  <c r="EM161" i="95" s="1"/>
  <c r="GD173" i="95"/>
  <c r="GD175" i="95" s="1"/>
  <c r="DV173" i="95"/>
  <c r="DX173" i="95" s="1"/>
  <c r="DA264" i="95"/>
  <c r="DC264" i="95" s="1"/>
  <c r="FW264" i="95"/>
  <c r="FW266" i="95" s="1"/>
  <c r="GN31" i="95"/>
  <c r="EZ31" i="95"/>
  <c r="FB31" i="95" s="1"/>
  <c r="HS18" i="96"/>
  <c r="HS20" i="96" s="1"/>
  <c r="GI18" i="96"/>
  <c r="FC56" i="95"/>
  <c r="FE56" i="95" s="1"/>
  <c r="GO56" i="95"/>
  <c r="GO58" i="95" s="1"/>
  <c r="GB30" i="98"/>
  <c r="GD30" i="98" s="1"/>
  <c r="HP30" i="98"/>
  <c r="HP32" i="98" s="1"/>
  <c r="EZ82" i="95"/>
  <c r="FB82" i="95" s="1"/>
  <c r="GN82" i="95"/>
  <c r="GN84" i="95" s="1"/>
  <c r="GH17" i="98"/>
  <c r="HR17" i="98"/>
  <c r="HR19" i="98" s="1"/>
  <c r="GK72" i="95" l="1"/>
  <c r="ET69" i="95"/>
  <c r="EV69" i="95" s="1"/>
  <c r="GL69" i="95"/>
  <c r="GL71" i="95" s="1"/>
  <c r="FF70" i="95"/>
  <c r="GP70" i="95"/>
  <c r="HN46" i="98"/>
  <c r="HO47" i="96"/>
  <c r="GC45" i="96"/>
  <c r="GE45" i="96" s="1"/>
  <c r="HQ45" i="96"/>
  <c r="FZ44" i="96"/>
  <c r="GB44" i="96" s="1"/>
  <c r="HP44" i="96"/>
  <c r="HP46" i="96" s="1"/>
  <c r="HO43" i="98"/>
  <c r="HO45" i="98" s="1"/>
  <c r="FY43" i="98"/>
  <c r="GA43" i="98" s="1"/>
  <c r="GH44" i="98"/>
  <c r="HR44" i="98"/>
  <c r="HK85" i="98"/>
  <c r="HC176" i="98"/>
  <c r="GX239" i="98"/>
  <c r="HE163" i="98"/>
  <c r="HG137" i="98"/>
  <c r="HR45" i="94"/>
  <c r="HL72" i="98"/>
  <c r="HB189" i="98"/>
  <c r="HU43" i="94"/>
  <c r="GI43" i="94"/>
  <c r="GK43" i="94" s="1"/>
  <c r="HS42" i="94"/>
  <c r="HS44" i="94" s="1"/>
  <c r="GC42" i="94"/>
  <c r="GE42" i="94" s="1"/>
  <c r="FD134" i="98"/>
  <c r="FF134" i="98" s="1"/>
  <c r="HH134" i="98"/>
  <c r="HH136" i="98" s="1"/>
  <c r="HF160" i="98"/>
  <c r="HF162" i="98" s="1"/>
  <c r="EX160" i="98"/>
  <c r="EZ160" i="98" s="1"/>
  <c r="EO186" i="98"/>
  <c r="EQ186" i="98" s="1"/>
  <c r="HC186" i="98"/>
  <c r="HC188" i="98" s="1"/>
  <c r="FP135" i="98"/>
  <c r="FR135" i="98" s="1"/>
  <c r="HL135" i="98"/>
  <c r="ER173" i="98"/>
  <c r="ET173" i="98" s="1"/>
  <c r="HD173" i="98"/>
  <c r="HD175" i="98" s="1"/>
  <c r="FG174" i="98"/>
  <c r="FI174" i="98" s="1"/>
  <c r="HI174" i="98"/>
  <c r="FP82" i="98"/>
  <c r="FR82" i="98" s="1"/>
  <c r="HL82" i="98"/>
  <c r="HL84" i="98" s="1"/>
  <c r="HP70" i="98"/>
  <c r="GB70" i="98"/>
  <c r="GD70" i="98" s="1"/>
  <c r="EC236" i="98"/>
  <c r="EE236" i="98" s="1"/>
  <c r="GY236" i="98"/>
  <c r="GY238" i="98" s="1"/>
  <c r="HO83" i="98"/>
  <c r="FY83" i="98"/>
  <c r="GA83" i="98" s="1"/>
  <c r="FS69" i="98"/>
  <c r="FU69" i="98" s="1"/>
  <c r="HM69" i="98"/>
  <c r="HM71" i="98" s="1"/>
  <c r="HC237" i="98"/>
  <c r="EO237" i="98"/>
  <c r="EQ237" i="98" s="1"/>
  <c r="FA187" i="98"/>
  <c r="FC187" i="98" s="1"/>
  <c r="HG187" i="98"/>
  <c r="HN130" i="94"/>
  <c r="HP96" i="94"/>
  <c r="HQ113" i="94"/>
  <c r="HN147" i="94"/>
  <c r="HM164" i="94"/>
  <c r="HJ232" i="94"/>
  <c r="HQ79" i="94"/>
  <c r="HL181" i="94"/>
  <c r="HJ215" i="94"/>
  <c r="HH249" i="94"/>
  <c r="HG266" i="94"/>
  <c r="HI198" i="94"/>
  <c r="HE283" i="94"/>
  <c r="HC334" i="94"/>
  <c r="HD317" i="94"/>
  <c r="HE300" i="94"/>
  <c r="HA351" i="94"/>
  <c r="FW93" i="94"/>
  <c r="FY93" i="94" s="1"/>
  <c r="HQ93" i="94"/>
  <c r="HQ95" i="94" s="1"/>
  <c r="HO144" i="94"/>
  <c r="HO146" i="94" s="1"/>
  <c r="FQ144" i="94"/>
  <c r="FS144" i="94" s="1"/>
  <c r="HH263" i="94"/>
  <c r="HH265" i="94" s="1"/>
  <c r="EV263" i="94"/>
  <c r="EX263" i="94" s="1"/>
  <c r="EP280" i="94"/>
  <c r="ER280" i="94" s="1"/>
  <c r="HF280" i="94"/>
  <c r="HF282" i="94" s="1"/>
  <c r="FN161" i="94"/>
  <c r="FP161" i="94" s="1"/>
  <c r="HN161" i="94"/>
  <c r="HN163" i="94" s="1"/>
  <c r="HF297" i="94"/>
  <c r="HF299" i="94" s="1"/>
  <c r="EP297" i="94"/>
  <c r="ER297" i="94" s="1"/>
  <c r="HE314" i="94"/>
  <c r="HE316" i="94" s="1"/>
  <c r="EM314" i="94"/>
  <c r="EO314" i="94" s="1"/>
  <c r="FH213" i="94"/>
  <c r="FJ213" i="94" s="1"/>
  <c r="HL213" i="94"/>
  <c r="FK178" i="94"/>
  <c r="FM178" i="94" s="1"/>
  <c r="HM178" i="94"/>
  <c r="HM180" i="94" s="1"/>
  <c r="FH230" i="94"/>
  <c r="FJ230" i="94" s="1"/>
  <c r="HL230" i="94"/>
  <c r="FH196" i="94"/>
  <c r="FJ196" i="94" s="1"/>
  <c r="HL196" i="94"/>
  <c r="EV281" i="94"/>
  <c r="EX281" i="94" s="1"/>
  <c r="HH281" i="94"/>
  <c r="HR94" i="94"/>
  <c r="FZ94" i="94"/>
  <c r="GB94" i="94" s="1"/>
  <c r="FZ76" i="94"/>
  <c r="GB76" i="94" s="1"/>
  <c r="HR76" i="94"/>
  <c r="HR78" i="94" s="1"/>
  <c r="EJ331" i="94"/>
  <c r="EL331" i="94" s="1"/>
  <c r="HD331" i="94"/>
  <c r="HD333" i="94" s="1"/>
  <c r="FB247" i="94"/>
  <c r="FD247" i="94" s="1"/>
  <c r="HJ247" i="94"/>
  <c r="FW128" i="94"/>
  <c r="FY128" i="94" s="1"/>
  <c r="HQ128" i="94"/>
  <c r="HS77" i="94"/>
  <c r="GC77" i="94"/>
  <c r="GE77" i="94" s="1"/>
  <c r="HN179" i="94"/>
  <c r="FN179" i="94"/>
  <c r="FP179" i="94" s="1"/>
  <c r="FE229" i="94"/>
  <c r="FG229" i="94" s="1"/>
  <c r="HK229" i="94"/>
  <c r="HK231" i="94" s="1"/>
  <c r="HO127" i="94"/>
  <c r="HO129" i="94" s="1"/>
  <c r="FQ127" i="94"/>
  <c r="FS127" i="94" s="1"/>
  <c r="HJ195" i="94"/>
  <c r="HJ197" i="94" s="1"/>
  <c r="FB195" i="94"/>
  <c r="FD195" i="94" s="1"/>
  <c r="ED348" i="94"/>
  <c r="EF348" i="94" s="1"/>
  <c r="HB348" i="94"/>
  <c r="HB350" i="94" s="1"/>
  <c r="EY246" i="94"/>
  <c r="FA246" i="94" s="1"/>
  <c r="HI246" i="94"/>
  <c r="HI248" i="94" s="1"/>
  <c r="FE212" i="94"/>
  <c r="FG212" i="94" s="1"/>
  <c r="HK212" i="94"/>
  <c r="HK214" i="94" s="1"/>
  <c r="HR111" i="94"/>
  <c r="HR112" i="94" s="1"/>
  <c r="FZ111" i="94"/>
  <c r="GB111" i="94" s="1"/>
  <c r="HI264" i="94"/>
  <c r="EY264" i="94"/>
  <c r="FA264" i="94" s="1"/>
  <c r="EJ349" i="94"/>
  <c r="EL349" i="94" s="1"/>
  <c r="HD349" i="94"/>
  <c r="EM332" i="94"/>
  <c r="EO332" i="94" s="1"/>
  <c r="HE332" i="94"/>
  <c r="EP315" i="94"/>
  <c r="ER315" i="94" s="1"/>
  <c r="HF315" i="94"/>
  <c r="HP162" i="94"/>
  <c r="FT162" i="94"/>
  <c r="FV162" i="94" s="1"/>
  <c r="FW145" i="94"/>
  <c r="FY145" i="94" s="1"/>
  <c r="HQ145" i="94"/>
  <c r="HG298" i="94"/>
  <c r="ES298" i="94"/>
  <c r="EU298" i="94" s="1"/>
  <c r="HR20" i="98"/>
  <c r="HT17" i="98" s="1"/>
  <c r="IH9" i="98" s="1"/>
  <c r="HS21" i="96"/>
  <c r="HU19" i="96" s="1"/>
  <c r="IA10" i="96" s="1"/>
  <c r="HS62" i="94"/>
  <c r="HK124" i="98"/>
  <c r="GL20" i="95"/>
  <c r="HI151" i="96"/>
  <c r="HN98" i="98"/>
  <c r="HO73" i="96"/>
  <c r="HI150" i="98"/>
  <c r="GH124" i="95"/>
  <c r="HP33" i="98"/>
  <c r="HK111" i="98"/>
  <c r="GI111" i="95"/>
  <c r="GN85" i="95"/>
  <c r="HM99" i="96"/>
  <c r="HL112" i="96"/>
  <c r="GF150" i="95"/>
  <c r="FZ241" i="95"/>
  <c r="HJ125" i="96"/>
  <c r="GK33" i="95"/>
  <c r="HB228" i="98"/>
  <c r="HN60" i="96"/>
  <c r="HE202" i="98"/>
  <c r="HH164" i="96"/>
  <c r="HP34" i="96"/>
  <c r="GJ98" i="95"/>
  <c r="HN86" i="96"/>
  <c r="HB215" i="98"/>
  <c r="GO59" i="95"/>
  <c r="GA215" i="95"/>
  <c r="GL46" i="95"/>
  <c r="GD176" i="95"/>
  <c r="GF137" i="95"/>
  <c r="GZ268" i="96"/>
  <c r="FW267" i="95"/>
  <c r="HC216" i="96"/>
  <c r="HH177" i="96"/>
  <c r="HJ138" i="96"/>
  <c r="HD203" i="96"/>
  <c r="GD163" i="95"/>
  <c r="GB202" i="95"/>
  <c r="GB189" i="95"/>
  <c r="HO59" i="98"/>
  <c r="HA229" i="96"/>
  <c r="FX254" i="95"/>
  <c r="GA228" i="95"/>
  <c r="GZ255" i="96"/>
  <c r="HF190" i="96"/>
  <c r="HA242" i="96"/>
  <c r="EE187" i="95"/>
  <c r="EG187" i="95" s="1"/>
  <c r="GG187" i="95"/>
  <c r="FE161" i="96"/>
  <c r="FG161" i="96" s="1"/>
  <c r="HI161" i="96"/>
  <c r="HI163" i="96" s="1"/>
  <c r="FZ110" i="96"/>
  <c r="GB110" i="96" s="1"/>
  <c r="HP110" i="96"/>
  <c r="ET122" i="95"/>
  <c r="EV122" i="95" s="1"/>
  <c r="GL122" i="95"/>
  <c r="EW17" i="95"/>
  <c r="EY17" i="95" s="1"/>
  <c r="GM17" i="95"/>
  <c r="GM19" i="95" s="1"/>
  <c r="HS71" i="96"/>
  <c r="GI71" i="96"/>
  <c r="FC31" i="95"/>
  <c r="FE31" i="95" s="1"/>
  <c r="GO31" i="95"/>
  <c r="DY173" i="95"/>
  <c r="EA173" i="95" s="1"/>
  <c r="GE173" i="95"/>
  <c r="GE175" i="95" s="1"/>
  <c r="FP121" i="98"/>
  <c r="FR121" i="98" s="1"/>
  <c r="HL121" i="98"/>
  <c r="HL123" i="98" s="1"/>
  <c r="DM238" i="95"/>
  <c r="DO238" i="95" s="1"/>
  <c r="GA238" i="95"/>
  <c r="GA240" i="95" s="1"/>
  <c r="HR58" i="96"/>
  <c r="GF58" i="96"/>
  <c r="GH58" i="96" s="1"/>
  <c r="HC225" i="98"/>
  <c r="HC227" i="98" s="1"/>
  <c r="EO225" i="98"/>
  <c r="EQ225" i="98" s="1"/>
  <c r="FQ109" i="96"/>
  <c r="FS109" i="96" s="1"/>
  <c r="HM109" i="96"/>
  <c r="HM111" i="96" s="1"/>
  <c r="HP56" i="98"/>
  <c r="HP58" i="98" s="1"/>
  <c r="GB56" i="98"/>
  <c r="GD56" i="98" s="1"/>
  <c r="HE227" i="96"/>
  <c r="ES227" i="96"/>
  <c r="EU227" i="96" s="1"/>
  <c r="GB252" i="95"/>
  <c r="DP252" i="95"/>
  <c r="DR252" i="95" s="1"/>
  <c r="FE188" i="96"/>
  <c r="FG188" i="96" s="1"/>
  <c r="HI188" i="96"/>
  <c r="EJ226" i="96"/>
  <c r="EL226" i="96" s="1"/>
  <c r="HB226" i="96"/>
  <c r="HB228" i="96" s="1"/>
  <c r="DP212" i="95"/>
  <c r="DR212" i="95" s="1"/>
  <c r="GB212" i="95"/>
  <c r="GB214" i="95" s="1"/>
  <c r="FS148" i="98"/>
  <c r="FU148" i="98" s="1"/>
  <c r="HM148" i="98"/>
  <c r="FZ97" i="96"/>
  <c r="GB97" i="96" s="1"/>
  <c r="HP97" i="96"/>
  <c r="FY95" i="98"/>
  <c r="GA95" i="98" s="1"/>
  <c r="HO95" i="98"/>
  <c r="HO97" i="98" s="1"/>
  <c r="GC31" i="96"/>
  <c r="GE31" i="96" s="1"/>
  <c r="HQ31" i="96"/>
  <c r="HQ33" i="96" s="1"/>
  <c r="EM253" i="96"/>
  <c r="EO253" i="96" s="1"/>
  <c r="HC253" i="96"/>
  <c r="FF18" i="95"/>
  <c r="GP18" i="95"/>
  <c r="FH148" i="96"/>
  <c r="FJ148" i="96" s="1"/>
  <c r="HJ148" i="96"/>
  <c r="HJ150" i="96" s="1"/>
  <c r="FS161" i="98"/>
  <c r="FU161" i="98" s="1"/>
  <c r="HM161" i="98"/>
  <c r="GL30" i="95"/>
  <c r="GL32" i="95" s="1"/>
  <c r="ET30" i="95"/>
  <c r="EV30" i="95" s="1"/>
  <c r="HV60" i="94"/>
  <c r="GL60" i="94"/>
  <c r="HK135" i="96"/>
  <c r="HK137" i="96" s="1"/>
  <c r="FK135" i="96"/>
  <c r="FM135" i="96" s="1"/>
  <c r="EQ95" i="95"/>
  <c r="ES95" i="95" s="1"/>
  <c r="GK95" i="95"/>
  <c r="GK97" i="95" s="1"/>
  <c r="EN135" i="95"/>
  <c r="EP135" i="95" s="1"/>
  <c r="GJ135" i="95"/>
  <c r="FK175" i="96"/>
  <c r="FM175" i="96" s="1"/>
  <c r="HK175" i="96"/>
  <c r="HG226" i="98"/>
  <c r="FA226" i="98"/>
  <c r="FC226" i="98" s="1"/>
  <c r="EN108" i="95"/>
  <c r="EP108" i="95" s="1"/>
  <c r="GJ108" i="95"/>
  <c r="GJ110" i="95" s="1"/>
  <c r="HK122" i="96"/>
  <c r="HK124" i="96" s="1"/>
  <c r="FK122" i="96"/>
  <c r="FM122" i="96" s="1"/>
  <c r="EG265" i="96"/>
  <c r="EI265" i="96" s="1"/>
  <c r="HA265" i="96"/>
  <c r="HA267" i="96" s="1"/>
  <c r="GE213" i="95"/>
  <c r="DY213" i="95"/>
  <c r="EA213" i="95" s="1"/>
  <c r="EE147" i="95"/>
  <c r="EG147" i="95" s="1"/>
  <c r="GG147" i="95"/>
  <c r="GG149" i="95" s="1"/>
  <c r="GG134" i="95"/>
  <c r="GG136" i="95" s="1"/>
  <c r="EE134" i="95"/>
  <c r="EG134" i="95" s="1"/>
  <c r="EW43" i="95"/>
  <c r="EY43" i="95" s="1"/>
  <c r="GM43" i="95"/>
  <c r="GM45" i="95" s="1"/>
  <c r="DD264" i="95"/>
  <c r="DF264" i="95" s="1"/>
  <c r="FX264" i="95"/>
  <c r="FX266" i="95" s="1"/>
  <c r="FP108" i="98"/>
  <c r="FR108" i="98" s="1"/>
  <c r="HL108" i="98"/>
  <c r="HL110" i="98" s="1"/>
  <c r="FT123" i="96"/>
  <c r="FV123" i="96" s="1"/>
  <c r="HN123" i="96"/>
  <c r="FY122" i="98"/>
  <c r="GA122" i="98" s="1"/>
  <c r="HO122" i="98"/>
  <c r="DG251" i="95"/>
  <c r="DI251" i="95" s="1"/>
  <c r="FY251" i="95"/>
  <c r="FY253" i="95" s="1"/>
  <c r="GC110" i="94"/>
  <c r="GE110" i="94" s="1"/>
  <c r="HS110" i="94"/>
  <c r="HH213" i="98"/>
  <c r="FD213" i="98"/>
  <c r="FF213" i="98" s="1"/>
  <c r="FF83" i="95"/>
  <c r="GP83" i="95"/>
  <c r="DM265" i="95"/>
  <c r="DO265" i="95" s="1"/>
  <c r="GA265" i="95"/>
  <c r="GF59" i="94"/>
  <c r="GH59" i="94" s="1"/>
  <c r="HT59" i="94"/>
  <c r="HT61" i="94" s="1"/>
  <c r="HC212" i="98"/>
  <c r="HC214" i="98" s="1"/>
  <c r="EO212" i="98"/>
  <c r="EQ212" i="98" s="1"/>
  <c r="EP213" i="96"/>
  <c r="ER213" i="96" s="1"/>
  <c r="HD213" i="96"/>
  <c r="HD215" i="96" s="1"/>
  <c r="ES240" i="96"/>
  <c r="EU240" i="96" s="1"/>
  <c r="HE240" i="96"/>
  <c r="HJ147" i="98"/>
  <c r="HJ149" i="98" s="1"/>
  <c r="FJ147" i="98"/>
  <c r="FL147" i="98" s="1"/>
  <c r="EY187" i="96"/>
  <c r="FA187" i="96" s="1"/>
  <c r="HG187" i="96"/>
  <c r="HG189" i="96" s="1"/>
  <c r="FT96" i="96"/>
  <c r="FV96" i="96" s="1"/>
  <c r="HN96" i="96"/>
  <c r="HN98" i="96" s="1"/>
  <c r="GG200" i="95"/>
  <c r="EE200" i="95"/>
  <c r="EG200" i="95" s="1"/>
  <c r="GE226" i="95"/>
  <c r="DY226" i="95"/>
  <c r="EA226" i="95" s="1"/>
  <c r="HA252" i="96"/>
  <c r="HA254" i="96" s="1"/>
  <c r="EG252" i="96"/>
  <c r="EI252" i="96" s="1"/>
  <c r="HE200" i="96"/>
  <c r="HE202" i="96" s="1"/>
  <c r="ES200" i="96"/>
  <c r="EU200" i="96" s="1"/>
  <c r="GI174" i="95"/>
  <c r="EK174" i="95"/>
  <c r="EM174" i="95" s="1"/>
  <c r="HG214" i="96"/>
  <c r="EY214" i="96"/>
  <c r="FA214" i="96" s="1"/>
  <c r="GM109" i="95"/>
  <c r="EW109" i="95"/>
  <c r="EY109" i="95" s="1"/>
  <c r="DS199" i="95"/>
  <c r="DU199" i="95" s="1"/>
  <c r="GC199" i="95"/>
  <c r="GC201" i="95" s="1"/>
  <c r="DS186" i="95"/>
  <c r="DU186" i="95" s="1"/>
  <c r="GC186" i="95"/>
  <c r="GC188" i="95" s="1"/>
  <c r="GN96" i="95"/>
  <c r="EZ96" i="95"/>
  <c r="FB96" i="95" s="1"/>
  <c r="DS239" i="95"/>
  <c r="DU239" i="95" s="1"/>
  <c r="GC239" i="95"/>
  <c r="DY160" i="95"/>
  <c r="EA160" i="95" s="1"/>
  <c r="GE160" i="95"/>
  <c r="GE162" i="95" s="1"/>
  <c r="GI121" i="95"/>
  <c r="GI123" i="95" s="1"/>
  <c r="EK121" i="95"/>
  <c r="EM121" i="95" s="1"/>
  <c r="HF199" i="98"/>
  <c r="HF201" i="98" s="1"/>
  <c r="EX199" i="98"/>
  <c r="EZ199" i="98" s="1"/>
  <c r="DP225" i="95"/>
  <c r="DR225" i="95" s="1"/>
  <c r="GB225" i="95"/>
  <c r="GB227" i="95" s="1"/>
  <c r="FW57" i="96"/>
  <c r="FY57" i="96" s="1"/>
  <c r="HO57" i="96"/>
  <c r="HO59" i="96" s="1"/>
  <c r="HB239" i="96"/>
  <c r="HB241" i="96" s="1"/>
  <c r="EJ239" i="96"/>
  <c r="EL239" i="96" s="1"/>
  <c r="FG200" i="98"/>
  <c r="FI200" i="98" s="1"/>
  <c r="HI200" i="98"/>
  <c r="EM266" i="96"/>
  <c r="EO266" i="96" s="1"/>
  <c r="HC266" i="96"/>
  <c r="FZ70" i="96"/>
  <c r="GB70" i="96" s="1"/>
  <c r="HP70" i="96"/>
  <c r="HP72" i="96" s="1"/>
  <c r="FY109" i="98"/>
  <c r="GA109" i="98" s="1"/>
  <c r="HO109" i="98"/>
  <c r="EN161" i="95"/>
  <c r="EP161" i="95" s="1"/>
  <c r="GJ161" i="95"/>
  <c r="GE96" i="98"/>
  <c r="GG96" i="98" s="1"/>
  <c r="HQ96" i="98"/>
  <c r="FB201" i="96"/>
  <c r="FD201" i="96" s="1"/>
  <c r="HH201" i="96"/>
  <c r="FW83" i="96"/>
  <c r="FY83" i="96" s="1"/>
  <c r="HO83" i="96"/>
  <c r="HO85" i="96" s="1"/>
  <c r="EN148" i="95"/>
  <c r="EP148" i="95" s="1"/>
  <c r="GJ148" i="95"/>
  <c r="FE174" i="96"/>
  <c r="FG174" i="96" s="1"/>
  <c r="HI174" i="96"/>
  <c r="HI176" i="96" s="1"/>
  <c r="FN149" i="96"/>
  <c r="FP149" i="96" s="1"/>
  <c r="HL149" i="96"/>
  <c r="FT136" i="96"/>
  <c r="FV136" i="96" s="1"/>
  <c r="HN136" i="96"/>
  <c r="GC84" i="96"/>
  <c r="GE84" i="96" s="1"/>
  <c r="HQ84" i="96"/>
  <c r="FN162" i="96"/>
  <c r="FP162" i="96" s="1"/>
  <c r="HL162" i="96"/>
  <c r="FC44" i="95"/>
  <c r="FE44" i="95" s="1"/>
  <c r="GO44" i="95"/>
  <c r="HQ30" i="98"/>
  <c r="HQ32" i="98" s="1"/>
  <c r="GE30" i="98"/>
  <c r="GG30" i="98" s="1"/>
  <c r="GP56" i="95"/>
  <c r="GP58" i="95" s="1"/>
  <c r="FF56" i="95"/>
  <c r="FC82" i="95"/>
  <c r="FE82" i="95" s="1"/>
  <c r="GO82" i="95"/>
  <c r="GO84" i="95" s="1"/>
  <c r="GL72" i="95" l="1"/>
  <c r="GM69" i="95"/>
  <c r="GM71" i="95" s="1"/>
  <c r="EW69" i="95"/>
  <c r="EY69" i="95" s="1"/>
  <c r="HO46" i="98"/>
  <c r="HP47" i="96"/>
  <c r="HQ44" i="96"/>
  <c r="HQ46" i="96" s="1"/>
  <c r="GC44" i="96"/>
  <c r="GE44" i="96" s="1"/>
  <c r="GF45" i="96"/>
  <c r="GH45" i="96" s="1"/>
  <c r="HR45" i="96"/>
  <c r="GB43" i="98"/>
  <c r="GD43" i="98" s="1"/>
  <c r="HP43" i="98"/>
  <c r="HP45" i="98" s="1"/>
  <c r="HL85" i="98"/>
  <c r="HD176" i="98"/>
  <c r="HH137" i="98"/>
  <c r="HM72" i="98"/>
  <c r="GY239" i="98"/>
  <c r="HF163" i="98"/>
  <c r="HS45" i="94"/>
  <c r="HC189" i="98"/>
  <c r="HT42" i="94"/>
  <c r="HT44" i="94" s="1"/>
  <c r="GF42" i="94"/>
  <c r="GH42" i="94" s="1"/>
  <c r="HV43" i="94"/>
  <c r="GL43" i="94"/>
  <c r="FG134" i="98"/>
  <c r="FI134" i="98" s="1"/>
  <c r="HI134" i="98"/>
  <c r="HI136" i="98" s="1"/>
  <c r="FA160" i="98"/>
  <c r="FC160" i="98" s="1"/>
  <c r="HG160" i="98"/>
  <c r="HG162" i="98" s="1"/>
  <c r="HH187" i="98"/>
  <c r="FD187" i="98"/>
  <c r="FF187" i="98" s="1"/>
  <c r="FV69" i="98"/>
  <c r="FX69" i="98" s="1"/>
  <c r="HN69" i="98"/>
  <c r="HN71" i="98" s="1"/>
  <c r="EF236" i="98"/>
  <c r="EH236" i="98" s="1"/>
  <c r="GZ236" i="98"/>
  <c r="GZ238" i="98" s="1"/>
  <c r="GE70" i="98"/>
  <c r="GG70" i="98" s="1"/>
  <c r="HQ70" i="98"/>
  <c r="HD237" i="98"/>
  <c r="ER237" i="98"/>
  <c r="ET237" i="98" s="1"/>
  <c r="HP83" i="98"/>
  <c r="GB83" i="98"/>
  <c r="GD83" i="98" s="1"/>
  <c r="FS82" i="98"/>
  <c r="FU82" i="98" s="1"/>
  <c r="HM82" i="98"/>
  <c r="HM84" i="98" s="1"/>
  <c r="FJ174" i="98"/>
  <c r="FL174" i="98" s="1"/>
  <c r="HJ174" i="98"/>
  <c r="EU173" i="98"/>
  <c r="EW173" i="98" s="1"/>
  <c r="HE173" i="98"/>
  <c r="HE175" i="98" s="1"/>
  <c r="HM135" i="98"/>
  <c r="FS135" i="98"/>
  <c r="FU135" i="98" s="1"/>
  <c r="ER186" i="98"/>
  <c r="ET186" i="98" s="1"/>
  <c r="HD186" i="98"/>
  <c r="HD188" i="98" s="1"/>
  <c r="HO130" i="94"/>
  <c r="HQ96" i="94"/>
  <c r="HR113" i="94"/>
  <c r="HO147" i="94"/>
  <c r="HR79" i="94"/>
  <c r="HK232" i="94"/>
  <c r="HN164" i="94"/>
  <c r="HK215" i="94"/>
  <c r="HM181" i="94"/>
  <c r="HI249" i="94"/>
  <c r="HH266" i="94"/>
  <c r="HJ198" i="94"/>
  <c r="HF283" i="94"/>
  <c r="HD334" i="94"/>
  <c r="HE317" i="94"/>
  <c r="HB351" i="94"/>
  <c r="HF300" i="94"/>
  <c r="HH298" i="94"/>
  <c r="EV298" i="94"/>
  <c r="EX298" i="94" s="1"/>
  <c r="HJ246" i="94"/>
  <c r="HJ248" i="94" s="1"/>
  <c r="FB246" i="94"/>
  <c r="FD246" i="94" s="1"/>
  <c r="EG348" i="94"/>
  <c r="EI348" i="94" s="1"/>
  <c r="HC348" i="94"/>
  <c r="HC350" i="94" s="1"/>
  <c r="GC76" i="94"/>
  <c r="GE76" i="94" s="1"/>
  <c r="HS76" i="94"/>
  <c r="HS78" i="94" s="1"/>
  <c r="EY281" i="94"/>
  <c r="FA281" i="94" s="1"/>
  <c r="HI281" i="94"/>
  <c r="FK230" i="94"/>
  <c r="FM230" i="94" s="1"/>
  <c r="HM230" i="94"/>
  <c r="FK213" i="94"/>
  <c r="FM213" i="94" s="1"/>
  <c r="HM213" i="94"/>
  <c r="HO161" i="94"/>
  <c r="HO163" i="94" s="1"/>
  <c r="FQ161" i="94"/>
  <c r="FS161" i="94" s="1"/>
  <c r="HE349" i="94"/>
  <c r="EM349" i="94"/>
  <c r="EO349" i="94" s="1"/>
  <c r="HL212" i="94"/>
  <c r="HL214" i="94" s="1"/>
  <c r="FH212" i="94"/>
  <c r="FJ212" i="94" s="1"/>
  <c r="FE195" i="94"/>
  <c r="FG195" i="94" s="1"/>
  <c r="HK195" i="94"/>
  <c r="HK197" i="94" s="1"/>
  <c r="GC94" i="94"/>
  <c r="GE94" i="94" s="1"/>
  <c r="HS94" i="94"/>
  <c r="EP314" i="94"/>
  <c r="ER314" i="94" s="1"/>
  <c r="HF314" i="94"/>
  <c r="HF316" i="94" s="1"/>
  <c r="HG297" i="94"/>
  <c r="HG299" i="94" s="1"/>
  <c r="ES297" i="94"/>
  <c r="EU297" i="94" s="1"/>
  <c r="FW162" i="94"/>
  <c r="FY162" i="94" s="1"/>
  <c r="HQ162" i="94"/>
  <c r="FB264" i="94"/>
  <c r="FD264" i="94" s="1"/>
  <c r="HJ264" i="94"/>
  <c r="HS111" i="94"/>
  <c r="HS112" i="94" s="1"/>
  <c r="GC111" i="94"/>
  <c r="GE111" i="94" s="1"/>
  <c r="HL229" i="94"/>
  <c r="HL231" i="94" s="1"/>
  <c r="FH229" i="94"/>
  <c r="FJ229" i="94" s="1"/>
  <c r="FZ128" i="94"/>
  <c r="GB128" i="94" s="1"/>
  <c r="HR128" i="94"/>
  <c r="HK247" i="94"/>
  <c r="FE247" i="94"/>
  <c r="FG247" i="94" s="1"/>
  <c r="EM331" i="94"/>
  <c r="EO331" i="94" s="1"/>
  <c r="HE331" i="94"/>
  <c r="HE333" i="94" s="1"/>
  <c r="HM196" i="94"/>
  <c r="FK196" i="94"/>
  <c r="FM196" i="94" s="1"/>
  <c r="FN178" i="94"/>
  <c r="FP178" i="94" s="1"/>
  <c r="HN178" i="94"/>
  <c r="HN180" i="94" s="1"/>
  <c r="HG280" i="94"/>
  <c r="HG282" i="94" s="1"/>
  <c r="ES280" i="94"/>
  <c r="EU280" i="94" s="1"/>
  <c r="FZ93" i="94"/>
  <c r="GB93" i="94" s="1"/>
  <c r="HR93" i="94"/>
  <c r="HR95" i="94" s="1"/>
  <c r="HR145" i="94"/>
  <c r="FZ145" i="94"/>
  <c r="GB145" i="94" s="1"/>
  <c r="ES315" i="94"/>
  <c r="EU315" i="94" s="1"/>
  <c r="HG315" i="94"/>
  <c r="HF332" i="94"/>
  <c r="EP332" i="94"/>
  <c r="ER332" i="94" s="1"/>
  <c r="FT127" i="94"/>
  <c r="FV127" i="94" s="1"/>
  <c r="HP127" i="94"/>
  <c r="HP129" i="94" s="1"/>
  <c r="FQ179" i="94"/>
  <c r="FS179" i="94" s="1"/>
  <c r="HO179" i="94"/>
  <c r="GF77" i="94"/>
  <c r="GH77" i="94" s="1"/>
  <c r="HT77" i="94"/>
  <c r="HI263" i="94"/>
  <c r="HI265" i="94" s="1"/>
  <c r="EY263" i="94"/>
  <c r="FA263" i="94" s="1"/>
  <c r="HP144" i="94"/>
  <c r="HP146" i="94" s="1"/>
  <c r="FT144" i="94"/>
  <c r="FV144" i="94" s="1"/>
  <c r="HU18" i="96"/>
  <c r="HZ10" i="96" s="1"/>
  <c r="ID10" i="96" s="1"/>
  <c r="HT18" i="98"/>
  <c r="II9" i="98" s="1"/>
  <c r="IJ9" i="98" s="1"/>
  <c r="IL9" i="98" s="1"/>
  <c r="T9" i="98" s="1"/>
  <c r="GM20" i="95"/>
  <c r="HT62" i="94"/>
  <c r="HL124" i="98"/>
  <c r="HJ151" i="96"/>
  <c r="HO98" i="98"/>
  <c r="HP73" i="96"/>
  <c r="HJ150" i="98"/>
  <c r="GI124" i="95"/>
  <c r="HQ33" i="98"/>
  <c r="HN99" i="96"/>
  <c r="GO85" i="95"/>
  <c r="HL111" i="98"/>
  <c r="HM112" i="96"/>
  <c r="GJ111" i="95"/>
  <c r="GA241" i="95"/>
  <c r="GG150" i="95"/>
  <c r="HK125" i="96"/>
  <c r="GL33" i="95"/>
  <c r="HI164" i="96"/>
  <c r="HQ34" i="96"/>
  <c r="HC228" i="98"/>
  <c r="GP59" i="95"/>
  <c r="GQ59" i="95" s="1"/>
  <c r="GR57" i="95" s="1"/>
  <c r="HI48" i="95" s="1"/>
  <c r="HF202" i="98"/>
  <c r="HO60" i="96"/>
  <c r="GK98" i="95"/>
  <c r="HO86" i="96"/>
  <c r="GM46" i="95"/>
  <c r="HC215" i="98"/>
  <c r="HD216" i="96"/>
  <c r="FX267" i="95"/>
  <c r="GG137" i="95"/>
  <c r="GB215" i="95"/>
  <c r="GE176" i="95"/>
  <c r="GC189" i="95"/>
  <c r="HE203" i="96"/>
  <c r="GC202" i="95"/>
  <c r="HK138" i="96"/>
  <c r="HA268" i="96"/>
  <c r="HI177" i="96"/>
  <c r="GE163" i="95"/>
  <c r="HP59" i="98"/>
  <c r="FY254" i="95"/>
  <c r="HB229" i="96"/>
  <c r="GB228" i="95"/>
  <c r="HA255" i="96"/>
  <c r="HG190" i="96"/>
  <c r="HB242" i="96"/>
  <c r="FF44" i="95"/>
  <c r="GP44" i="95"/>
  <c r="HP83" i="96"/>
  <c r="HP85" i="96" s="1"/>
  <c r="FZ83" i="96"/>
  <c r="GB83" i="96" s="1"/>
  <c r="GC70" i="96"/>
  <c r="GE70" i="96" s="1"/>
  <c r="HQ70" i="96"/>
  <c r="HQ72" i="96" s="1"/>
  <c r="HG199" i="98"/>
  <c r="HG201" i="98" s="1"/>
  <c r="FA199" i="98"/>
  <c r="FC199" i="98" s="1"/>
  <c r="GF110" i="94"/>
  <c r="GH110" i="94" s="1"/>
  <c r="HT110" i="94"/>
  <c r="FN175" i="96"/>
  <c r="FP175" i="96" s="1"/>
  <c r="HL175" i="96"/>
  <c r="FH188" i="96"/>
  <c r="FJ188" i="96" s="1"/>
  <c r="HJ188" i="96"/>
  <c r="FT109" i="96"/>
  <c r="FV109" i="96" s="1"/>
  <c r="HN109" i="96"/>
  <c r="HN111" i="96" s="1"/>
  <c r="EZ17" i="95"/>
  <c r="FB17" i="95" s="1"/>
  <c r="GN17" i="95"/>
  <c r="GN19" i="95" s="1"/>
  <c r="FW96" i="96"/>
  <c r="FY96" i="96" s="1"/>
  <c r="HO96" i="96"/>
  <c r="HO98" i="96" s="1"/>
  <c r="EH147" i="95"/>
  <c r="EJ147" i="95" s="1"/>
  <c r="GH147" i="95"/>
  <c r="GH149" i="95" s="1"/>
  <c r="HQ56" i="98"/>
  <c r="HQ58" i="98" s="1"/>
  <c r="GE56" i="98"/>
  <c r="GG56" i="98" s="1"/>
  <c r="EN174" i="95"/>
  <c r="EP174" i="95" s="1"/>
  <c r="GJ174" i="95"/>
  <c r="FB187" i="96"/>
  <c r="FD187" i="96" s="1"/>
  <c r="HH187" i="96"/>
  <c r="HH189" i="96" s="1"/>
  <c r="FQ162" i="96"/>
  <c r="FS162" i="96" s="1"/>
  <c r="HM162" i="96"/>
  <c r="GF84" i="96"/>
  <c r="GH84" i="96" s="1"/>
  <c r="HR84" i="96"/>
  <c r="GD186" i="95"/>
  <c r="GD188" i="95" s="1"/>
  <c r="DV186" i="95"/>
  <c r="DX186" i="95" s="1"/>
  <c r="GF213" i="95"/>
  <c r="EB213" i="95"/>
  <c r="ED213" i="95" s="1"/>
  <c r="FN122" i="96"/>
  <c r="FP122" i="96" s="1"/>
  <c r="HL122" i="96"/>
  <c r="HL124" i="96" s="1"/>
  <c r="EW122" i="95"/>
  <c r="EY122" i="95" s="1"/>
  <c r="GM122" i="95"/>
  <c r="FF31" i="95"/>
  <c r="GP31" i="95"/>
  <c r="GB109" i="98"/>
  <c r="GD109" i="98" s="1"/>
  <c r="HP109" i="98"/>
  <c r="EB160" i="95"/>
  <c r="ED160" i="95" s="1"/>
  <c r="GF160" i="95"/>
  <c r="GF162" i="95" s="1"/>
  <c r="EH200" i="95"/>
  <c r="EJ200" i="95" s="1"/>
  <c r="GH200" i="95"/>
  <c r="HF240" i="96"/>
  <c r="EV240" i="96"/>
  <c r="EX240" i="96" s="1"/>
  <c r="GI59" i="94"/>
  <c r="GK59" i="94" s="1"/>
  <c r="HU59" i="94"/>
  <c r="HU61" i="94" s="1"/>
  <c r="FW123" i="96"/>
  <c r="FY123" i="96" s="1"/>
  <c r="HO123" i="96"/>
  <c r="FK148" i="96"/>
  <c r="FM148" i="96" s="1"/>
  <c r="HK148" i="96"/>
  <c r="HK150" i="96" s="1"/>
  <c r="GF31" i="96"/>
  <c r="GH31" i="96" s="1"/>
  <c r="HR31" i="96"/>
  <c r="HR33" i="96" s="1"/>
  <c r="GC97" i="96"/>
  <c r="GE97" i="96" s="1"/>
  <c r="HQ97" i="96"/>
  <c r="FH174" i="96"/>
  <c r="FJ174" i="96" s="1"/>
  <c r="HJ174" i="96"/>
  <c r="HJ176" i="96" s="1"/>
  <c r="EQ108" i="95"/>
  <c r="ES108" i="95" s="1"/>
  <c r="GK108" i="95"/>
  <c r="GK110" i="95" s="1"/>
  <c r="HL135" i="96"/>
  <c r="HL137" i="96" s="1"/>
  <c r="FN135" i="96"/>
  <c r="FP135" i="96" s="1"/>
  <c r="EW30" i="95"/>
  <c r="EY30" i="95" s="1"/>
  <c r="GM30" i="95"/>
  <c r="GM32" i="95" s="1"/>
  <c r="GN43" i="95"/>
  <c r="GN45" i="95" s="1"/>
  <c r="EZ43" i="95"/>
  <c r="FB43" i="95" s="1"/>
  <c r="HP57" i="96"/>
  <c r="HP59" i="96" s="1"/>
  <c r="FZ57" i="96"/>
  <c r="GB57" i="96" s="1"/>
  <c r="EJ252" i="96"/>
  <c r="EL252" i="96" s="1"/>
  <c r="HB252" i="96"/>
  <c r="HB254" i="96" s="1"/>
  <c r="HM108" i="98"/>
  <c r="HM110" i="98" s="1"/>
  <c r="FS108" i="98"/>
  <c r="FU108" i="98" s="1"/>
  <c r="FD226" i="98"/>
  <c r="FF226" i="98" s="1"/>
  <c r="HH226" i="98"/>
  <c r="ET95" i="95"/>
  <c r="EV95" i="95" s="1"/>
  <c r="GL95" i="95"/>
  <c r="GL97" i="95" s="1"/>
  <c r="GC252" i="95"/>
  <c r="DS252" i="95"/>
  <c r="DU252" i="95" s="1"/>
  <c r="ER225" i="98"/>
  <c r="ET225" i="98" s="1"/>
  <c r="HD225" i="98"/>
  <c r="HD227" i="98" s="1"/>
  <c r="EH187" i="95"/>
  <c r="EJ187" i="95" s="1"/>
  <c r="GH187" i="95"/>
  <c r="HO136" i="96"/>
  <c r="FW136" i="96"/>
  <c r="FY136" i="96" s="1"/>
  <c r="GH96" i="98"/>
  <c r="HR96" i="98"/>
  <c r="GB95" i="98"/>
  <c r="GD95" i="98" s="1"/>
  <c r="HP95" i="98"/>
  <c r="HP97" i="98" s="1"/>
  <c r="FV148" i="98"/>
  <c r="FX148" i="98" s="1"/>
  <c r="HN148" i="98"/>
  <c r="FQ149" i="96"/>
  <c r="FS149" i="96" s="1"/>
  <c r="HM149" i="96"/>
  <c r="EQ148" i="95"/>
  <c r="ES148" i="95" s="1"/>
  <c r="GK148" i="95"/>
  <c r="FJ200" i="98"/>
  <c r="FL200" i="98" s="1"/>
  <c r="HJ200" i="98"/>
  <c r="GD199" i="95"/>
  <c r="GD201" i="95" s="1"/>
  <c r="DV199" i="95"/>
  <c r="DX199" i="95" s="1"/>
  <c r="ER212" i="98"/>
  <c r="ET212" i="98" s="1"/>
  <c r="HD212" i="98"/>
  <c r="HD214" i="98" s="1"/>
  <c r="EH134" i="95"/>
  <c r="EJ134" i="95" s="1"/>
  <c r="GH134" i="95"/>
  <c r="GH136" i="95" s="1"/>
  <c r="HD266" i="96"/>
  <c r="EP266" i="96"/>
  <c r="ER266" i="96" s="1"/>
  <c r="GD239" i="95"/>
  <c r="DV239" i="95"/>
  <c r="DX239" i="95" s="1"/>
  <c r="FC96" i="95"/>
  <c r="FE96" i="95" s="1"/>
  <c r="GO96" i="95"/>
  <c r="HH214" i="96"/>
  <c r="FB214" i="96"/>
  <c r="FD214" i="96" s="1"/>
  <c r="HF200" i="96"/>
  <c r="HF202" i="96" s="1"/>
  <c r="EV200" i="96"/>
  <c r="EX200" i="96" s="1"/>
  <c r="EB226" i="95"/>
  <c r="ED226" i="95" s="1"/>
  <c r="GF226" i="95"/>
  <c r="GB265" i="95"/>
  <c r="DP265" i="95"/>
  <c r="DR265" i="95" s="1"/>
  <c r="FZ251" i="95"/>
  <c r="FZ253" i="95" s="1"/>
  <c r="DJ251" i="95"/>
  <c r="DL251" i="95" s="1"/>
  <c r="GB122" i="98"/>
  <c r="GD122" i="98" s="1"/>
  <c r="HP122" i="98"/>
  <c r="DG264" i="95"/>
  <c r="DI264" i="95" s="1"/>
  <c r="FY264" i="95"/>
  <c r="FY266" i="95" s="1"/>
  <c r="EJ265" i="96"/>
  <c r="EL265" i="96" s="1"/>
  <c r="HB265" i="96"/>
  <c r="HB267" i="96" s="1"/>
  <c r="EV227" i="96"/>
  <c r="EX227" i="96" s="1"/>
  <c r="HF227" i="96"/>
  <c r="GI58" i="96"/>
  <c r="HS58" i="96"/>
  <c r="DP238" i="95"/>
  <c r="DR238" i="95" s="1"/>
  <c r="GB238" i="95"/>
  <c r="GB240" i="95" s="1"/>
  <c r="HQ110" i="96"/>
  <c r="GC110" i="96"/>
  <c r="GE110" i="96" s="1"/>
  <c r="EM239" i="96"/>
  <c r="EO239" i="96" s="1"/>
  <c r="HC239" i="96"/>
  <c r="HC241" i="96" s="1"/>
  <c r="EQ135" i="95"/>
  <c r="ES135" i="95" s="1"/>
  <c r="GK135" i="95"/>
  <c r="GC212" i="95"/>
  <c r="GC214" i="95" s="1"/>
  <c r="DS212" i="95"/>
  <c r="DU212" i="95" s="1"/>
  <c r="HI201" i="96"/>
  <c r="FE201" i="96"/>
  <c r="FG201" i="96" s="1"/>
  <c r="EQ161" i="95"/>
  <c r="ES161" i="95" s="1"/>
  <c r="GK161" i="95"/>
  <c r="EN121" i="95"/>
  <c r="EP121" i="95" s="1"/>
  <c r="GJ121" i="95"/>
  <c r="GJ123" i="95" s="1"/>
  <c r="HK147" i="98"/>
  <c r="HK149" i="98" s="1"/>
  <c r="FM147" i="98"/>
  <c r="FO147" i="98" s="1"/>
  <c r="EP253" i="96"/>
  <c r="ER253" i="96" s="1"/>
  <c r="HD253" i="96"/>
  <c r="HC226" i="96"/>
  <c r="HC228" i="96" s="1"/>
  <c r="EM226" i="96"/>
  <c r="EO226" i="96" s="1"/>
  <c r="DS225" i="95"/>
  <c r="DU225" i="95" s="1"/>
  <c r="GC225" i="95"/>
  <c r="GC227" i="95" s="1"/>
  <c r="GN109" i="95"/>
  <c r="EZ109" i="95"/>
  <c r="FB109" i="95" s="1"/>
  <c r="HE213" i="96"/>
  <c r="HE215" i="96" s="1"/>
  <c r="ES213" i="96"/>
  <c r="EU213" i="96" s="1"/>
  <c r="HI213" i="98"/>
  <c r="FG213" i="98"/>
  <c r="FI213" i="98" s="1"/>
  <c r="HN161" i="98"/>
  <c r="FV161" i="98"/>
  <c r="FX161" i="98" s="1"/>
  <c r="FS121" i="98"/>
  <c r="FU121" i="98" s="1"/>
  <c r="HM121" i="98"/>
  <c r="HM123" i="98" s="1"/>
  <c r="EB173" i="95"/>
  <c r="ED173" i="95" s="1"/>
  <c r="GF173" i="95"/>
  <c r="GF175" i="95" s="1"/>
  <c r="FH161" i="96"/>
  <c r="FJ161" i="96" s="1"/>
  <c r="HJ161" i="96"/>
  <c r="HJ163" i="96" s="1"/>
  <c r="HR30" i="98"/>
  <c r="HR32" i="98" s="1"/>
  <c r="GH30" i="98"/>
  <c r="FF82" i="95"/>
  <c r="GP82" i="95"/>
  <c r="GP84" i="95" s="1"/>
  <c r="GM72" i="95" l="1"/>
  <c r="EZ69" i="95"/>
  <c r="FB69" i="95" s="1"/>
  <c r="GN69" i="95"/>
  <c r="GN71" i="95" s="1"/>
  <c r="HP46" i="98"/>
  <c r="HQ47" i="96"/>
  <c r="HS45" i="96"/>
  <c r="GI45" i="96"/>
  <c r="GF44" i="96"/>
  <c r="GH44" i="96" s="1"/>
  <c r="HR44" i="96"/>
  <c r="HR46" i="96" s="1"/>
  <c r="HQ43" i="98"/>
  <c r="HQ45" i="98" s="1"/>
  <c r="GE43" i="98"/>
  <c r="GG43" i="98" s="1"/>
  <c r="HM85" i="98"/>
  <c r="HE176" i="98"/>
  <c r="HI137" i="98"/>
  <c r="HN72" i="98"/>
  <c r="GZ239" i="98"/>
  <c r="HG163" i="98"/>
  <c r="HT45" i="94"/>
  <c r="HD189" i="98"/>
  <c r="GI42" i="94"/>
  <c r="GK42" i="94" s="1"/>
  <c r="HU42" i="94"/>
  <c r="HU44" i="94" s="1"/>
  <c r="FJ134" i="98"/>
  <c r="FL134" i="98" s="1"/>
  <c r="HJ134" i="98"/>
  <c r="HJ136" i="98" s="1"/>
  <c r="FD160" i="98"/>
  <c r="FF160" i="98" s="1"/>
  <c r="HH160" i="98"/>
  <c r="HH162" i="98" s="1"/>
  <c r="HN135" i="98"/>
  <c r="FV135" i="98"/>
  <c r="FX135" i="98" s="1"/>
  <c r="GE83" i="98"/>
  <c r="GG83" i="98" s="1"/>
  <c r="HQ83" i="98"/>
  <c r="EU237" i="98"/>
  <c r="EW237" i="98" s="1"/>
  <c r="HE237" i="98"/>
  <c r="HI187" i="98"/>
  <c r="FG187" i="98"/>
  <c r="FI187" i="98" s="1"/>
  <c r="HE186" i="98"/>
  <c r="HE188" i="98" s="1"/>
  <c r="EU186" i="98"/>
  <c r="EW186" i="98" s="1"/>
  <c r="EX173" i="98"/>
  <c r="EZ173" i="98" s="1"/>
  <c r="HF173" i="98"/>
  <c r="HF175" i="98" s="1"/>
  <c r="FM174" i="98"/>
  <c r="FO174" i="98" s="1"/>
  <c r="HK174" i="98"/>
  <c r="HN82" i="98"/>
  <c r="HN84" i="98" s="1"/>
  <c r="FV82" i="98"/>
  <c r="FX82" i="98" s="1"/>
  <c r="GH70" i="98"/>
  <c r="HR70" i="98"/>
  <c r="EI236" i="98"/>
  <c r="EK236" i="98" s="1"/>
  <c r="HA236" i="98"/>
  <c r="HA238" i="98" s="1"/>
  <c r="FY69" i="98"/>
  <c r="GA69" i="98" s="1"/>
  <c r="HO69" i="98"/>
  <c r="HO71" i="98" s="1"/>
  <c r="HP130" i="94"/>
  <c r="HR96" i="94"/>
  <c r="HS113" i="94"/>
  <c r="HP147" i="94"/>
  <c r="HO164" i="94"/>
  <c r="HL232" i="94"/>
  <c r="HS79" i="94"/>
  <c r="HL215" i="94"/>
  <c r="HN181" i="94"/>
  <c r="HJ249" i="94"/>
  <c r="HI266" i="94"/>
  <c r="HK198" i="94"/>
  <c r="HE334" i="94"/>
  <c r="HG283" i="94"/>
  <c r="HF317" i="94"/>
  <c r="HC351" i="94"/>
  <c r="HG300" i="94"/>
  <c r="FW144" i="94"/>
  <c r="FY144" i="94" s="1"/>
  <c r="HQ144" i="94"/>
  <c r="HQ146" i="94" s="1"/>
  <c r="GI77" i="94"/>
  <c r="GK77" i="94" s="1"/>
  <c r="HU77" i="94"/>
  <c r="HQ127" i="94"/>
  <c r="HQ129" i="94" s="1"/>
  <c r="FW127" i="94"/>
  <c r="FY127" i="94" s="1"/>
  <c r="HS93" i="94"/>
  <c r="HS95" i="94" s="1"/>
  <c r="GC93" i="94"/>
  <c r="GE93" i="94" s="1"/>
  <c r="FQ178" i="94"/>
  <c r="FS178" i="94" s="1"/>
  <c r="HO178" i="94"/>
  <c r="HO180" i="94" s="1"/>
  <c r="FE264" i="94"/>
  <c r="FG264" i="94" s="1"/>
  <c r="HK264" i="94"/>
  <c r="EV297" i="94"/>
  <c r="EX297" i="94" s="1"/>
  <c r="HH297" i="94"/>
  <c r="HH299" i="94" s="1"/>
  <c r="FK212" i="94"/>
  <c r="FM212" i="94" s="1"/>
  <c r="HM212" i="94"/>
  <c r="HM214" i="94" s="1"/>
  <c r="HF349" i="94"/>
  <c r="EP349" i="94"/>
  <c r="ER349" i="94" s="1"/>
  <c r="FN230" i="94"/>
  <c r="FP230" i="94" s="1"/>
  <c r="HN230" i="94"/>
  <c r="ES332" i="94"/>
  <c r="EU332" i="94" s="1"/>
  <c r="HG332" i="94"/>
  <c r="HH280" i="94"/>
  <c r="HH282" i="94" s="1"/>
  <c r="EV280" i="94"/>
  <c r="EX280" i="94" s="1"/>
  <c r="HN196" i="94"/>
  <c r="FN196" i="94"/>
  <c r="FP196" i="94" s="1"/>
  <c r="GF111" i="94"/>
  <c r="GH111" i="94" s="1"/>
  <c r="HT111" i="94"/>
  <c r="HT112" i="94" s="1"/>
  <c r="FH195" i="94"/>
  <c r="FJ195" i="94" s="1"/>
  <c r="HL195" i="94"/>
  <c r="HL197" i="94" s="1"/>
  <c r="HP161" i="94"/>
  <c r="HP163" i="94" s="1"/>
  <c r="FT161" i="94"/>
  <c r="FV161" i="94" s="1"/>
  <c r="HJ263" i="94"/>
  <c r="HJ265" i="94" s="1"/>
  <c r="FB263" i="94"/>
  <c r="FD263" i="94" s="1"/>
  <c r="HP179" i="94"/>
  <c r="FT179" i="94"/>
  <c r="FV179" i="94" s="1"/>
  <c r="HH315" i="94"/>
  <c r="EV315" i="94"/>
  <c r="EX315" i="94" s="1"/>
  <c r="EP331" i="94"/>
  <c r="ER331" i="94" s="1"/>
  <c r="HF331" i="94"/>
  <c r="HF333" i="94" s="1"/>
  <c r="HS128" i="94"/>
  <c r="GC128" i="94"/>
  <c r="GE128" i="94" s="1"/>
  <c r="FZ162" i="94"/>
  <c r="GB162" i="94" s="1"/>
  <c r="HR162" i="94"/>
  <c r="HN213" i="94"/>
  <c r="FN213" i="94"/>
  <c r="FP213" i="94" s="1"/>
  <c r="FB281" i="94"/>
  <c r="FD281" i="94" s="1"/>
  <c r="HJ281" i="94"/>
  <c r="HT76" i="94"/>
  <c r="HT78" i="94" s="1"/>
  <c r="GF76" i="94"/>
  <c r="GH76" i="94" s="1"/>
  <c r="HD348" i="94"/>
  <c r="HD350" i="94" s="1"/>
  <c r="EJ348" i="94"/>
  <c r="EL348" i="94" s="1"/>
  <c r="EY298" i="94"/>
  <c r="FA298" i="94" s="1"/>
  <c r="HI298" i="94"/>
  <c r="GC145" i="94"/>
  <c r="GE145" i="94" s="1"/>
  <c r="HS145" i="94"/>
  <c r="HL247" i="94"/>
  <c r="FH247" i="94"/>
  <c r="FJ247" i="94" s="1"/>
  <c r="HM229" i="94"/>
  <c r="HM231" i="94" s="1"/>
  <c r="FK229" i="94"/>
  <c r="FM229" i="94" s="1"/>
  <c r="ES314" i="94"/>
  <c r="EU314" i="94" s="1"/>
  <c r="HG314" i="94"/>
  <c r="HG316" i="94" s="1"/>
  <c r="GF94" i="94"/>
  <c r="GH94" i="94" s="1"/>
  <c r="HT94" i="94"/>
  <c r="FE246" i="94"/>
  <c r="FG246" i="94" s="1"/>
  <c r="HK246" i="94"/>
  <c r="HK248" i="94" s="1"/>
  <c r="IB10" i="96"/>
  <c r="IE10" i="96" s="1"/>
  <c r="IL10" i="96" s="1"/>
  <c r="GN20" i="95"/>
  <c r="HU62" i="94"/>
  <c r="HM124" i="98"/>
  <c r="HP98" i="98"/>
  <c r="HK151" i="96"/>
  <c r="HQ73" i="96"/>
  <c r="HK150" i="98"/>
  <c r="HO99" i="96"/>
  <c r="GP85" i="95"/>
  <c r="GQ85" i="95" s="1"/>
  <c r="GR83" i="95" s="1"/>
  <c r="HI74" i="95" s="1"/>
  <c r="GJ124" i="95"/>
  <c r="HR33" i="98"/>
  <c r="HT30" i="98" s="1"/>
  <c r="IH22" i="98" s="1"/>
  <c r="HM111" i="98"/>
  <c r="GK111" i="95"/>
  <c r="GB241" i="95"/>
  <c r="HN112" i="96"/>
  <c r="GH150" i="95"/>
  <c r="HD228" i="98"/>
  <c r="HL125" i="96"/>
  <c r="HJ164" i="96"/>
  <c r="GR56" i="95"/>
  <c r="HH48" i="95" s="1"/>
  <c r="HJ48" i="95" s="1"/>
  <c r="GM33" i="95"/>
  <c r="HP86" i="96"/>
  <c r="HR34" i="96"/>
  <c r="HP60" i="96"/>
  <c r="GL98" i="95"/>
  <c r="HG202" i="98"/>
  <c r="GC215" i="95"/>
  <c r="GN46" i="95"/>
  <c r="FY267" i="95"/>
  <c r="HE216" i="96"/>
  <c r="HD215" i="98"/>
  <c r="HF203" i="96"/>
  <c r="HB268" i="96"/>
  <c r="GF176" i="95"/>
  <c r="GH137" i="95"/>
  <c r="GD189" i="95"/>
  <c r="HL138" i="96"/>
  <c r="GD202" i="95"/>
  <c r="HJ177" i="96"/>
  <c r="GF163" i="95"/>
  <c r="HC242" i="96"/>
  <c r="HQ59" i="98"/>
  <c r="GC228" i="95"/>
  <c r="FZ254" i="95"/>
  <c r="HC229" i="96"/>
  <c r="HH190" i="96"/>
  <c r="HB255" i="96"/>
  <c r="HK161" i="96"/>
  <c r="HK163" i="96" s="1"/>
  <c r="FK161" i="96"/>
  <c r="FM161" i="96" s="1"/>
  <c r="GK121" i="95"/>
  <c r="GK123" i="95" s="1"/>
  <c r="EQ121" i="95"/>
  <c r="ES121" i="95" s="1"/>
  <c r="GL135" i="95"/>
  <c r="ET135" i="95"/>
  <c r="EV135" i="95" s="1"/>
  <c r="GA251" i="95"/>
  <c r="GA253" i="95" s="1"/>
  <c r="DM251" i="95"/>
  <c r="DO251" i="95" s="1"/>
  <c r="EE226" i="95"/>
  <c r="EG226" i="95" s="1"/>
  <c r="GG226" i="95"/>
  <c r="FF96" i="95"/>
  <c r="GP96" i="95"/>
  <c r="EK134" i="95"/>
  <c r="EM134" i="95" s="1"/>
  <c r="GI134" i="95"/>
  <c r="GI136" i="95" s="1"/>
  <c r="FM200" i="98"/>
  <c r="FO200" i="98" s="1"/>
  <c r="HK200" i="98"/>
  <c r="EW95" i="95"/>
  <c r="EY95" i="95" s="1"/>
  <c r="GM95" i="95"/>
  <c r="GM97" i="95" s="1"/>
  <c r="GC57" i="96"/>
  <c r="GE57" i="96" s="1"/>
  <c r="HQ57" i="96"/>
  <c r="HQ59" i="96" s="1"/>
  <c r="FQ122" i="96"/>
  <c r="FS122" i="96" s="1"/>
  <c r="HM122" i="96"/>
  <c r="HM124" i="96" s="1"/>
  <c r="FT162" i="96"/>
  <c r="FV162" i="96" s="1"/>
  <c r="HN162" i="96"/>
  <c r="GC83" i="96"/>
  <c r="GE83" i="96" s="1"/>
  <c r="HQ83" i="96"/>
  <c r="HQ85" i="96" s="1"/>
  <c r="HR110" i="96"/>
  <c r="GF110" i="96"/>
  <c r="GH110" i="96" s="1"/>
  <c r="GE239" i="95"/>
  <c r="DY239" i="95"/>
  <c r="EA239" i="95" s="1"/>
  <c r="EM252" i="96"/>
  <c r="EO252" i="96" s="1"/>
  <c r="HC252" i="96"/>
  <c r="HC254" i="96" s="1"/>
  <c r="EZ30" i="95"/>
  <c r="FB30" i="95" s="1"/>
  <c r="GN30" i="95"/>
  <c r="GN32" i="95" s="1"/>
  <c r="GG213" i="95"/>
  <c r="EE213" i="95"/>
  <c r="EG213" i="95" s="1"/>
  <c r="FQ175" i="96"/>
  <c r="FS175" i="96" s="1"/>
  <c r="HM175" i="96"/>
  <c r="DV225" i="95"/>
  <c r="DX225" i="95" s="1"/>
  <c r="GD225" i="95"/>
  <c r="GD227" i="95" s="1"/>
  <c r="EY227" i="96"/>
  <c r="FA227" i="96" s="1"/>
  <c r="HG227" i="96"/>
  <c r="FG226" i="98"/>
  <c r="FI226" i="98" s="1"/>
  <c r="HI226" i="98"/>
  <c r="GL59" i="94"/>
  <c r="HV59" i="94"/>
  <c r="HV61" i="94" s="1"/>
  <c r="EE173" i="95"/>
  <c r="EG173" i="95" s="1"/>
  <c r="GG173" i="95"/>
  <c r="GG175" i="95" s="1"/>
  <c r="EP239" i="96"/>
  <c r="ER239" i="96" s="1"/>
  <c r="HD239" i="96"/>
  <c r="HD241" i="96" s="1"/>
  <c r="GL148" i="95"/>
  <c r="ET148" i="95"/>
  <c r="EV148" i="95" s="1"/>
  <c r="HM135" i="96"/>
  <c r="HM137" i="96" s="1"/>
  <c r="FQ135" i="96"/>
  <c r="FS135" i="96" s="1"/>
  <c r="GF97" i="96"/>
  <c r="GH97" i="96" s="1"/>
  <c r="HR97" i="96"/>
  <c r="FN148" i="96"/>
  <c r="FP148" i="96" s="1"/>
  <c r="HL148" i="96"/>
  <c r="HL150" i="96" s="1"/>
  <c r="FE187" i="96"/>
  <c r="FG187" i="96" s="1"/>
  <c r="HI187" i="96"/>
  <c r="HI189" i="96" s="1"/>
  <c r="FD199" i="98"/>
  <c r="FF199" i="98" s="1"/>
  <c r="HH199" i="98"/>
  <c r="HH201" i="98" s="1"/>
  <c r="DV212" i="95"/>
  <c r="DX212" i="95" s="1"/>
  <c r="GD212" i="95"/>
  <c r="GD214" i="95" s="1"/>
  <c r="DS265" i="95"/>
  <c r="DU265" i="95" s="1"/>
  <c r="GC265" i="95"/>
  <c r="EY200" i="96"/>
  <c r="FA200" i="96" s="1"/>
  <c r="HG200" i="96"/>
  <c r="HG202" i="96" s="1"/>
  <c r="ET161" i="95"/>
  <c r="EV161" i="95" s="1"/>
  <c r="GL161" i="95"/>
  <c r="FT149" i="96"/>
  <c r="FV149" i="96" s="1"/>
  <c r="HN149" i="96"/>
  <c r="HO148" i="98"/>
  <c r="FY148" i="98"/>
  <c r="GA148" i="98" s="1"/>
  <c r="EQ174" i="95"/>
  <c r="ES174" i="95" s="1"/>
  <c r="GK174" i="95"/>
  <c r="EM265" i="96"/>
  <c r="EO265" i="96" s="1"/>
  <c r="HC265" i="96"/>
  <c r="HC267" i="96" s="1"/>
  <c r="FZ136" i="96"/>
  <c r="GB136" i="96" s="1"/>
  <c r="HP136" i="96"/>
  <c r="GO109" i="95"/>
  <c r="FC109" i="95"/>
  <c r="FE109" i="95" s="1"/>
  <c r="EP226" i="96"/>
  <c r="ER226" i="96" s="1"/>
  <c r="HD226" i="96"/>
  <c r="HD228" i="96" s="1"/>
  <c r="FH201" i="96"/>
  <c r="FJ201" i="96" s="1"/>
  <c r="HJ201" i="96"/>
  <c r="FZ264" i="95"/>
  <c r="FZ266" i="95" s="1"/>
  <c r="DJ264" i="95"/>
  <c r="DL264" i="95" s="1"/>
  <c r="FE214" i="96"/>
  <c r="FG214" i="96" s="1"/>
  <c r="HI214" i="96"/>
  <c r="GE199" i="95"/>
  <c r="GE201" i="95" s="1"/>
  <c r="DY199" i="95"/>
  <c r="EA199" i="95" s="1"/>
  <c r="FC43" i="95"/>
  <c r="FE43" i="95" s="1"/>
  <c r="GO43" i="95"/>
  <c r="GO45" i="95" s="1"/>
  <c r="HO109" i="96"/>
  <c r="HO111" i="96" s="1"/>
  <c r="FW109" i="96"/>
  <c r="FY109" i="96" s="1"/>
  <c r="HJ213" i="98"/>
  <c r="FJ213" i="98"/>
  <c r="FL213" i="98" s="1"/>
  <c r="FV121" i="98"/>
  <c r="FX121" i="98" s="1"/>
  <c r="HN121" i="98"/>
  <c r="HN123" i="98" s="1"/>
  <c r="HE253" i="96"/>
  <c r="ES253" i="96"/>
  <c r="EU253" i="96" s="1"/>
  <c r="GE95" i="98"/>
  <c r="GG95" i="98" s="1"/>
  <c r="HQ95" i="98"/>
  <c r="HQ97" i="98" s="1"/>
  <c r="EK187" i="95"/>
  <c r="EM187" i="95" s="1"/>
  <c r="GI187" i="95"/>
  <c r="EU225" i="98"/>
  <c r="EW225" i="98" s="1"/>
  <c r="HE225" i="98"/>
  <c r="HE227" i="98" s="1"/>
  <c r="GI31" i="96"/>
  <c r="HS31" i="96"/>
  <c r="HS33" i="96" s="1"/>
  <c r="FZ123" i="96"/>
  <c r="GB123" i="96" s="1"/>
  <c r="HP123" i="96"/>
  <c r="GI200" i="95"/>
  <c r="EK200" i="95"/>
  <c r="EM200" i="95" s="1"/>
  <c r="GN122" i="95"/>
  <c r="EZ122" i="95"/>
  <c r="FB122" i="95" s="1"/>
  <c r="HF213" i="96"/>
  <c r="HF215" i="96" s="1"/>
  <c r="EV213" i="96"/>
  <c r="EX213" i="96" s="1"/>
  <c r="HQ122" i="98"/>
  <c r="GE122" i="98"/>
  <c r="GG122" i="98" s="1"/>
  <c r="ET108" i="95"/>
  <c r="EV108" i="95" s="1"/>
  <c r="GL108" i="95"/>
  <c r="GL110" i="95" s="1"/>
  <c r="GH56" i="98"/>
  <c r="HR56" i="98"/>
  <c r="HR58" i="98" s="1"/>
  <c r="FZ96" i="96"/>
  <c r="GB96" i="96" s="1"/>
  <c r="HP96" i="96"/>
  <c r="HP98" i="96" s="1"/>
  <c r="GF70" i="96"/>
  <c r="GH70" i="96" s="1"/>
  <c r="HR70" i="96"/>
  <c r="HR72" i="96" s="1"/>
  <c r="HG240" i="96"/>
  <c r="EY240" i="96"/>
  <c r="FA240" i="96" s="1"/>
  <c r="DS238" i="95"/>
  <c r="DU238" i="95" s="1"/>
  <c r="GC238" i="95"/>
  <c r="GC240" i="95" s="1"/>
  <c r="HE212" i="98"/>
  <c r="HE214" i="98" s="1"/>
  <c r="EU212" i="98"/>
  <c r="EW212" i="98" s="1"/>
  <c r="FK174" i="96"/>
  <c r="FM174" i="96" s="1"/>
  <c r="HK174" i="96"/>
  <c r="HK176" i="96" s="1"/>
  <c r="EE160" i="95"/>
  <c r="EG160" i="95" s="1"/>
  <c r="GG160" i="95"/>
  <c r="GG162" i="95" s="1"/>
  <c r="HQ109" i="98"/>
  <c r="GE109" i="98"/>
  <c r="GG109" i="98" s="1"/>
  <c r="HS84" i="96"/>
  <c r="GI84" i="96"/>
  <c r="DY186" i="95"/>
  <c r="EA186" i="95" s="1"/>
  <c r="GE186" i="95"/>
  <c r="GE188" i="95" s="1"/>
  <c r="GI147" i="95"/>
  <c r="GI149" i="95" s="1"/>
  <c r="EK147" i="95"/>
  <c r="EM147" i="95" s="1"/>
  <c r="GI110" i="94"/>
  <c r="GK110" i="94" s="1"/>
  <c r="HU110" i="94"/>
  <c r="FY161" i="98"/>
  <c r="GA161" i="98" s="1"/>
  <c r="HO161" i="98"/>
  <c r="FP147" i="98"/>
  <c r="FR147" i="98" s="1"/>
  <c r="HL147" i="98"/>
  <c r="HL149" i="98" s="1"/>
  <c r="HE266" i="96"/>
  <c r="ES266" i="96"/>
  <c r="EU266" i="96" s="1"/>
  <c r="GD252" i="95"/>
  <c r="DV252" i="95"/>
  <c r="DX252" i="95" s="1"/>
  <c r="FV108" i="98"/>
  <c r="FX108" i="98" s="1"/>
  <c r="HN108" i="98"/>
  <c r="HN110" i="98" s="1"/>
  <c r="FC17" i="95"/>
  <c r="FE17" i="95" s="1"/>
  <c r="GO17" i="95"/>
  <c r="GO19" i="95" s="1"/>
  <c r="FK188" i="96"/>
  <c r="FM188" i="96" s="1"/>
  <c r="HK188" i="96"/>
  <c r="GN72" i="95" l="1"/>
  <c r="FC69" i="95"/>
  <c r="FE69" i="95" s="1"/>
  <c r="GO69" i="95"/>
  <c r="GO71" i="95" s="1"/>
  <c r="HQ46" i="98"/>
  <c r="HR47" i="96"/>
  <c r="HS44" i="96"/>
  <c r="HS46" i="96" s="1"/>
  <c r="GI44" i="96"/>
  <c r="HR43" i="98"/>
  <c r="HR45" i="98" s="1"/>
  <c r="GH43" i="98"/>
  <c r="HN85" i="98"/>
  <c r="HF176" i="98"/>
  <c r="HJ137" i="98"/>
  <c r="HO72" i="98"/>
  <c r="HH163" i="98"/>
  <c r="HU45" i="94"/>
  <c r="HA239" i="98"/>
  <c r="HE189" i="98"/>
  <c r="GL42" i="94"/>
  <c r="HV42" i="94"/>
  <c r="HV44" i="94" s="1"/>
  <c r="FM134" i="98"/>
  <c r="FO134" i="98" s="1"/>
  <c r="HK134" i="98"/>
  <c r="HK136" i="98" s="1"/>
  <c r="HI160" i="98"/>
  <c r="HI162" i="98" s="1"/>
  <c r="FG160" i="98"/>
  <c r="FI160" i="98" s="1"/>
  <c r="GB69" i="98"/>
  <c r="GD69" i="98" s="1"/>
  <c r="HP69" i="98"/>
  <c r="HP71" i="98" s="1"/>
  <c r="HB236" i="98"/>
  <c r="HB238" i="98" s="1"/>
  <c r="EL236" i="98"/>
  <c r="EN236" i="98" s="1"/>
  <c r="FP174" i="98"/>
  <c r="FR174" i="98" s="1"/>
  <c r="HL174" i="98"/>
  <c r="HG173" i="98"/>
  <c r="HG175" i="98" s="1"/>
  <c r="FA173" i="98"/>
  <c r="FC173" i="98" s="1"/>
  <c r="FJ187" i="98"/>
  <c r="FL187" i="98" s="1"/>
  <c r="HJ187" i="98"/>
  <c r="HO135" i="98"/>
  <c r="FY135" i="98"/>
  <c r="GA135" i="98" s="1"/>
  <c r="HO82" i="98"/>
  <c r="HO84" i="98" s="1"/>
  <c r="FY82" i="98"/>
  <c r="GA82" i="98" s="1"/>
  <c r="HF186" i="98"/>
  <c r="HF188" i="98" s="1"/>
  <c r="EX186" i="98"/>
  <c r="EZ186" i="98" s="1"/>
  <c r="HF237" i="98"/>
  <c r="EX237" i="98"/>
  <c r="EZ237" i="98" s="1"/>
  <c r="HR83" i="98"/>
  <c r="GH83" i="98"/>
  <c r="HQ130" i="94"/>
  <c r="HS96" i="94"/>
  <c r="HT113" i="94"/>
  <c r="HQ147" i="94"/>
  <c r="HT79" i="94"/>
  <c r="HP164" i="94"/>
  <c r="HM232" i="94"/>
  <c r="HM215" i="94"/>
  <c r="HO181" i="94"/>
  <c r="HK249" i="94"/>
  <c r="HJ266" i="94"/>
  <c r="HL198" i="94"/>
  <c r="HF334" i="94"/>
  <c r="HH283" i="94"/>
  <c r="HG317" i="94"/>
  <c r="HD351" i="94"/>
  <c r="HH300" i="94"/>
  <c r="FN229" i="94"/>
  <c r="FP229" i="94" s="1"/>
  <c r="HN229" i="94"/>
  <c r="HN231" i="94" s="1"/>
  <c r="HU76" i="94"/>
  <c r="HU78" i="94" s="1"/>
  <c r="GI76" i="94"/>
  <c r="GK76" i="94" s="1"/>
  <c r="FQ213" i="94"/>
  <c r="FS213" i="94" s="1"/>
  <c r="HO213" i="94"/>
  <c r="HQ179" i="94"/>
  <c r="FW179" i="94"/>
  <c r="FY179" i="94" s="1"/>
  <c r="FW161" i="94"/>
  <c r="FY161" i="94" s="1"/>
  <c r="HQ161" i="94"/>
  <c r="HQ163" i="94" s="1"/>
  <c r="FQ196" i="94"/>
  <c r="FS196" i="94" s="1"/>
  <c r="HO196" i="94"/>
  <c r="EV314" i="94"/>
  <c r="EX314" i="94" s="1"/>
  <c r="HH314" i="94"/>
  <c r="HH316" i="94" s="1"/>
  <c r="ES331" i="94"/>
  <c r="EU331" i="94" s="1"/>
  <c r="HG331" i="94"/>
  <c r="HG333" i="94" s="1"/>
  <c r="FN212" i="94"/>
  <c r="FP212" i="94" s="1"/>
  <c r="HN212" i="94"/>
  <c r="HN214" i="94" s="1"/>
  <c r="HI297" i="94"/>
  <c r="HI299" i="94" s="1"/>
  <c r="EY297" i="94"/>
  <c r="FA297" i="94" s="1"/>
  <c r="FT178" i="94"/>
  <c r="FV178" i="94" s="1"/>
  <c r="HP178" i="94"/>
  <c r="HP180" i="94" s="1"/>
  <c r="HV77" i="94"/>
  <c r="GL77" i="94"/>
  <c r="HM247" i="94"/>
  <c r="FK247" i="94"/>
  <c r="FM247" i="94" s="1"/>
  <c r="HE348" i="94"/>
  <c r="HE350" i="94" s="1"/>
  <c r="EM348" i="94"/>
  <c r="EO348" i="94" s="1"/>
  <c r="HT128" i="94"/>
  <c r="GF128" i="94"/>
  <c r="GH128" i="94" s="1"/>
  <c r="HI315" i="94"/>
  <c r="EY315" i="94"/>
  <c r="FA315" i="94" s="1"/>
  <c r="HK263" i="94"/>
  <c r="HK265" i="94" s="1"/>
  <c r="FE263" i="94"/>
  <c r="FG263" i="94" s="1"/>
  <c r="EY280" i="94"/>
  <c r="FA280" i="94" s="1"/>
  <c r="HI280" i="94"/>
  <c r="HI282" i="94" s="1"/>
  <c r="HG349" i="94"/>
  <c r="ES349" i="94"/>
  <c r="EU349" i="94" s="1"/>
  <c r="GF93" i="94"/>
  <c r="GH93" i="94" s="1"/>
  <c r="HT93" i="94"/>
  <c r="HT95" i="94" s="1"/>
  <c r="FZ127" i="94"/>
  <c r="GB127" i="94" s="1"/>
  <c r="HR127" i="94"/>
  <c r="HR129" i="94" s="1"/>
  <c r="FH246" i="94"/>
  <c r="FJ246" i="94" s="1"/>
  <c r="HL246" i="94"/>
  <c r="HL248" i="94" s="1"/>
  <c r="GI94" i="94"/>
  <c r="GK94" i="94" s="1"/>
  <c r="HU94" i="94"/>
  <c r="GF145" i="94"/>
  <c r="GH145" i="94" s="1"/>
  <c r="HT145" i="94"/>
  <c r="FB298" i="94"/>
  <c r="FD298" i="94" s="1"/>
  <c r="HJ298" i="94"/>
  <c r="HK281" i="94"/>
  <c r="FE281" i="94"/>
  <c r="FG281" i="94" s="1"/>
  <c r="GC162" i="94"/>
  <c r="GE162" i="94" s="1"/>
  <c r="HS162" i="94"/>
  <c r="HM195" i="94"/>
  <c r="HM197" i="94" s="1"/>
  <c r="FK195" i="94"/>
  <c r="FM195" i="94" s="1"/>
  <c r="HU111" i="94"/>
  <c r="HU112" i="94" s="1"/>
  <c r="GI111" i="94"/>
  <c r="GK111" i="94" s="1"/>
  <c r="EV332" i="94"/>
  <c r="EX332" i="94" s="1"/>
  <c r="HH332" i="94"/>
  <c r="HO230" i="94"/>
  <c r="FQ230" i="94"/>
  <c r="FS230" i="94" s="1"/>
  <c r="HL264" i="94"/>
  <c r="FH264" i="94"/>
  <c r="FJ264" i="94" s="1"/>
  <c r="FZ144" i="94"/>
  <c r="GB144" i="94" s="1"/>
  <c r="HR144" i="94"/>
  <c r="HR146" i="94" s="1"/>
  <c r="HQ98" i="98"/>
  <c r="GO20" i="95"/>
  <c r="HN124" i="98"/>
  <c r="HV62" i="94"/>
  <c r="HX60" i="94" s="1"/>
  <c r="IE63" i="94" s="1"/>
  <c r="HL150" i="98"/>
  <c r="HR73" i="96"/>
  <c r="HL151" i="96"/>
  <c r="GR82" i="95"/>
  <c r="HH74" i="95" s="1"/>
  <c r="HK74" i="95" s="1"/>
  <c r="HP99" i="96"/>
  <c r="GL111" i="95"/>
  <c r="GK124" i="95"/>
  <c r="HT31" i="98"/>
  <c r="II22" i="98" s="1"/>
  <c r="IJ22" i="98" s="1"/>
  <c r="IL22" i="98" s="1"/>
  <c r="T22" i="98" s="1"/>
  <c r="HN111" i="98"/>
  <c r="GC241" i="95"/>
  <c r="HO112" i="96"/>
  <c r="HQ60" i="96"/>
  <c r="GI150" i="95"/>
  <c r="HE228" i="98"/>
  <c r="HM125" i="96"/>
  <c r="HK164" i="96"/>
  <c r="HK48" i="95"/>
  <c r="HM48" i="95" s="1"/>
  <c r="F48" i="95" s="1"/>
  <c r="HG203" i="96"/>
  <c r="HQ86" i="96"/>
  <c r="GN33" i="95"/>
  <c r="HS34" i="96"/>
  <c r="HU32" i="96" s="1"/>
  <c r="IA23" i="96" s="1"/>
  <c r="HH202" i="98"/>
  <c r="GG163" i="95"/>
  <c r="GM98" i="95"/>
  <c r="GO46" i="95"/>
  <c r="GD215" i="95"/>
  <c r="GG176" i="95"/>
  <c r="HR59" i="98"/>
  <c r="HT56" i="98" s="1"/>
  <c r="IH48" i="98" s="1"/>
  <c r="FZ267" i="95"/>
  <c r="HE215" i="98"/>
  <c r="HF216" i="96"/>
  <c r="HK177" i="96"/>
  <c r="HC268" i="96"/>
  <c r="GI137" i="95"/>
  <c r="GE189" i="95"/>
  <c r="GE202" i="95"/>
  <c r="GA254" i="95"/>
  <c r="HD242" i="96"/>
  <c r="GD228" i="95"/>
  <c r="HM138" i="96"/>
  <c r="HD229" i="96"/>
  <c r="HI190" i="96"/>
  <c r="HC255" i="96"/>
  <c r="HL174" i="96"/>
  <c r="HL176" i="96" s="1"/>
  <c r="FN174" i="96"/>
  <c r="FP174" i="96" s="1"/>
  <c r="FB240" i="96"/>
  <c r="FD240" i="96" s="1"/>
  <c r="HH240" i="96"/>
  <c r="FF109" i="95"/>
  <c r="GP109" i="95"/>
  <c r="ET174" i="95"/>
  <c r="EV174" i="95" s="1"/>
  <c r="GL174" i="95"/>
  <c r="EW148" i="95"/>
  <c r="EY148" i="95" s="1"/>
  <c r="GM148" i="95"/>
  <c r="FN188" i="96"/>
  <c r="FP188" i="96" s="1"/>
  <c r="HL188" i="96"/>
  <c r="GC96" i="96"/>
  <c r="GE96" i="96" s="1"/>
  <c r="HQ96" i="96"/>
  <c r="HQ98" i="96" s="1"/>
  <c r="HR95" i="98"/>
  <c r="HR97" i="98" s="1"/>
  <c r="GH95" i="98"/>
  <c r="FY121" i="98"/>
  <c r="GA121" i="98" s="1"/>
  <c r="HO121" i="98"/>
  <c r="HO123" i="98" s="1"/>
  <c r="FQ148" i="96"/>
  <c r="FS148" i="96" s="1"/>
  <c r="HM148" i="96"/>
  <c r="HM150" i="96" s="1"/>
  <c r="GH173" i="95"/>
  <c r="GH175" i="95" s="1"/>
  <c r="EH173" i="95"/>
  <c r="EJ173" i="95" s="1"/>
  <c r="GO30" i="95"/>
  <c r="GO32" i="95" s="1"/>
  <c r="FC30" i="95"/>
  <c r="FE30" i="95" s="1"/>
  <c r="GH226" i="95"/>
  <c r="EH226" i="95"/>
  <c r="EJ226" i="95" s="1"/>
  <c r="FF43" i="95"/>
  <c r="GP43" i="95"/>
  <c r="GP45" i="95" s="1"/>
  <c r="DY212" i="95"/>
  <c r="EA212" i="95" s="1"/>
  <c r="GE212" i="95"/>
  <c r="GE214" i="95" s="1"/>
  <c r="ET121" i="95"/>
  <c r="EV121" i="95" s="1"/>
  <c r="GL121" i="95"/>
  <c r="GL123" i="95" s="1"/>
  <c r="DV238" i="95"/>
  <c r="DX238" i="95" s="1"/>
  <c r="GD238" i="95"/>
  <c r="GD240" i="95" s="1"/>
  <c r="EV253" i="96"/>
  <c r="EX253" i="96" s="1"/>
  <c r="HF253" i="96"/>
  <c r="DM264" i="95"/>
  <c r="DO264" i="95" s="1"/>
  <c r="GA264" i="95"/>
  <c r="GA266" i="95" s="1"/>
  <c r="GB251" i="95"/>
  <c r="GB253" i="95" s="1"/>
  <c r="DP251" i="95"/>
  <c r="DR251" i="95" s="1"/>
  <c r="GP17" i="95"/>
  <c r="GP19" i="95" s="1"/>
  <c r="FF17" i="95"/>
  <c r="HR109" i="98"/>
  <c r="GH109" i="98"/>
  <c r="EW108" i="95"/>
  <c r="EY108" i="95" s="1"/>
  <c r="GM108" i="95"/>
  <c r="GM110" i="95" s="1"/>
  <c r="FG199" i="98"/>
  <c r="FI199" i="98" s="1"/>
  <c r="HI199" i="98"/>
  <c r="HI201" i="98" s="1"/>
  <c r="FH187" i="96"/>
  <c r="FJ187" i="96" s="1"/>
  <c r="HJ187" i="96"/>
  <c r="HJ189" i="96" s="1"/>
  <c r="GI97" i="96"/>
  <c r="HS97" i="96"/>
  <c r="EP252" i="96"/>
  <c r="ER252" i="96" s="1"/>
  <c r="HD252" i="96"/>
  <c r="HD254" i="96" s="1"/>
  <c r="HN122" i="96"/>
  <c r="HN124" i="96" s="1"/>
  <c r="FT122" i="96"/>
  <c r="FV122" i="96" s="1"/>
  <c r="EB186" i="95"/>
  <c r="ED186" i="95" s="1"/>
  <c r="GF186" i="95"/>
  <c r="GF188" i="95" s="1"/>
  <c r="FY108" i="98"/>
  <c r="GA108" i="98" s="1"/>
  <c r="HO108" i="98"/>
  <c r="HO110" i="98" s="1"/>
  <c r="FS147" i="98"/>
  <c r="FU147" i="98" s="1"/>
  <c r="HM147" i="98"/>
  <c r="HM149" i="98" s="1"/>
  <c r="HF212" i="98"/>
  <c r="HF214" i="98" s="1"/>
  <c r="EX212" i="98"/>
  <c r="EZ212" i="98" s="1"/>
  <c r="FC122" i="95"/>
  <c r="FE122" i="95" s="1"/>
  <c r="GO122" i="95"/>
  <c r="EX225" i="98"/>
  <c r="EZ225" i="98" s="1"/>
  <c r="HF225" i="98"/>
  <c r="HF227" i="98" s="1"/>
  <c r="FZ109" i="96"/>
  <c r="GB109" i="96" s="1"/>
  <c r="HP109" i="96"/>
  <c r="HP111" i="96" s="1"/>
  <c r="HE239" i="96"/>
  <c r="HE241" i="96" s="1"/>
  <c r="ES239" i="96"/>
  <c r="EU239" i="96" s="1"/>
  <c r="FJ226" i="98"/>
  <c r="FL226" i="98" s="1"/>
  <c r="HJ226" i="98"/>
  <c r="FT175" i="96"/>
  <c r="FV175" i="96" s="1"/>
  <c r="HN175" i="96"/>
  <c r="FP200" i="98"/>
  <c r="FR200" i="98" s="1"/>
  <c r="HL200" i="98"/>
  <c r="DY252" i="95"/>
  <c r="EA252" i="95" s="1"/>
  <c r="GE252" i="95"/>
  <c r="HF266" i="96"/>
  <c r="EV266" i="96"/>
  <c r="EX266" i="96" s="1"/>
  <c r="EH160" i="95"/>
  <c r="EJ160" i="95" s="1"/>
  <c r="GH160" i="95"/>
  <c r="GH162" i="95" s="1"/>
  <c r="GC136" i="96"/>
  <c r="GE136" i="96" s="1"/>
  <c r="HQ136" i="96"/>
  <c r="GM135" i="95"/>
  <c r="EW135" i="95"/>
  <c r="EY135" i="95" s="1"/>
  <c r="GB161" i="98"/>
  <c r="GD161" i="98" s="1"/>
  <c r="HP161" i="98"/>
  <c r="EN187" i="95"/>
  <c r="EP187" i="95" s="1"/>
  <c r="GJ187" i="95"/>
  <c r="FM213" i="98"/>
  <c r="FO213" i="98" s="1"/>
  <c r="HK213" i="98"/>
  <c r="HP148" i="98"/>
  <c r="GB148" i="98"/>
  <c r="GD148" i="98" s="1"/>
  <c r="GJ134" i="95"/>
  <c r="GJ136" i="95" s="1"/>
  <c r="EN134" i="95"/>
  <c r="EP134" i="95" s="1"/>
  <c r="GH122" i="98"/>
  <c r="HR122" i="98"/>
  <c r="GJ200" i="95"/>
  <c r="EN200" i="95"/>
  <c r="EP200" i="95" s="1"/>
  <c r="EB199" i="95"/>
  <c r="ED199" i="95" s="1"/>
  <c r="GF199" i="95"/>
  <c r="GF201" i="95" s="1"/>
  <c r="HD265" i="96"/>
  <c r="HD267" i="96" s="1"/>
  <c r="EP265" i="96"/>
  <c r="ER265" i="96" s="1"/>
  <c r="EW161" i="95"/>
  <c r="EY161" i="95" s="1"/>
  <c r="GM161" i="95"/>
  <c r="FB200" i="96"/>
  <c r="FD200" i="96" s="1"/>
  <c r="HH200" i="96"/>
  <c r="HH202" i="96" s="1"/>
  <c r="HN135" i="96"/>
  <c r="HN137" i="96" s="1"/>
  <c r="FT135" i="96"/>
  <c r="FV135" i="96" s="1"/>
  <c r="GF239" i="95"/>
  <c r="EB239" i="95"/>
  <c r="ED239" i="95" s="1"/>
  <c r="FN161" i="96"/>
  <c r="FP161" i="96" s="1"/>
  <c r="HL161" i="96"/>
  <c r="HL163" i="96" s="1"/>
  <c r="HS70" i="96"/>
  <c r="HS72" i="96" s="1"/>
  <c r="GI70" i="96"/>
  <c r="EY213" i="96"/>
  <c r="FA213" i="96" s="1"/>
  <c r="HG213" i="96"/>
  <c r="HG215" i="96" s="1"/>
  <c r="FK201" i="96"/>
  <c r="FM201" i="96" s="1"/>
  <c r="HK201" i="96"/>
  <c r="HH227" i="96"/>
  <c r="FB227" i="96"/>
  <c r="FD227" i="96" s="1"/>
  <c r="DY225" i="95"/>
  <c r="EA225" i="95" s="1"/>
  <c r="GE225" i="95"/>
  <c r="GE227" i="95" s="1"/>
  <c r="FW162" i="96"/>
  <c r="FY162" i="96" s="1"/>
  <c r="HO162" i="96"/>
  <c r="GF57" i="96"/>
  <c r="GH57" i="96" s="1"/>
  <c r="HR57" i="96"/>
  <c r="HR59" i="96" s="1"/>
  <c r="HV110" i="94"/>
  <c r="GL110" i="94"/>
  <c r="FW149" i="96"/>
  <c r="FY149" i="96" s="1"/>
  <c r="HO149" i="96"/>
  <c r="GD265" i="95"/>
  <c r="DV265" i="95"/>
  <c r="DX265" i="95" s="1"/>
  <c r="HS110" i="96"/>
  <c r="GI110" i="96"/>
  <c r="EN147" i="95"/>
  <c r="EP147" i="95" s="1"/>
  <c r="GJ147" i="95"/>
  <c r="GJ149" i="95" s="1"/>
  <c r="GC123" i="96"/>
  <c r="GE123" i="96" s="1"/>
  <c r="HQ123" i="96"/>
  <c r="HJ214" i="96"/>
  <c r="FH214" i="96"/>
  <c r="FJ214" i="96" s="1"/>
  <c r="ES226" i="96"/>
  <c r="EU226" i="96" s="1"/>
  <c r="HE226" i="96"/>
  <c r="HE228" i="96" s="1"/>
  <c r="EH213" i="95"/>
  <c r="EJ213" i="95" s="1"/>
  <c r="GH213" i="95"/>
  <c r="GF83" i="96"/>
  <c r="GH83" i="96" s="1"/>
  <c r="HR83" i="96"/>
  <c r="HR85" i="96" s="1"/>
  <c r="EZ95" i="95"/>
  <c r="FB95" i="95" s="1"/>
  <c r="GN95" i="95"/>
  <c r="GN97" i="95" s="1"/>
  <c r="GO72" i="95" l="1"/>
  <c r="FF69" i="95"/>
  <c r="GP69" i="95"/>
  <c r="GP71" i="95" s="1"/>
  <c r="HR46" i="98"/>
  <c r="HT44" i="98" s="1"/>
  <c r="II35" i="98" s="1"/>
  <c r="HS47" i="96"/>
  <c r="HU45" i="96" s="1"/>
  <c r="IA36" i="96" s="1"/>
  <c r="HO85" i="98"/>
  <c r="HP72" i="98"/>
  <c r="HG176" i="98"/>
  <c r="HK137" i="98"/>
  <c r="HB239" i="98"/>
  <c r="HV45" i="94"/>
  <c r="HX42" i="94" s="1"/>
  <c r="ID46" i="94" s="1"/>
  <c r="HI163" i="98"/>
  <c r="HF189" i="98"/>
  <c r="FP134" i="98"/>
  <c r="FR134" i="98" s="1"/>
  <c r="HL134" i="98"/>
  <c r="HL136" i="98" s="1"/>
  <c r="HJ160" i="98"/>
  <c r="HJ162" i="98" s="1"/>
  <c r="FJ160" i="98"/>
  <c r="FL160" i="98" s="1"/>
  <c r="FA237" i="98"/>
  <c r="FC237" i="98" s="1"/>
  <c r="HG237" i="98"/>
  <c r="FA186" i="98"/>
  <c r="FC186" i="98" s="1"/>
  <c r="HG186" i="98"/>
  <c r="HG188" i="98" s="1"/>
  <c r="GB82" i="98"/>
  <c r="GD82" i="98" s="1"/>
  <c r="HP82" i="98"/>
  <c r="HP84" i="98" s="1"/>
  <c r="HP135" i="98"/>
  <c r="GB135" i="98"/>
  <c r="GD135" i="98" s="1"/>
  <c r="FD173" i="98"/>
  <c r="FF173" i="98" s="1"/>
  <c r="HH173" i="98"/>
  <c r="HH175" i="98" s="1"/>
  <c r="HC236" i="98"/>
  <c r="HC238" i="98" s="1"/>
  <c r="EO236" i="98"/>
  <c r="EQ236" i="98" s="1"/>
  <c r="FM187" i="98"/>
  <c r="FO187" i="98" s="1"/>
  <c r="HK187" i="98"/>
  <c r="HM174" i="98"/>
  <c r="FS174" i="98"/>
  <c r="FU174" i="98" s="1"/>
  <c r="HQ69" i="98"/>
  <c r="HQ71" i="98" s="1"/>
  <c r="GE69" i="98"/>
  <c r="GG69" i="98" s="1"/>
  <c r="HR130" i="94"/>
  <c r="HT96" i="94"/>
  <c r="HU113" i="94"/>
  <c r="HR147" i="94"/>
  <c r="HU79" i="94"/>
  <c r="HN215" i="94"/>
  <c r="HQ164" i="94"/>
  <c r="HN232" i="94"/>
  <c r="HP181" i="94"/>
  <c r="HL249" i="94"/>
  <c r="HK266" i="94"/>
  <c r="HM198" i="94"/>
  <c r="HG334" i="94"/>
  <c r="HI283" i="94"/>
  <c r="HH317" i="94"/>
  <c r="HE351" i="94"/>
  <c r="HI300" i="94"/>
  <c r="HS144" i="94"/>
  <c r="HS146" i="94" s="1"/>
  <c r="GC144" i="94"/>
  <c r="GE144" i="94" s="1"/>
  <c r="HI332" i="94"/>
  <c r="EY332" i="94"/>
  <c r="FA332" i="94" s="1"/>
  <c r="GI145" i="94"/>
  <c r="GK145" i="94" s="1"/>
  <c r="HU145" i="94"/>
  <c r="HM246" i="94"/>
  <c r="HM248" i="94" s="1"/>
  <c r="FK246" i="94"/>
  <c r="FM246" i="94" s="1"/>
  <c r="HU93" i="94"/>
  <c r="HU95" i="94" s="1"/>
  <c r="GI93" i="94"/>
  <c r="GK93" i="94" s="1"/>
  <c r="HJ280" i="94"/>
  <c r="HJ282" i="94" s="1"/>
  <c r="FB280" i="94"/>
  <c r="FD280" i="94" s="1"/>
  <c r="EV331" i="94"/>
  <c r="EX331" i="94" s="1"/>
  <c r="HH331" i="94"/>
  <c r="HH333" i="94" s="1"/>
  <c r="HI314" i="94"/>
  <c r="HI316" i="94" s="1"/>
  <c r="EY314" i="94"/>
  <c r="FA314" i="94" s="1"/>
  <c r="GL76" i="94"/>
  <c r="HV76" i="94"/>
  <c r="HV78" i="94" s="1"/>
  <c r="HM264" i="94"/>
  <c r="FK264" i="94"/>
  <c r="FM264" i="94" s="1"/>
  <c r="FT230" i="94"/>
  <c r="FV230" i="94" s="1"/>
  <c r="HP230" i="94"/>
  <c r="GL111" i="94"/>
  <c r="HV111" i="94"/>
  <c r="HV112" i="94" s="1"/>
  <c r="EV349" i="94"/>
  <c r="EX349" i="94" s="1"/>
  <c r="HH349" i="94"/>
  <c r="HL263" i="94"/>
  <c r="HL265" i="94" s="1"/>
  <c r="FH263" i="94"/>
  <c r="FJ263" i="94" s="1"/>
  <c r="HU128" i="94"/>
  <c r="GI128" i="94"/>
  <c r="GK128" i="94" s="1"/>
  <c r="HN247" i="94"/>
  <c r="FN247" i="94"/>
  <c r="FP247" i="94" s="1"/>
  <c r="HP196" i="94"/>
  <c r="FT196" i="94"/>
  <c r="FV196" i="94" s="1"/>
  <c r="HR161" i="94"/>
  <c r="HR163" i="94" s="1"/>
  <c r="FZ161" i="94"/>
  <c r="GB161" i="94" s="1"/>
  <c r="GF162" i="94"/>
  <c r="GH162" i="94" s="1"/>
  <c r="HT162" i="94"/>
  <c r="FE298" i="94"/>
  <c r="FG298" i="94" s="1"/>
  <c r="HK298" i="94"/>
  <c r="HV94" i="94"/>
  <c r="GL94" i="94"/>
  <c r="GC127" i="94"/>
  <c r="GE127" i="94" s="1"/>
  <c r="HS127" i="94"/>
  <c r="HS129" i="94" s="1"/>
  <c r="HQ178" i="94"/>
  <c r="HQ180" i="94" s="1"/>
  <c r="FW178" i="94"/>
  <c r="FY178" i="94" s="1"/>
  <c r="HO212" i="94"/>
  <c r="HO214" i="94" s="1"/>
  <c r="FQ212" i="94"/>
  <c r="FS212" i="94" s="1"/>
  <c r="FZ179" i="94"/>
  <c r="GB179" i="94" s="1"/>
  <c r="HR179" i="94"/>
  <c r="FN195" i="94"/>
  <c r="FP195" i="94" s="1"/>
  <c r="HN195" i="94"/>
  <c r="HN197" i="94" s="1"/>
  <c r="FH281" i="94"/>
  <c r="FJ281" i="94" s="1"/>
  <c r="HL281" i="94"/>
  <c r="FB315" i="94"/>
  <c r="FD315" i="94" s="1"/>
  <c r="HJ315" i="94"/>
  <c r="HF348" i="94"/>
  <c r="HF350" i="94" s="1"/>
  <c r="EP348" i="94"/>
  <c r="ER348" i="94" s="1"/>
  <c r="FB297" i="94"/>
  <c r="FD297" i="94" s="1"/>
  <c r="HJ297" i="94"/>
  <c r="HJ299" i="94" s="1"/>
  <c r="HP213" i="94"/>
  <c r="FT213" i="94"/>
  <c r="FV213" i="94" s="1"/>
  <c r="HO229" i="94"/>
  <c r="HO231" i="94" s="1"/>
  <c r="FQ229" i="94"/>
  <c r="FS229" i="94" s="1"/>
  <c r="HX59" i="94"/>
  <c r="ID63" i="94" s="1"/>
  <c r="IG63" i="94" s="1"/>
  <c r="HR98" i="98"/>
  <c r="HT95" i="98" s="1"/>
  <c r="IH87" i="98" s="1"/>
  <c r="GP20" i="95"/>
  <c r="GQ20" i="95" s="1"/>
  <c r="GR17" i="95" s="1"/>
  <c r="HH9" i="95" s="1"/>
  <c r="HO124" i="98"/>
  <c r="HM151" i="96"/>
  <c r="HM150" i="98"/>
  <c r="HS73" i="96"/>
  <c r="HU71" i="96" s="1"/>
  <c r="IA62" i="96" s="1"/>
  <c r="HJ74" i="95"/>
  <c r="HM74" i="95" s="1"/>
  <c r="F74" i="95" s="1"/>
  <c r="HQ99" i="96"/>
  <c r="GM111" i="95"/>
  <c r="GL124" i="95"/>
  <c r="HO111" i="98"/>
  <c r="HR60" i="96"/>
  <c r="GD241" i="95"/>
  <c r="HP112" i="96"/>
  <c r="GJ150" i="95"/>
  <c r="HN125" i="96"/>
  <c r="HF228" i="98"/>
  <c r="HR86" i="96"/>
  <c r="GH163" i="95"/>
  <c r="HI202" i="98"/>
  <c r="HU31" i="96"/>
  <c r="HZ23" i="96" s="1"/>
  <c r="ID23" i="96" s="1"/>
  <c r="HL164" i="96"/>
  <c r="HD268" i="96"/>
  <c r="GN98" i="95"/>
  <c r="GB254" i="95"/>
  <c r="GE215" i="95"/>
  <c r="HH203" i="96"/>
  <c r="HG216" i="96"/>
  <c r="GH176" i="95"/>
  <c r="GE228" i="95"/>
  <c r="GO33" i="95"/>
  <c r="GP46" i="95"/>
  <c r="GQ46" i="95" s="1"/>
  <c r="GR44" i="95" s="1"/>
  <c r="HI35" i="95" s="1"/>
  <c r="GA267" i="95"/>
  <c r="HT57" i="98"/>
  <c r="II48" i="98" s="1"/>
  <c r="IJ48" i="98" s="1"/>
  <c r="IL48" i="98" s="1"/>
  <c r="T48" i="98" s="1"/>
  <c r="HF215" i="98"/>
  <c r="GF202" i="95"/>
  <c r="HL177" i="96"/>
  <c r="GF189" i="95"/>
  <c r="HN138" i="96"/>
  <c r="HE229" i="96"/>
  <c r="GJ137" i="95"/>
  <c r="HE242" i="96"/>
  <c r="HJ190" i="96"/>
  <c r="HD255" i="96"/>
  <c r="HR123" i="96"/>
  <c r="GF123" i="96"/>
  <c r="GH123" i="96" s="1"/>
  <c r="FZ162" i="96"/>
  <c r="GB162" i="96" s="1"/>
  <c r="HP162" i="96"/>
  <c r="GF225" i="95"/>
  <c r="GF227" i="95" s="1"/>
  <c r="EB225" i="95"/>
  <c r="ED225" i="95" s="1"/>
  <c r="EE239" i="95"/>
  <c r="EG239" i="95" s="1"/>
  <c r="GG239" i="95"/>
  <c r="GK187" i="95"/>
  <c r="EQ187" i="95"/>
  <c r="ES187" i="95" s="1"/>
  <c r="GE161" i="98"/>
  <c r="GG161" i="98" s="1"/>
  <c r="HQ161" i="98"/>
  <c r="HH213" i="96"/>
  <c r="HH215" i="96" s="1"/>
  <c r="FB213" i="96"/>
  <c r="FD213" i="96" s="1"/>
  <c r="FV147" i="98"/>
  <c r="FX147" i="98" s="1"/>
  <c r="HN147" i="98"/>
  <c r="HN149" i="98" s="1"/>
  <c r="HI227" i="96"/>
  <c r="FE227" i="96"/>
  <c r="FG227" i="96" s="1"/>
  <c r="FE200" i="96"/>
  <c r="FG200" i="96" s="1"/>
  <c r="HI200" i="96"/>
  <c r="HI202" i="96" s="1"/>
  <c r="HE265" i="96"/>
  <c r="HE267" i="96" s="1"/>
  <c r="ES265" i="96"/>
  <c r="EU265" i="96" s="1"/>
  <c r="EQ200" i="95"/>
  <c r="ES200" i="95" s="1"/>
  <c r="GK200" i="95"/>
  <c r="GE148" i="98"/>
  <c r="GG148" i="98" s="1"/>
  <c r="HQ148" i="98"/>
  <c r="HP108" i="98"/>
  <c r="HP110" i="98" s="1"/>
  <c r="GB108" i="98"/>
  <c r="GD108" i="98" s="1"/>
  <c r="ES252" i="96"/>
  <c r="EU252" i="96" s="1"/>
  <c r="HE252" i="96"/>
  <c r="HE254" i="96" s="1"/>
  <c r="GF212" i="95"/>
  <c r="GF214" i="95" s="1"/>
  <c r="EB212" i="95"/>
  <c r="ED212" i="95" s="1"/>
  <c r="EZ108" i="95"/>
  <c r="FB108" i="95" s="1"/>
  <c r="GN108" i="95"/>
  <c r="GN110" i="95" s="1"/>
  <c r="HL213" i="98"/>
  <c r="FP213" i="98"/>
  <c r="FR213" i="98" s="1"/>
  <c r="GB264" i="95"/>
  <c r="GB266" i="95" s="1"/>
  <c r="DP264" i="95"/>
  <c r="DR264" i="95" s="1"/>
  <c r="EK173" i="95"/>
  <c r="EM173" i="95" s="1"/>
  <c r="GI173" i="95"/>
  <c r="GI175" i="95" s="1"/>
  <c r="GM174" i="95"/>
  <c r="EW174" i="95"/>
  <c r="EY174" i="95" s="1"/>
  <c r="FT148" i="96"/>
  <c r="FV148" i="96" s="1"/>
  <c r="HN148" i="96"/>
  <c r="HN150" i="96" s="1"/>
  <c r="HS83" i="96"/>
  <c r="HS85" i="96" s="1"/>
  <c r="GI83" i="96"/>
  <c r="FQ161" i="96"/>
  <c r="FS161" i="96" s="1"/>
  <c r="HM161" i="96"/>
  <c r="HM163" i="96" s="1"/>
  <c r="EE199" i="95"/>
  <c r="EG199" i="95" s="1"/>
  <c r="GG199" i="95"/>
  <c r="GG201" i="95" s="1"/>
  <c r="EE186" i="95"/>
  <c r="EG186" i="95" s="1"/>
  <c r="GG186" i="95"/>
  <c r="GG188" i="95" s="1"/>
  <c r="GM121" i="95"/>
  <c r="GM123" i="95" s="1"/>
  <c r="EW121" i="95"/>
  <c r="EY121" i="95" s="1"/>
  <c r="FF30" i="95"/>
  <c r="GP30" i="95"/>
  <c r="GP32" i="95" s="1"/>
  <c r="EZ148" i="95"/>
  <c r="FB148" i="95" s="1"/>
  <c r="GN148" i="95"/>
  <c r="EY266" i="96"/>
  <c r="FA266" i="96" s="1"/>
  <c r="HG266" i="96"/>
  <c r="EV239" i="96"/>
  <c r="EX239" i="96" s="1"/>
  <c r="HF239" i="96"/>
  <c r="HF241" i="96" s="1"/>
  <c r="FK187" i="96"/>
  <c r="FM187" i="96" s="1"/>
  <c r="HK187" i="96"/>
  <c r="HK189" i="96" s="1"/>
  <c r="HP149" i="96"/>
  <c r="FZ149" i="96"/>
  <c r="GB149" i="96" s="1"/>
  <c r="FS200" i="98"/>
  <c r="FU200" i="98" s="1"/>
  <c r="HM200" i="98"/>
  <c r="FW175" i="96"/>
  <c r="FY175" i="96" s="1"/>
  <c r="HO175" i="96"/>
  <c r="FA225" i="98"/>
  <c r="FC225" i="98" s="1"/>
  <c r="HG225" i="98"/>
  <c r="HG227" i="98" s="1"/>
  <c r="HO122" i="96"/>
  <c r="HO124" i="96" s="1"/>
  <c r="FW122" i="96"/>
  <c r="FY122" i="96" s="1"/>
  <c r="HI240" i="96"/>
  <c r="FE240" i="96"/>
  <c r="FG240" i="96" s="1"/>
  <c r="GN135" i="95"/>
  <c r="EZ135" i="95"/>
  <c r="FB135" i="95" s="1"/>
  <c r="HJ199" i="98"/>
  <c r="HJ201" i="98" s="1"/>
  <c r="FJ199" i="98"/>
  <c r="FL199" i="98" s="1"/>
  <c r="DS251" i="95"/>
  <c r="DU251" i="95" s="1"/>
  <c r="GC251" i="95"/>
  <c r="GC253" i="95" s="1"/>
  <c r="FQ174" i="96"/>
  <c r="FS174" i="96" s="1"/>
  <c r="HM174" i="96"/>
  <c r="HM176" i="96" s="1"/>
  <c r="HF226" i="96"/>
  <c r="HF228" i="96" s="1"/>
  <c r="EV226" i="96"/>
  <c r="EX226" i="96" s="1"/>
  <c r="EQ147" i="95"/>
  <c r="ES147" i="95" s="1"/>
  <c r="GK147" i="95"/>
  <c r="GK149" i="95" s="1"/>
  <c r="FW135" i="96"/>
  <c r="FY135" i="96" s="1"/>
  <c r="HO135" i="96"/>
  <c r="HO137" i="96" s="1"/>
  <c r="HR136" i="96"/>
  <c r="GF136" i="96"/>
  <c r="GH136" i="96" s="1"/>
  <c r="EB252" i="95"/>
  <c r="ED252" i="95" s="1"/>
  <c r="GF252" i="95"/>
  <c r="GC109" i="96"/>
  <c r="GE109" i="96" s="1"/>
  <c r="HQ109" i="96"/>
  <c r="HQ111" i="96" s="1"/>
  <c r="HG212" i="98"/>
  <c r="HG214" i="98" s="1"/>
  <c r="FA212" i="98"/>
  <c r="FC212" i="98" s="1"/>
  <c r="EY253" i="96"/>
  <c r="FA253" i="96" s="1"/>
  <c r="HG253" i="96"/>
  <c r="HP121" i="98"/>
  <c r="HP123" i="98" s="1"/>
  <c r="GB121" i="98"/>
  <c r="GD121" i="98" s="1"/>
  <c r="FQ188" i="96"/>
  <c r="FS188" i="96" s="1"/>
  <c r="HM188" i="96"/>
  <c r="FK214" i="96"/>
  <c r="FM214" i="96" s="1"/>
  <c r="HK214" i="96"/>
  <c r="DY265" i="95"/>
  <c r="EA265" i="95" s="1"/>
  <c r="GE265" i="95"/>
  <c r="FN201" i="96"/>
  <c r="FP201" i="96" s="1"/>
  <c r="HL201" i="96"/>
  <c r="EZ161" i="95"/>
  <c r="FB161" i="95" s="1"/>
  <c r="GN161" i="95"/>
  <c r="EQ134" i="95"/>
  <c r="ES134" i="95" s="1"/>
  <c r="GK134" i="95"/>
  <c r="GK136" i="95" s="1"/>
  <c r="FC95" i="95"/>
  <c r="FE95" i="95" s="1"/>
  <c r="GO95" i="95"/>
  <c r="GO97" i="95" s="1"/>
  <c r="GI213" i="95"/>
  <c r="EK213" i="95"/>
  <c r="EM213" i="95" s="1"/>
  <c r="GI57" i="96"/>
  <c r="HS57" i="96"/>
  <c r="HS59" i="96" s="1"/>
  <c r="GI160" i="95"/>
  <c r="GI162" i="95" s="1"/>
  <c r="EK160" i="95"/>
  <c r="EM160" i="95" s="1"/>
  <c r="HK226" i="98"/>
  <c r="FM226" i="98"/>
  <c r="FO226" i="98" s="1"/>
  <c r="GP122" i="95"/>
  <c r="FF122" i="95"/>
  <c r="DY238" i="95"/>
  <c r="EA238" i="95" s="1"/>
  <c r="GE238" i="95"/>
  <c r="GE240" i="95" s="1"/>
  <c r="GI226" i="95"/>
  <c r="EK226" i="95"/>
  <c r="EM226" i="95" s="1"/>
  <c r="HR96" i="96"/>
  <c r="HR98" i="96" s="1"/>
  <c r="GF96" i="96"/>
  <c r="GH96" i="96" s="1"/>
  <c r="GP72" i="95" l="1"/>
  <c r="GQ72" i="95" s="1"/>
  <c r="GR70" i="95" s="1"/>
  <c r="HI61" i="95" s="1"/>
  <c r="HT43" i="98"/>
  <c r="IH35" i="98" s="1"/>
  <c r="IJ35" i="98" s="1"/>
  <c r="IL35" i="98" s="1"/>
  <c r="T35" i="98" s="1"/>
  <c r="HU44" i="96"/>
  <c r="HZ36" i="96" s="1"/>
  <c r="ID36" i="96" s="1"/>
  <c r="HP85" i="98"/>
  <c r="HQ72" i="98"/>
  <c r="HH176" i="98"/>
  <c r="HL137" i="98"/>
  <c r="HC239" i="98"/>
  <c r="HX43" i="94"/>
  <c r="IE46" i="94" s="1"/>
  <c r="IF46" i="94" s="1"/>
  <c r="II46" i="94" s="1"/>
  <c r="F30" i="94" s="1"/>
  <c r="HJ163" i="98"/>
  <c r="HG189" i="98"/>
  <c r="FS134" i="98"/>
  <c r="FU134" i="98" s="1"/>
  <c r="HM134" i="98"/>
  <c r="HM136" i="98" s="1"/>
  <c r="FM160" i="98"/>
  <c r="FO160" i="98" s="1"/>
  <c r="HK160" i="98"/>
  <c r="HK162" i="98" s="1"/>
  <c r="HR69" i="98"/>
  <c r="HR71" i="98" s="1"/>
  <c r="GH69" i="98"/>
  <c r="FV174" i="98"/>
  <c r="FX174" i="98" s="1"/>
  <c r="HN174" i="98"/>
  <c r="HD236" i="98"/>
  <c r="HD238" i="98" s="1"/>
  <c r="ER236" i="98"/>
  <c r="ET236" i="98" s="1"/>
  <c r="HQ135" i="98"/>
  <c r="GE135" i="98"/>
  <c r="GG135" i="98" s="1"/>
  <c r="FP187" i="98"/>
  <c r="FR187" i="98" s="1"/>
  <c r="HL187" i="98"/>
  <c r="FG173" i="98"/>
  <c r="FI173" i="98" s="1"/>
  <c r="HI173" i="98"/>
  <c r="HI175" i="98" s="1"/>
  <c r="HQ82" i="98"/>
  <c r="HQ84" i="98" s="1"/>
  <c r="GE82" i="98"/>
  <c r="GG82" i="98" s="1"/>
  <c r="FD186" i="98"/>
  <c r="FF186" i="98" s="1"/>
  <c r="HH186" i="98"/>
  <c r="HH188" i="98" s="1"/>
  <c r="FD237" i="98"/>
  <c r="FF237" i="98" s="1"/>
  <c r="HH237" i="98"/>
  <c r="HS130" i="94"/>
  <c r="HU96" i="94"/>
  <c r="HV113" i="94"/>
  <c r="HX110" i="94" s="1"/>
  <c r="ID114" i="94" s="1"/>
  <c r="HS147" i="94"/>
  <c r="HR164" i="94"/>
  <c r="HO215" i="94"/>
  <c r="HV79" i="94"/>
  <c r="HX76" i="94" s="1"/>
  <c r="ID80" i="94" s="1"/>
  <c r="HO232" i="94"/>
  <c r="HQ181" i="94"/>
  <c r="HM249" i="94"/>
  <c r="HL266" i="94"/>
  <c r="HN198" i="94"/>
  <c r="HI317" i="94"/>
  <c r="HJ283" i="94"/>
  <c r="HH334" i="94"/>
  <c r="HF351" i="94"/>
  <c r="HJ300" i="94"/>
  <c r="FE297" i="94"/>
  <c r="FG297" i="94" s="1"/>
  <c r="HK297" i="94"/>
  <c r="HK299" i="94" s="1"/>
  <c r="HK315" i="94"/>
  <c r="FE315" i="94"/>
  <c r="FG315" i="94" s="1"/>
  <c r="FK281" i="94"/>
  <c r="FM281" i="94" s="1"/>
  <c r="HM281" i="94"/>
  <c r="FQ195" i="94"/>
  <c r="FS195" i="94" s="1"/>
  <c r="HO195" i="94"/>
  <c r="HO197" i="94" s="1"/>
  <c r="GF127" i="94"/>
  <c r="GH127" i="94" s="1"/>
  <c r="HT127" i="94"/>
  <c r="HT129" i="94" s="1"/>
  <c r="HL298" i="94"/>
  <c r="FH298" i="94"/>
  <c r="FJ298" i="94" s="1"/>
  <c r="HU162" i="94"/>
  <c r="GI162" i="94"/>
  <c r="GK162" i="94" s="1"/>
  <c r="FW196" i="94"/>
  <c r="FY196" i="94" s="1"/>
  <c r="HQ196" i="94"/>
  <c r="HO247" i="94"/>
  <c r="FQ247" i="94"/>
  <c r="FS247" i="94" s="1"/>
  <c r="FK263" i="94"/>
  <c r="FM263" i="94" s="1"/>
  <c r="HM263" i="94"/>
  <c r="HM265" i="94" s="1"/>
  <c r="FN264" i="94"/>
  <c r="FP264" i="94" s="1"/>
  <c r="HN264" i="94"/>
  <c r="GL93" i="94"/>
  <c r="HV93" i="94"/>
  <c r="HV95" i="94" s="1"/>
  <c r="FT229" i="94"/>
  <c r="FV229" i="94" s="1"/>
  <c r="HP229" i="94"/>
  <c r="HP231" i="94" s="1"/>
  <c r="HG348" i="94"/>
  <c r="HG350" i="94" s="1"/>
  <c r="ES348" i="94"/>
  <c r="EU348" i="94" s="1"/>
  <c r="FT212" i="94"/>
  <c r="FV212" i="94" s="1"/>
  <c r="HP212" i="94"/>
  <c r="HP214" i="94" s="1"/>
  <c r="GL145" i="94"/>
  <c r="HV145" i="94"/>
  <c r="GC179" i="94"/>
  <c r="GE179" i="94" s="1"/>
  <c r="HS179" i="94"/>
  <c r="HS161" i="94"/>
  <c r="HS163" i="94" s="1"/>
  <c r="GC161" i="94"/>
  <c r="GE161" i="94" s="1"/>
  <c r="HV128" i="94"/>
  <c r="GL128" i="94"/>
  <c r="FB314" i="94"/>
  <c r="FD314" i="94" s="1"/>
  <c r="HJ314" i="94"/>
  <c r="HJ316" i="94" s="1"/>
  <c r="HK280" i="94"/>
  <c r="HK282" i="94" s="1"/>
  <c r="FE280" i="94"/>
  <c r="FG280" i="94" s="1"/>
  <c r="HN246" i="94"/>
  <c r="HN248" i="94" s="1"/>
  <c r="FN246" i="94"/>
  <c r="FP246" i="94" s="1"/>
  <c r="HJ332" i="94"/>
  <c r="FB332" i="94"/>
  <c r="FD332" i="94" s="1"/>
  <c r="HT144" i="94"/>
  <c r="HT146" i="94" s="1"/>
  <c r="GF144" i="94"/>
  <c r="GH144" i="94" s="1"/>
  <c r="HQ213" i="94"/>
  <c r="FW213" i="94"/>
  <c r="FY213" i="94" s="1"/>
  <c r="HR178" i="94"/>
  <c r="HR180" i="94" s="1"/>
  <c r="FZ178" i="94"/>
  <c r="GB178" i="94" s="1"/>
  <c r="EY349" i="94"/>
  <c r="FA349" i="94" s="1"/>
  <c r="HI349" i="94"/>
  <c r="FW230" i="94"/>
  <c r="FY230" i="94" s="1"/>
  <c r="HQ230" i="94"/>
  <c r="EY331" i="94"/>
  <c r="FA331" i="94" s="1"/>
  <c r="HI331" i="94"/>
  <c r="HI333" i="94" s="1"/>
  <c r="HT96" i="98"/>
  <c r="II87" i="98" s="1"/>
  <c r="IJ87" i="98" s="1"/>
  <c r="IL87" i="98" s="1"/>
  <c r="T87" i="98" s="1"/>
  <c r="IF63" i="94"/>
  <c r="II63" i="94" s="1"/>
  <c r="F47" i="94" s="1"/>
  <c r="GR18" i="95"/>
  <c r="HI9" i="95" s="1"/>
  <c r="HK9" i="95" s="1"/>
  <c r="HP124" i="98"/>
  <c r="HN151" i="96"/>
  <c r="HU70" i="96"/>
  <c r="HZ62" i="96" s="1"/>
  <c r="ID62" i="96" s="1"/>
  <c r="HN150" i="98"/>
  <c r="HR99" i="96"/>
  <c r="HP111" i="98"/>
  <c r="GM124" i="95"/>
  <c r="GN111" i="95"/>
  <c r="HO125" i="96"/>
  <c r="GE241" i="95"/>
  <c r="HQ112" i="96"/>
  <c r="GK150" i="95"/>
  <c r="HS60" i="96"/>
  <c r="HU57" i="96" s="1"/>
  <c r="HZ49" i="96" s="1"/>
  <c r="HE268" i="96"/>
  <c r="HG228" i="98"/>
  <c r="HS86" i="96"/>
  <c r="HU83" i="96" s="1"/>
  <c r="HZ75" i="96" s="1"/>
  <c r="GI163" i="95"/>
  <c r="GO98" i="95"/>
  <c r="IB23" i="96"/>
  <c r="IE23" i="96" s="1"/>
  <c r="IL23" i="96" s="1"/>
  <c r="GP33" i="95"/>
  <c r="GQ33" i="95" s="1"/>
  <c r="GR30" i="95" s="1"/>
  <c r="HH22" i="95" s="1"/>
  <c r="HM164" i="96"/>
  <c r="HJ202" i="98"/>
  <c r="GF215" i="95"/>
  <c r="GC254" i="95"/>
  <c r="HI203" i="96"/>
  <c r="HH216" i="96"/>
  <c r="GG189" i="95"/>
  <c r="GI176" i="95"/>
  <c r="GF228" i="95"/>
  <c r="GR43" i="95"/>
  <c r="HH35" i="95" s="1"/>
  <c r="HJ35" i="95" s="1"/>
  <c r="HG215" i="98"/>
  <c r="GB267" i="95"/>
  <c r="GG202" i="95"/>
  <c r="GK137" i="95"/>
  <c r="HM177" i="96"/>
  <c r="HF229" i="96"/>
  <c r="HF242" i="96"/>
  <c r="HO138" i="96"/>
  <c r="HK190" i="96"/>
  <c r="HE255" i="96"/>
  <c r="FN214" i="96"/>
  <c r="FP214" i="96" s="1"/>
  <c r="HL214" i="96"/>
  <c r="GD251" i="95"/>
  <c r="GD253" i="95" s="1"/>
  <c r="DV251" i="95"/>
  <c r="DX251" i="95" s="1"/>
  <c r="FZ122" i="96"/>
  <c r="GB122" i="96" s="1"/>
  <c r="HP122" i="96"/>
  <c r="HP124" i="96" s="1"/>
  <c r="EZ121" i="95"/>
  <c r="FB121" i="95" s="1"/>
  <c r="GN121" i="95"/>
  <c r="GN123" i="95" s="1"/>
  <c r="EB238" i="95"/>
  <c r="ED238" i="95" s="1"/>
  <c r="GF238" i="95"/>
  <c r="GF240" i="95" s="1"/>
  <c r="FQ201" i="96"/>
  <c r="FS201" i="96" s="1"/>
  <c r="HM201" i="96"/>
  <c r="FZ175" i="96"/>
  <c r="GB175" i="96" s="1"/>
  <c r="HP175" i="96"/>
  <c r="FW148" i="96"/>
  <c r="FY148" i="96" s="1"/>
  <c r="HO148" i="96"/>
  <c r="HO150" i="96" s="1"/>
  <c r="EN173" i="95"/>
  <c r="EP173" i="95" s="1"/>
  <c r="GJ173" i="95"/>
  <c r="GJ175" i="95" s="1"/>
  <c r="ET200" i="95"/>
  <c r="EV200" i="95" s="1"/>
  <c r="GL200" i="95"/>
  <c r="GH161" i="98"/>
  <c r="HR161" i="98"/>
  <c r="EV265" i="96"/>
  <c r="EX265" i="96" s="1"/>
  <c r="HF265" i="96"/>
  <c r="HF267" i="96" s="1"/>
  <c r="FY147" i="98"/>
  <c r="GA147" i="98" s="1"/>
  <c r="HO147" i="98"/>
  <c r="HO149" i="98" s="1"/>
  <c r="HQ162" i="96"/>
  <c r="GC162" i="96"/>
  <c r="GE162" i="96" s="1"/>
  <c r="FM199" i="98"/>
  <c r="FO199" i="98" s="1"/>
  <c r="HK199" i="98"/>
  <c r="HK201" i="98" s="1"/>
  <c r="GO135" i="95"/>
  <c r="FC135" i="95"/>
  <c r="FE135" i="95" s="1"/>
  <c r="FV200" i="98"/>
  <c r="FX200" i="98" s="1"/>
  <c r="HN200" i="98"/>
  <c r="EY239" i="96"/>
  <c r="FA239" i="96" s="1"/>
  <c r="HG239" i="96"/>
  <c r="HG241" i="96" s="1"/>
  <c r="FC148" i="95"/>
  <c r="FE148" i="95" s="1"/>
  <c r="GO148" i="95"/>
  <c r="EH186" i="95"/>
  <c r="EJ186" i="95" s="1"/>
  <c r="GH186" i="95"/>
  <c r="GH188" i="95" s="1"/>
  <c r="FS213" i="98"/>
  <c r="FU213" i="98" s="1"/>
  <c r="HM213" i="98"/>
  <c r="FH227" i="96"/>
  <c r="FJ227" i="96" s="1"/>
  <c r="HJ227" i="96"/>
  <c r="FE213" i="96"/>
  <c r="FG213" i="96" s="1"/>
  <c r="HI213" i="96"/>
  <c r="HI215" i="96" s="1"/>
  <c r="EN213" i="95"/>
  <c r="EP213" i="95" s="1"/>
  <c r="GJ213" i="95"/>
  <c r="HH212" i="98"/>
  <c r="HH214" i="98" s="1"/>
  <c r="FD212" i="98"/>
  <c r="FF212" i="98" s="1"/>
  <c r="ET147" i="95"/>
  <c r="EV147" i="95" s="1"/>
  <c r="GL147" i="95"/>
  <c r="GL149" i="95" s="1"/>
  <c r="GC149" i="96"/>
  <c r="GE149" i="96" s="1"/>
  <c r="HQ149" i="96"/>
  <c r="EZ174" i="95"/>
  <c r="FB174" i="95" s="1"/>
  <c r="GN174" i="95"/>
  <c r="GO108" i="95"/>
  <c r="GO110" i="95" s="1"/>
  <c r="FC108" i="95"/>
  <c r="FE108" i="95" s="1"/>
  <c r="HQ108" i="98"/>
  <c r="HQ110" i="98" s="1"/>
  <c r="GE108" i="98"/>
  <c r="GG108" i="98" s="1"/>
  <c r="GL187" i="95"/>
  <c r="ET187" i="95"/>
  <c r="EV187" i="95" s="1"/>
  <c r="EE225" i="95"/>
  <c r="EG225" i="95" s="1"/>
  <c r="GG225" i="95"/>
  <c r="GG227" i="95" s="1"/>
  <c r="GL134" i="95"/>
  <c r="GL136" i="95" s="1"/>
  <c r="ET134" i="95"/>
  <c r="EV134" i="95" s="1"/>
  <c r="EB265" i="95"/>
  <c r="ED265" i="95" s="1"/>
  <c r="GF265" i="95"/>
  <c r="HN188" i="96"/>
  <c r="FT188" i="96"/>
  <c r="FV188" i="96" s="1"/>
  <c r="HH253" i="96"/>
  <c r="FB253" i="96"/>
  <c r="FD253" i="96" s="1"/>
  <c r="GG252" i="95"/>
  <c r="EE252" i="95"/>
  <c r="EG252" i="95" s="1"/>
  <c r="HJ240" i="96"/>
  <c r="FH240" i="96"/>
  <c r="FJ240" i="96" s="1"/>
  <c r="FB266" i="96"/>
  <c r="FD266" i="96" s="1"/>
  <c r="HH266" i="96"/>
  <c r="EH199" i="95"/>
  <c r="EJ199" i="95" s="1"/>
  <c r="GH199" i="95"/>
  <c r="GH201" i="95" s="1"/>
  <c r="FH200" i="96"/>
  <c r="FJ200" i="96" s="1"/>
  <c r="HJ200" i="96"/>
  <c r="HJ202" i="96" s="1"/>
  <c r="EN226" i="95"/>
  <c r="EP226" i="95" s="1"/>
  <c r="GJ226" i="95"/>
  <c r="FP226" i="98"/>
  <c r="FR226" i="98" s="1"/>
  <c r="HL226" i="98"/>
  <c r="FZ135" i="96"/>
  <c r="GB135" i="96" s="1"/>
  <c r="HP135" i="96"/>
  <c r="HP137" i="96" s="1"/>
  <c r="HN174" i="96"/>
  <c r="HN176" i="96" s="1"/>
  <c r="FT174" i="96"/>
  <c r="FV174" i="96" s="1"/>
  <c r="DS264" i="95"/>
  <c r="DU264" i="95" s="1"/>
  <c r="GC264" i="95"/>
  <c r="GC266" i="95" s="1"/>
  <c r="EH239" i="95"/>
  <c r="EJ239" i="95" s="1"/>
  <c r="GH239" i="95"/>
  <c r="GP95" i="95"/>
  <c r="GP97" i="95" s="1"/>
  <c r="FF95" i="95"/>
  <c r="HL187" i="96"/>
  <c r="HL189" i="96" s="1"/>
  <c r="FN187" i="96"/>
  <c r="FP187" i="96" s="1"/>
  <c r="HF252" i="96"/>
  <c r="HF254" i="96" s="1"/>
  <c r="EV252" i="96"/>
  <c r="EX252" i="96" s="1"/>
  <c r="GI123" i="96"/>
  <c r="HS123" i="96"/>
  <c r="GE121" i="98"/>
  <c r="GG121" i="98" s="1"/>
  <c r="HQ121" i="98"/>
  <c r="HQ123" i="98" s="1"/>
  <c r="HS136" i="96"/>
  <c r="GI136" i="96"/>
  <c r="FC161" i="95"/>
  <c r="FE161" i="95" s="1"/>
  <c r="GO161" i="95"/>
  <c r="GF109" i="96"/>
  <c r="GH109" i="96" s="1"/>
  <c r="HR109" i="96"/>
  <c r="HR111" i="96" s="1"/>
  <c r="EY226" i="96"/>
  <c r="FA226" i="96" s="1"/>
  <c r="HG226" i="96"/>
  <c r="HG228" i="96" s="1"/>
  <c r="FD225" i="98"/>
  <c r="FF225" i="98" s="1"/>
  <c r="HH225" i="98"/>
  <c r="HH227" i="98" s="1"/>
  <c r="FT161" i="96"/>
  <c r="FV161" i="96" s="1"/>
  <c r="HN161" i="96"/>
  <c r="HN163" i="96" s="1"/>
  <c r="HR148" i="98"/>
  <c r="GH148" i="98"/>
  <c r="GI96" i="96"/>
  <c r="HS96" i="96"/>
  <c r="HS98" i="96" s="1"/>
  <c r="GJ160" i="95"/>
  <c r="GJ162" i="95" s="1"/>
  <c r="EN160" i="95"/>
  <c r="EP160" i="95" s="1"/>
  <c r="GG212" i="95"/>
  <c r="GG214" i="95" s="1"/>
  <c r="EE212" i="95"/>
  <c r="EG212" i="95" s="1"/>
  <c r="GR69" i="95" l="1"/>
  <c r="HH61" i="95" s="1"/>
  <c r="HK61" i="95" s="1"/>
  <c r="IB36" i="96"/>
  <c r="IE36" i="96" s="1"/>
  <c r="HQ85" i="98"/>
  <c r="HR72" i="98"/>
  <c r="HT70" i="98" s="1"/>
  <c r="II61" i="98" s="1"/>
  <c r="HI176" i="98"/>
  <c r="HM137" i="98"/>
  <c r="HD239" i="98"/>
  <c r="HH189" i="98"/>
  <c r="IG46" i="94"/>
  <c r="HK163" i="98"/>
  <c r="HN134" i="98"/>
  <c r="HN136" i="98" s="1"/>
  <c r="FV134" i="98"/>
  <c r="FX134" i="98" s="1"/>
  <c r="FP160" i="98"/>
  <c r="FR160" i="98" s="1"/>
  <c r="HL160" i="98"/>
  <c r="HL162" i="98" s="1"/>
  <c r="HR82" i="98"/>
  <c r="HR84" i="98" s="1"/>
  <c r="GH82" i="98"/>
  <c r="HR135" i="98"/>
  <c r="GH135" i="98"/>
  <c r="HE236" i="98"/>
  <c r="HE238" i="98" s="1"/>
  <c r="EU236" i="98"/>
  <c r="EW236" i="98" s="1"/>
  <c r="FG237" i="98"/>
  <c r="FI237" i="98" s="1"/>
  <c r="HI237" i="98"/>
  <c r="HI186" i="98"/>
  <c r="HI188" i="98" s="1"/>
  <c r="FG186" i="98"/>
  <c r="FI186" i="98" s="1"/>
  <c r="FJ173" i="98"/>
  <c r="FL173" i="98" s="1"/>
  <c r="HJ173" i="98"/>
  <c r="HJ175" i="98" s="1"/>
  <c r="HM187" i="98"/>
  <c r="FS187" i="98"/>
  <c r="FU187" i="98" s="1"/>
  <c r="HO174" i="98"/>
  <c r="FY174" i="98"/>
  <c r="GA174" i="98" s="1"/>
  <c r="HT130" i="94"/>
  <c r="HV96" i="94"/>
  <c r="HX93" i="94" s="1"/>
  <c r="ID97" i="94" s="1"/>
  <c r="HX111" i="94"/>
  <c r="IE114" i="94" s="1"/>
  <c r="IF114" i="94" s="1"/>
  <c r="II114" i="94" s="1"/>
  <c r="F98" i="94" s="1"/>
  <c r="HT147" i="94"/>
  <c r="HX77" i="94"/>
  <c r="IE80" i="94" s="1"/>
  <c r="IG80" i="94" s="1"/>
  <c r="HS164" i="94"/>
  <c r="HP215" i="94"/>
  <c r="HP232" i="94"/>
  <c r="HR181" i="94"/>
  <c r="HN249" i="94"/>
  <c r="HM266" i="94"/>
  <c r="HO198" i="94"/>
  <c r="HK283" i="94"/>
  <c r="HG351" i="94"/>
  <c r="HJ317" i="94"/>
  <c r="HI334" i="94"/>
  <c r="HK300" i="94"/>
  <c r="HU144" i="94"/>
  <c r="HU146" i="94" s="1"/>
  <c r="GI144" i="94"/>
  <c r="GK144" i="94" s="1"/>
  <c r="FQ246" i="94"/>
  <c r="FS246" i="94" s="1"/>
  <c r="HO246" i="94"/>
  <c r="HO248" i="94" s="1"/>
  <c r="HT161" i="94"/>
  <c r="HT163" i="94" s="1"/>
  <c r="GF161" i="94"/>
  <c r="GH161" i="94" s="1"/>
  <c r="FT247" i="94"/>
  <c r="FV247" i="94" s="1"/>
  <c r="HP247" i="94"/>
  <c r="HM298" i="94"/>
  <c r="FK298" i="94"/>
  <c r="FM298" i="94" s="1"/>
  <c r="HL315" i="94"/>
  <c r="FH315" i="94"/>
  <c r="FJ315" i="94" s="1"/>
  <c r="FB331" i="94"/>
  <c r="FD331" i="94" s="1"/>
  <c r="HJ331" i="94"/>
  <c r="HJ333" i="94" s="1"/>
  <c r="HJ349" i="94"/>
  <c r="FB349" i="94"/>
  <c r="FD349" i="94" s="1"/>
  <c r="HK314" i="94"/>
  <c r="HK316" i="94" s="1"/>
  <c r="FE314" i="94"/>
  <c r="FG314" i="94" s="1"/>
  <c r="HQ212" i="94"/>
  <c r="HQ214" i="94" s="1"/>
  <c r="FW212" i="94"/>
  <c r="FY212" i="94" s="1"/>
  <c r="FQ264" i="94"/>
  <c r="FS264" i="94" s="1"/>
  <c r="HO264" i="94"/>
  <c r="FZ196" i="94"/>
  <c r="GB196" i="94" s="1"/>
  <c r="HR196" i="94"/>
  <c r="HP195" i="94"/>
  <c r="HP197" i="94" s="1"/>
  <c r="FT195" i="94"/>
  <c r="FV195" i="94" s="1"/>
  <c r="HS178" i="94"/>
  <c r="HS180" i="94" s="1"/>
  <c r="GC178" i="94"/>
  <c r="GE178" i="94" s="1"/>
  <c r="HR213" i="94"/>
  <c r="FZ213" i="94"/>
  <c r="GB213" i="94" s="1"/>
  <c r="FE332" i="94"/>
  <c r="FG332" i="94" s="1"/>
  <c r="HK332" i="94"/>
  <c r="HL280" i="94"/>
  <c r="HL282" i="94" s="1"/>
  <c r="FH280" i="94"/>
  <c r="FJ280" i="94" s="1"/>
  <c r="EV348" i="94"/>
  <c r="EX348" i="94" s="1"/>
  <c r="HH348" i="94"/>
  <c r="HH350" i="94" s="1"/>
  <c r="GL162" i="94"/>
  <c r="HV162" i="94"/>
  <c r="FZ230" i="94"/>
  <c r="GB230" i="94" s="1"/>
  <c r="HR230" i="94"/>
  <c r="HT179" i="94"/>
  <c r="GF179" i="94"/>
  <c r="GH179" i="94" s="1"/>
  <c r="FW229" i="94"/>
  <c r="FY229" i="94" s="1"/>
  <c r="HQ229" i="94"/>
  <c r="HQ231" i="94" s="1"/>
  <c r="HN263" i="94"/>
  <c r="HN265" i="94" s="1"/>
  <c r="FN263" i="94"/>
  <c r="FP263" i="94" s="1"/>
  <c r="HU127" i="94"/>
  <c r="HU129" i="94" s="1"/>
  <c r="GI127" i="94"/>
  <c r="GK127" i="94" s="1"/>
  <c r="HN281" i="94"/>
  <c r="FN281" i="94"/>
  <c r="FP281" i="94" s="1"/>
  <c r="FH297" i="94"/>
  <c r="FJ297" i="94" s="1"/>
  <c r="HL297" i="94"/>
  <c r="HL299" i="94" s="1"/>
  <c r="HQ124" i="98"/>
  <c r="HJ9" i="95"/>
  <c r="HM9" i="95" s="1"/>
  <c r="F9" i="95" s="1"/>
  <c r="HO151" i="96"/>
  <c r="HO150" i="98"/>
  <c r="IB62" i="96"/>
  <c r="IE62" i="96" s="1"/>
  <c r="HS99" i="96"/>
  <c r="HU96" i="96" s="1"/>
  <c r="HZ88" i="96" s="1"/>
  <c r="GO111" i="95"/>
  <c r="HP125" i="96"/>
  <c r="GN124" i="95"/>
  <c r="HQ111" i="98"/>
  <c r="HH228" i="98"/>
  <c r="HR112" i="96"/>
  <c r="GF241" i="95"/>
  <c r="GL150" i="95"/>
  <c r="HU58" i="96"/>
  <c r="IA49" i="96" s="1"/>
  <c r="IB49" i="96" s="1"/>
  <c r="IE49" i="96" s="1"/>
  <c r="HF268" i="96"/>
  <c r="HU84" i="96"/>
  <c r="IA75" i="96" s="1"/>
  <c r="IB75" i="96" s="1"/>
  <c r="IE75" i="96" s="1"/>
  <c r="HK35" i="95"/>
  <c r="HM35" i="95" s="1"/>
  <c r="F35" i="95" s="1"/>
  <c r="GP98" i="95"/>
  <c r="GQ98" i="95" s="1"/>
  <c r="GR96" i="95" s="1"/>
  <c r="HI87" i="95" s="1"/>
  <c r="GD254" i="95"/>
  <c r="GG215" i="95"/>
  <c r="GJ163" i="95"/>
  <c r="GR31" i="95"/>
  <c r="HI22" i="95" s="1"/>
  <c r="HJ22" i="95" s="1"/>
  <c r="HK202" i="98"/>
  <c r="HJ203" i="96"/>
  <c r="HN164" i="96"/>
  <c r="GH189" i="95"/>
  <c r="GL137" i="95"/>
  <c r="GG228" i="95"/>
  <c r="GJ176" i="95"/>
  <c r="HI216" i="96"/>
  <c r="HG242" i="96"/>
  <c r="HH215" i="98"/>
  <c r="GC267" i="95"/>
  <c r="GH202" i="95"/>
  <c r="HP138" i="96"/>
  <c r="HG229" i="96"/>
  <c r="HN177" i="96"/>
  <c r="HL190" i="96"/>
  <c r="HF255" i="96"/>
  <c r="EH252" i="95"/>
  <c r="EJ252" i="95" s="1"/>
  <c r="GH252" i="95"/>
  <c r="HR108" i="98"/>
  <c r="HR110" i="98" s="1"/>
  <c r="GH108" i="98"/>
  <c r="FK227" i="96"/>
  <c r="FM227" i="96" s="1"/>
  <c r="HK227" i="96"/>
  <c r="FP199" i="98"/>
  <c r="FR199" i="98" s="1"/>
  <c r="HL199" i="98"/>
  <c r="HL201" i="98" s="1"/>
  <c r="EY265" i="96"/>
  <c r="FA265" i="96" s="1"/>
  <c r="HG265" i="96"/>
  <c r="HG267" i="96" s="1"/>
  <c r="HM226" i="98"/>
  <c r="FS226" i="98"/>
  <c r="FU226" i="98" s="1"/>
  <c r="FC174" i="95"/>
  <c r="FE174" i="95" s="1"/>
  <c r="GO174" i="95"/>
  <c r="EW200" i="95"/>
  <c r="EY200" i="95" s="1"/>
  <c r="GM200" i="95"/>
  <c r="GK160" i="95"/>
  <c r="GK162" i="95" s="1"/>
  <c r="EQ160" i="95"/>
  <c r="ES160" i="95" s="1"/>
  <c r="FW174" i="96"/>
  <c r="FY174" i="96" s="1"/>
  <c r="HO174" i="96"/>
  <c r="HO176" i="96" s="1"/>
  <c r="FK240" i="96"/>
  <c r="FM240" i="96" s="1"/>
  <c r="HK240" i="96"/>
  <c r="HI253" i="96"/>
  <c r="FE253" i="96"/>
  <c r="FG253" i="96" s="1"/>
  <c r="EW187" i="95"/>
  <c r="EY187" i="95" s="1"/>
  <c r="GM187" i="95"/>
  <c r="GP108" i="95"/>
  <c r="GP110" i="95" s="1"/>
  <c r="FF108" i="95"/>
  <c r="FF148" i="95"/>
  <c r="GP148" i="95"/>
  <c r="EK239" i="95"/>
  <c r="EM239" i="95" s="1"/>
  <c r="GI239" i="95"/>
  <c r="DV264" i="95"/>
  <c r="DX264" i="95" s="1"/>
  <c r="GD264" i="95"/>
  <c r="GD266" i="95" s="1"/>
  <c r="HI212" i="98"/>
  <c r="HI214" i="98" s="1"/>
  <c r="FG212" i="98"/>
  <c r="FI212" i="98" s="1"/>
  <c r="FC121" i="95"/>
  <c r="FE121" i="95" s="1"/>
  <c r="GO121" i="95"/>
  <c r="GO123" i="95" s="1"/>
  <c r="GC122" i="96"/>
  <c r="GE122" i="96" s="1"/>
  <c r="HQ122" i="96"/>
  <c r="HQ124" i="96" s="1"/>
  <c r="HS109" i="96"/>
  <c r="HS111" i="96" s="1"/>
  <c r="GI109" i="96"/>
  <c r="FW188" i="96"/>
  <c r="FY188" i="96" s="1"/>
  <c r="HO188" i="96"/>
  <c r="GE251" i="95"/>
  <c r="GE253" i="95" s="1"/>
  <c r="DY251" i="95"/>
  <c r="EA251" i="95" s="1"/>
  <c r="HQ135" i="96"/>
  <c r="HQ137" i="96" s="1"/>
  <c r="GC135" i="96"/>
  <c r="GE135" i="96" s="1"/>
  <c r="GK226" i="95"/>
  <c r="EQ226" i="95"/>
  <c r="ES226" i="95" s="1"/>
  <c r="FE266" i="96"/>
  <c r="FG266" i="96" s="1"/>
  <c r="HI266" i="96"/>
  <c r="EH212" i="95"/>
  <c r="EJ212" i="95" s="1"/>
  <c r="GH212" i="95"/>
  <c r="GH214" i="95" s="1"/>
  <c r="HO161" i="96"/>
  <c r="HO163" i="96" s="1"/>
  <c r="FW161" i="96"/>
  <c r="FY161" i="96" s="1"/>
  <c r="FK200" i="96"/>
  <c r="FM200" i="96" s="1"/>
  <c r="HK200" i="96"/>
  <c r="HK202" i="96" s="1"/>
  <c r="EQ213" i="95"/>
  <c r="ES213" i="95" s="1"/>
  <c r="GK213" i="95"/>
  <c r="HN213" i="98"/>
  <c r="FV213" i="98"/>
  <c r="FX213" i="98" s="1"/>
  <c r="FB239" i="96"/>
  <c r="FD239" i="96" s="1"/>
  <c r="HH239" i="96"/>
  <c r="HH241" i="96" s="1"/>
  <c r="FY200" i="98"/>
  <c r="GA200" i="98" s="1"/>
  <c r="HO200" i="98"/>
  <c r="FQ187" i="96"/>
  <c r="FS187" i="96" s="1"/>
  <c r="HM187" i="96"/>
  <c r="HM189" i="96" s="1"/>
  <c r="HR121" i="98"/>
  <c r="HR123" i="98" s="1"/>
  <c r="GH121" i="98"/>
  <c r="GG265" i="95"/>
  <c r="EE265" i="95"/>
  <c r="EG265" i="95" s="1"/>
  <c r="FF135" i="95"/>
  <c r="GP135" i="95"/>
  <c r="GG238" i="95"/>
  <c r="GG240" i="95" s="1"/>
  <c r="EE238" i="95"/>
  <c r="EG238" i="95" s="1"/>
  <c r="FF161" i="95"/>
  <c r="GP161" i="95"/>
  <c r="HG252" i="96"/>
  <c r="HG254" i="96" s="1"/>
  <c r="EY252" i="96"/>
  <c r="FA252" i="96" s="1"/>
  <c r="EK199" i="95"/>
  <c r="EM199" i="95" s="1"/>
  <c r="GI199" i="95"/>
  <c r="GI201" i="95" s="1"/>
  <c r="EW134" i="95"/>
  <c r="EY134" i="95" s="1"/>
  <c r="GM134" i="95"/>
  <c r="GM136" i="95" s="1"/>
  <c r="EW147" i="95"/>
  <c r="EY147" i="95" s="1"/>
  <c r="GM147" i="95"/>
  <c r="GM149" i="95" s="1"/>
  <c r="GB147" i="98"/>
  <c r="GD147" i="98" s="1"/>
  <c r="HP147" i="98"/>
  <c r="HP149" i="98" s="1"/>
  <c r="EH225" i="95"/>
  <c r="EJ225" i="95" s="1"/>
  <c r="GH225" i="95"/>
  <c r="GH227" i="95" s="1"/>
  <c r="HN201" i="96"/>
  <c r="FT201" i="96"/>
  <c r="FV201" i="96" s="1"/>
  <c r="FQ214" i="96"/>
  <c r="FS214" i="96" s="1"/>
  <c r="HM214" i="96"/>
  <c r="FG225" i="98"/>
  <c r="FI225" i="98" s="1"/>
  <c r="HI225" i="98"/>
  <c r="HI227" i="98" s="1"/>
  <c r="FB226" i="96"/>
  <c r="FD226" i="96" s="1"/>
  <c r="HH226" i="96"/>
  <c r="HH228" i="96" s="1"/>
  <c r="HJ213" i="96"/>
  <c r="HJ215" i="96" s="1"/>
  <c r="FH213" i="96"/>
  <c r="FJ213" i="96" s="1"/>
  <c r="EK186" i="95"/>
  <c r="EM186" i="95" s="1"/>
  <c r="GI186" i="95"/>
  <c r="GI188" i="95" s="1"/>
  <c r="GF149" i="96"/>
  <c r="GH149" i="96" s="1"/>
  <c r="HR149" i="96"/>
  <c r="HR162" i="96"/>
  <c r="GF162" i="96"/>
  <c r="GH162" i="96" s="1"/>
  <c r="GK173" i="95"/>
  <c r="GK175" i="95" s="1"/>
  <c r="EQ173" i="95"/>
  <c r="ES173" i="95" s="1"/>
  <c r="FZ148" i="96"/>
  <c r="GB148" i="96" s="1"/>
  <c r="HP148" i="96"/>
  <c r="HP150" i="96" s="1"/>
  <c r="GC175" i="96"/>
  <c r="GE175" i="96" s="1"/>
  <c r="HQ175" i="96"/>
  <c r="HJ61" i="95" l="1"/>
  <c r="HM61" i="95" s="1"/>
  <c r="F61" i="95" s="1"/>
  <c r="IL75" i="96"/>
  <c r="B75" i="96" s="1"/>
  <c r="IL62" i="96"/>
  <c r="B62" i="96" s="1"/>
  <c r="IL49" i="96"/>
  <c r="B49" i="96" s="1"/>
  <c r="IL36" i="96"/>
  <c r="B36" i="96" s="1"/>
  <c r="HR85" i="98"/>
  <c r="HT82" i="98" s="1"/>
  <c r="IH74" i="98" s="1"/>
  <c r="HT69" i="98"/>
  <c r="IH61" i="98" s="1"/>
  <c r="IJ61" i="98" s="1"/>
  <c r="IL61" i="98" s="1"/>
  <c r="T61" i="98" s="1"/>
  <c r="HJ176" i="98"/>
  <c r="HN137" i="98"/>
  <c r="HI189" i="98"/>
  <c r="HE239" i="98"/>
  <c r="HL163" i="98"/>
  <c r="FY134" i="98"/>
  <c r="GA134" i="98" s="1"/>
  <c r="HO134" i="98"/>
  <c r="HO136" i="98" s="1"/>
  <c r="HM160" i="98"/>
  <c r="HM162" i="98" s="1"/>
  <c r="FS160" i="98"/>
  <c r="FU160" i="98" s="1"/>
  <c r="HP174" i="98"/>
  <c r="GB174" i="98"/>
  <c r="GD174" i="98" s="1"/>
  <c r="FV187" i="98"/>
  <c r="FX187" i="98" s="1"/>
  <c r="HN187" i="98"/>
  <c r="HJ186" i="98"/>
  <c r="HJ188" i="98" s="1"/>
  <c r="FJ186" i="98"/>
  <c r="FL186" i="98" s="1"/>
  <c r="EX236" i="98"/>
  <c r="EZ236" i="98" s="1"/>
  <c r="HF236" i="98"/>
  <c r="HF238" i="98" s="1"/>
  <c r="FM173" i="98"/>
  <c r="FO173" i="98" s="1"/>
  <c r="HK173" i="98"/>
  <c r="HK175" i="98" s="1"/>
  <c r="FJ237" i="98"/>
  <c r="FL237" i="98" s="1"/>
  <c r="HJ237" i="98"/>
  <c r="HU130" i="94"/>
  <c r="HX94" i="94"/>
  <c r="IE97" i="94" s="1"/>
  <c r="IG97" i="94" s="1"/>
  <c r="IG114" i="94"/>
  <c r="HU147" i="94"/>
  <c r="IF80" i="94"/>
  <c r="II80" i="94" s="1"/>
  <c r="F64" i="94" s="1"/>
  <c r="HT164" i="94"/>
  <c r="HQ232" i="94"/>
  <c r="HQ215" i="94"/>
  <c r="HO249" i="94"/>
  <c r="HS181" i="94"/>
  <c r="HN266" i="94"/>
  <c r="HP198" i="94"/>
  <c r="HL283" i="94"/>
  <c r="HH351" i="94"/>
  <c r="HJ334" i="94"/>
  <c r="HK317" i="94"/>
  <c r="HL300" i="94"/>
  <c r="HM280" i="94"/>
  <c r="HM282" i="94" s="1"/>
  <c r="FK280" i="94"/>
  <c r="FM280" i="94" s="1"/>
  <c r="GC213" i="94"/>
  <c r="GE213" i="94" s="1"/>
  <c r="HS213" i="94"/>
  <c r="HT178" i="94"/>
  <c r="HT180" i="94" s="1"/>
  <c r="GF178" i="94"/>
  <c r="GH178" i="94" s="1"/>
  <c r="FN298" i="94"/>
  <c r="FP298" i="94" s="1"/>
  <c r="HN298" i="94"/>
  <c r="HU161" i="94"/>
  <c r="HU163" i="94" s="1"/>
  <c r="GI161" i="94"/>
  <c r="GK161" i="94" s="1"/>
  <c r="HV144" i="94"/>
  <c r="HV146" i="94" s="1"/>
  <c r="GL144" i="94"/>
  <c r="GL127" i="94"/>
  <c r="HV127" i="94"/>
  <c r="HV129" i="94" s="1"/>
  <c r="GC230" i="94"/>
  <c r="GE230" i="94" s="1"/>
  <c r="HS230" i="94"/>
  <c r="HP264" i="94"/>
  <c r="FT264" i="94"/>
  <c r="FV264" i="94" s="1"/>
  <c r="HK331" i="94"/>
  <c r="HK333" i="94" s="1"/>
  <c r="FE331" i="94"/>
  <c r="FG331" i="94" s="1"/>
  <c r="HM297" i="94"/>
  <c r="HM299" i="94" s="1"/>
  <c r="FK297" i="94"/>
  <c r="FM297" i="94" s="1"/>
  <c r="FZ229" i="94"/>
  <c r="GB229" i="94" s="1"/>
  <c r="HR229" i="94"/>
  <c r="HR231" i="94" s="1"/>
  <c r="HQ195" i="94"/>
  <c r="HQ197" i="94" s="1"/>
  <c r="FW195" i="94"/>
  <c r="FY195" i="94" s="1"/>
  <c r="HR212" i="94"/>
  <c r="HR214" i="94" s="1"/>
  <c r="FZ212" i="94"/>
  <c r="GB212" i="94" s="1"/>
  <c r="FH314" i="94"/>
  <c r="FJ314" i="94" s="1"/>
  <c r="HL314" i="94"/>
  <c r="HL316" i="94" s="1"/>
  <c r="FE349" i="94"/>
  <c r="FG349" i="94" s="1"/>
  <c r="HK349" i="94"/>
  <c r="HM315" i="94"/>
  <c r="FK315" i="94"/>
  <c r="FM315" i="94" s="1"/>
  <c r="FQ281" i="94"/>
  <c r="FS281" i="94" s="1"/>
  <c r="HO281" i="94"/>
  <c r="HO263" i="94"/>
  <c r="HO265" i="94" s="1"/>
  <c r="FQ263" i="94"/>
  <c r="FS263" i="94" s="1"/>
  <c r="GI179" i="94"/>
  <c r="GK179" i="94" s="1"/>
  <c r="HU179" i="94"/>
  <c r="EY348" i="94"/>
  <c r="FA348" i="94" s="1"/>
  <c r="HI348" i="94"/>
  <c r="HI350" i="94" s="1"/>
  <c r="HL332" i="94"/>
  <c r="FH332" i="94"/>
  <c r="FJ332" i="94" s="1"/>
  <c r="GC196" i="94"/>
  <c r="GE196" i="94" s="1"/>
  <c r="HS196" i="94"/>
  <c r="FW247" i="94"/>
  <c r="FY247" i="94" s="1"/>
  <c r="HQ247" i="94"/>
  <c r="HP246" i="94"/>
  <c r="HP248" i="94" s="1"/>
  <c r="FT246" i="94"/>
  <c r="FV246" i="94" s="1"/>
  <c r="HR124" i="98"/>
  <c r="HT122" i="98" s="1"/>
  <c r="II113" i="98" s="1"/>
  <c r="HP151" i="96"/>
  <c r="HP150" i="98"/>
  <c r="HU97" i="96"/>
  <c r="IA88" i="96" s="1"/>
  <c r="IB88" i="96" s="1"/>
  <c r="IE88" i="96" s="1"/>
  <c r="HQ125" i="96"/>
  <c r="GO124" i="95"/>
  <c r="GP111" i="95"/>
  <c r="GQ111" i="95" s="1"/>
  <c r="GR109" i="95" s="1"/>
  <c r="HI100" i="95" s="1"/>
  <c r="HR111" i="98"/>
  <c r="HT108" i="98" s="1"/>
  <c r="IH100" i="98" s="1"/>
  <c r="HS112" i="96"/>
  <c r="HU110" i="96" s="1"/>
  <c r="IA101" i="96" s="1"/>
  <c r="HI228" i="98"/>
  <c r="GG241" i="95"/>
  <c r="HG268" i="96"/>
  <c r="ID49" i="96"/>
  <c r="GM150" i="95"/>
  <c r="ID75" i="96"/>
  <c r="GH215" i="95"/>
  <c r="GR95" i="95"/>
  <c r="HH87" i="95" s="1"/>
  <c r="HK87" i="95" s="1"/>
  <c r="GE254" i="95"/>
  <c r="HK203" i="96"/>
  <c r="GM137" i="95"/>
  <c r="GK163" i="95"/>
  <c r="HK22" i="95"/>
  <c r="HM22" i="95" s="1"/>
  <c r="F22" i="95" s="1"/>
  <c r="HL202" i="98"/>
  <c r="HH242" i="96"/>
  <c r="HI215" i="98"/>
  <c r="HO164" i="96"/>
  <c r="GI189" i="95"/>
  <c r="GH228" i="95"/>
  <c r="GD267" i="95"/>
  <c r="GK176" i="95"/>
  <c r="HQ138" i="96"/>
  <c r="GI202" i="95"/>
  <c r="HJ216" i="96"/>
  <c r="HO177" i="96"/>
  <c r="HH229" i="96"/>
  <c r="HM190" i="96"/>
  <c r="HG255" i="96"/>
  <c r="FW201" i="96"/>
  <c r="FY201" i="96" s="1"/>
  <c r="HO201" i="96"/>
  <c r="FT187" i="96"/>
  <c r="FV187" i="96" s="1"/>
  <c r="HN187" i="96"/>
  <c r="HN189" i="96" s="1"/>
  <c r="HO213" i="98"/>
  <c r="FY213" i="98"/>
  <c r="GA213" i="98" s="1"/>
  <c r="HJ253" i="96"/>
  <c r="FH253" i="96"/>
  <c r="FJ253" i="96" s="1"/>
  <c r="GI162" i="96"/>
  <c r="HS162" i="96"/>
  <c r="GI225" i="95"/>
  <c r="GI227" i="95" s="1"/>
  <c r="EK225" i="95"/>
  <c r="EM225" i="95" s="1"/>
  <c r="FN200" i="96"/>
  <c r="FP200" i="96" s="1"/>
  <c r="HL200" i="96"/>
  <c r="HL202" i="96" s="1"/>
  <c r="EK212" i="95"/>
  <c r="EM212" i="95" s="1"/>
  <c r="GI212" i="95"/>
  <c r="GI214" i="95" s="1"/>
  <c r="HP188" i="96"/>
  <c r="FZ188" i="96"/>
  <c r="GB188" i="96" s="1"/>
  <c r="HH265" i="96"/>
  <c r="HH267" i="96" s="1"/>
  <c r="FB265" i="96"/>
  <c r="FD265" i="96" s="1"/>
  <c r="GI252" i="95"/>
  <c r="EK252" i="95"/>
  <c r="EM252" i="95" s="1"/>
  <c r="FZ161" i="96"/>
  <c r="GB161" i="96" s="1"/>
  <c r="HP161" i="96"/>
  <c r="HP163" i="96" s="1"/>
  <c r="FH266" i="96"/>
  <c r="FJ266" i="96" s="1"/>
  <c r="HJ266" i="96"/>
  <c r="FN240" i="96"/>
  <c r="FP240" i="96" s="1"/>
  <c r="HL240" i="96"/>
  <c r="FS199" i="98"/>
  <c r="FU199" i="98" s="1"/>
  <c r="HM199" i="98"/>
  <c r="HM201" i="98" s="1"/>
  <c r="GF175" i="96"/>
  <c r="GH175" i="96" s="1"/>
  <c r="HR175" i="96"/>
  <c r="GL226" i="95"/>
  <c r="ET226" i="95"/>
  <c r="EV226" i="95" s="1"/>
  <c r="ET213" i="95"/>
  <c r="EV213" i="95" s="1"/>
  <c r="GL213" i="95"/>
  <c r="GF122" i="96"/>
  <c r="GH122" i="96" s="1"/>
  <c r="HR122" i="96"/>
  <c r="HR124" i="96" s="1"/>
  <c r="HQ148" i="96"/>
  <c r="HQ150" i="96" s="1"/>
  <c r="GC148" i="96"/>
  <c r="GE148" i="96" s="1"/>
  <c r="HS149" i="96"/>
  <c r="GI149" i="96"/>
  <c r="HR135" i="96"/>
  <c r="HR137" i="96" s="1"/>
  <c r="GF135" i="96"/>
  <c r="GH135" i="96" s="1"/>
  <c r="EB251" i="95"/>
  <c r="ED251" i="95" s="1"/>
  <c r="GF251" i="95"/>
  <c r="GF253" i="95" s="1"/>
  <c r="ET160" i="95"/>
  <c r="EV160" i="95" s="1"/>
  <c r="GL160" i="95"/>
  <c r="GL162" i="95" s="1"/>
  <c r="GL173" i="95"/>
  <c r="GL175" i="95" s="1"/>
  <c r="ET173" i="95"/>
  <c r="EV173" i="95" s="1"/>
  <c r="GE147" i="98"/>
  <c r="GG147" i="98" s="1"/>
  <c r="HQ147" i="98"/>
  <c r="HQ149" i="98" s="1"/>
  <c r="EZ147" i="95"/>
  <c r="FB147" i="95" s="1"/>
  <c r="GN147" i="95"/>
  <c r="GN149" i="95" s="1"/>
  <c r="EH238" i="95"/>
  <c r="EJ238" i="95" s="1"/>
  <c r="GH238" i="95"/>
  <c r="GH240" i="95" s="1"/>
  <c r="GH265" i="95"/>
  <c r="EH265" i="95"/>
  <c r="EJ265" i="95" s="1"/>
  <c r="DY264" i="95"/>
  <c r="EA264" i="95" s="1"/>
  <c r="GE264" i="95"/>
  <c r="GE266" i="95" s="1"/>
  <c r="HP174" i="96"/>
  <c r="HP176" i="96" s="1"/>
  <c r="FZ174" i="96"/>
  <c r="GB174" i="96" s="1"/>
  <c r="HL227" i="96"/>
  <c r="FN227" i="96"/>
  <c r="FP227" i="96" s="1"/>
  <c r="EN199" i="95"/>
  <c r="EP199" i="95" s="1"/>
  <c r="GJ199" i="95"/>
  <c r="GJ201" i="95" s="1"/>
  <c r="GB200" i="98"/>
  <c r="GD200" i="98" s="1"/>
  <c r="HP200" i="98"/>
  <c r="HJ212" i="98"/>
  <c r="HJ214" i="98" s="1"/>
  <c r="FJ212" i="98"/>
  <c r="FL212" i="98" s="1"/>
  <c r="EN186" i="95"/>
  <c r="EP186" i="95" s="1"/>
  <c r="GJ186" i="95"/>
  <c r="GJ188" i="95" s="1"/>
  <c r="HI226" i="96"/>
  <c r="HI228" i="96" s="1"/>
  <c r="FE226" i="96"/>
  <c r="FG226" i="96" s="1"/>
  <c r="FB252" i="96"/>
  <c r="FD252" i="96" s="1"/>
  <c r="HH252" i="96"/>
  <c r="HH254" i="96" s="1"/>
  <c r="EN239" i="95"/>
  <c r="EP239" i="95" s="1"/>
  <c r="GJ239" i="95"/>
  <c r="FK213" i="96"/>
  <c r="FM213" i="96" s="1"/>
  <c r="HK213" i="96"/>
  <c r="HK215" i="96" s="1"/>
  <c r="FE239" i="96"/>
  <c r="FG239" i="96" s="1"/>
  <c r="HI239" i="96"/>
  <c r="HI241" i="96" s="1"/>
  <c r="EZ200" i="95"/>
  <c r="FB200" i="95" s="1"/>
  <c r="GN200" i="95"/>
  <c r="FV226" i="98"/>
  <c r="FX226" i="98" s="1"/>
  <c r="HN226" i="98"/>
  <c r="GN134" i="95"/>
  <c r="GN136" i="95" s="1"/>
  <c r="EZ134" i="95"/>
  <c r="FB134" i="95" s="1"/>
  <c r="HJ225" i="98"/>
  <c r="HJ227" i="98" s="1"/>
  <c r="FJ225" i="98"/>
  <c r="FL225" i="98" s="1"/>
  <c r="FT214" i="96"/>
  <c r="FV214" i="96" s="1"/>
  <c r="HN214" i="96"/>
  <c r="FF121" i="95"/>
  <c r="GP121" i="95"/>
  <c r="GP123" i="95" s="1"/>
  <c r="GN187" i="95"/>
  <c r="EZ187" i="95"/>
  <c r="FB187" i="95" s="1"/>
  <c r="GP174" i="95"/>
  <c r="FF174" i="95"/>
  <c r="IL88" i="96" l="1"/>
  <c r="B88" i="96" s="1"/>
  <c r="HT83" i="98"/>
  <c r="II74" i="98" s="1"/>
  <c r="IJ74" i="98" s="1"/>
  <c r="IL74" i="98" s="1"/>
  <c r="T74" i="98" s="1"/>
  <c r="HK176" i="98"/>
  <c r="HO137" i="98"/>
  <c r="HF239" i="98"/>
  <c r="HJ189" i="98"/>
  <c r="HM163" i="98"/>
  <c r="HV130" i="94"/>
  <c r="HX127" i="94" s="1"/>
  <c r="ID131" i="94" s="1"/>
  <c r="GB134" i="98"/>
  <c r="GD134" i="98" s="1"/>
  <c r="HP134" i="98"/>
  <c r="HP136" i="98" s="1"/>
  <c r="HN160" i="98"/>
  <c r="HN162" i="98" s="1"/>
  <c r="FV160" i="98"/>
  <c r="FX160" i="98" s="1"/>
  <c r="FM237" i="98"/>
  <c r="FO237" i="98" s="1"/>
  <c r="HK237" i="98"/>
  <c r="HL173" i="98"/>
  <c r="HL175" i="98" s="1"/>
  <c r="FP173" i="98"/>
  <c r="FR173" i="98" s="1"/>
  <c r="FA236" i="98"/>
  <c r="FC236" i="98" s="1"/>
  <c r="HG236" i="98"/>
  <c r="HG238" i="98" s="1"/>
  <c r="HO187" i="98"/>
  <c r="FY187" i="98"/>
  <c r="GA187" i="98" s="1"/>
  <c r="HK186" i="98"/>
  <c r="HK188" i="98" s="1"/>
  <c r="FM186" i="98"/>
  <c r="FO186" i="98" s="1"/>
  <c r="HQ174" i="98"/>
  <c r="GE174" i="98"/>
  <c r="GG174" i="98" s="1"/>
  <c r="IF97" i="94"/>
  <c r="II97" i="94" s="1"/>
  <c r="F81" i="94" s="1"/>
  <c r="HV147" i="94"/>
  <c r="HX144" i="94" s="1"/>
  <c r="ID148" i="94" s="1"/>
  <c r="HR215" i="94"/>
  <c r="HR232" i="94"/>
  <c r="HU164" i="94"/>
  <c r="HP249" i="94"/>
  <c r="HQ198" i="94"/>
  <c r="HO266" i="94"/>
  <c r="HT181" i="94"/>
  <c r="HM283" i="94"/>
  <c r="HK334" i="94"/>
  <c r="HI351" i="94"/>
  <c r="HL317" i="94"/>
  <c r="HM300" i="94"/>
  <c r="FW246" i="94"/>
  <c r="FY246" i="94" s="1"/>
  <c r="HQ246" i="94"/>
  <c r="HQ248" i="94" s="1"/>
  <c r="HN315" i="94"/>
  <c r="FN315" i="94"/>
  <c r="FP315" i="94" s="1"/>
  <c r="FZ195" i="94"/>
  <c r="GB195" i="94" s="1"/>
  <c r="HR195" i="94"/>
  <c r="HR197" i="94" s="1"/>
  <c r="HN297" i="94"/>
  <c r="HN299" i="94" s="1"/>
  <c r="FN297" i="94"/>
  <c r="FP297" i="94" s="1"/>
  <c r="FW264" i="94"/>
  <c r="FY264" i="94" s="1"/>
  <c r="HQ264" i="94"/>
  <c r="GI178" i="94"/>
  <c r="GK178" i="94" s="1"/>
  <c r="HU178" i="94"/>
  <c r="HU180" i="94" s="1"/>
  <c r="HN280" i="94"/>
  <c r="HN282" i="94" s="1"/>
  <c r="FN280" i="94"/>
  <c r="FP280" i="94" s="1"/>
  <c r="FZ247" i="94"/>
  <c r="GB247" i="94" s="1"/>
  <c r="HR247" i="94"/>
  <c r="HJ348" i="94"/>
  <c r="HJ350" i="94" s="1"/>
  <c r="FB348" i="94"/>
  <c r="FD348" i="94" s="1"/>
  <c r="HV179" i="94"/>
  <c r="GL179" i="94"/>
  <c r="HP281" i="94"/>
  <c r="FT281" i="94"/>
  <c r="FV281" i="94" s="1"/>
  <c r="FK314" i="94"/>
  <c r="FM314" i="94" s="1"/>
  <c r="HM314" i="94"/>
  <c r="HM316" i="94" s="1"/>
  <c r="FK332" i="94"/>
  <c r="FM332" i="94" s="1"/>
  <c r="HM332" i="94"/>
  <c r="HP263" i="94"/>
  <c r="HP265" i="94" s="1"/>
  <c r="FT263" i="94"/>
  <c r="FV263" i="94" s="1"/>
  <c r="HS212" i="94"/>
  <c r="HS214" i="94" s="1"/>
  <c r="GC212" i="94"/>
  <c r="GE212" i="94" s="1"/>
  <c r="HL331" i="94"/>
  <c r="HL333" i="94" s="1"/>
  <c r="FH331" i="94"/>
  <c r="FJ331" i="94" s="1"/>
  <c r="GL161" i="94"/>
  <c r="HV161" i="94"/>
  <c r="HV163" i="94" s="1"/>
  <c r="GF196" i="94"/>
  <c r="GH196" i="94" s="1"/>
  <c r="HT196" i="94"/>
  <c r="FH349" i="94"/>
  <c r="FJ349" i="94" s="1"/>
  <c r="HL349" i="94"/>
  <c r="HS229" i="94"/>
  <c r="HS231" i="94" s="1"/>
  <c r="GC229" i="94"/>
  <c r="GE229" i="94" s="1"/>
  <c r="GF230" i="94"/>
  <c r="GH230" i="94" s="1"/>
  <c r="HT230" i="94"/>
  <c r="HO298" i="94"/>
  <c r="FQ298" i="94"/>
  <c r="FS298" i="94" s="1"/>
  <c r="GF213" i="94"/>
  <c r="GH213" i="94" s="1"/>
  <c r="HT213" i="94"/>
  <c r="HT121" i="98"/>
  <c r="IH113" i="98" s="1"/>
  <c r="IJ113" i="98" s="1"/>
  <c r="IL113" i="98" s="1"/>
  <c r="T113" i="98" s="1"/>
  <c r="HQ150" i="98"/>
  <c r="HQ151" i="96"/>
  <c r="GP124" i="95"/>
  <c r="GQ124" i="95" s="1"/>
  <c r="GR122" i="95" s="1"/>
  <c r="HI113" i="95" s="1"/>
  <c r="HR125" i="96"/>
  <c r="ID88" i="96"/>
  <c r="GR108" i="95"/>
  <c r="HH100" i="95" s="1"/>
  <c r="HJ100" i="95" s="1"/>
  <c r="HT109" i="98"/>
  <c r="II100" i="98" s="1"/>
  <c r="IJ100" i="98" s="1"/>
  <c r="IL100" i="98" s="1"/>
  <c r="T100" i="98" s="1"/>
  <c r="HU109" i="96"/>
  <c r="HZ101" i="96" s="1"/>
  <c r="ID101" i="96" s="1"/>
  <c r="HJ228" i="98"/>
  <c r="GH241" i="95"/>
  <c r="HH268" i="96"/>
  <c r="HJ87" i="95"/>
  <c r="HM87" i="95" s="1"/>
  <c r="F87" i="95" s="1"/>
  <c r="GN150" i="95"/>
  <c r="GN137" i="95"/>
  <c r="GI215" i="95"/>
  <c r="GL163" i="95"/>
  <c r="GF254" i="95"/>
  <c r="HL203" i="96"/>
  <c r="HI242" i="96"/>
  <c r="GE267" i="95"/>
  <c r="GL176" i="95"/>
  <c r="HJ215" i="98"/>
  <c r="HM202" i="98"/>
  <c r="GI228" i="95"/>
  <c r="HP164" i="96"/>
  <c r="GJ189" i="95"/>
  <c r="HR138" i="96"/>
  <c r="HK216" i="96"/>
  <c r="GJ202" i="95"/>
  <c r="HP177" i="96"/>
  <c r="HI229" i="96"/>
  <c r="HN190" i="96"/>
  <c r="HH255" i="96"/>
  <c r="FN213" i="96"/>
  <c r="FP213" i="96" s="1"/>
  <c r="HL213" i="96"/>
  <c r="HL215" i="96" s="1"/>
  <c r="FE252" i="96"/>
  <c r="FG252" i="96" s="1"/>
  <c r="HI252" i="96"/>
  <c r="HI254" i="96" s="1"/>
  <c r="EQ186" i="95"/>
  <c r="ES186" i="95" s="1"/>
  <c r="GK186" i="95"/>
  <c r="GK188" i="95" s="1"/>
  <c r="GF264" i="95"/>
  <c r="GF266" i="95" s="1"/>
  <c r="EB264" i="95"/>
  <c r="ED264" i="95" s="1"/>
  <c r="GI175" i="96"/>
  <c r="HS175" i="96"/>
  <c r="FK266" i="96"/>
  <c r="FM266" i="96" s="1"/>
  <c r="HK266" i="96"/>
  <c r="EN252" i="95"/>
  <c r="EP252" i="95" s="1"/>
  <c r="GJ252" i="95"/>
  <c r="FY226" i="98"/>
  <c r="GA226" i="98" s="1"/>
  <c r="HO226" i="98"/>
  <c r="GJ212" i="95"/>
  <c r="GJ214" i="95" s="1"/>
  <c r="EN212" i="95"/>
  <c r="EP212" i="95" s="1"/>
  <c r="FV199" i="98"/>
  <c r="FX199" i="98" s="1"/>
  <c r="HN199" i="98"/>
  <c r="HN201" i="98" s="1"/>
  <c r="GO200" i="95"/>
  <c r="FC200" i="95"/>
  <c r="FE200" i="95" s="1"/>
  <c r="FQ240" i="96"/>
  <c r="FS240" i="96" s="1"/>
  <c r="HM240" i="96"/>
  <c r="EW173" i="95"/>
  <c r="EY173" i="95" s="1"/>
  <c r="GM173" i="95"/>
  <c r="GM175" i="95" s="1"/>
  <c r="HQ188" i="96"/>
  <c r="GC188" i="96"/>
  <c r="GE188" i="96" s="1"/>
  <c r="HO187" i="96"/>
  <c r="HO189" i="96" s="1"/>
  <c r="FW187" i="96"/>
  <c r="FY187" i="96" s="1"/>
  <c r="HI265" i="96"/>
  <c r="HI267" i="96" s="1"/>
  <c r="FE265" i="96"/>
  <c r="FG265" i="96" s="1"/>
  <c r="HJ239" i="96"/>
  <c r="HJ241" i="96" s="1"/>
  <c r="FH239" i="96"/>
  <c r="FJ239" i="96" s="1"/>
  <c r="GI238" i="95"/>
  <c r="GI240" i="95" s="1"/>
  <c r="EK238" i="95"/>
  <c r="EM238" i="95" s="1"/>
  <c r="HS122" i="96"/>
  <c r="HS124" i="96" s="1"/>
  <c r="GI122" i="96"/>
  <c r="FQ200" i="96"/>
  <c r="FS200" i="96" s="1"/>
  <c r="HM200" i="96"/>
  <c r="HM202" i="96" s="1"/>
  <c r="FC187" i="95"/>
  <c r="FE187" i="95" s="1"/>
  <c r="GO187" i="95"/>
  <c r="EQ199" i="95"/>
  <c r="ES199" i="95" s="1"/>
  <c r="GK199" i="95"/>
  <c r="GK201" i="95" s="1"/>
  <c r="GF148" i="96"/>
  <c r="GH148" i="96" s="1"/>
  <c r="HR148" i="96"/>
  <c r="HR150" i="96" s="1"/>
  <c r="HO214" i="96"/>
  <c r="FW214" i="96"/>
  <c r="FY214" i="96" s="1"/>
  <c r="FM212" i="98"/>
  <c r="FO212" i="98" s="1"/>
  <c r="HK212" i="98"/>
  <c r="HK214" i="98" s="1"/>
  <c r="EW213" i="95"/>
  <c r="EY213" i="95" s="1"/>
  <c r="GM213" i="95"/>
  <c r="GC161" i="96"/>
  <c r="GE161" i="96" s="1"/>
  <c r="HQ161" i="96"/>
  <c r="HQ163" i="96" s="1"/>
  <c r="HK253" i="96"/>
  <c r="FK253" i="96"/>
  <c r="FM253" i="96" s="1"/>
  <c r="EK265" i="95"/>
  <c r="EM265" i="95" s="1"/>
  <c r="GI265" i="95"/>
  <c r="HK225" i="98"/>
  <c r="HK227" i="98" s="1"/>
  <c r="FM225" i="98"/>
  <c r="FO225" i="98" s="1"/>
  <c r="FC134" i="95"/>
  <c r="FE134" i="95" s="1"/>
  <c r="GO134" i="95"/>
  <c r="GO136" i="95" s="1"/>
  <c r="EQ239" i="95"/>
  <c r="ES239" i="95" s="1"/>
  <c r="GK239" i="95"/>
  <c r="EN225" i="95"/>
  <c r="EP225" i="95" s="1"/>
  <c r="GJ225" i="95"/>
  <c r="GJ227" i="95" s="1"/>
  <c r="FZ201" i="96"/>
  <c r="GB201" i="96" s="1"/>
  <c r="HP201" i="96"/>
  <c r="FH226" i="96"/>
  <c r="FJ226" i="96" s="1"/>
  <c r="HJ226" i="96"/>
  <c r="HJ228" i="96" s="1"/>
  <c r="GC174" i="96"/>
  <c r="GE174" i="96" s="1"/>
  <c r="HQ174" i="96"/>
  <c r="HQ176" i="96" s="1"/>
  <c r="FC147" i="95"/>
  <c r="FE147" i="95" s="1"/>
  <c r="GO147" i="95"/>
  <c r="GO149" i="95" s="1"/>
  <c r="HQ200" i="98"/>
  <c r="GE200" i="98"/>
  <c r="GG200" i="98" s="1"/>
  <c r="EW160" i="95"/>
  <c r="EY160" i="95" s="1"/>
  <c r="GM160" i="95"/>
  <c r="GM162" i="95" s="1"/>
  <c r="GG251" i="95"/>
  <c r="GG253" i="95" s="1"/>
  <c r="EE251" i="95"/>
  <c r="EG251" i="95" s="1"/>
  <c r="HM227" i="96"/>
  <c r="FQ227" i="96"/>
  <c r="FS227" i="96" s="1"/>
  <c r="HR147" i="98"/>
  <c r="HR149" i="98" s="1"/>
  <c r="GH147" i="98"/>
  <c r="HS135" i="96"/>
  <c r="HS137" i="96" s="1"/>
  <c r="GI135" i="96"/>
  <c r="EW226" i="95"/>
  <c r="EY226" i="95" s="1"/>
  <c r="GM226" i="95"/>
  <c r="HP213" i="98"/>
  <c r="GB213" i="98"/>
  <c r="GD213" i="98" s="1"/>
  <c r="HL176" i="98" l="1"/>
  <c r="HN163" i="98"/>
  <c r="HP137" i="98"/>
  <c r="HK189" i="98"/>
  <c r="HG239" i="98"/>
  <c r="HX128" i="94"/>
  <c r="IE131" i="94" s="1"/>
  <c r="IG131" i="94" s="1"/>
  <c r="GE134" i="98"/>
  <c r="GG134" i="98" s="1"/>
  <c r="HQ134" i="98"/>
  <c r="HQ136" i="98" s="1"/>
  <c r="HO160" i="98"/>
  <c r="HO162" i="98" s="1"/>
  <c r="FY160" i="98"/>
  <c r="GA160" i="98" s="1"/>
  <c r="HR174" i="98"/>
  <c r="GH174" i="98"/>
  <c r="HL186" i="98"/>
  <c r="HL188" i="98" s="1"/>
  <c r="FP186" i="98"/>
  <c r="FR186" i="98" s="1"/>
  <c r="GB187" i="98"/>
  <c r="GD187" i="98" s="1"/>
  <c r="HP187" i="98"/>
  <c r="HM173" i="98"/>
  <c r="HM175" i="98" s="1"/>
  <c r="FS173" i="98"/>
  <c r="FU173" i="98" s="1"/>
  <c r="HH236" i="98"/>
  <c r="HH238" i="98" s="1"/>
  <c r="FD236" i="98"/>
  <c r="FF236" i="98" s="1"/>
  <c r="HL237" i="98"/>
  <c r="FP237" i="98"/>
  <c r="FR237" i="98" s="1"/>
  <c r="HX145" i="94"/>
  <c r="IE148" i="94" s="1"/>
  <c r="IG148" i="94" s="1"/>
  <c r="HS215" i="94"/>
  <c r="HS232" i="94"/>
  <c r="HV164" i="94"/>
  <c r="HX161" i="94" s="1"/>
  <c r="ID165" i="94" s="1"/>
  <c r="HQ249" i="94"/>
  <c r="HR198" i="94"/>
  <c r="HP266" i="94"/>
  <c r="HU181" i="94"/>
  <c r="HJ351" i="94"/>
  <c r="HN283" i="94"/>
  <c r="HM317" i="94"/>
  <c r="HL334" i="94"/>
  <c r="HN300" i="94"/>
  <c r="FW281" i="94"/>
  <c r="FY281" i="94" s="1"/>
  <c r="HQ281" i="94"/>
  <c r="FE348" i="94"/>
  <c r="FG348" i="94" s="1"/>
  <c r="HK348" i="94"/>
  <c r="HK350" i="94" s="1"/>
  <c r="FQ297" i="94"/>
  <c r="FS297" i="94" s="1"/>
  <c r="HO297" i="94"/>
  <c r="HO299" i="94" s="1"/>
  <c r="GI213" i="94"/>
  <c r="GK213" i="94" s="1"/>
  <c r="HU213" i="94"/>
  <c r="GI196" i="94"/>
  <c r="GK196" i="94" s="1"/>
  <c r="HU196" i="94"/>
  <c r="HV178" i="94"/>
  <c r="HV180" i="94" s="1"/>
  <c r="GL178" i="94"/>
  <c r="HS195" i="94"/>
  <c r="HS197" i="94" s="1"/>
  <c r="GC195" i="94"/>
  <c r="GE195" i="94" s="1"/>
  <c r="HP298" i="94"/>
  <c r="FT298" i="94"/>
  <c r="FV298" i="94" s="1"/>
  <c r="GF229" i="94"/>
  <c r="GH229" i="94" s="1"/>
  <c r="HT229" i="94"/>
  <c r="HT231" i="94" s="1"/>
  <c r="HM331" i="94"/>
  <c r="HM333" i="94" s="1"/>
  <c r="FK331" i="94"/>
  <c r="FM331" i="94" s="1"/>
  <c r="GF212" i="94"/>
  <c r="GH212" i="94" s="1"/>
  <c r="HT212" i="94"/>
  <c r="HT214" i="94" s="1"/>
  <c r="FW263" i="94"/>
  <c r="FY263" i="94" s="1"/>
  <c r="HQ263" i="94"/>
  <c r="HQ265" i="94" s="1"/>
  <c r="HO280" i="94"/>
  <c r="HO282" i="94" s="1"/>
  <c r="FQ280" i="94"/>
  <c r="FS280" i="94" s="1"/>
  <c r="FQ315" i="94"/>
  <c r="FS315" i="94" s="1"/>
  <c r="HO315" i="94"/>
  <c r="GI230" i="94"/>
  <c r="GK230" i="94" s="1"/>
  <c r="HU230" i="94"/>
  <c r="FK349" i="94"/>
  <c r="FM349" i="94" s="1"/>
  <c r="HM349" i="94"/>
  <c r="HN332" i="94"/>
  <c r="FN332" i="94"/>
  <c r="FP332" i="94" s="1"/>
  <c r="FN314" i="94"/>
  <c r="FP314" i="94" s="1"/>
  <c r="HN314" i="94"/>
  <c r="HN316" i="94" s="1"/>
  <c r="HS247" i="94"/>
  <c r="GC247" i="94"/>
  <c r="GE247" i="94" s="1"/>
  <c r="FZ264" i="94"/>
  <c r="GB264" i="94" s="1"/>
  <c r="HR264" i="94"/>
  <c r="FZ246" i="94"/>
  <c r="GB246" i="94" s="1"/>
  <c r="HR246" i="94"/>
  <c r="HR248" i="94" s="1"/>
  <c r="HR151" i="96"/>
  <c r="HR150" i="98"/>
  <c r="HT148" i="98" s="1"/>
  <c r="II139" i="98" s="1"/>
  <c r="GR121" i="95"/>
  <c r="HH113" i="95" s="1"/>
  <c r="HJ113" i="95" s="1"/>
  <c r="HS125" i="96"/>
  <c r="HU122" i="96" s="1"/>
  <c r="HZ114" i="96" s="1"/>
  <c r="HK100" i="95"/>
  <c r="HM100" i="95" s="1"/>
  <c r="F100" i="95" s="1"/>
  <c r="HK228" i="98"/>
  <c r="HI268" i="96"/>
  <c r="IB101" i="96"/>
  <c r="IE101" i="96" s="1"/>
  <c r="GI241" i="95"/>
  <c r="HS138" i="96"/>
  <c r="HU136" i="96" s="1"/>
  <c r="IA127" i="96" s="1"/>
  <c r="GO150" i="95"/>
  <c r="GM163" i="95"/>
  <c r="GG254" i="95"/>
  <c r="GO137" i="95"/>
  <c r="GJ215" i="95"/>
  <c r="HK215" i="98"/>
  <c r="HJ242" i="96"/>
  <c r="HM203" i="96"/>
  <c r="GM176" i="95"/>
  <c r="GF267" i="95"/>
  <c r="GK189" i="95"/>
  <c r="HN202" i="98"/>
  <c r="GJ228" i="95"/>
  <c r="HQ164" i="96"/>
  <c r="HL216" i="96"/>
  <c r="GK202" i="95"/>
  <c r="HQ177" i="96"/>
  <c r="HJ229" i="96"/>
  <c r="HO190" i="96"/>
  <c r="HI255" i="96"/>
  <c r="GK225" i="95"/>
  <c r="GK227" i="95" s="1"/>
  <c r="EQ225" i="95"/>
  <c r="ES225" i="95" s="1"/>
  <c r="ET239" i="95"/>
  <c r="EV239" i="95" s="1"/>
  <c r="GL239" i="95"/>
  <c r="HS148" i="96"/>
  <c r="HS150" i="96" s="1"/>
  <c r="GI148" i="96"/>
  <c r="GH251" i="95"/>
  <c r="GH253" i="95" s="1"/>
  <c r="EH251" i="95"/>
  <c r="EJ251" i="95" s="1"/>
  <c r="HR200" i="98"/>
  <c r="GH200" i="98"/>
  <c r="FN253" i="96"/>
  <c r="FP253" i="96" s="1"/>
  <c r="HL253" i="96"/>
  <c r="HP214" i="96"/>
  <c r="FZ214" i="96"/>
  <c r="GB214" i="96" s="1"/>
  <c r="GF174" i="96"/>
  <c r="GH174" i="96" s="1"/>
  <c r="HR174" i="96"/>
  <c r="HR176" i="96" s="1"/>
  <c r="HP187" i="96"/>
  <c r="HP189" i="96" s="1"/>
  <c r="FZ187" i="96"/>
  <c r="GB187" i="96" s="1"/>
  <c r="FF200" i="95"/>
  <c r="GP200" i="95"/>
  <c r="GB226" i="98"/>
  <c r="GD226" i="98" s="1"/>
  <c r="HP226" i="98"/>
  <c r="EQ252" i="95"/>
  <c r="ES252" i="95" s="1"/>
  <c r="GK252" i="95"/>
  <c r="HN227" i="96"/>
  <c r="FT227" i="96"/>
  <c r="FV227" i="96" s="1"/>
  <c r="GF161" i="96"/>
  <c r="GH161" i="96" s="1"/>
  <c r="HR161" i="96"/>
  <c r="HR163" i="96" s="1"/>
  <c r="EE264" i="95"/>
  <c r="EG264" i="95" s="1"/>
  <c r="GG264" i="95"/>
  <c r="GG266" i="95" s="1"/>
  <c r="GE213" i="98"/>
  <c r="GG213" i="98" s="1"/>
  <c r="HQ213" i="98"/>
  <c r="EZ160" i="95"/>
  <c r="FB160" i="95" s="1"/>
  <c r="GN160" i="95"/>
  <c r="GN162" i="95" s="1"/>
  <c r="FK226" i="96"/>
  <c r="FM226" i="96" s="1"/>
  <c r="HK226" i="96"/>
  <c r="HK228" i="96" s="1"/>
  <c r="HL212" i="98"/>
  <c r="HL214" i="98" s="1"/>
  <c r="FP212" i="98"/>
  <c r="FR212" i="98" s="1"/>
  <c r="GJ238" i="95"/>
  <c r="GJ240" i="95" s="1"/>
  <c r="EN238" i="95"/>
  <c r="EP238" i="95" s="1"/>
  <c r="EZ226" i="95"/>
  <c r="FB226" i="95" s="1"/>
  <c r="GN226" i="95"/>
  <c r="FH265" i="96"/>
  <c r="FJ265" i="96" s="1"/>
  <c r="HJ265" i="96"/>
  <c r="HJ267" i="96" s="1"/>
  <c r="GL186" i="95"/>
  <c r="GL188" i="95" s="1"/>
  <c r="ET186" i="95"/>
  <c r="EV186" i="95" s="1"/>
  <c r="GC201" i="96"/>
  <c r="GE201" i="96" s="1"/>
  <c r="HQ201" i="96"/>
  <c r="GN213" i="95"/>
  <c r="EZ213" i="95"/>
  <c r="FB213" i="95" s="1"/>
  <c r="HN240" i="96"/>
  <c r="FT240" i="96"/>
  <c r="FV240" i="96" s="1"/>
  <c r="ET199" i="95"/>
  <c r="EV199" i="95" s="1"/>
  <c r="GL199" i="95"/>
  <c r="GL201" i="95" s="1"/>
  <c r="FT200" i="96"/>
  <c r="FV200" i="96" s="1"/>
  <c r="HN200" i="96"/>
  <c r="HN202" i="96" s="1"/>
  <c r="HL266" i="96"/>
  <c r="FN266" i="96"/>
  <c r="FP266" i="96" s="1"/>
  <c r="FH252" i="96"/>
  <c r="FJ252" i="96" s="1"/>
  <c r="HJ252" i="96"/>
  <c r="HJ254" i="96" s="1"/>
  <c r="FF147" i="95"/>
  <c r="GP147" i="95"/>
  <c r="GP149" i="95" s="1"/>
  <c r="FF134" i="95"/>
  <c r="GP134" i="95"/>
  <c r="GP136" i="95" s="1"/>
  <c r="EN265" i="95"/>
  <c r="EP265" i="95" s="1"/>
  <c r="GJ265" i="95"/>
  <c r="EZ173" i="95"/>
  <c r="FB173" i="95" s="1"/>
  <c r="GN173" i="95"/>
  <c r="GN175" i="95" s="1"/>
  <c r="HO199" i="98"/>
  <c r="HO201" i="98" s="1"/>
  <c r="FY199" i="98"/>
  <c r="GA199" i="98" s="1"/>
  <c r="HL225" i="98"/>
  <c r="HL227" i="98" s="1"/>
  <c r="FP225" i="98"/>
  <c r="FR225" i="98" s="1"/>
  <c r="FK239" i="96"/>
  <c r="FM239" i="96" s="1"/>
  <c r="HK239" i="96"/>
  <c r="HK241" i="96" s="1"/>
  <c r="GP187" i="95"/>
  <c r="FF187" i="95"/>
  <c r="GF188" i="96"/>
  <c r="GH188" i="96" s="1"/>
  <c r="HR188" i="96"/>
  <c r="EQ212" i="95"/>
  <c r="ES212" i="95" s="1"/>
  <c r="GK212" i="95"/>
  <c r="GK214" i="95" s="1"/>
  <c r="HM213" i="96"/>
  <c r="HM215" i="96" s="1"/>
  <c r="FQ213" i="96"/>
  <c r="FS213" i="96" s="1"/>
  <c r="IL101" i="96" l="1"/>
  <c r="B101" i="96" s="1"/>
  <c r="HM176" i="98"/>
  <c r="HO163" i="98"/>
  <c r="HQ137" i="98"/>
  <c r="HL189" i="98"/>
  <c r="HH239" i="98"/>
  <c r="IF131" i="94"/>
  <c r="II131" i="94" s="1"/>
  <c r="F115" i="94" s="1"/>
  <c r="HR134" i="98"/>
  <c r="HR136" i="98" s="1"/>
  <c r="GH134" i="98"/>
  <c r="GB160" i="98"/>
  <c r="GD160" i="98" s="1"/>
  <c r="HP160" i="98"/>
  <c r="HP162" i="98" s="1"/>
  <c r="HM237" i="98"/>
  <c r="FS237" i="98"/>
  <c r="FU237" i="98" s="1"/>
  <c r="FG236" i="98"/>
  <c r="FI236" i="98" s="1"/>
  <c r="HI236" i="98"/>
  <c r="HI238" i="98" s="1"/>
  <c r="HN173" i="98"/>
  <c r="HN175" i="98" s="1"/>
  <c r="FV173" i="98"/>
  <c r="FX173" i="98" s="1"/>
  <c r="FS186" i="98"/>
  <c r="FU186" i="98" s="1"/>
  <c r="HM186" i="98"/>
  <c r="HM188" i="98" s="1"/>
  <c r="GE187" i="98"/>
  <c r="GG187" i="98" s="1"/>
  <c r="HQ187" i="98"/>
  <c r="IF148" i="94"/>
  <c r="II148" i="94" s="1"/>
  <c r="F132" i="94" s="1"/>
  <c r="HT215" i="94"/>
  <c r="HT232" i="94"/>
  <c r="HX162" i="94"/>
  <c r="IE165" i="94" s="1"/>
  <c r="IG165" i="94" s="1"/>
  <c r="HR249" i="94"/>
  <c r="HQ266" i="94"/>
  <c r="HS198" i="94"/>
  <c r="HK351" i="94"/>
  <c r="HV181" i="94"/>
  <c r="HX179" i="94" s="1"/>
  <c r="IE182" i="94" s="1"/>
  <c r="HO283" i="94"/>
  <c r="HN317" i="94"/>
  <c r="HM334" i="94"/>
  <c r="HO300" i="94"/>
  <c r="HS246" i="94"/>
  <c r="HS248" i="94" s="1"/>
  <c r="GC246" i="94"/>
  <c r="GE246" i="94" s="1"/>
  <c r="HV230" i="94"/>
  <c r="GL230" i="94"/>
  <c r="HN331" i="94"/>
  <c r="HN333" i="94" s="1"/>
  <c r="FN331" i="94"/>
  <c r="FP331" i="94" s="1"/>
  <c r="FW298" i="94"/>
  <c r="FY298" i="94" s="1"/>
  <c r="HQ298" i="94"/>
  <c r="GF195" i="94"/>
  <c r="GH195" i="94" s="1"/>
  <c r="HT195" i="94"/>
  <c r="HT197" i="94" s="1"/>
  <c r="FZ263" i="94"/>
  <c r="GB263" i="94" s="1"/>
  <c r="HR263" i="94"/>
  <c r="HR265" i="94" s="1"/>
  <c r="HV196" i="94"/>
  <c r="GL196" i="94"/>
  <c r="HV213" i="94"/>
  <c r="GL213" i="94"/>
  <c r="FT297" i="94"/>
  <c r="FV297" i="94" s="1"/>
  <c r="HP297" i="94"/>
  <c r="HP299" i="94" s="1"/>
  <c r="HR281" i="94"/>
  <c r="FZ281" i="94"/>
  <c r="GB281" i="94" s="1"/>
  <c r="GC264" i="94"/>
  <c r="GE264" i="94" s="1"/>
  <c r="HS264" i="94"/>
  <c r="FQ314" i="94"/>
  <c r="FS314" i="94" s="1"/>
  <c r="HO314" i="94"/>
  <c r="HO316" i="94" s="1"/>
  <c r="HN349" i="94"/>
  <c r="FN349" i="94"/>
  <c r="FP349" i="94" s="1"/>
  <c r="FT280" i="94"/>
  <c r="FV280" i="94" s="1"/>
  <c r="HP280" i="94"/>
  <c r="HP282" i="94" s="1"/>
  <c r="GF247" i="94"/>
  <c r="GH247" i="94" s="1"/>
  <c r="HT247" i="94"/>
  <c r="FQ332" i="94"/>
  <c r="FS332" i="94" s="1"/>
  <c r="HO332" i="94"/>
  <c r="HP315" i="94"/>
  <c r="FT315" i="94"/>
  <c r="FV315" i="94" s="1"/>
  <c r="GI212" i="94"/>
  <c r="GK212" i="94" s="1"/>
  <c r="HU212" i="94"/>
  <c r="HU214" i="94" s="1"/>
  <c r="GI229" i="94"/>
  <c r="GK229" i="94" s="1"/>
  <c r="HU229" i="94"/>
  <c r="HU231" i="94" s="1"/>
  <c r="FH348" i="94"/>
  <c r="FJ348" i="94" s="1"/>
  <c r="HL348" i="94"/>
  <c r="HL350" i="94" s="1"/>
  <c r="HK113" i="95"/>
  <c r="HM113" i="95" s="1"/>
  <c r="F113" i="95" s="1"/>
  <c r="HS151" i="96"/>
  <c r="HU148" i="96" s="1"/>
  <c r="HZ140" i="96" s="1"/>
  <c r="HT147" i="98"/>
  <c r="IH139" i="98" s="1"/>
  <c r="IJ139" i="98" s="1"/>
  <c r="IL139" i="98" s="1"/>
  <c r="T139" i="98" s="1"/>
  <c r="HL228" i="98"/>
  <c r="HU123" i="96"/>
  <c r="IA114" i="96" s="1"/>
  <c r="ID114" i="96" s="1"/>
  <c r="HJ268" i="96"/>
  <c r="GJ241" i="95"/>
  <c r="GP150" i="95"/>
  <c r="GQ150" i="95" s="1"/>
  <c r="GR148" i="95" s="1"/>
  <c r="HI139" i="95" s="1"/>
  <c r="HU135" i="96"/>
  <c r="HZ127" i="96" s="1"/>
  <c r="ID127" i="96" s="1"/>
  <c r="GN163" i="95"/>
  <c r="GH254" i="95"/>
  <c r="GG267" i="95"/>
  <c r="GP137" i="95"/>
  <c r="GQ137" i="95" s="1"/>
  <c r="GR134" i="95" s="1"/>
  <c r="HH126" i="95" s="1"/>
  <c r="GK215" i="95"/>
  <c r="HL215" i="98"/>
  <c r="GL202" i="95"/>
  <c r="HK242" i="96"/>
  <c r="GL189" i="95"/>
  <c r="HN203" i="96"/>
  <c r="GN176" i="95"/>
  <c r="HO202" i="98"/>
  <c r="HR164" i="96"/>
  <c r="GK228" i="95"/>
  <c r="HM216" i="96"/>
  <c r="HR177" i="96"/>
  <c r="HK229" i="96"/>
  <c r="HP190" i="96"/>
  <c r="HJ255" i="96"/>
  <c r="HK265" i="96"/>
  <c r="HK267" i="96" s="1"/>
  <c r="FK265" i="96"/>
  <c r="FM265" i="96" s="1"/>
  <c r="FS212" i="98"/>
  <c r="FU212" i="98" s="1"/>
  <c r="HM212" i="98"/>
  <c r="HM214" i="98" s="1"/>
  <c r="GI251" i="95"/>
  <c r="GI253" i="95" s="1"/>
  <c r="EK251" i="95"/>
  <c r="EM251" i="95" s="1"/>
  <c r="HS188" i="96"/>
  <c r="GI188" i="96"/>
  <c r="GF201" i="96"/>
  <c r="GH201" i="96" s="1"/>
  <c r="HR201" i="96"/>
  <c r="FN226" i="96"/>
  <c r="FP226" i="96" s="1"/>
  <c r="HL226" i="96"/>
  <c r="HL228" i="96" s="1"/>
  <c r="HS161" i="96"/>
  <c r="HS163" i="96" s="1"/>
  <c r="GI161" i="96"/>
  <c r="ET252" i="95"/>
  <c r="EV252" i="95" s="1"/>
  <c r="GL252" i="95"/>
  <c r="ET212" i="95"/>
  <c r="EV212" i="95" s="1"/>
  <c r="GL212" i="95"/>
  <c r="GL214" i="95" s="1"/>
  <c r="GB199" i="98"/>
  <c r="GD199" i="98" s="1"/>
  <c r="HP199" i="98"/>
  <c r="HP201" i="98" s="1"/>
  <c r="FQ266" i="96"/>
  <c r="FS266" i="96" s="1"/>
  <c r="HM266" i="96"/>
  <c r="EW199" i="95"/>
  <c r="EY199" i="95" s="1"/>
  <c r="GM199" i="95"/>
  <c r="GM201" i="95" s="1"/>
  <c r="GE226" i="98"/>
  <c r="GG226" i="98" s="1"/>
  <c r="HQ226" i="98"/>
  <c r="HM253" i="96"/>
  <c r="FQ253" i="96"/>
  <c r="FS253" i="96" s="1"/>
  <c r="FC213" i="95"/>
  <c r="FE213" i="95" s="1"/>
  <c r="GO213" i="95"/>
  <c r="HM225" i="98"/>
  <c r="HM227" i="98" s="1"/>
  <c r="FS225" i="98"/>
  <c r="FU225" i="98" s="1"/>
  <c r="EQ238" i="95"/>
  <c r="ES238" i="95" s="1"/>
  <c r="GK238" i="95"/>
  <c r="GK240" i="95" s="1"/>
  <c r="HS174" i="96"/>
  <c r="HS176" i="96" s="1"/>
  <c r="GI174" i="96"/>
  <c r="FT213" i="96"/>
  <c r="FV213" i="96" s="1"/>
  <c r="HN213" i="96"/>
  <c r="HN215" i="96" s="1"/>
  <c r="GH213" i="98"/>
  <c r="HR213" i="98"/>
  <c r="FW227" i="96"/>
  <c r="FY227" i="96" s="1"/>
  <c r="HO227" i="96"/>
  <c r="GC187" i="96"/>
  <c r="GE187" i="96" s="1"/>
  <c r="HQ187" i="96"/>
  <c r="HQ189" i="96" s="1"/>
  <c r="GO173" i="95"/>
  <c r="GO175" i="95" s="1"/>
  <c r="FC173" i="95"/>
  <c r="FE173" i="95" s="1"/>
  <c r="HL239" i="96"/>
  <c r="HL241" i="96" s="1"/>
  <c r="FN239" i="96"/>
  <c r="FP239" i="96" s="1"/>
  <c r="EW186" i="95"/>
  <c r="EY186" i="95" s="1"/>
  <c r="GM186" i="95"/>
  <c r="GM188" i="95" s="1"/>
  <c r="GM239" i="95"/>
  <c r="EW239" i="95"/>
  <c r="EY239" i="95" s="1"/>
  <c r="EQ265" i="95"/>
  <c r="ES265" i="95" s="1"/>
  <c r="GK265" i="95"/>
  <c r="HO200" i="96"/>
  <c r="HO202" i="96" s="1"/>
  <c r="FW200" i="96"/>
  <c r="FY200" i="96" s="1"/>
  <c r="GO226" i="95"/>
  <c r="FC226" i="95"/>
  <c r="FE226" i="95" s="1"/>
  <c r="FC160" i="95"/>
  <c r="FE160" i="95" s="1"/>
  <c r="GO160" i="95"/>
  <c r="GO162" i="95" s="1"/>
  <c r="HQ214" i="96"/>
  <c r="GC214" i="96"/>
  <c r="GE214" i="96" s="1"/>
  <c r="ET225" i="95"/>
  <c r="EV225" i="95" s="1"/>
  <c r="GL225" i="95"/>
  <c r="GL227" i="95" s="1"/>
  <c r="EH264" i="95"/>
  <c r="EJ264" i="95" s="1"/>
  <c r="GH264" i="95"/>
  <c r="GH266" i="95" s="1"/>
  <c r="FK252" i="96"/>
  <c r="FM252" i="96" s="1"/>
  <c r="HK252" i="96"/>
  <c r="HK254" i="96" s="1"/>
  <c r="FW240" i="96"/>
  <c r="FY240" i="96" s="1"/>
  <c r="HO240" i="96"/>
  <c r="HN176" i="98" l="1"/>
  <c r="HP163" i="98"/>
  <c r="HR137" i="98"/>
  <c r="HT134" i="98" s="1"/>
  <c r="IH126" i="98" s="1"/>
  <c r="HM189" i="98"/>
  <c r="HI239" i="98"/>
  <c r="HQ160" i="98"/>
  <c r="HQ162" i="98" s="1"/>
  <c r="GE160" i="98"/>
  <c r="GG160" i="98" s="1"/>
  <c r="HO173" i="98"/>
  <c r="HO175" i="98" s="1"/>
  <c r="FY173" i="98"/>
  <c r="GA173" i="98" s="1"/>
  <c r="HN237" i="98"/>
  <c r="FV237" i="98"/>
  <c r="FX237" i="98" s="1"/>
  <c r="HR187" i="98"/>
  <c r="GH187" i="98"/>
  <c r="FV186" i="98"/>
  <c r="FX186" i="98" s="1"/>
  <c r="HN186" i="98"/>
  <c r="HN188" i="98" s="1"/>
  <c r="FJ236" i="98"/>
  <c r="FL236" i="98" s="1"/>
  <c r="HJ236" i="98"/>
  <c r="HJ238" i="98" s="1"/>
  <c r="HU232" i="94"/>
  <c r="HU215" i="94"/>
  <c r="IF165" i="94"/>
  <c r="II165" i="94" s="1"/>
  <c r="F149" i="94" s="1"/>
  <c r="HX178" i="94"/>
  <c r="ID182" i="94" s="1"/>
  <c r="IG182" i="94" s="1"/>
  <c r="HS249" i="94"/>
  <c r="HP283" i="94"/>
  <c r="HT198" i="94"/>
  <c r="HL351" i="94"/>
  <c r="HR266" i="94"/>
  <c r="HN334" i="94"/>
  <c r="HO317" i="94"/>
  <c r="HP300" i="94"/>
  <c r="HQ315" i="94"/>
  <c r="FW315" i="94"/>
  <c r="FY315" i="94" s="1"/>
  <c r="HV229" i="94"/>
  <c r="HV231" i="94" s="1"/>
  <c r="GL229" i="94"/>
  <c r="FT332" i="94"/>
  <c r="FV332" i="94" s="1"/>
  <c r="HP332" i="94"/>
  <c r="FW280" i="94"/>
  <c r="FY280" i="94" s="1"/>
  <c r="HQ280" i="94"/>
  <c r="HQ282" i="94" s="1"/>
  <c r="HP314" i="94"/>
  <c r="HP316" i="94" s="1"/>
  <c r="FT314" i="94"/>
  <c r="FV314" i="94" s="1"/>
  <c r="FW297" i="94"/>
  <c r="FY297" i="94" s="1"/>
  <c r="HQ297" i="94"/>
  <c r="HQ299" i="94" s="1"/>
  <c r="HS263" i="94"/>
  <c r="HS265" i="94" s="1"/>
  <c r="GC263" i="94"/>
  <c r="GE263" i="94" s="1"/>
  <c r="FZ298" i="94"/>
  <c r="GB298" i="94" s="1"/>
  <c r="HR298" i="94"/>
  <c r="HO349" i="94"/>
  <c r="FQ349" i="94"/>
  <c r="FS349" i="94" s="1"/>
  <c r="GC281" i="94"/>
  <c r="GE281" i="94" s="1"/>
  <c r="HS281" i="94"/>
  <c r="FQ331" i="94"/>
  <c r="FS331" i="94" s="1"/>
  <c r="HO331" i="94"/>
  <c r="HO333" i="94" s="1"/>
  <c r="HT246" i="94"/>
  <c r="HT248" i="94" s="1"/>
  <c r="GF246" i="94"/>
  <c r="GH246" i="94" s="1"/>
  <c r="FK348" i="94"/>
  <c r="FM348" i="94" s="1"/>
  <c r="HM348" i="94"/>
  <c r="HM350" i="94" s="1"/>
  <c r="HV212" i="94"/>
  <c r="HV214" i="94" s="1"/>
  <c r="GL212" i="94"/>
  <c r="HU247" i="94"/>
  <c r="GI247" i="94"/>
  <c r="GK247" i="94" s="1"/>
  <c r="GF264" i="94"/>
  <c r="GH264" i="94" s="1"/>
  <c r="HT264" i="94"/>
  <c r="GI195" i="94"/>
  <c r="GK195" i="94" s="1"/>
  <c r="HU195" i="94"/>
  <c r="HU197" i="94" s="1"/>
  <c r="HU149" i="96"/>
  <c r="IA140" i="96" s="1"/>
  <c r="ID140" i="96" s="1"/>
  <c r="IB114" i="96"/>
  <c r="IE114" i="96" s="1"/>
  <c r="HM228" i="98"/>
  <c r="HK268" i="96"/>
  <c r="GR147" i="95"/>
  <c r="HH139" i="95" s="1"/>
  <c r="HK139" i="95" s="1"/>
  <c r="IB127" i="96"/>
  <c r="IE127" i="96" s="1"/>
  <c r="GK241" i="95"/>
  <c r="HS164" i="96"/>
  <c r="HU161" i="96" s="1"/>
  <c r="HZ153" i="96" s="1"/>
  <c r="HO203" i="96"/>
  <c r="HM215" i="98"/>
  <c r="GR135" i="95"/>
  <c r="HI126" i="95" s="1"/>
  <c r="HJ126" i="95" s="1"/>
  <c r="GL215" i="95"/>
  <c r="GO163" i="95"/>
  <c r="GI254" i="95"/>
  <c r="GH267" i="95"/>
  <c r="HS177" i="96"/>
  <c r="HU175" i="96" s="1"/>
  <c r="IA166" i="96" s="1"/>
  <c r="GM202" i="95"/>
  <c r="GM189" i="95"/>
  <c r="HL242" i="96"/>
  <c r="GL228" i="95"/>
  <c r="GO176" i="95"/>
  <c r="HP202" i="98"/>
  <c r="HN216" i="96"/>
  <c r="HL229" i="96"/>
  <c r="HQ190" i="96"/>
  <c r="HK255" i="96"/>
  <c r="ET265" i="95"/>
  <c r="EV265" i="95" s="1"/>
  <c r="GL265" i="95"/>
  <c r="FN265" i="96"/>
  <c r="FP265" i="96" s="1"/>
  <c r="HL265" i="96"/>
  <c r="HL267" i="96" s="1"/>
  <c r="HL252" i="96"/>
  <c r="HL254" i="96" s="1"/>
  <c r="FN252" i="96"/>
  <c r="FP252" i="96" s="1"/>
  <c r="FF213" i="95"/>
  <c r="GP213" i="95"/>
  <c r="GM212" i="95"/>
  <c r="GM214" i="95" s="1"/>
  <c r="EW212" i="95"/>
  <c r="EY212" i="95" s="1"/>
  <c r="FF173" i="95"/>
  <c r="GP173" i="95"/>
  <c r="GP175" i="95" s="1"/>
  <c r="GF187" i="96"/>
  <c r="GH187" i="96" s="1"/>
  <c r="HR187" i="96"/>
  <c r="HR189" i="96" s="1"/>
  <c r="FF160" i="95"/>
  <c r="GP160" i="95"/>
  <c r="GP162" i="95" s="1"/>
  <c r="EZ239" i="95"/>
  <c r="FB239" i="95" s="1"/>
  <c r="GN239" i="95"/>
  <c r="EW252" i="95"/>
  <c r="EY252" i="95" s="1"/>
  <c r="GM252" i="95"/>
  <c r="HS201" i="96"/>
  <c r="GI201" i="96"/>
  <c r="HM239" i="96"/>
  <c r="HM241" i="96" s="1"/>
  <c r="FQ239" i="96"/>
  <c r="FS239" i="96" s="1"/>
  <c r="FZ227" i="96"/>
  <c r="GB227" i="96" s="1"/>
  <c r="HP227" i="96"/>
  <c r="HN225" i="98"/>
  <c r="HN227" i="98" s="1"/>
  <c r="FV225" i="98"/>
  <c r="FX225" i="98" s="1"/>
  <c r="FT266" i="96"/>
  <c r="FV266" i="96" s="1"/>
  <c r="HN266" i="96"/>
  <c r="GI264" i="95"/>
  <c r="GI266" i="95" s="1"/>
  <c r="EK264" i="95"/>
  <c r="EM264" i="95" s="1"/>
  <c r="EW225" i="95"/>
  <c r="EY225" i="95" s="1"/>
  <c r="GM225" i="95"/>
  <c r="GM227" i="95" s="1"/>
  <c r="HR226" i="98"/>
  <c r="GH226" i="98"/>
  <c r="GE199" i="98"/>
  <c r="GG199" i="98" s="1"/>
  <c r="HQ199" i="98"/>
  <c r="HQ201" i="98" s="1"/>
  <c r="HN212" i="98"/>
  <c r="HN214" i="98" s="1"/>
  <c r="FV212" i="98"/>
  <c r="FX212" i="98" s="1"/>
  <c r="HR214" i="96"/>
  <c r="GF214" i="96"/>
  <c r="GH214" i="96" s="1"/>
  <c r="FW213" i="96"/>
  <c r="FY213" i="96" s="1"/>
  <c r="HO213" i="96"/>
  <c r="HO215" i="96" s="1"/>
  <c r="HP200" i="96"/>
  <c r="HP202" i="96" s="1"/>
  <c r="FZ200" i="96"/>
  <c r="GB200" i="96" s="1"/>
  <c r="FF226" i="95"/>
  <c r="GP226" i="95"/>
  <c r="GN186" i="95"/>
  <c r="GN188" i="95" s="1"/>
  <c r="EZ186" i="95"/>
  <c r="FB186" i="95" s="1"/>
  <c r="FT253" i="96"/>
  <c r="FV253" i="96" s="1"/>
  <c r="HN253" i="96"/>
  <c r="EN251" i="95"/>
  <c r="EP251" i="95" s="1"/>
  <c r="GJ251" i="95"/>
  <c r="GJ253" i="95" s="1"/>
  <c r="FZ240" i="96"/>
  <c r="GB240" i="96" s="1"/>
  <c r="HP240" i="96"/>
  <c r="ET238" i="95"/>
  <c r="EV238" i="95" s="1"/>
  <c r="GL238" i="95"/>
  <c r="GL240" i="95" s="1"/>
  <c r="GN199" i="95"/>
  <c r="GN201" i="95" s="1"/>
  <c r="EZ199" i="95"/>
  <c r="FB199" i="95" s="1"/>
  <c r="FQ226" i="96"/>
  <c r="FS226" i="96" s="1"/>
  <c r="HM226" i="96"/>
  <c r="HM228" i="96" s="1"/>
  <c r="IL127" i="96" l="1"/>
  <c r="B127" i="96" s="1"/>
  <c r="IL114" i="96"/>
  <c r="B114" i="96" s="1"/>
  <c r="HO176" i="98"/>
  <c r="HQ163" i="98"/>
  <c r="HT135" i="98"/>
  <c r="II126" i="98" s="1"/>
  <c r="IJ126" i="98" s="1"/>
  <c r="IL126" i="98" s="1"/>
  <c r="T126" i="98" s="1"/>
  <c r="HN189" i="98"/>
  <c r="HJ239" i="98"/>
  <c r="GH160" i="98"/>
  <c r="HR160" i="98"/>
  <c r="HR162" i="98" s="1"/>
  <c r="FY237" i="98"/>
  <c r="GA237" i="98" s="1"/>
  <c r="HO237" i="98"/>
  <c r="HP173" i="98"/>
  <c r="HP175" i="98" s="1"/>
  <c r="GB173" i="98"/>
  <c r="GD173" i="98" s="1"/>
  <c r="HK236" i="98"/>
  <c r="HK238" i="98" s="1"/>
  <c r="FM236" i="98"/>
  <c r="FO236" i="98" s="1"/>
  <c r="FY186" i="98"/>
  <c r="GA186" i="98" s="1"/>
  <c r="HO186" i="98"/>
  <c r="HO188" i="98" s="1"/>
  <c r="HV232" i="94"/>
  <c r="HX229" i="94" s="1"/>
  <c r="ID233" i="94" s="1"/>
  <c r="HV215" i="94"/>
  <c r="HX212" i="94" s="1"/>
  <c r="ID216" i="94" s="1"/>
  <c r="HT249" i="94"/>
  <c r="IF182" i="94"/>
  <c r="II182" i="94" s="1"/>
  <c r="F166" i="94" s="1"/>
  <c r="HQ283" i="94"/>
  <c r="HM351" i="94"/>
  <c r="HU198" i="94"/>
  <c r="HO334" i="94"/>
  <c r="HS266" i="94"/>
  <c r="HP317" i="94"/>
  <c r="HQ300" i="94"/>
  <c r="HV195" i="94"/>
  <c r="HV197" i="94" s="1"/>
  <c r="GL195" i="94"/>
  <c r="GL247" i="94"/>
  <c r="HV247" i="94"/>
  <c r="HN348" i="94"/>
  <c r="HN350" i="94" s="1"/>
  <c r="FN348" i="94"/>
  <c r="FP348" i="94" s="1"/>
  <c r="HT263" i="94"/>
  <c r="HT265" i="94" s="1"/>
  <c r="GF263" i="94"/>
  <c r="GH263" i="94" s="1"/>
  <c r="FW314" i="94"/>
  <c r="FY314" i="94" s="1"/>
  <c r="HQ314" i="94"/>
  <c r="HQ316" i="94" s="1"/>
  <c r="HP331" i="94"/>
  <c r="HP333" i="94" s="1"/>
  <c r="FT331" i="94"/>
  <c r="FV331" i="94" s="1"/>
  <c r="GF281" i="94"/>
  <c r="GH281" i="94" s="1"/>
  <c r="HT281" i="94"/>
  <c r="GC298" i="94"/>
  <c r="GE298" i="94" s="1"/>
  <c r="HS298" i="94"/>
  <c r="FW332" i="94"/>
  <c r="FY332" i="94" s="1"/>
  <c r="HQ332" i="94"/>
  <c r="GI264" i="94"/>
  <c r="GK264" i="94" s="1"/>
  <c r="HU264" i="94"/>
  <c r="HU246" i="94"/>
  <c r="HU248" i="94" s="1"/>
  <c r="GI246" i="94"/>
  <c r="GK246" i="94" s="1"/>
  <c r="HP349" i="94"/>
  <c r="FT349" i="94"/>
  <c r="FV349" i="94" s="1"/>
  <c r="HR315" i="94"/>
  <c r="FZ315" i="94"/>
  <c r="GB315" i="94" s="1"/>
  <c r="FZ297" i="94"/>
  <c r="GB297" i="94" s="1"/>
  <c r="HR297" i="94"/>
  <c r="HR299" i="94" s="1"/>
  <c r="HR280" i="94"/>
  <c r="HR282" i="94" s="1"/>
  <c r="FZ280" i="94"/>
  <c r="GB280" i="94" s="1"/>
  <c r="IB140" i="96"/>
  <c r="IE140" i="96" s="1"/>
  <c r="HN228" i="98"/>
  <c r="HL268" i="96"/>
  <c r="GJ254" i="95"/>
  <c r="HJ139" i="95"/>
  <c r="HM139" i="95" s="1"/>
  <c r="F139" i="95" s="1"/>
  <c r="GL241" i="95"/>
  <c r="HU162" i="96"/>
  <c r="IA153" i="96" s="1"/>
  <c r="IB153" i="96" s="1"/>
  <c r="IE153" i="96" s="1"/>
  <c r="GP163" i="95"/>
  <c r="GQ163" i="95" s="1"/>
  <c r="GR161" i="95" s="1"/>
  <c r="HI152" i="95" s="1"/>
  <c r="GM215" i="95"/>
  <c r="HM242" i="96"/>
  <c r="HK126" i="95"/>
  <c r="HM126" i="95" s="1"/>
  <c r="F126" i="95" s="1"/>
  <c r="HN215" i="98"/>
  <c r="HP203" i="96"/>
  <c r="GI267" i="95"/>
  <c r="HO216" i="96"/>
  <c r="GM228" i="95"/>
  <c r="GN202" i="95"/>
  <c r="HU174" i="96"/>
  <c r="HZ166" i="96" s="1"/>
  <c r="ID166" i="96" s="1"/>
  <c r="GN189" i="95"/>
  <c r="GP176" i="95"/>
  <c r="GQ176" i="95" s="1"/>
  <c r="GR174" i="95" s="1"/>
  <c r="HI165" i="95" s="1"/>
  <c r="HM229" i="96"/>
  <c r="HQ202" i="98"/>
  <c r="HR190" i="96"/>
  <c r="HL255" i="96"/>
  <c r="FT226" i="96"/>
  <c r="FV226" i="96" s="1"/>
  <c r="HN226" i="96"/>
  <c r="HN228" i="96" s="1"/>
  <c r="HO253" i="96"/>
  <c r="FW253" i="96"/>
  <c r="FY253" i="96" s="1"/>
  <c r="GO186" i="95"/>
  <c r="GO188" i="95" s="1"/>
  <c r="FC186" i="95"/>
  <c r="FE186" i="95" s="1"/>
  <c r="HP213" i="96"/>
  <c r="HP215" i="96" s="1"/>
  <c r="FZ213" i="96"/>
  <c r="GB213" i="96" s="1"/>
  <c r="EN264" i="95"/>
  <c r="EP264" i="95" s="1"/>
  <c r="GJ264" i="95"/>
  <c r="GJ266" i="95" s="1"/>
  <c r="HO225" i="98"/>
  <c r="HO227" i="98" s="1"/>
  <c r="FY225" i="98"/>
  <c r="GA225" i="98" s="1"/>
  <c r="GC240" i="96"/>
  <c r="GE240" i="96" s="1"/>
  <c r="HQ240" i="96"/>
  <c r="HO266" i="96"/>
  <c r="FW266" i="96"/>
  <c r="FY266" i="96" s="1"/>
  <c r="GK251" i="95"/>
  <c r="GK253" i="95" s="1"/>
  <c r="EQ251" i="95"/>
  <c r="ES251" i="95" s="1"/>
  <c r="HQ227" i="96"/>
  <c r="GC227" i="96"/>
  <c r="GE227" i="96" s="1"/>
  <c r="EW238" i="95"/>
  <c r="EY238" i="95" s="1"/>
  <c r="GM238" i="95"/>
  <c r="GM240" i="95" s="1"/>
  <c r="GO199" i="95"/>
  <c r="GO201" i="95" s="1"/>
  <c r="FC199" i="95"/>
  <c r="FE199" i="95" s="1"/>
  <c r="HS214" i="96"/>
  <c r="GI214" i="96"/>
  <c r="GH199" i="98"/>
  <c r="HR199" i="98"/>
  <c r="HR201" i="98" s="1"/>
  <c r="EZ252" i="95"/>
  <c r="FB252" i="95" s="1"/>
  <c r="GN252" i="95"/>
  <c r="GN225" i="95"/>
  <c r="GN227" i="95" s="1"/>
  <c r="EZ225" i="95"/>
  <c r="FB225" i="95" s="1"/>
  <c r="HS187" i="96"/>
  <c r="HS189" i="96" s="1"/>
  <c r="GI187" i="96"/>
  <c r="HO212" i="98"/>
  <c r="HO214" i="98" s="1"/>
  <c r="FY212" i="98"/>
  <c r="GA212" i="98" s="1"/>
  <c r="GO239" i="95"/>
  <c r="FC239" i="95"/>
  <c r="FE239" i="95" s="1"/>
  <c r="FQ265" i="96"/>
  <c r="FS265" i="96" s="1"/>
  <c r="HM265" i="96"/>
  <c r="HM267" i="96" s="1"/>
  <c r="GN212" i="95"/>
  <c r="GN214" i="95" s="1"/>
  <c r="EZ212" i="95"/>
  <c r="FB212" i="95" s="1"/>
  <c r="FQ252" i="96"/>
  <c r="FS252" i="96" s="1"/>
  <c r="HM252" i="96"/>
  <c r="HM254" i="96" s="1"/>
  <c r="EW265" i="95"/>
  <c r="EY265" i="95" s="1"/>
  <c r="GM265" i="95"/>
  <c r="GC200" i="96"/>
  <c r="GE200" i="96" s="1"/>
  <c r="HQ200" i="96"/>
  <c r="HQ202" i="96" s="1"/>
  <c r="FT239" i="96"/>
  <c r="FV239" i="96" s="1"/>
  <c r="HN239" i="96"/>
  <c r="HN241" i="96" s="1"/>
  <c r="IL153" i="96" l="1"/>
  <c r="B153" i="96" s="1"/>
  <c r="IL140" i="96"/>
  <c r="B140" i="96" s="1"/>
  <c r="HR163" i="98"/>
  <c r="HT161" i="98" s="1"/>
  <c r="II152" i="98" s="1"/>
  <c r="HP176" i="98"/>
  <c r="HO189" i="98"/>
  <c r="HK239" i="98"/>
  <c r="FP236" i="98"/>
  <c r="FR236" i="98" s="1"/>
  <c r="HL236" i="98"/>
  <c r="HL238" i="98" s="1"/>
  <c r="HQ173" i="98"/>
  <c r="HQ175" i="98" s="1"/>
  <c r="GE173" i="98"/>
  <c r="GG173" i="98" s="1"/>
  <c r="HP186" i="98"/>
  <c r="HP188" i="98" s="1"/>
  <c r="GB186" i="98"/>
  <c r="GD186" i="98" s="1"/>
  <c r="HP237" i="98"/>
  <c r="GB237" i="98"/>
  <c r="GD237" i="98" s="1"/>
  <c r="HX230" i="94"/>
  <c r="IE233" i="94" s="1"/>
  <c r="IG233" i="94" s="1"/>
  <c r="HX213" i="94"/>
  <c r="IE216" i="94" s="1"/>
  <c r="IF216" i="94" s="1"/>
  <c r="II216" i="94" s="1"/>
  <c r="F200" i="94" s="1"/>
  <c r="HU249" i="94"/>
  <c r="HR283" i="94"/>
  <c r="HV198" i="94"/>
  <c r="HX195" i="94" s="1"/>
  <c r="ID199" i="94" s="1"/>
  <c r="HN351" i="94"/>
  <c r="HP334" i="94"/>
  <c r="HT266" i="94"/>
  <c r="HQ317" i="94"/>
  <c r="HR300" i="94"/>
  <c r="FW349" i="94"/>
  <c r="FY349" i="94" s="1"/>
  <c r="HQ349" i="94"/>
  <c r="FZ332" i="94"/>
  <c r="GB332" i="94" s="1"/>
  <c r="HR332" i="94"/>
  <c r="HU263" i="94"/>
  <c r="HU265" i="94" s="1"/>
  <c r="GI263" i="94"/>
  <c r="GK263" i="94" s="1"/>
  <c r="HS297" i="94"/>
  <c r="HS299" i="94" s="1"/>
  <c r="GC297" i="94"/>
  <c r="GE297" i="94" s="1"/>
  <c r="HS315" i="94"/>
  <c r="GC315" i="94"/>
  <c r="GE315" i="94" s="1"/>
  <c r="GL246" i="94"/>
  <c r="HV246" i="94"/>
  <c r="HV248" i="94" s="1"/>
  <c r="HT298" i="94"/>
  <c r="GF298" i="94"/>
  <c r="GH298" i="94" s="1"/>
  <c r="HU281" i="94"/>
  <c r="GI281" i="94"/>
  <c r="GK281" i="94" s="1"/>
  <c r="FQ348" i="94"/>
  <c r="FS348" i="94" s="1"/>
  <c r="HO348" i="94"/>
  <c r="HO350" i="94" s="1"/>
  <c r="HS280" i="94"/>
  <c r="HS282" i="94" s="1"/>
  <c r="GC280" i="94"/>
  <c r="GE280" i="94" s="1"/>
  <c r="HV264" i="94"/>
  <c r="GL264" i="94"/>
  <c r="FW331" i="94"/>
  <c r="FY331" i="94" s="1"/>
  <c r="HQ331" i="94"/>
  <c r="HQ333" i="94" s="1"/>
  <c r="HR314" i="94"/>
  <c r="HR316" i="94" s="1"/>
  <c r="FZ314" i="94"/>
  <c r="GB314" i="94" s="1"/>
  <c r="HO228" i="98"/>
  <c r="HM268" i="96"/>
  <c r="GK254" i="95"/>
  <c r="GM241" i="95"/>
  <c r="GR160" i="95"/>
  <c r="HH152" i="95" s="1"/>
  <c r="HK152" i="95" s="1"/>
  <c r="ID153" i="96"/>
  <c r="HO215" i="98"/>
  <c r="HQ203" i="96"/>
  <c r="GN215" i="95"/>
  <c r="HN242" i="96"/>
  <c r="IB166" i="96"/>
  <c r="IE166" i="96" s="1"/>
  <c r="HP216" i="96"/>
  <c r="GR173" i="95"/>
  <c r="HH165" i="95" s="1"/>
  <c r="HJ165" i="95" s="1"/>
  <c r="GN228" i="95"/>
  <c r="GO202" i="95"/>
  <c r="GJ267" i="95"/>
  <c r="GO189" i="95"/>
  <c r="HR202" i="98"/>
  <c r="HT200" i="98" s="1"/>
  <c r="II191" i="98" s="1"/>
  <c r="HN229" i="96"/>
  <c r="HS190" i="96"/>
  <c r="HU187" i="96" s="1"/>
  <c r="HZ179" i="96" s="1"/>
  <c r="HM255" i="96"/>
  <c r="GP199" i="95"/>
  <c r="GP201" i="95" s="1"/>
  <c r="FF199" i="95"/>
  <c r="FC225" i="95"/>
  <c r="FE225" i="95" s="1"/>
  <c r="GO225" i="95"/>
  <c r="GO227" i="95" s="1"/>
  <c r="HR227" i="96"/>
  <c r="GF227" i="96"/>
  <c r="GH227" i="96" s="1"/>
  <c r="HP225" i="98"/>
  <c r="HP227" i="98" s="1"/>
  <c r="GB225" i="98"/>
  <c r="GD225" i="98" s="1"/>
  <c r="GP186" i="95"/>
  <c r="GP188" i="95" s="1"/>
  <c r="FF186" i="95"/>
  <c r="GC213" i="96"/>
  <c r="GE213" i="96" s="1"/>
  <c r="HQ213" i="96"/>
  <c r="HQ215" i="96" s="1"/>
  <c r="FZ253" i="96"/>
  <c r="GB253" i="96" s="1"/>
  <c r="HP253" i="96"/>
  <c r="HR240" i="96"/>
  <c r="GF240" i="96"/>
  <c r="GH240" i="96" s="1"/>
  <c r="EZ265" i="95"/>
  <c r="FB265" i="95" s="1"/>
  <c r="GN265" i="95"/>
  <c r="GF200" i="96"/>
  <c r="GH200" i="96" s="1"/>
  <c r="HR200" i="96"/>
  <c r="HR202" i="96" s="1"/>
  <c r="FT265" i="96"/>
  <c r="FV265" i="96" s="1"/>
  <c r="HN265" i="96"/>
  <c r="HN267" i="96" s="1"/>
  <c r="ET251" i="95"/>
  <c r="EV251" i="95" s="1"/>
  <c r="GL251" i="95"/>
  <c r="GL253" i="95" s="1"/>
  <c r="FZ266" i="96"/>
  <c r="GB266" i="96" s="1"/>
  <c r="HP266" i="96"/>
  <c r="GP239" i="95"/>
  <c r="FF239" i="95"/>
  <c r="HP212" i="98"/>
  <c r="HP214" i="98" s="1"/>
  <c r="GB212" i="98"/>
  <c r="GD212" i="98" s="1"/>
  <c r="GK264" i="95"/>
  <c r="GK266" i="95" s="1"/>
  <c r="EQ264" i="95"/>
  <c r="ES264" i="95" s="1"/>
  <c r="HN252" i="96"/>
  <c r="HN254" i="96" s="1"/>
  <c r="FT252" i="96"/>
  <c r="FV252" i="96" s="1"/>
  <c r="FC252" i="95"/>
  <c r="FE252" i="95" s="1"/>
  <c r="GO252" i="95"/>
  <c r="GN238" i="95"/>
  <c r="GN240" i="95" s="1"/>
  <c r="EZ238" i="95"/>
  <c r="FB238" i="95" s="1"/>
  <c r="FW239" i="96"/>
  <c r="FY239" i="96" s="1"/>
  <c r="HO239" i="96"/>
  <c r="HO241" i="96" s="1"/>
  <c r="FC212" i="95"/>
  <c r="FE212" i="95" s="1"/>
  <c r="GO212" i="95"/>
  <c r="GO214" i="95" s="1"/>
  <c r="FW226" i="96"/>
  <c r="FY226" i="96" s="1"/>
  <c r="HO226" i="96"/>
  <c r="HO228" i="96" s="1"/>
  <c r="IL166" i="96" l="1"/>
  <c r="B166" i="96" s="1"/>
  <c r="HT160" i="98"/>
  <c r="IH152" i="98" s="1"/>
  <c r="IJ152" i="98" s="1"/>
  <c r="IL152" i="98" s="1"/>
  <c r="T152" i="98" s="1"/>
  <c r="HQ176" i="98"/>
  <c r="HP189" i="98"/>
  <c r="HL239" i="98"/>
  <c r="HQ237" i="98"/>
  <c r="GE237" i="98"/>
  <c r="GG237" i="98" s="1"/>
  <c r="HQ186" i="98"/>
  <c r="HQ188" i="98" s="1"/>
  <c r="GE186" i="98"/>
  <c r="GG186" i="98" s="1"/>
  <c r="GH173" i="98"/>
  <c r="HR173" i="98"/>
  <c r="HR175" i="98" s="1"/>
  <c r="HM236" i="98"/>
  <c r="HM238" i="98" s="1"/>
  <c r="FS236" i="98"/>
  <c r="FU236" i="98" s="1"/>
  <c r="IG216" i="94"/>
  <c r="IF233" i="94"/>
  <c r="II233" i="94" s="1"/>
  <c r="F217" i="94" s="1"/>
  <c r="HS283" i="94"/>
  <c r="HV249" i="94"/>
  <c r="HX246" i="94" s="1"/>
  <c r="ID250" i="94" s="1"/>
  <c r="HX196" i="94"/>
  <c r="IE199" i="94" s="1"/>
  <c r="IG199" i="94" s="1"/>
  <c r="HO351" i="94"/>
  <c r="HQ334" i="94"/>
  <c r="HU266" i="94"/>
  <c r="HS300" i="94"/>
  <c r="HR317" i="94"/>
  <c r="HP228" i="98"/>
  <c r="GL281" i="94"/>
  <c r="HV281" i="94"/>
  <c r="HT315" i="94"/>
  <c r="GF315" i="94"/>
  <c r="GH315" i="94" s="1"/>
  <c r="GF280" i="94"/>
  <c r="GH280" i="94" s="1"/>
  <c r="HT280" i="94"/>
  <c r="HT282" i="94" s="1"/>
  <c r="HP348" i="94"/>
  <c r="HP350" i="94" s="1"/>
  <c r="FT348" i="94"/>
  <c r="FV348" i="94" s="1"/>
  <c r="GC332" i="94"/>
  <c r="GE332" i="94" s="1"/>
  <c r="HS332" i="94"/>
  <c r="HR349" i="94"/>
  <c r="FZ349" i="94"/>
  <c r="GB349" i="94" s="1"/>
  <c r="FZ331" i="94"/>
  <c r="GB331" i="94" s="1"/>
  <c r="HR331" i="94"/>
  <c r="HR333" i="94" s="1"/>
  <c r="GI298" i="94"/>
  <c r="GK298" i="94" s="1"/>
  <c r="HU298" i="94"/>
  <c r="HT297" i="94"/>
  <c r="HT299" i="94" s="1"/>
  <c r="GF297" i="94"/>
  <c r="GH297" i="94" s="1"/>
  <c r="HV263" i="94"/>
  <c r="HV265" i="94" s="1"/>
  <c r="GL263" i="94"/>
  <c r="HS314" i="94"/>
  <c r="HS316" i="94" s="1"/>
  <c r="GC314" i="94"/>
  <c r="GE314" i="94" s="1"/>
  <c r="HN268" i="96"/>
  <c r="GL254" i="95"/>
  <c r="GN241" i="95"/>
  <c r="HJ152" i="95"/>
  <c r="HM152" i="95" s="1"/>
  <c r="F152" i="95" s="1"/>
  <c r="GO215" i="95"/>
  <c r="HP215" i="98"/>
  <c r="HR203" i="96"/>
  <c r="HO242" i="96"/>
  <c r="HK165" i="95"/>
  <c r="HM165" i="95" s="1"/>
  <c r="F165" i="95" s="1"/>
  <c r="HQ216" i="96"/>
  <c r="GO228" i="95"/>
  <c r="GK267" i="95"/>
  <c r="GP202" i="95"/>
  <c r="GQ202" i="95" s="1"/>
  <c r="GR199" i="95" s="1"/>
  <c r="HH191" i="95" s="1"/>
  <c r="HT199" i="98"/>
  <c r="IH191" i="98" s="1"/>
  <c r="IJ191" i="98" s="1"/>
  <c r="IL191" i="98" s="1"/>
  <c r="T191" i="98" s="1"/>
  <c r="GP189" i="95"/>
  <c r="GQ189" i="95" s="1"/>
  <c r="GR187" i="95" s="1"/>
  <c r="HI178" i="95" s="1"/>
  <c r="HO229" i="96"/>
  <c r="HN255" i="96"/>
  <c r="HU188" i="96"/>
  <c r="IA179" i="96" s="1"/>
  <c r="IB179" i="96" s="1"/>
  <c r="IE179" i="96" s="1"/>
  <c r="GP212" i="95"/>
  <c r="GP214" i="95" s="1"/>
  <c r="FF212" i="95"/>
  <c r="GL264" i="95"/>
  <c r="GL266" i="95" s="1"/>
  <c r="ET264" i="95"/>
  <c r="EV264" i="95" s="1"/>
  <c r="GF213" i="96"/>
  <c r="GH213" i="96" s="1"/>
  <c r="HR213" i="96"/>
  <c r="HR215" i="96" s="1"/>
  <c r="HS200" i="96"/>
  <c r="HS202" i="96" s="1"/>
  <c r="GI200" i="96"/>
  <c r="GE212" i="98"/>
  <c r="GG212" i="98" s="1"/>
  <c r="HQ212" i="98"/>
  <c r="HQ214" i="98" s="1"/>
  <c r="GP225" i="95"/>
  <c r="GP227" i="95" s="1"/>
  <c r="FF225" i="95"/>
  <c r="HP239" i="96"/>
  <c r="HP241" i="96" s="1"/>
  <c r="FZ239" i="96"/>
  <c r="GB239" i="96" s="1"/>
  <c r="GE225" i="98"/>
  <c r="GG225" i="98" s="1"/>
  <c r="HQ225" i="98"/>
  <c r="HQ227" i="98" s="1"/>
  <c r="HQ266" i="96"/>
  <c r="GC266" i="96"/>
  <c r="GE266" i="96" s="1"/>
  <c r="HS227" i="96"/>
  <c r="GI227" i="96"/>
  <c r="HP226" i="96"/>
  <c r="HP228" i="96" s="1"/>
  <c r="FZ226" i="96"/>
  <c r="GB226" i="96" s="1"/>
  <c r="GP252" i="95"/>
  <c r="FF252" i="95"/>
  <c r="GO265" i="95"/>
  <c r="FC265" i="95"/>
  <c r="FE265" i="95" s="1"/>
  <c r="HQ253" i="96"/>
  <c r="GC253" i="96"/>
  <c r="GE253" i="96" s="1"/>
  <c r="FW252" i="96"/>
  <c r="FY252" i="96" s="1"/>
  <c r="HO252" i="96"/>
  <c r="HO254" i="96" s="1"/>
  <c r="GM251" i="95"/>
  <c r="GM253" i="95" s="1"/>
  <c r="EW251" i="95"/>
  <c r="EY251" i="95" s="1"/>
  <c r="FW265" i="96"/>
  <c r="FY265" i="96" s="1"/>
  <c r="HO265" i="96"/>
  <c r="HO267" i="96" s="1"/>
  <c r="HS240" i="96"/>
  <c r="GI240" i="96"/>
  <c r="FC238" i="95"/>
  <c r="FE238" i="95" s="1"/>
  <c r="GO238" i="95"/>
  <c r="GO240" i="95" s="1"/>
  <c r="IL179" i="96" l="1"/>
  <c r="B179" i="96" s="1"/>
  <c r="HR176" i="98"/>
  <c r="HT174" i="98" s="1"/>
  <c r="II165" i="98" s="1"/>
  <c r="HQ189" i="98"/>
  <c r="HM239" i="98"/>
  <c r="FV236" i="98"/>
  <c r="FX236" i="98" s="1"/>
  <c r="HN236" i="98"/>
  <c r="HN238" i="98" s="1"/>
  <c r="HR186" i="98"/>
  <c r="HR188" i="98" s="1"/>
  <c r="GH186" i="98"/>
  <c r="HR237" i="98"/>
  <c r="GH237" i="98"/>
  <c r="HT283" i="94"/>
  <c r="IF199" i="94"/>
  <c r="II199" i="94" s="1"/>
  <c r="F183" i="94" s="1"/>
  <c r="HX247" i="94"/>
  <c r="IE250" i="94" s="1"/>
  <c r="IF250" i="94" s="1"/>
  <c r="II250" i="94" s="1"/>
  <c r="F234" i="94" s="1"/>
  <c r="HP351" i="94"/>
  <c r="HR334" i="94"/>
  <c r="HV266" i="94"/>
  <c r="HX263" i="94" s="1"/>
  <c r="ID267" i="94" s="1"/>
  <c r="HT300" i="94"/>
  <c r="HS317" i="94"/>
  <c r="HQ228" i="98"/>
  <c r="HQ348" i="94"/>
  <c r="HQ350" i="94" s="1"/>
  <c r="FW348" i="94"/>
  <c r="FY348" i="94" s="1"/>
  <c r="GF332" i="94"/>
  <c r="GH332" i="94" s="1"/>
  <c r="HT332" i="94"/>
  <c r="HU280" i="94"/>
  <c r="HU282" i="94" s="1"/>
  <c r="GI280" i="94"/>
  <c r="GK280" i="94" s="1"/>
  <c r="GF314" i="94"/>
  <c r="GH314" i="94" s="1"/>
  <c r="HT314" i="94"/>
  <c r="HT316" i="94" s="1"/>
  <c r="GI297" i="94"/>
  <c r="GK297" i="94" s="1"/>
  <c r="HU297" i="94"/>
  <c r="HU299" i="94" s="1"/>
  <c r="GC349" i="94"/>
  <c r="GE349" i="94" s="1"/>
  <c r="HS349" i="94"/>
  <c r="HU315" i="94"/>
  <c r="GI315" i="94"/>
  <c r="GK315" i="94" s="1"/>
  <c r="GL298" i="94"/>
  <c r="HV298" i="94"/>
  <c r="GC331" i="94"/>
  <c r="GE331" i="94" s="1"/>
  <c r="HS331" i="94"/>
  <c r="HS333" i="94" s="1"/>
  <c r="HO268" i="96"/>
  <c r="GM254" i="95"/>
  <c r="GO241" i="95"/>
  <c r="HQ215" i="98"/>
  <c r="GP215" i="95"/>
  <c r="GQ215" i="95" s="1"/>
  <c r="GR213" i="95" s="1"/>
  <c r="HI204" i="95" s="1"/>
  <c r="HP242" i="96"/>
  <c r="HS203" i="96"/>
  <c r="HU200" i="96" s="1"/>
  <c r="HZ192" i="96" s="1"/>
  <c r="GR200" i="95"/>
  <c r="HI191" i="95" s="1"/>
  <c r="HJ191" i="95" s="1"/>
  <c r="HR216" i="96"/>
  <c r="GR186" i="95"/>
  <c r="HH178" i="95" s="1"/>
  <c r="HJ178" i="95" s="1"/>
  <c r="GP228" i="95"/>
  <c r="GQ228" i="95" s="1"/>
  <c r="GR225" i="95" s="1"/>
  <c r="HH217" i="95" s="1"/>
  <c r="GL267" i="95"/>
  <c r="HP229" i="96"/>
  <c r="HO255" i="96"/>
  <c r="ID179" i="96"/>
  <c r="GF266" i="96"/>
  <c r="GH266" i="96" s="1"/>
  <c r="HR266" i="96"/>
  <c r="GI213" i="96"/>
  <c r="HS213" i="96"/>
  <c r="HS215" i="96" s="1"/>
  <c r="GM264" i="95"/>
  <c r="GM266" i="95" s="1"/>
  <c r="EW264" i="95"/>
  <c r="EY264" i="95" s="1"/>
  <c r="GH212" i="98"/>
  <c r="HR212" i="98"/>
  <c r="HR214" i="98" s="1"/>
  <c r="GN251" i="95"/>
  <c r="GN253" i="95" s="1"/>
  <c r="EZ251" i="95"/>
  <c r="FB251" i="95" s="1"/>
  <c r="GC226" i="96"/>
  <c r="GE226" i="96" s="1"/>
  <c r="HQ226" i="96"/>
  <c r="HQ228" i="96" s="1"/>
  <c r="GC239" i="96"/>
  <c r="GE239" i="96" s="1"/>
  <c r="HQ239" i="96"/>
  <c r="HQ241" i="96" s="1"/>
  <c r="HR253" i="96"/>
  <c r="GF253" i="96"/>
  <c r="GH253" i="96" s="1"/>
  <c r="GP238" i="95"/>
  <c r="GP240" i="95" s="1"/>
  <c r="FF238" i="95"/>
  <c r="GP265" i="95"/>
  <c r="FF265" i="95"/>
  <c r="GH225" i="98"/>
  <c r="HR225" i="98"/>
  <c r="HR227" i="98" s="1"/>
  <c r="FZ265" i="96"/>
  <c r="GB265" i="96" s="1"/>
  <c r="HP265" i="96"/>
  <c r="HP267" i="96" s="1"/>
  <c r="FZ252" i="96"/>
  <c r="GB252" i="96" s="1"/>
  <c r="HP252" i="96"/>
  <c r="HP254" i="96" s="1"/>
  <c r="HT173" i="98" l="1"/>
  <c r="IH165" i="98" s="1"/>
  <c r="IJ165" i="98" s="1"/>
  <c r="IL165" i="98" s="1"/>
  <c r="T165" i="98" s="1"/>
  <c r="HR189" i="98"/>
  <c r="HT186" i="98" s="1"/>
  <c r="IH178" i="98" s="1"/>
  <c r="HN239" i="98"/>
  <c r="HO236" i="98"/>
  <c r="HO238" i="98" s="1"/>
  <c r="FY236" i="98"/>
  <c r="GA236" i="98" s="1"/>
  <c r="HU283" i="94"/>
  <c r="IG250" i="94"/>
  <c r="HQ351" i="94"/>
  <c r="HS334" i="94"/>
  <c r="HX264" i="94"/>
  <c r="IE267" i="94" s="1"/>
  <c r="IG267" i="94" s="1"/>
  <c r="HU300" i="94"/>
  <c r="HT317" i="94"/>
  <c r="HR228" i="98"/>
  <c r="HT226" i="98" s="1"/>
  <c r="II217" i="98" s="1"/>
  <c r="GL280" i="94"/>
  <c r="HV280" i="94"/>
  <c r="HV282" i="94" s="1"/>
  <c r="GF331" i="94"/>
  <c r="GH331" i="94" s="1"/>
  <c r="HT331" i="94"/>
  <c r="HT333" i="94" s="1"/>
  <c r="HT349" i="94"/>
  <c r="GF349" i="94"/>
  <c r="GH349" i="94" s="1"/>
  <c r="GI314" i="94"/>
  <c r="GK314" i="94" s="1"/>
  <c r="HU314" i="94"/>
  <c r="HU316" i="94" s="1"/>
  <c r="HU332" i="94"/>
  <c r="GI332" i="94"/>
  <c r="GK332" i="94" s="1"/>
  <c r="GL315" i="94"/>
  <c r="HV315" i="94"/>
  <c r="FZ348" i="94"/>
  <c r="GB348" i="94" s="1"/>
  <c r="HR348" i="94"/>
  <c r="HR350" i="94" s="1"/>
  <c r="GL297" i="94"/>
  <c r="HV297" i="94"/>
  <c r="HV299" i="94" s="1"/>
  <c r="HP268" i="96"/>
  <c r="GN254" i="95"/>
  <c r="GP241" i="95"/>
  <c r="GQ241" i="95" s="1"/>
  <c r="GR238" i="95" s="1"/>
  <c r="HH230" i="95" s="1"/>
  <c r="HR215" i="98"/>
  <c r="HT213" i="98" s="1"/>
  <c r="II204" i="98" s="1"/>
  <c r="HS216" i="96"/>
  <c r="HU214" i="96" s="1"/>
  <c r="IA205" i="96" s="1"/>
  <c r="GR226" i="95"/>
  <c r="HI217" i="95" s="1"/>
  <c r="HJ217" i="95" s="1"/>
  <c r="GR212" i="95"/>
  <c r="HH204" i="95" s="1"/>
  <c r="HK204" i="95" s="1"/>
  <c r="HK191" i="95"/>
  <c r="HM191" i="95" s="1"/>
  <c r="F191" i="95" s="1"/>
  <c r="HQ242" i="96"/>
  <c r="HU201" i="96"/>
  <c r="IA192" i="96" s="1"/>
  <c r="IB192" i="96" s="1"/>
  <c r="IE192" i="96" s="1"/>
  <c r="HK178" i="95"/>
  <c r="HM178" i="95" s="1"/>
  <c r="F178" i="95" s="1"/>
  <c r="GM267" i="95"/>
  <c r="HP255" i="96"/>
  <c r="HQ229" i="96"/>
  <c r="HR226" i="96"/>
  <c r="HR228" i="96" s="1"/>
  <c r="GF226" i="96"/>
  <c r="GH226" i="96" s="1"/>
  <c r="GC252" i="96"/>
  <c r="GE252" i="96" s="1"/>
  <c r="HQ252" i="96"/>
  <c r="HQ254" i="96" s="1"/>
  <c r="HR239" i="96"/>
  <c r="HR241" i="96" s="1"/>
  <c r="GF239" i="96"/>
  <c r="GH239" i="96" s="1"/>
  <c r="GC265" i="96"/>
  <c r="GE265" i="96" s="1"/>
  <c r="HQ265" i="96"/>
  <c r="HQ267" i="96" s="1"/>
  <c r="HS253" i="96"/>
  <c r="GI253" i="96"/>
  <c r="FC251" i="95"/>
  <c r="FE251" i="95" s="1"/>
  <c r="GO251" i="95"/>
  <c r="GO253" i="95" s="1"/>
  <c r="GI266" i="96"/>
  <c r="HS266" i="96"/>
  <c r="EZ264" i="95"/>
  <c r="FB264" i="95" s="1"/>
  <c r="GN264" i="95"/>
  <c r="GN266" i="95" s="1"/>
  <c r="IL192" i="96" l="1"/>
  <c r="B192" i="96" s="1"/>
  <c r="HT187" i="98"/>
  <c r="II178" i="98" s="1"/>
  <c r="IJ178" i="98" s="1"/>
  <c r="IL178" i="98" s="1"/>
  <c r="T178" i="98" s="1"/>
  <c r="HO239" i="98"/>
  <c r="HP236" i="98"/>
  <c r="HP238" i="98" s="1"/>
  <c r="GB236" i="98"/>
  <c r="GD236" i="98" s="1"/>
  <c r="HV283" i="94"/>
  <c r="HX280" i="94" s="1"/>
  <c r="ID284" i="94" s="1"/>
  <c r="HR351" i="94"/>
  <c r="HT334" i="94"/>
  <c r="IF267" i="94"/>
  <c r="II267" i="94" s="1"/>
  <c r="F251" i="94" s="1"/>
  <c r="HV300" i="94"/>
  <c r="HX298" i="94" s="1"/>
  <c r="IE301" i="94" s="1"/>
  <c r="HU317" i="94"/>
  <c r="HT225" i="98"/>
  <c r="IH217" i="98" s="1"/>
  <c r="IJ217" i="98" s="1"/>
  <c r="IL217" i="98" s="1"/>
  <c r="T217" i="98" s="1"/>
  <c r="HQ268" i="96"/>
  <c r="HU349" i="94"/>
  <c r="GI349" i="94"/>
  <c r="GK349" i="94" s="1"/>
  <c r="GC348" i="94"/>
  <c r="GE348" i="94" s="1"/>
  <c r="HS348" i="94"/>
  <c r="HS350" i="94" s="1"/>
  <c r="GL332" i="94"/>
  <c r="HV332" i="94"/>
  <c r="HV314" i="94"/>
  <c r="HV316" i="94" s="1"/>
  <c r="GL314" i="94"/>
  <c r="GI331" i="94"/>
  <c r="GK331" i="94" s="1"/>
  <c r="HU331" i="94"/>
  <c r="HU333" i="94" s="1"/>
  <c r="GO254" i="95"/>
  <c r="GR239" i="95"/>
  <c r="HI230" i="95" s="1"/>
  <c r="HJ230" i="95" s="1"/>
  <c r="HK217" i="95"/>
  <c r="HM217" i="95" s="1"/>
  <c r="F217" i="95" s="1"/>
  <c r="HT212" i="98"/>
  <c r="IH204" i="98" s="1"/>
  <c r="IJ204" i="98" s="1"/>
  <c r="IL204" i="98" s="1"/>
  <c r="T204" i="98" s="1"/>
  <c r="HJ204" i="95"/>
  <c r="HM204" i="95" s="1"/>
  <c r="F204" i="95" s="1"/>
  <c r="HU213" i="96"/>
  <c r="HZ205" i="96" s="1"/>
  <c r="IB205" i="96" s="1"/>
  <c r="IE205" i="96" s="1"/>
  <c r="HR242" i="96"/>
  <c r="ID192" i="96"/>
  <c r="HR229" i="96"/>
  <c r="GN267" i="95"/>
  <c r="HQ255" i="96"/>
  <c r="GI239" i="96"/>
  <c r="HS239" i="96"/>
  <c r="HS241" i="96" s="1"/>
  <c r="GF265" i="96"/>
  <c r="GH265" i="96" s="1"/>
  <c r="HR265" i="96"/>
  <c r="HR267" i="96" s="1"/>
  <c r="GF252" i="96"/>
  <c r="GH252" i="96" s="1"/>
  <c r="HR252" i="96"/>
  <c r="HR254" i="96" s="1"/>
  <c r="GO264" i="95"/>
  <c r="GO266" i="95" s="1"/>
  <c r="FC264" i="95"/>
  <c r="FE264" i="95" s="1"/>
  <c r="GP251" i="95"/>
  <c r="GP253" i="95" s="1"/>
  <c r="FF251" i="95"/>
  <c r="GI226" i="96"/>
  <c r="HS226" i="96"/>
  <c r="HS228" i="96" s="1"/>
  <c r="IL205" i="96" l="1"/>
  <c r="B205" i="96" s="1"/>
  <c r="HP239" i="98"/>
  <c r="HQ236" i="98"/>
  <c r="HQ238" i="98" s="1"/>
  <c r="GE236" i="98"/>
  <c r="GG236" i="98" s="1"/>
  <c r="HX281" i="94"/>
  <c r="IE284" i="94" s="1"/>
  <c r="IG284" i="94" s="1"/>
  <c r="HS351" i="94"/>
  <c r="HU334" i="94"/>
  <c r="HX297" i="94"/>
  <c r="ID301" i="94" s="1"/>
  <c r="IF301" i="94" s="1"/>
  <c r="II301" i="94" s="1"/>
  <c r="F285" i="94" s="1"/>
  <c r="HV317" i="94"/>
  <c r="HX314" i="94" s="1"/>
  <c r="ID318" i="94" s="1"/>
  <c r="HR268" i="96"/>
  <c r="HV331" i="94"/>
  <c r="HV333" i="94" s="1"/>
  <c r="GL331" i="94"/>
  <c r="HV349" i="94"/>
  <c r="GL349" i="94"/>
  <c r="GF348" i="94"/>
  <c r="GH348" i="94" s="1"/>
  <c r="HT348" i="94"/>
  <c r="HT350" i="94" s="1"/>
  <c r="GP254" i="95"/>
  <c r="GQ254" i="95" s="1"/>
  <c r="GR252" i="95" s="1"/>
  <c r="HI243" i="95" s="1"/>
  <c r="HK230" i="95"/>
  <c r="HM230" i="95" s="1"/>
  <c r="F230" i="95" s="1"/>
  <c r="HS242" i="96"/>
  <c r="HU240" i="96" s="1"/>
  <c r="IA231" i="96" s="1"/>
  <c r="ID205" i="96"/>
  <c r="HS229" i="96"/>
  <c r="HU227" i="96" s="1"/>
  <c r="IA218" i="96" s="1"/>
  <c r="GO267" i="95"/>
  <c r="HR255" i="96"/>
  <c r="GI252" i="96"/>
  <c r="HS252" i="96"/>
  <c r="HS254" i="96" s="1"/>
  <c r="GI265" i="96"/>
  <c r="HS265" i="96"/>
  <c r="HS267" i="96" s="1"/>
  <c r="FF264" i="95"/>
  <c r="GP264" i="95"/>
  <c r="GP266" i="95" s="1"/>
  <c r="HQ239" i="98" l="1"/>
  <c r="GH236" i="98"/>
  <c r="HR236" i="98"/>
  <c r="HR238" i="98" s="1"/>
  <c r="IF284" i="94"/>
  <c r="II284" i="94" s="1"/>
  <c r="F268" i="94" s="1"/>
  <c r="HT351" i="94"/>
  <c r="IG301" i="94"/>
  <c r="HV334" i="94"/>
  <c r="HX332" i="94" s="1"/>
  <c r="IE335" i="94" s="1"/>
  <c r="HX315" i="94"/>
  <c r="IE318" i="94" s="1"/>
  <c r="IG318" i="94" s="1"/>
  <c r="HS268" i="96"/>
  <c r="HU265" i="96" s="1"/>
  <c r="HZ257" i="96" s="1"/>
  <c r="GI348" i="94"/>
  <c r="GK348" i="94" s="1"/>
  <c r="HU348" i="94"/>
  <c r="HU350" i="94" s="1"/>
  <c r="GR251" i="95"/>
  <c r="HH243" i="95" s="1"/>
  <c r="HJ243" i="95" s="1"/>
  <c r="HU239" i="96"/>
  <c r="HZ231" i="96" s="1"/>
  <c r="ID231" i="96" s="1"/>
  <c r="GP267" i="95"/>
  <c r="GQ267" i="95" s="1"/>
  <c r="GR265" i="95" s="1"/>
  <c r="HI256" i="95" s="1"/>
  <c r="HS255" i="96"/>
  <c r="HU253" i="96" s="1"/>
  <c r="IA244" i="96" s="1"/>
  <c r="HU226" i="96"/>
  <c r="HZ218" i="96" s="1"/>
  <c r="ID218" i="96" s="1"/>
  <c r="HR239" i="98" l="1"/>
  <c r="HT237" i="98" s="1"/>
  <c r="HU351" i="94"/>
  <c r="HX331" i="94"/>
  <c r="ID335" i="94" s="1"/>
  <c r="IG335" i="94" s="1"/>
  <c r="IF318" i="94"/>
  <c r="II318" i="94" s="1"/>
  <c r="F302" i="94" s="1"/>
  <c r="HU266" i="96"/>
  <c r="IA257" i="96" s="1"/>
  <c r="ID257" i="96" s="1"/>
  <c r="HV348" i="94"/>
  <c r="HV350" i="94" s="1"/>
  <c r="GL348" i="94"/>
  <c r="HK243" i="95"/>
  <c r="HM243" i="95" s="1"/>
  <c r="F243" i="95" s="1"/>
  <c r="IB231" i="96"/>
  <c r="IE231" i="96" s="1"/>
  <c r="GR264" i="95"/>
  <c r="HH256" i="95" s="1"/>
  <c r="HK256" i="95" s="1"/>
  <c r="IB218" i="96"/>
  <c r="IE218" i="96" s="1"/>
  <c r="HU252" i="96"/>
  <c r="HZ244" i="96" s="1"/>
  <c r="IB244" i="96" s="1"/>
  <c r="IE244" i="96" s="1"/>
  <c r="IL244" i="96" l="1"/>
  <c r="B244" i="96" s="1"/>
  <c r="IL231" i="96"/>
  <c r="B231" i="96" s="1"/>
  <c r="IL218" i="96"/>
  <c r="B218" i="96" s="1"/>
  <c r="HT236" i="98"/>
  <c r="HV351" i="94"/>
  <c r="HX348" i="94" s="1"/>
  <c r="ID352" i="94" s="1"/>
  <c r="IF335" i="94"/>
  <c r="II335" i="94" s="1"/>
  <c r="F319" i="94" s="1"/>
  <c r="IB257" i="96"/>
  <c r="IE257" i="96" s="1"/>
  <c r="ID244" i="96"/>
  <c r="HJ256" i="95"/>
  <c r="HM256" i="95" s="1"/>
  <c r="F256" i="95" s="1"/>
  <c r="IL257" i="96" l="1"/>
  <c r="B257" i="96" s="1"/>
  <c r="HX349" i="94"/>
  <c r="IE352" i="94" s="1"/>
  <c r="IG352" i="94" s="1"/>
  <c r="IF352" i="94" l="1"/>
  <c r="II352" i="94" s="1"/>
  <c r="F336" i="94" s="1"/>
  <c r="AY5" i="197" l="1"/>
  <c r="BG5" i="197"/>
  <c r="AQ5" i="197"/>
  <c r="C8" i="197" s="1"/>
  <c r="BK5" i="197" l="1"/>
  <c r="C12" i="197"/>
  <c r="B12" i="197" s="1"/>
  <c r="AW5" i="197"/>
  <c r="AU5" i="197"/>
  <c r="C10" i="197" s="1"/>
  <c r="B10" i="197" s="1"/>
  <c r="AS5" i="197"/>
  <c r="C9" i="197" s="1"/>
  <c r="BJ5" i="197" l="1"/>
  <c r="C11" i="197"/>
  <c r="BI5" i="197"/>
  <c r="BC5" i="197"/>
  <c r="BH5" i="197"/>
  <c r="BD5" i="197"/>
  <c r="BF5" i="197" s="1"/>
  <c r="BE5" i="197"/>
  <c r="BM5" i="197" l="1"/>
  <c r="C13" i="197" s="1"/>
  <c r="BC23" i="200" l="1"/>
  <c r="BD23" i="200" s="1"/>
  <c r="BC21" i="200"/>
  <c r="BD21" i="200" s="1"/>
  <c r="BC10" i="200"/>
  <c r="BD10" i="200" s="1"/>
  <c r="BC12" i="200"/>
  <c r="BD12" i="200" s="1"/>
  <c r="BC34" i="200" l="1"/>
  <c r="BD34" i="200" s="1"/>
  <c r="BC32" i="200"/>
  <c r="BD32" i="200" s="1"/>
  <c r="BC45" i="200" l="1"/>
  <c r="BD45" i="200" s="1"/>
  <c r="BC43" i="200"/>
  <c r="BD43" i="200" s="1"/>
  <c r="BC56" i="200" l="1"/>
  <c r="BD56" i="200" s="1"/>
  <c r="BC54" i="200"/>
  <c r="BD54" i="200" s="1"/>
  <c r="BC67" i="200" l="1"/>
  <c r="BD67" i="200" s="1"/>
  <c r="BC65" i="200"/>
  <c r="BD65" i="200" s="1"/>
</calcChain>
</file>

<file path=xl/sharedStrings.xml><?xml version="1.0" encoding="utf-8"?>
<sst xmlns="http://schemas.openxmlformats.org/spreadsheetml/2006/main" count="3130" uniqueCount="528">
  <si>
    <t>+</t>
  </si>
  <si>
    <t>=</t>
  </si>
  <si>
    <t xml:space="preserve"> </t>
  </si>
  <si>
    <t>Integer</t>
  </si>
  <si>
    <t xml:space="preserve">    Total value:</t>
  </si>
  <si>
    <t>Value</t>
  </si>
  <si>
    <t>Numerator</t>
  </si>
  <si>
    <t>Denominator</t>
  </si>
  <si>
    <t>Min</t>
  </si>
  <si>
    <t>Max</t>
  </si>
  <si>
    <t>Int min</t>
  </si>
  <si>
    <t>Int max</t>
  </si>
  <si>
    <t>Valuations declared by selection parameters</t>
  </si>
  <si>
    <t>Minimum value = 2, maximum = 10</t>
  </si>
  <si>
    <t>Minimum value = 1, maximum = 10</t>
  </si>
  <si>
    <t>PARAMETERS FOR TWO-FOLD ADDITIONS</t>
  </si>
  <si>
    <t>PARAMETERS FOR THREE-FOLD ADDITIONS</t>
  </si>
  <si>
    <t>No</t>
  </si>
  <si>
    <t>Val</t>
  </si>
  <si>
    <t>Adds</t>
  </si>
  <si>
    <t>Rand</t>
  </si>
  <si>
    <t>First</t>
  </si>
  <si>
    <t>Second</t>
  </si>
  <si>
    <t>Third</t>
  </si>
  <si>
    <t>Int</t>
  </si>
  <si>
    <t>Final</t>
  </si>
  <si>
    <t>Created</t>
  </si>
  <si>
    <t>Secondary</t>
  </si>
  <si>
    <t>Test</t>
  </si>
  <si>
    <t>Answer</t>
  </si>
  <si>
    <t>Num/Den</t>
  </si>
  <si>
    <t>Num min</t>
  </si>
  <si>
    <t>Num max</t>
  </si>
  <si>
    <t>Den min</t>
  </si>
  <si>
    <t>Den max</t>
  </si>
  <si>
    <t>Provisional</t>
  </si>
  <si>
    <t>Minimum value = 2, maximum = 11</t>
  </si>
  <si>
    <t>INT</t>
  </si>
  <si>
    <t>MIN</t>
  </si>
  <si>
    <t>MAX</t>
  </si>
  <si>
    <t>NUM</t>
  </si>
  <si>
    <t>DEN</t>
  </si>
  <si>
    <t>SET</t>
  </si>
  <si>
    <t>x</t>
  </si>
  <si>
    <t>Total value:</t>
  </si>
  <si>
    <t>Minimum value = 3, maximum = 12</t>
  </si>
  <si>
    <t>Set</t>
  </si>
  <si>
    <t>Num</t>
  </si>
  <si>
    <t>Den</t>
  </si>
  <si>
    <t xml:space="preserve">  Total value:</t>
  </si>
  <si>
    <t>Valuation:</t>
  </si>
  <si>
    <t>Number of digits per number</t>
  </si>
  <si>
    <t>Minimum value = 2, maximum = 14</t>
  </si>
  <si>
    <t>plus number of numbers</t>
  </si>
  <si>
    <t>ANSWER</t>
  </si>
  <si>
    <t>Minimum value = 4, maximum = 14</t>
  </si>
  <si>
    <t>L1</t>
  </si>
  <si>
    <t>L2</t>
  </si>
  <si>
    <t>D1</t>
  </si>
  <si>
    <t>D2</t>
  </si>
  <si>
    <t>Minimum value = 1, maximum = 13</t>
  </si>
  <si>
    <t>minus 3 = score value</t>
  </si>
  <si>
    <t>Spares</t>
  </si>
  <si>
    <t>Length</t>
  </si>
  <si>
    <t>Count</t>
  </si>
  <si>
    <t>Number of digits in larger number = score value</t>
  </si>
  <si>
    <t>No 1</t>
  </si>
  <si>
    <t>No 2</t>
  </si>
  <si>
    <t>Total digits minus 1 = points value</t>
  </si>
  <si>
    <t>Seq</t>
  </si>
  <si>
    <t>Min L2</t>
  </si>
  <si>
    <t>Max L2</t>
  </si>
  <si>
    <t>Minimum value = 3, maximum = 13</t>
  </si>
  <si>
    <t>Minimum value = 2, maximum = 15</t>
  </si>
  <si>
    <t>Size 1</t>
  </si>
  <si>
    <t>Size 2</t>
  </si>
  <si>
    <t>Number 1</t>
  </si>
  <si>
    <t>Number 2</t>
  </si>
  <si>
    <t>Intermediate</t>
  </si>
  <si>
    <t>Score</t>
  </si>
  <si>
    <t>(</t>
  </si>
  <si>
    <t>)</t>
  </si>
  <si>
    <t>+  (</t>
  </si>
  <si>
    <t>((</t>
  </si>
  <si>
    <t>A</t>
  </si>
  <si>
    <t>B</t>
  </si>
  <si>
    <t>C</t>
  </si>
  <si>
    <t>D</t>
  </si>
  <si>
    <t>DP</t>
  </si>
  <si>
    <t>Base</t>
  </si>
  <si>
    <t>Root</t>
  </si>
  <si>
    <t>Multi</t>
  </si>
  <si>
    <t>Minimum value = 4, maximum = 17</t>
  </si>
  <si>
    <t>Rmax</t>
  </si>
  <si>
    <t>R</t>
  </si>
  <si>
    <t>DPmin</t>
  </si>
  <si>
    <t>to</t>
  </si>
  <si>
    <t>CUBE ROOTS: EXACT ANSWERS</t>
  </si>
  <si>
    <t>RM</t>
  </si>
  <si>
    <t>RD</t>
  </si>
  <si>
    <t>P</t>
  </si>
  <si>
    <t>N</t>
  </si>
  <si>
    <t>S</t>
  </si>
  <si>
    <t xml:space="preserve"> d.p. =</t>
  </si>
  <si>
    <t>`</t>
  </si>
  <si>
    <t>DEEP ROOTS- EXACT ANSWERS</t>
  </si>
  <si>
    <t>Depth of root</t>
  </si>
  <si>
    <t>plus (integer) half length of number</t>
  </si>
  <si>
    <t>d</t>
  </si>
  <si>
    <t>DS</t>
  </si>
  <si>
    <t>NL</t>
  </si>
  <si>
    <t>NH</t>
  </si>
  <si>
    <t>NP</t>
  </si>
  <si>
    <t>SP</t>
  </si>
  <si>
    <t>PP</t>
  </si>
  <si>
    <t>Base min</t>
  </si>
  <si>
    <t>Base max</t>
  </si>
  <si>
    <t>Number</t>
  </si>
  <si>
    <t>Depth</t>
  </si>
  <si>
    <t>th root of</t>
  </si>
  <si>
    <t>Minimum value = 2, maximum = 13</t>
  </si>
  <si>
    <t>Valuation: Sum of lengths of both displayed numbers minus one = points value</t>
  </si>
  <si>
    <t>Minimum value = 2, maximum = 18</t>
  </si>
  <si>
    <t>Digits</t>
  </si>
  <si>
    <t>D1 min</t>
  </si>
  <si>
    <t>D1 max</t>
  </si>
  <si>
    <t>Selector</t>
  </si>
  <si>
    <t>R1</t>
  </si>
  <si>
    <t>R2</t>
  </si>
  <si>
    <t>X  =</t>
  </si>
  <si>
    <t>What is the next exact square after</t>
  </si>
  <si>
    <t>?</t>
  </si>
  <si>
    <t>What is the next exact cube after</t>
  </si>
  <si>
    <t>CALENDAR CALCULATIONS</t>
  </si>
  <si>
    <t>Valuation: 3 points per problem of either format</t>
  </si>
  <si>
    <t>Minimum value = 1901, maximum = 2099</t>
  </si>
  <si>
    <t>Valuations:</t>
  </si>
  <si>
    <t>Values available: 3, 4, 6, 8, 10, 12.</t>
  </si>
  <si>
    <t>Same day = 3 points</t>
  </si>
  <si>
    <t>Date 1</t>
  </si>
  <si>
    <t>Multiplied</t>
  </si>
  <si>
    <t>Re-set</t>
  </si>
  <si>
    <t>Hour</t>
  </si>
  <si>
    <t>Month</t>
  </si>
  <si>
    <t>Day</t>
  </si>
  <si>
    <t>Begin</t>
  </si>
  <si>
    <t>BUFFER</t>
  </si>
  <si>
    <t>3 points</t>
  </si>
  <si>
    <t>4 points</t>
  </si>
  <si>
    <t>6 points</t>
  </si>
  <si>
    <t>True 6p</t>
  </si>
  <si>
    <t>8 points</t>
  </si>
  <si>
    <t>10 points</t>
  </si>
  <si>
    <t>True 10p</t>
  </si>
  <si>
    <t>12 points</t>
  </si>
  <si>
    <t>End</t>
  </si>
  <si>
    <t>Same month / different day = 4 points</t>
  </si>
  <si>
    <t>Following month = 6 points</t>
  </si>
  <si>
    <t>Non-consecutive month / same year = 8 points</t>
  </si>
  <si>
    <t>Following year = 10 points</t>
  </si>
  <si>
    <t>Later than following year = 12 points</t>
  </si>
  <si>
    <t>MINIMUM RANGE IS 20 YEARS</t>
  </si>
  <si>
    <t>There may be more than one answer; only one is required in each case.</t>
  </si>
  <si>
    <t>Root 1</t>
  </si>
  <si>
    <t>Remainder</t>
  </si>
  <si>
    <t>Root 2</t>
  </si>
  <si>
    <t>Root 3</t>
  </si>
  <si>
    <t>Root 4</t>
  </si>
  <si>
    <t>Target</t>
  </si>
  <si>
    <t>Column value:</t>
  </si>
  <si>
    <t>Weitere Wurzeln / Other Roots:</t>
  </si>
  <si>
    <t>Berechne die Kubikwurzel der folgenden Zahlen:</t>
  </si>
  <si>
    <t>Give the cube root for each of the following:</t>
  </si>
  <si>
    <t>Berechne die folgenden ganzzahligen Wurzeln:</t>
  </si>
  <si>
    <t>Give each of the following as an exact root:</t>
  </si>
  <si>
    <t>Punkte /</t>
  </si>
  <si>
    <t>Points</t>
  </si>
  <si>
    <t>Primzahlzerlegung / Factorisation</t>
  </si>
  <si>
    <t>Berechnung von Verhältnissen /  Ratio calculations</t>
  </si>
  <si>
    <t>Strength</t>
  </si>
  <si>
    <t>N/A</t>
  </si>
  <si>
    <t>Additionen / Additions</t>
  </si>
  <si>
    <t>Subtraktionen / Integer subtractions</t>
  </si>
  <si>
    <t>Volume</t>
  </si>
  <si>
    <t>Juniors 1</t>
  </si>
  <si>
    <t>Juniors 2</t>
  </si>
  <si>
    <t>Seniors</t>
  </si>
  <si>
    <t>Low value</t>
  </si>
  <si>
    <t>High value</t>
  </si>
  <si>
    <t>Total value</t>
  </si>
  <si>
    <t>Addtion und Subtraktion gemischt</t>
  </si>
  <si>
    <t>Addition and Subtraction mixed</t>
  </si>
  <si>
    <t>Adjustment:</t>
  </si>
  <si>
    <t>Y5 = points. Minimum count 3, count 4 from 3 points, count 5 from 7 points.</t>
  </si>
  <si>
    <t>Days</t>
  </si>
  <si>
    <t>Dates</t>
  </si>
  <si>
    <t>Months</t>
  </si>
  <si>
    <t>Years</t>
  </si>
  <si>
    <t>VALUES FOR AGE GROUPS:</t>
  </si>
  <si>
    <t>|  |  |</t>
  </si>
  <si>
    <t>Juniors 1: All 'same day' (3 points Pegasus).</t>
  </si>
  <si>
    <t>5 points for over 4 hours, or 4 points for over 1 hour.</t>
  </si>
  <si>
    <t>Juniors 2: 9 points for next month, or 8 points for later/same month,</t>
  </si>
  <si>
    <t>no award of 6 or 7 points, 5 points for over 9 hours, 4 points for</t>
  </si>
  <si>
    <t>over 6 hours, of 3 points for over 1 hour.</t>
  </si>
  <si>
    <t>Seniors: Points awarded as per Pegasus.</t>
  </si>
  <si>
    <t>J 1</t>
  </si>
  <si>
    <t>J 2</t>
  </si>
  <si>
    <t>2x2</t>
  </si>
  <si>
    <t>5x3</t>
  </si>
  <si>
    <t>6x4</t>
  </si>
  <si>
    <t>6x6</t>
  </si>
  <si>
    <t>1x10</t>
  </si>
  <si>
    <t>1*2</t>
  </si>
  <si>
    <t>2*3</t>
  </si>
  <si>
    <t>2*4</t>
  </si>
  <si>
    <t>5*5</t>
  </si>
  <si>
    <t>5*6</t>
  </si>
  <si>
    <t>Held as the second part of 'Other Roots', along with</t>
  </si>
  <si>
    <t>Inexact Cube Roots.</t>
  </si>
  <si>
    <t>1x5 (5.5)</t>
  </si>
  <si>
    <t>1x7 (9.5)</t>
  </si>
  <si>
    <t>1x8 (9.6)</t>
  </si>
  <si>
    <t>1x9 (11.6)</t>
  </si>
  <si>
    <t>1x6 (7.5)</t>
  </si>
  <si>
    <t>1x6 (10.4)</t>
  </si>
  <si>
    <t>1x11 (12.7)</t>
  </si>
  <si>
    <t>1x11 (15.5)</t>
  </si>
  <si>
    <t>1x6 (9.4)</t>
  </si>
  <si>
    <t>1x9 (12.6)</t>
  </si>
  <si>
    <t>1x11 (11.7)</t>
  </si>
  <si>
    <t>1x4 (5.5)</t>
  </si>
  <si>
    <t>1x5 (7.5)</t>
  </si>
  <si>
    <t>1x5 (9.4)</t>
  </si>
  <si>
    <t>1x6 (9.5)</t>
  </si>
  <si>
    <t>1x7 (9.6)</t>
  </si>
  <si>
    <t>1x8 (12.6)</t>
  </si>
  <si>
    <t>1x9 (11.7)</t>
  </si>
  <si>
    <t>1x9 (15.5)</t>
  </si>
  <si>
    <t>Multiplikation / Multiplications</t>
  </si>
  <si>
    <t>Aufgehende Divisionen / integer divisions</t>
  </si>
  <si>
    <t>A1</t>
  </si>
  <si>
    <t>B1</t>
  </si>
  <si>
    <t>A2</t>
  </si>
  <si>
    <t>B2</t>
  </si>
  <si>
    <t>A3</t>
  </si>
  <si>
    <t>B3</t>
  </si>
  <si>
    <t>A4</t>
  </si>
  <si>
    <t>B4</t>
  </si>
  <si>
    <t>A5</t>
  </si>
  <si>
    <t>B5</t>
  </si>
  <si>
    <t>A6</t>
  </si>
  <si>
    <t>B6</t>
  </si>
  <si>
    <t>A7</t>
  </si>
  <si>
    <t>B7</t>
  </si>
  <si>
    <t>A8</t>
  </si>
  <si>
    <t>B8</t>
  </si>
  <si>
    <t>A9</t>
  </si>
  <si>
    <t>B9</t>
  </si>
  <si>
    <t>A10</t>
  </si>
  <si>
    <t>B10</t>
  </si>
  <si>
    <t>Klammern: die Antworten sind ganzzahlig</t>
  </si>
  <si>
    <t>Brackets, answers are whole numbers</t>
  </si>
  <si>
    <t>Die Reihenfolge der Primfaktoren ist nicht wichtig</t>
  </si>
  <si>
    <t>The order of the prime factors does not matter</t>
  </si>
  <si>
    <r>
      <rPr>
        <b/>
        <sz val="14"/>
        <rFont val="Arial"/>
        <family val="2"/>
      </rPr>
      <t xml:space="preserve">Brüche addieren. </t>
    </r>
    <r>
      <rPr>
        <sz val="14"/>
        <rFont val="Arial"/>
        <family val="2"/>
      </rPr>
      <t xml:space="preserve"> Schreibe die Antworten als gemischten Bruch </t>
    </r>
  </si>
  <si>
    <t xml:space="preserve">in seiner einfachsten Form. 3/2 oder  1 2/4 ist nicht richtig. Nur 1½ ist richtig </t>
  </si>
  <si>
    <r>
      <t xml:space="preserve">Fraction additions. </t>
    </r>
    <r>
      <rPr>
        <sz val="14"/>
        <rFont val="Arial"/>
        <family val="2"/>
      </rPr>
      <t>Each question must be answered in its simplest form.</t>
    </r>
  </si>
  <si>
    <t xml:space="preserve">3/2 or 1 2/4 is not acceptable. This should be  1½.  </t>
  </si>
  <si>
    <r>
      <rPr>
        <b/>
        <u/>
        <sz val="14"/>
        <rFont val="Arial"/>
        <family val="2"/>
      </rPr>
      <t>Brüche subtrahieren.</t>
    </r>
    <r>
      <rPr>
        <sz val="14"/>
        <rFont val="Arial"/>
        <family val="2"/>
      </rPr>
      <t xml:space="preserve">  Schreibe die Antworten als gemischten Bruch</t>
    </r>
  </si>
  <si>
    <t>in seiner einfachsten Form. 3/2 oder 1 2/4 ist nicht richtig! Nur 1½ ist richtig.</t>
  </si>
  <si>
    <r>
      <rPr>
        <b/>
        <u/>
        <sz val="14"/>
        <rFont val="Arial"/>
        <family val="2"/>
      </rPr>
      <t>Fraction subtractions .</t>
    </r>
    <r>
      <rPr>
        <sz val="14"/>
        <rFont val="Arial"/>
        <family val="2"/>
      </rPr>
      <t xml:space="preserve"> Each question must be answered in its simplest </t>
    </r>
  </si>
  <si>
    <t>form. 3/2 or 1 2/4 is not acceptable . This should be 1½.</t>
  </si>
  <si>
    <r>
      <rPr>
        <b/>
        <u/>
        <sz val="14"/>
        <rFont val="Arial"/>
        <family val="2"/>
      </rPr>
      <t>Brüche multiplizieren.</t>
    </r>
    <r>
      <rPr>
        <sz val="14"/>
        <rFont val="Arial"/>
        <family val="2"/>
      </rPr>
      <t xml:space="preserve">  Schreibe die Antworten als gemischten Bruch</t>
    </r>
  </si>
  <si>
    <r>
      <rPr>
        <b/>
        <u/>
        <sz val="14"/>
        <rFont val="Arial"/>
        <family val="2"/>
      </rPr>
      <t>Fraction multiplications .</t>
    </r>
    <r>
      <rPr>
        <sz val="14"/>
        <rFont val="Arial"/>
        <family val="2"/>
      </rPr>
      <t xml:space="preserve"> Each question must be answered in its simplest </t>
    </r>
  </si>
  <si>
    <r>
      <rPr>
        <b/>
        <u/>
        <sz val="14"/>
        <rFont val="Arial"/>
        <family val="2"/>
      </rPr>
      <t>Brüche dividieren</t>
    </r>
    <r>
      <rPr>
        <sz val="14"/>
        <rFont val="Arial"/>
        <family val="2"/>
      </rPr>
      <t xml:space="preserve">  </t>
    </r>
  </si>
  <si>
    <t>Schreibe die Antworten als gemischten Bruch in gekürzter Form</t>
  </si>
  <si>
    <t>3/2 oder 1 2/4 ist nicht richtig! Nur 1½ ist richtig.</t>
  </si>
  <si>
    <t>Fraction divisions</t>
  </si>
  <si>
    <t>Each question must be answered in its simplest form</t>
  </si>
  <si>
    <t>3/2 or 1 2/4 is not acceptable . This should be 1½.</t>
  </si>
  <si>
    <t>Reste / Remainders</t>
  </si>
  <si>
    <t xml:space="preserve">Die Antworten sind ganzzahlig / The answers are integer numbers </t>
  </si>
  <si>
    <t>Nachfolgende Quadrate  / Next squares</t>
  </si>
  <si>
    <t>z.B : das nächste Quadrat nach 157 ist 169</t>
  </si>
  <si>
    <t>e.g. the next square after 157 = 169</t>
  </si>
  <si>
    <t>Welche ist die nächste Quadratzahl nach</t>
  </si>
  <si>
    <t>AUFGEHENDE KUBIKWURZEL</t>
  </si>
  <si>
    <t>Nächste Kubikzahl /  Next cubes</t>
  </si>
  <si>
    <t>z.B : die Kubikzahl nach 45 ist 64</t>
  </si>
  <si>
    <t>e.g. the next cube after 45 = 64</t>
  </si>
  <si>
    <t>Welche ist die nächste Kubikzahl nach</t>
  </si>
  <si>
    <t>KALENDERRECHNEN</t>
  </si>
  <si>
    <t>Auf welchen Wochentag fallen jeweils die folgenden Daten?</t>
  </si>
  <si>
    <t>On which day of the week does each of the following dates occur?</t>
  </si>
  <si>
    <t>July</t>
  </si>
  <si>
    <t>January</t>
  </si>
  <si>
    <t>February</t>
  </si>
  <si>
    <t>March</t>
  </si>
  <si>
    <t>April</t>
  </si>
  <si>
    <t>May</t>
  </si>
  <si>
    <t>June</t>
  </si>
  <si>
    <t>August</t>
  </si>
  <si>
    <t>September</t>
  </si>
  <si>
    <t>October</t>
  </si>
  <si>
    <t>November</t>
  </si>
  <si>
    <t>December</t>
  </si>
  <si>
    <t>Juni</t>
  </si>
  <si>
    <t>Mai</t>
  </si>
  <si>
    <t>Dezember</t>
  </si>
  <si>
    <r>
      <t>March/M</t>
    </r>
    <r>
      <rPr>
        <sz val="10"/>
        <rFont val="Calibri"/>
        <family val="2"/>
      </rPr>
      <t>ä</t>
    </r>
    <r>
      <rPr>
        <sz val="10"/>
        <rFont val="Arial"/>
        <family val="2"/>
      </rPr>
      <t>rz</t>
    </r>
  </si>
  <si>
    <r>
      <t>M</t>
    </r>
    <r>
      <rPr>
        <sz val="10"/>
        <rFont val="Calibri"/>
        <family val="2"/>
      </rPr>
      <t>ä</t>
    </r>
    <r>
      <rPr>
        <sz val="10"/>
        <rFont val="Arial"/>
        <family val="2"/>
      </rPr>
      <t>rz</t>
    </r>
  </si>
  <si>
    <t>Januar</t>
  </si>
  <si>
    <t>Oktober</t>
  </si>
  <si>
    <t>Februar</t>
  </si>
  <si>
    <t>Februar(y)</t>
  </si>
  <si>
    <t>Juli</t>
  </si>
  <si>
    <t>October/Oktober</t>
  </si>
  <si>
    <t>December/Dezember</t>
  </si>
  <si>
    <t>Januar(y)</t>
  </si>
  <si>
    <t>May/Mai</t>
  </si>
  <si>
    <t>June/Juni</t>
  </si>
  <si>
    <t>July/Juli</t>
  </si>
  <si>
    <t>Fill in an appropriate month for each of the following.</t>
  </si>
  <si>
    <t>There may be more than one answer; only one is required.</t>
  </si>
  <si>
    <t xml:space="preserve">Januar(y), </t>
  </si>
  <si>
    <t xml:space="preserve">Februar(y), </t>
  </si>
  <si>
    <r>
      <t>March/M</t>
    </r>
    <r>
      <rPr>
        <sz val="10"/>
        <rFont val="Calibri"/>
        <family val="2"/>
      </rPr>
      <t>ä</t>
    </r>
    <r>
      <rPr>
        <sz val="10"/>
        <rFont val="Arial"/>
        <family val="2"/>
      </rPr>
      <t xml:space="preserve">rz, </t>
    </r>
  </si>
  <si>
    <t xml:space="preserve">April, </t>
  </si>
  <si>
    <t xml:space="preserve">May/Mai, </t>
  </si>
  <si>
    <t xml:space="preserve">June/Juni, </t>
  </si>
  <si>
    <t xml:space="preserve">July/Juli, </t>
  </si>
  <si>
    <t xml:space="preserve">August, </t>
  </si>
  <si>
    <t xml:space="preserve">September, </t>
  </si>
  <si>
    <t xml:space="preserve">October/Oktober, </t>
  </si>
  <si>
    <t xml:space="preserve">November, </t>
  </si>
  <si>
    <t xml:space="preserve">December/Dezember, </t>
  </si>
  <si>
    <r>
      <t xml:space="preserve">Trage </t>
    </r>
    <r>
      <rPr>
        <b/>
        <u/>
        <sz val="13.5"/>
        <rFont val="Arial"/>
        <family val="2"/>
      </rPr>
      <t>einen</t>
    </r>
    <r>
      <rPr>
        <sz val="13.5"/>
        <rFont val="Arial"/>
        <family val="2"/>
      </rPr>
      <t xml:space="preserve"> passenden Monat ein.</t>
    </r>
  </si>
  <si>
    <t>Vergangene Zeit in Sekunden / Time elapsed in seconds</t>
  </si>
  <si>
    <t>Beispiel / example:</t>
  </si>
  <si>
    <t>von/from</t>
  </si>
  <si>
    <t>bis/to</t>
  </si>
  <si>
    <t>04:58:21 = 904 Sekunden / seconds</t>
  </si>
  <si>
    <t>04:43:47</t>
  </si>
  <si>
    <t>Summe von Quadraten / Sum of squares</t>
  </si>
  <si>
    <t>Example / Beispiel:</t>
  </si>
  <si>
    <t>Mehrere Antworten sind möglich, eine Antwort reicht aber.</t>
  </si>
  <si>
    <t>Jede der folgenden Zahlen kann geschrieben werden als die Summe von</t>
  </si>
  <si>
    <r>
      <t xml:space="preserve">2, 3 oder 4 Quadraten. Schreibe </t>
    </r>
    <r>
      <rPr>
        <u/>
        <sz val="13.5"/>
        <rFont val="Arial"/>
        <family val="2"/>
      </rPr>
      <t>nicht</t>
    </r>
    <r>
      <rPr>
        <sz val="13.5"/>
        <rFont val="Arial"/>
        <family val="2"/>
      </rPr>
      <t xml:space="preserve"> mehr als 4 Quadrate pro Aufgabe.</t>
    </r>
  </si>
  <si>
    <r>
      <t xml:space="preserve">or 4 squares. Do </t>
    </r>
    <r>
      <rPr>
        <u/>
        <sz val="13.5"/>
        <rFont val="Arial"/>
        <family val="2"/>
      </rPr>
      <t>not</t>
    </r>
    <r>
      <rPr>
        <sz val="13.5"/>
        <rFont val="Arial"/>
        <family val="2"/>
      </rPr>
      <t xml:space="preserve"> write more than 4 squares for any number.</t>
    </r>
  </si>
  <si>
    <t>Each of the following numbers may be written as the sum of 2, 3,</t>
  </si>
  <si>
    <t>J1: 5, plus 3x8</t>
  </si>
  <si>
    <t>Juniors 2:</t>
  </si>
  <si>
    <t>2 or 3</t>
  </si>
  <si>
    <t>5 or 6</t>
  </si>
  <si>
    <t>Sheet value</t>
  </si>
  <si>
    <t>Pegasus</t>
  </si>
  <si>
    <t>3 or 4</t>
  </si>
  <si>
    <t>4 or 5</t>
  </si>
  <si>
    <t>6 or 7</t>
  </si>
  <si>
    <t>2 to 4</t>
  </si>
  <si>
    <t>4 to 6</t>
  </si>
  <si>
    <t>4 to 7</t>
  </si>
  <si>
    <t>6 to 7</t>
  </si>
  <si>
    <t>6 to 8</t>
  </si>
  <si>
    <t>3 to 4</t>
  </si>
  <si>
    <t>5 to 7</t>
  </si>
  <si>
    <t>'2'</t>
  </si>
  <si>
    <t>Set value 2 via manual for Juniors 2</t>
  </si>
  <si>
    <t>7 or 8</t>
  </si>
  <si>
    <t>4 to 8 (7 or 8)</t>
  </si>
  <si>
    <t>Sheet</t>
  </si>
  <si>
    <t>5 to 6</t>
  </si>
  <si>
    <t>(4 or) 5 to 6</t>
  </si>
  <si>
    <t>2 - 4 digits: Values as per pegasus.</t>
  </si>
  <si>
    <t>5 digits: Pegasus +1</t>
  </si>
  <si>
    <t>6 digits: Pegasus +2</t>
  </si>
  <si>
    <t>J2: 2d = 2</t>
  </si>
  <si>
    <t>4 digits = 6</t>
  </si>
  <si>
    <t>5 digits = 10</t>
  </si>
  <si>
    <t>100-399 = 3</t>
  </si>
  <si>
    <t>400-999=4</t>
  </si>
  <si>
    <t>mit / to</t>
  </si>
  <si>
    <t>Beispiel / Example:  √64 = 8</t>
  </si>
  <si>
    <t>Beispiel / Example:  √59 (1 d.p.) = 7.7</t>
  </si>
  <si>
    <r>
      <rPr>
        <sz val="10"/>
        <rFont val="Calibri"/>
        <family val="2"/>
      </rPr>
      <t xml:space="preserve">  ÷</t>
    </r>
    <r>
      <rPr>
        <sz val="10"/>
        <rFont val="Arial"/>
        <family val="2"/>
      </rPr>
      <t xml:space="preserve">  </t>
    </r>
  </si>
  <si>
    <r>
      <rPr>
        <sz val="13.5"/>
        <rFont val="Calibri"/>
        <family val="2"/>
      </rPr>
      <t>÷</t>
    </r>
  </si>
  <si>
    <r>
      <t xml:space="preserve">) </t>
    </r>
    <r>
      <rPr>
        <sz val="10"/>
        <rFont val="Calibri"/>
        <family val="2"/>
      </rPr>
      <t>÷</t>
    </r>
    <r>
      <rPr>
        <sz val="10"/>
        <rFont val="Arial"/>
        <family val="2"/>
      </rPr>
      <t xml:space="preserve"> (</t>
    </r>
  </si>
  <si>
    <r>
      <t xml:space="preserve">) </t>
    </r>
    <r>
      <rPr>
        <sz val="10"/>
        <rFont val="Calibri"/>
        <family val="2"/>
      </rPr>
      <t xml:space="preserve">÷ </t>
    </r>
  </si>
  <si>
    <r>
      <t xml:space="preserve">) </t>
    </r>
    <r>
      <rPr>
        <sz val="10"/>
        <rFont val="Calibri"/>
        <family val="2"/>
      </rPr>
      <t>÷</t>
    </r>
    <r>
      <rPr>
        <sz val="10"/>
        <rFont val="Arial"/>
        <family val="2"/>
      </rPr>
      <t xml:space="preserve"> </t>
    </r>
  </si>
  <si>
    <r>
      <t xml:space="preserve">1  5/9  </t>
    </r>
    <r>
      <rPr>
        <sz val="13.5"/>
        <rFont val="Calibri"/>
        <family val="2"/>
      </rPr>
      <t>÷</t>
    </r>
    <r>
      <rPr>
        <sz val="13.5"/>
        <rFont val="Arial"/>
        <family val="2"/>
      </rPr>
      <t xml:space="preserve">  1  2/3</t>
    </r>
  </si>
  <si>
    <t>14/15</t>
  </si>
  <si>
    <r>
      <t xml:space="preserve">1  1/3  </t>
    </r>
    <r>
      <rPr>
        <sz val="13.5"/>
        <rFont val="Calibri"/>
        <family val="2"/>
      </rPr>
      <t>÷</t>
    </r>
    <r>
      <rPr>
        <sz val="13.5"/>
        <rFont val="Arial"/>
        <family val="2"/>
      </rPr>
      <t xml:space="preserve">  1  5/9</t>
    </r>
  </si>
  <si>
    <t>6/7</t>
  </si>
  <si>
    <t>THIS SHEET IS FOR CONTROL PURPOSES ONLY AND IS NOT TO BE AMENDED</t>
  </si>
  <si>
    <t>Rates highlighted in orange may be updated to reflect historical variations</t>
  </si>
  <si>
    <t>One below =</t>
  </si>
  <si>
    <t>Hungarian Forint</t>
  </si>
  <si>
    <t>HUF</t>
  </si>
  <si>
    <t>Icelandic Krona</t>
  </si>
  <si>
    <t>ISK</t>
  </si>
  <si>
    <t>Hong Kong Dollar</t>
  </si>
  <si>
    <t>HKD</t>
  </si>
  <si>
    <t>Mexican Peso</t>
  </si>
  <si>
    <t>MXN</t>
  </si>
  <si>
    <t>Namibian Dollar</t>
  </si>
  <si>
    <t>NAD</t>
  </si>
  <si>
    <t>Lebanese Pound</t>
  </si>
  <si>
    <t>LBP</t>
  </si>
  <si>
    <t>Nepalese Rupee</t>
  </si>
  <si>
    <t>NPR</t>
  </si>
  <si>
    <t>Polish Zloty</t>
  </si>
  <si>
    <t>PLN</t>
  </si>
  <si>
    <t>South African Rand</t>
  </si>
  <si>
    <t>ZAR</t>
  </si>
  <si>
    <t>Turkish Lira</t>
  </si>
  <si>
    <t>TRY</t>
  </si>
  <si>
    <t>UAE Dirham</t>
  </si>
  <si>
    <t>AED</t>
  </si>
  <si>
    <t>Croatian Kuna</t>
  </si>
  <si>
    <t>HRK</t>
  </si>
  <si>
    <t>CURRENCY CONVERSIONS #2</t>
  </si>
  <si>
    <t>Primary:</t>
  </si>
  <si>
    <t>Comparison:</t>
  </si>
  <si>
    <t>1 = Automatic, 2 = Semi-automatic (see below)</t>
  </si>
  <si>
    <t>Automatic</t>
  </si>
  <si>
    <t>Semi-automatic</t>
  </si>
  <si>
    <t>Manual</t>
  </si>
  <si>
    <t>Final selection</t>
  </si>
  <si>
    <t>3 = Manual (see below)</t>
  </si>
  <si>
    <t>Random</t>
  </si>
  <si>
    <t>Comparison</t>
  </si>
  <si>
    <t>Currency amounts are to be converted as shown;</t>
  </si>
  <si>
    <t>1. Hungarian Forint</t>
  </si>
  <si>
    <t>all answers are required to 2 decimal places.</t>
  </si>
  <si>
    <t>2. Icelandic Krona</t>
  </si>
  <si>
    <t>3. Hong Kong Dollar</t>
  </si>
  <si>
    <t>4. Mexican Peso</t>
  </si>
  <si>
    <t>5. Namibian Dollar</t>
  </si>
  <si>
    <t>3+</t>
  </si>
  <si>
    <t>6. Lebanese Pound</t>
  </si>
  <si>
    <t>7. Nepalese Rupee</t>
  </si>
  <si>
    <t>8. Polish Zloty</t>
  </si>
  <si>
    <t>9. South African Rand</t>
  </si>
  <si>
    <t>10. Turkish Lira</t>
  </si>
  <si>
    <t>11. UAE Dirham</t>
  </si>
  <si>
    <t>12. Croatian Kuna</t>
  </si>
  <si>
    <r>
      <t xml:space="preserve">Beispiel: 19 </t>
    </r>
    <r>
      <rPr>
        <b/>
        <u/>
        <sz val="13.5"/>
        <rFont val="Calibri"/>
        <family val="2"/>
      </rPr>
      <t>÷</t>
    </r>
    <r>
      <rPr>
        <b/>
        <u/>
        <sz val="13.5"/>
        <rFont val="Arial"/>
        <family val="2"/>
      </rPr>
      <t xml:space="preserve"> 6 hat den rest 1</t>
    </r>
  </si>
  <si>
    <r>
      <t xml:space="preserve">Example: 19 </t>
    </r>
    <r>
      <rPr>
        <b/>
        <u/>
        <sz val="13.5"/>
        <rFont val="Calibri"/>
        <family val="2"/>
      </rPr>
      <t>÷</t>
    </r>
    <r>
      <rPr>
        <b/>
        <u/>
        <sz val="13.5"/>
        <rFont val="Arial"/>
        <family val="2"/>
      </rPr>
      <t xml:space="preserve"> 6 has remainder 1</t>
    </r>
  </si>
  <si>
    <t>Beispiel / Example:  ³√50653 = 37</t>
  </si>
  <si>
    <t>✓</t>
  </si>
  <si>
    <t>×</t>
  </si>
  <si>
    <r>
      <t xml:space="preserve">) </t>
    </r>
    <r>
      <rPr>
        <sz val="10"/>
        <rFont val="Aptos Narrow"/>
        <family val="2"/>
      </rPr>
      <t>×</t>
    </r>
    <r>
      <rPr>
        <sz val="10"/>
        <rFont val="Arial"/>
        <family val="2"/>
      </rPr>
      <t xml:space="preserve"> (</t>
    </r>
  </si>
  <si>
    <r>
      <t xml:space="preserve">)) </t>
    </r>
    <r>
      <rPr>
        <sz val="10"/>
        <rFont val="Aptos Narrow"/>
        <family val="2"/>
      </rPr>
      <t>×</t>
    </r>
    <r>
      <rPr>
        <sz val="10"/>
        <rFont val="Arial"/>
        <family val="2"/>
      </rPr>
      <t xml:space="preserve"> (</t>
    </r>
  </si>
  <si>
    <t>–</t>
  </si>
  <si>
    <t xml:space="preserve"> – </t>
  </si>
  <si>
    <t xml:space="preserve">  –  </t>
  </si>
  <si>
    <r>
      <t xml:space="preserve">35 = 5² + 3² + 1² = </t>
    </r>
    <r>
      <rPr>
        <b/>
        <sz val="13.5"/>
        <color rgb="FF00B050"/>
        <rFont val="Arial"/>
        <family val="2"/>
      </rPr>
      <t>✓</t>
    </r>
    <r>
      <rPr>
        <b/>
        <sz val="13.5"/>
        <rFont val="Arial"/>
        <family val="2"/>
      </rPr>
      <t xml:space="preserve">,  35 = 25 + 9 + 1  = </t>
    </r>
    <r>
      <rPr>
        <b/>
        <sz val="13.5"/>
        <color rgb="FFFF0000"/>
        <rFont val="Arial"/>
        <family val="2"/>
      </rPr>
      <t>X</t>
    </r>
    <r>
      <rPr>
        <b/>
        <sz val="13.5"/>
        <rFont val="Arial"/>
        <family val="2"/>
      </rPr>
      <t xml:space="preserve">,  35 = 5² + 3² + 1² + 0²  = </t>
    </r>
    <r>
      <rPr>
        <b/>
        <sz val="13.5"/>
        <color rgb="FFFF0000"/>
        <rFont val="Arial"/>
        <family val="2"/>
      </rPr>
      <t>X</t>
    </r>
  </si>
  <si>
    <t>H1</t>
  </si>
  <si>
    <t>H2</t>
  </si>
  <si>
    <t>L3</t>
  </si>
  <si>
    <t>H3</t>
  </si>
  <si>
    <t>AUTO</t>
  </si>
  <si>
    <t xml:space="preserve">2, 2, 2, 2, 2, 2, </t>
  </si>
  <si>
    <t xml:space="preserve">2, 2, 2, </t>
  </si>
  <si>
    <t xml:space="preserve">2, 2, </t>
  </si>
  <si>
    <t xml:space="preserve">2, </t>
  </si>
  <si>
    <t xml:space="preserve">3, 3, 3, 3, </t>
  </si>
  <si>
    <t xml:space="preserve">3, 3, </t>
  </si>
  <si>
    <t xml:space="preserve">3, </t>
  </si>
  <si>
    <t xml:space="preserve">5, 5, 5, </t>
  </si>
  <si>
    <t xml:space="preserve">5, 5, </t>
  </si>
  <si>
    <t xml:space="preserve">5, </t>
  </si>
  <si>
    <t xml:space="preserve">7, 7, </t>
  </si>
  <si>
    <t xml:space="preserve">7, </t>
  </si>
  <si>
    <t xml:space="preserve">11, </t>
  </si>
  <si>
    <t xml:space="preserve">13, </t>
  </si>
  <si>
    <r>
      <t>Beispiel / E.g. 84 = 2</t>
    </r>
    <r>
      <rPr>
        <sz val="14"/>
        <rFont val="Aptos Narrow"/>
        <family val="2"/>
      </rPr>
      <t>×</t>
    </r>
    <r>
      <rPr>
        <sz val="14"/>
        <rFont val="Arial"/>
        <family val="2"/>
      </rPr>
      <t>2×3×7</t>
    </r>
  </si>
  <si>
    <t>Level</t>
  </si>
  <si>
    <t>Perfekte Quadratwurzeln</t>
  </si>
  <si>
    <t>Perfect square roots</t>
  </si>
  <si>
    <t>Ungefäer Multiplikatiounen &amp; Divisiounen</t>
  </si>
  <si>
    <t>YOUR CHOICES</t>
  </si>
  <si>
    <t>Total number of digits = score value,</t>
  </si>
  <si>
    <t>Approximate Multiplications &amp; Divisions:</t>
  </si>
  <si>
    <t>excluding 1.1 x 1.1 (sub-5s) = 3 points.</t>
  </si>
  <si>
    <t>For Q1-6, give the answer to the nearest integer.</t>
  </si>
  <si>
    <t>STRENGTH</t>
  </si>
  <si>
    <t>SCORE</t>
  </si>
  <si>
    <r>
      <rPr>
        <sz val="10"/>
        <color theme="0"/>
        <rFont val="Aptos Narrow"/>
        <family val="2"/>
      </rPr>
      <t xml:space="preserve">  ÷</t>
    </r>
    <r>
      <rPr>
        <sz val="10"/>
        <color theme="0"/>
        <rFont val="Arial"/>
        <family val="2"/>
      </rPr>
      <t xml:space="preserve">  </t>
    </r>
  </si>
  <si>
    <t>Für Q7-10 gib die Antwort auf vier signifikante Stellen an.</t>
  </si>
  <si>
    <t>For Q7-10, give the answer to four significant figures.</t>
  </si>
  <si>
    <t>Needed</t>
  </si>
  <si>
    <t>Got (w. +5)</t>
  </si>
  <si>
    <t>Excess</t>
  </si>
  <si>
    <t>Ex 10</t>
  </si>
  <si>
    <t>Ex 11</t>
  </si>
  <si>
    <t>0</t>
  </si>
  <si>
    <t>00</t>
  </si>
  <si>
    <t>000</t>
  </si>
  <si>
    <t>0000</t>
  </si>
  <si>
    <t>VALUATION: LENGTH OF FIRST NUMBER PLUS HALF LENGTH OF SECOND (ROUNDED UP IF NECESSARY) MINUS ONE EQUALS SCORE VALUE</t>
  </si>
  <si>
    <t>Für Q11-16 gib die Antwort auf die nächste ganze Zahl an.</t>
  </si>
  <si>
    <t>For Q11-16, give the answer to the nearest integer.</t>
  </si>
  <si>
    <t>Für Q17-20, gib die Antwort auf vier signifikante Stellen an.</t>
  </si>
  <si>
    <t>For Q17-20, give the answer to four significant figures.</t>
  </si>
  <si>
    <t xml:space="preserve">  ×  </t>
  </si>
  <si>
    <t>Größter gemeinsamer Teiler &amp; kleinstes gemeinsames Vielfaches</t>
  </si>
  <si>
    <t>Highest Common Factor &amp; Lowest Common Multiple</t>
  </si>
  <si>
    <t>Für Q 1-10, finde den größten gemeinsamen Teiler der beiden Zahlen</t>
  </si>
  <si>
    <t>For Q 1-10, find the highest common factor for the two numbers</t>
  </si>
  <si>
    <t>Für die Fragen 11-20 findest du das kleinste gemeinsame</t>
  </si>
  <si>
    <t>Vielfache der beiden Zahlen</t>
  </si>
  <si>
    <t>For Q 11-20 find the lowest common multiple of the two numbers</t>
  </si>
  <si>
    <t>Range</t>
  </si>
  <si>
    <t>Facrg</t>
  </si>
  <si>
    <t>Factor 1</t>
  </si>
  <si>
    <t>Target 1</t>
  </si>
  <si>
    <t>Mult 1</t>
  </si>
  <si>
    <t>Factor 2</t>
  </si>
  <si>
    <t>Target 2</t>
  </si>
  <si>
    <t>Mult 2</t>
  </si>
  <si>
    <t>Facmin</t>
  </si>
  <si>
    <t>Facmax</t>
  </si>
  <si>
    <t>Question</t>
  </si>
  <si>
    <t>Gib bei Q1-6 die Antwort auf die nächste ganze Zahl an.</t>
  </si>
  <si>
    <t>Irrationale Quadratwurzel</t>
  </si>
  <si>
    <t>Irrational Square Roots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</si>
</sst>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000"/>
    <numFmt numFmtId="165" formatCode="0.000"/>
    <numFmt numFmtId="166" formatCode="0.0"/>
    <numFmt numFmtId="167" formatCode="[$-F800]dddd\,\ mmmm\ dd\,\ yyyy"/>
    <numFmt numFmtId="168" formatCode="[$-F400]h:mm:ss\ AM/PM"/>
    <numFmt numFmtId="169" formatCode="h:mm:ss;@"/>
    <numFmt numFmtId="170" formatCode="mmmm\ d\,\ yyyy"/>
    <numFmt numFmtId="171" formatCode="h:mm:ss"/>
    <numFmt numFmtId="172" formatCode="0.000000000000"/>
  </numFmts>
  <fonts count="77" x14ac:knownFonts="1">
    <font>
      <sz val="10"/>
      <name val="Arial"/>
    </font>
    <font>
      <sz val="10"/>
      <name val="Arial"/>
      <family val="2"/>
    </font>
    <font>
      <b/>
      <u/>
      <sz val="10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u/>
      <sz val="10"/>
      <color indexed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u/>
      <sz val="14"/>
      <name val="Arial"/>
      <family val="2"/>
    </font>
    <font>
      <sz val="14"/>
      <color rgb="FFFF000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u/>
      <sz val="14"/>
      <color indexed="8"/>
      <name val="Arial"/>
      <family val="2"/>
    </font>
    <font>
      <sz val="14"/>
      <color theme="0"/>
      <name val="Arial"/>
      <family val="2"/>
    </font>
    <font>
      <b/>
      <sz val="11"/>
      <name val="Arial"/>
      <family val="2"/>
    </font>
    <font>
      <b/>
      <u/>
      <sz val="12"/>
      <color indexed="8"/>
      <name val="Arial"/>
      <family val="2"/>
    </font>
    <font>
      <b/>
      <u/>
      <sz val="13.5"/>
      <name val="Arial"/>
      <family val="2"/>
    </font>
    <font>
      <b/>
      <sz val="13.5"/>
      <name val="Arial"/>
      <family val="2"/>
    </font>
    <font>
      <sz val="13.5"/>
      <name val="Arial"/>
      <family val="2"/>
    </font>
    <font>
      <b/>
      <u/>
      <sz val="13.5"/>
      <color indexed="60"/>
      <name val="Arial"/>
      <family val="2"/>
    </font>
    <font>
      <b/>
      <sz val="13.5"/>
      <color indexed="60"/>
      <name val="Arial"/>
      <family val="2"/>
    </font>
    <font>
      <sz val="13.5"/>
      <color indexed="9"/>
      <name val="Arial"/>
      <family val="2"/>
    </font>
    <font>
      <sz val="13.5"/>
      <color theme="0"/>
      <name val="Arial"/>
      <family val="2"/>
    </font>
    <font>
      <sz val="14"/>
      <color indexed="9"/>
      <name val="Arial"/>
      <family val="2"/>
    </font>
    <font>
      <u/>
      <sz val="14"/>
      <name val="Arial"/>
      <family val="2"/>
    </font>
    <font>
      <sz val="13.5"/>
      <color rgb="FFFF0000"/>
      <name val="Arial"/>
      <family val="2"/>
    </font>
    <font>
      <u/>
      <sz val="13.5"/>
      <name val="Arial"/>
      <family val="2"/>
    </font>
    <font>
      <b/>
      <u/>
      <sz val="13.5"/>
      <color indexed="8"/>
      <name val="Arial"/>
      <family val="2"/>
    </font>
    <font>
      <sz val="13.5"/>
      <color indexed="8"/>
      <name val="Arial"/>
      <family val="2"/>
    </font>
    <font>
      <b/>
      <u/>
      <sz val="12"/>
      <name val="Arial"/>
      <family val="2"/>
    </font>
    <font>
      <sz val="10"/>
      <name val="Calibri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sz val="13.5"/>
      <color theme="1"/>
      <name val="Arial"/>
      <family val="2"/>
    </font>
    <font>
      <u/>
      <sz val="12"/>
      <name val="Arial"/>
      <family val="2"/>
    </font>
    <font>
      <sz val="11"/>
      <color indexed="8"/>
      <name val="Arial"/>
      <family val="2"/>
    </font>
    <font>
      <sz val="13.5"/>
      <name val="Calibri"/>
      <family val="2"/>
    </font>
    <font>
      <sz val="10"/>
      <color theme="0"/>
      <name val="Arial"/>
      <family val="2"/>
    </font>
    <font>
      <sz val="12"/>
      <color theme="0"/>
      <name val="Arial"/>
      <family val="2"/>
    </font>
    <font>
      <b/>
      <u/>
      <sz val="10"/>
      <color theme="0"/>
      <name val="Arial"/>
      <family val="2"/>
    </font>
    <font>
      <b/>
      <u/>
      <sz val="10"/>
      <color rgb="FFFF0000"/>
      <name val="Arial"/>
      <family val="2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3.5"/>
      <name val="Calibri"/>
      <family val="2"/>
    </font>
    <font>
      <sz val="10"/>
      <name val="Aptos Narrow"/>
      <family val="2"/>
    </font>
    <font>
      <sz val="14"/>
      <name val="Aptos Narrow"/>
      <family val="2"/>
    </font>
    <font>
      <b/>
      <sz val="13.5"/>
      <color rgb="FFFF0000"/>
      <name val="Arial"/>
      <family val="2"/>
    </font>
    <font>
      <b/>
      <sz val="13.5"/>
      <color rgb="FF00B050"/>
      <name val="Arial"/>
      <family val="2"/>
    </font>
    <font>
      <b/>
      <u/>
      <sz val="11"/>
      <color rgb="FFFF0000"/>
      <name val="Calibri"/>
      <family val="2"/>
      <scheme val="minor"/>
    </font>
    <font>
      <sz val="10"/>
      <color theme="0"/>
      <name val="Aptos Narrow"/>
      <family val="2"/>
    </font>
    <font>
      <b/>
      <u/>
      <sz val="14"/>
      <color theme="1"/>
      <name val="Arial"/>
      <family val="2"/>
    </font>
    <font>
      <sz val="14"/>
      <color theme="1"/>
      <name val="Arial"/>
      <family val="2"/>
    </font>
    <font>
      <sz val="13.5"/>
      <color theme="1"/>
      <name val="Arial"/>
      <family val="2"/>
    </font>
    <font>
      <b/>
      <u/>
      <sz val="14"/>
      <color rgb="FF1D1D1D"/>
      <name val="Arial"/>
      <family val="2"/>
    </font>
    <font>
      <u/>
      <sz val="13.5"/>
      <color theme="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0.399975585192419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7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1" fillId="26" borderId="0" applyNumberFormat="0" applyBorder="0" applyAlignment="0" applyProtection="0"/>
    <xf numFmtId="0" fontId="12" fillId="27" borderId="3" applyNumberFormat="0" applyAlignment="0" applyProtection="0"/>
    <xf numFmtId="0" fontId="13" fillId="28" borderId="4" applyNumberFormat="0" applyAlignment="0" applyProtection="0"/>
    <xf numFmtId="0" fontId="14" fillId="0" borderId="0" applyNumberFormat="0" applyFill="0" applyBorder="0" applyAlignment="0" applyProtection="0"/>
    <xf numFmtId="0" fontId="15" fillId="29" borderId="0" applyNumberFormat="0" applyBorder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8" fillId="0" borderId="0" applyNumberFormat="0" applyFill="0" applyBorder="0" applyAlignment="0" applyProtection="0"/>
    <xf numFmtId="0" fontId="19" fillId="30" borderId="3" applyNumberFormat="0" applyAlignment="0" applyProtection="0"/>
    <xf numFmtId="0" fontId="20" fillId="0" borderId="8" applyNumberFormat="0" applyFill="0" applyAlignment="0" applyProtection="0"/>
    <xf numFmtId="0" fontId="21" fillId="31" borderId="0" applyNumberFormat="0" applyBorder="0" applyAlignment="0" applyProtection="0"/>
    <xf numFmtId="0" fontId="9" fillId="0" borderId="0"/>
    <xf numFmtId="0" fontId="9" fillId="32" borderId="9" applyNumberFormat="0" applyFont="0" applyAlignment="0" applyProtection="0"/>
    <xf numFmtId="0" fontId="22" fillId="27" borderId="10" applyNumberFormat="0" applyAlignment="0" applyProtection="0"/>
    <xf numFmtId="0" fontId="23" fillId="0" borderId="0" applyNumberFormat="0" applyFill="0" applyBorder="0" applyAlignment="0" applyProtection="0"/>
    <xf numFmtId="0" fontId="24" fillId="0" borderId="11" applyNumberFormat="0" applyFill="0" applyAlignment="0" applyProtection="0"/>
    <xf numFmtId="0" fontId="25" fillId="0" borderId="0" applyNumberFormat="0" applyFill="0" applyBorder="0" applyAlignment="0" applyProtection="0"/>
    <xf numFmtId="0" fontId="1" fillId="0" borderId="0"/>
    <xf numFmtId="0" fontId="1" fillId="0" borderId="0"/>
    <xf numFmtId="0" fontId="57" fillId="0" borderId="0"/>
    <xf numFmtId="0" fontId="1" fillId="0" borderId="0"/>
  </cellStyleXfs>
  <cellXfs count="217">
    <xf numFmtId="0" fontId="0" fillId="0" borderId="0" xfId="0"/>
    <xf numFmtId="0" fontId="0" fillId="0" borderId="0" xfId="0" applyAlignment="1">
      <alignment horizontal="right"/>
    </xf>
    <xf numFmtId="1" fontId="0" fillId="0" borderId="0" xfId="0" applyNumberForma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5" fillId="0" borderId="0" xfId="0" applyFont="1" applyAlignment="1">
      <alignment horizontal="right"/>
    </xf>
    <xf numFmtId="0" fontId="4" fillId="0" borderId="0" xfId="0" quotePrefix="1" applyFont="1" applyAlignment="1">
      <alignment horizontal="center"/>
    </xf>
    <xf numFmtId="166" fontId="0" fillId="0" borderId="0" xfId="0" applyNumberFormat="1"/>
    <xf numFmtId="2" fontId="0" fillId="0" borderId="0" xfId="0" applyNumberFormat="1"/>
    <xf numFmtId="0" fontId="8" fillId="0" borderId="0" xfId="0" applyFont="1"/>
    <xf numFmtId="0" fontId="0" fillId="0" borderId="0" xfId="0" quotePrefix="1" applyAlignment="1">
      <alignment horizontal="center"/>
    </xf>
    <xf numFmtId="171" fontId="5" fillId="0" borderId="0" xfId="0" applyNumberFormat="1" applyFont="1"/>
    <xf numFmtId="0" fontId="8" fillId="0" borderId="0" xfId="0" applyFont="1" applyAlignment="1">
      <alignment horizontal="right"/>
    </xf>
    <xf numFmtId="1" fontId="3" fillId="0" borderId="0" xfId="0" applyNumberFormat="1" applyFont="1"/>
    <xf numFmtId="165" fontId="0" fillId="0" borderId="0" xfId="0" applyNumberFormat="1"/>
    <xf numFmtId="1" fontId="3" fillId="0" borderId="2" xfId="0" applyNumberFormat="1" applyFont="1" applyBorder="1"/>
    <xf numFmtId="0" fontId="0" fillId="34" borderId="0" xfId="0" applyFill="1"/>
    <xf numFmtId="0" fontId="0" fillId="33" borderId="0" xfId="0" applyFill="1"/>
    <xf numFmtId="0" fontId="0" fillId="35" borderId="0" xfId="0" applyFill="1"/>
    <xf numFmtId="171" fontId="5" fillId="0" borderId="0" xfId="0" applyNumberFormat="1" applyFont="1" applyAlignment="1">
      <alignment horizontal="left"/>
    </xf>
    <xf numFmtId="0" fontId="0" fillId="36" borderId="0" xfId="0" applyFill="1"/>
    <xf numFmtId="0" fontId="0" fillId="0" borderId="1" xfId="0" applyBorder="1" applyAlignment="1" applyProtection="1">
      <alignment horizontal="right"/>
      <protection locked="0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4" fillId="0" borderId="0" xfId="0" quotePrefix="1" applyFont="1" applyAlignment="1">
      <alignment horizontal="right"/>
    </xf>
    <xf numFmtId="0" fontId="7" fillId="0" borderId="0" xfId="0" applyFont="1" applyAlignment="1">
      <alignment horizontal="left"/>
    </xf>
    <xf numFmtId="167" fontId="0" fillId="0" borderId="0" xfId="0" applyNumberFormat="1"/>
    <xf numFmtId="1" fontId="0" fillId="0" borderId="0" xfId="0" applyNumberFormat="1" applyAlignment="1">
      <alignment horizontal="right"/>
    </xf>
    <xf numFmtId="49" fontId="0" fillId="0" borderId="0" xfId="0" applyNumberFormat="1"/>
    <xf numFmtId="1" fontId="27" fillId="0" borderId="0" xfId="0" applyNumberFormat="1" applyFont="1"/>
    <xf numFmtId="0" fontId="27" fillId="0" borderId="0" xfId="0" applyFont="1"/>
    <xf numFmtId="0" fontId="26" fillId="0" borderId="0" xfId="0" applyFont="1"/>
    <xf numFmtId="0" fontId="28" fillId="0" borderId="0" xfId="0" applyFont="1" applyAlignment="1">
      <alignment horizontal="center"/>
    </xf>
    <xf numFmtId="0" fontId="29" fillId="0" borderId="0" xfId="43" applyFont="1"/>
    <xf numFmtId="0" fontId="27" fillId="0" borderId="0" xfId="43" applyFont="1"/>
    <xf numFmtId="0" fontId="30" fillId="0" borderId="0" xfId="0" applyFont="1"/>
    <xf numFmtId="0" fontId="31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30" fillId="0" borderId="2" xfId="0" applyFont="1" applyBorder="1" applyAlignment="1">
      <alignment horizontal="right"/>
    </xf>
    <xf numFmtId="1" fontId="27" fillId="0" borderId="0" xfId="43" applyNumberFormat="1" applyFont="1"/>
    <xf numFmtId="0" fontId="30" fillId="0" borderId="0" xfId="0" applyFont="1" applyAlignment="1">
      <alignment horizontal="right"/>
    </xf>
    <xf numFmtId="0" fontId="27" fillId="0" borderId="0" xfId="0" applyFont="1" applyAlignment="1">
      <alignment horizontal="right"/>
    </xf>
    <xf numFmtId="1" fontId="27" fillId="0" borderId="0" xfId="0" applyNumberFormat="1" applyFont="1" applyAlignment="1">
      <alignment horizontal="right"/>
    </xf>
    <xf numFmtId="0" fontId="27" fillId="0" borderId="0" xfId="0" quotePrefix="1" applyFont="1" applyAlignment="1">
      <alignment horizontal="center"/>
    </xf>
    <xf numFmtId="1" fontId="31" fillId="0" borderId="0" xfId="0" applyNumberFormat="1" applyFont="1" applyAlignment="1">
      <alignment horizontal="center"/>
    </xf>
    <xf numFmtId="172" fontId="0" fillId="0" borderId="0" xfId="0" applyNumberFormat="1"/>
    <xf numFmtId="172" fontId="30" fillId="0" borderId="0" xfId="0" applyNumberFormat="1" applyFont="1"/>
    <xf numFmtId="0" fontId="31" fillId="0" borderId="0" xfId="0" applyFont="1" applyAlignment="1">
      <alignment horizontal="right"/>
    </xf>
    <xf numFmtId="0" fontId="29" fillId="0" borderId="0" xfId="0" applyFont="1"/>
    <xf numFmtId="0" fontId="33" fillId="0" borderId="0" xfId="0" applyFont="1"/>
    <xf numFmtId="0" fontId="33" fillId="0" borderId="0" xfId="0" applyFont="1" applyAlignment="1">
      <alignment horizontal="left"/>
    </xf>
    <xf numFmtId="0" fontId="0" fillId="33" borderId="0" xfId="0" applyFill="1" applyAlignment="1">
      <alignment horizontal="right"/>
    </xf>
    <xf numFmtId="1" fontId="34" fillId="0" borderId="2" xfId="0" applyNumberFormat="1" applyFont="1" applyBorder="1"/>
    <xf numFmtId="0" fontId="28" fillId="0" borderId="0" xfId="0" applyFont="1" applyAlignment="1">
      <alignment horizontal="right"/>
    </xf>
    <xf numFmtId="0" fontId="35" fillId="0" borderId="0" xfId="0" applyFont="1" applyAlignment="1">
      <alignment horizontal="right"/>
    </xf>
    <xf numFmtId="0" fontId="36" fillId="0" borderId="0" xfId="0" applyFont="1" applyAlignment="1">
      <alignment horizontal="left"/>
    </xf>
    <xf numFmtId="0" fontId="0" fillId="37" borderId="0" xfId="0" applyFill="1"/>
    <xf numFmtId="0" fontId="0" fillId="38" borderId="0" xfId="0" applyFill="1"/>
    <xf numFmtId="0" fontId="37" fillId="0" borderId="0" xfId="0" applyFont="1"/>
    <xf numFmtId="0" fontId="39" fillId="0" borderId="0" xfId="0" applyFont="1"/>
    <xf numFmtId="0" fontId="40" fillId="0" borderId="0" xfId="0" applyFont="1"/>
    <xf numFmtId="0" fontId="35" fillId="0" borderId="0" xfId="0" applyFont="1" applyAlignment="1">
      <alignment horizontal="center"/>
    </xf>
    <xf numFmtId="0" fontId="41" fillId="0" borderId="0" xfId="0" applyFont="1"/>
    <xf numFmtId="0" fontId="38" fillId="0" borderId="0" xfId="0" applyFont="1"/>
    <xf numFmtId="0" fontId="28" fillId="0" borderId="0" xfId="0" applyFont="1"/>
    <xf numFmtId="0" fontId="39" fillId="0" borderId="0" xfId="0" applyFont="1" applyAlignment="1">
      <alignment horizontal="center"/>
    </xf>
    <xf numFmtId="0" fontId="39" fillId="0" borderId="0" xfId="0" quotePrefix="1" applyFont="1" applyAlignment="1">
      <alignment horizontal="center"/>
    </xf>
    <xf numFmtId="0" fontId="42" fillId="0" borderId="2" xfId="0" applyFont="1" applyBorder="1"/>
    <xf numFmtId="0" fontId="42" fillId="0" borderId="0" xfId="0" applyFont="1"/>
    <xf numFmtId="0" fontId="39" fillId="0" borderId="0" xfId="0" applyFont="1" applyAlignment="1">
      <alignment horizontal="right"/>
    </xf>
    <xf numFmtId="1" fontId="39" fillId="0" borderId="0" xfId="0" applyNumberFormat="1" applyFont="1"/>
    <xf numFmtId="1" fontId="42" fillId="0" borderId="0" xfId="0" applyNumberFormat="1" applyFont="1"/>
    <xf numFmtId="1" fontId="38" fillId="0" borderId="0" xfId="0" applyNumberFormat="1" applyFont="1"/>
    <xf numFmtId="0" fontId="4" fillId="34" borderId="0" xfId="0" applyFont="1" applyFill="1"/>
    <xf numFmtId="0" fontId="39" fillId="0" borderId="2" xfId="0" applyFont="1" applyBorder="1"/>
    <xf numFmtId="1" fontId="42" fillId="0" borderId="2" xfId="0" applyNumberFormat="1" applyFont="1" applyBorder="1" applyAlignment="1">
      <alignment horizontal="right"/>
    </xf>
    <xf numFmtId="1" fontId="43" fillId="0" borderId="2" xfId="0" applyNumberFormat="1" applyFont="1" applyBorder="1" applyAlignment="1">
      <alignment horizontal="right"/>
    </xf>
    <xf numFmtId="1" fontId="38" fillId="0" borderId="0" xfId="0" applyNumberFormat="1" applyFont="1" applyAlignment="1">
      <alignment horizontal="right"/>
    </xf>
    <xf numFmtId="1" fontId="44" fillId="0" borderId="0" xfId="0" applyNumberFormat="1" applyFont="1"/>
    <xf numFmtId="0" fontId="39" fillId="0" borderId="0" xfId="0" quotePrefix="1" applyFont="1" applyAlignment="1">
      <alignment horizontal="right"/>
    </xf>
    <xf numFmtId="0" fontId="45" fillId="0" borderId="0" xfId="0" applyFont="1" applyAlignment="1">
      <alignment horizontal="right"/>
    </xf>
    <xf numFmtId="21" fontId="45" fillId="0" borderId="0" xfId="0" applyNumberFormat="1" applyFont="1"/>
    <xf numFmtId="0" fontId="29" fillId="0" borderId="0" xfId="0" applyFont="1" applyAlignment="1">
      <alignment horizontal="center"/>
    </xf>
    <xf numFmtId="0" fontId="39" fillId="0" borderId="0" xfId="0" quotePrefix="1" applyFont="1" applyAlignment="1">
      <alignment horizontal="left"/>
    </xf>
    <xf numFmtId="0" fontId="39" fillId="0" borderId="0" xfId="0" quotePrefix="1" applyFont="1"/>
    <xf numFmtId="0" fontId="38" fillId="0" borderId="0" xfId="0" applyFont="1" applyAlignment="1">
      <alignment horizontal="right"/>
    </xf>
    <xf numFmtId="1" fontId="27" fillId="0" borderId="0" xfId="0" applyNumberFormat="1" applyFont="1" applyAlignment="1">
      <alignment horizontal="center"/>
    </xf>
    <xf numFmtId="1" fontId="31" fillId="0" borderId="0" xfId="0" applyNumberFormat="1" applyFont="1"/>
    <xf numFmtId="0" fontId="42" fillId="0" borderId="2" xfId="0" quotePrefix="1" applyFont="1" applyBorder="1" applyAlignment="1">
      <alignment horizontal="center"/>
    </xf>
    <xf numFmtId="0" fontId="42" fillId="0" borderId="2" xfId="0" applyFont="1" applyBorder="1" applyAlignment="1">
      <alignment horizontal="left"/>
    </xf>
    <xf numFmtId="0" fontId="42" fillId="0" borderId="0" xfId="0" applyFont="1" applyAlignment="1">
      <alignment horizontal="left"/>
    </xf>
    <xf numFmtId="0" fontId="42" fillId="0" borderId="0" xfId="0" quotePrefix="1" applyFont="1" applyAlignment="1">
      <alignment horizontal="center"/>
    </xf>
    <xf numFmtId="0" fontId="39" fillId="0" borderId="0" xfId="0" applyFont="1" applyAlignment="1">
      <alignment horizontal="left"/>
    </xf>
    <xf numFmtId="0" fontId="42" fillId="0" borderId="2" xfId="0" applyFont="1" applyBorder="1" applyAlignment="1">
      <alignment horizontal="center"/>
    </xf>
    <xf numFmtId="0" fontId="42" fillId="0" borderId="0" xfId="0" applyFont="1" applyAlignment="1">
      <alignment horizontal="center"/>
    </xf>
    <xf numFmtId="0" fontId="46" fillId="0" borderId="2" xfId="0" applyFont="1" applyBorder="1"/>
    <xf numFmtId="0" fontId="46" fillId="0" borderId="2" xfId="0" applyFont="1" applyBorder="1" applyAlignment="1">
      <alignment horizontal="left"/>
    </xf>
    <xf numFmtId="0" fontId="47" fillId="0" borderId="0" xfId="0" applyFont="1" applyAlignment="1">
      <alignment horizontal="right"/>
    </xf>
    <xf numFmtId="0" fontId="29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48" fillId="0" borderId="0" xfId="0" applyFont="1" applyAlignment="1">
      <alignment horizontal="left"/>
    </xf>
    <xf numFmtId="0" fontId="44" fillId="0" borderId="0" xfId="0" applyFont="1" applyAlignment="1">
      <alignment horizontal="right" vertical="center"/>
    </xf>
    <xf numFmtId="1" fontId="45" fillId="0" borderId="0" xfId="0" applyNumberFormat="1" applyFont="1" applyAlignment="1">
      <alignment horizontal="right"/>
    </xf>
    <xf numFmtId="21" fontId="45" fillId="0" borderId="0" xfId="0" applyNumberFormat="1" applyFont="1" applyAlignment="1">
      <alignment horizontal="center"/>
    </xf>
    <xf numFmtId="0" fontId="49" fillId="0" borderId="0" xfId="0" applyFont="1"/>
    <xf numFmtId="0" fontId="50" fillId="0" borderId="0" xfId="0" applyFont="1"/>
    <xf numFmtId="0" fontId="42" fillId="0" borderId="0" xfId="0" applyFont="1" applyAlignment="1">
      <alignment horizontal="right"/>
    </xf>
    <xf numFmtId="171" fontId="47" fillId="0" borderId="0" xfId="0" applyNumberFormat="1" applyFont="1"/>
    <xf numFmtId="170" fontId="39" fillId="0" borderId="0" xfId="0" applyNumberFormat="1" applyFont="1"/>
    <xf numFmtId="170" fontId="39" fillId="0" borderId="0" xfId="0" applyNumberFormat="1" applyFont="1" applyAlignment="1">
      <alignment horizontal="left"/>
    </xf>
    <xf numFmtId="0" fontId="43" fillId="0" borderId="0" xfId="0" applyFont="1" applyAlignment="1">
      <alignment horizontal="right"/>
    </xf>
    <xf numFmtId="0" fontId="46" fillId="0" borderId="0" xfId="0" applyFont="1" applyAlignment="1">
      <alignment horizontal="right"/>
    </xf>
    <xf numFmtId="0" fontId="38" fillId="0" borderId="0" xfId="0" applyFont="1" applyAlignment="1">
      <alignment horizontal="left"/>
    </xf>
    <xf numFmtId="0" fontId="52" fillId="0" borderId="0" xfId="0" applyFont="1"/>
    <xf numFmtId="0" fontId="53" fillId="0" borderId="0" xfId="0" applyFont="1" applyAlignment="1">
      <alignment horizontal="left"/>
    </xf>
    <xf numFmtId="21" fontId="54" fillId="0" borderId="0" xfId="0" applyNumberFormat="1" applyFont="1"/>
    <xf numFmtId="0" fontId="53" fillId="0" borderId="0" xfId="0" applyFont="1" applyAlignment="1">
      <alignment horizontal="center"/>
    </xf>
    <xf numFmtId="21" fontId="53" fillId="0" borderId="0" xfId="0" applyNumberFormat="1" applyFont="1"/>
    <xf numFmtId="0" fontId="53" fillId="0" borderId="0" xfId="0" quotePrefix="1" applyFont="1"/>
    <xf numFmtId="21" fontId="54" fillId="0" borderId="0" xfId="0" quotePrefix="1" applyNumberFormat="1" applyFont="1"/>
    <xf numFmtId="0" fontId="48" fillId="0" borderId="0" xfId="0" applyFont="1"/>
    <xf numFmtId="168" fontId="47" fillId="0" borderId="0" xfId="0" applyNumberFormat="1" applyFont="1"/>
    <xf numFmtId="0" fontId="55" fillId="0" borderId="0" xfId="0" applyFont="1"/>
    <xf numFmtId="0" fontId="32" fillId="0" borderId="0" xfId="0" applyFont="1"/>
    <xf numFmtId="0" fontId="32" fillId="0" borderId="0" xfId="0" applyFont="1" applyAlignment="1">
      <alignment horizontal="right"/>
    </xf>
    <xf numFmtId="0" fontId="56" fillId="0" borderId="0" xfId="0" applyFont="1" applyAlignment="1">
      <alignment horizontal="right"/>
    </xf>
    <xf numFmtId="171" fontId="56" fillId="0" borderId="0" xfId="0" applyNumberFormat="1" applyFont="1"/>
    <xf numFmtId="0" fontId="54" fillId="0" borderId="0" xfId="0" applyFont="1" applyAlignment="1">
      <alignment horizontal="right"/>
    </xf>
    <xf numFmtId="169" fontId="32" fillId="0" borderId="0" xfId="0" applyNumberFormat="1" applyFont="1"/>
    <xf numFmtId="0" fontId="32" fillId="0" borderId="0" xfId="0" applyFont="1" applyAlignment="1">
      <alignment horizontal="center"/>
    </xf>
    <xf numFmtId="170" fontId="32" fillId="0" borderId="0" xfId="0" applyNumberFormat="1" applyFont="1"/>
    <xf numFmtId="0" fontId="54" fillId="0" borderId="0" xfId="0" applyFont="1"/>
    <xf numFmtId="0" fontId="37" fillId="0" borderId="0" xfId="0" applyFont="1" applyAlignment="1">
      <alignment horizontal="left"/>
    </xf>
    <xf numFmtId="0" fontId="1" fillId="0" borderId="0" xfId="0" quotePrefix="1" applyFont="1"/>
    <xf numFmtId="0" fontId="43" fillId="0" borderId="2" xfId="0" applyFont="1" applyBorder="1" applyAlignment="1">
      <alignment horizontal="right"/>
    </xf>
    <xf numFmtId="0" fontId="59" fillId="0" borderId="0" xfId="0" applyFont="1"/>
    <xf numFmtId="0" fontId="59" fillId="0" borderId="0" xfId="0" applyFont="1" applyAlignment="1">
      <alignment horizontal="right"/>
    </xf>
    <xf numFmtId="0" fontId="59" fillId="0" borderId="0" xfId="0" applyFont="1" applyAlignment="1">
      <alignment horizontal="left"/>
    </xf>
    <xf numFmtId="0" fontId="60" fillId="0" borderId="2" xfId="0" applyFont="1" applyBorder="1"/>
    <xf numFmtId="0" fontId="60" fillId="0" borderId="0" xfId="0" applyFont="1"/>
    <xf numFmtId="0" fontId="61" fillId="0" borderId="0" xfId="0" applyFont="1" applyAlignment="1">
      <alignment horizontal="center"/>
    </xf>
    <xf numFmtId="0" fontId="59" fillId="0" borderId="0" xfId="0" applyFont="1" applyAlignment="1" applyProtection="1">
      <alignment horizontal="right"/>
      <protection locked="0"/>
    </xf>
    <xf numFmtId="0" fontId="43" fillId="0" borderId="0" xfId="0" applyFont="1"/>
    <xf numFmtId="0" fontId="43" fillId="0" borderId="0" xfId="0" applyFont="1" applyAlignment="1">
      <alignment horizontal="left"/>
    </xf>
    <xf numFmtId="0" fontId="59" fillId="0" borderId="0" xfId="0" applyFont="1" applyAlignment="1">
      <alignment horizontal="center"/>
    </xf>
    <xf numFmtId="14" fontId="59" fillId="0" borderId="0" xfId="0" applyNumberFormat="1" applyFont="1"/>
    <xf numFmtId="1" fontId="43" fillId="0" borderId="2" xfId="0" applyNumberFormat="1" applyFont="1" applyBorder="1"/>
    <xf numFmtId="0" fontId="43" fillId="0" borderId="2" xfId="0" applyFont="1" applyBorder="1"/>
    <xf numFmtId="1" fontId="43" fillId="0" borderId="0" xfId="0" applyNumberFormat="1" applyFont="1"/>
    <xf numFmtId="0" fontId="43" fillId="0" borderId="2" xfId="0" quotePrefix="1" applyFont="1" applyBorder="1" applyAlignment="1">
      <alignment horizontal="right"/>
    </xf>
    <xf numFmtId="1" fontId="59" fillId="0" borderId="0" xfId="0" applyNumberFormat="1" applyFont="1"/>
    <xf numFmtId="1" fontId="59" fillId="0" borderId="0" xfId="0" applyNumberFormat="1" applyFont="1" applyAlignment="1">
      <alignment horizontal="right"/>
    </xf>
    <xf numFmtId="1" fontId="59" fillId="0" borderId="0" xfId="0" applyNumberFormat="1" applyFont="1" applyAlignment="1">
      <alignment horizontal="left"/>
    </xf>
    <xf numFmtId="0" fontId="59" fillId="0" borderId="0" xfId="0" quotePrefix="1" applyFont="1" applyAlignment="1">
      <alignment horizontal="right"/>
    </xf>
    <xf numFmtId="1" fontId="43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1" fontId="1" fillId="0" borderId="0" xfId="0" applyNumberFormat="1" applyFont="1"/>
    <xf numFmtId="0" fontId="1" fillId="0" borderId="0" xfId="0" applyFont="1" applyAlignment="1" applyProtection="1">
      <alignment horizontal="right"/>
      <protection locked="0"/>
    </xf>
    <xf numFmtId="0" fontId="62" fillId="33" borderId="12" xfId="0" applyFont="1" applyFill="1" applyBorder="1"/>
    <xf numFmtId="0" fontId="0" fillId="33" borderId="13" xfId="0" applyFill="1" applyBorder="1"/>
    <xf numFmtId="0" fontId="0" fillId="33" borderId="14" xfId="0" applyFill="1" applyBorder="1"/>
    <xf numFmtId="0" fontId="0" fillId="39" borderId="0" xfId="0" applyFill="1"/>
    <xf numFmtId="0" fontId="0" fillId="40" borderId="0" xfId="0" applyFill="1"/>
    <xf numFmtId="164" fontId="0" fillId="0" borderId="0" xfId="0" applyNumberFormat="1"/>
    <xf numFmtId="0" fontId="63" fillId="0" borderId="0" xfId="0" applyFont="1"/>
    <xf numFmtId="168" fontId="0" fillId="0" borderId="0" xfId="0" applyNumberFormat="1"/>
    <xf numFmtId="0" fontId="0" fillId="41" borderId="15" xfId="0" applyFill="1" applyBorder="1"/>
    <xf numFmtId="0" fontId="0" fillId="42" borderId="16" xfId="0" applyFill="1" applyBorder="1"/>
    <xf numFmtId="0" fontId="0" fillId="42" borderId="17" xfId="0" applyFill="1" applyBorder="1"/>
    <xf numFmtId="0" fontId="0" fillId="0" borderId="2" xfId="0" applyBorder="1"/>
    <xf numFmtId="0" fontId="0" fillId="34" borderId="18" xfId="0" applyFill="1" applyBorder="1"/>
    <xf numFmtId="0" fontId="0" fillId="0" borderId="19" xfId="0" applyBorder="1" applyAlignment="1">
      <alignment horizontal="center"/>
    </xf>
    <xf numFmtId="0" fontId="1" fillId="0" borderId="0" xfId="0" applyFont="1" applyAlignment="1">
      <alignment horizontal="left"/>
    </xf>
    <xf numFmtId="0" fontId="59" fillId="0" borderId="2" xfId="0" applyFont="1" applyBorder="1" applyAlignment="1">
      <alignment horizontal="right"/>
    </xf>
    <xf numFmtId="0" fontId="0" fillId="42" borderId="20" xfId="0" applyFill="1" applyBorder="1"/>
    <xf numFmtId="0" fontId="0" fillId="42" borderId="1" xfId="0" applyFill="1" applyBorder="1"/>
    <xf numFmtId="0" fontId="59" fillId="0" borderId="2" xfId="0" applyFont="1" applyBorder="1"/>
    <xf numFmtId="0" fontId="59" fillId="0" borderId="19" xfId="0" applyFont="1" applyBorder="1" applyAlignment="1">
      <alignment horizontal="center"/>
    </xf>
    <xf numFmtId="0" fontId="0" fillId="0" borderId="2" xfId="0" applyBorder="1" applyAlignment="1">
      <alignment horizontal="center"/>
    </xf>
    <xf numFmtId="2" fontId="25" fillId="0" borderId="2" xfId="0" applyNumberFormat="1" applyFont="1" applyBorder="1"/>
    <xf numFmtId="0" fontId="0" fillId="0" borderId="2" xfId="0" applyBorder="1" applyAlignment="1">
      <alignment horizontal="right"/>
    </xf>
    <xf numFmtId="2" fontId="64" fillId="0" borderId="0" xfId="0" applyNumberFormat="1" applyFont="1"/>
    <xf numFmtId="0" fontId="66" fillId="0" borderId="0" xfId="0" applyFont="1"/>
    <xf numFmtId="0" fontId="67" fillId="0" borderId="0" xfId="0" applyFont="1"/>
    <xf numFmtId="0" fontId="70" fillId="33" borderId="0" xfId="0" applyFont="1" applyFill="1" applyAlignment="1">
      <alignment horizontal="center"/>
    </xf>
    <xf numFmtId="21" fontId="45" fillId="0" borderId="0" xfId="0" applyNumberFormat="1" applyFont="1" applyAlignment="1">
      <alignment horizontal="right"/>
    </xf>
    <xf numFmtId="21" fontId="27" fillId="0" borderId="0" xfId="0" applyNumberFormat="1" applyFont="1" applyAlignment="1">
      <alignment horizontal="right"/>
    </xf>
    <xf numFmtId="0" fontId="0" fillId="43" borderId="15" xfId="0" applyFill="1" applyBorder="1"/>
    <xf numFmtId="0" fontId="31" fillId="0" borderId="0" xfId="0" applyFont="1"/>
    <xf numFmtId="171" fontId="2" fillId="0" borderId="0" xfId="0" applyNumberFormat="1" applyFont="1"/>
    <xf numFmtId="0" fontId="59" fillId="38" borderId="0" xfId="0" applyFont="1" applyFill="1"/>
    <xf numFmtId="0" fontId="1" fillId="38" borderId="0" xfId="0" applyFont="1" applyFill="1"/>
    <xf numFmtId="0" fontId="1" fillId="38" borderId="0" xfId="0" applyFont="1" applyFill="1" applyAlignment="1">
      <alignment horizontal="right"/>
    </xf>
    <xf numFmtId="0" fontId="59" fillId="38" borderId="0" xfId="0" applyFont="1" applyFill="1" applyAlignment="1">
      <alignment horizontal="right"/>
    </xf>
    <xf numFmtId="0" fontId="61" fillId="38" borderId="0" xfId="0" applyFont="1" applyFill="1" applyAlignment="1">
      <alignment horizontal="center"/>
    </xf>
    <xf numFmtId="168" fontId="5" fillId="0" borderId="0" xfId="0" applyNumberFormat="1" applyFont="1"/>
    <xf numFmtId="0" fontId="72" fillId="0" borderId="0" xfId="0" applyFont="1"/>
    <xf numFmtId="0" fontId="73" fillId="0" borderId="0" xfId="0" applyFont="1"/>
    <xf numFmtId="0" fontId="74" fillId="0" borderId="0" xfId="0" applyFont="1"/>
    <xf numFmtId="0" fontId="10" fillId="0" borderId="0" xfId="0" applyFont="1"/>
    <xf numFmtId="0" fontId="75" fillId="0" borderId="0" xfId="0" applyFont="1"/>
    <xf numFmtId="0" fontId="0" fillId="44" borderId="0" xfId="0" applyFill="1"/>
    <xf numFmtId="0" fontId="0" fillId="0" borderId="0" xfId="0" applyAlignment="1">
      <alignment horizontal="center"/>
    </xf>
    <xf numFmtId="0" fontId="61" fillId="0" borderId="0" xfId="0" applyFont="1" applyAlignment="1">
      <alignment horizontal="center"/>
    </xf>
    <xf numFmtId="168" fontId="76" fillId="0" borderId="0" xfId="0" applyNumberFormat="1" applyFont="1"/>
  </cellXfs>
  <cellStyles count="47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 2" xfId="9" xr:uid="{00000000-0005-0000-0000-000008000000}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 2" xfId="15" xr:uid="{00000000-0005-0000-0000-00000E000000}"/>
    <cellStyle name="60% - Accent4 2" xfId="16" xr:uid="{00000000-0005-0000-0000-00000F000000}"/>
    <cellStyle name="60% - Accent5" xfId="17" builtinId="48" customBuiltin="1"/>
    <cellStyle name="60% - Accent6 2" xfId="18" xr:uid="{00000000-0005-0000-0000-000011000000}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00000000-0005-0000-0000-000025000000}"/>
    <cellStyle name="Normal 3" xfId="46" xr:uid="{00000000-0005-0000-0000-000026000000}"/>
    <cellStyle name="Note 2" xfId="38" xr:uid="{00000000-0005-0000-0000-000027000000}"/>
    <cellStyle name="Output" xfId="39" builtinId="21" customBuiltin="1"/>
    <cellStyle name="Standaard 2" xfId="44" xr:uid="{00000000-0005-0000-0000-000029000000}"/>
    <cellStyle name="Standard 2" xfId="43" xr:uid="{00000000-0005-0000-0000-00002A000000}"/>
    <cellStyle name="Standard 3" xfId="45" xr:uid="{00000000-0005-0000-0000-00002B000000}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A96"/>
  <sheetViews>
    <sheetView tabSelected="1" workbookViewId="0"/>
  </sheetViews>
  <sheetFormatPr defaultColWidth="9.140625" defaultRowHeight="12.75" x14ac:dyDescent="0.2"/>
  <cols>
    <col min="1" max="1" width="1.42578125" style="9" customWidth="1"/>
    <col min="2" max="2" width="3.7109375" style="9" customWidth="1"/>
    <col min="3" max="3" width="16.28515625" style="9" customWidth="1"/>
    <col min="4" max="4" width="1.140625" style="9" customWidth="1"/>
    <col min="5" max="5" width="6.7109375" style="9" customWidth="1"/>
    <col min="6" max="6" width="5.7109375" style="9" customWidth="1"/>
    <col min="7" max="7" width="3.7109375" style="9" customWidth="1"/>
    <col min="8" max="8" width="16.28515625" style="9" customWidth="1"/>
    <col min="9" max="9" width="1.140625" style="9" customWidth="1"/>
    <col min="10" max="10" width="6.7109375" style="9" customWidth="1"/>
    <col min="11" max="11" width="5.7109375" style="9" customWidth="1"/>
    <col min="12" max="12" width="3.7109375" style="9" customWidth="1"/>
    <col min="13" max="13" width="16.28515625" style="9" customWidth="1"/>
    <col min="14" max="14" width="1.140625" style="9" customWidth="1"/>
    <col min="15" max="15" width="6.7109375" style="9" customWidth="1"/>
    <col min="16" max="16" width="1.140625" style="7" customWidth="1"/>
    <col min="17" max="17" width="15.28515625" style="9" hidden="1" customWidth="1"/>
    <col min="18" max="18" width="2.7109375" style="7" hidden="1" customWidth="1"/>
    <col min="19" max="19" width="14" style="9" hidden="1" customWidth="1"/>
    <col min="20" max="20" width="2.7109375" style="7" hidden="1" customWidth="1"/>
    <col min="21" max="21" width="12.42578125" style="9" hidden="1" customWidth="1"/>
    <col min="22" max="22" width="2.7109375" style="7" hidden="1" customWidth="1"/>
    <col min="23" max="23" width="11.28515625" style="9" hidden="1" customWidth="1"/>
    <col min="24" max="24" width="2.7109375" style="7" hidden="1" customWidth="1"/>
    <col min="25" max="25" width="11.28515625" style="9" hidden="1" customWidth="1"/>
    <col min="26" max="26" width="2.5703125" style="10" hidden="1" customWidth="1"/>
    <col min="27" max="27" width="2.85546875" style="10" hidden="1" customWidth="1"/>
    <col min="28" max="28" width="16.42578125" style="9" hidden="1" customWidth="1"/>
    <col min="29" max="29" width="1.140625" style="9" hidden="1" customWidth="1"/>
    <col min="30" max="30" width="4.42578125" style="9" hidden="1" customWidth="1"/>
    <col min="31" max="31" width="1" style="11" hidden="1" customWidth="1"/>
    <col min="32" max="39" width="10.42578125" style="11" hidden="1" customWidth="1"/>
    <col min="40" max="45" width="0.140625" style="11" hidden="1" customWidth="1"/>
    <col min="46" max="47" width="10.42578125" style="11" hidden="1" customWidth="1"/>
    <col min="48" max="48" width="1.85546875" style="9" hidden="1" customWidth="1"/>
    <col min="49" max="49" width="0" style="9" hidden="1" customWidth="1"/>
    <col min="50" max="50" width="1.85546875" style="9" hidden="1" customWidth="1"/>
    <col min="51" max="51" width="0" style="9" hidden="1" customWidth="1"/>
    <col min="52" max="52" width="1.85546875" style="9" hidden="1" customWidth="1"/>
    <col min="53" max="53" width="0" style="9" hidden="1" customWidth="1"/>
    <col min="54" max="54" width="1.85546875" style="9" hidden="1" customWidth="1"/>
    <col min="55" max="55" width="0" style="9" hidden="1" customWidth="1"/>
    <col min="56" max="56" width="1.85546875" style="9" hidden="1" customWidth="1"/>
    <col min="57" max="57" width="0" style="9" hidden="1" customWidth="1"/>
    <col min="58" max="58" width="2" style="9" hidden="1" customWidth="1"/>
    <col min="59" max="81" width="0" style="9" hidden="1" customWidth="1"/>
    <col min="82" max="16384" width="9.140625" style="9"/>
  </cols>
  <sheetData>
    <row r="1" spans="2:79" ht="6.75" customHeight="1" x14ac:dyDescent="0.2">
      <c r="P1" s="12" t="s">
        <v>2</v>
      </c>
      <c r="AE1" s="11" t="s">
        <v>2</v>
      </c>
      <c r="AJ1" s="11">
        <v>1</v>
      </c>
      <c r="AL1" s="11">
        <v>13</v>
      </c>
    </row>
    <row r="2" spans="2:79" ht="18" x14ac:dyDescent="0.25">
      <c r="B2" s="61" t="s">
        <v>181</v>
      </c>
      <c r="R2" s="9"/>
      <c r="T2" s="9"/>
      <c r="V2" s="9"/>
      <c r="X2" s="14"/>
      <c r="Y2" s="20"/>
      <c r="AD2" s="65" t="s">
        <v>175</v>
      </c>
      <c r="AG2" s="167"/>
      <c r="AH2" s="167" t="str">
        <f>IF(AJ2&lt;AJ1,"NO",IF(AJ2&gt;AL1,"NO",IF(AL2&lt;AJ1,"NO",IF(AL2&gt;AL1,"NO",IF(AJ2&gt;AL2,"NO",IF(AJ2&gt;INT(AJ2),"NO",IF(AL2&gt;INT(AL2),"NO","OK")))))))</f>
        <v>OK</v>
      </c>
      <c r="AI2" s="12" t="s">
        <v>8</v>
      </c>
      <c r="AJ2" s="12">
        <v>1</v>
      </c>
      <c r="AK2" s="12" t="s">
        <v>9</v>
      </c>
      <c r="AL2" s="12">
        <v>9</v>
      </c>
      <c r="AT2" s="11">
        <f>AL2-AJ2</f>
        <v>8</v>
      </c>
      <c r="AU2" s="11">
        <v>1</v>
      </c>
      <c r="AW2" s="9">
        <v>2</v>
      </c>
      <c r="AY2" s="9">
        <v>3</v>
      </c>
      <c r="BA2" s="9">
        <v>4</v>
      </c>
      <c r="BC2" s="9">
        <v>5</v>
      </c>
      <c r="BE2" s="9">
        <v>6</v>
      </c>
    </row>
    <row r="3" spans="2:79" x14ac:dyDescent="0.2">
      <c r="X3" s="9"/>
      <c r="AD3" s="65" t="s">
        <v>176</v>
      </c>
      <c r="AJ3" s="167" t="s">
        <v>60</v>
      </c>
      <c r="BS3" s="7" t="s">
        <v>62</v>
      </c>
      <c r="BZ3" s="7" t="s">
        <v>63</v>
      </c>
      <c r="CA3" s="7" t="s">
        <v>64</v>
      </c>
    </row>
    <row r="4" spans="2:79" x14ac:dyDescent="0.2">
      <c r="E4" s="65" t="s">
        <v>175</v>
      </c>
      <c r="J4" s="65" t="s">
        <v>175</v>
      </c>
      <c r="O4" s="65" t="s">
        <v>175</v>
      </c>
      <c r="X4" s="9"/>
      <c r="AD4" s="65"/>
      <c r="AJ4" s="167"/>
      <c r="BS4" s="7"/>
      <c r="BZ4" s="7"/>
      <c r="CA4" s="7"/>
    </row>
    <row r="5" spans="2:79" x14ac:dyDescent="0.2">
      <c r="E5" s="65" t="s">
        <v>176</v>
      </c>
      <c r="J5" s="65" t="s">
        <v>176</v>
      </c>
      <c r="O5" s="65" t="s">
        <v>176</v>
      </c>
      <c r="X5" s="9"/>
      <c r="Z5" s="9"/>
      <c r="AD5" s="76"/>
      <c r="AF5" s="12" t="s">
        <v>192</v>
      </c>
      <c r="AM5" s="12"/>
      <c r="BS5" s="7"/>
      <c r="BZ5" s="7"/>
      <c r="CA5" s="7"/>
    </row>
    <row r="6" spans="2:79" ht="10.5" customHeight="1" x14ac:dyDescent="0.25">
      <c r="C6" s="71" t="str">
        <f ca="1">IF($CA6&lt;BE$2,"",BE6)</f>
        <v/>
      </c>
      <c r="H6" s="71" t="str">
        <f ca="1">IF($CA8&lt;BE$2,"",BE8)</f>
        <v/>
      </c>
      <c r="M6" s="71" t="str">
        <f ca="1">IF($CA10&lt;BE$2,"",BE10)</f>
        <v/>
      </c>
      <c r="Z6" s="78"/>
      <c r="AE6" s="71"/>
      <c r="AF6" s="11">
        <v>0</v>
      </c>
      <c r="AN6" s="11">
        <v>1</v>
      </c>
      <c r="AT6" s="11">
        <f>AJ2</f>
        <v>1</v>
      </c>
      <c r="AU6" s="11">
        <f ca="1">INT(RAND()*99*10^($BZ6-2)+10^($BZ6-2))</f>
        <v>25</v>
      </c>
      <c r="AW6" s="9">
        <f ca="1">INT(RAND()*9*10^($BZ6-1)+10^($BZ6-1))</f>
        <v>53</v>
      </c>
      <c r="AY6" s="9">
        <f ca="1">INT(RAND()*99*10^($BZ6-2)+10^($BZ6-2))</f>
        <v>2</v>
      </c>
      <c r="BA6" s="9">
        <f ca="1">INT(RAND()*99*10^($BZ6-2)+10^($BZ6-2))</f>
        <v>16</v>
      </c>
      <c r="BC6" s="9">
        <f ca="1">INT(RAND()*99*10^($BZ6-2)+10^($BZ6-2))</f>
        <v>97</v>
      </c>
      <c r="BE6" s="9">
        <f ca="1">INT(RAND()*99*10^($BZ6-2)+10^($BZ6-2))</f>
        <v>60</v>
      </c>
      <c r="BG6" s="9">
        <f ca="1">SUM(AU6:BE6)</f>
        <v>253</v>
      </c>
      <c r="BH6" s="9">
        <f ca="1">MAX(AU6:BE6)</f>
        <v>97</v>
      </c>
      <c r="BI6" s="9">
        <f ca="1">COUNT(AU6:BE6)</f>
        <v>6</v>
      </c>
      <c r="BJ6" s="9">
        <f ca="1">INT(LOG(BH6+0.5))+1</f>
        <v>2</v>
      </c>
      <c r="BK6" s="9">
        <f ca="1">BZ6+CA6-3</f>
        <v>1</v>
      </c>
      <c r="BL6" s="9">
        <f ca="1">AU6+AW6</f>
        <v>78</v>
      </c>
      <c r="BM6" s="9">
        <f ca="1">IF(CA6&gt;2,AY6,0)</f>
        <v>0</v>
      </c>
      <c r="BN6" s="9">
        <f ca="1">IF(CA6&gt;3,BA6,0)</f>
        <v>0</v>
      </c>
      <c r="BO6" s="9">
        <f ca="1">IF(CA6&gt;4,BC6,0)</f>
        <v>0</v>
      </c>
      <c r="BP6" s="9">
        <f ca="1">IF(CA6=6,BE6,0)</f>
        <v>0</v>
      </c>
      <c r="BQ6" s="9">
        <f ca="1">SUM(BL6:BP6)</f>
        <v>78</v>
      </c>
      <c r="BS6" s="9">
        <f>AT6-1</f>
        <v>0</v>
      </c>
      <c r="BT6" s="9">
        <f>INT(0.5+BS6/2)</f>
        <v>0</v>
      </c>
      <c r="BU6" s="9">
        <f>BS6-4</f>
        <v>-4</v>
      </c>
      <c r="BV6" s="9">
        <f>IF(BU6&gt;BT6,BU6,BT6)</f>
        <v>0</v>
      </c>
      <c r="BW6" s="9">
        <f>IF(BS6&gt;8,8,BS6)</f>
        <v>0</v>
      </c>
      <c r="BX6" s="9">
        <f>BW6-BV6</f>
        <v>0</v>
      </c>
      <c r="BY6" s="9">
        <f ca="1">INT((RAND()*BX6)+0.5)+BV6</f>
        <v>0</v>
      </c>
      <c r="BZ6" s="9">
        <f ca="1">BY6+2</f>
        <v>2</v>
      </c>
      <c r="CA6" s="9">
        <f ca="1">AT6+3-BZ6</f>
        <v>2</v>
      </c>
    </row>
    <row r="7" spans="2:79" ht="10.5" customHeight="1" x14ac:dyDescent="0.25">
      <c r="B7" s="77" t="str">
        <f ca="1">IF(C6="","","+")</f>
        <v/>
      </c>
      <c r="C7" s="71" t="str">
        <f ca="1">IF($CA6&lt;BC$2,"",BC6)</f>
        <v/>
      </c>
      <c r="G7" s="77" t="str">
        <f ca="1">IF(H6="","","+")</f>
        <v/>
      </c>
      <c r="H7" s="71" t="str">
        <f ca="1">IF($CA8&lt;BC$2,"",BC8)</f>
        <v/>
      </c>
      <c r="L7" s="77" t="str">
        <f ca="1">IF(M6="","","+")</f>
        <v/>
      </c>
      <c r="M7" s="71" t="str">
        <f ca="1">IF($CA10&lt;BC$2,"",BC10)</f>
        <v/>
      </c>
      <c r="P7" s="77"/>
      <c r="Q7" s="71"/>
      <c r="R7" s="77"/>
      <c r="S7" s="71"/>
      <c r="T7" s="77"/>
      <c r="U7" s="71"/>
      <c r="V7" s="77"/>
      <c r="W7" s="71"/>
      <c r="X7" s="77"/>
      <c r="Y7" s="71"/>
      <c r="Z7" s="77"/>
      <c r="AA7" s="77"/>
      <c r="AB7" s="154"/>
      <c r="AC7" s="71"/>
      <c r="AD7" s="75"/>
      <c r="AE7" s="71"/>
      <c r="AI7" s="12"/>
      <c r="AJ7" s="12" t="s">
        <v>184</v>
      </c>
      <c r="AK7" s="12" t="s">
        <v>185</v>
      </c>
      <c r="AL7" s="12" t="s">
        <v>186</v>
      </c>
    </row>
    <row r="8" spans="2:79" ht="10.5" customHeight="1" x14ac:dyDescent="0.25">
      <c r="B8" s="77" t="str">
        <f ca="1">IF(C7="","","+")</f>
        <v/>
      </c>
      <c r="C8" s="71" t="str">
        <f ca="1">IF($CA6&lt;BA$2,"",BA6)</f>
        <v/>
      </c>
      <c r="G8" s="77" t="str">
        <f ca="1">IF(H7="","","+")</f>
        <v/>
      </c>
      <c r="H8" s="71" t="str">
        <f ca="1">IF($CA8&lt;BA$2,"",BA8)</f>
        <v/>
      </c>
      <c r="L8" s="77" t="str">
        <f ca="1">IF(M7="","","+")</f>
        <v/>
      </c>
      <c r="M8" s="71" t="str">
        <f ca="1">IF($CA10&lt;BA$2,"",BA10)</f>
        <v/>
      </c>
      <c r="Z8" s="78"/>
      <c r="AE8" s="71"/>
      <c r="AF8" s="11">
        <v>0</v>
      </c>
      <c r="AI8" s="12"/>
      <c r="AJ8" s="12"/>
      <c r="AK8" s="12"/>
      <c r="AN8" s="11">
        <f>AN6+1</f>
        <v>2</v>
      </c>
      <c r="AT8" s="11">
        <f>INT(0.5+(AT$2/17*(AN8-1)))+AJ$2</f>
        <v>1</v>
      </c>
      <c r="AU8" s="11">
        <f ca="1">INT(RAND()*99*10^($BZ8-2)+10^($BZ8-2))</f>
        <v>68</v>
      </c>
      <c r="AW8" s="9">
        <f ca="1">INT(RAND()*9*10^($BZ8-1)+10^($BZ8-1))</f>
        <v>81</v>
      </c>
      <c r="AY8" s="9">
        <f ca="1">INT(RAND()*99*10^($BZ8-2)+10^($BZ8-2))</f>
        <v>17</v>
      </c>
      <c r="BA8" s="9">
        <f ca="1">INT(RAND()*99*10^($BZ8-2)+10^($BZ8-2))</f>
        <v>64</v>
      </c>
      <c r="BC8" s="9">
        <f ca="1">INT(RAND()*99*10^($BZ8-2)+10^($BZ8-2))</f>
        <v>37</v>
      </c>
      <c r="BE8" s="9">
        <f ca="1">INT(RAND()*99*10^($BZ8-2)+10^($BZ8-2))</f>
        <v>44</v>
      </c>
      <c r="BG8" s="9">
        <f ca="1">SUM(AU8:BE8)</f>
        <v>311</v>
      </c>
      <c r="BH8" s="9">
        <f ca="1">MAX(AU8:BE8)</f>
        <v>81</v>
      </c>
      <c r="BI8" s="9">
        <f ca="1">COUNT(AU8:BE8)</f>
        <v>6</v>
      </c>
      <c r="BJ8" s="9">
        <f ca="1">INT(LOG(BH8+0.5))+1</f>
        <v>2</v>
      </c>
      <c r="BK8" s="9">
        <f ca="1">BZ8+CA8-3</f>
        <v>1</v>
      </c>
      <c r="BL8" s="9">
        <f ca="1">AU8+AW8</f>
        <v>149</v>
      </c>
      <c r="BM8" s="9">
        <f ca="1">IF(CA8&gt;2,AY8,0)</f>
        <v>0</v>
      </c>
      <c r="BN8" s="9">
        <f ca="1">IF(CA8&gt;3,BA8,0)</f>
        <v>0</v>
      </c>
      <c r="BO8" s="9">
        <f ca="1">IF(CA8&gt;4,BC8,0)</f>
        <v>0</v>
      </c>
      <c r="BP8" s="9">
        <f ca="1">IF(CA8=6,BE8,0)</f>
        <v>0</v>
      </c>
      <c r="BQ8" s="9">
        <f ca="1">SUM(BL8:BP8)</f>
        <v>149</v>
      </c>
      <c r="BS8" s="9">
        <f>AT8-1</f>
        <v>0</v>
      </c>
      <c r="BT8" s="9">
        <f>INT(0.5+BS8/2)</f>
        <v>0</v>
      </c>
      <c r="BU8" s="9">
        <f>BS8-4</f>
        <v>-4</v>
      </c>
      <c r="BV8" s="9">
        <f>IF(BU8&gt;BT8,BU8,BT8)</f>
        <v>0</v>
      </c>
      <c r="BW8" s="9">
        <f>IF(BS8&gt;8,8,BS8)</f>
        <v>0</v>
      </c>
      <c r="BX8" s="9">
        <f>BW8-BV8</f>
        <v>0</v>
      </c>
      <c r="BY8" s="9">
        <f ca="1">INT((RAND()*BX8)+0.5)+BV8</f>
        <v>0</v>
      </c>
      <c r="BZ8" s="9">
        <f ca="1">BY8+2</f>
        <v>2</v>
      </c>
      <c r="CA8" s="9">
        <f ca="1">AT8+3-BZ8</f>
        <v>2</v>
      </c>
    </row>
    <row r="9" spans="2:79" ht="17.25" customHeight="1" x14ac:dyDescent="0.25">
      <c r="B9" s="77" t="str">
        <f ca="1">IF(C8="","","+")</f>
        <v/>
      </c>
      <c r="C9" s="71" t="str">
        <f ca="1">IF($CA6&lt;AY$2,"",AY6)</f>
        <v/>
      </c>
      <c r="G9" s="77" t="str">
        <f ca="1">IF(H8="","","+")</f>
        <v/>
      </c>
      <c r="H9" s="71" t="str">
        <f ca="1">IF($CA8&lt;AY$2,"",AY8)</f>
        <v/>
      </c>
      <c r="L9" s="77" t="str">
        <f ca="1">IF(M8="","","+")</f>
        <v/>
      </c>
      <c r="M9" s="71" t="str">
        <f ca="1">IF($CA10&lt;AY$2,"",AY10)</f>
        <v/>
      </c>
      <c r="P9" s="77"/>
      <c r="Q9" s="71"/>
      <c r="R9" s="77"/>
      <c r="S9" s="71"/>
      <c r="T9" s="77"/>
      <c r="U9" s="71"/>
      <c r="V9" s="77"/>
      <c r="W9" s="71"/>
      <c r="X9" s="77"/>
      <c r="Y9" s="71"/>
      <c r="Z9" s="77"/>
      <c r="AA9" s="78"/>
      <c r="AB9" s="154"/>
      <c r="AC9" s="71"/>
      <c r="AD9" s="75"/>
      <c r="AE9" s="71"/>
      <c r="AI9" s="12" t="s">
        <v>187</v>
      </c>
      <c r="AJ9" s="12">
        <v>1</v>
      </c>
      <c r="AK9" s="12">
        <v>1</v>
      </c>
      <c r="AL9" s="11">
        <v>2</v>
      </c>
    </row>
    <row r="10" spans="2:79" ht="17.25" customHeight="1" x14ac:dyDescent="0.25">
      <c r="B10" s="77" t="str">
        <f ca="1">IF(C9="","","+")</f>
        <v/>
      </c>
      <c r="C10" s="71">
        <f ca="1">IF($CA6&lt;AW$2,"",AW6)</f>
        <v>53</v>
      </c>
      <c r="G10" s="77" t="str">
        <f ca="1">IF(H9="","","+")</f>
        <v/>
      </c>
      <c r="H10" s="71">
        <f ca="1">IF($CA8&lt;AW$2,"",AW8)</f>
        <v>81</v>
      </c>
      <c r="L10" s="77" t="str">
        <f ca="1">IF(M9="","","+")</f>
        <v/>
      </c>
      <c r="M10" s="71">
        <f ca="1">IF($CA10&lt;AW$2,"",AW10)</f>
        <v>184</v>
      </c>
      <c r="Z10" s="78"/>
      <c r="AE10" s="71"/>
      <c r="AF10" s="11">
        <v>0</v>
      </c>
      <c r="AN10" s="11">
        <f>AN8+1</f>
        <v>3</v>
      </c>
      <c r="AT10" s="11">
        <f>INT(0.5+(AT$2/17*(AN10-1)))+AJ$2</f>
        <v>2</v>
      </c>
      <c r="AU10" s="11">
        <f ca="1">INT(RAND()*99*10^($BZ10-2)+10^($BZ10-2))</f>
        <v>382</v>
      </c>
      <c r="AW10" s="9">
        <f ca="1">INT(RAND()*9*10^($BZ10-1)+10^($BZ10-1))</f>
        <v>184</v>
      </c>
      <c r="AY10" s="9">
        <f ca="1">INT(RAND()*99*10^($BZ10-2)+10^($BZ10-2))</f>
        <v>292</v>
      </c>
      <c r="BA10" s="9">
        <f ca="1">INT(RAND()*99*10^($BZ10-2)+10^($BZ10-2))</f>
        <v>907</v>
      </c>
      <c r="BC10" s="9">
        <f ca="1">INT(RAND()*99*10^($BZ10-2)+10^($BZ10-2))</f>
        <v>433</v>
      </c>
      <c r="BE10" s="9">
        <f ca="1">INT(RAND()*99*10^($BZ10-2)+10^($BZ10-2))</f>
        <v>924</v>
      </c>
      <c r="BG10" s="9">
        <f ca="1">SUM(AU10:BE10)</f>
        <v>3122</v>
      </c>
      <c r="BH10" s="9">
        <f ca="1">MAX(AU10:BE10)</f>
        <v>924</v>
      </c>
      <c r="BI10" s="9">
        <f ca="1">COUNT(AU10:BE10)</f>
        <v>6</v>
      </c>
      <c r="BJ10" s="9">
        <f ca="1">INT(LOG(BH10+0.5))+1</f>
        <v>3</v>
      </c>
      <c r="BK10" s="9">
        <f ca="1">BZ10+CA10-3</f>
        <v>2</v>
      </c>
      <c r="BL10" s="9">
        <f ca="1">AU10+AW10</f>
        <v>566</v>
      </c>
      <c r="BM10" s="9">
        <f ca="1">IF(CA10&gt;2,AY10,0)</f>
        <v>0</v>
      </c>
      <c r="BN10" s="9">
        <f ca="1">IF(CA10&gt;3,BA10,0)</f>
        <v>0</v>
      </c>
      <c r="BO10" s="9">
        <f ca="1">IF(CA10&gt;4,BC10,0)</f>
        <v>0</v>
      </c>
      <c r="BP10" s="9">
        <f ca="1">IF(CA10=6,BE10,0)</f>
        <v>0</v>
      </c>
      <c r="BQ10" s="9">
        <f ca="1">SUM(BL10:BP10)</f>
        <v>566</v>
      </c>
      <c r="BS10" s="9">
        <f>AT10-1</f>
        <v>1</v>
      </c>
      <c r="BT10" s="9">
        <f>INT(0.5+BS10/2)</f>
        <v>1</v>
      </c>
      <c r="BU10" s="9">
        <f>BS10-4</f>
        <v>-3</v>
      </c>
      <c r="BV10" s="9">
        <f>IF(BU10&gt;BT10,BU10,BT10)</f>
        <v>1</v>
      </c>
      <c r="BW10" s="9">
        <f>IF(BS10&gt;8,8,BS10)</f>
        <v>1</v>
      </c>
      <c r="BX10" s="9">
        <f>BW10-BV10</f>
        <v>0</v>
      </c>
      <c r="BY10" s="9">
        <f ca="1">INT((RAND()*BX10)+0.5)+BV10</f>
        <v>1</v>
      </c>
      <c r="BZ10" s="9">
        <f ca="1">BY10+2</f>
        <v>3</v>
      </c>
      <c r="CA10" s="9">
        <f ca="1">AT10+3-BZ10</f>
        <v>2</v>
      </c>
    </row>
    <row r="11" spans="2:79" ht="17.25" customHeight="1" thickBot="1" x14ac:dyDescent="0.3">
      <c r="B11" s="77" t="s">
        <v>0</v>
      </c>
      <c r="C11" s="86">
        <f ca="1">IF($CA6&lt;AU$2,"",AU6)</f>
        <v>25</v>
      </c>
      <c r="G11" s="77" t="s">
        <v>0</v>
      </c>
      <c r="H11" s="86">
        <f ca="1">IF($CA8&lt;AU$2,"",AU8)</f>
        <v>68</v>
      </c>
      <c r="L11" s="77" t="s">
        <v>0</v>
      </c>
      <c r="M11" s="86">
        <f ca="1">IF($CA10&lt;AU$2,"",AU10)</f>
        <v>382</v>
      </c>
      <c r="P11" s="77"/>
      <c r="Q11" s="71"/>
      <c r="R11" s="77"/>
      <c r="S11" s="71"/>
      <c r="T11" s="77"/>
      <c r="U11" s="71"/>
      <c r="V11" s="77"/>
      <c r="W11" s="71"/>
      <c r="X11" s="77"/>
      <c r="Y11" s="71"/>
      <c r="Z11" s="77"/>
      <c r="AA11" s="77"/>
      <c r="AB11" s="154"/>
      <c r="AC11" s="71"/>
      <c r="AD11" s="75"/>
      <c r="AE11" s="71"/>
      <c r="AI11" s="12" t="s">
        <v>188</v>
      </c>
      <c r="AJ11" s="11">
        <v>7</v>
      </c>
      <c r="AK11" s="11">
        <v>6</v>
      </c>
      <c r="AL11" s="11">
        <v>8</v>
      </c>
    </row>
    <row r="12" spans="2:79" ht="17.25" customHeight="1" x14ac:dyDescent="0.25">
      <c r="B12" s="78" t="s">
        <v>1</v>
      </c>
      <c r="C12" s="154">
        <f ca="1">BQ6</f>
        <v>78</v>
      </c>
      <c r="D12" s="71"/>
      <c r="E12" s="75">
        <f ca="1">BK6+AF6</f>
        <v>1</v>
      </c>
      <c r="G12" s="78" t="s">
        <v>1</v>
      </c>
      <c r="H12" s="154">
        <f ca="1">BQ8</f>
        <v>149</v>
      </c>
      <c r="I12" s="71"/>
      <c r="J12" s="75">
        <f ca="1">BK8+AF8</f>
        <v>1</v>
      </c>
      <c r="L12" s="78" t="s">
        <v>1</v>
      </c>
      <c r="M12" s="154">
        <f ca="1">BQ10</f>
        <v>566</v>
      </c>
      <c r="N12" s="71"/>
      <c r="O12" s="75">
        <f ca="1">BK10+AF10</f>
        <v>2</v>
      </c>
      <c r="Z12" s="78"/>
      <c r="AE12" s="71"/>
      <c r="AF12" s="11">
        <v>0</v>
      </c>
      <c r="AI12" s="12"/>
      <c r="AN12" s="11">
        <f>AN10+1</f>
        <v>4</v>
      </c>
      <c r="AT12" s="11">
        <f>INT(0.5+(AT$2/17*(AN12-1)))+AJ$2</f>
        <v>2</v>
      </c>
      <c r="AU12" s="11">
        <f ca="1">INT(RAND()*99*10^($BZ12-2)+10^($BZ12-2))</f>
        <v>991</v>
      </c>
      <c r="AW12" s="9">
        <f ca="1">INT(RAND()*9*10^($BZ12-1)+10^($BZ12-1))</f>
        <v>442</v>
      </c>
      <c r="AY12" s="9">
        <f ca="1">INT(RAND()*99*10^($BZ12-2)+10^($BZ12-2))</f>
        <v>430</v>
      </c>
      <c r="BA12" s="9">
        <f ca="1">INT(RAND()*99*10^($BZ12-2)+10^($BZ12-2))</f>
        <v>400</v>
      </c>
      <c r="BC12" s="9">
        <f ca="1">INT(RAND()*99*10^($BZ12-2)+10^($BZ12-2))</f>
        <v>673</v>
      </c>
      <c r="BE12" s="9">
        <f ca="1">INT(RAND()*99*10^($BZ12-2)+10^($BZ12-2))</f>
        <v>144</v>
      </c>
      <c r="BG12" s="9">
        <f ca="1">SUM(AU12:BE12)</f>
        <v>3080</v>
      </c>
      <c r="BH12" s="9">
        <f ca="1">MAX(AU12:BE12)</f>
        <v>991</v>
      </c>
      <c r="BI12" s="9">
        <f ca="1">COUNT(AU12:BE12)</f>
        <v>6</v>
      </c>
      <c r="BJ12" s="9">
        <f ca="1">INT(LOG(BH12+0.5))+1</f>
        <v>3</v>
      </c>
      <c r="BK12" s="9">
        <f ca="1">BZ12+CA12-3</f>
        <v>2</v>
      </c>
      <c r="BL12" s="9">
        <f ca="1">AU12+AW12</f>
        <v>1433</v>
      </c>
      <c r="BM12" s="9">
        <f ca="1">IF(CA12&gt;2,AY12,0)</f>
        <v>0</v>
      </c>
      <c r="BN12" s="9">
        <f ca="1">IF(CA12&gt;3,BA12,0)</f>
        <v>0</v>
      </c>
      <c r="BO12" s="9">
        <f ca="1">IF(CA12&gt;4,BC12,0)</f>
        <v>0</v>
      </c>
      <c r="BP12" s="9">
        <f ca="1">IF(CA12=6,BE12,0)</f>
        <v>0</v>
      </c>
      <c r="BQ12" s="9">
        <f ca="1">SUM(BL12:BP12)</f>
        <v>1433</v>
      </c>
      <c r="BS12" s="9">
        <f>AT12-1</f>
        <v>1</v>
      </c>
      <c r="BT12" s="9">
        <f>INT(0.5+BS12/2)</f>
        <v>1</v>
      </c>
      <c r="BU12" s="9">
        <f>BS12-4</f>
        <v>-3</v>
      </c>
      <c r="BV12" s="9">
        <f>IF(BU12&gt;BT12,BU12,BT12)</f>
        <v>1</v>
      </c>
      <c r="BW12" s="9">
        <f>IF(BS12&gt;8,8,BS12)</f>
        <v>1</v>
      </c>
      <c r="BX12" s="9">
        <f>BW12-BV12</f>
        <v>0</v>
      </c>
      <c r="BY12" s="9">
        <f ca="1">INT((RAND()*BX12)+0.5)+BV12</f>
        <v>1</v>
      </c>
      <c r="BZ12" s="9">
        <f ca="1">BY12+2</f>
        <v>3</v>
      </c>
      <c r="CA12" s="9">
        <f ca="1">AT12+3-BZ12</f>
        <v>2</v>
      </c>
    </row>
    <row r="13" spans="2:79" ht="17.25" customHeight="1" x14ac:dyDescent="0.25">
      <c r="O13" s="71"/>
      <c r="P13" s="77"/>
      <c r="Q13" s="71"/>
      <c r="R13" s="77"/>
      <c r="S13" s="71"/>
      <c r="T13" s="77"/>
      <c r="U13" s="71"/>
      <c r="V13" s="77"/>
      <c r="W13" s="71"/>
      <c r="X13" s="77"/>
      <c r="Y13" s="71"/>
      <c r="Z13" s="77"/>
      <c r="AA13" s="77"/>
      <c r="AB13" s="154"/>
      <c r="AC13" s="71"/>
      <c r="AD13" s="75"/>
      <c r="AE13" s="71"/>
      <c r="AI13" s="12" t="s">
        <v>189</v>
      </c>
      <c r="AJ13" s="11">
        <v>69</v>
      </c>
      <c r="AK13" s="11">
        <v>73</v>
      </c>
      <c r="AL13" s="11">
        <v>90</v>
      </c>
    </row>
    <row r="14" spans="2:79" ht="7.5" customHeight="1" x14ac:dyDescent="0.25">
      <c r="Z14" s="78"/>
      <c r="AE14" s="71"/>
      <c r="AF14" s="11">
        <v>0</v>
      </c>
      <c r="AI14" s="12"/>
      <c r="AN14" s="11">
        <f>AN12+1</f>
        <v>5</v>
      </c>
      <c r="AT14" s="11">
        <f>INT(0.5+(AT$2/17*(AN14-1)))+AJ$2</f>
        <v>3</v>
      </c>
      <c r="AU14" s="11">
        <f ca="1">INT(RAND()*99*10^($BZ14-2)+10^($BZ14-2))</f>
        <v>6267</v>
      </c>
      <c r="AW14" s="9">
        <f ca="1">INT(RAND()*9*10^($BZ14-1)+10^($BZ14-1))</f>
        <v>8783</v>
      </c>
      <c r="AY14" s="9">
        <f ca="1">INT(RAND()*99*10^($BZ14-2)+10^($BZ14-2))</f>
        <v>7650</v>
      </c>
      <c r="BA14" s="9">
        <f ca="1">INT(RAND()*99*10^($BZ14-2)+10^($BZ14-2))</f>
        <v>8304</v>
      </c>
      <c r="BC14" s="9">
        <f ca="1">INT(RAND()*99*10^($BZ14-2)+10^($BZ14-2))</f>
        <v>7926</v>
      </c>
      <c r="BE14" s="9">
        <f ca="1">INT(RAND()*99*10^($BZ14-2)+10^($BZ14-2))</f>
        <v>7322</v>
      </c>
      <c r="BG14" s="9">
        <f ca="1">SUM(AU14:BE14)</f>
        <v>46252</v>
      </c>
      <c r="BH14" s="9">
        <f ca="1">MAX(AU14:BE14)</f>
        <v>8783</v>
      </c>
      <c r="BI14" s="9">
        <f ca="1">COUNT(AU14:BE14)</f>
        <v>6</v>
      </c>
      <c r="BJ14" s="9">
        <f ca="1">INT(LOG(BH14+0.5))+1</f>
        <v>4</v>
      </c>
      <c r="BK14" s="9">
        <f ca="1">BZ14+CA14-3</f>
        <v>3</v>
      </c>
      <c r="BL14" s="9">
        <f ca="1">AU14+AW14</f>
        <v>15050</v>
      </c>
      <c r="BM14" s="9">
        <f ca="1">IF(CA14&gt;2,AY14,0)</f>
        <v>0</v>
      </c>
      <c r="BN14" s="9">
        <f ca="1">IF(CA14&gt;3,BA14,0)</f>
        <v>0</v>
      </c>
      <c r="BO14" s="9">
        <f ca="1">IF(CA14&gt;4,BC14,0)</f>
        <v>0</v>
      </c>
      <c r="BP14" s="9">
        <f ca="1">IF(CA14=6,BE14,0)</f>
        <v>0</v>
      </c>
      <c r="BQ14" s="9">
        <f ca="1">SUM(BL14:BP14)</f>
        <v>15050</v>
      </c>
      <c r="BS14" s="9">
        <f>AT14-1</f>
        <v>2</v>
      </c>
      <c r="BT14" s="9">
        <f>INT(0.5+BS14/2)</f>
        <v>1</v>
      </c>
      <c r="BU14" s="9">
        <f>BS14-4</f>
        <v>-2</v>
      </c>
      <c r="BV14" s="9">
        <f>IF(BU14&gt;BT14,BU14,BT14)</f>
        <v>1</v>
      </c>
      <c r="BW14" s="9">
        <f>IF(BS14&gt;8,8,BS14)</f>
        <v>2</v>
      </c>
      <c r="BX14" s="9">
        <f>BW14-BV14</f>
        <v>1</v>
      </c>
      <c r="BY14" s="9">
        <f ca="1">INT((RAND()*BX14)+0.5)+BV14</f>
        <v>2</v>
      </c>
      <c r="BZ14" s="9">
        <f ca="1">BY14+2</f>
        <v>4</v>
      </c>
      <c r="CA14" s="9">
        <f ca="1">AT14+3-BZ14</f>
        <v>2</v>
      </c>
    </row>
    <row r="15" spans="2:79" ht="7.5" customHeight="1" x14ac:dyDescent="0.25">
      <c r="C15" s="71" t="str">
        <f ca="1">IF($CA12&lt;BE$2,"",BE12)</f>
        <v/>
      </c>
      <c r="H15" s="71" t="str">
        <f ca="1">IF($CA14&lt;BE$2,"",BE14)</f>
        <v/>
      </c>
      <c r="M15" s="71" t="str">
        <f ca="1">IF($CA16&lt;BE$2,"",BE16)</f>
        <v/>
      </c>
      <c r="P15" s="77"/>
      <c r="Q15" s="71"/>
      <c r="R15" s="77"/>
      <c r="S15" s="71"/>
      <c r="T15" s="77"/>
      <c r="U15" s="71"/>
      <c r="V15" s="77"/>
      <c r="W15" s="71"/>
      <c r="X15" s="77"/>
      <c r="Y15" s="71"/>
      <c r="Z15" s="77"/>
      <c r="AA15" s="77"/>
      <c r="AB15" s="154"/>
      <c r="AC15" s="71"/>
      <c r="AD15" s="75"/>
      <c r="AE15" s="71"/>
      <c r="AI15" s="12" t="s">
        <v>183</v>
      </c>
      <c r="AJ15" s="11">
        <v>18</v>
      </c>
      <c r="AK15" s="11">
        <v>18</v>
      </c>
      <c r="AL15" s="11">
        <v>18</v>
      </c>
    </row>
    <row r="16" spans="2:79" ht="7.5" customHeight="1" x14ac:dyDescent="0.25">
      <c r="B16" s="77" t="str">
        <f ca="1">IF(C15="","","+")</f>
        <v/>
      </c>
      <c r="C16" s="71" t="str">
        <f ca="1">IF($CA12&lt;BC$2,"",BC12)</f>
        <v/>
      </c>
      <c r="G16" s="77" t="str">
        <f ca="1">IF(H15="","","+")</f>
        <v/>
      </c>
      <c r="H16" s="71" t="str">
        <f ca="1">IF($CA14&lt;BC$2,"",BC14)</f>
        <v/>
      </c>
      <c r="L16" s="77" t="str">
        <f ca="1">IF(M15="","","+")</f>
        <v/>
      </c>
      <c r="M16" s="71" t="str">
        <f ca="1">IF($CA16&lt;BC$2,"",BC16)</f>
        <v/>
      </c>
      <c r="Z16" s="78"/>
      <c r="AE16" s="71"/>
      <c r="AF16" s="11">
        <v>0</v>
      </c>
      <c r="AN16" s="11">
        <f>AN14+1</f>
        <v>6</v>
      </c>
      <c r="AT16" s="11">
        <f>INT(0.5+(AT$2/17*(AN16-1)))+AJ$2</f>
        <v>3</v>
      </c>
      <c r="AU16" s="11">
        <f ca="1">INT(RAND()*99*10^($BZ16-2)+10^($BZ16-2))</f>
        <v>895</v>
      </c>
      <c r="AW16" s="9">
        <f ca="1">INT(RAND()*9*10^($BZ16-1)+10^($BZ16-1))</f>
        <v>281</v>
      </c>
      <c r="AY16" s="9">
        <f ca="1">INT(RAND()*99*10^($BZ16-2)+10^($BZ16-2))</f>
        <v>261</v>
      </c>
      <c r="BA16" s="9">
        <f ca="1">INT(RAND()*99*10^($BZ16-2)+10^($BZ16-2))</f>
        <v>178</v>
      </c>
      <c r="BC16" s="9">
        <f ca="1">INT(RAND()*99*10^($BZ16-2)+10^($BZ16-2))</f>
        <v>622</v>
      </c>
      <c r="BE16" s="9">
        <f ca="1">INT(RAND()*99*10^($BZ16-2)+10^($BZ16-2))</f>
        <v>393</v>
      </c>
      <c r="BG16" s="9">
        <f ca="1">SUM(AU16:BE16)</f>
        <v>2630</v>
      </c>
      <c r="BH16" s="9">
        <f ca="1">MAX(AU16:BE16)</f>
        <v>895</v>
      </c>
      <c r="BI16" s="9">
        <f ca="1">COUNT(AU16:BE16)</f>
        <v>6</v>
      </c>
      <c r="BJ16" s="9">
        <f ca="1">INT(LOG(BH16+0.5))+1</f>
        <v>3</v>
      </c>
      <c r="BK16" s="9">
        <f ca="1">BZ16+CA16-3</f>
        <v>3</v>
      </c>
      <c r="BL16" s="9">
        <f ca="1">AU16+AW16</f>
        <v>1176</v>
      </c>
      <c r="BM16" s="9">
        <f ca="1">IF(CA16&gt;2,AY16,0)</f>
        <v>261</v>
      </c>
      <c r="BN16" s="9">
        <f ca="1">IF(CA16&gt;3,BA16,0)</f>
        <v>0</v>
      </c>
      <c r="BO16" s="9">
        <f ca="1">IF(CA16&gt;4,BC16,0)</f>
        <v>0</v>
      </c>
      <c r="BP16" s="9">
        <f ca="1">IF(CA16=6,BE16,0)</f>
        <v>0</v>
      </c>
      <c r="BQ16" s="9">
        <f ca="1">SUM(BL16:BP16)</f>
        <v>1437</v>
      </c>
      <c r="BS16" s="9">
        <f>AT16-1</f>
        <v>2</v>
      </c>
      <c r="BT16" s="9">
        <f>INT(0.5+BS16/2)</f>
        <v>1</v>
      </c>
      <c r="BU16" s="9">
        <f>BS16-4</f>
        <v>-2</v>
      </c>
      <c r="BV16" s="9">
        <f>IF(BU16&gt;BT16,BU16,BT16)</f>
        <v>1</v>
      </c>
      <c r="BW16" s="9">
        <f>IF(BS16&gt;8,8,BS16)</f>
        <v>2</v>
      </c>
      <c r="BX16" s="9">
        <f>BW16-BV16</f>
        <v>1</v>
      </c>
      <c r="BY16" s="9">
        <f ca="1">INT((RAND()*BX16)+0.5)+BV16</f>
        <v>1</v>
      </c>
      <c r="BZ16" s="9">
        <f ca="1">BY16+2</f>
        <v>3</v>
      </c>
      <c r="CA16" s="9">
        <f ca="1">AT16+3-BZ16</f>
        <v>3</v>
      </c>
    </row>
    <row r="17" spans="2:79" ht="17.25" customHeight="1" x14ac:dyDescent="0.25">
      <c r="B17" s="77" t="str">
        <f ca="1">IF(C16="","","+")</f>
        <v/>
      </c>
      <c r="C17" s="71" t="str">
        <f ca="1">IF($CA12&lt;BA$2,"",BA12)</f>
        <v/>
      </c>
      <c r="G17" s="77" t="str">
        <f ca="1">IF(H16="","","+")</f>
        <v/>
      </c>
      <c r="H17" s="71" t="str">
        <f ca="1">IF($CA14&lt;BA$2,"",BA14)</f>
        <v/>
      </c>
      <c r="L17" s="77" t="str">
        <f ca="1">IF(M16="","","+")</f>
        <v/>
      </c>
      <c r="M17" s="71" t="str">
        <f ca="1">IF($CA16&lt;BA$2,"",BA16)</f>
        <v/>
      </c>
      <c r="P17" s="77"/>
      <c r="Q17" s="71"/>
      <c r="R17" s="77"/>
      <c r="S17" s="71"/>
      <c r="T17" s="77"/>
      <c r="U17" s="71"/>
      <c r="V17" s="77"/>
      <c r="W17" s="71"/>
      <c r="X17" s="77"/>
      <c r="Y17" s="71"/>
      <c r="Z17" s="77"/>
      <c r="AA17" s="77"/>
      <c r="AB17" s="154"/>
      <c r="AC17" s="71"/>
      <c r="AD17" s="75"/>
      <c r="AE17" s="71"/>
    </row>
    <row r="18" spans="2:79" ht="17.25" customHeight="1" x14ac:dyDescent="0.25">
      <c r="B18" s="77" t="str">
        <f ca="1">IF(C17="","","+")</f>
        <v/>
      </c>
      <c r="C18" s="71" t="str">
        <f ca="1">IF($CA12&lt;AY$2,"",AY12)</f>
        <v/>
      </c>
      <c r="G18" s="77" t="str">
        <f ca="1">IF(H17="","","+")</f>
        <v/>
      </c>
      <c r="H18" s="71" t="str">
        <f ca="1">IF($CA14&lt;AY$2,"",AY14)</f>
        <v/>
      </c>
      <c r="L18" s="77" t="str">
        <f ca="1">IF(M17="","","+")</f>
        <v/>
      </c>
      <c r="M18" s="71">
        <f ca="1">IF($CA16&lt;AY$2,"",AY16)</f>
        <v>261</v>
      </c>
      <c r="Z18" s="78"/>
      <c r="AE18" s="71"/>
      <c r="AF18" s="11">
        <v>0</v>
      </c>
      <c r="AN18" s="11">
        <f>AN16+1</f>
        <v>7</v>
      </c>
      <c r="AT18" s="11">
        <f>INT(0.5+(AT$2/17*(AN18-1)))+AJ$2</f>
        <v>4</v>
      </c>
      <c r="AU18" s="11">
        <f ca="1">INT(RAND()*99*10^($BZ18-2)+10^($BZ18-2))</f>
        <v>6123</v>
      </c>
      <c r="AW18" s="9">
        <f ca="1">INT(RAND()*9*10^($BZ18-1)+10^($BZ18-1))</f>
        <v>1263</v>
      </c>
      <c r="AY18" s="9">
        <f ca="1">INT(RAND()*99*10^($BZ18-2)+10^($BZ18-2))</f>
        <v>643</v>
      </c>
      <c r="BA18" s="9">
        <f ca="1">INT(RAND()*99*10^($BZ18-2)+10^($BZ18-2))</f>
        <v>1076</v>
      </c>
      <c r="BC18" s="9">
        <f ca="1">INT(RAND()*99*10^($BZ18-2)+10^($BZ18-2))</f>
        <v>9314</v>
      </c>
      <c r="BE18" s="9">
        <f ca="1">INT(RAND()*99*10^($BZ18-2)+10^($BZ18-2))</f>
        <v>6643</v>
      </c>
      <c r="BG18" s="9">
        <f ca="1">SUM(AU18:BE18)</f>
        <v>25062</v>
      </c>
      <c r="BH18" s="9">
        <f ca="1">MAX(AU18:BE18)</f>
        <v>9314</v>
      </c>
      <c r="BI18" s="9">
        <f ca="1">COUNT(AU18:BE18)</f>
        <v>6</v>
      </c>
      <c r="BJ18" s="9">
        <f ca="1">INT(LOG(BH18+0.5))+1</f>
        <v>4</v>
      </c>
      <c r="BK18" s="9">
        <f ca="1">BZ18+CA18-3</f>
        <v>4</v>
      </c>
      <c r="BL18" s="9">
        <f ca="1">AU18+AW18</f>
        <v>7386</v>
      </c>
      <c r="BM18" s="9">
        <f ca="1">IF(CA18&gt;2,AY18,0)</f>
        <v>643</v>
      </c>
      <c r="BN18" s="9">
        <f ca="1">IF(CA18&gt;3,BA18,0)</f>
        <v>0</v>
      </c>
      <c r="BO18" s="9">
        <f ca="1">IF(CA18&gt;4,BC18,0)</f>
        <v>0</v>
      </c>
      <c r="BP18" s="9">
        <f ca="1">IF(CA18=6,BE18,0)</f>
        <v>0</v>
      </c>
      <c r="BQ18" s="9">
        <f ca="1">SUM(BL18:BP18)</f>
        <v>8029</v>
      </c>
      <c r="BS18" s="9">
        <f>AT18-1</f>
        <v>3</v>
      </c>
      <c r="BT18" s="9">
        <f>INT(0.5+BS18/2)</f>
        <v>2</v>
      </c>
      <c r="BU18" s="9">
        <f>BS18-4</f>
        <v>-1</v>
      </c>
      <c r="BV18" s="9">
        <f>IF(BU18&gt;BT18,BU18,BT18)</f>
        <v>2</v>
      </c>
      <c r="BW18" s="9">
        <f>IF(BS18&gt;8,8,BS18)</f>
        <v>3</v>
      </c>
      <c r="BX18" s="9">
        <f>BW18-BV18</f>
        <v>1</v>
      </c>
      <c r="BY18" s="9">
        <f ca="1">INT((RAND()*BX18)+0.5)+BV18</f>
        <v>2</v>
      </c>
      <c r="BZ18" s="9">
        <f ca="1">BY18+2</f>
        <v>4</v>
      </c>
      <c r="CA18" s="9">
        <f ca="1">AT18+3-BZ18</f>
        <v>3</v>
      </c>
    </row>
    <row r="19" spans="2:79" ht="17.25" customHeight="1" x14ac:dyDescent="0.25">
      <c r="B19" s="77" t="str">
        <f ca="1">IF(C18="","","+")</f>
        <v/>
      </c>
      <c r="C19" s="71">
        <f ca="1">IF($CA12&lt;AW$2,"",AW12)</f>
        <v>442</v>
      </c>
      <c r="G19" s="77" t="str">
        <f ca="1">IF(H18="","","+")</f>
        <v/>
      </c>
      <c r="H19" s="71">
        <f ca="1">IF($CA14&lt;AW$2,"",AW14)</f>
        <v>8783</v>
      </c>
      <c r="L19" s="77" t="str">
        <f ca="1">IF(M18="","","+")</f>
        <v>+</v>
      </c>
      <c r="M19" s="71">
        <f ca="1">IF($CA16&lt;AW$2,"",AW16)</f>
        <v>281</v>
      </c>
      <c r="P19" s="77"/>
      <c r="Q19" s="71"/>
      <c r="R19" s="77"/>
      <c r="S19" s="71"/>
      <c r="T19" s="77"/>
      <c r="U19" s="71"/>
      <c r="V19" s="77"/>
      <c r="W19" s="71"/>
      <c r="X19" s="77"/>
      <c r="Y19" s="71"/>
      <c r="Z19" s="77"/>
      <c r="AA19" s="77"/>
      <c r="AB19" s="154"/>
      <c r="AC19" s="71"/>
      <c r="AD19" s="75"/>
      <c r="AE19" s="71"/>
    </row>
    <row r="20" spans="2:79" ht="17.25" customHeight="1" thickBot="1" x14ac:dyDescent="0.3">
      <c r="B20" s="77" t="s">
        <v>0</v>
      </c>
      <c r="C20" s="86">
        <f ca="1">IF($CA12&lt;AU$2,"",AU12)</f>
        <v>991</v>
      </c>
      <c r="G20" s="77" t="s">
        <v>0</v>
      </c>
      <c r="H20" s="86">
        <f ca="1">IF($CA14&lt;AU$2,"",AU14)</f>
        <v>6267</v>
      </c>
      <c r="L20" s="77" t="s">
        <v>0</v>
      </c>
      <c r="M20" s="86">
        <f ca="1">IF($CA16&lt;AU$2,"",AU16)</f>
        <v>895</v>
      </c>
      <c r="Z20" s="78"/>
      <c r="AE20" s="71"/>
      <c r="AF20" s="11">
        <v>0</v>
      </c>
      <c r="AN20" s="11">
        <f>AN18+1</f>
        <v>8</v>
      </c>
      <c r="AT20" s="11">
        <f>INT(0.5+(AT$2/17*(AN20-1)))+AJ$2</f>
        <v>4</v>
      </c>
      <c r="AU20" s="11">
        <f ca="1">INT(RAND()*99*10^($BZ20-2)+10^($BZ20-2))</f>
        <v>2523</v>
      </c>
      <c r="AW20" s="9">
        <f ca="1">INT(RAND()*9*10^($BZ20-1)+10^($BZ20-1))</f>
        <v>7999</v>
      </c>
      <c r="AY20" s="9">
        <f ca="1">INT(RAND()*99*10^($BZ20-2)+10^($BZ20-2))</f>
        <v>2852</v>
      </c>
      <c r="BA20" s="9">
        <f ca="1">INT(RAND()*99*10^($BZ20-2)+10^($BZ20-2))</f>
        <v>7708</v>
      </c>
      <c r="BC20" s="9">
        <f ca="1">INT(RAND()*99*10^($BZ20-2)+10^($BZ20-2))</f>
        <v>6862</v>
      </c>
      <c r="BE20" s="9">
        <f ca="1">INT(RAND()*99*10^($BZ20-2)+10^($BZ20-2))</f>
        <v>1876</v>
      </c>
      <c r="BG20" s="9">
        <f ca="1">SUM(AU20:BE20)</f>
        <v>29820</v>
      </c>
      <c r="BH20" s="9">
        <f ca="1">MAX(AU20:BE20)</f>
        <v>7999</v>
      </c>
      <c r="BI20" s="9">
        <f ca="1">COUNT(AU20:BE20)</f>
        <v>6</v>
      </c>
      <c r="BJ20" s="9">
        <f ca="1">INT(LOG(BH20+0.5))+1</f>
        <v>4</v>
      </c>
      <c r="BK20" s="9">
        <f ca="1">BZ20+CA20-3</f>
        <v>4</v>
      </c>
      <c r="BL20" s="9">
        <f ca="1">AU20+AW20</f>
        <v>10522</v>
      </c>
      <c r="BM20" s="9">
        <f ca="1">IF(CA20&gt;2,AY20,0)</f>
        <v>2852</v>
      </c>
      <c r="BN20" s="9">
        <f ca="1">IF(CA20&gt;3,BA20,0)</f>
        <v>0</v>
      </c>
      <c r="BO20" s="9">
        <f ca="1">IF(CA20&gt;4,BC20,0)</f>
        <v>0</v>
      </c>
      <c r="BP20" s="9">
        <f ca="1">IF(CA20=6,BE20,0)</f>
        <v>0</v>
      </c>
      <c r="BQ20" s="9">
        <f ca="1">SUM(BL20:BP20)</f>
        <v>13374</v>
      </c>
      <c r="BS20" s="9">
        <f>AT20-1</f>
        <v>3</v>
      </c>
      <c r="BT20" s="9">
        <f>INT(0.5+BS20/2)</f>
        <v>2</v>
      </c>
      <c r="BU20" s="9">
        <f>BS20-4</f>
        <v>-1</v>
      </c>
      <c r="BV20" s="9">
        <f>IF(BU20&gt;BT20,BU20,BT20)</f>
        <v>2</v>
      </c>
      <c r="BW20" s="9">
        <f>IF(BS20&gt;8,8,BS20)</f>
        <v>3</v>
      </c>
      <c r="BX20" s="9">
        <f>BW20-BV20</f>
        <v>1</v>
      </c>
      <c r="BY20" s="9">
        <f ca="1">INT((RAND()*BX20)+0.5)+BV20</f>
        <v>2</v>
      </c>
      <c r="BZ20" s="9">
        <f ca="1">BY20+2</f>
        <v>4</v>
      </c>
      <c r="CA20" s="9">
        <f ca="1">AT20+3-BZ20</f>
        <v>3</v>
      </c>
    </row>
    <row r="21" spans="2:79" ht="17.25" customHeight="1" x14ac:dyDescent="0.25">
      <c r="B21" s="78" t="s">
        <v>1</v>
      </c>
      <c r="C21" s="154">
        <f ca="1">BQ12</f>
        <v>1433</v>
      </c>
      <c r="D21" s="71"/>
      <c r="E21" s="75">
        <f ca="1">BK12+AF12</f>
        <v>2</v>
      </c>
      <c r="G21" s="78" t="s">
        <v>1</v>
      </c>
      <c r="H21" s="154">
        <f ca="1">BQ14</f>
        <v>15050</v>
      </c>
      <c r="I21" s="71"/>
      <c r="J21" s="75">
        <f ca="1">BK14+AF14</f>
        <v>3</v>
      </c>
      <c r="L21" s="78" t="s">
        <v>1</v>
      </c>
      <c r="M21" s="154">
        <f ca="1">BQ16</f>
        <v>1437</v>
      </c>
      <c r="N21" s="71"/>
      <c r="O21" s="75">
        <f ca="1">BK16+AF16</f>
        <v>3</v>
      </c>
      <c r="P21" s="77"/>
      <c r="Q21" s="71"/>
      <c r="R21" s="77"/>
      <c r="S21" s="71"/>
      <c r="T21" s="77"/>
      <c r="U21" s="71"/>
      <c r="V21" s="77"/>
      <c r="W21" s="71"/>
      <c r="X21" s="77"/>
      <c r="Y21" s="71"/>
      <c r="Z21" s="77"/>
      <c r="AA21" s="77"/>
      <c r="AB21" s="154"/>
      <c r="AC21" s="71"/>
      <c r="AD21" s="75"/>
      <c r="AE21" s="71"/>
    </row>
    <row r="22" spans="2:79" ht="17.25" customHeight="1" x14ac:dyDescent="0.25">
      <c r="Z22" s="78"/>
      <c r="AE22" s="71"/>
      <c r="AF22" s="11">
        <v>0</v>
      </c>
      <c r="AN22" s="11">
        <f>AN20+1</f>
        <v>9</v>
      </c>
      <c r="AT22" s="11">
        <f>INT(0.5+(AT$2/17*(AN22-1)))+AJ$2</f>
        <v>5</v>
      </c>
      <c r="AU22" s="11">
        <f ca="1">INT(RAND()*99*10^($BZ22-2)+10^($BZ22-2))</f>
        <v>2747</v>
      </c>
      <c r="AW22" s="9">
        <f ca="1">INT(RAND()*9*10^($BZ22-1)+10^($BZ22-1))</f>
        <v>3143</v>
      </c>
      <c r="AY22" s="9">
        <f ca="1">INT(RAND()*99*10^($BZ22-2)+10^($BZ22-2))</f>
        <v>9424</v>
      </c>
      <c r="BA22" s="9">
        <f ca="1">INT(RAND()*99*10^($BZ22-2)+10^($BZ22-2))</f>
        <v>7004</v>
      </c>
      <c r="BC22" s="9">
        <f ca="1">INT(RAND()*99*10^($BZ22-2)+10^($BZ22-2))</f>
        <v>999</v>
      </c>
      <c r="BE22" s="9">
        <f ca="1">INT(RAND()*99*10^($BZ22-2)+10^($BZ22-2))</f>
        <v>3331</v>
      </c>
      <c r="BG22" s="9">
        <f ca="1">SUM(AU22:BE22)</f>
        <v>26648</v>
      </c>
      <c r="BH22" s="9">
        <f ca="1">MAX(AU22:BE22)</f>
        <v>9424</v>
      </c>
      <c r="BI22" s="9">
        <f ca="1">COUNT(AU22:BE22)</f>
        <v>6</v>
      </c>
      <c r="BJ22" s="9">
        <f ca="1">INT(LOG(BH22+0.5))+1</f>
        <v>4</v>
      </c>
      <c r="BK22" s="9">
        <f ca="1">BZ22+CA22-3</f>
        <v>5</v>
      </c>
      <c r="BL22" s="9">
        <f ca="1">AU22+AW22</f>
        <v>5890</v>
      </c>
      <c r="BM22" s="9">
        <f ca="1">IF(CA22&gt;2,AY22,0)</f>
        <v>9424</v>
      </c>
      <c r="BN22" s="9">
        <f ca="1">IF(CA22&gt;3,BA22,0)</f>
        <v>7004</v>
      </c>
      <c r="BO22" s="9">
        <f ca="1">IF(CA22&gt;4,BC22,0)</f>
        <v>0</v>
      </c>
      <c r="BP22" s="9">
        <f ca="1">IF(CA22=6,BE22,0)</f>
        <v>0</v>
      </c>
      <c r="BQ22" s="9">
        <f ca="1">SUM(BL22:BP22)</f>
        <v>22318</v>
      </c>
      <c r="BS22" s="9">
        <f>AT22-1</f>
        <v>4</v>
      </c>
      <c r="BT22" s="9">
        <f>INT(0.5+BS22/2)</f>
        <v>2</v>
      </c>
      <c r="BU22" s="9">
        <f>BS22-4</f>
        <v>0</v>
      </c>
      <c r="BV22" s="9">
        <f>IF(BU22&gt;BT22,BU22,BT22)</f>
        <v>2</v>
      </c>
      <c r="BW22" s="9">
        <f>IF(BS22&gt;8,8,BS22)</f>
        <v>4</v>
      </c>
      <c r="BX22" s="9">
        <f>BW22-BV22</f>
        <v>2</v>
      </c>
      <c r="BY22" s="9">
        <f ca="1">INT((RAND()*BX22)+0.5)+BV22</f>
        <v>2</v>
      </c>
      <c r="BZ22" s="9">
        <f ca="1">BY22+2</f>
        <v>4</v>
      </c>
      <c r="CA22" s="9">
        <f ca="1">AT22+3-BZ22</f>
        <v>4</v>
      </c>
    </row>
    <row r="23" spans="2:79" ht="8.25" customHeight="1" x14ac:dyDescent="0.25">
      <c r="O23" s="71"/>
      <c r="P23" s="77"/>
      <c r="Q23" s="71"/>
      <c r="R23" s="77"/>
      <c r="S23" s="71"/>
      <c r="T23" s="77"/>
      <c r="U23" s="71"/>
      <c r="V23" s="77"/>
      <c r="W23" s="71"/>
      <c r="X23" s="77"/>
      <c r="Y23" s="71"/>
      <c r="Z23" s="77"/>
      <c r="AA23" s="77"/>
      <c r="AB23" s="154"/>
      <c r="AC23" s="71"/>
      <c r="AD23" s="75"/>
      <c r="AE23" s="71"/>
    </row>
    <row r="24" spans="2:79" ht="8.25" customHeight="1" x14ac:dyDescent="0.25">
      <c r="C24" s="71" t="str">
        <f ca="1">IF($CA18&lt;BE$2,"",BE18)</f>
        <v/>
      </c>
      <c r="H24" s="71" t="str">
        <f ca="1">IF($CA20&lt;BE$2,"",BE20)</f>
        <v/>
      </c>
      <c r="M24" s="71" t="str">
        <f ca="1">IF($CA22&lt;BE$2,"",BE22)</f>
        <v/>
      </c>
      <c r="Z24" s="78"/>
      <c r="AE24" s="71"/>
      <c r="AF24" s="11">
        <v>0</v>
      </c>
      <c r="AN24" s="11">
        <f>AN22+1</f>
        <v>10</v>
      </c>
      <c r="AT24" s="11">
        <f>INT(0.5+(AT$2/17*(AN24-1)))+AJ$2</f>
        <v>5</v>
      </c>
      <c r="AU24" s="11">
        <f ca="1">INT(RAND()*99*10^($BZ24-2)+10^($BZ24-2))</f>
        <v>86930</v>
      </c>
      <c r="AW24" s="9">
        <f ca="1">INT(RAND()*9*10^($BZ24-1)+10^($BZ24-1))</f>
        <v>27988</v>
      </c>
      <c r="AY24" s="9">
        <f ca="1">INT(RAND()*99*10^($BZ24-2)+10^($BZ24-2))</f>
        <v>84876</v>
      </c>
      <c r="BA24" s="9">
        <f ca="1">INT(RAND()*99*10^($BZ24-2)+10^($BZ24-2))</f>
        <v>84499</v>
      </c>
      <c r="BC24" s="9">
        <f ca="1">INT(RAND()*99*10^($BZ24-2)+10^($BZ24-2))</f>
        <v>42706</v>
      </c>
      <c r="BE24" s="9">
        <f ca="1">INT(RAND()*99*10^($BZ24-2)+10^($BZ24-2))</f>
        <v>59532</v>
      </c>
      <c r="BG24" s="9">
        <f ca="1">SUM(AU24:BE24)</f>
        <v>386531</v>
      </c>
      <c r="BH24" s="9">
        <f ca="1">MAX(AU24:BE24)</f>
        <v>86930</v>
      </c>
      <c r="BI24" s="9">
        <f ca="1">COUNT(AU24:BE24)</f>
        <v>6</v>
      </c>
      <c r="BJ24" s="9">
        <f ca="1">INT(LOG(BH24+0.5))+1</f>
        <v>5</v>
      </c>
      <c r="BK24" s="9">
        <f ca="1">BZ24+CA24-3</f>
        <v>5</v>
      </c>
      <c r="BL24" s="9">
        <f ca="1">AU24+AW24</f>
        <v>114918</v>
      </c>
      <c r="BM24" s="9">
        <f ca="1">IF(CA24&gt;2,AY24,0)</f>
        <v>84876</v>
      </c>
      <c r="BN24" s="9">
        <f ca="1">IF(CA24&gt;3,BA24,0)</f>
        <v>0</v>
      </c>
      <c r="BO24" s="9">
        <f ca="1">IF(CA24&gt;4,BC24,0)</f>
        <v>0</v>
      </c>
      <c r="BP24" s="9">
        <f ca="1">IF(CA24=6,BE24,0)</f>
        <v>0</v>
      </c>
      <c r="BQ24" s="9">
        <f ca="1">SUM(BL24:BP24)</f>
        <v>199794</v>
      </c>
      <c r="BS24" s="9">
        <f>AT24-1</f>
        <v>4</v>
      </c>
      <c r="BT24" s="9">
        <f>INT(0.5+BS24/2)</f>
        <v>2</v>
      </c>
      <c r="BU24" s="9">
        <f>BS24-4</f>
        <v>0</v>
      </c>
      <c r="BV24" s="9">
        <f>IF(BU24&gt;BT24,BU24,BT24)</f>
        <v>2</v>
      </c>
      <c r="BW24" s="9">
        <f>IF(BS24&gt;8,8,BS24)</f>
        <v>4</v>
      </c>
      <c r="BX24" s="9">
        <f>BW24-BV24</f>
        <v>2</v>
      </c>
      <c r="BY24" s="9">
        <f ca="1">INT((RAND()*BX24)+0.5)+BV24</f>
        <v>3</v>
      </c>
      <c r="BZ24" s="9">
        <f ca="1">BY24+2</f>
        <v>5</v>
      </c>
      <c r="CA24" s="9">
        <f ca="1">AT24+3-BZ24</f>
        <v>3</v>
      </c>
    </row>
    <row r="25" spans="2:79" ht="17.25" customHeight="1" x14ac:dyDescent="0.25">
      <c r="B25" s="77" t="str">
        <f ca="1">IF(C24="","","+")</f>
        <v/>
      </c>
      <c r="C25" s="71" t="str">
        <f ca="1">IF($CA18&lt;BC$2,"",BC18)</f>
        <v/>
      </c>
      <c r="G25" s="77" t="str">
        <f ca="1">IF(H24="","","+")</f>
        <v/>
      </c>
      <c r="H25" s="71" t="str">
        <f ca="1">IF($CA20&lt;BC$2,"",BC20)</f>
        <v/>
      </c>
      <c r="L25" s="77" t="str">
        <f ca="1">IF(M24="","","+")</f>
        <v/>
      </c>
      <c r="M25" s="71" t="str">
        <f ca="1">IF($CA22&lt;BC$2,"",BC22)</f>
        <v/>
      </c>
      <c r="P25" s="77"/>
      <c r="Q25" s="71"/>
      <c r="R25" s="77"/>
      <c r="S25" s="71"/>
      <c r="T25" s="77"/>
      <c r="U25" s="71"/>
      <c r="V25" s="77"/>
      <c r="W25" s="71"/>
      <c r="X25" s="77"/>
      <c r="Y25" s="71"/>
      <c r="Z25" s="77"/>
      <c r="AA25" s="77"/>
      <c r="AB25" s="154"/>
      <c r="AC25" s="71"/>
      <c r="AD25" s="75"/>
      <c r="AE25" s="71"/>
    </row>
    <row r="26" spans="2:79" ht="17.25" customHeight="1" x14ac:dyDescent="0.25">
      <c r="B26" s="77" t="str">
        <f ca="1">IF(C25="","","+")</f>
        <v/>
      </c>
      <c r="C26" s="71" t="str">
        <f ca="1">IF($CA18&lt;BA$2,"",BA18)</f>
        <v/>
      </c>
      <c r="G26" s="77" t="str">
        <f ca="1">IF(H25="","","+")</f>
        <v/>
      </c>
      <c r="H26" s="71" t="str">
        <f ca="1">IF($CA20&lt;BA$2,"",BA20)</f>
        <v/>
      </c>
      <c r="L26" s="77" t="str">
        <f ca="1">IF(M25="","","+")</f>
        <v/>
      </c>
      <c r="M26" s="71">
        <f ca="1">IF($CA22&lt;BA$2,"",BA22)</f>
        <v>7004</v>
      </c>
      <c r="Z26" s="78"/>
      <c r="AE26" s="71"/>
      <c r="AF26" s="11">
        <v>0</v>
      </c>
      <c r="AN26" s="11">
        <f>AN24+1</f>
        <v>11</v>
      </c>
      <c r="AT26" s="11">
        <f>INT(0.5+(AT$2/17*(AN26-1)))+AJ$2</f>
        <v>6</v>
      </c>
      <c r="AU26" s="11">
        <f ca="1">INT(RAND()*99*10^($BZ26-2)+10^($BZ26-2))</f>
        <v>92029</v>
      </c>
      <c r="AW26" s="9">
        <f ca="1">INT(RAND()*9*10^($BZ26-1)+10^($BZ26-1))</f>
        <v>47270</v>
      </c>
      <c r="AY26" s="9">
        <f ca="1">INT(RAND()*99*10^($BZ26-2)+10^($BZ26-2))</f>
        <v>88928</v>
      </c>
      <c r="BA26" s="9">
        <f ca="1">INT(RAND()*99*10^($BZ26-2)+10^($BZ26-2))</f>
        <v>24560</v>
      </c>
      <c r="BC26" s="9">
        <f ca="1">INT(RAND()*99*10^($BZ26-2)+10^($BZ26-2))</f>
        <v>59317</v>
      </c>
      <c r="BE26" s="9">
        <f ca="1">INT(RAND()*99*10^($BZ26-2)+10^($BZ26-2))</f>
        <v>65546</v>
      </c>
      <c r="BG26" s="9">
        <f ca="1">SUM(AU26:BE26)</f>
        <v>377650</v>
      </c>
      <c r="BH26" s="9">
        <f ca="1">MAX(AU26:BE26)</f>
        <v>92029</v>
      </c>
      <c r="BI26" s="9">
        <f ca="1">COUNT(AU26:BE26)</f>
        <v>6</v>
      </c>
      <c r="BJ26" s="9">
        <f ca="1">INT(LOG(BH26+0.5))+1</f>
        <v>5</v>
      </c>
      <c r="BK26" s="9">
        <f ca="1">BZ26+CA26-3</f>
        <v>6</v>
      </c>
      <c r="BL26" s="9">
        <f ca="1">AU26+AW26</f>
        <v>139299</v>
      </c>
      <c r="BM26" s="9">
        <f ca="1">IF(CA26&gt;2,AY26,0)</f>
        <v>88928</v>
      </c>
      <c r="BN26" s="9">
        <f ca="1">IF(CA26&gt;3,BA26,0)</f>
        <v>24560</v>
      </c>
      <c r="BO26" s="9">
        <f ca="1">IF(CA26&gt;4,BC26,0)</f>
        <v>0</v>
      </c>
      <c r="BP26" s="9">
        <f ca="1">IF(CA26=6,BE26,0)</f>
        <v>0</v>
      </c>
      <c r="BQ26" s="9">
        <f ca="1">SUM(BL26:BP26)</f>
        <v>252787</v>
      </c>
      <c r="BS26" s="9">
        <f>AT26-1</f>
        <v>5</v>
      </c>
      <c r="BT26" s="9">
        <f>INT(0.5+BS26/2)</f>
        <v>3</v>
      </c>
      <c r="BU26" s="9">
        <f>BS26-4</f>
        <v>1</v>
      </c>
      <c r="BV26" s="9">
        <f>IF(BU26&gt;BT26,BU26,BT26)</f>
        <v>3</v>
      </c>
      <c r="BW26" s="9">
        <f>IF(BS26&gt;8,8,BS26)</f>
        <v>5</v>
      </c>
      <c r="BX26" s="9">
        <f>BW26-BV26</f>
        <v>2</v>
      </c>
      <c r="BY26" s="9">
        <f ca="1">INT((RAND()*BX26)+0.5)+BV26</f>
        <v>3</v>
      </c>
      <c r="BZ26" s="9">
        <f ca="1">BY26+2</f>
        <v>5</v>
      </c>
      <c r="CA26" s="9">
        <f ca="1">AT26+3-BZ26</f>
        <v>4</v>
      </c>
    </row>
    <row r="27" spans="2:79" ht="17.25" customHeight="1" x14ac:dyDescent="0.25">
      <c r="B27" s="77" t="str">
        <f ca="1">IF(C26="","","+")</f>
        <v/>
      </c>
      <c r="C27" s="71">
        <f ca="1">IF($CA18&lt;AY$2,"",AY18)</f>
        <v>643</v>
      </c>
      <c r="G27" s="77" t="str">
        <f ca="1">IF(H26="","","+")</f>
        <v/>
      </c>
      <c r="H27" s="71">
        <f ca="1">IF($CA20&lt;AY$2,"",AY20)</f>
        <v>2852</v>
      </c>
      <c r="L27" s="77" t="str">
        <f ca="1">IF(M26="","","+")</f>
        <v>+</v>
      </c>
      <c r="M27" s="71">
        <f ca="1">IF($CA22&lt;AY$2,"",AY22)</f>
        <v>9424</v>
      </c>
      <c r="P27" s="77"/>
      <c r="Q27" s="71"/>
      <c r="R27" s="77"/>
      <c r="S27" s="71"/>
      <c r="T27" s="77"/>
      <c r="U27" s="71"/>
      <c r="V27" s="77"/>
      <c r="W27" s="71"/>
      <c r="X27" s="77"/>
      <c r="Y27" s="71"/>
      <c r="Z27" s="77"/>
      <c r="AA27" s="77"/>
      <c r="AB27" s="154"/>
      <c r="AC27" s="71"/>
      <c r="AD27" s="75"/>
      <c r="AE27" s="71"/>
    </row>
    <row r="28" spans="2:79" ht="17.25" customHeight="1" x14ac:dyDescent="0.25">
      <c r="B28" s="77" t="str">
        <f ca="1">IF(C27="","","+")</f>
        <v>+</v>
      </c>
      <c r="C28" s="71">
        <f ca="1">IF($CA18&lt;AW$2,"",AW18)</f>
        <v>1263</v>
      </c>
      <c r="G28" s="77" t="str">
        <f ca="1">IF(H27="","","+")</f>
        <v>+</v>
      </c>
      <c r="H28" s="71">
        <f ca="1">IF($CA20&lt;AW$2,"",AW20)</f>
        <v>7999</v>
      </c>
      <c r="L28" s="77" t="str">
        <f ca="1">IF(M27="","","+")</f>
        <v>+</v>
      </c>
      <c r="M28" s="71">
        <f ca="1">IF($CA22&lt;AW$2,"",AW22)</f>
        <v>3143</v>
      </c>
      <c r="Z28" s="78"/>
      <c r="AE28" s="71"/>
      <c r="AF28" s="11">
        <v>0</v>
      </c>
      <c r="AN28" s="11">
        <f>AN26+1</f>
        <v>12</v>
      </c>
      <c r="AT28" s="11">
        <f>INT(0.5+(AT$2/17*(AN28-1)))+AJ$2</f>
        <v>6</v>
      </c>
      <c r="AU28" s="11">
        <f ca="1">INT(RAND()*99*10^($BZ28-2)+10^($BZ28-2))</f>
        <v>29041</v>
      </c>
      <c r="AW28" s="9">
        <f ca="1">INT(RAND()*9*10^($BZ28-1)+10^($BZ28-1))</f>
        <v>83453</v>
      </c>
      <c r="AY28" s="9">
        <f ca="1">INT(RAND()*99*10^($BZ28-2)+10^($BZ28-2))</f>
        <v>73874</v>
      </c>
      <c r="BA28" s="9">
        <f ca="1">INT(RAND()*99*10^($BZ28-2)+10^($BZ28-2))</f>
        <v>53964</v>
      </c>
      <c r="BC28" s="9">
        <f ca="1">INT(RAND()*99*10^($BZ28-2)+10^($BZ28-2))</f>
        <v>32856</v>
      </c>
      <c r="BE28" s="9">
        <f ca="1">INT(RAND()*99*10^($BZ28-2)+10^($BZ28-2))</f>
        <v>13445</v>
      </c>
      <c r="BG28" s="9">
        <f ca="1">SUM(AU28:BE28)</f>
        <v>286633</v>
      </c>
      <c r="BH28" s="9">
        <f ca="1">MAX(AU28:BE28)</f>
        <v>83453</v>
      </c>
      <c r="BI28" s="9">
        <f ca="1">COUNT(AU28:BE28)</f>
        <v>6</v>
      </c>
      <c r="BJ28" s="9">
        <f ca="1">INT(LOG(BH28+0.5))+1</f>
        <v>5</v>
      </c>
      <c r="BK28" s="9">
        <f ca="1">BZ28+CA28-2</f>
        <v>7</v>
      </c>
      <c r="BL28" s="9">
        <f ca="1">AU28+AW28</f>
        <v>112494</v>
      </c>
      <c r="BM28" s="9">
        <f ca="1">IF(CA28&gt;2,AY28,0)</f>
        <v>73874</v>
      </c>
      <c r="BN28" s="9">
        <f ca="1">IF(CA28&gt;3,BA28,0)</f>
        <v>53964</v>
      </c>
      <c r="BO28" s="9">
        <f ca="1">IF(CA28&gt;4,BC28,0)</f>
        <v>0</v>
      </c>
      <c r="BP28" s="9">
        <f ca="1">IF(CA28=6,BE28,0)</f>
        <v>0</v>
      </c>
      <c r="BQ28" s="9">
        <f ca="1">SUM(BL28:BP28)</f>
        <v>240332</v>
      </c>
      <c r="BS28" s="9">
        <f>AT28-1</f>
        <v>5</v>
      </c>
      <c r="BT28" s="9">
        <f>INT(0.5+BS28/2)</f>
        <v>3</v>
      </c>
      <c r="BU28" s="9">
        <f>BS28-4</f>
        <v>1</v>
      </c>
      <c r="BV28" s="9">
        <f>IF(BU28&gt;BT28,BU28,BT28)</f>
        <v>3</v>
      </c>
      <c r="BW28" s="9">
        <f>IF(BS28&gt;8,8,BS28)</f>
        <v>5</v>
      </c>
      <c r="BX28" s="9">
        <f>BW28-BV28</f>
        <v>2</v>
      </c>
      <c r="BY28" s="9">
        <f ca="1">INT((RAND()*BX28)+0.5)+BV28</f>
        <v>3</v>
      </c>
      <c r="BZ28" s="9">
        <f ca="1">BY28+2</f>
        <v>5</v>
      </c>
      <c r="CA28" s="9">
        <f ca="1">AT28+3-BZ28</f>
        <v>4</v>
      </c>
    </row>
    <row r="29" spans="2:79" ht="17.25" customHeight="1" thickBot="1" x14ac:dyDescent="0.3">
      <c r="B29" s="77" t="s">
        <v>0</v>
      </c>
      <c r="C29" s="86">
        <f ca="1">IF($CA18&lt;AU$2,"",AU18)</f>
        <v>6123</v>
      </c>
      <c r="G29" s="77" t="s">
        <v>0</v>
      </c>
      <c r="H29" s="86">
        <f ca="1">IF($CA20&lt;AU$2,"",AU20)</f>
        <v>2523</v>
      </c>
      <c r="L29" s="77" t="s">
        <v>0</v>
      </c>
      <c r="M29" s="86">
        <f ca="1">IF($CA22&lt;AU$2,"",AU22)</f>
        <v>2747</v>
      </c>
      <c r="P29" s="77"/>
      <c r="Q29" s="71"/>
      <c r="R29" s="77"/>
      <c r="S29" s="71"/>
      <c r="T29" s="77"/>
      <c r="U29" s="71"/>
      <c r="V29" s="77"/>
      <c r="W29" s="71"/>
      <c r="X29" s="77"/>
      <c r="Y29" s="71"/>
      <c r="Z29" s="77"/>
      <c r="AA29" s="77"/>
      <c r="AB29" s="154"/>
      <c r="AC29" s="71"/>
      <c r="AD29" s="75"/>
      <c r="AE29" s="71"/>
    </row>
    <row r="30" spans="2:79" ht="17.25" customHeight="1" x14ac:dyDescent="0.25">
      <c r="B30" s="78" t="s">
        <v>1</v>
      </c>
      <c r="C30" s="154">
        <f ca="1">BQ18</f>
        <v>8029</v>
      </c>
      <c r="D30" s="71"/>
      <c r="E30" s="75">
        <f ca="1">BK18+AF18</f>
        <v>4</v>
      </c>
      <c r="G30" s="78" t="s">
        <v>1</v>
      </c>
      <c r="H30" s="154">
        <f ca="1">BQ20</f>
        <v>13374</v>
      </c>
      <c r="I30" s="71"/>
      <c r="J30" s="75">
        <f ca="1">BK20+AF20</f>
        <v>4</v>
      </c>
      <c r="L30" s="78" t="s">
        <v>1</v>
      </c>
      <c r="M30" s="154">
        <f ca="1">BQ22</f>
        <v>22318</v>
      </c>
      <c r="N30" s="71"/>
      <c r="O30" s="75">
        <f ca="1">BK22+AF22</f>
        <v>5</v>
      </c>
      <c r="Z30" s="78"/>
      <c r="AE30" s="71"/>
      <c r="AF30" s="11">
        <v>0</v>
      </c>
      <c r="AN30" s="11">
        <f>AN28+1</f>
        <v>13</v>
      </c>
      <c r="AT30" s="11">
        <f>INT(0.5+(AT$2/17*(AN30-1)))+AJ$2</f>
        <v>7</v>
      </c>
      <c r="AU30" s="11">
        <f ca="1">INT(RAND()*99*10^($BZ30-2)+10^($BZ30-2))</f>
        <v>65896187</v>
      </c>
      <c r="AW30" s="9">
        <f ca="1">INT(RAND()*9*10^($BZ30-1)+10^($BZ30-1))</f>
        <v>50379697</v>
      </c>
      <c r="AY30" s="9">
        <f ca="1">INT(RAND()*99*10^($BZ30-2)+10^($BZ30-2))</f>
        <v>46855868</v>
      </c>
      <c r="BA30" s="9">
        <f ca="1">INT(RAND()*99*10^($BZ30-2)+10^($BZ30-2))</f>
        <v>32159675</v>
      </c>
      <c r="BC30" s="9">
        <f ca="1">INT(RAND()*99*10^($BZ30-2)+10^($BZ30-2))</f>
        <v>24866401</v>
      </c>
      <c r="BE30" s="9">
        <f ca="1">INT(RAND()*99*10^($BZ30-2)+10^($BZ30-2))</f>
        <v>28135507</v>
      </c>
      <c r="BG30" s="9">
        <f ca="1">SUM(AU30:BE30)</f>
        <v>248293335</v>
      </c>
      <c r="BH30" s="9">
        <f ca="1">MAX(AU30:BE30)</f>
        <v>65896187</v>
      </c>
      <c r="BI30" s="9">
        <f ca="1">COUNT(AU30:BE30)</f>
        <v>6</v>
      </c>
      <c r="BJ30" s="9">
        <f ca="1">INT(LOG(BH30+0.5))+1</f>
        <v>8</v>
      </c>
      <c r="BK30" s="9">
        <f ca="1">BZ30+CA30-3</f>
        <v>7</v>
      </c>
      <c r="BL30" s="9">
        <f ca="1">AU30+AW30</f>
        <v>116275884</v>
      </c>
      <c r="BM30" s="9">
        <f ca="1">IF(CA30&gt;2,AY30,0)</f>
        <v>0</v>
      </c>
      <c r="BN30" s="9">
        <f ca="1">IF(CA30&gt;3,BA30,0)</f>
        <v>0</v>
      </c>
      <c r="BO30" s="9">
        <f ca="1">IF(CA30&gt;4,BC30,0)</f>
        <v>0</v>
      </c>
      <c r="BP30" s="9">
        <f ca="1">IF(CA30=6,BE30,0)</f>
        <v>0</v>
      </c>
      <c r="BQ30" s="9">
        <f ca="1">SUM(BL30:BP30)</f>
        <v>116275884</v>
      </c>
      <c r="BS30" s="9">
        <f>AT30-1</f>
        <v>6</v>
      </c>
      <c r="BT30" s="9">
        <f>INT(0.5+BS30/2)</f>
        <v>3</v>
      </c>
      <c r="BU30" s="9">
        <f>BS30-4</f>
        <v>2</v>
      </c>
      <c r="BV30" s="9">
        <f>IF(BU30&gt;BT30,BU30,BT30)</f>
        <v>3</v>
      </c>
      <c r="BW30" s="9">
        <f>IF(BS30&gt;8,8,BS30)</f>
        <v>6</v>
      </c>
      <c r="BX30" s="9">
        <f>BW30-BV30</f>
        <v>3</v>
      </c>
      <c r="BY30" s="9">
        <f ca="1">INT((RAND()*BX30)+0.5)+BV30</f>
        <v>6</v>
      </c>
      <c r="BZ30" s="9">
        <f ca="1">BY30+2</f>
        <v>8</v>
      </c>
      <c r="CA30" s="9">
        <f ca="1">AT30+3-BZ30</f>
        <v>2</v>
      </c>
    </row>
    <row r="31" spans="2:79" ht="17.25" customHeight="1" x14ac:dyDescent="0.25">
      <c r="O31" s="71"/>
      <c r="P31" s="77"/>
      <c r="Q31" s="71"/>
      <c r="R31" s="77"/>
      <c r="S31" s="71"/>
      <c r="T31" s="77"/>
      <c r="U31" s="71"/>
      <c r="V31" s="77"/>
      <c r="W31" s="71"/>
      <c r="X31" s="77"/>
      <c r="Y31" s="71"/>
      <c r="Z31" s="77"/>
      <c r="AA31" s="77"/>
      <c r="AB31" s="154"/>
      <c r="AC31" s="71"/>
      <c r="AD31" s="75"/>
      <c r="AE31" s="71"/>
    </row>
    <row r="32" spans="2:79" ht="9" customHeight="1" x14ac:dyDescent="0.25">
      <c r="Z32" s="78"/>
      <c r="AE32" s="71"/>
      <c r="AF32" s="11">
        <v>0</v>
      </c>
      <c r="AN32" s="11">
        <f>AN30+1</f>
        <v>14</v>
      </c>
      <c r="AT32" s="11">
        <f>INT(0.5+(AT$2/17*(AN32-1)))+AJ$2</f>
        <v>7</v>
      </c>
      <c r="AU32" s="11">
        <f ca="1">INT(RAND()*99*10^($BZ32-2)+10^($BZ32-2))</f>
        <v>67882573</v>
      </c>
      <c r="AW32" s="9">
        <f ca="1">INT(RAND()*9*10^($BZ32-1)+10^($BZ32-1))</f>
        <v>20809017</v>
      </c>
      <c r="AY32" s="9">
        <f ca="1">INT(RAND()*99*10^($BZ32-2)+10^($BZ32-2))</f>
        <v>54975117</v>
      </c>
      <c r="BA32" s="9">
        <f ca="1">INT(RAND()*99*10^($BZ32-2)+10^($BZ32-2))</f>
        <v>24086068</v>
      </c>
      <c r="BC32" s="9">
        <f ca="1">INT(RAND()*99*10^($BZ32-2)+10^($BZ32-2))</f>
        <v>16008910</v>
      </c>
      <c r="BE32" s="9">
        <f ca="1">INT(RAND()*99*10^($BZ32-2)+10^($BZ32-2))</f>
        <v>18111240</v>
      </c>
      <c r="BG32" s="9">
        <f ca="1">SUM(AU32:BE32)</f>
        <v>201872925</v>
      </c>
      <c r="BH32" s="9">
        <f ca="1">MAX(AU32:BE32)</f>
        <v>67882573</v>
      </c>
      <c r="BI32" s="9">
        <f ca="1">COUNT(AU32:BE32)</f>
        <v>6</v>
      </c>
      <c r="BJ32" s="9">
        <f ca="1">INT(LOG(BH32+0.5))+1</f>
        <v>8</v>
      </c>
      <c r="BK32" s="9">
        <f ca="1">BZ32+CA32-2</f>
        <v>8</v>
      </c>
      <c r="BL32" s="9">
        <f ca="1">AU32+AW32</f>
        <v>88691590</v>
      </c>
      <c r="BM32" s="9">
        <f ca="1">IF(CA32&gt;2,AY32,0)</f>
        <v>0</v>
      </c>
      <c r="BN32" s="9">
        <f ca="1">IF(CA32&gt;3,BA32,0)</f>
        <v>0</v>
      </c>
      <c r="BO32" s="9">
        <f ca="1">IF(CA32&gt;4,BC32,0)</f>
        <v>0</v>
      </c>
      <c r="BP32" s="9">
        <f ca="1">IF(CA32=6,BE32,0)</f>
        <v>0</v>
      </c>
      <c r="BQ32" s="9">
        <f ca="1">SUM(BL32:BP32)</f>
        <v>88691590</v>
      </c>
      <c r="BS32" s="9">
        <f>AT32-1</f>
        <v>6</v>
      </c>
      <c r="BT32" s="9">
        <f>INT(0.5+BS32/2)</f>
        <v>3</v>
      </c>
      <c r="BU32" s="9">
        <f>BS32-4</f>
        <v>2</v>
      </c>
      <c r="BV32" s="9">
        <f>IF(BU32&gt;BT32,BU32,BT32)</f>
        <v>3</v>
      </c>
      <c r="BW32" s="9">
        <f>IF(BS32&gt;8,8,BS32)</f>
        <v>6</v>
      </c>
      <c r="BX32" s="9">
        <f>BW32-BV32</f>
        <v>3</v>
      </c>
      <c r="BY32" s="9">
        <f ca="1">INT((RAND()*BX32)+0.5)+BV32</f>
        <v>6</v>
      </c>
      <c r="BZ32" s="9">
        <f ca="1">BY32+2</f>
        <v>8</v>
      </c>
      <c r="CA32" s="9">
        <f ca="1">AT32+3-BZ32</f>
        <v>2</v>
      </c>
    </row>
    <row r="33" spans="2:79" ht="9" customHeight="1" x14ac:dyDescent="0.25">
      <c r="C33" s="71" t="str">
        <f ca="1">IF($CA24&lt;BE$2,"",BE24)</f>
        <v/>
      </c>
      <c r="H33" s="71" t="str">
        <f ca="1">IF($CA26&lt;BE$2,"",BE26)</f>
        <v/>
      </c>
      <c r="M33" s="71" t="str">
        <f ca="1">IF($CA28&lt;BE$2,"",BE28)</f>
        <v/>
      </c>
      <c r="P33" s="77"/>
      <c r="Q33" s="71"/>
      <c r="R33" s="77"/>
      <c r="S33" s="71"/>
      <c r="T33" s="77"/>
      <c r="U33" s="71"/>
      <c r="V33" s="77"/>
      <c r="W33" s="71"/>
      <c r="X33" s="77"/>
      <c r="Y33" s="71"/>
      <c r="Z33" s="77"/>
      <c r="AA33" s="77"/>
      <c r="AB33" s="154"/>
      <c r="AC33" s="71"/>
      <c r="AD33" s="75"/>
      <c r="AE33" s="71"/>
    </row>
    <row r="34" spans="2:79" ht="17.25" customHeight="1" x14ac:dyDescent="0.25">
      <c r="B34" s="77" t="str">
        <f ca="1">IF(C33="","","+")</f>
        <v/>
      </c>
      <c r="C34" s="71" t="str">
        <f ca="1">IF($CA24&lt;BC$2,"",BC24)</f>
        <v/>
      </c>
      <c r="G34" s="77" t="str">
        <f ca="1">IF(H33="","","+")</f>
        <v/>
      </c>
      <c r="H34" s="71" t="str">
        <f ca="1">IF($CA26&lt;BC$2,"",BC26)</f>
        <v/>
      </c>
      <c r="L34" s="77" t="str">
        <f ca="1">IF(M33="","","+")</f>
        <v/>
      </c>
      <c r="M34" s="71" t="str">
        <f ca="1">IF($CA28&lt;BC$2,"",BC28)</f>
        <v/>
      </c>
      <c r="Z34" s="78"/>
      <c r="AE34" s="71"/>
      <c r="AF34" s="11">
        <v>0</v>
      </c>
      <c r="AN34" s="11">
        <f>AN32+1</f>
        <v>15</v>
      </c>
      <c r="AT34" s="11">
        <f>INT(0.5+(AT$2/17*(AN34-1)))+AJ$2</f>
        <v>8</v>
      </c>
      <c r="AU34" s="11">
        <f ca="1">INT(RAND()*99*10^($BZ34-2)+10^($BZ34-2))</f>
        <v>1061723</v>
      </c>
      <c r="AW34" s="9">
        <f ca="1">INT(RAND()*9*10^($BZ34-1)+10^($BZ34-1))</f>
        <v>60620252</v>
      </c>
      <c r="AY34" s="9">
        <f ca="1">INT(RAND()*99*10^($BZ34-2)+10^($BZ34-2))</f>
        <v>11061596</v>
      </c>
      <c r="BA34" s="9">
        <f ca="1">INT(RAND()*99*10^($BZ34-2)+10^($BZ34-2))</f>
        <v>58636052</v>
      </c>
      <c r="BC34" s="9">
        <f ca="1">INT(RAND()*99*10^($BZ34-2)+10^($BZ34-2))</f>
        <v>48356746</v>
      </c>
      <c r="BE34" s="9">
        <f ca="1">INT(RAND()*99*10^($BZ34-2)+10^($BZ34-2))</f>
        <v>6104833</v>
      </c>
      <c r="BG34" s="9">
        <f ca="1">SUM(AU34:BE34)</f>
        <v>185841202</v>
      </c>
      <c r="BH34" s="9">
        <f ca="1">MAX(AU34:BE34)</f>
        <v>60620252</v>
      </c>
      <c r="BI34" s="9">
        <f ca="1">COUNT(AU34:BE34)</f>
        <v>6</v>
      </c>
      <c r="BJ34" s="9">
        <f ca="1">INT(LOG(BH34+0.5))+1</f>
        <v>8</v>
      </c>
      <c r="BK34" s="9">
        <f ca="1">BZ34+CA34-3</f>
        <v>8</v>
      </c>
      <c r="BL34" s="9">
        <f ca="1">AU34+AW34</f>
        <v>61681975</v>
      </c>
      <c r="BM34" s="9">
        <f ca="1">IF(CA34&gt;2,AY34,0)</f>
        <v>11061596</v>
      </c>
      <c r="BN34" s="9">
        <f ca="1">IF(CA34&gt;3,BA34,0)</f>
        <v>0</v>
      </c>
      <c r="BO34" s="9">
        <f ca="1">IF(CA34&gt;4,BC34,0)</f>
        <v>0</v>
      </c>
      <c r="BP34" s="9">
        <f ca="1">IF(CA34=6,BE34,0)</f>
        <v>0</v>
      </c>
      <c r="BQ34" s="9">
        <f ca="1">SUM(BL34:BP34)</f>
        <v>72743571</v>
      </c>
      <c r="BS34" s="9">
        <f>AT34-1</f>
        <v>7</v>
      </c>
      <c r="BT34" s="9">
        <f>INT(0.5+BS34/2)</f>
        <v>4</v>
      </c>
      <c r="BU34" s="9">
        <f>BS34-4</f>
        <v>3</v>
      </c>
      <c r="BV34" s="9">
        <f>IF(BU34&gt;BT34,BU34,BT34)</f>
        <v>4</v>
      </c>
      <c r="BW34" s="9">
        <f>IF(BS34&gt;8,8,BS34)</f>
        <v>7</v>
      </c>
      <c r="BX34" s="9">
        <f>BW34-BV34</f>
        <v>3</v>
      </c>
      <c r="BY34" s="9">
        <f ca="1">INT((RAND()*BX34)+0.5)+BV34</f>
        <v>6</v>
      </c>
      <c r="BZ34" s="9">
        <f ca="1">BY34+2</f>
        <v>8</v>
      </c>
      <c r="CA34" s="9">
        <f ca="1">AT34+3-BZ34</f>
        <v>3</v>
      </c>
    </row>
    <row r="35" spans="2:79" ht="17.25" customHeight="1" x14ac:dyDescent="0.25">
      <c r="B35" s="77" t="str">
        <f ca="1">IF(C34="","","+")</f>
        <v/>
      </c>
      <c r="C35" s="71" t="str">
        <f ca="1">IF($CA24&lt;BA$2,"",BA24)</f>
        <v/>
      </c>
      <c r="G35" s="77" t="str">
        <f ca="1">IF(H34="","","+")</f>
        <v/>
      </c>
      <c r="H35" s="71">
        <f ca="1">IF($CA26&lt;BA$2,"",BA26)</f>
        <v>24560</v>
      </c>
      <c r="L35" s="77" t="str">
        <f ca="1">IF(M34="","","+")</f>
        <v/>
      </c>
      <c r="M35" s="71">
        <f ca="1">IF($CA28&lt;BA$2,"",BA28)</f>
        <v>53964</v>
      </c>
      <c r="P35" s="77"/>
      <c r="Q35" s="71"/>
      <c r="R35" s="77"/>
      <c r="S35" s="71"/>
      <c r="T35" s="77"/>
      <c r="U35" s="71"/>
      <c r="V35" s="77"/>
      <c r="W35" s="71"/>
      <c r="X35" s="77"/>
      <c r="Y35" s="71"/>
      <c r="Z35" s="77"/>
      <c r="AA35" s="77"/>
      <c r="AB35" s="154"/>
      <c r="AC35" s="71"/>
      <c r="AD35" s="75"/>
      <c r="AE35" s="71"/>
    </row>
    <row r="36" spans="2:79" ht="17.25" customHeight="1" x14ac:dyDescent="0.25">
      <c r="B36" s="77" t="str">
        <f ca="1">IF(C35="","","+")</f>
        <v/>
      </c>
      <c r="C36" s="71">
        <f ca="1">IF($CA24&lt;AY$2,"",AY24)</f>
        <v>84876</v>
      </c>
      <c r="G36" s="77" t="str">
        <f ca="1">IF(H35="","","+")</f>
        <v>+</v>
      </c>
      <c r="H36" s="71">
        <f ca="1">IF($CA26&lt;AY$2,"",AY26)</f>
        <v>88928</v>
      </c>
      <c r="L36" s="77" t="str">
        <f ca="1">IF(M35="","","+")</f>
        <v>+</v>
      </c>
      <c r="M36" s="71">
        <f ca="1">IF($CA28&lt;AY$2,"",AY28)</f>
        <v>73874</v>
      </c>
      <c r="Z36" s="78"/>
      <c r="AE36" s="71"/>
      <c r="AF36" s="11">
        <v>0</v>
      </c>
      <c r="AN36" s="11">
        <f>AN34+1</f>
        <v>16</v>
      </c>
      <c r="AT36" s="11">
        <f>INT(0.5+(AT$2/17*(AN36-1)))+AJ$2</f>
        <v>8</v>
      </c>
      <c r="AU36" s="11">
        <f ca="1">INT(RAND()*99*10^($BZ36-2)+10^($BZ36-2))</f>
        <v>705549</v>
      </c>
      <c r="AW36" s="9">
        <f ca="1">INT(RAND()*9*10^($BZ36-1)+10^($BZ36-1))</f>
        <v>6020866</v>
      </c>
      <c r="AY36" s="9">
        <f ca="1">INT(RAND()*99*10^($BZ36-2)+10^($BZ36-2))</f>
        <v>6943387</v>
      </c>
      <c r="BA36" s="9">
        <f ca="1">INT(RAND()*99*10^($BZ36-2)+10^($BZ36-2))</f>
        <v>2018335</v>
      </c>
      <c r="BC36" s="9">
        <f ca="1">INT(RAND()*99*10^($BZ36-2)+10^($BZ36-2))</f>
        <v>3689067</v>
      </c>
      <c r="BE36" s="9">
        <f ca="1">INT(RAND()*99*10^($BZ36-2)+10^($BZ36-2))</f>
        <v>4125595</v>
      </c>
      <c r="BG36" s="9">
        <f ca="1">SUM(AU36:BE36)</f>
        <v>23502799</v>
      </c>
      <c r="BH36" s="9">
        <f ca="1">MAX(AU36:BE36)</f>
        <v>6943387</v>
      </c>
      <c r="BI36" s="9">
        <f ca="1">COUNT(AU36:BE36)</f>
        <v>6</v>
      </c>
      <c r="BJ36" s="9">
        <f ca="1">INT(LOG(BH36+0.5))+1</f>
        <v>7</v>
      </c>
      <c r="BK36" s="9">
        <f ca="1">BZ36+CA36-2</f>
        <v>9</v>
      </c>
      <c r="BL36" s="9">
        <f ca="1">AU36+AW36</f>
        <v>6726415</v>
      </c>
      <c r="BM36" s="9">
        <f ca="1">IF(CA36&gt;2,AY36,0)</f>
        <v>6943387</v>
      </c>
      <c r="BN36" s="9">
        <f ca="1">IF(CA36&gt;3,BA36,0)</f>
        <v>2018335</v>
      </c>
      <c r="BO36" s="9">
        <f ca="1">IF(CA36&gt;4,BC36,0)</f>
        <v>0</v>
      </c>
      <c r="BP36" s="9">
        <f ca="1">IF(CA36=6,BE36,0)</f>
        <v>0</v>
      </c>
      <c r="BQ36" s="9">
        <f ca="1">SUM(BL36:BP36)</f>
        <v>15688137</v>
      </c>
      <c r="BS36" s="9">
        <f>AT36-1</f>
        <v>7</v>
      </c>
      <c r="BT36" s="9">
        <f>INT(0.5+BS36/2)</f>
        <v>4</v>
      </c>
      <c r="BU36" s="9">
        <f>BS36-4</f>
        <v>3</v>
      </c>
      <c r="BV36" s="9">
        <f>IF(BU36&gt;BT36,BU36,BT36)</f>
        <v>4</v>
      </c>
      <c r="BW36" s="9">
        <f>IF(BS36&gt;8,8,BS36)</f>
        <v>7</v>
      </c>
      <c r="BX36" s="9">
        <f>BW36-BV36</f>
        <v>3</v>
      </c>
      <c r="BY36" s="9">
        <f ca="1">INT((RAND()*BX36)+0.5)+BV36</f>
        <v>5</v>
      </c>
      <c r="BZ36" s="9">
        <f ca="1">BY36+2</f>
        <v>7</v>
      </c>
      <c r="CA36" s="9">
        <f ca="1">AT36+3-BZ36</f>
        <v>4</v>
      </c>
    </row>
    <row r="37" spans="2:79" ht="17.25" customHeight="1" x14ac:dyDescent="0.25">
      <c r="B37" s="77" t="str">
        <f ca="1">IF(C36="","","+")</f>
        <v>+</v>
      </c>
      <c r="C37" s="71">
        <f ca="1">IF($CA24&lt;AW$2,"",AW24)</f>
        <v>27988</v>
      </c>
      <c r="G37" s="77" t="str">
        <f ca="1">IF(H36="","","+")</f>
        <v>+</v>
      </c>
      <c r="H37" s="71">
        <f ca="1">IF($CA26&lt;AW$2,"",AW26)</f>
        <v>47270</v>
      </c>
      <c r="L37" s="77" t="str">
        <f ca="1">IF(M36="","","+")</f>
        <v>+</v>
      </c>
      <c r="M37" s="71">
        <f ca="1">IF($CA28&lt;AW$2,"",AW28)</f>
        <v>83453</v>
      </c>
      <c r="P37" s="77"/>
      <c r="Q37" s="71"/>
      <c r="R37" s="77"/>
      <c r="S37" s="71"/>
      <c r="T37" s="77"/>
      <c r="U37" s="71"/>
      <c r="V37" s="77"/>
      <c r="W37" s="71"/>
      <c r="X37" s="77"/>
      <c r="Y37" s="71"/>
      <c r="Z37" s="77"/>
      <c r="AA37" s="77"/>
      <c r="AB37" s="154"/>
      <c r="AC37" s="71"/>
      <c r="AD37" s="75"/>
      <c r="AE37" s="71"/>
    </row>
    <row r="38" spans="2:79" ht="17.25" customHeight="1" thickBot="1" x14ac:dyDescent="0.3">
      <c r="B38" s="77" t="s">
        <v>0</v>
      </c>
      <c r="C38" s="86">
        <f ca="1">IF($CA24&lt;AU$2,"",AU24)</f>
        <v>86930</v>
      </c>
      <c r="G38" s="77" t="s">
        <v>0</v>
      </c>
      <c r="H38" s="86">
        <f ca="1">IF($CA26&lt;AU$2,"",AU26)</f>
        <v>92029</v>
      </c>
      <c r="L38" s="77" t="s">
        <v>0</v>
      </c>
      <c r="M38" s="86">
        <f ca="1">IF($CA28&lt;AU$2,"",AU28)</f>
        <v>29041</v>
      </c>
      <c r="Z38" s="78"/>
      <c r="AE38" s="71"/>
      <c r="AF38" s="11">
        <v>0</v>
      </c>
      <c r="AN38" s="11">
        <f>AN36+1</f>
        <v>17</v>
      </c>
      <c r="AT38" s="11">
        <f>INT(0.5+(AT$2/17*(AN38-1)))+AJ$2</f>
        <v>9</v>
      </c>
      <c r="AU38" s="11">
        <f ca="1">INT(RAND()*99*10^($BZ38-2)+10^($BZ38-2))</f>
        <v>7038270</v>
      </c>
      <c r="AW38" s="9">
        <f ca="1">INT(RAND()*9*10^($BZ38-1)+10^($BZ38-1))</f>
        <v>3968295</v>
      </c>
      <c r="AY38" s="9">
        <f ca="1">INT(RAND()*99*10^($BZ38-2)+10^($BZ38-2))</f>
        <v>3770306</v>
      </c>
      <c r="BA38" s="9">
        <f ca="1">INT(RAND()*99*10^($BZ38-2)+10^($BZ38-2))</f>
        <v>5578986</v>
      </c>
      <c r="BC38" s="9">
        <f ca="1">INT(RAND()*99*10^($BZ38-2)+10^($BZ38-2))</f>
        <v>7009587</v>
      </c>
      <c r="BE38" s="9">
        <f ca="1">INT(RAND()*99*10^($BZ38-2)+10^($BZ38-2))</f>
        <v>2291578</v>
      </c>
      <c r="BG38" s="9">
        <f ca="1">SUM(AU38:BE38)</f>
        <v>29657022</v>
      </c>
      <c r="BH38" s="9">
        <f ca="1">MAX(AU38:BE38)</f>
        <v>7038270</v>
      </c>
      <c r="BI38" s="9">
        <f ca="1">COUNT(AU38:BE38)</f>
        <v>6</v>
      </c>
      <c r="BJ38" s="9">
        <f ca="1">INT(LOG(BH38+0.5))+1</f>
        <v>7</v>
      </c>
      <c r="BK38" s="9">
        <f ca="1">BZ38+CA38-2</f>
        <v>10</v>
      </c>
      <c r="BL38" s="9">
        <f ca="1">AU38+AW38</f>
        <v>11006565</v>
      </c>
      <c r="BM38" s="9">
        <f ca="1">IF(CA38&gt;2,AY38,0)</f>
        <v>3770306</v>
      </c>
      <c r="BN38" s="9">
        <f ca="1">IF(CA38&gt;3,BA38,0)</f>
        <v>5578986</v>
      </c>
      <c r="BO38" s="9">
        <f ca="1">IF(CA38&gt;4,BC38,0)</f>
        <v>7009587</v>
      </c>
      <c r="BP38" s="9">
        <f ca="1">IF(CA38=6,BE38,0)</f>
        <v>0</v>
      </c>
      <c r="BQ38" s="9">
        <f ca="1">SUM(BL38:BP38)</f>
        <v>27365444</v>
      </c>
      <c r="BS38" s="9">
        <f>AT38-1</f>
        <v>8</v>
      </c>
      <c r="BT38" s="9">
        <f>INT(0.5+BS38/2)</f>
        <v>4</v>
      </c>
      <c r="BU38" s="9">
        <f>BS38-4</f>
        <v>4</v>
      </c>
      <c r="BV38" s="9">
        <f>IF(BU38&gt;BT38,BU38,BT38)</f>
        <v>4</v>
      </c>
      <c r="BW38" s="9">
        <f>IF(BS38&gt;8,8,BS38)</f>
        <v>8</v>
      </c>
      <c r="BX38" s="9">
        <f>BW38-BV38</f>
        <v>4</v>
      </c>
      <c r="BY38" s="9">
        <f ca="1">INT((RAND()*BX38)+0.5)+BV38</f>
        <v>5</v>
      </c>
      <c r="BZ38" s="9">
        <f ca="1">BY38+2</f>
        <v>7</v>
      </c>
      <c r="CA38" s="9">
        <f ca="1">AT38+3-BZ38</f>
        <v>5</v>
      </c>
    </row>
    <row r="39" spans="2:79" ht="17.25" customHeight="1" x14ac:dyDescent="0.25">
      <c r="B39" s="78" t="s">
        <v>1</v>
      </c>
      <c r="C39" s="154">
        <f ca="1">BQ24</f>
        <v>199794</v>
      </c>
      <c r="D39" s="71"/>
      <c r="E39" s="75">
        <f ca="1">BK24+AF24</f>
        <v>5</v>
      </c>
      <c r="G39" s="78" t="s">
        <v>1</v>
      </c>
      <c r="H39" s="154">
        <f ca="1">BQ26</f>
        <v>252787</v>
      </c>
      <c r="I39" s="71"/>
      <c r="J39" s="75">
        <f ca="1">BK26+AF26</f>
        <v>6</v>
      </c>
      <c r="L39" s="78" t="s">
        <v>1</v>
      </c>
      <c r="M39" s="154">
        <f ca="1">BQ28</f>
        <v>240332</v>
      </c>
      <c r="N39" s="71"/>
      <c r="O39" s="75">
        <f ca="1">BK28+AF28</f>
        <v>7</v>
      </c>
      <c r="P39" s="77"/>
      <c r="Q39" s="71"/>
      <c r="R39" s="77"/>
      <c r="S39" s="71"/>
      <c r="T39" s="77"/>
      <c r="U39" s="71"/>
      <c r="V39" s="77"/>
      <c r="W39" s="71"/>
      <c r="X39" s="77"/>
      <c r="Y39" s="71"/>
      <c r="Z39" s="77"/>
      <c r="AA39" s="77"/>
      <c r="AB39" s="154"/>
      <c r="AC39" s="71"/>
      <c r="AD39" s="75"/>
      <c r="AE39" s="71"/>
    </row>
    <row r="40" spans="2:79" ht="17.25" customHeight="1" x14ac:dyDescent="0.25">
      <c r="Z40" s="78"/>
      <c r="AE40" s="71"/>
      <c r="AF40" s="11">
        <v>0</v>
      </c>
      <c r="AN40" s="11">
        <f>AN38+1</f>
        <v>18</v>
      </c>
      <c r="AT40" s="11">
        <f>INT(0.5+(AT$2/17*(AN40-1)))+AJ$2</f>
        <v>9</v>
      </c>
      <c r="AU40" s="11">
        <f ca="1">INT(RAND()*99*10^($BZ40-2)+10^($BZ40-2))</f>
        <v>256118183</v>
      </c>
      <c r="AW40" s="9">
        <f ca="1">INT(RAND()*9*10^($BZ40-1)+10^($BZ40-1))</f>
        <v>911777854</v>
      </c>
      <c r="AY40" s="9">
        <f ca="1">INT(RAND()*99*10^($BZ40-2)+10^($BZ40-2))</f>
        <v>567529097</v>
      </c>
      <c r="BA40" s="9">
        <f ca="1">INT(RAND()*99*10^($BZ40-2)+10^($BZ40-2))</f>
        <v>117401643</v>
      </c>
      <c r="BC40" s="9">
        <f ca="1">INT(RAND()*99*10^($BZ40-2)+10^($BZ40-2))</f>
        <v>235418947</v>
      </c>
      <c r="BE40" s="9">
        <f ca="1">INT(RAND()*99*10^($BZ40-2)+10^($BZ40-2))</f>
        <v>794734445</v>
      </c>
      <c r="BG40" s="9">
        <f ca="1">SUM(AU40:BE40)</f>
        <v>2882980169</v>
      </c>
      <c r="BH40" s="9">
        <f ca="1">MAX(AU40:BE40)</f>
        <v>911777854</v>
      </c>
      <c r="BI40" s="9">
        <f ca="1">COUNT(AU40:BE40)</f>
        <v>6</v>
      </c>
      <c r="BJ40" s="9">
        <f ca="1">INT(LOG(BH40+0.5))+1</f>
        <v>9</v>
      </c>
      <c r="BK40" s="9">
        <f ca="1">BZ40+CA40-2</f>
        <v>10</v>
      </c>
      <c r="BL40" s="9">
        <f ca="1">AU40+AW40</f>
        <v>1167896037</v>
      </c>
      <c r="BM40" s="9">
        <f ca="1">IF(CA40&gt;2,AY40,0)</f>
        <v>567529097</v>
      </c>
      <c r="BN40" s="9">
        <f ca="1">IF(CA40&gt;3,BA40,0)</f>
        <v>0</v>
      </c>
      <c r="BO40" s="9">
        <f ca="1">IF(CA40&gt;4,BC40,0)</f>
        <v>0</v>
      </c>
      <c r="BP40" s="9">
        <f ca="1">IF(CA40=6,BE40,0)</f>
        <v>0</v>
      </c>
      <c r="BQ40" s="9">
        <f ca="1">SUM(BL40:BP40)</f>
        <v>1735425134</v>
      </c>
      <c r="BS40" s="9">
        <f>AT40-1</f>
        <v>8</v>
      </c>
      <c r="BT40" s="9">
        <f>INT(0.5+BS40/2)</f>
        <v>4</v>
      </c>
      <c r="BU40" s="9">
        <f>BS40-4</f>
        <v>4</v>
      </c>
      <c r="BV40" s="9">
        <f>IF(BU40&gt;BT40,BU40,BT40)</f>
        <v>4</v>
      </c>
      <c r="BW40" s="9">
        <f>IF(BS40&gt;8,8,BS40)</f>
        <v>8</v>
      </c>
      <c r="BX40" s="9">
        <f>BW40-BV40</f>
        <v>4</v>
      </c>
      <c r="BY40" s="9">
        <f ca="1">INT((RAND()*BX40)+0.5)+BV40</f>
        <v>7</v>
      </c>
      <c r="BZ40" s="9">
        <f ca="1">BY40+2</f>
        <v>9</v>
      </c>
      <c r="CA40" s="9">
        <f ca="1">AT40+3-BZ40</f>
        <v>3</v>
      </c>
    </row>
    <row r="41" spans="2:79" ht="17.25" customHeight="1" x14ac:dyDescent="0.25">
      <c r="O41" s="71"/>
      <c r="P41" s="81"/>
      <c r="Q41" s="71"/>
      <c r="R41" s="81"/>
      <c r="S41" s="71"/>
      <c r="T41" s="81"/>
      <c r="U41" s="71"/>
      <c r="V41" s="81"/>
      <c r="W41" s="71"/>
      <c r="X41" s="81"/>
      <c r="Y41" s="71"/>
      <c r="Z41" s="77"/>
      <c r="AA41" s="77"/>
      <c r="AB41" s="71"/>
      <c r="AC41" s="71"/>
      <c r="AD41" s="71"/>
      <c r="AE41" s="71"/>
    </row>
    <row r="42" spans="2:79" ht="17.25" customHeight="1" x14ac:dyDescent="0.25">
      <c r="C42" s="71" t="str">
        <f ca="1">IF($CA30&lt;BE$2,"",BE30)</f>
        <v/>
      </c>
      <c r="H42" s="71" t="str">
        <f ca="1">IF($CA32&lt;BE$2,"",BE32)</f>
        <v/>
      </c>
      <c r="M42" s="71" t="str">
        <f ca="1">IF($CA34&lt;BE$2,"",BE34)</f>
        <v/>
      </c>
      <c r="P42" s="81"/>
      <c r="Q42" s="71"/>
      <c r="R42" s="81"/>
      <c r="S42" s="71"/>
      <c r="T42" s="81"/>
      <c r="U42" s="71"/>
      <c r="V42" s="81"/>
      <c r="W42" s="71"/>
      <c r="X42" s="81"/>
      <c r="Y42" s="71"/>
      <c r="Z42" s="77"/>
      <c r="AA42" s="77"/>
      <c r="AE42" s="71"/>
    </row>
    <row r="43" spans="2:79" ht="17.25" customHeight="1" x14ac:dyDescent="0.25">
      <c r="B43" s="77" t="str">
        <f ca="1">IF(C42="","","+")</f>
        <v/>
      </c>
      <c r="C43" s="71" t="str">
        <f ca="1">IF($CA30&lt;BC$2,"",BC30)</f>
        <v/>
      </c>
      <c r="G43" s="77" t="str">
        <f ca="1">IF(H42="","","+")</f>
        <v/>
      </c>
      <c r="H43" s="71" t="str">
        <f ca="1">IF($CA32&lt;BC$2,"",BC32)</f>
        <v/>
      </c>
      <c r="L43" s="77" t="str">
        <f ca="1">IF(M42="","","+")</f>
        <v/>
      </c>
      <c r="M43" s="71" t="str">
        <f ca="1">IF($CA34&lt;BC$2,"",BC34)</f>
        <v/>
      </c>
      <c r="AE43" s="11" t="s">
        <v>2</v>
      </c>
    </row>
    <row r="44" spans="2:79" ht="17.25" customHeight="1" x14ac:dyDescent="0.25">
      <c r="B44" s="77" t="str">
        <f ca="1">IF(C43="","","+")</f>
        <v/>
      </c>
      <c r="C44" s="71" t="str">
        <f ca="1">IF($CA30&lt;BA$2,"",BA30)</f>
        <v/>
      </c>
      <c r="G44" s="77" t="str">
        <f ca="1">IF(H43="","","+")</f>
        <v/>
      </c>
      <c r="H44" s="71" t="str">
        <f ca="1">IF($CA32&lt;BA$2,"",BA32)</f>
        <v/>
      </c>
      <c r="L44" s="77" t="str">
        <f ca="1">IF(M43="","","+")</f>
        <v/>
      </c>
      <c r="M44" s="71" t="str">
        <f ca="1">IF($CA34&lt;BA$2,"",BA34)</f>
        <v/>
      </c>
    </row>
    <row r="45" spans="2:79" ht="17.25" customHeight="1" x14ac:dyDescent="0.25">
      <c r="B45" s="77" t="str">
        <f ca="1">IF(C44="","","+")</f>
        <v/>
      </c>
      <c r="C45" s="71" t="str">
        <f ca="1">IF($CA30&lt;AY$2,"",AY30)</f>
        <v/>
      </c>
      <c r="G45" s="77" t="str">
        <f ca="1">IF(H44="","","+")</f>
        <v/>
      </c>
      <c r="H45" s="71" t="str">
        <f ca="1">IF($CA32&lt;AY$2,"",AY32)</f>
        <v/>
      </c>
      <c r="L45" s="77" t="str">
        <f ca="1">IF(M44="","","+")</f>
        <v/>
      </c>
      <c r="M45" s="71">
        <f ca="1">IF($CA34&lt;AY$2,"",AY34)</f>
        <v>11061596</v>
      </c>
    </row>
    <row r="46" spans="2:79" ht="17.25" customHeight="1" x14ac:dyDescent="0.25">
      <c r="B46" s="77" t="str">
        <f ca="1">IF(C45="","","+")</f>
        <v/>
      </c>
      <c r="C46" s="71">
        <f ca="1">IF($CA30&lt;AW$2,"",AW30)</f>
        <v>50379697</v>
      </c>
      <c r="G46" s="77" t="str">
        <f ca="1">IF(H45="","","+")</f>
        <v/>
      </c>
      <c r="H46" s="71">
        <f ca="1">IF($CA32&lt;AW$2,"",AW32)</f>
        <v>20809017</v>
      </c>
      <c r="L46" s="77" t="str">
        <f ca="1">IF(M45="","","+")</f>
        <v>+</v>
      </c>
      <c r="M46" s="71">
        <f ca="1">IF($CA34&lt;AW$2,"",AW34)</f>
        <v>60620252</v>
      </c>
    </row>
    <row r="47" spans="2:79" ht="17.25" customHeight="1" thickBot="1" x14ac:dyDescent="0.3">
      <c r="B47" s="77" t="s">
        <v>0</v>
      </c>
      <c r="C47" s="86">
        <f ca="1">IF($CA30&lt;AU$2,"",AU30)</f>
        <v>65896187</v>
      </c>
      <c r="G47" s="77" t="s">
        <v>0</v>
      </c>
      <c r="H47" s="86">
        <f ca="1">IF($CA32&lt;AU$2,"",AU32)</f>
        <v>67882573</v>
      </c>
      <c r="L47" s="77" t="s">
        <v>0</v>
      </c>
      <c r="M47" s="86">
        <f ca="1">IF($CA34&lt;AU$2,"",AU34)</f>
        <v>1061723</v>
      </c>
    </row>
    <row r="48" spans="2:79" ht="17.25" customHeight="1" x14ac:dyDescent="0.25">
      <c r="B48" s="78" t="s">
        <v>1</v>
      </c>
      <c r="C48" s="154">
        <f ca="1">BQ30</f>
        <v>116275884</v>
      </c>
      <c r="D48" s="71"/>
      <c r="E48" s="75">
        <f ca="1">BK30+AF30</f>
        <v>7</v>
      </c>
      <c r="G48" s="78" t="s">
        <v>1</v>
      </c>
      <c r="H48" s="154">
        <f ca="1">BQ32</f>
        <v>88691590</v>
      </c>
      <c r="I48" s="71"/>
      <c r="J48" s="75">
        <f ca="1">BK32+AF32</f>
        <v>8</v>
      </c>
      <c r="L48" s="78" t="s">
        <v>1</v>
      </c>
      <c r="M48" s="154">
        <f ca="1">BQ34</f>
        <v>72743571</v>
      </c>
      <c r="N48" s="71"/>
      <c r="O48" s="75">
        <f ca="1">BK34+AF34</f>
        <v>8</v>
      </c>
    </row>
    <row r="49" spans="1:16" ht="17.25" customHeight="1" x14ac:dyDescent="0.2"/>
    <row r="50" spans="1:16" ht="17.25" customHeight="1" x14ac:dyDescent="0.2"/>
    <row r="51" spans="1:16" ht="17.25" customHeight="1" x14ac:dyDescent="0.25">
      <c r="C51" s="71" t="str">
        <f ca="1">IF($CA36&lt;BE$2,"",BE36)</f>
        <v/>
      </c>
      <c r="H51" s="71" t="str">
        <f ca="1">IF($CA38&lt;BE$2,"",BE38)</f>
        <v/>
      </c>
      <c r="M51" s="71" t="str">
        <f ca="1">IF($CA40&lt;BE$2,"",BE40)</f>
        <v/>
      </c>
    </row>
    <row r="52" spans="1:16" ht="17.25" customHeight="1" x14ac:dyDescent="0.25">
      <c r="B52" s="77" t="str">
        <f ca="1">IF(C51="","","+")</f>
        <v/>
      </c>
      <c r="C52" s="71" t="str">
        <f ca="1">IF($CA36&lt;BC$2,"",BC36)</f>
        <v/>
      </c>
      <c r="G52" s="77" t="str">
        <f ca="1">IF(H51="","","+")</f>
        <v/>
      </c>
      <c r="H52" s="71">
        <f ca="1">IF($CA38&lt;BC$2,"",BC38)</f>
        <v>7009587</v>
      </c>
      <c r="L52" s="77" t="str">
        <f ca="1">IF(M51="","","+")</f>
        <v/>
      </c>
      <c r="M52" s="71" t="str">
        <f ca="1">IF($CA40&lt;BC$2,"",BC40)</f>
        <v/>
      </c>
    </row>
    <row r="53" spans="1:16" ht="17.25" customHeight="1" x14ac:dyDescent="0.25">
      <c r="B53" s="77" t="str">
        <f ca="1">IF(C52="","","+")</f>
        <v/>
      </c>
      <c r="C53" s="71">
        <f ca="1">IF($CA36&lt;BA$2,"",BA36)</f>
        <v>2018335</v>
      </c>
      <c r="G53" s="77" t="str">
        <f ca="1">IF(H52="","","+")</f>
        <v>+</v>
      </c>
      <c r="H53" s="71">
        <f ca="1">IF($CA38&lt;BA$2,"",BA38)</f>
        <v>5578986</v>
      </c>
      <c r="L53" s="77" t="str">
        <f ca="1">IF(M52="","","+")</f>
        <v/>
      </c>
      <c r="M53" s="71" t="str">
        <f ca="1">IF($CA40&lt;BA$2,"",BA40)</f>
        <v/>
      </c>
    </row>
    <row r="54" spans="1:16" ht="17.25" customHeight="1" x14ac:dyDescent="0.25">
      <c r="B54" s="77" t="str">
        <f ca="1">IF(C53="","","+")</f>
        <v>+</v>
      </c>
      <c r="C54" s="71">
        <f ca="1">IF($CA36&lt;AY$2,"",AY36)</f>
        <v>6943387</v>
      </c>
      <c r="G54" s="77" t="str">
        <f ca="1">IF(H53="","","+")</f>
        <v>+</v>
      </c>
      <c r="H54" s="71">
        <f ca="1">IF($CA38&lt;AY$2,"",AY38)</f>
        <v>3770306</v>
      </c>
      <c r="L54" s="77" t="str">
        <f ca="1">IF(M53="","","+")</f>
        <v/>
      </c>
      <c r="M54" s="71">
        <f ca="1">IF($CA40&lt;AY$2,"",AY40)</f>
        <v>567529097</v>
      </c>
    </row>
    <row r="55" spans="1:16" ht="17.25" customHeight="1" x14ac:dyDescent="0.25">
      <c r="B55" s="77" t="str">
        <f ca="1">IF(C54="","","+")</f>
        <v>+</v>
      </c>
      <c r="C55" s="71">
        <f ca="1">IF($CA36&lt;AW$2,"",AW36)</f>
        <v>6020866</v>
      </c>
      <c r="G55" s="77" t="str">
        <f ca="1">IF(H54="","","+")</f>
        <v>+</v>
      </c>
      <c r="H55" s="71">
        <f ca="1">IF($CA38&lt;AW$2,"",AW38)</f>
        <v>3968295</v>
      </c>
      <c r="L55" s="77" t="str">
        <f ca="1">IF(M54="","","+")</f>
        <v>+</v>
      </c>
      <c r="M55" s="71">
        <f ca="1">IF($CA40&lt;AW$2,"",AW40)</f>
        <v>911777854</v>
      </c>
    </row>
    <row r="56" spans="1:16" ht="17.25" customHeight="1" thickBot="1" x14ac:dyDescent="0.3">
      <c r="B56" s="77" t="s">
        <v>0</v>
      </c>
      <c r="C56" s="86">
        <f ca="1">IF($CA36&lt;AU$2,"",AU36)</f>
        <v>705549</v>
      </c>
      <c r="G56" s="77" t="s">
        <v>0</v>
      </c>
      <c r="H56" s="86">
        <f ca="1">IF($CA38&lt;AU$2,"",AU38)</f>
        <v>7038270</v>
      </c>
      <c r="L56" s="77" t="s">
        <v>0</v>
      </c>
      <c r="M56" s="86">
        <f ca="1">IF($CA40&lt;AU$2,"",AU40)</f>
        <v>256118183</v>
      </c>
    </row>
    <row r="57" spans="1:16" ht="17.25" customHeight="1" x14ac:dyDescent="0.25">
      <c r="B57" s="78" t="s">
        <v>1</v>
      </c>
      <c r="C57" s="154">
        <f ca="1">BQ36</f>
        <v>15688137</v>
      </c>
      <c r="D57" s="71"/>
      <c r="E57" s="75">
        <f ca="1">BK36+AF36</f>
        <v>9</v>
      </c>
      <c r="G57" s="78" t="s">
        <v>1</v>
      </c>
      <c r="H57" s="154">
        <f ca="1">BQ38</f>
        <v>27365444</v>
      </c>
      <c r="I57" s="71"/>
      <c r="J57" s="75">
        <f ca="1">BK38+AF38</f>
        <v>10</v>
      </c>
      <c r="L57" s="78" t="s">
        <v>1</v>
      </c>
      <c r="M57" s="154">
        <f ca="1">BQ40</f>
        <v>1735425134</v>
      </c>
      <c r="N57" s="71"/>
      <c r="O57" s="75">
        <f ca="1">BK40+AF40</f>
        <v>10</v>
      </c>
    </row>
    <row r="58" spans="1:16" ht="17.25" customHeight="1" x14ac:dyDescent="0.2"/>
    <row r="59" spans="1:16" ht="17.25" customHeight="1" x14ac:dyDescent="0.25">
      <c r="E59" s="75">
        <f ca="1">SUM(E12:E57)</f>
        <v>28</v>
      </c>
      <c r="J59" s="75">
        <f ca="1">SUM(J12:J57)</f>
        <v>32</v>
      </c>
      <c r="O59" s="75">
        <f ca="1">SUM(O12:O57)</f>
        <v>35</v>
      </c>
    </row>
    <row r="60" spans="1:16" ht="17.25" customHeight="1" x14ac:dyDescent="0.2"/>
    <row r="61" spans="1:16" ht="17.25" customHeight="1" x14ac:dyDescent="0.25">
      <c r="M61" s="75" t="s">
        <v>44</v>
      </c>
      <c r="N61" s="75"/>
      <c r="O61" s="75">
        <f ca="1">SUM(E59:O59)</f>
        <v>95</v>
      </c>
    </row>
    <row r="62" spans="1:16" ht="8.25" customHeight="1" x14ac:dyDescent="0.2">
      <c r="A62" s="11" t="s">
        <v>2</v>
      </c>
      <c r="P62" s="12" t="s">
        <v>2</v>
      </c>
    </row>
    <row r="63" spans="1:16" ht="17.25" customHeight="1" x14ac:dyDescent="0.2"/>
    <row r="64" spans="1:16" ht="17.25" customHeight="1" x14ac:dyDescent="0.2"/>
    <row r="65" ht="17.25" customHeight="1" x14ac:dyDescent="0.2"/>
    <row r="66" ht="17.25" customHeight="1" x14ac:dyDescent="0.2"/>
    <row r="67" ht="17.25" customHeight="1" x14ac:dyDescent="0.2"/>
    <row r="68" ht="17.25" customHeight="1" x14ac:dyDescent="0.2"/>
    <row r="69" ht="17.25" customHeight="1" x14ac:dyDescent="0.2"/>
    <row r="70" ht="17.25" customHeight="1" x14ac:dyDescent="0.2"/>
    <row r="71" ht="17.25" customHeight="1" x14ac:dyDescent="0.2"/>
    <row r="72" ht="17.25" customHeight="1" x14ac:dyDescent="0.2"/>
    <row r="73" ht="17.25" customHeight="1" x14ac:dyDescent="0.2"/>
    <row r="74" ht="17.25" customHeight="1" x14ac:dyDescent="0.2"/>
    <row r="75" ht="17.25" customHeight="1" x14ac:dyDescent="0.2"/>
    <row r="76" ht="17.25" customHeight="1" x14ac:dyDescent="0.2"/>
    <row r="77" ht="17.25" customHeight="1" x14ac:dyDescent="0.2"/>
    <row r="78" ht="17.25" customHeight="1" x14ac:dyDescent="0.2"/>
    <row r="79" ht="17.25" customHeight="1" x14ac:dyDescent="0.2"/>
    <row r="80" ht="17.25" customHeight="1" x14ac:dyDescent="0.2"/>
    <row r="81" ht="17.25" customHeight="1" x14ac:dyDescent="0.2"/>
    <row r="82" ht="17.25" customHeight="1" x14ac:dyDescent="0.2"/>
    <row r="83" ht="17.25" customHeight="1" x14ac:dyDescent="0.2"/>
    <row r="84" ht="17.25" customHeight="1" x14ac:dyDescent="0.2"/>
    <row r="85" ht="17.25" customHeight="1" x14ac:dyDescent="0.2"/>
    <row r="86" ht="17.25" customHeight="1" x14ac:dyDescent="0.2"/>
    <row r="87" ht="17.25" customHeight="1" x14ac:dyDescent="0.2"/>
    <row r="88" ht="17.25" customHeight="1" x14ac:dyDescent="0.2"/>
    <row r="89" ht="4.5" customHeight="1" x14ac:dyDescent="0.2"/>
    <row r="90" ht="17.25" customHeight="1" x14ac:dyDescent="0.2"/>
    <row r="91" ht="17.25" customHeight="1" x14ac:dyDescent="0.2"/>
    <row r="92" ht="17.25" customHeight="1" x14ac:dyDescent="0.2"/>
    <row r="93" ht="17.25" customHeight="1" x14ac:dyDescent="0.2"/>
    <row r="94" ht="17.25" customHeight="1" x14ac:dyDescent="0.2"/>
    <row r="95" ht="17.25" customHeight="1" x14ac:dyDescent="0.2"/>
    <row r="96" ht="17.25" customHeight="1" x14ac:dyDescent="0.2"/>
  </sheetData>
  <phoneticPr fontId="0" type="noConversion"/>
  <printOptions horizontalCentered="1"/>
  <pageMargins left="0" right="0" top="0.39370078740157483" bottom="0" header="0" footer="0"/>
  <pageSetup paperSize="9" scale="86" orientation="portrait" r:id="rId1"/>
  <headerFooter>
    <oddHeader>&amp;C&amp;16Juniors 2</oddHeader>
    <oddFooter>&amp;R&amp;24 1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M270"/>
  <sheetViews>
    <sheetView workbookViewId="0"/>
  </sheetViews>
  <sheetFormatPr defaultColWidth="9.140625" defaultRowHeight="12.75" x14ac:dyDescent="0.2"/>
  <cols>
    <col min="1" max="1" width="1.28515625" customWidth="1"/>
    <col min="2" max="2" width="30.5703125" customWidth="1"/>
    <col min="3" max="3" width="3.5703125" customWidth="1"/>
    <col min="4" max="4" width="7.85546875" customWidth="1"/>
    <col min="5" max="5" width="8.42578125" style="3" customWidth="1"/>
    <col min="6" max="6" width="30.140625" customWidth="1"/>
    <col min="7" max="7" width="4.85546875" customWidth="1"/>
    <col min="8" max="8" width="1" customWidth="1"/>
    <col min="9" max="9" width="6" customWidth="1"/>
    <col min="10" max="10" width="1.5703125" bestFit="1" customWidth="1"/>
    <col min="11" max="11" width="11" style="147" hidden="1" customWidth="1"/>
    <col min="12" max="12" width="9.7109375" style="147" hidden="1" customWidth="1"/>
    <col min="13" max="13" width="10.5703125" style="147" hidden="1" customWidth="1"/>
    <col min="14" max="14" width="8.42578125" style="147" hidden="1" customWidth="1"/>
    <col min="15" max="15" width="33.5703125" style="147" hidden="1" customWidth="1"/>
    <col min="16" max="16" width="4.5703125" style="147" hidden="1" customWidth="1"/>
    <col min="17" max="17" width="3" style="147" hidden="1" customWidth="1"/>
    <col min="18" max="18" width="2" style="147" hidden="1" customWidth="1"/>
    <col min="19" max="19" width="0" hidden="1" customWidth="1"/>
    <col min="20" max="20" width="5.7109375" hidden="1" customWidth="1"/>
    <col min="21" max="21" width="6.5703125" hidden="1" customWidth="1"/>
    <col min="22" max="22" width="7.140625" hidden="1" customWidth="1"/>
    <col min="23" max="23" width="8.42578125" hidden="1" customWidth="1"/>
    <col min="24" max="24" width="9" hidden="1" customWidth="1"/>
    <col min="25" max="25" width="7.85546875" hidden="1" customWidth="1"/>
    <col min="26" max="26" width="8.42578125" hidden="1" customWidth="1"/>
    <col min="27" max="27" width="7.42578125" hidden="1" customWidth="1"/>
    <col min="28" max="28" width="9.85546875" hidden="1" customWidth="1"/>
    <col min="29" max="30" width="5" hidden="1" customWidth="1"/>
    <col min="31" max="31" width="4" hidden="1" customWidth="1"/>
    <col min="32" max="32" width="2" hidden="1" customWidth="1"/>
    <col min="33" max="33" width="5" hidden="1" customWidth="1"/>
    <col min="34" max="34" width="3" hidden="1" customWidth="1"/>
    <col min="35" max="35" width="2" hidden="1" customWidth="1"/>
    <col min="36" max="36" width="5" hidden="1" customWidth="1"/>
    <col min="37" max="38" width="2" hidden="1" customWidth="1"/>
    <col min="39" max="39" width="5" hidden="1" customWidth="1"/>
    <col min="40" max="41" width="2" hidden="1" customWidth="1"/>
    <col min="42" max="42" width="5" hidden="1" customWidth="1"/>
    <col min="43" max="43" width="3" hidden="1" customWidth="1"/>
    <col min="44" max="44" width="2" hidden="1" customWidth="1"/>
    <col min="45" max="45" width="5" hidden="1" customWidth="1"/>
    <col min="46" max="47" width="2" hidden="1" customWidth="1"/>
    <col min="48" max="48" width="5" hidden="1" customWidth="1"/>
    <col min="49" max="50" width="2" hidden="1" customWidth="1"/>
    <col min="51" max="51" width="5" hidden="1" customWidth="1"/>
    <col min="52" max="52" width="3" hidden="1" customWidth="1"/>
    <col min="53" max="53" width="2" hidden="1" customWidth="1"/>
    <col min="54" max="54" width="5" hidden="1" customWidth="1"/>
    <col min="55" max="56" width="2" hidden="1" customWidth="1"/>
    <col min="57" max="57" width="5" hidden="1" customWidth="1"/>
    <col min="58" max="58" width="3" hidden="1" customWidth="1"/>
    <col min="59" max="59" width="2" hidden="1" customWidth="1"/>
    <col min="60" max="60" width="5" hidden="1" customWidth="1"/>
    <col min="61" max="62" width="2" hidden="1" customWidth="1"/>
    <col min="63" max="63" width="5" hidden="1" customWidth="1"/>
    <col min="64" max="64" width="4" hidden="1" customWidth="1"/>
    <col min="65" max="65" width="2" hidden="1" customWidth="1"/>
    <col min="66" max="66" width="5" hidden="1" customWidth="1"/>
    <col min="67" max="67" width="3" hidden="1" customWidth="1"/>
    <col min="68" max="68" width="2" hidden="1" customWidth="1"/>
    <col min="69" max="69" width="5" hidden="1" customWidth="1"/>
    <col min="70" max="70" width="4" hidden="1" customWidth="1"/>
    <col min="71" max="71" width="2" hidden="1" customWidth="1"/>
    <col min="72" max="72" width="5" hidden="1" customWidth="1"/>
    <col min="73" max="73" width="3" hidden="1" customWidth="1"/>
    <col min="74" max="74" width="2" hidden="1" customWidth="1"/>
    <col min="75" max="75" width="5" hidden="1" customWidth="1"/>
    <col min="76" max="76" width="3" hidden="1" customWidth="1"/>
    <col min="77" max="77" width="2" hidden="1" customWidth="1"/>
    <col min="78" max="78" width="5" hidden="1" customWidth="1"/>
    <col min="79" max="79" width="3" hidden="1" customWidth="1"/>
    <col min="80" max="80" width="2" hidden="1" customWidth="1"/>
    <col min="81" max="81" width="5" hidden="1" customWidth="1"/>
    <col min="82" max="82" width="3" hidden="1" customWidth="1"/>
    <col min="83" max="83" width="2" hidden="1" customWidth="1"/>
    <col min="84" max="84" width="5" hidden="1" customWidth="1"/>
    <col min="85" max="85" width="3" hidden="1" customWidth="1"/>
    <col min="86" max="86" width="2" hidden="1" customWidth="1"/>
    <col min="87" max="87" width="5" hidden="1" customWidth="1"/>
    <col min="88" max="88" width="3" hidden="1" customWidth="1"/>
    <col min="89" max="89" width="2" hidden="1" customWidth="1"/>
    <col min="90" max="90" width="5" hidden="1" customWidth="1"/>
    <col min="91" max="91" width="3" hidden="1" customWidth="1"/>
    <col min="92" max="92" width="2" hidden="1" customWidth="1"/>
    <col min="93" max="93" width="5" hidden="1" customWidth="1"/>
    <col min="94" max="94" width="3" hidden="1" customWidth="1"/>
    <col min="95" max="95" width="2" hidden="1" customWidth="1"/>
    <col min="96" max="96" width="4" hidden="1" customWidth="1"/>
    <col min="97" max="97" width="3" hidden="1" customWidth="1"/>
    <col min="98" max="98" width="2" hidden="1" customWidth="1"/>
    <col min="99" max="99" width="4" hidden="1" customWidth="1"/>
    <col min="100" max="100" width="3" hidden="1" customWidth="1"/>
    <col min="101" max="101" width="2" hidden="1" customWidth="1"/>
    <col min="102" max="102" width="4" hidden="1" customWidth="1"/>
    <col min="103" max="103" width="3" hidden="1" customWidth="1"/>
    <col min="104" max="104" width="2" hidden="1" customWidth="1"/>
    <col min="105" max="105" width="4" hidden="1" customWidth="1"/>
    <col min="106" max="106" width="3" hidden="1" customWidth="1"/>
    <col min="107" max="107" width="2" hidden="1" customWidth="1"/>
    <col min="108" max="108" width="4" hidden="1" customWidth="1"/>
    <col min="109" max="109" width="3" hidden="1" customWidth="1"/>
    <col min="110" max="110" width="2" hidden="1" customWidth="1"/>
    <col min="111" max="111" width="4" hidden="1" customWidth="1"/>
    <col min="112" max="112" width="3" hidden="1" customWidth="1"/>
    <col min="113" max="113" width="2" hidden="1" customWidth="1"/>
    <col min="114" max="114" width="4" hidden="1" customWidth="1"/>
    <col min="115" max="115" width="3" hidden="1" customWidth="1"/>
    <col min="116" max="116" width="2" hidden="1" customWidth="1"/>
    <col min="117" max="117" width="4" hidden="1" customWidth="1"/>
    <col min="118" max="118" width="3" hidden="1" customWidth="1"/>
    <col min="119" max="119" width="2" hidden="1" customWidth="1"/>
    <col min="120" max="120" width="4" hidden="1" customWidth="1"/>
    <col min="121" max="121" width="3" hidden="1" customWidth="1"/>
    <col min="122" max="122" width="2" hidden="1" customWidth="1"/>
    <col min="123" max="123" width="4" hidden="1" customWidth="1"/>
    <col min="124" max="124" width="3" hidden="1" customWidth="1"/>
    <col min="125" max="125" width="2" hidden="1" customWidth="1"/>
    <col min="126" max="126" width="4" hidden="1" customWidth="1"/>
    <col min="127" max="127" width="3" hidden="1" customWidth="1"/>
    <col min="128" max="128" width="2" hidden="1" customWidth="1"/>
    <col min="129" max="129" width="4" hidden="1" customWidth="1"/>
    <col min="130" max="130" width="3" hidden="1" customWidth="1"/>
    <col min="131" max="131" width="2" hidden="1" customWidth="1"/>
    <col min="132" max="133" width="4" hidden="1" customWidth="1"/>
    <col min="134" max="134" width="2" hidden="1" customWidth="1"/>
    <col min="135" max="136" width="4" hidden="1" customWidth="1"/>
    <col min="137" max="137" width="2" hidden="1" customWidth="1"/>
    <col min="138" max="139" width="4" hidden="1" customWidth="1"/>
    <col min="140" max="140" width="2" hidden="1" customWidth="1"/>
    <col min="141" max="142" width="4" hidden="1" customWidth="1"/>
    <col min="143" max="143" width="2" hidden="1" customWidth="1"/>
    <col min="144" max="145" width="4" hidden="1" customWidth="1"/>
    <col min="146" max="146" width="2" hidden="1" customWidth="1"/>
    <col min="147" max="148" width="4" hidden="1" customWidth="1"/>
    <col min="149" max="149" width="2" hidden="1" customWidth="1"/>
    <col min="150" max="151" width="4" hidden="1" customWidth="1"/>
    <col min="152" max="152" width="2" hidden="1" customWidth="1"/>
    <col min="153" max="154" width="4" hidden="1" customWidth="1"/>
    <col min="155" max="155" width="2" hidden="1" customWidth="1"/>
    <col min="156" max="157" width="4" hidden="1" customWidth="1"/>
    <col min="158" max="158" width="2" hidden="1" customWidth="1"/>
    <col min="159" max="160" width="4" hidden="1" customWidth="1"/>
    <col min="161" max="161" width="2" hidden="1" customWidth="1"/>
    <col min="162" max="162" width="4" hidden="1" customWidth="1"/>
    <col min="163" max="163" width="0" hidden="1" customWidth="1"/>
    <col min="164" max="164" width="3" hidden="1" customWidth="1"/>
    <col min="165" max="165" width="2" hidden="1" customWidth="1"/>
    <col min="166" max="198" width="4" hidden="1" customWidth="1"/>
    <col min="199" max="200" width="5" hidden="1" customWidth="1"/>
    <col min="201" max="201" width="0" hidden="1" customWidth="1"/>
    <col min="202" max="202" width="5" hidden="1" customWidth="1"/>
    <col min="203" max="203" width="9.85546875" hidden="1" customWidth="1"/>
    <col min="204" max="204" width="11.42578125" hidden="1" customWidth="1"/>
    <col min="205" max="205" width="0" hidden="1" customWidth="1"/>
    <col min="206" max="211" width="3" hidden="1" customWidth="1"/>
    <col min="212" max="212" width="20" hidden="1" customWidth="1"/>
    <col min="213" max="214" width="0" hidden="1" customWidth="1"/>
    <col min="215" max="215" width="3" hidden="1" customWidth="1"/>
    <col min="216" max="217" width="5" hidden="1" customWidth="1"/>
    <col min="218" max="218" width="11.7109375" hidden="1" customWidth="1"/>
    <col min="219" max="219" width="11.28515625" hidden="1" customWidth="1"/>
    <col min="220" max="220" width="4.7109375" hidden="1" customWidth="1"/>
    <col min="221" max="221" width="11.7109375" hidden="1" customWidth="1"/>
    <col min="222" max="224" width="0" hidden="1" customWidth="1"/>
  </cols>
  <sheetData>
    <row r="1" spans="2:221" ht="6.75" customHeight="1" x14ac:dyDescent="0.2">
      <c r="E1" s="4"/>
      <c r="F1" s="6"/>
      <c r="J1" t="s">
        <v>2</v>
      </c>
      <c r="O1" s="147">
        <v>2</v>
      </c>
      <c r="Q1" s="147">
        <v>10</v>
      </c>
    </row>
    <row r="2" spans="2:221" s="1" customFormat="1" ht="18" x14ac:dyDescent="0.25">
      <c r="B2" s="42" t="s">
        <v>269</v>
      </c>
      <c r="C2" s="14"/>
      <c r="E2" s="28"/>
      <c r="F2" s="34"/>
      <c r="K2" s="147"/>
      <c r="L2" s="148"/>
      <c r="M2" s="152" t="str">
        <f>IF(O2&lt;O1,"NO",IF(O2&gt;Q1,"NO",IF(Q2&lt;O1,"NO",IF(Q2&gt;Q1,"NO",IF(O2&gt;Q2,"NO",IF(O2&gt;INT(O2),"NO",IF(Q2&gt;INT(Q2),"NO","OK")))))))</f>
        <v>OK</v>
      </c>
      <c r="N2" s="148" t="s">
        <v>8</v>
      </c>
      <c r="O2" s="148">
        <v>2</v>
      </c>
      <c r="P2" s="148" t="s">
        <v>9</v>
      </c>
      <c r="Q2" s="148">
        <v>8</v>
      </c>
      <c r="R2" s="147">
        <f>Q2-O2</f>
        <v>6</v>
      </c>
      <c r="Z2"/>
      <c r="AA2" s="1" t="s">
        <v>26</v>
      </c>
      <c r="AB2" s="1" t="s">
        <v>27</v>
      </c>
      <c r="AC2" s="1" t="s">
        <v>28</v>
      </c>
      <c r="AD2" s="1" t="s">
        <v>25</v>
      </c>
      <c r="CK2" s="3"/>
    </row>
    <row r="3" spans="2:221" ht="16.5" customHeight="1" x14ac:dyDescent="0.25">
      <c r="B3" s="42" t="s">
        <v>270</v>
      </c>
      <c r="E3" s="4"/>
      <c r="F3" s="6"/>
      <c r="O3" s="152" t="s">
        <v>13</v>
      </c>
      <c r="S3" s="1"/>
      <c r="T3" s="1" t="s">
        <v>5</v>
      </c>
      <c r="U3" s="1" t="s">
        <v>10</v>
      </c>
      <c r="V3" s="1" t="s">
        <v>11</v>
      </c>
      <c r="W3" s="1" t="s">
        <v>31</v>
      </c>
      <c r="X3" s="3" t="s">
        <v>32</v>
      </c>
      <c r="Y3" s="1" t="s">
        <v>33</v>
      </c>
      <c r="Z3" s="1" t="s">
        <v>34</v>
      </c>
      <c r="FH3" s="1">
        <v>2</v>
      </c>
      <c r="FI3" s="1">
        <v>3</v>
      </c>
      <c r="FJ3" s="1">
        <v>5</v>
      </c>
      <c r="FK3" s="1">
        <v>7</v>
      </c>
      <c r="FL3" s="1">
        <v>11</v>
      </c>
      <c r="FM3" s="1">
        <v>13</v>
      </c>
      <c r="FN3" s="1">
        <v>17</v>
      </c>
      <c r="FO3" s="1">
        <v>19</v>
      </c>
      <c r="FP3" s="1">
        <v>23</v>
      </c>
      <c r="FQ3" s="1">
        <v>29</v>
      </c>
      <c r="FR3" s="1">
        <v>31</v>
      </c>
      <c r="FS3" s="1">
        <v>37</v>
      </c>
      <c r="FT3" s="1">
        <v>41</v>
      </c>
      <c r="FU3" s="1">
        <v>43</v>
      </c>
      <c r="FV3" s="1">
        <v>47</v>
      </c>
      <c r="FW3" s="1">
        <v>53</v>
      </c>
      <c r="FX3" s="1">
        <v>59</v>
      </c>
      <c r="FY3" s="1">
        <v>61</v>
      </c>
      <c r="FZ3" s="1">
        <v>67</v>
      </c>
      <c r="GA3" s="1">
        <v>71</v>
      </c>
      <c r="GB3" s="1">
        <v>73</v>
      </c>
      <c r="GC3" s="1">
        <v>79</v>
      </c>
      <c r="GD3" s="1">
        <v>83</v>
      </c>
      <c r="GE3" s="1">
        <v>89</v>
      </c>
      <c r="GF3" s="1">
        <v>97</v>
      </c>
      <c r="GG3" s="1">
        <v>101</v>
      </c>
      <c r="GH3" s="1">
        <v>103</v>
      </c>
      <c r="GI3" s="1">
        <v>107</v>
      </c>
      <c r="GJ3" s="1">
        <v>109</v>
      </c>
      <c r="GK3" s="1">
        <v>113</v>
      </c>
      <c r="GL3" s="1">
        <v>127</v>
      </c>
      <c r="GM3" s="1">
        <v>131</v>
      </c>
      <c r="GN3" s="1">
        <v>137</v>
      </c>
      <c r="GO3" s="1">
        <v>139</v>
      </c>
      <c r="GP3" s="1">
        <v>149</v>
      </c>
      <c r="GU3" s="1" t="s">
        <v>35</v>
      </c>
      <c r="GV3" t="s">
        <v>29</v>
      </c>
    </row>
    <row r="4" spans="2:221" ht="13.5" customHeight="1" x14ac:dyDescent="0.25">
      <c r="B4" s="42"/>
      <c r="E4" s="4"/>
      <c r="F4" s="6"/>
      <c r="O4" s="152"/>
      <c r="S4" s="1"/>
      <c r="T4" s="1"/>
      <c r="U4" s="1"/>
      <c r="V4" s="1"/>
      <c r="W4" s="1"/>
      <c r="X4" s="3"/>
      <c r="Y4" s="1"/>
      <c r="Z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U4" s="1"/>
    </row>
    <row r="5" spans="2:221" ht="17.25" customHeight="1" x14ac:dyDescent="0.25">
      <c r="B5" s="42" t="s">
        <v>271</v>
      </c>
      <c r="E5" s="4"/>
      <c r="F5" s="6"/>
      <c r="O5" s="152"/>
      <c r="P5" s="148"/>
      <c r="S5" s="1"/>
      <c r="T5" s="1"/>
      <c r="U5" s="1"/>
      <c r="V5" s="1"/>
      <c r="W5" s="1"/>
      <c r="X5" s="3"/>
      <c r="Y5" s="1"/>
      <c r="Z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U5" s="1"/>
    </row>
    <row r="6" spans="2:221" ht="20.25" customHeight="1" x14ac:dyDescent="0.25">
      <c r="B6" s="42" t="s">
        <v>272</v>
      </c>
      <c r="E6" s="4"/>
      <c r="F6" s="6"/>
      <c r="O6" s="152"/>
      <c r="P6" s="148"/>
      <c r="S6" s="1"/>
      <c r="T6" s="1"/>
      <c r="U6" s="1"/>
      <c r="V6" s="1"/>
      <c r="W6" s="1"/>
      <c r="X6" s="3"/>
      <c r="Y6" s="1"/>
      <c r="Z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U6" s="1"/>
    </row>
    <row r="7" spans="2:221" ht="17.25" customHeight="1" x14ac:dyDescent="0.25">
      <c r="E7"/>
      <c r="I7" s="66" t="s">
        <v>175</v>
      </c>
      <c r="O7" s="152"/>
      <c r="P7" s="148"/>
      <c r="S7" s="1"/>
      <c r="T7" s="1"/>
      <c r="U7" s="1"/>
      <c r="V7" s="1"/>
      <c r="W7" s="1"/>
      <c r="X7" s="3"/>
      <c r="Y7" s="1"/>
      <c r="Z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U7" s="1"/>
      <c r="HD7" s="81" t="s">
        <v>456</v>
      </c>
    </row>
    <row r="8" spans="2:221" ht="17.25" customHeight="1" x14ac:dyDescent="0.25">
      <c r="E8" s="4"/>
      <c r="F8" s="6"/>
      <c r="I8" s="66" t="s">
        <v>176</v>
      </c>
      <c r="K8" s="148" t="s">
        <v>192</v>
      </c>
      <c r="O8" s="152"/>
      <c r="S8" s="1"/>
      <c r="T8" s="1"/>
      <c r="U8" s="1"/>
      <c r="V8" s="1"/>
      <c r="W8" s="1"/>
      <c r="X8" s="3"/>
      <c r="Y8" s="1"/>
      <c r="Z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U8" s="1"/>
    </row>
    <row r="9" spans="2:221" ht="25.5" customHeight="1" thickBot="1" x14ac:dyDescent="0.3">
      <c r="B9" s="71" t="str">
        <f ca="1">HD9</f>
        <v>1  7/8  –  4/5</v>
      </c>
      <c r="C9" s="71"/>
      <c r="D9" s="71"/>
      <c r="E9" s="104" t="s">
        <v>1</v>
      </c>
      <c r="F9" s="146" t="str">
        <f ca="1">HM9</f>
        <v>1  3/40</v>
      </c>
      <c r="G9" s="101"/>
      <c r="H9" s="71"/>
      <c r="I9" s="75">
        <f>INT((R9+K9)*1.3)</f>
        <v>2</v>
      </c>
      <c r="N9" s="148"/>
      <c r="O9" s="148"/>
      <c r="Q9" s="147">
        <v>1</v>
      </c>
      <c r="R9" s="147">
        <f>O2</f>
        <v>2</v>
      </c>
      <c r="T9">
        <f>R9</f>
        <v>2</v>
      </c>
      <c r="U9">
        <f>IF(R9=2,1,IF(R9=3,1,IF(R9=4,2,IF(R9=5,4,IF(R9=6,7,IF(R9=7,11,IF(R9=8,20,IF(R9=9,30,50))))))))</f>
        <v>1</v>
      </c>
      <c r="V9">
        <f>IF(R9=2,2,IF(R9=3,3,IF(R9=4,5,IF(R9=5,9,IF(R9=6,20,IF(R9=7,35,IF(R9=8,60,IF(R9=9,100,150))))))))</f>
        <v>2</v>
      </c>
      <c r="W9">
        <f>IF(R9=2,5,IF(R9=3,7,IF(R9=4,9,IF(R9=5,14,IF(R9=6,19,IF(R9=7,24,IF(R9=8,29,IF(R9=9,34,39))))))))</f>
        <v>5</v>
      </c>
      <c r="X9">
        <f>IF(R9=2,9,IF(R9=3,19,IF(R9=4,29,IF(R9=5,44,IF(R9=6,54,IF(R9=7,69,IF(R9=8,84,IF(R9=9,99,124))))))))</f>
        <v>9</v>
      </c>
      <c r="Y9">
        <f>IF(R9=2,6,IF(R9=3,8,IF(R9=4,10,IF(R9=5,15,IF(R9=6,20,IF(R9=7,25,IF(R9=8,30,IF(R9=9,35,40))))))))</f>
        <v>6</v>
      </c>
      <c r="Z9">
        <f>IF(R9=2,10,IF(R9=3,20,IF(R9=4,30,IF(R9=5,45,IF(R9=6,55,IF(R9=7,70,IF(R9=8,85,IF(R9=9,100,125))))))))</f>
        <v>10</v>
      </c>
      <c r="AA9" t="s">
        <v>21</v>
      </c>
      <c r="AB9" s="1">
        <f ca="1">INT((RAND()*(V9-(AB13+1))+AB13+1))</f>
        <v>1</v>
      </c>
      <c r="AC9" s="1">
        <f ca="1">INT((RAND()*(X9-W9+1)+W9))</f>
        <v>7</v>
      </c>
      <c r="AD9">
        <f ca="1">AC9-AC10*(AB10-AB9)</f>
        <v>7</v>
      </c>
      <c r="AE9">
        <v>256</v>
      </c>
      <c r="AF9" s="1">
        <f ca="1">IF(AD9/AE9=INT(AD9/AE9),1,0)</f>
        <v>0</v>
      </c>
      <c r="AG9" s="1">
        <f ca="1">IF(AF9=0,AD9,AD9/AE9)</f>
        <v>7</v>
      </c>
      <c r="AH9" s="1">
        <v>16</v>
      </c>
      <c r="AI9" s="1">
        <f ca="1">IF(AG9/AH9=INT(AG9/AH9),1,0)</f>
        <v>0</v>
      </c>
      <c r="AJ9" s="1">
        <f ca="1">IF(AI9=0,AG9,AG9/AH9)</f>
        <v>7</v>
      </c>
      <c r="AK9" s="1">
        <v>4</v>
      </c>
      <c r="AL9" s="1">
        <f ca="1">IF(AJ9/AK9=INT(AJ9/AK9),1,0)</f>
        <v>0</v>
      </c>
      <c r="AM9" s="1">
        <f ca="1">IF(AL9=0,AJ9,AJ9/AK9)</f>
        <v>7</v>
      </c>
      <c r="AN9" s="1">
        <v>2</v>
      </c>
      <c r="AO9" s="1">
        <f ca="1">IF(AM9/AN9=INT(AM9/AN9),1,0)</f>
        <v>0</v>
      </c>
      <c r="AP9" s="1">
        <f ca="1">IF(AO9=0,AM9,AM9/AN9)</f>
        <v>7</v>
      </c>
      <c r="AQ9" s="1">
        <v>81</v>
      </c>
      <c r="AR9" s="1">
        <f ca="1">IF(AP9/AQ9=INT(AP9/AQ9),1,0)</f>
        <v>0</v>
      </c>
      <c r="AS9" s="1">
        <f ca="1">IF(AR9=0,AP9,AP9/AQ9)</f>
        <v>7</v>
      </c>
      <c r="AT9" s="1">
        <v>9</v>
      </c>
      <c r="AU9" s="1">
        <f ca="1">IF(AS9/AT9=INT(AS9/AT9),1,0)</f>
        <v>0</v>
      </c>
      <c r="AV9" s="1">
        <f ca="1">IF(AU9=0,AS9,AS9/AT9)</f>
        <v>7</v>
      </c>
      <c r="AW9" s="1">
        <v>3</v>
      </c>
      <c r="AX9" s="1">
        <f ca="1">IF(AV9/AW9=INT(AV9/AW9),1,0)</f>
        <v>0</v>
      </c>
      <c r="AY9" s="1">
        <f ca="1">IF(AX9=0,AV9,AV9/AW9)</f>
        <v>7</v>
      </c>
      <c r="AZ9" s="1">
        <v>25</v>
      </c>
      <c r="BA9" s="1">
        <f ca="1">IF(AY9/AZ9=INT(AY9/AZ9),1,0)</f>
        <v>0</v>
      </c>
      <c r="BB9" s="1">
        <f ca="1">IF(BA9=0,AY9,AY9/AZ9)</f>
        <v>7</v>
      </c>
      <c r="BC9" s="1">
        <v>5</v>
      </c>
      <c r="BD9" s="1">
        <f ca="1">IF(BB9/BC9=INT(BB9/BC9),1,0)</f>
        <v>0</v>
      </c>
      <c r="BE9" s="1">
        <f ca="1">IF(BD9=0,BB9,BB9/BC9)</f>
        <v>7</v>
      </c>
      <c r="BF9" s="1">
        <v>49</v>
      </c>
      <c r="BG9" s="1">
        <f ca="1">IF(BE9/BF9=INT(BE9/BF9),1,0)</f>
        <v>0</v>
      </c>
      <c r="BH9" s="1">
        <f ca="1">IF(BG9=0,BE9,BE9/BF9)</f>
        <v>7</v>
      </c>
      <c r="BI9" s="1">
        <v>7</v>
      </c>
      <c r="BJ9" s="1">
        <f ca="1">IF(BH9/BI9=INT(BH9/BI9),1,0)</f>
        <v>1</v>
      </c>
      <c r="BK9" s="1">
        <f ca="1">IF(BJ9=0,BH9,BH9/BI9)</f>
        <v>1</v>
      </c>
      <c r="BL9" s="1">
        <v>121</v>
      </c>
      <c r="BM9" s="1">
        <f ca="1">IF(BK9/BL9=INT(BK9/BL9),1,0)</f>
        <v>0</v>
      </c>
      <c r="BN9" s="1">
        <f ca="1">IF(BM9=0,BK9,BK9/BL9)</f>
        <v>1</v>
      </c>
      <c r="BO9" s="1">
        <v>11</v>
      </c>
      <c r="BP9" s="1">
        <f ca="1">IF(BN9/BO9=INT(BN9/BO9),1,0)</f>
        <v>0</v>
      </c>
      <c r="BQ9" s="1">
        <f ca="1">IF(BP9=0,BN9,BN9/BO9)</f>
        <v>1</v>
      </c>
      <c r="BR9" s="1">
        <v>169</v>
      </c>
      <c r="BS9" s="1">
        <f ca="1">IF(BQ9/BR9=INT(BQ9/BR9),1,0)</f>
        <v>0</v>
      </c>
      <c r="BT9" s="1">
        <f ca="1">IF(BS9=0,BQ9,BQ9/BR9)</f>
        <v>1</v>
      </c>
      <c r="BU9" s="1">
        <v>13</v>
      </c>
      <c r="BV9" s="1">
        <f ca="1">IF(BT9/BU9=INT(BT9/BU9),1,0)</f>
        <v>0</v>
      </c>
      <c r="BW9" s="1">
        <f ca="1">IF(BV9=0,BT9,BT9/BU9)</f>
        <v>1</v>
      </c>
      <c r="BX9" s="1">
        <v>17</v>
      </c>
      <c r="BY9" s="1">
        <f ca="1">IF(BW9/BX9=INT(BW9/BX9),1,0)</f>
        <v>0</v>
      </c>
      <c r="BZ9" s="1">
        <f ca="1">IF(BY9=0,BW9,BW9/BX9)</f>
        <v>1</v>
      </c>
      <c r="CA9" s="1">
        <v>19</v>
      </c>
      <c r="CB9" s="1">
        <f ca="1">IF(BZ9/CA9=INT(BZ9/CA9),1,0)</f>
        <v>0</v>
      </c>
      <c r="CC9" s="1">
        <f ca="1">IF(CB9=0,BZ9,BZ9/CA9)</f>
        <v>1</v>
      </c>
      <c r="CD9" s="1">
        <v>23</v>
      </c>
      <c r="CE9" s="1">
        <f ca="1">IF(CC9/CD9=INT(CC9/CD9),1,0)</f>
        <v>0</v>
      </c>
      <c r="CF9" s="1">
        <f ca="1">IF(CE9=0,CC9,CC9/CD9)</f>
        <v>1</v>
      </c>
      <c r="CG9" s="1">
        <v>29</v>
      </c>
      <c r="CH9" s="1">
        <f ca="1">IF(CF9/CG9=INT(CF9/CG9),1,0)</f>
        <v>0</v>
      </c>
      <c r="CI9" s="1">
        <f ca="1">IF(CH9=0,CF9,CF9/CG9)</f>
        <v>1</v>
      </c>
      <c r="CJ9" s="1">
        <v>31</v>
      </c>
      <c r="CK9" s="1">
        <f ca="1">IF(CI9/CJ9=INT(CI9/CJ9),1,0)</f>
        <v>0</v>
      </c>
      <c r="CL9" s="1">
        <f ca="1">IF(CK9=0,CI9,CI9/CJ9)</f>
        <v>1</v>
      </c>
      <c r="CM9" s="1">
        <v>37</v>
      </c>
      <c r="CN9" s="1">
        <f ca="1">IF(CL9/CM9=INT(CL9/CM9),1,0)</f>
        <v>0</v>
      </c>
      <c r="CO9" s="1">
        <f ca="1">IF(CN9=0,CL9,CL9/CM9)</f>
        <v>1</v>
      </c>
      <c r="CP9" s="1">
        <v>41</v>
      </c>
      <c r="CQ9" s="1">
        <f ca="1">IF(CO9/CP9=INT(CO9/CP9),1,0)</f>
        <v>0</v>
      </c>
      <c r="CR9" s="1">
        <f ca="1">IF(CQ9=0,CO9,CO9/CP9)</f>
        <v>1</v>
      </c>
      <c r="CS9" s="1">
        <v>43</v>
      </c>
      <c r="CT9" s="1">
        <f ca="1">IF(CR9/CS9=INT(CR9/CS9),1,0)</f>
        <v>0</v>
      </c>
      <c r="CU9" s="1">
        <f ca="1">IF(CT9=0,CR9,CR9/CS9)</f>
        <v>1</v>
      </c>
      <c r="CV9" s="1">
        <v>47</v>
      </c>
      <c r="CW9" s="1">
        <f ca="1">IF(CU9/CV9=INT(CU9/CV9),1,0)</f>
        <v>0</v>
      </c>
      <c r="CX9" s="1">
        <f ca="1">IF(CW9=0,CU9,CU9/CV9)</f>
        <v>1</v>
      </c>
      <c r="CY9" s="1">
        <v>53</v>
      </c>
      <c r="CZ9" s="1">
        <f ca="1">IF(CX9/CY9=INT(CX9/CY9),1,0)</f>
        <v>0</v>
      </c>
      <c r="DA9" s="1">
        <f ca="1">IF(CZ9=0,CX9,CX9/CY9)</f>
        <v>1</v>
      </c>
      <c r="DB9" s="1">
        <v>59</v>
      </c>
      <c r="DC9" s="1">
        <f ca="1">IF(DA9/DB9=INT(DA9/DB9),1,0)</f>
        <v>0</v>
      </c>
      <c r="DD9" s="1">
        <f ca="1">IF(DC9=0,DA9,DA9/DB9)</f>
        <v>1</v>
      </c>
      <c r="DE9" s="1">
        <v>61</v>
      </c>
      <c r="DF9" s="1">
        <f ca="1">IF(DD9/DE9=INT(DD9/DE9),1,0)</f>
        <v>0</v>
      </c>
      <c r="DG9" s="1">
        <f ca="1">IF(DF9=0,DD9,DD9/DE9)</f>
        <v>1</v>
      </c>
      <c r="DH9" s="1">
        <v>67</v>
      </c>
      <c r="DI9" s="1">
        <f ca="1">IF(DG9/DH9=INT(DG9/DH9),1,0)</f>
        <v>0</v>
      </c>
      <c r="DJ9" s="1">
        <f ca="1">IF(DI9=0,DG9,DG9/DH9)</f>
        <v>1</v>
      </c>
      <c r="DK9" s="1">
        <v>71</v>
      </c>
      <c r="DL9" s="1">
        <f ca="1">IF(DJ9/DK9=INT(DJ9/DK9),1,0)</f>
        <v>0</v>
      </c>
      <c r="DM9" s="1">
        <f ca="1">IF(DL9=0,DJ9,DJ9/DK9)</f>
        <v>1</v>
      </c>
      <c r="DN9" s="1">
        <v>73</v>
      </c>
      <c r="DO9" s="1">
        <f ca="1">IF(DM9/DN9=INT(DM9/DN9),1,0)</f>
        <v>0</v>
      </c>
      <c r="DP9" s="1">
        <f ca="1">IF(DO9=0,DM9,DM9/DN9)</f>
        <v>1</v>
      </c>
      <c r="DQ9" s="1">
        <v>79</v>
      </c>
      <c r="DR9" s="1">
        <f ca="1">IF(DP9/DQ9=INT(DP9/DQ9),1,0)</f>
        <v>0</v>
      </c>
      <c r="DS9" s="1">
        <f ca="1">IF(DR9=0,DP9,DP9/DQ9)</f>
        <v>1</v>
      </c>
      <c r="DT9" s="1">
        <v>83</v>
      </c>
      <c r="DU9" s="1">
        <f ca="1">IF(DS9/DT9=INT(DS9/DT9),1,0)</f>
        <v>0</v>
      </c>
      <c r="DV9" s="1">
        <f ca="1">IF(DU9=0,DS9,DS9/DT9)</f>
        <v>1</v>
      </c>
      <c r="DW9" s="1">
        <v>89</v>
      </c>
      <c r="DX9" s="1">
        <f ca="1">IF(DV9/DW9=INT(DV9/DW9),1,0)</f>
        <v>0</v>
      </c>
      <c r="DY9" s="1">
        <f ca="1">IF(DX9=0,DV9,DV9/DW9)</f>
        <v>1</v>
      </c>
      <c r="DZ9" s="1">
        <v>97</v>
      </c>
      <c r="EA9" s="1">
        <f ca="1">IF(DY9/DZ9=INT(DY9/DZ9),1,0)</f>
        <v>0</v>
      </c>
      <c r="EB9" s="1">
        <f ca="1">IF(EA9=0,DY9,DY9/DZ9)</f>
        <v>1</v>
      </c>
      <c r="EC9" s="1">
        <v>101</v>
      </c>
      <c r="ED9" s="1">
        <f ca="1">IF(EB9/EC9=INT(EB9/EC9),1,0)</f>
        <v>0</v>
      </c>
      <c r="EE9" s="1">
        <f ca="1">IF(ED9=0,EB9,EB9/EC9)</f>
        <v>1</v>
      </c>
      <c r="EF9" s="1">
        <v>103</v>
      </c>
      <c r="EG9" s="1">
        <f ca="1">IF(EE9/EF9=INT(EE9/EF9),1,0)</f>
        <v>0</v>
      </c>
      <c r="EH9" s="1">
        <f ca="1">IF(EG9=0,EE9,EE9/EF9)</f>
        <v>1</v>
      </c>
      <c r="EI9" s="1">
        <v>107</v>
      </c>
      <c r="EJ9" s="1">
        <f ca="1">IF(EH9/EI9=INT(EH9/EI9),1,0)</f>
        <v>0</v>
      </c>
      <c r="EK9" s="1">
        <f ca="1">IF(EJ9=0,EH9,EH9/EI9)</f>
        <v>1</v>
      </c>
      <c r="EL9" s="1">
        <v>109</v>
      </c>
      <c r="EM9" s="1">
        <f ca="1">IF(EK9/EL9=INT(EK9/EL9),1,0)</f>
        <v>0</v>
      </c>
      <c r="EN9" s="1">
        <f ca="1">IF(EM9=0,EK9,EK9/EL9)</f>
        <v>1</v>
      </c>
      <c r="EO9" s="1">
        <v>113</v>
      </c>
      <c r="EP9" s="1">
        <f ca="1">IF(EN9/EO9=INT(EN9/EO9),1,0)</f>
        <v>0</v>
      </c>
      <c r="EQ9" s="1">
        <f ca="1">IF(EP9=0,EN9,EN9/EO9)</f>
        <v>1</v>
      </c>
      <c r="ER9" s="1">
        <v>127</v>
      </c>
      <c r="ES9" s="1">
        <f ca="1">IF(EQ9/ER9=INT(EQ9/ER9),1,0)</f>
        <v>0</v>
      </c>
      <c r="ET9" s="1">
        <f ca="1">IF(ES9=0,EQ9,EQ9/ER9)</f>
        <v>1</v>
      </c>
      <c r="EU9" s="1">
        <v>131</v>
      </c>
      <c r="EV9" s="1">
        <f ca="1">IF(ET9/EU9=INT(ET9/EU9),1,0)</f>
        <v>0</v>
      </c>
      <c r="EW9" s="1">
        <f ca="1">IF(EV9=0,ET9,ET9/EU9)</f>
        <v>1</v>
      </c>
      <c r="EX9" s="1">
        <v>137</v>
      </c>
      <c r="EY9" s="1">
        <f ca="1">IF(EW9/EX9=INT(EW9/EX9),1,0)</f>
        <v>0</v>
      </c>
      <c r="EZ9" s="1">
        <f ca="1">IF(EY9=0,EW9,EW9/EX9)</f>
        <v>1</v>
      </c>
      <c r="FA9" s="1">
        <v>139</v>
      </c>
      <c r="FB9" s="1">
        <f ca="1">IF(EZ9/FA9=INT(EZ9/FA9),1,0)</f>
        <v>0</v>
      </c>
      <c r="FC9" s="1">
        <f ca="1">IF(FB9=0,EZ9,EZ9/FA9)</f>
        <v>1</v>
      </c>
      <c r="FD9" s="1">
        <v>149</v>
      </c>
      <c r="FE9" s="1">
        <f ca="1">IF(FC9/FD9=INT(FC9/FD9),1,0)</f>
        <v>0</v>
      </c>
      <c r="FF9" s="1">
        <f ca="1">IF(FE9=0,FC9,FC9/FD9)</f>
        <v>1</v>
      </c>
      <c r="FG9" s="1"/>
      <c r="FH9" s="1">
        <f ca="1">8*AF9+4*AI9+2*AL9+AO9</f>
        <v>0</v>
      </c>
      <c r="FI9" s="1">
        <f ca="1">4*AR9+2*AU9+AX9</f>
        <v>0</v>
      </c>
      <c r="FJ9" s="1">
        <f ca="1">2*BA9+BD9</f>
        <v>0</v>
      </c>
      <c r="FK9" s="1">
        <f ca="1">2*BG9+BJ9</f>
        <v>1</v>
      </c>
      <c r="FL9" s="1">
        <f ca="1">2*BM9+BP9</f>
        <v>0</v>
      </c>
      <c r="FM9" s="1">
        <f ca="1">2*BS9+BV9</f>
        <v>0</v>
      </c>
      <c r="FN9" s="1">
        <f ca="1">BY9</f>
        <v>0</v>
      </c>
      <c r="FO9" s="1">
        <f ca="1">CB9</f>
        <v>0</v>
      </c>
      <c r="FP9" s="1">
        <f ca="1">CE9</f>
        <v>0</v>
      </c>
      <c r="FQ9" s="1">
        <f ca="1">CH9</f>
        <v>0</v>
      </c>
      <c r="FR9" s="1">
        <f ca="1">CK9</f>
        <v>0</v>
      </c>
      <c r="FS9">
        <f ca="1">CN9</f>
        <v>0</v>
      </c>
      <c r="FT9">
        <f ca="1">CQ9</f>
        <v>0</v>
      </c>
      <c r="FU9">
        <f ca="1">CT9</f>
        <v>0</v>
      </c>
      <c r="FV9">
        <f ca="1">CW9</f>
        <v>0</v>
      </c>
      <c r="FW9">
        <f ca="1">CZ9</f>
        <v>0</v>
      </c>
      <c r="FX9">
        <f ca="1">DC9</f>
        <v>0</v>
      </c>
      <c r="FY9">
        <f ca="1">DF9</f>
        <v>0</v>
      </c>
      <c r="FZ9">
        <f ca="1">DI9</f>
        <v>0</v>
      </c>
      <c r="GA9">
        <f ca="1">DL9</f>
        <v>0</v>
      </c>
      <c r="GB9">
        <f ca="1">DO9</f>
        <v>0</v>
      </c>
      <c r="GC9">
        <f ca="1">DR9</f>
        <v>0</v>
      </c>
      <c r="GD9">
        <f ca="1">DU9</f>
        <v>0</v>
      </c>
      <c r="GE9">
        <f ca="1">DX9</f>
        <v>0</v>
      </c>
      <c r="GF9">
        <f ca="1">EA9</f>
        <v>0</v>
      </c>
      <c r="GG9">
        <f ca="1">ED9</f>
        <v>0</v>
      </c>
      <c r="GH9">
        <f ca="1">EG9</f>
        <v>0</v>
      </c>
      <c r="GI9">
        <f ca="1">EJ9</f>
        <v>0</v>
      </c>
      <c r="GJ9">
        <f ca="1">EM9</f>
        <v>0</v>
      </c>
      <c r="GK9">
        <f ca="1">EP9</f>
        <v>0</v>
      </c>
      <c r="GL9">
        <f ca="1">ES9</f>
        <v>0</v>
      </c>
      <c r="GM9">
        <f ca="1">EV9</f>
        <v>0</v>
      </c>
      <c r="GN9">
        <f ca="1">EY9</f>
        <v>0</v>
      </c>
      <c r="GO9">
        <f ca="1">FB9</f>
        <v>0</v>
      </c>
      <c r="GP9">
        <f ca="1">FE9</f>
        <v>0</v>
      </c>
      <c r="GQ9">
        <f ca="1">AD9</f>
        <v>7</v>
      </c>
      <c r="GR9">
        <f ca="1">GQ9/GQ12</f>
        <v>7</v>
      </c>
      <c r="GT9">
        <f ca="1">GR9*GR14-GR10*GR13</f>
        <v>3</v>
      </c>
      <c r="GU9">
        <f ca="1">GT9+GR10*GT10*GR14</f>
        <v>3</v>
      </c>
      <c r="GV9" t="s">
        <v>6</v>
      </c>
      <c r="GX9">
        <f ca="1">AB10</f>
        <v>1</v>
      </c>
      <c r="GY9">
        <f ca="1">GR9</f>
        <v>7</v>
      </c>
      <c r="GZ9">
        <f ca="1">GR10</f>
        <v>8</v>
      </c>
      <c r="HA9">
        <f ca="1">AB14</f>
        <v>0</v>
      </c>
      <c r="HB9">
        <f ca="1">GR13</f>
        <v>4</v>
      </c>
      <c r="HC9">
        <f ca="1">GR14</f>
        <v>5</v>
      </c>
      <c r="HD9" t="str">
        <f ca="1">GX9&amp;"  "&amp;GY9&amp;"/"&amp;GZ9&amp;$HD$7&amp;HB9&amp;"/"&amp;HC9</f>
        <v>1  7/8  –  4/5</v>
      </c>
      <c r="HG9">
        <f ca="1">AB18</f>
        <v>1</v>
      </c>
      <c r="HH9">
        <f ca="1">GR17</f>
        <v>3</v>
      </c>
      <c r="HI9">
        <f ca="1">GR18</f>
        <v>40</v>
      </c>
      <c r="HJ9" t="str">
        <f ca="1">HG9&amp;"  "&amp;HH9&amp;"/"&amp;HI9</f>
        <v>1  3/40</v>
      </c>
      <c r="HK9" t="str">
        <f ca="1">"   "&amp;HH9&amp;"/"&amp;HI9</f>
        <v xml:space="preserve">   3/40</v>
      </c>
      <c r="HL9" t="str">
        <f ca="1">HG9&amp;"   "</f>
        <v xml:space="preserve">1   </v>
      </c>
      <c r="HM9" t="str">
        <f ca="1">IF(HG9=0,HK9,IF(HH9=0,HL9,IF(HH9+HG9=0,"0   ",HJ9)))</f>
        <v>1  3/40</v>
      </c>
    </row>
    <row r="10" spans="2:221" ht="25.5" hidden="1" customHeight="1" x14ac:dyDescent="0.25">
      <c r="B10" s="80"/>
      <c r="C10" s="71"/>
      <c r="D10" s="71"/>
      <c r="E10" s="104"/>
      <c r="F10" s="122"/>
      <c r="G10" s="104"/>
      <c r="H10" s="71"/>
      <c r="I10" s="75"/>
      <c r="AB10">
        <f ca="1">AB9+INT(AC9/AC10)</f>
        <v>1</v>
      </c>
      <c r="AC10" s="1">
        <f ca="1">IF(Y9&gt;AC9,INT((RAND()*(Z9-Y9+1)+Y9)),INT((RAND()*(Z9-AC9)+AC9+1)))</f>
        <v>8</v>
      </c>
      <c r="AD10">
        <f ca="1">AC10</f>
        <v>8</v>
      </c>
      <c r="AE10">
        <v>256</v>
      </c>
      <c r="AF10" s="1">
        <f ca="1">IF(AD10/AE10=INT(AD10/AE10),1,0)</f>
        <v>0</v>
      </c>
      <c r="AG10" s="1">
        <f ca="1">IF(AF10=0,AD10,AD10/AE10)</f>
        <v>8</v>
      </c>
      <c r="AH10" s="1">
        <v>16</v>
      </c>
      <c r="AI10" s="1">
        <f ca="1">IF(AG10/AH10=INT(AG10/AH10),1,0)</f>
        <v>0</v>
      </c>
      <c r="AJ10" s="1">
        <f ca="1">IF(AI10=0,AG10,AG10/AH10)</f>
        <v>8</v>
      </c>
      <c r="AK10" s="1">
        <v>4</v>
      </c>
      <c r="AL10" s="1">
        <f ca="1">IF(AJ10/AK10=INT(AJ10/AK10),1,0)</f>
        <v>1</v>
      </c>
      <c r="AM10" s="1">
        <f ca="1">IF(AL10=0,AJ10,AJ10/AK10)</f>
        <v>2</v>
      </c>
      <c r="AN10" s="1">
        <v>2</v>
      </c>
      <c r="AO10" s="1">
        <f ca="1">IF(AM10/AN10=INT(AM10/AN10),1,0)</f>
        <v>1</v>
      </c>
      <c r="AP10" s="1">
        <f ca="1">IF(AO10=0,AM10,AM10/AN10)</f>
        <v>1</v>
      </c>
      <c r="AQ10" s="1">
        <v>81</v>
      </c>
      <c r="AR10" s="1">
        <f ca="1">IF(AP10/AQ10=INT(AP10/AQ10),1,0)</f>
        <v>0</v>
      </c>
      <c r="AS10" s="1">
        <f ca="1">IF(AR10=0,AP10,AP10/AQ10)</f>
        <v>1</v>
      </c>
      <c r="AT10" s="1">
        <v>9</v>
      </c>
      <c r="AU10" s="1">
        <f ca="1">IF(AS10/AT10=INT(AS10/AT10),1,0)</f>
        <v>0</v>
      </c>
      <c r="AV10" s="1">
        <f ca="1">IF(AU10=0,AS10,AS10/AT10)</f>
        <v>1</v>
      </c>
      <c r="AW10" s="1">
        <v>3</v>
      </c>
      <c r="AX10" s="1">
        <f ca="1">IF(AV10/AW10=INT(AV10/AW10),1,0)</f>
        <v>0</v>
      </c>
      <c r="AY10" s="1">
        <f ca="1">IF(AX10=0,AV10,AV10/AW10)</f>
        <v>1</v>
      </c>
      <c r="AZ10" s="1">
        <v>25</v>
      </c>
      <c r="BA10" s="1">
        <f ca="1">IF(AY10/AZ10=INT(AY10/AZ10),1,0)</f>
        <v>0</v>
      </c>
      <c r="BB10" s="1">
        <f ca="1">IF(BA10=0,AY10,AY10/AZ10)</f>
        <v>1</v>
      </c>
      <c r="BC10" s="1">
        <v>5</v>
      </c>
      <c r="BD10" s="1">
        <f ca="1">IF(BB10/BC10=INT(BB10/BC10),1,0)</f>
        <v>0</v>
      </c>
      <c r="BE10" s="1">
        <f ca="1">IF(BD10=0,BB10,BB10/BC10)</f>
        <v>1</v>
      </c>
      <c r="BF10" s="1">
        <v>49</v>
      </c>
      <c r="BG10" s="1">
        <f ca="1">IF(BE10/BF10=INT(BE10/BF10),1,0)</f>
        <v>0</v>
      </c>
      <c r="BH10" s="1">
        <f ca="1">IF(BG10=0,BE10,BE10/BF10)</f>
        <v>1</v>
      </c>
      <c r="BI10" s="1">
        <v>7</v>
      </c>
      <c r="BJ10" s="1">
        <f ca="1">IF(BH10/BI10=INT(BH10/BI10),1,0)</f>
        <v>0</v>
      </c>
      <c r="BK10" s="1">
        <f ca="1">IF(BJ10=0,BH10,BH10/BI10)</f>
        <v>1</v>
      </c>
      <c r="BL10" s="1">
        <v>121</v>
      </c>
      <c r="BM10" s="1">
        <f ca="1">IF(BK10/BL10=INT(BK10/BL10),1,0)</f>
        <v>0</v>
      </c>
      <c r="BN10" s="1">
        <f ca="1">IF(BM10=0,BK10,BK10/BL10)</f>
        <v>1</v>
      </c>
      <c r="BO10" s="1">
        <v>11</v>
      </c>
      <c r="BP10" s="1">
        <f ca="1">IF(BN10/BO10=INT(BN10/BO10),1,0)</f>
        <v>0</v>
      </c>
      <c r="BQ10" s="1">
        <f ca="1">IF(BP10=0,BN10,BN10/BO10)</f>
        <v>1</v>
      </c>
      <c r="BR10" s="1">
        <v>169</v>
      </c>
      <c r="BS10" s="1">
        <f ca="1">IF(BQ10/BR10=INT(BQ10/BR10),1,0)</f>
        <v>0</v>
      </c>
      <c r="BT10" s="1">
        <f ca="1">IF(BS10=0,BQ10,BQ10/BR10)</f>
        <v>1</v>
      </c>
      <c r="BU10" s="1">
        <v>13</v>
      </c>
      <c r="BV10" s="1">
        <f ca="1">IF(BT10/BU10=INT(BT10/BU10),1,0)</f>
        <v>0</v>
      </c>
      <c r="BW10" s="1">
        <f ca="1">IF(BV10=0,BT10,BT10/BU10)</f>
        <v>1</v>
      </c>
      <c r="BX10" s="1">
        <v>17</v>
      </c>
      <c r="BY10" s="1">
        <f ca="1">IF(BW10/BX10=INT(BW10/BX10),1,0)</f>
        <v>0</v>
      </c>
      <c r="BZ10" s="1">
        <f ca="1">IF(BY10=0,BW10,BW10/BX10)</f>
        <v>1</v>
      </c>
      <c r="CA10" s="1">
        <v>19</v>
      </c>
      <c r="CB10" s="1">
        <f ca="1">IF(BZ10/CA10=INT(BZ10/CA10),1,0)</f>
        <v>0</v>
      </c>
      <c r="CC10" s="1">
        <f ca="1">IF(CB10=0,BZ10,BZ10/CA10)</f>
        <v>1</v>
      </c>
      <c r="CD10" s="1">
        <v>23</v>
      </c>
      <c r="CE10" s="1">
        <f ca="1">IF(CC10/CD10=INT(CC10/CD10),1,0)</f>
        <v>0</v>
      </c>
      <c r="CF10" s="1">
        <f ca="1">IF(CE10=0,CC10,CC10/CD10)</f>
        <v>1</v>
      </c>
      <c r="CG10" s="1">
        <v>29</v>
      </c>
      <c r="CH10" s="1">
        <f ca="1">IF(CF10/CG10=INT(CF10/CG10),1,0)</f>
        <v>0</v>
      </c>
      <c r="CI10" s="1">
        <f ca="1">IF(CH10=0,CF10,CF10/CG10)</f>
        <v>1</v>
      </c>
      <c r="CJ10" s="1">
        <v>31</v>
      </c>
      <c r="CK10" s="1">
        <f ca="1">IF(CI10/CJ10=INT(CI10/CJ10),1,0)</f>
        <v>0</v>
      </c>
      <c r="CL10" s="1">
        <f ca="1">IF(CK10=0,CI10,CI10/CJ10)</f>
        <v>1</v>
      </c>
      <c r="CM10" s="1">
        <v>37</v>
      </c>
      <c r="CN10" s="1">
        <f ca="1">IF(CL10/CM10=INT(CL10/CM10),1,0)</f>
        <v>0</v>
      </c>
      <c r="CO10" s="1">
        <f ca="1">IF(CN10=0,CL10,CL10/CM10)</f>
        <v>1</v>
      </c>
      <c r="CP10" s="1">
        <v>41</v>
      </c>
      <c r="CQ10" s="1">
        <f ca="1">IF(CO10/CP10=INT(CO10/CP10),1,0)</f>
        <v>0</v>
      </c>
      <c r="CR10" s="1">
        <f ca="1">IF(CQ10=0,CO10,CO10/CP10)</f>
        <v>1</v>
      </c>
      <c r="CS10" s="1">
        <v>43</v>
      </c>
      <c r="CT10" s="1">
        <f ca="1">IF(CR10/CS10=INT(CR10/CS10),1,0)</f>
        <v>0</v>
      </c>
      <c r="CU10" s="1">
        <f ca="1">IF(CT10=0,CR10,CR10/CS10)</f>
        <v>1</v>
      </c>
      <c r="CV10" s="1">
        <v>47</v>
      </c>
      <c r="CW10" s="1">
        <f ca="1">IF(CU10/CV10=INT(CU10/CV10),1,0)</f>
        <v>0</v>
      </c>
      <c r="CX10" s="1">
        <f ca="1">IF(CW10=0,CU10,CU10/CV10)</f>
        <v>1</v>
      </c>
      <c r="CY10" s="1">
        <v>53</v>
      </c>
      <c r="CZ10" s="1">
        <f ca="1">IF(CX10/CY10=INT(CX10/CY10),1,0)</f>
        <v>0</v>
      </c>
      <c r="DA10" s="1">
        <f ca="1">IF(CZ10=0,CX10,CX10/CY10)</f>
        <v>1</v>
      </c>
      <c r="DB10" s="1">
        <v>59</v>
      </c>
      <c r="DC10" s="1">
        <f ca="1">IF(DA10/DB10=INT(DA10/DB10),1,0)</f>
        <v>0</v>
      </c>
      <c r="DD10" s="1">
        <f ca="1">IF(DC10=0,DA10,DA10/DB10)</f>
        <v>1</v>
      </c>
      <c r="DE10" s="1">
        <v>61</v>
      </c>
      <c r="DF10" s="1">
        <f ca="1">IF(DD10/DE10=INT(DD10/DE10),1,0)</f>
        <v>0</v>
      </c>
      <c r="DG10" s="1">
        <f ca="1">IF(DF10=0,DD10,DD10/DE10)</f>
        <v>1</v>
      </c>
      <c r="DH10" s="1">
        <v>67</v>
      </c>
      <c r="DI10" s="1">
        <f ca="1">IF(DG10/DH10=INT(DG10/DH10),1,0)</f>
        <v>0</v>
      </c>
      <c r="DJ10" s="1">
        <f ca="1">IF(DI10=0,DG10,DG10/DH10)</f>
        <v>1</v>
      </c>
      <c r="DK10" s="1">
        <v>71</v>
      </c>
      <c r="DL10" s="1">
        <f ca="1">IF(DJ10/DK10=INT(DJ10/DK10),1,0)</f>
        <v>0</v>
      </c>
      <c r="DM10" s="1">
        <f ca="1">IF(DL10=0,DJ10,DJ10/DK10)</f>
        <v>1</v>
      </c>
      <c r="DN10" s="1">
        <v>73</v>
      </c>
      <c r="DO10" s="1">
        <f ca="1">IF(DM10/DN10=INT(DM10/DN10),1,0)</f>
        <v>0</v>
      </c>
      <c r="DP10" s="1">
        <f ca="1">IF(DO10=0,DM10,DM10/DN10)</f>
        <v>1</v>
      </c>
      <c r="DQ10" s="1">
        <v>79</v>
      </c>
      <c r="DR10" s="1">
        <f ca="1">IF(DP10/DQ10=INT(DP10/DQ10),1,0)</f>
        <v>0</v>
      </c>
      <c r="DS10" s="1">
        <f ca="1">IF(DR10=0,DP10,DP10/DQ10)</f>
        <v>1</v>
      </c>
      <c r="DT10" s="1">
        <v>83</v>
      </c>
      <c r="DU10" s="1">
        <f ca="1">IF(DS10/DT10=INT(DS10/DT10),1,0)</f>
        <v>0</v>
      </c>
      <c r="DV10" s="1">
        <f ca="1">IF(DU10=0,DS10,DS10/DT10)</f>
        <v>1</v>
      </c>
      <c r="DW10" s="1">
        <v>89</v>
      </c>
      <c r="DX10" s="1">
        <f ca="1">IF(DV10/DW10=INT(DV10/DW10),1,0)</f>
        <v>0</v>
      </c>
      <c r="DY10" s="1">
        <f ca="1">IF(DX10=0,DV10,DV10/DW10)</f>
        <v>1</v>
      </c>
      <c r="DZ10" s="1">
        <v>97</v>
      </c>
      <c r="EA10" s="1">
        <f ca="1">IF(DY10/DZ10=INT(DY10/DZ10),1,0)</f>
        <v>0</v>
      </c>
      <c r="EB10" s="1">
        <f ca="1">IF(EA10=0,DY10,DY10/DZ10)</f>
        <v>1</v>
      </c>
      <c r="EC10" s="1">
        <v>101</v>
      </c>
      <c r="ED10" s="1">
        <f ca="1">IF(EB10/EC10=INT(EB10/EC10),1,0)</f>
        <v>0</v>
      </c>
      <c r="EE10" s="1">
        <f ca="1">IF(ED10=0,EB10,EB10/EC10)</f>
        <v>1</v>
      </c>
      <c r="EF10" s="1">
        <v>103</v>
      </c>
      <c r="EG10" s="1">
        <f ca="1">IF(EE10/EF10=INT(EE10/EF10),1,0)</f>
        <v>0</v>
      </c>
      <c r="EH10" s="1">
        <f ca="1">IF(EG10=0,EE10,EE10/EF10)</f>
        <v>1</v>
      </c>
      <c r="EI10" s="1">
        <v>107</v>
      </c>
      <c r="EJ10" s="1">
        <f ca="1">IF(EH10/EI10=INT(EH10/EI10),1,0)</f>
        <v>0</v>
      </c>
      <c r="EK10" s="1">
        <f ca="1">IF(EJ10=0,EH10,EH10/EI10)</f>
        <v>1</v>
      </c>
      <c r="EL10" s="1">
        <v>109</v>
      </c>
      <c r="EM10" s="1">
        <f ca="1">IF(EK10/EL10=INT(EK10/EL10),1,0)</f>
        <v>0</v>
      </c>
      <c r="EN10" s="1">
        <f ca="1">IF(EM10=0,EK10,EK10/EL10)</f>
        <v>1</v>
      </c>
      <c r="EO10" s="1">
        <v>113</v>
      </c>
      <c r="EP10" s="1">
        <f ca="1">IF(EN10/EO10=INT(EN10/EO10),1,0)</f>
        <v>0</v>
      </c>
      <c r="EQ10" s="1">
        <f ca="1">IF(EP10=0,EN10,EN10/EO10)</f>
        <v>1</v>
      </c>
      <c r="ER10" s="1">
        <v>127</v>
      </c>
      <c r="ES10" s="1">
        <f ca="1">IF(EQ10/ER10=INT(EQ10/ER10),1,0)</f>
        <v>0</v>
      </c>
      <c r="ET10" s="1">
        <f ca="1">IF(ES10=0,EQ10,EQ10/ER10)</f>
        <v>1</v>
      </c>
      <c r="EU10" s="1">
        <v>131</v>
      </c>
      <c r="EV10" s="1">
        <f ca="1">IF(ET10/EU10=INT(ET10/EU10),1,0)</f>
        <v>0</v>
      </c>
      <c r="EW10" s="1">
        <f ca="1">IF(EV10=0,ET10,ET10/EU10)</f>
        <v>1</v>
      </c>
      <c r="EX10" s="1">
        <v>137</v>
      </c>
      <c r="EY10" s="1">
        <f ca="1">IF(EW10/EX10=INT(EW10/EX10),1,0)</f>
        <v>0</v>
      </c>
      <c r="EZ10" s="1">
        <f ca="1">IF(EY10=0,EW10,EW10/EX10)</f>
        <v>1</v>
      </c>
      <c r="FA10" s="1">
        <v>139</v>
      </c>
      <c r="FB10" s="1">
        <f ca="1">IF(EZ10/FA10=INT(EZ10/FA10),1,0)</f>
        <v>0</v>
      </c>
      <c r="FC10" s="1">
        <f ca="1">IF(FB10=0,EZ10,EZ10/FA10)</f>
        <v>1</v>
      </c>
      <c r="FD10" s="1">
        <v>149</v>
      </c>
      <c r="FE10" s="1">
        <f ca="1">IF(FC10/FD10=INT(FC10/FD10),1,0)</f>
        <v>0</v>
      </c>
      <c r="FF10" s="1">
        <f ca="1">IF(FE10=0,FC10,FC10/FD10)</f>
        <v>1</v>
      </c>
      <c r="FG10" s="1"/>
      <c r="FH10" s="1">
        <f ca="1">8*AF10+4*AI10+2*AL10+AO10</f>
        <v>3</v>
      </c>
      <c r="FI10" s="1">
        <f ca="1">4*AR10+2*AU10+AX10</f>
        <v>0</v>
      </c>
      <c r="FJ10" s="1">
        <f ca="1">2*BA10+BD10</f>
        <v>0</v>
      </c>
      <c r="FK10" s="1">
        <f ca="1">2*BG10+BJ10</f>
        <v>0</v>
      </c>
      <c r="FL10" s="1">
        <f ca="1">2*BM10+BP10</f>
        <v>0</v>
      </c>
      <c r="FM10" s="1">
        <f ca="1">2*BS10+BV10</f>
        <v>0</v>
      </c>
      <c r="FN10" s="1">
        <f ca="1">BY10</f>
        <v>0</v>
      </c>
      <c r="FO10" s="1">
        <f ca="1">CB10</f>
        <v>0</v>
      </c>
      <c r="FP10" s="1">
        <f ca="1">CE10</f>
        <v>0</v>
      </c>
      <c r="FQ10" s="1">
        <f ca="1">CH10</f>
        <v>0</v>
      </c>
      <c r="FR10" s="1">
        <f ca="1">CK10</f>
        <v>0</v>
      </c>
      <c r="FS10">
        <f ca="1">CN10</f>
        <v>0</v>
      </c>
      <c r="FT10">
        <f ca="1">CQ10</f>
        <v>0</v>
      </c>
      <c r="FU10">
        <f ca="1">CT10</f>
        <v>0</v>
      </c>
      <c r="FV10">
        <f ca="1">CW10</f>
        <v>0</v>
      </c>
      <c r="FW10">
        <f ca="1">CZ10</f>
        <v>0</v>
      </c>
      <c r="FX10">
        <f ca="1">DC10</f>
        <v>0</v>
      </c>
      <c r="FY10">
        <f ca="1">DF10</f>
        <v>0</v>
      </c>
      <c r="FZ10">
        <f ca="1">DI10</f>
        <v>0</v>
      </c>
      <c r="GA10">
        <f ca="1">DL10</f>
        <v>0</v>
      </c>
      <c r="GB10">
        <f ca="1">DO10</f>
        <v>0</v>
      </c>
      <c r="GC10">
        <f ca="1">DR10</f>
        <v>0</v>
      </c>
      <c r="GD10">
        <f ca="1">DU10</f>
        <v>0</v>
      </c>
      <c r="GE10">
        <f ca="1">DX10</f>
        <v>0</v>
      </c>
      <c r="GF10">
        <f ca="1">EA10</f>
        <v>0</v>
      </c>
      <c r="GG10">
        <f ca="1">ED10</f>
        <v>0</v>
      </c>
      <c r="GH10">
        <f ca="1">EG10</f>
        <v>0</v>
      </c>
      <c r="GI10">
        <f ca="1">EJ10</f>
        <v>0</v>
      </c>
      <c r="GJ10">
        <f ca="1">EM10</f>
        <v>0</v>
      </c>
      <c r="GK10">
        <f ca="1">EP10</f>
        <v>0</v>
      </c>
      <c r="GL10">
        <f ca="1">ES10</f>
        <v>0</v>
      </c>
      <c r="GM10">
        <f ca="1">EV10</f>
        <v>0</v>
      </c>
      <c r="GN10">
        <f ca="1">EY10</f>
        <v>0</v>
      </c>
      <c r="GO10">
        <f ca="1">FB10</f>
        <v>0</v>
      </c>
      <c r="GP10">
        <f ca="1">FE10</f>
        <v>0</v>
      </c>
      <c r="GQ10">
        <f ca="1">AD10</f>
        <v>8</v>
      </c>
      <c r="GR10">
        <f ca="1">GQ10/GQ12</f>
        <v>8</v>
      </c>
      <c r="GT10">
        <f ca="1">IF(GT9&lt;0,1,0)</f>
        <v>0</v>
      </c>
      <c r="GU10">
        <f ca="1">GR10*GR14</f>
        <v>40</v>
      </c>
      <c r="GV10" t="s">
        <v>7</v>
      </c>
    </row>
    <row r="11" spans="2:221" ht="25.5" hidden="1" customHeight="1" x14ac:dyDescent="0.25">
      <c r="B11" s="80"/>
      <c r="C11" s="71"/>
      <c r="D11" s="71"/>
      <c r="E11" s="104"/>
      <c r="F11" s="122"/>
      <c r="G11" s="104"/>
      <c r="H11" s="71"/>
      <c r="I11" s="75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>
        <f t="shared" ref="FH11:GP11" ca="1" si="0">IF(FH9&lt;FH10,FH9,FH10)</f>
        <v>0</v>
      </c>
      <c r="FI11" s="1">
        <f t="shared" ca="1" si="0"/>
        <v>0</v>
      </c>
      <c r="FJ11" s="1">
        <f t="shared" ca="1" si="0"/>
        <v>0</v>
      </c>
      <c r="FK11" s="1">
        <f t="shared" ca="1" si="0"/>
        <v>0</v>
      </c>
      <c r="FL11" s="1">
        <f t="shared" ca="1" si="0"/>
        <v>0</v>
      </c>
      <c r="FM11" s="1">
        <f t="shared" ca="1" si="0"/>
        <v>0</v>
      </c>
      <c r="FN11" s="1">
        <f t="shared" ca="1" si="0"/>
        <v>0</v>
      </c>
      <c r="FO11" s="1">
        <f t="shared" ca="1" si="0"/>
        <v>0</v>
      </c>
      <c r="FP11" s="1">
        <f t="shared" ca="1" si="0"/>
        <v>0</v>
      </c>
      <c r="FQ11" s="1">
        <f t="shared" ca="1" si="0"/>
        <v>0</v>
      </c>
      <c r="FR11" s="1">
        <f t="shared" ca="1" si="0"/>
        <v>0</v>
      </c>
      <c r="FS11" s="1">
        <f t="shared" ca="1" si="0"/>
        <v>0</v>
      </c>
      <c r="FT11" s="1">
        <f t="shared" ca="1" si="0"/>
        <v>0</v>
      </c>
      <c r="FU11" s="1">
        <f t="shared" ca="1" si="0"/>
        <v>0</v>
      </c>
      <c r="FV11" s="1">
        <f t="shared" ca="1" si="0"/>
        <v>0</v>
      </c>
      <c r="FW11" s="1">
        <f t="shared" ca="1" si="0"/>
        <v>0</v>
      </c>
      <c r="FX11" s="1">
        <f t="shared" ca="1" si="0"/>
        <v>0</v>
      </c>
      <c r="FY11" s="1">
        <f t="shared" ca="1" si="0"/>
        <v>0</v>
      </c>
      <c r="FZ11" s="1">
        <f t="shared" ca="1" si="0"/>
        <v>0</v>
      </c>
      <c r="GA11" s="1">
        <f t="shared" ca="1" si="0"/>
        <v>0</v>
      </c>
      <c r="GB11" s="1">
        <f t="shared" ca="1" si="0"/>
        <v>0</v>
      </c>
      <c r="GC11" s="1">
        <f t="shared" ca="1" si="0"/>
        <v>0</v>
      </c>
      <c r="GD11" s="1">
        <f t="shared" ca="1" si="0"/>
        <v>0</v>
      </c>
      <c r="GE11" s="1">
        <f t="shared" ca="1" si="0"/>
        <v>0</v>
      </c>
      <c r="GF11" s="1">
        <f t="shared" ca="1" si="0"/>
        <v>0</v>
      </c>
      <c r="GG11" s="1">
        <f t="shared" ca="1" si="0"/>
        <v>0</v>
      </c>
      <c r="GH11" s="1">
        <f t="shared" ca="1" si="0"/>
        <v>0</v>
      </c>
      <c r="GI11" s="1">
        <f t="shared" ca="1" si="0"/>
        <v>0</v>
      </c>
      <c r="GJ11" s="1">
        <f t="shared" ca="1" si="0"/>
        <v>0</v>
      </c>
      <c r="GK11" s="1">
        <f t="shared" ca="1" si="0"/>
        <v>0</v>
      </c>
      <c r="GL11" s="1">
        <f t="shared" ca="1" si="0"/>
        <v>0</v>
      </c>
      <c r="GM11" s="1">
        <f t="shared" ca="1" si="0"/>
        <v>0</v>
      </c>
      <c r="GN11" s="1">
        <f t="shared" ca="1" si="0"/>
        <v>0</v>
      </c>
      <c r="GO11" s="1">
        <f t="shared" ca="1" si="0"/>
        <v>0</v>
      </c>
      <c r="GP11" s="1">
        <f t="shared" ca="1" si="0"/>
        <v>0</v>
      </c>
      <c r="GU11">
        <f ca="1">AB10-AB14-GT10</f>
        <v>1</v>
      </c>
      <c r="GV11" t="s">
        <v>3</v>
      </c>
    </row>
    <row r="12" spans="2:221" ht="25.5" hidden="1" customHeight="1" x14ac:dyDescent="0.25">
      <c r="B12" s="80"/>
      <c r="C12" s="71"/>
      <c r="D12" s="71"/>
      <c r="E12" s="104"/>
      <c r="F12" s="122"/>
      <c r="G12" s="104"/>
      <c r="H12" s="71"/>
      <c r="I12" s="75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>
        <f ca="1">FH$3^FH11</f>
        <v>1</v>
      </c>
      <c r="FI12">
        <f ca="1">FI$3^FI11*FH12</f>
        <v>1</v>
      </c>
      <c r="FJ12">
        <f t="shared" ref="FJ12:GP12" ca="1" si="1">FJ$3^FJ11*FI12</f>
        <v>1</v>
      </c>
      <c r="FK12">
        <f t="shared" ca="1" si="1"/>
        <v>1</v>
      </c>
      <c r="FL12">
        <f t="shared" ca="1" si="1"/>
        <v>1</v>
      </c>
      <c r="FM12">
        <f t="shared" ca="1" si="1"/>
        <v>1</v>
      </c>
      <c r="FN12">
        <f t="shared" ca="1" si="1"/>
        <v>1</v>
      </c>
      <c r="FO12">
        <f t="shared" ca="1" si="1"/>
        <v>1</v>
      </c>
      <c r="FP12">
        <f t="shared" ca="1" si="1"/>
        <v>1</v>
      </c>
      <c r="FQ12">
        <f t="shared" ca="1" si="1"/>
        <v>1</v>
      </c>
      <c r="FR12">
        <f t="shared" ca="1" si="1"/>
        <v>1</v>
      </c>
      <c r="FS12">
        <f t="shared" ca="1" si="1"/>
        <v>1</v>
      </c>
      <c r="FT12">
        <f t="shared" ca="1" si="1"/>
        <v>1</v>
      </c>
      <c r="FU12">
        <f t="shared" ca="1" si="1"/>
        <v>1</v>
      </c>
      <c r="FV12">
        <f t="shared" ca="1" si="1"/>
        <v>1</v>
      </c>
      <c r="FW12">
        <f t="shared" ca="1" si="1"/>
        <v>1</v>
      </c>
      <c r="FX12">
        <f t="shared" ca="1" si="1"/>
        <v>1</v>
      </c>
      <c r="FY12">
        <f t="shared" ca="1" si="1"/>
        <v>1</v>
      </c>
      <c r="FZ12">
        <f t="shared" ca="1" si="1"/>
        <v>1</v>
      </c>
      <c r="GA12">
        <f t="shared" ca="1" si="1"/>
        <v>1</v>
      </c>
      <c r="GB12">
        <f t="shared" ca="1" si="1"/>
        <v>1</v>
      </c>
      <c r="GC12">
        <f t="shared" ca="1" si="1"/>
        <v>1</v>
      </c>
      <c r="GD12">
        <f t="shared" ca="1" si="1"/>
        <v>1</v>
      </c>
      <c r="GE12">
        <f t="shared" ca="1" si="1"/>
        <v>1</v>
      </c>
      <c r="GF12">
        <f t="shared" ca="1" si="1"/>
        <v>1</v>
      </c>
      <c r="GG12">
        <f t="shared" ca="1" si="1"/>
        <v>1</v>
      </c>
      <c r="GH12">
        <f t="shared" ca="1" si="1"/>
        <v>1</v>
      </c>
      <c r="GI12">
        <f t="shared" ca="1" si="1"/>
        <v>1</v>
      </c>
      <c r="GJ12">
        <f t="shared" ca="1" si="1"/>
        <v>1</v>
      </c>
      <c r="GK12">
        <f t="shared" ca="1" si="1"/>
        <v>1</v>
      </c>
      <c r="GL12">
        <f t="shared" ca="1" si="1"/>
        <v>1</v>
      </c>
      <c r="GM12">
        <f t="shared" ca="1" si="1"/>
        <v>1</v>
      </c>
      <c r="GN12">
        <f t="shared" ca="1" si="1"/>
        <v>1</v>
      </c>
      <c r="GO12">
        <f t="shared" ca="1" si="1"/>
        <v>1</v>
      </c>
      <c r="GP12">
        <f t="shared" ca="1" si="1"/>
        <v>1</v>
      </c>
      <c r="GQ12">
        <f ca="1">GP12</f>
        <v>1</v>
      </c>
    </row>
    <row r="13" spans="2:221" ht="25.5" hidden="1" customHeight="1" x14ac:dyDescent="0.25">
      <c r="B13" s="80"/>
      <c r="C13" s="71"/>
      <c r="D13" s="71"/>
      <c r="E13" s="104"/>
      <c r="F13" s="122"/>
      <c r="G13" s="104"/>
      <c r="H13" s="71"/>
      <c r="I13" s="75"/>
      <c r="AA13" t="s">
        <v>22</v>
      </c>
      <c r="AB13" s="1">
        <v>0</v>
      </c>
      <c r="AC13" s="1">
        <f ca="1">INT((RAND()*(X9-W9+1)+W9))</f>
        <v>8</v>
      </c>
      <c r="AD13">
        <f ca="1">AC13-AC14*(AB14-AB13)</f>
        <v>8</v>
      </c>
      <c r="AE13">
        <v>256</v>
      </c>
      <c r="AF13" s="1">
        <f ca="1">IF(AD13/AE13=INT(AD13/AE13),1,0)</f>
        <v>0</v>
      </c>
      <c r="AG13" s="1">
        <f ca="1">IF(AF13=0,AD13,AD13/AE13)</f>
        <v>8</v>
      </c>
      <c r="AH13" s="1">
        <v>16</v>
      </c>
      <c r="AI13" s="1">
        <f ca="1">IF(AG13/AH13=INT(AG13/AH13),1,0)</f>
        <v>0</v>
      </c>
      <c r="AJ13" s="1">
        <f ca="1">IF(AI13=0,AG13,AG13/AH13)</f>
        <v>8</v>
      </c>
      <c r="AK13" s="1">
        <v>4</v>
      </c>
      <c r="AL13" s="1">
        <f ca="1">IF(AJ13/AK13=INT(AJ13/AK13),1,0)</f>
        <v>1</v>
      </c>
      <c r="AM13" s="1">
        <f ca="1">IF(AL13=0,AJ13,AJ13/AK13)</f>
        <v>2</v>
      </c>
      <c r="AN13" s="1">
        <v>2</v>
      </c>
      <c r="AO13" s="1">
        <f ca="1">IF(AM13/AN13=INT(AM13/AN13),1,0)</f>
        <v>1</v>
      </c>
      <c r="AP13" s="1">
        <f ca="1">IF(AO13=0,AM13,AM13/AN13)</f>
        <v>1</v>
      </c>
      <c r="AQ13" s="1">
        <v>81</v>
      </c>
      <c r="AR13" s="1">
        <f ca="1">IF(AP13/AQ13=INT(AP13/AQ13),1,0)</f>
        <v>0</v>
      </c>
      <c r="AS13" s="1">
        <f ca="1">IF(AR13=0,AP13,AP13/AQ13)</f>
        <v>1</v>
      </c>
      <c r="AT13" s="1">
        <v>9</v>
      </c>
      <c r="AU13" s="1">
        <f ca="1">IF(AS13/AT13=INT(AS13/AT13),1,0)</f>
        <v>0</v>
      </c>
      <c r="AV13" s="1">
        <f ca="1">IF(AU13=0,AS13,AS13/AT13)</f>
        <v>1</v>
      </c>
      <c r="AW13" s="1">
        <v>3</v>
      </c>
      <c r="AX13" s="1">
        <f ca="1">IF(AV13/AW13=INT(AV13/AW13),1,0)</f>
        <v>0</v>
      </c>
      <c r="AY13" s="1">
        <f ca="1">IF(AX13=0,AV13,AV13/AW13)</f>
        <v>1</v>
      </c>
      <c r="AZ13" s="1">
        <v>25</v>
      </c>
      <c r="BA13" s="1">
        <f ca="1">IF(AY13/AZ13=INT(AY13/AZ13),1,0)</f>
        <v>0</v>
      </c>
      <c r="BB13" s="1">
        <f ca="1">IF(BA13=0,AY13,AY13/AZ13)</f>
        <v>1</v>
      </c>
      <c r="BC13" s="1">
        <v>5</v>
      </c>
      <c r="BD13" s="1">
        <f ca="1">IF(BB13/BC13=INT(BB13/BC13),1,0)</f>
        <v>0</v>
      </c>
      <c r="BE13" s="1">
        <f ca="1">IF(BD13=0,BB13,BB13/BC13)</f>
        <v>1</v>
      </c>
      <c r="BF13" s="1">
        <v>49</v>
      </c>
      <c r="BG13" s="1">
        <f ca="1">IF(BE13/BF13=INT(BE13/BF13),1,0)</f>
        <v>0</v>
      </c>
      <c r="BH13" s="1">
        <f ca="1">IF(BG13=0,BE13,BE13/BF13)</f>
        <v>1</v>
      </c>
      <c r="BI13" s="1">
        <v>7</v>
      </c>
      <c r="BJ13" s="1">
        <f ca="1">IF(BH13/BI13=INT(BH13/BI13),1,0)</f>
        <v>0</v>
      </c>
      <c r="BK13" s="1">
        <f ca="1">IF(BJ13=0,BH13,BH13/BI13)</f>
        <v>1</v>
      </c>
      <c r="BL13" s="1">
        <v>121</v>
      </c>
      <c r="BM13" s="1">
        <f ca="1">IF(BK13/BL13=INT(BK13/BL13),1,0)</f>
        <v>0</v>
      </c>
      <c r="BN13" s="1">
        <f ca="1">IF(BM13=0,BK13,BK13/BL13)</f>
        <v>1</v>
      </c>
      <c r="BO13" s="1">
        <v>11</v>
      </c>
      <c r="BP13" s="1">
        <f ca="1">IF(BN13/BO13=INT(BN13/BO13),1,0)</f>
        <v>0</v>
      </c>
      <c r="BQ13" s="1">
        <f ca="1">IF(BP13=0,BN13,BN13/BO13)</f>
        <v>1</v>
      </c>
      <c r="BR13" s="1">
        <v>169</v>
      </c>
      <c r="BS13" s="1">
        <f ca="1">IF(BQ13/BR13=INT(BQ13/BR13),1,0)</f>
        <v>0</v>
      </c>
      <c r="BT13" s="1">
        <f ca="1">IF(BS13=0,BQ13,BQ13/BR13)</f>
        <v>1</v>
      </c>
      <c r="BU13" s="1">
        <v>13</v>
      </c>
      <c r="BV13" s="1">
        <f ca="1">IF(BT13/BU13=INT(BT13/BU13),1,0)</f>
        <v>0</v>
      </c>
      <c r="BW13" s="1">
        <f ca="1">IF(BV13=0,BT13,BT13/BU13)</f>
        <v>1</v>
      </c>
      <c r="BX13" s="1">
        <v>17</v>
      </c>
      <c r="BY13" s="1">
        <f ca="1">IF(BW13/BX13=INT(BW13/BX13),1,0)</f>
        <v>0</v>
      </c>
      <c r="BZ13" s="1">
        <f ca="1">IF(BY13=0,BW13,BW13/BX13)</f>
        <v>1</v>
      </c>
      <c r="CA13" s="1">
        <v>19</v>
      </c>
      <c r="CB13" s="1">
        <f ca="1">IF(BZ13/CA13=INT(BZ13/CA13),1,0)</f>
        <v>0</v>
      </c>
      <c r="CC13" s="1">
        <f ca="1">IF(CB13=0,BZ13,BZ13/CA13)</f>
        <v>1</v>
      </c>
      <c r="CD13" s="1">
        <v>23</v>
      </c>
      <c r="CE13" s="1">
        <f ca="1">IF(CC13/CD13=INT(CC13/CD13),1,0)</f>
        <v>0</v>
      </c>
      <c r="CF13" s="1">
        <f ca="1">IF(CE13=0,CC13,CC13/CD13)</f>
        <v>1</v>
      </c>
      <c r="CG13" s="1">
        <v>29</v>
      </c>
      <c r="CH13" s="1">
        <f ca="1">IF(CF13/CG13=INT(CF13/CG13),1,0)</f>
        <v>0</v>
      </c>
      <c r="CI13" s="1">
        <f ca="1">IF(CH13=0,CF13,CF13/CG13)</f>
        <v>1</v>
      </c>
      <c r="CJ13" s="1">
        <v>31</v>
      </c>
      <c r="CK13" s="1">
        <f ca="1">IF(CI13/CJ13=INT(CI13/CJ13),1,0)</f>
        <v>0</v>
      </c>
      <c r="CL13" s="1">
        <f ca="1">IF(CK13=0,CI13,CI13/CJ13)</f>
        <v>1</v>
      </c>
      <c r="CM13" s="1">
        <v>37</v>
      </c>
      <c r="CN13" s="1">
        <f ca="1">IF(CL13/CM13=INT(CL13/CM13),1,0)</f>
        <v>0</v>
      </c>
      <c r="CO13" s="1">
        <f ca="1">IF(CN13=0,CL13,CL13/CM13)</f>
        <v>1</v>
      </c>
      <c r="CP13" s="1">
        <v>41</v>
      </c>
      <c r="CQ13" s="1">
        <f ca="1">IF(CO13/CP13=INT(CO13/CP13),1,0)</f>
        <v>0</v>
      </c>
      <c r="CR13" s="1">
        <f ca="1">IF(CQ13=0,CO13,CO13/CP13)</f>
        <v>1</v>
      </c>
      <c r="CS13" s="1">
        <v>43</v>
      </c>
      <c r="CT13" s="1">
        <f ca="1">IF(CR13/CS13=INT(CR13/CS13),1,0)</f>
        <v>0</v>
      </c>
      <c r="CU13" s="1">
        <f ca="1">IF(CT13=0,CR13,CR13/CS13)</f>
        <v>1</v>
      </c>
      <c r="CV13" s="1">
        <v>47</v>
      </c>
      <c r="CW13" s="1">
        <f ca="1">IF(CU13/CV13=INT(CU13/CV13),1,0)</f>
        <v>0</v>
      </c>
      <c r="CX13" s="1">
        <f ca="1">IF(CW13=0,CU13,CU13/CV13)</f>
        <v>1</v>
      </c>
      <c r="CY13" s="1">
        <v>53</v>
      </c>
      <c r="CZ13" s="1">
        <f ca="1">IF(CX13/CY13=INT(CX13/CY13),1,0)</f>
        <v>0</v>
      </c>
      <c r="DA13" s="1">
        <f ca="1">IF(CZ13=0,CX13,CX13/CY13)</f>
        <v>1</v>
      </c>
      <c r="DB13" s="1">
        <v>59</v>
      </c>
      <c r="DC13" s="1">
        <f ca="1">IF(DA13/DB13=INT(DA13/DB13),1,0)</f>
        <v>0</v>
      </c>
      <c r="DD13" s="1">
        <f ca="1">IF(DC13=0,DA13,DA13/DB13)</f>
        <v>1</v>
      </c>
      <c r="DE13" s="1">
        <v>61</v>
      </c>
      <c r="DF13" s="1">
        <f ca="1">IF(DD13/DE13=INT(DD13/DE13),1,0)</f>
        <v>0</v>
      </c>
      <c r="DG13" s="1">
        <f ca="1">IF(DF13=0,DD13,DD13/DE13)</f>
        <v>1</v>
      </c>
      <c r="DH13" s="1">
        <v>67</v>
      </c>
      <c r="DI13" s="1">
        <f ca="1">IF(DG13/DH13=INT(DG13/DH13),1,0)</f>
        <v>0</v>
      </c>
      <c r="DJ13" s="1">
        <f ca="1">IF(DI13=0,DG13,DG13/DH13)</f>
        <v>1</v>
      </c>
      <c r="DK13" s="1">
        <v>71</v>
      </c>
      <c r="DL13" s="1">
        <f ca="1">IF(DJ13/DK13=INT(DJ13/DK13),1,0)</f>
        <v>0</v>
      </c>
      <c r="DM13" s="1">
        <f ca="1">IF(DL13=0,DJ13,DJ13/DK13)</f>
        <v>1</v>
      </c>
      <c r="DN13" s="1">
        <v>73</v>
      </c>
      <c r="DO13" s="1">
        <f ca="1">IF(DM13/DN13=INT(DM13/DN13),1,0)</f>
        <v>0</v>
      </c>
      <c r="DP13" s="1">
        <f ca="1">IF(DO13=0,DM13,DM13/DN13)</f>
        <v>1</v>
      </c>
      <c r="DQ13" s="1">
        <v>79</v>
      </c>
      <c r="DR13" s="1">
        <f ca="1">IF(DP13/DQ13=INT(DP13/DQ13),1,0)</f>
        <v>0</v>
      </c>
      <c r="DS13" s="1">
        <f ca="1">IF(DR13=0,DP13,DP13/DQ13)</f>
        <v>1</v>
      </c>
      <c r="DT13" s="1">
        <v>83</v>
      </c>
      <c r="DU13" s="1">
        <f ca="1">IF(DS13/DT13=INT(DS13/DT13),1,0)</f>
        <v>0</v>
      </c>
      <c r="DV13" s="1">
        <f ca="1">IF(DU13=0,DS13,DS13/DT13)</f>
        <v>1</v>
      </c>
      <c r="DW13" s="1">
        <v>89</v>
      </c>
      <c r="DX13" s="1">
        <f ca="1">IF(DV13/DW13=INT(DV13/DW13),1,0)</f>
        <v>0</v>
      </c>
      <c r="DY13" s="1">
        <f ca="1">IF(DX13=0,DV13,DV13/DW13)</f>
        <v>1</v>
      </c>
      <c r="DZ13" s="1">
        <v>97</v>
      </c>
      <c r="EA13" s="1">
        <f ca="1">IF(DY13/DZ13=INT(DY13/DZ13),1,0)</f>
        <v>0</v>
      </c>
      <c r="EB13" s="1">
        <f ca="1">IF(EA13=0,DY13,DY13/DZ13)</f>
        <v>1</v>
      </c>
      <c r="EC13" s="1">
        <v>101</v>
      </c>
      <c r="ED13" s="1">
        <f ca="1">IF(EB13/EC13=INT(EB13/EC13),1,0)</f>
        <v>0</v>
      </c>
      <c r="EE13" s="1">
        <f ca="1">IF(ED13=0,EB13,EB13/EC13)</f>
        <v>1</v>
      </c>
      <c r="EF13" s="1">
        <v>103</v>
      </c>
      <c r="EG13" s="1">
        <f ca="1">IF(EE13/EF13=INT(EE13/EF13),1,0)</f>
        <v>0</v>
      </c>
      <c r="EH13" s="1">
        <f ca="1">IF(EG13=0,EE13,EE13/EF13)</f>
        <v>1</v>
      </c>
      <c r="EI13" s="1">
        <v>107</v>
      </c>
      <c r="EJ13" s="1">
        <f ca="1">IF(EH13/EI13=INT(EH13/EI13),1,0)</f>
        <v>0</v>
      </c>
      <c r="EK13" s="1">
        <f ca="1">IF(EJ13=0,EH13,EH13/EI13)</f>
        <v>1</v>
      </c>
      <c r="EL13" s="1">
        <v>109</v>
      </c>
      <c r="EM13" s="1">
        <f ca="1">IF(EK13/EL13=INT(EK13/EL13),1,0)</f>
        <v>0</v>
      </c>
      <c r="EN13" s="1">
        <f ca="1">IF(EM13=0,EK13,EK13/EL13)</f>
        <v>1</v>
      </c>
      <c r="EO13" s="1">
        <v>113</v>
      </c>
      <c r="EP13" s="1">
        <f ca="1">IF(EN13/EO13=INT(EN13/EO13),1,0)</f>
        <v>0</v>
      </c>
      <c r="EQ13" s="1">
        <f ca="1">IF(EP13=0,EN13,EN13/EO13)</f>
        <v>1</v>
      </c>
      <c r="ER13" s="1">
        <v>127</v>
      </c>
      <c r="ES13" s="1">
        <f ca="1">IF(EQ13/ER13=INT(EQ13/ER13),1,0)</f>
        <v>0</v>
      </c>
      <c r="ET13" s="1">
        <f ca="1">IF(ES13=0,EQ13,EQ13/ER13)</f>
        <v>1</v>
      </c>
      <c r="EU13" s="1">
        <v>131</v>
      </c>
      <c r="EV13" s="1">
        <f ca="1">IF(ET13/EU13=INT(ET13/EU13),1,0)</f>
        <v>0</v>
      </c>
      <c r="EW13" s="1">
        <f ca="1">IF(EV13=0,ET13,ET13/EU13)</f>
        <v>1</v>
      </c>
      <c r="EX13" s="1">
        <v>137</v>
      </c>
      <c r="EY13" s="1">
        <f ca="1">IF(EW13/EX13=INT(EW13/EX13),1,0)</f>
        <v>0</v>
      </c>
      <c r="EZ13" s="1">
        <f ca="1">IF(EY13=0,EW13,EW13/EX13)</f>
        <v>1</v>
      </c>
      <c r="FA13" s="1">
        <v>139</v>
      </c>
      <c r="FB13" s="1">
        <f ca="1">IF(EZ13/FA13=INT(EZ13/FA13),1,0)</f>
        <v>0</v>
      </c>
      <c r="FC13" s="1">
        <f ca="1">IF(FB13=0,EZ13,EZ13/FA13)</f>
        <v>1</v>
      </c>
      <c r="FD13" s="1">
        <v>149</v>
      </c>
      <c r="FE13" s="1">
        <f ca="1">IF(FC13/FD13=INT(FC13/FD13),1,0)</f>
        <v>0</v>
      </c>
      <c r="FF13" s="1">
        <f ca="1">IF(FE13=0,FC13,FC13/FD13)</f>
        <v>1</v>
      </c>
      <c r="FG13" s="1"/>
      <c r="FH13" s="1">
        <f ca="1">8*AF13+4*AI13+2*AL13+AO13</f>
        <v>3</v>
      </c>
      <c r="FI13" s="1">
        <f ca="1">4*AR13+2*AU13+AX13</f>
        <v>0</v>
      </c>
      <c r="FJ13" s="1">
        <f ca="1">2*BA13+BD13</f>
        <v>0</v>
      </c>
      <c r="FK13" s="1">
        <f ca="1">2*BG13+BJ13</f>
        <v>0</v>
      </c>
      <c r="FL13" s="1">
        <f ca="1">2*BM13+BP13</f>
        <v>0</v>
      </c>
      <c r="FM13" s="1">
        <f ca="1">2*BS13+BV13</f>
        <v>0</v>
      </c>
      <c r="FN13" s="1">
        <f ca="1">BY13</f>
        <v>0</v>
      </c>
      <c r="FO13" s="1">
        <f ca="1">CB13</f>
        <v>0</v>
      </c>
      <c r="FP13" s="1">
        <f ca="1">CE13</f>
        <v>0</v>
      </c>
      <c r="FQ13" s="1">
        <f ca="1">CH13</f>
        <v>0</v>
      </c>
      <c r="FR13" s="1">
        <f ca="1">CK13</f>
        <v>0</v>
      </c>
      <c r="FS13">
        <f ca="1">CN13</f>
        <v>0</v>
      </c>
      <c r="FT13">
        <f ca="1">CQ13</f>
        <v>0</v>
      </c>
      <c r="FU13">
        <f ca="1">CT13</f>
        <v>0</v>
      </c>
      <c r="FV13">
        <f ca="1">CW13</f>
        <v>0</v>
      </c>
      <c r="FW13">
        <f ca="1">CZ13</f>
        <v>0</v>
      </c>
      <c r="FX13">
        <f ca="1">DC13</f>
        <v>0</v>
      </c>
      <c r="FY13">
        <f ca="1">DF13</f>
        <v>0</v>
      </c>
      <c r="FZ13">
        <f ca="1">DI13</f>
        <v>0</v>
      </c>
      <c r="GA13">
        <f ca="1">DL13</f>
        <v>0</v>
      </c>
      <c r="GB13">
        <f ca="1">DO13</f>
        <v>0</v>
      </c>
      <c r="GC13">
        <f ca="1">DR13</f>
        <v>0</v>
      </c>
      <c r="GD13">
        <f ca="1">DU13</f>
        <v>0</v>
      </c>
      <c r="GE13">
        <f ca="1">DX13</f>
        <v>0</v>
      </c>
      <c r="GF13">
        <f ca="1">EA13</f>
        <v>0</v>
      </c>
      <c r="GG13">
        <f ca="1">ED13</f>
        <v>0</v>
      </c>
      <c r="GH13">
        <f ca="1">EG13</f>
        <v>0</v>
      </c>
      <c r="GI13">
        <f ca="1">EJ13</f>
        <v>0</v>
      </c>
      <c r="GJ13">
        <f ca="1">EM13</f>
        <v>0</v>
      </c>
      <c r="GK13">
        <f ca="1">EP13</f>
        <v>0</v>
      </c>
      <c r="GL13">
        <f ca="1">ES13</f>
        <v>0</v>
      </c>
      <c r="GM13">
        <f ca="1">EV13</f>
        <v>0</v>
      </c>
      <c r="GN13">
        <f ca="1">EY13</f>
        <v>0</v>
      </c>
      <c r="GO13">
        <f ca="1">FB13</f>
        <v>0</v>
      </c>
      <c r="GP13">
        <f ca="1">FE13</f>
        <v>0</v>
      </c>
      <c r="GQ13">
        <f ca="1">AD13</f>
        <v>8</v>
      </c>
      <c r="GR13">
        <f ca="1">GQ13/GQ16</f>
        <v>4</v>
      </c>
    </row>
    <row r="14" spans="2:221" ht="25.5" hidden="1" customHeight="1" x14ac:dyDescent="0.25">
      <c r="B14" s="80"/>
      <c r="C14" s="71"/>
      <c r="D14" s="71"/>
      <c r="E14" s="104"/>
      <c r="F14" s="122"/>
      <c r="G14" s="104"/>
      <c r="H14" s="71"/>
      <c r="I14" s="75"/>
      <c r="AB14">
        <f ca="1">AB13+INT(AC13/AC14)</f>
        <v>0</v>
      </c>
      <c r="AC14" s="1">
        <f ca="1">IF(Y9&gt;AC13,INT((RAND()*(Z9-Y9+1)+Y9)),INT((RAND()*(Z9-AC13)+AC13+1)))</f>
        <v>10</v>
      </c>
      <c r="AD14">
        <f ca="1">AC14</f>
        <v>10</v>
      </c>
      <c r="AE14">
        <v>256</v>
      </c>
      <c r="AF14" s="1">
        <f ca="1">IF(AD14/AE14=INT(AD14/AE14),1,0)</f>
        <v>0</v>
      </c>
      <c r="AG14" s="1">
        <f ca="1">IF(AF14=0,AD14,AD14/AE14)</f>
        <v>10</v>
      </c>
      <c r="AH14" s="1">
        <v>16</v>
      </c>
      <c r="AI14" s="1">
        <f ca="1">IF(AG14/AH14=INT(AG14/AH14),1,0)</f>
        <v>0</v>
      </c>
      <c r="AJ14" s="1">
        <f ca="1">IF(AI14=0,AG14,AG14/AH14)</f>
        <v>10</v>
      </c>
      <c r="AK14" s="1">
        <v>4</v>
      </c>
      <c r="AL14" s="1">
        <f ca="1">IF(AJ14/AK14=INT(AJ14/AK14),1,0)</f>
        <v>0</v>
      </c>
      <c r="AM14" s="1">
        <f ca="1">IF(AL14=0,AJ14,AJ14/AK14)</f>
        <v>10</v>
      </c>
      <c r="AN14" s="1">
        <v>2</v>
      </c>
      <c r="AO14" s="1">
        <f ca="1">IF(AM14/AN14=INT(AM14/AN14),1,0)</f>
        <v>1</v>
      </c>
      <c r="AP14" s="1">
        <f ca="1">IF(AO14=0,AM14,AM14/AN14)</f>
        <v>5</v>
      </c>
      <c r="AQ14" s="1">
        <v>81</v>
      </c>
      <c r="AR14" s="1">
        <f ca="1">IF(AP14/AQ14=INT(AP14/AQ14),1,0)</f>
        <v>0</v>
      </c>
      <c r="AS14" s="1">
        <f ca="1">IF(AR14=0,AP14,AP14/AQ14)</f>
        <v>5</v>
      </c>
      <c r="AT14" s="1">
        <v>9</v>
      </c>
      <c r="AU14" s="1">
        <f ca="1">IF(AS14/AT14=INT(AS14/AT14),1,0)</f>
        <v>0</v>
      </c>
      <c r="AV14" s="1">
        <f ca="1">IF(AU14=0,AS14,AS14/AT14)</f>
        <v>5</v>
      </c>
      <c r="AW14" s="1">
        <v>3</v>
      </c>
      <c r="AX14" s="1">
        <f ca="1">IF(AV14/AW14=INT(AV14/AW14),1,0)</f>
        <v>0</v>
      </c>
      <c r="AY14" s="1">
        <f ca="1">IF(AX14=0,AV14,AV14/AW14)</f>
        <v>5</v>
      </c>
      <c r="AZ14" s="1">
        <v>25</v>
      </c>
      <c r="BA14" s="1">
        <f ca="1">IF(AY14/AZ14=INT(AY14/AZ14),1,0)</f>
        <v>0</v>
      </c>
      <c r="BB14" s="1">
        <f ca="1">IF(BA14=0,AY14,AY14/AZ14)</f>
        <v>5</v>
      </c>
      <c r="BC14" s="1">
        <v>5</v>
      </c>
      <c r="BD14" s="1">
        <f ca="1">IF(BB14/BC14=INT(BB14/BC14),1,0)</f>
        <v>1</v>
      </c>
      <c r="BE14" s="1">
        <f ca="1">IF(BD14=0,BB14,BB14/BC14)</f>
        <v>1</v>
      </c>
      <c r="BF14" s="1">
        <v>49</v>
      </c>
      <c r="BG14" s="1">
        <f ca="1">IF(BE14/BF14=INT(BE14/BF14),1,0)</f>
        <v>0</v>
      </c>
      <c r="BH14" s="1">
        <f ca="1">IF(BG14=0,BE14,BE14/BF14)</f>
        <v>1</v>
      </c>
      <c r="BI14" s="1">
        <v>7</v>
      </c>
      <c r="BJ14" s="1">
        <f ca="1">IF(BH14/BI14=INT(BH14/BI14),1,0)</f>
        <v>0</v>
      </c>
      <c r="BK14" s="1">
        <f ca="1">IF(BJ14=0,BH14,BH14/BI14)</f>
        <v>1</v>
      </c>
      <c r="BL14" s="1">
        <v>121</v>
      </c>
      <c r="BM14" s="1">
        <f ca="1">IF(BK14/BL14=INT(BK14/BL14),1,0)</f>
        <v>0</v>
      </c>
      <c r="BN14" s="1">
        <f ca="1">IF(BM14=0,BK14,BK14/BL14)</f>
        <v>1</v>
      </c>
      <c r="BO14" s="1">
        <v>11</v>
      </c>
      <c r="BP14" s="1">
        <f ca="1">IF(BN14/BO14=INT(BN14/BO14),1,0)</f>
        <v>0</v>
      </c>
      <c r="BQ14" s="1">
        <f ca="1">IF(BP14=0,BN14,BN14/BO14)</f>
        <v>1</v>
      </c>
      <c r="BR14" s="1">
        <v>169</v>
      </c>
      <c r="BS14" s="1">
        <f ca="1">IF(BQ14/BR14=INT(BQ14/BR14),1,0)</f>
        <v>0</v>
      </c>
      <c r="BT14" s="1">
        <f ca="1">IF(BS14=0,BQ14,BQ14/BR14)</f>
        <v>1</v>
      </c>
      <c r="BU14" s="1">
        <v>13</v>
      </c>
      <c r="BV14" s="1">
        <f ca="1">IF(BT14/BU14=INT(BT14/BU14),1,0)</f>
        <v>0</v>
      </c>
      <c r="BW14" s="1">
        <f ca="1">IF(BV14=0,BT14,BT14/BU14)</f>
        <v>1</v>
      </c>
      <c r="BX14" s="1">
        <v>17</v>
      </c>
      <c r="BY14" s="1">
        <f ca="1">IF(BW14/BX14=INT(BW14/BX14),1,0)</f>
        <v>0</v>
      </c>
      <c r="BZ14" s="1">
        <f ca="1">IF(BY14=0,BW14,BW14/BX14)</f>
        <v>1</v>
      </c>
      <c r="CA14" s="1">
        <v>19</v>
      </c>
      <c r="CB14" s="1">
        <f ca="1">IF(BZ14/CA14=INT(BZ14/CA14),1,0)</f>
        <v>0</v>
      </c>
      <c r="CC14" s="1">
        <f ca="1">IF(CB14=0,BZ14,BZ14/CA14)</f>
        <v>1</v>
      </c>
      <c r="CD14" s="1">
        <v>23</v>
      </c>
      <c r="CE14" s="1">
        <f ca="1">IF(CC14/CD14=INT(CC14/CD14),1,0)</f>
        <v>0</v>
      </c>
      <c r="CF14" s="1">
        <f ca="1">IF(CE14=0,CC14,CC14/CD14)</f>
        <v>1</v>
      </c>
      <c r="CG14" s="1">
        <v>29</v>
      </c>
      <c r="CH14" s="1">
        <f ca="1">IF(CF14/CG14=INT(CF14/CG14),1,0)</f>
        <v>0</v>
      </c>
      <c r="CI14" s="1">
        <f ca="1">IF(CH14=0,CF14,CF14/CG14)</f>
        <v>1</v>
      </c>
      <c r="CJ14" s="1">
        <v>31</v>
      </c>
      <c r="CK14" s="1">
        <f ca="1">IF(CI14/CJ14=INT(CI14/CJ14),1,0)</f>
        <v>0</v>
      </c>
      <c r="CL14" s="1">
        <f ca="1">IF(CK14=0,CI14,CI14/CJ14)</f>
        <v>1</v>
      </c>
      <c r="CM14" s="1">
        <v>37</v>
      </c>
      <c r="CN14" s="1">
        <f ca="1">IF(CL14/CM14=INT(CL14/CM14),1,0)</f>
        <v>0</v>
      </c>
      <c r="CO14" s="1">
        <f ca="1">IF(CN14=0,CL14,CL14/CM14)</f>
        <v>1</v>
      </c>
      <c r="CP14" s="1">
        <v>41</v>
      </c>
      <c r="CQ14" s="1">
        <f ca="1">IF(CO14/CP14=INT(CO14/CP14),1,0)</f>
        <v>0</v>
      </c>
      <c r="CR14" s="1">
        <f ca="1">IF(CQ14=0,CO14,CO14/CP14)</f>
        <v>1</v>
      </c>
      <c r="CS14" s="1">
        <v>43</v>
      </c>
      <c r="CT14" s="1">
        <f ca="1">IF(CR14/CS14=INT(CR14/CS14),1,0)</f>
        <v>0</v>
      </c>
      <c r="CU14" s="1">
        <f ca="1">IF(CT14=0,CR14,CR14/CS14)</f>
        <v>1</v>
      </c>
      <c r="CV14" s="1">
        <v>47</v>
      </c>
      <c r="CW14" s="1">
        <f ca="1">IF(CU14/CV14=INT(CU14/CV14),1,0)</f>
        <v>0</v>
      </c>
      <c r="CX14" s="1">
        <f ca="1">IF(CW14=0,CU14,CU14/CV14)</f>
        <v>1</v>
      </c>
      <c r="CY14" s="1">
        <v>53</v>
      </c>
      <c r="CZ14" s="1">
        <f ca="1">IF(CX14/CY14=INT(CX14/CY14),1,0)</f>
        <v>0</v>
      </c>
      <c r="DA14" s="1">
        <f ca="1">IF(CZ14=0,CX14,CX14/CY14)</f>
        <v>1</v>
      </c>
      <c r="DB14" s="1">
        <v>59</v>
      </c>
      <c r="DC14" s="1">
        <f ca="1">IF(DA14/DB14=INT(DA14/DB14),1,0)</f>
        <v>0</v>
      </c>
      <c r="DD14" s="1">
        <f ca="1">IF(DC14=0,DA14,DA14/DB14)</f>
        <v>1</v>
      </c>
      <c r="DE14" s="1">
        <v>61</v>
      </c>
      <c r="DF14" s="1">
        <f ca="1">IF(DD14/DE14=INT(DD14/DE14),1,0)</f>
        <v>0</v>
      </c>
      <c r="DG14" s="1">
        <f ca="1">IF(DF14=0,DD14,DD14/DE14)</f>
        <v>1</v>
      </c>
      <c r="DH14" s="1">
        <v>67</v>
      </c>
      <c r="DI14" s="1">
        <f ca="1">IF(DG14/DH14=INT(DG14/DH14),1,0)</f>
        <v>0</v>
      </c>
      <c r="DJ14" s="1">
        <f ca="1">IF(DI14=0,DG14,DG14/DH14)</f>
        <v>1</v>
      </c>
      <c r="DK14" s="1">
        <v>71</v>
      </c>
      <c r="DL14" s="1">
        <f ca="1">IF(DJ14/DK14=INT(DJ14/DK14),1,0)</f>
        <v>0</v>
      </c>
      <c r="DM14" s="1">
        <f ca="1">IF(DL14=0,DJ14,DJ14/DK14)</f>
        <v>1</v>
      </c>
      <c r="DN14" s="1">
        <v>73</v>
      </c>
      <c r="DO14" s="1">
        <f ca="1">IF(DM14/DN14=INT(DM14/DN14),1,0)</f>
        <v>0</v>
      </c>
      <c r="DP14" s="1">
        <f ca="1">IF(DO14=0,DM14,DM14/DN14)</f>
        <v>1</v>
      </c>
      <c r="DQ14" s="1">
        <v>79</v>
      </c>
      <c r="DR14" s="1">
        <f ca="1">IF(DP14/DQ14=INT(DP14/DQ14),1,0)</f>
        <v>0</v>
      </c>
      <c r="DS14" s="1">
        <f ca="1">IF(DR14=0,DP14,DP14/DQ14)</f>
        <v>1</v>
      </c>
      <c r="DT14" s="1">
        <v>83</v>
      </c>
      <c r="DU14" s="1">
        <f ca="1">IF(DS14/DT14=INT(DS14/DT14),1,0)</f>
        <v>0</v>
      </c>
      <c r="DV14" s="1">
        <f ca="1">IF(DU14=0,DS14,DS14/DT14)</f>
        <v>1</v>
      </c>
      <c r="DW14" s="1">
        <v>89</v>
      </c>
      <c r="DX14" s="1">
        <f ca="1">IF(DV14/DW14=INT(DV14/DW14),1,0)</f>
        <v>0</v>
      </c>
      <c r="DY14" s="1">
        <f ca="1">IF(DX14=0,DV14,DV14/DW14)</f>
        <v>1</v>
      </c>
      <c r="DZ14" s="1">
        <v>97</v>
      </c>
      <c r="EA14" s="1">
        <f ca="1">IF(DY14/DZ14=INT(DY14/DZ14),1,0)</f>
        <v>0</v>
      </c>
      <c r="EB14" s="1">
        <f ca="1">IF(EA14=0,DY14,DY14/DZ14)</f>
        <v>1</v>
      </c>
      <c r="EC14" s="1">
        <v>101</v>
      </c>
      <c r="ED14" s="1">
        <f ca="1">IF(EB14/EC14=INT(EB14/EC14),1,0)</f>
        <v>0</v>
      </c>
      <c r="EE14" s="1">
        <f ca="1">IF(ED14=0,EB14,EB14/EC14)</f>
        <v>1</v>
      </c>
      <c r="EF14" s="1">
        <v>103</v>
      </c>
      <c r="EG14" s="1">
        <f ca="1">IF(EE14/EF14=INT(EE14/EF14),1,0)</f>
        <v>0</v>
      </c>
      <c r="EH14" s="1">
        <f ca="1">IF(EG14=0,EE14,EE14/EF14)</f>
        <v>1</v>
      </c>
      <c r="EI14" s="1">
        <v>107</v>
      </c>
      <c r="EJ14" s="1">
        <f ca="1">IF(EH14/EI14=INT(EH14/EI14),1,0)</f>
        <v>0</v>
      </c>
      <c r="EK14" s="1">
        <f ca="1">IF(EJ14=0,EH14,EH14/EI14)</f>
        <v>1</v>
      </c>
      <c r="EL14" s="1">
        <v>109</v>
      </c>
      <c r="EM14" s="1">
        <f ca="1">IF(EK14/EL14=INT(EK14/EL14),1,0)</f>
        <v>0</v>
      </c>
      <c r="EN14" s="1">
        <f ca="1">IF(EM14=0,EK14,EK14/EL14)</f>
        <v>1</v>
      </c>
      <c r="EO14" s="1">
        <v>113</v>
      </c>
      <c r="EP14" s="1">
        <f ca="1">IF(EN14/EO14=INT(EN14/EO14),1,0)</f>
        <v>0</v>
      </c>
      <c r="EQ14" s="1">
        <f ca="1">IF(EP14=0,EN14,EN14/EO14)</f>
        <v>1</v>
      </c>
      <c r="ER14" s="1">
        <v>127</v>
      </c>
      <c r="ES14" s="1">
        <f ca="1">IF(EQ14/ER14=INT(EQ14/ER14),1,0)</f>
        <v>0</v>
      </c>
      <c r="ET14" s="1">
        <f ca="1">IF(ES14=0,EQ14,EQ14/ER14)</f>
        <v>1</v>
      </c>
      <c r="EU14" s="1">
        <v>131</v>
      </c>
      <c r="EV14" s="1">
        <f ca="1">IF(ET14/EU14=INT(ET14/EU14),1,0)</f>
        <v>0</v>
      </c>
      <c r="EW14" s="1">
        <f ca="1">IF(EV14=0,ET14,ET14/EU14)</f>
        <v>1</v>
      </c>
      <c r="EX14" s="1">
        <v>137</v>
      </c>
      <c r="EY14" s="1">
        <f ca="1">IF(EW14/EX14=INT(EW14/EX14),1,0)</f>
        <v>0</v>
      </c>
      <c r="EZ14" s="1">
        <f ca="1">IF(EY14=0,EW14,EW14/EX14)</f>
        <v>1</v>
      </c>
      <c r="FA14" s="1">
        <v>139</v>
      </c>
      <c r="FB14" s="1">
        <f ca="1">IF(EZ14/FA14=INT(EZ14/FA14),1,0)</f>
        <v>0</v>
      </c>
      <c r="FC14" s="1">
        <f ca="1">IF(FB14=0,EZ14,EZ14/FA14)</f>
        <v>1</v>
      </c>
      <c r="FD14" s="1">
        <v>149</v>
      </c>
      <c r="FE14" s="1">
        <f ca="1">IF(FC14/FD14=INT(FC14/FD14),1,0)</f>
        <v>0</v>
      </c>
      <c r="FF14" s="1">
        <f ca="1">IF(FE14=0,FC14,FC14/FD14)</f>
        <v>1</v>
      </c>
      <c r="FG14" s="1"/>
      <c r="FH14" s="1">
        <f ca="1">8*AF14+4*AI14+2*AL14+AO14</f>
        <v>1</v>
      </c>
      <c r="FI14" s="1">
        <f ca="1">4*AR14+2*AU14+AX14</f>
        <v>0</v>
      </c>
      <c r="FJ14" s="1">
        <f ca="1">2*BA14+BD14</f>
        <v>1</v>
      </c>
      <c r="FK14" s="1">
        <f ca="1">2*BG14+BJ14</f>
        <v>0</v>
      </c>
      <c r="FL14" s="1">
        <f ca="1">2*BM14+BP14</f>
        <v>0</v>
      </c>
      <c r="FM14" s="1">
        <f ca="1">2*BS14+BV14</f>
        <v>0</v>
      </c>
      <c r="FN14" s="1">
        <f ca="1">BY14</f>
        <v>0</v>
      </c>
      <c r="FO14" s="1">
        <f ca="1">CB14</f>
        <v>0</v>
      </c>
      <c r="FP14" s="1">
        <f ca="1">CE14</f>
        <v>0</v>
      </c>
      <c r="FQ14" s="1">
        <f ca="1">CH14</f>
        <v>0</v>
      </c>
      <c r="FR14" s="1">
        <f ca="1">CK14</f>
        <v>0</v>
      </c>
      <c r="FS14">
        <f ca="1">CN14</f>
        <v>0</v>
      </c>
      <c r="FT14">
        <f ca="1">CQ14</f>
        <v>0</v>
      </c>
      <c r="FU14">
        <f ca="1">CT14</f>
        <v>0</v>
      </c>
      <c r="FV14">
        <f ca="1">CW14</f>
        <v>0</v>
      </c>
      <c r="FW14">
        <f ca="1">CZ14</f>
        <v>0</v>
      </c>
      <c r="FX14">
        <f ca="1">DC14</f>
        <v>0</v>
      </c>
      <c r="FY14">
        <f ca="1">DF14</f>
        <v>0</v>
      </c>
      <c r="FZ14">
        <f ca="1">DI14</f>
        <v>0</v>
      </c>
      <c r="GA14">
        <f ca="1">DL14</f>
        <v>0</v>
      </c>
      <c r="GB14">
        <f ca="1">DO14</f>
        <v>0</v>
      </c>
      <c r="GC14">
        <f ca="1">DR14</f>
        <v>0</v>
      </c>
      <c r="GD14">
        <f ca="1">DU14</f>
        <v>0</v>
      </c>
      <c r="GE14">
        <f ca="1">DX14</f>
        <v>0</v>
      </c>
      <c r="GF14">
        <f ca="1">EA14</f>
        <v>0</v>
      </c>
      <c r="GG14">
        <f ca="1">ED14</f>
        <v>0</v>
      </c>
      <c r="GH14">
        <f ca="1">EG14</f>
        <v>0</v>
      </c>
      <c r="GI14">
        <f ca="1">EJ14</f>
        <v>0</v>
      </c>
      <c r="GJ14">
        <f ca="1">EM14</f>
        <v>0</v>
      </c>
      <c r="GK14">
        <f ca="1">EP14</f>
        <v>0</v>
      </c>
      <c r="GL14">
        <f ca="1">ES14</f>
        <v>0</v>
      </c>
      <c r="GM14">
        <f ca="1">EV14</f>
        <v>0</v>
      </c>
      <c r="GN14">
        <f ca="1">EY14</f>
        <v>0</v>
      </c>
      <c r="GO14">
        <f ca="1">FB14</f>
        <v>0</v>
      </c>
      <c r="GP14">
        <f ca="1">FE14</f>
        <v>0</v>
      </c>
      <c r="GQ14">
        <f ca="1">AD14</f>
        <v>10</v>
      </c>
      <c r="GR14">
        <f ca="1">GQ14/GQ16</f>
        <v>5</v>
      </c>
    </row>
    <row r="15" spans="2:221" ht="25.5" hidden="1" customHeight="1" x14ac:dyDescent="0.25">
      <c r="B15" s="80"/>
      <c r="C15" s="71"/>
      <c r="D15" s="71"/>
      <c r="E15" s="104"/>
      <c r="F15" s="122"/>
      <c r="G15" s="104"/>
      <c r="H15" s="71"/>
      <c r="I15" s="75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>
        <f t="shared" ref="FH15:GP15" ca="1" si="2">IF(FH13&lt;FH14,FH13,FH14)</f>
        <v>1</v>
      </c>
      <c r="FI15" s="1">
        <f t="shared" ca="1" si="2"/>
        <v>0</v>
      </c>
      <c r="FJ15" s="1">
        <f t="shared" ca="1" si="2"/>
        <v>0</v>
      </c>
      <c r="FK15" s="1">
        <f t="shared" ca="1" si="2"/>
        <v>0</v>
      </c>
      <c r="FL15" s="1">
        <f t="shared" ca="1" si="2"/>
        <v>0</v>
      </c>
      <c r="FM15" s="1">
        <f t="shared" ca="1" si="2"/>
        <v>0</v>
      </c>
      <c r="FN15" s="1">
        <f t="shared" ca="1" si="2"/>
        <v>0</v>
      </c>
      <c r="FO15" s="1">
        <f t="shared" ca="1" si="2"/>
        <v>0</v>
      </c>
      <c r="FP15" s="1">
        <f t="shared" ca="1" si="2"/>
        <v>0</v>
      </c>
      <c r="FQ15" s="1">
        <f t="shared" ca="1" si="2"/>
        <v>0</v>
      </c>
      <c r="FR15" s="1">
        <f t="shared" ca="1" si="2"/>
        <v>0</v>
      </c>
      <c r="FS15" s="1">
        <f t="shared" ca="1" si="2"/>
        <v>0</v>
      </c>
      <c r="FT15" s="1">
        <f t="shared" ca="1" si="2"/>
        <v>0</v>
      </c>
      <c r="FU15" s="1">
        <f t="shared" ca="1" si="2"/>
        <v>0</v>
      </c>
      <c r="FV15" s="1">
        <f t="shared" ca="1" si="2"/>
        <v>0</v>
      </c>
      <c r="FW15" s="1">
        <f t="shared" ca="1" si="2"/>
        <v>0</v>
      </c>
      <c r="FX15" s="1">
        <f t="shared" ca="1" si="2"/>
        <v>0</v>
      </c>
      <c r="FY15" s="1">
        <f t="shared" ca="1" si="2"/>
        <v>0</v>
      </c>
      <c r="FZ15" s="1">
        <f t="shared" ca="1" si="2"/>
        <v>0</v>
      </c>
      <c r="GA15" s="1">
        <f t="shared" ca="1" si="2"/>
        <v>0</v>
      </c>
      <c r="GB15" s="1">
        <f t="shared" ca="1" si="2"/>
        <v>0</v>
      </c>
      <c r="GC15" s="1">
        <f t="shared" ca="1" si="2"/>
        <v>0</v>
      </c>
      <c r="GD15" s="1">
        <f t="shared" ca="1" si="2"/>
        <v>0</v>
      </c>
      <c r="GE15" s="1">
        <f t="shared" ca="1" si="2"/>
        <v>0</v>
      </c>
      <c r="GF15" s="1">
        <f t="shared" ca="1" si="2"/>
        <v>0</v>
      </c>
      <c r="GG15" s="1">
        <f t="shared" ca="1" si="2"/>
        <v>0</v>
      </c>
      <c r="GH15" s="1">
        <f t="shared" ca="1" si="2"/>
        <v>0</v>
      </c>
      <c r="GI15" s="1">
        <f t="shared" ca="1" si="2"/>
        <v>0</v>
      </c>
      <c r="GJ15" s="1">
        <f t="shared" ca="1" si="2"/>
        <v>0</v>
      </c>
      <c r="GK15" s="1">
        <f t="shared" ca="1" si="2"/>
        <v>0</v>
      </c>
      <c r="GL15" s="1">
        <f t="shared" ca="1" si="2"/>
        <v>0</v>
      </c>
      <c r="GM15" s="1">
        <f t="shared" ca="1" si="2"/>
        <v>0</v>
      </c>
      <c r="GN15" s="1">
        <f t="shared" ca="1" si="2"/>
        <v>0</v>
      </c>
      <c r="GO15" s="1">
        <f t="shared" ca="1" si="2"/>
        <v>0</v>
      </c>
      <c r="GP15" s="1">
        <f t="shared" ca="1" si="2"/>
        <v>0</v>
      </c>
    </row>
    <row r="16" spans="2:221" ht="25.5" hidden="1" customHeight="1" x14ac:dyDescent="0.25">
      <c r="B16" s="80"/>
      <c r="C16" s="71"/>
      <c r="D16" s="71"/>
      <c r="E16" s="104"/>
      <c r="F16" s="122"/>
      <c r="G16" s="104"/>
      <c r="H16" s="71"/>
      <c r="I16" s="75"/>
      <c r="AC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>
        <f ca="1">FH$3^FH15</f>
        <v>2</v>
      </c>
      <c r="FI16">
        <f t="shared" ref="FI16:GP16" ca="1" si="3">FI$3^FI15*FH16</f>
        <v>2</v>
      </c>
      <c r="FJ16">
        <f t="shared" ca="1" si="3"/>
        <v>2</v>
      </c>
      <c r="FK16">
        <f t="shared" ca="1" si="3"/>
        <v>2</v>
      </c>
      <c r="FL16">
        <f t="shared" ca="1" si="3"/>
        <v>2</v>
      </c>
      <c r="FM16">
        <f t="shared" ca="1" si="3"/>
        <v>2</v>
      </c>
      <c r="FN16">
        <f t="shared" ca="1" si="3"/>
        <v>2</v>
      </c>
      <c r="FO16">
        <f t="shared" ca="1" si="3"/>
        <v>2</v>
      </c>
      <c r="FP16">
        <f t="shared" ca="1" si="3"/>
        <v>2</v>
      </c>
      <c r="FQ16">
        <f t="shared" ca="1" si="3"/>
        <v>2</v>
      </c>
      <c r="FR16">
        <f t="shared" ca="1" si="3"/>
        <v>2</v>
      </c>
      <c r="FS16">
        <f t="shared" ca="1" si="3"/>
        <v>2</v>
      </c>
      <c r="FT16">
        <f t="shared" ca="1" si="3"/>
        <v>2</v>
      </c>
      <c r="FU16">
        <f t="shared" ca="1" si="3"/>
        <v>2</v>
      </c>
      <c r="FV16">
        <f t="shared" ca="1" si="3"/>
        <v>2</v>
      </c>
      <c r="FW16">
        <f t="shared" ca="1" si="3"/>
        <v>2</v>
      </c>
      <c r="FX16">
        <f t="shared" ca="1" si="3"/>
        <v>2</v>
      </c>
      <c r="FY16">
        <f t="shared" ca="1" si="3"/>
        <v>2</v>
      </c>
      <c r="FZ16">
        <f t="shared" ca="1" si="3"/>
        <v>2</v>
      </c>
      <c r="GA16">
        <f t="shared" ca="1" si="3"/>
        <v>2</v>
      </c>
      <c r="GB16">
        <f t="shared" ca="1" si="3"/>
        <v>2</v>
      </c>
      <c r="GC16">
        <f t="shared" ca="1" si="3"/>
        <v>2</v>
      </c>
      <c r="GD16">
        <f t="shared" ca="1" si="3"/>
        <v>2</v>
      </c>
      <c r="GE16">
        <f t="shared" ca="1" si="3"/>
        <v>2</v>
      </c>
      <c r="GF16">
        <f t="shared" ca="1" si="3"/>
        <v>2</v>
      </c>
      <c r="GG16">
        <f t="shared" ca="1" si="3"/>
        <v>2</v>
      </c>
      <c r="GH16">
        <f t="shared" ca="1" si="3"/>
        <v>2</v>
      </c>
      <c r="GI16">
        <f t="shared" ca="1" si="3"/>
        <v>2</v>
      </c>
      <c r="GJ16">
        <f t="shared" ca="1" si="3"/>
        <v>2</v>
      </c>
      <c r="GK16">
        <f t="shared" ca="1" si="3"/>
        <v>2</v>
      </c>
      <c r="GL16">
        <f t="shared" ca="1" si="3"/>
        <v>2</v>
      </c>
      <c r="GM16">
        <f t="shared" ca="1" si="3"/>
        <v>2</v>
      </c>
      <c r="GN16">
        <f t="shared" ca="1" si="3"/>
        <v>2</v>
      </c>
      <c r="GO16">
        <f t="shared" ca="1" si="3"/>
        <v>2</v>
      </c>
      <c r="GP16">
        <f t="shared" ca="1" si="3"/>
        <v>2</v>
      </c>
      <c r="GQ16">
        <f ca="1">GP16</f>
        <v>2</v>
      </c>
    </row>
    <row r="17" spans="2:221" ht="25.5" hidden="1" customHeight="1" x14ac:dyDescent="0.25">
      <c r="B17" s="80"/>
      <c r="C17" s="71"/>
      <c r="D17" s="71"/>
      <c r="E17" s="104"/>
      <c r="F17" s="122"/>
      <c r="G17" s="104"/>
      <c r="H17" s="71"/>
      <c r="I17" s="75"/>
      <c r="AA17" t="s">
        <v>29</v>
      </c>
      <c r="AB17" s="1">
        <f ca="1">GU11</f>
        <v>1</v>
      </c>
      <c r="AC17" s="1">
        <f ca="1">GU9</f>
        <v>3</v>
      </c>
      <c r="AD17">
        <f ca="1">AC17-AC18*(AB18-AB17)</f>
        <v>3</v>
      </c>
      <c r="AE17">
        <v>256</v>
      </c>
      <c r="AF17" s="1">
        <f ca="1">IF(AD17/AE17=INT(AD17/AE17),1,0)</f>
        <v>0</v>
      </c>
      <c r="AG17" s="1">
        <f ca="1">IF(AF17=0,AD17,AD17/AE17)</f>
        <v>3</v>
      </c>
      <c r="AH17" s="1">
        <v>16</v>
      </c>
      <c r="AI17" s="1">
        <f ca="1">IF(AG17/AH17=INT(AG17/AH17),1,0)</f>
        <v>0</v>
      </c>
      <c r="AJ17" s="1">
        <f ca="1">IF(AI17=0,AG17,AG17/AH17)</f>
        <v>3</v>
      </c>
      <c r="AK17" s="1">
        <v>4</v>
      </c>
      <c r="AL17" s="1">
        <f ca="1">IF(AJ17/AK17=INT(AJ17/AK17),1,0)</f>
        <v>0</v>
      </c>
      <c r="AM17" s="1">
        <f ca="1">IF(AL17=0,AJ17,AJ17/AK17)</f>
        <v>3</v>
      </c>
      <c r="AN17" s="1">
        <v>2</v>
      </c>
      <c r="AO17" s="1">
        <f ca="1">IF(AM17/AN17=INT(AM17/AN17),1,0)</f>
        <v>0</v>
      </c>
      <c r="AP17" s="1">
        <f ca="1">IF(AO17=0,AM17,AM17/AN17)</f>
        <v>3</v>
      </c>
      <c r="AQ17" s="1">
        <v>81</v>
      </c>
      <c r="AR17" s="1">
        <f ca="1">IF(AP17/AQ17=INT(AP17/AQ17),1,0)</f>
        <v>0</v>
      </c>
      <c r="AS17" s="1">
        <f ca="1">IF(AR17=0,AP17,AP17/AQ17)</f>
        <v>3</v>
      </c>
      <c r="AT17" s="1">
        <v>9</v>
      </c>
      <c r="AU17" s="1">
        <f ca="1">IF(AS17/AT17=INT(AS17/AT17),1,0)</f>
        <v>0</v>
      </c>
      <c r="AV17" s="1">
        <f ca="1">IF(AU17=0,AS17,AS17/AT17)</f>
        <v>3</v>
      </c>
      <c r="AW17" s="1">
        <v>3</v>
      </c>
      <c r="AX17" s="1">
        <f ca="1">IF(AV17/AW17=INT(AV17/AW17),1,0)</f>
        <v>1</v>
      </c>
      <c r="AY17" s="1">
        <f ca="1">IF(AX17=0,AV17,AV17/AW17)</f>
        <v>1</v>
      </c>
      <c r="AZ17" s="1">
        <v>25</v>
      </c>
      <c r="BA17" s="1">
        <f ca="1">IF(AY17/AZ17=INT(AY17/AZ17),1,0)</f>
        <v>0</v>
      </c>
      <c r="BB17" s="1">
        <f ca="1">IF(BA17=0,AY17,AY17/AZ17)</f>
        <v>1</v>
      </c>
      <c r="BC17" s="1">
        <v>5</v>
      </c>
      <c r="BD17" s="1">
        <f ca="1">IF(BB17/BC17=INT(BB17/BC17),1,0)</f>
        <v>0</v>
      </c>
      <c r="BE17" s="1">
        <f ca="1">IF(BD17=0,BB17,BB17/BC17)</f>
        <v>1</v>
      </c>
      <c r="BF17" s="1">
        <v>49</v>
      </c>
      <c r="BG17" s="1">
        <f ca="1">IF(BE17/BF17=INT(BE17/BF17),1,0)</f>
        <v>0</v>
      </c>
      <c r="BH17" s="1">
        <f ca="1">IF(BG17=0,BE17,BE17/BF17)</f>
        <v>1</v>
      </c>
      <c r="BI17" s="1">
        <v>7</v>
      </c>
      <c r="BJ17" s="1">
        <f ca="1">IF(BH17/BI17=INT(BH17/BI17),1,0)</f>
        <v>0</v>
      </c>
      <c r="BK17" s="1">
        <f ca="1">IF(BJ17=0,BH17,BH17/BI17)</f>
        <v>1</v>
      </c>
      <c r="BL17" s="1">
        <v>121</v>
      </c>
      <c r="BM17" s="1">
        <f ca="1">IF(BK17/BL17=INT(BK17/BL17),1,0)</f>
        <v>0</v>
      </c>
      <c r="BN17" s="1">
        <f ca="1">IF(BM17=0,BK17,BK17/BL17)</f>
        <v>1</v>
      </c>
      <c r="BO17" s="1">
        <v>11</v>
      </c>
      <c r="BP17" s="1">
        <f ca="1">IF(BN17/BO17=INT(BN17/BO17),1,0)</f>
        <v>0</v>
      </c>
      <c r="BQ17" s="1">
        <f ca="1">IF(BP17=0,BN17,BN17/BO17)</f>
        <v>1</v>
      </c>
      <c r="BR17" s="1">
        <v>169</v>
      </c>
      <c r="BS17" s="1">
        <f ca="1">IF(BQ17/BR17=INT(BQ17/BR17),1,0)</f>
        <v>0</v>
      </c>
      <c r="BT17" s="1">
        <f ca="1">IF(BS17=0,BQ17,BQ17/BR17)</f>
        <v>1</v>
      </c>
      <c r="BU17" s="1">
        <v>13</v>
      </c>
      <c r="BV17" s="1">
        <f ca="1">IF(BT17/BU17=INT(BT17/BU17),1,0)</f>
        <v>0</v>
      </c>
      <c r="BW17" s="1">
        <f ca="1">IF(BV17=0,BT17,BT17/BU17)</f>
        <v>1</v>
      </c>
      <c r="BX17" s="1">
        <v>17</v>
      </c>
      <c r="BY17" s="1">
        <f ca="1">IF(BW17/BX17=INT(BW17/BX17),1,0)</f>
        <v>0</v>
      </c>
      <c r="BZ17" s="1">
        <f ca="1">IF(BY17=0,BW17,BW17/BX17)</f>
        <v>1</v>
      </c>
      <c r="CA17" s="1">
        <v>19</v>
      </c>
      <c r="CB17" s="1">
        <f ca="1">IF(BZ17/CA17=INT(BZ17/CA17),1,0)</f>
        <v>0</v>
      </c>
      <c r="CC17" s="1">
        <f ca="1">IF(CB17=0,BZ17,BZ17/CA17)</f>
        <v>1</v>
      </c>
      <c r="CD17" s="1">
        <v>23</v>
      </c>
      <c r="CE17" s="1">
        <f ca="1">IF(CC17/CD17=INT(CC17/CD17),1,0)</f>
        <v>0</v>
      </c>
      <c r="CF17" s="1">
        <f ca="1">IF(CE17=0,CC17,CC17/CD17)</f>
        <v>1</v>
      </c>
      <c r="CG17" s="1">
        <v>29</v>
      </c>
      <c r="CH17" s="1">
        <f ca="1">IF(CF17/CG17=INT(CF17/CG17),1,0)</f>
        <v>0</v>
      </c>
      <c r="CI17" s="1">
        <f ca="1">IF(CH17=0,CF17,CF17/CG17)</f>
        <v>1</v>
      </c>
      <c r="CJ17" s="1">
        <v>31</v>
      </c>
      <c r="CK17" s="1">
        <f ca="1">IF(CI17/CJ17=INT(CI17/CJ17),1,0)</f>
        <v>0</v>
      </c>
      <c r="CL17" s="1">
        <f ca="1">IF(CK17=0,CI17,CI17/CJ17)</f>
        <v>1</v>
      </c>
      <c r="CM17" s="1">
        <v>37</v>
      </c>
      <c r="CN17" s="1">
        <f ca="1">IF(CL17/CM17=INT(CL17/CM17),1,0)</f>
        <v>0</v>
      </c>
      <c r="CO17" s="1">
        <f ca="1">IF(CN17=0,CL17,CL17/CM17)</f>
        <v>1</v>
      </c>
      <c r="CP17" s="1">
        <v>41</v>
      </c>
      <c r="CQ17" s="1">
        <f ca="1">IF(CO17/CP17=INT(CO17/CP17),1,0)</f>
        <v>0</v>
      </c>
      <c r="CR17" s="1">
        <f ca="1">IF(CQ17=0,CO17,CO17/CP17)</f>
        <v>1</v>
      </c>
      <c r="CS17" s="1">
        <v>43</v>
      </c>
      <c r="CT17" s="1">
        <f ca="1">IF(CR17/CS17=INT(CR17/CS17),1,0)</f>
        <v>0</v>
      </c>
      <c r="CU17" s="1">
        <f ca="1">IF(CT17=0,CR17,CR17/CS17)</f>
        <v>1</v>
      </c>
      <c r="CV17" s="1">
        <v>47</v>
      </c>
      <c r="CW17" s="1">
        <f ca="1">IF(CU17/CV17=INT(CU17/CV17),1,0)</f>
        <v>0</v>
      </c>
      <c r="CX17" s="1">
        <f ca="1">IF(CW17=0,CU17,CU17/CV17)</f>
        <v>1</v>
      </c>
      <c r="CY17" s="1">
        <v>53</v>
      </c>
      <c r="CZ17" s="1">
        <f ca="1">IF(CX17/CY17=INT(CX17/CY17),1,0)</f>
        <v>0</v>
      </c>
      <c r="DA17" s="1">
        <f ca="1">IF(CZ17=0,CX17,CX17/CY17)</f>
        <v>1</v>
      </c>
      <c r="DB17" s="1">
        <v>59</v>
      </c>
      <c r="DC17" s="1">
        <f ca="1">IF(DA17/DB17=INT(DA17/DB17),1,0)</f>
        <v>0</v>
      </c>
      <c r="DD17" s="1">
        <f ca="1">IF(DC17=0,DA17,DA17/DB17)</f>
        <v>1</v>
      </c>
      <c r="DE17" s="1">
        <v>61</v>
      </c>
      <c r="DF17" s="1">
        <f ca="1">IF(DD17/DE17=INT(DD17/DE17),1,0)</f>
        <v>0</v>
      </c>
      <c r="DG17" s="1">
        <f ca="1">IF(DF17=0,DD17,DD17/DE17)</f>
        <v>1</v>
      </c>
      <c r="DH17" s="1">
        <v>67</v>
      </c>
      <c r="DI17" s="1">
        <f ca="1">IF(DG17/DH17=INT(DG17/DH17),1,0)</f>
        <v>0</v>
      </c>
      <c r="DJ17" s="1">
        <f ca="1">IF(DI17=0,DG17,DG17/DH17)</f>
        <v>1</v>
      </c>
      <c r="DK17" s="1">
        <v>71</v>
      </c>
      <c r="DL17" s="1">
        <f ca="1">IF(DJ17/DK17=INT(DJ17/DK17),1,0)</f>
        <v>0</v>
      </c>
      <c r="DM17" s="1">
        <f ca="1">IF(DL17=0,DJ17,DJ17/DK17)</f>
        <v>1</v>
      </c>
      <c r="DN17" s="1">
        <v>73</v>
      </c>
      <c r="DO17" s="1">
        <f ca="1">IF(DM17/DN17=INT(DM17/DN17),1,0)</f>
        <v>0</v>
      </c>
      <c r="DP17" s="1">
        <f ca="1">IF(DO17=0,DM17,DM17/DN17)</f>
        <v>1</v>
      </c>
      <c r="DQ17" s="1">
        <v>79</v>
      </c>
      <c r="DR17" s="1">
        <f ca="1">IF(DP17/DQ17=INT(DP17/DQ17),1,0)</f>
        <v>0</v>
      </c>
      <c r="DS17" s="1">
        <f ca="1">IF(DR17=0,DP17,DP17/DQ17)</f>
        <v>1</v>
      </c>
      <c r="DT17" s="1">
        <v>83</v>
      </c>
      <c r="DU17" s="1">
        <f ca="1">IF(DS17/DT17=INT(DS17/DT17),1,0)</f>
        <v>0</v>
      </c>
      <c r="DV17" s="1">
        <f ca="1">IF(DU17=0,DS17,DS17/DT17)</f>
        <v>1</v>
      </c>
      <c r="DW17" s="1">
        <v>89</v>
      </c>
      <c r="DX17" s="1">
        <f ca="1">IF(DV17/DW17=INT(DV17/DW17),1,0)</f>
        <v>0</v>
      </c>
      <c r="DY17" s="1">
        <f ca="1">IF(DX17=0,DV17,DV17/DW17)</f>
        <v>1</v>
      </c>
      <c r="DZ17" s="1">
        <v>97</v>
      </c>
      <c r="EA17" s="1">
        <f ca="1">IF(DY17/DZ17=INT(DY17/DZ17),1,0)</f>
        <v>0</v>
      </c>
      <c r="EB17" s="1">
        <f ca="1">IF(EA17=0,DY17,DY17/DZ17)</f>
        <v>1</v>
      </c>
      <c r="EC17" s="1">
        <v>101</v>
      </c>
      <c r="ED17" s="1">
        <f ca="1">IF(EB17/EC17=INT(EB17/EC17),1,0)</f>
        <v>0</v>
      </c>
      <c r="EE17" s="1">
        <f ca="1">IF(ED17=0,EB17,EB17/EC17)</f>
        <v>1</v>
      </c>
      <c r="EF17" s="1">
        <v>103</v>
      </c>
      <c r="EG17" s="1">
        <f ca="1">IF(EE17/EF17=INT(EE17/EF17),1,0)</f>
        <v>0</v>
      </c>
      <c r="EH17" s="1">
        <f ca="1">IF(EG17=0,EE17,EE17/EF17)</f>
        <v>1</v>
      </c>
      <c r="EI17" s="1">
        <v>107</v>
      </c>
      <c r="EJ17" s="1">
        <f ca="1">IF(EH17/EI17=INT(EH17/EI17),1,0)</f>
        <v>0</v>
      </c>
      <c r="EK17" s="1">
        <f ca="1">IF(EJ17=0,EH17,EH17/EI17)</f>
        <v>1</v>
      </c>
      <c r="EL17" s="1">
        <v>109</v>
      </c>
      <c r="EM17" s="1">
        <f ca="1">IF(EK17/EL17=INT(EK17/EL17),1,0)</f>
        <v>0</v>
      </c>
      <c r="EN17" s="1">
        <f ca="1">IF(EM17=0,EK17,EK17/EL17)</f>
        <v>1</v>
      </c>
      <c r="EO17" s="1">
        <v>113</v>
      </c>
      <c r="EP17" s="1">
        <f ca="1">IF(EN17/EO17=INT(EN17/EO17),1,0)</f>
        <v>0</v>
      </c>
      <c r="EQ17" s="1">
        <f ca="1">IF(EP17=0,EN17,EN17/EO17)</f>
        <v>1</v>
      </c>
      <c r="ER17" s="1">
        <v>127</v>
      </c>
      <c r="ES17" s="1">
        <f ca="1">IF(EQ17/ER17=INT(EQ17/ER17),1,0)</f>
        <v>0</v>
      </c>
      <c r="ET17" s="1">
        <f ca="1">IF(ES17=0,EQ17,EQ17/ER17)</f>
        <v>1</v>
      </c>
      <c r="EU17" s="1">
        <v>131</v>
      </c>
      <c r="EV17" s="1">
        <f ca="1">IF(ET17/EU17=INT(ET17/EU17),1,0)</f>
        <v>0</v>
      </c>
      <c r="EW17" s="1">
        <f ca="1">IF(EV17=0,ET17,ET17/EU17)</f>
        <v>1</v>
      </c>
      <c r="EX17" s="1">
        <v>137</v>
      </c>
      <c r="EY17" s="1">
        <f ca="1">IF(EW17/EX17=INT(EW17/EX17),1,0)</f>
        <v>0</v>
      </c>
      <c r="EZ17" s="1">
        <f ca="1">IF(EY17=0,EW17,EW17/EX17)</f>
        <v>1</v>
      </c>
      <c r="FA17" s="1">
        <v>139</v>
      </c>
      <c r="FB17" s="1">
        <f ca="1">IF(EZ17/FA17=INT(EZ17/FA17),1,0)</f>
        <v>0</v>
      </c>
      <c r="FC17" s="1">
        <f ca="1">IF(FB17=0,EZ17,EZ17/FA17)</f>
        <v>1</v>
      </c>
      <c r="FD17" s="1">
        <v>149</v>
      </c>
      <c r="FE17" s="1">
        <f ca="1">IF(FC17/FD17=INT(FC17/FD17),1,0)</f>
        <v>0</v>
      </c>
      <c r="FF17" s="1">
        <f ca="1">IF(FE17=0,FC17,FC17/FD17)</f>
        <v>1</v>
      </c>
      <c r="FG17" s="1"/>
      <c r="FH17" s="1">
        <f ca="1">8*AF17+4*AI17+2*AL17+AO17</f>
        <v>0</v>
      </c>
      <c r="FI17" s="1">
        <f ca="1">4*AR17+2*AU17+AX17</f>
        <v>1</v>
      </c>
      <c r="FJ17" s="1">
        <f ca="1">2*BA17+BD17</f>
        <v>0</v>
      </c>
      <c r="FK17" s="1">
        <f ca="1">2*BG17+BJ17</f>
        <v>0</v>
      </c>
      <c r="FL17" s="1">
        <f ca="1">2*BM17+BP17</f>
        <v>0</v>
      </c>
      <c r="FM17" s="1">
        <f ca="1">2*BS17+BV17</f>
        <v>0</v>
      </c>
      <c r="FN17" s="1">
        <f ca="1">BY17</f>
        <v>0</v>
      </c>
      <c r="FO17" s="1">
        <f ca="1">CB17</f>
        <v>0</v>
      </c>
      <c r="FP17" s="1">
        <f ca="1">CE17</f>
        <v>0</v>
      </c>
      <c r="FQ17" s="1">
        <f ca="1">CH17</f>
        <v>0</v>
      </c>
      <c r="FR17" s="1">
        <f ca="1">CK17</f>
        <v>0</v>
      </c>
      <c r="FS17">
        <f ca="1">CN17</f>
        <v>0</v>
      </c>
      <c r="FT17">
        <f ca="1">CQ17</f>
        <v>0</v>
      </c>
      <c r="FU17">
        <f ca="1">CT17</f>
        <v>0</v>
      </c>
      <c r="FV17">
        <f ca="1">CW17</f>
        <v>0</v>
      </c>
      <c r="FW17">
        <f ca="1">CZ17</f>
        <v>0</v>
      </c>
      <c r="FX17">
        <f ca="1">DC17</f>
        <v>0</v>
      </c>
      <c r="FY17">
        <f ca="1">DF17</f>
        <v>0</v>
      </c>
      <c r="FZ17">
        <f ca="1">DI17</f>
        <v>0</v>
      </c>
      <c r="GA17">
        <f ca="1">DL17</f>
        <v>0</v>
      </c>
      <c r="GB17">
        <f ca="1">DO17</f>
        <v>0</v>
      </c>
      <c r="GC17">
        <f ca="1">DR17</f>
        <v>0</v>
      </c>
      <c r="GD17">
        <f ca="1">DU17</f>
        <v>0</v>
      </c>
      <c r="GE17">
        <f ca="1">DX17</f>
        <v>0</v>
      </c>
      <c r="GF17">
        <f ca="1">EA17</f>
        <v>0</v>
      </c>
      <c r="GG17">
        <f ca="1">ED17</f>
        <v>0</v>
      </c>
      <c r="GH17">
        <f ca="1">EG17</f>
        <v>0</v>
      </c>
      <c r="GI17">
        <f ca="1">EJ17</f>
        <v>0</v>
      </c>
      <c r="GJ17">
        <f ca="1">EM17</f>
        <v>0</v>
      </c>
      <c r="GK17">
        <f ca="1">EP17</f>
        <v>0</v>
      </c>
      <c r="GL17">
        <f ca="1">ES17</f>
        <v>0</v>
      </c>
      <c r="GM17">
        <f ca="1">EV17</f>
        <v>0</v>
      </c>
      <c r="GN17">
        <f ca="1">EY17</f>
        <v>0</v>
      </c>
      <c r="GO17">
        <f ca="1">FB17</f>
        <v>0</v>
      </c>
      <c r="GP17">
        <f ca="1">FE17</f>
        <v>0</v>
      </c>
      <c r="GQ17">
        <f ca="1">AD17</f>
        <v>3</v>
      </c>
      <c r="GR17">
        <f ca="1">GQ17/GQ20</f>
        <v>3</v>
      </c>
    </row>
    <row r="18" spans="2:221" ht="25.5" hidden="1" customHeight="1" x14ac:dyDescent="0.25">
      <c r="B18" s="80"/>
      <c r="C18" s="71"/>
      <c r="D18" s="71"/>
      <c r="E18" s="104"/>
      <c r="F18" s="122"/>
      <c r="G18" s="104"/>
      <c r="H18" s="71"/>
      <c r="I18" s="75"/>
      <c r="AB18">
        <f ca="1">AB17+INT(AC17/AC18)</f>
        <v>1</v>
      </c>
      <c r="AC18" s="1">
        <f ca="1">GU10</f>
        <v>40</v>
      </c>
      <c r="AD18">
        <f ca="1">AC18</f>
        <v>40</v>
      </c>
      <c r="AE18">
        <v>256</v>
      </c>
      <c r="AF18" s="1">
        <f ca="1">IF(AD18/AE18=INT(AD18/AE18),1,0)</f>
        <v>0</v>
      </c>
      <c r="AG18" s="1">
        <f ca="1">IF(AF18=0,AD18,AD18/AE18)</f>
        <v>40</v>
      </c>
      <c r="AH18" s="1">
        <v>16</v>
      </c>
      <c r="AI18" s="1">
        <f ca="1">IF(AG18/AH18=INT(AG18/AH18),1,0)</f>
        <v>0</v>
      </c>
      <c r="AJ18" s="1">
        <f ca="1">IF(AI18=0,AG18,AG18/AH18)</f>
        <v>40</v>
      </c>
      <c r="AK18" s="1">
        <v>4</v>
      </c>
      <c r="AL18" s="1">
        <f ca="1">IF(AJ18/AK18=INT(AJ18/AK18),1,0)</f>
        <v>1</v>
      </c>
      <c r="AM18" s="1">
        <f ca="1">IF(AL18=0,AJ18,AJ18/AK18)</f>
        <v>10</v>
      </c>
      <c r="AN18" s="1">
        <v>2</v>
      </c>
      <c r="AO18" s="1">
        <f ca="1">IF(AM18/AN18=INT(AM18/AN18),1,0)</f>
        <v>1</v>
      </c>
      <c r="AP18" s="1">
        <f ca="1">IF(AO18=0,AM18,AM18/AN18)</f>
        <v>5</v>
      </c>
      <c r="AQ18" s="1">
        <v>81</v>
      </c>
      <c r="AR18" s="1">
        <f ca="1">IF(AP18/AQ18=INT(AP18/AQ18),1,0)</f>
        <v>0</v>
      </c>
      <c r="AS18" s="1">
        <f ca="1">IF(AR18=0,AP18,AP18/AQ18)</f>
        <v>5</v>
      </c>
      <c r="AT18" s="1">
        <v>9</v>
      </c>
      <c r="AU18" s="1">
        <f ca="1">IF(AS18/AT18=INT(AS18/AT18),1,0)</f>
        <v>0</v>
      </c>
      <c r="AV18" s="1">
        <f ca="1">IF(AU18=0,AS18,AS18/AT18)</f>
        <v>5</v>
      </c>
      <c r="AW18" s="1">
        <v>3</v>
      </c>
      <c r="AX18" s="1">
        <f ca="1">IF(AV18/AW18=INT(AV18/AW18),1,0)</f>
        <v>0</v>
      </c>
      <c r="AY18" s="1">
        <f ca="1">IF(AX18=0,AV18,AV18/AW18)</f>
        <v>5</v>
      </c>
      <c r="AZ18" s="1">
        <v>25</v>
      </c>
      <c r="BA18" s="1">
        <f ca="1">IF(AY18/AZ18=INT(AY18/AZ18),1,0)</f>
        <v>0</v>
      </c>
      <c r="BB18" s="1">
        <f ca="1">IF(BA18=0,AY18,AY18/AZ18)</f>
        <v>5</v>
      </c>
      <c r="BC18" s="1">
        <v>5</v>
      </c>
      <c r="BD18" s="1">
        <f ca="1">IF(BB18/BC18=INT(BB18/BC18),1,0)</f>
        <v>1</v>
      </c>
      <c r="BE18" s="1">
        <f ca="1">IF(BD18=0,BB18,BB18/BC18)</f>
        <v>1</v>
      </c>
      <c r="BF18" s="1">
        <v>49</v>
      </c>
      <c r="BG18" s="1">
        <f ca="1">IF(BE18/BF18=INT(BE18/BF18),1,0)</f>
        <v>0</v>
      </c>
      <c r="BH18" s="1">
        <f ca="1">IF(BG18=0,BE18,BE18/BF18)</f>
        <v>1</v>
      </c>
      <c r="BI18" s="1">
        <v>7</v>
      </c>
      <c r="BJ18" s="1">
        <f ca="1">IF(BH18/BI18=INT(BH18/BI18),1,0)</f>
        <v>0</v>
      </c>
      <c r="BK18" s="1">
        <f ca="1">IF(BJ18=0,BH18,BH18/BI18)</f>
        <v>1</v>
      </c>
      <c r="BL18" s="1">
        <v>121</v>
      </c>
      <c r="BM18" s="1">
        <f ca="1">IF(BK18/BL18=INT(BK18/BL18),1,0)</f>
        <v>0</v>
      </c>
      <c r="BN18" s="1">
        <f ca="1">IF(BM18=0,BK18,BK18/BL18)</f>
        <v>1</v>
      </c>
      <c r="BO18" s="1">
        <v>11</v>
      </c>
      <c r="BP18" s="1">
        <f ca="1">IF(BN18/BO18=INT(BN18/BO18),1,0)</f>
        <v>0</v>
      </c>
      <c r="BQ18" s="1">
        <f ca="1">IF(BP18=0,BN18,BN18/BO18)</f>
        <v>1</v>
      </c>
      <c r="BR18" s="1">
        <v>169</v>
      </c>
      <c r="BS18" s="1">
        <f ca="1">IF(BQ18/BR18=INT(BQ18/BR18),1,0)</f>
        <v>0</v>
      </c>
      <c r="BT18" s="1">
        <f ca="1">IF(BS18=0,BQ18,BQ18/BR18)</f>
        <v>1</v>
      </c>
      <c r="BU18" s="1">
        <v>13</v>
      </c>
      <c r="BV18" s="1">
        <f ca="1">IF(BT18/BU18=INT(BT18/BU18),1,0)</f>
        <v>0</v>
      </c>
      <c r="BW18" s="1">
        <f ca="1">IF(BV18=0,BT18,BT18/BU18)</f>
        <v>1</v>
      </c>
      <c r="BX18" s="1">
        <v>17</v>
      </c>
      <c r="BY18" s="1">
        <f ca="1">IF(BW18/BX18=INT(BW18/BX18),1,0)</f>
        <v>0</v>
      </c>
      <c r="BZ18" s="1">
        <f ca="1">IF(BY18=0,BW18,BW18/BX18)</f>
        <v>1</v>
      </c>
      <c r="CA18" s="1">
        <v>19</v>
      </c>
      <c r="CB18" s="1">
        <f ca="1">IF(BZ18/CA18=INT(BZ18/CA18),1,0)</f>
        <v>0</v>
      </c>
      <c r="CC18" s="1">
        <f ca="1">IF(CB18=0,BZ18,BZ18/CA18)</f>
        <v>1</v>
      </c>
      <c r="CD18" s="1">
        <v>23</v>
      </c>
      <c r="CE18" s="1">
        <f ca="1">IF(CC18/CD18=INT(CC18/CD18),1,0)</f>
        <v>0</v>
      </c>
      <c r="CF18" s="1">
        <f ca="1">IF(CE18=0,CC18,CC18/CD18)</f>
        <v>1</v>
      </c>
      <c r="CG18" s="1">
        <v>29</v>
      </c>
      <c r="CH18" s="1">
        <f ca="1">IF(CF18/CG18=INT(CF18/CG18),1,0)</f>
        <v>0</v>
      </c>
      <c r="CI18" s="1">
        <f ca="1">IF(CH18=0,CF18,CF18/CG18)</f>
        <v>1</v>
      </c>
      <c r="CJ18" s="1">
        <v>31</v>
      </c>
      <c r="CK18" s="1">
        <f ca="1">IF(CI18/CJ18=INT(CI18/CJ18),1,0)</f>
        <v>0</v>
      </c>
      <c r="CL18" s="1">
        <f ca="1">IF(CK18=0,CI18,CI18/CJ18)</f>
        <v>1</v>
      </c>
      <c r="CM18" s="1">
        <v>37</v>
      </c>
      <c r="CN18" s="1">
        <f ca="1">IF(CL18/CM18=INT(CL18/CM18),1,0)</f>
        <v>0</v>
      </c>
      <c r="CO18" s="1">
        <f ca="1">IF(CN18=0,CL18,CL18/CM18)</f>
        <v>1</v>
      </c>
      <c r="CP18" s="1">
        <v>41</v>
      </c>
      <c r="CQ18" s="1">
        <f ca="1">IF(CO18/CP18=INT(CO18/CP18),1,0)</f>
        <v>0</v>
      </c>
      <c r="CR18" s="1">
        <f ca="1">IF(CQ18=0,CO18,CO18/CP18)</f>
        <v>1</v>
      </c>
      <c r="CS18" s="1">
        <v>43</v>
      </c>
      <c r="CT18" s="1">
        <f ca="1">IF(CR18/CS18=INT(CR18/CS18),1,0)</f>
        <v>0</v>
      </c>
      <c r="CU18" s="1">
        <f ca="1">IF(CT18=0,CR18,CR18/CS18)</f>
        <v>1</v>
      </c>
      <c r="CV18" s="1">
        <v>47</v>
      </c>
      <c r="CW18" s="1">
        <f ca="1">IF(CU18/CV18=INT(CU18/CV18),1,0)</f>
        <v>0</v>
      </c>
      <c r="CX18" s="1">
        <f ca="1">IF(CW18=0,CU18,CU18/CV18)</f>
        <v>1</v>
      </c>
      <c r="CY18" s="1">
        <v>53</v>
      </c>
      <c r="CZ18" s="1">
        <f ca="1">IF(CX18/CY18=INT(CX18/CY18),1,0)</f>
        <v>0</v>
      </c>
      <c r="DA18" s="1">
        <f ca="1">IF(CZ18=0,CX18,CX18/CY18)</f>
        <v>1</v>
      </c>
      <c r="DB18" s="1">
        <v>59</v>
      </c>
      <c r="DC18" s="1">
        <f ca="1">IF(DA18/DB18=INT(DA18/DB18),1,0)</f>
        <v>0</v>
      </c>
      <c r="DD18" s="1">
        <f ca="1">IF(DC18=0,DA18,DA18/DB18)</f>
        <v>1</v>
      </c>
      <c r="DE18" s="1">
        <v>61</v>
      </c>
      <c r="DF18" s="1">
        <f ca="1">IF(DD18/DE18=INT(DD18/DE18),1,0)</f>
        <v>0</v>
      </c>
      <c r="DG18" s="1">
        <f ca="1">IF(DF18=0,DD18,DD18/DE18)</f>
        <v>1</v>
      </c>
      <c r="DH18" s="1">
        <v>67</v>
      </c>
      <c r="DI18" s="1">
        <f ca="1">IF(DG18/DH18=INT(DG18/DH18),1,0)</f>
        <v>0</v>
      </c>
      <c r="DJ18" s="1">
        <f ca="1">IF(DI18=0,DG18,DG18/DH18)</f>
        <v>1</v>
      </c>
      <c r="DK18" s="1">
        <v>71</v>
      </c>
      <c r="DL18" s="1">
        <f ca="1">IF(DJ18/DK18=INT(DJ18/DK18),1,0)</f>
        <v>0</v>
      </c>
      <c r="DM18" s="1">
        <f ca="1">IF(DL18=0,DJ18,DJ18/DK18)</f>
        <v>1</v>
      </c>
      <c r="DN18" s="1">
        <v>73</v>
      </c>
      <c r="DO18" s="1">
        <f ca="1">IF(DM18/DN18=INT(DM18/DN18),1,0)</f>
        <v>0</v>
      </c>
      <c r="DP18" s="1">
        <f ca="1">IF(DO18=0,DM18,DM18/DN18)</f>
        <v>1</v>
      </c>
      <c r="DQ18" s="1">
        <v>79</v>
      </c>
      <c r="DR18" s="1">
        <f ca="1">IF(DP18/DQ18=INT(DP18/DQ18),1,0)</f>
        <v>0</v>
      </c>
      <c r="DS18" s="1">
        <f ca="1">IF(DR18=0,DP18,DP18/DQ18)</f>
        <v>1</v>
      </c>
      <c r="DT18" s="1">
        <v>83</v>
      </c>
      <c r="DU18" s="1">
        <f ca="1">IF(DS18/DT18=INT(DS18/DT18),1,0)</f>
        <v>0</v>
      </c>
      <c r="DV18" s="1">
        <f ca="1">IF(DU18=0,DS18,DS18/DT18)</f>
        <v>1</v>
      </c>
      <c r="DW18" s="1">
        <v>89</v>
      </c>
      <c r="DX18" s="1">
        <f ca="1">IF(DV18/DW18=INT(DV18/DW18),1,0)</f>
        <v>0</v>
      </c>
      <c r="DY18" s="1">
        <f ca="1">IF(DX18=0,DV18,DV18/DW18)</f>
        <v>1</v>
      </c>
      <c r="DZ18" s="1">
        <v>97</v>
      </c>
      <c r="EA18" s="1">
        <f ca="1">IF(DY18/DZ18=INT(DY18/DZ18),1,0)</f>
        <v>0</v>
      </c>
      <c r="EB18" s="1">
        <f ca="1">IF(EA18=0,DY18,DY18/DZ18)</f>
        <v>1</v>
      </c>
      <c r="EC18" s="1">
        <v>101</v>
      </c>
      <c r="ED18" s="1">
        <f ca="1">IF(EB18/EC18=INT(EB18/EC18),1,0)</f>
        <v>0</v>
      </c>
      <c r="EE18" s="1">
        <f ca="1">IF(ED18=0,EB18,EB18/EC18)</f>
        <v>1</v>
      </c>
      <c r="EF18" s="1">
        <v>103</v>
      </c>
      <c r="EG18" s="1">
        <f ca="1">IF(EE18/EF18=INT(EE18/EF18),1,0)</f>
        <v>0</v>
      </c>
      <c r="EH18" s="1">
        <f ca="1">IF(EG18=0,EE18,EE18/EF18)</f>
        <v>1</v>
      </c>
      <c r="EI18" s="1">
        <v>107</v>
      </c>
      <c r="EJ18" s="1">
        <f ca="1">IF(EH18/EI18=INT(EH18/EI18),1,0)</f>
        <v>0</v>
      </c>
      <c r="EK18" s="1">
        <f ca="1">IF(EJ18=0,EH18,EH18/EI18)</f>
        <v>1</v>
      </c>
      <c r="EL18" s="1">
        <v>109</v>
      </c>
      <c r="EM18" s="1">
        <f ca="1">IF(EK18/EL18=INT(EK18/EL18),1,0)</f>
        <v>0</v>
      </c>
      <c r="EN18" s="1">
        <f ca="1">IF(EM18=0,EK18,EK18/EL18)</f>
        <v>1</v>
      </c>
      <c r="EO18" s="1">
        <v>113</v>
      </c>
      <c r="EP18" s="1">
        <f ca="1">IF(EN18/EO18=INT(EN18/EO18),1,0)</f>
        <v>0</v>
      </c>
      <c r="EQ18" s="1">
        <f ca="1">IF(EP18=0,EN18,EN18/EO18)</f>
        <v>1</v>
      </c>
      <c r="ER18" s="1">
        <v>127</v>
      </c>
      <c r="ES18" s="1">
        <f ca="1">IF(EQ18/ER18=INT(EQ18/ER18),1,0)</f>
        <v>0</v>
      </c>
      <c r="ET18" s="1">
        <f ca="1">IF(ES18=0,EQ18,EQ18/ER18)</f>
        <v>1</v>
      </c>
      <c r="EU18" s="1">
        <v>131</v>
      </c>
      <c r="EV18" s="1">
        <f ca="1">IF(ET18/EU18=INT(ET18/EU18),1,0)</f>
        <v>0</v>
      </c>
      <c r="EW18" s="1">
        <f ca="1">IF(EV18=0,ET18,ET18/EU18)</f>
        <v>1</v>
      </c>
      <c r="EX18" s="1">
        <v>137</v>
      </c>
      <c r="EY18" s="1">
        <f ca="1">IF(EW18/EX18=INT(EW18/EX18),1,0)</f>
        <v>0</v>
      </c>
      <c r="EZ18" s="1">
        <f ca="1">IF(EY18=0,EW18,EW18/EX18)</f>
        <v>1</v>
      </c>
      <c r="FA18" s="1">
        <v>139</v>
      </c>
      <c r="FB18" s="1">
        <f ca="1">IF(EZ18/FA18=INT(EZ18/FA18),1,0)</f>
        <v>0</v>
      </c>
      <c r="FC18" s="1">
        <f ca="1">IF(FB18=0,EZ18,EZ18/FA18)</f>
        <v>1</v>
      </c>
      <c r="FD18" s="1">
        <v>149</v>
      </c>
      <c r="FE18" s="1">
        <f ca="1">IF(FC18/FD18=INT(FC18/FD18),1,0)</f>
        <v>0</v>
      </c>
      <c r="FF18" s="1">
        <f ca="1">IF(FE18=0,FC18,FC18/FD18)</f>
        <v>1</v>
      </c>
      <c r="FG18" s="1"/>
      <c r="FH18" s="1">
        <f ca="1">8*AF18+4*AI18+2*AL18+AO18</f>
        <v>3</v>
      </c>
      <c r="FI18" s="1">
        <f ca="1">4*AR18+2*AU18+AX18</f>
        <v>0</v>
      </c>
      <c r="FJ18" s="1">
        <f ca="1">2*BA18+BD18</f>
        <v>1</v>
      </c>
      <c r="FK18" s="1">
        <f ca="1">2*BG18+BJ18</f>
        <v>0</v>
      </c>
      <c r="FL18" s="1">
        <f ca="1">2*BM18+BP18</f>
        <v>0</v>
      </c>
      <c r="FM18" s="1">
        <f ca="1">2*BS18+BV18</f>
        <v>0</v>
      </c>
      <c r="FN18" s="1">
        <f ca="1">BY18</f>
        <v>0</v>
      </c>
      <c r="FO18" s="1">
        <f ca="1">CB18</f>
        <v>0</v>
      </c>
      <c r="FP18" s="1">
        <f ca="1">CE18</f>
        <v>0</v>
      </c>
      <c r="FQ18" s="1">
        <f ca="1">CH18</f>
        <v>0</v>
      </c>
      <c r="FR18" s="1">
        <f ca="1">CK18</f>
        <v>0</v>
      </c>
      <c r="FS18">
        <f ca="1">CN18</f>
        <v>0</v>
      </c>
      <c r="FT18">
        <f ca="1">CQ18</f>
        <v>0</v>
      </c>
      <c r="FU18">
        <f ca="1">CT18</f>
        <v>0</v>
      </c>
      <c r="FV18">
        <f ca="1">CW18</f>
        <v>0</v>
      </c>
      <c r="FW18">
        <f ca="1">CZ18</f>
        <v>0</v>
      </c>
      <c r="FX18">
        <f ca="1">DC18</f>
        <v>0</v>
      </c>
      <c r="FY18">
        <f ca="1">DF18</f>
        <v>0</v>
      </c>
      <c r="FZ18">
        <f ca="1">DI18</f>
        <v>0</v>
      </c>
      <c r="GA18">
        <f ca="1">DL18</f>
        <v>0</v>
      </c>
      <c r="GB18">
        <f ca="1">DO18</f>
        <v>0</v>
      </c>
      <c r="GC18">
        <f ca="1">DR18</f>
        <v>0</v>
      </c>
      <c r="GD18">
        <f ca="1">DU18</f>
        <v>0</v>
      </c>
      <c r="GE18">
        <f ca="1">DX18</f>
        <v>0</v>
      </c>
      <c r="GF18">
        <f ca="1">EA18</f>
        <v>0</v>
      </c>
      <c r="GG18">
        <f ca="1">ED18</f>
        <v>0</v>
      </c>
      <c r="GH18">
        <f ca="1">EG18</f>
        <v>0</v>
      </c>
      <c r="GI18">
        <f ca="1">EJ18</f>
        <v>0</v>
      </c>
      <c r="GJ18">
        <f ca="1">EM18</f>
        <v>0</v>
      </c>
      <c r="GK18">
        <f ca="1">EP18</f>
        <v>0</v>
      </c>
      <c r="GL18">
        <f ca="1">ES18</f>
        <v>0</v>
      </c>
      <c r="GM18">
        <f ca="1">EV18</f>
        <v>0</v>
      </c>
      <c r="GN18">
        <f ca="1">EY18</f>
        <v>0</v>
      </c>
      <c r="GO18">
        <f ca="1">FB18</f>
        <v>0</v>
      </c>
      <c r="GP18">
        <f ca="1">FE18</f>
        <v>0</v>
      </c>
      <c r="GQ18">
        <f ca="1">AD18</f>
        <v>40</v>
      </c>
      <c r="GR18">
        <f ca="1">GQ18/GQ20</f>
        <v>40</v>
      </c>
    </row>
    <row r="19" spans="2:221" ht="25.5" hidden="1" customHeight="1" x14ac:dyDescent="0.25">
      <c r="B19" s="80"/>
      <c r="C19" s="71"/>
      <c r="D19" s="71"/>
      <c r="E19" s="104"/>
      <c r="F19" s="122"/>
      <c r="G19" s="104"/>
      <c r="H19" s="71"/>
      <c r="I19" s="75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>
        <f t="shared" ref="FH19:GP19" ca="1" si="4">IF(FH17&lt;FH18,FH17,FH18)</f>
        <v>0</v>
      </c>
      <c r="FI19" s="1">
        <f t="shared" ca="1" si="4"/>
        <v>0</v>
      </c>
      <c r="FJ19" s="1">
        <f t="shared" ca="1" si="4"/>
        <v>0</v>
      </c>
      <c r="FK19" s="1">
        <f t="shared" ca="1" si="4"/>
        <v>0</v>
      </c>
      <c r="FL19" s="1">
        <f t="shared" ca="1" si="4"/>
        <v>0</v>
      </c>
      <c r="FM19" s="1">
        <f t="shared" ca="1" si="4"/>
        <v>0</v>
      </c>
      <c r="FN19" s="1">
        <f t="shared" ca="1" si="4"/>
        <v>0</v>
      </c>
      <c r="FO19" s="1">
        <f t="shared" ca="1" si="4"/>
        <v>0</v>
      </c>
      <c r="FP19" s="1">
        <f t="shared" ca="1" si="4"/>
        <v>0</v>
      </c>
      <c r="FQ19" s="1">
        <f t="shared" ca="1" si="4"/>
        <v>0</v>
      </c>
      <c r="FR19" s="1">
        <f t="shared" ca="1" si="4"/>
        <v>0</v>
      </c>
      <c r="FS19" s="1">
        <f t="shared" ca="1" si="4"/>
        <v>0</v>
      </c>
      <c r="FT19" s="1">
        <f t="shared" ca="1" si="4"/>
        <v>0</v>
      </c>
      <c r="FU19" s="1">
        <f t="shared" ca="1" si="4"/>
        <v>0</v>
      </c>
      <c r="FV19" s="1">
        <f t="shared" ca="1" si="4"/>
        <v>0</v>
      </c>
      <c r="FW19" s="1">
        <f t="shared" ca="1" si="4"/>
        <v>0</v>
      </c>
      <c r="FX19" s="1">
        <f t="shared" ca="1" si="4"/>
        <v>0</v>
      </c>
      <c r="FY19" s="1">
        <f t="shared" ca="1" si="4"/>
        <v>0</v>
      </c>
      <c r="FZ19" s="1">
        <f t="shared" ca="1" si="4"/>
        <v>0</v>
      </c>
      <c r="GA19" s="1">
        <f t="shared" ca="1" si="4"/>
        <v>0</v>
      </c>
      <c r="GB19" s="1">
        <f t="shared" ca="1" si="4"/>
        <v>0</v>
      </c>
      <c r="GC19" s="1">
        <f t="shared" ca="1" si="4"/>
        <v>0</v>
      </c>
      <c r="GD19" s="1">
        <f t="shared" ca="1" si="4"/>
        <v>0</v>
      </c>
      <c r="GE19" s="1">
        <f t="shared" ca="1" si="4"/>
        <v>0</v>
      </c>
      <c r="GF19" s="1">
        <f t="shared" ca="1" si="4"/>
        <v>0</v>
      </c>
      <c r="GG19" s="1">
        <f t="shared" ca="1" si="4"/>
        <v>0</v>
      </c>
      <c r="GH19" s="1">
        <f t="shared" ca="1" si="4"/>
        <v>0</v>
      </c>
      <c r="GI19" s="1">
        <f t="shared" ca="1" si="4"/>
        <v>0</v>
      </c>
      <c r="GJ19" s="1">
        <f t="shared" ca="1" si="4"/>
        <v>0</v>
      </c>
      <c r="GK19" s="1">
        <f t="shared" ca="1" si="4"/>
        <v>0</v>
      </c>
      <c r="GL19" s="1">
        <f t="shared" ca="1" si="4"/>
        <v>0</v>
      </c>
      <c r="GM19" s="1">
        <f t="shared" ca="1" si="4"/>
        <v>0</v>
      </c>
      <c r="GN19" s="1">
        <f t="shared" ca="1" si="4"/>
        <v>0</v>
      </c>
      <c r="GO19" s="1">
        <f t="shared" ca="1" si="4"/>
        <v>0</v>
      </c>
      <c r="GP19" s="1">
        <f t="shared" ca="1" si="4"/>
        <v>0</v>
      </c>
    </row>
    <row r="20" spans="2:221" ht="25.5" hidden="1" customHeight="1" x14ac:dyDescent="0.25">
      <c r="B20" s="80"/>
      <c r="C20" s="71"/>
      <c r="D20" s="71"/>
      <c r="E20" s="104"/>
      <c r="F20" s="122"/>
      <c r="G20" s="104"/>
      <c r="H20" s="71"/>
      <c r="I20" s="75"/>
      <c r="AC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>
        <f ca="1">FH$3^FH19</f>
        <v>1</v>
      </c>
      <c r="FI20">
        <f t="shared" ref="FI20:GP20" ca="1" si="5">FI$3^FI19*FH20</f>
        <v>1</v>
      </c>
      <c r="FJ20">
        <f t="shared" ca="1" si="5"/>
        <v>1</v>
      </c>
      <c r="FK20">
        <f t="shared" ca="1" si="5"/>
        <v>1</v>
      </c>
      <c r="FL20">
        <f t="shared" ca="1" si="5"/>
        <v>1</v>
      </c>
      <c r="FM20">
        <f t="shared" ca="1" si="5"/>
        <v>1</v>
      </c>
      <c r="FN20">
        <f t="shared" ca="1" si="5"/>
        <v>1</v>
      </c>
      <c r="FO20">
        <f t="shared" ca="1" si="5"/>
        <v>1</v>
      </c>
      <c r="FP20">
        <f t="shared" ca="1" si="5"/>
        <v>1</v>
      </c>
      <c r="FQ20">
        <f t="shared" ca="1" si="5"/>
        <v>1</v>
      </c>
      <c r="FR20">
        <f t="shared" ca="1" si="5"/>
        <v>1</v>
      </c>
      <c r="FS20">
        <f t="shared" ca="1" si="5"/>
        <v>1</v>
      </c>
      <c r="FT20">
        <f t="shared" ca="1" si="5"/>
        <v>1</v>
      </c>
      <c r="FU20">
        <f t="shared" ca="1" si="5"/>
        <v>1</v>
      </c>
      <c r="FV20">
        <f t="shared" ca="1" si="5"/>
        <v>1</v>
      </c>
      <c r="FW20">
        <f t="shared" ca="1" si="5"/>
        <v>1</v>
      </c>
      <c r="FX20">
        <f t="shared" ca="1" si="5"/>
        <v>1</v>
      </c>
      <c r="FY20">
        <f t="shared" ca="1" si="5"/>
        <v>1</v>
      </c>
      <c r="FZ20">
        <f t="shared" ca="1" si="5"/>
        <v>1</v>
      </c>
      <c r="GA20">
        <f t="shared" ca="1" si="5"/>
        <v>1</v>
      </c>
      <c r="GB20">
        <f t="shared" ca="1" si="5"/>
        <v>1</v>
      </c>
      <c r="GC20">
        <f t="shared" ca="1" si="5"/>
        <v>1</v>
      </c>
      <c r="GD20">
        <f t="shared" ca="1" si="5"/>
        <v>1</v>
      </c>
      <c r="GE20">
        <f t="shared" ca="1" si="5"/>
        <v>1</v>
      </c>
      <c r="GF20">
        <f t="shared" ca="1" si="5"/>
        <v>1</v>
      </c>
      <c r="GG20">
        <f t="shared" ca="1" si="5"/>
        <v>1</v>
      </c>
      <c r="GH20">
        <f t="shared" ca="1" si="5"/>
        <v>1</v>
      </c>
      <c r="GI20">
        <f t="shared" ca="1" si="5"/>
        <v>1</v>
      </c>
      <c r="GJ20">
        <f t="shared" ca="1" si="5"/>
        <v>1</v>
      </c>
      <c r="GK20">
        <f t="shared" ca="1" si="5"/>
        <v>1</v>
      </c>
      <c r="GL20">
        <f t="shared" ca="1" si="5"/>
        <v>1</v>
      </c>
      <c r="GM20">
        <f t="shared" ca="1" si="5"/>
        <v>1</v>
      </c>
      <c r="GN20">
        <f t="shared" ca="1" si="5"/>
        <v>1</v>
      </c>
      <c r="GO20">
        <f t="shared" ca="1" si="5"/>
        <v>1</v>
      </c>
      <c r="GP20">
        <f t="shared" ca="1" si="5"/>
        <v>1</v>
      </c>
      <c r="GQ20">
        <f ca="1">GP20</f>
        <v>1</v>
      </c>
    </row>
    <row r="21" spans="2:221" ht="8.25" customHeight="1" x14ac:dyDescent="0.25">
      <c r="B21" s="71"/>
      <c r="C21" s="71"/>
      <c r="D21" s="71"/>
      <c r="E21" s="104"/>
      <c r="F21" s="122"/>
      <c r="G21" s="104"/>
      <c r="H21" s="71"/>
      <c r="I21" s="75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</row>
    <row r="22" spans="2:221" ht="19.5" customHeight="1" thickBot="1" x14ac:dyDescent="0.3">
      <c r="B22" s="71" t="str">
        <f ca="1">HD22</f>
        <v>1  5/6  –  3/5</v>
      </c>
      <c r="C22" s="71"/>
      <c r="D22" s="71"/>
      <c r="E22" s="104" t="s">
        <v>1</v>
      </c>
      <c r="F22" s="146" t="str">
        <f ca="1">HM22</f>
        <v>1  7/30</v>
      </c>
      <c r="G22" s="101"/>
      <c r="H22" s="71"/>
      <c r="I22" s="75">
        <f>INT((R22+K22)*1.3)</f>
        <v>2</v>
      </c>
      <c r="K22" s="147">
        <v>0</v>
      </c>
      <c r="M22" s="148" t="s">
        <v>184</v>
      </c>
      <c r="N22" s="148" t="s">
        <v>185</v>
      </c>
      <c r="O22" s="148" t="s">
        <v>186</v>
      </c>
      <c r="Q22" s="147">
        <f>Q9+1</f>
        <v>2</v>
      </c>
      <c r="R22" s="147">
        <f>INT(0.5+(R$2/19*(Q22-1)))+O$2</f>
        <v>2</v>
      </c>
      <c r="T22">
        <f>R22</f>
        <v>2</v>
      </c>
      <c r="U22">
        <f>IF(R22=2,1,IF(R22=3,1,IF(R22=4,2,IF(R22=5,4,IF(R22=6,7,IF(R22=7,11,IF(R22=8,20,IF(R22=9,30,50))))))))</f>
        <v>1</v>
      </c>
      <c r="V22">
        <f>IF(R22=2,2,IF(R22=3,3,IF(R22=4,5,IF(R22=5,9,IF(R22=6,20,IF(R22=7,35,IF(R22=8,60,IF(R22=9,100,150))))))))</f>
        <v>2</v>
      </c>
      <c r="W22">
        <f>IF(R22=2,5,IF(R22=3,7,IF(R22=4,9,IF(R22=5,14,IF(R22=6,19,IF(R22=7,24,IF(R22=8,29,IF(R22=9,34,39))))))))</f>
        <v>5</v>
      </c>
      <c r="X22">
        <f>IF(R22=2,9,IF(R22=3,19,IF(R22=4,29,IF(R22=5,44,IF(R22=6,54,IF(R22=7,69,IF(R22=8,84,IF(R22=9,99,124))))))))</f>
        <v>9</v>
      </c>
      <c r="Y22">
        <f>IF(R22=2,6,IF(R22=3,8,IF(R22=4,10,IF(R22=5,15,IF(R22=6,20,IF(R22=7,25,IF(R22=8,30,IF(R22=9,35,40))))))))</f>
        <v>6</v>
      </c>
      <c r="Z22">
        <f>IF(R22=2,10,IF(R22=3,20,IF(R22=4,30,IF(R22=5,45,IF(R22=6,55,IF(R22=7,70,IF(R22=8,85,IF(R22=9,100,125))))))))</f>
        <v>10</v>
      </c>
      <c r="AA22" t="s">
        <v>21</v>
      </c>
      <c r="AB22" s="1">
        <f ca="1">INT((RAND()*(V22-(AB26+1))+AB26+1))</f>
        <v>1</v>
      </c>
      <c r="AC22" s="1">
        <f ca="1">INT((RAND()*(X22-W22+1)+W22))</f>
        <v>5</v>
      </c>
      <c r="AD22">
        <f ca="1">AC22-AC23*(AB23-AB22)</f>
        <v>5</v>
      </c>
      <c r="AE22">
        <v>256</v>
      </c>
      <c r="AF22" s="1">
        <f ca="1">IF(AD22/AE22=INT(AD22/AE22),1,0)</f>
        <v>0</v>
      </c>
      <c r="AG22" s="1">
        <f ca="1">IF(AF22=0,AD22,AD22/AE22)</f>
        <v>5</v>
      </c>
      <c r="AH22" s="1">
        <v>16</v>
      </c>
      <c r="AI22" s="1">
        <f ca="1">IF(AG22/AH22=INT(AG22/AH22),1,0)</f>
        <v>0</v>
      </c>
      <c r="AJ22" s="1">
        <f ca="1">IF(AI22=0,AG22,AG22/AH22)</f>
        <v>5</v>
      </c>
      <c r="AK22" s="1">
        <v>4</v>
      </c>
      <c r="AL22" s="1">
        <f ca="1">IF(AJ22/AK22=INT(AJ22/AK22),1,0)</f>
        <v>0</v>
      </c>
      <c r="AM22" s="1">
        <f ca="1">IF(AL22=0,AJ22,AJ22/AK22)</f>
        <v>5</v>
      </c>
      <c r="AN22" s="1">
        <v>2</v>
      </c>
      <c r="AO22" s="1">
        <f ca="1">IF(AM22/AN22=INT(AM22/AN22),1,0)</f>
        <v>0</v>
      </c>
      <c r="AP22" s="1">
        <f ca="1">IF(AO22=0,AM22,AM22/AN22)</f>
        <v>5</v>
      </c>
      <c r="AQ22" s="1">
        <v>81</v>
      </c>
      <c r="AR22" s="1">
        <f ca="1">IF(AP22/AQ22=INT(AP22/AQ22),1,0)</f>
        <v>0</v>
      </c>
      <c r="AS22" s="1">
        <f ca="1">IF(AR22=0,AP22,AP22/AQ22)</f>
        <v>5</v>
      </c>
      <c r="AT22" s="1">
        <v>9</v>
      </c>
      <c r="AU22" s="1">
        <f ca="1">IF(AS22/AT22=INT(AS22/AT22),1,0)</f>
        <v>0</v>
      </c>
      <c r="AV22" s="1">
        <f ca="1">IF(AU22=0,AS22,AS22/AT22)</f>
        <v>5</v>
      </c>
      <c r="AW22" s="1">
        <v>3</v>
      </c>
      <c r="AX22" s="1">
        <f ca="1">IF(AV22/AW22=INT(AV22/AW22),1,0)</f>
        <v>0</v>
      </c>
      <c r="AY22" s="1">
        <f ca="1">IF(AX22=0,AV22,AV22/AW22)</f>
        <v>5</v>
      </c>
      <c r="AZ22" s="1">
        <v>25</v>
      </c>
      <c r="BA22" s="1">
        <f ca="1">IF(AY22/AZ22=INT(AY22/AZ22),1,0)</f>
        <v>0</v>
      </c>
      <c r="BB22" s="1">
        <f ca="1">IF(BA22=0,AY22,AY22/AZ22)</f>
        <v>5</v>
      </c>
      <c r="BC22" s="1">
        <v>5</v>
      </c>
      <c r="BD22" s="1">
        <f ca="1">IF(BB22/BC22=INT(BB22/BC22),1,0)</f>
        <v>1</v>
      </c>
      <c r="BE22" s="1">
        <f ca="1">IF(BD22=0,BB22,BB22/BC22)</f>
        <v>1</v>
      </c>
      <c r="BF22" s="1">
        <v>49</v>
      </c>
      <c r="BG22" s="1">
        <f ca="1">IF(BE22/BF22=INT(BE22/BF22),1,0)</f>
        <v>0</v>
      </c>
      <c r="BH22" s="1">
        <f ca="1">IF(BG22=0,BE22,BE22/BF22)</f>
        <v>1</v>
      </c>
      <c r="BI22" s="1">
        <v>7</v>
      </c>
      <c r="BJ22" s="1">
        <f ca="1">IF(BH22/BI22=INT(BH22/BI22),1,0)</f>
        <v>0</v>
      </c>
      <c r="BK22" s="1">
        <f ca="1">IF(BJ22=0,BH22,BH22/BI22)</f>
        <v>1</v>
      </c>
      <c r="BL22" s="1">
        <v>121</v>
      </c>
      <c r="BM22" s="1">
        <f ca="1">IF(BK22/BL22=INT(BK22/BL22),1,0)</f>
        <v>0</v>
      </c>
      <c r="BN22" s="1">
        <f ca="1">IF(BM22=0,BK22,BK22/BL22)</f>
        <v>1</v>
      </c>
      <c r="BO22" s="1">
        <v>11</v>
      </c>
      <c r="BP22" s="1">
        <f ca="1">IF(BN22/BO22=INT(BN22/BO22),1,0)</f>
        <v>0</v>
      </c>
      <c r="BQ22" s="1">
        <f ca="1">IF(BP22=0,BN22,BN22/BO22)</f>
        <v>1</v>
      </c>
      <c r="BR22" s="1">
        <v>169</v>
      </c>
      <c r="BS22" s="1">
        <f ca="1">IF(BQ22/BR22=INT(BQ22/BR22),1,0)</f>
        <v>0</v>
      </c>
      <c r="BT22" s="1">
        <f ca="1">IF(BS22=0,BQ22,BQ22/BR22)</f>
        <v>1</v>
      </c>
      <c r="BU22" s="1">
        <v>13</v>
      </c>
      <c r="BV22" s="1">
        <f ca="1">IF(BT22/BU22=INT(BT22/BU22),1,0)</f>
        <v>0</v>
      </c>
      <c r="BW22" s="1">
        <f ca="1">IF(BV22=0,BT22,BT22/BU22)</f>
        <v>1</v>
      </c>
      <c r="BX22" s="1">
        <v>17</v>
      </c>
      <c r="BY22" s="1">
        <f ca="1">IF(BW22/BX22=INT(BW22/BX22),1,0)</f>
        <v>0</v>
      </c>
      <c r="BZ22" s="1">
        <f ca="1">IF(BY22=0,BW22,BW22/BX22)</f>
        <v>1</v>
      </c>
      <c r="CA22" s="1">
        <v>19</v>
      </c>
      <c r="CB22" s="1">
        <f ca="1">IF(BZ22/CA22=INT(BZ22/CA22),1,0)</f>
        <v>0</v>
      </c>
      <c r="CC22" s="1">
        <f ca="1">IF(CB22=0,BZ22,BZ22/CA22)</f>
        <v>1</v>
      </c>
      <c r="CD22" s="1">
        <v>23</v>
      </c>
      <c r="CE22" s="1">
        <f ca="1">IF(CC22/CD22=INT(CC22/CD22),1,0)</f>
        <v>0</v>
      </c>
      <c r="CF22" s="1">
        <f ca="1">IF(CE22=0,CC22,CC22/CD22)</f>
        <v>1</v>
      </c>
      <c r="CG22" s="1">
        <v>29</v>
      </c>
      <c r="CH22" s="1">
        <f ca="1">IF(CF22/CG22=INT(CF22/CG22),1,0)</f>
        <v>0</v>
      </c>
      <c r="CI22" s="1">
        <f ca="1">IF(CH22=0,CF22,CF22/CG22)</f>
        <v>1</v>
      </c>
      <c r="CJ22" s="1">
        <v>31</v>
      </c>
      <c r="CK22" s="1">
        <f ca="1">IF(CI22/CJ22=INT(CI22/CJ22),1,0)</f>
        <v>0</v>
      </c>
      <c r="CL22" s="1">
        <f ca="1">IF(CK22=0,CI22,CI22/CJ22)</f>
        <v>1</v>
      </c>
      <c r="CM22" s="1">
        <v>37</v>
      </c>
      <c r="CN22" s="1">
        <f ca="1">IF(CL22/CM22=INT(CL22/CM22),1,0)</f>
        <v>0</v>
      </c>
      <c r="CO22" s="1">
        <f ca="1">IF(CN22=0,CL22,CL22/CM22)</f>
        <v>1</v>
      </c>
      <c r="CP22" s="1">
        <v>41</v>
      </c>
      <c r="CQ22" s="1">
        <f ca="1">IF(CO22/CP22=INT(CO22/CP22),1,0)</f>
        <v>0</v>
      </c>
      <c r="CR22" s="1">
        <f ca="1">IF(CQ22=0,CO22,CO22/CP22)</f>
        <v>1</v>
      </c>
      <c r="CS22" s="1">
        <v>43</v>
      </c>
      <c r="CT22" s="1">
        <f ca="1">IF(CR22/CS22=INT(CR22/CS22),1,0)</f>
        <v>0</v>
      </c>
      <c r="CU22" s="1">
        <f ca="1">IF(CT22=0,CR22,CR22/CS22)</f>
        <v>1</v>
      </c>
      <c r="CV22" s="1">
        <v>47</v>
      </c>
      <c r="CW22" s="1">
        <f ca="1">IF(CU22/CV22=INT(CU22/CV22),1,0)</f>
        <v>0</v>
      </c>
      <c r="CX22" s="1">
        <f ca="1">IF(CW22=0,CU22,CU22/CV22)</f>
        <v>1</v>
      </c>
      <c r="CY22" s="1">
        <v>53</v>
      </c>
      <c r="CZ22" s="1">
        <f ca="1">IF(CX22/CY22=INT(CX22/CY22),1,0)</f>
        <v>0</v>
      </c>
      <c r="DA22" s="1">
        <f ca="1">IF(CZ22=0,CX22,CX22/CY22)</f>
        <v>1</v>
      </c>
      <c r="DB22" s="1">
        <v>59</v>
      </c>
      <c r="DC22" s="1">
        <f ca="1">IF(DA22/DB22=INT(DA22/DB22),1,0)</f>
        <v>0</v>
      </c>
      <c r="DD22" s="1">
        <f ca="1">IF(DC22=0,DA22,DA22/DB22)</f>
        <v>1</v>
      </c>
      <c r="DE22" s="1">
        <v>61</v>
      </c>
      <c r="DF22" s="1">
        <f ca="1">IF(DD22/DE22=INT(DD22/DE22),1,0)</f>
        <v>0</v>
      </c>
      <c r="DG22" s="1">
        <f ca="1">IF(DF22=0,DD22,DD22/DE22)</f>
        <v>1</v>
      </c>
      <c r="DH22" s="1">
        <v>67</v>
      </c>
      <c r="DI22" s="1">
        <f ca="1">IF(DG22/DH22=INT(DG22/DH22),1,0)</f>
        <v>0</v>
      </c>
      <c r="DJ22" s="1">
        <f ca="1">IF(DI22=0,DG22,DG22/DH22)</f>
        <v>1</v>
      </c>
      <c r="DK22" s="1">
        <v>71</v>
      </c>
      <c r="DL22" s="1">
        <f ca="1">IF(DJ22/DK22=INT(DJ22/DK22),1,0)</f>
        <v>0</v>
      </c>
      <c r="DM22" s="1">
        <f ca="1">IF(DL22=0,DJ22,DJ22/DK22)</f>
        <v>1</v>
      </c>
      <c r="DN22" s="1">
        <v>73</v>
      </c>
      <c r="DO22" s="1">
        <f ca="1">IF(DM22/DN22=INT(DM22/DN22),1,0)</f>
        <v>0</v>
      </c>
      <c r="DP22" s="1">
        <f ca="1">IF(DO22=0,DM22,DM22/DN22)</f>
        <v>1</v>
      </c>
      <c r="DQ22" s="1">
        <v>79</v>
      </c>
      <c r="DR22" s="1">
        <f ca="1">IF(DP22/DQ22=INT(DP22/DQ22),1,0)</f>
        <v>0</v>
      </c>
      <c r="DS22" s="1">
        <f ca="1">IF(DR22=0,DP22,DP22/DQ22)</f>
        <v>1</v>
      </c>
      <c r="DT22" s="1">
        <v>83</v>
      </c>
      <c r="DU22" s="1">
        <f ca="1">IF(DS22/DT22=INT(DS22/DT22),1,0)</f>
        <v>0</v>
      </c>
      <c r="DV22" s="1">
        <f ca="1">IF(DU22=0,DS22,DS22/DT22)</f>
        <v>1</v>
      </c>
      <c r="DW22" s="1">
        <v>89</v>
      </c>
      <c r="DX22" s="1">
        <f ca="1">IF(DV22/DW22=INT(DV22/DW22),1,0)</f>
        <v>0</v>
      </c>
      <c r="DY22" s="1">
        <f ca="1">IF(DX22=0,DV22,DV22/DW22)</f>
        <v>1</v>
      </c>
      <c r="DZ22" s="1">
        <v>97</v>
      </c>
      <c r="EA22" s="1">
        <f ca="1">IF(DY22/DZ22=INT(DY22/DZ22),1,0)</f>
        <v>0</v>
      </c>
      <c r="EB22" s="1">
        <f ca="1">IF(EA22=0,DY22,DY22/DZ22)</f>
        <v>1</v>
      </c>
      <c r="EC22" s="1">
        <v>101</v>
      </c>
      <c r="ED22" s="1">
        <f ca="1">IF(EB22/EC22=INT(EB22/EC22),1,0)</f>
        <v>0</v>
      </c>
      <c r="EE22" s="1">
        <f ca="1">IF(ED22=0,EB22,EB22/EC22)</f>
        <v>1</v>
      </c>
      <c r="EF22" s="1">
        <v>103</v>
      </c>
      <c r="EG22" s="1">
        <f ca="1">IF(EE22/EF22=INT(EE22/EF22),1,0)</f>
        <v>0</v>
      </c>
      <c r="EH22" s="1">
        <f ca="1">IF(EG22=0,EE22,EE22/EF22)</f>
        <v>1</v>
      </c>
      <c r="EI22" s="1">
        <v>107</v>
      </c>
      <c r="EJ22" s="1">
        <f ca="1">IF(EH22/EI22=INT(EH22/EI22),1,0)</f>
        <v>0</v>
      </c>
      <c r="EK22" s="1">
        <f ca="1">IF(EJ22=0,EH22,EH22/EI22)</f>
        <v>1</v>
      </c>
      <c r="EL22" s="1">
        <v>109</v>
      </c>
      <c r="EM22" s="1">
        <f ca="1">IF(EK22/EL22=INT(EK22/EL22),1,0)</f>
        <v>0</v>
      </c>
      <c r="EN22" s="1">
        <f ca="1">IF(EM22=0,EK22,EK22/EL22)</f>
        <v>1</v>
      </c>
      <c r="EO22" s="1">
        <v>113</v>
      </c>
      <c r="EP22" s="1">
        <f ca="1">IF(EN22/EO22=INT(EN22/EO22),1,0)</f>
        <v>0</v>
      </c>
      <c r="EQ22" s="1">
        <f ca="1">IF(EP22=0,EN22,EN22/EO22)</f>
        <v>1</v>
      </c>
      <c r="ER22" s="1">
        <v>127</v>
      </c>
      <c r="ES22" s="1">
        <f ca="1">IF(EQ22/ER22=INT(EQ22/ER22),1,0)</f>
        <v>0</v>
      </c>
      <c r="ET22" s="1">
        <f ca="1">IF(ES22=0,EQ22,EQ22/ER22)</f>
        <v>1</v>
      </c>
      <c r="EU22" s="1">
        <v>131</v>
      </c>
      <c r="EV22" s="1">
        <f ca="1">IF(ET22/EU22=INT(ET22/EU22),1,0)</f>
        <v>0</v>
      </c>
      <c r="EW22" s="1">
        <f ca="1">IF(EV22=0,ET22,ET22/EU22)</f>
        <v>1</v>
      </c>
      <c r="EX22" s="1">
        <v>137</v>
      </c>
      <c r="EY22" s="1">
        <f ca="1">IF(EW22/EX22=INT(EW22/EX22),1,0)</f>
        <v>0</v>
      </c>
      <c r="EZ22" s="1">
        <f ca="1">IF(EY22=0,EW22,EW22/EX22)</f>
        <v>1</v>
      </c>
      <c r="FA22" s="1">
        <v>139</v>
      </c>
      <c r="FB22" s="1">
        <f ca="1">IF(EZ22/FA22=INT(EZ22/FA22),1,0)</f>
        <v>0</v>
      </c>
      <c r="FC22" s="1">
        <f ca="1">IF(FB22=0,EZ22,EZ22/FA22)</f>
        <v>1</v>
      </c>
      <c r="FD22" s="1">
        <v>149</v>
      </c>
      <c r="FE22" s="1">
        <f ca="1">IF(FC22/FD22=INT(FC22/FD22),1,0)</f>
        <v>0</v>
      </c>
      <c r="FF22" s="1">
        <f ca="1">IF(FE22=0,FC22,FC22/FD22)</f>
        <v>1</v>
      </c>
      <c r="FG22" s="1"/>
      <c r="FH22" s="1">
        <f ca="1">8*AF22+4*AI22+2*AL22+AO22</f>
        <v>0</v>
      </c>
      <c r="FI22" s="1">
        <f ca="1">4*AR22+2*AU22+AX22</f>
        <v>0</v>
      </c>
      <c r="FJ22" s="1">
        <f ca="1">2*BA22+BD22</f>
        <v>1</v>
      </c>
      <c r="FK22" s="1">
        <f ca="1">2*BG22+BJ22</f>
        <v>0</v>
      </c>
      <c r="FL22" s="1">
        <f ca="1">2*BM22+BP22</f>
        <v>0</v>
      </c>
      <c r="FM22" s="1">
        <f ca="1">2*BS22+BV22</f>
        <v>0</v>
      </c>
      <c r="FN22" s="1">
        <f ca="1">BY22</f>
        <v>0</v>
      </c>
      <c r="FO22" s="1">
        <f ca="1">CB22</f>
        <v>0</v>
      </c>
      <c r="FP22" s="1">
        <f ca="1">CE22</f>
        <v>0</v>
      </c>
      <c r="FQ22" s="1">
        <f ca="1">CH22</f>
        <v>0</v>
      </c>
      <c r="FR22" s="1">
        <f ca="1">CK22</f>
        <v>0</v>
      </c>
      <c r="FS22">
        <f ca="1">CN22</f>
        <v>0</v>
      </c>
      <c r="FT22">
        <f ca="1">CQ22</f>
        <v>0</v>
      </c>
      <c r="FU22">
        <f ca="1">CT22</f>
        <v>0</v>
      </c>
      <c r="FV22">
        <f ca="1">CW22</f>
        <v>0</v>
      </c>
      <c r="FW22">
        <f ca="1">CZ22</f>
        <v>0</v>
      </c>
      <c r="FX22">
        <f ca="1">DC22</f>
        <v>0</v>
      </c>
      <c r="FY22">
        <f ca="1">DF22</f>
        <v>0</v>
      </c>
      <c r="FZ22">
        <f ca="1">DI22</f>
        <v>0</v>
      </c>
      <c r="GA22">
        <f ca="1">DL22</f>
        <v>0</v>
      </c>
      <c r="GB22">
        <f ca="1">DO22</f>
        <v>0</v>
      </c>
      <c r="GC22">
        <f ca="1">DR22</f>
        <v>0</v>
      </c>
      <c r="GD22">
        <f ca="1">DU22</f>
        <v>0</v>
      </c>
      <c r="GE22">
        <f ca="1">DX22</f>
        <v>0</v>
      </c>
      <c r="GF22">
        <f ca="1">EA22</f>
        <v>0</v>
      </c>
      <c r="GG22">
        <f ca="1">ED22</f>
        <v>0</v>
      </c>
      <c r="GH22">
        <f ca="1">EG22</f>
        <v>0</v>
      </c>
      <c r="GI22">
        <f ca="1">EJ22</f>
        <v>0</v>
      </c>
      <c r="GJ22">
        <f ca="1">EM22</f>
        <v>0</v>
      </c>
      <c r="GK22">
        <f ca="1">EP22</f>
        <v>0</v>
      </c>
      <c r="GL22">
        <f ca="1">ES22</f>
        <v>0</v>
      </c>
      <c r="GM22">
        <f ca="1">EV22</f>
        <v>0</v>
      </c>
      <c r="GN22">
        <f ca="1">EY22</f>
        <v>0</v>
      </c>
      <c r="GO22">
        <f ca="1">FB22</f>
        <v>0</v>
      </c>
      <c r="GP22">
        <f ca="1">FE22</f>
        <v>0</v>
      </c>
      <c r="GQ22">
        <f ca="1">AD22</f>
        <v>5</v>
      </c>
      <c r="GR22">
        <f ca="1">GQ22/GQ25</f>
        <v>5</v>
      </c>
      <c r="GT22">
        <f ca="1">GR22*GR27-GR23*GR26</f>
        <v>7</v>
      </c>
      <c r="GU22">
        <f ca="1">GT22+GR23*GT23*GR27</f>
        <v>7</v>
      </c>
      <c r="GV22" t="s">
        <v>6</v>
      </c>
      <c r="GX22">
        <f ca="1">AB23</f>
        <v>1</v>
      </c>
      <c r="GY22">
        <f ca="1">GR22</f>
        <v>5</v>
      </c>
      <c r="GZ22">
        <f ca="1">GR23</f>
        <v>6</v>
      </c>
      <c r="HA22">
        <f ca="1">AB27</f>
        <v>0</v>
      </c>
      <c r="HB22">
        <f ca="1">GR26</f>
        <v>3</v>
      </c>
      <c r="HC22">
        <f ca="1">GR27</f>
        <v>5</v>
      </c>
      <c r="HD22" t="str">
        <f ca="1">GX22&amp;"  "&amp;GY22&amp;"/"&amp;GZ22&amp;$HD$7&amp;HB22&amp;"/"&amp;HC22</f>
        <v>1  5/6  –  3/5</v>
      </c>
      <c r="HG22">
        <f ca="1">AB31</f>
        <v>1</v>
      </c>
      <c r="HH22">
        <f ca="1">GR30</f>
        <v>7</v>
      </c>
      <c r="HI22">
        <f ca="1">GR31</f>
        <v>30</v>
      </c>
      <c r="HJ22" t="str">
        <f ca="1">HG22&amp;"  "&amp;HH22&amp;"/"&amp;HI22</f>
        <v>1  7/30</v>
      </c>
      <c r="HK22" t="str">
        <f ca="1">"   "&amp;HH22&amp;"/"&amp;HI22</f>
        <v xml:space="preserve">   7/30</v>
      </c>
      <c r="HL22" t="str">
        <f ca="1">HG22&amp;"   "</f>
        <v xml:space="preserve">1   </v>
      </c>
      <c r="HM22" t="str">
        <f ca="1">IF(HG22=0,HK22,IF(HH22=0,HL22,IF(HH22+HG22=0,"0   ",HJ22)))</f>
        <v>1  7/30</v>
      </c>
    </row>
    <row r="23" spans="2:221" ht="6" hidden="1" customHeight="1" thickTop="1" x14ac:dyDescent="0.25">
      <c r="B23" s="80"/>
      <c r="C23" s="71"/>
      <c r="D23" s="71"/>
      <c r="E23" s="104"/>
      <c r="F23" s="122"/>
      <c r="G23" s="104"/>
      <c r="H23" s="71"/>
      <c r="I23" s="75"/>
      <c r="N23" s="148"/>
      <c r="AB23">
        <f ca="1">AB22+INT(AC22/AC23)</f>
        <v>1</v>
      </c>
      <c r="AC23" s="1">
        <f ca="1">IF(Y22&gt;AC22,INT((RAND()*(Z22-Y22+1)+Y22)),INT((RAND()*(Z22-AC22)+AC22+1)))</f>
        <v>6</v>
      </c>
      <c r="AD23">
        <f ca="1">AC23</f>
        <v>6</v>
      </c>
      <c r="AE23">
        <v>256</v>
      </c>
      <c r="AF23" s="1">
        <f ca="1">IF(AD23/AE23=INT(AD23/AE23),1,0)</f>
        <v>0</v>
      </c>
      <c r="AG23" s="1">
        <f ca="1">IF(AF23=0,AD23,AD23/AE23)</f>
        <v>6</v>
      </c>
      <c r="AH23" s="1">
        <v>16</v>
      </c>
      <c r="AI23" s="1">
        <f ca="1">IF(AG23/AH23=INT(AG23/AH23),1,0)</f>
        <v>0</v>
      </c>
      <c r="AJ23" s="1">
        <f ca="1">IF(AI23=0,AG23,AG23/AH23)</f>
        <v>6</v>
      </c>
      <c r="AK23" s="1">
        <v>4</v>
      </c>
      <c r="AL23" s="1">
        <f ca="1">IF(AJ23/AK23=INT(AJ23/AK23),1,0)</f>
        <v>0</v>
      </c>
      <c r="AM23" s="1">
        <f ca="1">IF(AL23=0,AJ23,AJ23/AK23)</f>
        <v>6</v>
      </c>
      <c r="AN23" s="1">
        <v>2</v>
      </c>
      <c r="AO23" s="1">
        <f ca="1">IF(AM23/AN23=INT(AM23/AN23),1,0)</f>
        <v>1</v>
      </c>
      <c r="AP23" s="1">
        <f ca="1">IF(AO23=0,AM23,AM23/AN23)</f>
        <v>3</v>
      </c>
      <c r="AQ23" s="1">
        <v>81</v>
      </c>
      <c r="AR23" s="1">
        <f ca="1">IF(AP23/AQ23=INT(AP23/AQ23),1,0)</f>
        <v>0</v>
      </c>
      <c r="AS23" s="1">
        <f ca="1">IF(AR23=0,AP23,AP23/AQ23)</f>
        <v>3</v>
      </c>
      <c r="AT23" s="1">
        <v>9</v>
      </c>
      <c r="AU23" s="1">
        <f ca="1">IF(AS23/AT23=INT(AS23/AT23),1,0)</f>
        <v>0</v>
      </c>
      <c r="AV23" s="1">
        <f ca="1">IF(AU23=0,AS23,AS23/AT23)</f>
        <v>3</v>
      </c>
      <c r="AW23" s="1">
        <v>3</v>
      </c>
      <c r="AX23" s="1">
        <f ca="1">IF(AV23/AW23=INT(AV23/AW23),1,0)</f>
        <v>1</v>
      </c>
      <c r="AY23" s="1">
        <f ca="1">IF(AX23=0,AV23,AV23/AW23)</f>
        <v>1</v>
      </c>
      <c r="AZ23" s="1">
        <v>25</v>
      </c>
      <c r="BA23" s="1">
        <f ca="1">IF(AY23/AZ23=INT(AY23/AZ23),1,0)</f>
        <v>0</v>
      </c>
      <c r="BB23" s="1">
        <f ca="1">IF(BA23=0,AY23,AY23/AZ23)</f>
        <v>1</v>
      </c>
      <c r="BC23" s="1">
        <v>5</v>
      </c>
      <c r="BD23" s="1">
        <f ca="1">IF(BB23/BC23=INT(BB23/BC23),1,0)</f>
        <v>0</v>
      </c>
      <c r="BE23" s="1">
        <f ca="1">IF(BD23=0,BB23,BB23/BC23)</f>
        <v>1</v>
      </c>
      <c r="BF23" s="1">
        <v>49</v>
      </c>
      <c r="BG23" s="1">
        <f ca="1">IF(BE23/BF23=INT(BE23/BF23),1,0)</f>
        <v>0</v>
      </c>
      <c r="BH23" s="1">
        <f ca="1">IF(BG23=0,BE23,BE23/BF23)</f>
        <v>1</v>
      </c>
      <c r="BI23" s="1">
        <v>7</v>
      </c>
      <c r="BJ23" s="1">
        <f ca="1">IF(BH23/BI23=INT(BH23/BI23),1,0)</f>
        <v>0</v>
      </c>
      <c r="BK23" s="1">
        <f ca="1">IF(BJ23=0,BH23,BH23/BI23)</f>
        <v>1</v>
      </c>
      <c r="BL23" s="1">
        <v>121</v>
      </c>
      <c r="BM23" s="1">
        <f ca="1">IF(BK23/BL23=INT(BK23/BL23),1,0)</f>
        <v>0</v>
      </c>
      <c r="BN23" s="1">
        <f ca="1">IF(BM23=0,BK23,BK23/BL23)</f>
        <v>1</v>
      </c>
      <c r="BO23" s="1">
        <v>11</v>
      </c>
      <c r="BP23" s="1">
        <f ca="1">IF(BN23/BO23=INT(BN23/BO23),1,0)</f>
        <v>0</v>
      </c>
      <c r="BQ23" s="1">
        <f ca="1">IF(BP23=0,BN23,BN23/BO23)</f>
        <v>1</v>
      </c>
      <c r="BR23" s="1">
        <v>169</v>
      </c>
      <c r="BS23" s="1">
        <f ca="1">IF(BQ23/BR23=INT(BQ23/BR23),1,0)</f>
        <v>0</v>
      </c>
      <c r="BT23" s="1">
        <f ca="1">IF(BS23=0,BQ23,BQ23/BR23)</f>
        <v>1</v>
      </c>
      <c r="BU23" s="1">
        <v>13</v>
      </c>
      <c r="BV23" s="1">
        <f ca="1">IF(BT23/BU23=INT(BT23/BU23),1,0)</f>
        <v>0</v>
      </c>
      <c r="BW23" s="1">
        <f ca="1">IF(BV23=0,BT23,BT23/BU23)</f>
        <v>1</v>
      </c>
      <c r="BX23" s="1">
        <v>17</v>
      </c>
      <c r="BY23" s="1">
        <f ca="1">IF(BW23/BX23=INT(BW23/BX23),1,0)</f>
        <v>0</v>
      </c>
      <c r="BZ23" s="1">
        <f ca="1">IF(BY23=0,BW23,BW23/BX23)</f>
        <v>1</v>
      </c>
      <c r="CA23" s="1">
        <v>19</v>
      </c>
      <c r="CB23" s="1">
        <f ca="1">IF(BZ23/CA23=INT(BZ23/CA23),1,0)</f>
        <v>0</v>
      </c>
      <c r="CC23" s="1">
        <f ca="1">IF(CB23=0,BZ23,BZ23/CA23)</f>
        <v>1</v>
      </c>
      <c r="CD23" s="1">
        <v>23</v>
      </c>
      <c r="CE23" s="1">
        <f ca="1">IF(CC23/CD23=INT(CC23/CD23),1,0)</f>
        <v>0</v>
      </c>
      <c r="CF23" s="1">
        <f ca="1">IF(CE23=0,CC23,CC23/CD23)</f>
        <v>1</v>
      </c>
      <c r="CG23" s="1">
        <v>29</v>
      </c>
      <c r="CH23" s="1">
        <f ca="1">IF(CF23/CG23=INT(CF23/CG23),1,0)</f>
        <v>0</v>
      </c>
      <c r="CI23" s="1">
        <f ca="1">IF(CH23=0,CF23,CF23/CG23)</f>
        <v>1</v>
      </c>
      <c r="CJ23" s="1">
        <v>31</v>
      </c>
      <c r="CK23" s="1">
        <f ca="1">IF(CI23/CJ23=INT(CI23/CJ23),1,0)</f>
        <v>0</v>
      </c>
      <c r="CL23" s="1">
        <f ca="1">IF(CK23=0,CI23,CI23/CJ23)</f>
        <v>1</v>
      </c>
      <c r="CM23" s="1">
        <v>37</v>
      </c>
      <c r="CN23" s="1">
        <f ca="1">IF(CL23/CM23=INT(CL23/CM23),1,0)</f>
        <v>0</v>
      </c>
      <c r="CO23" s="1">
        <f ca="1">IF(CN23=0,CL23,CL23/CM23)</f>
        <v>1</v>
      </c>
      <c r="CP23" s="1">
        <v>41</v>
      </c>
      <c r="CQ23" s="1">
        <f ca="1">IF(CO23/CP23=INT(CO23/CP23),1,0)</f>
        <v>0</v>
      </c>
      <c r="CR23" s="1">
        <f ca="1">IF(CQ23=0,CO23,CO23/CP23)</f>
        <v>1</v>
      </c>
      <c r="CS23" s="1">
        <v>43</v>
      </c>
      <c r="CT23" s="1">
        <f ca="1">IF(CR23/CS23=INT(CR23/CS23),1,0)</f>
        <v>0</v>
      </c>
      <c r="CU23" s="1">
        <f ca="1">IF(CT23=0,CR23,CR23/CS23)</f>
        <v>1</v>
      </c>
      <c r="CV23" s="1">
        <v>47</v>
      </c>
      <c r="CW23" s="1">
        <f ca="1">IF(CU23/CV23=INT(CU23/CV23),1,0)</f>
        <v>0</v>
      </c>
      <c r="CX23" s="1">
        <f ca="1">IF(CW23=0,CU23,CU23/CV23)</f>
        <v>1</v>
      </c>
      <c r="CY23" s="1">
        <v>53</v>
      </c>
      <c r="CZ23" s="1">
        <f ca="1">IF(CX23/CY23=INT(CX23/CY23),1,0)</f>
        <v>0</v>
      </c>
      <c r="DA23" s="1">
        <f ca="1">IF(CZ23=0,CX23,CX23/CY23)</f>
        <v>1</v>
      </c>
      <c r="DB23" s="1">
        <v>59</v>
      </c>
      <c r="DC23" s="1">
        <f ca="1">IF(DA23/DB23=INT(DA23/DB23),1,0)</f>
        <v>0</v>
      </c>
      <c r="DD23" s="1">
        <f ca="1">IF(DC23=0,DA23,DA23/DB23)</f>
        <v>1</v>
      </c>
      <c r="DE23" s="1">
        <v>61</v>
      </c>
      <c r="DF23" s="1">
        <f ca="1">IF(DD23/DE23=INT(DD23/DE23),1,0)</f>
        <v>0</v>
      </c>
      <c r="DG23" s="1">
        <f ca="1">IF(DF23=0,DD23,DD23/DE23)</f>
        <v>1</v>
      </c>
      <c r="DH23" s="1">
        <v>67</v>
      </c>
      <c r="DI23" s="1">
        <f ca="1">IF(DG23/DH23=INT(DG23/DH23),1,0)</f>
        <v>0</v>
      </c>
      <c r="DJ23" s="1">
        <f ca="1">IF(DI23=0,DG23,DG23/DH23)</f>
        <v>1</v>
      </c>
      <c r="DK23" s="1">
        <v>71</v>
      </c>
      <c r="DL23" s="1">
        <f ca="1">IF(DJ23/DK23=INT(DJ23/DK23),1,0)</f>
        <v>0</v>
      </c>
      <c r="DM23" s="1">
        <f ca="1">IF(DL23=0,DJ23,DJ23/DK23)</f>
        <v>1</v>
      </c>
      <c r="DN23" s="1">
        <v>73</v>
      </c>
      <c r="DO23" s="1">
        <f ca="1">IF(DM23/DN23=INT(DM23/DN23),1,0)</f>
        <v>0</v>
      </c>
      <c r="DP23" s="1">
        <f ca="1">IF(DO23=0,DM23,DM23/DN23)</f>
        <v>1</v>
      </c>
      <c r="DQ23" s="1">
        <v>79</v>
      </c>
      <c r="DR23" s="1">
        <f ca="1">IF(DP23/DQ23=INT(DP23/DQ23),1,0)</f>
        <v>0</v>
      </c>
      <c r="DS23" s="1">
        <f ca="1">IF(DR23=0,DP23,DP23/DQ23)</f>
        <v>1</v>
      </c>
      <c r="DT23" s="1">
        <v>83</v>
      </c>
      <c r="DU23" s="1">
        <f ca="1">IF(DS23/DT23=INT(DS23/DT23),1,0)</f>
        <v>0</v>
      </c>
      <c r="DV23" s="1">
        <f ca="1">IF(DU23=0,DS23,DS23/DT23)</f>
        <v>1</v>
      </c>
      <c r="DW23" s="1">
        <v>89</v>
      </c>
      <c r="DX23" s="1">
        <f ca="1">IF(DV23/DW23=INT(DV23/DW23),1,0)</f>
        <v>0</v>
      </c>
      <c r="DY23" s="1">
        <f ca="1">IF(DX23=0,DV23,DV23/DW23)</f>
        <v>1</v>
      </c>
      <c r="DZ23" s="1">
        <v>97</v>
      </c>
      <c r="EA23" s="1">
        <f ca="1">IF(DY23/DZ23=INT(DY23/DZ23),1,0)</f>
        <v>0</v>
      </c>
      <c r="EB23" s="1">
        <f ca="1">IF(EA23=0,DY23,DY23/DZ23)</f>
        <v>1</v>
      </c>
      <c r="EC23" s="1">
        <v>101</v>
      </c>
      <c r="ED23" s="1">
        <f ca="1">IF(EB23/EC23=INT(EB23/EC23),1,0)</f>
        <v>0</v>
      </c>
      <c r="EE23" s="1">
        <f ca="1">IF(ED23=0,EB23,EB23/EC23)</f>
        <v>1</v>
      </c>
      <c r="EF23" s="1">
        <v>103</v>
      </c>
      <c r="EG23" s="1">
        <f ca="1">IF(EE23/EF23=INT(EE23/EF23),1,0)</f>
        <v>0</v>
      </c>
      <c r="EH23" s="1">
        <f ca="1">IF(EG23=0,EE23,EE23/EF23)</f>
        <v>1</v>
      </c>
      <c r="EI23" s="1">
        <v>107</v>
      </c>
      <c r="EJ23" s="1">
        <f ca="1">IF(EH23/EI23=INT(EH23/EI23),1,0)</f>
        <v>0</v>
      </c>
      <c r="EK23" s="1">
        <f ca="1">IF(EJ23=0,EH23,EH23/EI23)</f>
        <v>1</v>
      </c>
      <c r="EL23" s="1">
        <v>109</v>
      </c>
      <c r="EM23" s="1">
        <f ca="1">IF(EK23/EL23=INT(EK23/EL23),1,0)</f>
        <v>0</v>
      </c>
      <c r="EN23" s="1">
        <f ca="1">IF(EM23=0,EK23,EK23/EL23)</f>
        <v>1</v>
      </c>
      <c r="EO23" s="1">
        <v>113</v>
      </c>
      <c r="EP23" s="1">
        <f ca="1">IF(EN23/EO23=INT(EN23/EO23),1,0)</f>
        <v>0</v>
      </c>
      <c r="EQ23" s="1">
        <f ca="1">IF(EP23=0,EN23,EN23/EO23)</f>
        <v>1</v>
      </c>
      <c r="ER23" s="1">
        <v>127</v>
      </c>
      <c r="ES23" s="1">
        <f ca="1">IF(EQ23/ER23=INT(EQ23/ER23),1,0)</f>
        <v>0</v>
      </c>
      <c r="ET23" s="1">
        <f ca="1">IF(ES23=0,EQ23,EQ23/ER23)</f>
        <v>1</v>
      </c>
      <c r="EU23" s="1">
        <v>131</v>
      </c>
      <c r="EV23" s="1">
        <f ca="1">IF(ET23/EU23=INT(ET23/EU23),1,0)</f>
        <v>0</v>
      </c>
      <c r="EW23" s="1">
        <f ca="1">IF(EV23=0,ET23,ET23/EU23)</f>
        <v>1</v>
      </c>
      <c r="EX23" s="1">
        <v>137</v>
      </c>
      <c r="EY23" s="1">
        <f ca="1">IF(EW23/EX23=INT(EW23/EX23),1,0)</f>
        <v>0</v>
      </c>
      <c r="EZ23" s="1">
        <f ca="1">IF(EY23=0,EW23,EW23/EX23)</f>
        <v>1</v>
      </c>
      <c r="FA23" s="1">
        <v>139</v>
      </c>
      <c r="FB23" s="1">
        <f ca="1">IF(EZ23/FA23=INT(EZ23/FA23),1,0)</f>
        <v>0</v>
      </c>
      <c r="FC23" s="1">
        <f ca="1">IF(FB23=0,EZ23,EZ23/FA23)</f>
        <v>1</v>
      </c>
      <c r="FD23" s="1">
        <v>149</v>
      </c>
      <c r="FE23" s="1">
        <f ca="1">IF(FC23/FD23=INT(FC23/FD23),1,0)</f>
        <v>0</v>
      </c>
      <c r="FF23" s="1">
        <f ca="1">IF(FE23=0,FC23,FC23/FD23)</f>
        <v>1</v>
      </c>
      <c r="FG23" s="1"/>
      <c r="FH23" s="1">
        <f ca="1">8*AF23+4*AI23+2*AL23+AO23</f>
        <v>1</v>
      </c>
      <c r="FI23" s="1">
        <f ca="1">4*AR23+2*AU23+AX23</f>
        <v>1</v>
      </c>
      <c r="FJ23" s="1">
        <f ca="1">2*BA23+BD23</f>
        <v>0</v>
      </c>
      <c r="FK23" s="1">
        <f ca="1">2*BG23+BJ23</f>
        <v>0</v>
      </c>
      <c r="FL23" s="1">
        <f ca="1">2*BM23+BP23</f>
        <v>0</v>
      </c>
      <c r="FM23" s="1">
        <f ca="1">2*BS23+BV23</f>
        <v>0</v>
      </c>
      <c r="FN23" s="1">
        <f ca="1">BY23</f>
        <v>0</v>
      </c>
      <c r="FO23" s="1">
        <f ca="1">CB23</f>
        <v>0</v>
      </c>
      <c r="FP23" s="1">
        <f ca="1">CE23</f>
        <v>0</v>
      </c>
      <c r="FQ23" s="1">
        <f ca="1">CH23</f>
        <v>0</v>
      </c>
      <c r="FR23" s="1">
        <f ca="1">CK23</f>
        <v>0</v>
      </c>
      <c r="FS23">
        <f ca="1">CN23</f>
        <v>0</v>
      </c>
      <c r="FT23">
        <f ca="1">CQ23</f>
        <v>0</v>
      </c>
      <c r="FU23">
        <f ca="1">CT23</f>
        <v>0</v>
      </c>
      <c r="FV23">
        <f ca="1">CW23</f>
        <v>0</v>
      </c>
      <c r="FW23">
        <f ca="1">CZ23</f>
        <v>0</v>
      </c>
      <c r="FX23">
        <f ca="1">DC23</f>
        <v>0</v>
      </c>
      <c r="FY23">
        <f ca="1">DF23</f>
        <v>0</v>
      </c>
      <c r="FZ23">
        <f ca="1">DI23</f>
        <v>0</v>
      </c>
      <c r="GA23">
        <f ca="1">DL23</f>
        <v>0</v>
      </c>
      <c r="GB23">
        <f ca="1">DO23</f>
        <v>0</v>
      </c>
      <c r="GC23">
        <f ca="1">DR23</f>
        <v>0</v>
      </c>
      <c r="GD23">
        <f ca="1">DU23</f>
        <v>0</v>
      </c>
      <c r="GE23">
        <f ca="1">DX23</f>
        <v>0</v>
      </c>
      <c r="GF23">
        <f ca="1">EA23</f>
        <v>0</v>
      </c>
      <c r="GG23">
        <f ca="1">ED23</f>
        <v>0</v>
      </c>
      <c r="GH23">
        <f ca="1">EG23</f>
        <v>0</v>
      </c>
      <c r="GI23">
        <f ca="1">EJ23</f>
        <v>0</v>
      </c>
      <c r="GJ23">
        <f ca="1">EM23</f>
        <v>0</v>
      </c>
      <c r="GK23">
        <f ca="1">EP23</f>
        <v>0</v>
      </c>
      <c r="GL23">
        <f ca="1">ES23</f>
        <v>0</v>
      </c>
      <c r="GM23">
        <f ca="1">EV23</f>
        <v>0</v>
      </c>
      <c r="GN23">
        <f ca="1">EY23</f>
        <v>0</v>
      </c>
      <c r="GO23">
        <f ca="1">FB23</f>
        <v>0</v>
      </c>
      <c r="GP23">
        <f ca="1">FE23</f>
        <v>0</v>
      </c>
      <c r="GQ23">
        <f ca="1">AD23</f>
        <v>6</v>
      </c>
      <c r="GR23">
        <f ca="1">GQ23/GQ25</f>
        <v>6</v>
      </c>
      <c r="GT23">
        <f ca="1">IF(GT22&lt;0,1,0)</f>
        <v>0</v>
      </c>
      <c r="GU23">
        <f ca="1">GR23*GR27</f>
        <v>30</v>
      </c>
      <c r="GV23" t="s">
        <v>7</v>
      </c>
    </row>
    <row r="24" spans="2:221" ht="5.25" hidden="1" customHeight="1" x14ac:dyDescent="0.25">
      <c r="B24" s="80"/>
      <c r="C24" s="71"/>
      <c r="D24" s="71"/>
      <c r="E24" s="104"/>
      <c r="F24" s="122"/>
      <c r="G24" s="104"/>
      <c r="H24" s="71"/>
      <c r="I24" s="75"/>
      <c r="M24" s="162"/>
      <c r="N24" s="148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>
        <f t="shared" ref="FH24:GP24" ca="1" si="6">IF(FH22&lt;FH23,FH22,FH23)</f>
        <v>0</v>
      </c>
      <c r="FI24" s="1">
        <f t="shared" ca="1" si="6"/>
        <v>0</v>
      </c>
      <c r="FJ24" s="1">
        <f t="shared" ca="1" si="6"/>
        <v>0</v>
      </c>
      <c r="FK24" s="1">
        <f t="shared" ca="1" si="6"/>
        <v>0</v>
      </c>
      <c r="FL24" s="1">
        <f t="shared" ca="1" si="6"/>
        <v>0</v>
      </c>
      <c r="FM24" s="1">
        <f t="shared" ca="1" si="6"/>
        <v>0</v>
      </c>
      <c r="FN24" s="1">
        <f t="shared" ca="1" si="6"/>
        <v>0</v>
      </c>
      <c r="FO24" s="1">
        <f t="shared" ca="1" si="6"/>
        <v>0</v>
      </c>
      <c r="FP24" s="1">
        <f t="shared" ca="1" si="6"/>
        <v>0</v>
      </c>
      <c r="FQ24" s="1">
        <f t="shared" ca="1" si="6"/>
        <v>0</v>
      </c>
      <c r="FR24" s="1">
        <f t="shared" ca="1" si="6"/>
        <v>0</v>
      </c>
      <c r="FS24" s="1">
        <f t="shared" ca="1" si="6"/>
        <v>0</v>
      </c>
      <c r="FT24" s="1">
        <f t="shared" ca="1" si="6"/>
        <v>0</v>
      </c>
      <c r="FU24" s="1">
        <f t="shared" ca="1" si="6"/>
        <v>0</v>
      </c>
      <c r="FV24" s="1">
        <f t="shared" ca="1" si="6"/>
        <v>0</v>
      </c>
      <c r="FW24" s="1">
        <f t="shared" ca="1" si="6"/>
        <v>0</v>
      </c>
      <c r="FX24" s="1">
        <f t="shared" ca="1" si="6"/>
        <v>0</v>
      </c>
      <c r="FY24" s="1">
        <f t="shared" ca="1" si="6"/>
        <v>0</v>
      </c>
      <c r="FZ24" s="1">
        <f t="shared" ca="1" si="6"/>
        <v>0</v>
      </c>
      <c r="GA24" s="1">
        <f t="shared" ca="1" si="6"/>
        <v>0</v>
      </c>
      <c r="GB24" s="1">
        <f t="shared" ca="1" si="6"/>
        <v>0</v>
      </c>
      <c r="GC24" s="1">
        <f t="shared" ca="1" si="6"/>
        <v>0</v>
      </c>
      <c r="GD24" s="1">
        <f t="shared" ca="1" si="6"/>
        <v>0</v>
      </c>
      <c r="GE24" s="1">
        <f t="shared" ca="1" si="6"/>
        <v>0</v>
      </c>
      <c r="GF24" s="1">
        <f t="shared" ca="1" si="6"/>
        <v>0</v>
      </c>
      <c r="GG24" s="1">
        <f t="shared" ca="1" si="6"/>
        <v>0</v>
      </c>
      <c r="GH24" s="1">
        <f t="shared" ca="1" si="6"/>
        <v>0</v>
      </c>
      <c r="GI24" s="1">
        <f t="shared" ca="1" si="6"/>
        <v>0</v>
      </c>
      <c r="GJ24" s="1">
        <f t="shared" ca="1" si="6"/>
        <v>0</v>
      </c>
      <c r="GK24" s="1">
        <f t="shared" ca="1" si="6"/>
        <v>0</v>
      </c>
      <c r="GL24" s="1">
        <f t="shared" ca="1" si="6"/>
        <v>0</v>
      </c>
      <c r="GM24" s="1">
        <f t="shared" ca="1" si="6"/>
        <v>0</v>
      </c>
      <c r="GN24" s="1">
        <f t="shared" ca="1" si="6"/>
        <v>0</v>
      </c>
      <c r="GO24" s="1">
        <f t="shared" ca="1" si="6"/>
        <v>0</v>
      </c>
      <c r="GP24" s="1">
        <f t="shared" ca="1" si="6"/>
        <v>0</v>
      </c>
      <c r="GU24">
        <f ca="1">AB23-AB27-GT23</f>
        <v>1</v>
      </c>
      <c r="GV24" t="s">
        <v>3</v>
      </c>
    </row>
    <row r="25" spans="2:221" ht="6" hidden="1" customHeight="1" x14ac:dyDescent="0.25">
      <c r="B25" s="80"/>
      <c r="C25" s="71"/>
      <c r="D25" s="71"/>
      <c r="E25" s="104"/>
      <c r="F25" s="122"/>
      <c r="G25" s="104"/>
      <c r="H25" s="71"/>
      <c r="I25" s="75"/>
      <c r="M25" s="162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>
        <f ca="1">FH$3^FH24</f>
        <v>1</v>
      </c>
      <c r="FI25">
        <f ca="1">FI$3^FI24*FH25</f>
        <v>1</v>
      </c>
      <c r="FJ25">
        <f t="shared" ref="FJ25" ca="1" si="7">FJ$3^FJ24*FI25</f>
        <v>1</v>
      </c>
      <c r="FK25">
        <f t="shared" ref="FK25" ca="1" si="8">FK$3^FK24*FJ25</f>
        <v>1</v>
      </c>
      <c r="FL25">
        <f t="shared" ref="FL25" ca="1" si="9">FL$3^FL24*FK25</f>
        <v>1</v>
      </c>
      <c r="FM25">
        <f t="shared" ref="FM25" ca="1" si="10">FM$3^FM24*FL25</f>
        <v>1</v>
      </c>
      <c r="FN25">
        <f t="shared" ref="FN25" ca="1" si="11">FN$3^FN24*FM25</f>
        <v>1</v>
      </c>
      <c r="FO25">
        <f t="shared" ref="FO25" ca="1" si="12">FO$3^FO24*FN25</f>
        <v>1</v>
      </c>
      <c r="FP25">
        <f t="shared" ref="FP25" ca="1" si="13">FP$3^FP24*FO25</f>
        <v>1</v>
      </c>
      <c r="FQ25">
        <f t="shared" ref="FQ25" ca="1" si="14">FQ$3^FQ24*FP25</f>
        <v>1</v>
      </c>
      <c r="FR25">
        <f t="shared" ref="FR25" ca="1" si="15">FR$3^FR24*FQ25</f>
        <v>1</v>
      </c>
      <c r="FS25">
        <f t="shared" ref="FS25" ca="1" si="16">FS$3^FS24*FR25</f>
        <v>1</v>
      </c>
      <c r="FT25">
        <f t="shared" ref="FT25" ca="1" si="17">FT$3^FT24*FS25</f>
        <v>1</v>
      </c>
      <c r="FU25">
        <f t="shared" ref="FU25" ca="1" si="18">FU$3^FU24*FT25</f>
        <v>1</v>
      </c>
      <c r="FV25">
        <f t="shared" ref="FV25" ca="1" si="19">FV$3^FV24*FU25</f>
        <v>1</v>
      </c>
      <c r="FW25">
        <f t="shared" ref="FW25" ca="1" si="20">FW$3^FW24*FV25</f>
        <v>1</v>
      </c>
      <c r="FX25">
        <f t="shared" ref="FX25" ca="1" si="21">FX$3^FX24*FW25</f>
        <v>1</v>
      </c>
      <c r="FY25">
        <f t="shared" ref="FY25" ca="1" si="22">FY$3^FY24*FX25</f>
        <v>1</v>
      </c>
      <c r="FZ25">
        <f t="shared" ref="FZ25" ca="1" si="23">FZ$3^FZ24*FY25</f>
        <v>1</v>
      </c>
      <c r="GA25">
        <f t="shared" ref="GA25" ca="1" si="24">GA$3^GA24*FZ25</f>
        <v>1</v>
      </c>
      <c r="GB25">
        <f t="shared" ref="GB25" ca="1" si="25">GB$3^GB24*GA25</f>
        <v>1</v>
      </c>
      <c r="GC25">
        <f t="shared" ref="GC25" ca="1" si="26">GC$3^GC24*GB25</f>
        <v>1</v>
      </c>
      <c r="GD25">
        <f t="shared" ref="GD25" ca="1" si="27">GD$3^GD24*GC25</f>
        <v>1</v>
      </c>
      <c r="GE25">
        <f t="shared" ref="GE25" ca="1" si="28">GE$3^GE24*GD25</f>
        <v>1</v>
      </c>
      <c r="GF25">
        <f t="shared" ref="GF25" ca="1" si="29">GF$3^GF24*GE25</f>
        <v>1</v>
      </c>
      <c r="GG25">
        <f t="shared" ref="GG25" ca="1" si="30">GG$3^GG24*GF25</f>
        <v>1</v>
      </c>
      <c r="GH25">
        <f t="shared" ref="GH25" ca="1" si="31">GH$3^GH24*GG25</f>
        <v>1</v>
      </c>
      <c r="GI25">
        <f t="shared" ref="GI25" ca="1" si="32">GI$3^GI24*GH25</f>
        <v>1</v>
      </c>
      <c r="GJ25">
        <f t="shared" ref="GJ25" ca="1" si="33">GJ$3^GJ24*GI25</f>
        <v>1</v>
      </c>
      <c r="GK25">
        <f t="shared" ref="GK25" ca="1" si="34">GK$3^GK24*GJ25</f>
        <v>1</v>
      </c>
      <c r="GL25">
        <f t="shared" ref="GL25" ca="1" si="35">GL$3^GL24*GK25</f>
        <v>1</v>
      </c>
      <c r="GM25">
        <f t="shared" ref="GM25" ca="1" si="36">GM$3^GM24*GL25</f>
        <v>1</v>
      </c>
      <c r="GN25">
        <f t="shared" ref="GN25" ca="1" si="37">GN$3^GN24*GM25</f>
        <v>1</v>
      </c>
      <c r="GO25">
        <f t="shared" ref="GO25" ca="1" si="38">GO$3^GO24*GN25</f>
        <v>1</v>
      </c>
      <c r="GP25">
        <f t="shared" ref="GP25" ca="1" si="39">GP$3^GP24*GO25</f>
        <v>1</v>
      </c>
      <c r="GQ25">
        <f ca="1">GP25</f>
        <v>1</v>
      </c>
    </row>
    <row r="26" spans="2:221" ht="6" hidden="1" customHeight="1" x14ac:dyDescent="0.25">
      <c r="B26" s="80"/>
      <c r="C26" s="71"/>
      <c r="D26" s="71"/>
      <c r="E26" s="104"/>
      <c r="F26" s="122"/>
      <c r="G26" s="104"/>
      <c r="H26" s="71"/>
      <c r="I26" s="75"/>
      <c r="M26" s="162"/>
      <c r="AA26" t="s">
        <v>22</v>
      </c>
      <c r="AB26" s="1">
        <v>0</v>
      </c>
      <c r="AC26" s="1">
        <f ca="1">INT((RAND()*(X22-W22+1)+W22))</f>
        <v>6</v>
      </c>
      <c r="AD26">
        <f ca="1">AC26-AC27*(AB27-AB26)</f>
        <v>6</v>
      </c>
      <c r="AE26">
        <v>256</v>
      </c>
      <c r="AF26" s="1">
        <f ca="1">IF(AD26/AE26=INT(AD26/AE26),1,0)</f>
        <v>0</v>
      </c>
      <c r="AG26" s="1">
        <f ca="1">IF(AF26=0,AD26,AD26/AE26)</f>
        <v>6</v>
      </c>
      <c r="AH26" s="1">
        <v>16</v>
      </c>
      <c r="AI26" s="1">
        <f ca="1">IF(AG26/AH26=INT(AG26/AH26),1,0)</f>
        <v>0</v>
      </c>
      <c r="AJ26" s="1">
        <f ca="1">IF(AI26=0,AG26,AG26/AH26)</f>
        <v>6</v>
      </c>
      <c r="AK26" s="1">
        <v>4</v>
      </c>
      <c r="AL26" s="1">
        <f ca="1">IF(AJ26/AK26=INT(AJ26/AK26),1,0)</f>
        <v>0</v>
      </c>
      <c r="AM26" s="1">
        <f ca="1">IF(AL26=0,AJ26,AJ26/AK26)</f>
        <v>6</v>
      </c>
      <c r="AN26" s="1">
        <v>2</v>
      </c>
      <c r="AO26" s="1">
        <f ca="1">IF(AM26/AN26=INT(AM26/AN26),1,0)</f>
        <v>1</v>
      </c>
      <c r="AP26" s="1">
        <f ca="1">IF(AO26=0,AM26,AM26/AN26)</f>
        <v>3</v>
      </c>
      <c r="AQ26" s="1">
        <v>81</v>
      </c>
      <c r="AR26" s="1">
        <f ca="1">IF(AP26/AQ26=INT(AP26/AQ26),1,0)</f>
        <v>0</v>
      </c>
      <c r="AS26" s="1">
        <f ca="1">IF(AR26=0,AP26,AP26/AQ26)</f>
        <v>3</v>
      </c>
      <c r="AT26" s="1">
        <v>9</v>
      </c>
      <c r="AU26" s="1">
        <f ca="1">IF(AS26/AT26=INT(AS26/AT26),1,0)</f>
        <v>0</v>
      </c>
      <c r="AV26" s="1">
        <f ca="1">IF(AU26=0,AS26,AS26/AT26)</f>
        <v>3</v>
      </c>
      <c r="AW26" s="1">
        <v>3</v>
      </c>
      <c r="AX26" s="1">
        <f ca="1">IF(AV26/AW26=INT(AV26/AW26),1,0)</f>
        <v>1</v>
      </c>
      <c r="AY26" s="1">
        <f ca="1">IF(AX26=0,AV26,AV26/AW26)</f>
        <v>1</v>
      </c>
      <c r="AZ26" s="1">
        <v>25</v>
      </c>
      <c r="BA26" s="1">
        <f ca="1">IF(AY26/AZ26=INT(AY26/AZ26),1,0)</f>
        <v>0</v>
      </c>
      <c r="BB26" s="1">
        <f ca="1">IF(BA26=0,AY26,AY26/AZ26)</f>
        <v>1</v>
      </c>
      <c r="BC26" s="1">
        <v>5</v>
      </c>
      <c r="BD26" s="1">
        <f ca="1">IF(BB26/BC26=INT(BB26/BC26),1,0)</f>
        <v>0</v>
      </c>
      <c r="BE26" s="1">
        <f ca="1">IF(BD26=0,BB26,BB26/BC26)</f>
        <v>1</v>
      </c>
      <c r="BF26" s="1">
        <v>49</v>
      </c>
      <c r="BG26" s="1">
        <f ca="1">IF(BE26/BF26=INT(BE26/BF26),1,0)</f>
        <v>0</v>
      </c>
      <c r="BH26" s="1">
        <f ca="1">IF(BG26=0,BE26,BE26/BF26)</f>
        <v>1</v>
      </c>
      <c r="BI26" s="1">
        <v>7</v>
      </c>
      <c r="BJ26" s="1">
        <f ca="1">IF(BH26/BI26=INT(BH26/BI26),1,0)</f>
        <v>0</v>
      </c>
      <c r="BK26" s="1">
        <f ca="1">IF(BJ26=0,BH26,BH26/BI26)</f>
        <v>1</v>
      </c>
      <c r="BL26" s="1">
        <v>121</v>
      </c>
      <c r="BM26" s="1">
        <f ca="1">IF(BK26/BL26=INT(BK26/BL26),1,0)</f>
        <v>0</v>
      </c>
      <c r="BN26" s="1">
        <f ca="1">IF(BM26=0,BK26,BK26/BL26)</f>
        <v>1</v>
      </c>
      <c r="BO26" s="1">
        <v>11</v>
      </c>
      <c r="BP26" s="1">
        <f ca="1">IF(BN26/BO26=INT(BN26/BO26),1,0)</f>
        <v>0</v>
      </c>
      <c r="BQ26" s="1">
        <f ca="1">IF(BP26=0,BN26,BN26/BO26)</f>
        <v>1</v>
      </c>
      <c r="BR26" s="1">
        <v>169</v>
      </c>
      <c r="BS26" s="1">
        <f ca="1">IF(BQ26/BR26=INT(BQ26/BR26),1,0)</f>
        <v>0</v>
      </c>
      <c r="BT26" s="1">
        <f ca="1">IF(BS26=0,BQ26,BQ26/BR26)</f>
        <v>1</v>
      </c>
      <c r="BU26" s="1">
        <v>13</v>
      </c>
      <c r="BV26" s="1">
        <f ca="1">IF(BT26/BU26=INT(BT26/BU26),1,0)</f>
        <v>0</v>
      </c>
      <c r="BW26" s="1">
        <f ca="1">IF(BV26=0,BT26,BT26/BU26)</f>
        <v>1</v>
      </c>
      <c r="BX26" s="1">
        <v>17</v>
      </c>
      <c r="BY26" s="1">
        <f ca="1">IF(BW26/BX26=INT(BW26/BX26),1,0)</f>
        <v>0</v>
      </c>
      <c r="BZ26" s="1">
        <f ca="1">IF(BY26=0,BW26,BW26/BX26)</f>
        <v>1</v>
      </c>
      <c r="CA26" s="1">
        <v>19</v>
      </c>
      <c r="CB26" s="1">
        <f ca="1">IF(BZ26/CA26=INT(BZ26/CA26),1,0)</f>
        <v>0</v>
      </c>
      <c r="CC26" s="1">
        <f ca="1">IF(CB26=0,BZ26,BZ26/CA26)</f>
        <v>1</v>
      </c>
      <c r="CD26" s="1">
        <v>23</v>
      </c>
      <c r="CE26" s="1">
        <f ca="1">IF(CC26/CD26=INT(CC26/CD26),1,0)</f>
        <v>0</v>
      </c>
      <c r="CF26" s="1">
        <f ca="1">IF(CE26=0,CC26,CC26/CD26)</f>
        <v>1</v>
      </c>
      <c r="CG26" s="1">
        <v>29</v>
      </c>
      <c r="CH26" s="1">
        <f ca="1">IF(CF26/CG26=INT(CF26/CG26),1,0)</f>
        <v>0</v>
      </c>
      <c r="CI26" s="1">
        <f ca="1">IF(CH26=0,CF26,CF26/CG26)</f>
        <v>1</v>
      </c>
      <c r="CJ26" s="1">
        <v>31</v>
      </c>
      <c r="CK26" s="1">
        <f ca="1">IF(CI26/CJ26=INT(CI26/CJ26),1,0)</f>
        <v>0</v>
      </c>
      <c r="CL26" s="1">
        <f ca="1">IF(CK26=0,CI26,CI26/CJ26)</f>
        <v>1</v>
      </c>
      <c r="CM26" s="1">
        <v>37</v>
      </c>
      <c r="CN26" s="1">
        <f ca="1">IF(CL26/CM26=INT(CL26/CM26),1,0)</f>
        <v>0</v>
      </c>
      <c r="CO26" s="1">
        <f ca="1">IF(CN26=0,CL26,CL26/CM26)</f>
        <v>1</v>
      </c>
      <c r="CP26" s="1">
        <v>41</v>
      </c>
      <c r="CQ26" s="1">
        <f ca="1">IF(CO26/CP26=INT(CO26/CP26),1,0)</f>
        <v>0</v>
      </c>
      <c r="CR26" s="1">
        <f ca="1">IF(CQ26=0,CO26,CO26/CP26)</f>
        <v>1</v>
      </c>
      <c r="CS26" s="1">
        <v>43</v>
      </c>
      <c r="CT26" s="1">
        <f ca="1">IF(CR26/CS26=INT(CR26/CS26),1,0)</f>
        <v>0</v>
      </c>
      <c r="CU26" s="1">
        <f ca="1">IF(CT26=0,CR26,CR26/CS26)</f>
        <v>1</v>
      </c>
      <c r="CV26" s="1">
        <v>47</v>
      </c>
      <c r="CW26" s="1">
        <f ca="1">IF(CU26/CV26=INT(CU26/CV26),1,0)</f>
        <v>0</v>
      </c>
      <c r="CX26" s="1">
        <f ca="1">IF(CW26=0,CU26,CU26/CV26)</f>
        <v>1</v>
      </c>
      <c r="CY26" s="1">
        <v>53</v>
      </c>
      <c r="CZ26" s="1">
        <f ca="1">IF(CX26/CY26=INT(CX26/CY26),1,0)</f>
        <v>0</v>
      </c>
      <c r="DA26" s="1">
        <f ca="1">IF(CZ26=0,CX26,CX26/CY26)</f>
        <v>1</v>
      </c>
      <c r="DB26" s="1">
        <v>59</v>
      </c>
      <c r="DC26" s="1">
        <f ca="1">IF(DA26/DB26=INT(DA26/DB26),1,0)</f>
        <v>0</v>
      </c>
      <c r="DD26" s="1">
        <f ca="1">IF(DC26=0,DA26,DA26/DB26)</f>
        <v>1</v>
      </c>
      <c r="DE26" s="1">
        <v>61</v>
      </c>
      <c r="DF26" s="1">
        <f ca="1">IF(DD26/DE26=INT(DD26/DE26),1,0)</f>
        <v>0</v>
      </c>
      <c r="DG26" s="1">
        <f ca="1">IF(DF26=0,DD26,DD26/DE26)</f>
        <v>1</v>
      </c>
      <c r="DH26" s="1">
        <v>67</v>
      </c>
      <c r="DI26" s="1">
        <f ca="1">IF(DG26/DH26=INT(DG26/DH26),1,0)</f>
        <v>0</v>
      </c>
      <c r="DJ26" s="1">
        <f ca="1">IF(DI26=0,DG26,DG26/DH26)</f>
        <v>1</v>
      </c>
      <c r="DK26" s="1">
        <v>71</v>
      </c>
      <c r="DL26" s="1">
        <f ca="1">IF(DJ26/DK26=INT(DJ26/DK26),1,0)</f>
        <v>0</v>
      </c>
      <c r="DM26" s="1">
        <f ca="1">IF(DL26=0,DJ26,DJ26/DK26)</f>
        <v>1</v>
      </c>
      <c r="DN26" s="1">
        <v>73</v>
      </c>
      <c r="DO26" s="1">
        <f ca="1">IF(DM26/DN26=INT(DM26/DN26),1,0)</f>
        <v>0</v>
      </c>
      <c r="DP26" s="1">
        <f ca="1">IF(DO26=0,DM26,DM26/DN26)</f>
        <v>1</v>
      </c>
      <c r="DQ26" s="1">
        <v>79</v>
      </c>
      <c r="DR26" s="1">
        <f ca="1">IF(DP26/DQ26=INT(DP26/DQ26),1,0)</f>
        <v>0</v>
      </c>
      <c r="DS26" s="1">
        <f ca="1">IF(DR26=0,DP26,DP26/DQ26)</f>
        <v>1</v>
      </c>
      <c r="DT26" s="1">
        <v>83</v>
      </c>
      <c r="DU26" s="1">
        <f ca="1">IF(DS26/DT26=INT(DS26/DT26),1,0)</f>
        <v>0</v>
      </c>
      <c r="DV26" s="1">
        <f ca="1">IF(DU26=0,DS26,DS26/DT26)</f>
        <v>1</v>
      </c>
      <c r="DW26" s="1">
        <v>89</v>
      </c>
      <c r="DX26" s="1">
        <f ca="1">IF(DV26/DW26=INT(DV26/DW26),1,0)</f>
        <v>0</v>
      </c>
      <c r="DY26" s="1">
        <f ca="1">IF(DX26=0,DV26,DV26/DW26)</f>
        <v>1</v>
      </c>
      <c r="DZ26" s="1">
        <v>97</v>
      </c>
      <c r="EA26" s="1">
        <f ca="1">IF(DY26/DZ26=INT(DY26/DZ26),1,0)</f>
        <v>0</v>
      </c>
      <c r="EB26" s="1">
        <f ca="1">IF(EA26=0,DY26,DY26/DZ26)</f>
        <v>1</v>
      </c>
      <c r="EC26" s="1">
        <v>101</v>
      </c>
      <c r="ED26" s="1">
        <f ca="1">IF(EB26/EC26=INT(EB26/EC26),1,0)</f>
        <v>0</v>
      </c>
      <c r="EE26" s="1">
        <f ca="1">IF(ED26=0,EB26,EB26/EC26)</f>
        <v>1</v>
      </c>
      <c r="EF26" s="1">
        <v>103</v>
      </c>
      <c r="EG26" s="1">
        <f ca="1">IF(EE26/EF26=INT(EE26/EF26),1,0)</f>
        <v>0</v>
      </c>
      <c r="EH26" s="1">
        <f ca="1">IF(EG26=0,EE26,EE26/EF26)</f>
        <v>1</v>
      </c>
      <c r="EI26" s="1">
        <v>107</v>
      </c>
      <c r="EJ26" s="1">
        <f ca="1">IF(EH26/EI26=INT(EH26/EI26),1,0)</f>
        <v>0</v>
      </c>
      <c r="EK26" s="1">
        <f ca="1">IF(EJ26=0,EH26,EH26/EI26)</f>
        <v>1</v>
      </c>
      <c r="EL26" s="1">
        <v>109</v>
      </c>
      <c r="EM26" s="1">
        <f ca="1">IF(EK26/EL26=INT(EK26/EL26),1,0)</f>
        <v>0</v>
      </c>
      <c r="EN26" s="1">
        <f ca="1">IF(EM26=0,EK26,EK26/EL26)</f>
        <v>1</v>
      </c>
      <c r="EO26" s="1">
        <v>113</v>
      </c>
      <c r="EP26" s="1">
        <f ca="1">IF(EN26/EO26=INT(EN26/EO26),1,0)</f>
        <v>0</v>
      </c>
      <c r="EQ26" s="1">
        <f ca="1">IF(EP26=0,EN26,EN26/EO26)</f>
        <v>1</v>
      </c>
      <c r="ER26" s="1">
        <v>127</v>
      </c>
      <c r="ES26" s="1">
        <f ca="1">IF(EQ26/ER26=INT(EQ26/ER26),1,0)</f>
        <v>0</v>
      </c>
      <c r="ET26" s="1">
        <f ca="1">IF(ES26=0,EQ26,EQ26/ER26)</f>
        <v>1</v>
      </c>
      <c r="EU26" s="1">
        <v>131</v>
      </c>
      <c r="EV26" s="1">
        <f ca="1">IF(ET26/EU26=INT(ET26/EU26),1,0)</f>
        <v>0</v>
      </c>
      <c r="EW26" s="1">
        <f ca="1">IF(EV26=0,ET26,ET26/EU26)</f>
        <v>1</v>
      </c>
      <c r="EX26" s="1">
        <v>137</v>
      </c>
      <c r="EY26" s="1">
        <f ca="1">IF(EW26/EX26=INT(EW26/EX26),1,0)</f>
        <v>0</v>
      </c>
      <c r="EZ26" s="1">
        <f ca="1">IF(EY26=0,EW26,EW26/EX26)</f>
        <v>1</v>
      </c>
      <c r="FA26" s="1">
        <v>139</v>
      </c>
      <c r="FB26" s="1">
        <f ca="1">IF(EZ26/FA26=INT(EZ26/FA26),1,0)</f>
        <v>0</v>
      </c>
      <c r="FC26" s="1">
        <f ca="1">IF(FB26=0,EZ26,EZ26/FA26)</f>
        <v>1</v>
      </c>
      <c r="FD26" s="1">
        <v>149</v>
      </c>
      <c r="FE26" s="1">
        <f ca="1">IF(FC26/FD26=INT(FC26/FD26),1,0)</f>
        <v>0</v>
      </c>
      <c r="FF26" s="1">
        <f ca="1">IF(FE26=0,FC26,FC26/FD26)</f>
        <v>1</v>
      </c>
      <c r="FG26" s="1"/>
      <c r="FH26" s="1">
        <f ca="1">8*AF26+4*AI26+2*AL26+AO26</f>
        <v>1</v>
      </c>
      <c r="FI26" s="1">
        <f ca="1">4*AR26+2*AU26+AX26</f>
        <v>1</v>
      </c>
      <c r="FJ26" s="1">
        <f ca="1">2*BA26+BD26</f>
        <v>0</v>
      </c>
      <c r="FK26" s="1">
        <f ca="1">2*BG26+BJ26</f>
        <v>0</v>
      </c>
      <c r="FL26" s="1">
        <f ca="1">2*BM26+BP26</f>
        <v>0</v>
      </c>
      <c r="FM26" s="1">
        <f ca="1">2*BS26+BV26</f>
        <v>0</v>
      </c>
      <c r="FN26" s="1">
        <f ca="1">BY26</f>
        <v>0</v>
      </c>
      <c r="FO26" s="1">
        <f ca="1">CB26</f>
        <v>0</v>
      </c>
      <c r="FP26" s="1">
        <f ca="1">CE26</f>
        <v>0</v>
      </c>
      <c r="FQ26" s="1">
        <f ca="1">CH26</f>
        <v>0</v>
      </c>
      <c r="FR26" s="1">
        <f ca="1">CK26</f>
        <v>0</v>
      </c>
      <c r="FS26">
        <f ca="1">CN26</f>
        <v>0</v>
      </c>
      <c r="FT26">
        <f ca="1">CQ26</f>
        <v>0</v>
      </c>
      <c r="FU26">
        <f ca="1">CT26</f>
        <v>0</v>
      </c>
      <c r="FV26">
        <f ca="1">CW26</f>
        <v>0</v>
      </c>
      <c r="FW26">
        <f ca="1">CZ26</f>
        <v>0</v>
      </c>
      <c r="FX26">
        <f ca="1">DC26</f>
        <v>0</v>
      </c>
      <c r="FY26">
        <f ca="1">DF26</f>
        <v>0</v>
      </c>
      <c r="FZ26">
        <f ca="1">DI26</f>
        <v>0</v>
      </c>
      <c r="GA26">
        <f ca="1">DL26</f>
        <v>0</v>
      </c>
      <c r="GB26">
        <f ca="1">DO26</f>
        <v>0</v>
      </c>
      <c r="GC26">
        <f ca="1">DR26</f>
        <v>0</v>
      </c>
      <c r="GD26">
        <f ca="1">DU26</f>
        <v>0</v>
      </c>
      <c r="GE26">
        <f ca="1">DX26</f>
        <v>0</v>
      </c>
      <c r="GF26">
        <f ca="1">EA26</f>
        <v>0</v>
      </c>
      <c r="GG26">
        <f ca="1">ED26</f>
        <v>0</v>
      </c>
      <c r="GH26">
        <f ca="1">EG26</f>
        <v>0</v>
      </c>
      <c r="GI26">
        <f ca="1">EJ26</f>
        <v>0</v>
      </c>
      <c r="GJ26">
        <f ca="1">EM26</f>
        <v>0</v>
      </c>
      <c r="GK26">
        <f ca="1">EP26</f>
        <v>0</v>
      </c>
      <c r="GL26">
        <f ca="1">ES26</f>
        <v>0</v>
      </c>
      <c r="GM26">
        <f ca="1">EV26</f>
        <v>0</v>
      </c>
      <c r="GN26">
        <f ca="1">EY26</f>
        <v>0</v>
      </c>
      <c r="GO26">
        <f ca="1">FB26</f>
        <v>0</v>
      </c>
      <c r="GP26">
        <f ca="1">FE26</f>
        <v>0</v>
      </c>
      <c r="GQ26">
        <f ca="1">AD26</f>
        <v>6</v>
      </c>
      <c r="GR26">
        <f ca="1">GQ26/GQ29</f>
        <v>3</v>
      </c>
    </row>
    <row r="27" spans="2:221" ht="6" hidden="1" customHeight="1" x14ac:dyDescent="0.25">
      <c r="B27" s="80"/>
      <c r="C27" s="71"/>
      <c r="D27" s="71"/>
      <c r="E27" s="104"/>
      <c r="F27" s="122"/>
      <c r="G27" s="104"/>
      <c r="H27" s="71"/>
      <c r="I27" s="75"/>
      <c r="M27" s="162"/>
      <c r="AB27">
        <f ca="1">AB26+INT(AC26/AC27)</f>
        <v>0</v>
      </c>
      <c r="AC27" s="1">
        <f ca="1">IF(Y22&gt;AC26,INT((RAND()*(Z22-Y22+1)+Y22)),INT((RAND()*(Z22-AC26)+AC26+1)))</f>
        <v>10</v>
      </c>
      <c r="AD27">
        <f ca="1">AC27</f>
        <v>10</v>
      </c>
      <c r="AE27">
        <v>256</v>
      </c>
      <c r="AF27" s="1">
        <f ca="1">IF(AD27/AE27=INT(AD27/AE27),1,0)</f>
        <v>0</v>
      </c>
      <c r="AG27" s="1">
        <f ca="1">IF(AF27=0,AD27,AD27/AE27)</f>
        <v>10</v>
      </c>
      <c r="AH27" s="1">
        <v>16</v>
      </c>
      <c r="AI27" s="1">
        <f ca="1">IF(AG27/AH27=INT(AG27/AH27),1,0)</f>
        <v>0</v>
      </c>
      <c r="AJ27" s="1">
        <f ca="1">IF(AI27=0,AG27,AG27/AH27)</f>
        <v>10</v>
      </c>
      <c r="AK27" s="1">
        <v>4</v>
      </c>
      <c r="AL27" s="1">
        <f ca="1">IF(AJ27/AK27=INT(AJ27/AK27),1,0)</f>
        <v>0</v>
      </c>
      <c r="AM27" s="1">
        <f ca="1">IF(AL27=0,AJ27,AJ27/AK27)</f>
        <v>10</v>
      </c>
      <c r="AN27" s="1">
        <v>2</v>
      </c>
      <c r="AO27" s="1">
        <f ca="1">IF(AM27/AN27=INT(AM27/AN27),1,0)</f>
        <v>1</v>
      </c>
      <c r="AP27" s="1">
        <f ca="1">IF(AO27=0,AM27,AM27/AN27)</f>
        <v>5</v>
      </c>
      <c r="AQ27" s="1">
        <v>81</v>
      </c>
      <c r="AR27" s="1">
        <f ca="1">IF(AP27/AQ27=INT(AP27/AQ27),1,0)</f>
        <v>0</v>
      </c>
      <c r="AS27" s="1">
        <f ca="1">IF(AR27=0,AP27,AP27/AQ27)</f>
        <v>5</v>
      </c>
      <c r="AT27" s="1">
        <v>9</v>
      </c>
      <c r="AU27" s="1">
        <f ca="1">IF(AS27/AT27=INT(AS27/AT27),1,0)</f>
        <v>0</v>
      </c>
      <c r="AV27" s="1">
        <f ca="1">IF(AU27=0,AS27,AS27/AT27)</f>
        <v>5</v>
      </c>
      <c r="AW27" s="1">
        <v>3</v>
      </c>
      <c r="AX27" s="1">
        <f ca="1">IF(AV27/AW27=INT(AV27/AW27),1,0)</f>
        <v>0</v>
      </c>
      <c r="AY27" s="1">
        <f ca="1">IF(AX27=0,AV27,AV27/AW27)</f>
        <v>5</v>
      </c>
      <c r="AZ27" s="1">
        <v>25</v>
      </c>
      <c r="BA27" s="1">
        <f ca="1">IF(AY27/AZ27=INT(AY27/AZ27),1,0)</f>
        <v>0</v>
      </c>
      <c r="BB27" s="1">
        <f ca="1">IF(BA27=0,AY27,AY27/AZ27)</f>
        <v>5</v>
      </c>
      <c r="BC27" s="1">
        <v>5</v>
      </c>
      <c r="BD27" s="1">
        <f ca="1">IF(BB27/BC27=INT(BB27/BC27),1,0)</f>
        <v>1</v>
      </c>
      <c r="BE27" s="1">
        <f ca="1">IF(BD27=0,BB27,BB27/BC27)</f>
        <v>1</v>
      </c>
      <c r="BF27" s="1">
        <v>49</v>
      </c>
      <c r="BG27" s="1">
        <f ca="1">IF(BE27/BF27=INT(BE27/BF27),1,0)</f>
        <v>0</v>
      </c>
      <c r="BH27" s="1">
        <f ca="1">IF(BG27=0,BE27,BE27/BF27)</f>
        <v>1</v>
      </c>
      <c r="BI27" s="1">
        <v>7</v>
      </c>
      <c r="BJ27" s="1">
        <f ca="1">IF(BH27/BI27=INT(BH27/BI27),1,0)</f>
        <v>0</v>
      </c>
      <c r="BK27" s="1">
        <f ca="1">IF(BJ27=0,BH27,BH27/BI27)</f>
        <v>1</v>
      </c>
      <c r="BL27" s="1">
        <v>121</v>
      </c>
      <c r="BM27" s="1">
        <f ca="1">IF(BK27/BL27=INT(BK27/BL27),1,0)</f>
        <v>0</v>
      </c>
      <c r="BN27" s="1">
        <f ca="1">IF(BM27=0,BK27,BK27/BL27)</f>
        <v>1</v>
      </c>
      <c r="BO27" s="1">
        <v>11</v>
      </c>
      <c r="BP27" s="1">
        <f ca="1">IF(BN27/BO27=INT(BN27/BO27),1,0)</f>
        <v>0</v>
      </c>
      <c r="BQ27" s="1">
        <f ca="1">IF(BP27=0,BN27,BN27/BO27)</f>
        <v>1</v>
      </c>
      <c r="BR27" s="1">
        <v>169</v>
      </c>
      <c r="BS27" s="1">
        <f ca="1">IF(BQ27/BR27=INT(BQ27/BR27),1,0)</f>
        <v>0</v>
      </c>
      <c r="BT27" s="1">
        <f ca="1">IF(BS27=0,BQ27,BQ27/BR27)</f>
        <v>1</v>
      </c>
      <c r="BU27" s="1">
        <v>13</v>
      </c>
      <c r="BV27" s="1">
        <f ca="1">IF(BT27/BU27=INT(BT27/BU27),1,0)</f>
        <v>0</v>
      </c>
      <c r="BW27" s="1">
        <f ca="1">IF(BV27=0,BT27,BT27/BU27)</f>
        <v>1</v>
      </c>
      <c r="BX27" s="1">
        <v>17</v>
      </c>
      <c r="BY27" s="1">
        <f ca="1">IF(BW27/BX27=INT(BW27/BX27),1,0)</f>
        <v>0</v>
      </c>
      <c r="BZ27" s="1">
        <f ca="1">IF(BY27=0,BW27,BW27/BX27)</f>
        <v>1</v>
      </c>
      <c r="CA27" s="1">
        <v>19</v>
      </c>
      <c r="CB27" s="1">
        <f ca="1">IF(BZ27/CA27=INT(BZ27/CA27),1,0)</f>
        <v>0</v>
      </c>
      <c r="CC27" s="1">
        <f ca="1">IF(CB27=0,BZ27,BZ27/CA27)</f>
        <v>1</v>
      </c>
      <c r="CD27" s="1">
        <v>23</v>
      </c>
      <c r="CE27" s="1">
        <f ca="1">IF(CC27/CD27=INT(CC27/CD27),1,0)</f>
        <v>0</v>
      </c>
      <c r="CF27" s="1">
        <f ca="1">IF(CE27=0,CC27,CC27/CD27)</f>
        <v>1</v>
      </c>
      <c r="CG27" s="1">
        <v>29</v>
      </c>
      <c r="CH27" s="1">
        <f ca="1">IF(CF27/CG27=INT(CF27/CG27),1,0)</f>
        <v>0</v>
      </c>
      <c r="CI27" s="1">
        <f ca="1">IF(CH27=0,CF27,CF27/CG27)</f>
        <v>1</v>
      </c>
      <c r="CJ27" s="1">
        <v>31</v>
      </c>
      <c r="CK27" s="1">
        <f ca="1">IF(CI27/CJ27=INT(CI27/CJ27),1,0)</f>
        <v>0</v>
      </c>
      <c r="CL27" s="1">
        <f ca="1">IF(CK27=0,CI27,CI27/CJ27)</f>
        <v>1</v>
      </c>
      <c r="CM27" s="1">
        <v>37</v>
      </c>
      <c r="CN27" s="1">
        <f ca="1">IF(CL27/CM27=INT(CL27/CM27),1,0)</f>
        <v>0</v>
      </c>
      <c r="CO27" s="1">
        <f ca="1">IF(CN27=0,CL27,CL27/CM27)</f>
        <v>1</v>
      </c>
      <c r="CP27" s="1">
        <v>41</v>
      </c>
      <c r="CQ27" s="1">
        <f ca="1">IF(CO27/CP27=INT(CO27/CP27),1,0)</f>
        <v>0</v>
      </c>
      <c r="CR27" s="1">
        <f ca="1">IF(CQ27=0,CO27,CO27/CP27)</f>
        <v>1</v>
      </c>
      <c r="CS27" s="1">
        <v>43</v>
      </c>
      <c r="CT27" s="1">
        <f ca="1">IF(CR27/CS27=INT(CR27/CS27),1,0)</f>
        <v>0</v>
      </c>
      <c r="CU27" s="1">
        <f ca="1">IF(CT27=0,CR27,CR27/CS27)</f>
        <v>1</v>
      </c>
      <c r="CV27" s="1">
        <v>47</v>
      </c>
      <c r="CW27" s="1">
        <f ca="1">IF(CU27/CV27=INT(CU27/CV27),1,0)</f>
        <v>0</v>
      </c>
      <c r="CX27" s="1">
        <f ca="1">IF(CW27=0,CU27,CU27/CV27)</f>
        <v>1</v>
      </c>
      <c r="CY27" s="1">
        <v>53</v>
      </c>
      <c r="CZ27" s="1">
        <f ca="1">IF(CX27/CY27=INT(CX27/CY27),1,0)</f>
        <v>0</v>
      </c>
      <c r="DA27" s="1">
        <f ca="1">IF(CZ27=0,CX27,CX27/CY27)</f>
        <v>1</v>
      </c>
      <c r="DB27" s="1">
        <v>59</v>
      </c>
      <c r="DC27" s="1">
        <f ca="1">IF(DA27/DB27=INT(DA27/DB27),1,0)</f>
        <v>0</v>
      </c>
      <c r="DD27" s="1">
        <f ca="1">IF(DC27=0,DA27,DA27/DB27)</f>
        <v>1</v>
      </c>
      <c r="DE27" s="1">
        <v>61</v>
      </c>
      <c r="DF27" s="1">
        <f ca="1">IF(DD27/DE27=INT(DD27/DE27),1,0)</f>
        <v>0</v>
      </c>
      <c r="DG27" s="1">
        <f ca="1">IF(DF27=0,DD27,DD27/DE27)</f>
        <v>1</v>
      </c>
      <c r="DH27" s="1">
        <v>67</v>
      </c>
      <c r="DI27" s="1">
        <f ca="1">IF(DG27/DH27=INT(DG27/DH27),1,0)</f>
        <v>0</v>
      </c>
      <c r="DJ27" s="1">
        <f ca="1">IF(DI27=0,DG27,DG27/DH27)</f>
        <v>1</v>
      </c>
      <c r="DK27" s="1">
        <v>71</v>
      </c>
      <c r="DL27" s="1">
        <f ca="1">IF(DJ27/DK27=INT(DJ27/DK27),1,0)</f>
        <v>0</v>
      </c>
      <c r="DM27" s="1">
        <f ca="1">IF(DL27=0,DJ27,DJ27/DK27)</f>
        <v>1</v>
      </c>
      <c r="DN27" s="1">
        <v>73</v>
      </c>
      <c r="DO27" s="1">
        <f ca="1">IF(DM27/DN27=INT(DM27/DN27),1,0)</f>
        <v>0</v>
      </c>
      <c r="DP27" s="1">
        <f ca="1">IF(DO27=0,DM27,DM27/DN27)</f>
        <v>1</v>
      </c>
      <c r="DQ27" s="1">
        <v>79</v>
      </c>
      <c r="DR27" s="1">
        <f ca="1">IF(DP27/DQ27=INT(DP27/DQ27),1,0)</f>
        <v>0</v>
      </c>
      <c r="DS27" s="1">
        <f ca="1">IF(DR27=0,DP27,DP27/DQ27)</f>
        <v>1</v>
      </c>
      <c r="DT27" s="1">
        <v>83</v>
      </c>
      <c r="DU27" s="1">
        <f ca="1">IF(DS27/DT27=INT(DS27/DT27),1,0)</f>
        <v>0</v>
      </c>
      <c r="DV27" s="1">
        <f ca="1">IF(DU27=0,DS27,DS27/DT27)</f>
        <v>1</v>
      </c>
      <c r="DW27" s="1">
        <v>89</v>
      </c>
      <c r="DX27" s="1">
        <f ca="1">IF(DV27/DW27=INT(DV27/DW27),1,0)</f>
        <v>0</v>
      </c>
      <c r="DY27" s="1">
        <f ca="1">IF(DX27=0,DV27,DV27/DW27)</f>
        <v>1</v>
      </c>
      <c r="DZ27" s="1">
        <v>97</v>
      </c>
      <c r="EA27" s="1">
        <f ca="1">IF(DY27/DZ27=INT(DY27/DZ27),1,0)</f>
        <v>0</v>
      </c>
      <c r="EB27" s="1">
        <f ca="1">IF(EA27=0,DY27,DY27/DZ27)</f>
        <v>1</v>
      </c>
      <c r="EC27" s="1">
        <v>101</v>
      </c>
      <c r="ED27" s="1">
        <f ca="1">IF(EB27/EC27=INT(EB27/EC27),1,0)</f>
        <v>0</v>
      </c>
      <c r="EE27" s="1">
        <f ca="1">IF(ED27=0,EB27,EB27/EC27)</f>
        <v>1</v>
      </c>
      <c r="EF27" s="1">
        <v>103</v>
      </c>
      <c r="EG27" s="1">
        <f ca="1">IF(EE27/EF27=INT(EE27/EF27),1,0)</f>
        <v>0</v>
      </c>
      <c r="EH27" s="1">
        <f ca="1">IF(EG27=0,EE27,EE27/EF27)</f>
        <v>1</v>
      </c>
      <c r="EI27" s="1">
        <v>107</v>
      </c>
      <c r="EJ27" s="1">
        <f ca="1">IF(EH27/EI27=INT(EH27/EI27),1,0)</f>
        <v>0</v>
      </c>
      <c r="EK27" s="1">
        <f ca="1">IF(EJ27=0,EH27,EH27/EI27)</f>
        <v>1</v>
      </c>
      <c r="EL27" s="1">
        <v>109</v>
      </c>
      <c r="EM27" s="1">
        <f ca="1">IF(EK27/EL27=INT(EK27/EL27),1,0)</f>
        <v>0</v>
      </c>
      <c r="EN27" s="1">
        <f ca="1">IF(EM27=0,EK27,EK27/EL27)</f>
        <v>1</v>
      </c>
      <c r="EO27" s="1">
        <v>113</v>
      </c>
      <c r="EP27" s="1">
        <f ca="1">IF(EN27/EO27=INT(EN27/EO27),1,0)</f>
        <v>0</v>
      </c>
      <c r="EQ27" s="1">
        <f ca="1">IF(EP27=0,EN27,EN27/EO27)</f>
        <v>1</v>
      </c>
      <c r="ER27" s="1">
        <v>127</v>
      </c>
      <c r="ES27" s="1">
        <f ca="1">IF(EQ27/ER27=INT(EQ27/ER27),1,0)</f>
        <v>0</v>
      </c>
      <c r="ET27" s="1">
        <f ca="1">IF(ES27=0,EQ27,EQ27/ER27)</f>
        <v>1</v>
      </c>
      <c r="EU27" s="1">
        <v>131</v>
      </c>
      <c r="EV27" s="1">
        <f ca="1">IF(ET27/EU27=INT(ET27/EU27),1,0)</f>
        <v>0</v>
      </c>
      <c r="EW27" s="1">
        <f ca="1">IF(EV27=0,ET27,ET27/EU27)</f>
        <v>1</v>
      </c>
      <c r="EX27" s="1">
        <v>137</v>
      </c>
      <c r="EY27" s="1">
        <f ca="1">IF(EW27/EX27=INT(EW27/EX27),1,0)</f>
        <v>0</v>
      </c>
      <c r="EZ27" s="1">
        <f ca="1">IF(EY27=0,EW27,EW27/EX27)</f>
        <v>1</v>
      </c>
      <c r="FA27" s="1">
        <v>139</v>
      </c>
      <c r="FB27" s="1">
        <f ca="1">IF(EZ27/FA27=INT(EZ27/FA27),1,0)</f>
        <v>0</v>
      </c>
      <c r="FC27" s="1">
        <f ca="1">IF(FB27=0,EZ27,EZ27/FA27)</f>
        <v>1</v>
      </c>
      <c r="FD27" s="1">
        <v>149</v>
      </c>
      <c r="FE27" s="1">
        <f ca="1">IF(FC27/FD27=INT(FC27/FD27),1,0)</f>
        <v>0</v>
      </c>
      <c r="FF27" s="1">
        <f ca="1">IF(FE27=0,FC27,FC27/FD27)</f>
        <v>1</v>
      </c>
      <c r="FG27" s="1"/>
      <c r="FH27" s="1">
        <f ca="1">8*AF27+4*AI27+2*AL27+AO27</f>
        <v>1</v>
      </c>
      <c r="FI27" s="1">
        <f ca="1">4*AR27+2*AU27+AX27</f>
        <v>0</v>
      </c>
      <c r="FJ27" s="1">
        <f ca="1">2*BA27+BD27</f>
        <v>1</v>
      </c>
      <c r="FK27" s="1">
        <f ca="1">2*BG27+BJ27</f>
        <v>0</v>
      </c>
      <c r="FL27" s="1">
        <f ca="1">2*BM27+BP27</f>
        <v>0</v>
      </c>
      <c r="FM27" s="1">
        <f ca="1">2*BS27+BV27</f>
        <v>0</v>
      </c>
      <c r="FN27" s="1">
        <f ca="1">BY27</f>
        <v>0</v>
      </c>
      <c r="FO27" s="1">
        <f ca="1">CB27</f>
        <v>0</v>
      </c>
      <c r="FP27" s="1">
        <f ca="1">CE27</f>
        <v>0</v>
      </c>
      <c r="FQ27" s="1">
        <f ca="1">CH27</f>
        <v>0</v>
      </c>
      <c r="FR27" s="1">
        <f ca="1">CK27</f>
        <v>0</v>
      </c>
      <c r="FS27">
        <f ca="1">CN27</f>
        <v>0</v>
      </c>
      <c r="FT27">
        <f ca="1">CQ27</f>
        <v>0</v>
      </c>
      <c r="FU27">
        <f ca="1">CT27</f>
        <v>0</v>
      </c>
      <c r="FV27">
        <f ca="1">CW27</f>
        <v>0</v>
      </c>
      <c r="FW27">
        <f ca="1">CZ27</f>
        <v>0</v>
      </c>
      <c r="FX27">
        <f ca="1">DC27</f>
        <v>0</v>
      </c>
      <c r="FY27">
        <f ca="1">DF27</f>
        <v>0</v>
      </c>
      <c r="FZ27">
        <f ca="1">DI27</f>
        <v>0</v>
      </c>
      <c r="GA27">
        <f ca="1">DL27</f>
        <v>0</v>
      </c>
      <c r="GB27">
        <f ca="1">DO27</f>
        <v>0</v>
      </c>
      <c r="GC27">
        <f ca="1">DR27</f>
        <v>0</v>
      </c>
      <c r="GD27">
        <f ca="1">DU27</f>
        <v>0</v>
      </c>
      <c r="GE27">
        <f ca="1">DX27</f>
        <v>0</v>
      </c>
      <c r="GF27">
        <f ca="1">EA27</f>
        <v>0</v>
      </c>
      <c r="GG27">
        <f ca="1">ED27</f>
        <v>0</v>
      </c>
      <c r="GH27">
        <f ca="1">EG27</f>
        <v>0</v>
      </c>
      <c r="GI27">
        <f ca="1">EJ27</f>
        <v>0</v>
      </c>
      <c r="GJ27">
        <f ca="1">EM27</f>
        <v>0</v>
      </c>
      <c r="GK27">
        <f ca="1">EP27</f>
        <v>0</v>
      </c>
      <c r="GL27">
        <f ca="1">ES27</f>
        <v>0</v>
      </c>
      <c r="GM27">
        <f ca="1">EV27</f>
        <v>0</v>
      </c>
      <c r="GN27">
        <f ca="1">EY27</f>
        <v>0</v>
      </c>
      <c r="GO27">
        <f ca="1">FB27</f>
        <v>0</v>
      </c>
      <c r="GP27">
        <f ca="1">FE27</f>
        <v>0</v>
      </c>
      <c r="GQ27">
        <f ca="1">AD27</f>
        <v>10</v>
      </c>
      <c r="GR27">
        <f ca="1">GQ27/GQ29</f>
        <v>5</v>
      </c>
    </row>
    <row r="28" spans="2:221" ht="6" hidden="1" customHeight="1" x14ac:dyDescent="0.25">
      <c r="B28" s="80"/>
      <c r="C28" s="71"/>
      <c r="D28" s="71"/>
      <c r="E28" s="104"/>
      <c r="F28" s="122"/>
      <c r="G28" s="104"/>
      <c r="H28" s="71"/>
      <c r="I28" s="75"/>
      <c r="M28" s="162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>
        <f t="shared" ref="FH28:GP28" ca="1" si="40">IF(FH26&lt;FH27,FH26,FH27)</f>
        <v>1</v>
      </c>
      <c r="FI28" s="1">
        <f t="shared" ca="1" si="40"/>
        <v>0</v>
      </c>
      <c r="FJ28" s="1">
        <f t="shared" ca="1" si="40"/>
        <v>0</v>
      </c>
      <c r="FK28" s="1">
        <f t="shared" ca="1" si="40"/>
        <v>0</v>
      </c>
      <c r="FL28" s="1">
        <f t="shared" ca="1" si="40"/>
        <v>0</v>
      </c>
      <c r="FM28" s="1">
        <f t="shared" ca="1" si="40"/>
        <v>0</v>
      </c>
      <c r="FN28" s="1">
        <f t="shared" ca="1" si="40"/>
        <v>0</v>
      </c>
      <c r="FO28" s="1">
        <f t="shared" ca="1" si="40"/>
        <v>0</v>
      </c>
      <c r="FP28" s="1">
        <f t="shared" ca="1" si="40"/>
        <v>0</v>
      </c>
      <c r="FQ28" s="1">
        <f t="shared" ca="1" si="40"/>
        <v>0</v>
      </c>
      <c r="FR28" s="1">
        <f t="shared" ca="1" si="40"/>
        <v>0</v>
      </c>
      <c r="FS28" s="1">
        <f t="shared" ca="1" si="40"/>
        <v>0</v>
      </c>
      <c r="FT28" s="1">
        <f t="shared" ca="1" si="40"/>
        <v>0</v>
      </c>
      <c r="FU28" s="1">
        <f t="shared" ca="1" si="40"/>
        <v>0</v>
      </c>
      <c r="FV28" s="1">
        <f t="shared" ca="1" si="40"/>
        <v>0</v>
      </c>
      <c r="FW28" s="1">
        <f t="shared" ca="1" si="40"/>
        <v>0</v>
      </c>
      <c r="FX28" s="1">
        <f t="shared" ca="1" si="40"/>
        <v>0</v>
      </c>
      <c r="FY28" s="1">
        <f t="shared" ca="1" si="40"/>
        <v>0</v>
      </c>
      <c r="FZ28" s="1">
        <f t="shared" ca="1" si="40"/>
        <v>0</v>
      </c>
      <c r="GA28" s="1">
        <f t="shared" ca="1" si="40"/>
        <v>0</v>
      </c>
      <c r="GB28" s="1">
        <f t="shared" ca="1" si="40"/>
        <v>0</v>
      </c>
      <c r="GC28" s="1">
        <f t="shared" ca="1" si="40"/>
        <v>0</v>
      </c>
      <c r="GD28" s="1">
        <f t="shared" ca="1" si="40"/>
        <v>0</v>
      </c>
      <c r="GE28" s="1">
        <f t="shared" ca="1" si="40"/>
        <v>0</v>
      </c>
      <c r="GF28" s="1">
        <f t="shared" ca="1" si="40"/>
        <v>0</v>
      </c>
      <c r="GG28" s="1">
        <f t="shared" ca="1" si="40"/>
        <v>0</v>
      </c>
      <c r="GH28" s="1">
        <f t="shared" ca="1" si="40"/>
        <v>0</v>
      </c>
      <c r="GI28" s="1">
        <f t="shared" ca="1" si="40"/>
        <v>0</v>
      </c>
      <c r="GJ28" s="1">
        <f t="shared" ca="1" si="40"/>
        <v>0</v>
      </c>
      <c r="GK28" s="1">
        <f t="shared" ca="1" si="40"/>
        <v>0</v>
      </c>
      <c r="GL28" s="1">
        <f t="shared" ca="1" si="40"/>
        <v>0</v>
      </c>
      <c r="GM28" s="1">
        <f t="shared" ca="1" si="40"/>
        <v>0</v>
      </c>
      <c r="GN28" s="1">
        <f t="shared" ca="1" si="40"/>
        <v>0</v>
      </c>
      <c r="GO28" s="1">
        <f t="shared" ca="1" si="40"/>
        <v>0</v>
      </c>
      <c r="GP28" s="1">
        <f t="shared" ca="1" si="40"/>
        <v>0</v>
      </c>
    </row>
    <row r="29" spans="2:221" ht="6" hidden="1" customHeight="1" x14ac:dyDescent="0.25">
      <c r="B29" s="80"/>
      <c r="C29" s="71"/>
      <c r="D29" s="71"/>
      <c r="E29" s="104"/>
      <c r="F29" s="122"/>
      <c r="G29" s="104"/>
      <c r="H29" s="71"/>
      <c r="I29" s="75"/>
      <c r="M29" s="162"/>
      <c r="AC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>
        <f ca="1">FH$3^FH28</f>
        <v>2</v>
      </c>
      <c r="FI29">
        <f t="shared" ref="FI29:GP29" ca="1" si="41">FI$3^FI28*FH29</f>
        <v>2</v>
      </c>
      <c r="FJ29">
        <f t="shared" ca="1" si="41"/>
        <v>2</v>
      </c>
      <c r="FK29">
        <f t="shared" ca="1" si="41"/>
        <v>2</v>
      </c>
      <c r="FL29">
        <f t="shared" ca="1" si="41"/>
        <v>2</v>
      </c>
      <c r="FM29">
        <f t="shared" ca="1" si="41"/>
        <v>2</v>
      </c>
      <c r="FN29">
        <f t="shared" ca="1" si="41"/>
        <v>2</v>
      </c>
      <c r="FO29">
        <f t="shared" ca="1" si="41"/>
        <v>2</v>
      </c>
      <c r="FP29">
        <f t="shared" ca="1" si="41"/>
        <v>2</v>
      </c>
      <c r="FQ29">
        <f t="shared" ca="1" si="41"/>
        <v>2</v>
      </c>
      <c r="FR29">
        <f t="shared" ca="1" si="41"/>
        <v>2</v>
      </c>
      <c r="FS29">
        <f t="shared" ca="1" si="41"/>
        <v>2</v>
      </c>
      <c r="FT29">
        <f t="shared" ca="1" si="41"/>
        <v>2</v>
      </c>
      <c r="FU29">
        <f t="shared" ca="1" si="41"/>
        <v>2</v>
      </c>
      <c r="FV29">
        <f t="shared" ca="1" si="41"/>
        <v>2</v>
      </c>
      <c r="FW29">
        <f t="shared" ca="1" si="41"/>
        <v>2</v>
      </c>
      <c r="FX29">
        <f t="shared" ca="1" si="41"/>
        <v>2</v>
      </c>
      <c r="FY29">
        <f t="shared" ca="1" si="41"/>
        <v>2</v>
      </c>
      <c r="FZ29">
        <f t="shared" ca="1" si="41"/>
        <v>2</v>
      </c>
      <c r="GA29">
        <f t="shared" ca="1" si="41"/>
        <v>2</v>
      </c>
      <c r="GB29">
        <f t="shared" ca="1" si="41"/>
        <v>2</v>
      </c>
      <c r="GC29">
        <f t="shared" ca="1" si="41"/>
        <v>2</v>
      </c>
      <c r="GD29">
        <f t="shared" ca="1" si="41"/>
        <v>2</v>
      </c>
      <c r="GE29">
        <f t="shared" ca="1" si="41"/>
        <v>2</v>
      </c>
      <c r="GF29">
        <f t="shared" ca="1" si="41"/>
        <v>2</v>
      </c>
      <c r="GG29">
        <f t="shared" ca="1" si="41"/>
        <v>2</v>
      </c>
      <c r="GH29">
        <f t="shared" ca="1" si="41"/>
        <v>2</v>
      </c>
      <c r="GI29">
        <f t="shared" ca="1" si="41"/>
        <v>2</v>
      </c>
      <c r="GJ29">
        <f t="shared" ca="1" si="41"/>
        <v>2</v>
      </c>
      <c r="GK29">
        <f t="shared" ca="1" si="41"/>
        <v>2</v>
      </c>
      <c r="GL29">
        <f t="shared" ca="1" si="41"/>
        <v>2</v>
      </c>
      <c r="GM29">
        <f t="shared" ca="1" si="41"/>
        <v>2</v>
      </c>
      <c r="GN29">
        <f t="shared" ca="1" si="41"/>
        <v>2</v>
      </c>
      <c r="GO29">
        <f t="shared" ca="1" si="41"/>
        <v>2</v>
      </c>
      <c r="GP29">
        <f t="shared" ca="1" si="41"/>
        <v>2</v>
      </c>
      <c r="GQ29">
        <f ca="1">GP29</f>
        <v>2</v>
      </c>
    </row>
    <row r="30" spans="2:221" ht="6" hidden="1" customHeight="1" x14ac:dyDescent="0.25">
      <c r="B30" s="80"/>
      <c r="C30" s="71"/>
      <c r="D30" s="71"/>
      <c r="E30" s="104"/>
      <c r="F30" s="122"/>
      <c r="G30" s="104"/>
      <c r="H30" s="71"/>
      <c r="I30" s="75"/>
      <c r="M30" s="162"/>
      <c r="AA30" t="s">
        <v>29</v>
      </c>
      <c r="AB30" s="1">
        <f ca="1">GU24</f>
        <v>1</v>
      </c>
      <c r="AC30" s="1">
        <f ca="1">GU22</f>
        <v>7</v>
      </c>
      <c r="AD30">
        <f ca="1">AC30-AC31*(AB31-AB30)</f>
        <v>7</v>
      </c>
      <c r="AE30">
        <v>256</v>
      </c>
      <c r="AF30" s="1">
        <f ca="1">IF(AD30/AE30=INT(AD30/AE30),1,0)</f>
        <v>0</v>
      </c>
      <c r="AG30" s="1">
        <f ca="1">IF(AF30=0,AD30,AD30/AE30)</f>
        <v>7</v>
      </c>
      <c r="AH30" s="1">
        <v>16</v>
      </c>
      <c r="AI30" s="1">
        <f ca="1">IF(AG30/AH30=INT(AG30/AH30),1,0)</f>
        <v>0</v>
      </c>
      <c r="AJ30" s="1">
        <f ca="1">IF(AI30=0,AG30,AG30/AH30)</f>
        <v>7</v>
      </c>
      <c r="AK30" s="1">
        <v>4</v>
      </c>
      <c r="AL30" s="1">
        <f ca="1">IF(AJ30/AK30=INT(AJ30/AK30),1,0)</f>
        <v>0</v>
      </c>
      <c r="AM30" s="1">
        <f ca="1">IF(AL30=0,AJ30,AJ30/AK30)</f>
        <v>7</v>
      </c>
      <c r="AN30" s="1">
        <v>2</v>
      </c>
      <c r="AO30" s="1">
        <f ca="1">IF(AM30/AN30=INT(AM30/AN30),1,0)</f>
        <v>0</v>
      </c>
      <c r="AP30" s="1">
        <f ca="1">IF(AO30=0,AM30,AM30/AN30)</f>
        <v>7</v>
      </c>
      <c r="AQ30" s="1">
        <v>81</v>
      </c>
      <c r="AR30" s="1">
        <f ca="1">IF(AP30/AQ30=INT(AP30/AQ30),1,0)</f>
        <v>0</v>
      </c>
      <c r="AS30" s="1">
        <f ca="1">IF(AR30=0,AP30,AP30/AQ30)</f>
        <v>7</v>
      </c>
      <c r="AT30" s="1">
        <v>9</v>
      </c>
      <c r="AU30" s="1">
        <f ca="1">IF(AS30/AT30=INT(AS30/AT30),1,0)</f>
        <v>0</v>
      </c>
      <c r="AV30" s="1">
        <f ca="1">IF(AU30=0,AS30,AS30/AT30)</f>
        <v>7</v>
      </c>
      <c r="AW30" s="1">
        <v>3</v>
      </c>
      <c r="AX30" s="1">
        <f ca="1">IF(AV30/AW30=INT(AV30/AW30),1,0)</f>
        <v>0</v>
      </c>
      <c r="AY30" s="1">
        <f ca="1">IF(AX30=0,AV30,AV30/AW30)</f>
        <v>7</v>
      </c>
      <c r="AZ30" s="1">
        <v>25</v>
      </c>
      <c r="BA30" s="1">
        <f ca="1">IF(AY30/AZ30=INT(AY30/AZ30),1,0)</f>
        <v>0</v>
      </c>
      <c r="BB30" s="1">
        <f ca="1">IF(BA30=0,AY30,AY30/AZ30)</f>
        <v>7</v>
      </c>
      <c r="BC30" s="1">
        <v>5</v>
      </c>
      <c r="BD30" s="1">
        <f ca="1">IF(BB30/BC30=INT(BB30/BC30),1,0)</f>
        <v>0</v>
      </c>
      <c r="BE30" s="1">
        <f ca="1">IF(BD30=0,BB30,BB30/BC30)</f>
        <v>7</v>
      </c>
      <c r="BF30" s="1">
        <v>49</v>
      </c>
      <c r="BG30" s="1">
        <f ca="1">IF(BE30/BF30=INT(BE30/BF30),1,0)</f>
        <v>0</v>
      </c>
      <c r="BH30" s="1">
        <f ca="1">IF(BG30=0,BE30,BE30/BF30)</f>
        <v>7</v>
      </c>
      <c r="BI30" s="1">
        <v>7</v>
      </c>
      <c r="BJ30" s="1">
        <f ca="1">IF(BH30/BI30=INT(BH30/BI30),1,0)</f>
        <v>1</v>
      </c>
      <c r="BK30" s="1">
        <f ca="1">IF(BJ30=0,BH30,BH30/BI30)</f>
        <v>1</v>
      </c>
      <c r="BL30" s="1">
        <v>121</v>
      </c>
      <c r="BM30" s="1">
        <f ca="1">IF(BK30/BL30=INT(BK30/BL30),1,0)</f>
        <v>0</v>
      </c>
      <c r="BN30" s="1">
        <f ca="1">IF(BM30=0,BK30,BK30/BL30)</f>
        <v>1</v>
      </c>
      <c r="BO30" s="1">
        <v>11</v>
      </c>
      <c r="BP30" s="1">
        <f ca="1">IF(BN30/BO30=INT(BN30/BO30),1,0)</f>
        <v>0</v>
      </c>
      <c r="BQ30" s="1">
        <f ca="1">IF(BP30=0,BN30,BN30/BO30)</f>
        <v>1</v>
      </c>
      <c r="BR30" s="1">
        <v>169</v>
      </c>
      <c r="BS30" s="1">
        <f ca="1">IF(BQ30/BR30=INT(BQ30/BR30),1,0)</f>
        <v>0</v>
      </c>
      <c r="BT30" s="1">
        <f ca="1">IF(BS30=0,BQ30,BQ30/BR30)</f>
        <v>1</v>
      </c>
      <c r="BU30" s="1">
        <v>13</v>
      </c>
      <c r="BV30" s="1">
        <f ca="1">IF(BT30/BU30=INT(BT30/BU30),1,0)</f>
        <v>0</v>
      </c>
      <c r="BW30" s="1">
        <f ca="1">IF(BV30=0,BT30,BT30/BU30)</f>
        <v>1</v>
      </c>
      <c r="BX30" s="1">
        <v>17</v>
      </c>
      <c r="BY30" s="1">
        <f ca="1">IF(BW30/BX30=INT(BW30/BX30),1,0)</f>
        <v>0</v>
      </c>
      <c r="BZ30" s="1">
        <f ca="1">IF(BY30=0,BW30,BW30/BX30)</f>
        <v>1</v>
      </c>
      <c r="CA30" s="1">
        <v>19</v>
      </c>
      <c r="CB30" s="1">
        <f ca="1">IF(BZ30/CA30=INT(BZ30/CA30),1,0)</f>
        <v>0</v>
      </c>
      <c r="CC30" s="1">
        <f ca="1">IF(CB30=0,BZ30,BZ30/CA30)</f>
        <v>1</v>
      </c>
      <c r="CD30" s="1">
        <v>23</v>
      </c>
      <c r="CE30" s="1">
        <f ca="1">IF(CC30/CD30=INT(CC30/CD30),1,0)</f>
        <v>0</v>
      </c>
      <c r="CF30" s="1">
        <f ca="1">IF(CE30=0,CC30,CC30/CD30)</f>
        <v>1</v>
      </c>
      <c r="CG30" s="1">
        <v>29</v>
      </c>
      <c r="CH30" s="1">
        <f ca="1">IF(CF30/CG30=INT(CF30/CG30),1,0)</f>
        <v>0</v>
      </c>
      <c r="CI30" s="1">
        <f ca="1">IF(CH30=0,CF30,CF30/CG30)</f>
        <v>1</v>
      </c>
      <c r="CJ30" s="1">
        <v>31</v>
      </c>
      <c r="CK30" s="1">
        <f ca="1">IF(CI30/CJ30=INT(CI30/CJ30),1,0)</f>
        <v>0</v>
      </c>
      <c r="CL30" s="1">
        <f ca="1">IF(CK30=0,CI30,CI30/CJ30)</f>
        <v>1</v>
      </c>
      <c r="CM30" s="1">
        <v>37</v>
      </c>
      <c r="CN30" s="1">
        <f ca="1">IF(CL30/CM30=INT(CL30/CM30),1,0)</f>
        <v>0</v>
      </c>
      <c r="CO30" s="1">
        <f ca="1">IF(CN30=0,CL30,CL30/CM30)</f>
        <v>1</v>
      </c>
      <c r="CP30" s="1">
        <v>41</v>
      </c>
      <c r="CQ30" s="1">
        <f ca="1">IF(CO30/CP30=INT(CO30/CP30),1,0)</f>
        <v>0</v>
      </c>
      <c r="CR30" s="1">
        <f ca="1">IF(CQ30=0,CO30,CO30/CP30)</f>
        <v>1</v>
      </c>
      <c r="CS30" s="1">
        <v>43</v>
      </c>
      <c r="CT30" s="1">
        <f ca="1">IF(CR30/CS30=INT(CR30/CS30),1,0)</f>
        <v>0</v>
      </c>
      <c r="CU30" s="1">
        <f ca="1">IF(CT30=0,CR30,CR30/CS30)</f>
        <v>1</v>
      </c>
      <c r="CV30" s="1">
        <v>47</v>
      </c>
      <c r="CW30" s="1">
        <f ca="1">IF(CU30/CV30=INT(CU30/CV30),1,0)</f>
        <v>0</v>
      </c>
      <c r="CX30" s="1">
        <f ca="1">IF(CW30=0,CU30,CU30/CV30)</f>
        <v>1</v>
      </c>
      <c r="CY30" s="1">
        <v>53</v>
      </c>
      <c r="CZ30" s="1">
        <f ca="1">IF(CX30/CY30=INT(CX30/CY30),1,0)</f>
        <v>0</v>
      </c>
      <c r="DA30" s="1">
        <f ca="1">IF(CZ30=0,CX30,CX30/CY30)</f>
        <v>1</v>
      </c>
      <c r="DB30" s="1">
        <v>59</v>
      </c>
      <c r="DC30" s="1">
        <f ca="1">IF(DA30/DB30=INT(DA30/DB30),1,0)</f>
        <v>0</v>
      </c>
      <c r="DD30" s="1">
        <f ca="1">IF(DC30=0,DA30,DA30/DB30)</f>
        <v>1</v>
      </c>
      <c r="DE30" s="1">
        <v>61</v>
      </c>
      <c r="DF30" s="1">
        <f ca="1">IF(DD30/DE30=INT(DD30/DE30),1,0)</f>
        <v>0</v>
      </c>
      <c r="DG30" s="1">
        <f ca="1">IF(DF30=0,DD30,DD30/DE30)</f>
        <v>1</v>
      </c>
      <c r="DH30" s="1">
        <v>67</v>
      </c>
      <c r="DI30" s="1">
        <f ca="1">IF(DG30/DH30=INT(DG30/DH30),1,0)</f>
        <v>0</v>
      </c>
      <c r="DJ30" s="1">
        <f ca="1">IF(DI30=0,DG30,DG30/DH30)</f>
        <v>1</v>
      </c>
      <c r="DK30" s="1">
        <v>71</v>
      </c>
      <c r="DL30" s="1">
        <f ca="1">IF(DJ30/DK30=INT(DJ30/DK30),1,0)</f>
        <v>0</v>
      </c>
      <c r="DM30" s="1">
        <f ca="1">IF(DL30=0,DJ30,DJ30/DK30)</f>
        <v>1</v>
      </c>
      <c r="DN30" s="1">
        <v>73</v>
      </c>
      <c r="DO30" s="1">
        <f ca="1">IF(DM30/DN30=INT(DM30/DN30),1,0)</f>
        <v>0</v>
      </c>
      <c r="DP30" s="1">
        <f ca="1">IF(DO30=0,DM30,DM30/DN30)</f>
        <v>1</v>
      </c>
      <c r="DQ30" s="1">
        <v>79</v>
      </c>
      <c r="DR30" s="1">
        <f ca="1">IF(DP30/DQ30=INT(DP30/DQ30),1,0)</f>
        <v>0</v>
      </c>
      <c r="DS30" s="1">
        <f ca="1">IF(DR30=0,DP30,DP30/DQ30)</f>
        <v>1</v>
      </c>
      <c r="DT30" s="1">
        <v>83</v>
      </c>
      <c r="DU30" s="1">
        <f ca="1">IF(DS30/DT30=INT(DS30/DT30),1,0)</f>
        <v>0</v>
      </c>
      <c r="DV30" s="1">
        <f ca="1">IF(DU30=0,DS30,DS30/DT30)</f>
        <v>1</v>
      </c>
      <c r="DW30" s="1">
        <v>89</v>
      </c>
      <c r="DX30" s="1">
        <f ca="1">IF(DV30/DW30=INT(DV30/DW30),1,0)</f>
        <v>0</v>
      </c>
      <c r="DY30" s="1">
        <f ca="1">IF(DX30=0,DV30,DV30/DW30)</f>
        <v>1</v>
      </c>
      <c r="DZ30" s="1">
        <v>97</v>
      </c>
      <c r="EA30" s="1">
        <f ca="1">IF(DY30/DZ30=INT(DY30/DZ30),1,0)</f>
        <v>0</v>
      </c>
      <c r="EB30" s="1">
        <f ca="1">IF(EA30=0,DY30,DY30/DZ30)</f>
        <v>1</v>
      </c>
      <c r="EC30" s="1">
        <v>101</v>
      </c>
      <c r="ED30" s="1">
        <f ca="1">IF(EB30/EC30=INT(EB30/EC30),1,0)</f>
        <v>0</v>
      </c>
      <c r="EE30" s="1">
        <f ca="1">IF(ED30=0,EB30,EB30/EC30)</f>
        <v>1</v>
      </c>
      <c r="EF30" s="1">
        <v>103</v>
      </c>
      <c r="EG30" s="1">
        <f ca="1">IF(EE30/EF30=INT(EE30/EF30),1,0)</f>
        <v>0</v>
      </c>
      <c r="EH30" s="1">
        <f ca="1">IF(EG30=0,EE30,EE30/EF30)</f>
        <v>1</v>
      </c>
      <c r="EI30" s="1">
        <v>107</v>
      </c>
      <c r="EJ30" s="1">
        <f ca="1">IF(EH30/EI30=INT(EH30/EI30),1,0)</f>
        <v>0</v>
      </c>
      <c r="EK30" s="1">
        <f ca="1">IF(EJ30=0,EH30,EH30/EI30)</f>
        <v>1</v>
      </c>
      <c r="EL30" s="1">
        <v>109</v>
      </c>
      <c r="EM30" s="1">
        <f ca="1">IF(EK30/EL30=INT(EK30/EL30),1,0)</f>
        <v>0</v>
      </c>
      <c r="EN30" s="1">
        <f ca="1">IF(EM30=0,EK30,EK30/EL30)</f>
        <v>1</v>
      </c>
      <c r="EO30" s="1">
        <v>113</v>
      </c>
      <c r="EP30" s="1">
        <f ca="1">IF(EN30/EO30=INT(EN30/EO30),1,0)</f>
        <v>0</v>
      </c>
      <c r="EQ30" s="1">
        <f ca="1">IF(EP30=0,EN30,EN30/EO30)</f>
        <v>1</v>
      </c>
      <c r="ER30" s="1">
        <v>127</v>
      </c>
      <c r="ES30" s="1">
        <f ca="1">IF(EQ30/ER30=INT(EQ30/ER30),1,0)</f>
        <v>0</v>
      </c>
      <c r="ET30" s="1">
        <f ca="1">IF(ES30=0,EQ30,EQ30/ER30)</f>
        <v>1</v>
      </c>
      <c r="EU30" s="1">
        <v>131</v>
      </c>
      <c r="EV30" s="1">
        <f ca="1">IF(ET30/EU30=INT(ET30/EU30),1,0)</f>
        <v>0</v>
      </c>
      <c r="EW30" s="1">
        <f ca="1">IF(EV30=0,ET30,ET30/EU30)</f>
        <v>1</v>
      </c>
      <c r="EX30" s="1">
        <v>137</v>
      </c>
      <c r="EY30" s="1">
        <f ca="1">IF(EW30/EX30=INT(EW30/EX30),1,0)</f>
        <v>0</v>
      </c>
      <c r="EZ30" s="1">
        <f ca="1">IF(EY30=0,EW30,EW30/EX30)</f>
        <v>1</v>
      </c>
      <c r="FA30" s="1">
        <v>139</v>
      </c>
      <c r="FB30" s="1">
        <f ca="1">IF(EZ30/FA30=INT(EZ30/FA30),1,0)</f>
        <v>0</v>
      </c>
      <c r="FC30" s="1">
        <f ca="1">IF(FB30=0,EZ30,EZ30/FA30)</f>
        <v>1</v>
      </c>
      <c r="FD30" s="1">
        <v>149</v>
      </c>
      <c r="FE30" s="1">
        <f ca="1">IF(FC30/FD30=INT(FC30/FD30),1,0)</f>
        <v>0</v>
      </c>
      <c r="FF30" s="1">
        <f ca="1">IF(FE30=0,FC30,FC30/FD30)</f>
        <v>1</v>
      </c>
      <c r="FG30" s="1"/>
      <c r="FH30" s="1">
        <f ca="1">8*AF30+4*AI30+2*AL30+AO30</f>
        <v>0</v>
      </c>
      <c r="FI30" s="1">
        <f ca="1">4*AR30+2*AU30+AX30</f>
        <v>0</v>
      </c>
      <c r="FJ30" s="1">
        <f ca="1">2*BA30+BD30</f>
        <v>0</v>
      </c>
      <c r="FK30" s="1">
        <f ca="1">2*BG30+BJ30</f>
        <v>1</v>
      </c>
      <c r="FL30" s="1">
        <f ca="1">2*BM30+BP30</f>
        <v>0</v>
      </c>
      <c r="FM30" s="1">
        <f ca="1">2*BS30+BV30</f>
        <v>0</v>
      </c>
      <c r="FN30" s="1">
        <f ca="1">BY30</f>
        <v>0</v>
      </c>
      <c r="FO30" s="1">
        <f ca="1">CB30</f>
        <v>0</v>
      </c>
      <c r="FP30" s="1">
        <f ca="1">CE30</f>
        <v>0</v>
      </c>
      <c r="FQ30" s="1">
        <f ca="1">CH30</f>
        <v>0</v>
      </c>
      <c r="FR30" s="1">
        <f ca="1">CK30</f>
        <v>0</v>
      </c>
      <c r="FS30">
        <f ca="1">CN30</f>
        <v>0</v>
      </c>
      <c r="FT30">
        <f ca="1">CQ30</f>
        <v>0</v>
      </c>
      <c r="FU30">
        <f ca="1">CT30</f>
        <v>0</v>
      </c>
      <c r="FV30">
        <f ca="1">CW30</f>
        <v>0</v>
      </c>
      <c r="FW30">
        <f ca="1">CZ30</f>
        <v>0</v>
      </c>
      <c r="FX30">
        <f ca="1">DC30</f>
        <v>0</v>
      </c>
      <c r="FY30">
        <f ca="1">DF30</f>
        <v>0</v>
      </c>
      <c r="FZ30">
        <f ca="1">DI30</f>
        <v>0</v>
      </c>
      <c r="GA30">
        <f ca="1">DL30</f>
        <v>0</v>
      </c>
      <c r="GB30">
        <f ca="1">DO30</f>
        <v>0</v>
      </c>
      <c r="GC30">
        <f ca="1">DR30</f>
        <v>0</v>
      </c>
      <c r="GD30">
        <f ca="1">DU30</f>
        <v>0</v>
      </c>
      <c r="GE30">
        <f ca="1">DX30</f>
        <v>0</v>
      </c>
      <c r="GF30">
        <f ca="1">EA30</f>
        <v>0</v>
      </c>
      <c r="GG30">
        <f ca="1">ED30</f>
        <v>0</v>
      </c>
      <c r="GH30">
        <f ca="1">EG30</f>
        <v>0</v>
      </c>
      <c r="GI30">
        <f ca="1">EJ30</f>
        <v>0</v>
      </c>
      <c r="GJ30">
        <f ca="1">EM30</f>
        <v>0</v>
      </c>
      <c r="GK30">
        <f ca="1">EP30</f>
        <v>0</v>
      </c>
      <c r="GL30">
        <f ca="1">ES30</f>
        <v>0</v>
      </c>
      <c r="GM30">
        <f ca="1">EV30</f>
        <v>0</v>
      </c>
      <c r="GN30">
        <f ca="1">EY30</f>
        <v>0</v>
      </c>
      <c r="GO30">
        <f ca="1">FB30</f>
        <v>0</v>
      </c>
      <c r="GP30">
        <f ca="1">FE30</f>
        <v>0</v>
      </c>
      <c r="GQ30">
        <f ca="1">AD30</f>
        <v>7</v>
      </c>
      <c r="GR30">
        <f ca="1">GQ30/GQ33</f>
        <v>7</v>
      </c>
    </row>
    <row r="31" spans="2:221" ht="6" hidden="1" customHeight="1" x14ac:dyDescent="0.25">
      <c r="B31" s="80"/>
      <c r="C31" s="71"/>
      <c r="D31" s="71"/>
      <c r="E31" s="104"/>
      <c r="F31" s="122"/>
      <c r="G31" s="104"/>
      <c r="H31" s="71"/>
      <c r="I31" s="75"/>
      <c r="M31" s="162"/>
      <c r="AB31">
        <f ca="1">AB30+INT(AC30/AC31)</f>
        <v>1</v>
      </c>
      <c r="AC31" s="1">
        <f ca="1">GU23</f>
        <v>30</v>
      </c>
      <c r="AD31">
        <f ca="1">AC31</f>
        <v>30</v>
      </c>
      <c r="AE31">
        <v>256</v>
      </c>
      <c r="AF31" s="1">
        <f ca="1">IF(AD31/AE31=INT(AD31/AE31),1,0)</f>
        <v>0</v>
      </c>
      <c r="AG31" s="1">
        <f ca="1">IF(AF31=0,AD31,AD31/AE31)</f>
        <v>30</v>
      </c>
      <c r="AH31" s="1">
        <v>16</v>
      </c>
      <c r="AI31" s="1">
        <f ca="1">IF(AG31/AH31=INT(AG31/AH31),1,0)</f>
        <v>0</v>
      </c>
      <c r="AJ31" s="1">
        <f ca="1">IF(AI31=0,AG31,AG31/AH31)</f>
        <v>30</v>
      </c>
      <c r="AK31" s="1">
        <v>4</v>
      </c>
      <c r="AL31" s="1">
        <f ca="1">IF(AJ31/AK31=INT(AJ31/AK31),1,0)</f>
        <v>0</v>
      </c>
      <c r="AM31" s="1">
        <f ca="1">IF(AL31=0,AJ31,AJ31/AK31)</f>
        <v>30</v>
      </c>
      <c r="AN31" s="1">
        <v>2</v>
      </c>
      <c r="AO31" s="1">
        <f ca="1">IF(AM31/AN31=INT(AM31/AN31),1,0)</f>
        <v>1</v>
      </c>
      <c r="AP31" s="1">
        <f ca="1">IF(AO31=0,AM31,AM31/AN31)</f>
        <v>15</v>
      </c>
      <c r="AQ31" s="1">
        <v>81</v>
      </c>
      <c r="AR31" s="1">
        <f ca="1">IF(AP31/AQ31=INT(AP31/AQ31),1,0)</f>
        <v>0</v>
      </c>
      <c r="AS31" s="1">
        <f ca="1">IF(AR31=0,AP31,AP31/AQ31)</f>
        <v>15</v>
      </c>
      <c r="AT31" s="1">
        <v>9</v>
      </c>
      <c r="AU31" s="1">
        <f ca="1">IF(AS31/AT31=INT(AS31/AT31),1,0)</f>
        <v>0</v>
      </c>
      <c r="AV31" s="1">
        <f ca="1">IF(AU31=0,AS31,AS31/AT31)</f>
        <v>15</v>
      </c>
      <c r="AW31" s="1">
        <v>3</v>
      </c>
      <c r="AX31" s="1">
        <f ca="1">IF(AV31/AW31=INT(AV31/AW31),1,0)</f>
        <v>1</v>
      </c>
      <c r="AY31" s="1">
        <f ca="1">IF(AX31=0,AV31,AV31/AW31)</f>
        <v>5</v>
      </c>
      <c r="AZ31" s="1">
        <v>25</v>
      </c>
      <c r="BA31" s="1">
        <f ca="1">IF(AY31/AZ31=INT(AY31/AZ31),1,0)</f>
        <v>0</v>
      </c>
      <c r="BB31" s="1">
        <f ca="1">IF(BA31=0,AY31,AY31/AZ31)</f>
        <v>5</v>
      </c>
      <c r="BC31" s="1">
        <v>5</v>
      </c>
      <c r="BD31" s="1">
        <f ca="1">IF(BB31/BC31=INT(BB31/BC31),1,0)</f>
        <v>1</v>
      </c>
      <c r="BE31" s="1">
        <f ca="1">IF(BD31=0,BB31,BB31/BC31)</f>
        <v>1</v>
      </c>
      <c r="BF31" s="1">
        <v>49</v>
      </c>
      <c r="BG31" s="1">
        <f ca="1">IF(BE31/BF31=INT(BE31/BF31),1,0)</f>
        <v>0</v>
      </c>
      <c r="BH31" s="1">
        <f ca="1">IF(BG31=0,BE31,BE31/BF31)</f>
        <v>1</v>
      </c>
      <c r="BI31" s="1">
        <v>7</v>
      </c>
      <c r="BJ31" s="1">
        <f ca="1">IF(BH31/BI31=INT(BH31/BI31),1,0)</f>
        <v>0</v>
      </c>
      <c r="BK31" s="1">
        <f ca="1">IF(BJ31=0,BH31,BH31/BI31)</f>
        <v>1</v>
      </c>
      <c r="BL31" s="1">
        <v>121</v>
      </c>
      <c r="BM31" s="1">
        <f ca="1">IF(BK31/BL31=INT(BK31/BL31),1,0)</f>
        <v>0</v>
      </c>
      <c r="BN31" s="1">
        <f ca="1">IF(BM31=0,BK31,BK31/BL31)</f>
        <v>1</v>
      </c>
      <c r="BO31" s="1">
        <v>11</v>
      </c>
      <c r="BP31" s="1">
        <f ca="1">IF(BN31/BO31=INT(BN31/BO31),1,0)</f>
        <v>0</v>
      </c>
      <c r="BQ31" s="1">
        <f ca="1">IF(BP31=0,BN31,BN31/BO31)</f>
        <v>1</v>
      </c>
      <c r="BR31" s="1">
        <v>169</v>
      </c>
      <c r="BS31" s="1">
        <f ca="1">IF(BQ31/BR31=INT(BQ31/BR31),1,0)</f>
        <v>0</v>
      </c>
      <c r="BT31" s="1">
        <f ca="1">IF(BS31=0,BQ31,BQ31/BR31)</f>
        <v>1</v>
      </c>
      <c r="BU31" s="1">
        <v>13</v>
      </c>
      <c r="BV31" s="1">
        <f ca="1">IF(BT31/BU31=INT(BT31/BU31),1,0)</f>
        <v>0</v>
      </c>
      <c r="BW31" s="1">
        <f ca="1">IF(BV31=0,BT31,BT31/BU31)</f>
        <v>1</v>
      </c>
      <c r="BX31" s="1">
        <v>17</v>
      </c>
      <c r="BY31" s="1">
        <f ca="1">IF(BW31/BX31=INT(BW31/BX31),1,0)</f>
        <v>0</v>
      </c>
      <c r="BZ31" s="1">
        <f ca="1">IF(BY31=0,BW31,BW31/BX31)</f>
        <v>1</v>
      </c>
      <c r="CA31" s="1">
        <v>19</v>
      </c>
      <c r="CB31" s="1">
        <f ca="1">IF(BZ31/CA31=INT(BZ31/CA31),1,0)</f>
        <v>0</v>
      </c>
      <c r="CC31" s="1">
        <f ca="1">IF(CB31=0,BZ31,BZ31/CA31)</f>
        <v>1</v>
      </c>
      <c r="CD31" s="1">
        <v>23</v>
      </c>
      <c r="CE31" s="1">
        <f ca="1">IF(CC31/CD31=INT(CC31/CD31),1,0)</f>
        <v>0</v>
      </c>
      <c r="CF31" s="1">
        <f ca="1">IF(CE31=0,CC31,CC31/CD31)</f>
        <v>1</v>
      </c>
      <c r="CG31" s="1">
        <v>29</v>
      </c>
      <c r="CH31" s="1">
        <f ca="1">IF(CF31/CG31=INT(CF31/CG31),1,0)</f>
        <v>0</v>
      </c>
      <c r="CI31" s="1">
        <f ca="1">IF(CH31=0,CF31,CF31/CG31)</f>
        <v>1</v>
      </c>
      <c r="CJ31" s="1">
        <v>31</v>
      </c>
      <c r="CK31" s="1">
        <f ca="1">IF(CI31/CJ31=INT(CI31/CJ31),1,0)</f>
        <v>0</v>
      </c>
      <c r="CL31" s="1">
        <f ca="1">IF(CK31=0,CI31,CI31/CJ31)</f>
        <v>1</v>
      </c>
      <c r="CM31" s="1">
        <v>37</v>
      </c>
      <c r="CN31" s="1">
        <f ca="1">IF(CL31/CM31=INT(CL31/CM31),1,0)</f>
        <v>0</v>
      </c>
      <c r="CO31" s="1">
        <f ca="1">IF(CN31=0,CL31,CL31/CM31)</f>
        <v>1</v>
      </c>
      <c r="CP31" s="1">
        <v>41</v>
      </c>
      <c r="CQ31" s="1">
        <f ca="1">IF(CO31/CP31=INT(CO31/CP31),1,0)</f>
        <v>0</v>
      </c>
      <c r="CR31" s="1">
        <f ca="1">IF(CQ31=0,CO31,CO31/CP31)</f>
        <v>1</v>
      </c>
      <c r="CS31" s="1">
        <v>43</v>
      </c>
      <c r="CT31" s="1">
        <f ca="1">IF(CR31/CS31=INT(CR31/CS31),1,0)</f>
        <v>0</v>
      </c>
      <c r="CU31" s="1">
        <f ca="1">IF(CT31=0,CR31,CR31/CS31)</f>
        <v>1</v>
      </c>
      <c r="CV31" s="1">
        <v>47</v>
      </c>
      <c r="CW31" s="1">
        <f ca="1">IF(CU31/CV31=INT(CU31/CV31),1,0)</f>
        <v>0</v>
      </c>
      <c r="CX31" s="1">
        <f ca="1">IF(CW31=0,CU31,CU31/CV31)</f>
        <v>1</v>
      </c>
      <c r="CY31" s="1">
        <v>53</v>
      </c>
      <c r="CZ31" s="1">
        <f ca="1">IF(CX31/CY31=INT(CX31/CY31),1,0)</f>
        <v>0</v>
      </c>
      <c r="DA31" s="1">
        <f ca="1">IF(CZ31=0,CX31,CX31/CY31)</f>
        <v>1</v>
      </c>
      <c r="DB31" s="1">
        <v>59</v>
      </c>
      <c r="DC31" s="1">
        <f ca="1">IF(DA31/DB31=INT(DA31/DB31),1,0)</f>
        <v>0</v>
      </c>
      <c r="DD31" s="1">
        <f ca="1">IF(DC31=0,DA31,DA31/DB31)</f>
        <v>1</v>
      </c>
      <c r="DE31" s="1">
        <v>61</v>
      </c>
      <c r="DF31" s="1">
        <f ca="1">IF(DD31/DE31=INT(DD31/DE31),1,0)</f>
        <v>0</v>
      </c>
      <c r="DG31" s="1">
        <f ca="1">IF(DF31=0,DD31,DD31/DE31)</f>
        <v>1</v>
      </c>
      <c r="DH31" s="1">
        <v>67</v>
      </c>
      <c r="DI31" s="1">
        <f ca="1">IF(DG31/DH31=INT(DG31/DH31),1,0)</f>
        <v>0</v>
      </c>
      <c r="DJ31" s="1">
        <f ca="1">IF(DI31=0,DG31,DG31/DH31)</f>
        <v>1</v>
      </c>
      <c r="DK31" s="1">
        <v>71</v>
      </c>
      <c r="DL31" s="1">
        <f ca="1">IF(DJ31/DK31=INT(DJ31/DK31),1,0)</f>
        <v>0</v>
      </c>
      <c r="DM31" s="1">
        <f ca="1">IF(DL31=0,DJ31,DJ31/DK31)</f>
        <v>1</v>
      </c>
      <c r="DN31" s="1">
        <v>73</v>
      </c>
      <c r="DO31" s="1">
        <f ca="1">IF(DM31/DN31=INT(DM31/DN31),1,0)</f>
        <v>0</v>
      </c>
      <c r="DP31" s="1">
        <f ca="1">IF(DO31=0,DM31,DM31/DN31)</f>
        <v>1</v>
      </c>
      <c r="DQ31" s="1">
        <v>79</v>
      </c>
      <c r="DR31" s="1">
        <f ca="1">IF(DP31/DQ31=INT(DP31/DQ31),1,0)</f>
        <v>0</v>
      </c>
      <c r="DS31" s="1">
        <f ca="1">IF(DR31=0,DP31,DP31/DQ31)</f>
        <v>1</v>
      </c>
      <c r="DT31" s="1">
        <v>83</v>
      </c>
      <c r="DU31" s="1">
        <f ca="1">IF(DS31/DT31=INT(DS31/DT31),1,0)</f>
        <v>0</v>
      </c>
      <c r="DV31" s="1">
        <f ca="1">IF(DU31=0,DS31,DS31/DT31)</f>
        <v>1</v>
      </c>
      <c r="DW31" s="1">
        <v>89</v>
      </c>
      <c r="DX31" s="1">
        <f ca="1">IF(DV31/DW31=INT(DV31/DW31),1,0)</f>
        <v>0</v>
      </c>
      <c r="DY31" s="1">
        <f ca="1">IF(DX31=0,DV31,DV31/DW31)</f>
        <v>1</v>
      </c>
      <c r="DZ31" s="1">
        <v>97</v>
      </c>
      <c r="EA31" s="1">
        <f ca="1">IF(DY31/DZ31=INT(DY31/DZ31),1,0)</f>
        <v>0</v>
      </c>
      <c r="EB31" s="1">
        <f ca="1">IF(EA31=0,DY31,DY31/DZ31)</f>
        <v>1</v>
      </c>
      <c r="EC31" s="1">
        <v>101</v>
      </c>
      <c r="ED31" s="1">
        <f ca="1">IF(EB31/EC31=INT(EB31/EC31),1,0)</f>
        <v>0</v>
      </c>
      <c r="EE31" s="1">
        <f ca="1">IF(ED31=0,EB31,EB31/EC31)</f>
        <v>1</v>
      </c>
      <c r="EF31" s="1">
        <v>103</v>
      </c>
      <c r="EG31" s="1">
        <f ca="1">IF(EE31/EF31=INT(EE31/EF31),1,0)</f>
        <v>0</v>
      </c>
      <c r="EH31" s="1">
        <f ca="1">IF(EG31=0,EE31,EE31/EF31)</f>
        <v>1</v>
      </c>
      <c r="EI31" s="1">
        <v>107</v>
      </c>
      <c r="EJ31" s="1">
        <f ca="1">IF(EH31/EI31=INT(EH31/EI31),1,0)</f>
        <v>0</v>
      </c>
      <c r="EK31" s="1">
        <f ca="1">IF(EJ31=0,EH31,EH31/EI31)</f>
        <v>1</v>
      </c>
      <c r="EL31" s="1">
        <v>109</v>
      </c>
      <c r="EM31" s="1">
        <f ca="1">IF(EK31/EL31=INT(EK31/EL31),1,0)</f>
        <v>0</v>
      </c>
      <c r="EN31" s="1">
        <f ca="1">IF(EM31=0,EK31,EK31/EL31)</f>
        <v>1</v>
      </c>
      <c r="EO31" s="1">
        <v>113</v>
      </c>
      <c r="EP31" s="1">
        <f ca="1">IF(EN31/EO31=INT(EN31/EO31),1,0)</f>
        <v>0</v>
      </c>
      <c r="EQ31" s="1">
        <f ca="1">IF(EP31=0,EN31,EN31/EO31)</f>
        <v>1</v>
      </c>
      <c r="ER31" s="1">
        <v>127</v>
      </c>
      <c r="ES31" s="1">
        <f ca="1">IF(EQ31/ER31=INT(EQ31/ER31),1,0)</f>
        <v>0</v>
      </c>
      <c r="ET31" s="1">
        <f ca="1">IF(ES31=0,EQ31,EQ31/ER31)</f>
        <v>1</v>
      </c>
      <c r="EU31" s="1">
        <v>131</v>
      </c>
      <c r="EV31" s="1">
        <f ca="1">IF(ET31/EU31=INT(ET31/EU31),1,0)</f>
        <v>0</v>
      </c>
      <c r="EW31" s="1">
        <f ca="1">IF(EV31=0,ET31,ET31/EU31)</f>
        <v>1</v>
      </c>
      <c r="EX31" s="1">
        <v>137</v>
      </c>
      <c r="EY31" s="1">
        <f ca="1">IF(EW31/EX31=INT(EW31/EX31),1,0)</f>
        <v>0</v>
      </c>
      <c r="EZ31" s="1">
        <f ca="1">IF(EY31=0,EW31,EW31/EX31)</f>
        <v>1</v>
      </c>
      <c r="FA31" s="1">
        <v>139</v>
      </c>
      <c r="FB31" s="1">
        <f ca="1">IF(EZ31/FA31=INT(EZ31/FA31),1,0)</f>
        <v>0</v>
      </c>
      <c r="FC31" s="1">
        <f ca="1">IF(FB31=0,EZ31,EZ31/FA31)</f>
        <v>1</v>
      </c>
      <c r="FD31" s="1">
        <v>149</v>
      </c>
      <c r="FE31" s="1">
        <f ca="1">IF(FC31/FD31=INT(FC31/FD31),1,0)</f>
        <v>0</v>
      </c>
      <c r="FF31" s="1">
        <f ca="1">IF(FE31=0,FC31,FC31/FD31)</f>
        <v>1</v>
      </c>
      <c r="FG31" s="1"/>
      <c r="FH31" s="1">
        <f ca="1">8*AF31+4*AI31+2*AL31+AO31</f>
        <v>1</v>
      </c>
      <c r="FI31" s="1">
        <f ca="1">4*AR31+2*AU31+AX31</f>
        <v>1</v>
      </c>
      <c r="FJ31" s="1">
        <f ca="1">2*BA31+BD31</f>
        <v>1</v>
      </c>
      <c r="FK31" s="1">
        <f ca="1">2*BG31+BJ31</f>
        <v>0</v>
      </c>
      <c r="FL31" s="1">
        <f ca="1">2*BM31+BP31</f>
        <v>0</v>
      </c>
      <c r="FM31" s="1">
        <f ca="1">2*BS31+BV31</f>
        <v>0</v>
      </c>
      <c r="FN31" s="1">
        <f ca="1">BY31</f>
        <v>0</v>
      </c>
      <c r="FO31" s="1">
        <f ca="1">CB31</f>
        <v>0</v>
      </c>
      <c r="FP31" s="1">
        <f ca="1">CE31</f>
        <v>0</v>
      </c>
      <c r="FQ31" s="1">
        <f ca="1">CH31</f>
        <v>0</v>
      </c>
      <c r="FR31" s="1">
        <f ca="1">CK31</f>
        <v>0</v>
      </c>
      <c r="FS31">
        <f ca="1">CN31</f>
        <v>0</v>
      </c>
      <c r="FT31">
        <f ca="1">CQ31</f>
        <v>0</v>
      </c>
      <c r="FU31">
        <f ca="1">CT31</f>
        <v>0</v>
      </c>
      <c r="FV31">
        <f ca="1">CW31</f>
        <v>0</v>
      </c>
      <c r="FW31">
        <f ca="1">CZ31</f>
        <v>0</v>
      </c>
      <c r="FX31">
        <f ca="1">DC31</f>
        <v>0</v>
      </c>
      <c r="FY31">
        <f ca="1">DF31</f>
        <v>0</v>
      </c>
      <c r="FZ31">
        <f ca="1">DI31</f>
        <v>0</v>
      </c>
      <c r="GA31">
        <f ca="1">DL31</f>
        <v>0</v>
      </c>
      <c r="GB31">
        <f ca="1">DO31</f>
        <v>0</v>
      </c>
      <c r="GC31">
        <f ca="1">DR31</f>
        <v>0</v>
      </c>
      <c r="GD31">
        <f ca="1">DU31</f>
        <v>0</v>
      </c>
      <c r="GE31">
        <f ca="1">DX31</f>
        <v>0</v>
      </c>
      <c r="GF31">
        <f ca="1">EA31</f>
        <v>0</v>
      </c>
      <c r="GG31">
        <f ca="1">ED31</f>
        <v>0</v>
      </c>
      <c r="GH31">
        <f ca="1">EG31</f>
        <v>0</v>
      </c>
      <c r="GI31">
        <f ca="1">EJ31</f>
        <v>0</v>
      </c>
      <c r="GJ31">
        <f ca="1">EM31</f>
        <v>0</v>
      </c>
      <c r="GK31">
        <f ca="1">EP31</f>
        <v>0</v>
      </c>
      <c r="GL31">
        <f ca="1">ES31</f>
        <v>0</v>
      </c>
      <c r="GM31">
        <f ca="1">EV31</f>
        <v>0</v>
      </c>
      <c r="GN31">
        <f ca="1">EY31</f>
        <v>0</v>
      </c>
      <c r="GO31">
        <f ca="1">FB31</f>
        <v>0</v>
      </c>
      <c r="GP31">
        <f ca="1">FE31</f>
        <v>0</v>
      </c>
      <c r="GQ31">
        <f ca="1">AD31</f>
        <v>30</v>
      </c>
      <c r="GR31">
        <f ca="1">GQ31/GQ33</f>
        <v>30</v>
      </c>
    </row>
    <row r="32" spans="2:221" ht="6" hidden="1" customHeight="1" x14ac:dyDescent="0.25">
      <c r="B32" s="80"/>
      <c r="C32" s="71"/>
      <c r="D32" s="71"/>
      <c r="E32" s="104"/>
      <c r="F32" s="122"/>
      <c r="G32" s="104"/>
      <c r="H32" s="71"/>
      <c r="I32" s="75"/>
      <c r="M32" s="162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>
        <f t="shared" ref="FH32:GP32" ca="1" si="42">IF(FH30&lt;FH31,FH30,FH31)</f>
        <v>0</v>
      </c>
      <c r="FI32" s="1">
        <f t="shared" ca="1" si="42"/>
        <v>0</v>
      </c>
      <c r="FJ32" s="1">
        <f t="shared" ca="1" si="42"/>
        <v>0</v>
      </c>
      <c r="FK32" s="1">
        <f t="shared" ca="1" si="42"/>
        <v>0</v>
      </c>
      <c r="FL32" s="1">
        <f t="shared" ca="1" si="42"/>
        <v>0</v>
      </c>
      <c r="FM32" s="1">
        <f t="shared" ca="1" si="42"/>
        <v>0</v>
      </c>
      <c r="FN32" s="1">
        <f t="shared" ca="1" si="42"/>
        <v>0</v>
      </c>
      <c r="FO32" s="1">
        <f t="shared" ca="1" si="42"/>
        <v>0</v>
      </c>
      <c r="FP32" s="1">
        <f t="shared" ca="1" si="42"/>
        <v>0</v>
      </c>
      <c r="FQ32" s="1">
        <f t="shared" ca="1" si="42"/>
        <v>0</v>
      </c>
      <c r="FR32" s="1">
        <f t="shared" ca="1" si="42"/>
        <v>0</v>
      </c>
      <c r="FS32" s="1">
        <f t="shared" ca="1" si="42"/>
        <v>0</v>
      </c>
      <c r="FT32" s="1">
        <f t="shared" ca="1" si="42"/>
        <v>0</v>
      </c>
      <c r="FU32" s="1">
        <f t="shared" ca="1" si="42"/>
        <v>0</v>
      </c>
      <c r="FV32" s="1">
        <f t="shared" ca="1" si="42"/>
        <v>0</v>
      </c>
      <c r="FW32" s="1">
        <f t="shared" ca="1" si="42"/>
        <v>0</v>
      </c>
      <c r="FX32" s="1">
        <f t="shared" ca="1" si="42"/>
        <v>0</v>
      </c>
      <c r="FY32" s="1">
        <f t="shared" ca="1" si="42"/>
        <v>0</v>
      </c>
      <c r="FZ32" s="1">
        <f t="shared" ca="1" si="42"/>
        <v>0</v>
      </c>
      <c r="GA32" s="1">
        <f t="shared" ca="1" si="42"/>
        <v>0</v>
      </c>
      <c r="GB32" s="1">
        <f t="shared" ca="1" si="42"/>
        <v>0</v>
      </c>
      <c r="GC32" s="1">
        <f t="shared" ca="1" si="42"/>
        <v>0</v>
      </c>
      <c r="GD32" s="1">
        <f t="shared" ca="1" si="42"/>
        <v>0</v>
      </c>
      <c r="GE32" s="1">
        <f t="shared" ca="1" si="42"/>
        <v>0</v>
      </c>
      <c r="GF32" s="1">
        <f t="shared" ca="1" si="42"/>
        <v>0</v>
      </c>
      <c r="GG32" s="1">
        <f t="shared" ca="1" si="42"/>
        <v>0</v>
      </c>
      <c r="GH32" s="1">
        <f t="shared" ca="1" si="42"/>
        <v>0</v>
      </c>
      <c r="GI32" s="1">
        <f t="shared" ca="1" si="42"/>
        <v>0</v>
      </c>
      <c r="GJ32" s="1">
        <f t="shared" ca="1" si="42"/>
        <v>0</v>
      </c>
      <c r="GK32" s="1">
        <f t="shared" ca="1" si="42"/>
        <v>0</v>
      </c>
      <c r="GL32" s="1">
        <f t="shared" ca="1" si="42"/>
        <v>0</v>
      </c>
      <c r="GM32" s="1">
        <f t="shared" ca="1" si="42"/>
        <v>0</v>
      </c>
      <c r="GN32" s="1">
        <f t="shared" ca="1" si="42"/>
        <v>0</v>
      </c>
      <c r="GO32" s="1">
        <f t="shared" ca="1" si="42"/>
        <v>0</v>
      </c>
      <c r="GP32" s="1">
        <f t="shared" ca="1" si="42"/>
        <v>0</v>
      </c>
    </row>
    <row r="33" spans="2:221" ht="6" hidden="1" customHeight="1" x14ac:dyDescent="0.25">
      <c r="B33" s="80"/>
      <c r="C33" s="71"/>
      <c r="D33" s="71"/>
      <c r="E33" s="104"/>
      <c r="F33" s="122"/>
      <c r="G33" s="104"/>
      <c r="H33" s="71"/>
      <c r="I33" s="75"/>
      <c r="M33" s="162"/>
      <c r="AC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>
        <f ca="1">FH$3^FH32</f>
        <v>1</v>
      </c>
      <c r="FI33">
        <f t="shared" ref="FI33:GP33" ca="1" si="43">FI$3^FI32*FH33</f>
        <v>1</v>
      </c>
      <c r="FJ33">
        <f t="shared" ca="1" si="43"/>
        <v>1</v>
      </c>
      <c r="FK33">
        <f t="shared" ca="1" si="43"/>
        <v>1</v>
      </c>
      <c r="FL33">
        <f t="shared" ca="1" si="43"/>
        <v>1</v>
      </c>
      <c r="FM33">
        <f t="shared" ca="1" si="43"/>
        <v>1</v>
      </c>
      <c r="FN33">
        <f t="shared" ca="1" si="43"/>
        <v>1</v>
      </c>
      <c r="FO33">
        <f t="shared" ca="1" si="43"/>
        <v>1</v>
      </c>
      <c r="FP33">
        <f t="shared" ca="1" si="43"/>
        <v>1</v>
      </c>
      <c r="FQ33">
        <f t="shared" ca="1" si="43"/>
        <v>1</v>
      </c>
      <c r="FR33">
        <f t="shared" ca="1" si="43"/>
        <v>1</v>
      </c>
      <c r="FS33">
        <f t="shared" ca="1" si="43"/>
        <v>1</v>
      </c>
      <c r="FT33">
        <f t="shared" ca="1" si="43"/>
        <v>1</v>
      </c>
      <c r="FU33">
        <f t="shared" ca="1" si="43"/>
        <v>1</v>
      </c>
      <c r="FV33">
        <f t="shared" ca="1" si="43"/>
        <v>1</v>
      </c>
      <c r="FW33">
        <f t="shared" ca="1" si="43"/>
        <v>1</v>
      </c>
      <c r="FX33">
        <f t="shared" ca="1" si="43"/>
        <v>1</v>
      </c>
      <c r="FY33">
        <f t="shared" ca="1" si="43"/>
        <v>1</v>
      </c>
      <c r="FZ33">
        <f t="shared" ca="1" si="43"/>
        <v>1</v>
      </c>
      <c r="GA33">
        <f t="shared" ca="1" si="43"/>
        <v>1</v>
      </c>
      <c r="GB33">
        <f t="shared" ca="1" si="43"/>
        <v>1</v>
      </c>
      <c r="GC33">
        <f t="shared" ca="1" si="43"/>
        <v>1</v>
      </c>
      <c r="GD33">
        <f t="shared" ca="1" si="43"/>
        <v>1</v>
      </c>
      <c r="GE33">
        <f t="shared" ca="1" si="43"/>
        <v>1</v>
      </c>
      <c r="GF33">
        <f t="shared" ca="1" si="43"/>
        <v>1</v>
      </c>
      <c r="GG33">
        <f t="shared" ca="1" si="43"/>
        <v>1</v>
      </c>
      <c r="GH33">
        <f t="shared" ca="1" si="43"/>
        <v>1</v>
      </c>
      <c r="GI33">
        <f t="shared" ca="1" si="43"/>
        <v>1</v>
      </c>
      <c r="GJ33">
        <f t="shared" ca="1" si="43"/>
        <v>1</v>
      </c>
      <c r="GK33">
        <f t="shared" ca="1" si="43"/>
        <v>1</v>
      </c>
      <c r="GL33">
        <f t="shared" ca="1" si="43"/>
        <v>1</v>
      </c>
      <c r="GM33">
        <f t="shared" ca="1" si="43"/>
        <v>1</v>
      </c>
      <c r="GN33">
        <f t="shared" ca="1" si="43"/>
        <v>1</v>
      </c>
      <c r="GO33">
        <f t="shared" ca="1" si="43"/>
        <v>1</v>
      </c>
      <c r="GP33">
        <f t="shared" ca="1" si="43"/>
        <v>1</v>
      </c>
      <c r="GQ33">
        <f ca="1">GP33</f>
        <v>1</v>
      </c>
    </row>
    <row r="34" spans="2:221" ht="8.25" customHeight="1" x14ac:dyDescent="0.25">
      <c r="B34" s="80"/>
      <c r="C34" s="71"/>
      <c r="D34" s="71"/>
      <c r="E34" s="104"/>
      <c r="F34" s="122"/>
      <c r="G34" s="104"/>
      <c r="H34" s="71"/>
      <c r="I34" s="75"/>
      <c r="M34" s="162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</row>
    <row r="35" spans="2:221" ht="19.5" customHeight="1" thickBot="1" x14ac:dyDescent="0.3">
      <c r="B35" s="71" t="str">
        <f ca="1">HD35</f>
        <v>2  13/15  –  7/15</v>
      </c>
      <c r="C35" s="71"/>
      <c r="D35" s="71"/>
      <c r="E35" s="104" t="s">
        <v>1</v>
      </c>
      <c r="F35" s="146" t="str">
        <f ca="1">HM35</f>
        <v>2  2/5</v>
      </c>
      <c r="G35" s="101"/>
      <c r="H35" s="71"/>
      <c r="I35" s="75">
        <f>INT((R35+K35)*1.3)</f>
        <v>3</v>
      </c>
      <c r="K35" s="147">
        <v>0</v>
      </c>
      <c r="L35" s="148" t="s">
        <v>187</v>
      </c>
      <c r="M35" s="162">
        <v>3</v>
      </c>
      <c r="N35" s="148">
        <v>3</v>
      </c>
      <c r="O35" s="147">
        <v>2</v>
      </c>
      <c r="Q35" s="147">
        <f>Q22+1</f>
        <v>3</v>
      </c>
      <c r="R35" s="147">
        <f>INT(0.5+(R$2/19*(Q35-1)))+O$2</f>
        <v>3</v>
      </c>
      <c r="T35">
        <f>R35</f>
        <v>3</v>
      </c>
      <c r="U35">
        <f>IF(R35=2,1,IF(R35=3,1,IF(R35=4,2,IF(R35=5,4,IF(R35=6,7,IF(R35=7,11,IF(R35=8,20,IF(R35=9,30,50))))))))</f>
        <v>1</v>
      </c>
      <c r="V35">
        <f>IF(R35=2,2,IF(R35=3,3,IF(R35=4,5,IF(R35=5,9,IF(R35=6,20,IF(R35=7,35,IF(R35=8,60,IF(R35=9,100,150))))))))</f>
        <v>3</v>
      </c>
      <c r="W35">
        <f>IF(R35=2,5,IF(R35=3,7,IF(R35=4,9,IF(R35=5,14,IF(R35=6,19,IF(R35=7,24,IF(R35=8,29,IF(R35=9,34,39))))))))</f>
        <v>7</v>
      </c>
      <c r="X35">
        <f>IF(R35=2,9,IF(R35=3,19,IF(R35=4,29,IF(R35=5,44,IF(R35=6,54,IF(R35=7,69,IF(R35=8,84,IF(R35=9,99,124))))))))</f>
        <v>19</v>
      </c>
      <c r="Y35">
        <f>IF(R35=2,6,IF(R35=3,8,IF(R35=4,10,IF(R35=5,15,IF(R35=6,20,IF(R35=7,25,IF(R35=8,30,IF(R35=9,35,40))))))))</f>
        <v>8</v>
      </c>
      <c r="Z35">
        <f>IF(R35=2,10,IF(R35=3,20,IF(R35=4,30,IF(R35=5,45,IF(R35=6,55,IF(R35=7,70,IF(R35=8,85,IF(R35=9,100,125))))))))</f>
        <v>20</v>
      </c>
      <c r="AA35" t="s">
        <v>21</v>
      </c>
      <c r="AB35" s="1">
        <f ca="1">INT((RAND()*(V35-(AB39+1))+AB39+1))</f>
        <v>2</v>
      </c>
      <c r="AC35" s="1">
        <f ca="1">INT((RAND()*(X35-W35+1)+W35))</f>
        <v>13</v>
      </c>
      <c r="AD35">
        <f ca="1">AC35-AC36*(AB36-AB35)</f>
        <v>13</v>
      </c>
      <c r="AE35">
        <v>256</v>
      </c>
      <c r="AF35" s="1">
        <f ca="1">IF(AD35/AE35=INT(AD35/AE35),1,0)</f>
        <v>0</v>
      </c>
      <c r="AG35" s="1">
        <f ca="1">IF(AF35=0,AD35,AD35/AE35)</f>
        <v>13</v>
      </c>
      <c r="AH35" s="1">
        <v>16</v>
      </c>
      <c r="AI35" s="1">
        <f ca="1">IF(AG35/AH35=INT(AG35/AH35),1,0)</f>
        <v>0</v>
      </c>
      <c r="AJ35" s="1">
        <f ca="1">IF(AI35=0,AG35,AG35/AH35)</f>
        <v>13</v>
      </c>
      <c r="AK35" s="1">
        <v>4</v>
      </c>
      <c r="AL35" s="1">
        <f ca="1">IF(AJ35/AK35=INT(AJ35/AK35),1,0)</f>
        <v>0</v>
      </c>
      <c r="AM35" s="1">
        <f ca="1">IF(AL35=0,AJ35,AJ35/AK35)</f>
        <v>13</v>
      </c>
      <c r="AN35" s="1">
        <v>2</v>
      </c>
      <c r="AO35" s="1">
        <f ca="1">IF(AM35/AN35=INT(AM35/AN35),1,0)</f>
        <v>0</v>
      </c>
      <c r="AP35" s="1">
        <f ca="1">IF(AO35=0,AM35,AM35/AN35)</f>
        <v>13</v>
      </c>
      <c r="AQ35" s="1">
        <v>81</v>
      </c>
      <c r="AR35" s="1">
        <f ca="1">IF(AP35/AQ35=INT(AP35/AQ35),1,0)</f>
        <v>0</v>
      </c>
      <c r="AS35" s="1">
        <f ca="1">IF(AR35=0,AP35,AP35/AQ35)</f>
        <v>13</v>
      </c>
      <c r="AT35" s="1">
        <v>9</v>
      </c>
      <c r="AU35" s="1">
        <f ca="1">IF(AS35/AT35=INT(AS35/AT35),1,0)</f>
        <v>0</v>
      </c>
      <c r="AV35" s="1">
        <f ca="1">IF(AU35=0,AS35,AS35/AT35)</f>
        <v>13</v>
      </c>
      <c r="AW35" s="1">
        <v>3</v>
      </c>
      <c r="AX35" s="1">
        <f ca="1">IF(AV35/AW35=INT(AV35/AW35),1,0)</f>
        <v>0</v>
      </c>
      <c r="AY35" s="1">
        <f ca="1">IF(AX35=0,AV35,AV35/AW35)</f>
        <v>13</v>
      </c>
      <c r="AZ35" s="1">
        <v>25</v>
      </c>
      <c r="BA35" s="1">
        <f ca="1">IF(AY35/AZ35=INT(AY35/AZ35),1,0)</f>
        <v>0</v>
      </c>
      <c r="BB35" s="1">
        <f ca="1">IF(BA35=0,AY35,AY35/AZ35)</f>
        <v>13</v>
      </c>
      <c r="BC35" s="1">
        <v>5</v>
      </c>
      <c r="BD35" s="1">
        <f ca="1">IF(BB35/BC35=INT(BB35/BC35),1,0)</f>
        <v>0</v>
      </c>
      <c r="BE35" s="1">
        <f ca="1">IF(BD35=0,BB35,BB35/BC35)</f>
        <v>13</v>
      </c>
      <c r="BF35" s="1">
        <v>49</v>
      </c>
      <c r="BG35" s="1">
        <f ca="1">IF(BE35/BF35=INT(BE35/BF35),1,0)</f>
        <v>0</v>
      </c>
      <c r="BH35" s="1">
        <f ca="1">IF(BG35=0,BE35,BE35/BF35)</f>
        <v>13</v>
      </c>
      <c r="BI35" s="1">
        <v>7</v>
      </c>
      <c r="BJ35" s="1">
        <f ca="1">IF(BH35/BI35=INT(BH35/BI35),1,0)</f>
        <v>0</v>
      </c>
      <c r="BK35" s="1">
        <f ca="1">IF(BJ35=0,BH35,BH35/BI35)</f>
        <v>13</v>
      </c>
      <c r="BL35" s="1">
        <v>121</v>
      </c>
      <c r="BM35" s="1">
        <f ca="1">IF(BK35/BL35=INT(BK35/BL35),1,0)</f>
        <v>0</v>
      </c>
      <c r="BN35" s="1">
        <f ca="1">IF(BM35=0,BK35,BK35/BL35)</f>
        <v>13</v>
      </c>
      <c r="BO35" s="1">
        <v>11</v>
      </c>
      <c r="BP35" s="1">
        <f ca="1">IF(BN35/BO35=INT(BN35/BO35),1,0)</f>
        <v>0</v>
      </c>
      <c r="BQ35" s="1">
        <f ca="1">IF(BP35=0,BN35,BN35/BO35)</f>
        <v>13</v>
      </c>
      <c r="BR35" s="1">
        <v>169</v>
      </c>
      <c r="BS35" s="1">
        <f ca="1">IF(BQ35/BR35=INT(BQ35/BR35),1,0)</f>
        <v>0</v>
      </c>
      <c r="BT35" s="1">
        <f ca="1">IF(BS35=0,BQ35,BQ35/BR35)</f>
        <v>13</v>
      </c>
      <c r="BU35" s="1">
        <v>13</v>
      </c>
      <c r="BV35" s="1">
        <f ca="1">IF(BT35/BU35=INT(BT35/BU35),1,0)</f>
        <v>1</v>
      </c>
      <c r="BW35" s="1">
        <f ca="1">IF(BV35=0,BT35,BT35/BU35)</f>
        <v>1</v>
      </c>
      <c r="BX35" s="1">
        <v>17</v>
      </c>
      <c r="BY35" s="1">
        <f ca="1">IF(BW35/BX35=INT(BW35/BX35),1,0)</f>
        <v>0</v>
      </c>
      <c r="BZ35" s="1">
        <f ca="1">IF(BY35=0,BW35,BW35/BX35)</f>
        <v>1</v>
      </c>
      <c r="CA35" s="1">
        <v>19</v>
      </c>
      <c r="CB35" s="1">
        <f ca="1">IF(BZ35/CA35=INT(BZ35/CA35),1,0)</f>
        <v>0</v>
      </c>
      <c r="CC35" s="1">
        <f ca="1">IF(CB35=0,BZ35,BZ35/CA35)</f>
        <v>1</v>
      </c>
      <c r="CD35" s="1">
        <v>23</v>
      </c>
      <c r="CE35" s="1">
        <f ca="1">IF(CC35/CD35=INT(CC35/CD35),1,0)</f>
        <v>0</v>
      </c>
      <c r="CF35" s="1">
        <f ca="1">IF(CE35=0,CC35,CC35/CD35)</f>
        <v>1</v>
      </c>
      <c r="CG35" s="1">
        <v>29</v>
      </c>
      <c r="CH35" s="1">
        <f ca="1">IF(CF35/CG35=INT(CF35/CG35),1,0)</f>
        <v>0</v>
      </c>
      <c r="CI35" s="1">
        <f ca="1">IF(CH35=0,CF35,CF35/CG35)</f>
        <v>1</v>
      </c>
      <c r="CJ35" s="1">
        <v>31</v>
      </c>
      <c r="CK35" s="1">
        <f ca="1">IF(CI35/CJ35=INT(CI35/CJ35),1,0)</f>
        <v>0</v>
      </c>
      <c r="CL35" s="1">
        <f ca="1">IF(CK35=0,CI35,CI35/CJ35)</f>
        <v>1</v>
      </c>
      <c r="CM35" s="1">
        <v>37</v>
      </c>
      <c r="CN35" s="1">
        <f ca="1">IF(CL35/CM35=INT(CL35/CM35),1,0)</f>
        <v>0</v>
      </c>
      <c r="CO35" s="1">
        <f ca="1">IF(CN35=0,CL35,CL35/CM35)</f>
        <v>1</v>
      </c>
      <c r="CP35" s="1">
        <v>41</v>
      </c>
      <c r="CQ35" s="1">
        <f ca="1">IF(CO35/CP35=INT(CO35/CP35),1,0)</f>
        <v>0</v>
      </c>
      <c r="CR35" s="1">
        <f ca="1">IF(CQ35=0,CO35,CO35/CP35)</f>
        <v>1</v>
      </c>
      <c r="CS35" s="1">
        <v>43</v>
      </c>
      <c r="CT35" s="1">
        <f ca="1">IF(CR35/CS35=INT(CR35/CS35),1,0)</f>
        <v>0</v>
      </c>
      <c r="CU35" s="1">
        <f ca="1">IF(CT35=0,CR35,CR35/CS35)</f>
        <v>1</v>
      </c>
      <c r="CV35" s="1">
        <v>47</v>
      </c>
      <c r="CW35" s="1">
        <f ca="1">IF(CU35/CV35=INT(CU35/CV35),1,0)</f>
        <v>0</v>
      </c>
      <c r="CX35" s="1">
        <f ca="1">IF(CW35=0,CU35,CU35/CV35)</f>
        <v>1</v>
      </c>
      <c r="CY35" s="1">
        <v>53</v>
      </c>
      <c r="CZ35" s="1">
        <f ca="1">IF(CX35/CY35=INT(CX35/CY35),1,0)</f>
        <v>0</v>
      </c>
      <c r="DA35" s="1">
        <f ca="1">IF(CZ35=0,CX35,CX35/CY35)</f>
        <v>1</v>
      </c>
      <c r="DB35" s="1">
        <v>59</v>
      </c>
      <c r="DC35" s="1">
        <f ca="1">IF(DA35/DB35=INT(DA35/DB35),1,0)</f>
        <v>0</v>
      </c>
      <c r="DD35" s="1">
        <f ca="1">IF(DC35=0,DA35,DA35/DB35)</f>
        <v>1</v>
      </c>
      <c r="DE35" s="1">
        <v>61</v>
      </c>
      <c r="DF35" s="1">
        <f ca="1">IF(DD35/DE35=INT(DD35/DE35),1,0)</f>
        <v>0</v>
      </c>
      <c r="DG35" s="1">
        <f ca="1">IF(DF35=0,DD35,DD35/DE35)</f>
        <v>1</v>
      </c>
      <c r="DH35" s="1">
        <v>67</v>
      </c>
      <c r="DI35" s="1">
        <f ca="1">IF(DG35/DH35=INT(DG35/DH35),1,0)</f>
        <v>0</v>
      </c>
      <c r="DJ35" s="1">
        <f ca="1">IF(DI35=0,DG35,DG35/DH35)</f>
        <v>1</v>
      </c>
      <c r="DK35" s="1">
        <v>71</v>
      </c>
      <c r="DL35" s="1">
        <f ca="1">IF(DJ35/DK35=INT(DJ35/DK35),1,0)</f>
        <v>0</v>
      </c>
      <c r="DM35" s="1">
        <f ca="1">IF(DL35=0,DJ35,DJ35/DK35)</f>
        <v>1</v>
      </c>
      <c r="DN35" s="1">
        <v>73</v>
      </c>
      <c r="DO35" s="1">
        <f ca="1">IF(DM35/DN35=INT(DM35/DN35),1,0)</f>
        <v>0</v>
      </c>
      <c r="DP35" s="1">
        <f ca="1">IF(DO35=0,DM35,DM35/DN35)</f>
        <v>1</v>
      </c>
      <c r="DQ35" s="1">
        <v>79</v>
      </c>
      <c r="DR35" s="1">
        <f ca="1">IF(DP35/DQ35=INT(DP35/DQ35),1,0)</f>
        <v>0</v>
      </c>
      <c r="DS35" s="1">
        <f ca="1">IF(DR35=0,DP35,DP35/DQ35)</f>
        <v>1</v>
      </c>
      <c r="DT35" s="1">
        <v>83</v>
      </c>
      <c r="DU35" s="1">
        <f ca="1">IF(DS35/DT35=INT(DS35/DT35),1,0)</f>
        <v>0</v>
      </c>
      <c r="DV35" s="1">
        <f ca="1">IF(DU35=0,DS35,DS35/DT35)</f>
        <v>1</v>
      </c>
      <c r="DW35" s="1">
        <v>89</v>
      </c>
      <c r="DX35" s="1">
        <f ca="1">IF(DV35/DW35=INT(DV35/DW35),1,0)</f>
        <v>0</v>
      </c>
      <c r="DY35" s="1">
        <f ca="1">IF(DX35=0,DV35,DV35/DW35)</f>
        <v>1</v>
      </c>
      <c r="DZ35" s="1">
        <v>97</v>
      </c>
      <c r="EA35" s="1">
        <f ca="1">IF(DY35/DZ35=INT(DY35/DZ35),1,0)</f>
        <v>0</v>
      </c>
      <c r="EB35" s="1">
        <f ca="1">IF(EA35=0,DY35,DY35/DZ35)</f>
        <v>1</v>
      </c>
      <c r="EC35" s="1">
        <v>101</v>
      </c>
      <c r="ED35" s="1">
        <f ca="1">IF(EB35/EC35=INT(EB35/EC35),1,0)</f>
        <v>0</v>
      </c>
      <c r="EE35" s="1">
        <f ca="1">IF(ED35=0,EB35,EB35/EC35)</f>
        <v>1</v>
      </c>
      <c r="EF35" s="1">
        <v>103</v>
      </c>
      <c r="EG35" s="1">
        <f ca="1">IF(EE35/EF35=INT(EE35/EF35),1,0)</f>
        <v>0</v>
      </c>
      <c r="EH35" s="1">
        <f ca="1">IF(EG35=0,EE35,EE35/EF35)</f>
        <v>1</v>
      </c>
      <c r="EI35" s="1">
        <v>107</v>
      </c>
      <c r="EJ35" s="1">
        <f ca="1">IF(EH35/EI35=INT(EH35/EI35),1,0)</f>
        <v>0</v>
      </c>
      <c r="EK35" s="1">
        <f ca="1">IF(EJ35=0,EH35,EH35/EI35)</f>
        <v>1</v>
      </c>
      <c r="EL35" s="1">
        <v>109</v>
      </c>
      <c r="EM35" s="1">
        <f ca="1">IF(EK35/EL35=INT(EK35/EL35),1,0)</f>
        <v>0</v>
      </c>
      <c r="EN35" s="1">
        <f ca="1">IF(EM35=0,EK35,EK35/EL35)</f>
        <v>1</v>
      </c>
      <c r="EO35" s="1">
        <v>113</v>
      </c>
      <c r="EP35" s="1">
        <f ca="1">IF(EN35/EO35=INT(EN35/EO35),1,0)</f>
        <v>0</v>
      </c>
      <c r="EQ35" s="1">
        <f ca="1">IF(EP35=0,EN35,EN35/EO35)</f>
        <v>1</v>
      </c>
      <c r="ER35" s="1">
        <v>127</v>
      </c>
      <c r="ES35" s="1">
        <f ca="1">IF(EQ35/ER35=INT(EQ35/ER35),1,0)</f>
        <v>0</v>
      </c>
      <c r="ET35" s="1">
        <f ca="1">IF(ES35=0,EQ35,EQ35/ER35)</f>
        <v>1</v>
      </c>
      <c r="EU35" s="1">
        <v>131</v>
      </c>
      <c r="EV35" s="1">
        <f ca="1">IF(ET35/EU35=INT(ET35/EU35),1,0)</f>
        <v>0</v>
      </c>
      <c r="EW35" s="1">
        <f ca="1">IF(EV35=0,ET35,ET35/EU35)</f>
        <v>1</v>
      </c>
      <c r="EX35" s="1">
        <v>137</v>
      </c>
      <c r="EY35" s="1">
        <f ca="1">IF(EW35/EX35=INT(EW35/EX35),1,0)</f>
        <v>0</v>
      </c>
      <c r="EZ35" s="1">
        <f ca="1">IF(EY35=0,EW35,EW35/EX35)</f>
        <v>1</v>
      </c>
      <c r="FA35" s="1">
        <v>139</v>
      </c>
      <c r="FB35" s="1">
        <f ca="1">IF(EZ35/FA35=INT(EZ35/FA35),1,0)</f>
        <v>0</v>
      </c>
      <c r="FC35" s="1">
        <f ca="1">IF(FB35=0,EZ35,EZ35/FA35)</f>
        <v>1</v>
      </c>
      <c r="FD35" s="1">
        <v>149</v>
      </c>
      <c r="FE35" s="1">
        <f ca="1">IF(FC35/FD35=INT(FC35/FD35),1,0)</f>
        <v>0</v>
      </c>
      <c r="FF35" s="1">
        <f ca="1">IF(FE35=0,FC35,FC35/FD35)</f>
        <v>1</v>
      </c>
      <c r="FG35" s="1"/>
      <c r="FH35" s="1">
        <f ca="1">8*AF35+4*AI35+2*AL35+AO35</f>
        <v>0</v>
      </c>
      <c r="FI35" s="1">
        <f ca="1">4*AR35+2*AU35+AX35</f>
        <v>0</v>
      </c>
      <c r="FJ35" s="1">
        <f ca="1">2*BA35+BD35</f>
        <v>0</v>
      </c>
      <c r="FK35" s="1">
        <f ca="1">2*BG35+BJ35</f>
        <v>0</v>
      </c>
      <c r="FL35" s="1">
        <f ca="1">2*BM35+BP35</f>
        <v>0</v>
      </c>
      <c r="FM35" s="1">
        <f ca="1">2*BS35+BV35</f>
        <v>1</v>
      </c>
      <c r="FN35" s="1">
        <f ca="1">BY35</f>
        <v>0</v>
      </c>
      <c r="FO35" s="1">
        <f ca="1">CB35</f>
        <v>0</v>
      </c>
      <c r="FP35" s="1">
        <f ca="1">CE35</f>
        <v>0</v>
      </c>
      <c r="FQ35" s="1">
        <f ca="1">CH35</f>
        <v>0</v>
      </c>
      <c r="FR35" s="1">
        <f ca="1">CK35</f>
        <v>0</v>
      </c>
      <c r="FS35">
        <f ca="1">CN35</f>
        <v>0</v>
      </c>
      <c r="FT35">
        <f ca="1">CQ35</f>
        <v>0</v>
      </c>
      <c r="FU35">
        <f ca="1">CT35</f>
        <v>0</v>
      </c>
      <c r="FV35">
        <f ca="1">CW35</f>
        <v>0</v>
      </c>
      <c r="FW35">
        <f ca="1">CZ35</f>
        <v>0</v>
      </c>
      <c r="FX35">
        <f ca="1">DC35</f>
        <v>0</v>
      </c>
      <c r="FY35">
        <f ca="1">DF35</f>
        <v>0</v>
      </c>
      <c r="FZ35">
        <f ca="1">DI35</f>
        <v>0</v>
      </c>
      <c r="GA35">
        <f ca="1">DL35</f>
        <v>0</v>
      </c>
      <c r="GB35">
        <f ca="1">DO35</f>
        <v>0</v>
      </c>
      <c r="GC35">
        <f ca="1">DR35</f>
        <v>0</v>
      </c>
      <c r="GD35">
        <f ca="1">DU35</f>
        <v>0</v>
      </c>
      <c r="GE35">
        <f ca="1">DX35</f>
        <v>0</v>
      </c>
      <c r="GF35">
        <f ca="1">EA35</f>
        <v>0</v>
      </c>
      <c r="GG35">
        <f ca="1">ED35</f>
        <v>0</v>
      </c>
      <c r="GH35">
        <f ca="1">EG35</f>
        <v>0</v>
      </c>
      <c r="GI35">
        <f ca="1">EJ35</f>
        <v>0</v>
      </c>
      <c r="GJ35">
        <f ca="1">EM35</f>
        <v>0</v>
      </c>
      <c r="GK35">
        <f ca="1">EP35</f>
        <v>0</v>
      </c>
      <c r="GL35">
        <f ca="1">ES35</f>
        <v>0</v>
      </c>
      <c r="GM35">
        <f ca="1">EV35</f>
        <v>0</v>
      </c>
      <c r="GN35">
        <f ca="1">EY35</f>
        <v>0</v>
      </c>
      <c r="GO35">
        <f ca="1">FB35</f>
        <v>0</v>
      </c>
      <c r="GP35">
        <f ca="1">FE35</f>
        <v>0</v>
      </c>
      <c r="GQ35">
        <f ca="1">AD35</f>
        <v>13</v>
      </c>
      <c r="GR35">
        <f ca="1">GQ35/GQ38</f>
        <v>13</v>
      </c>
      <c r="GT35">
        <f ca="1">GR35*GR40-GR36*GR39</f>
        <v>90</v>
      </c>
      <c r="GU35">
        <f ca="1">GT35+GR36*GT36*GR40</f>
        <v>90</v>
      </c>
      <c r="GV35" t="s">
        <v>6</v>
      </c>
      <c r="GX35">
        <f ca="1">AB36</f>
        <v>2</v>
      </c>
      <c r="GY35">
        <f ca="1">GR35</f>
        <v>13</v>
      </c>
      <c r="GZ35">
        <f ca="1">GR36</f>
        <v>15</v>
      </c>
      <c r="HA35">
        <f ca="1">AB40</f>
        <v>0</v>
      </c>
      <c r="HB35">
        <f ca="1">GR39</f>
        <v>7</v>
      </c>
      <c r="HC35">
        <f ca="1">GR40</f>
        <v>15</v>
      </c>
      <c r="HD35" t="str">
        <f ca="1">GX35&amp;"  "&amp;GY35&amp;"/"&amp;GZ35&amp;$HD$7&amp;HB35&amp;"/"&amp;HC35</f>
        <v>2  13/15  –  7/15</v>
      </c>
      <c r="HG35">
        <f ca="1">AB44</f>
        <v>2</v>
      </c>
      <c r="HH35">
        <f ca="1">GR43</f>
        <v>2</v>
      </c>
      <c r="HI35">
        <f ca="1">GR44</f>
        <v>5</v>
      </c>
      <c r="HJ35" t="str">
        <f ca="1">HG35&amp;"  "&amp;HH35&amp;"/"&amp;HI35</f>
        <v>2  2/5</v>
      </c>
      <c r="HK35" t="str">
        <f ca="1">"   "&amp;HH35&amp;"/"&amp;HI35</f>
        <v xml:space="preserve">   2/5</v>
      </c>
      <c r="HL35" t="str">
        <f ca="1">HG35&amp;"   "</f>
        <v xml:space="preserve">2   </v>
      </c>
      <c r="HM35" t="str">
        <f ca="1">IF(HG35=0,HK35,IF(HH35=0,HL35,IF(HH35+HG35=0,"0   ",HJ35)))</f>
        <v>2  2/5</v>
      </c>
    </row>
    <row r="36" spans="2:221" ht="6" hidden="1" customHeight="1" thickTop="1" x14ac:dyDescent="0.25">
      <c r="B36" s="80"/>
      <c r="C36" s="71"/>
      <c r="D36" s="71"/>
      <c r="E36" s="104"/>
      <c r="F36" s="122"/>
      <c r="G36" s="104"/>
      <c r="H36" s="71"/>
      <c r="I36" s="75"/>
      <c r="L36" s="148"/>
      <c r="N36" s="148"/>
      <c r="AB36">
        <f ca="1">AB35+INT(AC35/AC36)</f>
        <v>2</v>
      </c>
      <c r="AC36" s="1">
        <f ca="1">IF(Y35&gt;AC35,INT((RAND()*(Z35-Y35+1)+Y35)),INT((RAND()*(Z35-AC35)+AC35+1)))</f>
        <v>15</v>
      </c>
      <c r="AD36">
        <f ca="1">AC36</f>
        <v>15</v>
      </c>
      <c r="AE36">
        <v>256</v>
      </c>
      <c r="AF36" s="1">
        <f ca="1">IF(AD36/AE36=INT(AD36/AE36),1,0)</f>
        <v>0</v>
      </c>
      <c r="AG36" s="1">
        <f ca="1">IF(AF36=0,AD36,AD36/AE36)</f>
        <v>15</v>
      </c>
      <c r="AH36" s="1">
        <v>16</v>
      </c>
      <c r="AI36" s="1">
        <f ca="1">IF(AG36/AH36=INT(AG36/AH36),1,0)</f>
        <v>0</v>
      </c>
      <c r="AJ36" s="1">
        <f ca="1">IF(AI36=0,AG36,AG36/AH36)</f>
        <v>15</v>
      </c>
      <c r="AK36" s="1">
        <v>4</v>
      </c>
      <c r="AL36" s="1">
        <f ca="1">IF(AJ36/AK36=INT(AJ36/AK36),1,0)</f>
        <v>0</v>
      </c>
      <c r="AM36" s="1">
        <f ca="1">IF(AL36=0,AJ36,AJ36/AK36)</f>
        <v>15</v>
      </c>
      <c r="AN36" s="1">
        <v>2</v>
      </c>
      <c r="AO36" s="1">
        <f ca="1">IF(AM36/AN36=INT(AM36/AN36),1,0)</f>
        <v>0</v>
      </c>
      <c r="AP36" s="1">
        <f ca="1">IF(AO36=0,AM36,AM36/AN36)</f>
        <v>15</v>
      </c>
      <c r="AQ36" s="1">
        <v>81</v>
      </c>
      <c r="AR36" s="1">
        <f ca="1">IF(AP36/AQ36=INT(AP36/AQ36),1,0)</f>
        <v>0</v>
      </c>
      <c r="AS36" s="1">
        <f ca="1">IF(AR36=0,AP36,AP36/AQ36)</f>
        <v>15</v>
      </c>
      <c r="AT36" s="1">
        <v>9</v>
      </c>
      <c r="AU36" s="1">
        <f ca="1">IF(AS36/AT36=INT(AS36/AT36),1,0)</f>
        <v>0</v>
      </c>
      <c r="AV36" s="1">
        <f ca="1">IF(AU36=0,AS36,AS36/AT36)</f>
        <v>15</v>
      </c>
      <c r="AW36" s="1">
        <v>3</v>
      </c>
      <c r="AX36" s="1">
        <f ca="1">IF(AV36/AW36=INT(AV36/AW36),1,0)</f>
        <v>1</v>
      </c>
      <c r="AY36" s="1">
        <f ca="1">IF(AX36=0,AV36,AV36/AW36)</f>
        <v>5</v>
      </c>
      <c r="AZ36" s="1">
        <v>25</v>
      </c>
      <c r="BA36" s="1">
        <f ca="1">IF(AY36/AZ36=INT(AY36/AZ36),1,0)</f>
        <v>0</v>
      </c>
      <c r="BB36" s="1">
        <f ca="1">IF(BA36=0,AY36,AY36/AZ36)</f>
        <v>5</v>
      </c>
      <c r="BC36" s="1">
        <v>5</v>
      </c>
      <c r="BD36" s="1">
        <f ca="1">IF(BB36/BC36=INT(BB36/BC36),1,0)</f>
        <v>1</v>
      </c>
      <c r="BE36" s="1">
        <f ca="1">IF(BD36=0,BB36,BB36/BC36)</f>
        <v>1</v>
      </c>
      <c r="BF36" s="1">
        <v>49</v>
      </c>
      <c r="BG36" s="1">
        <f ca="1">IF(BE36/BF36=INT(BE36/BF36),1,0)</f>
        <v>0</v>
      </c>
      <c r="BH36" s="1">
        <f ca="1">IF(BG36=0,BE36,BE36/BF36)</f>
        <v>1</v>
      </c>
      <c r="BI36" s="1">
        <v>7</v>
      </c>
      <c r="BJ36" s="1">
        <f ca="1">IF(BH36/BI36=INT(BH36/BI36),1,0)</f>
        <v>0</v>
      </c>
      <c r="BK36" s="1">
        <f ca="1">IF(BJ36=0,BH36,BH36/BI36)</f>
        <v>1</v>
      </c>
      <c r="BL36" s="1">
        <v>121</v>
      </c>
      <c r="BM36" s="1">
        <f ca="1">IF(BK36/BL36=INT(BK36/BL36),1,0)</f>
        <v>0</v>
      </c>
      <c r="BN36" s="1">
        <f ca="1">IF(BM36=0,BK36,BK36/BL36)</f>
        <v>1</v>
      </c>
      <c r="BO36" s="1">
        <v>11</v>
      </c>
      <c r="BP36" s="1">
        <f ca="1">IF(BN36/BO36=INT(BN36/BO36),1,0)</f>
        <v>0</v>
      </c>
      <c r="BQ36" s="1">
        <f ca="1">IF(BP36=0,BN36,BN36/BO36)</f>
        <v>1</v>
      </c>
      <c r="BR36" s="1">
        <v>169</v>
      </c>
      <c r="BS36" s="1">
        <f ca="1">IF(BQ36/BR36=INT(BQ36/BR36),1,0)</f>
        <v>0</v>
      </c>
      <c r="BT36" s="1">
        <f ca="1">IF(BS36=0,BQ36,BQ36/BR36)</f>
        <v>1</v>
      </c>
      <c r="BU36" s="1">
        <v>13</v>
      </c>
      <c r="BV36" s="1">
        <f ca="1">IF(BT36/BU36=INT(BT36/BU36),1,0)</f>
        <v>0</v>
      </c>
      <c r="BW36" s="1">
        <f ca="1">IF(BV36=0,BT36,BT36/BU36)</f>
        <v>1</v>
      </c>
      <c r="BX36" s="1">
        <v>17</v>
      </c>
      <c r="BY36" s="1">
        <f ca="1">IF(BW36/BX36=INT(BW36/BX36),1,0)</f>
        <v>0</v>
      </c>
      <c r="BZ36" s="1">
        <f ca="1">IF(BY36=0,BW36,BW36/BX36)</f>
        <v>1</v>
      </c>
      <c r="CA36" s="1">
        <v>19</v>
      </c>
      <c r="CB36" s="1">
        <f ca="1">IF(BZ36/CA36=INT(BZ36/CA36),1,0)</f>
        <v>0</v>
      </c>
      <c r="CC36" s="1">
        <f ca="1">IF(CB36=0,BZ36,BZ36/CA36)</f>
        <v>1</v>
      </c>
      <c r="CD36" s="1">
        <v>23</v>
      </c>
      <c r="CE36" s="1">
        <f ca="1">IF(CC36/CD36=INT(CC36/CD36),1,0)</f>
        <v>0</v>
      </c>
      <c r="CF36" s="1">
        <f ca="1">IF(CE36=0,CC36,CC36/CD36)</f>
        <v>1</v>
      </c>
      <c r="CG36" s="1">
        <v>29</v>
      </c>
      <c r="CH36" s="1">
        <f ca="1">IF(CF36/CG36=INT(CF36/CG36),1,0)</f>
        <v>0</v>
      </c>
      <c r="CI36" s="1">
        <f ca="1">IF(CH36=0,CF36,CF36/CG36)</f>
        <v>1</v>
      </c>
      <c r="CJ36" s="1">
        <v>31</v>
      </c>
      <c r="CK36" s="1">
        <f ca="1">IF(CI36/CJ36=INT(CI36/CJ36),1,0)</f>
        <v>0</v>
      </c>
      <c r="CL36" s="1">
        <f ca="1">IF(CK36=0,CI36,CI36/CJ36)</f>
        <v>1</v>
      </c>
      <c r="CM36" s="1">
        <v>37</v>
      </c>
      <c r="CN36" s="1">
        <f ca="1">IF(CL36/CM36=INT(CL36/CM36),1,0)</f>
        <v>0</v>
      </c>
      <c r="CO36" s="1">
        <f ca="1">IF(CN36=0,CL36,CL36/CM36)</f>
        <v>1</v>
      </c>
      <c r="CP36" s="1">
        <v>41</v>
      </c>
      <c r="CQ36" s="1">
        <f ca="1">IF(CO36/CP36=INT(CO36/CP36),1,0)</f>
        <v>0</v>
      </c>
      <c r="CR36" s="1">
        <f ca="1">IF(CQ36=0,CO36,CO36/CP36)</f>
        <v>1</v>
      </c>
      <c r="CS36" s="1">
        <v>43</v>
      </c>
      <c r="CT36" s="1">
        <f ca="1">IF(CR36/CS36=INT(CR36/CS36),1,0)</f>
        <v>0</v>
      </c>
      <c r="CU36" s="1">
        <f ca="1">IF(CT36=0,CR36,CR36/CS36)</f>
        <v>1</v>
      </c>
      <c r="CV36" s="1">
        <v>47</v>
      </c>
      <c r="CW36" s="1">
        <f ca="1">IF(CU36/CV36=INT(CU36/CV36),1,0)</f>
        <v>0</v>
      </c>
      <c r="CX36" s="1">
        <f ca="1">IF(CW36=0,CU36,CU36/CV36)</f>
        <v>1</v>
      </c>
      <c r="CY36" s="1">
        <v>53</v>
      </c>
      <c r="CZ36" s="1">
        <f ca="1">IF(CX36/CY36=INT(CX36/CY36),1,0)</f>
        <v>0</v>
      </c>
      <c r="DA36" s="1">
        <f ca="1">IF(CZ36=0,CX36,CX36/CY36)</f>
        <v>1</v>
      </c>
      <c r="DB36" s="1">
        <v>59</v>
      </c>
      <c r="DC36" s="1">
        <f ca="1">IF(DA36/DB36=INT(DA36/DB36),1,0)</f>
        <v>0</v>
      </c>
      <c r="DD36" s="1">
        <f ca="1">IF(DC36=0,DA36,DA36/DB36)</f>
        <v>1</v>
      </c>
      <c r="DE36" s="1">
        <v>61</v>
      </c>
      <c r="DF36" s="1">
        <f ca="1">IF(DD36/DE36=INT(DD36/DE36),1,0)</f>
        <v>0</v>
      </c>
      <c r="DG36" s="1">
        <f ca="1">IF(DF36=0,DD36,DD36/DE36)</f>
        <v>1</v>
      </c>
      <c r="DH36" s="1">
        <v>67</v>
      </c>
      <c r="DI36" s="1">
        <f ca="1">IF(DG36/DH36=INT(DG36/DH36),1,0)</f>
        <v>0</v>
      </c>
      <c r="DJ36" s="1">
        <f ca="1">IF(DI36=0,DG36,DG36/DH36)</f>
        <v>1</v>
      </c>
      <c r="DK36" s="1">
        <v>71</v>
      </c>
      <c r="DL36" s="1">
        <f ca="1">IF(DJ36/DK36=INT(DJ36/DK36),1,0)</f>
        <v>0</v>
      </c>
      <c r="DM36" s="1">
        <f ca="1">IF(DL36=0,DJ36,DJ36/DK36)</f>
        <v>1</v>
      </c>
      <c r="DN36" s="1">
        <v>73</v>
      </c>
      <c r="DO36" s="1">
        <f ca="1">IF(DM36/DN36=INT(DM36/DN36),1,0)</f>
        <v>0</v>
      </c>
      <c r="DP36" s="1">
        <f ca="1">IF(DO36=0,DM36,DM36/DN36)</f>
        <v>1</v>
      </c>
      <c r="DQ36" s="1">
        <v>79</v>
      </c>
      <c r="DR36" s="1">
        <f ca="1">IF(DP36/DQ36=INT(DP36/DQ36),1,0)</f>
        <v>0</v>
      </c>
      <c r="DS36" s="1">
        <f ca="1">IF(DR36=0,DP36,DP36/DQ36)</f>
        <v>1</v>
      </c>
      <c r="DT36" s="1">
        <v>83</v>
      </c>
      <c r="DU36" s="1">
        <f ca="1">IF(DS36/DT36=INT(DS36/DT36),1,0)</f>
        <v>0</v>
      </c>
      <c r="DV36" s="1">
        <f ca="1">IF(DU36=0,DS36,DS36/DT36)</f>
        <v>1</v>
      </c>
      <c r="DW36" s="1">
        <v>89</v>
      </c>
      <c r="DX36" s="1">
        <f ca="1">IF(DV36/DW36=INT(DV36/DW36),1,0)</f>
        <v>0</v>
      </c>
      <c r="DY36" s="1">
        <f ca="1">IF(DX36=0,DV36,DV36/DW36)</f>
        <v>1</v>
      </c>
      <c r="DZ36" s="1">
        <v>97</v>
      </c>
      <c r="EA36" s="1">
        <f ca="1">IF(DY36/DZ36=INT(DY36/DZ36),1,0)</f>
        <v>0</v>
      </c>
      <c r="EB36" s="1">
        <f ca="1">IF(EA36=0,DY36,DY36/DZ36)</f>
        <v>1</v>
      </c>
      <c r="EC36" s="1">
        <v>101</v>
      </c>
      <c r="ED36" s="1">
        <f ca="1">IF(EB36/EC36=INT(EB36/EC36),1,0)</f>
        <v>0</v>
      </c>
      <c r="EE36" s="1">
        <f ca="1">IF(ED36=0,EB36,EB36/EC36)</f>
        <v>1</v>
      </c>
      <c r="EF36" s="1">
        <v>103</v>
      </c>
      <c r="EG36" s="1">
        <f ca="1">IF(EE36/EF36=INT(EE36/EF36),1,0)</f>
        <v>0</v>
      </c>
      <c r="EH36" s="1">
        <f ca="1">IF(EG36=0,EE36,EE36/EF36)</f>
        <v>1</v>
      </c>
      <c r="EI36" s="1">
        <v>107</v>
      </c>
      <c r="EJ36" s="1">
        <f ca="1">IF(EH36/EI36=INT(EH36/EI36),1,0)</f>
        <v>0</v>
      </c>
      <c r="EK36" s="1">
        <f ca="1">IF(EJ36=0,EH36,EH36/EI36)</f>
        <v>1</v>
      </c>
      <c r="EL36" s="1">
        <v>109</v>
      </c>
      <c r="EM36" s="1">
        <f ca="1">IF(EK36/EL36=INT(EK36/EL36),1,0)</f>
        <v>0</v>
      </c>
      <c r="EN36" s="1">
        <f ca="1">IF(EM36=0,EK36,EK36/EL36)</f>
        <v>1</v>
      </c>
      <c r="EO36" s="1">
        <v>113</v>
      </c>
      <c r="EP36" s="1">
        <f ca="1">IF(EN36/EO36=INT(EN36/EO36),1,0)</f>
        <v>0</v>
      </c>
      <c r="EQ36" s="1">
        <f ca="1">IF(EP36=0,EN36,EN36/EO36)</f>
        <v>1</v>
      </c>
      <c r="ER36" s="1">
        <v>127</v>
      </c>
      <c r="ES36" s="1">
        <f ca="1">IF(EQ36/ER36=INT(EQ36/ER36),1,0)</f>
        <v>0</v>
      </c>
      <c r="ET36" s="1">
        <f ca="1">IF(ES36=0,EQ36,EQ36/ER36)</f>
        <v>1</v>
      </c>
      <c r="EU36" s="1">
        <v>131</v>
      </c>
      <c r="EV36" s="1">
        <f ca="1">IF(ET36/EU36=INT(ET36/EU36),1,0)</f>
        <v>0</v>
      </c>
      <c r="EW36" s="1">
        <f ca="1">IF(EV36=0,ET36,ET36/EU36)</f>
        <v>1</v>
      </c>
      <c r="EX36" s="1">
        <v>137</v>
      </c>
      <c r="EY36" s="1">
        <f ca="1">IF(EW36/EX36=INT(EW36/EX36),1,0)</f>
        <v>0</v>
      </c>
      <c r="EZ36" s="1">
        <f ca="1">IF(EY36=0,EW36,EW36/EX36)</f>
        <v>1</v>
      </c>
      <c r="FA36" s="1">
        <v>139</v>
      </c>
      <c r="FB36" s="1">
        <f ca="1">IF(EZ36/FA36=INT(EZ36/FA36),1,0)</f>
        <v>0</v>
      </c>
      <c r="FC36" s="1">
        <f ca="1">IF(FB36=0,EZ36,EZ36/FA36)</f>
        <v>1</v>
      </c>
      <c r="FD36" s="1">
        <v>149</v>
      </c>
      <c r="FE36" s="1">
        <f ca="1">IF(FC36/FD36=INT(FC36/FD36),1,0)</f>
        <v>0</v>
      </c>
      <c r="FF36" s="1">
        <f ca="1">IF(FE36=0,FC36,FC36/FD36)</f>
        <v>1</v>
      </c>
      <c r="FG36" s="1"/>
      <c r="FH36" s="1">
        <f ca="1">8*AF36+4*AI36+2*AL36+AO36</f>
        <v>0</v>
      </c>
      <c r="FI36" s="1">
        <f ca="1">4*AR36+2*AU36+AX36</f>
        <v>1</v>
      </c>
      <c r="FJ36" s="1">
        <f ca="1">2*BA36+BD36</f>
        <v>1</v>
      </c>
      <c r="FK36" s="1">
        <f ca="1">2*BG36+BJ36</f>
        <v>0</v>
      </c>
      <c r="FL36" s="1">
        <f ca="1">2*BM36+BP36</f>
        <v>0</v>
      </c>
      <c r="FM36" s="1">
        <f ca="1">2*BS36+BV36</f>
        <v>0</v>
      </c>
      <c r="FN36" s="1">
        <f ca="1">BY36</f>
        <v>0</v>
      </c>
      <c r="FO36" s="1">
        <f ca="1">CB36</f>
        <v>0</v>
      </c>
      <c r="FP36" s="1">
        <f ca="1">CE36</f>
        <v>0</v>
      </c>
      <c r="FQ36" s="1">
        <f ca="1">CH36</f>
        <v>0</v>
      </c>
      <c r="FR36" s="1">
        <f ca="1">CK36</f>
        <v>0</v>
      </c>
      <c r="FS36">
        <f ca="1">CN36</f>
        <v>0</v>
      </c>
      <c r="FT36">
        <f ca="1">CQ36</f>
        <v>0</v>
      </c>
      <c r="FU36">
        <f ca="1">CT36</f>
        <v>0</v>
      </c>
      <c r="FV36">
        <f ca="1">CW36</f>
        <v>0</v>
      </c>
      <c r="FW36">
        <f ca="1">CZ36</f>
        <v>0</v>
      </c>
      <c r="FX36">
        <f ca="1">DC36</f>
        <v>0</v>
      </c>
      <c r="FY36">
        <f ca="1">DF36</f>
        <v>0</v>
      </c>
      <c r="FZ36">
        <f ca="1">DI36</f>
        <v>0</v>
      </c>
      <c r="GA36">
        <f ca="1">DL36</f>
        <v>0</v>
      </c>
      <c r="GB36">
        <f ca="1">DO36</f>
        <v>0</v>
      </c>
      <c r="GC36">
        <f ca="1">DR36</f>
        <v>0</v>
      </c>
      <c r="GD36">
        <f ca="1">DU36</f>
        <v>0</v>
      </c>
      <c r="GE36">
        <f ca="1">DX36</f>
        <v>0</v>
      </c>
      <c r="GF36">
        <f ca="1">EA36</f>
        <v>0</v>
      </c>
      <c r="GG36">
        <f ca="1">ED36</f>
        <v>0</v>
      </c>
      <c r="GH36">
        <f ca="1">EG36</f>
        <v>0</v>
      </c>
      <c r="GI36">
        <f ca="1">EJ36</f>
        <v>0</v>
      </c>
      <c r="GJ36">
        <f ca="1">EM36</f>
        <v>0</v>
      </c>
      <c r="GK36">
        <f ca="1">EP36</f>
        <v>0</v>
      </c>
      <c r="GL36">
        <f ca="1">ES36</f>
        <v>0</v>
      </c>
      <c r="GM36">
        <f ca="1">EV36</f>
        <v>0</v>
      </c>
      <c r="GN36">
        <f ca="1">EY36</f>
        <v>0</v>
      </c>
      <c r="GO36">
        <f ca="1">FB36</f>
        <v>0</v>
      </c>
      <c r="GP36">
        <f ca="1">FE36</f>
        <v>0</v>
      </c>
      <c r="GQ36">
        <f ca="1">AD36</f>
        <v>15</v>
      </c>
      <c r="GR36">
        <f ca="1">GQ36/GQ38</f>
        <v>15</v>
      </c>
      <c r="GT36">
        <f ca="1">IF(GT35&lt;0,1,0)</f>
        <v>0</v>
      </c>
      <c r="GU36">
        <f ca="1">GR36*GR40</f>
        <v>225</v>
      </c>
      <c r="GV36" t="s">
        <v>7</v>
      </c>
    </row>
    <row r="37" spans="2:221" ht="5.25" hidden="1" customHeight="1" x14ac:dyDescent="0.25">
      <c r="B37" s="80"/>
      <c r="C37" s="71"/>
      <c r="D37" s="71"/>
      <c r="E37" s="104"/>
      <c r="F37" s="122"/>
      <c r="G37" s="104"/>
      <c r="H37" s="71"/>
      <c r="I37" s="75"/>
      <c r="L37" s="148"/>
      <c r="M37" s="162"/>
      <c r="N37" s="148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>
        <f t="shared" ref="FH37:GP37" ca="1" si="44">IF(FH35&lt;FH36,FH35,FH36)</f>
        <v>0</v>
      </c>
      <c r="FI37" s="1">
        <f t="shared" ca="1" si="44"/>
        <v>0</v>
      </c>
      <c r="FJ37" s="1">
        <f t="shared" ca="1" si="44"/>
        <v>0</v>
      </c>
      <c r="FK37" s="1">
        <f t="shared" ca="1" si="44"/>
        <v>0</v>
      </c>
      <c r="FL37" s="1">
        <f t="shared" ca="1" si="44"/>
        <v>0</v>
      </c>
      <c r="FM37" s="1">
        <f t="shared" ca="1" si="44"/>
        <v>0</v>
      </c>
      <c r="FN37" s="1">
        <f t="shared" ca="1" si="44"/>
        <v>0</v>
      </c>
      <c r="FO37" s="1">
        <f t="shared" ca="1" si="44"/>
        <v>0</v>
      </c>
      <c r="FP37" s="1">
        <f t="shared" ca="1" si="44"/>
        <v>0</v>
      </c>
      <c r="FQ37" s="1">
        <f t="shared" ca="1" si="44"/>
        <v>0</v>
      </c>
      <c r="FR37" s="1">
        <f t="shared" ca="1" si="44"/>
        <v>0</v>
      </c>
      <c r="FS37" s="1">
        <f t="shared" ca="1" si="44"/>
        <v>0</v>
      </c>
      <c r="FT37" s="1">
        <f t="shared" ca="1" si="44"/>
        <v>0</v>
      </c>
      <c r="FU37" s="1">
        <f t="shared" ca="1" si="44"/>
        <v>0</v>
      </c>
      <c r="FV37" s="1">
        <f t="shared" ca="1" si="44"/>
        <v>0</v>
      </c>
      <c r="FW37" s="1">
        <f t="shared" ca="1" si="44"/>
        <v>0</v>
      </c>
      <c r="FX37" s="1">
        <f t="shared" ca="1" si="44"/>
        <v>0</v>
      </c>
      <c r="FY37" s="1">
        <f t="shared" ca="1" si="44"/>
        <v>0</v>
      </c>
      <c r="FZ37" s="1">
        <f t="shared" ca="1" si="44"/>
        <v>0</v>
      </c>
      <c r="GA37" s="1">
        <f t="shared" ca="1" si="44"/>
        <v>0</v>
      </c>
      <c r="GB37" s="1">
        <f t="shared" ca="1" si="44"/>
        <v>0</v>
      </c>
      <c r="GC37" s="1">
        <f t="shared" ca="1" si="44"/>
        <v>0</v>
      </c>
      <c r="GD37" s="1">
        <f t="shared" ca="1" si="44"/>
        <v>0</v>
      </c>
      <c r="GE37" s="1">
        <f t="shared" ca="1" si="44"/>
        <v>0</v>
      </c>
      <c r="GF37" s="1">
        <f t="shared" ca="1" si="44"/>
        <v>0</v>
      </c>
      <c r="GG37" s="1">
        <f t="shared" ca="1" si="44"/>
        <v>0</v>
      </c>
      <c r="GH37" s="1">
        <f t="shared" ca="1" si="44"/>
        <v>0</v>
      </c>
      <c r="GI37" s="1">
        <f t="shared" ca="1" si="44"/>
        <v>0</v>
      </c>
      <c r="GJ37" s="1">
        <f t="shared" ca="1" si="44"/>
        <v>0</v>
      </c>
      <c r="GK37" s="1">
        <f t="shared" ca="1" si="44"/>
        <v>0</v>
      </c>
      <c r="GL37" s="1">
        <f t="shared" ca="1" si="44"/>
        <v>0</v>
      </c>
      <c r="GM37" s="1">
        <f t="shared" ca="1" si="44"/>
        <v>0</v>
      </c>
      <c r="GN37" s="1">
        <f t="shared" ca="1" si="44"/>
        <v>0</v>
      </c>
      <c r="GO37" s="1">
        <f t="shared" ca="1" si="44"/>
        <v>0</v>
      </c>
      <c r="GP37" s="1">
        <f t="shared" ca="1" si="44"/>
        <v>0</v>
      </c>
      <c r="GU37">
        <f ca="1">AB36-AB40-GT36</f>
        <v>2</v>
      </c>
      <c r="GV37" t="s">
        <v>3</v>
      </c>
    </row>
    <row r="38" spans="2:221" ht="6" hidden="1" customHeight="1" x14ac:dyDescent="0.25">
      <c r="B38" s="80"/>
      <c r="C38" s="71"/>
      <c r="D38" s="71"/>
      <c r="E38" s="104"/>
      <c r="F38" s="122"/>
      <c r="G38" s="104"/>
      <c r="H38" s="71"/>
      <c r="I38" s="75"/>
      <c r="L38" s="148"/>
      <c r="M38" s="162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>
        <f ca="1">FH$3^FH37</f>
        <v>1</v>
      </c>
      <c r="FI38">
        <f ca="1">FI$3^FI37*FH38</f>
        <v>1</v>
      </c>
      <c r="FJ38">
        <f t="shared" ref="FJ38" ca="1" si="45">FJ$3^FJ37*FI38</f>
        <v>1</v>
      </c>
      <c r="FK38">
        <f t="shared" ref="FK38" ca="1" si="46">FK$3^FK37*FJ38</f>
        <v>1</v>
      </c>
      <c r="FL38">
        <f t="shared" ref="FL38" ca="1" si="47">FL$3^FL37*FK38</f>
        <v>1</v>
      </c>
      <c r="FM38">
        <f t="shared" ref="FM38" ca="1" si="48">FM$3^FM37*FL38</f>
        <v>1</v>
      </c>
      <c r="FN38">
        <f t="shared" ref="FN38" ca="1" si="49">FN$3^FN37*FM38</f>
        <v>1</v>
      </c>
      <c r="FO38">
        <f t="shared" ref="FO38" ca="1" si="50">FO$3^FO37*FN38</f>
        <v>1</v>
      </c>
      <c r="FP38">
        <f t="shared" ref="FP38" ca="1" si="51">FP$3^FP37*FO38</f>
        <v>1</v>
      </c>
      <c r="FQ38">
        <f t="shared" ref="FQ38" ca="1" si="52">FQ$3^FQ37*FP38</f>
        <v>1</v>
      </c>
      <c r="FR38">
        <f t="shared" ref="FR38" ca="1" si="53">FR$3^FR37*FQ38</f>
        <v>1</v>
      </c>
      <c r="FS38">
        <f t="shared" ref="FS38" ca="1" si="54">FS$3^FS37*FR38</f>
        <v>1</v>
      </c>
      <c r="FT38">
        <f t="shared" ref="FT38" ca="1" si="55">FT$3^FT37*FS38</f>
        <v>1</v>
      </c>
      <c r="FU38">
        <f t="shared" ref="FU38" ca="1" si="56">FU$3^FU37*FT38</f>
        <v>1</v>
      </c>
      <c r="FV38">
        <f t="shared" ref="FV38" ca="1" si="57">FV$3^FV37*FU38</f>
        <v>1</v>
      </c>
      <c r="FW38">
        <f t="shared" ref="FW38" ca="1" si="58">FW$3^FW37*FV38</f>
        <v>1</v>
      </c>
      <c r="FX38">
        <f t="shared" ref="FX38" ca="1" si="59">FX$3^FX37*FW38</f>
        <v>1</v>
      </c>
      <c r="FY38">
        <f t="shared" ref="FY38" ca="1" si="60">FY$3^FY37*FX38</f>
        <v>1</v>
      </c>
      <c r="FZ38">
        <f t="shared" ref="FZ38" ca="1" si="61">FZ$3^FZ37*FY38</f>
        <v>1</v>
      </c>
      <c r="GA38">
        <f t="shared" ref="GA38" ca="1" si="62">GA$3^GA37*FZ38</f>
        <v>1</v>
      </c>
      <c r="GB38">
        <f t="shared" ref="GB38" ca="1" si="63">GB$3^GB37*GA38</f>
        <v>1</v>
      </c>
      <c r="GC38">
        <f t="shared" ref="GC38" ca="1" si="64">GC$3^GC37*GB38</f>
        <v>1</v>
      </c>
      <c r="GD38">
        <f t="shared" ref="GD38" ca="1" si="65">GD$3^GD37*GC38</f>
        <v>1</v>
      </c>
      <c r="GE38">
        <f t="shared" ref="GE38" ca="1" si="66">GE$3^GE37*GD38</f>
        <v>1</v>
      </c>
      <c r="GF38">
        <f t="shared" ref="GF38" ca="1" si="67">GF$3^GF37*GE38</f>
        <v>1</v>
      </c>
      <c r="GG38">
        <f t="shared" ref="GG38" ca="1" si="68">GG$3^GG37*GF38</f>
        <v>1</v>
      </c>
      <c r="GH38">
        <f t="shared" ref="GH38" ca="1" si="69">GH$3^GH37*GG38</f>
        <v>1</v>
      </c>
      <c r="GI38">
        <f t="shared" ref="GI38" ca="1" si="70">GI$3^GI37*GH38</f>
        <v>1</v>
      </c>
      <c r="GJ38">
        <f t="shared" ref="GJ38" ca="1" si="71">GJ$3^GJ37*GI38</f>
        <v>1</v>
      </c>
      <c r="GK38">
        <f t="shared" ref="GK38" ca="1" si="72">GK$3^GK37*GJ38</f>
        <v>1</v>
      </c>
      <c r="GL38">
        <f t="shared" ref="GL38" ca="1" si="73">GL$3^GL37*GK38</f>
        <v>1</v>
      </c>
      <c r="GM38">
        <f t="shared" ref="GM38" ca="1" si="74">GM$3^GM37*GL38</f>
        <v>1</v>
      </c>
      <c r="GN38">
        <f t="shared" ref="GN38" ca="1" si="75">GN$3^GN37*GM38</f>
        <v>1</v>
      </c>
      <c r="GO38">
        <f t="shared" ref="GO38" ca="1" si="76">GO$3^GO37*GN38</f>
        <v>1</v>
      </c>
      <c r="GP38">
        <f t="shared" ref="GP38" ca="1" si="77">GP$3^GP37*GO38</f>
        <v>1</v>
      </c>
      <c r="GQ38">
        <f ca="1">GP38</f>
        <v>1</v>
      </c>
    </row>
    <row r="39" spans="2:221" ht="6" hidden="1" customHeight="1" x14ac:dyDescent="0.25">
      <c r="B39" s="80"/>
      <c r="C39" s="71"/>
      <c r="D39" s="71"/>
      <c r="E39" s="104"/>
      <c r="F39" s="122"/>
      <c r="G39" s="104"/>
      <c r="H39" s="71"/>
      <c r="I39" s="75"/>
      <c r="L39" s="148"/>
      <c r="M39" s="162"/>
      <c r="AA39" t="s">
        <v>22</v>
      </c>
      <c r="AB39" s="1">
        <v>0</v>
      </c>
      <c r="AC39" s="1">
        <f ca="1">INT((RAND()*(X35-W35+1)+W35))</f>
        <v>7</v>
      </c>
      <c r="AD39">
        <f ca="1">AC39-AC40*(AB40-AB39)</f>
        <v>7</v>
      </c>
      <c r="AE39">
        <v>256</v>
      </c>
      <c r="AF39" s="1">
        <f ca="1">IF(AD39/AE39=INT(AD39/AE39),1,0)</f>
        <v>0</v>
      </c>
      <c r="AG39" s="1">
        <f ca="1">IF(AF39=0,AD39,AD39/AE39)</f>
        <v>7</v>
      </c>
      <c r="AH39" s="1">
        <v>16</v>
      </c>
      <c r="AI39" s="1">
        <f ca="1">IF(AG39/AH39=INT(AG39/AH39),1,0)</f>
        <v>0</v>
      </c>
      <c r="AJ39" s="1">
        <f ca="1">IF(AI39=0,AG39,AG39/AH39)</f>
        <v>7</v>
      </c>
      <c r="AK39" s="1">
        <v>4</v>
      </c>
      <c r="AL39" s="1">
        <f ca="1">IF(AJ39/AK39=INT(AJ39/AK39),1,0)</f>
        <v>0</v>
      </c>
      <c r="AM39" s="1">
        <f ca="1">IF(AL39=0,AJ39,AJ39/AK39)</f>
        <v>7</v>
      </c>
      <c r="AN39" s="1">
        <v>2</v>
      </c>
      <c r="AO39" s="1">
        <f ca="1">IF(AM39/AN39=INT(AM39/AN39),1,0)</f>
        <v>0</v>
      </c>
      <c r="AP39" s="1">
        <f ca="1">IF(AO39=0,AM39,AM39/AN39)</f>
        <v>7</v>
      </c>
      <c r="AQ39" s="1">
        <v>81</v>
      </c>
      <c r="AR39" s="1">
        <f ca="1">IF(AP39/AQ39=INT(AP39/AQ39),1,0)</f>
        <v>0</v>
      </c>
      <c r="AS39" s="1">
        <f ca="1">IF(AR39=0,AP39,AP39/AQ39)</f>
        <v>7</v>
      </c>
      <c r="AT39" s="1">
        <v>9</v>
      </c>
      <c r="AU39" s="1">
        <f ca="1">IF(AS39/AT39=INT(AS39/AT39),1,0)</f>
        <v>0</v>
      </c>
      <c r="AV39" s="1">
        <f ca="1">IF(AU39=0,AS39,AS39/AT39)</f>
        <v>7</v>
      </c>
      <c r="AW39" s="1">
        <v>3</v>
      </c>
      <c r="AX39" s="1">
        <f ca="1">IF(AV39/AW39=INT(AV39/AW39),1,0)</f>
        <v>0</v>
      </c>
      <c r="AY39" s="1">
        <f ca="1">IF(AX39=0,AV39,AV39/AW39)</f>
        <v>7</v>
      </c>
      <c r="AZ39" s="1">
        <v>25</v>
      </c>
      <c r="BA39" s="1">
        <f ca="1">IF(AY39/AZ39=INT(AY39/AZ39),1,0)</f>
        <v>0</v>
      </c>
      <c r="BB39" s="1">
        <f ca="1">IF(BA39=0,AY39,AY39/AZ39)</f>
        <v>7</v>
      </c>
      <c r="BC39" s="1">
        <v>5</v>
      </c>
      <c r="BD39" s="1">
        <f ca="1">IF(BB39/BC39=INT(BB39/BC39),1,0)</f>
        <v>0</v>
      </c>
      <c r="BE39" s="1">
        <f ca="1">IF(BD39=0,BB39,BB39/BC39)</f>
        <v>7</v>
      </c>
      <c r="BF39" s="1">
        <v>49</v>
      </c>
      <c r="BG39" s="1">
        <f ca="1">IF(BE39/BF39=INT(BE39/BF39),1,0)</f>
        <v>0</v>
      </c>
      <c r="BH39" s="1">
        <f ca="1">IF(BG39=0,BE39,BE39/BF39)</f>
        <v>7</v>
      </c>
      <c r="BI39" s="1">
        <v>7</v>
      </c>
      <c r="BJ39" s="1">
        <f ca="1">IF(BH39/BI39=INT(BH39/BI39),1,0)</f>
        <v>1</v>
      </c>
      <c r="BK39" s="1">
        <f ca="1">IF(BJ39=0,BH39,BH39/BI39)</f>
        <v>1</v>
      </c>
      <c r="BL39" s="1">
        <v>121</v>
      </c>
      <c r="BM39" s="1">
        <f ca="1">IF(BK39/BL39=INT(BK39/BL39),1,0)</f>
        <v>0</v>
      </c>
      <c r="BN39" s="1">
        <f ca="1">IF(BM39=0,BK39,BK39/BL39)</f>
        <v>1</v>
      </c>
      <c r="BO39" s="1">
        <v>11</v>
      </c>
      <c r="BP39" s="1">
        <f ca="1">IF(BN39/BO39=INT(BN39/BO39),1,0)</f>
        <v>0</v>
      </c>
      <c r="BQ39" s="1">
        <f ca="1">IF(BP39=0,BN39,BN39/BO39)</f>
        <v>1</v>
      </c>
      <c r="BR39" s="1">
        <v>169</v>
      </c>
      <c r="BS39" s="1">
        <f ca="1">IF(BQ39/BR39=INT(BQ39/BR39),1,0)</f>
        <v>0</v>
      </c>
      <c r="BT39" s="1">
        <f ca="1">IF(BS39=0,BQ39,BQ39/BR39)</f>
        <v>1</v>
      </c>
      <c r="BU39" s="1">
        <v>13</v>
      </c>
      <c r="BV39" s="1">
        <f ca="1">IF(BT39/BU39=INT(BT39/BU39),1,0)</f>
        <v>0</v>
      </c>
      <c r="BW39" s="1">
        <f ca="1">IF(BV39=0,BT39,BT39/BU39)</f>
        <v>1</v>
      </c>
      <c r="BX39" s="1">
        <v>17</v>
      </c>
      <c r="BY39" s="1">
        <f ca="1">IF(BW39/BX39=INT(BW39/BX39),1,0)</f>
        <v>0</v>
      </c>
      <c r="BZ39" s="1">
        <f ca="1">IF(BY39=0,BW39,BW39/BX39)</f>
        <v>1</v>
      </c>
      <c r="CA39" s="1">
        <v>19</v>
      </c>
      <c r="CB39" s="1">
        <f ca="1">IF(BZ39/CA39=INT(BZ39/CA39),1,0)</f>
        <v>0</v>
      </c>
      <c r="CC39" s="1">
        <f ca="1">IF(CB39=0,BZ39,BZ39/CA39)</f>
        <v>1</v>
      </c>
      <c r="CD39" s="1">
        <v>23</v>
      </c>
      <c r="CE39" s="1">
        <f ca="1">IF(CC39/CD39=INT(CC39/CD39),1,0)</f>
        <v>0</v>
      </c>
      <c r="CF39" s="1">
        <f ca="1">IF(CE39=0,CC39,CC39/CD39)</f>
        <v>1</v>
      </c>
      <c r="CG39" s="1">
        <v>29</v>
      </c>
      <c r="CH39" s="1">
        <f ca="1">IF(CF39/CG39=INT(CF39/CG39),1,0)</f>
        <v>0</v>
      </c>
      <c r="CI39" s="1">
        <f ca="1">IF(CH39=0,CF39,CF39/CG39)</f>
        <v>1</v>
      </c>
      <c r="CJ39" s="1">
        <v>31</v>
      </c>
      <c r="CK39" s="1">
        <f ca="1">IF(CI39/CJ39=INT(CI39/CJ39),1,0)</f>
        <v>0</v>
      </c>
      <c r="CL39" s="1">
        <f ca="1">IF(CK39=0,CI39,CI39/CJ39)</f>
        <v>1</v>
      </c>
      <c r="CM39" s="1">
        <v>37</v>
      </c>
      <c r="CN39" s="1">
        <f ca="1">IF(CL39/CM39=INT(CL39/CM39),1,0)</f>
        <v>0</v>
      </c>
      <c r="CO39" s="1">
        <f ca="1">IF(CN39=0,CL39,CL39/CM39)</f>
        <v>1</v>
      </c>
      <c r="CP39" s="1">
        <v>41</v>
      </c>
      <c r="CQ39" s="1">
        <f ca="1">IF(CO39/CP39=INT(CO39/CP39),1,0)</f>
        <v>0</v>
      </c>
      <c r="CR39" s="1">
        <f ca="1">IF(CQ39=0,CO39,CO39/CP39)</f>
        <v>1</v>
      </c>
      <c r="CS39" s="1">
        <v>43</v>
      </c>
      <c r="CT39" s="1">
        <f ca="1">IF(CR39/CS39=INT(CR39/CS39),1,0)</f>
        <v>0</v>
      </c>
      <c r="CU39" s="1">
        <f ca="1">IF(CT39=0,CR39,CR39/CS39)</f>
        <v>1</v>
      </c>
      <c r="CV39" s="1">
        <v>47</v>
      </c>
      <c r="CW39" s="1">
        <f ca="1">IF(CU39/CV39=INT(CU39/CV39),1,0)</f>
        <v>0</v>
      </c>
      <c r="CX39" s="1">
        <f ca="1">IF(CW39=0,CU39,CU39/CV39)</f>
        <v>1</v>
      </c>
      <c r="CY39" s="1">
        <v>53</v>
      </c>
      <c r="CZ39" s="1">
        <f ca="1">IF(CX39/CY39=INT(CX39/CY39),1,0)</f>
        <v>0</v>
      </c>
      <c r="DA39" s="1">
        <f ca="1">IF(CZ39=0,CX39,CX39/CY39)</f>
        <v>1</v>
      </c>
      <c r="DB39" s="1">
        <v>59</v>
      </c>
      <c r="DC39" s="1">
        <f ca="1">IF(DA39/DB39=INT(DA39/DB39),1,0)</f>
        <v>0</v>
      </c>
      <c r="DD39" s="1">
        <f ca="1">IF(DC39=0,DA39,DA39/DB39)</f>
        <v>1</v>
      </c>
      <c r="DE39" s="1">
        <v>61</v>
      </c>
      <c r="DF39" s="1">
        <f ca="1">IF(DD39/DE39=INT(DD39/DE39),1,0)</f>
        <v>0</v>
      </c>
      <c r="DG39" s="1">
        <f ca="1">IF(DF39=0,DD39,DD39/DE39)</f>
        <v>1</v>
      </c>
      <c r="DH39" s="1">
        <v>67</v>
      </c>
      <c r="DI39" s="1">
        <f ca="1">IF(DG39/DH39=INT(DG39/DH39),1,0)</f>
        <v>0</v>
      </c>
      <c r="DJ39" s="1">
        <f ca="1">IF(DI39=0,DG39,DG39/DH39)</f>
        <v>1</v>
      </c>
      <c r="DK39" s="1">
        <v>71</v>
      </c>
      <c r="DL39" s="1">
        <f ca="1">IF(DJ39/DK39=INT(DJ39/DK39),1,0)</f>
        <v>0</v>
      </c>
      <c r="DM39" s="1">
        <f ca="1">IF(DL39=0,DJ39,DJ39/DK39)</f>
        <v>1</v>
      </c>
      <c r="DN39" s="1">
        <v>73</v>
      </c>
      <c r="DO39" s="1">
        <f ca="1">IF(DM39/DN39=INT(DM39/DN39),1,0)</f>
        <v>0</v>
      </c>
      <c r="DP39" s="1">
        <f ca="1">IF(DO39=0,DM39,DM39/DN39)</f>
        <v>1</v>
      </c>
      <c r="DQ39" s="1">
        <v>79</v>
      </c>
      <c r="DR39" s="1">
        <f ca="1">IF(DP39/DQ39=INT(DP39/DQ39),1,0)</f>
        <v>0</v>
      </c>
      <c r="DS39" s="1">
        <f ca="1">IF(DR39=0,DP39,DP39/DQ39)</f>
        <v>1</v>
      </c>
      <c r="DT39" s="1">
        <v>83</v>
      </c>
      <c r="DU39" s="1">
        <f ca="1">IF(DS39/DT39=INT(DS39/DT39),1,0)</f>
        <v>0</v>
      </c>
      <c r="DV39" s="1">
        <f ca="1">IF(DU39=0,DS39,DS39/DT39)</f>
        <v>1</v>
      </c>
      <c r="DW39" s="1">
        <v>89</v>
      </c>
      <c r="DX39" s="1">
        <f ca="1">IF(DV39/DW39=INT(DV39/DW39),1,0)</f>
        <v>0</v>
      </c>
      <c r="DY39" s="1">
        <f ca="1">IF(DX39=0,DV39,DV39/DW39)</f>
        <v>1</v>
      </c>
      <c r="DZ39" s="1">
        <v>97</v>
      </c>
      <c r="EA39" s="1">
        <f ca="1">IF(DY39/DZ39=INT(DY39/DZ39),1,0)</f>
        <v>0</v>
      </c>
      <c r="EB39" s="1">
        <f ca="1">IF(EA39=0,DY39,DY39/DZ39)</f>
        <v>1</v>
      </c>
      <c r="EC39" s="1">
        <v>101</v>
      </c>
      <c r="ED39" s="1">
        <f ca="1">IF(EB39/EC39=INT(EB39/EC39),1,0)</f>
        <v>0</v>
      </c>
      <c r="EE39" s="1">
        <f ca="1">IF(ED39=0,EB39,EB39/EC39)</f>
        <v>1</v>
      </c>
      <c r="EF39" s="1">
        <v>103</v>
      </c>
      <c r="EG39" s="1">
        <f ca="1">IF(EE39/EF39=INT(EE39/EF39),1,0)</f>
        <v>0</v>
      </c>
      <c r="EH39" s="1">
        <f ca="1">IF(EG39=0,EE39,EE39/EF39)</f>
        <v>1</v>
      </c>
      <c r="EI39" s="1">
        <v>107</v>
      </c>
      <c r="EJ39" s="1">
        <f ca="1">IF(EH39/EI39=INT(EH39/EI39),1,0)</f>
        <v>0</v>
      </c>
      <c r="EK39" s="1">
        <f ca="1">IF(EJ39=0,EH39,EH39/EI39)</f>
        <v>1</v>
      </c>
      <c r="EL39" s="1">
        <v>109</v>
      </c>
      <c r="EM39" s="1">
        <f ca="1">IF(EK39/EL39=INT(EK39/EL39),1,0)</f>
        <v>0</v>
      </c>
      <c r="EN39" s="1">
        <f ca="1">IF(EM39=0,EK39,EK39/EL39)</f>
        <v>1</v>
      </c>
      <c r="EO39" s="1">
        <v>113</v>
      </c>
      <c r="EP39" s="1">
        <f ca="1">IF(EN39/EO39=INT(EN39/EO39),1,0)</f>
        <v>0</v>
      </c>
      <c r="EQ39" s="1">
        <f ca="1">IF(EP39=0,EN39,EN39/EO39)</f>
        <v>1</v>
      </c>
      <c r="ER39" s="1">
        <v>127</v>
      </c>
      <c r="ES39" s="1">
        <f ca="1">IF(EQ39/ER39=INT(EQ39/ER39),1,0)</f>
        <v>0</v>
      </c>
      <c r="ET39" s="1">
        <f ca="1">IF(ES39=0,EQ39,EQ39/ER39)</f>
        <v>1</v>
      </c>
      <c r="EU39" s="1">
        <v>131</v>
      </c>
      <c r="EV39" s="1">
        <f ca="1">IF(ET39/EU39=INT(ET39/EU39),1,0)</f>
        <v>0</v>
      </c>
      <c r="EW39" s="1">
        <f ca="1">IF(EV39=0,ET39,ET39/EU39)</f>
        <v>1</v>
      </c>
      <c r="EX39" s="1">
        <v>137</v>
      </c>
      <c r="EY39" s="1">
        <f ca="1">IF(EW39/EX39=INT(EW39/EX39),1,0)</f>
        <v>0</v>
      </c>
      <c r="EZ39" s="1">
        <f ca="1">IF(EY39=0,EW39,EW39/EX39)</f>
        <v>1</v>
      </c>
      <c r="FA39" s="1">
        <v>139</v>
      </c>
      <c r="FB39" s="1">
        <f ca="1">IF(EZ39/FA39=INT(EZ39/FA39),1,0)</f>
        <v>0</v>
      </c>
      <c r="FC39" s="1">
        <f ca="1">IF(FB39=0,EZ39,EZ39/FA39)</f>
        <v>1</v>
      </c>
      <c r="FD39" s="1">
        <v>149</v>
      </c>
      <c r="FE39" s="1">
        <f ca="1">IF(FC39/FD39=INT(FC39/FD39),1,0)</f>
        <v>0</v>
      </c>
      <c r="FF39" s="1">
        <f ca="1">IF(FE39=0,FC39,FC39/FD39)</f>
        <v>1</v>
      </c>
      <c r="FG39" s="1"/>
      <c r="FH39" s="1">
        <f ca="1">8*AF39+4*AI39+2*AL39+AO39</f>
        <v>0</v>
      </c>
      <c r="FI39" s="1">
        <f ca="1">4*AR39+2*AU39+AX39</f>
        <v>0</v>
      </c>
      <c r="FJ39" s="1">
        <f ca="1">2*BA39+BD39</f>
        <v>0</v>
      </c>
      <c r="FK39" s="1">
        <f ca="1">2*BG39+BJ39</f>
        <v>1</v>
      </c>
      <c r="FL39" s="1">
        <f ca="1">2*BM39+BP39</f>
        <v>0</v>
      </c>
      <c r="FM39" s="1">
        <f ca="1">2*BS39+BV39</f>
        <v>0</v>
      </c>
      <c r="FN39" s="1">
        <f ca="1">BY39</f>
        <v>0</v>
      </c>
      <c r="FO39" s="1">
        <f ca="1">CB39</f>
        <v>0</v>
      </c>
      <c r="FP39" s="1">
        <f ca="1">CE39</f>
        <v>0</v>
      </c>
      <c r="FQ39" s="1">
        <f ca="1">CH39</f>
        <v>0</v>
      </c>
      <c r="FR39" s="1">
        <f ca="1">CK39</f>
        <v>0</v>
      </c>
      <c r="FS39">
        <f ca="1">CN39</f>
        <v>0</v>
      </c>
      <c r="FT39">
        <f ca="1">CQ39</f>
        <v>0</v>
      </c>
      <c r="FU39">
        <f ca="1">CT39</f>
        <v>0</v>
      </c>
      <c r="FV39">
        <f ca="1">CW39</f>
        <v>0</v>
      </c>
      <c r="FW39">
        <f ca="1">CZ39</f>
        <v>0</v>
      </c>
      <c r="FX39">
        <f ca="1">DC39</f>
        <v>0</v>
      </c>
      <c r="FY39">
        <f ca="1">DF39</f>
        <v>0</v>
      </c>
      <c r="FZ39">
        <f ca="1">DI39</f>
        <v>0</v>
      </c>
      <c r="GA39">
        <f ca="1">DL39</f>
        <v>0</v>
      </c>
      <c r="GB39">
        <f ca="1">DO39</f>
        <v>0</v>
      </c>
      <c r="GC39">
        <f ca="1">DR39</f>
        <v>0</v>
      </c>
      <c r="GD39">
        <f ca="1">DU39</f>
        <v>0</v>
      </c>
      <c r="GE39">
        <f ca="1">DX39</f>
        <v>0</v>
      </c>
      <c r="GF39">
        <f ca="1">EA39</f>
        <v>0</v>
      </c>
      <c r="GG39">
        <f ca="1">ED39</f>
        <v>0</v>
      </c>
      <c r="GH39">
        <f ca="1">EG39</f>
        <v>0</v>
      </c>
      <c r="GI39">
        <f ca="1">EJ39</f>
        <v>0</v>
      </c>
      <c r="GJ39">
        <f ca="1">EM39</f>
        <v>0</v>
      </c>
      <c r="GK39">
        <f ca="1">EP39</f>
        <v>0</v>
      </c>
      <c r="GL39">
        <f ca="1">ES39</f>
        <v>0</v>
      </c>
      <c r="GM39">
        <f ca="1">EV39</f>
        <v>0</v>
      </c>
      <c r="GN39">
        <f ca="1">EY39</f>
        <v>0</v>
      </c>
      <c r="GO39">
        <f ca="1">FB39</f>
        <v>0</v>
      </c>
      <c r="GP39">
        <f ca="1">FE39</f>
        <v>0</v>
      </c>
      <c r="GQ39">
        <f ca="1">AD39</f>
        <v>7</v>
      </c>
      <c r="GR39">
        <f ca="1">GQ39/GQ42</f>
        <v>7</v>
      </c>
    </row>
    <row r="40" spans="2:221" ht="6" hidden="1" customHeight="1" x14ac:dyDescent="0.25">
      <c r="B40" s="80"/>
      <c r="C40" s="71"/>
      <c r="D40" s="71"/>
      <c r="E40" s="104"/>
      <c r="F40" s="122"/>
      <c r="G40" s="104"/>
      <c r="H40" s="71"/>
      <c r="I40" s="75"/>
      <c r="L40" s="148"/>
      <c r="M40" s="162"/>
      <c r="AB40">
        <f ca="1">AB39+INT(AC39/AC40)</f>
        <v>0</v>
      </c>
      <c r="AC40" s="1">
        <f ca="1">IF(Y35&gt;AC39,INT((RAND()*(Z35-Y35+1)+Y35)),INT((RAND()*(Z35-AC39)+AC39+1)))</f>
        <v>15</v>
      </c>
      <c r="AD40">
        <f ca="1">AC40</f>
        <v>15</v>
      </c>
      <c r="AE40">
        <v>256</v>
      </c>
      <c r="AF40" s="1">
        <f ca="1">IF(AD40/AE40=INT(AD40/AE40),1,0)</f>
        <v>0</v>
      </c>
      <c r="AG40" s="1">
        <f ca="1">IF(AF40=0,AD40,AD40/AE40)</f>
        <v>15</v>
      </c>
      <c r="AH40" s="1">
        <v>16</v>
      </c>
      <c r="AI40" s="1">
        <f ca="1">IF(AG40/AH40=INT(AG40/AH40),1,0)</f>
        <v>0</v>
      </c>
      <c r="AJ40" s="1">
        <f ca="1">IF(AI40=0,AG40,AG40/AH40)</f>
        <v>15</v>
      </c>
      <c r="AK40" s="1">
        <v>4</v>
      </c>
      <c r="AL40" s="1">
        <f ca="1">IF(AJ40/AK40=INT(AJ40/AK40),1,0)</f>
        <v>0</v>
      </c>
      <c r="AM40" s="1">
        <f ca="1">IF(AL40=0,AJ40,AJ40/AK40)</f>
        <v>15</v>
      </c>
      <c r="AN40" s="1">
        <v>2</v>
      </c>
      <c r="AO40" s="1">
        <f ca="1">IF(AM40/AN40=INT(AM40/AN40),1,0)</f>
        <v>0</v>
      </c>
      <c r="AP40" s="1">
        <f ca="1">IF(AO40=0,AM40,AM40/AN40)</f>
        <v>15</v>
      </c>
      <c r="AQ40" s="1">
        <v>81</v>
      </c>
      <c r="AR40" s="1">
        <f ca="1">IF(AP40/AQ40=INT(AP40/AQ40),1,0)</f>
        <v>0</v>
      </c>
      <c r="AS40" s="1">
        <f ca="1">IF(AR40=0,AP40,AP40/AQ40)</f>
        <v>15</v>
      </c>
      <c r="AT40" s="1">
        <v>9</v>
      </c>
      <c r="AU40" s="1">
        <f ca="1">IF(AS40/AT40=INT(AS40/AT40),1,0)</f>
        <v>0</v>
      </c>
      <c r="AV40" s="1">
        <f ca="1">IF(AU40=0,AS40,AS40/AT40)</f>
        <v>15</v>
      </c>
      <c r="AW40" s="1">
        <v>3</v>
      </c>
      <c r="AX40" s="1">
        <f ca="1">IF(AV40/AW40=INT(AV40/AW40),1,0)</f>
        <v>1</v>
      </c>
      <c r="AY40" s="1">
        <f ca="1">IF(AX40=0,AV40,AV40/AW40)</f>
        <v>5</v>
      </c>
      <c r="AZ40" s="1">
        <v>25</v>
      </c>
      <c r="BA40" s="1">
        <f ca="1">IF(AY40/AZ40=INT(AY40/AZ40),1,0)</f>
        <v>0</v>
      </c>
      <c r="BB40" s="1">
        <f ca="1">IF(BA40=0,AY40,AY40/AZ40)</f>
        <v>5</v>
      </c>
      <c r="BC40" s="1">
        <v>5</v>
      </c>
      <c r="BD40" s="1">
        <f ca="1">IF(BB40/BC40=INT(BB40/BC40),1,0)</f>
        <v>1</v>
      </c>
      <c r="BE40" s="1">
        <f ca="1">IF(BD40=0,BB40,BB40/BC40)</f>
        <v>1</v>
      </c>
      <c r="BF40" s="1">
        <v>49</v>
      </c>
      <c r="BG40" s="1">
        <f ca="1">IF(BE40/BF40=INT(BE40/BF40),1,0)</f>
        <v>0</v>
      </c>
      <c r="BH40" s="1">
        <f ca="1">IF(BG40=0,BE40,BE40/BF40)</f>
        <v>1</v>
      </c>
      <c r="BI40" s="1">
        <v>7</v>
      </c>
      <c r="BJ40" s="1">
        <f ca="1">IF(BH40/BI40=INT(BH40/BI40),1,0)</f>
        <v>0</v>
      </c>
      <c r="BK40" s="1">
        <f ca="1">IF(BJ40=0,BH40,BH40/BI40)</f>
        <v>1</v>
      </c>
      <c r="BL40" s="1">
        <v>121</v>
      </c>
      <c r="BM40" s="1">
        <f ca="1">IF(BK40/BL40=INT(BK40/BL40),1,0)</f>
        <v>0</v>
      </c>
      <c r="BN40" s="1">
        <f ca="1">IF(BM40=0,BK40,BK40/BL40)</f>
        <v>1</v>
      </c>
      <c r="BO40" s="1">
        <v>11</v>
      </c>
      <c r="BP40" s="1">
        <f ca="1">IF(BN40/BO40=INT(BN40/BO40),1,0)</f>
        <v>0</v>
      </c>
      <c r="BQ40" s="1">
        <f ca="1">IF(BP40=0,BN40,BN40/BO40)</f>
        <v>1</v>
      </c>
      <c r="BR40" s="1">
        <v>169</v>
      </c>
      <c r="BS40" s="1">
        <f ca="1">IF(BQ40/BR40=INT(BQ40/BR40),1,0)</f>
        <v>0</v>
      </c>
      <c r="BT40" s="1">
        <f ca="1">IF(BS40=0,BQ40,BQ40/BR40)</f>
        <v>1</v>
      </c>
      <c r="BU40" s="1">
        <v>13</v>
      </c>
      <c r="BV40" s="1">
        <f ca="1">IF(BT40/BU40=INT(BT40/BU40),1,0)</f>
        <v>0</v>
      </c>
      <c r="BW40" s="1">
        <f ca="1">IF(BV40=0,BT40,BT40/BU40)</f>
        <v>1</v>
      </c>
      <c r="BX40" s="1">
        <v>17</v>
      </c>
      <c r="BY40" s="1">
        <f ca="1">IF(BW40/BX40=INT(BW40/BX40),1,0)</f>
        <v>0</v>
      </c>
      <c r="BZ40" s="1">
        <f ca="1">IF(BY40=0,BW40,BW40/BX40)</f>
        <v>1</v>
      </c>
      <c r="CA40" s="1">
        <v>19</v>
      </c>
      <c r="CB40" s="1">
        <f ca="1">IF(BZ40/CA40=INT(BZ40/CA40),1,0)</f>
        <v>0</v>
      </c>
      <c r="CC40" s="1">
        <f ca="1">IF(CB40=0,BZ40,BZ40/CA40)</f>
        <v>1</v>
      </c>
      <c r="CD40" s="1">
        <v>23</v>
      </c>
      <c r="CE40" s="1">
        <f ca="1">IF(CC40/CD40=INT(CC40/CD40),1,0)</f>
        <v>0</v>
      </c>
      <c r="CF40" s="1">
        <f ca="1">IF(CE40=0,CC40,CC40/CD40)</f>
        <v>1</v>
      </c>
      <c r="CG40" s="1">
        <v>29</v>
      </c>
      <c r="CH40" s="1">
        <f ca="1">IF(CF40/CG40=INT(CF40/CG40),1,0)</f>
        <v>0</v>
      </c>
      <c r="CI40" s="1">
        <f ca="1">IF(CH40=0,CF40,CF40/CG40)</f>
        <v>1</v>
      </c>
      <c r="CJ40" s="1">
        <v>31</v>
      </c>
      <c r="CK40" s="1">
        <f ca="1">IF(CI40/CJ40=INT(CI40/CJ40),1,0)</f>
        <v>0</v>
      </c>
      <c r="CL40" s="1">
        <f ca="1">IF(CK40=0,CI40,CI40/CJ40)</f>
        <v>1</v>
      </c>
      <c r="CM40" s="1">
        <v>37</v>
      </c>
      <c r="CN40" s="1">
        <f ca="1">IF(CL40/CM40=INT(CL40/CM40),1,0)</f>
        <v>0</v>
      </c>
      <c r="CO40" s="1">
        <f ca="1">IF(CN40=0,CL40,CL40/CM40)</f>
        <v>1</v>
      </c>
      <c r="CP40" s="1">
        <v>41</v>
      </c>
      <c r="CQ40" s="1">
        <f ca="1">IF(CO40/CP40=INT(CO40/CP40),1,0)</f>
        <v>0</v>
      </c>
      <c r="CR40" s="1">
        <f ca="1">IF(CQ40=0,CO40,CO40/CP40)</f>
        <v>1</v>
      </c>
      <c r="CS40" s="1">
        <v>43</v>
      </c>
      <c r="CT40" s="1">
        <f ca="1">IF(CR40/CS40=INT(CR40/CS40),1,0)</f>
        <v>0</v>
      </c>
      <c r="CU40" s="1">
        <f ca="1">IF(CT40=0,CR40,CR40/CS40)</f>
        <v>1</v>
      </c>
      <c r="CV40" s="1">
        <v>47</v>
      </c>
      <c r="CW40" s="1">
        <f ca="1">IF(CU40/CV40=INT(CU40/CV40),1,0)</f>
        <v>0</v>
      </c>
      <c r="CX40" s="1">
        <f ca="1">IF(CW40=0,CU40,CU40/CV40)</f>
        <v>1</v>
      </c>
      <c r="CY40" s="1">
        <v>53</v>
      </c>
      <c r="CZ40" s="1">
        <f ca="1">IF(CX40/CY40=INT(CX40/CY40),1,0)</f>
        <v>0</v>
      </c>
      <c r="DA40" s="1">
        <f ca="1">IF(CZ40=0,CX40,CX40/CY40)</f>
        <v>1</v>
      </c>
      <c r="DB40" s="1">
        <v>59</v>
      </c>
      <c r="DC40" s="1">
        <f ca="1">IF(DA40/DB40=INT(DA40/DB40),1,0)</f>
        <v>0</v>
      </c>
      <c r="DD40" s="1">
        <f ca="1">IF(DC40=0,DA40,DA40/DB40)</f>
        <v>1</v>
      </c>
      <c r="DE40" s="1">
        <v>61</v>
      </c>
      <c r="DF40" s="1">
        <f ca="1">IF(DD40/DE40=INT(DD40/DE40),1,0)</f>
        <v>0</v>
      </c>
      <c r="DG40" s="1">
        <f ca="1">IF(DF40=0,DD40,DD40/DE40)</f>
        <v>1</v>
      </c>
      <c r="DH40" s="1">
        <v>67</v>
      </c>
      <c r="DI40" s="1">
        <f ca="1">IF(DG40/DH40=INT(DG40/DH40),1,0)</f>
        <v>0</v>
      </c>
      <c r="DJ40" s="1">
        <f ca="1">IF(DI40=0,DG40,DG40/DH40)</f>
        <v>1</v>
      </c>
      <c r="DK40" s="1">
        <v>71</v>
      </c>
      <c r="DL40" s="1">
        <f ca="1">IF(DJ40/DK40=INT(DJ40/DK40),1,0)</f>
        <v>0</v>
      </c>
      <c r="DM40" s="1">
        <f ca="1">IF(DL40=0,DJ40,DJ40/DK40)</f>
        <v>1</v>
      </c>
      <c r="DN40" s="1">
        <v>73</v>
      </c>
      <c r="DO40" s="1">
        <f ca="1">IF(DM40/DN40=INT(DM40/DN40),1,0)</f>
        <v>0</v>
      </c>
      <c r="DP40" s="1">
        <f ca="1">IF(DO40=0,DM40,DM40/DN40)</f>
        <v>1</v>
      </c>
      <c r="DQ40" s="1">
        <v>79</v>
      </c>
      <c r="DR40" s="1">
        <f ca="1">IF(DP40/DQ40=INT(DP40/DQ40),1,0)</f>
        <v>0</v>
      </c>
      <c r="DS40" s="1">
        <f ca="1">IF(DR40=0,DP40,DP40/DQ40)</f>
        <v>1</v>
      </c>
      <c r="DT40" s="1">
        <v>83</v>
      </c>
      <c r="DU40" s="1">
        <f ca="1">IF(DS40/DT40=INT(DS40/DT40),1,0)</f>
        <v>0</v>
      </c>
      <c r="DV40" s="1">
        <f ca="1">IF(DU40=0,DS40,DS40/DT40)</f>
        <v>1</v>
      </c>
      <c r="DW40" s="1">
        <v>89</v>
      </c>
      <c r="DX40" s="1">
        <f ca="1">IF(DV40/DW40=INT(DV40/DW40),1,0)</f>
        <v>0</v>
      </c>
      <c r="DY40" s="1">
        <f ca="1">IF(DX40=0,DV40,DV40/DW40)</f>
        <v>1</v>
      </c>
      <c r="DZ40" s="1">
        <v>97</v>
      </c>
      <c r="EA40" s="1">
        <f ca="1">IF(DY40/DZ40=INT(DY40/DZ40),1,0)</f>
        <v>0</v>
      </c>
      <c r="EB40" s="1">
        <f ca="1">IF(EA40=0,DY40,DY40/DZ40)</f>
        <v>1</v>
      </c>
      <c r="EC40" s="1">
        <v>101</v>
      </c>
      <c r="ED40" s="1">
        <f ca="1">IF(EB40/EC40=INT(EB40/EC40),1,0)</f>
        <v>0</v>
      </c>
      <c r="EE40" s="1">
        <f ca="1">IF(ED40=0,EB40,EB40/EC40)</f>
        <v>1</v>
      </c>
      <c r="EF40" s="1">
        <v>103</v>
      </c>
      <c r="EG40" s="1">
        <f ca="1">IF(EE40/EF40=INT(EE40/EF40),1,0)</f>
        <v>0</v>
      </c>
      <c r="EH40" s="1">
        <f ca="1">IF(EG40=0,EE40,EE40/EF40)</f>
        <v>1</v>
      </c>
      <c r="EI40" s="1">
        <v>107</v>
      </c>
      <c r="EJ40" s="1">
        <f ca="1">IF(EH40/EI40=INT(EH40/EI40),1,0)</f>
        <v>0</v>
      </c>
      <c r="EK40" s="1">
        <f ca="1">IF(EJ40=0,EH40,EH40/EI40)</f>
        <v>1</v>
      </c>
      <c r="EL40" s="1">
        <v>109</v>
      </c>
      <c r="EM40" s="1">
        <f ca="1">IF(EK40/EL40=INT(EK40/EL40),1,0)</f>
        <v>0</v>
      </c>
      <c r="EN40" s="1">
        <f ca="1">IF(EM40=0,EK40,EK40/EL40)</f>
        <v>1</v>
      </c>
      <c r="EO40" s="1">
        <v>113</v>
      </c>
      <c r="EP40" s="1">
        <f ca="1">IF(EN40/EO40=INT(EN40/EO40),1,0)</f>
        <v>0</v>
      </c>
      <c r="EQ40" s="1">
        <f ca="1">IF(EP40=0,EN40,EN40/EO40)</f>
        <v>1</v>
      </c>
      <c r="ER40" s="1">
        <v>127</v>
      </c>
      <c r="ES40" s="1">
        <f ca="1">IF(EQ40/ER40=INT(EQ40/ER40),1,0)</f>
        <v>0</v>
      </c>
      <c r="ET40" s="1">
        <f ca="1">IF(ES40=0,EQ40,EQ40/ER40)</f>
        <v>1</v>
      </c>
      <c r="EU40" s="1">
        <v>131</v>
      </c>
      <c r="EV40" s="1">
        <f ca="1">IF(ET40/EU40=INT(ET40/EU40),1,0)</f>
        <v>0</v>
      </c>
      <c r="EW40" s="1">
        <f ca="1">IF(EV40=0,ET40,ET40/EU40)</f>
        <v>1</v>
      </c>
      <c r="EX40" s="1">
        <v>137</v>
      </c>
      <c r="EY40" s="1">
        <f ca="1">IF(EW40/EX40=INT(EW40/EX40),1,0)</f>
        <v>0</v>
      </c>
      <c r="EZ40" s="1">
        <f ca="1">IF(EY40=0,EW40,EW40/EX40)</f>
        <v>1</v>
      </c>
      <c r="FA40" s="1">
        <v>139</v>
      </c>
      <c r="FB40" s="1">
        <f ca="1">IF(EZ40/FA40=INT(EZ40/FA40),1,0)</f>
        <v>0</v>
      </c>
      <c r="FC40" s="1">
        <f ca="1">IF(FB40=0,EZ40,EZ40/FA40)</f>
        <v>1</v>
      </c>
      <c r="FD40" s="1">
        <v>149</v>
      </c>
      <c r="FE40" s="1">
        <f ca="1">IF(FC40/FD40=INT(FC40/FD40),1,0)</f>
        <v>0</v>
      </c>
      <c r="FF40" s="1">
        <f ca="1">IF(FE40=0,FC40,FC40/FD40)</f>
        <v>1</v>
      </c>
      <c r="FG40" s="1"/>
      <c r="FH40" s="1">
        <f ca="1">8*AF40+4*AI40+2*AL40+AO40</f>
        <v>0</v>
      </c>
      <c r="FI40" s="1">
        <f ca="1">4*AR40+2*AU40+AX40</f>
        <v>1</v>
      </c>
      <c r="FJ40" s="1">
        <f ca="1">2*BA40+BD40</f>
        <v>1</v>
      </c>
      <c r="FK40" s="1">
        <f ca="1">2*BG40+BJ40</f>
        <v>0</v>
      </c>
      <c r="FL40" s="1">
        <f ca="1">2*BM40+BP40</f>
        <v>0</v>
      </c>
      <c r="FM40" s="1">
        <f ca="1">2*BS40+BV40</f>
        <v>0</v>
      </c>
      <c r="FN40" s="1">
        <f ca="1">BY40</f>
        <v>0</v>
      </c>
      <c r="FO40" s="1">
        <f ca="1">CB40</f>
        <v>0</v>
      </c>
      <c r="FP40" s="1">
        <f ca="1">CE40</f>
        <v>0</v>
      </c>
      <c r="FQ40" s="1">
        <f ca="1">CH40</f>
        <v>0</v>
      </c>
      <c r="FR40" s="1">
        <f ca="1">CK40</f>
        <v>0</v>
      </c>
      <c r="FS40">
        <f ca="1">CN40</f>
        <v>0</v>
      </c>
      <c r="FT40">
        <f ca="1">CQ40</f>
        <v>0</v>
      </c>
      <c r="FU40">
        <f ca="1">CT40</f>
        <v>0</v>
      </c>
      <c r="FV40">
        <f ca="1">CW40</f>
        <v>0</v>
      </c>
      <c r="FW40">
        <f ca="1">CZ40</f>
        <v>0</v>
      </c>
      <c r="FX40">
        <f ca="1">DC40</f>
        <v>0</v>
      </c>
      <c r="FY40">
        <f ca="1">DF40</f>
        <v>0</v>
      </c>
      <c r="FZ40">
        <f ca="1">DI40</f>
        <v>0</v>
      </c>
      <c r="GA40">
        <f ca="1">DL40</f>
        <v>0</v>
      </c>
      <c r="GB40">
        <f ca="1">DO40</f>
        <v>0</v>
      </c>
      <c r="GC40">
        <f ca="1">DR40</f>
        <v>0</v>
      </c>
      <c r="GD40">
        <f ca="1">DU40</f>
        <v>0</v>
      </c>
      <c r="GE40">
        <f ca="1">DX40</f>
        <v>0</v>
      </c>
      <c r="GF40">
        <f ca="1">EA40</f>
        <v>0</v>
      </c>
      <c r="GG40">
        <f ca="1">ED40</f>
        <v>0</v>
      </c>
      <c r="GH40">
        <f ca="1">EG40</f>
        <v>0</v>
      </c>
      <c r="GI40">
        <f ca="1">EJ40</f>
        <v>0</v>
      </c>
      <c r="GJ40">
        <f ca="1">EM40</f>
        <v>0</v>
      </c>
      <c r="GK40">
        <f ca="1">EP40</f>
        <v>0</v>
      </c>
      <c r="GL40">
        <f ca="1">ES40</f>
        <v>0</v>
      </c>
      <c r="GM40">
        <f ca="1">EV40</f>
        <v>0</v>
      </c>
      <c r="GN40">
        <f ca="1">EY40</f>
        <v>0</v>
      </c>
      <c r="GO40">
        <f ca="1">FB40</f>
        <v>0</v>
      </c>
      <c r="GP40">
        <f ca="1">FE40</f>
        <v>0</v>
      </c>
      <c r="GQ40">
        <f ca="1">AD40</f>
        <v>15</v>
      </c>
      <c r="GR40">
        <f ca="1">GQ40/GQ42</f>
        <v>15</v>
      </c>
    </row>
    <row r="41" spans="2:221" ht="6" hidden="1" customHeight="1" x14ac:dyDescent="0.25">
      <c r="B41" s="80"/>
      <c r="C41" s="71"/>
      <c r="D41" s="71"/>
      <c r="E41" s="104"/>
      <c r="F41" s="122"/>
      <c r="G41" s="104"/>
      <c r="H41" s="71"/>
      <c r="I41" s="75"/>
      <c r="L41" s="148"/>
      <c r="M41" s="162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>
        <f t="shared" ref="FH41:GP41" ca="1" si="78">IF(FH39&lt;FH40,FH39,FH40)</f>
        <v>0</v>
      </c>
      <c r="FI41" s="1">
        <f t="shared" ca="1" si="78"/>
        <v>0</v>
      </c>
      <c r="FJ41" s="1">
        <f t="shared" ca="1" si="78"/>
        <v>0</v>
      </c>
      <c r="FK41" s="1">
        <f t="shared" ca="1" si="78"/>
        <v>0</v>
      </c>
      <c r="FL41" s="1">
        <f t="shared" ca="1" si="78"/>
        <v>0</v>
      </c>
      <c r="FM41" s="1">
        <f t="shared" ca="1" si="78"/>
        <v>0</v>
      </c>
      <c r="FN41" s="1">
        <f t="shared" ca="1" si="78"/>
        <v>0</v>
      </c>
      <c r="FO41" s="1">
        <f t="shared" ca="1" si="78"/>
        <v>0</v>
      </c>
      <c r="FP41" s="1">
        <f t="shared" ca="1" si="78"/>
        <v>0</v>
      </c>
      <c r="FQ41" s="1">
        <f t="shared" ca="1" si="78"/>
        <v>0</v>
      </c>
      <c r="FR41" s="1">
        <f t="shared" ca="1" si="78"/>
        <v>0</v>
      </c>
      <c r="FS41" s="1">
        <f t="shared" ca="1" si="78"/>
        <v>0</v>
      </c>
      <c r="FT41" s="1">
        <f t="shared" ca="1" si="78"/>
        <v>0</v>
      </c>
      <c r="FU41" s="1">
        <f t="shared" ca="1" si="78"/>
        <v>0</v>
      </c>
      <c r="FV41" s="1">
        <f t="shared" ca="1" si="78"/>
        <v>0</v>
      </c>
      <c r="FW41" s="1">
        <f t="shared" ca="1" si="78"/>
        <v>0</v>
      </c>
      <c r="FX41" s="1">
        <f t="shared" ca="1" si="78"/>
        <v>0</v>
      </c>
      <c r="FY41" s="1">
        <f t="shared" ca="1" si="78"/>
        <v>0</v>
      </c>
      <c r="FZ41" s="1">
        <f t="shared" ca="1" si="78"/>
        <v>0</v>
      </c>
      <c r="GA41" s="1">
        <f t="shared" ca="1" si="78"/>
        <v>0</v>
      </c>
      <c r="GB41" s="1">
        <f t="shared" ca="1" si="78"/>
        <v>0</v>
      </c>
      <c r="GC41" s="1">
        <f t="shared" ca="1" si="78"/>
        <v>0</v>
      </c>
      <c r="GD41" s="1">
        <f t="shared" ca="1" si="78"/>
        <v>0</v>
      </c>
      <c r="GE41" s="1">
        <f t="shared" ca="1" si="78"/>
        <v>0</v>
      </c>
      <c r="GF41" s="1">
        <f t="shared" ca="1" si="78"/>
        <v>0</v>
      </c>
      <c r="GG41" s="1">
        <f t="shared" ca="1" si="78"/>
        <v>0</v>
      </c>
      <c r="GH41" s="1">
        <f t="shared" ca="1" si="78"/>
        <v>0</v>
      </c>
      <c r="GI41" s="1">
        <f t="shared" ca="1" si="78"/>
        <v>0</v>
      </c>
      <c r="GJ41" s="1">
        <f t="shared" ca="1" si="78"/>
        <v>0</v>
      </c>
      <c r="GK41" s="1">
        <f t="shared" ca="1" si="78"/>
        <v>0</v>
      </c>
      <c r="GL41" s="1">
        <f t="shared" ca="1" si="78"/>
        <v>0</v>
      </c>
      <c r="GM41" s="1">
        <f t="shared" ca="1" si="78"/>
        <v>0</v>
      </c>
      <c r="GN41" s="1">
        <f t="shared" ca="1" si="78"/>
        <v>0</v>
      </c>
      <c r="GO41" s="1">
        <f t="shared" ca="1" si="78"/>
        <v>0</v>
      </c>
      <c r="GP41" s="1">
        <f t="shared" ca="1" si="78"/>
        <v>0</v>
      </c>
    </row>
    <row r="42" spans="2:221" ht="6" hidden="1" customHeight="1" x14ac:dyDescent="0.25">
      <c r="B42" s="80"/>
      <c r="C42" s="71"/>
      <c r="D42" s="71"/>
      <c r="E42" s="104"/>
      <c r="F42" s="122"/>
      <c r="G42" s="104"/>
      <c r="H42" s="71"/>
      <c r="I42" s="75"/>
      <c r="L42" s="148"/>
      <c r="M42" s="162"/>
      <c r="AC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>
        <f ca="1">FH$3^FH41</f>
        <v>1</v>
      </c>
      <c r="FI42">
        <f t="shared" ref="FI42:GP42" ca="1" si="79">FI$3^FI41*FH42</f>
        <v>1</v>
      </c>
      <c r="FJ42">
        <f t="shared" ca="1" si="79"/>
        <v>1</v>
      </c>
      <c r="FK42">
        <f t="shared" ca="1" si="79"/>
        <v>1</v>
      </c>
      <c r="FL42">
        <f t="shared" ca="1" si="79"/>
        <v>1</v>
      </c>
      <c r="FM42">
        <f t="shared" ca="1" si="79"/>
        <v>1</v>
      </c>
      <c r="FN42">
        <f t="shared" ca="1" si="79"/>
        <v>1</v>
      </c>
      <c r="FO42">
        <f t="shared" ca="1" si="79"/>
        <v>1</v>
      </c>
      <c r="FP42">
        <f t="shared" ca="1" si="79"/>
        <v>1</v>
      </c>
      <c r="FQ42">
        <f t="shared" ca="1" si="79"/>
        <v>1</v>
      </c>
      <c r="FR42">
        <f t="shared" ca="1" si="79"/>
        <v>1</v>
      </c>
      <c r="FS42">
        <f t="shared" ca="1" si="79"/>
        <v>1</v>
      </c>
      <c r="FT42">
        <f t="shared" ca="1" si="79"/>
        <v>1</v>
      </c>
      <c r="FU42">
        <f t="shared" ca="1" si="79"/>
        <v>1</v>
      </c>
      <c r="FV42">
        <f t="shared" ca="1" si="79"/>
        <v>1</v>
      </c>
      <c r="FW42">
        <f t="shared" ca="1" si="79"/>
        <v>1</v>
      </c>
      <c r="FX42">
        <f t="shared" ca="1" si="79"/>
        <v>1</v>
      </c>
      <c r="FY42">
        <f t="shared" ca="1" si="79"/>
        <v>1</v>
      </c>
      <c r="FZ42">
        <f t="shared" ca="1" si="79"/>
        <v>1</v>
      </c>
      <c r="GA42">
        <f t="shared" ca="1" si="79"/>
        <v>1</v>
      </c>
      <c r="GB42">
        <f t="shared" ca="1" si="79"/>
        <v>1</v>
      </c>
      <c r="GC42">
        <f t="shared" ca="1" si="79"/>
        <v>1</v>
      </c>
      <c r="GD42">
        <f t="shared" ca="1" si="79"/>
        <v>1</v>
      </c>
      <c r="GE42">
        <f t="shared" ca="1" si="79"/>
        <v>1</v>
      </c>
      <c r="GF42">
        <f t="shared" ca="1" si="79"/>
        <v>1</v>
      </c>
      <c r="GG42">
        <f t="shared" ca="1" si="79"/>
        <v>1</v>
      </c>
      <c r="GH42">
        <f t="shared" ca="1" si="79"/>
        <v>1</v>
      </c>
      <c r="GI42">
        <f t="shared" ca="1" si="79"/>
        <v>1</v>
      </c>
      <c r="GJ42">
        <f t="shared" ca="1" si="79"/>
        <v>1</v>
      </c>
      <c r="GK42">
        <f t="shared" ca="1" si="79"/>
        <v>1</v>
      </c>
      <c r="GL42">
        <f t="shared" ca="1" si="79"/>
        <v>1</v>
      </c>
      <c r="GM42">
        <f t="shared" ca="1" si="79"/>
        <v>1</v>
      </c>
      <c r="GN42">
        <f t="shared" ca="1" si="79"/>
        <v>1</v>
      </c>
      <c r="GO42">
        <f t="shared" ca="1" si="79"/>
        <v>1</v>
      </c>
      <c r="GP42">
        <f t="shared" ca="1" si="79"/>
        <v>1</v>
      </c>
      <c r="GQ42">
        <f ca="1">GP42</f>
        <v>1</v>
      </c>
    </row>
    <row r="43" spans="2:221" ht="6" hidden="1" customHeight="1" x14ac:dyDescent="0.25">
      <c r="B43" s="80"/>
      <c r="C43" s="71"/>
      <c r="D43" s="71"/>
      <c r="E43" s="104"/>
      <c r="F43" s="122"/>
      <c r="G43" s="104"/>
      <c r="H43" s="71"/>
      <c r="I43" s="75"/>
      <c r="L43" s="148"/>
      <c r="M43" s="162"/>
      <c r="AA43" t="s">
        <v>29</v>
      </c>
      <c r="AB43" s="1">
        <f ca="1">GU37</f>
        <v>2</v>
      </c>
      <c r="AC43" s="1">
        <f ca="1">GU35</f>
        <v>90</v>
      </c>
      <c r="AD43">
        <f ca="1">AC43-AC44*(AB44-AB43)</f>
        <v>90</v>
      </c>
      <c r="AE43">
        <v>256</v>
      </c>
      <c r="AF43" s="1">
        <f ca="1">IF(AD43/AE43=INT(AD43/AE43),1,0)</f>
        <v>0</v>
      </c>
      <c r="AG43" s="1">
        <f ca="1">IF(AF43=0,AD43,AD43/AE43)</f>
        <v>90</v>
      </c>
      <c r="AH43" s="1">
        <v>16</v>
      </c>
      <c r="AI43" s="1">
        <f ca="1">IF(AG43/AH43=INT(AG43/AH43),1,0)</f>
        <v>0</v>
      </c>
      <c r="AJ43" s="1">
        <f ca="1">IF(AI43=0,AG43,AG43/AH43)</f>
        <v>90</v>
      </c>
      <c r="AK43" s="1">
        <v>4</v>
      </c>
      <c r="AL43" s="1">
        <f ca="1">IF(AJ43/AK43=INT(AJ43/AK43),1,0)</f>
        <v>0</v>
      </c>
      <c r="AM43" s="1">
        <f ca="1">IF(AL43=0,AJ43,AJ43/AK43)</f>
        <v>90</v>
      </c>
      <c r="AN43" s="1">
        <v>2</v>
      </c>
      <c r="AO43" s="1">
        <f ca="1">IF(AM43/AN43=INT(AM43/AN43),1,0)</f>
        <v>1</v>
      </c>
      <c r="AP43" s="1">
        <f ca="1">IF(AO43=0,AM43,AM43/AN43)</f>
        <v>45</v>
      </c>
      <c r="AQ43" s="1">
        <v>81</v>
      </c>
      <c r="AR43" s="1">
        <f ca="1">IF(AP43/AQ43=INT(AP43/AQ43),1,0)</f>
        <v>0</v>
      </c>
      <c r="AS43" s="1">
        <f ca="1">IF(AR43=0,AP43,AP43/AQ43)</f>
        <v>45</v>
      </c>
      <c r="AT43" s="1">
        <v>9</v>
      </c>
      <c r="AU43" s="1">
        <f ca="1">IF(AS43/AT43=INT(AS43/AT43),1,0)</f>
        <v>1</v>
      </c>
      <c r="AV43" s="1">
        <f ca="1">IF(AU43=0,AS43,AS43/AT43)</f>
        <v>5</v>
      </c>
      <c r="AW43" s="1">
        <v>3</v>
      </c>
      <c r="AX43" s="1">
        <f ca="1">IF(AV43/AW43=INT(AV43/AW43),1,0)</f>
        <v>0</v>
      </c>
      <c r="AY43" s="1">
        <f ca="1">IF(AX43=0,AV43,AV43/AW43)</f>
        <v>5</v>
      </c>
      <c r="AZ43" s="1">
        <v>25</v>
      </c>
      <c r="BA43" s="1">
        <f ca="1">IF(AY43/AZ43=INT(AY43/AZ43),1,0)</f>
        <v>0</v>
      </c>
      <c r="BB43" s="1">
        <f ca="1">IF(BA43=0,AY43,AY43/AZ43)</f>
        <v>5</v>
      </c>
      <c r="BC43" s="1">
        <v>5</v>
      </c>
      <c r="BD43" s="1">
        <f ca="1">IF(BB43/BC43=INT(BB43/BC43),1,0)</f>
        <v>1</v>
      </c>
      <c r="BE43" s="1">
        <f ca="1">IF(BD43=0,BB43,BB43/BC43)</f>
        <v>1</v>
      </c>
      <c r="BF43" s="1">
        <v>49</v>
      </c>
      <c r="BG43" s="1">
        <f ca="1">IF(BE43/BF43=INT(BE43/BF43),1,0)</f>
        <v>0</v>
      </c>
      <c r="BH43" s="1">
        <f ca="1">IF(BG43=0,BE43,BE43/BF43)</f>
        <v>1</v>
      </c>
      <c r="BI43" s="1">
        <v>7</v>
      </c>
      <c r="BJ43" s="1">
        <f ca="1">IF(BH43/BI43=INT(BH43/BI43),1,0)</f>
        <v>0</v>
      </c>
      <c r="BK43" s="1">
        <f ca="1">IF(BJ43=0,BH43,BH43/BI43)</f>
        <v>1</v>
      </c>
      <c r="BL43" s="1">
        <v>121</v>
      </c>
      <c r="BM43" s="1">
        <f ca="1">IF(BK43/BL43=INT(BK43/BL43),1,0)</f>
        <v>0</v>
      </c>
      <c r="BN43" s="1">
        <f ca="1">IF(BM43=0,BK43,BK43/BL43)</f>
        <v>1</v>
      </c>
      <c r="BO43" s="1">
        <v>11</v>
      </c>
      <c r="BP43" s="1">
        <f ca="1">IF(BN43/BO43=INT(BN43/BO43),1,0)</f>
        <v>0</v>
      </c>
      <c r="BQ43" s="1">
        <f ca="1">IF(BP43=0,BN43,BN43/BO43)</f>
        <v>1</v>
      </c>
      <c r="BR43" s="1">
        <v>169</v>
      </c>
      <c r="BS43" s="1">
        <f ca="1">IF(BQ43/BR43=INT(BQ43/BR43),1,0)</f>
        <v>0</v>
      </c>
      <c r="BT43" s="1">
        <f ca="1">IF(BS43=0,BQ43,BQ43/BR43)</f>
        <v>1</v>
      </c>
      <c r="BU43" s="1">
        <v>13</v>
      </c>
      <c r="BV43" s="1">
        <f ca="1">IF(BT43/BU43=INT(BT43/BU43),1,0)</f>
        <v>0</v>
      </c>
      <c r="BW43" s="1">
        <f ca="1">IF(BV43=0,BT43,BT43/BU43)</f>
        <v>1</v>
      </c>
      <c r="BX43" s="1">
        <v>17</v>
      </c>
      <c r="BY43" s="1">
        <f ca="1">IF(BW43/BX43=INT(BW43/BX43),1,0)</f>
        <v>0</v>
      </c>
      <c r="BZ43" s="1">
        <f ca="1">IF(BY43=0,BW43,BW43/BX43)</f>
        <v>1</v>
      </c>
      <c r="CA43" s="1">
        <v>19</v>
      </c>
      <c r="CB43" s="1">
        <f ca="1">IF(BZ43/CA43=INT(BZ43/CA43),1,0)</f>
        <v>0</v>
      </c>
      <c r="CC43" s="1">
        <f ca="1">IF(CB43=0,BZ43,BZ43/CA43)</f>
        <v>1</v>
      </c>
      <c r="CD43" s="1">
        <v>23</v>
      </c>
      <c r="CE43" s="1">
        <f ca="1">IF(CC43/CD43=INT(CC43/CD43),1,0)</f>
        <v>0</v>
      </c>
      <c r="CF43" s="1">
        <f ca="1">IF(CE43=0,CC43,CC43/CD43)</f>
        <v>1</v>
      </c>
      <c r="CG43" s="1">
        <v>29</v>
      </c>
      <c r="CH43" s="1">
        <f ca="1">IF(CF43/CG43=INT(CF43/CG43),1,0)</f>
        <v>0</v>
      </c>
      <c r="CI43" s="1">
        <f ca="1">IF(CH43=0,CF43,CF43/CG43)</f>
        <v>1</v>
      </c>
      <c r="CJ43" s="1">
        <v>31</v>
      </c>
      <c r="CK43" s="1">
        <f ca="1">IF(CI43/CJ43=INT(CI43/CJ43),1,0)</f>
        <v>0</v>
      </c>
      <c r="CL43" s="1">
        <f ca="1">IF(CK43=0,CI43,CI43/CJ43)</f>
        <v>1</v>
      </c>
      <c r="CM43" s="1">
        <v>37</v>
      </c>
      <c r="CN43" s="1">
        <f ca="1">IF(CL43/CM43=INT(CL43/CM43),1,0)</f>
        <v>0</v>
      </c>
      <c r="CO43" s="1">
        <f ca="1">IF(CN43=0,CL43,CL43/CM43)</f>
        <v>1</v>
      </c>
      <c r="CP43" s="1">
        <v>41</v>
      </c>
      <c r="CQ43" s="1">
        <f ca="1">IF(CO43/CP43=INT(CO43/CP43),1,0)</f>
        <v>0</v>
      </c>
      <c r="CR43" s="1">
        <f ca="1">IF(CQ43=0,CO43,CO43/CP43)</f>
        <v>1</v>
      </c>
      <c r="CS43" s="1">
        <v>43</v>
      </c>
      <c r="CT43" s="1">
        <f ca="1">IF(CR43/CS43=INT(CR43/CS43),1,0)</f>
        <v>0</v>
      </c>
      <c r="CU43" s="1">
        <f ca="1">IF(CT43=0,CR43,CR43/CS43)</f>
        <v>1</v>
      </c>
      <c r="CV43" s="1">
        <v>47</v>
      </c>
      <c r="CW43" s="1">
        <f ca="1">IF(CU43/CV43=INT(CU43/CV43),1,0)</f>
        <v>0</v>
      </c>
      <c r="CX43" s="1">
        <f ca="1">IF(CW43=0,CU43,CU43/CV43)</f>
        <v>1</v>
      </c>
      <c r="CY43" s="1">
        <v>53</v>
      </c>
      <c r="CZ43" s="1">
        <f ca="1">IF(CX43/CY43=INT(CX43/CY43),1,0)</f>
        <v>0</v>
      </c>
      <c r="DA43" s="1">
        <f ca="1">IF(CZ43=0,CX43,CX43/CY43)</f>
        <v>1</v>
      </c>
      <c r="DB43" s="1">
        <v>59</v>
      </c>
      <c r="DC43" s="1">
        <f ca="1">IF(DA43/DB43=INT(DA43/DB43),1,0)</f>
        <v>0</v>
      </c>
      <c r="DD43" s="1">
        <f ca="1">IF(DC43=0,DA43,DA43/DB43)</f>
        <v>1</v>
      </c>
      <c r="DE43" s="1">
        <v>61</v>
      </c>
      <c r="DF43" s="1">
        <f ca="1">IF(DD43/DE43=INT(DD43/DE43),1,0)</f>
        <v>0</v>
      </c>
      <c r="DG43" s="1">
        <f ca="1">IF(DF43=0,DD43,DD43/DE43)</f>
        <v>1</v>
      </c>
      <c r="DH43" s="1">
        <v>67</v>
      </c>
      <c r="DI43" s="1">
        <f ca="1">IF(DG43/DH43=INT(DG43/DH43),1,0)</f>
        <v>0</v>
      </c>
      <c r="DJ43" s="1">
        <f ca="1">IF(DI43=0,DG43,DG43/DH43)</f>
        <v>1</v>
      </c>
      <c r="DK43" s="1">
        <v>71</v>
      </c>
      <c r="DL43" s="1">
        <f ca="1">IF(DJ43/DK43=INT(DJ43/DK43),1,0)</f>
        <v>0</v>
      </c>
      <c r="DM43" s="1">
        <f ca="1">IF(DL43=0,DJ43,DJ43/DK43)</f>
        <v>1</v>
      </c>
      <c r="DN43" s="1">
        <v>73</v>
      </c>
      <c r="DO43" s="1">
        <f ca="1">IF(DM43/DN43=INT(DM43/DN43),1,0)</f>
        <v>0</v>
      </c>
      <c r="DP43" s="1">
        <f ca="1">IF(DO43=0,DM43,DM43/DN43)</f>
        <v>1</v>
      </c>
      <c r="DQ43" s="1">
        <v>79</v>
      </c>
      <c r="DR43" s="1">
        <f ca="1">IF(DP43/DQ43=INT(DP43/DQ43),1,0)</f>
        <v>0</v>
      </c>
      <c r="DS43" s="1">
        <f ca="1">IF(DR43=0,DP43,DP43/DQ43)</f>
        <v>1</v>
      </c>
      <c r="DT43" s="1">
        <v>83</v>
      </c>
      <c r="DU43" s="1">
        <f ca="1">IF(DS43/DT43=INT(DS43/DT43),1,0)</f>
        <v>0</v>
      </c>
      <c r="DV43" s="1">
        <f ca="1">IF(DU43=0,DS43,DS43/DT43)</f>
        <v>1</v>
      </c>
      <c r="DW43" s="1">
        <v>89</v>
      </c>
      <c r="DX43" s="1">
        <f ca="1">IF(DV43/DW43=INT(DV43/DW43),1,0)</f>
        <v>0</v>
      </c>
      <c r="DY43" s="1">
        <f ca="1">IF(DX43=0,DV43,DV43/DW43)</f>
        <v>1</v>
      </c>
      <c r="DZ43" s="1">
        <v>97</v>
      </c>
      <c r="EA43" s="1">
        <f ca="1">IF(DY43/DZ43=INT(DY43/DZ43),1,0)</f>
        <v>0</v>
      </c>
      <c r="EB43" s="1">
        <f ca="1">IF(EA43=0,DY43,DY43/DZ43)</f>
        <v>1</v>
      </c>
      <c r="EC43" s="1">
        <v>101</v>
      </c>
      <c r="ED43" s="1">
        <f ca="1">IF(EB43/EC43=INT(EB43/EC43),1,0)</f>
        <v>0</v>
      </c>
      <c r="EE43" s="1">
        <f ca="1">IF(ED43=0,EB43,EB43/EC43)</f>
        <v>1</v>
      </c>
      <c r="EF43" s="1">
        <v>103</v>
      </c>
      <c r="EG43" s="1">
        <f ca="1">IF(EE43/EF43=INT(EE43/EF43),1,0)</f>
        <v>0</v>
      </c>
      <c r="EH43" s="1">
        <f ca="1">IF(EG43=0,EE43,EE43/EF43)</f>
        <v>1</v>
      </c>
      <c r="EI43" s="1">
        <v>107</v>
      </c>
      <c r="EJ43" s="1">
        <f ca="1">IF(EH43/EI43=INT(EH43/EI43),1,0)</f>
        <v>0</v>
      </c>
      <c r="EK43" s="1">
        <f ca="1">IF(EJ43=0,EH43,EH43/EI43)</f>
        <v>1</v>
      </c>
      <c r="EL43" s="1">
        <v>109</v>
      </c>
      <c r="EM43" s="1">
        <f ca="1">IF(EK43/EL43=INT(EK43/EL43),1,0)</f>
        <v>0</v>
      </c>
      <c r="EN43" s="1">
        <f ca="1">IF(EM43=0,EK43,EK43/EL43)</f>
        <v>1</v>
      </c>
      <c r="EO43" s="1">
        <v>113</v>
      </c>
      <c r="EP43" s="1">
        <f ca="1">IF(EN43/EO43=INT(EN43/EO43),1,0)</f>
        <v>0</v>
      </c>
      <c r="EQ43" s="1">
        <f ca="1">IF(EP43=0,EN43,EN43/EO43)</f>
        <v>1</v>
      </c>
      <c r="ER43" s="1">
        <v>127</v>
      </c>
      <c r="ES43" s="1">
        <f ca="1">IF(EQ43/ER43=INT(EQ43/ER43),1,0)</f>
        <v>0</v>
      </c>
      <c r="ET43" s="1">
        <f ca="1">IF(ES43=0,EQ43,EQ43/ER43)</f>
        <v>1</v>
      </c>
      <c r="EU43" s="1">
        <v>131</v>
      </c>
      <c r="EV43" s="1">
        <f ca="1">IF(ET43/EU43=INT(ET43/EU43),1,0)</f>
        <v>0</v>
      </c>
      <c r="EW43" s="1">
        <f ca="1">IF(EV43=0,ET43,ET43/EU43)</f>
        <v>1</v>
      </c>
      <c r="EX43" s="1">
        <v>137</v>
      </c>
      <c r="EY43" s="1">
        <f ca="1">IF(EW43/EX43=INT(EW43/EX43),1,0)</f>
        <v>0</v>
      </c>
      <c r="EZ43" s="1">
        <f ca="1">IF(EY43=0,EW43,EW43/EX43)</f>
        <v>1</v>
      </c>
      <c r="FA43" s="1">
        <v>139</v>
      </c>
      <c r="FB43" s="1">
        <f ca="1">IF(EZ43/FA43=INT(EZ43/FA43),1,0)</f>
        <v>0</v>
      </c>
      <c r="FC43" s="1">
        <f ca="1">IF(FB43=0,EZ43,EZ43/FA43)</f>
        <v>1</v>
      </c>
      <c r="FD43" s="1">
        <v>149</v>
      </c>
      <c r="FE43" s="1">
        <f ca="1">IF(FC43/FD43=INT(FC43/FD43),1,0)</f>
        <v>0</v>
      </c>
      <c r="FF43" s="1">
        <f ca="1">IF(FE43=0,FC43,FC43/FD43)</f>
        <v>1</v>
      </c>
      <c r="FG43" s="1"/>
      <c r="FH43" s="1">
        <f ca="1">8*AF43+4*AI43+2*AL43+AO43</f>
        <v>1</v>
      </c>
      <c r="FI43" s="1">
        <f ca="1">4*AR43+2*AU43+AX43</f>
        <v>2</v>
      </c>
      <c r="FJ43" s="1">
        <f ca="1">2*BA43+BD43</f>
        <v>1</v>
      </c>
      <c r="FK43" s="1">
        <f ca="1">2*BG43+BJ43</f>
        <v>0</v>
      </c>
      <c r="FL43" s="1">
        <f ca="1">2*BM43+BP43</f>
        <v>0</v>
      </c>
      <c r="FM43" s="1">
        <f ca="1">2*BS43+BV43</f>
        <v>0</v>
      </c>
      <c r="FN43" s="1">
        <f ca="1">BY43</f>
        <v>0</v>
      </c>
      <c r="FO43" s="1">
        <f ca="1">CB43</f>
        <v>0</v>
      </c>
      <c r="FP43" s="1">
        <f ca="1">CE43</f>
        <v>0</v>
      </c>
      <c r="FQ43" s="1">
        <f ca="1">CH43</f>
        <v>0</v>
      </c>
      <c r="FR43" s="1">
        <f ca="1">CK43</f>
        <v>0</v>
      </c>
      <c r="FS43">
        <f ca="1">CN43</f>
        <v>0</v>
      </c>
      <c r="FT43">
        <f ca="1">CQ43</f>
        <v>0</v>
      </c>
      <c r="FU43">
        <f ca="1">CT43</f>
        <v>0</v>
      </c>
      <c r="FV43">
        <f ca="1">CW43</f>
        <v>0</v>
      </c>
      <c r="FW43">
        <f ca="1">CZ43</f>
        <v>0</v>
      </c>
      <c r="FX43">
        <f ca="1">DC43</f>
        <v>0</v>
      </c>
      <c r="FY43">
        <f ca="1">DF43</f>
        <v>0</v>
      </c>
      <c r="FZ43">
        <f ca="1">DI43</f>
        <v>0</v>
      </c>
      <c r="GA43">
        <f ca="1">DL43</f>
        <v>0</v>
      </c>
      <c r="GB43">
        <f ca="1">DO43</f>
        <v>0</v>
      </c>
      <c r="GC43">
        <f ca="1">DR43</f>
        <v>0</v>
      </c>
      <c r="GD43">
        <f ca="1">DU43</f>
        <v>0</v>
      </c>
      <c r="GE43">
        <f ca="1">DX43</f>
        <v>0</v>
      </c>
      <c r="GF43">
        <f ca="1">EA43</f>
        <v>0</v>
      </c>
      <c r="GG43">
        <f ca="1">ED43</f>
        <v>0</v>
      </c>
      <c r="GH43">
        <f ca="1">EG43</f>
        <v>0</v>
      </c>
      <c r="GI43">
        <f ca="1">EJ43</f>
        <v>0</v>
      </c>
      <c r="GJ43">
        <f ca="1">EM43</f>
        <v>0</v>
      </c>
      <c r="GK43">
        <f ca="1">EP43</f>
        <v>0</v>
      </c>
      <c r="GL43">
        <f ca="1">ES43</f>
        <v>0</v>
      </c>
      <c r="GM43">
        <f ca="1">EV43</f>
        <v>0</v>
      </c>
      <c r="GN43">
        <f ca="1">EY43</f>
        <v>0</v>
      </c>
      <c r="GO43">
        <f ca="1">FB43</f>
        <v>0</v>
      </c>
      <c r="GP43">
        <f ca="1">FE43</f>
        <v>0</v>
      </c>
      <c r="GQ43">
        <f ca="1">AD43</f>
        <v>90</v>
      </c>
      <c r="GR43">
        <f ca="1">GQ43/GQ46</f>
        <v>2</v>
      </c>
    </row>
    <row r="44" spans="2:221" ht="6" hidden="1" customHeight="1" x14ac:dyDescent="0.25">
      <c r="B44" s="80"/>
      <c r="C44" s="71"/>
      <c r="D44" s="71"/>
      <c r="E44" s="104"/>
      <c r="F44" s="122"/>
      <c r="G44" s="104"/>
      <c r="H44" s="71"/>
      <c r="I44" s="75"/>
      <c r="L44" s="148"/>
      <c r="M44" s="162"/>
      <c r="AB44">
        <f ca="1">AB43+INT(AC43/AC44)</f>
        <v>2</v>
      </c>
      <c r="AC44" s="1">
        <f ca="1">GU36</f>
        <v>225</v>
      </c>
      <c r="AD44">
        <f ca="1">AC44</f>
        <v>225</v>
      </c>
      <c r="AE44">
        <v>256</v>
      </c>
      <c r="AF44" s="1">
        <f ca="1">IF(AD44/AE44=INT(AD44/AE44),1,0)</f>
        <v>0</v>
      </c>
      <c r="AG44" s="1">
        <f ca="1">IF(AF44=0,AD44,AD44/AE44)</f>
        <v>225</v>
      </c>
      <c r="AH44" s="1">
        <v>16</v>
      </c>
      <c r="AI44" s="1">
        <f ca="1">IF(AG44/AH44=INT(AG44/AH44),1,0)</f>
        <v>0</v>
      </c>
      <c r="AJ44" s="1">
        <f ca="1">IF(AI44=0,AG44,AG44/AH44)</f>
        <v>225</v>
      </c>
      <c r="AK44" s="1">
        <v>4</v>
      </c>
      <c r="AL44" s="1">
        <f ca="1">IF(AJ44/AK44=INT(AJ44/AK44),1,0)</f>
        <v>0</v>
      </c>
      <c r="AM44" s="1">
        <f ca="1">IF(AL44=0,AJ44,AJ44/AK44)</f>
        <v>225</v>
      </c>
      <c r="AN44" s="1">
        <v>2</v>
      </c>
      <c r="AO44" s="1">
        <f ca="1">IF(AM44/AN44=INT(AM44/AN44),1,0)</f>
        <v>0</v>
      </c>
      <c r="AP44" s="1">
        <f ca="1">IF(AO44=0,AM44,AM44/AN44)</f>
        <v>225</v>
      </c>
      <c r="AQ44" s="1">
        <v>81</v>
      </c>
      <c r="AR44" s="1">
        <f ca="1">IF(AP44/AQ44=INT(AP44/AQ44),1,0)</f>
        <v>0</v>
      </c>
      <c r="AS44" s="1">
        <f ca="1">IF(AR44=0,AP44,AP44/AQ44)</f>
        <v>225</v>
      </c>
      <c r="AT44" s="1">
        <v>9</v>
      </c>
      <c r="AU44" s="1">
        <f ca="1">IF(AS44/AT44=INT(AS44/AT44),1,0)</f>
        <v>1</v>
      </c>
      <c r="AV44" s="1">
        <f ca="1">IF(AU44=0,AS44,AS44/AT44)</f>
        <v>25</v>
      </c>
      <c r="AW44" s="1">
        <v>3</v>
      </c>
      <c r="AX44" s="1">
        <f ca="1">IF(AV44/AW44=INT(AV44/AW44),1,0)</f>
        <v>0</v>
      </c>
      <c r="AY44" s="1">
        <f ca="1">IF(AX44=0,AV44,AV44/AW44)</f>
        <v>25</v>
      </c>
      <c r="AZ44" s="1">
        <v>25</v>
      </c>
      <c r="BA44" s="1">
        <f ca="1">IF(AY44/AZ44=INT(AY44/AZ44),1,0)</f>
        <v>1</v>
      </c>
      <c r="BB44" s="1">
        <f ca="1">IF(BA44=0,AY44,AY44/AZ44)</f>
        <v>1</v>
      </c>
      <c r="BC44" s="1">
        <v>5</v>
      </c>
      <c r="BD44" s="1">
        <f ca="1">IF(BB44/BC44=INT(BB44/BC44),1,0)</f>
        <v>0</v>
      </c>
      <c r="BE44" s="1">
        <f ca="1">IF(BD44=0,BB44,BB44/BC44)</f>
        <v>1</v>
      </c>
      <c r="BF44" s="1">
        <v>49</v>
      </c>
      <c r="BG44" s="1">
        <f ca="1">IF(BE44/BF44=INT(BE44/BF44),1,0)</f>
        <v>0</v>
      </c>
      <c r="BH44" s="1">
        <f ca="1">IF(BG44=0,BE44,BE44/BF44)</f>
        <v>1</v>
      </c>
      <c r="BI44" s="1">
        <v>7</v>
      </c>
      <c r="BJ44" s="1">
        <f ca="1">IF(BH44/BI44=INT(BH44/BI44),1,0)</f>
        <v>0</v>
      </c>
      <c r="BK44" s="1">
        <f ca="1">IF(BJ44=0,BH44,BH44/BI44)</f>
        <v>1</v>
      </c>
      <c r="BL44" s="1">
        <v>121</v>
      </c>
      <c r="BM44" s="1">
        <f ca="1">IF(BK44/BL44=INT(BK44/BL44),1,0)</f>
        <v>0</v>
      </c>
      <c r="BN44" s="1">
        <f ca="1">IF(BM44=0,BK44,BK44/BL44)</f>
        <v>1</v>
      </c>
      <c r="BO44" s="1">
        <v>11</v>
      </c>
      <c r="BP44" s="1">
        <f ca="1">IF(BN44/BO44=INT(BN44/BO44),1,0)</f>
        <v>0</v>
      </c>
      <c r="BQ44" s="1">
        <f ca="1">IF(BP44=0,BN44,BN44/BO44)</f>
        <v>1</v>
      </c>
      <c r="BR44" s="1">
        <v>169</v>
      </c>
      <c r="BS44" s="1">
        <f ca="1">IF(BQ44/BR44=INT(BQ44/BR44),1,0)</f>
        <v>0</v>
      </c>
      <c r="BT44" s="1">
        <f ca="1">IF(BS44=0,BQ44,BQ44/BR44)</f>
        <v>1</v>
      </c>
      <c r="BU44" s="1">
        <v>13</v>
      </c>
      <c r="BV44" s="1">
        <f ca="1">IF(BT44/BU44=INT(BT44/BU44),1,0)</f>
        <v>0</v>
      </c>
      <c r="BW44" s="1">
        <f ca="1">IF(BV44=0,BT44,BT44/BU44)</f>
        <v>1</v>
      </c>
      <c r="BX44" s="1">
        <v>17</v>
      </c>
      <c r="BY44" s="1">
        <f ca="1">IF(BW44/BX44=INT(BW44/BX44),1,0)</f>
        <v>0</v>
      </c>
      <c r="BZ44" s="1">
        <f ca="1">IF(BY44=0,BW44,BW44/BX44)</f>
        <v>1</v>
      </c>
      <c r="CA44" s="1">
        <v>19</v>
      </c>
      <c r="CB44" s="1">
        <f ca="1">IF(BZ44/CA44=INT(BZ44/CA44),1,0)</f>
        <v>0</v>
      </c>
      <c r="CC44" s="1">
        <f ca="1">IF(CB44=0,BZ44,BZ44/CA44)</f>
        <v>1</v>
      </c>
      <c r="CD44" s="1">
        <v>23</v>
      </c>
      <c r="CE44" s="1">
        <f ca="1">IF(CC44/CD44=INT(CC44/CD44),1,0)</f>
        <v>0</v>
      </c>
      <c r="CF44" s="1">
        <f ca="1">IF(CE44=0,CC44,CC44/CD44)</f>
        <v>1</v>
      </c>
      <c r="CG44" s="1">
        <v>29</v>
      </c>
      <c r="CH44" s="1">
        <f ca="1">IF(CF44/CG44=INT(CF44/CG44),1,0)</f>
        <v>0</v>
      </c>
      <c r="CI44" s="1">
        <f ca="1">IF(CH44=0,CF44,CF44/CG44)</f>
        <v>1</v>
      </c>
      <c r="CJ44" s="1">
        <v>31</v>
      </c>
      <c r="CK44" s="1">
        <f ca="1">IF(CI44/CJ44=INT(CI44/CJ44),1,0)</f>
        <v>0</v>
      </c>
      <c r="CL44" s="1">
        <f ca="1">IF(CK44=0,CI44,CI44/CJ44)</f>
        <v>1</v>
      </c>
      <c r="CM44" s="1">
        <v>37</v>
      </c>
      <c r="CN44" s="1">
        <f ca="1">IF(CL44/CM44=INT(CL44/CM44),1,0)</f>
        <v>0</v>
      </c>
      <c r="CO44" s="1">
        <f ca="1">IF(CN44=0,CL44,CL44/CM44)</f>
        <v>1</v>
      </c>
      <c r="CP44" s="1">
        <v>41</v>
      </c>
      <c r="CQ44" s="1">
        <f ca="1">IF(CO44/CP44=INT(CO44/CP44),1,0)</f>
        <v>0</v>
      </c>
      <c r="CR44" s="1">
        <f ca="1">IF(CQ44=0,CO44,CO44/CP44)</f>
        <v>1</v>
      </c>
      <c r="CS44" s="1">
        <v>43</v>
      </c>
      <c r="CT44" s="1">
        <f ca="1">IF(CR44/CS44=INT(CR44/CS44),1,0)</f>
        <v>0</v>
      </c>
      <c r="CU44" s="1">
        <f ca="1">IF(CT44=0,CR44,CR44/CS44)</f>
        <v>1</v>
      </c>
      <c r="CV44" s="1">
        <v>47</v>
      </c>
      <c r="CW44" s="1">
        <f ca="1">IF(CU44/CV44=INT(CU44/CV44),1,0)</f>
        <v>0</v>
      </c>
      <c r="CX44" s="1">
        <f ca="1">IF(CW44=0,CU44,CU44/CV44)</f>
        <v>1</v>
      </c>
      <c r="CY44" s="1">
        <v>53</v>
      </c>
      <c r="CZ44" s="1">
        <f ca="1">IF(CX44/CY44=INT(CX44/CY44),1,0)</f>
        <v>0</v>
      </c>
      <c r="DA44" s="1">
        <f ca="1">IF(CZ44=0,CX44,CX44/CY44)</f>
        <v>1</v>
      </c>
      <c r="DB44" s="1">
        <v>59</v>
      </c>
      <c r="DC44" s="1">
        <f ca="1">IF(DA44/DB44=INT(DA44/DB44),1,0)</f>
        <v>0</v>
      </c>
      <c r="DD44" s="1">
        <f ca="1">IF(DC44=0,DA44,DA44/DB44)</f>
        <v>1</v>
      </c>
      <c r="DE44" s="1">
        <v>61</v>
      </c>
      <c r="DF44" s="1">
        <f ca="1">IF(DD44/DE44=INT(DD44/DE44),1,0)</f>
        <v>0</v>
      </c>
      <c r="DG44" s="1">
        <f ca="1">IF(DF44=0,DD44,DD44/DE44)</f>
        <v>1</v>
      </c>
      <c r="DH44" s="1">
        <v>67</v>
      </c>
      <c r="DI44" s="1">
        <f ca="1">IF(DG44/DH44=INT(DG44/DH44),1,0)</f>
        <v>0</v>
      </c>
      <c r="DJ44" s="1">
        <f ca="1">IF(DI44=0,DG44,DG44/DH44)</f>
        <v>1</v>
      </c>
      <c r="DK44" s="1">
        <v>71</v>
      </c>
      <c r="DL44" s="1">
        <f ca="1">IF(DJ44/DK44=INT(DJ44/DK44),1,0)</f>
        <v>0</v>
      </c>
      <c r="DM44" s="1">
        <f ca="1">IF(DL44=0,DJ44,DJ44/DK44)</f>
        <v>1</v>
      </c>
      <c r="DN44" s="1">
        <v>73</v>
      </c>
      <c r="DO44" s="1">
        <f ca="1">IF(DM44/DN44=INT(DM44/DN44),1,0)</f>
        <v>0</v>
      </c>
      <c r="DP44" s="1">
        <f ca="1">IF(DO44=0,DM44,DM44/DN44)</f>
        <v>1</v>
      </c>
      <c r="DQ44" s="1">
        <v>79</v>
      </c>
      <c r="DR44" s="1">
        <f ca="1">IF(DP44/DQ44=INT(DP44/DQ44),1,0)</f>
        <v>0</v>
      </c>
      <c r="DS44" s="1">
        <f ca="1">IF(DR44=0,DP44,DP44/DQ44)</f>
        <v>1</v>
      </c>
      <c r="DT44" s="1">
        <v>83</v>
      </c>
      <c r="DU44" s="1">
        <f ca="1">IF(DS44/DT44=INT(DS44/DT44),1,0)</f>
        <v>0</v>
      </c>
      <c r="DV44" s="1">
        <f ca="1">IF(DU44=0,DS44,DS44/DT44)</f>
        <v>1</v>
      </c>
      <c r="DW44" s="1">
        <v>89</v>
      </c>
      <c r="DX44" s="1">
        <f ca="1">IF(DV44/DW44=INT(DV44/DW44),1,0)</f>
        <v>0</v>
      </c>
      <c r="DY44" s="1">
        <f ca="1">IF(DX44=0,DV44,DV44/DW44)</f>
        <v>1</v>
      </c>
      <c r="DZ44" s="1">
        <v>97</v>
      </c>
      <c r="EA44" s="1">
        <f ca="1">IF(DY44/DZ44=INT(DY44/DZ44),1,0)</f>
        <v>0</v>
      </c>
      <c r="EB44" s="1">
        <f ca="1">IF(EA44=0,DY44,DY44/DZ44)</f>
        <v>1</v>
      </c>
      <c r="EC44" s="1">
        <v>101</v>
      </c>
      <c r="ED44" s="1">
        <f ca="1">IF(EB44/EC44=INT(EB44/EC44),1,0)</f>
        <v>0</v>
      </c>
      <c r="EE44" s="1">
        <f ca="1">IF(ED44=0,EB44,EB44/EC44)</f>
        <v>1</v>
      </c>
      <c r="EF44" s="1">
        <v>103</v>
      </c>
      <c r="EG44" s="1">
        <f ca="1">IF(EE44/EF44=INT(EE44/EF44),1,0)</f>
        <v>0</v>
      </c>
      <c r="EH44" s="1">
        <f ca="1">IF(EG44=0,EE44,EE44/EF44)</f>
        <v>1</v>
      </c>
      <c r="EI44" s="1">
        <v>107</v>
      </c>
      <c r="EJ44" s="1">
        <f ca="1">IF(EH44/EI44=INT(EH44/EI44),1,0)</f>
        <v>0</v>
      </c>
      <c r="EK44" s="1">
        <f ca="1">IF(EJ44=0,EH44,EH44/EI44)</f>
        <v>1</v>
      </c>
      <c r="EL44" s="1">
        <v>109</v>
      </c>
      <c r="EM44" s="1">
        <f ca="1">IF(EK44/EL44=INT(EK44/EL44),1,0)</f>
        <v>0</v>
      </c>
      <c r="EN44" s="1">
        <f ca="1">IF(EM44=0,EK44,EK44/EL44)</f>
        <v>1</v>
      </c>
      <c r="EO44" s="1">
        <v>113</v>
      </c>
      <c r="EP44" s="1">
        <f ca="1">IF(EN44/EO44=INT(EN44/EO44),1,0)</f>
        <v>0</v>
      </c>
      <c r="EQ44" s="1">
        <f ca="1">IF(EP44=0,EN44,EN44/EO44)</f>
        <v>1</v>
      </c>
      <c r="ER44" s="1">
        <v>127</v>
      </c>
      <c r="ES44" s="1">
        <f ca="1">IF(EQ44/ER44=INT(EQ44/ER44),1,0)</f>
        <v>0</v>
      </c>
      <c r="ET44" s="1">
        <f ca="1">IF(ES44=0,EQ44,EQ44/ER44)</f>
        <v>1</v>
      </c>
      <c r="EU44" s="1">
        <v>131</v>
      </c>
      <c r="EV44" s="1">
        <f ca="1">IF(ET44/EU44=INT(ET44/EU44),1,0)</f>
        <v>0</v>
      </c>
      <c r="EW44" s="1">
        <f ca="1">IF(EV44=0,ET44,ET44/EU44)</f>
        <v>1</v>
      </c>
      <c r="EX44" s="1">
        <v>137</v>
      </c>
      <c r="EY44" s="1">
        <f ca="1">IF(EW44/EX44=INT(EW44/EX44),1,0)</f>
        <v>0</v>
      </c>
      <c r="EZ44" s="1">
        <f ca="1">IF(EY44=0,EW44,EW44/EX44)</f>
        <v>1</v>
      </c>
      <c r="FA44" s="1">
        <v>139</v>
      </c>
      <c r="FB44" s="1">
        <f ca="1">IF(EZ44/FA44=INT(EZ44/FA44),1,0)</f>
        <v>0</v>
      </c>
      <c r="FC44" s="1">
        <f ca="1">IF(FB44=0,EZ44,EZ44/FA44)</f>
        <v>1</v>
      </c>
      <c r="FD44" s="1">
        <v>149</v>
      </c>
      <c r="FE44" s="1">
        <f ca="1">IF(FC44/FD44=INT(FC44/FD44),1,0)</f>
        <v>0</v>
      </c>
      <c r="FF44" s="1">
        <f ca="1">IF(FE44=0,FC44,FC44/FD44)</f>
        <v>1</v>
      </c>
      <c r="FG44" s="1"/>
      <c r="FH44" s="1">
        <f ca="1">8*AF44+4*AI44+2*AL44+AO44</f>
        <v>0</v>
      </c>
      <c r="FI44" s="1">
        <f ca="1">4*AR44+2*AU44+AX44</f>
        <v>2</v>
      </c>
      <c r="FJ44" s="1">
        <f ca="1">2*BA44+BD44</f>
        <v>2</v>
      </c>
      <c r="FK44" s="1">
        <f ca="1">2*BG44+BJ44</f>
        <v>0</v>
      </c>
      <c r="FL44" s="1">
        <f ca="1">2*BM44+BP44</f>
        <v>0</v>
      </c>
      <c r="FM44" s="1">
        <f ca="1">2*BS44+BV44</f>
        <v>0</v>
      </c>
      <c r="FN44" s="1">
        <f ca="1">BY44</f>
        <v>0</v>
      </c>
      <c r="FO44" s="1">
        <f ca="1">CB44</f>
        <v>0</v>
      </c>
      <c r="FP44" s="1">
        <f ca="1">CE44</f>
        <v>0</v>
      </c>
      <c r="FQ44" s="1">
        <f ca="1">CH44</f>
        <v>0</v>
      </c>
      <c r="FR44" s="1">
        <f ca="1">CK44</f>
        <v>0</v>
      </c>
      <c r="FS44">
        <f ca="1">CN44</f>
        <v>0</v>
      </c>
      <c r="FT44">
        <f ca="1">CQ44</f>
        <v>0</v>
      </c>
      <c r="FU44">
        <f ca="1">CT44</f>
        <v>0</v>
      </c>
      <c r="FV44">
        <f ca="1">CW44</f>
        <v>0</v>
      </c>
      <c r="FW44">
        <f ca="1">CZ44</f>
        <v>0</v>
      </c>
      <c r="FX44">
        <f ca="1">DC44</f>
        <v>0</v>
      </c>
      <c r="FY44">
        <f ca="1">DF44</f>
        <v>0</v>
      </c>
      <c r="FZ44">
        <f ca="1">DI44</f>
        <v>0</v>
      </c>
      <c r="GA44">
        <f ca="1">DL44</f>
        <v>0</v>
      </c>
      <c r="GB44">
        <f ca="1">DO44</f>
        <v>0</v>
      </c>
      <c r="GC44">
        <f ca="1">DR44</f>
        <v>0</v>
      </c>
      <c r="GD44">
        <f ca="1">DU44</f>
        <v>0</v>
      </c>
      <c r="GE44">
        <f ca="1">DX44</f>
        <v>0</v>
      </c>
      <c r="GF44">
        <f ca="1">EA44</f>
        <v>0</v>
      </c>
      <c r="GG44">
        <f ca="1">ED44</f>
        <v>0</v>
      </c>
      <c r="GH44">
        <f ca="1">EG44</f>
        <v>0</v>
      </c>
      <c r="GI44">
        <f ca="1">EJ44</f>
        <v>0</v>
      </c>
      <c r="GJ44">
        <f ca="1">EM44</f>
        <v>0</v>
      </c>
      <c r="GK44">
        <f ca="1">EP44</f>
        <v>0</v>
      </c>
      <c r="GL44">
        <f ca="1">ES44</f>
        <v>0</v>
      </c>
      <c r="GM44">
        <f ca="1">EV44</f>
        <v>0</v>
      </c>
      <c r="GN44">
        <f ca="1">EY44</f>
        <v>0</v>
      </c>
      <c r="GO44">
        <f ca="1">FB44</f>
        <v>0</v>
      </c>
      <c r="GP44">
        <f ca="1">FE44</f>
        <v>0</v>
      </c>
      <c r="GQ44">
        <f ca="1">AD44</f>
        <v>225</v>
      </c>
      <c r="GR44">
        <f ca="1">GQ44/GQ46</f>
        <v>5</v>
      </c>
    </row>
    <row r="45" spans="2:221" ht="6" hidden="1" customHeight="1" x14ac:dyDescent="0.25">
      <c r="B45" s="80"/>
      <c r="C45" s="71"/>
      <c r="D45" s="71"/>
      <c r="E45" s="104"/>
      <c r="F45" s="122"/>
      <c r="G45" s="104"/>
      <c r="H45" s="71"/>
      <c r="I45" s="75"/>
      <c r="L45" s="148"/>
      <c r="M45" s="162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>
        <f t="shared" ref="FH45:GP45" ca="1" si="80">IF(FH43&lt;FH44,FH43,FH44)</f>
        <v>0</v>
      </c>
      <c r="FI45" s="1">
        <f t="shared" ca="1" si="80"/>
        <v>2</v>
      </c>
      <c r="FJ45" s="1">
        <f t="shared" ca="1" si="80"/>
        <v>1</v>
      </c>
      <c r="FK45" s="1">
        <f t="shared" ca="1" si="80"/>
        <v>0</v>
      </c>
      <c r="FL45" s="1">
        <f t="shared" ca="1" si="80"/>
        <v>0</v>
      </c>
      <c r="FM45" s="1">
        <f t="shared" ca="1" si="80"/>
        <v>0</v>
      </c>
      <c r="FN45" s="1">
        <f t="shared" ca="1" si="80"/>
        <v>0</v>
      </c>
      <c r="FO45" s="1">
        <f t="shared" ca="1" si="80"/>
        <v>0</v>
      </c>
      <c r="FP45" s="1">
        <f t="shared" ca="1" si="80"/>
        <v>0</v>
      </c>
      <c r="FQ45" s="1">
        <f t="shared" ca="1" si="80"/>
        <v>0</v>
      </c>
      <c r="FR45" s="1">
        <f t="shared" ca="1" si="80"/>
        <v>0</v>
      </c>
      <c r="FS45" s="1">
        <f t="shared" ca="1" si="80"/>
        <v>0</v>
      </c>
      <c r="FT45" s="1">
        <f t="shared" ca="1" si="80"/>
        <v>0</v>
      </c>
      <c r="FU45" s="1">
        <f t="shared" ca="1" si="80"/>
        <v>0</v>
      </c>
      <c r="FV45" s="1">
        <f t="shared" ca="1" si="80"/>
        <v>0</v>
      </c>
      <c r="FW45" s="1">
        <f t="shared" ca="1" si="80"/>
        <v>0</v>
      </c>
      <c r="FX45" s="1">
        <f t="shared" ca="1" si="80"/>
        <v>0</v>
      </c>
      <c r="FY45" s="1">
        <f t="shared" ca="1" si="80"/>
        <v>0</v>
      </c>
      <c r="FZ45" s="1">
        <f t="shared" ca="1" si="80"/>
        <v>0</v>
      </c>
      <c r="GA45" s="1">
        <f t="shared" ca="1" si="80"/>
        <v>0</v>
      </c>
      <c r="GB45" s="1">
        <f t="shared" ca="1" si="80"/>
        <v>0</v>
      </c>
      <c r="GC45" s="1">
        <f t="shared" ca="1" si="80"/>
        <v>0</v>
      </c>
      <c r="GD45" s="1">
        <f t="shared" ca="1" si="80"/>
        <v>0</v>
      </c>
      <c r="GE45" s="1">
        <f t="shared" ca="1" si="80"/>
        <v>0</v>
      </c>
      <c r="GF45" s="1">
        <f t="shared" ca="1" si="80"/>
        <v>0</v>
      </c>
      <c r="GG45" s="1">
        <f t="shared" ca="1" si="80"/>
        <v>0</v>
      </c>
      <c r="GH45" s="1">
        <f t="shared" ca="1" si="80"/>
        <v>0</v>
      </c>
      <c r="GI45" s="1">
        <f t="shared" ca="1" si="80"/>
        <v>0</v>
      </c>
      <c r="GJ45" s="1">
        <f t="shared" ca="1" si="80"/>
        <v>0</v>
      </c>
      <c r="GK45" s="1">
        <f t="shared" ca="1" si="80"/>
        <v>0</v>
      </c>
      <c r="GL45" s="1">
        <f t="shared" ca="1" si="80"/>
        <v>0</v>
      </c>
      <c r="GM45" s="1">
        <f t="shared" ca="1" si="80"/>
        <v>0</v>
      </c>
      <c r="GN45" s="1">
        <f t="shared" ca="1" si="80"/>
        <v>0</v>
      </c>
      <c r="GO45" s="1">
        <f t="shared" ca="1" si="80"/>
        <v>0</v>
      </c>
      <c r="GP45" s="1">
        <f t="shared" ca="1" si="80"/>
        <v>0</v>
      </c>
    </row>
    <row r="46" spans="2:221" ht="6" hidden="1" customHeight="1" x14ac:dyDescent="0.25">
      <c r="B46" s="80"/>
      <c r="C46" s="71"/>
      <c r="D46" s="71"/>
      <c r="E46" s="104"/>
      <c r="F46" s="122"/>
      <c r="G46" s="104"/>
      <c r="H46" s="71"/>
      <c r="I46" s="75"/>
      <c r="L46" s="148"/>
      <c r="M46" s="162"/>
      <c r="AC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>
        <f ca="1">FH$3^FH45</f>
        <v>1</v>
      </c>
      <c r="FI46">
        <f t="shared" ref="FI46:GP46" ca="1" si="81">FI$3^FI45*FH46</f>
        <v>9</v>
      </c>
      <c r="FJ46">
        <f t="shared" ca="1" si="81"/>
        <v>45</v>
      </c>
      <c r="FK46">
        <f t="shared" ca="1" si="81"/>
        <v>45</v>
      </c>
      <c r="FL46">
        <f t="shared" ca="1" si="81"/>
        <v>45</v>
      </c>
      <c r="FM46">
        <f t="shared" ca="1" si="81"/>
        <v>45</v>
      </c>
      <c r="FN46">
        <f t="shared" ca="1" si="81"/>
        <v>45</v>
      </c>
      <c r="FO46">
        <f t="shared" ca="1" si="81"/>
        <v>45</v>
      </c>
      <c r="FP46">
        <f t="shared" ca="1" si="81"/>
        <v>45</v>
      </c>
      <c r="FQ46">
        <f t="shared" ca="1" si="81"/>
        <v>45</v>
      </c>
      <c r="FR46">
        <f t="shared" ca="1" si="81"/>
        <v>45</v>
      </c>
      <c r="FS46">
        <f t="shared" ca="1" si="81"/>
        <v>45</v>
      </c>
      <c r="FT46">
        <f t="shared" ca="1" si="81"/>
        <v>45</v>
      </c>
      <c r="FU46">
        <f t="shared" ca="1" si="81"/>
        <v>45</v>
      </c>
      <c r="FV46">
        <f t="shared" ca="1" si="81"/>
        <v>45</v>
      </c>
      <c r="FW46">
        <f t="shared" ca="1" si="81"/>
        <v>45</v>
      </c>
      <c r="FX46">
        <f t="shared" ca="1" si="81"/>
        <v>45</v>
      </c>
      <c r="FY46">
        <f t="shared" ca="1" si="81"/>
        <v>45</v>
      </c>
      <c r="FZ46">
        <f t="shared" ca="1" si="81"/>
        <v>45</v>
      </c>
      <c r="GA46">
        <f t="shared" ca="1" si="81"/>
        <v>45</v>
      </c>
      <c r="GB46">
        <f t="shared" ca="1" si="81"/>
        <v>45</v>
      </c>
      <c r="GC46">
        <f t="shared" ca="1" si="81"/>
        <v>45</v>
      </c>
      <c r="GD46">
        <f t="shared" ca="1" si="81"/>
        <v>45</v>
      </c>
      <c r="GE46">
        <f t="shared" ca="1" si="81"/>
        <v>45</v>
      </c>
      <c r="GF46">
        <f t="shared" ca="1" si="81"/>
        <v>45</v>
      </c>
      <c r="GG46">
        <f t="shared" ca="1" si="81"/>
        <v>45</v>
      </c>
      <c r="GH46">
        <f t="shared" ca="1" si="81"/>
        <v>45</v>
      </c>
      <c r="GI46">
        <f t="shared" ca="1" si="81"/>
        <v>45</v>
      </c>
      <c r="GJ46">
        <f t="shared" ca="1" si="81"/>
        <v>45</v>
      </c>
      <c r="GK46">
        <f t="shared" ca="1" si="81"/>
        <v>45</v>
      </c>
      <c r="GL46">
        <f t="shared" ca="1" si="81"/>
        <v>45</v>
      </c>
      <c r="GM46">
        <f t="shared" ca="1" si="81"/>
        <v>45</v>
      </c>
      <c r="GN46">
        <f t="shared" ca="1" si="81"/>
        <v>45</v>
      </c>
      <c r="GO46">
        <f t="shared" ca="1" si="81"/>
        <v>45</v>
      </c>
      <c r="GP46">
        <f t="shared" ca="1" si="81"/>
        <v>45</v>
      </c>
      <c r="GQ46">
        <f ca="1">GP46</f>
        <v>45</v>
      </c>
    </row>
    <row r="47" spans="2:221" ht="8.25" customHeight="1" x14ac:dyDescent="0.25">
      <c r="B47" s="80"/>
      <c r="C47" s="71"/>
      <c r="D47" s="71"/>
      <c r="E47" s="104"/>
      <c r="F47" s="122"/>
      <c r="G47" s="104"/>
      <c r="H47" s="71"/>
      <c r="I47" s="75"/>
      <c r="L47" s="148"/>
      <c r="M47" s="162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</row>
    <row r="48" spans="2:221" ht="19.5" customHeight="1" thickBot="1" x14ac:dyDescent="0.3">
      <c r="B48" s="71" t="str">
        <f ca="1">HD48</f>
        <v>2  19/20  –  9/17</v>
      </c>
      <c r="C48" s="71"/>
      <c r="D48" s="71"/>
      <c r="E48" s="104" t="s">
        <v>1</v>
      </c>
      <c r="F48" s="146" t="str">
        <f ca="1">HM48</f>
        <v>2  143/340</v>
      </c>
      <c r="G48" s="101"/>
      <c r="H48" s="71"/>
      <c r="I48" s="75">
        <f>INT((R48+K48)*1.3)</f>
        <v>3</v>
      </c>
      <c r="K48" s="147">
        <v>0</v>
      </c>
      <c r="L48" s="148" t="s">
        <v>188</v>
      </c>
      <c r="M48" s="162">
        <v>9</v>
      </c>
      <c r="N48" s="148">
        <v>9</v>
      </c>
      <c r="O48" s="147">
        <v>8</v>
      </c>
      <c r="Q48" s="147">
        <f>Q35+1</f>
        <v>4</v>
      </c>
      <c r="R48" s="147">
        <f>INT(0.5+(R$2/19*(Q48-1)))+O$2</f>
        <v>3</v>
      </c>
      <c r="T48">
        <f>R48</f>
        <v>3</v>
      </c>
      <c r="U48">
        <f>IF(R48=2,1,IF(R48=3,1,IF(R48=4,2,IF(R48=5,4,IF(R48=6,7,IF(R48=7,11,IF(R48=8,20,IF(R48=9,30,50))))))))</f>
        <v>1</v>
      </c>
      <c r="V48">
        <f>IF(R48=2,2,IF(R48=3,3,IF(R48=4,5,IF(R48=5,9,IF(R48=6,20,IF(R48=7,35,IF(R48=8,60,IF(R48=9,100,150))))))))</f>
        <v>3</v>
      </c>
      <c r="W48">
        <f>IF(R48=2,5,IF(R48=3,7,IF(R48=4,9,IF(R48=5,14,IF(R48=6,19,IF(R48=7,24,IF(R48=8,29,IF(R48=9,34,39))))))))</f>
        <v>7</v>
      </c>
      <c r="X48">
        <f>IF(R48=2,9,IF(R48=3,19,IF(R48=4,29,IF(R48=5,44,IF(R48=6,54,IF(R48=7,69,IF(R48=8,84,IF(R48=9,99,124))))))))</f>
        <v>19</v>
      </c>
      <c r="Y48">
        <f>IF(R48=2,6,IF(R48=3,8,IF(R48=4,10,IF(R48=5,15,IF(R48=6,20,IF(R48=7,25,IF(R48=8,30,IF(R48=9,35,40))))))))</f>
        <v>8</v>
      </c>
      <c r="Z48">
        <f>IF(R48=2,10,IF(R48=3,20,IF(R48=4,30,IF(R48=5,45,IF(R48=6,55,IF(R48=7,70,IF(R48=8,85,IF(R48=9,100,125))))))))</f>
        <v>20</v>
      </c>
      <c r="AA48" t="s">
        <v>21</v>
      </c>
      <c r="AB48" s="1">
        <f ca="1">INT((RAND()*(V48-(AB52+1))+AB52+1))</f>
        <v>2</v>
      </c>
      <c r="AC48" s="1">
        <f ca="1">INT((RAND()*(X48-W48+1)+W48))</f>
        <v>19</v>
      </c>
      <c r="AD48">
        <f ca="1">AC48-AC49*(AB49-AB48)</f>
        <v>19</v>
      </c>
      <c r="AE48">
        <v>256</v>
      </c>
      <c r="AF48" s="1">
        <f ca="1">IF(AD48/AE48=INT(AD48/AE48),1,0)</f>
        <v>0</v>
      </c>
      <c r="AG48" s="1">
        <f ca="1">IF(AF48=0,AD48,AD48/AE48)</f>
        <v>19</v>
      </c>
      <c r="AH48" s="1">
        <v>16</v>
      </c>
      <c r="AI48" s="1">
        <f ca="1">IF(AG48/AH48=INT(AG48/AH48),1,0)</f>
        <v>0</v>
      </c>
      <c r="AJ48" s="1">
        <f ca="1">IF(AI48=0,AG48,AG48/AH48)</f>
        <v>19</v>
      </c>
      <c r="AK48" s="1">
        <v>4</v>
      </c>
      <c r="AL48" s="1">
        <f ca="1">IF(AJ48/AK48=INT(AJ48/AK48),1,0)</f>
        <v>0</v>
      </c>
      <c r="AM48" s="1">
        <f ca="1">IF(AL48=0,AJ48,AJ48/AK48)</f>
        <v>19</v>
      </c>
      <c r="AN48" s="1">
        <v>2</v>
      </c>
      <c r="AO48" s="1">
        <f ca="1">IF(AM48/AN48=INT(AM48/AN48),1,0)</f>
        <v>0</v>
      </c>
      <c r="AP48" s="1">
        <f ca="1">IF(AO48=0,AM48,AM48/AN48)</f>
        <v>19</v>
      </c>
      <c r="AQ48" s="1">
        <v>81</v>
      </c>
      <c r="AR48" s="1">
        <f ca="1">IF(AP48/AQ48=INT(AP48/AQ48),1,0)</f>
        <v>0</v>
      </c>
      <c r="AS48" s="1">
        <f ca="1">IF(AR48=0,AP48,AP48/AQ48)</f>
        <v>19</v>
      </c>
      <c r="AT48" s="1">
        <v>9</v>
      </c>
      <c r="AU48" s="1">
        <f ca="1">IF(AS48/AT48=INT(AS48/AT48),1,0)</f>
        <v>0</v>
      </c>
      <c r="AV48" s="1">
        <f ca="1">IF(AU48=0,AS48,AS48/AT48)</f>
        <v>19</v>
      </c>
      <c r="AW48" s="1">
        <v>3</v>
      </c>
      <c r="AX48" s="1">
        <f ca="1">IF(AV48/AW48=INT(AV48/AW48),1,0)</f>
        <v>0</v>
      </c>
      <c r="AY48" s="1">
        <f ca="1">IF(AX48=0,AV48,AV48/AW48)</f>
        <v>19</v>
      </c>
      <c r="AZ48" s="1">
        <v>25</v>
      </c>
      <c r="BA48" s="1">
        <f ca="1">IF(AY48/AZ48=INT(AY48/AZ48),1,0)</f>
        <v>0</v>
      </c>
      <c r="BB48" s="1">
        <f ca="1">IF(BA48=0,AY48,AY48/AZ48)</f>
        <v>19</v>
      </c>
      <c r="BC48" s="1">
        <v>5</v>
      </c>
      <c r="BD48" s="1">
        <f ca="1">IF(BB48/BC48=INT(BB48/BC48),1,0)</f>
        <v>0</v>
      </c>
      <c r="BE48" s="1">
        <f ca="1">IF(BD48=0,BB48,BB48/BC48)</f>
        <v>19</v>
      </c>
      <c r="BF48" s="1">
        <v>49</v>
      </c>
      <c r="BG48" s="1">
        <f ca="1">IF(BE48/BF48=INT(BE48/BF48),1,0)</f>
        <v>0</v>
      </c>
      <c r="BH48" s="1">
        <f ca="1">IF(BG48=0,BE48,BE48/BF48)</f>
        <v>19</v>
      </c>
      <c r="BI48" s="1">
        <v>7</v>
      </c>
      <c r="BJ48" s="1">
        <f ca="1">IF(BH48/BI48=INT(BH48/BI48),1,0)</f>
        <v>0</v>
      </c>
      <c r="BK48" s="1">
        <f ca="1">IF(BJ48=0,BH48,BH48/BI48)</f>
        <v>19</v>
      </c>
      <c r="BL48" s="1">
        <v>121</v>
      </c>
      <c r="BM48" s="1">
        <f ca="1">IF(BK48/BL48=INT(BK48/BL48),1,0)</f>
        <v>0</v>
      </c>
      <c r="BN48" s="1">
        <f ca="1">IF(BM48=0,BK48,BK48/BL48)</f>
        <v>19</v>
      </c>
      <c r="BO48" s="1">
        <v>11</v>
      </c>
      <c r="BP48" s="1">
        <f ca="1">IF(BN48/BO48=INT(BN48/BO48),1,0)</f>
        <v>0</v>
      </c>
      <c r="BQ48" s="1">
        <f ca="1">IF(BP48=0,BN48,BN48/BO48)</f>
        <v>19</v>
      </c>
      <c r="BR48" s="1">
        <v>169</v>
      </c>
      <c r="BS48" s="1">
        <f ca="1">IF(BQ48/BR48=INT(BQ48/BR48),1,0)</f>
        <v>0</v>
      </c>
      <c r="BT48" s="1">
        <f ca="1">IF(BS48=0,BQ48,BQ48/BR48)</f>
        <v>19</v>
      </c>
      <c r="BU48" s="1">
        <v>13</v>
      </c>
      <c r="BV48" s="1">
        <f ca="1">IF(BT48/BU48=INT(BT48/BU48),1,0)</f>
        <v>0</v>
      </c>
      <c r="BW48" s="1">
        <f ca="1">IF(BV48=0,BT48,BT48/BU48)</f>
        <v>19</v>
      </c>
      <c r="BX48" s="1">
        <v>17</v>
      </c>
      <c r="BY48" s="1">
        <f ca="1">IF(BW48/BX48=INT(BW48/BX48),1,0)</f>
        <v>0</v>
      </c>
      <c r="BZ48" s="1">
        <f ca="1">IF(BY48=0,BW48,BW48/BX48)</f>
        <v>19</v>
      </c>
      <c r="CA48" s="1">
        <v>19</v>
      </c>
      <c r="CB48" s="1">
        <f ca="1">IF(BZ48/CA48=INT(BZ48/CA48),1,0)</f>
        <v>1</v>
      </c>
      <c r="CC48" s="1">
        <f ca="1">IF(CB48=0,BZ48,BZ48/CA48)</f>
        <v>1</v>
      </c>
      <c r="CD48" s="1">
        <v>23</v>
      </c>
      <c r="CE48" s="1">
        <f ca="1">IF(CC48/CD48=INT(CC48/CD48),1,0)</f>
        <v>0</v>
      </c>
      <c r="CF48" s="1">
        <f ca="1">IF(CE48=0,CC48,CC48/CD48)</f>
        <v>1</v>
      </c>
      <c r="CG48" s="1">
        <v>29</v>
      </c>
      <c r="CH48" s="1">
        <f ca="1">IF(CF48/CG48=INT(CF48/CG48),1,0)</f>
        <v>0</v>
      </c>
      <c r="CI48" s="1">
        <f ca="1">IF(CH48=0,CF48,CF48/CG48)</f>
        <v>1</v>
      </c>
      <c r="CJ48" s="1">
        <v>31</v>
      </c>
      <c r="CK48" s="1">
        <f ca="1">IF(CI48/CJ48=INT(CI48/CJ48),1,0)</f>
        <v>0</v>
      </c>
      <c r="CL48" s="1">
        <f ca="1">IF(CK48=0,CI48,CI48/CJ48)</f>
        <v>1</v>
      </c>
      <c r="CM48" s="1">
        <v>37</v>
      </c>
      <c r="CN48" s="1">
        <f ca="1">IF(CL48/CM48=INT(CL48/CM48),1,0)</f>
        <v>0</v>
      </c>
      <c r="CO48" s="1">
        <f ca="1">IF(CN48=0,CL48,CL48/CM48)</f>
        <v>1</v>
      </c>
      <c r="CP48" s="1">
        <v>41</v>
      </c>
      <c r="CQ48" s="1">
        <f ca="1">IF(CO48/CP48=INT(CO48/CP48),1,0)</f>
        <v>0</v>
      </c>
      <c r="CR48" s="1">
        <f ca="1">IF(CQ48=0,CO48,CO48/CP48)</f>
        <v>1</v>
      </c>
      <c r="CS48" s="1">
        <v>43</v>
      </c>
      <c r="CT48" s="1">
        <f ca="1">IF(CR48/CS48=INT(CR48/CS48),1,0)</f>
        <v>0</v>
      </c>
      <c r="CU48" s="1">
        <f ca="1">IF(CT48=0,CR48,CR48/CS48)</f>
        <v>1</v>
      </c>
      <c r="CV48" s="1">
        <v>47</v>
      </c>
      <c r="CW48" s="1">
        <f ca="1">IF(CU48/CV48=INT(CU48/CV48),1,0)</f>
        <v>0</v>
      </c>
      <c r="CX48" s="1">
        <f ca="1">IF(CW48=0,CU48,CU48/CV48)</f>
        <v>1</v>
      </c>
      <c r="CY48" s="1">
        <v>53</v>
      </c>
      <c r="CZ48" s="1">
        <f ca="1">IF(CX48/CY48=INT(CX48/CY48),1,0)</f>
        <v>0</v>
      </c>
      <c r="DA48" s="1">
        <f ca="1">IF(CZ48=0,CX48,CX48/CY48)</f>
        <v>1</v>
      </c>
      <c r="DB48" s="1">
        <v>59</v>
      </c>
      <c r="DC48" s="1">
        <f ca="1">IF(DA48/DB48=INT(DA48/DB48),1,0)</f>
        <v>0</v>
      </c>
      <c r="DD48" s="1">
        <f ca="1">IF(DC48=0,DA48,DA48/DB48)</f>
        <v>1</v>
      </c>
      <c r="DE48" s="1">
        <v>61</v>
      </c>
      <c r="DF48" s="1">
        <f ca="1">IF(DD48/DE48=INT(DD48/DE48),1,0)</f>
        <v>0</v>
      </c>
      <c r="DG48" s="1">
        <f ca="1">IF(DF48=0,DD48,DD48/DE48)</f>
        <v>1</v>
      </c>
      <c r="DH48" s="1">
        <v>67</v>
      </c>
      <c r="DI48" s="1">
        <f ca="1">IF(DG48/DH48=INT(DG48/DH48),1,0)</f>
        <v>0</v>
      </c>
      <c r="DJ48" s="1">
        <f ca="1">IF(DI48=0,DG48,DG48/DH48)</f>
        <v>1</v>
      </c>
      <c r="DK48" s="1">
        <v>71</v>
      </c>
      <c r="DL48" s="1">
        <f ca="1">IF(DJ48/DK48=INT(DJ48/DK48),1,0)</f>
        <v>0</v>
      </c>
      <c r="DM48" s="1">
        <f ca="1">IF(DL48=0,DJ48,DJ48/DK48)</f>
        <v>1</v>
      </c>
      <c r="DN48" s="1">
        <v>73</v>
      </c>
      <c r="DO48" s="1">
        <f ca="1">IF(DM48/DN48=INT(DM48/DN48),1,0)</f>
        <v>0</v>
      </c>
      <c r="DP48" s="1">
        <f ca="1">IF(DO48=0,DM48,DM48/DN48)</f>
        <v>1</v>
      </c>
      <c r="DQ48" s="1">
        <v>79</v>
      </c>
      <c r="DR48" s="1">
        <f ca="1">IF(DP48/DQ48=INT(DP48/DQ48),1,0)</f>
        <v>0</v>
      </c>
      <c r="DS48" s="1">
        <f ca="1">IF(DR48=0,DP48,DP48/DQ48)</f>
        <v>1</v>
      </c>
      <c r="DT48" s="1">
        <v>83</v>
      </c>
      <c r="DU48" s="1">
        <f ca="1">IF(DS48/DT48=INT(DS48/DT48),1,0)</f>
        <v>0</v>
      </c>
      <c r="DV48" s="1">
        <f ca="1">IF(DU48=0,DS48,DS48/DT48)</f>
        <v>1</v>
      </c>
      <c r="DW48" s="1">
        <v>89</v>
      </c>
      <c r="DX48" s="1">
        <f ca="1">IF(DV48/DW48=INT(DV48/DW48),1,0)</f>
        <v>0</v>
      </c>
      <c r="DY48" s="1">
        <f ca="1">IF(DX48=0,DV48,DV48/DW48)</f>
        <v>1</v>
      </c>
      <c r="DZ48" s="1">
        <v>97</v>
      </c>
      <c r="EA48" s="1">
        <f ca="1">IF(DY48/DZ48=INT(DY48/DZ48),1,0)</f>
        <v>0</v>
      </c>
      <c r="EB48" s="1">
        <f ca="1">IF(EA48=0,DY48,DY48/DZ48)</f>
        <v>1</v>
      </c>
      <c r="EC48" s="1">
        <v>101</v>
      </c>
      <c r="ED48" s="1">
        <f ca="1">IF(EB48/EC48=INT(EB48/EC48),1,0)</f>
        <v>0</v>
      </c>
      <c r="EE48" s="1">
        <f ca="1">IF(ED48=0,EB48,EB48/EC48)</f>
        <v>1</v>
      </c>
      <c r="EF48" s="1">
        <v>103</v>
      </c>
      <c r="EG48" s="1">
        <f ca="1">IF(EE48/EF48=INT(EE48/EF48),1,0)</f>
        <v>0</v>
      </c>
      <c r="EH48" s="1">
        <f ca="1">IF(EG48=0,EE48,EE48/EF48)</f>
        <v>1</v>
      </c>
      <c r="EI48" s="1">
        <v>107</v>
      </c>
      <c r="EJ48" s="1">
        <f ca="1">IF(EH48/EI48=INT(EH48/EI48),1,0)</f>
        <v>0</v>
      </c>
      <c r="EK48" s="1">
        <f ca="1">IF(EJ48=0,EH48,EH48/EI48)</f>
        <v>1</v>
      </c>
      <c r="EL48" s="1">
        <v>109</v>
      </c>
      <c r="EM48" s="1">
        <f ca="1">IF(EK48/EL48=INT(EK48/EL48),1,0)</f>
        <v>0</v>
      </c>
      <c r="EN48" s="1">
        <f ca="1">IF(EM48=0,EK48,EK48/EL48)</f>
        <v>1</v>
      </c>
      <c r="EO48" s="1">
        <v>113</v>
      </c>
      <c r="EP48" s="1">
        <f ca="1">IF(EN48/EO48=INT(EN48/EO48),1,0)</f>
        <v>0</v>
      </c>
      <c r="EQ48" s="1">
        <f ca="1">IF(EP48=0,EN48,EN48/EO48)</f>
        <v>1</v>
      </c>
      <c r="ER48" s="1">
        <v>127</v>
      </c>
      <c r="ES48" s="1">
        <f ca="1">IF(EQ48/ER48=INT(EQ48/ER48),1,0)</f>
        <v>0</v>
      </c>
      <c r="ET48" s="1">
        <f ca="1">IF(ES48=0,EQ48,EQ48/ER48)</f>
        <v>1</v>
      </c>
      <c r="EU48" s="1">
        <v>131</v>
      </c>
      <c r="EV48" s="1">
        <f ca="1">IF(ET48/EU48=INT(ET48/EU48),1,0)</f>
        <v>0</v>
      </c>
      <c r="EW48" s="1">
        <f ca="1">IF(EV48=0,ET48,ET48/EU48)</f>
        <v>1</v>
      </c>
      <c r="EX48" s="1">
        <v>137</v>
      </c>
      <c r="EY48" s="1">
        <f ca="1">IF(EW48/EX48=INT(EW48/EX48),1,0)</f>
        <v>0</v>
      </c>
      <c r="EZ48" s="1">
        <f ca="1">IF(EY48=0,EW48,EW48/EX48)</f>
        <v>1</v>
      </c>
      <c r="FA48" s="1">
        <v>139</v>
      </c>
      <c r="FB48" s="1">
        <f ca="1">IF(EZ48/FA48=INT(EZ48/FA48),1,0)</f>
        <v>0</v>
      </c>
      <c r="FC48" s="1">
        <f ca="1">IF(FB48=0,EZ48,EZ48/FA48)</f>
        <v>1</v>
      </c>
      <c r="FD48" s="1">
        <v>149</v>
      </c>
      <c r="FE48" s="1">
        <f ca="1">IF(FC48/FD48=INT(FC48/FD48),1,0)</f>
        <v>0</v>
      </c>
      <c r="FF48" s="1">
        <f ca="1">IF(FE48=0,FC48,FC48/FD48)</f>
        <v>1</v>
      </c>
      <c r="FG48" s="1"/>
      <c r="FH48" s="1">
        <f ca="1">8*AF48+4*AI48+2*AL48+AO48</f>
        <v>0</v>
      </c>
      <c r="FI48" s="1">
        <f ca="1">4*AR48+2*AU48+AX48</f>
        <v>0</v>
      </c>
      <c r="FJ48" s="1">
        <f ca="1">2*BA48+BD48</f>
        <v>0</v>
      </c>
      <c r="FK48" s="1">
        <f ca="1">2*BG48+BJ48</f>
        <v>0</v>
      </c>
      <c r="FL48" s="1">
        <f ca="1">2*BM48+BP48</f>
        <v>0</v>
      </c>
      <c r="FM48" s="1">
        <f ca="1">2*BS48+BV48</f>
        <v>0</v>
      </c>
      <c r="FN48" s="1">
        <f ca="1">BY48</f>
        <v>0</v>
      </c>
      <c r="FO48" s="1">
        <f ca="1">CB48</f>
        <v>1</v>
      </c>
      <c r="FP48" s="1">
        <f ca="1">CE48</f>
        <v>0</v>
      </c>
      <c r="FQ48" s="1">
        <f ca="1">CH48</f>
        <v>0</v>
      </c>
      <c r="FR48" s="1">
        <f ca="1">CK48</f>
        <v>0</v>
      </c>
      <c r="FS48">
        <f ca="1">CN48</f>
        <v>0</v>
      </c>
      <c r="FT48">
        <f ca="1">CQ48</f>
        <v>0</v>
      </c>
      <c r="FU48">
        <f ca="1">CT48</f>
        <v>0</v>
      </c>
      <c r="FV48">
        <f ca="1">CW48</f>
        <v>0</v>
      </c>
      <c r="FW48">
        <f ca="1">CZ48</f>
        <v>0</v>
      </c>
      <c r="FX48">
        <f ca="1">DC48</f>
        <v>0</v>
      </c>
      <c r="FY48">
        <f ca="1">DF48</f>
        <v>0</v>
      </c>
      <c r="FZ48">
        <f ca="1">DI48</f>
        <v>0</v>
      </c>
      <c r="GA48">
        <f ca="1">DL48</f>
        <v>0</v>
      </c>
      <c r="GB48">
        <f ca="1">DO48</f>
        <v>0</v>
      </c>
      <c r="GC48">
        <f ca="1">DR48</f>
        <v>0</v>
      </c>
      <c r="GD48">
        <f ca="1">DU48</f>
        <v>0</v>
      </c>
      <c r="GE48">
        <f ca="1">DX48</f>
        <v>0</v>
      </c>
      <c r="GF48">
        <f ca="1">EA48</f>
        <v>0</v>
      </c>
      <c r="GG48">
        <f ca="1">ED48</f>
        <v>0</v>
      </c>
      <c r="GH48">
        <f ca="1">EG48</f>
        <v>0</v>
      </c>
      <c r="GI48">
        <f ca="1">EJ48</f>
        <v>0</v>
      </c>
      <c r="GJ48">
        <f ca="1">EM48</f>
        <v>0</v>
      </c>
      <c r="GK48">
        <f ca="1">EP48</f>
        <v>0</v>
      </c>
      <c r="GL48">
        <f ca="1">ES48</f>
        <v>0</v>
      </c>
      <c r="GM48">
        <f ca="1">EV48</f>
        <v>0</v>
      </c>
      <c r="GN48">
        <f ca="1">EY48</f>
        <v>0</v>
      </c>
      <c r="GO48">
        <f ca="1">FB48</f>
        <v>0</v>
      </c>
      <c r="GP48">
        <f ca="1">FE48</f>
        <v>0</v>
      </c>
      <c r="GQ48">
        <f ca="1">AD48</f>
        <v>19</v>
      </c>
      <c r="GR48">
        <f ca="1">GQ48/GQ51</f>
        <v>19</v>
      </c>
      <c r="GT48">
        <f ca="1">GR48*GR53-GR49*GR52</f>
        <v>143</v>
      </c>
      <c r="GU48">
        <f ca="1">GT48+GR49*GT49*GR53</f>
        <v>143</v>
      </c>
      <c r="GV48" t="s">
        <v>6</v>
      </c>
      <c r="GX48">
        <f ca="1">AB49</f>
        <v>2</v>
      </c>
      <c r="GY48">
        <f ca="1">GR48</f>
        <v>19</v>
      </c>
      <c r="GZ48">
        <f ca="1">GR49</f>
        <v>20</v>
      </c>
      <c r="HA48">
        <f ca="1">AB53</f>
        <v>0</v>
      </c>
      <c r="HB48">
        <f ca="1">GR52</f>
        <v>9</v>
      </c>
      <c r="HC48">
        <f ca="1">GR53</f>
        <v>17</v>
      </c>
      <c r="HD48" t="str">
        <f ca="1">GX48&amp;"  "&amp;GY48&amp;"/"&amp;GZ48&amp;$HD$7&amp;HB48&amp;"/"&amp;HC48</f>
        <v>2  19/20  –  9/17</v>
      </c>
      <c r="HG48">
        <f ca="1">AB57</f>
        <v>2</v>
      </c>
      <c r="HH48">
        <f ca="1">GR56</f>
        <v>143</v>
      </c>
      <c r="HI48">
        <f ca="1">GR57</f>
        <v>340</v>
      </c>
      <c r="HJ48" t="str">
        <f ca="1">HG48&amp;"  "&amp;HH48&amp;"/"&amp;HI48</f>
        <v>2  143/340</v>
      </c>
      <c r="HK48" t="str">
        <f ca="1">"   "&amp;HH48&amp;"/"&amp;HI48</f>
        <v xml:space="preserve">   143/340</v>
      </c>
      <c r="HL48" t="str">
        <f ca="1">HG48&amp;"   "</f>
        <v xml:space="preserve">2   </v>
      </c>
      <c r="HM48" t="str">
        <f ca="1">IF(HG48=0,HK48,IF(HH48=0,HL48,IF(HH48+HG48=0,"0   ",HJ48)))</f>
        <v>2  143/340</v>
      </c>
    </row>
    <row r="49" spans="2:221" ht="6" hidden="1" customHeight="1" thickTop="1" x14ac:dyDescent="0.25">
      <c r="B49" s="80"/>
      <c r="C49" s="71"/>
      <c r="D49" s="71"/>
      <c r="E49" s="104"/>
      <c r="F49" s="122"/>
      <c r="G49" s="104"/>
      <c r="H49" s="71"/>
      <c r="I49" s="75"/>
      <c r="L49" s="148"/>
      <c r="N49" s="148"/>
      <c r="AB49">
        <f ca="1">AB48+INT(AC48/AC49)</f>
        <v>2</v>
      </c>
      <c r="AC49" s="1">
        <f ca="1">IF(Y48&gt;AC48,INT((RAND()*(Z48-Y48+1)+Y48)),INT((RAND()*(Z48-AC48)+AC48+1)))</f>
        <v>20</v>
      </c>
      <c r="AD49">
        <f ca="1">AC49</f>
        <v>20</v>
      </c>
      <c r="AE49">
        <v>256</v>
      </c>
      <c r="AF49" s="1">
        <f ca="1">IF(AD49/AE49=INT(AD49/AE49),1,0)</f>
        <v>0</v>
      </c>
      <c r="AG49" s="1">
        <f ca="1">IF(AF49=0,AD49,AD49/AE49)</f>
        <v>20</v>
      </c>
      <c r="AH49" s="1">
        <v>16</v>
      </c>
      <c r="AI49" s="1">
        <f ca="1">IF(AG49/AH49=INT(AG49/AH49),1,0)</f>
        <v>0</v>
      </c>
      <c r="AJ49" s="1">
        <f ca="1">IF(AI49=0,AG49,AG49/AH49)</f>
        <v>20</v>
      </c>
      <c r="AK49" s="1">
        <v>4</v>
      </c>
      <c r="AL49" s="1">
        <f ca="1">IF(AJ49/AK49=INT(AJ49/AK49),1,0)</f>
        <v>1</v>
      </c>
      <c r="AM49" s="1">
        <f ca="1">IF(AL49=0,AJ49,AJ49/AK49)</f>
        <v>5</v>
      </c>
      <c r="AN49" s="1">
        <v>2</v>
      </c>
      <c r="AO49" s="1">
        <f ca="1">IF(AM49/AN49=INT(AM49/AN49),1,0)</f>
        <v>0</v>
      </c>
      <c r="AP49" s="1">
        <f ca="1">IF(AO49=0,AM49,AM49/AN49)</f>
        <v>5</v>
      </c>
      <c r="AQ49" s="1">
        <v>81</v>
      </c>
      <c r="AR49" s="1">
        <f ca="1">IF(AP49/AQ49=INT(AP49/AQ49),1,0)</f>
        <v>0</v>
      </c>
      <c r="AS49" s="1">
        <f ca="1">IF(AR49=0,AP49,AP49/AQ49)</f>
        <v>5</v>
      </c>
      <c r="AT49" s="1">
        <v>9</v>
      </c>
      <c r="AU49" s="1">
        <f ca="1">IF(AS49/AT49=INT(AS49/AT49),1,0)</f>
        <v>0</v>
      </c>
      <c r="AV49" s="1">
        <f ca="1">IF(AU49=0,AS49,AS49/AT49)</f>
        <v>5</v>
      </c>
      <c r="AW49" s="1">
        <v>3</v>
      </c>
      <c r="AX49" s="1">
        <f ca="1">IF(AV49/AW49=INT(AV49/AW49),1,0)</f>
        <v>0</v>
      </c>
      <c r="AY49" s="1">
        <f ca="1">IF(AX49=0,AV49,AV49/AW49)</f>
        <v>5</v>
      </c>
      <c r="AZ49" s="1">
        <v>25</v>
      </c>
      <c r="BA49" s="1">
        <f ca="1">IF(AY49/AZ49=INT(AY49/AZ49),1,0)</f>
        <v>0</v>
      </c>
      <c r="BB49" s="1">
        <f ca="1">IF(BA49=0,AY49,AY49/AZ49)</f>
        <v>5</v>
      </c>
      <c r="BC49" s="1">
        <v>5</v>
      </c>
      <c r="BD49" s="1">
        <f ca="1">IF(BB49/BC49=INT(BB49/BC49),1,0)</f>
        <v>1</v>
      </c>
      <c r="BE49" s="1">
        <f ca="1">IF(BD49=0,BB49,BB49/BC49)</f>
        <v>1</v>
      </c>
      <c r="BF49" s="1">
        <v>49</v>
      </c>
      <c r="BG49" s="1">
        <f ca="1">IF(BE49/BF49=INT(BE49/BF49),1,0)</f>
        <v>0</v>
      </c>
      <c r="BH49" s="1">
        <f ca="1">IF(BG49=0,BE49,BE49/BF49)</f>
        <v>1</v>
      </c>
      <c r="BI49" s="1">
        <v>7</v>
      </c>
      <c r="BJ49" s="1">
        <f ca="1">IF(BH49/BI49=INT(BH49/BI49),1,0)</f>
        <v>0</v>
      </c>
      <c r="BK49" s="1">
        <f ca="1">IF(BJ49=0,BH49,BH49/BI49)</f>
        <v>1</v>
      </c>
      <c r="BL49" s="1">
        <v>121</v>
      </c>
      <c r="BM49" s="1">
        <f ca="1">IF(BK49/BL49=INT(BK49/BL49),1,0)</f>
        <v>0</v>
      </c>
      <c r="BN49" s="1">
        <f ca="1">IF(BM49=0,BK49,BK49/BL49)</f>
        <v>1</v>
      </c>
      <c r="BO49" s="1">
        <v>11</v>
      </c>
      <c r="BP49" s="1">
        <f ca="1">IF(BN49/BO49=INT(BN49/BO49),1,0)</f>
        <v>0</v>
      </c>
      <c r="BQ49" s="1">
        <f ca="1">IF(BP49=0,BN49,BN49/BO49)</f>
        <v>1</v>
      </c>
      <c r="BR49" s="1">
        <v>169</v>
      </c>
      <c r="BS49" s="1">
        <f ca="1">IF(BQ49/BR49=INT(BQ49/BR49),1,0)</f>
        <v>0</v>
      </c>
      <c r="BT49" s="1">
        <f ca="1">IF(BS49=0,BQ49,BQ49/BR49)</f>
        <v>1</v>
      </c>
      <c r="BU49" s="1">
        <v>13</v>
      </c>
      <c r="BV49" s="1">
        <f ca="1">IF(BT49/BU49=INT(BT49/BU49),1,0)</f>
        <v>0</v>
      </c>
      <c r="BW49" s="1">
        <f ca="1">IF(BV49=0,BT49,BT49/BU49)</f>
        <v>1</v>
      </c>
      <c r="BX49" s="1">
        <v>17</v>
      </c>
      <c r="BY49" s="1">
        <f ca="1">IF(BW49/BX49=INT(BW49/BX49),1,0)</f>
        <v>0</v>
      </c>
      <c r="BZ49" s="1">
        <f ca="1">IF(BY49=0,BW49,BW49/BX49)</f>
        <v>1</v>
      </c>
      <c r="CA49" s="1">
        <v>19</v>
      </c>
      <c r="CB49" s="1">
        <f ca="1">IF(BZ49/CA49=INT(BZ49/CA49),1,0)</f>
        <v>0</v>
      </c>
      <c r="CC49" s="1">
        <f ca="1">IF(CB49=0,BZ49,BZ49/CA49)</f>
        <v>1</v>
      </c>
      <c r="CD49" s="1">
        <v>23</v>
      </c>
      <c r="CE49" s="1">
        <f ca="1">IF(CC49/CD49=INT(CC49/CD49),1,0)</f>
        <v>0</v>
      </c>
      <c r="CF49" s="1">
        <f ca="1">IF(CE49=0,CC49,CC49/CD49)</f>
        <v>1</v>
      </c>
      <c r="CG49" s="1">
        <v>29</v>
      </c>
      <c r="CH49" s="1">
        <f ca="1">IF(CF49/CG49=INT(CF49/CG49),1,0)</f>
        <v>0</v>
      </c>
      <c r="CI49" s="1">
        <f ca="1">IF(CH49=0,CF49,CF49/CG49)</f>
        <v>1</v>
      </c>
      <c r="CJ49" s="1">
        <v>31</v>
      </c>
      <c r="CK49" s="1">
        <f ca="1">IF(CI49/CJ49=INT(CI49/CJ49),1,0)</f>
        <v>0</v>
      </c>
      <c r="CL49" s="1">
        <f ca="1">IF(CK49=0,CI49,CI49/CJ49)</f>
        <v>1</v>
      </c>
      <c r="CM49" s="1">
        <v>37</v>
      </c>
      <c r="CN49" s="1">
        <f ca="1">IF(CL49/CM49=INT(CL49/CM49),1,0)</f>
        <v>0</v>
      </c>
      <c r="CO49" s="1">
        <f ca="1">IF(CN49=0,CL49,CL49/CM49)</f>
        <v>1</v>
      </c>
      <c r="CP49" s="1">
        <v>41</v>
      </c>
      <c r="CQ49" s="1">
        <f ca="1">IF(CO49/CP49=INT(CO49/CP49),1,0)</f>
        <v>0</v>
      </c>
      <c r="CR49" s="1">
        <f ca="1">IF(CQ49=0,CO49,CO49/CP49)</f>
        <v>1</v>
      </c>
      <c r="CS49" s="1">
        <v>43</v>
      </c>
      <c r="CT49" s="1">
        <f ca="1">IF(CR49/CS49=INT(CR49/CS49),1,0)</f>
        <v>0</v>
      </c>
      <c r="CU49" s="1">
        <f ca="1">IF(CT49=0,CR49,CR49/CS49)</f>
        <v>1</v>
      </c>
      <c r="CV49" s="1">
        <v>47</v>
      </c>
      <c r="CW49" s="1">
        <f ca="1">IF(CU49/CV49=INT(CU49/CV49),1,0)</f>
        <v>0</v>
      </c>
      <c r="CX49" s="1">
        <f ca="1">IF(CW49=0,CU49,CU49/CV49)</f>
        <v>1</v>
      </c>
      <c r="CY49" s="1">
        <v>53</v>
      </c>
      <c r="CZ49" s="1">
        <f ca="1">IF(CX49/CY49=INT(CX49/CY49),1,0)</f>
        <v>0</v>
      </c>
      <c r="DA49" s="1">
        <f ca="1">IF(CZ49=0,CX49,CX49/CY49)</f>
        <v>1</v>
      </c>
      <c r="DB49" s="1">
        <v>59</v>
      </c>
      <c r="DC49" s="1">
        <f ca="1">IF(DA49/DB49=INT(DA49/DB49),1,0)</f>
        <v>0</v>
      </c>
      <c r="DD49" s="1">
        <f ca="1">IF(DC49=0,DA49,DA49/DB49)</f>
        <v>1</v>
      </c>
      <c r="DE49" s="1">
        <v>61</v>
      </c>
      <c r="DF49" s="1">
        <f ca="1">IF(DD49/DE49=INT(DD49/DE49),1,0)</f>
        <v>0</v>
      </c>
      <c r="DG49" s="1">
        <f ca="1">IF(DF49=0,DD49,DD49/DE49)</f>
        <v>1</v>
      </c>
      <c r="DH49" s="1">
        <v>67</v>
      </c>
      <c r="DI49" s="1">
        <f ca="1">IF(DG49/DH49=INT(DG49/DH49),1,0)</f>
        <v>0</v>
      </c>
      <c r="DJ49" s="1">
        <f ca="1">IF(DI49=0,DG49,DG49/DH49)</f>
        <v>1</v>
      </c>
      <c r="DK49" s="1">
        <v>71</v>
      </c>
      <c r="DL49" s="1">
        <f ca="1">IF(DJ49/DK49=INT(DJ49/DK49),1,0)</f>
        <v>0</v>
      </c>
      <c r="DM49" s="1">
        <f ca="1">IF(DL49=0,DJ49,DJ49/DK49)</f>
        <v>1</v>
      </c>
      <c r="DN49" s="1">
        <v>73</v>
      </c>
      <c r="DO49" s="1">
        <f ca="1">IF(DM49/DN49=INT(DM49/DN49),1,0)</f>
        <v>0</v>
      </c>
      <c r="DP49" s="1">
        <f ca="1">IF(DO49=0,DM49,DM49/DN49)</f>
        <v>1</v>
      </c>
      <c r="DQ49" s="1">
        <v>79</v>
      </c>
      <c r="DR49" s="1">
        <f ca="1">IF(DP49/DQ49=INT(DP49/DQ49),1,0)</f>
        <v>0</v>
      </c>
      <c r="DS49" s="1">
        <f ca="1">IF(DR49=0,DP49,DP49/DQ49)</f>
        <v>1</v>
      </c>
      <c r="DT49" s="1">
        <v>83</v>
      </c>
      <c r="DU49" s="1">
        <f ca="1">IF(DS49/DT49=INT(DS49/DT49),1,0)</f>
        <v>0</v>
      </c>
      <c r="DV49" s="1">
        <f ca="1">IF(DU49=0,DS49,DS49/DT49)</f>
        <v>1</v>
      </c>
      <c r="DW49" s="1">
        <v>89</v>
      </c>
      <c r="DX49" s="1">
        <f ca="1">IF(DV49/DW49=INT(DV49/DW49),1,0)</f>
        <v>0</v>
      </c>
      <c r="DY49" s="1">
        <f ca="1">IF(DX49=0,DV49,DV49/DW49)</f>
        <v>1</v>
      </c>
      <c r="DZ49" s="1">
        <v>97</v>
      </c>
      <c r="EA49" s="1">
        <f ca="1">IF(DY49/DZ49=INT(DY49/DZ49),1,0)</f>
        <v>0</v>
      </c>
      <c r="EB49" s="1">
        <f ca="1">IF(EA49=0,DY49,DY49/DZ49)</f>
        <v>1</v>
      </c>
      <c r="EC49" s="1">
        <v>101</v>
      </c>
      <c r="ED49" s="1">
        <f ca="1">IF(EB49/EC49=INT(EB49/EC49),1,0)</f>
        <v>0</v>
      </c>
      <c r="EE49" s="1">
        <f ca="1">IF(ED49=0,EB49,EB49/EC49)</f>
        <v>1</v>
      </c>
      <c r="EF49" s="1">
        <v>103</v>
      </c>
      <c r="EG49" s="1">
        <f ca="1">IF(EE49/EF49=INT(EE49/EF49),1,0)</f>
        <v>0</v>
      </c>
      <c r="EH49" s="1">
        <f ca="1">IF(EG49=0,EE49,EE49/EF49)</f>
        <v>1</v>
      </c>
      <c r="EI49" s="1">
        <v>107</v>
      </c>
      <c r="EJ49" s="1">
        <f ca="1">IF(EH49/EI49=INT(EH49/EI49),1,0)</f>
        <v>0</v>
      </c>
      <c r="EK49" s="1">
        <f ca="1">IF(EJ49=0,EH49,EH49/EI49)</f>
        <v>1</v>
      </c>
      <c r="EL49" s="1">
        <v>109</v>
      </c>
      <c r="EM49" s="1">
        <f ca="1">IF(EK49/EL49=INT(EK49/EL49),1,0)</f>
        <v>0</v>
      </c>
      <c r="EN49" s="1">
        <f ca="1">IF(EM49=0,EK49,EK49/EL49)</f>
        <v>1</v>
      </c>
      <c r="EO49" s="1">
        <v>113</v>
      </c>
      <c r="EP49" s="1">
        <f ca="1">IF(EN49/EO49=INT(EN49/EO49),1,0)</f>
        <v>0</v>
      </c>
      <c r="EQ49" s="1">
        <f ca="1">IF(EP49=0,EN49,EN49/EO49)</f>
        <v>1</v>
      </c>
      <c r="ER49" s="1">
        <v>127</v>
      </c>
      <c r="ES49" s="1">
        <f ca="1">IF(EQ49/ER49=INT(EQ49/ER49),1,0)</f>
        <v>0</v>
      </c>
      <c r="ET49" s="1">
        <f ca="1">IF(ES49=0,EQ49,EQ49/ER49)</f>
        <v>1</v>
      </c>
      <c r="EU49" s="1">
        <v>131</v>
      </c>
      <c r="EV49" s="1">
        <f ca="1">IF(ET49/EU49=INT(ET49/EU49),1,0)</f>
        <v>0</v>
      </c>
      <c r="EW49" s="1">
        <f ca="1">IF(EV49=0,ET49,ET49/EU49)</f>
        <v>1</v>
      </c>
      <c r="EX49" s="1">
        <v>137</v>
      </c>
      <c r="EY49" s="1">
        <f ca="1">IF(EW49/EX49=INT(EW49/EX49),1,0)</f>
        <v>0</v>
      </c>
      <c r="EZ49" s="1">
        <f ca="1">IF(EY49=0,EW49,EW49/EX49)</f>
        <v>1</v>
      </c>
      <c r="FA49" s="1">
        <v>139</v>
      </c>
      <c r="FB49" s="1">
        <f ca="1">IF(EZ49/FA49=INT(EZ49/FA49),1,0)</f>
        <v>0</v>
      </c>
      <c r="FC49" s="1">
        <f ca="1">IF(FB49=0,EZ49,EZ49/FA49)</f>
        <v>1</v>
      </c>
      <c r="FD49" s="1">
        <v>149</v>
      </c>
      <c r="FE49" s="1">
        <f ca="1">IF(FC49/FD49=INT(FC49/FD49),1,0)</f>
        <v>0</v>
      </c>
      <c r="FF49" s="1">
        <f ca="1">IF(FE49=0,FC49,FC49/FD49)</f>
        <v>1</v>
      </c>
      <c r="FG49" s="1"/>
      <c r="FH49" s="1">
        <f ca="1">8*AF49+4*AI49+2*AL49+AO49</f>
        <v>2</v>
      </c>
      <c r="FI49" s="1">
        <f ca="1">4*AR49+2*AU49+AX49</f>
        <v>0</v>
      </c>
      <c r="FJ49" s="1">
        <f ca="1">2*BA49+BD49</f>
        <v>1</v>
      </c>
      <c r="FK49" s="1">
        <f ca="1">2*BG49+BJ49</f>
        <v>0</v>
      </c>
      <c r="FL49" s="1">
        <f ca="1">2*BM49+BP49</f>
        <v>0</v>
      </c>
      <c r="FM49" s="1">
        <f ca="1">2*BS49+BV49</f>
        <v>0</v>
      </c>
      <c r="FN49" s="1">
        <f ca="1">BY49</f>
        <v>0</v>
      </c>
      <c r="FO49" s="1">
        <f ca="1">CB49</f>
        <v>0</v>
      </c>
      <c r="FP49" s="1">
        <f ca="1">CE49</f>
        <v>0</v>
      </c>
      <c r="FQ49" s="1">
        <f ca="1">CH49</f>
        <v>0</v>
      </c>
      <c r="FR49" s="1">
        <f ca="1">CK49</f>
        <v>0</v>
      </c>
      <c r="FS49">
        <f ca="1">CN49</f>
        <v>0</v>
      </c>
      <c r="FT49">
        <f ca="1">CQ49</f>
        <v>0</v>
      </c>
      <c r="FU49">
        <f ca="1">CT49</f>
        <v>0</v>
      </c>
      <c r="FV49">
        <f ca="1">CW49</f>
        <v>0</v>
      </c>
      <c r="FW49">
        <f ca="1">CZ49</f>
        <v>0</v>
      </c>
      <c r="FX49">
        <f ca="1">DC49</f>
        <v>0</v>
      </c>
      <c r="FY49">
        <f ca="1">DF49</f>
        <v>0</v>
      </c>
      <c r="FZ49">
        <f ca="1">DI49</f>
        <v>0</v>
      </c>
      <c r="GA49">
        <f ca="1">DL49</f>
        <v>0</v>
      </c>
      <c r="GB49">
        <f ca="1">DO49</f>
        <v>0</v>
      </c>
      <c r="GC49">
        <f ca="1">DR49</f>
        <v>0</v>
      </c>
      <c r="GD49">
        <f ca="1">DU49</f>
        <v>0</v>
      </c>
      <c r="GE49">
        <f ca="1">DX49</f>
        <v>0</v>
      </c>
      <c r="GF49">
        <f ca="1">EA49</f>
        <v>0</v>
      </c>
      <c r="GG49">
        <f ca="1">ED49</f>
        <v>0</v>
      </c>
      <c r="GH49">
        <f ca="1">EG49</f>
        <v>0</v>
      </c>
      <c r="GI49">
        <f ca="1">EJ49</f>
        <v>0</v>
      </c>
      <c r="GJ49">
        <f ca="1">EM49</f>
        <v>0</v>
      </c>
      <c r="GK49">
        <f ca="1">EP49</f>
        <v>0</v>
      </c>
      <c r="GL49">
        <f ca="1">ES49</f>
        <v>0</v>
      </c>
      <c r="GM49">
        <f ca="1">EV49</f>
        <v>0</v>
      </c>
      <c r="GN49">
        <f ca="1">EY49</f>
        <v>0</v>
      </c>
      <c r="GO49">
        <f ca="1">FB49</f>
        <v>0</v>
      </c>
      <c r="GP49">
        <f ca="1">FE49</f>
        <v>0</v>
      </c>
      <c r="GQ49">
        <f ca="1">AD49</f>
        <v>20</v>
      </c>
      <c r="GR49">
        <f ca="1">GQ49/GQ51</f>
        <v>20</v>
      </c>
      <c r="GT49">
        <f ca="1">IF(GT48&lt;0,1,0)</f>
        <v>0</v>
      </c>
      <c r="GU49">
        <f ca="1">GR49*GR53</f>
        <v>340</v>
      </c>
      <c r="GV49" t="s">
        <v>7</v>
      </c>
    </row>
    <row r="50" spans="2:221" ht="5.25" hidden="1" customHeight="1" x14ac:dyDescent="0.25">
      <c r="B50" s="80"/>
      <c r="C50" s="71"/>
      <c r="D50" s="71"/>
      <c r="E50" s="104"/>
      <c r="F50" s="122"/>
      <c r="G50" s="104"/>
      <c r="H50" s="71"/>
      <c r="I50" s="75"/>
      <c r="L50" s="148"/>
      <c r="M50" s="162"/>
      <c r="N50" s="148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>
        <f t="shared" ref="FH50:GP50" ca="1" si="82">IF(FH48&lt;FH49,FH48,FH49)</f>
        <v>0</v>
      </c>
      <c r="FI50" s="1">
        <f t="shared" ca="1" si="82"/>
        <v>0</v>
      </c>
      <c r="FJ50" s="1">
        <f t="shared" ca="1" si="82"/>
        <v>0</v>
      </c>
      <c r="FK50" s="1">
        <f t="shared" ca="1" si="82"/>
        <v>0</v>
      </c>
      <c r="FL50" s="1">
        <f t="shared" ca="1" si="82"/>
        <v>0</v>
      </c>
      <c r="FM50" s="1">
        <f t="shared" ca="1" si="82"/>
        <v>0</v>
      </c>
      <c r="FN50" s="1">
        <f t="shared" ca="1" si="82"/>
        <v>0</v>
      </c>
      <c r="FO50" s="1">
        <f t="shared" ca="1" si="82"/>
        <v>0</v>
      </c>
      <c r="FP50" s="1">
        <f t="shared" ca="1" si="82"/>
        <v>0</v>
      </c>
      <c r="FQ50" s="1">
        <f t="shared" ca="1" si="82"/>
        <v>0</v>
      </c>
      <c r="FR50" s="1">
        <f t="shared" ca="1" si="82"/>
        <v>0</v>
      </c>
      <c r="FS50" s="1">
        <f t="shared" ca="1" si="82"/>
        <v>0</v>
      </c>
      <c r="FT50" s="1">
        <f t="shared" ca="1" si="82"/>
        <v>0</v>
      </c>
      <c r="FU50" s="1">
        <f t="shared" ca="1" si="82"/>
        <v>0</v>
      </c>
      <c r="FV50" s="1">
        <f t="shared" ca="1" si="82"/>
        <v>0</v>
      </c>
      <c r="FW50" s="1">
        <f t="shared" ca="1" si="82"/>
        <v>0</v>
      </c>
      <c r="FX50" s="1">
        <f t="shared" ca="1" si="82"/>
        <v>0</v>
      </c>
      <c r="FY50" s="1">
        <f t="shared" ca="1" si="82"/>
        <v>0</v>
      </c>
      <c r="FZ50" s="1">
        <f t="shared" ca="1" si="82"/>
        <v>0</v>
      </c>
      <c r="GA50" s="1">
        <f t="shared" ca="1" si="82"/>
        <v>0</v>
      </c>
      <c r="GB50" s="1">
        <f t="shared" ca="1" si="82"/>
        <v>0</v>
      </c>
      <c r="GC50" s="1">
        <f t="shared" ca="1" si="82"/>
        <v>0</v>
      </c>
      <c r="GD50" s="1">
        <f t="shared" ca="1" si="82"/>
        <v>0</v>
      </c>
      <c r="GE50" s="1">
        <f t="shared" ca="1" si="82"/>
        <v>0</v>
      </c>
      <c r="GF50" s="1">
        <f t="shared" ca="1" si="82"/>
        <v>0</v>
      </c>
      <c r="GG50" s="1">
        <f t="shared" ca="1" si="82"/>
        <v>0</v>
      </c>
      <c r="GH50" s="1">
        <f t="shared" ca="1" si="82"/>
        <v>0</v>
      </c>
      <c r="GI50" s="1">
        <f t="shared" ca="1" si="82"/>
        <v>0</v>
      </c>
      <c r="GJ50" s="1">
        <f t="shared" ca="1" si="82"/>
        <v>0</v>
      </c>
      <c r="GK50" s="1">
        <f t="shared" ca="1" si="82"/>
        <v>0</v>
      </c>
      <c r="GL50" s="1">
        <f t="shared" ca="1" si="82"/>
        <v>0</v>
      </c>
      <c r="GM50" s="1">
        <f t="shared" ca="1" si="82"/>
        <v>0</v>
      </c>
      <c r="GN50" s="1">
        <f t="shared" ca="1" si="82"/>
        <v>0</v>
      </c>
      <c r="GO50" s="1">
        <f t="shared" ca="1" si="82"/>
        <v>0</v>
      </c>
      <c r="GP50" s="1">
        <f t="shared" ca="1" si="82"/>
        <v>0</v>
      </c>
      <c r="GU50">
        <f ca="1">AB49-AB53-GT49</f>
        <v>2</v>
      </c>
      <c r="GV50" t="s">
        <v>3</v>
      </c>
    </row>
    <row r="51" spans="2:221" ht="6" hidden="1" customHeight="1" x14ac:dyDescent="0.25">
      <c r="B51" s="80"/>
      <c r="C51" s="71"/>
      <c r="D51" s="71"/>
      <c r="E51" s="104"/>
      <c r="F51" s="122"/>
      <c r="G51" s="104"/>
      <c r="H51" s="71"/>
      <c r="I51" s="75"/>
      <c r="L51" s="148"/>
      <c r="M51" s="162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>
        <f ca="1">FH$3^FH50</f>
        <v>1</v>
      </c>
      <c r="FI51">
        <f ca="1">FI$3^FI50*FH51</f>
        <v>1</v>
      </c>
      <c r="FJ51">
        <f t="shared" ref="FJ51" ca="1" si="83">FJ$3^FJ50*FI51</f>
        <v>1</v>
      </c>
      <c r="FK51">
        <f t="shared" ref="FK51" ca="1" si="84">FK$3^FK50*FJ51</f>
        <v>1</v>
      </c>
      <c r="FL51">
        <f t="shared" ref="FL51" ca="1" si="85">FL$3^FL50*FK51</f>
        <v>1</v>
      </c>
      <c r="FM51">
        <f t="shared" ref="FM51" ca="1" si="86">FM$3^FM50*FL51</f>
        <v>1</v>
      </c>
      <c r="FN51">
        <f t="shared" ref="FN51" ca="1" si="87">FN$3^FN50*FM51</f>
        <v>1</v>
      </c>
      <c r="FO51">
        <f t="shared" ref="FO51" ca="1" si="88">FO$3^FO50*FN51</f>
        <v>1</v>
      </c>
      <c r="FP51">
        <f t="shared" ref="FP51" ca="1" si="89">FP$3^FP50*FO51</f>
        <v>1</v>
      </c>
      <c r="FQ51">
        <f t="shared" ref="FQ51" ca="1" si="90">FQ$3^FQ50*FP51</f>
        <v>1</v>
      </c>
      <c r="FR51">
        <f t="shared" ref="FR51" ca="1" si="91">FR$3^FR50*FQ51</f>
        <v>1</v>
      </c>
      <c r="FS51">
        <f t="shared" ref="FS51" ca="1" si="92">FS$3^FS50*FR51</f>
        <v>1</v>
      </c>
      <c r="FT51">
        <f t="shared" ref="FT51" ca="1" si="93">FT$3^FT50*FS51</f>
        <v>1</v>
      </c>
      <c r="FU51">
        <f t="shared" ref="FU51" ca="1" si="94">FU$3^FU50*FT51</f>
        <v>1</v>
      </c>
      <c r="FV51">
        <f t="shared" ref="FV51" ca="1" si="95">FV$3^FV50*FU51</f>
        <v>1</v>
      </c>
      <c r="FW51">
        <f t="shared" ref="FW51" ca="1" si="96">FW$3^FW50*FV51</f>
        <v>1</v>
      </c>
      <c r="FX51">
        <f t="shared" ref="FX51" ca="1" si="97">FX$3^FX50*FW51</f>
        <v>1</v>
      </c>
      <c r="FY51">
        <f t="shared" ref="FY51" ca="1" si="98">FY$3^FY50*FX51</f>
        <v>1</v>
      </c>
      <c r="FZ51">
        <f t="shared" ref="FZ51" ca="1" si="99">FZ$3^FZ50*FY51</f>
        <v>1</v>
      </c>
      <c r="GA51">
        <f t="shared" ref="GA51" ca="1" si="100">GA$3^GA50*FZ51</f>
        <v>1</v>
      </c>
      <c r="GB51">
        <f t="shared" ref="GB51" ca="1" si="101">GB$3^GB50*GA51</f>
        <v>1</v>
      </c>
      <c r="GC51">
        <f t="shared" ref="GC51" ca="1" si="102">GC$3^GC50*GB51</f>
        <v>1</v>
      </c>
      <c r="GD51">
        <f t="shared" ref="GD51" ca="1" si="103">GD$3^GD50*GC51</f>
        <v>1</v>
      </c>
      <c r="GE51">
        <f t="shared" ref="GE51" ca="1" si="104">GE$3^GE50*GD51</f>
        <v>1</v>
      </c>
      <c r="GF51">
        <f t="shared" ref="GF51" ca="1" si="105">GF$3^GF50*GE51</f>
        <v>1</v>
      </c>
      <c r="GG51">
        <f t="shared" ref="GG51" ca="1" si="106">GG$3^GG50*GF51</f>
        <v>1</v>
      </c>
      <c r="GH51">
        <f t="shared" ref="GH51" ca="1" si="107">GH$3^GH50*GG51</f>
        <v>1</v>
      </c>
      <c r="GI51">
        <f t="shared" ref="GI51" ca="1" si="108">GI$3^GI50*GH51</f>
        <v>1</v>
      </c>
      <c r="GJ51">
        <f t="shared" ref="GJ51" ca="1" si="109">GJ$3^GJ50*GI51</f>
        <v>1</v>
      </c>
      <c r="GK51">
        <f t="shared" ref="GK51" ca="1" si="110">GK$3^GK50*GJ51</f>
        <v>1</v>
      </c>
      <c r="GL51">
        <f t="shared" ref="GL51" ca="1" si="111">GL$3^GL50*GK51</f>
        <v>1</v>
      </c>
      <c r="GM51">
        <f t="shared" ref="GM51" ca="1" si="112">GM$3^GM50*GL51</f>
        <v>1</v>
      </c>
      <c r="GN51">
        <f t="shared" ref="GN51" ca="1" si="113">GN$3^GN50*GM51</f>
        <v>1</v>
      </c>
      <c r="GO51">
        <f t="shared" ref="GO51" ca="1" si="114">GO$3^GO50*GN51</f>
        <v>1</v>
      </c>
      <c r="GP51">
        <f t="shared" ref="GP51" ca="1" si="115">GP$3^GP50*GO51</f>
        <v>1</v>
      </c>
      <c r="GQ51">
        <f ca="1">GP51</f>
        <v>1</v>
      </c>
    </row>
    <row r="52" spans="2:221" ht="6" hidden="1" customHeight="1" x14ac:dyDescent="0.25">
      <c r="B52" s="80"/>
      <c r="C52" s="71"/>
      <c r="D52" s="71"/>
      <c r="E52" s="104"/>
      <c r="F52" s="122"/>
      <c r="G52" s="104"/>
      <c r="H52" s="71"/>
      <c r="I52" s="75"/>
      <c r="L52" s="148"/>
      <c r="M52" s="162"/>
      <c r="AA52" t="s">
        <v>22</v>
      </c>
      <c r="AB52" s="1">
        <v>0</v>
      </c>
      <c r="AC52" s="1">
        <f ca="1">INT((RAND()*(X48-W48+1)+W48))</f>
        <v>9</v>
      </c>
      <c r="AD52">
        <f ca="1">AC52-AC53*(AB53-AB52)</f>
        <v>9</v>
      </c>
      <c r="AE52">
        <v>256</v>
      </c>
      <c r="AF52" s="1">
        <f ca="1">IF(AD52/AE52=INT(AD52/AE52),1,0)</f>
        <v>0</v>
      </c>
      <c r="AG52" s="1">
        <f ca="1">IF(AF52=0,AD52,AD52/AE52)</f>
        <v>9</v>
      </c>
      <c r="AH52" s="1">
        <v>16</v>
      </c>
      <c r="AI52" s="1">
        <f ca="1">IF(AG52/AH52=INT(AG52/AH52),1,0)</f>
        <v>0</v>
      </c>
      <c r="AJ52" s="1">
        <f ca="1">IF(AI52=0,AG52,AG52/AH52)</f>
        <v>9</v>
      </c>
      <c r="AK52" s="1">
        <v>4</v>
      </c>
      <c r="AL52" s="1">
        <f ca="1">IF(AJ52/AK52=INT(AJ52/AK52),1,0)</f>
        <v>0</v>
      </c>
      <c r="AM52" s="1">
        <f ca="1">IF(AL52=0,AJ52,AJ52/AK52)</f>
        <v>9</v>
      </c>
      <c r="AN52" s="1">
        <v>2</v>
      </c>
      <c r="AO52" s="1">
        <f ca="1">IF(AM52/AN52=INT(AM52/AN52),1,0)</f>
        <v>0</v>
      </c>
      <c r="AP52" s="1">
        <f ca="1">IF(AO52=0,AM52,AM52/AN52)</f>
        <v>9</v>
      </c>
      <c r="AQ52" s="1">
        <v>81</v>
      </c>
      <c r="AR52" s="1">
        <f ca="1">IF(AP52/AQ52=INT(AP52/AQ52),1,0)</f>
        <v>0</v>
      </c>
      <c r="AS52" s="1">
        <f ca="1">IF(AR52=0,AP52,AP52/AQ52)</f>
        <v>9</v>
      </c>
      <c r="AT52" s="1">
        <v>9</v>
      </c>
      <c r="AU52" s="1">
        <f ca="1">IF(AS52/AT52=INT(AS52/AT52),1,0)</f>
        <v>1</v>
      </c>
      <c r="AV52" s="1">
        <f ca="1">IF(AU52=0,AS52,AS52/AT52)</f>
        <v>1</v>
      </c>
      <c r="AW52" s="1">
        <v>3</v>
      </c>
      <c r="AX52" s="1">
        <f ca="1">IF(AV52/AW52=INT(AV52/AW52),1,0)</f>
        <v>0</v>
      </c>
      <c r="AY52" s="1">
        <f ca="1">IF(AX52=0,AV52,AV52/AW52)</f>
        <v>1</v>
      </c>
      <c r="AZ52" s="1">
        <v>25</v>
      </c>
      <c r="BA52" s="1">
        <f ca="1">IF(AY52/AZ52=INT(AY52/AZ52),1,0)</f>
        <v>0</v>
      </c>
      <c r="BB52" s="1">
        <f ca="1">IF(BA52=0,AY52,AY52/AZ52)</f>
        <v>1</v>
      </c>
      <c r="BC52" s="1">
        <v>5</v>
      </c>
      <c r="BD52" s="1">
        <f ca="1">IF(BB52/BC52=INT(BB52/BC52),1,0)</f>
        <v>0</v>
      </c>
      <c r="BE52" s="1">
        <f ca="1">IF(BD52=0,BB52,BB52/BC52)</f>
        <v>1</v>
      </c>
      <c r="BF52" s="1">
        <v>49</v>
      </c>
      <c r="BG52" s="1">
        <f ca="1">IF(BE52/BF52=INT(BE52/BF52),1,0)</f>
        <v>0</v>
      </c>
      <c r="BH52" s="1">
        <f ca="1">IF(BG52=0,BE52,BE52/BF52)</f>
        <v>1</v>
      </c>
      <c r="BI52" s="1">
        <v>7</v>
      </c>
      <c r="BJ52" s="1">
        <f ca="1">IF(BH52/BI52=INT(BH52/BI52),1,0)</f>
        <v>0</v>
      </c>
      <c r="BK52" s="1">
        <f ca="1">IF(BJ52=0,BH52,BH52/BI52)</f>
        <v>1</v>
      </c>
      <c r="BL52" s="1">
        <v>121</v>
      </c>
      <c r="BM52" s="1">
        <f ca="1">IF(BK52/BL52=INT(BK52/BL52),1,0)</f>
        <v>0</v>
      </c>
      <c r="BN52" s="1">
        <f ca="1">IF(BM52=0,BK52,BK52/BL52)</f>
        <v>1</v>
      </c>
      <c r="BO52" s="1">
        <v>11</v>
      </c>
      <c r="BP52" s="1">
        <f ca="1">IF(BN52/BO52=INT(BN52/BO52),1,0)</f>
        <v>0</v>
      </c>
      <c r="BQ52" s="1">
        <f ca="1">IF(BP52=0,BN52,BN52/BO52)</f>
        <v>1</v>
      </c>
      <c r="BR52" s="1">
        <v>169</v>
      </c>
      <c r="BS52" s="1">
        <f ca="1">IF(BQ52/BR52=INT(BQ52/BR52),1,0)</f>
        <v>0</v>
      </c>
      <c r="BT52" s="1">
        <f ca="1">IF(BS52=0,BQ52,BQ52/BR52)</f>
        <v>1</v>
      </c>
      <c r="BU52" s="1">
        <v>13</v>
      </c>
      <c r="BV52" s="1">
        <f ca="1">IF(BT52/BU52=INT(BT52/BU52),1,0)</f>
        <v>0</v>
      </c>
      <c r="BW52" s="1">
        <f ca="1">IF(BV52=0,BT52,BT52/BU52)</f>
        <v>1</v>
      </c>
      <c r="BX52" s="1">
        <v>17</v>
      </c>
      <c r="BY52" s="1">
        <f ca="1">IF(BW52/BX52=INT(BW52/BX52),1,0)</f>
        <v>0</v>
      </c>
      <c r="BZ52" s="1">
        <f ca="1">IF(BY52=0,BW52,BW52/BX52)</f>
        <v>1</v>
      </c>
      <c r="CA52" s="1">
        <v>19</v>
      </c>
      <c r="CB52" s="1">
        <f ca="1">IF(BZ52/CA52=INT(BZ52/CA52),1,0)</f>
        <v>0</v>
      </c>
      <c r="CC52" s="1">
        <f ca="1">IF(CB52=0,BZ52,BZ52/CA52)</f>
        <v>1</v>
      </c>
      <c r="CD52" s="1">
        <v>23</v>
      </c>
      <c r="CE52" s="1">
        <f ca="1">IF(CC52/CD52=INT(CC52/CD52),1,0)</f>
        <v>0</v>
      </c>
      <c r="CF52" s="1">
        <f ca="1">IF(CE52=0,CC52,CC52/CD52)</f>
        <v>1</v>
      </c>
      <c r="CG52" s="1">
        <v>29</v>
      </c>
      <c r="CH52" s="1">
        <f ca="1">IF(CF52/CG52=INT(CF52/CG52),1,0)</f>
        <v>0</v>
      </c>
      <c r="CI52" s="1">
        <f ca="1">IF(CH52=0,CF52,CF52/CG52)</f>
        <v>1</v>
      </c>
      <c r="CJ52" s="1">
        <v>31</v>
      </c>
      <c r="CK52" s="1">
        <f ca="1">IF(CI52/CJ52=INT(CI52/CJ52),1,0)</f>
        <v>0</v>
      </c>
      <c r="CL52" s="1">
        <f ca="1">IF(CK52=0,CI52,CI52/CJ52)</f>
        <v>1</v>
      </c>
      <c r="CM52" s="1">
        <v>37</v>
      </c>
      <c r="CN52" s="1">
        <f ca="1">IF(CL52/CM52=INT(CL52/CM52),1,0)</f>
        <v>0</v>
      </c>
      <c r="CO52" s="1">
        <f ca="1">IF(CN52=0,CL52,CL52/CM52)</f>
        <v>1</v>
      </c>
      <c r="CP52" s="1">
        <v>41</v>
      </c>
      <c r="CQ52" s="1">
        <f ca="1">IF(CO52/CP52=INT(CO52/CP52),1,0)</f>
        <v>0</v>
      </c>
      <c r="CR52" s="1">
        <f ca="1">IF(CQ52=0,CO52,CO52/CP52)</f>
        <v>1</v>
      </c>
      <c r="CS52" s="1">
        <v>43</v>
      </c>
      <c r="CT52" s="1">
        <f ca="1">IF(CR52/CS52=INT(CR52/CS52),1,0)</f>
        <v>0</v>
      </c>
      <c r="CU52" s="1">
        <f ca="1">IF(CT52=0,CR52,CR52/CS52)</f>
        <v>1</v>
      </c>
      <c r="CV52" s="1">
        <v>47</v>
      </c>
      <c r="CW52" s="1">
        <f ca="1">IF(CU52/CV52=INT(CU52/CV52),1,0)</f>
        <v>0</v>
      </c>
      <c r="CX52" s="1">
        <f ca="1">IF(CW52=0,CU52,CU52/CV52)</f>
        <v>1</v>
      </c>
      <c r="CY52" s="1">
        <v>53</v>
      </c>
      <c r="CZ52" s="1">
        <f ca="1">IF(CX52/CY52=INT(CX52/CY52),1,0)</f>
        <v>0</v>
      </c>
      <c r="DA52" s="1">
        <f ca="1">IF(CZ52=0,CX52,CX52/CY52)</f>
        <v>1</v>
      </c>
      <c r="DB52" s="1">
        <v>59</v>
      </c>
      <c r="DC52" s="1">
        <f ca="1">IF(DA52/DB52=INT(DA52/DB52),1,0)</f>
        <v>0</v>
      </c>
      <c r="DD52" s="1">
        <f ca="1">IF(DC52=0,DA52,DA52/DB52)</f>
        <v>1</v>
      </c>
      <c r="DE52" s="1">
        <v>61</v>
      </c>
      <c r="DF52" s="1">
        <f ca="1">IF(DD52/DE52=INT(DD52/DE52),1,0)</f>
        <v>0</v>
      </c>
      <c r="DG52" s="1">
        <f ca="1">IF(DF52=0,DD52,DD52/DE52)</f>
        <v>1</v>
      </c>
      <c r="DH52" s="1">
        <v>67</v>
      </c>
      <c r="DI52" s="1">
        <f ca="1">IF(DG52/DH52=INT(DG52/DH52),1,0)</f>
        <v>0</v>
      </c>
      <c r="DJ52" s="1">
        <f ca="1">IF(DI52=0,DG52,DG52/DH52)</f>
        <v>1</v>
      </c>
      <c r="DK52" s="1">
        <v>71</v>
      </c>
      <c r="DL52" s="1">
        <f ca="1">IF(DJ52/DK52=INT(DJ52/DK52),1,0)</f>
        <v>0</v>
      </c>
      <c r="DM52" s="1">
        <f ca="1">IF(DL52=0,DJ52,DJ52/DK52)</f>
        <v>1</v>
      </c>
      <c r="DN52" s="1">
        <v>73</v>
      </c>
      <c r="DO52" s="1">
        <f ca="1">IF(DM52/DN52=INT(DM52/DN52),1,0)</f>
        <v>0</v>
      </c>
      <c r="DP52" s="1">
        <f ca="1">IF(DO52=0,DM52,DM52/DN52)</f>
        <v>1</v>
      </c>
      <c r="DQ52" s="1">
        <v>79</v>
      </c>
      <c r="DR52" s="1">
        <f ca="1">IF(DP52/DQ52=INT(DP52/DQ52),1,0)</f>
        <v>0</v>
      </c>
      <c r="DS52" s="1">
        <f ca="1">IF(DR52=0,DP52,DP52/DQ52)</f>
        <v>1</v>
      </c>
      <c r="DT52" s="1">
        <v>83</v>
      </c>
      <c r="DU52" s="1">
        <f ca="1">IF(DS52/DT52=INT(DS52/DT52),1,0)</f>
        <v>0</v>
      </c>
      <c r="DV52" s="1">
        <f ca="1">IF(DU52=0,DS52,DS52/DT52)</f>
        <v>1</v>
      </c>
      <c r="DW52" s="1">
        <v>89</v>
      </c>
      <c r="DX52" s="1">
        <f ca="1">IF(DV52/DW52=INT(DV52/DW52),1,0)</f>
        <v>0</v>
      </c>
      <c r="DY52" s="1">
        <f ca="1">IF(DX52=0,DV52,DV52/DW52)</f>
        <v>1</v>
      </c>
      <c r="DZ52" s="1">
        <v>97</v>
      </c>
      <c r="EA52" s="1">
        <f ca="1">IF(DY52/DZ52=INT(DY52/DZ52),1,0)</f>
        <v>0</v>
      </c>
      <c r="EB52" s="1">
        <f ca="1">IF(EA52=0,DY52,DY52/DZ52)</f>
        <v>1</v>
      </c>
      <c r="EC52" s="1">
        <v>101</v>
      </c>
      <c r="ED52" s="1">
        <f ca="1">IF(EB52/EC52=INT(EB52/EC52),1,0)</f>
        <v>0</v>
      </c>
      <c r="EE52" s="1">
        <f ca="1">IF(ED52=0,EB52,EB52/EC52)</f>
        <v>1</v>
      </c>
      <c r="EF52" s="1">
        <v>103</v>
      </c>
      <c r="EG52" s="1">
        <f ca="1">IF(EE52/EF52=INT(EE52/EF52),1,0)</f>
        <v>0</v>
      </c>
      <c r="EH52" s="1">
        <f ca="1">IF(EG52=0,EE52,EE52/EF52)</f>
        <v>1</v>
      </c>
      <c r="EI52" s="1">
        <v>107</v>
      </c>
      <c r="EJ52" s="1">
        <f ca="1">IF(EH52/EI52=INT(EH52/EI52),1,0)</f>
        <v>0</v>
      </c>
      <c r="EK52" s="1">
        <f ca="1">IF(EJ52=0,EH52,EH52/EI52)</f>
        <v>1</v>
      </c>
      <c r="EL52" s="1">
        <v>109</v>
      </c>
      <c r="EM52" s="1">
        <f ca="1">IF(EK52/EL52=INT(EK52/EL52),1,0)</f>
        <v>0</v>
      </c>
      <c r="EN52" s="1">
        <f ca="1">IF(EM52=0,EK52,EK52/EL52)</f>
        <v>1</v>
      </c>
      <c r="EO52" s="1">
        <v>113</v>
      </c>
      <c r="EP52" s="1">
        <f ca="1">IF(EN52/EO52=INT(EN52/EO52),1,0)</f>
        <v>0</v>
      </c>
      <c r="EQ52" s="1">
        <f ca="1">IF(EP52=0,EN52,EN52/EO52)</f>
        <v>1</v>
      </c>
      <c r="ER52" s="1">
        <v>127</v>
      </c>
      <c r="ES52" s="1">
        <f ca="1">IF(EQ52/ER52=INT(EQ52/ER52),1,0)</f>
        <v>0</v>
      </c>
      <c r="ET52" s="1">
        <f ca="1">IF(ES52=0,EQ52,EQ52/ER52)</f>
        <v>1</v>
      </c>
      <c r="EU52" s="1">
        <v>131</v>
      </c>
      <c r="EV52" s="1">
        <f ca="1">IF(ET52/EU52=INT(ET52/EU52),1,0)</f>
        <v>0</v>
      </c>
      <c r="EW52" s="1">
        <f ca="1">IF(EV52=0,ET52,ET52/EU52)</f>
        <v>1</v>
      </c>
      <c r="EX52" s="1">
        <v>137</v>
      </c>
      <c r="EY52" s="1">
        <f ca="1">IF(EW52/EX52=INT(EW52/EX52),1,0)</f>
        <v>0</v>
      </c>
      <c r="EZ52" s="1">
        <f ca="1">IF(EY52=0,EW52,EW52/EX52)</f>
        <v>1</v>
      </c>
      <c r="FA52" s="1">
        <v>139</v>
      </c>
      <c r="FB52" s="1">
        <f ca="1">IF(EZ52/FA52=INT(EZ52/FA52),1,0)</f>
        <v>0</v>
      </c>
      <c r="FC52" s="1">
        <f ca="1">IF(FB52=0,EZ52,EZ52/FA52)</f>
        <v>1</v>
      </c>
      <c r="FD52" s="1">
        <v>149</v>
      </c>
      <c r="FE52" s="1">
        <f ca="1">IF(FC52/FD52=INT(FC52/FD52),1,0)</f>
        <v>0</v>
      </c>
      <c r="FF52" s="1">
        <f ca="1">IF(FE52=0,FC52,FC52/FD52)</f>
        <v>1</v>
      </c>
      <c r="FG52" s="1"/>
      <c r="FH52" s="1">
        <f ca="1">8*AF52+4*AI52+2*AL52+AO52</f>
        <v>0</v>
      </c>
      <c r="FI52" s="1">
        <f ca="1">4*AR52+2*AU52+AX52</f>
        <v>2</v>
      </c>
      <c r="FJ52" s="1">
        <f ca="1">2*BA52+BD52</f>
        <v>0</v>
      </c>
      <c r="FK52" s="1">
        <f ca="1">2*BG52+BJ52</f>
        <v>0</v>
      </c>
      <c r="FL52" s="1">
        <f ca="1">2*BM52+BP52</f>
        <v>0</v>
      </c>
      <c r="FM52" s="1">
        <f ca="1">2*BS52+BV52</f>
        <v>0</v>
      </c>
      <c r="FN52" s="1">
        <f ca="1">BY52</f>
        <v>0</v>
      </c>
      <c r="FO52" s="1">
        <f ca="1">CB52</f>
        <v>0</v>
      </c>
      <c r="FP52" s="1">
        <f ca="1">CE52</f>
        <v>0</v>
      </c>
      <c r="FQ52" s="1">
        <f ca="1">CH52</f>
        <v>0</v>
      </c>
      <c r="FR52" s="1">
        <f ca="1">CK52</f>
        <v>0</v>
      </c>
      <c r="FS52">
        <f ca="1">CN52</f>
        <v>0</v>
      </c>
      <c r="FT52">
        <f ca="1">CQ52</f>
        <v>0</v>
      </c>
      <c r="FU52">
        <f ca="1">CT52</f>
        <v>0</v>
      </c>
      <c r="FV52">
        <f ca="1">CW52</f>
        <v>0</v>
      </c>
      <c r="FW52">
        <f ca="1">CZ52</f>
        <v>0</v>
      </c>
      <c r="FX52">
        <f ca="1">DC52</f>
        <v>0</v>
      </c>
      <c r="FY52">
        <f ca="1">DF52</f>
        <v>0</v>
      </c>
      <c r="FZ52">
        <f ca="1">DI52</f>
        <v>0</v>
      </c>
      <c r="GA52">
        <f ca="1">DL52</f>
        <v>0</v>
      </c>
      <c r="GB52">
        <f ca="1">DO52</f>
        <v>0</v>
      </c>
      <c r="GC52">
        <f ca="1">DR52</f>
        <v>0</v>
      </c>
      <c r="GD52">
        <f ca="1">DU52</f>
        <v>0</v>
      </c>
      <c r="GE52">
        <f ca="1">DX52</f>
        <v>0</v>
      </c>
      <c r="GF52">
        <f ca="1">EA52</f>
        <v>0</v>
      </c>
      <c r="GG52">
        <f ca="1">ED52</f>
        <v>0</v>
      </c>
      <c r="GH52">
        <f ca="1">EG52</f>
        <v>0</v>
      </c>
      <c r="GI52">
        <f ca="1">EJ52</f>
        <v>0</v>
      </c>
      <c r="GJ52">
        <f ca="1">EM52</f>
        <v>0</v>
      </c>
      <c r="GK52">
        <f ca="1">EP52</f>
        <v>0</v>
      </c>
      <c r="GL52">
        <f ca="1">ES52</f>
        <v>0</v>
      </c>
      <c r="GM52">
        <f ca="1">EV52</f>
        <v>0</v>
      </c>
      <c r="GN52">
        <f ca="1">EY52</f>
        <v>0</v>
      </c>
      <c r="GO52">
        <f ca="1">FB52</f>
        <v>0</v>
      </c>
      <c r="GP52">
        <f ca="1">FE52</f>
        <v>0</v>
      </c>
      <c r="GQ52">
        <f ca="1">AD52</f>
        <v>9</v>
      </c>
      <c r="GR52">
        <f ca="1">GQ52/GQ55</f>
        <v>9</v>
      </c>
    </row>
    <row r="53" spans="2:221" ht="6" hidden="1" customHeight="1" x14ac:dyDescent="0.25">
      <c r="B53" s="80"/>
      <c r="C53" s="71"/>
      <c r="D53" s="71"/>
      <c r="E53" s="104"/>
      <c r="F53" s="122"/>
      <c r="G53" s="104"/>
      <c r="H53" s="71"/>
      <c r="I53" s="75"/>
      <c r="L53" s="148"/>
      <c r="M53" s="162"/>
      <c r="AB53">
        <f ca="1">AB52+INT(AC52/AC53)</f>
        <v>0</v>
      </c>
      <c r="AC53" s="1">
        <f ca="1">IF(Y48&gt;AC52,INT((RAND()*(Z48-Y48+1)+Y48)),INT((RAND()*(Z48-AC52)+AC52+1)))</f>
        <v>17</v>
      </c>
      <c r="AD53">
        <f ca="1">AC53</f>
        <v>17</v>
      </c>
      <c r="AE53">
        <v>256</v>
      </c>
      <c r="AF53" s="1">
        <f ca="1">IF(AD53/AE53=INT(AD53/AE53),1,0)</f>
        <v>0</v>
      </c>
      <c r="AG53" s="1">
        <f ca="1">IF(AF53=0,AD53,AD53/AE53)</f>
        <v>17</v>
      </c>
      <c r="AH53" s="1">
        <v>16</v>
      </c>
      <c r="AI53" s="1">
        <f ca="1">IF(AG53/AH53=INT(AG53/AH53),1,0)</f>
        <v>0</v>
      </c>
      <c r="AJ53" s="1">
        <f ca="1">IF(AI53=0,AG53,AG53/AH53)</f>
        <v>17</v>
      </c>
      <c r="AK53" s="1">
        <v>4</v>
      </c>
      <c r="AL53" s="1">
        <f ca="1">IF(AJ53/AK53=INT(AJ53/AK53),1,0)</f>
        <v>0</v>
      </c>
      <c r="AM53" s="1">
        <f ca="1">IF(AL53=0,AJ53,AJ53/AK53)</f>
        <v>17</v>
      </c>
      <c r="AN53" s="1">
        <v>2</v>
      </c>
      <c r="AO53" s="1">
        <f ca="1">IF(AM53/AN53=INT(AM53/AN53),1,0)</f>
        <v>0</v>
      </c>
      <c r="AP53" s="1">
        <f ca="1">IF(AO53=0,AM53,AM53/AN53)</f>
        <v>17</v>
      </c>
      <c r="AQ53" s="1">
        <v>81</v>
      </c>
      <c r="AR53" s="1">
        <f ca="1">IF(AP53/AQ53=INT(AP53/AQ53),1,0)</f>
        <v>0</v>
      </c>
      <c r="AS53" s="1">
        <f ca="1">IF(AR53=0,AP53,AP53/AQ53)</f>
        <v>17</v>
      </c>
      <c r="AT53" s="1">
        <v>9</v>
      </c>
      <c r="AU53" s="1">
        <f ca="1">IF(AS53/AT53=INT(AS53/AT53),1,0)</f>
        <v>0</v>
      </c>
      <c r="AV53" s="1">
        <f ca="1">IF(AU53=0,AS53,AS53/AT53)</f>
        <v>17</v>
      </c>
      <c r="AW53" s="1">
        <v>3</v>
      </c>
      <c r="AX53" s="1">
        <f ca="1">IF(AV53/AW53=INT(AV53/AW53),1,0)</f>
        <v>0</v>
      </c>
      <c r="AY53" s="1">
        <f ca="1">IF(AX53=0,AV53,AV53/AW53)</f>
        <v>17</v>
      </c>
      <c r="AZ53" s="1">
        <v>25</v>
      </c>
      <c r="BA53" s="1">
        <f ca="1">IF(AY53/AZ53=INT(AY53/AZ53),1,0)</f>
        <v>0</v>
      </c>
      <c r="BB53" s="1">
        <f ca="1">IF(BA53=0,AY53,AY53/AZ53)</f>
        <v>17</v>
      </c>
      <c r="BC53" s="1">
        <v>5</v>
      </c>
      <c r="BD53" s="1">
        <f ca="1">IF(BB53/BC53=INT(BB53/BC53),1,0)</f>
        <v>0</v>
      </c>
      <c r="BE53" s="1">
        <f ca="1">IF(BD53=0,BB53,BB53/BC53)</f>
        <v>17</v>
      </c>
      <c r="BF53" s="1">
        <v>49</v>
      </c>
      <c r="BG53" s="1">
        <f ca="1">IF(BE53/BF53=INT(BE53/BF53),1,0)</f>
        <v>0</v>
      </c>
      <c r="BH53" s="1">
        <f ca="1">IF(BG53=0,BE53,BE53/BF53)</f>
        <v>17</v>
      </c>
      <c r="BI53" s="1">
        <v>7</v>
      </c>
      <c r="BJ53" s="1">
        <f ca="1">IF(BH53/BI53=INT(BH53/BI53),1,0)</f>
        <v>0</v>
      </c>
      <c r="BK53" s="1">
        <f ca="1">IF(BJ53=0,BH53,BH53/BI53)</f>
        <v>17</v>
      </c>
      <c r="BL53" s="1">
        <v>121</v>
      </c>
      <c r="BM53" s="1">
        <f ca="1">IF(BK53/BL53=INT(BK53/BL53),1,0)</f>
        <v>0</v>
      </c>
      <c r="BN53" s="1">
        <f ca="1">IF(BM53=0,BK53,BK53/BL53)</f>
        <v>17</v>
      </c>
      <c r="BO53" s="1">
        <v>11</v>
      </c>
      <c r="BP53" s="1">
        <f ca="1">IF(BN53/BO53=INT(BN53/BO53),1,0)</f>
        <v>0</v>
      </c>
      <c r="BQ53" s="1">
        <f ca="1">IF(BP53=0,BN53,BN53/BO53)</f>
        <v>17</v>
      </c>
      <c r="BR53" s="1">
        <v>169</v>
      </c>
      <c r="BS53" s="1">
        <f ca="1">IF(BQ53/BR53=INT(BQ53/BR53),1,0)</f>
        <v>0</v>
      </c>
      <c r="BT53" s="1">
        <f ca="1">IF(BS53=0,BQ53,BQ53/BR53)</f>
        <v>17</v>
      </c>
      <c r="BU53" s="1">
        <v>13</v>
      </c>
      <c r="BV53" s="1">
        <f ca="1">IF(BT53/BU53=INT(BT53/BU53),1,0)</f>
        <v>0</v>
      </c>
      <c r="BW53" s="1">
        <f ca="1">IF(BV53=0,BT53,BT53/BU53)</f>
        <v>17</v>
      </c>
      <c r="BX53" s="1">
        <v>17</v>
      </c>
      <c r="BY53" s="1">
        <f ca="1">IF(BW53/BX53=INT(BW53/BX53),1,0)</f>
        <v>1</v>
      </c>
      <c r="BZ53" s="1">
        <f ca="1">IF(BY53=0,BW53,BW53/BX53)</f>
        <v>1</v>
      </c>
      <c r="CA53" s="1">
        <v>19</v>
      </c>
      <c r="CB53" s="1">
        <f ca="1">IF(BZ53/CA53=INT(BZ53/CA53),1,0)</f>
        <v>0</v>
      </c>
      <c r="CC53" s="1">
        <f ca="1">IF(CB53=0,BZ53,BZ53/CA53)</f>
        <v>1</v>
      </c>
      <c r="CD53" s="1">
        <v>23</v>
      </c>
      <c r="CE53" s="1">
        <f ca="1">IF(CC53/CD53=INT(CC53/CD53),1,0)</f>
        <v>0</v>
      </c>
      <c r="CF53" s="1">
        <f ca="1">IF(CE53=0,CC53,CC53/CD53)</f>
        <v>1</v>
      </c>
      <c r="CG53" s="1">
        <v>29</v>
      </c>
      <c r="CH53" s="1">
        <f ca="1">IF(CF53/CG53=INT(CF53/CG53),1,0)</f>
        <v>0</v>
      </c>
      <c r="CI53" s="1">
        <f ca="1">IF(CH53=0,CF53,CF53/CG53)</f>
        <v>1</v>
      </c>
      <c r="CJ53" s="1">
        <v>31</v>
      </c>
      <c r="CK53" s="1">
        <f ca="1">IF(CI53/CJ53=INT(CI53/CJ53),1,0)</f>
        <v>0</v>
      </c>
      <c r="CL53" s="1">
        <f ca="1">IF(CK53=0,CI53,CI53/CJ53)</f>
        <v>1</v>
      </c>
      <c r="CM53" s="1">
        <v>37</v>
      </c>
      <c r="CN53" s="1">
        <f ca="1">IF(CL53/CM53=INT(CL53/CM53),1,0)</f>
        <v>0</v>
      </c>
      <c r="CO53" s="1">
        <f ca="1">IF(CN53=0,CL53,CL53/CM53)</f>
        <v>1</v>
      </c>
      <c r="CP53" s="1">
        <v>41</v>
      </c>
      <c r="CQ53" s="1">
        <f ca="1">IF(CO53/CP53=INT(CO53/CP53),1,0)</f>
        <v>0</v>
      </c>
      <c r="CR53" s="1">
        <f ca="1">IF(CQ53=0,CO53,CO53/CP53)</f>
        <v>1</v>
      </c>
      <c r="CS53" s="1">
        <v>43</v>
      </c>
      <c r="CT53" s="1">
        <f ca="1">IF(CR53/CS53=INT(CR53/CS53),1,0)</f>
        <v>0</v>
      </c>
      <c r="CU53" s="1">
        <f ca="1">IF(CT53=0,CR53,CR53/CS53)</f>
        <v>1</v>
      </c>
      <c r="CV53" s="1">
        <v>47</v>
      </c>
      <c r="CW53" s="1">
        <f ca="1">IF(CU53/CV53=INT(CU53/CV53),1,0)</f>
        <v>0</v>
      </c>
      <c r="CX53" s="1">
        <f ca="1">IF(CW53=0,CU53,CU53/CV53)</f>
        <v>1</v>
      </c>
      <c r="CY53" s="1">
        <v>53</v>
      </c>
      <c r="CZ53" s="1">
        <f ca="1">IF(CX53/CY53=INT(CX53/CY53),1,0)</f>
        <v>0</v>
      </c>
      <c r="DA53" s="1">
        <f ca="1">IF(CZ53=0,CX53,CX53/CY53)</f>
        <v>1</v>
      </c>
      <c r="DB53" s="1">
        <v>59</v>
      </c>
      <c r="DC53" s="1">
        <f ca="1">IF(DA53/DB53=INT(DA53/DB53),1,0)</f>
        <v>0</v>
      </c>
      <c r="DD53" s="1">
        <f ca="1">IF(DC53=0,DA53,DA53/DB53)</f>
        <v>1</v>
      </c>
      <c r="DE53" s="1">
        <v>61</v>
      </c>
      <c r="DF53" s="1">
        <f ca="1">IF(DD53/DE53=INT(DD53/DE53),1,0)</f>
        <v>0</v>
      </c>
      <c r="DG53" s="1">
        <f ca="1">IF(DF53=0,DD53,DD53/DE53)</f>
        <v>1</v>
      </c>
      <c r="DH53" s="1">
        <v>67</v>
      </c>
      <c r="DI53" s="1">
        <f ca="1">IF(DG53/DH53=INT(DG53/DH53),1,0)</f>
        <v>0</v>
      </c>
      <c r="DJ53" s="1">
        <f ca="1">IF(DI53=0,DG53,DG53/DH53)</f>
        <v>1</v>
      </c>
      <c r="DK53" s="1">
        <v>71</v>
      </c>
      <c r="DL53" s="1">
        <f ca="1">IF(DJ53/DK53=INT(DJ53/DK53),1,0)</f>
        <v>0</v>
      </c>
      <c r="DM53" s="1">
        <f ca="1">IF(DL53=0,DJ53,DJ53/DK53)</f>
        <v>1</v>
      </c>
      <c r="DN53" s="1">
        <v>73</v>
      </c>
      <c r="DO53" s="1">
        <f ca="1">IF(DM53/DN53=INT(DM53/DN53),1,0)</f>
        <v>0</v>
      </c>
      <c r="DP53" s="1">
        <f ca="1">IF(DO53=0,DM53,DM53/DN53)</f>
        <v>1</v>
      </c>
      <c r="DQ53" s="1">
        <v>79</v>
      </c>
      <c r="DR53" s="1">
        <f ca="1">IF(DP53/DQ53=INT(DP53/DQ53),1,0)</f>
        <v>0</v>
      </c>
      <c r="DS53" s="1">
        <f ca="1">IF(DR53=0,DP53,DP53/DQ53)</f>
        <v>1</v>
      </c>
      <c r="DT53" s="1">
        <v>83</v>
      </c>
      <c r="DU53" s="1">
        <f ca="1">IF(DS53/DT53=INT(DS53/DT53),1,0)</f>
        <v>0</v>
      </c>
      <c r="DV53" s="1">
        <f ca="1">IF(DU53=0,DS53,DS53/DT53)</f>
        <v>1</v>
      </c>
      <c r="DW53" s="1">
        <v>89</v>
      </c>
      <c r="DX53" s="1">
        <f ca="1">IF(DV53/DW53=INT(DV53/DW53),1,0)</f>
        <v>0</v>
      </c>
      <c r="DY53" s="1">
        <f ca="1">IF(DX53=0,DV53,DV53/DW53)</f>
        <v>1</v>
      </c>
      <c r="DZ53" s="1">
        <v>97</v>
      </c>
      <c r="EA53" s="1">
        <f ca="1">IF(DY53/DZ53=INT(DY53/DZ53),1,0)</f>
        <v>0</v>
      </c>
      <c r="EB53" s="1">
        <f ca="1">IF(EA53=0,DY53,DY53/DZ53)</f>
        <v>1</v>
      </c>
      <c r="EC53" s="1">
        <v>101</v>
      </c>
      <c r="ED53" s="1">
        <f ca="1">IF(EB53/EC53=INT(EB53/EC53),1,0)</f>
        <v>0</v>
      </c>
      <c r="EE53" s="1">
        <f ca="1">IF(ED53=0,EB53,EB53/EC53)</f>
        <v>1</v>
      </c>
      <c r="EF53" s="1">
        <v>103</v>
      </c>
      <c r="EG53" s="1">
        <f ca="1">IF(EE53/EF53=INT(EE53/EF53),1,0)</f>
        <v>0</v>
      </c>
      <c r="EH53" s="1">
        <f ca="1">IF(EG53=0,EE53,EE53/EF53)</f>
        <v>1</v>
      </c>
      <c r="EI53" s="1">
        <v>107</v>
      </c>
      <c r="EJ53" s="1">
        <f ca="1">IF(EH53/EI53=INT(EH53/EI53),1,0)</f>
        <v>0</v>
      </c>
      <c r="EK53" s="1">
        <f ca="1">IF(EJ53=0,EH53,EH53/EI53)</f>
        <v>1</v>
      </c>
      <c r="EL53" s="1">
        <v>109</v>
      </c>
      <c r="EM53" s="1">
        <f ca="1">IF(EK53/EL53=INT(EK53/EL53),1,0)</f>
        <v>0</v>
      </c>
      <c r="EN53" s="1">
        <f ca="1">IF(EM53=0,EK53,EK53/EL53)</f>
        <v>1</v>
      </c>
      <c r="EO53" s="1">
        <v>113</v>
      </c>
      <c r="EP53" s="1">
        <f ca="1">IF(EN53/EO53=INT(EN53/EO53),1,0)</f>
        <v>0</v>
      </c>
      <c r="EQ53" s="1">
        <f ca="1">IF(EP53=0,EN53,EN53/EO53)</f>
        <v>1</v>
      </c>
      <c r="ER53" s="1">
        <v>127</v>
      </c>
      <c r="ES53" s="1">
        <f ca="1">IF(EQ53/ER53=INT(EQ53/ER53),1,0)</f>
        <v>0</v>
      </c>
      <c r="ET53" s="1">
        <f ca="1">IF(ES53=0,EQ53,EQ53/ER53)</f>
        <v>1</v>
      </c>
      <c r="EU53" s="1">
        <v>131</v>
      </c>
      <c r="EV53" s="1">
        <f ca="1">IF(ET53/EU53=INT(ET53/EU53),1,0)</f>
        <v>0</v>
      </c>
      <c r="EW53" s="1">
        <f ca="1">IF(EV53=0,ET53,ET53/EU53)</f>
        <v>1</v>
      </c>
      <c r="EX53" s="1">
        <v>137</v>
      </c>
      <c r="EY53" s="1">
        <f ca="1">IF(EW53/EX53=INT(EW53/EX53),1,0)</f>
        <v>0</v>
      </c>
      <c r="EZ53" s="1">
        <f ca="1">IF(EY53=0,EW53,EW53/EX53)</f>
        <v>1</v>
      </c>
      <c r="FA53" s="1">
        <v>139</v>
      </c>
      <c r="FB53" s="1">
        <f ca="1">IF(EZ53/FA53=INT(EZ53/FA53),1,0)</f>
        <v>0</v>
      </c>
      <c r="FC53" s="1">
        <f ca="1">IF(FB53=0,EZ53,EZ53/FA53)</f>
        <v>1</v>
      </c>
      <c r="FD53" s="1">
        <v>149</v>
      </c>
      <c r="FE53" s="1">
        <f ca="1">IF(FC53/FD53=INT(FC53/FD53),1,0)</f>
        <v>0</v>
      </c>
      <c r="FF53" s="1">
        <f ca="1">IF(FE53=0,FC53,FC53/FD53)</f>
        <v>1</v>
      </c>
      <c r="FG53" s="1"/>
      <c r="FH53" s="1">
        <f ca="1">8*AF53+4*AI53+2*AL53+AO53</f>
        <v>0</v>
      </c>
      <c r="FI53" s="1">
        <f ca="1">4*AR53+2*AU53+AX53</f>
        <v>0</v>
      </c>
      <c r="FJ53" s="1">
        <f ca="1">2*BA53+BD53</f>
        <v>0</v>
      </c>
      <c r="FK53" s="1">
        <f ca="1">2*BG53+BJ53</f>
        <v>0</v>
      </c>
      <c r="FL53" s="1">
        <f ca="1">2*BM53+BP53</f>
        <v>0</v>
      </c>
      <c r="FM53" s="1">
        <f ca="1">2*BS53+BV53</f>
        <v>0</v>
      </c>
      <c r="FN53" s="1">
        <f ca="1">BY53</f>
        <v>1</v>
      </c>
      <c r="FO53" s="1">
        <f ca="1">CB53</f>
        <v>0</v>
      </c>
      <c r="FP53" s="1">
        <f ca="1">CE53</f>
        <v>0</v>
      </c>
      <c r="FQ53" s="1">
        <f ca="1">CH53</f>
        <v>0</v>
      </c>
      <c r="FR53" s="1">
        <f ca="1">CK53</f>
        <v>0</v>
      </c>
      <c r="FS53">
        <f ca="1">CN53</f>
        <v>0</v>
      </c>
      <c r="FT53">
        <f ca="1">CQ53</f>
        <v>0</v>
      </c>
      <c r="FU53">
        <f ca="1">CT53</f>
        <v>0</v>
      </c>
      <c r="FV53">
        <f ca="1">CW53</f>
        <v>0</v>
      </c>
      <c r="FW53">
        <f ca="1">CZ53</f>
        <v>0</v>
      </c>
      <c r="FX53">
        <f ca="1">DC53</f>
        <v>0</v>
      </c>
      <c r="FY53">
        <f ca="1">DF53</f>
        <v>0</v>
      </c>
      <c r="FZ53">
        <f ca="1">DI53</f>
        <v>0</v>
      </c>
      <c r="GA53">
        <f ca="1">DL53</f>
        <v>0</v>
      </c>
      <c r="GB53">
        <f ca="1">DO53</f>
        <v>0</v>
      </c>
      <c r="GC53">
        <f ca="1">DR53</f>
        <v>0</v>
      </c>
      <c r="GD53">
        <f ca="1">DU53</f>
        <v>0</v>
      </c>
      <c r="GE53">
        <f ca="1">DX53</f>
        <v>0</v>
      </c>
      <c r="GF53">
        <f ca="1">EA53</f>
        <v>0</v>
      </c>
      <c r="GG53">
        <f ca="1">ED53</f>
        <v>0</v>
      </c>
      <c r="GH53">
        <f ca="1">EG53</f>
        <v>0</v>
      </c>
      <c r="GI53">
        <f ca="1">EJ53</f>
        <v>0</v>
      </c>
      <c r="GJ53">
        <f ca="1">EM53</f>
        <v>0</v>
      </c>
      <c r="GK53">
        <f ca="1">EP53</f>
        <v>0</v>
      </c>
      <c r="GL53">
        <f ca="1">ES53</f>
        <v>0</v>
      </c>
      <c r="GM53">
        <f ca="1">EV53</f>
        <v>0</v>
      </c>
      <c r="GN53">
        <f ca="1">EY53</f>
        <v>0</v>
      </c>
      <c r="GO53">
        <f ca="1">FB53</f>
        <v>0</v>
      </c>
      <c r="GP53">
        <f ca="1">FE53</f>
        <v>0</v>
      </c>
      <c r="GQ53">
        <f ca="1">AD53</f>
        <v>17</v>
      </c>
      <c r="GR53">
        <f ca="1">GQ53/GQ55</f>
        <v>17</v>
      </c>
    </row>
    <row r="54" spans="2:221" ht="6" hidden="1" customHeight="1" x14ac:dyDescent="0.25">
      <c r="B54" s="80"/>
      <c r="C54" s="71"/>
      <c r="D54" s="71"/>
      <c r="E54" s="104"/>
      <c r="F54" s="122"/>
      <c r="G54" s="104"/>
      <c r="H54" s="71"/>
      <c r="I54" s="75"/>
      <c r="L54" s="148"/>
      <c r="M54" s="162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>
        <f t="shared" ref="FH54:GP54" ca="1" si="116">IF(FH52&lt;FH53,FH52,FH53)</f>
        <v>0</v>
      </c>
      <c r="FI54" s="1">
        <f t="shared" ca="1" si="116"/>
        <v>0</v>
      </c>
      <c r="FJ54" s="1">
        <f t="shared" ca="1" si="116"/>
        <v>0</v>
      </c>
      <c r="FK54" s="1">
        <f t="shared" ca="1" si="116"/>
        <v>0</v>
      </c>
      <c r="FL54" s="1">
        <f t="shared" ca="1" si="116"/>
        <v>0</v>
      </c>
      <c r="FM54" s="1">
        <f t="shared" ca="1" si="116"/>
        <v>0</v>
      </c>
      <c r="FN54" s="1">
        <f t="shared" ca="1" si="116"/>
        <v>0</v>
      </c>
      <c r="FO54" s="1">
        <f t="shared" ca="1" si="116"/>
        <v>0</v>
      </c>
      <c r="FP54" s="1">
        <f t="shared" ca="1" si="116"/>
        <v>0</v>
      </c>
      <c r="FQ54" s="1">
        <f t="shared" ca="1" si="116"/>
        <v>0</v>
      </c>
      <c r="FR54" s="1">
        <f t="shared" ca="1" si="116"/>
        <v>0</v>
      </c>
      <c r="FS54" s="1">
        <f t="shared" ca="1" si="116"/>
        <v>0</v>
      </c>
      <c r="FT54" s="1">
        <f t="shared" ca="1" si="116"/>
        <v>0</v>
      </c>
      <c r="FU54" s="1">
        <f t="shared" ca="1" si="116"/>
        <v>0</v>
      </c>
      <c r="FV54" s="1">
        <f t="shared" ca="1" si="116"/>
        <v>0</v>
      </c>
      <c r="FW54" s="1">
        <f t="shared" ca="1" si="116"/>
        <v>0</v>
      </c>
      <c r="FX54" s="1">
        <f t="shared" ca="1" si="116"/>
        <v>0</v>
      </c>
      <c r="FY54" s="1">
        <f t="shared" ca="1" si="116"/>
        <v>0</v>
      </c>
      <c r="FZ54" s="1">
        <f t="shared" ca="1" si="116"/>
        <v>0</v>
      </c>
      <c r="GA54" s="1">
        <f t="shared" ca="1" si="116"/>
        <v>0</v>
      </c>
      <c r="GB54" s="1">
        <f t="shared" ca="1" si="116"/>
        <v>0</v>
      </c>
      <c r="GC54" s="1">
        <f t="shared" ca="1" si="116"/>
        <v>0</v>
      </c>
      <c r="GD54" s="1">
        <f t="shared" ca="1" si="116"/>
        <v>0</v>
      </c>
      <c r="GE54" s="1">
        <f t="shared" ca="1" si="116"/>
        <v>0</v>
      </c>
      <c r="GF54" s="1">
        <f t="shared" ca="1" si="116"/>
        <v>0</v>
      </c>
      <c r="GG54" s="1">
        <f t="shared" ca="1" si="116"/>
        <v>0</v>
      </c>
      <c r="GH54" s="1">
        <f t="shared" ca="1" si="116"/>
        <v>0</v>
      </c>
      <c r="GI54" s="1">
        <f t="shared" ca="1" si="116"/>
        <v>0</v>
      </c>
      <c r="GJ54" s="1">
        <f t="shared" ca="1" si="116"/>
        <v>0</v>
      </c>
      <c r="GK54" s="1">
        <f t="shared" ca="1" si="116"/>
        <v>0</v>
      </c>
      <c r="GL54" s="1">
        <f t="shared" ca="1" si="116"/>
        <v>0</v>
      </c>
      <c r="GM54" s="1">
        <f t="shared" ca="1" si="116"/>
        <v>0</v>
      </c>
      <c r="GN54" s="1">
        <f t="shared" ca="1" si="116"/>
        <v>0</v>
      </c>
      <c r="GO54" s="1">
        <f t="shared" ca="1" si="116"/>
        <v>0</v>
      </c>
      <c r="GP54" s="1">
        <f t="shared" ca="1" si="116"/>
        <v>0</v>
      </c>
    </row>
    <row r="55" spans="2:221" ht="6" hidden="1" customHeight="1" x14ac:dyDescent="0.25">
      <c r="B55" s="80"/>
      <c r="C55" s="71"/>
      <c r="D55" s="71"/>
      <c r="E55" s="104"/>
      <c r="F55" s="122"/>
      <c r="G55" s="104"/>
      <c r="H55" s="71"/>
      <c r="I55" s="75"/>
      <c r="L55" s="148"/>
      <c r="M55" s="162"/>
      <c r="AC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>
        <f ca="1">FH$3^FH54</f>
        <v>1</v>
      </c>
      <c r="FI55">
        <f t="shared" ref="FI55:GP55" ca="1" si="117">FI$3^FI54*FH55</f>
        <v>1</v>
      </c>
      <c r="FJ55">
        <f t="shared" ca="1" si="117"/>
        <v>1</v>
      </c>
      <c r="FK55">
        <f t="shared" ca="1" si="117"/>
        <v>1</v>
      </c>
      <c r="FL55">
        <f t="shared" ca="1" si="117"/>
        <v>1</v>
      </c>
      <c r="FM55">
        <f t="shared" ca="1" si="117"/>
        <v>1</v>
      </c>
      <c r="FN55">
        <f t="shared" ca="1" si="117"/>
        <v>1</v>
      </c>
      <c r="FO55">
        <f t="shared" ca="1" si="117"/>
        <v>1</v>
      </c>
      <c r="FP55">
        <f t="shared" ca="1" si="117"/>
        <v>1</v>
      </c>
      <c r="FQ55">
        <f t="shared" ca="1" si="117"/>
        <v>1</v>
      </c>
      <c r="FR55">
        <f t="shared" ca="1" si="117"/>
        <v>1</v>
      </c>
      <c r="FS55">
        <f t="shared" ca="1" si="117"/>
        <v>1</v>
      </c>
      <c r="FT55">
        <f t="shared" ca="1" si="117"/>
        <v>1</v>
      </c>
      <c r="FU55">
        <f t="shared" ca="1" si="117"/>
        <v>1</v>
      </c>
      <c r="FV55">
        <f t="shared" ca="1" si="117"/>
        <v>1</v>
      </c>
      <c r="FW55">
        <f t="shared" ca="1" si="117"/>
        <v>1</v>
      </c>
      <c r="FX55">
        <f t="shared" ca="1" si="117"/>
        <v>1</v>
      </c>
      <c r="FY55">
        <f t="shared" ca="1" si="117"/>
        <v>1</v>
      </c>
      <c r="FZ55">
        <f t="shared" ca="1" si="117"/>
        <v>1</v>
      </c>
      <c r="GA55">
        <f t="shared" ca="1" si="117"/>
        <v>1</v>
      </c>
      <c r="GB55">
        <f t="shared" ca="1" si="117"/>
        <v>1</v>
      </c>
      <c r="GC55">
        <f t="shared" ca="1" si="117"/>
        <v>1</v>
      </c>
      <c r="GD55">
        <f t="shared" ca="1" si="117"/>
        <v>1</v>
      </c>
      <c r="GE55">
        <f t="shared" ca="1" si="117"/>
        <v>1</v>
      </c>
      <c r="GF55">
        <f t="shared" ca="1" si="117"/>
        <v>1</v>
      </c>
      <c r="GG55">
        <f t="shared" ca="1" si="117"/>
        <v>1</v>
      </c>
      <c r="GH55">
        <f t="shared" ca="1" si="117"/>
        <v>1</v>
      </c>
      <c r="GI55">
        <f t="shared" ca="1" si="117"/>
        <v>1</v>
      </c>
      <c r="GJ55">
        <f t="shared" ca="1" si="117"/>
        <v>1</v>
      </c>
      <c r="GK55">
        <f t="shared" ca="1" si="117"/>
        <v>1</v>
      </c>
      <c r="GL55">
        <f t="shared" ca="1" si="117"/>
        <v>1</v>
      </c>
      <c r="GM55">
        <f t="shared" ca="1" si="117"/>
        <v>1</v>
      </c>
      <c r="GN55">
        <f t="shared" ca="1" si="117"/>
        <v>1</v>
      </c>
      <c r="GO55">
        <f t="shared" ca="1" si="117"/>
        <v>1</v>
      </c>
      <c r="GP55">
        <f t="shared" ca="1" si="117"/>
        <v>1</v>
      </c>
      <c r="GQ55">
        <f ca="1">GP55</f>
        <v>1</v>
      </c>
    </row>
    <row r="56" spans="2:221" ht="6" hidden="1" customHeight="1" x14ac:dyDescent="0.25">
      <c r="B56" s="80"/>
      <c r="C56" s="71"/>
      <c r="D56" s="71"/>
      <c r="E56" s="104"/>
      <c r="F56" s="122"/>
      <c r="G56" s="104"/>
      <c r="H56" s="71"/>
      <c r="I56" s="75"/>
      <c r="L56" s="148"/>
      <c r="M56" s="162"/>
      <c r="AA56" t="s">
        <v>29</v>
      </c>
      <c r="AB56" s="1">
        <f ca="1">GU50</f>
        <v>2</v>
      </c>
      <c r="AC56" s="1">
        <f ca="1">GU48</f>
        <v>143</v>
      </c>
      <c r="AD56">
        <f ca="1">AC56-AC57*(AB57-AB56)</f>
        <v>143</v>
      </c>
      <c r="AE56">
        <v>256</v>
      </c>
      <c r="AF56" s="1">
        <f ca="1">IF(AD56/AE56=INT(AD56/AE56),1,0)</f>
        <v>0</v>
      </c>
      <c r="AG56" s="1">
        <f ca="1">IF(AF56=0,AD56,AD56/AE56)</f>
        <v>143</v>
      </c>
      <c r="AH56" s="1">
        <v>16</v>
      </c>
      <c r="AI56" s="1">
        <f ca="1">IF(AG56/AH56=INT(AG56/AH56),1,0)</f>
        <v>0</v>
      </c>
      <c r="AJ56" s="1">
        <f ca="1">IF(AI56=0,AG56,AG56/AH56)</f>
        <v>143</v>
      </c>
      <c r="AK56" s="1">
        <v>4</v>
      </c>
      <c r="AL56" s="1">
        <f ca="1">IF(AJ56/AK56=INT(AJ56/AK56),1,0)</f>
        <v>0</v>
      </c>
      <c r="AM56" s="1">
        <f ca="1">IF(AL56=0,AJ56,AJ56/AK56)</f>
        <v>143</v>
      </c>
      <c r="AN56" s="1">
        <v>2</v>
      </c>
      <c r="AO56" s="1">
        <f ca="1">IF(AM56/AN56=INT(AM56/AN56),1,0)</f>
        <v>0</v>
      </c>
      <c r="AP56" s="1">
        <f ca="1">IF(AO56=0,AM56,AM56/AN56)</f>
        <v>143</v>
      </c>
      <c r="AQ56" s="1">
        <v>81</v>
      </c>
      <c r="AR56" s="1">
        <f ca="1">IF(AP56/AQ56=INT(AP56/AQ56),1,0)</f>
        <v>0</v>
      </c>
      <c r="AS56" s="1">
        <f ca="1">IF(AR56=0,AP56,AP56/AQ56)</f>
        <v>143</v>
      </c>
      <c r="AT56" s="1">
        <v>9</v>
      </c>
      <c r="AU56" s="1">
        <f ca="1">IF(AS56/AT56=INT(AS56/AT56),1,0)</f>
        <v>0</v>
      </c>
      <c r="AV56" s="1">
        <f ca="1">IF(AU56=0,AS56,AS56/AT56)</f>
        <v>143</v>
      </c>
      <c r="AW56" s="1">
        <v>3</v>
      </c>
      <c r="AX56" s="1">
        <f ca="1">IF(AV56/AW56=INT(AV56/AW56),1,0)</f>
        <v>0</v>
      </c>
      <c r="AY56" s="1">
        <f ca="1">IF(AX56=0,AV56,AV56/AW56)</f>
        <v>143</v>
      </c>
      <c r="AZ56" s="1">
        <v>25</v>
      </c>
      <c r="BA56" s="1">
        <f ca="1">IF(AY56/AZ56=INT(AY56/AZ56),1,0)</f>
        <v>0</v>
      </c>
      <c r="BB56" s="1">
        <f ca="1">IF(BA56=0,AY56,AY56/AZ56)</f>
        <v>143</v>
      </c>
      <c r="BC56" s="1">
        <v>5</v>
      </c>
      <c r="BD56" s="1">
        <f ca="1">IF(BB56/BC56=INT(BB56/BC56),1,0)</f>
        <v>0</v>
      </c>
      <c r="BE56" s="1">
        <f ca="1">IF(BD56=0,BB56,BB56/BC56)</f>
        <v>143</v>
      </c>
      <c r="BF56" s="1">
        <v>49</v>
      </c>
      <c r="BG56" s="1">
        <f ca="1">IF(BE56/BF56=INT(BE56/BF56),1,0)</f>
        <v>0</v>
      </c>
      <c r="BH56" s="1">
        <f ca="1">IF(BG56=0,BE56,BE56/BF56)</f>
        <v>143</v>
      </c>
      <c r="BI56" s="1">
        <v>7</v>
      </c>
      <c r="BJ56" s="1">
        <f ca="1">IF(BH56/BI56=INT(BH56/BI56),1,0)</f>
        <v>0</v>
      </c>
      <c r="BK56" s="1">
        <f ca="1">IF(BJ56=0,BH56,BH56/BI56)</f>
        <v>143</v>
      </c>
      <c r="BL56" s="1">
        <v>121</v>
      </c>
      <c r="BM56" s="1">
        <f ca="1">IF(BK56/BL56=INT(BK56/BL56),1,0)</f>
        <v>0</v>
      </c>
      <c r="BN56" s="1">
        <f ca="1">IF(BM56=0,BK56,BK56/BL56)</f>
        <v>143</v>
      </c>
      <c r="BO56" s="1">
        <v>11</v>
      </c>
      <c r="BP56" s="1">
        <f ca="1">IF(BN56/BO56=INT(BN56/BO56),1,0)</f>
        <v>1</v>
      </c>
      <c r="BQ56" s="1">
        <f ca="1">IF(BP56=0,BN56,BN56/BO56)</f>
        <v>13</v>
      </c>
      <c r="BR56" s="1">
        <v>169</v>
      </c>
      <c r="BS56" s="1">
        <f ca="1">IF(BQ56/BR56=INT(BQ56/BR56),1,0)</f>
        <v>0</v>
      </c>
      <c r="BT56" s="1">
        <f ca="1">IF(BS56=0,BQ56,BQ56/BR56)</f>
        <v>13</v>
      </c>
      <c r="BU56" s="1">
        <v>13</v>
      </c>
      <c r="BV56" s="1">
        <f ca="1">IF(BT56/BU56=INT(BT56/BU56),1,0)</f>
        <v>1</v>
      </c>
      <c r="BW56" s="1">
        <f ca="1">IF(BV56=0,BT56,BT56/BU56)</f>
        <v>1</v>
      </c>
      <c r="BX56" s="1">
        <v>17</v>
      </c>
      <c r="BY56" s="1">
        <f ca="1">IF(BW56/BX56=INT(BW56/BX56),1,0)</f>
        <v>0</v>
      </c>
      <c r="BZ56" s="1">
        <f ca="1">IF(BY56=0,BW56,BW56/BX56)</f>
        <v>1</v>
      </c>
      <c r="CA56" s="1">
        <v>19</v>
      </c>
      <c r="CB56" s="1">
        <f ca="1">IF(BZ56/CA56=INT(BZ56/CA56),1,0)</f>
        <v>0</v>
      </c>
      <c r="CC56" s="1">
        <f ca="1">IF(CB56=0,BZ56,BZ56/CA56)</f>
        <v>1</v>
      </c>
      <c r="CD56" s="1">
        <v>23</v>
      </c>
      <c r="CE56" s="1">
        <f ca="1">IF(CC56/CD56=INT(CC56/CD56),1,0)</f>
        <v>0</v>
      </c>
      <c r="CF56" s="1">
        <f ca="1">IF(CE56=0,CC56,CC56/CD56)</f>
        <v>1</v>
      </c>
      <c r="CG56" s="1">
        <v>29</v>
      </c>
      <c r="CH56" s="1">
        <f ca="1">IF(CF56/CG56=INT(CF56/CG56),1,0)</f>
        <v>0</v>
      </c>
      <c r="CI56" s="1">
        <f ca="1">IF(CH56=0,CF56,CF56/CG56)</f>
        <v>1</v>
      </c>
      <c r="CJ56" s="1">
        <v>31</v>
      </c>
      <c r="CK56" s="1">
        <f ca="1">IF(CI56/CJ56=INT(CI56/CJ56),1,0)</f>
        <v>0</v>
      </c>
      <c r="CL56" s="1">
        <f ca="1">IF(CK56=0,CI56,CI56/CJ56)</f>
        <v>1</v>
      </c>
      <c r="CM56" s="1">
        <v>37</v>
      </c>
      <c r="CN56" s="1">
        <f ca="1">IF(CL56/CM56=INT(CL56/CM56),1,0)</f>
        <v>0</v>
      </c>
      <c r="CO56" s="1">
        <f ca="1">IF(CN56=0,CL56,CL56/CM56)</f>
        <v>1</v>
      </c>
      <c r="CP56" s="1">
        <v>41</v>
      </c>
      <c r="CQ56" s="1">
        <f ca="1">IF(CO56/CP56=INT(CO56/CP56),1,0)</f>
        <v>0</v>
      </c>
      <c r="CR56" s="1">
        <f ca="1">IF(CQ56=0,CO56,CO56/CP56)</f>
        <v>1</v>
      </c>
      <c r="CS56" s="1">
        <v>43</v>
      </c>
      <c r="CT56" s="1">
        <f ca="1">IF(CR56/CS56=INT(CR56/CS56),1,0)</f>
        <v>0</v>
      </c>
      <c r="CU56" s="1">
        <f ca="1">IF(CT56=0,CR56,CR56/CS56)</f>
        <v>1</v>
      </c>
      <c r="CV56" s="1">
        <v>47</v>
      </c>
      <c r="CW56" s="1">
        <f ca="1">IF(CU56/CV56=INT(CU56/CV56),1,0)</f>
        <v>0</v>
      </c>
      <c r="CX56" s="1">
        <f ca="1">IF(CW56=0,CU56,CU56/CV56)</f>
        <v>1</v>
      </c>
      <c r="CY56" s="1">
        <v>53</v>
      </c>
      <c r="CZ56" s="1">
        <f ca="1">IF(CX56/CY56=INT(CX56/CY56),1,0)</f>
        <v>0</v>
      </c>
      <c r="DA56" s="1">
        <f ca="1">IF(CZ56=0,CX56,CX56/CY56)</f>
        <v>1</v>
      </c>
      <c r="DB56" s="1">
        <v>59</v>
      </c>
      <c r="DC56" s="1">
        <f ca="1">IF(DA56/DB56=INT(DA56/DB56),1,0)</f>
        <v>0</v>
      </c>
      <c r="DD56" s="1">
        <f ca="1">IF(DC56=0,DA56,DA56/DB56)</f>
        <v>1</v>
      </c>
      <c r="DE56" s="1">
        <v>61</v>
      </c>
      <c r="DF56" s="1">
        <f ca="1">IF(DD56/DE56=INT(DD56/DE56),1,0)</f>
        <v>0</v>
      </c>
      <c r="DG56" s="1">
        <f ca="1">IF(DF56=0,DD56,DD56/DE56)</f>
        <v>1</v>
      </c>
      <c r="DH56" s="1">
        <v>67</v>
      </c>
      <c r="DI56" s="1">
        <f ca="1">IF(DG56/DH56=INT(DG56/DH56),1,0)</f>
        <v>0</v>
      </c>
      <c r="DJ56" s="1">
        <f ca="1">IF(DI56=0,DG56,DG56/DH56)</f>
        <v>1</v>
      </c>
      <c r="DK56" s="1">
        <v>71</v>
      </c>
      <c r="DL56" s="1">
        <f ca="1">IF(DJ56/DK56=INT(DJ56/DK56),1,0)</f>
        <v>0</v>
      </c>
      <c r="DM56" s="1">
        <f ca="1">IF(DL56=0,DJ56,DJ56/DK56)</f>
        <v>1</v>
      </c>
      <c r="DN56" s="1">
        <v>73</v>
      </c>
      <c r="DO56" s="1">
        <f ca="1">IF(DM56/DN56=INT(DM56/DN56),1,0)</f>
        <v>0</v>
      </c>
      <c r="DP56" s="1">
        <f ca="1">IF(DO56=0,DM56,DM56/DN56)</f>
        <v>1</v>
      </c>
      <c r="DQ56" s="1">
        <v>79</v>
      </c>
      <c r="DR56" s="1">
        <f ca="1">IF(DP56/DQ56=INT(DP56/DQ56),1,0)</f>
        <v>0</v>
      </c>
      <c r="DS56" s="1">
        <f ca="1">IF(DR56=0,DP56,DP56/DQ56)</f>
        <v>1</v>
      </c>
      <c r="DT56" s="1">
        <v>83</v>
      </c>
      <c r="DU56" s="1">
        <f ca="1">IF(DS56/DT56=INT(DS56/DT56),1,0)</f>
        <v>0</v>
      </c>
      <c r="DV56" s="1">
        <f ca="1">IF(DU56=0,DS56,DS56/DT56)</f>
        <v>1</v>
      </c>
      <c r="DW56" s="1">
        <v>89</v>
      </c>
      <c r="DX56" s="1">
        <f ca="1">IF(DV56/DW56=INT(DV56/DW56),1,0)</f>
        <v>0</v>
      </c>
      <c r="DY56" s="1">
        <f ca="1">IF(DX56=0,DV56,DV56/DW56)</f>
        <v>1</v>
      </c>
      <c r="DZ56" s="1">
        <v>97</v>
      </c>
      <c r="EA56" s="1">
        <f ca="1">IF(DY56/DZ56=INT(DY56/DZ56),1,0)</f>
        <v>0</v>
      </c>
      <c r="EB56" s="1">
        <f ca="1">IF(EA56=0,DY56,DY56/DZ56)</f>
        <v>1</v>
      </c>
      <c r="EC56" s="1">
        <v>101</v>
      </c>
      <c r="ED56" s="1">
        <f ca="1">IF(EB56/EC56=INT(EB56/EC56),1,0)</f>
        <v>0</v>
      </c>
      <c r="EE56" s="1">
        <f ca="1">IF(ED56=0,EB56,EB56/EC56)</f>
        <v>1</v>
      </c>
      <c r="EF56" s="1">
        <v>103</v>
      </c>
      <c r="EG56" s="1">
        <f ca="1">IF(EE56/EF56=INT(EE56/EF56),1,0)</f>
        <v>0</v>
      </c>
      <c r="EH56" s="1">
        <f ca="1">IF(EG56=0,EE56,EE56/EF56)</f>
        <v>1</v>
      </c>
      <c r="EI56" s="1">
        <v>107</v>
      </c>
      <c r="EJ56" s="1">
        <f ca="1">IF(EH56/EI56=INT(EH56/EI56),1,0)</f>
        <v>0</v>
      </c>
      <c r="EK56" s="1">
        <f ca="1">IF(EJ56=0,EH56,EH56/EI56)</f>
        <v>1</v>
      </c>
      <c r="EL56" s="1">
        <v>109</v>
      </c>
      <c r="EM56" s="1">
        <f ca="1">IF(EK56/EL56=INT(EK56/EL56),1,0)</f>
        <v>0</v>
      </c>
      <c r="EN56" s="1">
        <f ca="1">IF(EM56=0,EK56,EK56/EL56)</f>
        <v>1</v>
      </c>
      <c r="EO56" s="1">
        <v>113</v>
      </c>
      <c r="EP56" s="1">
        <f ca="1">IF(EN56/EO56=INT(EN56/EO56),1,0)</f>
        <v>0</v>
      </c>
      <c r="EQ56" s="1">
        <f ca="1">IF(EP56=0,EN56,EN56/EO56)</f>
        <v>1</v>
      </c>
      <c r="ER56" s="1">
        <v>127</v>
      </c>
      <c r="ES56" s="1">
        <f ca="1">IF(EQ56/ER56=INT(EQ56/ER56),1,0)</f>
        <v>0</v>
      </c>
      <c r="ET56" s="1">
        <f ca="1">IF(ES56=0,EQ56,EQ56/ER56)</f>
        <v>1</v>
      </c>
      <c r="EU56" s="1">
        <v>131</v>
      </c>
      <c r="EV56" s="1">
        <f ca="1">IF(ET56/EU56=INT(ET56/EU56),1,0)</f>
        <v>0</v>
      </c>
      <c r="EW56" s="1">
        <f ca="1">IF(EV56=0,ET56,ET56/EU56)</f>
        <v>1</v>
      </c>
      <c r="EX56" s="1">
        <v>137</v>
      </c>
      <c r="EY56" s="1">
        <f ca="1">IF(EW56/EX56=INT(EW56/EX56),1,0)</f>
        <v>0</v>
      </c>
      <c r="EZ56" s="1">
        <f ca="1">IF(EY56=0,EW56,EW56/EX56)</f>
        <v>1</v>
      </c>
      <c r="FA56" s="1">
        <v>139</v>
      </c>
      <c r="FB56" s="1">
        <f ca="1">IF(EZ56/FA56=INT(EZ56/FA56),1,0)</f>
        <v>0</v>
      </c>
      <c r="FC56" s="1">
        <f ca="1">IF(FB56=0,EZ56,EZ56/FA56)</f>
        <v>1</v>
      </c>
      <c r="FD56" s="1">
        <v>149</v>
      </c>
      <c r="FE56" s="1">
        <f ca="1">IF(FC56/FD56=INT(FC56/FD56),1,0)</f>
        <v>0</v>
      </c>
      <c r="FF56" s="1">
        <f ca="1">IF(FE56=0,FC56,FC56/FD56)</f>
        <v>1</v>
      </c>
      <c r="FG56" s="1"/>
      <c r="FH56" s="1">
        <f ca="1">8*AF56+4*AI56+2*AL56+AO56</f>
        <v>0</v>
      </c>
      <c r="FI56" s="1">
        <f ca="1">4*AR56+2*AU56+AX56</f>
        <v>0</v>
      </c>
      <c r="FJ56" s="1">
        <f ca="1">2*BA56+BD56</f>
        <v>0</v>
      </c>
      <c r="FK56" s="1">
        <f ca="1">2*BG56+BJ56</f>
        <v>0</v>
      </c>
      <c r="FL56" s="1">
        <f ca="1">2*BM56+BP56</f>
        <v>1</v>
      </c>
      <c r="FM56" s="1">
        <f ca="1">2*BS56+BV56</f>
        <v>1</v>
      </c>
      <c r="FN56" s="1">
        <f ca="1">BY56</f>
        <v>0</v>
      </c>
      <c r="FO56" s="1">
        <f ca="1">CB56</f>
        <v>0</v>
      </c>
      <c r="FP56" s="1">
        <f ca="1">CE56</f>
        <v>0</v>
      </c>
      <c r="FQ56" s="1">
        <f ca="1">CH56</f>
        <v>0</v>
      </c>
      <c r="FR56" s="1">
        <f ca="1">CK56</f>
        <v>0</v>
      </c>
      <c r="FS56">
        <f ca="1">CN56</f>
        <v>0</v>
      </c>
      <c r="FT56">
        <f ca="1">CQ56</f>
        <v>0</v>
      </c>
      <c r="FU56">
        <f ca="1">CT56</f>
        <v>0</v>
      </c>
      <c r="FV56">
        <f ca="1">CW56</f>
        <v>0</v>
      </c>
      <c r="FW56">
        <f ca="1">CZ56</f>
        <v>0</v>
      </c>
      <c r="FX56">
        <f ca="1">DC56</f>
        <v>0</v>
      </c>
      <c r="FY56">
        <f ca="1">DF56</f>
        <v>0</v>
      </c>
      <c r="FZ56">
        <f ca="1">DI56</f>
        <v>0</v>
      </c>
      <c r="GA56">
        <f ca="1">DL56</f>
        <v>0</v>
      </c>
      <c r="GB56">
        <f ca="1">DO56</f>
        <v>0</v>
      </c>
      <c r="GC56">
        <f ca="1">DR56</f>
        <v>0</v>
      </c>
      <c r="GD56">
        <f ca="1">DU56</f>
        <v>0</v>
      </c>
      <c r="GE56">
        <f ca="1">DX56</f>
        <v>0</v>
      </c>
      <c r="GF56">
        <f ca="1">EA56</f>
        <v>0</v>
      </c>
      <c r="GG56">
        <f ca="1">ED56</f>
        <v>0</v>
      </c>
      <c r="GH56">
        <f ca="1">EG56</f>
        <v>0</v>
      </c>
      <c r="GI56">
        <f ca="1">EJ56</f>
        <v>0</v>
      </c>
      <c r="GJ56">
        <f ca="1">EM56</f>
        <v>0</v>
      </c>
      <c r="GK56">
        <f ca="1">EP56</f>
        <v>0</v>
      </c>
      <c r="GL56">
        <f ca="1">ES56</f>
        <v>0</v>
      </c>
      <c r="GM56">
        <f ca="1">EV56</f>
        <v>0</v>
      </c>
      <c r="GN56">
        <f ca="1">EY56</f>
        <v>0</v>
      </c>
      <c r="GO56">
        <f ca="1">FB56</f>
        <v>0</v>
      </c>
      <c r="GP56">
        <f ca="1">FE56</f>
        <v>0</v>
      </c>
      <c r="GQ56">
        <f ca="1">AD56</f>
        <v>143</v>
      </c>
      <c r="GR56">
        <f ca="1">GQ56/GQ59</f>
        <v>143</v>
      </c>
    </row>
    <row r="57" spans="2:221" ht="6" hidden="1" customHeight="1" x14ac:dyDescent="0.25">
      <c r="B57" s="80"/>
      <c r="C57" s="71"/>
      <c r="D57" s="71"/>
      <c r="E57" s="104"/>
      <c r="F57" s="122"/>
      <c r="G57" s="104"/>
      <c r="H57" s="71"/>
      <c r="I57" s="75"/>
      <c r="L57" s="148"/>
      <c r="M57" s="162"/>
      <c r="AB57">
        <f ca="1">AB56+INT(AC56/AC57)</f>
        <v>2</v>
      </c>
      <c r="AC57" s="1">
        <f ca="1">GU49</f>
        <v>340</v>
      </c>
      <c r="AD57">
        <f ca="1">AC57</f>
        <v>340</v>
      </c>
      <c r="AE57">
        <v>256</v>
      </c>
      <c r="AF57" s="1">
        <f ca="1">IF(AD57/AE57=INT(AD57/AE57),1,0)</f>
        <v>0</v>
      </c>
      <c r="AG57" s="1">
        <f ca="1">IF(AF57=0,AD57,AD57/AE57)</f>
        <v>340</v>
      </c>
      <c r="AH57" s="1">
        <v>16</v>
      </c>
      <c r="AI57" s="1">
        <f ca="1">IF(AG57/AH57=INT(AG57/AH57),1,0)</f>
        <v>0</v>
      </c>
      <c r="AJ57" s="1">
        <f ca="1">IF(AI57=0,AG57,AG57/AH57)</f>
        <v>340</v>
      </c>
      <c r="AK57" s="1">
        <v>4</v>
      </c>
      <c r="AL57" s="1">
        <f ca="1">IF(AJ57/AK57=INT(AJ57/AK57),1,0)</f>
        <v>1</v>
      </c>
      <c r="AM57" s="1">
        <f ca="1">IF(AL57=0,AJ57,AJ57/AK57)</f>
        <v>85</v>
      </c>
      <c r="AN57" s="1">
        <v>2</v>
      </c>
      <c r="AO57" s="1">
        <f ca="1">IF(AM57/AN57=INT(AM57/AN57),1,0)</f>
        <v>0</v>
      </c>
      <c r="AP57" s="1">
        <f ca="1">IF(AO57=0,AM57,AM57/AN57)</f>
        <v>85</v>
      </c>
      <c r="AQ57" s="1">
        <v>81</v>
      </c>
      <c r="AR57" s="1">
        <f ca="1">IF(AP57/AQ57=INT(AP57/AQ57),1,0)</f>
        <v>0</v>
      </c>
      <c r="AS57" s="1">
        <f ca="1">IF(AR57=0,AP57,AP57/AQ57)</f>
        <v>85</v>
      </c>
      <c r="AT57" s="1">
        <v>9</v>
      </c>
      <c r="AU57" s="1">
        <f ca="1">IF(AS57/AT57=INT(AS57/AT57),1,0)</f>
        <v>0</v>
      </c>
      <c r="AV57" s="1">
        <f ca="1">IF(AU57=0,AS57,AS57/AT57)</f>
        <v>85</v>
      </c>
      <c r="AW57" s="1">
        <v>3</v>
      </c>
      <c r="AX57" s="1">
        <f ca="1">IF(AV57/AW57=INT(AV57/AW57),1,0)</f>
        <v>0</v>
      </c>
      <c r="AY57" s="1">
        <f ca="1">IF(AX57=0,AV57,AV57/AW57)</f>
        <v>85</v>
      </c>
      <c r="AZ57" s="1">
        <v>25</v>
      </c>
      <c r="BA57" s="1">
        <f ca="1">IF(AY57/AZ57=INT(AY57/AZ57),1,0)</f>
        <v>0</v>
      </c>
      <c r="BB57" s="1">
        <f ca="1">IF(BA57=0,AY57,AY57/AZ57)</f>
        <v>85</v>
      </c>
      <c r="BC57" s="1">
        <v>5</v>
      </c>
      <c r="BD57" s="1">
        <f ca="1">IF(BB57/BC57=INT(BB57/BC57),1,0)</f>
        <v>1</v>
      </c>
      <c r="BE57" s="1">
        <f ca="1">IF(BD57=0,BB57,BB57/BC57)</f>
        <v>17</v>
      </c>
      <c r="BF57" s="1">
        <v>49</v>
      </c>
      <c r="BG57" s="1">
        <f ca="1">IF(BE57/BF57=INT(BE57/BF57),1,0)</f>
        <v>0</v>
      </c>
      <c r="BH57" s="1">
        <f ca="1">IF(BG57=0,BE57,BE57/BF57)</f>
        <v>17</v>
      </c>
      <c r="BI57" s="1">
        <v>7</v>
      </c>
      <c r="BJ57" s="1">
        <f ca="1">IF(BH57/BI57=INT(BH57/BI57),1,0)</f>
        <v>0</v>
      </c>
      <c r="BK57" s="1">
        <f ca="1">IF(BJ57=0,BH57,BH57/BI57)</f>
        <v>17</v>
      </c>
      <c r="BL57" s="1">
        <v>121</v>
      </c>
      <c r="BM57" s="1">
        <f ca="1">IF(BK57/BL57=INT(BK57/BL57),1,0)</f>
        <v>0</v>
      </c>
      <c r="BN57" s="1">
        <f ca="1">IF(BM57=0,BK57,BK57/BL57)</f>
        <v>17</v>
      </c>
      <c r="BO57" s="1">
        <v>11</v>
      </c>
      <c r="BP57" s="1">
        <f ca="1">IF(BN57/BO57=INT(BN57/BO57),1,0)</f>
        <v>0</v>
      </c>
      <c r="BQ57" s="1">
        <f ca="1">IF(BP57=0,BN57,BN57/BO57)</f>
        <v>17</v>
      </c>
      <c r="BR57" s="1">
        <v>169</v>
      </c>
      <c r="BS57" s="1">
        <f ca="1">IF(BQ57/BR57=INT(BQ57/BR57),1,0)</f>
        <v>0</v>
      </c>
      <c r="BT57" s="1">
        <f ca="1">IF(BS57=0,BQ57,BQ57/BR57)</f>
        <v>17</v>
      </c>
      <c r="BU57" s="1">
        <v>13</v>
      </c>
      <c r="BV57" s="1">
        <f ca="1">IF(BT57/BU57=INT(BT57/BU57),1,0)</f>
        <v>0</v>
      </c>
      <c r="BW57" s="1">
        <f ca="1">IF(BV57=0,BT57,BT57/BU57)</f>
        <v>17</v>
      </c>
      <c r="BX57" s="1">
        <v>17</v>
      </c>
      <c r="BY57" s="1">
        <f ca="1">IF(BW57/BX57=INT(BW57/BX57),1,0)</f>
        <v>1</v>
      </c>
      <c r="BZ57" s="1">
        <f ca="1">IF(BY57=0,BW57,BW57/BX57)</f>
        <v>1</v>
      </c>
      <c r="CA57" s="1">
        <v>19</v>
      </c>
      <c r="CB57" s="1">
        <f ca="1">IF(BZ57/CA57=INT(BZ57/CA57),1,0)</f>
        <v>0</v>
      </c>
      <c r="CC57" s="1">
        <f ca="1">IF(CB57=0,BZ57,BZ57/CA57)</f>
        <v>1</v>
      </c>
      <c r="CD57" s="1">
        <v>23</v>
      </c>
      <c r="CE57" s="1">
        <f ca="1">IF(CC57/CD57=INT(CC57/CD57),1,0)</f>
        <v>0</v>
      </c>
      <c r="CF57" s="1">
        <f ca="1">IF(CE57=0,CC57,CC57/CD57)</f>
        <v>1</v>
      </c>
      <c r="CG57" s="1">
        <v>29</v>
      </c>
      <c r="CH57" s="1">
        <f ca="1">IF(CF57/CG57=INT(CF57/CG57),1,0)</f>
        <v>0</v>
      </c>
      <c r="CI57" s="1">
        <f ca="1">IF(CH57=0,CF57,CF57/CG57)</f>
        <v>1</v>
      </c>
      <c r="CJ57" s="1">
        <v>31</v>
      </c>
      <c r="CK57" s="1">
        <f ca="1">IF(CI57/CJ57=INT(CI57/CJ57),1,0)</f>
        <v>0</v>
      </c>
      <c r="CL57" s="1">
        <f ca="1">IF(CK57=0,CI57,CI57/CJ57)</f>
        <v>1</v>
      </c>
      <c r="CM57" s="1">
        <v>37</v>
      </c>
      <c r="CN57" s="1">
        <f ca="1">IF(CL57/CM57=INT(CL57/CM57),1,0)</f>
        <v>0</v>
      </c>
      <c r="CO57" s="1">
        <f ca="1">IF(CN57=0,CL57,CL57/CM57)</f>
        <v>1</v>
      </c>
      <c r="CP57" s="1">
        <v>41</v>
      </c>
      <c r="CQ57" s="1">
        <f ca="1">IF(CO57/CP57=INT(CO57/CP57),1,0)</f>
        <v>0</v>
      </c>
      <c r="CR57" s="1">
        <f ca="1">IF(CQ57=0,CO57,CO57/CP57)</f>
        <v>1</v>
      </c>
      <c r="CS57" s="1">
        <v>43</v>
      </c>
      <c r="CT57" s="1">
        <f ca="1">IF(CR57/CS57=INT(CR57/CS57),1,0)</f>
        <v>0</v>
      </c>
      <c r="CU57" s="1">
        <f ca="1">IF(CT57=0,CR57,CR57/CS57)</f>
        <v>1</v>
      </c>
      <c r="CV57" s="1">
        <v>47</v>
      </c>
      <c r="CW57" s="1">
        <f ca="1">IF(CU57/CV57=INT(CU57/CV57),1,0)</f>
        <v>0</v>
      </c>
      <c r="CX57" s="1">
        <f ca="1">IF(CW57=0,CU57,CU57/CV57)</f>
        <v>1</v>
      </c>
      <c r="CY57" s="1">
        <v>53</v>
      </c>
      <c r="CZ57" s="1">
        <f ca="1">IF(CX57/CY57=INT(CX57/CY57),1,0)</f>
        <v>0</v>
      </c>
      <c r="DA57" s="1">
        <f ca="1">IF(CZ57=0,CX57,CX57/CY57)</f>
        <v>1</v>
      </c>
      <c r="DB57" s="1">
        <v>59</v>
      </c>
      <c r="DC57" s="1">
        <f ca="1">IF(DA57/DB57=INT(DA57/DB57),1,0)</f>
        <v>0</v>
      </c>
      <c r="DD57" s="1">
        <f ca="1">IF(DC57=0,DA57,DA57/DB57)</f>
        <v>1</v>
      </c>
      <c r="DE57" s="1">
        <v>61</v>
      </c>
      <c r="DF57" s="1">
        <f ca="1">IF(DD57/DE57=INT(DD57/DE57),1,0)</f>
        <v>0</v>
      </c>
      <c r="DG57" s="1">
        <f ca="1">IF(DF57=0,DD57,DD57/DE57)</f>
        <v>1</v>
      </c>
      <c r="DH57" s="1">
        <v>67</v>
      </c>
      <c r="DI57" s="1">
        <f ca="1">IF(DG57/DH57=INT(DG57/DH57),1,0)</f>
        <v>0</v>
      </c>
      <c r="DJ57" s="1">
        <f ca="1">IF(DI57=0,DG57,DG57/DH57)</f>
        <v>1</v>
      </c>
      <c r="DK57" s="1">
        <v>71</v>
      </c>
      <c r="DL57" s="1">
        <f ca="1">IF(DJ57/DK57=INT(DJ57/DK57),1,0)</f>
        <v>0</v>
      </c>
      <c r="DM57" s="1">
        <f ca="1">IF(DL57=0,DJ57,DJ57/DK57)</f>
        <v>1</v>
      </c>
      <c r="DN57" s="1">
        <v>73</v>
      </c>
      <c r="DO57" s="1">
        <f ca="1">IF(DM57/DN57=INT(DM57/DN57),1,0)</f>
        <v>0</v>
      </c>
      <c r="DP57" s="1">
        <f ca="1">IF(DO57=0,DM57,DM57/DN57)</f>
        <v>1</v>
      </c>
      <c r="DQ57" s="1">
        <v>79</v>
      </c>
      <c r="DR57" s="1">
        <f ca="1">IF(DP57/DQ57=INT(DP57/DQ57),1,0)</f>
        <v>0</v>
      </c>
      <c r="DS57" s="1">
        <f ca="1">IF(DR57=0,DP57,DP57/DQ57)</f>
        <v>1</v>
      </c>
      <c r="DT57" s="1">
        <v>83</v>
      </c>
      <c r="DU57" s="1">
        <f ca="1">IF(DS57/DT57=INT(DS57/DT57),1,0)</f>
        <v>0</v>
      </c>
      <c r="DV57" s="1">
        <f ca="1">IF(DU57=0,DS57,DS57/DT57)</f>
        <v>1</v>
      </c>
      <c r="DW57" s="1">
        <v>89</v>
      </c>
      <c r="DX57" s="1">
        <f ca="1">IF(DV57/DW57=INT(DV57/DW57),1,0)</f>
        <v>0</v>
      </c>
      <c r="DY57" s="1">
        <f ca="1">IF(DX57=0,DV57,DV57/DW57)</f>
        <v>1</v>
      </c>
      <c r="DZ57" s="1">
        <v>97</v>
      </c>
      <c r="EA57" s="1">
        <f ca="1">IF(DY57/DZ57=INT(DY57/DZ57),1,0)</f>
        <v>0</v>
      </c>
      <c r="EB57" s="1">
        <f ca="1">IF(EA57=0,DY57,DY57/DZ57)</f>
        <v>1</v>
      </c>
      <c r="EC57" s="1">
        <v>101</v>
      </c>
      <c r="ED57" s="1">
        <f ca="1">IF(EB57/EC57=INT(EB57/EC57),1,0)</f>
        <v>0</v>
      </c>
      <c r="EE57" s="1">
        <f ca="1">IF(ED57=0,EB57,EB57/EC57)</f>
        <v>1</v>
      </c>
      <c r="EF57" s="1">
        <v>103</v>
      </c>
      <c r="EG57" s="1">
        <f ca="1">IF(EE57/EF57=INT(EE57/EF57),1,0)</f>
        <v>0</v>
      </c>
      <c r="EH57" s="1">
        <f ca="1">IF(EG57=0,EE57,EE57/EF57)</f>
        <v>1</v>
      </c>
      <c r="EI57" s="1">
        <v>107</v>
      </c>
      <c r="EJ57" s="1">
        <f ca="1">IF(EH57/EI57=INT(EH57/EI57),1,0)</f>
        <v>0</v>
      </c>
      <c r="EK57" s="1">
        <f ca="1">IF(EJ57=0,EH57,EH57/EI57)</f>
        <v>1</v>
      </c>
      <c r="EL57" s="1">
        <v>109</v>
      </c>
      <c r="EM57" s="1">
        <f ca="1">IF(EK57/EL57=INT(EK57/EL57),1,0)</f>
        <v>0</v>
      </c>
      <c r="EN57" s="1">
        <f ca="1">IF(EM57=0,EK57,EK57/EL57)</f>
        <v>1</v>
      </c>
      <c r="EO57" s="1">
        <v>113</v>
      </c>
      <c r="EP57" s="1">
        <f ca="1">IF(EN57/EO57=INT(EN57/EO57),1,0)</f>
        <v>0</v>
      </c>
      <c r="EQ57" s="1">
        <f ca="1">IF(EP57=0,EN57,EN57/EO57)</f>
        <v>1</v>
      </c>
      <c r="ER57" s="1">
        <v>127</v>
      </c>
      <c r="ES57" s="1">
        <f ca="1">IF(EQ57/ER57=INT(EQ57/ER57),1,0)</f>
        <v>0</v>
      </c>
      <c r="ET57" s="1">
        <f ca="1">IF(ES57=0,EQ57,EQ57/ER57)</f>
        <v>1</v>
      </c>
      <c r="EU57" s="1">
        <v>131</v>
      </c>
      <c r="EV57" s="1">
        <f ca="1">IF(ET57/EU57=INT(ET57/EU57),1,0)</f>
        <v>0</v>
      </c>
      <c r="EW57" s="1">
        <f ca="1">IF(EV57=0,ET57,ET57/EU57)</f>
        <v>1</v>
      </c>
      <c r="EX57" s="1">
        <v>137</v>
      </c>
      <c r="EY57" s="1">
        <f ca="1">IF(EW57/EX57=INT(EW57/EX57),1,0)</f>
        <v>0</v>
      </c>
      <c r="EZ57" s="1">
        <f ca="1">IF(EY57=0,EW57,EW57/EX57)</f>
        <v>1</v>
      </c>
      <c r="FA57" s="1">
        <v>139</v>
      </c>
      <c r="FB57" s="1">
        <f ca="1">IF(EZ57/FA57=INT(EZ57/FA57),1,0)</f>
        <v>0</v>
      </c>
      <c r="FC57" s="1">
        <f ca="1">IF(FB57=0,EZ57,EZ57/FA57)</f>
        <v>1</v>
      </c>
      <c r="FD57" s="1">
        <v>149</v>
      </c>
      <c r="FE57" s="1">
        <f ca="1">IF(FC57/FD57=INT(FC57/FD57),1,0)</f>
        <v>0</v>
      </c>
      <c r="FF57" s="1">
        <f ca="1">IF(FE57=0,FC57,FC57/FD57)</f>
        <v>1</v>
      </c>
      <c r="FG57" s="1"/>
      <c r="FH57" s="1">
        <f ca="1">8*AF57+4*AI57+2*AL57+AO57</f>
        <v>2</v>
      </c>
      <c r="FI57" s="1">
        <f ca="1">4*AR57+2*AU57+AX57</f>
        <v>0</v>
      </c>
      <c r="FJ57" s="1">
        <f ca="1">2*BA57+BD57</f>
        <v>1</v>
      </c>
      <c r="FK57" s="1">
        <f ca="1">2*BG57+BJ57</f>
        <v>0</v>
      </c>
      <c r="FL57" s="1">
        <f ca="1">2*BM57+BP57</f>
        <v>0</v>
      </c>
      <c r="FM57" s="1">
        <f ca="1">2*BS57+BV57</f>
        <v>0</v>
      </c>
      <c r="FN57" s="1">
        <f ca="1">BY57</f>
        <v>1</v>
      </c>
      <c r="FO57" s="1">
        <f ca="1">CB57</f>
        <v>0</v>
      </c>
      <c r="FP57" s="1">
        <f ca="1">CE57</f>
        <v>0</v>
      </c>
      <c r="FQ57" s="1">
        <f ca="1">CH57</f>
        <v>0</v>
      </c>
      <c r="FR57" s="1">
        <f ca="1">CK57</f>
        <v>0</v>
      </c>
      <c r="FS57">
        <f ca="1">CN57</f>
        <v>0</v>
      </c>
      <c r="FT57">
        <f ca="1">CQ57</f>
        <v>0</v>
      </c>
      <c r="FU57">
        <f ca="1">CT57</f>
        <v>0</v>
      </c>
      <c r="FV57">
        <f ca="1">CW57</f>
        <v>0</v>
      </c>
      <c r="FW57">
        <f ca="1">CZ57</f>
        <v>0</v>
      </c>
      <c r="FX57">
        <f ca="1">DC57</f>
        <v>0</v>
      </c>
      <c r="FY57">
        <f ca="1">DF57</f>
        <v>0</v>
      </c>
      <c r="FZ57">
        <f ca="1">DI57</f>
        <v>0</v>
      </c>
      <c r="GA57">
        <f ca="1">DL57</f>
        <v>0</v>
      </c>
      <c r="GB57">
        <f ca="1">DO57</f>
        <v>0</v>
      </c>
      <c r="GC57">
        <f ca="1">DR57</f>
        <v>0</v>
      </c>
      <c r="GD57">
        <f ca="1">DU57</f>
        <v>0</v>
      </c>
      <c r="GE57">
        <f ca="1">DX57</f>
        <v>0</v>
      </c>
      <c r="GF57">
        <f ca="1">EA57</f>
        <v>0</v>
      </c>
      <c r="GG57">
        <f ca="1">ED57</f>
        <v>0</v>
      </c>
      <c r="GH57">
        <f ca="1">EG57</f>
        <v>0</v>
      </c>
      <c r="GI57">
        <f ca="1">EJ57</f>
        <v>0</v>
      </c>
      <c r="GJ57">
        <f ca="1">EM57</f>
        <v>0</v>
      </c>
      <c r="GK57">
        <f ca="1">EP57</f>
        <v>0</v>
      </c>
      <c r="GL57">
        <f ca="1">ES57</f>
        <v>0</v>
      </c>
      <c r="GM57">
        <f ca="1">EV57</f>
        <v>0</v>
      </c>
      <c r="GN57">
        <f ca="1">EY57</f>
        <v>0</v>
      </c>
      <c r="GO57">
        <f ca="1">FB57</f>
        <v>0</v>
      </c>
      <c r="GP57">
        <f ca="1">FE57</f>
        <v>0</v>
      </c>
      <c r="GQ57">
        <f ca="1">AD57</f>
        <v>340</v>
      </c>
      <c r="GR57">
        <f ca="1">GQ57/GQ59</f>
        <v>340</v>
      </c>
    </row>
    <row r="58" spans="2:221" ht="6" hidden="1" customHeight="1" x14ac:dyDescent="0.25">
      <c r="B58" s="80"/>
      <c r="C58" s="71"/>
      <c r="D58" s="71"/>
      <c r="E58" s="104"/>
      <c r="F58" s="122"/>
      <c r="G58" s="104"/>
      <c r="H58" s="71"/>
      <c r="I58" s="75"/>
      <c r="L58" s="148"/>
      <c r="M58" s="162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>
        <f t="shared" ref="FH58:GP58" ca="1" si="118">IF(FH56&lt;FH57,FH56,FH57)</f>
        <v>0</v>
      </c>
      <c r="FI58" s="1">
        <f t="shared" ca="1" si="118"/>
        <v>0</v>
      </c>
      <c r="FJ58" s="1">
        <f t="shared" ca="1" si="118"/>
        <v>0</v>
      </c>
      <c r="FK58" s="1">
        <f t="shared" ca="1" si="118"/>
        <v>0</v>
      </c>
      <c r="FL58" s="1">
        <f t="shared" ca="1" si="118"/>
        <v>0</v>
      </c>
      <c r="FM58" s="1">
        <f t="shared" ca="1" si="118"/>
        <v>0</v>
      </c>
      <c r="FN58" s="1">
        <f t="shared" ca="1" si="118"/>
        <v>0</v>
      </c>
      <c r="FO58" s="1">
        <f t="shared" ca="1" si="118"/>
        <v>0</v>
      </c>
      <c r="FP58" s="1">
        <f t="shared" ca="1" si="118"/>
        <v>0</v>
      </c>
      <c r="FQ58" s="1">
        <f t="shared" ca="1" si="118"/>
        <v>0</v>
      </c>
      <c r="FR58" s="1">
        <f t="shared" ca="1" si="118"/>
        <v>0</v>
      </c>
      <c r="FS58" s="1">
        <f t="shared" ca="1" si="118"/>
        <v>0</v>
      </c>
      <c r="FT58" s="1">
        <f t="shared" ca="1" si="118"/>
        <v>0</v>
      </c>
      <c r="FU58" s="1">
        <f t="shared" ca="1" si="118"/>
        <v>0</v>
      </c>
      <c r="FV58" s="1">
        <f t="shared" ca="1" si="118"/>
        <v>0</v>
      </c>
      <c r="FW58" s="1">
        <f t="shared" ca="1" si="118"/>
        <v>0</v>
      </c>
      <c r="FX58" s="1">
        <f t="shared" ca="1" si="118"/>
        <v>0</v>
      </c>
      <c r="FY58" s="1">
        <f t="shared" ca="1" si="118"/>
        <v>0</v>
      </c>
      <c r="FZ58" s="1">
        <f t="shared" ca="1" si="118"/>
        <v>0</v>
      </c>
      <c r="GA58" s="1">
        <f t="shared" ca="1" si="118"/>
        <v>0</v>
      </c>
      <c r="GB58" s="1">
        <f t="shared" ca="1" si="118"/>
        <v>0</v>
      </c>
      <c r="GC58" s="1">
        <f t="shared" ca="1" si="118"/>
        <v>0</v>
      </c>
      <c r="GD58" s="1">
        <f t="shared" ca="1" si="118"/>
        <v>0</v>
      </c>
      <c r="GE58" s="1">
        <f t="shared" ca="1" si="118"/>
        <v>0</v>
      </c>
      <c r="GF58" s="1">
        <f t="shared" ca="1" si="118"/>
        <v>0</v>
      </c>
      <c r="GG58" s="1">
        <f t="shared" ca="1" si="118"/>
        <v>0</v>
      </c>
      <c r="GH58" s="1">
        <f t="shared" ca="1" si="118"/>
        <v>0</v>
      </c>
      <c r="GI58" s="1">
        <f t="shared" ca="1" si="118"/>
        <v>0</v>
      </c>
      <c r="GJ58" s="1">
        <f t="shared" ca="1" si="118"/>
        <v>0</v>
      </c>
      <c r="GK58" s="1">
        <f t="shared" ca="1" si="118"/>
        <v>0</v>
      </c>
      <c r="GL58" s="1">
        <f t="shared" ca="1" si="118"/>
        <v>0</v>
      </c>
      <c r="GM58" s="1">
        <f t="shared" ca="1" si="118"/>
        <v>0</v>
      </c>
      <c r="GN58" s="1">
        <f t="shared" ca="1" si="118"/>
        <v>0</v>
      </c>
      <c r="GO58" s="1">
        <f t="shared" ca="1" si="118"/>
        <v>0</v>
      </c>
      <c r="GP58" s="1">
        <f t="shared" ca="1" si="118"/>
        <v>0</v>
      </c>
    </row>
    <row r="59" spans="2:221" ht="6" hidden="1" customHeight="1" x14ac:dyDescent="0.25">
      <c r="B59" s="80"/>
      <c r="C59" s="71"/>
      <c r="D59" s="71"/>
      <c r="E59" s="104"/>
      <c r="F59" s="122"/>
      <c r="G59" s="104"/>
      <c r="H59" s="71"/>
      <c r="I59" s="75"/>
      <c r="L59" s="148"/>
      <c r="M59" s="162"/>
      <c r="AC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>
        <f ca="1">FH$3^FH58</f>
        <v>1</v>
      </c>
      <c r="FI59">
        <f t="shared" ref="FI59:GP59" ca="1" si="119">FI$3^FI58*FH59</f>
        <v>1</v>
      </c>
      <c r="FJ59">
        <f t="shared" ca="1" si="119"/>
        <v>1</v>
      </c>
      <c r="FK59">
        <f t="shared" ca="1" si="119"/>
        <v>1</v>
      </c>
      <c r="FL59">
        <f t="shared" ca="1" si="119"/>
        <v>1</v>
      </c>
      <c r="FM59">
        <f t="shared" ca="1" si="119"/>
        <v>1</v>
      </c>
      <c r="FN59">
        <f t="shared" ca="1" si="119"/>
        <v>1</v>
      </c>
      <c r="FO59">
        <f t="shared" ca="1" si="119"/>
        <v>1</v>
      </c>
      <c r="FP59">
        <f t="shared" ca="1" si="119"/>
        <v>1</v>
      </c>
      <c r="FQ59">
        <f t="shared" ca="1" si="119"/>
        <v>1</v>
      </c>
      <c r="FR59">
        <f t="shared" ca="1" si="119"/>
        <v>1</v>
      </c>
      <c r="FS59">
        <f t="shared" ca="1" si="119"/>
        <v>1</v>
      </c>
      <c r="FT59">
        <f t="shared" ca="1" si="119"/>
        <v>1</v>
      </c>
      <c r="FU59">
        <f t="shared" ca="1" si="119"/>
        <v>1</v>
      </c>
      <c r="FV59">
        <f t="shared" ca="1" si="119"/>
        <v>1</v>
      </c>
      <c r="FW59">
        <f t="shared" ca="1" si="119"/>
        <v>1</v>
      </c>
      <c r="FX59">
        <f t="shared" ca="1" si="119"/>
        <v>1</v>
      </c>
      <c r="FY59">
        <f t="shared" ca="1" si="119"/>
        <v>1</v>
      </c>
      <c r="FZ59">
        <f t="shared" ca="1" si="119"/>
        <v>1</v>
      </c>
      <c r="GA59">
        <f t="shared" ca="1" si="119"/>
        <v>1</v>
      </c>
      <c r="GB59">
        <f t="shared" ca="1" si="119"/>
        <v>1</v>
      </c>
      <c r="GC59">
        <f t="shared" ca="1" si="119"/>
        <v>1</v>
      </c>
      <c r="GD59">
        <f t="shared" ca="1" si="119"/>
        <v>1</v>
      </c>
      <c r="GE59">
        <f t="shared" ca="1" si="119"/>
        <v>1</v>
      </c>
      <c r="GF59">
        <f t="shared" ca="1" si="119"/>
        <v>1</v>
      </c>
      <c r="GG59">
        <f t="shared" ca="1" si="119"/>
        <v>1</v>
      </c>
      <c r="GH59">
        <f t="shared" ca="1" si="119"/>
        <v>1</v>
      </c>
      <c r="GI59">
        <f t="shared" ca="1" si="119"/>
        <v>1</v>
      </c>
      <c r="GJ59">
        <f t="shared" ca="1" si="119"/>
        <v>1</v>
      </c>
      <c r="GK59">
        <f t="shared" ca="1" si="119"/>
        <v>1</v>
      </c>
      <c r="GL59">
        <f t="shared" ca="1" si="119"/>
        <v>1</v>
      </c>
      <c r="GM59">
        <f t="shared" ca="1" si="119"/>
        <v>1</v>
      </c>
      <c r="GN59">
        <f t="shared" ca="1" si="119"/>
        <v>1</v>
      </c>
      <c r="GO59">
        <f t="shared" ca="1" si="119"/>
        <v>1</v>
      </c>
      <c r="GP59">
        <f t="shared" ca="1" si="119"/>
        <v>1</v>
      </c>
      <c r="GQ59">
        <f ca="1">GP59</f>
        <v>1</v>
      </c>
    </row>
    <row r="60" spans="2:221" ht="8.25" customHeight="1" x14ac:dyDescent="0.25">
      <c r="B60" s="80"/>
      <c r="C60" s="71"/>
      <c r="D60" s="71"/>
      <c r="E60" s="104"/>
      <c r="F60" s="122"/>
      <c r="G60" s="104"/>
      <c r="H60" s="71"/>
      <c r="I60" s="75"/>
      <c r="L60" s="148"/>
      <c r="M60" s="162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</row>
    <row r="61" spans="2:221" ht="19.5" customHeight="1" thickBot="1" x14ac:dyDescent="0.3">
      <c r="B61" s="71" t="str">
        <f ca="1">HD61</f>
        <v>2  16/17  –  19/20</v>
      </c>
      <c r="C61" s="71"/>
      <c r="D61" s="71"/>
      <c r="E61" s="104" t="s">
        <v>1</v>
      </c>
      <c r="F61" s="146" t="str">
        <f ca="1">HM61</f>
        <v>1  337/340</v>
      </c>
      <c r="G61" s="101"/>
      <c r="H61" s="71"/>
      <c r="I61" s="75">
        <f>INT((R61+K61)*1.3)</f>
        <v>3</v>
      </c>
      <c r="K61" s="147">
        <v>0</v>
      </c>
      <c r="L61" s="148" t="s">
        <v>189</v>
      </c>
      <c r="M61" s="162">
        <v>111</v>
      </c>
      <c r="N61" s="148">
        <v>100</v>
      </c>
      <c r="O61" s="147">
        <v>114</v>
      </c>
      <c r="Q61" s="147">
        <f>Q48+1</f>
        <v>5</v>
      </c>
      <c r="R61" s="147">
        <f>INT(0.5+(R$2/19*(Q61-1)))+O$2</f>
        <v>3</v>
      </c>
      <c r="T61">
        <f>R61</f>
        <v>3</v>
      </c>
      <c r="U61">
        <f>IF(R61=2,1,IF(R61=3,1,IF(R61=4,2,IF(R61=5,4,IF(R61=6,7,IF(R61=7,11,IF(R61=8,20,IF(R61=9,30,50))))))))</f>
        <v>1</v>
      </c>
      <c r="V61">
        <f>IF(R61=2,2,IF(R61=3,3,IF(R61=4,5,IF(R61=5,9,IF(R61=6,20,IF(R61=7,35,IF(R61=8,60,IF(R61=9,100,150))))))))</f>
        <v>3</v>
      </c>
      <c r="W61">
        <f>IF(R61=2,5,IF(R61=3,7,IF(R61=4,9,IF(R61=5,14,IF(R61=6,19,IF(R61=7,24,IF(R61=8,29,IF(R61=9,34,39))))))))</f>
        <v>7</v>
      </c>
      <c r="X61">
        <f>IF(R61=2,9,IF(R61=3,19,IF(R61=4,29,IF(R61=5,44,IF(R61=6,54,IF(R61=7,69,IF(R61=8,84,IF(R61=9,99,124))))))))</f>
        <v>19</v>
      </c>
      <c r="Y61">
        <f>IF(R61=2,6,IF(R61=3,8,IF(R61=4,10,IF(R61=5,15,IF(R61=6,20,IF(R61=7,25,IF(R61=8,30,IF(R61=9,35,40))))))))</f>
        <v>8</v>
      </c>
      <c r="Z61">
        <f>IF(R61=2,10,IF(R61=3,20,IF(R61=4,30,IF(R61=5,45,IF(R61=6,55,IF(R61=7,70,IF(R61=8,85,IF(R61=9,100,125))))))))</f>
        <v>20</v>
      </c>
      <c r="AA61" t="s">
        <v>21</v>
      </c>
      <c r="AB61" s="1">
        <f ca="1">INT((RAND()*(V61-(AB65+1))+AB65+1))</f>
        <v>2</v>
      </c>
      <c r="AC61" s="1">
        <f ca="1">INT((RAND()*(X61-W61+1)+W61))</f>
        <v>16</v>
      </c>
      <c r="AD61">
        <f ca="1">AC61-AC62*(AB62-AB61)</f>
        <v>16</v>
      </c>
      <c r="AE61">
        <v>256</v>
      </c>
      <c r="AF61" s="1">
        <f ca="1">IF(AD61/AE61=INT(AD61/AE61),1,0)</f>
        <v>0</v>
      </c>
      <c r="AG61" s="1">
        <f ca="1">IF(AF61=0,AD61,AD61/AE61)</f>
        <v>16</v>
      </c>
      <c r="AH61" s="1">
        <v>16</v>
      </c>
      <c r="AI61" s="1">
        <f ca="1">IF(AG61/AH61=INT(AG61/AH61),1,0)</f>
        <v>1</v>
      </c>
      <c r="AJ61" s="1">
        <f ca="1">IF(AI61=0,AG61,AG61/AH61)</f>
        <v>1</v>
      </c>
      <c r="AK61" s="1">
        <v>4</v>
      </c>
      <c r="AL61" s="1">
        <f ca="1">IF(AJ61/AK61=INT(AJ61/AK61),1,0)</f>
        <v>0</v>
      </c>
      <c r="AM61" s="1">
        <f ca="1">IF(AL61=0,AJ61,AJ61/AK61)</f>
        <v>1</v>
      </c>
      <c r="AN61" s="1">
        <v>2</v>
      </c>
      <c r="AO61" s="1">
        <f ca="1">IF(AM61/AN61=INT(AM61/AN61),1,0)</f>
        <v>0</v>
      </c>
      <c r="AP61" s="1">
        <f ca="1">IF(AO61=0,AM61,AM61/AN61)</f>
        <v>1</v>
      </c>
      <c r="AQ61" s="1">
        <v>81</v>
      </c>
      <c r="AR61" s="1">
        <f ca="1">IF(AP61/AQ61=INT(AP61/AQ61),1,0)</f>
        <v>0</v>
      </c>
      <c r="AS61" s="1">
        <f ca="1">IF(AR61=0,AP61,AP61/AQ61)</f>
        <v>1</v>
      </c>
      <c r="AT61" s="1">
        <v>9</v>
      </c>
      <c r="AU61" s="1">
        <f ca="1">IF(AS61/AT61=INT(AS61/AT61),1,0)</f>
        <v>0</v>
      </c>
      <c r="AV61" s="1">
        <f ca="1">IF(AU61=0,AS61,AS61/AT61)</f>
        <v>1</v>
      </c>
      <c r="AW61" s="1">
        <v>3</v>
      </c>
      <c r="AX61" s="1">
        <f ca="1">IF(AV61/AW61=INT(AV61/AW61),1,0)</f>
        <v>0</v>
      </c>
      <c r="AY61" s="1">
        <f ca="1">IF(AX61=0,AV61,AV61/AW61)</f>
        <v>1</v>
      </c>
      <c r="AZ61" s="1">
        <v>25</v>
      </c>
      <c r="BA61" s="1">
        <f ca="1">IF(AY61/AZ61=INT(AY61/AZ61),1,0)</f>
        <v>0</v>
      </c>
      <c r="BB61" s="1">
        <f ca="1">IF(BA61=0,AY61,AY61/AZ61)</f>
        <v>1</v>
      </c>
      <c r="BC61" s="1">
        <v>5</v>
      </c>
      <c r="BD61" s="1">
        <f ca="1">IF(BB61/BC61=INT(BB61/BC61),1,0)</f>
        <v>0</v>
      </c>
      <c r="BE61" s="1">
        <f ca="1">IF(BD61=0,BB61,BB61/BC61)</f>
        <v>1</v>
      </c>
      <c r="BF61" s="1">
        <v>49</v>
      </c>
      <c r="BG61" s="1">
        <f ca="1">IF(BE61/BF61=INT(BE61/BF61),1,0)</f>
        <v>0</v>
      </c>
      <c r="BH61" s="1">
        <f ca="1">IF(BG61=0,BE61,BE61/BF61)</f>
        <v>1</v>
      </c>
      <c r="BI61" s="1">
        <v>7</v>
      </c>
      <c r="BJ61" s="1">
        <f ca="1">IF(BH61/BI61=INT(BH61/BI61),1,0)</f>
        <v>0</v>
      </c>
      <c r="BK61" s="1">
        <f ca="1">IF(BJ61=0,BH61,BH61/BI61)</f>
        <v>1</v>
      </c>
      <c r="BL61" s="1">
        <v>121</v>
      </c>
      <c r="BM61" s="1">
        <f ca="1">IF(BK61/BL61=INT(BK61/BL61),1,0)</f>
        <v>0</v>
      </c>
      <c r="BN61" s="1">
        <f ca="1">IF(BM61=0,BK61,BK61/BL61)</f>
        <v>1</v>
      </c>
      <c r="BO61" s="1">
        <v>11</v>
      </c>
      <c r="BP61" s="1">
        <f ca="1">IF(BN61/BO61=INT(BN61/BO61),1,0)</f>
        <v>0</v>
      </c>
      <c r="BQ61" s="1">
        <f ca="1">IF(BP61=0,BN61,BN61/BO61)</f>
        <v>1</v>
      </c>
      <c r="BR61" s="1">
        <v>169</v>
      </c>
      <c r="BS61" s="1">
        <f ca="1">IF(BQ61/BR61=INT(BQ61/BR61),1,0)</f>
        <v>0</v>
      </c>
      <c r="BT61" s="1">
        <f ca="1">IF(BS61=0,BQ61,BQ61/BR61)</f>
        <v>1</v>
      </c>
      <c r="BU61" s="1">
        <v>13</v>
      </c>
      <c r="BV61" s="1">
        <f ca="1">IF(BT61/BU61=INT(BT61/BU61),1,0)</f>
        <v>0</v>
      </c>
      <c r="BW61" s="1">
        <f ca="1">IF(BV61=0,BT61,BT61/BU61)</f>
        <v>1</v>
      </c>
      <c r="BX61" s="1">
        <v>17</v>
      </c>
      <c r="BY61" s="1">
        <f ca="1">IF(BW61/BX61=INT(BW61/BX61),1,0)</f>
        <v>0</v>
      </c>
      <c r="BZ61" s="1">
        <f ca="1">IF(BY61=0,BW61,BW61/BX61)</f>
        <v>1</v>
      </c>
      <c r="CA61" s="1">
        <v>19</v>
      </c>
      <c r="CB61" s="1">
        <f ca="1">IF(BZ61/CA61=INT(BZ61/CA61),1,0)</f>
        <v>0</v>
      </c>
      <c r="CC61" s="1">
        <f ca="1">IF(CB61=0,BZ61,BZ61/CA61)</f>
        <v>1</v>
      </c>
      <c r="CD61" s="1">
        <v>23</v>
      </c>
      <c r="CE61" s="1">
        <f ca="1">IF(CC61/CD61=INT(CC61/CD61),1,0)</f>
        <v>0</v>
      </c>
      <c r="CF61" s="1">
        <f ca="1">IF(CE61=0,CC61,CC61/CD61)</f>
        <v>1</v>
      </c>
      <c r="CG61" s="1">
        <v>29</v>
      </c>
      <c r="CH61" s="1">
        <f ca="1">IF(CF61/CG61=INT(CF61/CG61),1,0)</f>
        <v>0</v>
      </c>
      <c r="CI61" s="1">
        <f ca="1">IF(CH61=0,CF61,CF61/CG61)</f>
        <v>1</v>
      </c>
      <c r="CJ61" s="1">
        <v>31</v>
      </c>
      <c r="CK61" s="1">
        <f ca="1">IF(CI61/CJ61=INT(CI61/CJ61),1,0)</f>
        <v>0</v>
      </c>
      <c r="CL61" s="1">
        <f ca="1">IF(CK61=0,CI61,CI61/CJ61)</f>
        <v>1</v>
      </c>
      <c r="CM61" s="1">
        <v>37</v>
      </c>
      <c r="CN61" s="1">
        <f ca="1">IF(CL61/CM61=INT(CL61/CM61),1,0)</f>
        <v>0</v>
      </c>
      <c r="CO61" s="1">
        <f ca="1">IF(CN61=0,CL61,CL61/CM61)</f>
        <v>1</v>
      </c>
      <c r="CP61" s="1">
        <v>41</v>
      </c>
      <c r="CQ61" s="1">
        <f ca="1">IF(CO61/CP61=INT(CO61/CP61),1,0)</f>
        <v>0</v>
      </c>
      <c r="CR61" s="1">
        <f ca="1">IF(CQ61=0,CO61,CO61/CP61)</f>
        <v>1</v>
      </c>
      <c r="CS61" s="1">
        <v>43</v>
      </c>
      <c r="CT61" s="1">
        <f ca="1">IF(CR61/CS61=INT(CR61/CS61),1,0)</f>
        <v>0</v>
      </c>
      <c r="CU61" s="1">
        <f ca="1">IF(CT61=0,CR61,CR61/CS61)</f>
        <v>1</v>
      </c>
      <c r="CV61" s="1">
        <v>47</v>
      </c>
      <c r="CW61" s="1">
        <f ca="1">IF(CU61/CV61=INT(CU61/CV61),1,0)</f>
        <v>0</v>
      </c>
      <c r="CX61" s="1">
        <f ca="1">IF(CW61=0,CU61,CU61/CV61)</f>
        <v>1</v>
      </c>
      <c r="CY61" s="1">
        <v>53</v>
      </c>
      <c r="CZ61" s="1">
        <f ca="1">IF(CX61/CY61=INT(CX61/CY61),1,0)</f>
        <v>0</v>
      </c>
      <c r="DA61" s="1">
        <f ca="1">IF(CZ61=0,CX61,CX61/CY61)</f>
        <v>1</v>
      </c>
      <c r="DB61" s="1">
        <v>59</v>
      </c>
      <c r="DC61" s="1">
        <f ca="1">IF(DA61/DB61=INT(DA61/DB61),1,0)</f>
        <v>0</v>
      </c>
      <c r="DD61" s="1">
        <f ca="1">IF(DC61=0,DA61,DA61/DB61)</f>
        <v>1</v>
      </c>
      <c r="DE61" s="1">
        <v>61</v>
      </c>
      <c r="DF61" s="1">
        <f ca="1">IF(DD61/DE61=INT(DD61/DE61),1,0)</f>
        <v>0</v>
      </c>
      <c r="DG61" s="1">
        <f ca="1">IF(DF61=0,DD61,DD61/DE61)</f>
        <v>1</v>
      </c>
      <c r="DH61" s="1">
        <v>67</v>
      </c>
      <c r="DI61" s="1">
        <f ca="1">IF(DG61/DH61=INT(DG61/DH61),1,0)</f>
        <v>0</v>
      </c>
      <c r="DJ61" s="1">
        <f ca="1">IF(DI61=0,DG61,DG61/DH61)</f>
        <v>1</v>
      </c>
      <c r="DK61" s="1">
        <v>71</v>
      </c>
      <c r="DL61" s="1">
        <f ca="1">IF(DJ61/DK61=INT(DJ61/DK61),1,0)</f>
        <v>0</v>
      </c>
      <c r="DM61" s="1">
        <f ca="1">IF(DL61=0,DJ61,DJ61/DK61)</f>
        <v>1</v>
      </c>
      <c r="DN61" s="1">
        <v>73</v>
      </c>
      <c r="DO61" s="1">
        <f ca="1">IF(DM61/DN61=INT(DM61/DN61),1,0)</f>
        <v>0</v>
      </c>
      <c r="DP61" s="1">
        <f ca="1">IF(DO61=0,DM61,DM61/DN61)</f>
        <v>1</v>
      </c>
      <c r="DQ61" s="1">
        <v>79</v>
      </c>
      <c r="DR61" s="1">
        <f ca="1">IF(DP61/DQ61=INT(DP61/DQ61),1,0)</f>
        <v>0</v>
      </c>
      <c r="DS61" s="1">
        <f ca="1">IF(DR61=0,DP61,DP61/DQ61)</f>
        <v>1</v>
      </c>
      <c r="DT61" s="1">
        <v>83</v>
      </c>
      <c r="DU61" s="1">
        <f ca="1">IF(DS61/DT61=INT(DS61/DT61),1,0)</f>
        <v>0</v>
      </c>
      <c r="DV61" s="1">
        <f ca="1">IF(DU61=0,DS61,DS61/DT61)</f>
        <v>1</v>
      </c>
      <c r="DW61" s="1">
        <v>89</v>
      </c>
      <c r="DX61" s="1">
        <f ca="1">IF(DV61/DW61=INT(DV61/DW61),1,0)</f>
        <v>0</v>
      </c>
      <c r="DY61" s="1">
        <f ca="1">IF(DX61=0,DV61,DV61/DW61)</f>
        <v>1</v>
      </c>
      <c r="DZ61" s="1">
        <v>97</v>
      </c>
      <c r="EA61" s="1">
        <f ca="1">IF(DY61/DZ61=INT(DY61/DZ61),1,0)</f>
        <v>0</v>
      </c>
      <c r="EB61" s="1">
        <f ca="1">IF(EA61=0,DY61,DY61/DZ61)</f>
        <v>1</v>
      </c>
      <c r="EC61" s="1">
        <v>101</v>
      </c>
      <c r="ED61" s="1">
        <f ca="1">IF(EB61/EC61=INT(EB61/EC61),1,0)</f>
        <v>0</v>
      </c>
      <c r="EE61" s="1">
        <f ca="1">IF(ED61=0,EB61,EB61/EC61)</f>
        <v>1</v>
      </c>
      <c r="EF61" s="1">
        <v>103</v>
      </c>
      <c r="EG61" s="1">
        <f ca="1">IF(EE61/EF61=INT(EE61/EF61),1,0)</f>
        <v>0</v>
      </c>
      <c r="EH61" s="1">
        <f ca="1">IF(EG61=0,EE61,EE61/EF61)</f>
        <v>1</v>
      </c>
      <c r="EI61" s="1">
        <v>107</v>
      </c>
      <c r="EJ61" s="1">
        <f ca="1">IF(EH61/EI61=INT(EH61/EI61),1,0)</f>
        <v>0</v>
      </c>
      <c r="EK61" s="1">
        <f ca="1">IF(EJ61=0,EH61,EH61/EI61)</f>
        <v>1</v>
      </c>
      <c r="EL61" s="1">
        <v>109</v>
      </c>
      <c r="EM61" s="1">
        <f ca="1">IF(EK61/EL61=INT(EK61/EL61),1,0)</f>
        <v>0</v>
      </c>
      <c r="EN61" s="1">
        <f ca="1">IF(EM61=0,EK61,EK61/EL61)</f>
        <v>1</v>
      </c>
      <c r="EO61" s="1">
        <v>113</v>
      </c>
      <c r="EP61" s="1">
        <f ca="1">IF(EN61/EO61=INT(EN61/EO61),1,0)</f>
        <v>0</v>
      </c>
      <c r="EQ61" s="1">
        <f ca="1">IF(EP61=0,EN61,EN61/EO61)</f>
        <v>1</v>
      </c>
      <c r="ER61" s="1">
        <v>127</v>
      </c>
      <c r="ES61" s="1">
        <f ca="1">IF(EQ61/ER61=INT(EQ61/ER61),1,0)</f>
        <v>0</v>
      </c>
      <c r="ET61" s="1">
        <f ca="1">IF(ES61=0,EQ61,EQ61/ER61)</f>
        <v>1</v>
      </c>
      <c r="EU61" s="1">
        <v>131</v>
      </c>
      <c r="EV61" s="1">
        <f ca="1">IF(ET61/EU61=INT(ET61/EU61),1,0)</f>
        <v>0</v>
      </c>
      <c r="EW61" s="1">
        <f ca="1">IF(EV61=0,ET61,ET61/EU61)</f>
        <v>1</v>
      </c>
      <c r="EX61" s="1">
        <v>137</v>
      </c>
      <c r="EY61" s="1">
        <f ca="1">IF(EW61/EX61=INT(EW61/EX61),1,0)</f>
        <v>0</v>
      </c>
      <c r="EZ61" s="1">
        <f ca="1">IF(EY61=0,EW61,EW61/EX61)</f>
        <v>1</v>
      </c>
      <c r="FA61" s="1">
        <v>139</v>
      </c>
      <c r="FB61" s="1">
        <f ca="1">IF(EZ61/FA61=INT(EZ61/FA61),1,0)</f>
        <v>0</v>
      </c>
      <c r="FC61" s="1">
        <f ca="1">IF(FB61=0,EZ61,EZ61/FA61)</f>
        <v>1</v>
      </c>
      <c r="FD61" s="1">
        <v>149</v>
      </c>
      <c r="FE61" s="1">
        <f ca="1">IF(FC61/FD61=INT(FC61/FD61),1,0)</f>
        <v>0</v>
      </c>
      <c r="FF61" s="1">
        <f ca="1">IF(FE61=0,FC61,FC61/FD61)</f>
        <v>1</v>
      </c>
      <c r="FG61" s="1"/>
      <c r="FH61" s="1">
        <f ca="1">8*AF61+4*AI61+2*AL61+AO61</f>
        <v>4</v>
      </c>
      <c r="FI61" s="1">
        <f ca="1">4*AR61+2*AU61+AX61</f>
        <v>0</v>
      </c>
      <c r="FJ61" s="1">
        <f ca="1">2*BA61+BD61</f>
        <v>0</v>
      </c>
      <c r="FK61" s="1">
        <f ca="1">2*BG61+BJ61</f>
        <v>0</v>
      </c>
      <c r="FL61" s="1">
        <f ca="1">2*BM61+BP61</f>
        <v>0</v>
      </c>
      <c r="FM61" s="1">
        <f ca="1">2*BS61+BV61</f>
        <v>0</v>
      </c>
      <c r="FN61" s="1">
        <f ca="1">BY61</f>
        <v>0</v>
      </c>
      <c r="FO61" s="1">
        <f ca="1">CB61</f>
        <v>0</v>
      </c>
      <c r="FP61" s="1">
        <f ca="1">CE61</f>
        <v>0</v>
      </c>
      <c r="FQ61" s="1">
        <f ca="1">CH61</f>
        <v>0</v>
      </c>
      <c r="FR61" s="1">
        <f ca="1">CK61</f>
        <v>0</v>
      </c>
      <c r="FS61">
        <f ca="1">CN61</f>
        <v>0</v>
      </c>
      <c r="FT61">
        <f ca="1">CQ61</f>
        <v>0</v>
      </c>
      <c r="FU61">
        <f ca="1">CT61</f>
        <v>0</v>
      </c>
      <c r="FV61">
        <f ca="1">CW61</f>
        <v>0</v>
      </c>
      <c r="FW61">
        <f ca="1">CZ61</f>
        <v>0</v>
      </c>
      <c r="FX61">
        <f ca="1">DC61</f>
        <v>0</v>
      </c>
      <c r="FY61">
        <f ca="1">DF61</f>
        <v>0</v>
      </c>
      <c r="FZ61">
        <f ca="1">DI61</f>
        <v>0</v>
      </c>
      <c r="GA61">
        <f ca="1">DL61</f>
        <v>0</v>
      </c>
      <c r="GB61">
        <f ca="1">DO61</f>
        <v>0</v>
      </c>
      <c r="GC61">
        <f ca="1">DR61</f>
        <v>0</v>
      </c>
      <c r="GD61">
        <f ca="1">DU61</f>
        <v>0</v>
      </c>
      <c r="GE61">
        <f ca="1">DX61</f>
        <v>0</v>
      </c>
      <c r="GF61">
        <f ca="1">EA61</f>
        <v>0</v>
      </c>
      <c r="GG61">
        <f ca="1">ED61</f>
        <v>0</v>
      </c>
      <c r="GH61">
        <f ca="1">EG61</f>
        <v>0</v>
      </c>
      <c r="GI61">
        <f ca="1">EJ61</f>
        <v>0</v>
      </c>
      <c r="GJ61">
        <f ca="1">EM61</f>
        <v>0</v>
      </c>
      <c r="GK61">
        <f ca="1">EP61</f>
        <v>0</v>
      </c>
      <c r="GL61">
        <f ca="1">ES61</f>
        <v>0</v>
      </c>
      <c r="GM61">
        <f ca="1">EV61</f>
        <v>0</v>
      </c>
      <c r="GN61">
        <f ca="1">EY61</f>
        <v>0</v>
      </c>
      <c r="GO61">
        <f ca="1">FB61</f>
        <v>0</v>
      </c>
      <c r="GP61">
        <f ca="1">FE61</f>
        <v>0</v>
      </c>
      <c r="GQ61">
        <f ca="1">AD61</f>
        <v>16</v>
      </c>
      <c r="GR61">
        <f ca="1">GQ61/GQ64</f>
        <v>16</v>
      </c>
      <c r="GT61">
        <f ca="1">GR61*GR66-GR62*GR65</f>
        <v>-3</v>
      </c>
      <c r="GU61">
        <f ca="1">GT61+GR62*GT62*GR66</f>
        <v>337</v>
      </c>
      <c r="GV61" t="s">
        <v>6</v>
      </c>
      <c r="GX61">
        <f ca="1">AB62</f>
        <v>2</v>
      </c>
      <c r="GY61">
        <f ca="1">GR61</f>
        <v>16</v>
      </c>
      <c r="GZ61">
        <f ca="1">GR62</f>
        <v>17</v>
      </c>
      <c r="HA61">
        <f ca="1">AB66</f>
        <v>0</v>
      </c>
      <c r="HB61">
        <f ca="1">GR65</f>
        <v>19</v>
      </c>
      <c r="HC61">
        <f ca="1">GR66</f>
        <v>20</v>
      </c>
      <c r="HD61" t="str">
        <f ca="1">GX61&amp;"  "&amp;GY61&amp;"/"&amp;GZ61&amp;$HD$7&amp;HB61&amp;"/"&amp;HC61</f>
        <v>2  16/17  –  19/20</v>
      </c>
      <c r="HG61">
        <f ca="1">AB70</f>
        <v>1</v>
      </c>
      <c r="HH61">
        <f ca="1">GR69</f>
        <v>337</v>
      </c>
      <c r="HI61">
        <f ca="1">GR70</f>
        <v>340</v>
      </c>
      <c r="HJ61" t="str">
        <f ca="1">HG61&amp;"  "&amp;HH61&amp;"/"&amp;HI61</f>
        <v>1  337/340</v>
      </c>
      <c r="HK61" t="str">
        <f ca="1">"   "&amp;HH61&amp;"/"&amp;HI61</f>
        <v xml:space="preserve">   337/340</v>
      </c>
      <c r="HL61" t="str">
        <f ca="1">HG61&amp;"   "</f>
        <v xml:space="preserve">1   </v>
      </c>
      <c r="HM61" t="str">
        <f ca="1">IF(HG61=0,HK61,IF(HH61=0,HL61,IF(HH61+HG61=0,"0   ",HJ61)))</f>
        <v>1  337/340</v>
      </c>
    </row>
    <row r="62" spans="2:221" ht="6" hidden="1" customHeight="1" thickTop="1" x14ac:dyDescent="0.25">
      <c r="B62" s="80"/>
      <c r="C62" s="71"/>
      <c r="D62" s="71"/>
      <c r="E62" s="104"/>
      <c r="F62" s="122"/>
      <c r="G62" s="104"/>
      <c r="H62" s="71"/>
      <c r="I62" s="75"/>
      <c r="L62" s="148"/>
      <c r="N62" s="148"/>
      <c r="AB62">
        <f ca="1">AB61+INT(AC61/AC62)</f>
        <v>2</v>
      </c>
      <c r="AC62" s="1">
        <f ca="1">IF(Y61&gt;AC61,INT((RAND()*(Z61-Y61+1)+Y61)),INT((RAND()*(Z61-AC61)+AC61+1)))</f>
        <v>17</v>
      </c>
      <c r="AD62">
        <f ca="1">AC62</f>
        <v>17</v>
      </c>
      <c r="AE62">
        <v>256</v>
      </c>
      <c r="AF62" s="1">
        <f ca="1">IF(AD62/AE62=INT(AD62/AE62),1,0)</f>
        <v>0</v>
      </c>
      <c r="AG62" s="1">
        <f ca="1">IF(AF62=0,AD62,AD62/AE62)</f>
        <v>17</v>
      </c>
      <c r="AH62" s="1">
        <v>16</v>
      </c>
      <c r="AI62" s="1">
        <f ca="1">IF(AG62/AH62=INT(AG62/AH62),1,0)</f>
        <v>0</v>
      </c>
      <c r="AJ62" s="1">
        <f ca="1">IF(AI62=0,AG62,AG62/AH62)</f>
        <v>17</v>
      </c>
      <c r="AK62" s="1">
        <v>4</v>
      </c>
      <c r="AL62" s="1">
        <f ca="1">IF(AJ62/AK62=INT(AJ62/AK62),1,0)</f>
        <v>0</v>
      </c>
      <c r="AM62" s="1">
        <f ca="1">IF(AL62=0,AJ62,AJ62/AK62)</f>
        <v>17</v>
      </c>
      <c r="AN62" s="1">
        <v>2</v>
      </c>
      <c r="AO62" s="1">
        <f ca="1">IF(AM62/AN62=INT(AM62/AN62),1,0)</f>
        <v>0</v>
      </c>
      <c r="AP62" s="1">
        <f ca="1">IF(AO62=0,AM62,AM62/AN62)</f>
        <v>17</v>
      </c>
      <c r="AQ62" s="1">
        <v>81</v>
      </c>
      <c r="AR62" s="1">
        <f ca="1">IF(AP62/AQ62=INT(AP62/AQ62),1,0)</f>
        <v>0</v>
      </c>
      <c r="AS62" s="1">
        <f ca="1">IF(AR62=0,AP62,AP62/AQ62)</f>
        <v>17</v>
      </c>
      <c r="AT62" s="1">
        <v>9</v>
      </c>
      <c r="AU62" s="1">
        <f ca="1">IF(AS62/AT62=INT(AS62/AT62),1,0)</f>
        <v>0</v>
      </c>
      <c r="AV62" s="1">
        <f ca="1">IF(AU62=0,AS62,AS62/AT62)</f>
        <v>17</v>
      </c>
      <c r="AW62" s="1">
        <v>3</v>
      </c>
      <c r="AX62" s="1">
        <f ca="1">IF(AV62/AW62=INT(AV62/AW62),1,0)</f>
        <v>0</v>
      </c>
      <c r="AY62" s="1">
        <f ca="1">IF(AX62=0,AV62,AV62/AW62)</f>
        <v>17</v>
      </c>
      <c r="AZ62" s="1">
        <v>25</v>
      </c>
      <c r="BA62" s="1">
        <f ca="1">IF(AY62/AZ62=INT(AY62/AZ62),1,0)</f>
        <v>0</v>
      </c>
      <c r="BB62" s="1">
        <f ca="1">IF(BA62=0,AY62,AY62/AZ62)</f>
        <v>17</v>
      </c>
      <c r="BC62" s="1">
        <v>5</v>
      </c>
      <c r="BD62" s="1">
        <f ca="1">IF(BB62/BC62=INT(BB62/BC62),1,0)</f>
        <v>0</v>
      </c>
      <c r="BE62" s="1">
        <f ca="1">IF(BD62=0,BB62,BB62/BC62)</f>
        <v>17</v>
      </c>
      <c r="BF62" s="1">
        <v>49</v>
      </c>
      <c r="BG62" s="1">
        <f ca="1">IF(BE62/BF62=INT(BE62/BF62),1,0)</f>
        <v>0</v>
      </c>
      <c r="BH62" s="1">
        <f ca="1">IF(BG62=0,BE62,BE62/BF62)</f>
        <v>17</v>
      </c>
      <c r="BI62" s="1">
        <v>7</v>
      </c>
      <c r="BJ62" s="1">
        <f ca="1">IF(BH62/BI62=INT(BH62/BI62),1,0)</f>
        <v>0</v>
      </c>
      <c r="BK62" s="1">
        <f ca="1">IF(BJ62=0,BH62,BH62/BI62)</f>
        <v>17</v>
      </c>
      <c r="BL62" s="1">
        <v>121</v>
      </c>
      <c r="BM62" s="1">
        <f ca="1">IF(BK62/BL62=INT(BK62/BL62),1,0)</f>
        <v>0</v>
      </c>
      <c r="BN62" s="1">
        <f ca="1">IF(BM62=0,BK62,BK62/BL62)</f>
        <v>17</v>
      </c>
      <c r="BO62" s="1">
        <v>11</v>
      </c>
      <c r="BP62" s="1">
        <f ca="1">IF(BN62/BO62=INT(BN62/BO62),1,0)</f>
        <v>0</v>
      </c>
      <c r="BQ62" s="1">
        <f ca="1">IF(BP62=0,BN62,BN62/BO62)</f>
        <v>17</v>
      </c>
      <c r="BR62" s="1">
        <v>169</v>
      </c>
      <c r="BS62" s="1">
        <f ca="1">IF(BQ62/BR62=INT(BQ62/BR62),1,0)</f>
        <v>0</v>
      </c>
      <c r="BT62" s="1">
        <f ca="1">IF(BS62=0,BQ62,BQ62/BR62)</f>
        <v>17</v>
      </c>
      <c r="BU62" s="1">
        <v>13</v>
      </c>
      <c r="BV62" s="1">
        <f ca="1">IF(BT62/BU62=INT(BT62/BU62),1,0)</f>
        <v>0</v>
      </c>
      <c r="BW62" s="1">
        <f ca="1">IF(BV62=0,BT62,BT62/BU62)</f>
        <v>17</v>
      </c>
      <c r="BX62" s="1">
        <v>17</v>
      </c>
      <c r="BY62" s="1">
        <f ca="1">IF(BW62/BX62=INT(BW62/BX62),1,0)</f>
        <v>1</v>
      </c>
      <c r="BZ62" s="1">
        <f ca="1">IF(BY62=0,BW62,BW62/BX62)</f>
        <v>1</v>
      </c>
      <c r="CA62" s="1">
        <v>19</v>
      </c>
      <c r="CB62" s="1">
        <f ca="1">IF(BZ62/CA62=INT(BZ62/CA62),1,0)</f>
        <v>0</v>
      </c>
      <c r="CC62" s="1">
        <f ca="1">IF(CB62=0,BZ62,BZ62/CA62)</f>
        <v>1</v>
      </c>
      <c r="CD62" s="1">
        <v>23</v>
      </c>
      <c r="CE62" s="1">
        <f ca="1">IF(CC62/CD62=INT(CC62/CD62),1,0)</f>
        <v>0</v>
      </c>
      <c r="CF62" s="1">
        <f ca="1">IF(CE62=0,CC62,CC62/CD62)</f>
        <v>1</v>
      </c>
      <c r="CG62" s="1">
        <v>29</v>
      </c>
      <c r="CH62" s="1">
        <f ca="1">IF(CF62/CG62=INT(CF62/CG62),1,0)</f>
        <v>0</v>
      </c>
      <c r="CI62" s="1">
        <f ca="1">IF(CH62=0,CF62,CF62/CG62)</f>
        <v>1</v>
      </c>
      <c r="CJ62" s="1">
        <v>31</v>
      </c>
      <c r="CK62" s="1">
        <f ca="1">IF(CI62/CJ62=INT(CI62/CJ62),1,0)</f>
        <v>0</v>
      </c>
      <c r="CL62" s="1">
        <f ca="1">IF(CK62=0,CI62,CI62/CJ62)</f>
        <v>1</v>
      </c>
      <c r="CM62" s="1">
        <v>37</v>
      </c>
      <c r="CN62" s="1">
        <f ca="1">IF(CL62/CM62=INT(CL62/CM62),1,0)</f>
        <v>0</v>
      </c>
      <c r="CO62" s="1">
        <f ca="1">IF(CN62=0,CL62,CL62/CM62)</f>
        <v>1</v>
      </c>
      <c r="CP62" s="1">
        <v>41</v>
      </c>
      <c r="CQ62" s="1">
        <f ca="1">IF(CO62/CP62=INT(CO62/CP62),1,0)</f>
        <v>0</v>
      </c>
      <c r="CR62" s="1">
        <f ca="1">IF(CQ62=0,CO62,CO62/CP62)</f>
        <v>1</v>
      </c>
      <c r="CS62" s="1">
        <v>43</v>
      </c>
      <c r="CT62" s="1">
        <f ca="1">IF(CR62/CS62=INT(CR62/CS62),1,0)</f>
        <v>0</v>
      </c>
      <c r="CU62" s="1">
        <f ca="1">IF(CT62=0,CR62,CR62/CS62)</f>
        <v>1</v>
      </c>
      <c r="CV62" s="1">
        <v>47</v>
      </c>
      <c r="CW62" s="1">
        <f ca="1">IF(CU62/CV62=INT(CU62/CV62),1,0)</f>
        <v>0</v>
      </c>
      <c r="CX62" s="1">
        <f ca="1">IF(CW62=0,CU62,CU62/CV62)</f>
        <v>1</v>
      </c>
      <c r="CY62" s="1">
        <v>53</v>
      </c>
      <c r="CZ62" s="1">
        <f ca="1">IF(CX62/CY62=INT(CX62/CY62),1,0)</f>
        <v>0</v>
      </c>
      <c r="DA62" s="1">
        <f ca="1">IF(CZ62=0,CX62,CX62/CY62)</f>
        <v>1</v>
      </c>
      <c r="DB62" s="1">
        <v>59</v>
      </c>
      <c r="DC62" s="1">
        <f ca="1">IF(DA62/DB62=INT(DA62/DB62),1,0)</f>
        <v>0</v>
      </c>
      <c r="DD62" s="1">
        <f ca="1">IF(DC62=0,DA62,DA62/DB62)</f>
        <v>1</v>
      </c>
      <c r="DE62" s="1">
        <v>61</v>
      </c>
      <c r="DF62" s="1">
        <f ca="1">IF(DD62/DE62=INT(DD62/DE62),1,0)</f>
        <v>0</v>
      </c>
      <c r="DG62" s="1">
        <f ca="1">IF(DF62=0,DD62,DD62/DE62)</f>
        <v>1</v>
      </c>
      <c r="DH62" s="1">
        <v>67</v>
      </c>
      <c r="DI62" s="1">
        <f ca="1">IF(DG62/DH62=INT(DG62/DH62),1,0)</f>
        <v>0</v>
      </c>
      <c r="DJ62" s="1">
        <f ca="1">IF(DI62=0,DG62,DG62/DH62)</f>
        <v>1</v>
      </c>
      <c r="DK62" s="1">
        <v>71</v>
      </c>
      <c r="DL62" s="1">
        <f ca="1">IF(DJ62/DK62=INT(DJ62/DK62),1,0)</f>
        <v>0</v>
      </c>
      <c r="DM62" s="1">
        <f ca="1">IF(DL62=0,DJ62,DJ62/DK62)</f>
        <v>1</v>
      </c>
      <c r="DN62" s="1">
        <v>73</v>
      </c>
      <c r="DO62" s="1">
        <f ca="1">IF(DM62/DN62=INT(DM62/DN62),1,0)</f>
        <v>0</v>
      </c>
      <c r="DP62" s="1">
        <f ca="1">IF(DO62=0,DM62,DM62/DN62)</f>
        <v>1</v>
      </c>
      <c r="DQ62" s="1">
        <v>79</v>
      </c>
      <c r="DR62" s="1">
        <f ca="1">IF(DP62/DQ62=INT(DP62/DQ62),1,0)</f>
        <v>0</v>
      </c>
      <c r="DS62" s="1">
        <f ca="1">IF(DR62=0,DP62,DP62/DQ62)</f>
        <v>1</v>
      </c>
      <c r="DT62" s="1">
        <v>83</v>
      </c>
      <c r="DU62" s="1">
        <f ca="1">IF(DS62/DT62=INT(DS62/DT62),1,0)</f>
        <v>0</v>
      </c>
      <c r="DV62" s="1">
        <f ca="1">IF(DU62=0,DS62,DS62/DT62)</f>
        <v>1</v>
      </c>
      <c r="DW62" s="1">
        <v>89</v>
      </c>
      <c r="DX62" s="1">
        <f ca="1">IF(DV62/DW62=INT(DV62/DW62),1,0)</f>
        <v>0</v>
      </c>
      <c r="DY62" s="1">
        <f ca="1">IF(DX62=0,DV62,DV62/DW62)</f>
        <v>1</v>
      </c>
      <c r="DZ62" s="1">
        <v>97</v>
      </c>
      <c r="EA62" s="1">
        <f ca="1">IF(DY62/DZ62=INT(DY62/DZ62),1,0)</f>
        <v>0</v>
      </c>
      <c r="EB62" s="1">
        <f ca="1">IF(EA62=0,DY62,DY62/DZ62)</f>
        <v>1</v>
      </c>
      <c r="EC62" s="1">
        <v>101</v>
      </c>
      <c r="ED62" s="1">
        <f ca="1">IF(EB62/EC62=INT(EB62/EC62),1,0)</f>
        <v>0</v>
      </c>
      <c r="EE62" s="1">
        <f ca="1">IF(ED62=0,EB62,EB62/EC62)</f>
        <v>1</v>
      </c>
      <c r="EF62" s="1">
        <v>103</v>
      </c>
      <c r="EG62" s="1">
        <f ca="1">IF(EE62/EF62=INT(EE62/EF62),1,0)</f>
        <v>0</v>
      </c>
      <c r="EH62" s="1">
        <f ca="1">IF(EG62=0,EE62,EE62/EF62)</f>
        <v>1</v>
      </c>
      <c r="EI62" s="1">
        <v>107</v>
      </c>
      <c r="EJ62" s="1">
        <f ca="1">IF(EH62/EI62=INT(EH62/EI62),1,0)</f>
        <v>0</v>
      </c>
      <c r="EK62" s="1">
        <f ca="1">IF(EJ62=0,EH62,EH62/EI62)</f>
        <v>1</v>
      </c>
      <c r="EL62" s="1">
        <v>109</v>
      </c>
      <c r="EM62" s="1">
        <f ca="1">IF(EK62/EL62=INT(EK62/EL62),1,0)</f>
        <v>0</v>
      </c>
      <c r="EN62" s="1">
        <f ca="1">IF(EM62=0,EK62,EK62/EL62)</f>
        <v>1</v>
      </c>
      <c r="EO62" s="1">
        <v>113</v>
      </c>
      <c r="EP62" s="1">
        <f ca="1">IF(EN62/EO62=INT(EN62/EO62),1,0)</f>
        <v>0</v>
      </c>
      <c r="EQ62" s="1">
        <f ca="1">IF(EP62=0,EN62,EN62/EO62)</f>
        <v>1</v>
      </c>
      <c r="ER62" s="1">
        <v>127</v>
      </c>
      <c r="ES62" s="1">
        <f ca="1">IF(EQ62/ER62=INT(EQ62/ER62),1,0)</f>
        <v>0</v>
      </c>
      <c r="ET62" s="1">
        <f ca="1">IF(ES62=0,EQ62,EQ62/ER62)</f>
        <v>1</v>
      </c>
      <c r="EU62" s="1">
        <v>131</v>
      </c>
      <c r="EV62" s="1">
        <f ca="1">IF(ET62/EU62=INT(ET62/EU62),1,0)</f>
        <v>0</v>
      </c>
      <c r="EW62" s="1">
        <f ca="1">IF(EV62=0,ET62,ET62/EU62)</f>
        <v>1</v>
      </c>
      <c r="EX62" s="1">
        <v>137</v>
      </c>
      <c r="EY62" s="1">
        <f ca="1">IF(EW62/EX62=INT(EW62/EX62),1,0)</f>
        <v>0</v>
      </c>
      <c r="EZ62" s="1">
        <f ca="1">IF(EY62=0,EW62,EW62/EX62)</f>
        <v>1</v>
      </c>
      <c r="FA62" s="1">
        <v>139</v>
      </c>
      <c r="FB62" s="1">
        <f ca="1">IF(EZ62/FA62=INT(EZ62/FA62),1,0)</f>
        <v>0</v>
      </c>
      <c r="FC62" s="1">
        <f ca="1">IF(FB62=0,EZ62,EZ62/FA62)</f>
        <v>1</v>
      </c>
      <c r="FD62" s="1">
        <v>149</v>
      </c>
      <c r="FE62" s="1">
        <f ca="1">IF(FC62/FD62=INT(FC62/FD62),1,0)</f>
        <v>0</v>
      </c>
      <c r="FF62" s="1">
        <f ca="1">IF(FE62=0,FC62,FC62/FD62)</f>
        <v>1</v>
      </c>
      <c r="FG62" s="1"/>
      <c r="FH62" s="1">
        <f ca="1">8*AF62+4*AI62+2*AL62+AO62</f>
        <v>0</v>
      </c>
      <c r="FI62" s="1">
        <f ca="1">4*AR62+2*AU62+AX62</f>
        <v>0</v>
      </c>
      <c r="FJ62" s="1">
        <f ca="1">2*BA62+BD62</f>
        <v>0</v>
      </c>
      <c r="FK62" s="1">
        <f ca="1">2*BG62+BJ62</f>
        <v>0</v>
      </c>
      <c r="FL62" s="1">
        <f ca="1">2*BM62+BP62</f>
        <v>0</v>
      </c>
      <c r="FM62" s="1">
        <f ca="1">2*BS62+BV62</f>
        <v>0</v>
      </c>
      <c r="FN62" s="1">
        <f ca="1">BY62</f>
        <v>1</v>
      </c>
      <c r="FO62" s="1">
        <f ca="1">CB62</f>
        <v>0</v>
      </c>
      <c r="FP62" s="1">
        <f ca="1">CE62</f>
        <v>0</v>
      </c>
      <c r="FQ62" s="1">
        <f ca="1">CH62</f>
        <v>0</v>
      </c>
      <c r="FR62" s="1">
        <f ca="1">CK62</f>
        <v>0</v>
      </c>
      <c r="FS62">
        <f ca="1">CN62</f>
        <v>0</v>
      </c>
      <c r="FT62">
        <f ca="1">CQ62</f>
        <v>0</v>
      </c>
      <c r="FU62">
        <f ca="1">CT62</f>
        <v>0</v>
      </c>
      <c r="FV62">
        <f ca="1">CW62</f>
        <v>0</v>
      </c>
      <c r="FW62">
        <f ca="1">CZ62</f>
        <v>0</v>
      </c>
      <c r="FX62">
        <f ca="1">DC62</f>
        <v>0</v>
      </c>
      <c r="FY62">
        <f ca="1">DF62</f>
        <v>0</v>
      </c>
      <c r="FZ62">
        <f ca="1">DI62</f>
        <v>0</v>
      </c>
      <c r="GA62">
        <f ca="1">DL62</f>
        <v>0</v>
      </c>
      <c r="GB62">
        <f ca="1">DO62</f>
        <v>0</v>
      </c>
      <c r="GC62">
        <f ca="1">DR62</f>
        <v>0</v>
      </c>
      <c r="GD62">
        <f ca="1">DU62</f>
        <v>0</v>
      </c>
      <c r="GE62">
        <f ca="1">DX62</f>
        <v>0</v>
      </c>
      <c r="GF62">
        <f ca="1">EA62</f>
        <v>0</v>
      </c>
      <c r="GG62">
        <f ca="1">ED62</f>
        <v>0</v>
      </c>
      <c r="GH62">
        <f ca="1">EG62</f>
        <v>0</v>
      </c>
      <c r="GI62">
        <f ca="1">EJ62</f>
        <v>0</v>
      </c>
      <c r="GJ62">
        <f ca="1">EM62</f>
        <v>0</v>
      </c>
      <c r="GK62">
        <f ca="1">EP62</f>
        <v>0</v>
      </c>
      <c r="GL62">
        <f ca="1">ES62</f>
        <v>0</v>
      </c>
      <c r="GM62">
        <f ca="1">EV62</f>
        <v>0</v>
      </c>
      <c r="GN62">
        <f ca="1">EY62</f>
        <v>0</v>
      </c>
      <c r="GO62">
        <f ca="1">FB62</f>
        <v>0</v>
      </c>
      <c r="GP62">
        <f ca="1">FE62</f>
        <v>0</v>
      </c>
      <c r="GQ62">
        <f ca="1">AD62</f>
        <v>17</v>
      </c>
      <c r="GR62">
        <f ca="1">GQ62/GQ64</f>
        <v>17</v>
      </c>
      <c r="GT62">
        <f ca="1">IF(GT61&lt;0,1,0)</f>
        <v>1</v>
      </c>
      <c r="GU62">
        <f ca="1">GR62*GR66</f>
        <v>340</v>
      </c>
      <c r="GV62" t="s">
        <v>7</v>
      </c>
    </row>
    <row r="63" spans="2:221" ht="5.25" hidden="1" customHeight="1" x14ac:dyDescent="0.25">
      <c r="B63" s="80"/>
      <c r="C63" s="71"/>
      <c r="D63" s="71"/>
      <c r="E63" s="104"/>
      <c r="F63" s="122"/>
      <c r="G63" s="104"/>
      <c r="H63" s="71"/>
      <c r="I63" s="75"/>
      <c r="L63" s="148"/>
      <c r="M63" s="162"/>
      <c r="N63" s="148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>
        <f t="shared" ref="FH63:GP63" ca="1" si="120">IF(FH61&lt;FH62,FH61,FH62)</f>
        <v>0</v>
      </c>
      <c r="FI63" s="1">
        <f t="shared" ca="1" si="120"/>
        <v>0</v>
      </c>
      <c r="FJ63" s="1">
        <f t="shared" ca="1" si="120"/>
        <v>0</v>
      </c>
      <c r="FK63" s="1">
        <f t="shared" ca="1" si="120"/>
        <v>0</v>
      </c>
      <c r="FL63" s="1">
        <f t="shared" ca="1" si="120"/>
        <v>0</v>
      </c>
      <c r="FM63" s="1">
        <f t="shared" ca="1" si="120"/>
        <v>0</v>
      </c>
      <c r="FN63" s="1">
        <f t="shared" ca="1" si="120"/>
        <v>0</v>
      </c>
      <c r="FO63" s="1">
        <f t="shared" ca="1" si="120"/>
        <v>0</v>
      </c>
      <c r="FP63" s="1">
        <f t="shared" ca="1" si="120"/>
        <v>0</v>
      </c>
      <c r="FQ63" s="1">
        <f t="shared" ca="1" si="120"/>
        <v>0</v>
      </c>
      <c r="FR63" s="1">
        <f t="shared" ca="1" si="120"/>
        <v>0</v>
      </c>
      <c r="FS63" s="1">
        <f t="shared" ca="1" si="120"/>
        <v>0</v>
      </c>
      <c r="FT63" s="1">
        <f t="shared" ca="1" si="120"/>
        <v>0</v>
      </c>
      <c r="FU63" s="1">
        <f t="shared" ca="1" si="120"/>
        <v>0</v>
      </c>
      <c r="FV63" s="1">
        <f t="shared" ca="1" si="120"/>
        <v>0</v>
      </c>
      <c r="FW63" s="1">
        <f t="shared" ca="1" si="120"/>
        <v>0</v>
      </c>
      <c r="FX63" s="1">
        <f t="shared" ca="1" si="120"/>
        <v>0</v>
      </c>
      <c r="FY63" s="1">
        <f t="shared" ca="1" si="120"/>
        <v>0</v>
      </c>
      <c r="FZ63" s="1">
        <f t="shared" ca="1" si="120"/>
        <v>0</v>
      </c>
      <c r="GA63" s="1">
        <f t="shared" ca="1" si="120"/>
        <v>0</v>
      </c>
      <c r="GB63" s="1">
        <f t="shared" ca="1" si="120"/>
        <v>0</v>
      </c>
      <c r="GC63" s="1">
        <f t="shared" ca="1" si="120"/>
        <v>0</v>
      </c>
      <c r="GD63" s="1">
        <f t="shared" ca="1" si="120"/>
        <v>0</v>
      </c>
      <c r="GE63" s="1">
        <f t="shared" ca="1" si="120"/>
        <v>0</v>
      </c>
      <c r="GF63" s="1">
        <f t="shared" ca="1" si="120"/>
        <v>0</v>
      </c>
      <c r="GG63" s="1">
        <f t="shared" ca="1" si="120"/>
        <v>0</v>
      </c>
      <c r="GH63" s="1">
        <f t="shared" ca="1" si="120"/>
        <v>0</v>
      </c>
      <c r="GI63" s="1">
        <f t="shared" ca="1" si="120"/>
        <v>0</v>
      </c>
      <c r="GJ63" s="1">
        <f t="shared" ca="1" si="120"/>
        <v>0</v>
      </c>
      <c r="GK63" s="1">
        <f t="shared" ca="1" si="120"/>
        <v>0</v>
      </c>
      <c r="GL63" s="1">
        <f t="shared" ca="1" si="120"/>
        <v>0</v>
      </c>
      <c r="GM63" s="1">
        <f t="shared" ca="1" si="120"/>
        <v>0</v>
      </c>
      <c r="GN63" s="1">
        <f t="shared" ca="1" si="120"/>
        <v>0</v>
      </c>
      <c r="GO63" s="1">
        <f t="shared" ca="1" si="120"/>
        <v>0</v>
      </c>
      <c r="GP63" s="1">
        <f t="shared" ca="1" si="120"/>
        <v>0</v>
      </c>
      <c r="GU63">
        <f ca="1">AB62-AB66-GT62</f>
        <v>1</v>
      </c>
      <c r="GV63" t="s">
        <v>3</v>
      </c>
    </row>
    <row r="64" spans="2:221" ht="6" hidden="1" customHeight="1" x14ac:dyDescent="0.25">
      <c r="B64" s="80"/>
      <c r="C64" s="71"/>
      <c r="D64" s="71"/>
      <c r="E64" s="104"/>
      <c r="F64" s="122"/>
      <c r="G64" s="104"/>
      <c r="H64" s="71"/>
      <c r="I64" s="75"/>
      <c r="L64" s="148"/>
      <c r="M64" s="162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>
        <f ca="1">FH$3^FH63</f>
        <v>1</v>
      </c>
      <c r="FI64">
        <f ca="1">FI$3^FI63*FH64</f>
        <v>1</v>
      </c>
      <c r="FJ64">
        <f t="shared" ref="FJ64" ca="1" si="121">FJ$3^FJ63*FI64</f>
        <v>1</v>
      </c>
      <c r="FK64">
        <f t="shared" ref="FK64" ca="1" si="122">FK$3^FK63*FJ64</f>
        <v>1</v>
      </c>
      <c r="FL64">
        <f t="shared" ref="FL64" ca="1" si="123">FL$3^FL63*FK64</f>
        <v>1</v>
      </c>
      <c r="FM64">
        <f t="shared" ref="FM64" ca="1" si="124">FM$3^FM63*FL64</f>
        <v>1</v>
      </c>
      <c r="FN64">
        <f t="shared" ref="FN64" ca="1" si="125">FN$3^FN63*FM64</f>
        <v>1</v>
      </c>
      <c r="FO64">
        <f t="shared" ref="FO64" ca="1" si="126">FO$3^FO63*FN64</f>
        <v>1</v>
      </c>
      <c r="FP64">
        <f t="shared" ref="FP64" ca="1" si="127">FP$3^FP63*FO64</f>
        <v>1</v>
      </c>
      <c r="FQ64">
        <f t="shared" ref="FQ64" ca="1" si="128">FQ$3^FQ63*FP64</f>
        <v>1</v>
      </c>
      <c r="FR64">
        <f t="shared" ref="FR64" ca="1" si="129">FR$3^FR63*FQ64</f>
        <v>1</v>
      </c>
      <c r="FS64">
        <f t="shared" ref="FS64" ca="1" si="130">FS$3^FS63*FR64</f>
        <v>1</v>
      </c>
      <c r="FT64">
        <f t="shared" ref="FT64" ca="1" si="131">FT$3^FT63*FS64</f>
        <v>1</v>
      </c>
      <c r="FU64">
        <f t="shared" ref="FU64" ca="1" si="132">FU$3^FU63*FT64</f>
        <v>1</v>
      </c>
      <c r="FV64">
        <f t="shared" ref="FV64" ca="1" si="133">FV$3^FV63*FU64</f>
        <v>1</v>
      </c>
      <c r="FW64">
        <f t="shared" ref="FW64" ca="1" si="134">FW$3^FW63*FV64</f>
        <v>1</v>
      </c>
      <c r="FX64">
        <f t="shared" ref="FX64" ca="1" si="135">FX$3^FX63*FW64</f>
        <v>1</v>
      </c>
      <c r="FY64">
        <f t="shared" ref="FY64" ca="1" si="136">FY$3^FY63*FX64</f>
        <v>1</v>
      </c>
      <c r="FZ64">
        <f t="shared" ref="FZ64" ca="1" si="137">FZ$3^FZ63*FY64</f>
        <v>1</v>
      </c>
      <c r="GA64">
        <f t="shared" ref="GA64" ca="1" si="138">GA$3^GA63*FZ64</f>
        <v>1</v>
      </c>
      <c r="GB64">
        <f t="shared" ref="GB64" ca="1" si="139">GB$3^GB63*GA64</f>
        <v>1</v>
      </c>
      <c r="GC64">
        <f t="shared" ref="GC64" ca="1" si="140">GC$3^GC63*GB64</f>
        <v>1</v>
      </c>
      <c r="GD64">
        <f t="shared" ref="GD64" ca="1" si="141">GD$3^GD63*GC64</f>
        <v>1</v>
      </c>
      <c r="GE64">
        <f t="shared" ref="GE64" ca="1" si="142">GE$3^GE63*GD64</f>
        <v>1</v>
      </c>
      <c r="GF64">
        <f t="shared" ref="GF64" ca="1" si="143">GF$3^GF63*GE64</f>
        <v>1</v>
      </c>
      <c r="GG64">
        <f t="shared" ref="GG64" ca="1" si="144">GG$3^GG63*GF64</f>
        <v>1</v>
      </c>
      <c r="GH64">
        <f t="shared" ref="GH64" ca="1" si="145">GH$3^GH63*GG64</f>
        <v>1</v>
      </c>
      <c r="GI64">
        <f t="shared" ref="GI64" ca="1" si="146">GI$3^GI63*GH64</f>
        <v>1</v>
      </c>
      <c r="GJ64">
        <f t="shared" ref="GJ64" ca="1" si="147">GJ$3^GJ63*GI64</f>
        <v>1</v>
      </c>
      <c r="GK64">
        <f t="shared" ref="GK64" ca="1" si="148">GK$3^GK63*GJ64</f>
        <v>1</v>
      </c>
      <c r="GL64">
        <f t="shared" ref="GL64" ca="1" si="149">GL$3^GL63*GK64</f>
        <v>1</v>
      </c>
      <c r="GM64">
        <f t="shared" ref="GM64" ca="1" si="150">GM$3^GM63*GL64</f>
        <v>1</v>
      </c>
      <c r="GN64">
        <f t="shared" ref="GN64" ca="1" si="151">GN$3^GN63*GM64</f>
        <v>1</v>
      </c>
      <c r="GO64">
        <f t="shared" ref="GO64" ca="1" si="152">GO$3^GO63*GN64</f>
        <v>1</v>
      </c>
      <c r="GP64">
        <f t="shared" ref="GP64" ca="1" si="153">GP$3^GP63*GO64</f>
        <v>1</v>
      </c>
      <c r="GQ64">
        <f ca="1">GP64</f>
        <v>1</v>
      </c>
    </row>
    <row r="65" spans="2:221" ht="6" hidden="1" customHeight="1" x14ac:dyDescent="0.25">
      <c r="B65" s="80"/>
      <c r="C65" s="71"/>
      <c r="D65" s="71"/>
      <c r="E65" s="104"/>
      <c r="F65" s="122"/>
      <c r="G65" s="104"/>
      <c r="H65" s="71"/>
      <c r="I65" s="75"/>
      <c r="L65" s="148"/>
      <c r="M65" s="162"/>
      <c r="AA65" t="s">
        <v>22</v>
      </c>
      <c r="AB65" s="1">
        <v>0</v>
      </c>
      <c r="AC65" s="1">
        <f ca="1">INT((RAND()*(X61-W61+1)+W61))</f>
        <v>19</v>
      </c>
      <c r="AD65">
        <f ca="1">AC65-AC66*(AB66-AB65)</f>
        <v>19</v>
      </c>
      <c r="AE65">
        <v>256</v>
      </c>
      <c r="AF65" s="1">
        <f ca="1">IF(AD65/AE65=INT(AD65/AE65),1,0)</f>
        <v>0</v>
      </c>
      <c r="AG65" s="1">
        <f ca="1">IF(AF65=0,AD65,AD65/AE65)</f>
        <v>19</v>
      </c>
      <c r="AH65" s="1">
        <v>16</v>
      </c>
      <c r="AI65" s="1">
        <f ca="1">IF(AG65/AH65=INT(AG65/AH65),1,0)</f>
        <v>0</v>
      </c>
      <c r="AJ65" s="1">
        <f ca="1">IF(AI65=0,AG65,AG65/AH65)</f>
        <v>19</v>
      </c>
      <c r="AK65" s="1">
        <v>4</v>
      </c>
      <c r="AL65" s="1">
        <f ca="1">IF(AJ65/AK65=INT(AJ65/AK65),1,0)</f>
        <v>0</v>
      </c>
      <c r="AM65" s="1">
        <f ca="1">IF(AL65=0,AJ65,AJ65/AK65)</f>
        <v>19</v>
      </c>
      <c r="AN65" s="1">
        <v>2</v>
      </c>
      <c r="AO65" s="1">
        <f ca="1">IF(AM65/AN65=INT(AM65/AN65),1,0)</f>
        <v>0</v>
      </c>
      <c r="AP65" s="1">
        <f ca="1">IF(AO65=0,AM65,AM65/AN65)</f>
        <v>19</v>
      </c>
      <c r="AQ65" s="1">
        <v>81</v>
      </c>
      <c r="AR65" s="1">
        <f ca="1">IF(AP65/AQ65=INT(AP65/AQ65),1,0)</f>
        <v>0</v>
      </c>
      <c r="AS65" s="1">
        <f ca="1">IF(AR65=0,AP65,AP65/AQ65)</f>
        <v>19</v>
      </c>
      <c r="AT65" s="1">
        <v>9</v>
      </c>
      <c r="AU65" s="1">
        <f ca="1">IF(AS65/AT65=INT(AS65/AT65),1,0)</f>
        <v>0</v>
      </c>
      <c r="AV65" s="1">
        <f ca="1">IF(AU65=0,AS65,AS65/AT65)</f>
        <v>19</v>
      </c>
      <c r="AW65" s="1">
        <v>3</v>
      </c>
      <c r="AX65" s="1">
        <f ca="1">IF(AV65/AW65=INT(AV65/AW65),1,0)</f>
        <v>0</v>
      </c>
      <c r="AY65" s="1">
        <f ca="1">IF(AX65=0,AV65,AV65/AW65)</f>
        <v>19</v>
      </c>
      <c r="AZ65" s="1">
        <v>25</v>
      </c>
      <c r="BA65" s="1">
        <f ca="1">IF(AY65/AZ65=INT(AY65/AZ65),1,0)</f>
        <v>0</v>
      </c>
      <c r="BB65" s="1">
        <f ca="1">IF(BA65=0,AY65,AY65/AZ65)</f>
        <v>19</v>
      </c>
      <c r="BC65" s="1">
        <v>5</v>
      </c>
      <c r="BD65" s="1">
        <f ca="1">IF(BB65/BC65=INT(BB65/BC65),1,0)</f>
        <v>0</v>
      </c>
      <c r="BE65" s="1">
        <f ca="1">IF(BD65=0,BB65,BB65/BC65)</f>
        <v>19</v>
      </c>
      <c r="BF65" s="1">
        <v>49</v>
      </c>
      <c r="BG65" s="1">
        <f ca="1">IF(BE65/BF65=INT(BE65/BF65),1,0)</f>
        <v>0</v>
      </c>
      <c r="BH65" s="1">
        <f ca="1">IF(BG65=0,BE65,BE65/BF65)</f>
        <v>19</v>
      </c>
      <c r="BI65" s="1">
        <v>7</v>
      </c>
      <c r="BJ65" s="1">
        <f ca="1">IF(BH65/BI65=INT(BH65/BI65),1,0)</f>
        <v>0</v>
      </c>
      <c r="BK65" s="1">
        <f ca="1">IF(BJ65=0,BH65,BH65/BI65)</f>
        <v>19</v>
      </c>
      <c r="BL65" s="1">
        <v>121</v>
      </c>
      <c r="BM65" s="1">
        <f ca="1">IF(BK65/BL65=INT(BK65/BL65),1,0)</f>
        <v>0</v>
      </c>
      <c r="BN65" s="1">
        <f ca="1">IF(BM65=0,BK65,BK65/BL65)</f>
        <v>19</v>
      </c>
      <c r="BO65" s="1">
        <v>11</v>
      </c>
      <c r="BP65" s="1">
        <f ca="1">IF(BN65/BO65=INT(BN65/BO65),1,0)</f>
        <v>0</v>
      </c>
      <c r="BQ65" s="1">
        <f ca="1">IF(BP65=0,BN65,BN65/BO65)</f>
        <v>19</v>
      </c>
      <c r="BR65" s="1">
        <v>169</v>
      </c>
      <c r="BS65" s="1">
        <f ca="1">IF(BQ65/BR65=INT(BQ65/BR65),1,0)</f>
        <v>0</v>
      </c>
      <c r="BT65" s="1">
        <f ca="1">IF(BS65=0,BQ65,BQ65/BR65)</f>
        <v>19</v>
      </c>
      <c r="BU65" s="1">
        <v>13</v>
      </c>
      <c r="BV65" s="1">
        <f ca="1">IF(BT65/BU65=INT(BT65/BU65),1,0)</f>
        <v>0</v>
      </c>
      <c r="BW65" s="1">
        <f ca="1">IF(BV65=0,BT65,BT65/BU65)</f>
        <v>19</v>
      </c>
      <c r="BX65" s="1">
        <v>17</v>
      </c>
      <c r="BY65" s="1">
        <f ca="1">IF(BW65/BX65=INT(BW65/BX65),1,0)</f>
        <v>0</v>
      </c>
      <c r="BZ65" s="1">
        <f ca="1">IF(BY65=0,BW65,BW65/BX65)</f>
        <v>19</v>
      </c>
      <c r="CA65" s="1">
        <v>19</v>
      </c>
      <c r="CB65" s="1">
        <f ca="1">IF(BZ65/CA65=INT(BZ65/CA65),1,0)</f>
        <v>1</v>
      </c>
      <c r="CC65" s="1">
        <f ca="1">IF(CB65=0,BZ65,BZ65/CA65)</f>
        <v>1</v>
      </c>
      <c r="CD65" s="1">
        <v>23</v>
      </c>
      <c r="CE65" s="1">
        <f ca="1">IF(CC65/CD65=INT(CC65/CD65),1,0)</f>
        <v>0</v>
      </c>
      <c r="CF65" s="1">
        <f ca="1">IF(CE65=0,CC65,CC65/CD65)</f>
        <v>1</v>
      </c>
      <c r="CG65" s="1">
        <v>29</v>
      </c>
      <c r="CH65" s="1">
        <f ca="1">IF(CF65/CG65=INT(CF65/CG65),1,0)</f>
        <v>0</v>
      </c>
      <c r="CI65" s="1">
        <f ca="1">IF(CH65=0,CF65,CF65/CG65)</f>
        <v>1</v>
      </c>
      <c r="CJ65" s="1">
        <v>31</v>
      </c>
      <c r="CK65" s="1">
        <f ca="1">IF(CI65/CJ65=INT(CI65/CJ65),1,0)</f>
        <v>0</v>
      </c>
      <c r="CL65" s="1">
        <f ca="1">IF(CK65=0,CI65,CI65/CJ65)</f>
        <v>1</v>
      </c>
      <c r="CM65" s="1">
        <v>37</v>
      </c>
      <c r="CN65" s="1">
        <f ca="1">IF(CL65/CM65=INT(CL65/CM65),1,0)</f>
        <v>0</v>
      </c>
      <c r="CO65" s="1">
        <f ca="1">IF(CN65=0,CL65,CL65/CM65)</f>
        <v>1</v>
      </c>
      <c r="CP65" s="1">
        <v>41</v>
      </c>
      <c r="CQ65" s="1">
        <f ca="1">IF(CO65/CP65=INT(CO65/CP65),1,0)</f>
        <v>0</v>
      </c>
      <c r="CR65" s="1">
        <f ca="1">IF(CQ65=0,CO65,CO65/CP65)</f>
        <v>1</v>
      </c>
      <c r="CS65" s="1">
        <v>43</v>
      </c>
      <c r="CT65" s="1">
        <f ca="1">IF(CR65/CS65=INT(CR65/CS65),1,0)</f>
        <v>0</v>
      </c>
      <c r="CU65" s="1">
        <f ca="1">IF(CT65=0,CR65,CR65/CS65)</f>
        <v>1</v>
      </c>
      <c r="CV65" s="1">
        <v>47</v>
      </c>
      <c r="CW65" s="1">
        <f ca="1">IF(CU65/CV65=INT(CU65/CV65),1,0)</f>
        <v>0</v>
      </c>
      <c r="CX65" s="1">
        <f ca="1">IF(CW65=0,CU65,CU65/CV65)</f>
        <v>1</v>
      </c>
      <c r="CY65" s="1">
        <v>53</v>
      </c>
      <c r="CZ65" s="1">
        <f ca="1">IF(CX65/CY65=INT(CX65/CY65),1,0)</f>
        <v>0</v>
      </c>
      <c r="DA65" s="1">
        <f ca="1">IF(CZ65=0,CX65,CX65/CY65)</f>
        <v>1</v>
      </c>
      <c r="DB65" s="1">
        <v>59</v>
      </c>
      <c r="DC65" s="1">
        <f ca="1">IF(DA65/DB65=INT(DA65/DB65),1,0)</f>
        <v>0</v>
      </c>
      <c r="DD65" s="1">
        <f ca="1">IF(DC65=0,DA65,DA65/DB65)</f>
        <v>1</v>
      </c>
      <c r="DE65" s="1">
        <v>61</v>
      </c>
      <c r="DF65" s="1">
        <f ca="1">IF(DD65/DE65=INT(DD65/DE65),1,0)</f>
        <v>0</v>
      </c>
      <c r="DG65" s="1">
        <f ca="1">IF(DF65=0,DD65,DD65/DE65)</f>
        <v>1</v>
      </c>
      <c r="DH65" s="1">
        <v>67</v>
      </c>
      <c r="DI65" s="1">
        <f ca="1">IF(DG65/DH65=INT(DG65/DH65),1,0)</f>
        <v>0</v>
      </c>
      <c r="DJ65" s="1">
        <f ca="1">IF(DI65=0,DG65,DG65/DH65)</f>
        <v>1</v>
      </c>
      <c r="DK65" s="1">
        <v>71</v>
      </c>
      <c r="DL65" s="1">
        <f ca="1">IF(DJ65/DK65=INT(DJ65/DK65),1,0)</f>
        <v>0</v>
      </c>
      <c r="DM65" s="1">
        <f ca="1">IF(DL65=0,DJ65,DJ65/DK65)</f>
        <v>1</v>
      </c>
      <c r="DN65" s="1">
        <v>73</v>
      </c>
      <c r="DO65" s="1">
        <f ca="1">IF(DM65/DN65=INT(DM65/DN65),1,0)</f>
        <v>0</v>
      </c>
      <c r="DP65" s="1">
        <f ca="1">IF(DO65=0,DM65,DM65/DN65)</f>
        <v>1</v>
      </c>
      <c r="DQ65" s="1">
        <v>79</v>
      </c>
      <c r="DR65" s="1">
        <f ca="1">IF(DP65/DQ65=INT(DP65/DQ65),1,0)</f>
        <v>0</v>
      </c>
      <c r="DS65" s="1">
        <f ca="1">IF(DR65=0,DP65,DP65/DQ65)</f>
        <v>1</v>
      </c>
      <c r="DT65" s="1">
        <v>83</v>
      </c>
      <c r="DU65" s="1">
        <f ca="1">IF(DS65/DT65=INT(DS65/DT65),1,0)</f>
        <v>0</v>
      </c>
      <c r="DV65" s="1">
        <f ca="1">IF(DU65=0,DS65,DS65/DT65)</f>
        <v>1</v>
      </c>
      <c r="DW65" s="1">
        <v>89</v>
      </c>
      <c r="DX65" s="1">
        <f ca="1">IF(DV65/DW65=INT(DV65/DW65),1,0)</f>
        <v>0</v>
      </c>
      <c r="DY65" s="1">
        <f ca="1">IF(DX65=0,DV65,DV65/DW65)</f>
        <v>1</v>
      </c>
      <c r="DZ65" s="1">
        <v>97</v>
      </c>
      <c r="EA65" s="1">
        <f ca="1">IF(DY65/DZ65=INT(DY65/DZ65),1,0)</f>
        <v>0</v>
      </c>
      <c r="EB65" s="1">
        <f ca="1">IF(EA65=0,DY65,DY65/DZ65)</f>
        <v>1</v>
      </c>
      <c r="EC65" s="1">
        <v>101</v>
      </c>
      <c r="ED65" s="1">
        <f ca="1">IF(EB65/EC65=INT(EB65/EC65),1,0)</f>
        <v>0</v>
      </c>
      <c r="EE65" s="1">
        <f ca="1">IF(ED65=0,EB65,EB65/EC65)</f>
        <v>1</v>
      </c>
      <c r="EF65" s="1">
        <v>103</v>
      </c>
      <c r="EG65" s="1">
        <f ca="1">IF(EE65/EF65=INT(EE65/EF65),1,0)</f>
        <v>0</v>
      </c>
      <c r="EH65" s="1">
        <f ca="1">IF(EG65=0,EE65,EE65/EF65)</f>
        <v>1</v>
      </c>
      <c r="EI65" s="1">
        <v>107</v>
      </c>
      <c r="EJ65" s="1">
        <f ca="1">IF(EH65/EI65=INT(EH65/EI65),1,0)</f>
        <v>0</v>
      </c>
      <c r="EK65" s="1">
        <f ca="1">IF(EJ65=0,EH65,EH65/EI65)</f>
        <v>1</v>
      </c>
      <c r="EL65" s="1">
        <v>109</v>
      </c>
      <c r="EM65" s="1">
        <f ca="1">IF(EK65/EL65=INT(EK65/EL65),1,0)</f>
        <v>0</v>
      </c>
      <c r="EN65" s="1">
        <f ca="1">IF(EM65=0,EK65,EK65/EL65)</f>
        <v>1</v>
      </c>
      <c r="EO65" s="1">
        <v>113</v>
      </c>
      <c r="EP65" s="1">
        <f ca="1">IF(EN65/EO65=INT(EN65/EO65),1,0)</f>
        <v>0</v>
      </c>
      <c r="EQ65" s="1">
        <f ca="1">IF(EP65=0,EN65,EN65/EO65)</f>
        <v>1</v>
      </c>
      <c r="ER65" s="1">
        <v>127</v>
      </c>
      <c r="ES65" s="1">
        <f ca="1">IF(EQ65/ER65=INT(EQ65/ER65),1,0)</f>
        <v>0</v>
      </c>
      <c r="ET65" s="1">
        <f ca="1">IF(ES65=0,EQ65,EQ65/ER65)</f>
        <v>1</v>
      </c>
      <c r="EU65" s="1">
        <v>131</v>
      </c>
      <c r="EV65" s="1">
        <f ca="1">IF(ET65/EU65=INT(ET65/EU65),1,0)</f>
        <v>0</v>
      </c>
      <c r="EW65" s="1">
        <f ca="1">IF(EV65=0,ET65,ET65/EU65)</f>
        <v>1</v>
      </c>
      <c r="EX65" s="1">
        <v>137</v>
      </c>
      <c r="EY65" s="1">
        <f ca="1">IF(EW65/EX65=INT(EW65/EX65),1,0)</f>
        <v>0</v>
      </c>
      <c r="EZ65" s="1">
        <f ca="1">IF(EY65=0,EW65,EW65/EX65)</f>
        <v>1</v>
      </c>
      <c r="FA65" s="1">
        <v>139</v>
      </c>
      <c r="FB65" s="1">
        <f ca="1">IF(EZ65/FA65=INT(EZ65/FA65),1,0)</f>
        <v>0</v>
      </c>
      <c r="FC65" s="1">
        <f ca="1">IF(FB65=0,EZ65,EZ65/FA65)</f>
        <v>1</v>
      </c>
      <c r="FD65" s="1">
        <v>149</v>
      </c>
      <c r="FE65" s="1">
        <f ca="1">IF(FC65/FD65=INT(FC65/FD65),1,0)</f>
        <v>0</v>
      </c>
      <c r="FF65" s="1">
        <f ca="1">IF(FE65=0,FC65,FC65/FD65)</f>
        <v>1</v>
      </c>
      <c r="FG65" s="1"/>
      <c r="FH65" s="1">
        <f ca="1">8*AF65+4*AI65+2*AL65+AO65</f>
        <v>0</v>
      </c>
      <c r="FI65" s="1">
        <f ca="1">4*AR65+2*AU65+AX65</f>
        <v>0</v>
      </c>
      <c r="FJ65" s="1">
        <f ca="1">2*BA65+BD65</f>
        <v>0</v>
      </c>
      <c r="FK65" s="1">
        <f ca="1">2*BG65+BJ65</f>
        <v>0</v>
      </c>
      <c r="FL65" s="1">
        <f ca="1">2*BM65+BP65</f>
        <v>0</v>
      </c>
      <c r="FM65" s="1">
        <f ca="1">2*BS65+BV65</f>
        <v>0</v>
      </c>
      <c r="FN65" s="1">
        <f ca="1">BY65</f>
        <v>0</v>
      </c>
      <c r="FO65" s="1">
        <f ca="1">CB65</f>
        <v>1</v>
      </c>
      <c r="FP65" s="1">
        <f ca="1">CE65</f>
        <v>0</v>
      </c>
      <c r="FQ65" s="1">
        <f ca="1">CH65</f>
        <v>0</v>
      </c>
      <c r="FR65" s="1">
        <f ca="1">CK65</f>
        <v>0</v>
      </c>
      <c r="FS65">
        <f ca="1">CN65</f>
        <v>0</v>
      </c>
      <c r="FT65">
        <f ca="1">CQ65</f>
        <v>0</v>
      </c>
      <c r="FU65">
        <f ca="1">CT65</f>
        <v>0</v>
      </c>
      <c r="FV65">
        <f ca="1">CW65</f>
        <v>0</v>
      </c>
      <c r="FW65">
        <f ca="1">CZ65</f>
        <v>0</v>
      </c>
      <c r="FX65">
        <f ca="1">DC65</f>
        <v>0</v>
      </c>
      <c r="FY65">
        <f ca="1">DF65</f>
        <v>0</v>
      </c>
      <c r="FZ65">
        <f ca="1">DI65</f>
        <v>0</v>
      </c>
      <c r="GA65">
        <f ca="1">DL65</f>
        <v>0</v>
      </c>
      <c r="GB65">
        <f ca="1">DO65</f>
        <v>0</v>
      </c>
      <c r="GC65">
        <f ca="1">DR65</f>
        <v>0</v>
      </c>
      <c r="GD65">
        <f ca="1">DU65</f>
        <v>0</v>
      </c>
      <c r="GE65">
        <f ca="1">DX65</f>
        <v>0</v>
      </c>
      <c r="GF65">
        <f ca="1">EA65</f>
        <v>0</v>
      </c>
      <c r="GG65">
        <f ca="1">ED65</f>
        <v>0</v>
      </c>
      <c r="GH65">
        <f ca="1">EG65</f>
        <v>0</v>
      </c>
      <c r="GI65">
        <f ca="1">EJ65</f>
        <v>0</v>
      </c>
      <c r="GJ65">
        <f ca="1">EM65</f>
        <v>0</v>
      </c>
      <c r="GK65">
        <f ca="1">EP65</f>
        <v>0</v>
      </c>
      <c r="GL65">
        <f ca="1">ES65</f>
        <v>0</v>
      </c>
      <c r="GM65">
        <f ca="1">EV65</f>
        <v>0</v>
      </c>
      <c r="GN65">
        <f ca="1">EY65</f>
        <v>0</v>
      </c>
      <c r="GO65">
        <f ca="1">FB65</f>
        <v>0</v>
      </c>
      <c r="GP65">
        <f ca="1">FE65</f>
        <v>0</v>
      </c>
      <c r="GQ65">
        <f ca="1">AD65</f>
        <v>19</v>
      </c>
      <c r="GR65">
        <f ca="1">GQ65/GQ68</f>
        <v>19</v>
      </c>
    </row>
    <row r="66" spans="2:221" ht="6" hidden="1" customHeight="1" x14ac:dyDescent="0.25">
      <c r="B66" s="80"/>
      <c r="C66" s="71"/>
      <c r="D66" s="71"/>
      <c r="E66" s="104"/>
      <c r="F66" s="122"/>
      <c r="G66" s="104"/>
      <c r="H66" s="71"/>
      <c r="I66" s="75"/>
      <c r="L66" s="148"/>
      <c r="M66" s="162"/>
      <c r="AB66">
        <f ca="1">AB65+INT(AC65/AC66)</f>
        <v>0</v>
      </c>
      <c r="AC66" s="1">
        <f ca="1">IF(Y61&gt;AC65,INT((RAND()*(Z61-Y61+1)+Y61)),INT((RAND()*(Z61-AC65)+AC65+1)))</f>
        <v>20</v>
      </c>
      <c r="AD66">
        <f ca="1">AC66</f>
        <v>20</v>
      </c>
      <c r="AE66">
        <v>256</v>
      </c>
      <c r="AF66" s="1">
        <f ca="1">IF(AD66/AE66=INT(AD66/AE66),1,0)</f>
        <v>0</v>
      </c>
      <c r="AG66" s="1">
        <f ca="1">IF(AF66=0,AD66,AD66/AE66)</f>
        <v>20</v>
      </c>
      <c r="AH66" s="1">
        <v>16</v>
      </c>
      <c r="AI66" s="1">
        <f ca="1">IF(AG66/AH66=INT(AG66/AH66),1,0)</f>
        <v>0</v>
      </c>
      <c r="AJ66" s="1">
        <f ca="1">IF(AI66=0,AG66,AG66/AH66)</f>
        <v>20</v>
      </c>
      <c r="AK66" s="1">
        <v>4</v>
      </c>
      <c r="AL66" s="1">
        <f ca="1">IF(AJ66/AK66=INT(AJ66/AK66),1,0)</f>
        <v>1</v>
      </c>
      <c r="AM66" s="1">
        <f ca="1">IF(AL66=0,AJ66,AJ66/AK66)</f>
        <v>5</v>
      </c>
      <c r="AN66" s="1">
        <v>2</v>
      </c>
      <c r="AO66" s="1">
        <f ca="1">IF(AM66/AN66=INT(AM66/AN66),1,0)</f>
        <v>0</v>
      </c>
      <c r="AP66" s="1">
        <f ca="1">IF(AO66=0,AM66,AM66/AN66)</f>
        <v>5</v>
      </c>
      <c r="AQ66" s="1">
        <v>81</v>
      </c>
      <c r="AR66" s="1">
        <f ca="1">IF(AP66/AQ66=INT(AP66/AQ66),1,0)</f>
        <v>0</v>
      </c>
      <c r="AS66" s="1">
        <f ca="1">IF(AR66=0,AP66,AP66/AQ66)</f>
        <v>5</v>
      </c>
      <c r="AT66" s="1">
        <v>9</v>
      </c>
      <c r="AU66" s="1">
        <f ca="1">IF(AS66/AT66=INT(AS66/AT66),1,0)</f>
        <v>0</v>
      </c>
      <c r="AV66" s="1">
        <f ca="1">IF(AU66=0,AS66,AS66/AT66)</f>
        <v>5</v>
      </c>
      <c r="AW66" s="1">
        <v>3</v>
      </c>
      <c r="AX66" s="1">
        <f ca="1">IF(AV66/AW66=INT(AV66/AW66),1,0)</f>
        <v>0</v>
      </c>
      <c r="AY66" s="1">
        <f ca="1">IF(AX66=0,AV66,AV66/AW66)</f>
        <v>5</v>
      </c>
      <c r="AZ66" s="1">
        <v>25</v>
      </c>
      <c r="BA66" s="1">
        <f ca="1">IF(AY66/AZ66=INT(AY66/AZ66),1,0)</f>
        <v>0</v>
      </c>
      <c r="BB66" s="1">
        <f ca="1">IF(BA66=0,AY66,AY66/AZ66)</f>
        <v>5</v>
      </c>
      <c r="BC66" s="1">
        <v>5</v>
      </c>
      <c r="BD66" s="1">
        <f ca="1">IF(BB66/BC66=INT(BB66/BC66),1,0)</f>
        <v>1</v>
      </c>
      <c r="BE66" s="1">
        <f ca="1">IF(BD66=0,BB66,BB66/BC66)</f>
        <v>1</v>
      </c>
      <c r="BF66" s="1">
        <v>49</v>
      </c>
      <c r="BG66" s="1">
        <f ca="1">IF(BE66/BF66=INT(BE66/BF66),1,0)</f>
        <v>0</v>
      </c>
      <c r="BH66" s="1">
        <f ca="1">IF(BG66=0,BE66,BE66/BF66)</f>
        <v>1</v>
      </c>
      <c r="BI66" s="1">
        <v>7</v>
      </c>
      <c r="BJ66" s="1">
        <f ca="1">IF(BH66/BI66=INT(BH66/BI66),1,0)</f>
        <v>0</v>
      </c>
      <c r="BK66" s="1">
        <f ca="1">IF(BJ66=0,BH66,BH66/BI66)</f>
        <v>1</v>
      </c>
      <c r="BL66" s="1">
        <v>121</v>
      </c>
      <c r="BM66" s="1">
        <f ca="1">IF(BK66/BL66=INT(BK66/BL66),1,0)</f>
        <v>0</v>
      </c>
      <c r="BN66" s="1">
        <f ca="1">IF(BM66=0,BK66,BK66/BL66)</f>
        <v>1</v>
      </c>
      <c r="BO66" s="1">
        <v>11</v>
      </c>
      <c r="BP66" s="1">
        <f ca="1">IF(BN66/BO66=INT(BN66/BO66),1,0)</f>
        <v>0</v>
      </c>
      <c r="BQ66" s="1">
        <f ca="1">IF(BP66=0,BN66,BN66/BO66)</f>
        <v>1</v>
      </c>
      <c r="BR66" s="1">
        <v>169</v>
      </c>
      <c r="BS66" s="1">
        <f ca="1">IF(BQ66/BR66=INT(BQ66/BR66),1,0)</f>
        <v>0</v>
      </c>
      <c r="BT66" s="1">
        <f ca="1">IF(BS66=0,BQ66,BQ66/BR66)</f>
        <v>1</v>
      </c>
      <c r="BU66" s="1">
        <v>13</v>
      </c>
      <c r="BV66" s="1">
        <f ca="1">IF(BT66/BU66=INT(BT66/BU66),1,0)</f>
        <v>0</v>
      </c>
      <c r="BW66" s="1">
        <f ca="1">IF(BV66=0,BT66,BT66/BU66)</f>
        <v>1</v>
      </c>
      <c r="BX66" s="1">
        <v>17</v>
      </c>
      <c r="BY66" s="1">
        <f ca="1">IF(BW66/BX66=INT(BW66/BX66),1,0)</f>
        <v>0</v>
      </c>
      <c r="BZ66" s="1">
        <f ca="1">IF(BY66=0,BW66,BW66/BX66)</f>
        <v>1</v>
      </c>
      <c r="CA66" s="1">
        <v>19</v>
      </c>
      <c r="CB66" s="1">
        <f ca="1">IF(BZ66/CA66=INT(BZ66/CA66),1,0)</f>
        <v>0</v>
      </c>
      <c r="CC66" s="1">
        <f ca="1">IF(CB66=0,BZ66,BZ66/CA66)</f>
        <v>1</v>
      </c>
      <c r="CD66" s="1">
        <v>23</v>
      </c>
      <c r="CE66" s="1">
        <f ca="1">IF(CC66/CD66=INT(CC66/CD66),1,0)</f>
        <v>0</v>
      </c>
      <c r="CF66" s="1">
        <f ca="1">IF(CE66=0,CC66,CC66/CD66)</f>
        <v>1</v>
      </c>
      <c r="CG66" s="1">
        <v>29</v>
      </c>
      <c r="CH66" s="1">
        <f ca="1">IF(CF66/CG66=INT(CF66/CG66),1,0)</f>
        <v>0</v>
      </c>
      <c r="CI66" s="1">
        <f ca="1">IF(CH66=0,CF66,CF66/CG66)</f>
        <v>1</v>
      </c>
      <c r="CJ66" s="1">
        <v>31</v>
      </c>
      <c r="CK66" s="1">
        <f ca="1">IF(CI66/CJ66=INT(CI66/CJ66),1,0)</f>
        <v>0</v>
      </c>
      <c r="CL66" s="1">
        <f ca="1">IF(CK66=0,CI66,CI66/CJ66)</f>
        <v>1</v>
      </c>
      <c r="CM66" s="1">
        <v>37</v>
      </c>
      <c r="CN66" s="1">
        <f ca="1">IF(CL66/CM66=INT(CL66/CM66),1,0)</f>
        <v>0</v>
      </c>
      <c r="CO66" s="1">
        <f ca="1">IF(CN66=0,CL66,CL66/CM66)</f>
        <v>1</v>
      </c>
      <c r="CP66" s="1">
        <v>41</v>
      </c>
      <c r="CQ66" s="1">
        <f ca="1">IF(CO66/CP66=INT(CO66/CP66),1,0)</f>
        <v>0</v>
      </c>
      <c r="CR66" s="1">
        <f ca="1">IF(CQ66=0,CO66,CO66/CP66)</f>
        <v>1</v>
      </c>
      <c r="CS66" s="1">
        <v>43</v>
      </c>
      <c r="CT66" s="1">
        <f ca="1">IF(CR66/CS66=INT(CR66/CS66),1,0)</f>
        <v>0</v>
      </c>
      <c r="CU66" s="1">
        <f ca="1">IF(CT66=0,CR66,CR66/CS66)</f>
        <v>1</v>
      </c>
      <c r="CV66" s="1">
        <v>47</v>
      </c>
      <c r="CW66" s="1">
        <f ca="1">IF(CU66/CV66=INT(CU66/CV66),1,0)</f>
        <v>0</v>
      </c>
      <c r="CX66" s="1">
        <f ca="1">IF(CW66=0,CU66,CU66/CV66)</f>
        <v>1</v>
      </c>
      <c r="CY66" s="1">
        <v>53</v>
      </c>
      <c r="CZ66" s="1">
        <f ca="1">IF(CX66/CY66=INT(CX66/CY66),1,0)</f>
        <v>0</v>
      </c>
      <c r="DA66" s="1">
        <f ca="1">IF(CZ66=0,CX66,CX66/CY66)</f>
        <v>1</v>
      </c>
      <c r="DB66" s="1">
        <v>59</v>
      </c>
      <c r="DC66" s="1">
        <f ca="1">IF(DA66/DB66=INT(DA66/DB66),1,0)</f>
        <v>0</v>
      </c>
      <c r="DD66" s="1">
        <f ca="1">IF(DC66=0,DA66,DA66/DB66)</f>
        <v>1</v>
      </c>
      <c r="DE66" s="1">
        <v>61</v>
      </c>
      <c r="DF66" s="1">
        <f ca="1">IF(DD66/DE66=INT(DD66/DE66),1,0)</f>
        <v>0</v>
      </c>
      <c r="DG66" s="1">
        <f ca="1">IF(DF66=0,DD66,DD66/DE66)</f>
        <v>1</v>
      </c>
      <c r="DH66" s="1">
        <v>67</v>
      </c>
      <c r="DI66" s="1">
        <f ca="1">IF(DG66/DH66=INT(DG66/DH66),1,0)</f>
        <v>0</v>
      </c>
      <c r="DJ66" s="1">
        <f ca="1">IF(DI66=0,DG66,DG66/DH66)</f>
        <v>1</v>
      </c>
      <c r="DK66" s="1">
        <v>71</v>
      </c>
      <c r="DL66" s="1">
        <f ca="1">IF(DJ66/DK66=INT(DJ66/DK66),1,0)</f>
        <v>0</v>
      </c>
      <c r="DM66" s="1">
        <f ca="1">IF(DL66=0,DJ66,DJ66/DK66)</f>
        <v>1</v>
      </c>
      <c r="DN66" s="1">
        <v>73</v>
      </c>
      <c r="DO66" s="1">
        <f ca="1">IF(DM66/DN66=INT(DM66/DN66),1,0)</f>
        <v>0</v>
      </c>
      <c r="DP66" s="1">
        <f ca="1">IF(DO66=0,DM66,DM66/DN66)</f>
        <v>1</v>
      </c>
      <c r="DQ66" s="1">
        <v>79</v>
      </c>
      <c r="DR66" s="1">
        <f ca="1">IF(DP66/DQ66=INT(DP66/DQ66),1,0)</f>
        <v>0</v>
      </c>
      <c r="DS66" s="1">
        <f ca="1">IF(DR66=0,DP66,DP66/DQ66)</f>
        <v>1</v>
      </c>
      <c r="DT66" s="1">
        <v>83</v>
      </c>
      <c r="DU66" s="1">
        <f ca="1">IF(DS66/DT66=INT(DS66/DT66),1,0)</f>
        <v>0</v>
      </c>
      <c r="DV66" s="1">
        <f ca="1">IF(DU66=0,DS66,DS66/DT66)</f>
        <v>1</v>
      </c>
      <c r="DW66" s="1">
        <v>89</v>
      </c>
      <c r="DX66" s="1">
        <f ca="1">IF(DV66/DW66=INT(DV66/DW66),1,0)</f>
        <v>0</v>
      </c>
      <c r="DY66" s="1">
        <f ca="1">IF(DX66=0,DV66,DV66/DW66)</f>
        <v>1</v>
      </c>
      <c r="DZ66" s="1">
        <v>97</v>
      </c>
      <c r="EA66" s="1">
        <f ca="1">IF(DY66/DZ66=INT(DY66/DZ66),1,0)</f>
        <v>0</v>
      </c>
      <c r="EB66" s="1">
        <f ca="1">IF(EA66=0,DY66,DY66/DZ66)</f>
        <v>1</v>
      </c>
      <c r="EC66" s="1">
        <v>101</v>
      </c>
      <c r="ED66" s="1">
        <f ca="1">IF(EB66/EC66=INT(EB66/EC66),1,0)</f>
        <v>0</v>
      </c>
      <c r="EE66" s="1">
        <f ca="1">IF(ED66=0,EB66,EB66/EC66)</f>
        <v>1</v>
      </c>
      <c r="EF66" s="1">
        <v>103</v>
      </c>
      <c r="EG66" s="1">
        <f ca="1">IF(EE66/EF66=INT(EE66/EF66),1,0)</f>
        <v>0</v>
      </c>
      <c r="EH66" s="1">
        <f ca="1">IF(EG66=0,EE66,EE66/EF66)</f>
        <v>1</v>
      </c>
      <c r="EI66" s="1">
        <v>107</v>
      </c>
      <c r="EJ66" s="1">
        <f ca="1">IF(EH66/EI66=INT(EH66/EI66),1,0)</f>
        <v>0</v>
      </c>
      <c r="EK66" s="1">
        <f ca="1">IF(EJ66=0,EH66,EH66/EI66)</f>
        <v>1</v>
      </c>
      <c r="EL66" s="1">
        <v>109</v>
      </c>
      <c r="EM66" s="1">
        <f ca="1">IF(EK66/EL66=INT(EK66/EL66),1,0)</f>
        <v>0</v>
      </c>
      <c r="EN66" s="1">
        <f ca="1">IF(EM66=0,EK66,EK66/EL66)</f>
        <v>1</v>
      </c>
      <c r="EO66" s="1">
        <v>113</v>
      </c>
      <c r="EP66" s="1">
        <f ca="1">IF(EN66/EO66=INT(EN66/EO66),1,0)</f>
        <v>0</v>
      </c>
      <c r="EQ66" s="1">
        <f ca="1">IF(EP66=0,EN66,EN66/EO66)</f>
        <v>1</v>
      </c>
      <c r="ER66" s="1">
        <v>127</v>
      </c>
      <c r="ES66" s="1">
        <f ca="1">IF(EQ66/ER66=INT(EQ66/ER66),1,0)</f>
        <v>0</v>
      </c>
      <c r="ET66" s="1">
        <f ca="1">IF(ES66=0,EQ66,EQ66/ER66)</f>
        <v>1</v>
      </c>
      <c r="EU66" s="1">
        <v>131</v>
      </c>
      <c r="EV66" s="1">
        <f ca="1">IF(ET66/EU66=INT(ET66/EU66),1,0)</f>
        <v>0</v>
      </c>
      <c r="EW66" s="1">
        <f ca="1">IF(EV66=0,ET66,ET66/EU66)</f>
        <v>1</v>
      </c>
      <c r="EX66" s="1">
        <v>137</v>
      </c>
      <c r="EY66" s="1">
        <f ca="1">IF(EW66/EX66=INT(EW66/EX66),1,0)</f>
        <v>0</v>
      </c>
      <c r="EZ66" s="1">
        <f ca="1">IF(EY66=0,EW66,EW66/EX66)</f>
        <v>1</v>
      </c>
      <c r="FA66" s="1">
        <v>139</v>
      </c>
      <c r="FB66" s="1">
        <f ca="1">IF(EZ66/FA66=INT(EZ66/FA66),1,0)</f>
        <v>0</v>
      </c>
      <c r="FC66" s="1">
        <f ca="1">IF(FB66=0,EZ66,EZ66/FA66)</f>
        <v>1</v>
      </c>
      <c r="FD66" s="1">
        <v>149</v>
      </c>
      <c r="FE66" s="1">
        <f ca="1">IF(FC66/FD66=INT(FC66/FD66),1,0)</f>
        <v>0</v>
      </c>
      <c r="FF66" s="1">
        <f ca="1">IF(FE66=0,FC66,FC66/FD66)</f>
        <v>1</v>
      </c>
      <c r="FG66" s="1"/>
      <c r="FH66" s="1">
        <f ca="1">8*AF66+4*AI66+2*AL66+AO66</f>
        <v>2</v>
      </c>
      <c r="FI66" s="1">
        <f ca="1">4*AR66+2*AU66+AX66</f>
        <v>0</v>
      </c>
      <c r="FJ66" s="1">
        <f ca="1">2*BA66+BD66</f>
        <v>1</v>
      </c>
      <c r="FK66" s="1">
        <f ca="1">2*BG66+BJ66</f>
        <v>0</v>
      </c>
      <c r="FL66" s="1">
        <f ca="1">2*BM66+BP66</f>
        <v>0</v>
      </c>
      <c r="FM66" s="1">
        <f ca="1">2*BS66+BV66</f>
        <v>0</v>
      </c>
      <c r="FN66" s="1">
        <f ca="1">BY66</f>
        <v>0</v>
      </c>
      <c r="FO66" s="1">
        <f ca="1">CB66</f>
        <v>0</v>
      </c>
      <c r="FP66" s="1">
        <f ca="1">CE66</f>
        <v>0</v>
      </c>
      <c r="FQ66" s="1">
        <f ca="1">CH66</f>
        <v>0</v>
      </c>
      <c r="FR66" s="1">
        <f ca="1">CK66</f>
        <v>0</v>
      </c>
      <c r="FS66">
        <f ca="1">CN66</f>
        <v>0</v>
      </c>
      <c r="FT66">
        <f ca="1">CQ66</f>
        <v>0</v>
      </c>
      <c r="FU66">
        <f ca="1">CT66</f>
        <v>0</v>
      </c>
      <c r="FV66">
        <f ca="1">CW66</f>
        <v>0</v>
      </c>
      <c r="FW66">
        <f ca="1">CZ66</f>
        <v>0</v>
      </c>
      <c r="FX66">
        <f ca="1">DC66</f>
        <v>0</v>
      </c>
      <c r="FY66">
        <f ca="1">DF66</f>
        <v>0</v>
      </c>
      <c r="FZ66">
        <f ca="1">DI66</f>
        <v>0</v>
      </c>
      <c r="GA66">
        <f ca="1">DL66</f>
        <v>0</v>
      </c>
      <c r="GB66">
        <f ca="1">DO66</f>
        <v>0</v>
      </c>
      <c r="GC66">
        <f ca="1">DR66</f>
        <v>0</v>
      </c>
      <c r="GD66">
        <f ca="1">DU66</f>
        <v>0</v>
      </c>
      <c r="GE66">
        <f ca="1">DX66</f>
        <v>0</v>
      </c>
      <c r="GF66">
        <f ca="1">EA66</f>
        <v>0</v>
      </c>
      <c r="GG66">
        <f ca="1">ED66</f>
        <v>0</v>
      </c>
      <c r="GH66">
        <f ca="1">EG66</f>
        <v>0</v>
      </c>
      <c r="GI66">
        <f ca="1">EJ66</f>
        <v>0</v>
      </c>
      <c r="GJ66">
        <f ca="1">EM66</f>
        <v>0</v>
      </c>
      <c r="GK66">
        <f ca="1">EP66</f>
        <v>0</v>
      </c>
      <c r="GL66">
        <f ca="1">ES66</f>
        <v>0</v>
      </c>
      <c r="GM66">
        <f ca="1">EV66</f>
        <v>0</v>
      </c>
      <c r="GN66">
        <f ca="1">EY66</f>
        <v>0</v>
      </c>
      <c r="GO66">
        <f ca="1">FB66</f>
        <v>0</v>
      </c>
      <c r="GP66">
        <f ca="1">FE66</f>
        <v>0</v>
      </c>
      <c r="GQ66">
        <f ca="1">AD66</f>
        <v>20</v>
      </c>
      <c r="GR66">
        <f ca="1">GQ66/GQ68</f>
        <v>20</v>
      </c>
    </row>
    <row r="67" spans="2:221" ht="6" hidden="1" customHeight="1" x14ac:dyDescent="0.25">
      <c r="B67" s="80"/>
      <c r="C67" s="71"/>
      <c r="D67" s="71"/>
      <c r="E67" s="104"/>
      <c r="F67" s="122"/>
      <c r="G67" s="104"/>
      <c r="H67" s="71"/>
      <c r="I67" s="75"/>
      <c r="L67" s="148"/>
      <c r="M67" s="162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>
        <f t="shared" ref="FH67:GP67" ca="1" si="154">IF(FH65&lt;FH66,FH65,FH66)</f>
        <v>0</v>
      </c>
      <c r="FI67" s="1">
        <f t="shared" ca="1" si="154"/>
        <v>0</v>
      </c>
      <c r="FJ67" s="1">
        <f t="shared" ca="1" si="154"/>
        <v>0</v>
      </c>
      <c r="FK67" s="1">
        <f t="shared" ca="1" si="154"/>
        <v>0</v>
      </c>
      <c r="FL67" s="1">
        <f t="shared" ca="1" si="154"/>
        <v>0</v>
      </c>
      <c r="FM67" s="1">
        <f t="shared" ca="1" si="154"/>
        <v>0</v>
      </c>
      <c r="FN67" s="1">
        <f t="shared" ca="1" si="154"/>
        <v>0</v>
      </c>
      <c r="FO67" s="1">
        <f t="shared" ca="1" si="154"/>
        <v>0</v>
      </c>
      <c r="FP67" s="1">
        <f t="shared" ca="1" si="154"/>
        <v>0</v>
      </c>
      <c r="FQ67" s="1">
        <f t="shared" ca="1" si="154"/>
        <v>0</v>
      </c>
      <c r="FR67" s="1">
        <f t="shared" ca="1" si="154"/>
        <v>0</v>
      </c>
      <c r="FS67" s="1">
        <f t="shared" ca="1" si="154"/>
        <v>0</v>
      </c>
      <c r="FT67" s="1">
        <f t="shared" ca="1" si="154"/>
        <v>0</v>
      </c>
      <c r="FU67" s="1">
        <f t="shared" ca="1" si="154"/>
        <v>0</v>
      </c>
      <c r="FV67" s="1">
        <f t="shared" ca="1" si="154"/>
        <v>0</v>
      </c>
      <c r="FW67" s="1">
        <f t="shared" ca="1" si="154"/>
        <v>0</v>
      </c>
      <c r="FX67" s="1">
        <f t="shared" ca="1" si="154"/>
        <v>0</v>
      </c>
      <c r="FY67" s="1">
        <f t="shared" ca="1" si="154"/>
        <v>0</v>
      </c>
      <c r="FZ67" s="1">
        <f t="shared" ca="1" si="154"/>
        <v>0</v>
      </c>
      <c r="GA67" s="1">
        <f t="shared" ca="1" si="154"/>
        <v>0</v>
      </c>
      <c r="GB67" s="1">
        <f t="shared" ca="1" si="154"/>
        <v>0</v>
      </c>
      <c r="GC67" s="1">
        <f t="shared" ca="1" si="154"/>
        <v>0</v>
      </c>
      <c r="GD67" s="1">
        <f t="shared" ca="1" si="154"/>
        <v>0</v>
      </c>
      <c r="GE67" s="1">
        <f t="shared" ca="1" si="154"/>
        <v>0</v>
      </c>
      <c r="GF67" s="1">
        <f t="shared" ca="1" si="154"/>
        <v>0</v>
      </c>
      <c r="GG67" s="1">
        <f t="shared" ca="1" si="154"/>
        <v>0</v>
      </c>
      <c r="GH67" s="1">
        <f t="shared" ca="1" si="154"/>
        <v>0</v>
      </c>
      <c r="GI67" s="1">
        <f t="shared" ca="1" si="154"/>
        <v>0</v>
      </c>
      <c r="GJ67" s="1">
        <f t="shared" ca="1" si="154"/>
        <v>0</v>
      </c>
      <c r="GK67" s="1">
        <f t="shared" ca="1" si="154"/>
        <v>0</v>
      </c>
      <c r="GL67" s="1">
        <f t="shared" ca="1" si="154"/>
        <v>0</v>
      </c>
      <c r="GM67" s="1">
        <f t="shared" ca="1" si="154"/>
        <v>0</v>
      </c>
      <c r="GN67" s="1">
        <f t="shared" ca="1" si="154"/>
        <v>0</v>
      </c>
      <c r="GO67" s="1">
        <f t="shared" ca="1" si="154"/>
        <v>0</v>
      </c>
      <c r="GP67" s="1">
        <f t="shared" ca="1" si="154"/>
        <v>0</v>
      </c>
    </row>
    <row r="68" spans="2:221" ht="6" hidden="1" customHeight="1" x14ac:dyDescent="0.25">
      <c r="B68" s="80"/>
      <c r="C68" s="71"/>
      <c r="D68" s="71"/>
      <c r="E68" s="104"/>
      <c r="F68" s="122"/>
      <c r="G68" s="104"/>
      <c r="H68" s="71"/>
      <c r="I68" s="75"/>
      <c r="L68" s="148"/>
      <c r="M68" s="162"/>
      <c r="AC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>
        <f ca="1">FH$3^FH67</f>
        <v>1</v>
      </c>
      <c r="FI68">
        <f t="shared" ref="FI68:GP68" ca="1" si="155">FI$3^FI67*FH68</f>
        <v>1</v>
      </c>
      <c r="FJ68">
        <f t="shared" ca="1" si="155"/>
        <v>1</v>
      </c>
      <c r="FK68">
        <f t="shared" ca="1" si="155"/>
        <v>1</v>
      </c>
      <c r="FL68">
        <f t="shared" ca="1" si="155"/>
        <v>1</v>
      </c>
      <c r="FM68">
        <f t="shared" ca="1" si="155"/>
        <v>1</v>
      </c>
      <c r="FN68">
        <f t="shared" ca="1" si="155"/>
        <v>1</v>
      </c>
      <c r="FO68">
        <f t="shared" ca="1" si="155"/>
        <v>1</v>
      </c>
      <c r="FP68">
        <f t="shared" ca="1" si="155"/>
        <v>1</v>
      </c>
      <c r="FQ68">
        <f t="shared" ca="1" si="155"/>
        <v>1</v>
      </c>
      <c r="FR68">
        <f t="shared" ca="1" si="155"/>
        <v>1</v>
      </c>
      <c r="FS68">
        <f t="shared" ca="1" si="155"/>
        <v>1</v>
      </c>
      <c r="FT68">
        <f t="shared" ca="1" si="155"/>
        <v>1</v>
      </c>
      <c r="FU68">
        <f t="shared" ca="1" si="155"/>
        <v>1</v>
      </c>
      <c r="FV68">
        <f t="shared" ca="1" si="155"/>
        <v>1</v>
      </c>
      <c r="FW68">
        <f t="shared" ca="1" si="155"/>
        <v>1</v>
      </c>
      <c r="FX68">
        <f t="shared" ca="1" si="155"/>
        <v>1</v>
      </c>
      <c r="FY68">
        <f t="shared" ca="1" si="155"/>
        <v>1</v>
      </c>
      <c r="FZ68">
        <f t="shared" ca="1" si="155"/>
        <v>1</v>
      </c>
      <c r="GA68">
        <f t="shared" ca="1" si="155"/>
        <v>1</v>
      </c>
      <c r="GB68">
        <f t="shared" ca="1" si="155"/>
        <v>1</v>
      </c>
      <c r="GC68">
        <f t="shared" ca="1" si="155"/>
        <v>1</v>
      </c>
      <c r="GD68">
        <f t="shared" ca="1" si="155"/>
        <v>1</v>
      </c>
      <c r="GE68">
        <f t="shared" ca="1" si="155"/>
        <v>1</v>
      </c>
      <c r="GF68">
        <f t="shared" ca="1" si="155"/>
        <v>1</v>
      </c>
      <c r="GG68">
        <f t="shared" ca="1" si="155"/>
        <v>1</v>
      </c>
      <c r="GH68">
        <f t="shared" ca="1" si="155"/>
        <v>1</v>
      </c>
      <c r="GI68">
        <f t="shared" ca="1" si="155"/>
        <v>1</v>
      </c>
      <c r="GJ68">
        <f t="shared" ca="1" si="155"/>
        <v>1</v>
      </c>
      <c r="GK68">
        <f t="shared" ca="1" si="155"/>
        <v>1</v>
      </c>
      <c r="GL68">
        <f t="shared" ca="1" si="155"/>
        <v>1</v>
      </c>
      <c r="GM68">
        <f t="shared" ca="1" si="155"/>
        <v>1</v>
      </c>
      <c r="GN68">
        <f t="shared" ca="1" si="155"/>
        <v>1</v>
      </c>
      <c r="GO68">
        <f t="shared" ca="1" si="155"/>
        <v>1</v>
      </c>
      <c r="GP68">
        <f t="shared" ca="1" si="155"/>
        <v>1</v>
      </c>
      <c r="GQ68">
        <f ca="1">GP68</f>
        <v>1</v>
      </c>
    </row>
    <row r="69" spans="2:221" ht="6" hidden="1" customHeight="1" x14ac:dyDescent="0.25">
      <c r="B69" s="80"/>
      <c r="C69" s="71"/>
      <c r="D69" s="71"/>
      <c r="E69" s="104"/>
      <c r="F69" s="122"/>
      <c r="G69" s="104"/>
      <c r="H69" s="71"/>
      <c r="I69" s="75"/>
      <c r="L69" s="148"/>
      <c r="M69" s="162"/>
      <c r="AA69" t="s">
        <v>29</v>
      </c>
      <c r="AB69" s="1">
        <f ca="1">GU63</f>
        <v>1</v>
      </c>
      <c r="AC69" s="1">
        <f ca="1">GU61</f>
        <v>337</v>
      </c>
      <c r="AD69">
        <f ca="1">AC69-AC70*(AB70-AB69)</f>
        <v>337</v>
      </c>
      <c r="AE69">
        <v>256</v>
      </c>
      <c r="AF69" s="1">
        <f ca="1">IF(AD69/AE69=INT(AD69/AE69),1,0)</f>
        <v>0</v>
      </c>
      <c r="AG69" s="1">
        <f ca="1">IF(AF69=0,AD69,AD69/AE69)</f>
        <v>337</v>
      </c>
      <c r="AH69" s="1">
        <v>16</v>
      </c>
      <c r="AI69" s="1">
        <f ca="1">IF(AG69/AH69=INT(AG69/AH69),1,0)</f>
        <v>0</v>
      </c>
      <c r="AJ69" s="1">
        <f ca="1">IF(AI69=0,AG69,AG69/AH69)</f>
        <v>337</v>
      </c>
      <c r="AK69" s="1">
        <v>4</v>
      </c>
      <c r="AL69" s="1">
        <f ca="1">IF(AJ69/AK69=INT(AJ69/AK69),1,0)</f>
        <v>0</v>
      </c>
      <c r="AM69" s="1">
        <f ca="1">IF(AL69=0,AJ69,AJ69/AK69)</f>
        <v>337</v>
      </c>
      <c r="AN69" s="1">
        <v>2</v>
      </c>
      <c r="AO69" s="1">
        <f ca="1">IF(AM69/AN69=INT(AM69/AN69),1,0)</f>
        <v>0</v>
      </c>
      <c r="AP69" s="1">
        <f ca="1">IF(AO69=0,AM69,AM69/AN69)</f>
        <v>337</v>
      </c>
      <c r="AQ69" s="1">
        <v>81</v>
      </c>
      <c r="AR69" s="1">
        <f ca="1">IF(AP69/AQ69=INT(AP69/AQ69),1,0)</f>
        <v>0</v>
      </c>
      <c r="AS69" s="1">
        <f ca="1">IF(AR69=0,AP69,AP69/AQ69)</f>
        <v>337</v>
      </c>
      <c r="AT69" s="1">
        <v>9</v>
      </c>
      <c r="AU69" s="1">
        <f ca="1">IF(AS69/AT69=INT(AS69/AT69),1,0)</f>
        <v>0</v>
      </c>
      <c r="AV69" s="1">
        <f ca="1">IF(AU69=0,AS69,AS69/AT69)</f>
        <v>337</v>
      </c>
      <c r="AW69" s="1">
        <v>3</v>
      </c>
      <c r="AX69" s="1">
        <f ca="1">IF(AV69/AW69=INT(AV69/AW69),1,0)</f>
        <v>0</v>
      </c>
      <c r="AY69" s="1">
        <f ca="1">IF(AX69=0,AV69,AV69/AW69)</f>
        <v>337</v>
      </c>
      <c r="AZ69" s="1">
        <v>25</v>
      </c>
      <c r="BA69" s="1">
        <f ca="1">IF(AY69/AZ69=INT(AY69/AZ69),1,0)</f>
        <v>0</v>
      </c>
      <c r="BB69" s="1">
        <f ca="1">IF(BA69=0,AY69,AY69/AZ69)</f>
        <v>337</v>
      </c>
      <c r="BC69" s="1">
        <v>5</v>
      </c>
      <c r="BD69" s="1">
        <f ca="1">IF(BB69/BC69=INT(BB69/BC69),1,0)</f>
        <v>0</v>
      </c>
      <c r="BE69" s="1">
        <f ca="1">IF(BD69=0,BB69,BB69/BC69)</f>
        <v>337</v>
      </c>
      <c r="BF69" s="1">
        <v>49</v>
      </c>
      <c r="BG69" s="1">
        <f ca="1">IF(BE69/BF69=INT(BE69/BF69),1,0)</f>
        <v>0</v>
      </c>
      <c r="BH69" s="1">
        <f ca="1">IF(BG69=0,BE69,BE69/BF69)</f>
        <v>337</v>
      </c>
      <c r="BI69" s="1">
        <v>7</v>
      </c>
      <c r="BJ69" s="1">
        <f ca="1">IF(BH69/BI69=INT(BH69/BI69),1,0)</f>
        <v>0</v>
      </c>
      <c r="BK69" s="1">
        <f ca="1">IF(BJ69=0,BH69,BH69/BI69)</f>
        <v>337</v>
      </c>
      <c r="BL69" s="1">
        <v>121</v>
      </c>
      <c r="BM69" s="1">
        <f ca="1">IF(BK69/BL69=INT(BK69/BL69),1,0)</f>
        <v>0</v>
      </c>
      <c r="BN69" s="1">
        <f ca="1">IF(BM69=0,BK69,BK69/BL69)</f>
        <v>337</v>
      </c>
      <c r="BO69" s="1">
        <v>11</v>
      </c>
      <c r="BP69" s="1">
        <f ca="1">IF(BN69/BO69=INT(BN69/BO69),1,0)</f>
        <v>0</v>
      </c>
      <c r="BQ69" s="1">
        <f ca="1">IF(BP69=0,BN69,BN69/BO69)</f>
        <v>337</v>
      </c>
      <c r="BR69" s="1">
        <v>169</v>
      </c>
      <c r="BS69" s="1">
        <f ca="1">IF(BQ69/BR69=INT(BQ69/BR69),1,0)</f>
        <v>0</v>
      </c>
      <c r="BT69" s="1">
        <f ca="1">IF(BS69=0,BQ69,BQ69/BR69)</f>
        <v>337</v>
      </c>
      <c r="BU69" s="1">
        <v>13</v>
      </c>
      <c r="BV69" s="1">
        <f ca="1">IF(BT69/BU69=INT(BT69/BU69),1,0)</f>
        <v>0</v>
      </c>
      <c r="BW69" s="1">
        <f ca="1">IF(BV69=0,BT69,BT69/BU69)</f>
        <v>337</v>
      </c>
      <c r="BX69" s="1">
        <v>17</v>
      </c>
      <c r="BY69" s="1">
        <f ca="1">IF(BW69/BX69=INT(BW69/BX69),1,0)</f>
        <v>0</v>
      </c>
      <c r="BZ69" s="1">
        <f ca="1">IF(BY69=0,BW69,BW69/BX69)</f>
        <v>337</v>
      </c>
      <c r="CA69" s="1">
        <v>19</v>
      </c>
      <c r="CB69" s="1">
        <f ca="1">IF(BZ69/CA69=INT(BZ69/CA69),1,0)</f>
        <v>0</v>
      </c>
      <c r="CC69" s="1">
        <f ca="1">IF(CB69=0,BZ69,BZ69/CA69)</f>
        <v>337</v>
      </c>
      <c r="CD69" s="1">
        <v>23</v>
      </c>
      <c r="CE69" s="1">
        <f ca="1">IF(CC69/CD69=INT(CC69/CD69),1,0)</f>
        <v>0</v>
      </c>
      <c r="CF69" s="1">
        <f ca="1">IF(CE69=0,CC69,CC69/CD69)</f>
        <v>337</v>
      </c>
      <c r="CG69" s="1">
        <v>29</v>
      </c>
      <c r="CH69" s="1">
        <f ca="1">IF(CF69/CG69=INT(CF69/CG69),1,0)</f>
        <v>0</v>
      </c>
      <c r="CI69" s="1">
        <f ca="1">IF(CH69=0,CF69,CF69/CG69)</f>
        <v>337</v>
      </c>
      <c r="CJ69" s="1">
        <v>31</v>
      </c>
      <c r="CK69" s="1">
        <f ca="1">IF(CI69/CJ69=INT(CI69/CJ69),1,0)</f>
        <v>0</v>
      </c>
      <c r="CL69" s="1">
        <f ca="1">IF(CK69=0,CI69,CI69/CJ69)</f>
        <v>337</v>
      </c>
      <c r="CM69" s="1">
        <v>37</v>
      </c>
      <c r="CN69" s="1">
        <f ca="1">IF(CL69/CM69=INT(CL69/CM69),1,0)</f>
        <v>0</v>
      </c>
      <c r="CO69" s="1">
        <f ca="1">IF(CN69=0,CL69,CL69/CM69)</f>
        <v>337</v>
      </c>
      <c r="CP69" s="1">
        <v>41</v>
      </c>
      <c r="CQ69" s="1">
        <f ca="1">IF(CO69/CP69=INT(CO69/CP69),1,0)</f>
        <v>0</v>
      </c>
      <c r="CR69" s="1">
        <f ca="1">IF(CQ69=0,CO69,CO69/CP69)</f>
        <v>337</v>
      </c>
      <c r="CS69" s="1">
        <v>43</v>
      </c>
      <c r="CT69" s="1">
        <f ca="1">IF(CR69/CS69=INT(CR69/CS69),1,0)</f>
        <v>0</v>
      </c>
      <c r="CU69" s="1">
        <f ca="1">IF(CT69=0,CR69,CR69/CS69)</f>
        <v>337</v>
      </c>
      <c r="CV69" s="1">
        <v>47</v>
      </c>
      <c r="CW69" s="1">
        <f ca="1">IF(CU69/CV69=INT(CU69/CV69),1,0)</f>
        <v>0</v>
      </c>
      <c r="CX69" s="1">
        <f ca="1">IF(CW69=0,CU69,CU69/CV69)</f>
        <v>337</v>
      </c>
      <c r="CY69" s="1">
        <v>53</v>
      </c>
      <c r="CZ69" s="1">
        <f ca="1">IF(CX69/CY69=INT(CX69/CY69),1,0)</f>
        <v>0</v>
      </c>
      <c r="DA69" s="1">
        <f ca="1">IF(CZ69=0,CX69,CX69/CY69)</f>
        <v>337</v>
      </c>
      <c r="DB69" s="1">
        <v>59</v>
      </c>
      <c r="DC69" s="1">
        <f ca="1">IF(DA69/DB69=INT(DA69/DB69),1,0)</f>
        <v>0</v>
      </c>
      <c r="DD69" s="1">
        <f ca="1">IF(DC69=0,DA69,DA69/DB69)</f>
        <v>337</v>
      </c>
      <c r="DE69" s="1">
        <v>61</v>
      </c>
      <c r="DF69" s="1">
        <f ca="1">IF(DD69/DE69=INT(DD69/DE69),1,0)</f>
        <v>0</v>
      </c>
      <c r="DG69" s="1">
        <f ca="1">IF(DF69=0,DD69,DD69/DE69)</f>
        <v>337</v>
      </c>
      <c r="DH69" s="1">
        <v>67</v>
      </c>
      <c r="DI69" s="1">
        <f ca="1">IF(DG69/DH69=INT(DG69/DH69),1,0)</f>
        <v>0</v>
      </c>
      <c r="DJ69" s="1">
        <f ca="1">IF(DI69=0,DG69,DG69/DH69)</f>
        <v>337</v>
      </c>
      <c r="DK69" s="1">
        <v>71</v>
      </c>
      <c r="DL69" s="1">
        <f ca="1">IF(DJ69/DK69=INT(DJ69/DK69),1,0)</f>
        <v>0</v>
      </c>
      <c r="DM69" s="1">
        <f ca="1">IF(DL69=0,DJ69,DJ69/DK69)</f>
        <v>337</v>
      </c>
      <c r="DN69" s="1">
        <v>73</v>
      </c>
      <c r="DO69" s="1">
        <f ca="1">IF(DM69/DN69=INT(DM69/DN69),1,0)</f>
        <v>0</v>
      </c>
      <c r="DP69" s="1">
        <f ca="1">IF(DO69=0,DM69,DM69/DN69)</f>
        <v>337</v>
      </c>
      <c r="DQ69" s="1">
        <v>79</v>
      </c>
      <c r="DR69" s="1">
        <f ca="1">IF(DP69/DQ69=INT(DP69/DQ69),1,0)</f>
        <v>0</v>
      </c>
      <c r="DS69" s="1">
        <f ca="1">IF(DR69=0,DP69,DP69/DQ69)</f>
        <v>337</v>
      </c>
      <c r="DT69" s="1">
        <v>83</v>
      </c>
      <c r="DU69" s="1">
        <f ca="1">IF(DS69/DT69=INT(DS69/DT69),1,0)</f>
        <v>0</v>
      </c>
      <c r="DV69" s="1">
        <f ca="1">IF(DU69=0,DS69,DS69/DT69)</f>
        <v>337</v>
      </c>
      <c r="DW69" s="1">
        <v>89</v>
      </c>
      <c r="DX69" s="1">
        <f ca="1">IF(DV69/DW69=INT(DV69/DW69),1,0)</f>
        <v>0</v>
      </c>
      <c r="DY69" s="1">
        <f ca="1">IF(DX69=0,DV69,DV69/DW69)</f>
        <v>337</v>
      </c>
      <c r="DZ69" s="1">
        <v>97</v>
      </c>
      <c r="EA69" s="1">
        <f ca="1">IF(DY69/DZ69=INT(DY69/DZ69),1,0)</f>
        <v>0</v>
      </c>
      <c r="EB69" s="1">
        <f ca="1">IF(EA69=0,DY69,DY69/DZ69)</f>
        <v>337</v>
      </c>
      <c r="EC69" s="1">
        <v>101</v>
      </c>
      <c r="ED69" s="1">
        <f ca="1">IF(EB69/EC69=INT(EB69/EC69),1,0)</f>
        <v>0</v>
      </c>
      <c r="EE69" s="1">
        <f ca="1">IF(ED69=0,EB69,EB69/EC69)</f>
        <v>337</v>
      </c>
      <c r="EF69" s="1">
        <v>103</v>
      </c>
      <c r="EG69" s="1">
        <f ca="1">IF(EE69/EF69=INT(EE69/EF69),1,0)</f>
        <v>0</v>
      </c>
      <c r="EH69" s="1">
        <f ca="1">IF(EG69=0,EE69,EE69/EF69)</f>
        <v>337</v>
      </c>
      <c r="EI69" s="1">
        <v>107</v>
      </c>
      <c r="EJ69" s="1">
        <f ca="1">IF(EH69/EI69=INT(EH69/EI69),1,0)</f>
        <v>0</v>
      </c>
      <c r="EK69" s="1">
        <f ca="1">IF(EJ69=0,EH69,EH69/EI69)</f>
        <v>337</v>
      </c>
      <c r="EL69" s="1">
        <v>109</v>
      </c>
      <c r="EM69" s="1">
        <f ca="1">IF(EK69/EL69=INT(EK69/EL69),1,0)</f>
        <v>0</v>
      </c>
      <c r="EN69" s="1">
        <f ca="1">IF(EM69=0,EK69,EK69/EL69)</f>
        <v>337</v>
      </c>
      <c r="EO69" s="1">
        <v>113</v>
      </c>
      <c r="EP69" s="1">
        <f ca="1">IF(EN69/EO69=INT(EN69/EO69),1,0)</f>
        <v>0</v>
      </c>
      <c r="EQ69" s="1">
        <f ca="1">IF(EP69=0,EN69,EN69/EO69)</f>
        <v>337</v>
      </c>
      <c r="ER69" s="1">
        <v>127</v>
      </c>
      <c r="ES69" s="1">
        <f ca="1">IF(EQ69/ER69=INT(EQ69/ER69),1,0)</f>
        <v>0</v>
      </c>
      <c r="ET69" s="1">
        <f ca="1">IF(ES69=0,EQ69,EQ69/ER69)</f>
        <v>337</v>
      </c>
      <c r="EU69" s="1">
        <v>131</v>
      </c>
      <c r="EV69" s="1">
        <f ca="1">IF(ET69/EU69=INT(ET69/EU69),1,0)</f>
        <v>0</v>
      </c>
      <c r="EW69" s="1">
        <f ca="1">IF(EV69=0,ET69,ET69/EU69)</f>
        <v>337</v>
      </c>
      <c r="EX69" s="1">
        <v>137</v>
      </c>
      <c r="EY69" s="1">
        <f ca="1">IF(EW69/EX69=INT(EW69/EX69),1,0)</f>
        <v>0</v>
      </c>
      <c r="EZ69" s="1">
        <f ca="1">IF(EY69=0,EW69,EW69/EX69)</f>
        <v>337</v>
      </c>
      <c r="FA69" s="1">
        <v>139</v>
      </c>
      <c r="FB69" s="1">
        <f ca="1">IF(EZ69/FA69=INT(EZ69/FA69),1,0)</f>
        <v>0</v>
      </c>
      <c r="FC69" s="1">
        <f ca="1">IF(FB69=0,EZ69,EZ69/FA69)</f>
        <v>337</v>
      </c>
      <c r="FD69" s="1">
        <v>149</v>
      </c>
      <c r="FE69" s="1">
        <f ca="1">IF(FC69/FD69=INT(FC69/FD69),1,0)</f>
        <v>0</v>
      </c>
      <c r="FF69" s="1">
        <f ca="1">IF(FE69=0,FC69,FC69/FD69)</f>
        <v>337</v>
      </c>
      <c r="FG69" s="1"/>
      <c r="FH69" s="1">
        <f ca="1">8*AF69+4*AI69+2*AL69+AO69</f>
        <v>0</v>
      </c>
      <c r="FI69" s="1">
        <f ca="1">4*AR69+2*AU69+AX69</f>
        <v>0</v>
      </c>
      <c r="FJ69" s="1">
        <f ca="1">2*BA69+BD69</f>
        <v>0</v>
      </c>
      <c r="FK69" s="1">
        <f ca="1">2*BG69+BJ69</f>
        <v>0</v>
      </c>
      <c r="FL69" s="1">
        <f ca="1">2*BM69+BP69</f>
        <v>0</v>
      </c>
      <c r="FM69" s="1">
        <f ca="1">2*BS69+BV69</f>
        <v>0</v>
      </c>
      <c r="FN69" s="1">
        <f ca="1">BY69</f>
        <v>0</v>
      </c>
      <c r="FO69" s="1">
        <f ca="1">CB69</f>
        <v>0</v>
      </c>
      <c r="FP69" s="1">
        <f ca="1">CE69</f>
        <v>0</v>
      </c>
      <c r="FQ69" s="1">
        <f ca="1">CH69</f>
        <v>0</v>
      </c>
      <c r="FR69" s="1">
        <f ca="1">CK69</f>
        <v>0</v>
      </c>
      <c r="FS69">
        <f ca="1">CN69</f>
        <v>0</v>
      </c>
      <c r="FT69">
        <f ca="1">CQ69</f>
        <v>0</v>
      </c>
      <c r="FU69">
        <f ca="1">CT69</f>
        <v>0</v>
      </c>
      <c r="FV69">
        <f ca="1">CW69</f>
        <v>0</v>
      </c>
      <c r="FW69">
        <f ca="1">CZ69</f>
        <v>0</v>
      </c>
      <c r="FX69">
        <f ca="1">DC69</f>
        <v>0</v>
      </c>
      <c r="FY69">
        <f ca="1">DF69</f>
        <v>0</v>
      </c>
      <c r="FZ69">
        <f ca="1">DI69</f>
        <v>0</v>
      </c>
      <c r="GA69">
        <f ca="1">DL69</f>
        <v>0</v>
      </c>
      <c r="GB69">
        <f ca="1">DO69</f>
        <v>0</v>
      </c>
      <c r="GC69">
        <f ca="1">DR69</f>
        <v>0</v>
      </c>
      <c r="GD69">
        <f ca="1">DU69</f>
        <v>0</v>
      </c>
      <c r="GE69">
        <f ca="1">DX69</f>
        <v>0</v>
      </c>
      <c r="GF69">
        <f ca="1">EA69</f>
        <v>0</v>
      </c>
      <c r="GG69">
        <f ca="1">ED69</f>
        <v>0</v>
      </c>
      <c r="GH69">
        <f ca="1">EG69</f>
        <v>0</v>
      </c>
      <c r="GI69">
        <f ca="1">EJ69</f>
        <v>0</v>
      </c>
      <c r="GJ69">
        <f ca="1">EM69</f>
        <v>0</v>
      </c>
      <c r="GK69">
        <f ca="1">EP69</f>
        <v>0</v>
      </c>
      <c r="GL69">
        <f ca="1">ES69</f>
        <v>0</v>
      </c>
      <c r="GM69">
        <f ca="1">EV69</f>
        <v>0</v>
      </c>
      <c r="GN69">
        <f ca="1">EY69</f>
        <v>0</v>
      </c>
      <c r="GO69">
        <f ca="1">FB69</f>
        <v>0</v>
      </c>
      <c r="GP69">
        <f ca="1">FE69</f>
        <v>0</v>
      </c>
      <c r="GQ69">
        <f ca="1">AD69</f>
        <v>337</v>
      </c>
      <c r="GR69">
        <f ca="1">GQ69/GQ72</f>
        <v>337</v>
      </c>
    </row>
    <row r="70" spans="2:221" ht="6" hidden="1" customHeight="1" x14ac:dyDescent="0.25">
      <c r="B70" s="80"/>
      <c r="C70" s="71"/>
      <c r="D70" s="71"/>
      <c r="E70" s="104"/>
      <c r="F70" s="122"/>
      <c r="G70" s="104"/>
      <c r="H70" s="71"/>
      <c r="I70" s="75"/>
      <c r="L70" s="148"/>
      <c r="M70" s="162"/>
      <c r="AB70">
        <f ca="1">AB69+INT(AC69/AC70)</f>
        <v>1</v>
      </c>
      <c r="AC70" s="1">
        <f ca="1">GU62</f>
        <v>340</v>
      </c>
      <c r="AD70">
        <f ca="1">AC70</f>
        <v>340</v>
      </c>
      <c r="AE70">
        <v>256</v>
      </c>
      <c r="AF70" s="1">
        <f ca="1">IF(AD70/AE70=INT(AD70/AE70),1,0)</f>
        <v>0</v>
      </c>
      <c r="AG70" s="1">
        <f ca="1">IF(AF70=0,AD70,AD70/AE70)</f>
        <v>340</v>
      </c>
      <c r="AH70" s="1">
        <v>16</v>
      </c>
      <c r="AI70" s="1">
        <f ca="1">IF(AG70/AH70=INT(AG70/AH70),1,0)</f>
        <v>0</v>
      </c>
      <c r="AJ70" s="1">
        <f ca="1">IF(AI70=0,AG70,AG70/AH70)</f>
        <v>340</v>
      </c>
      <c r="AK70" s="1">
        <v>4</v>
      </c>
      <c r="AL70" s="1">
        <f ca="1">IF(AJ70/AK70=INT(AJ70/AK70),1,0)</f>
        <v>1</v>
      </c>
      <c r="AM70" s="1">
        <f ca="1">IF(AL70=0,AJ70,AJ70/AK70)</f>
        <v>85</v>
      </c>
      <c r="AN70" s="1">
        <v>2</v>
      </c>
      <c r="AO70" s="1">
        <f ca="1">IF(AM70/AN70=INT(AM70/AN70),1,0)</f>
        <v>0</v>
      </c>
      <c r="AP70" s="1">
        <f ca="1">IF(AO70=0,AM70,AM70/AN70)</f>
        <v>85</v>
      </c>
      <c r="AQ70" s="1">
        <v>81</v>
      </c>
      <c r="AR70" s="1">
        <f ca="1">IF(AP70/AQ70=INT(AP70/AQ70),1,0)</f>
        <v>0</v>
      </c>
      <c r="AS70" s="1">
        <f ca="1">IF(AR70=0,AP70,AP70/AQ70)</f>
        <v>85</v>
      </c>
      <c r="AT70" s="1">
        <v>9</v>
      </c>
      <c r="AU70" s="1">
        <f ca="1">IF(AS70/AT70=INT(AS70/AT70),1,0)</f>
        <v>0</v>
      </c>
      <c r="AV70" s="1">
        <f ca="1">IF(AU70=0,AS70,AS70/AT70)</f>
        <v>85</v>
      </c>
      <c r="AW70" s="1">
        <v>3</v>
      </c>
      <c r="AX70" s="1">
        <f ca="1">IF(AV70/AW70=INT(AV70/AW70),1,0)</f>
        <v>0</v>
      </c>
      <c r="AY70" s="1">
        <f ca="1">IF(AX70=0,AV70,AV70/AW70)</f>
        <v>85</v>
      </c>
      <c r="AZ70" s="1">
        <v>25</v>
      </c>
      <c r="BA70" s="1">
        <f ca="1">IF(AY70/AZ70=INT(AY70/AZ70),1,0)</f>
        <v>0</v>
      </c>
      <c r="BB70" s="1">
        <f ca="1">IF(BA70=0,AY70,AY70/AZ70)</f>
        <v>85</v>
      </c>
      <c r="BC70" s="1">
        <v>5</v>
      </c>
      <c r="BD70" s="1">
        <f ca="1">IF(BB70/BC70=INT(BB70/BC70),1,0)</f>
        <v>1</v>
      </c>
      <c r="BE70" s="1">
        <f ca="1">IF(BD70=0,BB70,BB70/BC70)</f>
        <v>17</v>
      </c>
      <c r="BF70" s="1">
        <v>49</v>
      </c>
      <c r="BG70" s="1">
        <f ca="1">IF(BE70/BF70=INT(BE70/BF70),1,0)</f>
        <v>0</v>
      </c>
      <c r="BH70" s="1">
        <f ca="1">IF(BG70=0,BE70,BE70/BF70)</f>
        <v>17</v>
      </c>
      <c r="BI70" s="1">
        <v>7</v>
      </c>
      <c r="BJ70" s="1">
        <f ca="1">IF(BH70/BI70=INT(BH70/BI70),1,0)</f>
        <v>0</v>
      </c>
      <c r="BK70" s="1">
        <f ca="1">IF(BJ70=0,BH70,BH70/BI70)</f>
        <v>17</v>
      </c>
      <c r="BL70" s="1">
        <v>121</v>
      </c>
      <c r="BM70" s="1">
        <f ca="1">IF(BK70/BL70=INT(BK70/BL70),1,0)</f>
        <v>0</v>
      </c>
      <c r="BN70" s="1">
        <f ca="1">IF(BM70=0,BK70,BK70/BL70)</f>
        <v>17</v>
      </c>
      <c r="BO70" s="1">
        <v>11</v>
      </c>
      <c r="BP70" s="1">
        <f ca="1">IF(BN70/BO70=INT(BN70/BO70),1,0)</f>
        <v>0</v>
      </c>
      <c r="BQ70" s="1">
        <f ca="1">IF(BP70=0,BN70,BN70/BO70)</f>
        <v>17</v>
      </c>
      <c r="BR70" s="1">
        <v>169</v>
      </c>
      <c r="BS70" s="1">
        <f ca="1">IF(BQ70/BR70=INT(BQ70/BR70),1,0)</f>
        <v>0</v>
      </c>
      <c r="BT70" s="1">
        <f ca="1">IF(BS70=0,BQ70,BQ70/BR70)</f>
        <v>17</v>
      </c>
      <c r="BU70" s="1">
        <v>13</v>
      </c>
      <c r="BV70" s="1">
        <f ca="1">IF(BT70/BU70=INT(BT70/BU70),1,0)</f>
        <v>0</v>
      </c>
      <c r="BW70" s="1">
        <f ca="1">IF(BV70=0,BT70,BT70/BU70)</f>
        <v>17</v>
      </c>
      <c r="BX70" s="1">
        <v>17</v>
      </c>
      <c r="BY70" s="1">
        <f ca="1">IF(BW70/BX70=INT(BW70/BX70),1,0)</f>
        <v>1</v>
      </c>
      <c r="BZ70" s="1">
        <f ca="1">IF(BY70=0,BW70,BW70/BX70)</f>
        <v>1</v>
      </c>
      <c r="CA70" s="1">
        <v>19</v>
      </c>
      <c r="CB70" s="1">
        <f ca="1">IF(BZ70/CA70=INT(BZ70/CA70),1,0)</f>
        <v>0</v>
      </c>
      <c r="CC70" s="1">
        <f ca="1">IF(CB70=0,BZ70,BZ70/CA70)</f>
        <v>1</v>
      </c>
      <c r="CD70" s="1">
        <v>23</v>
      </c>
      <c r="CE70" s="1">
        <f ca="1">IF(CC70/CD70=INT(CC70/CD70),1,0)</f>
        <v>0</v>
      </c>
      <c r="CF70" s="1">
        <f ca="1">IF(CE70=0,CC70,CC70/CD70)</f>
        <v>1</v>
      </c>
      <c r="CG70" s="1">
        <v>29</v>
      </c>
      <c r="CH70" s="1">
        <f ca="1">IF(CF70/CG70=INT(CF70/CG70),1,0)</f>
        <v>0</v>
      </c>
      <c r="CI70" s="1">
        <f ca="1">IF(CH70=0,CF70,CF70/CG70)</f>
        <v>1</v>
      </c>
      <c r="CJ70" s="1">
        <v>31</v>
      </c>
      <c r="CK70" s="1">
        <f ca="1">IF(CI70/CJ70=INT(CI70/CJ70),1,0)</f>
        <v>0</v>
      </c>
      <c r="CL70" s="1">
        <f ca="1">IF(CK70=0,CI70,CI70/CJ70)</f>
        <v>1</v>
      </c>
      <c r="CM70" s="1">
        <v>37</v>
      </c>
      <c r="CN70" s="1">
        <f ca="1">IF(CL70/CM70=INT(CL70/CM70),1,0)</f>
        <v>0</v>
      </c>
      <c r="CO70" s="1">
        <f ca="1">IF(CN70=0,CL70,CL70/CM70)</f>
        <v>1</v>
      </c>
      <c r="CP70" s="1">
        <v>41</v>
      </c>
      <c r="CQ70" s="1">
        <f ca="1">IF(CO70/CP70=INT(CO70/CP70),1,0)</f>
        <v>0</v>
      </c>
      <c r="CR70" s="1">
        <f ca="1">IF(CQ70=0,CO70,CO70/CP70)</f>
        <v>1</v>
      </c>
      <c r="CS70" s="1">
        <v>43</v>
      </c>
      <c r="CT70" s="1">
        <f ca="1">IF(CR70/CS70=INT(CR70/CS70),1,0)</f>
        <v>0</v>
      </c>
      <c r="CU70" s="1">
        <f ca="1">IF(CT70=0,CR70,CR70/CS70)</f>
        <v>1</v>
      </c>
      <c r="CV70" s="1">
        <v>47</v>
      </c>
      <c r="CW70" s="1">
        <f ca="1">IF(CU70/CV70=INT(CU70/CV70),1,0)</f>
        <v>0</v>
      </c>
      <c r="CX70" s="1">
        <f ca="1">IF(CW70=0,CU70,CU70/CV70)</f>
        <v>1</v>
      </c>
      <c r="CY70" s="1">
        <v>53</v>
      </c>
      <c r="CZ70" s="1">
        <f ca="1">IF(CX70/CY70=INT(CX70/CY70),1,0)</f>
        <v>0</v>
      </c>
      <c r="DA70" s="1">
        <f ca="1">IF(CZ70=0,CX70,CX70/CY70)</f>
        <v>1</v>
      </c>
      <c r="DB70" s="1">
        <v>59</v>
      </c>
      <c r="DC70" s="1">
        <f ca="1">IF(DA70/DB70=INT(DA70/DB70),1,0)</f>
        <v>0</v>
      </c>
      <c r="DD70" s="1">
        <f ca="1">IF(DC70=0,DA70,DA70/DB70)</f>
        <v>1</v>
      </c>
      <c r="DE70" s="1">
        <v>61</v>
      </c>
      <c r="DF70" s="1">
        <f ca="1">IF(DD70/DE70=INT(DD70/DE70),1,0)</f>
        <v>0</v>
      </c>
      <c r="DG70" s="1">
        <f ca="1">IF(DF70=0,DD70,DD70/DE70)</f>
        <v>1</v>
      </c>
      <c r="DH70" s="1">
        <v>67</v>
      </c>
      <c r="DI70" s="1">
        <f ca="1">IF(DG70/DH70=INT(DG70/DH70),1,0)</f>
        <v>0</v>
      </c>
      <c r="DJ70" s="1">
        <f ca="1">IF(DI70=0,DG70,DG70/DH70)</f>
        <v>1</v>
      </c>
      <c r="DK70" s="1">
        <v>71</v>
      </c>
      <c r="DL70" s="1">
        <f ca="1">IF(DJ70/DK70=INT(DJ70/DK70),1,0)</f>
        <v>0</v>
      </c>
      <c r="DM70" s="1">
        <f ca="1">IF(DL70=0,DJ70,DJ70/DK70)</f>
        <v>1</v>
      </c>
      <c r="DN70" s="1">
        <v>73</v>
      </c>
      <c r="DO70" s="1">
        <f ca="1">IF(DM70/DN70=INT(DM70/DN70),1,0)</f>
        <v>0</v>
      </c>
      <c r="DP70" s="1">
        <f ca="1">IF(DO70=0,DM70,DM70/DN70)</f>
        <v>1</v>
      </c>
      <c r="DQ70" s="1">
        <v>79</v>
      </c>
      <c r="DR70" s="1">
        <f ca="1">IF(DP70/DQ70=INT(DP70/DQ70),1,0)</f>
        <v>0</v>
      </c>
      <c r="DS70" s="1">
        <f ca="1">IF(DR70=0,DP70,DP70/DQ70)</f>
        <v>1</v>
      </c>
      <c r="DT70" s="1">
        <v>83</v>
      </c>
      <c r="DU70" s="1">
        <f ca="1">IF(DS70/DT70=INT(DS70/DT70),1,0)</f>
        <v>0</v>
      </c>
      <c r="DV70" s="1">
        <f ca="1">IF(DU70=0,DS70,DS70/DT70)</f>
        <v>1</v>
      </c>
      <c r="DW70" s="1">
        <v>89</v>
      </c>
      <c r="DX70" s="1">
        <f ca="1">IF(DV70/DW70=INT(DV70/DW70),1,0)</f>
        <v>0</v>
      </c>
      <c r="DY70" s="1">
        <f ca="1">IF(DX70=0,DV70,DV70/DW70)</f>
        <v>1</v>
      </c>
      <c r="DZ70" s="1">
        <v>97</v>
      </c>
      <c r="EA70" s="1">
        <f ca="1">IF(DY70/DZ70=INT(DY70/DZ70),1,0)</f>
        <v>0</v>
      </c>
      <c r="EB70" s="1">
        <f ca="1">IF(EA70=0,DY70,DY70/DZ70)</f>
        <v>1</v>
      </c>
      <c r="EC70" s="1">
        <v>101</v>
      </c>
      <c r="ED70" s="1">
        <f ca="1">IF(EB70/EC70=INT(EB70/EC70),1,0)</f>
        <v>0</v>
      </c>
      <c r="EE70" s="1">
        <f ca="1">IF(ED70=0,EB70,EB70/EC70)</f>
        <v>1</v>
      </c>
      <c r="EF70" s="1">
        <v>103</v>
      </c>
      <c r="EG70" s="1">
        <f ca="1">IF(EE70/EF70=INT(EE70/EF70),1,0)</f>
        <v>0</v>
      </c>
      <c r="EH70" s="1">
        <f ca="1">IF(EG70=0,EE70,EE70/EF70)</f>
        <v>1</v>
      </c>
      <c r="EI70" s="1">
        <v>107</v>
      </c>
      <c r="EJ70" s="1">
        <f ca="1">IF(EH70/EI70=INT(EH70/EI70),1,0)</f>
        <v>0</v>
      </c>
      <c r="EK70" s="1">
        <f ca="1">IF(EJ70=0,EH70,EH70/EI70)</f>
        <v>1</v>
      </c>
      <c r="EL70" s="1">
        <v>109</v>
      </c>
      <c r="EM70" s="1">
        <f ca="1">IF(EK70/EL70=INT(EK70/EL70),1,0)</f>
        <v>0</v>
      </c>
      <c r="EN70" s="1">
        <f ca="1">IF(EM70=0,EK70,EK70/EL70)</f>
        <v>1</v>
      </c>
      <c r="EO70" s="1">
        <v>113</v>
      </c>
      <c r="EP70" s="1">
        <f ca="1">IF(EN70/EO70=INT(EN70/EO70),1,0)</f>
        <v>0</v>
      </c>
      <c r="EQ70" s="1">
        <f ca="1">IF(EP70=0,EN70,EN70/EO70)</f>
        <v>1</v>
      </c>
      <c r="ER70" s="1">
        <v>127</v>
      </c>
      <c r="ES70" s="1">
        <f ca="1">IF(EQ70/ER70=INT(EQ70/ER70),1,0)</f>
        <v>0</v>
      </c>
      <c r="ET70" s="1">
        <f ca="1">IF(ES70=0,EQ70,EQ70/ER70)</f>
        <v>1</v>
      </c>
      <c r="EU70" s="1">
        <v>131</v>
      </c>
      <c r="EV70" s="1">
        <f ca="1">IF(ET70/EU70=INT(ET70/EU70),1,0)</f>
        <v>0</v>
      </c>
      <c r="EW70" s="1">
        <f ca="1">IF(EV70=0,ET70,ET70/EU70)</f>
        <v>1</v>
      </c>
      <c r="EX70" s="1">
        <v>137</v>
      </c>
      <c r="EY70" s="1">
        <f ca="1">IF(EW70/EX70=INT(EW70/EX70),1,0)</f>
        <v>0</v>
      </c>
      <c r="EZ70" s="1">
        <f ca="1">IF(EY70=0,EW70,EW70/EX70)</f>
        <v>1</v>
      </c>
      <c r="FA70" s="1">
        <v>139</v>
      </c>
      <c r="FB70" s="1">
        <f ca="1">IF(EZ70/FA70=INT(EZ70/FA70),1,0)</f>
        <v>0</v>
      </c>
      <c r="FC70" s="1">
        <f ca="1">IF(FB70=0,EZ70,EZ70/FA70)</f>
        <v>1</v>
      </c>
      <c r="FD70" s="1">
        <v>149</v>
      </c>
      <c r="FE70" s="1">
        <f ca="1">IF(FC70/FD70=INT(FC70/FD70),1,0)</f>
        <v>0</v>
      </c>
      <c r="FF70" s="1">
        <f ca="1">IF(FE70=0,FC70,FC70/FD70)</f>
        <v>1</v>
      </c>
      <c r="FG70" s="1"/>
      <c r="FH70" s="1">
        <f ca="1">8*AF70+4*AI70+2*AL70+AO70</f>
        <v>2</v>
      </c>
      <c r="FI70" s="1">
        <f ca="1">4*AR70+2*AU70+AX70</f>
        <v>0</v>
      </c>
      <c r="FJ70" s="1">
        <f ca="1">2*BA70+BD70</f>
        <v>1</v>
      </c>
      <c r="FK70" s="1">
        <f ca="1">2*BG70+BJ70</f>
        <v>0</v>
      </c>
      <c r="FL70" s="1">
        <f ca="1">2*BM70+BP70</f>
        <v>0</v>
      </c>
      <c r="FM70" s="1">
        <f ca="1">2*BS70+BV70</f>
        <v>0</v>
      </c>
      <c r="FN70" s="1">
        <f ca="1">BY70</f>
        <v>1</v>
      </c>
      <c r="FO70" s="1">
        <f ca="1">CB70</f>
        <v>0</v>
      </c>
      <c r="FP70" s="1">
        <f ca="1">CE70</f>
        <v>0</v>
      </c>
      <c r="FQ70" s="1">
        <f ca="1">CH70</f>
        <v>0</v>
      </c>
      <c r="FR70" s="1">
        <f ca="1">CK70</f>
        <v>0</v>
      </c>
      <c r="FS70">
        <f ca="1">CN70</f>
        <v>0</v>
      </c>
      <c r="FT70">
        <f ca="1">CQ70</f>
        <v>0</v>
      </c>
      <c r="FU70">
        <f ca="1">CT70</f>
        <v>0</v>
      </c>
      <c r="FV70">
        <f ca="1">CW70</f>
        <v>0</v>
      </c>
      <c r="FW70">
        <f ca="1">CZ70</f>
        <v>0</v>
      </c>
      <c r="FX70">
        <f ca="1">DC70</f>
        <v>0</v>
      </c>
      <c r="FY70">
        <f ca="1">DF70</f>
        <v>0</v>
      </c>
      <c r="FZ70">
        <f ca="1">DI70</f>
        <v>0</v>
      </c>
      <c r="GA70">
        <f ca="1">DL70</f>
        <v>0</v>
      </c>
      <c r="GB70">
        <f ca="1">DO70</f>
        <v>0</v>
      </c>
      <c r="GC70">
        <f ca="1">DR70</f>
        <v>0</v>
      </c>
      <c r="GD70">
        <f ca="1">DU70</f>
        <v>0</v>
      </c>
      <c r="GE70">
        <f ca="1">DX70</f>
        <v>0</v>
      </c>
      <c r="GF70">
        <f ca="1">EA70</f>
        <v>0</v>
      </c>
      <c r="GG70">
        <f ca="1">ED70</f>
        <v>0</v>
      </c>
      <c r="GH70">
        <f ca="1">EG70</f>
        <v>0</v>
      </c>
      <c r="GI70">
        <f ca="1">EJ70</f>
        <v>0</v>
      </c>
      <c r="GJ70">
        <f ca="1">EM70</f>
        <v>0</v>
      </c>
      <c r="GK70">
        <f ca="1">EP70</f>
        <v>0</v>
      </c>
      <c r="GL70">
        <f ca="1">ES70</f>
        <v>0</v>
      </c>
      <c r="GM70">
        <f ca="1">EV70</f>
        <v>0</v>
      </c>
      <c r="GN70">
        <f ca="1">EY70</f>
        <v>0</v>
      </c>
      <c r="GO70">
        <f ca="1">FB70</f>
        <v>0</v>
      </c>
      <c r="GP70">
        <f ca="1">FE70</f>
        <v>0</v>
      </c>
      <c r="GQ70">
        <f ca="1">AD70</f>
        <v>340</v>
      </c>
      <c r="GR70">
        <f ca="1">GQ70/GQ72</f>
        <v>340</v>
      </c>
    </row>
    <row r="71" spans="2:221" ht="6" hidden="1" customHeight="1" x14ac:dyDescent="0.25">
      <c r="B71" s="80"/>
      <c r="C71" s="71"/>
      <c r="D71" s="71"/>
      <c r="E71" s="104"/>
      <c r="F71" s="122"/>
      <c r="G71" s="104"/>
      <c r="H71" s="71"/>
      <c r="I71" s="75"/>
      <c r="L71" s="148"/>
      <c r="M71" s="162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>
        <f t="shared" ref="FH71:GP71" ca="1" si="156">IF(FH69&lt;FH70,FH69,FH70)</f>
        <v>0</v>
      </c>
      <c r="FI71" s="1">
        <f t="shared" ca="1" si="156"/>
        <v>0</v>
      </c>
      <c r="FJ71" s="1">
        <f t="shared" ca="1" si="156"/>
        <v>0</v>
      </c>
      <c r="FK71" s="1">
        <f t="shared" ca="1" si="156"/>
        <v>0</v>
      </c>
      <c r="FL71" s="1">
        <f t="shared" ca="1" si="156"/>
        <v>0</v>
      </c>
      <c r="FM71" s="1">
        <f t="shared" ca="1" si="156"/>
        <v>0</v>
      </c>
      <c r="FN71" s="1">
        <f t="shared" ca="1" si="156"/>
        <v>0</v>
      </c>
      <c r="FO71" s="1">
        <f t="shared" ca="1" si="156"/>
        <v>0</v>
      </c>
      <c r="FP71" s="1">
        <f t="shared" ca="1" si="156"/>
        <v>0</v>
      </c>
      <c r="FQ71" s="1">
        <f t="shared" ca="1" si="156"/>
        <v>0</v>
      </c>
      <c r="FR71" s="1">
        <f t="shared" ca="1" si="156"/>
        <v>0</v>
      </c>
      <c r="FS71" s="1">
        <f t="shared" ca="1" si="156"/>
        <v>0</v>
      </c>
      <c r="FT71" s="1">
        <f t="shared" ca="1" si="156"/>
        <v>0</v>
      </c>
      <c r="FU71" s="1">
        <f t="shared" ca="1" si="156"/>
        <v>0</v>
      </c>
      <c r="FV71" s="1">
        <f t="shared" ca="1" si="156"/>
        <v>0</v>
      </c>
      <c r="FW71" s="1">
        <f t="shared" ca="1" si="156"/>
        <v>0</v>
      </c>
      <c r="FX71" s="1">
        <f t="shared" ca="1" si="156"/>
        <v>0</v>
      </c>
      <c r="FY71" s="1">
        <f t="shared" ca="1" si="156"/>
        <v>0</v>
      </c>
      <c r="FZ71" s="1">
        <f t="shared" ca="1" si="156"/>
        <v>0</v>
      </c>
      <c r="GA71" s="1">
        <f t="shared" ca="1" si="156"/>
        <v>0</v>
      </c>
      <c r="GB71" s="1">
        <f t="shared" ca="1" si="156"/>
        <v>0</v>
      </c>
      <c r="GC71" s="1">
        <f t="shared" ca="1" si="156"/>
        <v>0</v>
      </c>
      <c r="GD71" s="1">
        <f t="shared" ca="1" si="156"/>
        <v>0</v>
      </c>
      <c r="GE71" s="1">
        <f t="shared" ca="1" si="156"/>
        <v>0</v>
      </c>
      <c r="GF71" s="1">
        <f t="shared" ca="1" si="156"/>
        <v>0</v>
      </c>
      <c r="GG71" s="1">
        <f t="shared" ca="1" si="156"/>
        <v>0</v>
      </c>
      <c r="GH71" s="1">
        <f t="shared" ca="1" si="156"/>
        <v>0</v>
      </c>
      <c r="GI71" s="1">
        <f t="shared" ca="1" si="156"/>
        <v>0</v>
      </c>
      <c r="GJ71" s="1">
        <f t="shared" ca="1" si="156"/>
        <v>0</v>
      </c>
      <c r="GK71" s="1">
        <f t="shared" ca="1" si="156"/>
        <v>0</v>
      </c>
      <c r="GL71" s="1">
        <f t="shared" ca="1" si="156"/>
        <v>0</v>
      </c>
      <c r="GM71" s="1">
        <f t="shared" ca="1" si="156"/>
        <v>0</v>
      </c>
      <c r="GN71" s="1">
        <f t="shared" ca="1" si="156"/>
        <v>0</v>
      </c>
      <c r="GO71" s="1">
        <f t="shared" ca="1" si="156"/>
        <v>0</v>
      </c>
      <c r="GP71" s="1">
        <f t="shared" ca="1" si="156"/>
        <v>0</v>
      </c>
    </row>
    <row r="72" spans="2:221" ht="6" hidden="1" customHeight="1" x14ac:dyDescent="0.25">
      <c r="B72" s="80"/>
      <c r="C72" s="71"/>
      <c r="D72" s="71"/>
      <c r="E72" s="104"/>
      <c r="F72" s="122"/>
      <c r="G72" s="104"/>
      <c r="H72" s="71"/>
      <c r="I72" s="75"/>
      <c r="L72" s="148"/>
      <c r="M72" s="162"/>
      <c r="AC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>
        <f ca="1">FH$3^FH71</f>
        <v>1</v>
      </c>
      <c r="FI72">
        <f t="shared" ref="FI72:GP72" ca="1" si="157">FI$3^FI71*FH72</f>
        <v>1</v>
      </c>
      <c r="FJ72">
        <f t="shared" ca="1" si="157"/>
        <v>1</v>
      </c>
      <c r="FK72">
        <f t="shared" ca="1" si="157"/>
        <v>1</v>
      </c>
      <c r="FL72">
        <f t="shared" ca="1" si="157"/>
        <v>1</v>
      </c>
      <c r="FM72">
        <f t="shared" ca="1" si="157"/>
        <v>1</v>
      </c>
      <c r="FN72">
        <f t="shared" ca="1" si="157"/>
        <v>1</v>
      </c>
      <c r="FO72">
        <f t="shared" ca="1" si="157"/>
        <v>1</v>
      </c>
      <c r="FP72">
        <f t="shared" ca="1" si="157"/>
        <v>1</v>
      </c>
      <c r="FQ72">
        <f t="shared" ca="1" si="157"/>
        <v>1</v>
      </c>
      <c r="FR72">
        <f t="shared" ca="1" si="157"/>
        <v>1</v>
      </c>
      <c r="FS72">
        <f t="shared" ca="1" si="157"/>
        <v>1</v>
      </c>
      <c r="FT72">
        <f t="shared" ca="1" si="157"/>
        <v>1</v>
      </c>
      <c r="FU72">
        <f t="shared" ca="1" si="157"/>
        <v>1</v>
      </c>
      <c r="FV72">
        <f t="shared" ca="1" si="157"/>
        <v>1</v>
      </c>
      <c r="FW72">
        <f t="shared" ca="1" si="157"/>
        <v>1</v>
      </c>
      <c r="FX72">
        <f t="shared" ca="1" si="157"/>
        <v>1</v>
      </c>
      <c r="FY72">
        <f t="shared" ca="1" si="157"/>
        <v>1</v>
      </c>
      <c r="FZ72">
        <f t="shared" ca="1" si="157"/>
        <v>1</v>
      </c>
      <c r="GA72">
        <f t="shared" ca="1" si="157"/>
        <v>1</v>
      </c>
      <c r="GB72">
        <f t="shared" ca="1" si="157"/>
        <v>1</v>
      </c>
      <c r="GC72">
        <f t="shared" ca="1" si="157"/>
        <v>1</v>
      </c>
      <c r="GD72">
        <f t="shared" ca="1" si="157"/>
        <v>1</v>
      </c>
      <c r="GE72">
        <f t="shared" ca="1" si="157"/>
        <v>1</v>
      </c>
      <c r="GF72">
        <f t="shared" ca="1" si="157"/>
        <v>1</v>
      </c>
      <c r="GG72">
        <f t="shared" ca="1" si="157"/>
        <v>1</v>
      </c>
      <c r="GH72">
        <f t="shared" ca="1" si="157"/>
        <v>1</v>
      </c>
      <c r="GI72">
        <f t="shared" ca="1" si="157"/>
        <v>1</v>
      </c>
      <c r="GJ72">
        <f t="shared" ca="1" si="157"/>
        <v>1</v>
      </c>
      <c r="GK72">
        <f t="shared" ca="1" si="157"/>
        <v>1</v>
      </c>
      <c r="GL72">
        <f t="shared" ca="1" si="157"/>
        <v>1</v>
      </c>
      <c r="GM72">
        <f t="shared" ca="1" si="157"/>
        <v>1</v>
      </c>
      <c r="GN72">
        <f t="shared" ca="1" si="157"/>
        <v>1</v>
      </c>
      <c r="GO72">
        <f t="shared" ca="1" si="157"/>
        <v>1</v>
      </c>
      <c r="GP72">
        <f t="shared" ca="1" si="157"/>
        <v>1</v>
      </c>
      <c r="GQ72">
        <f ca="1">GP72</f>
        <v>1</v>
      </c>
    </row>
    <row r="73" spans="2:221" ht="8.25" customHeight="1" x14ac:dyDescent="0.25">
      <c r="B73" s="80"/>
      <c r="C73" s="71"/>
      <c r="D73" s="71"/>
      <c r="E73" s="104"/>
      <c r="F73" s="122"/>
      <c r="G73" s="104"/>
      <c r="H73" s="71"/>
      <c r="I73" s="75"/>
      <c r="L73" s="148"/>
      <c r="M73" s="162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</row>
    <row r="74" spans="2:221" ht="19.5" customHeight="1" thickBot="1" x14ac:dyDescent="0.3">
      <c r="B74" s="71" t="str">
        <f ca="1">HD74</f>
        <v>1  5/6  –  11/15</v>
      </c>
      <c r="C74" s="71"/>
      <c r="D74" s="71"/>
      <c r="E74" s="104" t="s">
        <v>1</v>
      </c>
      <c r="F74" s="146" t="str">
        <f ca="1">HM74</f>
        <v>1  1/10</v>
      </c>
      <c r="G74" s="101"/>
      <c r="H74" s="71"/>
      <c r="I74" s="75">
        <f>INT((R74+K74)*1.3)</f>
        <v>5</v>
      </c>
      <c r="K74" s="147">
        <v>0</v>
      </c>
      <c r="L74" s="148" t="s">
        <v>183</v>
      </c>
      <c r="M74" s="162">
        <v>20</v>
      </c>
      <c r="N74" s="148">
        <v>20</v>
      </c>
      <c r="O74" s="147">
        <v>20</v>
      </c>
      <c r="Q74" s="147">
        <f>Q61+1</f>
        <v>6</v>
      </c>
      <c r="R74" s="147">
        <f>INT(0.5+(R$2/19*(Q74-1)))+O$2</f>
        <v>4</v>
      </c>
      <c r="T74">
        <f>R74</f>
        <v>4</v>
      </c>
      <c r="U74">
        <f>IF(R74=2,1,IF(R74=3,1,IF(R74=4,2,IF(R74=5,4,IF(R74=6,7,IF(R74=7,11,IF(R74=8,20,IF(R74=9,30,50))))))))</f>
        <v>2</v>
      </c>
      <c r="V74">
        <f>IF(R74=2,2,IF(R74=3,3,IF(R74=4,5,IF(R74=5,9,IF(R74=6,20,IF(R74=7,35,IF(R74=8,60,IF(R74=9,100,150))))))))</f>
        <v>5</v>
      </c>
      <c r="W74">
        <f>IF(R74=2,5,IF(R74=3,7,IF(R74=4,9,IF(R74=5,14,IF(R74=6,19,IF(R74=7,24,IF(R74=8,29,IF(R74=9,34,39))))))))</f>
        <v>9</v>
      </c>
      <c r="X74">
        <f>IF(R74=2,9,IF(R74=3,19,IF(R74=4,29,IF(R74=5,44,IF(R74=6,54,IF(R74=7,69,IF(R74=8,84,IF(R74=9,99,124))))))))</f>
        <v>29</v>
      </c>
      <c r="Y74">
        <f>IF(R74=2,6,IF(R74=3,8,IF(R74=4,10,IF(R74=5,15,IF(R74=6,20,IF(R74=7,25,IF(R74=8,30,IF(R74=9,35,40))))))))</f>
        <v>10</v>
      </c>
      <c r="Z74">
        <f>IF(R74=2,10,IF(R74=3,20,IF(R74=4,30,IF(R74=5,45,IF(R74=6,55,IF(R74=7,70,IF(R74=8,85,IF(R74=9,100,125))))))))</f>
        <v>30</v>
      </c>
      <c r="AA74" t="s">
        <v>21</v>
      </c>
      <c r="AB74" s="1">
        <f ca="1">INT((RAND()*(V74-(AB78+1))+AB78+1))</f>
        <v>1</v>
      </c>
      <c r="AC74" s="1">
        <f ca="1">INT((RAND()*(X74-W74+1)+W74))</f>
        <v>20</v>
      </c>
      <c r="AD74">
        <f ca="1">AC74-AC75*(AB75-AB74)</f>
        <v>20</v>
      </c>
      <c r="AE74">
        <v>256</v>
      </c>
      <c r="AF74" s="1">
        <f ca="1">IF(AD74/AE74=INT(AD74/AE74),1,0)</f>
        <v>0</v>
      </c>
      <c r="AG74" s="1">
        <f ca="1">IF(AF74=0,AD74,AD74/AE74)</f>
        <v>20</v>
      </c>
      <c r="AH74" s="1">
        <v>16</v>
      </c>
      <c r="AI74" s="1">
        <f ca="1">IF(AG74/AH74=INT(AG74/AH74),1,0)</f>
        <v>0</v>
      </c>
      <c r="AJ74" s="1">
        <f ca="1">IF(AI74=0,AG74,AG74/AH74)</f>
        <v>20</v>
      </c>
      <c r="AK74" s="1">
        <v>4</v>
      </c>
      <c r="AL74" s="1">
        <f ca="1">IF(AJ74/AK74=INT(AJ74/AK74),1,0)</f>
        <v>1</v>
      </c>
      <c r="AM74" s="1">
        <f ca="1">IF(AL74=0,AJ74,AJ74/AK74)</f>
        <v>5</v>
      </c>
      <c r="AN74" s="1">
        <v>2</v>
      </c>
      <c r="AO74" s="1">
        <f ca="1">IF(AM74/AN74=INT(AM74/AN74),1,0)</f>
        <v>0</v>
      </c>
      <c r="AP74" s="1">
        <f ca="1">IF(AO74=0,AM74,AM74/AN74)</f>
        <v>5</v>
      </c>
      <c r="AQ74" s="1">
        <v>81</v>
      </c>
      <c r="AR74" s="1">
        <f ca="1">IF(AP74/AQ74=INT(AP74/AQ74),1,0)</f>
        <v>0</v>
      </c>
      <c r="AS74" s="1">
        <f ca="1">IF(AR74=0,AP74,AP74/AQ74)</f>
        <v>5</v>
      </c>
      <c r="AT74" s="1">
        <v>9</v>
      </c>
      <c r="AU74" s="1">
        <f ca="1">IF(AS74/AT74=INT(AS74/AT74),1,0)</f>
        <v>0</v>
      </c>
      <c r="AV74" s="1">
        <f ca="1">IF(AU74=0,AS74,AS74/AT74)</f>
        <v>5</v>
      </c>
      <c r="AW74" s="1">
        <v>3</v>
      </c>
      <c r="AX74" s="1">
        <f ca="1">IF(AV74/AW74=INT(AV74/AW74),1,0)</f>
        <v>0</v>
      </c>
      <c r="AY74" s="1">
        <f ca="1">IF(AX74=0,AV74,AV74/AW74)</f>
        <v>5</v>
      </c>
      <c r="AZ74" s="1">
        <v>25</v>
      </c>
      <c r="BA74" s="1">
        <f ca="1">IF(AY74/AZ74=INT(AY74/AZ74),1,0)</f>
        <v>0</v>
      </c>
      <c r="BB74" s="1">
        <f ca="1">IF(BA74=0,AY74,AY74/AZ74)</f>
        <v>5</v>
      </c>
      <c r="BC74" s="1">
        <v>5</v>
      </c>
      <c r="BD74" s="1">
        <f ca="1">IF(BB74/BC74=INT(BB74/BC74),1,0)</f>
        <v>1</v>
      </c>
      <c r="BE74" s="1">
        <f ca="1">IF(BD74=0,BB74,BB74/BC74)</f>
        <v>1</v>
      </c>
      <c r="BF74" s="1">
        <v>49</v>
      </c>
      <c r="BG74" s="1">
        <f ca="1">IF(BE74/BF74=INT(BE74/BF74),1,0)</f>
        <v>0</v>
      </c>
      <c r="BH74" s="1">
        <f ca="1">IF(BG74=0,BE74,BE74/BF74)</f>
        <v>1</v>
      </c>
      <c r="BI74" s="1">
        <v>7</v>
      </c>
      <c r="BJ74" s="1">
        <f ca="1">IF(BH74/BI74=INT(BH74/BI74),1,0)</f>
        <v>0</v>
      </c>
      <c r="BK74" s="1">
        <f ca="1">IF(BJ74=0,BH74,BH74/BI74)</f>
        <v>1</v>
      </c>
      <c r="BL74" s="1">
        <v>121</v>
      </c>
      <c r="BM74" s="1">
        <f ca="1">IF(BK74/BL74=INT(BK74/BL74),1,0)</f>
        <v>0</v>
      </c>
      <c r="BN74" s="1">
        <f ca="1">IF(BM74=0,BK74,BK74/BL74)</f>
        <v>1</v>
      </c>
      <c r="BO74" s="1">
        <v>11</v>
      </c>
      <c r="BP74" s="1">
        <f ca="1">IF(BN74/BO74=INT(BN74/BO74),1,0)</f>
        <v>0</v>
      </c>
      <c r="BQ74" s="1">
        <f ca="1">IF(BP74=0,BN74,BN74/BO74)</f>
        <v>1</v>
      </c>
      <c r="BR74" s="1">
        <v>169</v>
      </c>
      <c r="BS74" s="1">
        <f ca="1">IF(BQ74/BR74=INT(BQ74/BR74),1,0)</f>
        <v>0</v>
      </c>
      <c r="BT74" s="1">
        <f ca="1">IF(BS74=0,BQ74,BQ74/BR74)</f>
        <v>1</v>
      </c>
      <c r="BU74" s="1">
        <v>13</v>
      </c>
      <c r="BV74" s="1">
        <f ca="1">IF(BT74/BU74=INT(BT74/BU74),1,0)</f>
        <v>0</v>
      </c>
      <c r="BW74" s="1">
        <f ca="1">IF(BV74=0,BT74,BT74/BU74)</f>
        <v>1</v>
      </c>
      <c r="BX74" s="1">
        <v>17</v>
      </c>
      <c r="BY74" s="1">
        <f ca="1">IF(BW74/BX74=INT(BW74/BX74),1,0)</f>
        <v>0</v>
      </c>
      <c r="BZ74" s="1">
        <f ca="1">IF(BY74=0,BW74,BW74/BX74)</f>
        <v>1</v>
      </c>
      <c r="CA74" s="1">
        <v>19</v>
      </c>
      <c r="CB74" s="1">
        <f ca="1">IF(BZ74/CA74=INT(BZ74/CA74),1,0)</f>
        <v>0</v>
      </c>
      <c r="CC74" s="1">
        <f ca="1">IF(CB74=0,BZ74,BZ74/CA74)</f>
        <v>1</v>
      </c>
      <c r="CD74" s="1">
        <v>23</v>
      </c>
      <c r="CE74" s="1">
        <f ca="1">IF(CC74/CD74=INT(CC74/CD74),1,0)</f>
        <v>0</v>
      </c>
      <c r="CF74" s="1">
        <f ca="1">IF(CE74=0,CC74,CC74/CD74)</f>
        <v>1</v>
      </c>
      <c r="CG74" s="1">
        <v>29</v>
      </c>
      <c r="CH74" s="1">
        <f ca="1">IF(CF74/CG74=INT(CF74/CG74),1,0)</f>
        <v>0</v>
      </c>
      <c r="CI74" s="1">
        <f ca="1">IF(CH74=0,CF74,CF74/CG74)</f>
        <v>1</v>
      </c>
      <c r="CJ74" s="1">
        <v>31</v>
      </c>
      <c r="CK74" s="1">
        <f ca="1">IF(CI74/CJ74=INT(CI74/CJ74),1,0)</f>
        <v>0</v>
      </c>
      <c r="CL74" s="1">
        <f ca="1">IF(CK74=0,CI74,CI74/CJ74)</f>
        <v>1</v>
      </c>
      <c r="CM74" s="1">
        <v>37</v>
      </c>
      <c r="CN74" s="1">
        <f ca="1">IF(CL74/CM74=INT(CL74/CM74),1,0)</f>
        <v>0</v>
      </c>
      <c r="CO74" s="1">
        <f ca="1">IF(CN74=0,CL74,CL74/CM74)</f>
        <v>1</v>
      </c>
      <c r="CP74" s="1">
        <v>41</v>
      </c>
      <c r="CQ74" s="1">
        <f ca="1">IF(CO74/CP74=INT(CO74/CP74),1,0)</f>
        <v>0</v>
      </c>
      <c r="CR74" s="1">
        <f ca="1">IF(CQ74=0,CO74,CO74/CP74)</f>
        <v>1</v>
      </c>
      <c r="CS74" s="1">
        <v>43</v>
      </c>
      <c r="CT74" s="1">
        <f ca="1">IF(CR74/CS74=INT(CR74/CS74),1,0)</f>
        <v>0</v>
      </c>
      <c r="CU74" s="1">
        <f ca="1">IF(CT74=0,CR74,CR74/CS74)</f>
        <v>1</v>
      </c>
      <c r="CV74" s="1">
        <v>47</v>
      </c>
      <c r="CW74" s="1">
        <f ca="1">IF(CU74/CV74=INT(CU74/CV74),1,0)</f>
        <v>0</v>
      </c>
      <c r="CX74" s="1">
        <f ca="1">IF(CW74=0,CU74,CU74/CV74)</f>
        <v>1</v>
      </c>
      <c r="CY74" s="1">
        <v>53</v>
      </c>
      <c r="CZ74" s="1">
        <f ca="1">IF(CX74/CY74=INT(CX74/CY74),1,0)</f>
        <v>0</v>
      </c>
      <c r="DA74" s="1">
        <f ca="1">IF(CZ74=0,CX74,CX74/CY74)</f>
        <v>1</v>
      </c>
      <c r="DB74" s="1">
        <v>59</v>
      </c>
      <c r="DC74" s="1">
        <f ca="1">IF(DA74/DB74=INT(DA74/DB74),1,0)</f>
        <v>0</v>
      </c>
      <c r="DD74" s="1">
        <f ca="1">IF(DC74=0,DA74,DA74/DB74)</f>
        <v>1</v>
      </c>
      <c r="DE74" s="1">
        <v>61</v>
      </c>
      <c r="DF74" s="1">
        <f ca="1">IF(DD74/DE74=INT(DD74/DE74),1,0)</f>
        <v>0</v>
      </c>
      <c r="DG74" s="1">
        <f ca="1">IF(DF74=0,DD74,DD74/DE74)</f>
        <v>1</v>
      </c>
      <c r="DH74" s="1">
        <v>67</v>
      </c>
      <c r="DI74" s="1">
        <f ca="1">IF(DG74/DH74=INT(DG74/DH74),1,0)</f>
        <v>0</v>
      </c>
      <c r="DJ74" s="1">
        <f ca="1">IF(DI74=0,DG74,DG74/DH74)</f>
        <v>1</v>
      </c>
      <c r="DK74" s="1">
        <v>71</v>
      </c>
      <c r="DL74" s="1">
        <f ca="1">IF(DJ74/DK74=INT(DJ74/DK74),1,0)</f>
        <v>0</v>
      </c>
      <c r="DM74" s="1">
        <f ca="1">IF(DL74=0,DJ74,DJ74/DK74)</f>
        <v>1</v>
      </c>
      <c r="DN74" s="1">
        <v>73</v>
      </c>
      <c r="DO74" s="1">
        <f ca="1">IF(DM74/DN74=INT(DM74/DN74),1,0)</f>
        <v>0</v>
      </c>
      <c r="DP74" s="1">
        <f ca="1">IF(DO74=0,DM74,DM74/DN74)</f>
        <v>1</v>
      </c>
      <c r="DQ74" s="1">
        <v>79</v>
      </c>
      <c r="DR74" s="1">
        <f ca="1">IF(DP74/DQ74=INT(DP74/DQ74),1,0)</f>
        <v>0</v>
      </c>
      <c r="DS74" s="1">
        <f ca="1">IF(DR74=0,DP74,DP74/DQ74)</f>
        <v>1</v>
      </c>
      <c r="DT74" s="1">
        <v>83</v>
      </c>
      <c r="DU74" s="1">
        <f ca="1">IF(DS74/DT74=INT(DS74/DT74),1,0)</f>
        <v>0</v>
      </c>
      <c r="DV74" s="1">
        <f ca="1">IF(DU74=0,DS74,DS74/DT74)</f>
        <v>1</v>
      </c>
      <c r="DW74" s="1">
        <v>89</v>
      </c>
      <c r="DX74" s="1">
        <f ca="1">IF(DV74/DW74=INT(DV74/DW74),1,0)</f>
        <v>0</v>
      </c>
      <c r="DY74" s="1">
        <f ca="1">IF(DX74=0,DV74,DV74/DW74)</f>
        <v>1</v>
      </c>
      <c r="DZ74" s="1">
        <v>97</v>
      </c>
      <c r="EA74" s="1">
        <f ca="1">IF(DY74/DZ74=INT(DY74/DZ74),1,0)</f>
        <v>0</v>
      </c>
      <c r="EB74" s="1">
        <f ca="1">IF(EA74=0,DY74,DY74/DZ74)</f>
        <v>1</v>
      </c>
      <c r="EC74" s="1">
        <v>101</v>
      </c>
      <c r="ED74" s="1">
        <f ca="1">IF(EB74/EC74=INT(EB74/EC74),1,0)</f>
        <v>0</v>
      </c>
      <c r="EE74" s="1">
        <f ca="1">IF(ED74=0,EB74,EB74/EC74)</f>
        <v>1</v>
      </c>
      <c r="EF74" s="1">
        <v>103</v>
      </c>
      <c r="EG74" s="1">
        <f ca="1">IF(EE74/EF74=INT(EE74/EF74),1,0)</f>
        <v>0</v>
      </c>
      <c r="EH74" s="1">
        <f ca="1">IF(EG74=0,EE74,EE74/EF74)</f>
        <v>1</v>
      </c>
      <c r="EI74" s="1">
        <v>107</v>
      </c>
      <c r="EJ74" s="1">
        <f ca="1">IF(EH74/EI74=INT(EH74/EI74),1,0)</f>
        <v>0</v>
      </c>
      <c r="EK74" s="1">
        <f ca="1">IF(EJ74=0,EH74,EH74/EI74)</f>
        <v>1</v>
      </c>
      <c r="EL74" s="1">
        <v>109</v>
      </c>
      <c r="EM74" s="1">
        <f ca="1">IF(EK74/EL74=INT(EK74/EL74),1,0)</f>
        <v>0</v>
      </c>
      <c r="EN74" s="1">
        <f ca="1">IF(EM74=0,EK74,EK74/EL74)</f>
        <v>1</v>
      </c>
      <c r="EO74" s="1">
        <v>113</v>
      </c>
      <c r="EP74" s="1">
        <f ca="1">IF(EN74/EO74=INT(EN74/EO74),1,0)</f>
        <v>0</v>
      </c>
      <c r="EQ74" s="1">
        <f ca="1">IF(EP74=0,EN74,EN74/EO74)</f>
        <v>1</v>
      </c>
      <c r="ER74" s="1">
        <v>127</v>
      </c>
      <c r="ES74" s="1">
        <f ca="1">IF(EQ74/ER74=INT(EQ74/ER74),1,0)</f>
        <v>0</v>
      </c>
      <c r="ET74" s="1">
        <f ca="1">IF(ES74=0,EQ74,EQ74/ER74)</f>
        <v>1</v>
      </c>
      <c r="EU74" s="1">
        <v>131</v>
      </c>
      <c r="EV74" s="1">
        <f ca="1">IF(ET74/EU74=INT(ET74/EU74),1,0)</f>
        <v>0</v>
      </c>
      <c r="EW74" s="1">
        <f ca="1">IF(EV74=0,ET74,ET74/EU74)</f>
        <v>1</v>
      </c>
      <c r="EX74" s="1">
        <v>137</v>
      </c>
      <c r="EY74" s="1">
        <f ca="1">IF(EW74/EX74=INT(EW74/EX74),1,0)</f>
        <v>0</v>
      </c>
      <c r="EZ74" s="1">
        <f ca="1">IF(EY74=0,EW74,EW74/EX74)</f>
        <v>1</v>
      </c>
      <c r="FA74" s="1">
        <v>139</v>
      </c>
      <c r="FB74" s="1">
        <f ca="1">IF(EZ74/FA74=INT(EZ74/FA74),1,0)</f>
        <v>0</v>
      </c>
      <c r="FC74" s="1">
        <f ca="1">IF(FB74=0,EZ74,EZ74/FA74)</f>
        <v>1</v>
      </c>
      <c r="FD74" s="1">
        <v>149</v>
      </c>
      <c r="FE74" s="1">
        <f ca="1">IF(FC74/FD74=INT(FC74/FD74),1,0)</f>
        <v>0</v>
      </c>
      <c r="FF74" s="1">
        <f ca="1">IF(FE74=0,FC74,FC74/FD74)</f>
        <v>1</v>
      </c>
      <c r="FG74" s="1"/>
      <c r="FH74" s="1">
        <f ca="1">8*AF74+4*AI74+2*AL74+AO74</f>
        <v>2</v>
      </c>
      <c r="FI74" s="1">
        <f ca="1">4*AR74+2*AU74+AX74</f>
        <v>0</v>
      </c>
      <c r="FJ74" s="1">
        <f ca="1">2*BA74+BD74</f>
        <v>1</v>
      </c>
      <c r="FK74" s="1">
        <f ca="1">2*BG74+BJ74</f>
        <v>0</v>
      </c>
      <c r="FL74" s="1">
        <f ca="1">2*BM74+BP74</f>
        <v>0</v>
      </c>
      <c r="FM74" s="1">
        <f ca="1">2*BS74+BV74</f>
        <v>0</v>
      </c>
      <c r="FN74" s="1">
        <f ca="1">BY74</f>
        <v>0</v>
      </c>
      <c r="FO74" s="1">
        <f ca="1">CB74</f>
        <v>0</v>
      </c>
      <c r="FP74" s="1">
        <f ca="1">CE74</f>
        <v>0</v>
      </c>
      <c r="FQ74" s="1">
        <f ca="1">CH74</f>
        <v>0</v>
      </c>
      <c r="FR74" s="1">
        <f ca="1">CK74</f>
        <v>0</v>
      </c>
      <c r="FS74">
        <f ca="1">CN74</f>
        <v>0</v>
      </c>
      <c r="FT74">
        <f ca="1">CQ74</f>
        <v>0</v>
      </c>
      <c r="FU74">
        <f ca="1">CT74</f>
        <v>0</v>
      </c>
      <c r="FV74">
        <f ca="1">CW74</f>
        <v>0</v>
      </c>
      <c r="FW74">
        <f ca="1">CZ74</f>
        <v>0</v>
      </c>
      <c r="FX74">
        <f ca="1">DC74</f>
        <v>0</v>
      </c>
      <c r="FY74">
        <f ca="1">DF74</f>
        <v>0</v>
      </c>
      <c r="FZ74">
        <f ca="1">DI74</f>
        <v>0</v>
      </c>
      <c r="GA74">
        <f ca="1">DL74</f>
        <v>0</v>
      </c>
      <c r="GB74">
        <f ca="1">DO74</f>
        <v>0</v>
      </c>
      <c r="GC74">
        <f ca="1">DR74</f>
        <v>0</v>
      </c>
      <c r="GD74">
        <f ca="1">DU74</f>
        <v>0</v>
      </c>
      <c r="GE74">
        <f ca="1">DX74</f>
        <v>0</v>
      </c>
      <c r="GF74">
        <f ca="1">EA74</f>
        <v>0</v>
      </c>
      <c r="GG74">
        <f ca="1">ED74</f>
        <v>0</v>
      </c>
      <c r="GH74">
        <f ca="1">EG74</f>
        <v>0</v>
      </c>
      <c r="GI74">
        <f ca="1">EJ74</f>
        <v>0</v>
      </c>
      <c r="GJ74">
        <f ca="1">EM74</f>
        <v>0</v>
      </c>
      <c r="GK74">
        <f ca="1">EP74</f>
        <v>0</v>
      </c>
      <c r="GL74">
        <f ca="1">ES74</f>
        <v>0</v>
      </c>
      <c r="GM74">
        <f ca="1">EV74</f>
        <v>0</v>
      </c>
      <c r="GN74">
        <f ca="1">EY74</f>
        <v>0</v>
      </c>
      <c r="GO74">
        <f ca="1">FB74</f>
        <v>0</v>
      </c>
      <c r="GP74">
        <f ca="1">FE74</f>
        <v>0</v>
      </c>
      <c r="GQ74">
        <f ca="1">AD74</f>
        <v>20</v>
      </c>
      <c r="GR74">
        <f ca="1">GQ74/GQ77</f>
        <v>5</v>
      </c>
      <c r="GT74">
        <f ca="1">GR74*GR79-GR75*GR78</f>
        <v>9</v>
      </c>
      <c r="GU74">
        <f ca="1">GT74+GR75*GT75*GR79</f>
        <v>9</v>
      </c>
      <c r="GV74" t="s">
        <v>6</v>
      </c>
      <c r="GX74">
        <f ca="1">AB75</f>
        <v>1</v>
      </c>
      <c r="GY74">
        <f ca="1">GR74</f>
        <v>5</v>
      </c>
      <c r="GZ74">
        <f ca="1">GR75</f>
        <v>6</v>
      </c>
      <c r="HA74">
        <f ca="1">AB79</f>
        <v>0</v>
      </c>
      <c r="HB74">
        <f ca="1">GR78</f>
        <v>11</v>
      </c>
      <c r="HC74">
        <f ca="1">GR79</f>
        <v>15</v>
      </c>
      <c r="HD74" t="str">
        <f ca="1">GX74&amp;"  "&amp;GY74&amp;"/"&amp;GZ74&amp;$HD$7&amp;HB74&amp;"/"&amp;HC74</f>
        <v>1  5/6  –  11/15</v>
      </c>
      <c r="HG74">
        <f ca="1">AB83</f>
        <v>1</v>
      </c>
      <c r="HH74">
        <f ca="1">GR82</f>
        <v>1</v>
      </c>
      <c r="HI74">
        <f ca="1">GR83</f>
        <v>10</v>
      </c>
      <c r="HJ74" t="str">
        <f ca="1">HG74&amp;"  "&amp;HH74&amp;"/"&amp;HI74</f>
        <v>1  1/10</v>
      </c>
      <c r="HK74" t="str">
        <f ca="1">"   "&amp;HH74&amp;"/"&amp;HI74</f>
        <v xml:space="preserve">   1/10</v>
      </c>
      <c r="HL74" t="str">
        <f ca="1">HG74&amp;"   "</f>
        <v xml:space="preserve">1   </v>
      </c>
      <c r="HM74" t="str">
        <f ca="1">IF(HG74=0,HK74,IF(HH74=0,HL74,IF(HH74+HG74=0,"0   ",HJ74)))</f>
        <v>1  1/10</v>
      </c>
    </row>
    <row r="75" spans="2:221" ht="6" hidden="1" customHeight="1" thickTop="1" x14ac:dyDescent="0.25">
      <c r="B75" s="80"/>
      <c r="C75" s="71"/>
      <c r="D75" s="71"/>
      <c r="E75" s="104"/>
      <c r="F75" s="122"/>
      <c r="G75" s="104"/>
      <c r="H75" s="71"/>
      <c r="I75" s="75"/>
      <c r="N75" s="148"/>
      <c r="AB75">
        <f ca="1">AB74+INT(AC74/AC75)</f>
        <v>1</v>
      </c>
      <c r="AC75" s="1">
        <f ca="1">IF(Y74&gt;AC74,INT((RAND()*(Z74-Y74+1)+Y74)),INT((RAND()*(Z74-AC74)+AC74+1)))</f>
        <v>24</v>
      </c>
      <c r="AD75">
        <f ca="1">AC75</f>
        <v>24</v>
      </c>
      <c r="AE75">
        <v>256</v>
      </c>
      <c r="AF75" s="1">
        <f ca="1">IF(AD75/AE75=INT(AD75/AE75),1,0)</f>
        <v>0</v>
      </c>
      <c r="AG75" s="1">
        <f ca="1">IF(AF75=0,AD75,AD75/AE75)</f>
        <v>24</v>
      </c>
      <c r="AH75" s="1">
        <v>16</v>
      </c>
      <c r="AI75" s="1">
        <f ca="1">IF(AG75/AH75=INT(AG75/AH75),1,0)</f>
        <v>0</v>
      </c>
      <c r="AJ75" s="1">
        <f ca="1">IF(AI75=0,AG75,AG75/AH75)</f>
        <v>24</v>
      </c>
      <c r="AK75" s="1">
        <v>4</v>
      </c>
      <c r="AL75" s="1">
        <f ca="1">IF(AJ75/AK75=INT(AJ75/AK75),1,0)</f>
        <v>1</v>
      </c>
      <c r="AM75" s="1">
        <f ca="1">IF(AL75=0,AJ75,AJ75/AK75)</f>
        <v>6</v>
      </c>
      <c r="AN75" s="1">
        <v>2</v>
      </c>
      <c r="AO75" s="1">
        <f ca="1">IF(AM75/AN75=INT(AM75/AN75),1,0)</f>
        <v>1</v>
      </c>
      <c r="AP75" s="1">
        <f ca="1">IF(AO75=0,AM75,AM75/AN75)</f>
        <v>3</v>
      </c>
      <c r="AQ75" s="1">
        <v>81</v>
      </c>
      <c r="AR75" s="1">
        <f ca="1">IF(AP75/AQ75=INT(AP75/AQ75),1,0)</f>
        <v>0</v>
      </c>
      <c r="AS75" s="1">
        <f ca="1">IF(AR75=0,AP75,AP75/AQ75)</f>
        <v>3</v>
      </c>
      <c r="AT75" s="1">
        <v>9</v>
      </c>
      <c r="AU75" s="1">
        <f ca="1">IF(AS75/AT75=INT(AS75/AT75),1,0)</f>
        <v>0</v>
      </c>
      <c r="AV75" s="1">
        <f ca="1">IF(AU75=0,AS75,AS75/AT75)</f>
        <v>3</v>
      </c>
      <c r="AW75" s="1">
        <v>3</v>
      </c>
      <c r="AX75" s="1">
        <f ca="1">IF(AV75/AW75=INT(AV75/AW75),1,0)</f>
        <v>1</v>
      </c>
      <c r="AY75" s="1">
        <f ca="1">IF(AX75=0,AV75,AV75/AW75)</f>
        <v>1</v>
      </c>
      <c r="AZ75" s="1">
        <v>25</v>
      </c>
      <c r="BA75" s="1">
        <f ca="1">IF(AY75/AZ75=INT(AY75/AZ75),1,0)</f>
        <v>0</v>
      </c>
      <c r="BB75" s="1">
        <f ca="1">IF(BA75=0,AY75,AY75/AZ75)</f>
        <v>1</v>
      </c>
      <c r="BC75" s="1">
        <v>5</v>
      </c>
      <c r="BD75" s="1">
        <f ca="1">IF(BB75/BC75=INT(BB75/BC75),1,0)</f>
        <v>0</v>
      </c>
      <c r="BE75" s="1">
        <f ca="1">IF(BD75=0,BB75,BB75/BC75)</f>
        <v>1</v>
      </c>
      <c r="BF75" s="1">
        <v>49</v>
      </c>
      <c r="BG75" s="1">
        <f ca="1">IF(BE75/BF75=INT(BE75/BF75),1,0)</f>
        <v>0</v>
      </c>
      <c r="BH75" s="1">
        <f ca="1">IF(BG75=0,BE75,BE75/BF75)</f>
        <v>1</v>
      </c>
      <c r="BI75" s="1">
        <v>7</v>
      </c>
      <c r="BJ75" s="1">
        <f ca="1">IF(BH75/BI75=INT(BH75/BI75),1,0)</f>
        <v>0</v>
      </c>
      <c r="BK75" s="1">
        <f ca="1">IF(BJ75=0,BH75,BH75/BI75)</f>
        <v>1</v>
      </c>
      <c r="BL75" s="1">
        <v>121</v>
      </c>
      <c r="BM75" s="1">
        <f ca="1">IF(BK75/BL75=INT(BK75/BL75),1,0)</f>
        <v>0</v>
      </c>
      <c r="BN75" s="1">
        <f ca="1">IF(BM75=0,BK75,BK75/BL75)</f>
        <v>1</v>
      </c>
      <c r="BO75" s="1">
        <v>11</v>
      </c>
      <c r="BP75" s="1">
        <f ca="1">IF(BN75/BO75=INT(BN75/BO75),1,0)</f>
        <v>0</v>
      </c>
      <c r="BQ75" s="1">
        <f ca="1">IF(BP75=0,BN75,BN75/BO75)</f>
        <v>1</v>
      </c>
      <c r="BR75" s="1">
        <v>169</v>
      </c>
      <c r="BS75" s="1">
        <f ca="1">IF(BQ75/BR75=INT(BQ75/BR75),1,0)</f>
        <v>0</v>
      </c>
      <c r="BT75" s="1">
        <f ca="1">IF(BS75=0,BQ75,BQ75/BR75)</f>
        <v>1</v>
      </c>
      <c r="BU75" s="1">
        <v>13</v>
      </c>
      <c r="BV75" s="1">
        <f ca="1">IF(BT75/BU75=INT(BT75/BU75),1,0)</f>
        <v>0</v>
      </c>
      <c r="BW75" s="1">
        <f ca="1">IF(BV75=0,BT75,BT75/BU75)</f>
        <v>1</v>
      </c>
      <c r="BX75" s="1">
        <v>17</v>
      </c>
      <c r="BY75" s="1">
        <f ca="1">IF(BW75/BX75=INT(BW75/BX75),1,0)</f>
        <v>0</v>
      </c>
      <c r="BZ75" s="1">
        <f ca="1">IF(BY75=0,BW75,BW75/BX75)</f>
        <v>1</v>
      </c>
      <c r="CA75" s="1">
        <v>19</v>
      </c>
      <c r="CB75" s="1">
        <f ca="1">IF(BZ75/CA75=INT(BZ75/CA75),1,0)</f>
        <v>0</v>
      </c>
      <c r="CC75" s="1">
        <f ca="1">IF(CB75=0,BZ75,BZ75/CA75)</f>
        <v>1</v>
      </c>
      <c r="CD75" s="1">
        <v>23</v>
      </c>
      <c r="CE75" s="1">
        <f ca="1">IF(CC75/CD75=INT(CC75/CD75),1,0)</f>
        <v>0</v>
      </c>
      <c r="CF75" s="1">
        <f ca="1">IF(CE75=0,CC75,CC75/CD75)</f>
        <v>1</v>
      </c>
      <c r="CG75" s="1">
        <v>29</v>
      </c>
      <c r="CH75" s="1">
        <f ca="1">IF(CF75/CG75=INT(CF75/CG75),1,0)</f>
        <v>0</v>
      </c>
      <c r="CI75" s="1">
        <f ca="1">IF(CH75=0,CF75,CF75/CG75)</f>
        <v>1</v>
      </c>
      <c r="CJ75" s="1">
        <v>31</v>
      </c>
      <c r="CK75" s="1">
        <f ca="1">IF(CI75/CJ75=INT(CI75/CJ75),1,0)</f>
        <v>0</v>
      </c>
      <c r="CL75" s="1">
        <f ca="1">IF(CK75=0,CI75,CI75/CJ75)</f>
        <v>1</v>
      </c>
      <c r="CM75" s="1">
        <v>37</v>
      </c>
      <c r="CN75" s="1">
        <f ca="1">IF(CL75/CM75=INT(CL75/CM75),1,0)</f>
        <v>0</v>
      </c>
      <c r="CO75" s="1">
        <f ca="1">IF(CN75=0,CL75,CL75/CM75)</f>
        <v>1</v>
      </c>
      <c r="CP75" s="1">
        <v>41</v>
      </c>
      <c r="CQ75" s="1">
        <f ca="1">IF(CO75/CP75=INT(CO75/CP75),1,0)</f>
        <v>0</v>
      </c>
      <c r="CR75" s="1">
        <f ca="1">IF(CQ75=0,CO75,CO75/CP75)</f>
        <v>1</v>
      </c>
      <c r="CS75" s="1">
        <v>43</v>
      </c>
      <c r="CT75" s="1">
        <f ca="1">IF(CR75/CS75=INT(CR75/CS75),1,0)</f>
        <v>0</v>
      </c>
      <c r="CU75" s="1">
        <f ca="1">IF(CT75=0,CR75,CR75/CS75)</f>
        <v>1</v>
      </c>
      <c r="CV75" s="1">
        <v>47</v>
      </c>
      <c r="CW75" s="1">
        <f ca="1">IF(CU75/CV75=INT(CU75/CV75),1,0)</f>
        <v>0</v>
      </c>
      <c r="CX75" s="1">
        <f ca="1">IF(CW75=0,CU75,CU75/CV75)</f>
        <v>1</v>
      </c>
      <c r="CY75" s="1">
        <v>53</v>
      </c>
      <c r="CZ75" s="1">
        <f ca="1">IF(CX75/CY75=INT(CX75/CY75),1,0)</f>
        <v>0</v>
      </c>
      <c r="DA75" s="1">
        <f ca="1">IF(CZ75=0,CX75,CX75/CY75)</f>
        <v>1</v>
      </c>
      <c r="DB75" s="1">
        <v>59</v>
      </c>
      <c r="DC75" s="1">
        <f ca="1">IF(DA75/DB75=INT(DA75/DB75),1,0)</f>
        <v>0</v>
      </c>
      <c r="DD75" s="1">
        <f ca="1">IF(DC75=0,DA75,DA75/DB75)</f>
        <v>1</v>
      </c>
      <c r="DE75" s="1">
        <v>61</v>
      </c>
      <c r="DF75" s="1">
        <f ca="1">IF(DD75/DE75=INT(DD75/DE75),1,0)</f>
        <v>0</v>
      </c>
      <c r="DG75" s="1">
        <f ca="1">IF(DF75=0,DD75,DD75/DE75)</f>
        <v>1</v>
      </c>
      <c r="DH75" s="1">
        <v>67</v>
      </c>
      <c r="DI75" s="1">
        <f ca="1">IF(DG75/DH75=INT(DG75/DH75),1,0)</f>
        <v>0</v>
      </c>
      <c r="DJ75" s="1">
        <f ca="1">IF(DI75=0,DG75,DG75/DH75)</f>
        <v>1</v>
      </c>
      <c r="DK75" s="1">
        <v>71</v>
      </c>
      <c r="DL75" s="1">
        <f ca="1">IF(DJ75/DK75=INT(DJ75/DK75),1,0)</f>
        <v>0</v>
      </c>
      <c r="DM75" s="1">
        <f ca="1">IF(DL75=0,DJ75,DJ75/DK75)</f>
        <v>1</v>
      </c>
      <c r="DN75" s="1">
        <v>73</v>
      </c>
      <c r="DO75" s="1">
        <f ca="1">IF(DM75/DN75=INT(DM75/DN75),1,0)</f>
        <v>0</v>
      </c>
      <c r="DP75" s="1">
        <f ca="1">IF(DO75=0,DM75,DM75/DN75)</f>
        <v>1</v>
      </c>
      <c r="DQ75" s="1">
        <v>79</v>
      </c>
      <c r="DR75" s="1">
        <f ca="1">IF(DP75/DQ75=INT(DP75/DQ75),1,0)</f>
        <v>0</v>
      </c>
      <c r="DS75" s="1">
        <f ca="1">IF(DR75=0,DP75,DP75/DQ75)</f>
        <v>1</v>
      </c>
      <c r="DT75" s="1">
        <v>83</v>
      </c>
      <c r="DU75" s="1">
        <f ca="1">IF(DS75/DT75=INT(DS75/DT75),1,0)</f>
        <v>0</v>
      </c>
      <c r="DV75" s="1">
        <f ca="1">IF(DU75=0,DS75,DS75/DT75)</f>
        <v>1</v>
      </c>
      <c r="DW75" s="1">
        <v>89</v>
      </c>
      <c r="DX75" s="1">
        <f ca="1">IF(DV75/DW75=INT(DV75/DW75),1,0)</f>
        <v>0</v>
      </c>
      <c r="DY75" s="1">
        <f ca="1">IF(DX75=0,DV75,DV75/DW75)</f>
        <v>1</v>
      </c>
      <c r="DZ75" s="1">
        <v>97</v>
      </c>
      <c r="EA75" s="1">
        <f ca="1">IF(DY75/DZ75=INT(DY75/DZ75),1,0)</f>
        <v>0</v>
      </c>
      <c r="EB75" s="1">
        <f ca="1">IF(EA75=0,DY75,DY75/DZ75)</f>
        <v>1</v>
      </c>
      <c r="EC75" s="1">
        <v>101</v>
      </c>
      <c r="ED75" s="1">
        <f ca="1">IF(EB75/EC75=INT(EB75/EC75),1,0)</f>
        <v>0</v>
      </c>
      <c r="EE75" s="1">
        <f ca="1">IF(ED75=0,EB75,EB75/EC75)</f>
        <v>1</v>
      </c>
      <c r="EF75" s="1">
        <v>103</v>
      </c>
      <c r="EG75" s="1">
        <f ca="1">IF(EE75/EF75=INT(EE75/EF75),1,0)</f>
        <v>0</v>
      </c>
      <c r="EH75" s="1">
        <f ca="1">IF(EG75=0,EE75,EE75/EF75)</f>
        <v>1</v>
      </c>
      <c r="EI75" s="1">
        <v>107</v>
      </c>
      <c r="EJ75" s="1">
        <f ca="1">IF(EH75/EI75=INT(EH75/EI75),1,0)</f>
        <v>0</v>
      </c>
      <c r="EK75" s="1">
        <f ca="1">IF(EJ75=0,EH75,EH75/EI75)</f>
        <v>1</v>
      </c>
      <c r="EL75" s="1">
        <v>109</v>
      </c>
      <c r="EM75" s="1">
        <f ca="1">IF(EK75/EL75=INT(EK75/EL75),1,0)</f>
        <v>0</v>
      </c>
      <c r="EN75" s="1">
        <f ca="1">IF(EM75=0,EK75,EK75/EL75)</f>
        <v>1</v>
      </c>
      <c r="EO75" s="1">
        <v>113</v>
      </c>
      <c r="EP75" s="1">
        <f ca="1">IF(EN75/EO75=INT(EN75/EO75),1,0)</f>
        <v>0</v>
      </c>
      <c r="EQ75" s="1">
        <f ca="1">IF(EP75=0,EN75,EN75/EO75)</f>
        <v>1</v>
      </c>
      <c r="ER75" s="1">
        <v>127</v>
      </c>
      <c r="ES75" s="1">
        <f ca="1">IF(EQ75/ER75=INT(EQ75/ER75),1,0)</f>
        <v>0</v>
      </c>
      <c r="ET75" s="1">
        <f ca="1">IF(ES75=0,EQ75,EQ75/ER75)</f>
        <v>1</v>
      </c>
      <c r="EU75" s="1">
        <v>131</v>
      </c>
      <c r="EV75" s="1">
        <f ca="1">IF(ET75/EU75=INT(ET75/EU75),1,0)</f>
        <v>0</v>
      </c>
      <c r="EW75" s="1">
        <f ca="1">IF(EV75=0,ET75,ET75/EU75)</f>
        <v>1</v>
      </c>
      <c r="EX75" s="1">
        <v>137</v>
      </c>
      <c r="EY75" s="1">
        <f ca="1">IF(EW75/EX75=INT(EW75/EX75),1,0)</f>
        <v>0</v>
      </c>
      <c r="EZ75" s="1">
        <f ca="1">IF(EY75=0,EW75,EW75/EX75)</f>
        <v>1</v>
      </c>
      <c r="FA75" s="1">
        <v>139</v>
      </c>
      <c r="FB75" s="1">
        <f ca="1">IF(EZ75/FA75=INT(EZ75/FA75),1,0)</f>
        <v>0</v>
      </c>
      <c r="FC75" s="1">
        <f ca="1">IF(FB75=0,EZ75,EZ75/FA75)</f>
        <v>1</v>
      </c>
      <c r="FD75" s="1">
        <v>149</v>
      </c>
      <c r="FE75" s="1">
        <f ca="1">IF(FC75/FD75=INT(FC75/FD75),1,0)</f>
        <v>0</v>
      </c>
      <c r="FF75" s="1">
        <f ca="1">IF(FE75=0,FC75,FC75/FD75)</f>
        <v>1</v>
      </c>
      <c r="FG75" s="1"/>
      <c r="FH75" s="1">
        <f ca="1">8*AF75+4*AI75+2*AL75+AO75</f>
        <v>3</v>
      </c>
      <c r="FI75" s="1">
        <f ca="1">4*AR75+2*AU75+AX75</f>
        <v>1</v>
      </c>
      <c r="FJ75" s="1">
        <f ca="1">2*BA75+BD75</f>
        <v>0</v>
      </c>
      <c r="FK75" s="1">
        <f ca="1">2*BG75+BJ75</f>
        <v>0</v>
      </c>
      <c r="FL75" s="1">
        <f ca="1">2*BM75+BP75</f>
        <v>0</v>
      </c>
      <c r="FM75" s="1">
        <f ca="1">2*BS75+BV75</f>
        <v>0</v>
      </c>
      <c r="FN75" s="1">
        <f ca="1">BY75</f>
        <v>0</v>
      </c>
      <c r="FO75" s="1">
        <f ca="1">CB75</f>
        <v>0</v>
      </c>
      <c r="FP75" s="1">
        <f ca="1">CE75</f>
        <v>0</v>
      </c>
      <c r="FQ75" s="1">
        <f ca="1">CH75</f>
        <v>0</v>
      </c>
      <c r="FR75" s="1">
        <f ca="1">CK75</f>
        <v>0</v>
      </c>
      <c r="FS75">
        <f ca="1">CN75</f>
        <v>0</v>
      </c>
      <c r="FT75">
        <f ca="1">CQ75</f>
        <v>0</v>
      </c>
      <c r="FU75">
        <f ca="1">CT75</f>
        <v>0</v>
      </c>
      <c r="FV75">
        <f ca="1">CW75</f>
        <v>0</v>
      </c>
      <c r="FW75">
        <f ca="1">CZ75</f>
        <v>0</v>
      </c>
      <c r="FX75">
        <f ca="1">DC75</f>
        <v>0</v>
      </c>
      <c r="FY75">
        <f ca="1">DF75</f>
        <v>0</v>
      </c>
      <c r="FZ75">
        <f ca="1">DI75</f>
        <v>0</v>
      </c>
      <c r="GA75">
        <f ca="1">DL75</f>
        <v>0</v>
      </c>
      <c r="GB75">
        <f ca="1">DO75</f>
        <v>0</v>
      </c>
      <c r="GC75">
        <f ca="1">DR75</f>
        <v>0</v>
      </c>
      <c r="GD75">
        <f ca="1">DU75</f>
        <v>0</v>
      </c>
      <c r="GE75">
        <f ca="1">DX75</f>
        <v>0</v>
      </c>
      <c r="GF75">
        <f ca="1">EA75</f>
        <v>0</v>
      </c>
      <c r="GG75">
        <f ca="1">ED75</f>
        <v>0</v>
      </c>
      <c r="GH75">
        <f ca="1">EG75</f>
        <v>0</v>
      </c>
      <c r="GI75">
        <f ca="1">EJ75</f>
        <v>0</v>
      </c>
      <c r="GJ75">
        <f ca="1">EM75</f>
        <v>0</v>
      </c>
      <c r="GK75">
        <f ca="1">EP75</f>
        <v>0</v>
      </c>
      <c r="GL75">
        <f ca="1">ES75</f>
        <v>0</v>
      </c>
      <c r="GM75">
        <f ca="1">EV75</f>
        <v>0</v>
      </c>
      <c r="GN75">
        <f ca="1">EY75</f>
        <v>0</v>
      </c>
      <c r="GO75">
        <f ca="1">FB75</f>
        <v>0</v>
      </c>
      <c r="GP75">
        <f ca="1">FE75</f>
        <v>0</v>
      </c>
      <c r="GQ75">
        <f ca="1">AD75</f>
        <v>24</v>
      </c>
      <c r="GR75">
        <f ca="1">GQ75/GQ77</f>
        <v>6</v>
      </c>
      <c r="GT75">
        <f ca="1">IF(GT74&lt;0,1,0)</f>
        <v>0</v>
      </c>
      <c r="GU75">
        <f ca="1">GR75*GR79</f>
        <v>90</v>
      </c>
      <c r="GV75" t="s">
        <v>7</v>
      </c>
    </row>
    <row r="76" spans="2:221" ht="5.25" hidden="1" customHeight="1" x14ac:dyDescent="0.25">
      <c r="B76" s="80"/>
      <c r="C76" s="71"/>
      <c r="D76" s="71"/>
      <c r="E76" s="104"/>
      <c r="F76" s="122"/>
      <c r="G76" s="104"/>
      <c r="H76" s="71"/>
      <c r="I76" s="75"/>
      <c r="M76" s="162"/>
      <c r="N76" s="148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>
        <f t="shared" ref="FH76:GP76" ca="1" si="158">IF(FH74&lt;FH75,FH74,FH75)</f>
        <v>2</v>
      </c>
      <c r="FI76" s="1">
        <f t="shared" ca="1" si="158"/>
        <v>0</v>
      </c>
      <c r="FJ76" s="1">
        <f t="shared" ca="1" si="158"/>
        <v>0</v>
      </c>
      <c r="FK76" s="1">
        <f t="shared" ca="1" si="158"/>
        <v>0</v>
      </c>
      <c r="FL76" s="1">
        <f t="shared" ca="1" si="158"/>
        <v>0</v>
      </c>
      <c r="FM76" s="1">
        <f t="shared" ca="1" si="158"/>
        <v>0</v>
      </c>
      <c r="FN76" s="1">
        <f t="shared" ca="1" si="158"/>
        <v>0</v>
      </c>
      <c r="FO76" s="1">
        <f t="shared" ca="1" si="158"/>
        <v>0</v>
      </c>
      <c r="FP76" s="1">
        <f t="shared" ca="1" si="158"/>
        <v>0</v>
      </c>
      <c r="FQ76" s="1">
        <f t="shared" ca="1" si="158"/>
        <v>0</v>
      </c>
      <c r="FR76" s="1">
        <f t="shared" ca="1" si="158"/>
        <v>0</v>
      </c>
      <c r="FS76" s="1">
        <f t="shared" ca="1" si="158"/>
        <v>0</v>
      </c>
      <c r="FT76" s="1">
        <f t="shared" ca="1" si="158"/>
        <v>0</v>
      </c>
      <c r="FU76" s="1">
        <f t="shared" ca="1" si="158"/>
        <v>0</v>
      </c>
      <c r="FV76" s="1">
        <f t="shared" ca="1" si="158"/>
        <v>0</v>
      </c>
      <c r="FW76" s="1">
        <f t="shared" ca="1" si="158"/>
        <v>0</v>
      </c>
      <c r="FX76" s="1">
        <f t="shared" ca="1" si="158"/>
        <v>0</v>
      </c>
      <c r="FY76" s="1">
        <f t="shared" ca="1" si="158"/>
        <v>0</v>
      </c>
      <c r="FZ76" s="1">
        <f t="shared" ca="1" si="158"/>
        <v>0</v>
      </c>
      <c r="GA76" s="1">
        <f t="shared" ca="1" si="158"/>
        <v>0</v>
      </c>
      <c r="GB76" s="1">
        <f t="shared" ca="1" si="158"/>
        <v>0</v>
      </c>
      <c r="GC76" s="1">
        <f t="shared" ca="1" si="158"/>
        <v>0</v>
      </c>
      <c r="GD76" s="1">
        <f t="shared" ca="1" si="158"/>
        <v>0</v>
      </c>
      <c r="GE76" s="1">
        <f t="shared" ca="1" si="158"/>
        <v>0</v>
      </c>
      <c r="GF76" s="1">
        <f t="shared" ca="1" si="158"/>
        <v>0</v>
      </c>
      <c r="GG76" s="1">
        <f t="shared" ca="1" si="158"/>
        <v>0</v>
      </c>
      <c r="GH76" s="1">
        <f t="shared" ca="1" si="158"/>
        <v>0</v>
      </c>
      <c r="GI76" s="1">
        <f t="shared" ca="1" si="158"/>
        <v>0</v>
      </c>
      <c r="GJ76" s="1">
        <f t="shared" ca="1" si="158"/>
        <v>0</v>
      </c>
      <c r="GK76" s="1">
        <f t="shared" ca="1" si="158"/>
        <v>0</v>
      </c>
      <c r="GL76" s="1">
        <f t="shared" ca="1" si="158"/>
        <v>0</v>
      </c>
      <c r="GM76" s="1">
        <f t="shared" ca="1" si="158"/>
        <v>0</v>
      </c>
      <c r="GN76" s="1">
        <f t="shared" ca="1" si="158"/>
        <v>0</v>
      </c>
      <c r="GO76" s="1">
        <f t="shared" ca="1" si="158"/>
        <v>0</v>
      </c>
      <c r="GP76" s="1">
        <f t="shared" ca="1" si="158"/>
        <v>0</v>
      </c>
      <c r="GU76">
        <f ca="1">AB75-AB79-GT75</f>
        <v>1</v>
      </c>
      <c r="GV76" t="s">
        <v>3</v>
      </c>
    </row>
    <row r="77" spans="2:221" ht="6" hidden="1" customHeight="1" x14ac:dyDescent="0.25">
      <c r="B77" s="80"/>
      <c r="C77" s="71"/>
      <c r="D77" s="71"/>
      <c r="E77" s="104"/>
      <c r="F77" s="122"/>
      <c r="G77" s="104"/>
      <c r="H77" s="71"/>
      <c r="I77" s="75"/>
      <c r="M77" s="162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>
        <f ca="1">FH$3^FH76</f>
        <v>4</v>
      </c>
      <c r="FI77">
        <f ca="1">FI$3^FI76*FH77</f>
        <v>4</v>
      </c>
      <c r="FJ77">
        <f t="shared" ref="FJ77" ca="1" si="159">FJ$3^FJ76*FI77</f>
        <v>4</v>
      </c>
      <c r="FK77">
        <f t="shared" ref="FK77" ca="1" si="160">FK$3^FK76*FJ77</f>
        <v>4</v>
      </c>
      <c r="FL77">
        <f t="shared" ref="FL77" ca="1" si="161">FL$3^FL76*FK77</f>
        <v>4</v>
      </c>
      <c r="FM77">
        <f t="shared" ref="FM77" ca="1" si="162">FM$3^FM76*FL77</f>
        <v>4</v>
      </c>
      <c r="FN77">
        <f t="shared" ref="FN77" ca="1" si="163">FN$3^FN76*FM77</f>
        <v>4</v>
      </c>
      <c r="FO77">
        <f t="shared" ref="FO77" ca="1" si="164">FO$3^FO76*FN77</f>
        <v>4</v>
      </c>
      <c r="FP77">
        <f t="shared" ref="FP77" ca="1" si="165">FP$3^FP76*FO77</f>
        <v>4</v>
      </c>
      <c r="FQ77">
        <f t="shared" ref="FQ77" ca="1" si="166">FQ$3^FQ76*FP77</f>
        <v>4</v>
      </c>
      <c r="FR77">
        <f t="shared" ref="FR77" ca="1" si="167">FR$3^FR76*FQ77</f>
        <v>4</v>
      </c>
      <c r="FS77">
        <f t="shared" ref="FS77" ca="1" si="168">FS$3^FS76*FR77</f>
        <v>4</v>
      </c>
      <c r="FT77">
        <f t="shared" ref="FT77" ca="1" si="169">FT$3^FT76*FS77</f>
        <v>4</v>
      </c>
      <c r="FU77">
        <f t="shared" ref="FU77" ca="1" si="170">FU$3^FU76*FT77</f>
        <v>4</v>
      </c>
      <c r="FV77">
        <f t="shared" ref="FV77" ca="1" si="171">FV$3^FV76*FU77</f>
        <v>4</v>
      </c>
      <c r="FW77">
        <f t="shared" ref="FW77" ca="1" si="172">FW$3^FW76*FV77</f>
        <v>4</v>
      </c>
      <c r="FX77">
        <f t="shared" ref="FX77" ca="1" si="173">FX$3^FX76*FW77</f>
        <v>4</v>
      </c>
      <c r="FY77">
        <f t="shared" ref="FY77" ca="1" si="174">FY$3^FY76*FX77</f>
        <v>4</v>
      </c>
      <c r="FZ77">
        <f t="shared" ref="FZ77" ca="1" si="175">FZ$3^FZ76*FY77</f>
        <v>4</v>
      </c>
      <c r="GA77">
        <f t="shared" ref="GA77" ca="1" si="176">GA$3^GA76*FZ77</f>
        <v>4</v>
      </c>
      <c r="GB77">
        <f t="shared" ref="GB77" ca="1" si="177">GB$3^GB76*GA77</f>
        <v>4</v>
      </c>
      <c r="GC77">
        <f t="shared" ref="GC77" ca="1" si="178">GC$3^GC76*GB77</f>
        <v>4</v>
      </c>
      <c r="GD77">
        <f t="shared" ref="GD77" ca="1" si="179">GD$3^GD76*GC77</f>
        <v>4</v>
      </c>
      <c r="GE77">
        <f t="shared" ref="GE77" ca="1" si="180">GE$3^GE76*GD77</f>
        <v>4</v>
      </c>
      <c r="GF77">
        <f t="shared" ref="GF77" ca="1" si="181">GF$3^GF76*GE77</f>
        <v>4</v>
      </c>
      <c r="GG77">
        <f t="shared" ref="GG77" ca="1" si="182">GG$3^GG76*GF77</f>
        <v>4</v>
      </c>
      <c r="GH77">
        <f t="shared" ref="GH77" ca="1" si="183">GH$3^GH76*GG77</f>
        <v>4</v>
      </c>
      <c r="GI77">
        <f t="shared" ref="GI77" ca="1" si="184">GI$3^GI76*GH77</f>
        <v>4</v>
      </c>
      <c r="GJ77">
        <f t="shared" ref="GJ77" ca="1" si="185">GJ$3^GJ76*GI77</f>
        <v>4</v>
      </c>
      <c r="GK77">
        <f t="shared" ref="GK77" ca="1" si="186">GK$3^GK76*GJ77</f>
        <v>4</v>
      </c>
      <c r="GL77">
        <f t="shared" ref="GL77" ca="1" si="187">GL$3^GL76*GK77</f>
        <v>4</v>
      </c>
      <c r="GM77">
        <f t="shared" ref="GM77" ca="1" si="188">GM$3^GM76*GL77</f>
        <v>4</v>
      </c>
      <c r="GN77">
        <f t="shared" ref="GN77" ca="1" si="189">GN$3^GN76*GM77</f>
        <v>4</v>
      </c>
      <c r="GO77">
        <f t="shared" ref="GO77" ca="1" si="190">GO$3^GO76*GN77</f>
        <v>4</v>
      </c>
      <c r="GP77">
        <f t="shared" ref="GP77" ca="1" si="191">GP$3^GP76*GO77</f>
        <v>4</v>
      </c>
      <c r="GQ77">
        <f ca="1">GP77</f>
        <v>4</v>
      </c>
    </row>
    <row r="78" spans="2:221" ht="6" hidden="1" customHeight="1" x14ac:dyDescent="0.25">
      <c r="B78" s="80"/>
      <c r="C78" s="71"/>
      <c r="D78" s="71"/>
      <c r="E78" s="104"/>
      <c r="F78" s="122"/>
      <c r="G78" s="104"/>
      <c r="H78" s="71"/>
      <c r="I78" s="75"/>
      <c r="M78" s="162"/>
      <c r="AA78" t="s">
        <v>22</v>
      </c>
      <c r="AB78" s="1">
        <v>0</v>
      </c>
      <c r="AC78" s="1">
        <f ca="1">INT((RAND()*(X74-W74+1)+W74))</f>
        <v>22</v>
      </c>
      <c r="AD78">
        <f ca="1">AC78-AC79*(AB79-AB78)</f>
        <v>22</v>
      </c>
      <c r="AE78">
        <v>256</v>
      </c>
      <c r="AF78" s="1">
        <f ca="1">IF(AD78/AE78=INT(AD78/AE78),1,0)</f>
        <v>0</v>
      </c>
      <c r="AG78" s="1">
        <f ca="1">IF(AF78=0,AD78,AD78/AE78)</f>
        <v>22</v>
      </c>
      <c r="AH78" s="1">
        <v>16</v>
      </c>
      <c r="AI78" s="1">
        <f ca="1">IF(AG78/AH78=INT(AG78/AH78),1,0)</f>
        <v>0</v>
      </c>
      <c r="AJ78" s="1">
        <f ca="1">IF(AI78=0,AG78,AG78/AH78)</f>
        <v>22</v>
      </c>
      <c r="AK78" s="1">
        <v>4</v>
      </c>
      <c r="AL78" s="1">
        <f ca="1">IF(AJ78/AK78=INT(AJ78/AK78),1,0)</f>
        <v>0</v>
      </c>
      <c r="AM78" s="1">
        <f ca="1">IF(AL78=0,AJ78,AJ78/AK78)</f>
        <v>22</v>
      </c>
      <c r="AN78" s="1">
        <v>2</v>
      </c>
      <c r="AO78" s="1">
        <f ca="1">IF(AM78/AN78=INT(AM78/AN78),1,0)</f>
        <v>1</v>
      </c>
      <c r="AP78" s="1">
        <f ca="1">IF(AO78=0,AM78,AM78/AN78)</f>
        <v>11</v>
      </c>
      <c r="AQ78" s="1">
        <v>81</v>
      </c>
      <c r="AR78" s="1">
        <f ca="1">IF(AP78/AQ78=INT(AP78/AQ78),1,0)</f>
        <v>0</v>
      </c>
      <c r="AS78" s="1">
        <f ca="1">IF(AR78=0,AP78,AP78/AQ78)</f>
        <v>11</v>
      </c>
      <c r="AT78" s="1">
        <v>9</v>
      </c>
      <c r="AU78" s="1">
        <f ca="1">IF(AS78/AT78=INT(AS78/AT78),1,0)</f>
        <v>0</v>
      </c>
      <c r="AV78" s="1">
        <f ca="1">IF(AU78=0,AS78,AS78/AT78)</f>
        <v>11</v>
      </c>
      <c r="AW78" s="1">
        <v>3</v>
      </c>
      <c r="AX78" s="1">
        <f ca="1">IF(AV78/AW78=INT(AV78/AW78),1,0)</f>
        <v>0</v>
      </c>
      <c r="AY78" s="1">
        <f ca="1">IF(AX78=0,AV78,AV78/AW78)</f>
        <v>11</v>
      </c>
      <c r="AZ78" s="1">
        <v>25</v>
      </c>
      <c r="BA78" s="1">
        <f ca="1">IF(AY78/AZ78=INT(AY78/AZ78),1,0)</f>
        <v>0</v>
      </c>
      <c r="BB78" s="1">
        <f ca="1">IF(BA78=0,AY78,AY78/AZ78)</f>
        <v>11</v>
      </c>
      <c r="BC78" s="1">
        <v>5</v>
      </c>
      <c r="BD78" s="1">
        <f ca="1">IF(BB78/BC78=INT(BB78/BC78),1,0)</f>
        <v>0</v>
      </c>
      <c r="BE78" s="1">
        <f ca="1">IF(BD78=0,BB78,BB78/BC78)</f>
        <v>11</v>
      </c>
      <c r="BF78" s="1">
        <v>49</v>
      </c>
      <c r="BG78" s="1">
        <f ca="1">IF(BE78/BF78=INT(BE78/BF78),1,0)</f>
        <v>0</v>
      </c>
      <c r="BH78" s="1">
        <f ca="1">IF(BG78=0,BE78,BE78/BF78)</f>
        <v>11</v>
      </c>
      <c r="BI78" s="1">
        <v>7</v>
      </c>
      <c r="BJ78" s="1">
        <f ca="1">IF(BH78/BI78=INT(BH78/BI78),1,0)</f>
        <v>0</v>
      </c>
      <c r="BK78" s="1">
        <f ca="1">IF(BJ78=0,BH78,BH78/BI78)</f>
        <v>11</v>
      </c>
      <c r="BL78" s="1">
        <v>121</v>
      </c>
      <c r="BM78" s="1">
        <f ca="1">IF(BK78/BL78=INT(BK78/BL78),1,0)</f>
        <v>0</v>
      </c>
      <c r="BN78" s="1">
        <f ca="1">IF(BM78=0,BK78,BK78/BL78)</f>
        <v>11</v>
      </c>
      <c r="BO78" s="1">
        <v>11</v>
      </c>
      <c r="BP78" s="1">
        <f ca="1">IF(BN78/BO78=INT(BN78/BO78),1,0)</f>
        <v>1</v>
      </c>
      <c r="BQ78" s="1">
        <f ca="1">IF(BP78=0,BN78,BN78/BO78)</f>
        <v>1</v>
      </c>
      <c r="BR78" s="1">
        <v>169</v>
      </c>
      <c r="BS78" s="1">
        <f ca="1">IF(BQ78/BR78=INT(BQ78/BR78),1,0)</f>
        <v>0</v>
      </c>
      <c r="BT78" s="1">
        <f ca="1">IF(BS78=0,BQ78,BQ78/BR78)</f>
        <v>1</v>
      </c>
      <c r="BU78" s="1">
        <v>13</v>
      </c>
      <c r="BV78" s="1">
        <f ca="1">IF(BT78/BU78=INT(BT78/BU78),1,0)</f>
        <v>0</v>
      </c>
      <c r="BW78" s="1">
        <f ca="1">IF(BV78=0,BT78,BT78/BU78)</f>
        <v>1</v>
      </c>
      <c r="BX78" s="1">
        <v>17</v>
      </c>
      <c r="BY78" s="1">
        <f ca="1">IF(BW78/BX78=INT(BW78/BX78),1,0)</f>
        <v>0</v>
      </c>
      <c r="BZ78" s="1">
        <f ca="1">IF(BY78=0,BW78,BW78/BX78)</f>
        <v>1</v>
      </c>
      <c r="CA78" s="1">
        <v>19</v>
      </c>
      <c r="CB78" s="1">
        <f ca="1">IF(BZ78/CA78=INT(BZ78/CA78),1,0)</f>
        <v>0</v>
      </c>
      <c r="CC78" s="1">
        <f ca="1">IF(CB78=0,BZ78,BZ78/CA78)</f>
        <v>1</v>
      </c>
      <c r="CD78" s="1">
        <v>23</v>
      </c>
      <c r="CE78" s="1">
        <f ca="1">IF(CC78/CD78=INT(CC78/CD78),1,0)</f>
        <v>0</v>
      </c>
      <c r="CF78" s="1">
        <f ca="1">IF(CE78=0,CC78,CC78/CD78)</f>
        <v>1</v>
      </c>
      <c r="CG78" s="1">
        <v>29</v>
      </c>
      <c r="CH78" s="1">
        <f ca="1">IF(CF78/CG78=INT(CF78/CG78),1,0)</f>
        <v>0</v>
      </c>
      <c r="CI78" s="1">
        <f ca="1">IF(CH78=0,CF78,CF78/CG78)</f>
        <v>1</v>
      </c>
      <c r="CJ78" s="1">
        <v>31</v>
      </c>
      <c r="CK78" s="1">
        <f ca="1">IF(CI78/CJ78=INT(CI78/CJ78),1,0)</f>
        <v>0</v>
      </c>
      <c r="CL78" s="1">
        <f ca="1">IF(CK78=0,CI78,CI78/CJ78)</f>
        <v>1</v>
      </c>
      <c r="CM78" s="1">
        <v>37</v>
      </c>
      <c r="CN78" s="1">
        <f ca="1">IF(CL78/CM78=INT(CL78/CM78),1,0)</f>
        <v>0</v>
      </c>
      <c r="CO78" s="1">
        <f ca="1">IF(CN78=0,CL78,CL78/CM78)</f>
        <v>1</v>
      </c>
      <c r="CP78" s="1">
        <v>41</v>
      </c>
      <c r="CQ78" s="1">
        <f ca="1">IF(CO78/CP78=INT(CO78/CP78),1,0)</f>
        <v>0</v>
      </c>
      <c r="CR78" s="1">
        <f ca="1">IF(CQ78=0,CO78,CO78/CP78)</f>
        <v>1</v>
      </c>
      <c r="CS78" s="1">
        <v>43</v>
      </c>
      <c r="CT78" s="1">
        <f ca="1">IF(CR78/CS78=INT(CR78/CS78),1,0)</f>
        <v>0</v>
      </c>
      <c r="CU78" s="1">
        <f ca="1">IF(CT78=0,CR78,CR78/CS78)</f>
        <v>1</v>
      </c>
      <c r="CV78" s="1">
        <v>47</v>
      </c>
      <c r="CW78" s="1">
        <f ca="1">IF(CU78/CV78=INT(CU78/CV78),1,0)</f>
        <v>0</v>
      </c>
      <c r="CX78" s="1">
        <f ca="1">IF(CW78=0,CU78,CU78/CV78)</f>
        <v>1</v>
      </c>
      <c r="CY78" s="1">
        <v>53</v>
      </c>
      <c r="CZ78" s="1">
        <f ca="1">IF(CX78/CY78=INT(CX78/CY78),1,0)</f>
        <v>0</v>
      </c>
      <c r="DA78" s="1">
        <f ca="1">IF(CZ78=0,CX78,CX78/CY78)</f>
        <v>1</v>
      </c>
      <c r="DB78" s="1">
        <v>59</v>
      </c>
      <c r="DC78" s="1">
        <f ca="1">IF(DA78/DB78=INT(DA78/DB78),1,0)</f>
        <v>0</v>
      </c>
      <c r="DD78" s="1">
        <f ca="1">IF(DC78=0,DA78,DA78/DB78)</f>
        <v>1</v>
      </c>
      <c r="DE78" s="1">
        <v>61</v>
      </c>
      <c r="DF78" s="1">
        <f ca="1">IF(DD78/DE78=INT(DD78/DE78),1,0)</f>
        <v>0</v>
      </c>
      <c r="DG78" s="1">
        <f ca="1">IF(DF78=0,DD78,DD78/DE78)</f>
        <v>1</v>
      </c>
      <c r="DH78" s="1">
        <v>67</v>
      </c>
      <c r="DI78" s="1">
        <f ca="1">IF(DG78/DH78=INT(DG78/DH78),1,0)</f>
        <v>0</v>
      </c>
      <c r="DJ78" s="1">
        <f ca="1">IF(DI78=0,DG78,DG78/DH78)</f>
        <v>1</v>
      </c>
      <c r="DK78" s="1">
        <v>71</v>
      </c>
      <c r="DL78" s="1">
        <f ca="1">IF(DJ78/DK78=INT(DJ78/DK78),1,0)</f>
        <v>0</v>
      </c>
      <c r="DM78" s="1">
        <f ca="1">IF(DL78=0,DJ78,DJ78/DK78)</f>
        <v>1</v>
      </c>
      <c r="DN78" s="1">
        <v>73</v>
      </c>
      <c r="DO78" s="1">
        <f ca="1">IF(DM78/DN78=INT(DM78/DN78),1,0)</f>
        <v>0</v>
      </c>
      <c r="DP78" s="1">
        <f ca="1">IF(DO78=0,DM78,DM78/DN78)</f>
        <v>1</v>
      </c>
      <c r="DQ78" s="1">
        <v>79</v>
      </c>
      <c r="DR78" s="1">
        <f ca="1">IF(DP78/DQ78=INT(DP78/DQ78),1,0)</f>
        <v>0</v>
      </c>
      <c r="DS78" s="1">
        <f ca="1">IF(DR78=0,DP78,DP78/DQ78)</f>
        <v>1</v>
      </c>
      <c r="DT78" s="1">
        <v>83</v>
      </c>
      <c r="DU78" s="1">
        <f ca="1">IF(DS78/DT78=INT(DS78/DT78),1,0)</f>
        <v>0</v>
      </c>
      <c r="DV78" s="1">
        <f ca="1">IF(DU78=0,DS78,DS78/DT78)</f>
        <v>1</v>
      </c>
      <c r="DW78" s="1">
        <v>89</v>
      </c>
      <c r="DX78" s="1">
        <f ca="1">IF(DV78/DW78=INT(DV78/DW78),1,0)</f>
        <v>0</v>
      </c>
      <c r="DY78" s="1">
        <f ca="1">IF(DX78=0,DV78,DV78/DW78)</f>
        <v>1</v>
      </c>
      <c r="DZ78" s="1">
        <v>97</v>
      </c>
      <c r="EA78" s="1">
        <f ca="1">IF(DY78/DZ78=INT(DY78/DZ78),1,0)</f>
        <v>0</v>
      </c>
      <c r="EB78" s="1">
        <f ca="1">IF(EA78=0,DY78,DY78/DZ78)</f>
        <v>1</v>
      </c>
      <c r="EC78" s="1">
        <v>101</v>
      </c>
      <c r="ED78" s="1">
        <f ca="1">IF(EB78/EC78=INT(EB78/EC78),1,0)</f>
        <v>0</v>
      </c>
      <c r="EE78" s="1">
        <f ca="1">IF(ED78=0,EB78,EB78/EC78)</f>
        <v>1</v>
      </c>
      <c r="EF78" s="1">
        <v>103</v>
      </c>
      <c r="EG78" s="1">
        <f ca="1">IF(EE78/EF78=INT(EE78/EF78),1,0)</f>
        <v>0</v>
      </c>
      <c r="EH78" s="1">
        <f ca="1">IF(EG78=0,EE78,EE78/EF78)</f>
        <v>1</v>
      </c>
      <c r="EI78" s="1">
        <v>107</v>
      </c>
      <c r="EJ78" s="1">
        <f ca="1">IF(EH78/EI78=INT(EH78/EI78),1,0)</f>
        <v>0</v>
      </c>
      <c r="EK78" s="1">
        <f ca="1">IF(EJ78=0,EH78,EH78/EI78)</f>
        <v>1</v>
      </c>
      <c r="EL78" s="1">
        <v>109</v>
      </c>
      <c r="EM78" s="1">
        <f ca="1">IF(EK78/EL78=INT(EK78/EL78),1,0)</f>
        <v>0</v>
      </c>
      <c r="EN78" s="1">
        <f ca="1">IF(EM78=0,EK78,EK78/EL78)</f>
        <v>1</v>
      </c>
      <c r="EO78" s="1">
        <v>113</v>
      </c>
      <c r="EP78" s="1">
        <f ca="1">IF(EN78/EO78=INT(EN78/EO78),1,0)</f>
        <v>0</v>
      </c>
      <c r="EQ78" s="1">
        <f ca="1">IF(EP78=0,EN78,EN78/EO78)</f>
        <v>1</v>
      </c>
      <c r="ER78" s="1">
        <v>127</v>
      </c>
      <c r="ES78" s="1">
        <f ca="1">IF(EQ78/ER78=INT(EQ78/ER78),1,0)</f>
        <v>0</v>
      </c>
      <c r="ET78" s="1">
        <f ca="1">IF(ES78=0,EQ78,EQ78/ER78)</f>
        <v>1</v>
      </c>
      <c r="EU78" s="1">
        <v>131</v>
      </c>
      <c r="EV78" s="1">
        <f ca="1">IF(ET78/EU78=INT(ET78/EU78),1,0)</f>
        <v>0</v>
      </c>
      <c r="EW78" s="1">
        <f ca="1">IF(EV78=0,ET78,ET78/EU78)</f>
        <v>1</v>
      </c>
      <c r="EX78" s="1">
        <v>137</v>
      </c>
      <c r="EY78" s="1">
        <f ca="1">IF(EW78/EX78=INT(EW78/EX78),1,0)</f>
        <v>0</v>
      </c>
      <c r="EZ78" s="1">
        <f ca="1">IF(EY78=0,EW78,EW78/EX78)</f>
        <v>1</v>
      </c>
      <c r="FA78" s="1">
        <v>139</v>
      </c>
      <c r="FB78" s="1">
        <f ca="1">IF(EZ78/FA78=INT(EZ78/FA78),1,0)</f>
        <v>0</v>
      </c>
      <c r="FC78" s="1">
        <f ca="1">IF(FB78=0,EZ78,EZ78/FA78)</f>
        <v>1</v>
      </c>
      <c r="FD78" s="1">
        <v>149</v>
      </c>
      <c r="FE78" s="1">
        <f ca="1">IF(FC78/FD78=INT(FC78/FD78),1,0)</f>
        <v>0</v>
      </c>
      <c r="FF78" s="1">
        <f ca="1">IF(FE78=0,FC78,FC78/FD78)</f>
        <v>1</v>
      </c>
      <c r="FG78" s="1"/>
      <c r="FH78" s="1">
        <f ca="1">8*AF78+4*AI78+2*AL78+AO78</f>
        <v>1</v>
      </c>
      <c r="FI78" s="1">
        <f ca="1">4*AR78+2*AU78+AX78</f>
        <v>0</v>
      </c>
      <c r="FJ78" s="1">
        <f ca="1">2*BA78+BD78</f>
        <v>0</v>
      </c>
      <c r="FK78" s="1">
        <f ca="1">2*BG78+BJ78</f>
        <v>0</v>
      </c>
      <c r="FL78" s="1">
        <f ca="1">2*BM78+BP78</f>
        <v>1</v>
      </c>
      <c r="FM78" s="1">
        <f ca="1">2*BS78+BV78</f>
        <v>0</v>
      </c>
      <c r="FN78" s="1">
        <f ca="1">BY78</f>
        <v>0</v>
      </c>
      <c r="FO78" s="1">
        <f ca="1">CB78</f>
        <v>0</v>
      </c>
      <c r="FP78" s="1">
        <f ca="1">CE78</f>
        <v>0</v>
      </c>
      <c r="FQ78" s="1">
        <f ca="1">CH78</f>
        <v>0</v>
      </c>
      <c r="FR78" s="1">
        <f ca="1">CK78</f>
        <v>0</v>
      </c>
      <c r="FS78">
        <f ca="1">CN78</f>
        <v>0</v>
      </c>
      <c r="FT78">
        <f ca="1">CQ78</f>
        <v>0</v>
      </c>
      <c r="FU78">
        <f ca="1">CT78</f>
        <v>0</v>
      </c>
      <c r="FV78">
        <f ca="1">CW78</f>
        <v>0</v>
      </c>
      <c r="FW78">
        <f ca="1">CZ78</f>
        <v>0</v>
      </c>
      <c r="FX78">
        <f ca="1">DC78</f>
        <v>0</v>
      </c>
      <c r="FY78">
        <f ca="1">DF78</f>
        <v>0</v>
      </c>
      <c r="FZ78">
        <f ca="1">DI78</f>
        <v>0</v>
      </c>
      <c r="GA78">
        <f ca="1">DL78</f>
        <v>0</v>
      </c>
      <c r="GB78">
        <f ca="1">DO78</f>
        <v>0</v>
      </c>
      <c r="GC78">
        <f ca="1">DR78</f>
        <v>0</v>
      </c>
      <c r="GD78">
        <f ca="1">DU78</f>
        <v>0</v>
      </c>
      <c r="GE78">
        <f ca="1">DX78</f>
        <v>0</v>
      </c>
      <c r="GF78">
        <f ca="1">EA78</f>
        <v>0</v>
      </c>
      <c r="GG78">
        <f ca="1">ED78</f>
        <v>0</v>
      </c>
      <c r="GH78">
        <f ca="1">EG78</f>
        <v>0</v>
      </c>
      <c r="GI78">
        <f ca="1">EJ78</f>
        <v>0</v>
      </c>
      <c r="GJ78">
        <f ca="1">EM78</f>
        <v>0</v>
      </c>
      <c r="GK78">
        <f ca="1">EP78</f>
        <v>0</v>
      </c>
      <c r="GL78">
        <f ca="1">ES78</f>
        <v>0</v>
      </c>
      <c r="GM78">
        <f ca="1">EV78</f>
        <v>0</v>
      </c>
      <c r="GN78">
        <f ca="1">EY78</f>
        <v>0</v>
      </c>
      <c r="GO78">
        <f ca="1">FB78</f>
        <v>0</v>
      </c>
      <c r="GP78">
        <f ca="1">FE78</f>
        <v>0</v>
      </c>
      <c r="GQ78">
        <f ca="1">AD78</f>
        <v>22</v>
      </c>
      <c r="GR78">
        <f ca="1">GQ78/GQ81</f>
        <v>11</v>
      </c>
    </row>
    <row r="79" spans="2:221" ht="6" hidden="1" customHeight="1" x14ac:dyDescent="0.25">
      <c r="B79" s="80"/>
      <c r="C79" s="71"/>
      <c r="D79" s="71"/>
      <c r="E79" s="104"/>
      <c r="F79" s="122"/>
      <c r="G79" s="104"/>
      <c r="H79" s="71"/>
      <c r="I79" s="75"/>
      <c r="M79" s="162"/>
      <c r="AB79">
        <f ca="1">AB78+INT(AC78/AC79)</f>
        <v>0</v>
      </c>
      <c r="AC79" s="1">
        <f ca="1">IF(Y74&gt;AC78,INT((RAND()*(Z74-Y74+1)+Y74)),INT((RAND()*(Z74-AC78)+AC78+1)))</f>
        <v>30</v>
      </c>
      <c r="AD79">
        <f ca="1">AC79</f>
        <v>30</v>
      </c>
      <c r="AE79">
        <v>256</v>
      </c>
      <c r="AF79" s="1">
        <f ca="1">IF(AD79/AE79=INT(AD79/AE79),1,0)</f>
        <v>0</v>
      </c>
      <c r="AG79" s="1">
        <f ca="1">IF(AF79=0,AD79,AD79/AE79)</f>
        <v>30</v>
      </c>
      <c r="AH79" s="1">
        <v>16</v>
      </c>
      <c r="AI79" s="1">
        <f ca="1">IF(AG79/AH79=INT(AG79/AH79),1,0)</f>
        <v>0</v>
      </c>
      <c r="AJ79" s="1">
        <f ca="1">IF(AI79=0,AG79,AG79/AH79)</f>
        <v>30</v>
      </c>
      <c r="AK79" s="1">
        <v>4</v>
      </c>
      <c r="AL79" s="1">
        <f ca="1">IF(AJ79/AK79=INT(AJ79/AK79),1,0)</f>
        <v>0</v>
      </c>
      <c r="AM79" s="1">
        <f ca="1">IF(AL79=0,AJ79,AJ79/AK79)</f>
        <v>30</v>
      </c>
      <c r="AN79" s="1">
        <v>2</v>
      </c>
      <c r="AO79" s="1">
        <f ca="1">IF(AM79/AN79=INT(AM79/AN79),1,0)</f>
        <v>1</v>
      </c>
      <c r="AP79" s="1">
        <f ca="1">IF(AO79=0,AM79,AM79/AN79)</f>
        <v>15</v>
      </c>
      <c r="AQ79" s="1">
        <v>81</v>
      </c>
      <c r="AR79" s="1">
        <f ca="1">IF(AP79/AQ79=INT(AP79/AQ79),1,0)</f>
        <v>0</v>
      </c>
      <c r="AS79" s="1">
        <f ca="1">IF(AR79=0,AP79,AP79/AQ79)</f>
        <v>15</v>
      </c>
      <c r="AT79" s="1">
        <v>9</v>
      </c>
      <c r="AU79" s="1">
        <f ca="1">IF(AS79/AT79=INT(AS79/AT79),1,0)</f>
        <v>0</v>
      </c>
      <c r="AV79" s="1">
        <f ca="1">IF(AU79=0,AS79,AS79/AT79)</f>
        <v>15</v>
      </c>
      <c r="AW79" s="1">
        <v>3</v>
      </c>
      <c r="AX79" s="1">
        <f ca="1">IF(AV79/AW79=INT(AV79/AW79),1,0)</f>
        <v>1</v>
      </c>
      <c r="AY79" s="1">
        <f ca="1">IF(AX79=0,AV79,AV79/AW79)</f>
        <v>5</v>
      </c>
      <c r="AZ79" s="1">
        <v>25</v>
      </c>
      <c r="BA79" s="1">
        <f ca="1">IF(AY79/AZ79=INT(AY79/AZ79),1,0)</f>
        <v>0</v>
      </c>
      <c r="BB79" s="1">
        <f ca="1">IF(BA79=0,AY79,AY79/AZ79)</f>
        <v>5</v>
      </c>
      <c r="BC79" s="1">
        <v>5</v>
      </c>
      <c r="BD79" s="1">
        <f ca="1">IF(BB79/BC79=INT(BB79/BC79),1,0)</f>
        <v>1</v>
      </c>
      <c r="BE79" s="1">
        <f ca="1">IF(BD79=0,BB79,BB79/BC79)</f>
        <v>1</v>
      </c>
      <c r="BF79" s="1">
        <v>49</v>
      </c>
      <c r="BG79" s="1">
        <f ca="1">IF(BE79/BF79=INT(BE79/BF79),1,0)</f>
        <v>0</v>
      </c>
      <c r="BH79" s="1">
        <f ca="1">IF(BG79=0,BE79,BE79/BF79)</f>
        <v>1</v>
      </c>
      <c r="BI79" s="1">
        <v>7</v>
      </c>
      <c r="BJ79" s="1">
        <f ca="1">IF(BH79/BI79=INT(BH79/BI79),1,0)</f>
        <v>0</v>
      </c>
      <c r="BK79" s="1">
        <f ca="1">IF(BJ79=0,BH79,BH79/BI79)</f>
        <v>1</v>
      </c>
      <c r="BL79" s="1">
        <v>121</v>
      </c>
      <c r="BM79" s="1">
        <f ca="1">IF(BK79/BL79=INT(BK79/BL79),1,0)</f>
        <v>0</v>
      </c>
      <c r="BN79" s="1">
        <f ca="1">IF(BM79=0,BK79,BK79/BL79)</f>
        <v>1</v>
      </c>
      <c r="BO79" s="1">
        <v>11</v>
      </c>
      <c r="BP79" s="1">
        <f ca="1">IF(BN79/BO79=INT(BN79/BO79),1,0)</f>
        <v>0</v>
      </c>
      <c r="BQ79" s="1">
        <f ca="1">IF(BP79=0,BN79,BN79/BO79)</f>
        <v>1</v>
      </c>
      <c r="BR79" s="1">
        <v>169</v>
      </c>
      <c r="BS79" s="1">
        <f ca="1">IF(BQ79/BR79=INT(BQ79/BR79),1,0)</f>
        <v>0</v>
      </c>
      <c r="BT79" s="1">
        <f ca="1">IF(BS79=0,BQ79,BQ79/BR79)</f>
        <v>1</v>
      </c>
      <c r="BU79" s="1">
        <v>13</v>
      </c>
      <c r="BV79" s="1">
        <f ca="1">IF(BT79/BU79=INT(BT79/BU79),1,0)</f>
        <v>0</v>
      </c>
      <c r="BW79" s="1">
        <f ca="1">IF(BV79=0,BT79,BT79/BU79)</f>
        <v>1</v>
      </c>
      <c r="BX79" s="1">
        <v>17</v>
      </c>
      <c r="BY79" s="1">
        <f ca="1">IF(BW79/BX79=INT(BW79/BX79),1,0)</f>
        <v>0</v>
      </c>
      <c r="BZ79" s="1">
        <f ca="1">IF(BY79=0,BW79,BW79/BX79)</f>
        <v>1</v>
      </c>
      <c r="CA79" s="1">
        <v>19</v>
      </c>
      <c r="CB79" s="1">
        <f ca="1">IF(BZ79/CA79=INT(BZ79/CA79),1,0)</f>
        <v>0</v>
      </c>
      <c r="CC79" s="1">
        <f ca="1">IF(CB79=0,BZ79,BZ79/CA79)</f>
        <v>1</v>
      </c>
      <c r="CD79" s="1">
        <v>23</v>
      </c>
      <c r="CE79" s="1">
        <f ca="1">IF(CC79/CD79=INT(CC79/CD79),1,0)</f>
        <v>0</v>
      </c>
      <c r="CF79" s="1">
        <f ca="1">IF(CE79=0,CC79,CC79/CD79)</f>
        <v>1</v>
      </c>
      <c r="CG79" s="1">
        <v>29</v>
      </c>
      <c r="CH79" s="1">
        <f ca="1">IF(CF79/CG79=INT(CF79/CG79),1,0)</f>
        <v>0</v>
      </c>
      <c r="CI79" s="1">
        <f ca="1">IF(CH79=0,CF79,CF79/CG79)</f>
        <v>1</v>
      </c>
      <c r="CJ79" s="1">
        <v>31</v>
      </c>
      <c r="CK79" s="1">
        <f ca="1">IF(CI79/CJ79=INT(CI79/CJ79),1,0)</f>
        <v>0</v>
      </c>
      <c r="CL79" s="1">
        <f ca="1">IF(CK79=0,CI79,CI79/CJ79)</f>
        <v>1</v>
      </c>
      <c r="CM79" s="1">
        <v>37</v>
      </c>
      <c r="CN79" s="1">
        <f ca="1">IF(CL79/CM79=INT(CL79/CM79),1,0)</f>
        <v>0</v>
      </c>
      <c r="CO79" s="1">
        <f ca="1">IF(CN79=0,CL79,CL79/CM79)</f>
        <v>1</v>
      </c>
      <c r="CP79" s="1">
        <v>41</v>
      </c>
      <c r="CQ79" s="1">
        <f ca="1">IF(CO79/CP79=INT(CO79/CP79),1,0)</f>
        <v>0</v>
      </c>
      <c r="CR79" s="1">
        <f ca="1">IF(CQ79=0,CO79,CO79/CP79)</f>
        <v>1</v>
      </c>
      <c r="CS79" s="1">
        <v>43</v>
      </c>
      <c r="CT79" s="1">
        <f ca="1">IF(CR79/CS79=INT(CR79/CS79),1,0)</f>
        <v>0</v>
      </c>
      <c r="CU79" s="1">
        <f ca="1">IF(CT79=0,CR79,CR79/CS79)</f>
        <v>1</v>
      </c>
      <c r="CV79" s="1">
        <v>47</v>
      </c>
      <c r="CW79" s="1">
        <f ca="1">IF(CU79/CV79=INT(CU79/CV79),1,0)</f>
        <v>0</v>
      </c>
      <c r="CX79" s="1">
        <f ca="1">IF(CW79=0,CU79,CU79/CV79)</f>
        <v>1</v>
      </c>
      <c r="CY79" s="1">
        <v>53</v>
      </c>
      <c r="CZ79" s="1">
        <f ca="1">IF(CX79/CY79=INT(CX79/CY79),1,0)</f>
        <v>0</v>
      </c>
      <c r="DA79" s="1">
        <f ca="1">IF(CZ79=0,CX79,CX79/CY79)</f>
        <v>1</v>
      </c>
      <c r="DB79" s="1">
        <v>59</v>
      </c>
      <c r="DC79" s="1">
        <f ca="1">IF(DA79/DB79=INT(DA79/DB79),1,0)</f>
        <v>0</v>
      </c>
      <c r="DD79" s="1">
        <f ca="1">IF(DC79=0,DA79,DA79/DB79)</f>
        <v>1</v>
      </c>
      <c r="DE79" s="1">
        <v>61</v>
      </c>
      <c r="DF79" s="1">
        <f ca="1">IF(DD79/DE79=INT(DD79/DE79),1,0)</f>
        <v>0</v>
      </c>
      <c r="DG79" s="1">
        <f ca="1">IF(DF79=0,DD79,DD79/DE79)</f>
        <v>1</v>
      </c>
      <c r="DH79" s="1">
        <v>67</v>
      </c>
      <c r="DI79" s="1">
        <f ca="1">IF(DG79/DH79=INT(DG79/DH79),1,0)</f>
        <v>0</v>
      </c>
      <c r="DJ79" s="1">
        <f ca="1">IF(DI79=0,DG79,DG79/DH79)</f>
        <v>1</v>
      </c>
      <c r="DK79" s="1">
        <v>71</v>
      </c>
      <c r="DL79" s="1">
        <f ca="1">IF(DJ79/DK79=INT(DJ79/DK79),1,0)</f>
        <v>0</v>
      </c>
      <c r="DM79" s="1">
        <f ca="1">IF(DL79=0,DJ79,DJ79/DK79)</f>
        <v>1</v>
      </c>
      <c r="DN79" s="1">
        <v>73</v>
      </c>
      <c r="DO79" s="1">
        <f ca="1">IF(DM79/DN79=INT(DM79/DN79),1,0)</f>
        <v>0</v>
      </c>
      <c r="DP79" s="1">
        <f ca="1">IF(DO79=0,DM79,DM79/DN79)</f>
        <v>1</v>
      </c>
      <c r="DQ79" s="1">
        <v>79</v>
      </c>
      <c r="DR79" s="1">
        <f ca="1">IF(DP79/DQ79=INT(DP79/DQ79),1,0)</f>
        <v>0</v>
      </c>
      <c r="DS79" s="1">
        <f ca="1">IF(DR79=0,DP79,DP79/DQ79)</f>
        <v>1</v>
      </c>
      <c r="DT79" s="1">
        <v>83</v>
      </c>
      <c r="DU79" s="1">
        <f ca="1">IF(DS79/DT79=INT(DS79/DT79),1,0)</f>
        <v>0</v>
      </c>
      <c r="DV79" s="1">
        <f ca="1">IF(DU79=0,DS79,DS79/DT79)</f>
        <v>1</v>
      </c>
      <c r="DW79" s="1">
        <v>89</v>
      </c>
      <c r="DX79" s="1">
        <f ca="1">IF(DV79/DW79=INT(DV79/DW79),1,0)</f>
        <v>0</v>
      </c>
      <c r="DY79" s="1">
        <f ca="1">IF(DX79=0,DV79,DV79/DW79)</f>
        <v>1</v>
      </c>
      <c r="DZ79" s="1">
        <v>97</v>
      </c>
      <c r="EA79" s="1">
        <f ca="1">IF(DY79/DZ79=INT(DY79/DZ79),1,0)</f>
        <v>0</v>
      </c>
      <c r="EB79" s="1">
        <f ca="1">IF(EA79=0,DY79,DY79/DZ79)</f>
        <v>1</v>
      </c>
      <c r="EC79" s="1">
        <v>101</v>
      </c>
      <c r="ED79" s="1">
        <f ca="1">IF(EB79/EC79=INT(EB79/EC79),1,0)</f>
        <v>0</v>
      </c>
      <c r="EE79" s="1">
        <f ca="1">IF(ED79=0,EB79,EB79/EC79)</f>
        <v>1</v>
      </c>
      <c r="EF79" s="1">
        <v>103</v>
      </c>
      <c r="EG79" s="1">
        <f ca="1">IF(EE79/EF79=INT(EE79/EF79),1,0)</f>
        <v>0</v>
      </c>
      <c r="EH79" s="1">
        <f ca="1">IF(EG79=0,EE79,EE79/EF79)</f>
        <v>1</v>
      </c>
      <c r="EI79" s="1">
        <v>107</v>
      </c>
      <c r="EJ79" s="1">
        <f ca="1">IF(EH79/EI79=INT(EH79/EI79),1,0)</f>
        <v>0</v>
      </c>
      <c r="EK79" s="1">
        <f ca="1">IF(EJ79=0,EH79,EH79/EI79)</f>
        <v>1</v>
      </c>
      <c r="EL79" s="1">
        <v>109</v>
      </c>
      <c r="EM79" s="1">
        <f ca="1">IF(EK79/EL79=INT(EK79/EL79),1,0)</f>
        <v>0</v>
      </c>
      <c r="EN79" s="1">
        <f ca="1">IF(EM79=0,EK79,EK79/EL79)</f>
        <v>1</v>
      </c>
      <c r="EO79" s="1">
        <v>113</v>
      </c>
      <c r="EP79" s="1">
        <f ca="1">IF(EN79/EO79=INT(EN79/EO79),1,0)</f>
        <v>0</v>
      </c>
      <c r="EQ79" s="1">
        <f ca="1">IF(EP79=0,EN79,EN79/EO79)</f>
        <v>1</v>
      </c>
      <c r="ER79" s="1">
        <v>127</v>
      </c>
      <c r="ES79" s="1">
        <f ca="1">IF(EQ79/ER79=INT(EQ79/ER79),1,0)</f>
        <v>0</v>
      </c>
      <c r="ET79" s="1">
        <f ca="1">IF(ES79=0,EQ79,EQ79/ER79)</f>
        <v>1</v>
      </c>
      <c r="EU79" s="1">
        <v>131</v>
      </c>
      <c r="EV79" s="1">
        <f ca="1">IF(ET79/EU79=INT(ET79/EU79),1,0)</f>
        <v>0</v>
      </c>
      <c r="EW79" s="1">
        <f ca="1">IF(EV79=0,ET79,ET79/EU79)</f>
        <v>1</v>
      </c>
      <c r="EX79" s="1">
        <v>137</v>
      </c>
      <c r="EY79" s="1">
        <f ca="1">IF(EW79/EX79=INT(EW79/EX79),1,0)</f>
        <v>0</v>
      </c>
      <c r="EZ79" s="1">
        <f ca="1">IF(EY79=0,EW79,EW79/EX79)</f>
        <v>1</v>
      </c>
      <c r="FA79" s="1">
        <v>139</v>
      </c>
      <c r="FB79" s="1">
        <f ca="1">IF(EZ79/FA79=INT(EZ79/FA79),1,0)</f>
        <v>0</v>
      </c>
      <c r="FC79" s="1">
        <f ca="1">IF(FB79=0,EZ79,EZ79/FA79)</f>
        <v>1</v>
      </c>
      <c r="FD79" s="1">
        <v>149</v>
      </c>
      <c r="FE79" s="1">
        <f ca="1">IF(FC79/FD79=INT(FC79/FD79),1,0)</f>
        <v>0</v>
      </c>
      <c r="FF79" s="1">
        <f ca="1">IF(FE79=0,FC79,FC79/FD79)</f>
        <v>1</v>
      </c>
      <c r="FG79" s="1"/>
      <c r="FH79" s="1">
        <f ca="1">8*AF79+4*AI79+2*AL79+AO79</f>
        <v>1</v>
      </c>
      <c r="FI79" s="1">
        <f ca="1">4*AR79+2*AU79+AX79</f>
        <v>1</v>
      </c>
      <c r="FJ79" s="1">
        <f ca="1">2*BA79+BD79</f>
        <v>1</v>
      </c>
      <c r="FK79" s="1">
        <f ca="1">2*BG79+BJ79</f>
        <v>0</v>
      </c>
      <c r="FL79" s="1">
        <f ca="1">2*BM79+BP79</f>
        <v>0</v>
      </c>
      <c r="FM79" s="1">
        <f ca="1">2*BS79+BV79</f>
        <v>0</v>
      </c>
      <c r="FN79" s="1">
        <f ca="1">BY79</f>
        <v>0</v>
      </c>
      <c r="FO79" s="1">
        <f ca="1">CB79</f>
        <v>0</v>
      </c>
      <c r="FP79" s="1">
        <f ca="1">CE79</f>
        <v>0</v>
      </c>
      <c r="FQ79" s="1">
        <f ca="1">CH79</f>
        <v>0</v>
      </c>
      <c r="FR79" s="1">
        <f ca="1">CK79</f>
        <v>0</v>
      </c>
      <c r="FS79">
        <f ca="1">CN79</f>
        <v>0</v>
      </c>
      <c r="FT79">
        <f ca="1">CQ79</f>
        <v>0</v>
      </c>
      <c r="FU79">
        <f ca="1">CT79</f>
        <v>0</v>
      </c>
      <c r="FV79">
        <f ca="1">CW79</f>
        <v>0</v>
      </c>
      <c r="FW79">
        <f ca="1">CZ79</f>
        <v>0</v>
      </c>
      <c r="FX79">
        <f ca="1">DC79</f>
        <v>0</v>
      </c>
      <c r="FY79">
        <f ca="1">DF79</f>
        <v>0</v>
      </c>
      <c r="FZ79">
        <f ca="1">DI79</f>
        <v>0</v>
      </c>
      <c r="GA79">
        <f ca="1">DL79</f>
        <v>0</v>
      </c>
      <c r="GB79">
        <f ca="1">DO79</f>
        <v>0</v>
      </c>
      <c r="GC79">
        <f ca="1">DR79</f>
        <v>0</v>
      </c>
      <c r="GD79">
        <f ca="1">DU79</f>
        <v>0</v>
      </c>
      <c r="GE79">
        <f ca="1">DX79</f>
        <v>0</v>
      </c>
      <c r="GF79">
        <f ca="1">EA79</f>
        <v>0</v>
      </c>
      <c r="GG79">
        <f ca="1">ED79</f>
        <v>0</v>
      </c>
      <c r="GH79">
        <f ca="1">EG79</f>
        <v>0</v>
      </c>
      <c r="GI79">
        <f ca="1">EJ79</f>
        <v>0</v>
      </c>
      <c r="GJ79">
        <f ca="1">EM79</f>
        <v>0</v>
      </c>
      <c r="GK79">
        <f ca="1">EP79</f>
        <v>0</v>
      </c>
      <c r="GL79">
        <f ca="1">ES79</f>
        <v>0</v>
      </c>
      <c r="GM79">
        <f ca="1">EV79</f>
        <v>0</v>
      </c>
      <c r="GN79">
        <f ca="1">EY79</f>
        <v>0</v>
      </c>
      <c r="GO79">
        <f ca="1">FB79</f>
        <v>0</v>
      </c>
      <c r="GP79">
        <f ca="1">FE79</f>
        <v>0</v>
      </c>
      <c r="GQ79">
        <f ca="1">AD79</f>
        <v>30</v>
      </c>
      <c r="GR79">
        <f ca="1">GQ79/GQ81</f>
        <v>15</v>
      </c>
    </row>
    <row r="80" spans="2:221" ht="6" hidden="1" customHeight="1" x14ac:dyDescent="0.25">
      <c r="B80" s="80"/>
      <c r="C80" s="71"/>
      <c r="D80" s="71"/>
      <c r="E80" s="104"/>
      <c r="F80" s="122"/>
      <c r="G80" s="104"/>
      <c r="H80" s="71"/>
      <c r="I80" s="75"/>
      <c r="M80" s="162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>
        <f t="shared" ref="FH80:GP80" ca="1" si="192">IF(FH78&lt;FH79,FH78,FH79)</f>
        <v>1</v>
      </c>
      <c r="FI80" s="1">
        <f t="shared" ca="1" si="192"/>
        <v>0</v>
      </c>
      <c r="FJ80" s="1">
        <f t="shared" ca="1" si="192"/>
        <v>0</v>
      </c>
      <c r="FK80" s="1">
        <f t="shared" ca="1" si="192"/>
        <v>0</v>
      </c>
      <c r="FL80" s="1">
        <f t="shared" ca="1" si="192"/>
        <v>0</v>
      </c>
      <c r="FM80" s="1">
        <f t="shared" ca="1" si="192"/>
        <v>0</v>
      </c>
      <c r="FN80" s="1">
        <f t="shared" ca="1" si="192"/>
        <v>0</v>
      </c>
      <c r="FO80" s="1">
        <f t="shared" ca="1" si="192"/>
        <v>0</v>
      </c>
      <c r="FP80" s="1">
        <f t="shared" ca="1" si="192"/>
        <v>0</v>
      </c>
      <c r="FQ80" s="1">
        <f t="shared" ca="1" si="192"/>
        <v>0</v>
      </c>
      <c r="FR80" s="1">
        <f t="shared" ca="1" si="192"/>
        <v>0</v>
      </c>
      <c r="FS80" s="1">
        <f t="shared" ca="1" si="192"/>
        <v>0</v>
      </c>
      <c r="FT80" s="1">
        <f t="shared" ca="1" si="192"/>
        <v>0</v>
      </c>
      <c r="FU80" s="1">
        <f t="shared" ca="1" si="192"/>
        <v>0</v>
      </c>
      <c r="FV80" s="1">
        <f t="shared" ca="1" si="192"/>
        <v>0</v>
      </c>
      <c r="FW80" s="1">
        <f t="shared" ca="1" si="192"/>
        <v>0</v>
      </c>
      <c r="FX80" s="1">
        <f t="shared" ca="1" si="192"/>
        <v>0</v>
      </c>
      <c r="FY80" s="1">
        <f t="shared" ca="1" si="192"/>
        <v>0</v>
      </c>
      <c r="FZ80" s="1">
        <f t="shared" ca="1" si="192"/>
        <v>0</v>
      </c>
      <c r="GA80" s="1">
        <f t="shared" ca="1" si="192"/>
        <v>0</v>
      </c>
      <c r="GB80" s="1">
        <f t="shared" ca="1" si="192"/>
        <v>0</v>
      </c>
      <c r="GC80" s="1">
        <f t="shared" ca="1" si="192"/>
        <v>0</v>
      </c>
      <c r="GD80" s="1">
        <f t="shared" ca="1" si="192"/>
        <v>0</v>
      </c>
      <c r="GE80" s="1">
        <f t="shared" ca="1" si="192"/>
        <v>0</v>
      </c>
      <c r="GF80" s="1">
        <f t="shared" ca="1" si="192"/>
        <v>0</v>
      </c>
      <c r="GG80" s="1">
        <f t="shared" ca="1" si="192"/>
        <v>0</v>
      </c>
      <c r="GH80" s="1">
        <f t="shared" ca="1" si="192"/>
        <v>0</v>
      </c>
      <c r="GI80" s="1">
        <f t="shared" ca="1" si="192"/>
        <v>0</v>
      </c>
      <c r="GJ80" s="1">
        <f t="shared" ca="1" si="192"/>
        <v>0</v>
      </c>
      <c r="GK80" s="1">
        <f t="shared" ca="1" si="192"/>
        <v>0</v>
      </c>
      <c r="GL80" s="1">
        <f t="shared" ca="1" si="192"/>
        <v>0</v>
      </c>
      <c r="GM80" s="1">
        <f t="shared" ca="1" si="192"/>
        <v>0</v>
      </c>
      <c r="GN80" s="1">
        <f t="shared" ca="1" si="192"/>
        <v>0</v>
      </c>
      <c r="GO80" s="1">
        <f t="shared" ca="1" si="192"/>
        <v>0</v>
      </c>
      <c r="GP80" s="1">
        <f t="shared" ca="1" si="192"/>
        <v>0</v>
      </c>
    </row>
    <row r="81" spans="2:221" ht="6" hidden="1" customHeight="1" x14ac:dyDescent="0.25">
      <c r="B81" s="80"/>
      <c r="C81" s="71"/>
      <c r="D81" s="71"/>
      <c r="E81" s="104"/>
      <c r="F81" s="122"/>
      <c r="G81" s="104"/>
      <c r="H81" s="71"/>
      <c r="I81" s="75"/>
      <c r="M81" s="162"/>
      <c r="AC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>
        <f ca="1">FH$3^FH80</f>
        <v>2</v>
      </c>
      <c r="FI81">
        <f t="shared" ref="FI81:GP81" ca="1" si="193">FI$3^FI80*FH81</f>
        <v>2</v>
      </c>
      <c r="FJ81">
        <f t="shared" ca="1" si="193"/>
        <v>2</v>
      </c>
      <c r="FK81">
        <f t="shared" ca="1" si="193"/>
        <v>2</v>
      </c>
      <c r="FL81">
        <f t="shared" ca="1" si="193"/>
        <v>2</v>
      </c>
      <c r="FM81">
        <f t="shared" ca="1" si="193"/>
        <v>2</v>
      </c>
      <c r="FN81">
        <f t="shared" ca="1" si="193"/>
        <v>2</v>
      </c>
      <c r="FO81">
        <f t="shared" ca="1" si="193"/>
        <v>2</v>
      </c>
      <c r="FP81">
        <f t="shared" ca="1" si="193"/>
        <v>2</v>
      </c>
      <c r="FQ81">
        <f t="shared" ca="1" si="193"/>
        <v>2</v>
      </c>
      <c r="FR81">
        <f t="shared" ca="1" si="193"/>
        <v>2</v>
      </c>
      <c r="FS81">
        <f t="shared" ca="1" si="193"/>
        <v>2</v>
      </c>
      <c r="FT81">
        <f t="shared" ca="1" si="193"/>
        <v>2</v>
      </c>
      <c r="FU81">
        <f t="shared" ca="1" si="193"/>
        <v>2</v>
      </c>
      <c r="FV81">
        <f t="shared" ca="1" si="193"/>
        <v>2</v>
      </c>
      <c r="FW81">
        <f t="shared" ca="1" si="193"/>
        <v>2</v>
      </c>
      <c r="FX81">
        <f t="shared" ca="1" si="193"/>
        <v>2</v>
      </c>
      <c r="FY81">
        <f t="shared" ca="1" si="193"/>
        <v>2</v>
      </c>
      <c r="FZ81">
        <f t="shared" ca="1" si="193"/>
        <v>2</v>
      </c>
      <c r="GA81">
        <f t="shared" ca="1" si="193"/>
        <v>2</v>
      </c>
      <c r="GB81">
        <f t="shared" ca="1" si="193"/>
        <v>2</v>
      </c>
      <c r="GC81">
        <f t="shared" ca="1" si="193"/>
        <v>2</v>
      </c>
      <c r="GD81">
        <f t="shared" ca="1" si="193"/>
        <v>2</v>
      </c>
      <c r="GE81">
        <f t="shared" ca="1" si="193"/>
        <v>2</v>
      </c>
      <c r="GF81">
        <f t="shared" ca="1" si="193"/>
        <v>2</v>
      </c>
      <c r="GG81">
        <f t="shared" ca="1" si="193"/>
        <v>2</v>
      </c>
      <c r="GH81">
        <f t="shared" ca="1" si="193"/>
        <v>2</v>
      </c>
      <c r="GI81">
        <f t="shared" ca="1" si="193"/>
        <v>2</v>
      </c>
      <c r="GJ81">
        <f t="shared" ca="1" si="193"/>
        <v>2</v>
      </c>
      <c r="GK81">
        <f t="shared" ca="1" si="193"/>
        <v>2</v>
      </c>
      <c r="GL81">
        <f t="shared" ca="1" si="193"/>
        <v>2</v>
      </c>
      <c r="GM81">
        <f t="shared" ca="1" si="193"/>
        <v>2</v>
      </c>
      <c r="GN81">
        <f t="shared" ca="1" si="193"/>
        <v>2</v>
      </c>
      <c r="GO81">
        <f t="shared" ca="1" si="193"/>
        <v>2</v>
      </c>
      <c r="GP81">
        <f t="shared" ca="1" si="193"/>
        <v>2</v>
      </c>
      <c r="GQ81">
        <f ca="1">GP81</f>
        <v>2</v>
      </c>
    </row>
    <row r="82" spans="2:221" ht="6" hidden="1" customHeight="1" x14ac:dyDescent="0.25">
      <c r="B82" s="80"/>
      <c r="C82" s="71"/>
      <c r="D82" s="71"/>
      <c r="E82" s="104"/>
      <c r="F82" s="122"/>
      <c r="G82" s="104"/>
      <c r="H82" s="71"/>
      <c r="I82" s="75"/>
      <c r="M82" s="162"/>
      <c r="AA82" t="s">
        <v>29</v>
      </c>
      <c r="AB82" s="1">
        <f ca="1">GU76</f>
        <v>1</v>
      </c>
      <c r="AC82" s="1">
        <f ca="1">GU74</f>
        <v>9</v>
      </c>
      <c r="AD82">
        <f ca="1">AC82-AC83*(AB83-AB82)</f>
        <v>9</v>
      </c>
      <c r="AE82">
        <v>256</v>
      </c>
      <c r="AF82" s="1">
        <f ca="1">IF(AD82/AE82=INT(AD82/AE82),1,0)</f>
        <v>0</v>
      </c>
      <c r="AG82" s="1">
        <f ca="1">IF(AF82=0,AD82,AD82/AE82)</f>
        <v>9</v>
      </c>
      <c r="AH82" s="1">
        <v>16</v>
      </c>
      <c r="AI82" s="1">
        <f ca="1">IF(AG82/AH82=INT(AG82/AH82),1,0)</f>
        <v>0</v>
      </c>
      <c r="AJ82" s="1">
        <f ca="1">IF(AI82=0,AG82,AG82/AH82)</f>
        <v>9</v>
      </c>
      <c r="AK82" s="1">
        <v>4</v>
      </c>
      <c r="AL82" s="1">
        <f ca="1">IF(AJ82/AK82=INT(AJ82/AK82),1,0)</f>
        <v>0</v>
      </c>
      <c r="AM82" s="1">
        <f ca="1">IF(AL82=0,AJ82,AJ82/AK82)</f>
        <v>9</v>
      </c>
      <c r="AN82" s="1">
        <v>2</v>
      </c>
      <c r="AO82" s="1">
        <f ca="1">IF(AM82/AN82=INT(AM82/AN82),1,0)</f>
        <v>0</v>
      </c>
      <c r="AP82" s="1">
        <f ca="1">IF(AO82=0,AM82,AM82/AN82)</f>
        <v>9</v>
      </c>
      <c r="AQ82" s="1">
        <v>81</v>
      </c>
      <c r="AR82" s="1">
        <f ca="1">IF(AP82/AQ82=INT(AP82/AQ82),1,0)</f>
        <v>0</v>
      </c>
      <c r="AS82" s="1">
        <f ca="1">IF(AR82=0,AP82,AP82/AQ82)</f>
        <v>9</v>
      </c>
      <c r="AT82" s="1">
        <v>9</v>
      </c>
      <c r="AU82" s="1">
        <f ca="1">IF(AS82/AT82=INT(AS82/AT82),1,0)</f>
        <v>1</v>
      </c>
      <c r="AV82" s="1">
        <f ca="1">IF(AU82=0,AS82,AS82/AT82)</f>
        <v>1</v>
      </c>
      <c r="AW82" s="1">
        <v>3</v>
      </c>
      <c r="AX82" s="1">
        <f ca="1">IF(AV82/AW82=INT(AV82/AW82),1,0)</f>
        <v>0</v>
      </c>
      <c r="AY82" s="1">
        <f ca="1">IF(AX82=0,AV82,AV82/AW82)</f>
        <v>1</v>
      </c>
      <c r="AZ82" s="1">
        <v>25</v>
      </c>
      <c r="BA82" s="1">
        <f ca="1">IF(AY82/AZ82=INT(AY82/AZ82),1,0)</f>
        <v>0</v>
      </c>
      <c r="BB82" s="1">
        <f ca="1">IF(BA82=0,AY82,AY82/AZ82)</f>
        <v>1</v>
      </c>
      <c r="BC82" s="1">
        <v>5</v>
      </c>
      <c r="BD82" s="1">
        <f ca="1">IF(BB82/BC82=INT(BB82/BC82),1,0)</f>
        <v>0</v>
      </c>
      <c r="BE82" s="1">
        <f ca="1">IF(BD82=0,BB82,BB82/BC82)</f>
        <v>1</v>
      </c>
      <c r="BF82" s="1">
        <v>49</v>
      </c>
      <c r="BG82" s="1">
        <f ca="1">IF(BE82/BF82=INT(BE82/BF82),1,0)</f>
        <v>0</v>
      </c>
      <c r="BH82" s="1">
        <f ca="1">IF(BG82=0,BE82,BE82/BF82)</f>
        <v>1</v>
      </c>
      <c r="BI82" s="1">
        <v>7</v>
      </c>
      <c r="BJ82" s="1">
        <f ca="1">IF(BH82/BI82=INT(BH82/BI82),1,0)</f>
        <v>0</v>
      </c>
      <c r="BK82" s="1">
        <f ca="1">IF(BJ82=0,BH82,BH82/BI82)</f>
        <v>1</v>
      </c>
      <c r="BL82" s="1">
        <v>121</v>
      </c>
      <c r="BM82" s="1">
        <f ca="1">IF(BK82/BL82=INT(BK82/BL82),1,0)</f>
        <v>0</v>
      </c>
      <c r="BN82" s="1">
        <f ca="1">IF(BM82=0,BK82,BK82/BL82)</f>
        <v>1</v>
      </c>
      <c r="BO82" s="1">
        <v>11</v>
      </c>
      <c r="BP82" s="1">
        <f ca="1">IF(BN82/BO82=INT(BN82/BO82),1,0)</f>
        <v>0</v>
      </c>
      <c r="BQ82" s="1">
        <f ca="1">IF(BP82=0,BN82,BN82/BO82)</f>
        <v>1</v>
      </c>
      <c r="BR82" s="1">
        <v>169</v>
      </c>
      <c r="BS82" s="1">
        <f ca="1">IF(BQ82/BR82=INT(BQ82/BR82),1,0)</f>
        <v>0</v>
      </c>
      <c r="BT82" s="1">
        <f ca="1">IF(BS82=0,BQ82,BQ82/BR82)</f>
        <v>1</v>
      </c>
      <c r="BU82" s="1">
        <v>13</v>
      </c>
      <c r="BV82" s="1">
        <f ca="1">IF(BT82/BU82=INT(BT82/BU82),1,0)</f>
        <v>0</v>
      </c>
      <c r="BW82" s="1">
        <f ca="1">IF(BV82=0,BT82,BT82/BU82)</f>
        <v>1</v>
      </c>
      <c r="BX82" s="1">
        <v>17</v>
      </c>
      <c r="BY82" s="1">
        <f ca="1">IF(BW82/BX82=INT(BW82/BX82),1,0)</f>
        <v>0</v>
      </c>
      <c r="BZ82" s="1">
        <f ca="1">IF(BY82=0,BW82,BW82/BX82)</f>
        <v>1</v>
      </c>
      <c r="CA82" s="1">
        <v>19</v>
      </c>
      <c r="CB82" s="1">
        <f ca="1">IF(BZ82/CA82=INT(BZ82/CA82),1,0)</f>
        <v>0</v>
      </c>
      <c r="CC82" s="1">
        <f ca="1">IF(CB82=0,BZ82,BZ82/CA82)</f>
        <v>1</v>
      </c>
      <c r="CD82" s="1">
        <v>23</v>
      </c>
      <c r="CE82" s="1">
        <f ca="1">IF(CC82/CD82=INT(CC82/CD82),1,0)</f>
        <v>0</v>
      </c>
      <c r="CF82" s="1">
        <f ca="1">IF(CE82=0,CC82,CC82/CD82)</f>
        <v>1</v>
      </c>
      <c r="CG82" s="1">
        <v>29</v>
      </c>
      <c r="CH82" s="1">
        <f ca="1">IF(CF82/CG82=INT(CF82/CG82),1,0)</f>
        <v>0</v>
      </c>
      <c r="CI82" s="1">
        <f ca="1">IF(CH82=0,CF82,CF82/CG82)</f>
        <v>1</v>
      </c>
      <c r="CJ82" s="1">
        <v>31</v>
      </c>
      <c r="CK82" s="1">
        <f ca="1">IF(CI82/CJ82=INT(CI82/CJ82),1,0)</f>
        <v>0</v>
      </c>
      <c r="CL82" s="1">
        <f ca="1">IF(CK82=0,CI82,CI82/CJ82)</f>
        <v>1</v>
      </c>
      <c r="CM82" s="1">
        <v>37</v>
      </c>
      <c r="CN82" s="1">
        <f ca="1">IF(CL82/CM82=INT(CL82/CM82),1,0)</f>
        <v>0</v>
      </c>
      <c r="CO82" s="1">
        <f ca="1">IF(CN82=0,CL82,CL82/CM82)</f>
        <v>1</v>
      </c>
      <c r="CP82" s="1">
        <v>41</v>
      </c>
      <c r="CQ82" s="1">
        <f ca="1">IF(CO82/CP82=INT(CO82/CP82),1,0)</f>
        <v>0</v>
      </c>
      <c r="CR82" s="1">
        <f ca="1">IF(CQ82=0,CO82,CO82/CP82)</f>
        <v>1</v>
      </c>
      <c r="CS82" s="1">
        <v>43</v>
      </c>
      <c r="CT82" s="1">
        <f ca="1">IF(CR82/CS82=INT(CR82/CS82),1,0)</f>
        <v>0</v>
      </c>
      <c r="CU82" s="1">
        <f ca="1">IF(CT82=0,CR82,CR82/CS82)</f>
        <v>1</v>
      </c>
      <c r="CV82" s="1">
        <v>47</v>
      </c>
      <c r="CW82" s="1">
        <f ca="1">IF(CU82/CV82=INT(CU82/CV82),1,0)</f>
        <v>0</v>
      </c>
      <c r="CX82" s="1">
        <f ca="1">IF(CW82=0,CU82,CU82/CV82)</f>
        <v>1</v>
      </c>
      <c r="CY82" s="1">
        <v>53</v>
      </c>
      <c r="CZ82" s="1">
        <f ca="1">IF(CX82/CY82=INT(CX82/CY82),1,0)</f>
        <v>0</v>
      </c>
      <c r="DA82" s="1">
        <f ca="1">IF(CZ82=0,CX82,CX82/CY82)</f>
        <v>1</v>
      </c>
      <c r="DB82" s="1">
        <v>59</v>
      </c>
      <c r="DC82" s="1">
        <f ca="1">IF(DA82/DB82=INT(DA82/DB82),1,0)</f>
        <v>0</v>
      </c>
      <c r="DD82" s="1">
        <f ca="1">IF(DC82=0,DA82,DA82/DB82)</f>
        <v>1</v>
      </c>
      <c r="DE82" s="1">
        <v>61</v>
      </c>
      <c r="DF82" s="1">
        <f ca="1">IF(DD82/DE82=INT(DD82/DE82),1,0)</f>
        <v>0</v>
      </c>
      <c r="DG82" s="1">
        <f ca="1">IF(DF82=0,DD82,DD82/DE82)</f>
        <v>1</v>
      </c>
      <c r="DH82" s="1">
        <v>67</v>
      </c>
      <c r="DI82" s="1">
        <f ca="1">IF(DG82/DH82=INT(DG82/DH82),1,0)</f>
        <v>0</v>
      </c>
      <c r="DJ82" s="1">
        <f ca="1">IF(DI82=0,DG82,DG82/DH82)</f>
        <v>1</v>
      </c>
      <c r="DK82" s="1">
        <v>71</v>
      </c>
      <c r="DL82" s="1">
        <f ca="1">IF(DJ82/DK82=INT(DJ82/DK82),1,0)</f>
        <v>0</v>
      </c>
      <c r="DM82" s="1">
        <f ca="1">IF(DL82=0,DJ82,DJ82/DK82)</f>
        <v>1</v>
      </c>
      <c r="DN82" s="1">
        <v>73</v>
      </c>
      <c r="DO82" s="1">
        <f ca="1">IF(DM82/DN82=INT(DM82/DN82),1,0)</f>
        <v>0</v>
      </c>
      <c r="DP82" s="1">
        <f ca="1">IF(DO82=0,DM82,DM82/DN82)</f>
        <v>1</v>
      </c>
      <c r="DQ82" s="1">
        <v>79</v>
      </c>
      <c r="DR82" s="1">
        <f ca="1">IF(DP82/DQ82=INT(DP82/DQ82),1,0)</f>
        <v>0</v>
      </c>
      <c r="DS82" s="1">
        <f ca="1">IF(DR82=0,DP82,DP82/DQ82)</f>
        <v>1</v>
      </c>
      <c r="DT82" s="1">
        <v>83</v>
      </c>
      <c r="DU82" s="1">
        <f ca="1">IF(DS82/DT82=INT(DS82/DT82),1,0)</f>
        <v>0</v>
      </c>
      <c r="DV82" s="1">
        <f ca="1">IF(DU82=0,DS82,DS82/DT82)</f>
        <v>1</v>
      </c>
      <c r="DW82" s="1">
        <v>89</v>
      </c>
      <c r="DX82" s="1">
        <f ca="1">IF(DV82/DW82=INT(DV82/DW82),1,0)</f>
        <v>0</v>
      </c>
      <c r="DY82" s="1">
        <f ca="1">IF(DX82=0,DV82,DV82/DW82)</f>
        <v>1</v>
      </c>
      <c r="DZ82" s="1">
        <v>97</v>
      </c>
      <c r="EA82" s="1">
        <f ca="1">IF(DY82/DZ82=INT(DY82/DZ82),1,0)</f>
        <v>0</v>
      </c>
      <c r="EB82" s="1">
        <f ca="1">IF(EA82=0,DY82,DY82/DZ82)</f>
        <v>1</v>
      </c>
      <c r="EC82" s="1">
        <v>101</v>
      </c>
      <c r="ED82" s="1">
        <f ca="1">IF(EB82/EC82=INT(EB82/EC82),1,0)</f>
        <v>0</v>
      </c>
      <c r="EE82" s="1">
        <f ca="1">IF(ED82=0,EB82,EB82/EC82)</f>
        <v>1</v>
      </c>
      <c r="EF82" s="1">
        <v>103</v>
      </c>
      <c r="EG82" s="1">
        <f ca="1">IF(EE82/EF82=INT(EE82/EF82),1,0)</f>
        <v>0</v>
      </c>
      <c r="EH82" s="1">
        <f ca="1">IF(EG82=0,EE82,EE82/EF82)</f>
        <v>1</v>
      </c>
      <c r="EI82" s="1">
        <v>107</v>
      </c>
      <c r="EJ82" s="1">
        <f ca="1">IF(EH82/EI82=INT(EH82/EI82),1,0)</f>
        <v>0</v>
      </c>
      <c r="EK82" s="1">
        <f ca="1">IF(EJ82=0,EH82,EH82/EI82)</f>
        <v>1</v>
      </c>
      <c r="EL82" s="1">
        <v>109</v>
      </c>
      <c r="EM82" s="1">
        <f ca="1">IF(EK82/EL82=INT(EK82/EL82),1,0)</f>
        <v>0</v>
      </c>
      <c r="EN82" s="1">
        <f ca="1">IF(EM82=0,EK82,EK82/EL82)</f>
        <v>1</v>
      </c>
      <c r="EO82" s="1">
        <v>113</v>
      </c>
      <c r="EP82" s="1">
        <f ca="1">IF(EN82/EO82=INT(EN82/EO82),1,0)</f>
        <v>0</v>
      </c>
      <c r="EQ82" s="1">
        <f ca="1">IF(EP82=0,EN82,EN82/EO82)</f>
        <v>1</v>
      </c>
      <c r="ER82" s="1">
        <v>127</v>
      </c>
      <c r="ES82" s="1">
        <f ca="1">IF(EQ82/ER82=INT(EQ82/ER82),1,0)</f>
        <v>0</v>
      </c>
      <c r="ET82" s="1">
        <f ca="1">IF(ES82=0,EQ82,EQ82/ER82)</f>
        <v>1</v>
      </c>
      <c r="EU82" s="1">
        <v>131</v>
      </c>
      <c r="EV82" s="1">
        <f ca="1">IF(ET82/EU82=INT(ET82/EU82),1,0)</f>
        <v>0</v>
      </c>
      <c r="EW82" s="1">
        <f ca="1">IF(EV82=0,ET82,ET82/EU82)</f>
        <v>1</v>
      </c>
      <c r="EX82" s="1">
        <v>137</v>
      </c>
      <c r="EY82" s="1">
        <f ca="1">IF(EW82/EX82=INT(EW82/EX82),1,0)</f>
        <v>0</v>
      </c>
      <c r="EZ82" s="1">
        <f ca="1">IF(EY82=0,EW82,EW82/EX82)</f>
        <v>1</v>
      </c>
      <c r="FA82" s="1">
        <v>139</v>
      </c>
      <c r="FB82" s="1">
        <f ca="1">IF(EZ82/FA82=INT(EZ82/FA82),1,0)</f>
        <v>0</v>
      </c>
      <c r="FC82" s="1">
        <f ca="1">IF(FB82=0,EZ82,EZ82/FA82)</f>
        <v>1</v>
      </c>
      <c r="FD82" s="1">
        <v>149</v>
      </c>
      <c r="FE82" s="1">
        <f ca="1">IF(FC82/FD82=INT(FC82/FD82),1,0)</f>
        <v>0</v>
      </c>
      <c r="FF82" s="1">
        <f ca="1">IF(FE82=0,FC82,FC82/FD82)</f>
        <v>1</v>
      </c>
      <c r="FG82" s="1"/>
      <c r="FH82" s="1">
        <f ca="1">8*AF82+4*AI82+2*AL82+AO82</f>
        <v>0</v>
      </c>
      <c r="FI82" s="1">
        <f ca="1">4*AR82+2*AU82+AX82</f>
        <v>2</v>
      </c>
      <c r="FJ82" s="1">
        <f ca="1">2*BA82+BD82</f>
        <v>0</v>
      </c>
      <c r="FK82" s="1">
        <f ca="1">2*BG82+BJ82</f>
        <v>0</v>
      </c>
      <c r="FL82" s="1">
        <f ca="1">2*BM82+BP82</f>
        <v>0</v>
      </c>
      <c r="FM82" s="1">
        <f ca="1">2*BS82+BV82</f>
        <v>0</v>
      </c>
      <c r="FN82" s="1">
        <f ca="1">BY82</f>
        <v>0</v>
      </c>
      <c r="FO82" s="1">
        <f ca="1">CB82</f>
        <v>0</v>
      </c>
      <c r="FP82" s="1">
        <f ca="1">CE82</f>
        <v>0</v>
      </c>
      <c r="FQ82" s="1">
        <f ca="1">CH82</f>
        <v>0</v>
      </c>
      <c r="FR82" s="1">
        <f ca="1">CK82</f>
        <v>0</v>
      </c>
      <c r="FS82">
        <f ca="1">CN82</f>
        <v>0</v>
      </c>
      <c r="FT82">
        <f ca="1">CQ82</f>
        <v>0</v>
      </c>
      <c r="FU82">
        <f ca="1">CT82</f>
        <v>0</v>
      </c>
      <c r="FV82">
        <f ca="1">CW82</f>
        <v>0</v>
      </c>
      <c r="FW82">
        <f ca="1">CZ82</f>
        <v>0</v>
      </c>
      <c r="FX82">
        <f ca="1">DC82</f>
        <v>0</v>
      </c>
      <c r="FY82">
        <f ca="1">DF82</f>
        <v>0</v>
      </c>
      <c r="FZ82">
        <f ca="1">DI82</f>
        <v>0</v>
      </c>
      <c r="GA82">
        <f ca="1">DL82</f>
        <v>0</v>
      </c>
      <c r="GB82">
        <f ca="1">DO82</f>
        <v>0</v>
      </c>
      <c r="GC82">
        <f ca="1">DR82</f>
        <v>0</v>
      </c>
      <c r="GD82">
        <f ca="1">DU82</f>
        <v>0</v>
      </c>
      <c r="GE82">
        <f ca="1">DX82</f>
        <v>0</v>
      </c>
      <c r="GF82">
        <f ca="1">EA82</f>
        <v>0</v>
      </c>
      <c r="GG82">
        <f ca="1">ED82</f>
        <v>0</v>
      </c>
      <c r="GH82">
        <f ca="1">EG82</f>
        <v>0</v>
      </c>
      <c r="GI82">
        <f ca="1">EJ82</f>
        <v>0</v>
      </c>
      <c r="GJ82">
        <f ca="1">EM82</f>
        <v>0</v>
      </c>
      <c r="GK82">
        <f ca="1">EP82</f>
        <v>0</v>
      </c>
      <c r="GL82">
        <f ca="1">ES82</f>
        <v>0</v>
      </c>
      <c r="GM82">
        <f ca="1">EV82</f>
        <v>0</v>
      </c>
      <c r="GN82">
        <f ca="1">EY82</f>
        <v>0</v>
      </c>
      <c r="GO82">
        <f ca="1">FB82</f>
        <v>0</v>
      </c>
      <c r="GP82">
        <f ca="1">FE82</f>
        <v>0</v>
      </c>
      <c r="GQ82">
        <f ca="1">AD82</f>
        <v>9</v>
      </c>
      <c r="GR82">
        <f ca="1">GQ82/GQ85</f>
        <v>1</v>
      </c>
    </row>
    <row r="83" spans="2:221" ht="6" hidden="1" customHeight="1" x14ac:dyDescent="0.25">
      <c r="B83" s="80"/>
      <c r="C83" s="71"/>
      <c r="D83" s="71"/>
      <c r="E83" s="104"/>
      <c r="F83" s="122"/>
      <c r="G83" s="104"/>
      <c r="H83" s="71"/>
      <c r="I83" s="75"/>
      <c r="M83" s="162"/>
      <c r="AB83">
        <f ca="1">AB82+INT(AC82/AC83)</f>
        <v>1</v>
      </c>
      <c r="AC83" s="1">
        <f ca="1">GU75</f>
        <v>90</v>
      </c>
      <c r="AD83">
        <f ca="1">AC83</f>
        <v>90</v>
      </c>
      <c r="AE83">
        <v>256</v>
      </c>
      <c r="AF83" s="1">
        <f ca="1">IF(AD83/AE83=INT(AD83/AE83),1,0)</f>
        <v>0</v>
      </c>
      <c r="AG83" s="1">
        <f ca="1">IF(AF83=0,AD83,AD83/AE83)</f>
        <v>90</v>
      </c>
      <c r="AH83" s="1">
        <v>16</v>
      </c>
      <c r="AI83" s="1">
        <f ca="1">IF(AG83/AH83=INT(AG83/AH83),1,0)</f>
        <v>0</v>
      </c>
      <c r="AJ83" s="1">
        <f ca="1">IF(AI83=0,AG83,AG83/AH83)</f>
        <v>90</v>
      </c>
      <c r="AK83" s="1">
        <v>4</v>
      </c>
      <c r="AL83" s="1">
        <f ca="1">IF(AJ83/AK83=INT(AJ83/AK83),1,0)</f>
        <v>0</v>
      </c>
      <c r="AM83" s="1">
        <f ca="1">IF(AL83=0,AJ83,AJ83/AK83)</f>
        <v>90</v>
      </c>
      <c r="AN83" s="1">
        <v>2</v>
      </c>
      <c r="AO83" s="1">
        <f ca="1">IF(AM83/AN83=INT(AM83/AN83),1,0)</f>
        <v>1</v>
      </c>
      <c r="AP83" s="1">
        <f ca="1">IF(AO83=0,AM83,AM83/AN83)</f>
        <v>45</v>
      </c>
      <c r="AQ83" s="1">
        <v>81</v>
      </c>
      <c r="AR83" s="1">
        <f ca="1">IF(AP83/AQ83=INT(AP83/AQ83),1,0)</f>
        <v>0</v>
      </c>
      <c r="AS83" s="1">
        <f ca="1">IF(AR83=0,AP83,AP83/AQ83)</f>
        <v>45</v>
      </c>
      <c r="AT83" s="1">
        <v>9</v>
      </c>
      <c r="AU83" s="1">
        <f ca="1">IF(AS83/AT83=INT(AS83/AT83),1,0)</f>
        <v>1</v>
      </c>
      <c r="AV83" s="1">
        <f ca="1">IF(AU83=0,AS83,AS83/AT83)</f>
        <v>5</v>
      </c>
      <c r="AW83" s="1">
        <v>3</v>
      </c>
      <c r="AX83" s="1">
        <f ca="1">IF(AV83/AW83=INT(AV83/AW83),1,0)</f>
        <v>0</v>
      </c>
      <c r="AY83" s="1">
        <f ca="1">IF(AX83=0,AV83,AV83/AW83)</f>
        <v>5</v>
      </c>
      <c r="AZ83" s="1">
        <v>25</v>
      </c>
      <c r="BA83" s="1">
        <f ca="1">IF(AY83/AZ83=INT(AY83/AZ83),1,0)</f>
        <v>0</v>
      </c>
      <c r="BB83" s="1">
        <f ca="1">IF(BA83=0,AY83,AY83/AZ83)</f>
        <v>5</v>
      </c>
      <c r="BC83" s="1">
        <v>5</v>
      </c>
      <c r="BD83" s="1">
        <f ca="1">IF(BB83/BC83=INT(BB83/BC83),1,0)</f>
        <v>1</v>
      </c>
      <c r="BE83" s="1">
        <f ca="1">IF(BD83=0,BB83,BB83/BC83)</f>
        <v>1</v>
      </c>
      <c r="BF83" s="1">
        <v>49</v>
      </c>
      <c r="BG83" s="1">
        <f ca="1">IF(BE83/BF83=INT(BE83/BF83),1,0)</f>
        <v>0</v>
      </c>
      <c r="BH83" s="1">
        <f ca="1">IF(BG83=0,BE83,BE83/BF83)</f>
        <v>1</v>
      </c>
      <c r="BI83" s="1">
        <v>7</v>
      </c>
      <c r="BJ83" s="1">
        <f ca="1">IF(BH83/BI83=INT(BH83/BI83),1,0)</f>
        <v>0</v>
      </c>
      <c r="BK83" s="1">
        <f ca="1">IF(BJ83=0,BH83,BH83/BI83)</f>
        <v>1</v>
      </c>
      <c r="BL83" s="1">
        <v>121</v>
      </c>
      <c r="BM83" s="1">
        <f ca="1">IF(BK83/BL83=INT(BK83/BL83),1,0)</f>
        <v>0</v>
      </c>
      <c r="BN83" s="1">
        <f ca="1">IF(BM83=0,BK83,BK83/BL83)</f>
        <v>1</v>
      </c>
      <c r="BO83" s="1">
        <v>11</v>
      </c>
      <c r="BP83" s="1">
        <f ca="1">IF(BN83/BO83=INT(BN83/BO83),1,0)</f>
        <v>0</v>
      </c>
      <c r="BQ83" s="1">
        <f ca="1">IF(BP83=0,BN83,BN83/BO83)</f>
        <v>1</v>
      </c>
      <c r="BR83" s="1">
        <v>169</v>
      </c>
      <c r="BS83" s="1">
        <f ca="1">IF(BQ83/BR83=INT(BQ83/BR83),1,0)</f>
        <v>0</v>
      </c>
      <c r="BT83" s="1">
        <f ca="1">IF(BS83=0,BQ83,BQ83/BR83)</f>
        <v>1</v>
      </c>
      <c r="BU83" s="1">
        <v>13</v>
      </c>
      <c r="BV83" s="1">
        <f ca="1">IF(BT83/BU83=INT(BT83/BU83),1,0)</f>
        <v>0</v>
      </c>
      <c r="BW83" s="1">
        <f ca="1">IF(BV83=0,BT83,BT83/BU83)</f>
        <v>1</v>
      </c>
      <c r="BX83" s="1">
        <v>17</v>
      </c>
      <c r="BY83" s="1">
        <f ca="1">IF(BW83/BX83=INT(BW83/BX83),1,0)</f>
        <v>0</v>
      </c>
      <c r="BZ83" s="1">
        <f ca="1">IF(BY83=0,BW83,BW83/BX83)</f>
        <v>1</v>
      </c>
      <c r="CA83" s="1">
        <v>19</v>
      </c>
      <c r="CB83" s="1">
        <f ca="1">IF(BZ83/CA83=INT(BZ83/CA83),1,0)</f>
        <v>0</v>
      </c>
      <c r="CC83" s="1">
        <f ca="1">IF(CB83=0,BZ83,BZ83/CA83)</f>
        <v>1</v>
      </c>
      <c r="CD83" s="1">
        <v>23</v>
      </c>
      <c r="CE83" s="1">
        <f ca="1">IF(CC83/CD83=INT(CC83/CD83),1,0)</f>
        <v>0</v>
      </c>
      <c r="CF83" s="1">
        <f ca="1">IF(CE83=0,CC83,CC83/CD83)</f>
        <v>1</v>
      </c>
      <c r="CG83" s="1">
        <v>29</v>
      </c>
      <c r="CH83" s="1">
        <f ca="1">IF(CF83/CG83=INT(CF83/CG83),1,0)</f>
        <v>0</v>
      </c>
      <c r="CI83" s="1">
        <f ca="1">IF(CH83=0,CF83,CF83/CG83)</f>
        <v>1</v>
      </c>
      <c r="CJ83" s="1">
        <v>31</v>
      </c>
      <c r="CK83" s="1">
        <f ca="1">IF(CI83/CJ83=INT(CI83/CJ83),1,0)</f>
        <v>0</v>
      </c>
      <c r="CL83" s="1">
        <f ca="1">IF(CK83=0,CI83,CI83/CJ83)</f>
        <v>1</v>
      </c>
      <c r="CM83" s="1">
        <v>37</v>
      </c>
      <c r="CN83" s="1">
        <f ca="1">IF(CL83/CM83=INT(CL83/CM83),1,0)</f>
        <v>0</v>
      </c>
      <c r="CO83" s="1">
        <f ca="1">IF(CN83=0,CL83,CL83/CM83)</f>
        <v>1</v>
      </c>
      <c r="CP83" s="1">
        <v>41</v>
      </c>
      <c r="CQ83" s="1">
        <f ca="1">IF(CO83/CP83=INT(CO83/CP83),1,0)</f>
        <v>0</v>
      </c>
      <c r="CR83" s="1">
        <f ca="1">IF(CQ83=0,CO83,CO83/CP83)</f>
        <v>1</v>
      </c>
      <c r="CS83" s="1">
        <v>43</v>
      </c>
      <c r="CT83" s="1">
        <f ca="1">IF(CR83/CS83=INT(CR83/CS83),1,0)</f>
        <v>0</v>
      </c>
      <c r="CU83" s="1">
        <f ca="1">IF(CT83=0,CR83,CR83/CS83)</f>
        <v>1</v>
      </c>
      <c r="CV83" s="1">
        <v>47</v>
      </c>
      <c r="CW83" s="1">
        <f ca="1">IF(CU83/CV83=INT(CU83/CV83),1,0)</f>
        <v>0</v>
      </c>
      <c r="CX83" s="1">
        <f ca="1">IF(CW83=0,CU83,CU83/CV83)</f>
        <v>1</v>
      </c>
      <c r="CY83" s="1">
        <v>53</v>
      </c>
      <c r="CZ83" s="1">
        <f ca="1">IF(CX83/CY83=INT(CX83/CY83),1,0)</f>
        <v>0</v>
      </c>
      <c r="DA83" s="1">
        <f ca="1">IF(CZ83=0,CX83,CX83/CY83)</f>
        <v>1</v>
      </c>
      <c r="DB83" s="1">
        <v>59</v>
      </c>
      <c r="DC83" s="1">
        <f ca="1">IF(DA83/DB83=INT(DA83/DB83),1,0)</f>
        <v>0</v>
      </c>
      <c r="DD83" s="1">
        <f ca="1">IF(DC83=0,DA83,DA83/DB83)</f>
        <v>1</v>
      </c>
      <c r="DE83" s="1">
        <v>61</v>
      </c>
      <c r="DF83" s="1">
        <f ca="1">IF(DD83/DE83=INT(DD83/DE83),1,0)</f>
        <v>0</v>
      </c>
      <c r="DG83" s="1">
        <f ca="1">IF(DF83=0,DD83,DD83/DE83)</f>
        <v>1</v>
      </c>
      <c r="DH83" s="1">
        <v>67</v>
      </c>
      <c r="DI83" s="1">
        <f ca="1">IF(DG83/DH83=INT(DG83/DH83),1,0)</f>
        <v>0</v>
      </c>
      <c r="DJ83" s="1">
        <f ca="1">IF(DI83=0,DG83,DG83/DH83)</f>
        <v>1</v>
      </c>
      <c r="DK83" s="1">
        <v>71</v>
      </c>
      <c r="DL83" s="1">
        <f ca="1">IF(DJ83/DK83=INT(DJ83/DK83),1,0)</f>
        <v>0</v>
      </c>
      <c r="DM83" s="1">
        <f ca="1">IF(DL83=0,DJ83,DJ83/DK83)</f>
        <v>1</v>
      </c>
      <c r="DN83" s="1">
        <v>73</v>
      </c>
      <c r="DO83" s="1">
        <f ca="1">IF(DM83/DN83=INT(DM83/DN83),1,0)</f>
        <v>0</v>
      </c>
      <c r="DP83" s="1">
        <f ca="1">IF(DO83=0,DM83,DM83/DN83)</f>
        <v>1</v>
      </c>
      <c r="DQ83" s="1">
        <v>79</v>
      </c>
      <c r="DR83" s="1">
        <f ca="1">IF(DP83/DQ83=INT(DP83/DQ83),1,0)</f>
        <v>0</v>
      </c>
      <c r="DS83" s="1">
        <f ca="1">IF(DR83=0,DP83,DP83/DQ83)</f>
        <v>1</v>
      </c>
      <c r="DT83" s="1">
        <v>83</v>
      </c>
      <c r="DU83" s="1">
        <f ca="1">IF(DS83/DT83=INT(DS83/DT83),1,0)</f>
        <v>0</v>
      </c>
      <c r="DV83" s="1">
        <f ca="1">IF(DU83=0,DS83,DS83/DT83)</f>
        <v>1</v>
      </c>
      <c r="DW83" s="1">
        <v>89</v>
      </c>
      <c r="DX83" s="1">
        <f ca="1">IF(DV83/DW83=INT(DV83/DW83),1,0)</f>
        <v>0</v>
      </c>
      <c r="DY83" s="1">
        <f ca="1">IF(DX83=0,DV83,DV83/DW83)</f>
        <v>1</v>
      </c>
      <c r="DZ83" s="1">
        <v>97</v>
      </c>
      <c r="EA83" s="1">
        <f ca="1">IF(DY83/DZ83=INT(DY83/DZ83),1,0)</f>
        <v>0</v>
      </c>
      <c r="EB83" s="1">
        <f ca="1">IF(EA83=0,DY83,DY83/DZ83)</f>
        <v>1</v>
      </c>
      <c r="EC83" s="1">
        <v>101</v>
      </c>
      <c r="ED83" s="1">
        <f ca="1">IF(EB83/EC83=INT(EB83/EC83),1,0)</f>
        <v>0</v>
      </c>
      <c r="EE83" s="1">
        <f ca="1">IF(ED83=0,EB83,EB83/EC83)</f>
        <v>1</v>
      </c>
      <c r="EF83" s="1">
        <v>103</v>
      </c>
      <c r="EG83" s="1">
        <f ca="1">IF(EE83/EF83=INT(EE83/EF83),1,0)</f>
        <v>0</v>
      </c>
      <c r="EH83" s="1">
        <f ca="1">IF(EG83=0,EE83,EE83/EF83)</f>
        <v>1</v>
      </c>
      <c r="EI83" s="1">
        <v>107</v>
      </c>
      <c r="EJ83" s="1">
        <f ca="1">IF(EH83/EI83=INT(EH83/EI83),1,0)</f>
        <v>0</v>
      </c>
      <c r="EK83" s="1">
        <f ca="1">IF(EJ83=0,EH83,EH83/EI83)</f>
        <v>1</v>
      </c>
      <c r="EL83" s="1">
        <v>109</v>
      </c>
      <c r="EM83" s="1">
        <f ca="1">IF(EK83/EL83=INT(EK83/EL83),1,0)</f>
        <v>0</v>
      </c>
      <c r="EN83" s="1">
        <f ca="1">IF(EM83=0,EK83,EK83/EL83)</f>
        <v>1</v>
      </c>
      <c r="EO83" s="1">
        <v>113</v>
      </c>
      <c r="EP83" s="1">
        <f ca="1">IF(EN83/EO83=INT(EN83/EO83),1,0)</f>
        <v>0</v>
      </c>
      <c r="EQ83" s="1">
        <f ca="1">IF(EP83=0,EN83,EN83/EO83)</f>
        <v>1</v>
      </c>
      <c r="ER83" s="1">
        <v>127</v>
      </c>
      <c r="ES83" s="1">
        <f ca="1">IF(EQ83/ER83=INT(EQ83/ER83),1,0)</f>
        <v>0</v>
      </c>
      <c r="ET83" s="1">
        <f ca="1">IF(ES83=0,EQ83,EQ83/ER83)</f>
        <v>1</v>
      </c>
      <c r="EU83" s="1">
        <v>131</v>
      </c>
      <c r="EV83" s="1">
        <f ca="1">IF(ET83/EU83=INT(ET83/EU83),1,0)</f>
        <v>0</v>
      </c>
      <c r="EW83" s="1">
        <f ca="1">IF(EV83=0,ET83,ET83/EU83)</f>
        <v>1</v>
      </c>
      <c r="EX83" s="1">
        <v>137</v>
      </c>
      <c r="EY83" s="1">
        <f ca="1">IF(EW83/EX83=INT(EW83/EX83),1,0)</f>
        <v>0</v>
      </c>
      <c r="EZ83" s="1">
        <f ca="1">IF(EY83=0,EW83,EW83/EX83)</f>
        <v>1</v>
      </c>
      <c r="FA83" s="1">
        <v>139</v>
      </c>
      <c r="FB83" s="1">
        <f ca="1">IF(EZ83/FA83=INT(EZ83/FA83),1,0)</f>
        <v>0</v>
      </c>
      <c r="FC83" s="1">
        <f ca="1">IF(FB83=0,EZ83,EZ83/FA83)</f>
        <v>1</v>
      </c>
      <c r="FD83" s="1">
        <v>149</v>
      </c>
      <c r="FE83" s="1">
        <f ca="1">IF(FC83/FD83=INT(FC83/FD83),1,0)</f>
        <v>0</v>
      </c>
      <c r="FF83" s="1">
        <f ca="1">IF(FE83=0,FC83,FC83/FD83)</f>
        <v>1</v>
      </c>
      <c r="FG83" s="1"/>
      <c r="FH83" s="1">
        <f ca="1">8*AF83+4*AI83+2*AL83+AO83</f>
        <v>1</v>
      </c>
      <c r="FI83" s="1">
        <f ca="1">4*AR83+2*AU83+AX83</f>
        <v>2</v>
      </c>
      <c r="FJ83" s="1">
        <f ca="1">2*BA83+BD83</f>
        <v>1</v>
      </c>
      <c r="FK83" s="1">
        <f ca="1">2*BG83+BJ83</f>
        <v>0</v>
      </c>
      <c r="FL83" s="1">
        <f ca="1">2*BM83+BP83</f>
        <v>0</v>
      </c>
      <c r="FM83" s="1">
        <f ca="1">2*BS83+BV83</f>
        <v>0</v>
      </c>
      <c r="FN83" s="1">
        <f ca="1">BY83</f>
        <v>0</v>
      </c>
      <c r="FO83" s="1">
        <f ca="1">CB83</f>
        <v>0</v>
      </c>
      <c r="FP83" s="1">
        <f ca="1">CE83</f>
        <v>0</v>
      </c>
      <c r="FQ83" s="1">
        <f ca="1">CH83</f>
        <v>0</v>
      </c>
      <c r="FR83" s="1">
        <f ca="1">CK83</f>
        <v>0</v>
      </c>
      <c r="FS83">
        <f ca="1">CN83</f>
        <v>0</v>
      </c>
      <c r="FT83">
        <f ca="1">CQ83</f>
        <v>0</v>
      </c>
      <c r="FU83">
        <f ca="1">CT83</f>
        <v>0</v>
      </c>
      <c r="FV83">
        <f ca="1">CW83</f>
        <v>0</v>
      </c>
      <c r="FW83">
        <f ca="1">CZ83</f>
        <v>0</v>
      </c>
      <c r="FX83">
        <f ca="1">DC83</f>
        <v>0</v>
      </c>
      <c r="FY83">
        <f ca="1">DF83</f>
        <v>0</v>
      </c>
      <c r="FZ83">
        <f ca="1">DI83</f>
        <v>0</v>
      </c>
      <c r="GA83">
        <f ca="1">DL83</f>
        <v>0</v>
      </c>
      <c r="GB83">
        <f ca="1">DO83</f>
        <v>0</v>
      </c>
      <c r="GC83">
        <f ca="1">DR83</f>
        <v>0</v>
      </c>
      <c r="GD83">
        <f ca="1">DU83</f>
        <v>0</v>
      </c>
      <c r="GE83">
        <f ca="1">DX83</f>
        <v>0</v>
      </c>
      <c r="GF83">
        <f ca="1">EA83</f>
        <v>0</v>
      </c>
      <c r="GG83">
        <f ca="1">ED83</f>
        <v>0</v>
      </c>
      <c r="GH83">
        <f ca="1">EG83</f>
        <v>0</v>
      </c>
      <c r="GI83">
        <f ca="1">EJ83</f>
        <v>0</v>
      </c>
      <c r="GJ83">
        <f ca="1">EM83</f>
        <v>0</v>
      </c>
      <c r="GK83">
        <f ca="1">EP83</f>
        <v>0</v>
      </c>
      <c r="GL83">
        <f ca="1">ES83</f>
        <v>0</v>
      </c>
      <c r="GM83">
        <f ca="1">EV83</f>
        <v>0</v>
      </c>
      <c r="GN83">
        <f ca="1">EY83</f>
        <v>0</v>
      </c>
      <c r="GO83">
        <f ca="1">FB83</f>
        <v>0</v>
      </c>
      <c r="GP83">
        <f ca="1">FE83</f>
        <v>0</v>
      </c>
      <c r="GQ83">
        <f ca="1">AD83</f>
        <v>90</v>
      </c>
      <c r="GR83">
        <f ca="1">GQ83/GQ85</f>
        <v>10</v>
      </c>
    </row>
    <row r="84" spans="2:221" ht="6" hidden="1" customHeight="1" x14ac:dyDescent="0.25">
      <c r="B84" s="80"/>
      <c r="C84" s="71"/>
      <c r="D84" s="71"/>
      <c r="E84" s="104"/>
      <c r="F84" s="122"/>
      <c r="G84" s="104"/>
      <c r="H84" s="71"/>
      <c r="I84" s="75"/>
      <c r="M84" s="162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>
        <f t="shared" ref="FH84:GP84" ca="1" si="194">IF(FH82&lt;FH83,FH82,FH83)</f>
        <v>0</v>
      </c>
      <c r="FI84" s="1">
        <f t="shared" ca="1" si="194"/>
        <v>2</v>
      </c>
      <c r="FJ84" s="1">
        <f t="shared" ca="1" si="194"/>
        <v>0</v>
      </c>
      <c r="FK84" s="1">
        <f t="shared" ca="1" si="194"/>
        <v>0</v>
      </c>
      <c r="FL84" s="1">
        <f t="shared" ca="1" si="194"/>
        <v>0</v>
      </c>
      <c r="FM84" s="1">
        <f t="shared" ca="1" si="194"/>
        <v>0</v>
      </c>
      <c r="FN84" s="1">
        <f t="shared" ca="1" si="194"/>
        <v>0</v>
      </c>
      <c r="FO84" s="1">
        <f t="shared" ca="1" si="194"/>
        <v>0</v>
      </c>
      <c r="FP84" s="1">
        <f t="shared" ca="1" si="194"/>
        <v>0</v>
      </c>
      <c r="FQ84" s="1">
        <f t="shared" ca="1" si="194"/>
        <v>0</v>
      </c>
      <c r="FR84" s="1">
        <f t="shared" ca="1" si="194"/>
        <v>0</v>
      </c>
      <c r="FS84" s="1">
        <f t="shared" ca="1" si="194"/>
        <v>0</v>
      </c>
      <c r="FT84" s="1">
        <f t="shared" ca="1" si="194"/>
        <v>0</v>
      </c>
      <c r="FU84" s="1">
        <f t="shared" ca="1" si="194"/>
        <v>0</v>
      </c>
      <c r="FV84" s="1">
        <f t="shared" ca="1" si="194"/>
        <v>0</v>
      </c>
      <c r="FW84" s="1">
        <f t="shared" ca="1" si="194"/>
        <v>0</v>
      </c>
      <c r="FX84" s="1">
        <f t="shared" ca="1" si="194"/>
        <v>0</v>
      </c>
      <c r="FY84" s="1">
        <f t="shared" ca="1" si="194"/>
        <v>0</v>
      </c>
      <c r="FZ84" s="1">
        <f t="shared" ca="1" si="194"/>
        <v>0</v>
      </c>
      <c r="GA84" s="1">
        <f t="shared" ca="1" si="194"/>
        <v>0</v>
      </c>
      <c r="GB84" s="1">
        <f t="shared" ca="1" si="194"/>
        <v>0</v>
      </c>
      <c r="GC84" s="1">
        <f t="shared" ca="1" si="194"/>
        <v>0</v>
      </c>
      <c r="GD84" s="1">
        <f t="shared" ca="1" si="194"/>
        <v>0</v>
      </c>
      <c r="GE84" s="1">
        <f t="shared" ca="1" si="194"/>
        <v>0</v>
      </c>
      <c r="GF84" s="1">
        <f t="shared" ca="1" si="194"/>
        <v>0</v>
      </c>
      <c r="GG84" s="1">
        <f t="shared" ca="1" si="194"/>
        <v>0</v>
      </c>
      <c r="GH84" s="1">
        <f t="shared" ca="1" si="194"/>
        <v>0</v>
      </c>
      <c r="GI84" s="1">
        <f t="shared" ca="1" si="194"/>
        <v>0</v>
      </c>
      <c r="GJ84" s="1">
        <f t="shared" ca="1" si="194"/>
        <v>0</v>
      </c>
      <c r="GK84" s="1">
        <f t="shared" ca="1" si="194"/>
        <v>0</v>
      </c>
      <c r="GL84" s="1">
        <f t="shared" ca="1" si="194"/>
        <v>0</v>
      </c>
      <c r="GM84" s="1">
        <f t="shared" ca="1" si="194"/>
        <v>0</v>
      </c>
      <c r="GN84" s="1">
        <f t="shared" ca="1" si="194"/>
        <v>0</v>
      </c>
      <c r="GO84" s="1">
        <f t="shared" ca="1" si="194"/>
        <v>0</v>
      </c>
      <c r="GP84" s="1">
        <f t="shared" ca="1" si="194"/>
        <v>0</v>
      </c>
    </row>
    <row r="85" spans="2:221" ht="6" hidden="1" customHeight="1" x14ac:dyDescent="0.25">
      <c r="B85" s="80"/>
      <c r="C85" s="71"/>
      <c r="D85" s="71"/>
      <c r="E85" s="104"/>
      <c r="F85" s="122"/>
      <c r="G85" s="104"/>
      <c r="H85" s="71"/>
      <c r="I85" s="75"/>
      <c r="M85" s="162"/>
      <c r="AC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>
        <f ca="1">FH$3^FH84</f>
        <v>1</v>
      </c>
      <c r="FI85">
        <f t="shared" ref="FI85:GP85" ca="1" si="195">FI$3^FI84*FH85</f>
        <v>9</v>
      </c>
      <c r="FJ85">
        <f t="shared" ca="1" si="195"/>
        <v>9</v>
      </c>
      <c r="FK85">
        <f t="shared" ca="1" si="195"/>
        <v>9</v>
      </c>
      <c r="FL85">
        <f t="shared" ca="1" si="195"/>
        <v>9</v>
      </c>
      <c r="FM85">
        <f t="shared" ca="1" si="195"/>
        <v>9</v>
      </c>
      <c r="FN85">
        <f t="shared" ca="1" si="195"/>
        <v>9</v>
      </c>
      <c r="FO85">
        <f t="shared" ca="1" si="195"/>
        <v>9</v>
      </c>
      <c r="FP85">
        <f t="shared" ca="1" si="195"/>
        <v>9</v>
      </c>
      <c r="FQ85">
        <f t="shared" ca="1" si="195"/>
        <v>9</v>
      </c>
      <c r="FR85">
        <f t="shared" ca="1" si="195"/>
        <v>9</v>
      </c>
      <c r="FS85">
        <f t="shared" ca="1" si="195"/>
        <v>9</v>
      </c>
      <c r="FT85">
        <f t="shared" ca="1" si="195"/>
        <v>9</v>
      </c>
      <c r="FU85">
        <f t="shared" ca="1" si="195"/>
        <v>9</v>
      </c>
      <c r="FV85">
        <f t="shared" ca="1" si="195"/>
        <v>9</v>
      </c>
      <c r="FW85">
        <f t="shared" ca="1" si="195"/>
        <v>9</v>
      </c>
      <c r="FX85">
        <f t="shared" ca="1" si="195"/>
        <v>9</v>
      </c>
      <c r="FY85">
        <f t="shared" ca="1" si="195"/>
        <v>9</v>
      </c>
      <c r="FZ85">
        <f t="shared" ca="1" si="195"/>
        <v>9</v>
      </c>
      <c r="GA85">
        <f t="shared" ca="1" si="195"/>
        <v>9</v>
      </c>
      <c r="GB85">
        <f t="shared" ca="1" si="195"/>
        <v>9</v>
      </c>
      <c r="GC85">
        <f t="shared" ca="1" si="195"/>
        <v>9</v>
      </c>
      <c r="GD85">
        <f t="shared" ca="1" si="195"/>
        <v>9</v>
      </c>
      <c r="GE85">
        <f t="shared" ca="1" si="195"/>
        <v>9</v>
      </c>
      <c r="GF85">
        <f t="shared" ca="1" si="195"/>
        <v>9</v>
      </c>
      <c r="GG85">
        <f t="shared" ca="1" si="195"/>
        <v>9</v>
      </c>
      <c r="GH85">
        <f t="shared" ca="1" si="195"/>
        <v>9</v>
      </c>
      <c r="GI85">
        <f t="shared" ca="1" si="195"/>
        <v>9</v>
      </c>
      <c r="GJ85">
        <f t="shared" ca="1" si="195"/>
        <v>9</v>
      </c>
      <c r="GK85">
        <f t="shared" ca="1" si="195"/>
        <v>9</v>
      </c>
      <c r="GL85">
        <f t="shared" ca="1" si="195"/>
        <v>9</v>
      </c>
      <c r="GM85">
        <f t="shared" ca="1" si="195"/>
        <v>9</v>
      </c>
      <c r="GN85">
        <f t="shared" ca="1" si="195"/>
        <v>9</v>
      </c>
      <c r="GO85">
        <f t="shared" ca="1" si="195"/>
        <v>9</v>
      </c>
      <c r="GP85">
        <f t="shared" ca="1" si="195"/>
        <v>9</v>
      </c>
      <c r="GQ85">
        <f ca="1">GP85</f>
        <v>9</v>
      </c>
    </row>
    <row r="86" spans="2:221" ht="8.25" customHeight="1" x14ac:dyDescent="0.25">
      <c r="B86" s="80"/>
      <c r="C86" s="71"/>
      <c r="D86" s="71"/>
      <c r="E86" s="104"/>
      <c r="F86" s="122"/>
      <c r="G86" s="104"/>
      <c r="H86" s="71"/>
      <c r="I86" s="75"/>
      <c r="M86" s="162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</row>
    <row r="87" spans="2:221" ht="19.5" customHeight="1" thickBot="1" x14ac:dyDescent="0.3">
      <c r="B87" s="71" t="str">
        <f ca="1">HD87</f>
        <v>2  11/20  –  5/7</v>
      </c>
      <c r="C87" s="71"/>
      <c r="D87" s="71"/>
      <c r="E87" s="104" t="s">
        <v>1</v>
      </c>
      <c r="F87" s="146" t="str">
        <f ca="1">HM87</f>
        <v>1  117/140</v>
      </c>
      <c r="G87" s="101"/>
      <c r="H87" s="71"/>
      <c r="I87" s="75">
        <f>INT((R87+K87)*1.3)</f>
        <v>5</v>
      </c>
      <c r="K87" s="147">
        <v>0</v>
      </c>
      <c r="M87" s="162"/>
      <c r="N87" s="148"/>
      <c r="Q87" s="147">
        <f>Q74+1</f>
        <v>7</v>
      </c>
      <c r="R87" s="147">
        <f>INT(0.5+(R$2/19*(Q87-1)))+O$2</f>
        <v>4</v>
      </c>
      <c r="T87">
        <f>R87</f>
        <v>4</v>
      </c>
      <c r="U87">
        <f>IF(R87=2,1,IF(R87=3,1,IF(R87=4,2,IF(R87=5,4,IF(R87=6,7,IF(R87=7,11,IF(R87=8,20,IF(R87=9,30,50))))))))</f>
        <v>2</v>
      </c>
      <c r="V87">
        <f>IF(R87=2,2,IF(R87=3,3,IF(R87=4,5,IF(R87=5,9,IF(R87=6,20,IF(R87=7,35,IF(R87=8,60,IF(R87=9,100,150))))))))</f>
        <v>5</v>
      </c>
      <c r="W87">
        <f>IF(R87=2,5,IF(R87=3,7,IF(R87=4,9,IF(R87=5,14,IF(R87=6,19,IF(R87=7,24,IF(R87=8,29,IF(R87=9,34,39))))))))</f>
        <v>9</v>
      </c>
      <c r="X87">
        <f>IF(R87=2,9,IF(R87=3,19,IF(R87=4,29,IF(R87=5,44,IF(R87=6,54,IF(R87=7,69,IF(R87=8,84,IF(R87=9,99,124))))))))</f>
        <v>29</v>
      </c>
      <c r="Y87">
        <f>IF(R87=2,6,IF(R87=3,8,IF(R87=4,10,IF(R87=5,15,IF(R87=6,20,IF(R87=7,25,IF(R87=8,30,IF(R87=9,35,40))))))))</f>
        <v>10</v>
      </c>
      <c r="Z87">
        <f>IF(R87=2,10,IF(R87=3,20,IF(R87=4,30,IF(R87=5,45,IF(R87=6,55,IF(R87=7,70,IF(R87=8,85,IF(R87=9,100,125))))))))</f>
        <v>30</v>
      </c>
      <c r="AA87" t="s">
        <v>21</v>
      </c>
      <c r="AB87" s="1">
        <f ca="1">INT((RAND()*(V87-(AB91+1))+AB91+1))</f>
        <v>2</v>
      </c>
      <c r="AC87" s="1">
        <f ca="1">INT((RAND()*(X87-W87+1)+W87))</f>
        <v>11</v>
      </c>
      <c r="AD87">
        <f ca="1">AC87-AC88*(AB88-AB87)</f>
        <v>11</v>
      </c>
      <c r="AE87">
        <v>256</v>
      </c>
      <c r="AF87" s="1">
        <f ca="1">IF(AD87/AE87=INT(AD87/AE87),1,0)</f>
        <v>0</v>
      </c>
      <c r="AG87" s="1">
        <f ca="1">IF(AF87=0,AD87,AD87/AE87)</f>
        <v>11</v>
      </c>
      <c r="AH87" s="1">
        <v>16</v>
      </c>
      <c r="AI87" s="1">
        <f ca="1">IF(AG87/AH87=INT(AG87/AH87),1,0)</f>
        <v>0</v>
      </c>
      <c r="AJ87" s="1">
        <f ca="1">IF(AI87=0,AG87,AG87/AH87)</f>
        <v>11</v>
      </c>
      <c r="AK87" s="1">
        <v>4</v>
      </c>
      <c r="AL87" s="1">
        <f ca="1">IF(AJ87/AK87=INT(AJ87/AK87),1,0)</f>
        <v>0</v>
      </c>
      <c r="AM87" s="1">
        <f ca="1">IF(AL87=0,AJ87,AJ87/AK87)</f>
        <v>11</v>
      </c>
      <c r="AN87" s="1">
        <v>2</v>
      </c>
      <c r="AO87" s="1">
        <f ca="1">IF(AM87/AN87=INT(AM87/AN87),1,0)</f>
        <v>0</v>
      </c>
      <c r="AP87" s="1">
        <f ca="1">IF(AO87=0,AM87,AM87/AN87)</f>
        <v>11</v>
      </c>
      <c r="AQ87" s="1">
        <v>81</v>
      </c>
      <c r="AR87" s="1">
        <f ca="1">IF(AP87/AQ87=INT(AP87/AQ87),1,0)</f>
        <v>0</v>
      </c>
      <c r="AS87" s="1">
        <f ca="1">IF(AR87=0,AP87,AP87/AQ87)</f>
        <v>11</v>
      </c>
      <c r="AT87" s="1">
        <v>9</v>
      </c>
      <c r="AU87" s="1">
        <f ca="1">IF(AS87/AT87=INT(AS87/AT87),1,0)</f>
        <v>0</v>
      </c>
      <c r="AV87" s="1">
        <f ca="1">IF(AU87=0,AS87,AS87/AT87)</f>
        <v>11</v>
      </c>
      <c r="AW87" s="1">
        <v>3</v>
      </c>
      <c r="AX87" s="1">
        <f ca="1">IF(AV87/AW87=INT(AV87/AW87),1,0)</f>
        <v>0</v>
      </c>
      <c r="AY87" s="1">
        <f ca="1">IF(AX87=0,AV87,AV87/AW87)</f>
        <v>11</v>
      </c>
      <c r="AZ87" s="1">
        <v>25</v>
      </c>
      <c r="BA87" s="1">
        <f ca="1">IF(AY87/AZ87=INT(AY87/AZ87),1,0)</f>
        <v>0</v>
      </c>
      <c r="BB87" s="1">
        <f ca="1">IF(BA87=0,AY87,AY87/AZ87)</f>
        <v>11</v>
      </c>
      <c r="BC87" s="1">
        <v>5</v>
      </c>
      <c r="BD87" s="1">
        <f ca="1">IF(BB87/BC87=INT(BB87/BC87),1,0)</f>
        <v>0</v>
      </c>
      <c r="BE87" s="1">
        <f ca="1">IF(BD87=0,BB87,BB87/BC87)</f>
        <v>11</v>
      </c>
      <c r="BF87" s="1">
        <v>49</v>
      </c>
      <c r="BG87" s="1">
        <f ca="1">IF(BE87/BF87=INT(BE87/BF87),1,0)</f>
        <v>0</v>
      </c>
      <c r="BH87" s="1">
        <f ca="1">IF(BG87=0,BE87,BE87/BF87)</f>
        <v>11</v>
      </c>
      <c r="BI87" s="1">
        <v>7</v>
      </c>
      <c r="BJ87" s="1">
        <f ca="1">IF(BH87/BI87=INT(BH87/BI87),1,0)</f>
        <v>0</v>
      </c>
      <c r="BK87" s="1">
        <f ca="1">IF(BJ87=0,BH87,BH87/BI87)</f>
        <v>11</v>
      </c>
      <c r="BL87" s="1">
        <v>121</v>
      </c>
      <c r="BM87" s="1">
        <f ca="1">IF(BK87/BL87=INT(BK87/BL87),1,0)</f>
        <v>0</v>
      </c>
      <c r="BN87" s="1">
        <f ca="1">IF(BM87=0,BK87,BK87/BL87)</f>
        <v>11</v>
      </c>
      <c r="BO87" s="1">
        <v>11</v>
      </c>
      <c r="BP87" s="1">
        <f ca="1">IF(BN87/BO87=INT(BN87/BO87),1,0)</f>
        <v>1</v>
      </c>
      <c r="BQ87" s="1">
        <f ca="1">IF(BP87=0,BN87,BN87/BO87)</f>
        <v>1</v>
      </c>
      <c r="BR87" s="1">
        <v>169</v>
      </c>
      <c r="BS87" s="1">
        <f ca="1">IF(BQ87/BR87=INT(BQ87/BR87),1,0)</f>
        <v>0</v>
      </c>
      <c r="BT87" s="1">
        <f ca="1">IF(BS87=0,BQ87,BQ87/BR87)</f>
        <v>1</v>
      </c>
      <c r="BU87" s="1">
        <v>13</v>
      </c>
      <c r="BV87" s="1">
        <f ca="1">IF(BT87/BU87=INT(BT87/BU87),1,0)</f>
        <v>0</v>
      </c>
      <c r="BW87" s="1">
        <f ca="1">IF(BV87=0,BT87,BT87/BU87)</f>
        <v>1</v>
      </c>
      <c r="BX87" s="1">
        <v>17</v>
      </c>
      <c r="BY87" s="1">
        <f ca="1">IF(BW87/BX87=INT(BW87/BX87),1,0)</f>
        <v>0</v>
      </c>
      <c r="BZ87" s="1">
        <f ca="1">IF(BY87=0,BW87,BW87/BX87)</f>
        <v>1</v>
      </c>
      <c r="CA87" s="1">
        <v>19</v>
      </c>
      <c r="CB87" s="1">
        <f ca="1">IF(BZ87/CA87=INT(BZ87/CA87),1,0)</f>
        <v>0</v>
      </c>
      <c r="CC87" s="1">
        <f ca="1">IF(CB87=0,BZ87,BZ87/CA87)</f>
        <v>1</v>
      </c>
      <c r="CD87" s="1">
        <v>23</v>
      </c>
      <c r="CE87" s="1">
        <f ca="1">IF(CC87/CD87=INT(CC87/CD87),1,0)</f>
        <v>0</v>
      </c>
      <c r="CF87" s="1">
        <f ca="1">IF(CE87=0,CC87,CC87/CD87)</f>
        <v>1</v>
      </c>
      <c r="CG87" s="1">
        <v>29</v>
      </c>
      <c r="CH87" s="1">
        <f ca="1">IF(CF87/CG87=INT(CF87/CG87),1,0)</f>
        <v>0</v>
      </c>
      <c r="CI87" s="1">
        <f ca="1">IF(CH87=0,CF87,CF87/CG87)</f>
        <v>1</v>
      </c>
      <c r="CJ87" s="1">
        <v>31</v>
      </c>
      <c r="CK87" s="1">
        <f ca="1">IF(CI87/CJ87=INT(CI87/CJ87),1,0)</f>
        <v>0</v>
      </c>
      <c r="CL87" s="1">
        <f ca="1">IF(CK87=0,CI87,CI87/CJ87)</f>
        <v>1</v>
      </c>
      <c r="CM87" s="1">
        <v>37</v>
      </c>
      <c r="CN87" s="1">
        <f ca="1">IF(CL87/CM87=INT(CL87/CM87),1,0)</f>
        <v>0</v>
      </c>
      <c r="CO87" s="1">
        <f ca="1">IF(CN87=0,CL87,CL87/CM87)</f>
        <v>1</v>
      </c>
      <c r="CP87" s="1">
        <v>41</v>
      </c>
      <c r="CQ87" s="1">
        <f ca="1">IF(CO87/CP87=INT(CO87/CP87),1,0)</f>
        <v>0</v>
      </c>
      <c r="CR87" s="1">
        <f ca="1">IF(CQ87=0,CO87,CO87/CP87)</f>
        <v>1</v>
      </c>
      <c r="CS87" s="1">
        <v>43</v>
      </c>
      <c r="CT87" s="1">
        <f ca="1">IF(CR87/CS87=INT(CR87/CS87),1,0)</f>
        <v>0</v>
      </c>
      <c r="CU87" s="1">
        <f ca="1">IF(CT87=0,CR87,CR87/CS87)</f>
        <v>1</v>
      </c>
      <c r="CV87" s="1">
        <v>47</v>
      </c>
      <c r="CW87" s="1">
        <f ca="1">IF(CU87/CV87=INT(CU87/CV87),1,0)</f>
        <v>0</v>
      </c>
      <c r="CX87" s="1">
        <f ca="1">IF(CW87=0,CU87,CU87/CV87)</f>
        <v>1</v>
      </c>
      <c r="CY87" s="1">
        <v>53</v>
      </c>
      <c r="CZ87" s="1">
        <f ca="1">IF(CX87/CY87=INT(CX87/CY87),1,0)</f>
        <v>0</v>
      </c>
      <c r="DA87" s="1">
        <f ca="1">IF(CZ87=0,CX87,CX87/CY87)</f>
        <v>1</v>
      </c>
      <c r="DB87" s="1">
        <v>59</v>
      </c>
      <c r="DC87" s="1">
        <f ca="1">IF(DA87/DB87=INT(DA87/DB87),1,0)</f>
        <v>0</v>
      </c>
      <c r="DD87" s="1">
        <f ca="1">IF(DC87=0,DA87,DA87/DB87)</f>
        <v>1</v>
      </c>
      <c r="DE87" s="1">
        <v>61</v>
      </c>
      <c r="DF87" s="1">
        <f ca="1">IF(DD87/DE87=INT(DD87/DE87),1,0)</f>
        <v>0</v>
      </c>
      <c r="DG87" s="1">
        <f ca="1">IF(DF87=0,DD87,DD87/DE87)</f>
        <v>1</v>
      </c>
      <c r="DH87" s="1">
        <v>67</v>
      </c>
      <c r="DI87" s="1">
        <f ca="1">IF(DG87/DH87=INT(DG87/DH87),1,0)</f>
        <v>0</v>
      </c>
      <c r="DJ87" s="1">
        <f ca="1">IF(DI87=0,DG87,DG87/DH87)</f>
        <v>1</v>
      </c>
      <c r="DK87" s="1">
        <v>71</v>
      </c>
      <c r="DL87" s="1">
        <f ca="1">IF(DJ87/DK87=INT(DJ87/DK87),1,0)</f>
        <v>0</v>
      </c>
      <c r="DM87" s="1">
        <f ca="1">IF(DL87=0,DJ87,DJ87/DK87)</f>
        <v>1</v>
      </c>
      <c r="DN87" s="1">
        <v>73</v>
      </c>
      <c r="DO87" s="1">
        <f ca="1">IF(DM87/DN87=INT(DM87/DN87),1,0)</f>
        <v>0</v>
      </c>
      <c r="DP87" s="1">
        <f ca="1">IF(DO87=0,DM87,DM87/DN87)</f>
        <v>1</v>
      </c>
      <c r="DQ87" s="1">
        <v>79</v>
      </c>
      <c r="DR87" s="1">
        <f ca="1">IF(DP87/DQ87=INT(DP87/DQ87),1,0)</f>
        <v>0</v>
      </c>
      <c r="DS87" s="1">
        <f ca="1">IF(DR87=0,DP87,DP87/DQ87)</f>
        <v>1</v>
      </c>
      <c r="DT87" s="1">
        <v>83</v>
      </c>
      <c r="DU87" s="1">
        <f ca="1">IF(DS87/DT87=INT(DS87/DT87),1,0)</f>
        <v>0</v>
      </c>
      <c r="DV87" s="1">
        <f ca="1">IF(DU87=0,DS87,DS87/DT87)</f>
        <v>1</v>
      </c>
      <c r="DW87" s="1">
        <v>89</v>
      </c>
      <c r="DX87" s="1">
        <f ca="1">IF(DV87/DW87=INT(DV87/DW87),1,0)</f>
        <v>0</v>
      </c>
      <c r="DY87" s="1">
        <f ca="1">IF(DX87=0,DV87,DV87/DW87)</f>
        <v>1</v>
      </c>
      <c r="DZ87" s="1">
        <v>97</v>
      </c>
      <c r="EA87" s="1">
        <f ca="1">IF(DY87/DZ87=INT(DY87/DZ87),1,0)</f>
        <v>0</v>
      </c>
      <c r="EB87" s="1">
        <f ca="1">IF(EA87=0,DY87,DY87/DZ87)</f>
        <v>1</v>
      </c>
      <c r="EC87" s="1">
        <v>101</v>
      </c>
      <c r="ED87" s="1">
        <f ca="1">IF(EB87/EC87=INT(EB87/EC87),1,0)</f>
        <v>0</v>
      </c>
      <c r="EE87" s="1">
        <f ca="1">IF(ED87=0,EB87,EB87/EC87)</f>
        <v>1</v>
      </c>
      <c r="EF87" s="1">
        <v>103</v>
      </c>
      <c r="EG87" s="1">
        <f ca="1">IF(EE87/EF87=INT(EE87/EF87),1,0)</f>
        <v>0</v>
      </c>
      <c r="EH87" s="1">
        <f ca="1">IF(EG87=0,EE87,EE87/EF87)</f>
        <v>1</v>
      </c>
      <c r="EI87" s="1">
        <v>107</v>
      </c>
      <c r="EJ87" s="1">
        <f ca="1">IF(EH87/EI87=INT(EH87/EI87),1,0)</f>
        <v>0</v>
      </c>
      <c r="EK87" s="1">
        <f ca="1">IF(EJ87=0,EH87,EH87/EI87)</f>
        <v>1</v>
      </c>
      <c r="EL87" s="1">
        <v>109</v>
      </c>
      <c r="EM87" s="1">
        <f ca="1">IF(EK87/EL87=INT(EK87/EL87),1,0)</f>
        <v>0</v>
      </c>
      <c r="EN87" s="1">
        <f ca="1">IF(EM87=0,EK87,EK87/EL87)</f>
        <v>1</v>
      </c>
      <c r="EO87" s="1">
        <v>113</v>
      </c>
      <c r="EP87" s="1">
        <f ca="1">IF(EN87/EO87=INT(EN87/EO87),1,0)</f>
        <v>0</v>
      </c>
      <c r="EQ87" s="1">
        <f ca="1">IF(EP87=0,EN87,EN87/EO87)</f>
        <v>1</v>
      </c>
      <c r="ER87" s="1">
        <v>127</v>
      </c>
      <c r="ES87" s="1">
        <f ca="1">IF(EQ87/ER87=INT(EQ87/ER87),1,0)</f>
        <v>0</v>
      </c>
      <c r="ET87" s="1">
        <f ca="1">IF(ES87=0,EQ87,EQ87/ER87)</f>
        <v>1</v>
      </c>
      <c r="EU87" s="1">
        <v>131</v>
      </c>
      <c r="EV87" s="1">
        <f ca="1">IF(ET87/EU87=INT(ET87/EU87),1,0)</f>
        <v>0</v>
      </c>
      <c r="EW87" s="1">
        <f ca="1">IF(EV87=0,ET87,ET87/EU87)</f>
        <v>1</v>
      </c>
      <c r="EX87" s="1">
        <v>137</v>
      </c>
      <c r="EY87" s="1">
        <f ca="1">IF(EW87/EX87=INT(EW87/EX87),1,0)</f>
        <v>0</v>
      </c>
      <c r="EZ87" s="1">
        <f ca="1">IF(EY87=0,EW87,EW87/EX87)</f>
        <v>1</v>
      </c>
      <c r="FA87" s="1">
        <v>139</v>
      </c>
      <c r="FB87" s="1">
        <f ca="1">IF(EZ87/FA87=INT(EZ87/FA87),1,0)</f>
        <v>0</v>
      </c>
      <c r="FC87" s="1">
        <f ca="1">IF(FB87=0,EZ87,EZ87/FA87)</f>
        <v>1</v>
      </c>
      <c r="FD87" s="1">
        <v>149</v>
      </c>
      <c r="FE87" s="1">
        <f ca="1">IF(FC87/FD87=INT(FC87/FD87),1,0)</f>
        <v>0</v>
      </c>
      <c r="FF87" s="1">
        <f ca="1">IF(FE87=0,FC87,FC87/FD87)</f>
        <v>1</v>
      </c>
      <c r="FG87" s="1"/>
      <c r="FH87" s="1">
        <f ca="1">8*AF87+4*AI87+2*AL87+AO87</f>
        <v>0</v>
      </c>
      <c r="FI87" s="1">
        <f ca="1">4*AR87+2*AU87+AX87</f>
        <v>0</v>
      </c>
      <c r="FJ87" s="1">
        <f ca="1">2*BA87+BD87</f>
        <v>0</v>
      </c>
      <c r="FK87" s="1">
        <f ca="1">2*BG87+BJ87</f>
        <v>0</v>
      </c>
      <c r="FL87" s="1">
        <f ca="1">2*BM87+BP87</f>
        <v>1</v>
      </c>
      <c r="FM87" s="1">
        <f ca="1">2*BS87+BV87</f>
        <v>0</v>
      </c>
      <c r="FN87" s="1">
        <f ca="1">BY87</f>
        <v>0</v>
      </c>
      <c r="FO87" s="1">
        <f ca="1">CB87</f>
        <v>0</v>
      </c>
      <c r="FP87" s="1">
        <f ca="1">CE87</f>
        <v>0</v>
      </c>
      <c r="FQ87" s="1">
        <f ca="1">CH87</f>
        <v>0</v>
      </c>
      <c r="FR87" s="1">
        <f ca="1">CK87</f>
        <v>0</v>
      </c>
      <c r="FS87">
        <f ca="1">CN87</f>
        <v>0</v>
      </c>
      <c r="FT87">
        <f ca="1">CQ87</f>
        <v>0</v>
      </c>
      <c r="FU87">
        <f ca="1">CT87</f>
        <v>0</v>
      </c>
      <c r="FV87">
        <f ca="1">CW87</f>
        <v>0</v>
      </c>
      <c r="FW87">
        <f ca="1">CZ87</f>
        <v>0</v>
      </c>
      <c r="FX87">
        <f ca="1">DC87</f>
        <v>0</v>
      </c>
      <c r="FY87">
        <f ca="1">DF87</f>
        <v>0</v>
      </c>
      <c r="FZ87">
        <f ca="1">DI87</f>
        <v>0</v>
      </c>
      <c r="GA87">
        <f ca="1">DL87</f>
        <v>0</v>
      </c>
      <c r="GB87">
        <f ca="1">DO87</f>
        <v>0</v>
      </c>
      <c r="GC87">
        <f ca="1">DR87</f>
        <v>0</v>
      </c>
      <c r="GD87">
        <f ca="1">DU87</f>
        <v>0</v>
      </c>
      <c r="GE87">
        <f ca="1">DX87</f>
        <v>0</v>
      </c>
      <c r="GF87">
        <f ca="1">EA87</f>
        <v>0</v>
      </c>
      <c r="GG87">
        <f ca="1">ED87</f>
        <v>0</v>
      </c>
      <c r="GH87">
        <f ca="1">EG87</f>
        <v>0</v>
      </c>
      <c r="GI87">
        <f ca="1">EJ87</f>
        <v>0</v>
      </c>
      <c r="GJ87">
        <f ca="1">EM87</f>
        <v>0</v>
      </c>
      <c r="GK87">
        <f ca="1">EP87</f>
        <v>0</v>
      </c>
      <c r="GL87">
        <f ca="1">ES87</f>
        <v>0</v>
      </c>
      <c r="GM87">
        <f ca="1">EV87</f>
        <v>0</v>
      </c>
      <c r="GN87">
        <f ca="1">EY87</f>
        <v>0</v>
      </c>
      <c r="GO87">
        <f ca="1">FB87</f>
        <v>0</v>
      </c>
      <c r="GP87">
        <f ca="1">FE87</f>
        <v>0</v>
      </c>
      <c r="GQ87">
        <f ca="1">AD87</f>
        <v>11</v>
      </c>
      <c r="GR87">
        <f ca="1">GQ87/GQ90</f>
        <v>11</v>
      </c>
      <c r="GT87">
        <f ca="1">GR87*GR92-GR88*GR91</f>
        <v>-23</v>
      </c>
      <c r="GU87">
        <f ca="1">GT87+GR88*GT88*GR92</f>
        <v>117</v>
      </c>
      <c r="GV87" t="s">
        <v>6</v>
      </c>
      <c r="GX87">
        <f ca="1">AB88</f>
        <v>2</v>
      </c>
      <c r="GY87">
        <f ca="1">GR87</f>
        <v>11</v>
      </c>
      <c r="GZ87">
        <f ca="1">GR88</f>
        <v>20</v>
      </c>
      <c r="HA87">
        <f ca="1">AB92</f>
        <v>0</v>
      </c>
      <c r="HB87">
        <f ca="1">GR91</f>
        <v>5</v>
      </c>
      <c r="HC87">
        <f ca="1">GR92</f>
        <v>7</v>
      </c>
      <c r="HD87" t="str">
        <f ca="1">GX87&amp;"  "&amp;GY87&amp;"/"&amp;GZ87&amp;$HD$7&amp;HB87&amp;"/"&amp;HC87</f>
        <v>2  11/20  –  5/7</v>
      </c>
      <c r="HG87">
        <f ca="1">AB96</f>
        <v>1</v>
      </c>
      <c r="HH87">
        <f ca="1">GR95</f>
        <v>117</v>
      </c>
      <c r="HI87">
        <f ca="1">GR96</f>
        <v>140</v>
      </c>
      <c r="HJ87" t="str">
        <f ca="1">HG87&amp;"  "&amp;HH87&amp;"/"&amp;HI87</f>
        <v>1  117/140</v>
      </c>
      <c r="HK87" t="str">
        <f ca="1">"   "&amp;HH87&amp;"/"&amp;HI87</f>
        <v xml:space="preserve">   117/140</v>
      </c>
      <c r="HL87" t="str">
        <f ca="1">HG87&amp;"   "</f>
        <v xml:space="preserve">1   </v>
      </c>
      <c r="HM87" t="str">
        <f ca="1">IF(HG87=0,HK87,IF(HH87=0,HL87,IF(HH87+HG87=0,"0   ",HJ87)))</f>
        <v>1  117/140</v>
      </c>
    </row>
    <row r="88" spans="2:221" ht="6" hidden="1" customHeight="1" thickTop="1" x14ac:dyDescent="0.25">
      <c r="B88" s="80"/>
      <c r="C88" s="71"/>
      <c r="D88" s="71"/>
      <c r="E88" s="104"/>
      <c r="F88" s="122"/>
      <c r="G88" s="104"/>
      <c r="H88" s="71"/>
      <c r="I88" s="75"/>
      <c r="N88" s="148"/>
      <c r="AB88">
        <f ca="1">AB87+INT(AC87/AC88)</f>
        <v>2</v>
      </c>
      <c r="AC88" s="1">
        <f ca="1">IF(Y87&gt;AC87,INT((RAND()*(Z87-Y87+1)+Y87)),INT((RAND()*(Z87-AC87)+AC87+1)))</f>
        <v>20</v>
      </c>
      <c r="AD88">
        <f ca="1">AC88</f>
        <v>20</v>
      </c>
      <c r="AE88">
        <v>256</v>
      </c>
      <c r="AF88" s="1">
        <f ca="1">IF(AD88/AE88=INT(AD88/AE88),1,0)</f>
        <v>0</v>
      </c>
      <c r="AG88" s="1">
        <f ca="1">IF(AF88=0,AD88,AD88/AE88)</f>
        <v>20</v>
      </c>
      <c r="AH88" s="1">
        <v>16</v>
      </c>
      <c r="AI88" s="1">
        <f ca="1">IF(AG88/AH88=INT(AG88/AH88),1,0)</f>
        <v>0</v>
      </c>
      <c r="AJ88" s="1">
        <f ca="1">IF(AI88=0,AG88,AG88/AH88)</f>
        <v>20</v>
      </c>
      <c r="AK88" s="1">
        <v>4</v>
      </c>
      <c r="AL88" s="1">
        <f ca="1">IF(AJ88/AK88=INT(AJ88/AK88),1,0)</f>
        <v>1</v>
      </c>
      <c r="AM88" s="1">
        <f ca="1">IF(AL88=0,AJ88,AJ88/AK88)</f>
        <v>5</v>
      </c>
      <c r="AN88" s="1">
        <v>2</v>
      </c>
      <c r="AO88" s="1">
        <f ca="1">IF(AM88/AN88=INT(AM88/AN88),1,0)</f>
        <v>0</v>
      </c>
      <c r="AP88" s="1">
        <f ca="1">IF(AO88=0,AM88,AM88/AN88)</f>
        <v>5</v>
      </c>
      <c r="AQ88" s="1">
        <v>81</v>
      </c>
      <c r="AR88" s="1">
        <f ca="1">IF(AP88/AQ88=INT(AP88/AQ88),1,0)</f>
        <v>0</v>
      </c>
      <c r="AS88" s="1">
        <f ca="1">IF(AR88=0,AP88,AP88/AQ88)</f>
        <v>5</v>
      </c>
      <c r="AT88" s="1">
        <v>9</v>
      </c>
      <c r="AU88" s="1">
        <f ca="1">IF(AS88/AT88=INT(AS88/AT88),1,0)</f>
        <v>0</v>
      </c>
      <c r="AV88" s="1">
        <f ca="1">IF(AU88=0,AS88,AS88/AT88)</f>
        <v>5</v>
      </c>
      <c r="AW88" s="1">
        <v>3</v>
      </c>
      <c r="AX88" s="1">
        <f ca="1">IF(AV88/AW88=INT(AV88/AW88),1,0)</f>
        <v>0</v>
      </c>
      <c r="AY88" s="1">
        <f ca="1">IF(AX88=0,AV88,AV88/AW88)</f>
        <v>5</v>
      </c>
      <c r="AZ88" s="1">
        <v>25</v>
      </c>
      <c r="BA88" s="1">
        <f ca="1">IF(AY88/AZ88=INT(AY88/AZ88),1,0)</f>
        <v>0</v>
      </c>
      <c r="BB88" s="1">
        <f ca="1">IF(BA88=0,AY88,AY88/AZ88)</f>
        <v>5</v>
      </c>
      <c r="BC88" s="1">
        <v>5</v>
      </c>
      <c r="BD88" s="1">
        <f ca="1">IF(BB88/BC88=INT(BB88/BC88),1,0)</f>
        <v>1</v>
      </c>
      <c r="BE88" s="1">
        <f ca="1">IF(BD88=0,BB88,BB88/BC88)</f>
        <v>1</v>
      </c>
      <c r="BF88" s="1">
        <v>49</v>
      </c>
      <c r="BG88" s="1">
        <f ca="1">IF(BE88/BF88=INT(BE88/BF88),1,0)</f>
        <v>0</v>
      </c>
      <c r="BH88" s="1">
        <f ca="1">IF(BG88=0,BE88,BE88/BF88)</f>
        <v>1</v>
      </c>
      <c r="BI88" s="1">
        <v>7</v>
      </c>
      <c r="BJ88" s="1">
        <f ca="1">IF(BH88/BI88=INT(BH88/BI88),1,0)</f>
        <v>0</v>
      </c>
      <c r="BK88" s="1">
        <f ca="1">IF(BJ88=0,BH88,BH88/BI88)</f>
        <v>1</v>
      </c>
      <c r="BL88" s="1">
        <v>121</v>
      </c>
      <c r="BM88" s="1">
        <f ca="1">IF(BK88/BL88=INT(BK88/BL88),1,0)</f>
        <v>0</v>
      </c>
      <c r="BN88" s="1">
        <f ca="1">IF(BM88=0,BK88,BK88/BL88)</f>
        <v>1</v>
      </c>
      <c r="BO88" s="1">
        <v>11</v>
      </c>
      <c r="BP88" s="1">
        <f ca="1">IF(BN88/BO88=INT(BN88/BO88),1,0)</f>
        <v>0</v>
      </c>
      <c r="BQ88" s="1">
        <f ca="1">IF(BP88=0,BN88,BN88/BO88)</f>
        <v>1</v>
      </c>
      <c r="BR88" s="1">
        <v>169</v>
      </c>
      <c r="BS88" s="1">
        <f ca="1">IF(BQ88/BR88=INT(BQ88/BR88),1,0)</f>
        <v>0</v>
      </c>
      <c r="BT88" s="1">
        <f ca="1">IF(BS88=0,BQ88,BQ88/BR88)</f>
        <v>1</v>
      </c>
      <c r="BU88" s="1">
        <v>13</v>
      </c>
      <c r="BV88" s="1">
        <f ca="1">IF(BT88/BU88=INT(BT88/BU88),1,0)</f>
        <v>0</v>
      </c>
      <c r="BW88" s="1">
        <f ca="1">IF(BV88=0,BT88,BT88/BU88)</f>
        <v>1</v>
      </c>
      <c r="BX88" s="1">
        <v>17</v>
      </c>
      <c r="BY88" s="1">
        <f ca="1">IF(BW88/BX88=INT(BW88/BX88),1,0)</f>
        <v>0</v>
      </c>
      <c r="BZ88" s="1">
        <f ca="1">IF(BY88=0,BW88,BW88/BX88)</f>
        <v>1</v>
      </c>
      <c r="CA88" s="1">
        <v>19</v>
      </c>
      <c r="CB88" s="1">
        <f ca="1">IF(BZ88/CA88=INT(BZ88/CA88),1,0)</f>
        <v>0</v>
      </c>
      <c r="CC88" s="1">
        <f ca="1">IF(CB88=0,BZ88,BZ88/CA88)</f>
        <v>1</v>
      </c>
      <c r="CD88" s="1">
        <v>23</v>
      </c>
      <c r="CE88" s="1">
        <f ca="1">IF(CC88/CD88=INT(CC88/CD88),1,0)</f>
        <v>0</v>
      </c>
      <c r="CF88" s="1">
        <f ca="1">IF(CE88=0,CC88,CC88/CD88)</f>
        <v>1</v>
      </c>
      <c r="CG88" s="1">
        <v>29</v>
      </c>
      <c r="CH88" s="1">
        <f ca="1">IF(CF88/CG88=INT(CF88/CG88),1,0)</f>
        <v>0</v>
      </c>
      <c r="CI88" s="1">
        <f ca="1">IF(CH88=0,CF88,CF88/CG88)</f>
        <v>1</v>
      </c>
      <c r="CJ88" s="1">
        <v>31</v>
      </c>
      <c r="CK88" s="1">
        <f ca="1">IF(CI88/CJ88=INT(CI88/CJ88),1,0)</f>
        <v>0</v>
      </c>
      <c r="CL88" s="1">
        <f ca="1">IF(CK88=0,CI88,CI88/CJ88)</f>
        <v>1</v>
      </c>
      <c r="CM88" s="1">
        <v>37</v>
      </c>
      <c r="CN88" s="1">
        <f ca="1">IF(CL88/CM88=INT(CL88/CM88),1,0)</f>
        <v>0</v>
      </c>
      <c r="CO88" s="1">
        <f ca="1">IF(CN88=0,CL88,CL88/CM88)</f>
        <v>1</v>
      </c>
      <c r="CP88" s="1">
        <v>41</v>
      </c>
      <c r="CQ88" s="1">
        <f ca="1">IF(CO88/CP88=INT(CO88/CP88),1,0)</f>
        <v>0</v>
      </c>
      <c r="CR88" s="1">
        <f ca="1">IF(CQ88=0,CO88,CO88/CP88)</f>
        <v>1</v>
      </c>
      <c r="CS88" s="1">
        <v>43</v>
      </c>
      <c r="CT88" s="1">
        <f ca="1">IF(CR88/CS88=INT(CR88/CS88),1,0)</f>
        <v>0</v>
      </c>
      <c r="CU88" s="1">
        <f ca="1">IF(CT88=0,CR88,CR88/CS88)</f>
        <v>1</v>
      </c>
      <c r="CV88" s="1">
        <v>47</v>
      </c>
      <c r="CW88" s="1">
        <f ca="1">IF(CU88/CV88=INT(CU88/CV88),1,0)</f>
        <v>0</v>
      </c>
      <c r="CX88" s="1">
        <f ca="1">IF(CW88=0,CU88,CU88/CV88)</f>
        <v>1</v>
      </c>
      <c r="CY88" s="1">
        <v>53</v>
      </c>
      <c r="CZ88" s="1">
        <f ca="1">IF(CX88/CY88=INT(CX88/CY88),1,0)</f>
        <v>0</v>
      </c>
      <c r="DA88" s="1">
        <f ca="1">IF(CZ88=0,CX88,CX88/CY88)</f>
        <v>1</v>
      </c>
      <c r="DB88" s="1">
        <v>59</v>
      </c>
      <c r="DC88" s="1">
        <f ca="1">IF(DA88/DB88=INT(DA88/DB88),1,0)</f>
        <v>0</v>
      </c>
      <c r="DD88" s="1">
        <f ca="1">IF(DC88=0,DA88,DA88/DB88)</f>
        <v>1</v>
      </c>
      <c r="DE88" s="1">
        <v>61</v>
      </c>
      <c r="DF88" s="1">
        <f ca="1">IF(DD88/DE88=INT(DD88/DE88),1,0)</f>
        <v>0</v>
      </c>
      <c r="DG88" s="1">
        <f ca="1">IF(DF88=0,DD88,DD88/DE88)</f>
        <v>1</v>
      </c>
      <c r="DH88" s="1">
        <v>67</v>
      </c>
      <c r="DI88" s="1">
        <f ca="1">IF(DG88/DH88=INT(DG88/DH88),1,0)</f>
        <v>0</v>
      </c>
      <c r="DJ88" s="1">
        <f ca="1">IF(DI88=0,DG88,DG88/DH88)</f>
        <v>1</v>
      </c>
      <c r="DK88" s="1">
        <v>71</v>
      </c>
      <c r="DL88" s="1">
        <f ca="1">IF(DJ88/DK88=INT(DJ88/DK88),1,0)</f>
        <v>0</v>
      </c>
      <c r="DM88" s="1">
        <f ca="1">IF(DL88=0,DJ88,DJ88/DK88)</f>
        <v>1</v>
      </c>
      <c r="DN88" s="1">
        <v>73</v>
      </c>
      <c r="DO88" s="1">
        <f ca="1">IF(DM88/DN88=INT(DM88/DN88),1,0)</f>
        <v>0</v>
      </c>
      <c r="DP88" s="1">
        <f ca="1">IF(DO88=0,DM88,DM88/DN88)</f>
        <v>1</v>
      </c>
      <c r="DQ88" s="1">
        <v>79</v>
      </c>
      <c r="DR88" s="1">
        <f ca="1">IF(DP88/DQ88=INT(DP88/DQ88),1,0)</f>
        <v>0</v>
      </c>
      <c r="DS88" s="1">
        <f ca="1">IF(DR88=0,DP88,DP88/DQ88)</f>
        <v>1</v>
      </c>
      <c r="DT88" s="1">
        <v>83</v>
      </c>
      <c r="DU88" s="1">
        <f ca="1">IF(DS88/DT88=INT(DS88/DT88),1,0)</f>
        <v>0</v>
      </c>
      <c r="DV88" s="1">
        <f ca="1">IF(DU88=0,DS88,DS88/DT88)</f>
        <v>1</v>
      </c>
      <c r="DW88" s="1">
        <v>89</v>
      </c>
      <c r="DX88" s="1">
        <f ca="1">IF(DV88/DW88=INT(DV88/DW88),1,0)</f>
        <v>0</v>
      </c>
      <c r="DY88" s="1">
        <f ca="1">IF(DX88=0,DV88,DV88/DW88)</f>
        <v>1</v>
      </c>
      <c r="DZ88" s="1">
        <v>97</v>
      </c>
      <c r="EA88" s="1">
        <f ca="1">IF(DY88/DZ88=INT(DY88/DZ88),1,0)</f>
        <v>0</v>
      </c>
      <c r="EB88" s="1">
        <f ca="1">IF(EA88=0,DY88,DY88/DZ88)</f>
        <v>1</v>
      </c>
      <c r="EC88" s="1">
        <v>101</v>
      </c>
      <c r="ED88" s="1">
        <f ca="1">IF(EB88/EC88=INT(EB88/EC88),1,0)</f>
        <v>0</v>
      </c>
      <c r="EE88" s="1">
        <f ca="1">IF(ED88=0,EB88,EB88/EC88)</f>
        <v>1</v>
      </c>
      <c r="EF88" s="1">
        <v>103</v>
      </c>
      <c r="EG88" s="1">
        <f ca="1">IF(EE88/EF88=INT(EE88/EF88),1,0)</f>
        <v>0</v>
      </c>
      <c r="EH88" s="1">
        <f ca="1">IF(EG88=0,EE88,EE88/EF88)</f>
        <v>1</v>
      </c>
      <c r="EI88" s="1">
        <v>107</v>
      </c>
      <c r="EJ88" s="1">
        <f ca="1">IF(EH88/EI88=INT(EH88/EI88),1,0)</f>
        <v>0</v>
      </c>
      <c r="EK88" s="1">
        <f ca="1">IF(EJ88=0,EH88,EH88/EI88)</f>
        <v>1</v>
      </c>
      <c r="EL88" s="1">
        <v>109</v>
      </c>
      <c r="EM88" s="1">
        <f ca="1">IF(EK88/EL88=INT(EK88/EL88),1,0)</f>
        <v>0</v>
      </c>
      <c r="EN88" s="1">
        <f ca="1">IF(EM88=0,EK88,EK88/EL88)</f>
        <v>1</v>
      </c>
      <c r="EO88" s="1">
        <v>113</v>
      </c>
      <c r="EP88" s="1">
        <f ca="1">IF(EN88/EO88=INT(EN88/EO88),1,0)</f>
        <v>0</v>
      </c>
      <c r="EQ88" s="1">
        <f ca="1">IF(EP88=0,EN88,EN88/EO88)</f>
        <v>1</v>
      </c>
      <c r="ER88" s="1">
        <v>127</v>
      </c>
      <c r="ES88" s="1">
        <f ca="1">IF(EQ88/ER88=INT(EQ88/ER88),1,0)</f>
        <v>0</v>
      </c>
      <c r="ET88" s="1">
        <f ca="1">IF(ES88=0,EQ88,EQ88/ER88)</f>
        <v>1</v>
      </c>
      <c r="EU88" s="1">
        <v>131</v>
      </c>
      <c r="EV88" s="1">
        <f ca="1">IF(ET88/EU88=INT(ET88/EU88),1,0)</f>
        <v>0</v>
      </c>
      <c r="EW88" s="1">
        <f ca="1">IF(EV88=0,ET88,ET88/EU88)</f>
        <v>1</v>
      </c>
      <c r="EX88" s="1">
        <v>137</v>
      </c>
      <c r="EY88" s="1">
        <f ca="1">IF(EW88/EX88=INT(EW88/EX88),1,0)</f>
        <v>0</v>
      </c>
      <c r="EZ88" s="1">
        <f ca="1">IF(EY88=0,EW88,EW88/EX88)</f>
        <v>1</v>
      </c>
      <c r="FA88" s="1">
        <v>139</v>
      </c>
      <c r="FB88" s="1">
        <f ca="1">IF(EZ88/FA88=INT(EZ88/FA88),1,0)</f>
        <v>0</v>
      </c>
      <c r="FC88" s="1">
        <f ca="1">IF(FB88=0,EZ88,EZ88/FA88)</f>
        <v>1</v>
      </c>
      <c r="FD88" s="1">
        <v>149</v>
      </c>
      <c r="FE88" s="1">
        <f ca="1">IF(FC88/FD88=INT(FC88/FD88),1,0)</f>
        <v>0</v>
      </c>
      <c r="FF88" s="1">
        <f ca="1">IF(FE88=0,FC88,FC88/FD88)</f>
        <v>1</v>
      </c>
      <c r="FG88" s="1"/>
      <c r="FH88" s="1">
        <f ca="1">8*AF88+4*AI88+2*AL88+AO88</f>
        <v>2</v>
      </c>
      <c r="FI88" s="1">
        <f ca="1">4*AR88+2*AU88+AX88</f>
        <v>0</v>
      </c>
      <c r="FJ88" s="1">
        <f ca="1">2*BA88+BD88</f>
        <v>1</v>
      </c>
      <c r="FK88" s="1">
        <f ca="1">2*BG88+BJ88</f>
        <v>0</v>
      </c>
      <c r="FL88" s="1">
        <f ca="1">2*BM88+BP88</f>
        <v>0</v>
      </c>
      <c r="FM88" s="1">
        <f ca="1">2*BS88+BV88</f>
        <v>0</v>
      </c>
      <c r="FN88" s="1">
        <f ca="1">BY88</f>
        <v>0</v>
      </c>
      <c r="FO88" s="1">
        <f ca="1">CB88</f>
        <v>0</v>
      </c>
      <c r="FP88" s="1">
        <f ca="1">CE88</f>
        <v>0</v>
      </c>
      <c r="FQ88" s="1">
        <f ca="1">CH88</f>
        <v>0</v>
      </c>
      <c r="FR88" s="1">
        <f ca="1">CK88</f>
        <v>0</v>
      </c>
      <c r="FS88">
        <f ca="1">CN88</f>
        <v>0</v>
      </c>
      <c r="FT88">
        <f ca="1">CQ88</f>
        <v>0</v>
      </c>
      <c r="FU88">
        <f ca="1">CT88</f>
        <v>0</v>
      </c>
      <c r="FV88">
        <f ca="1">CW88</f>
        <v>0</v>
      </c>
      <c r="FW88">
        <f ca="1">CZ88</f>
        <v>0</v>
      </c>
      <c r="FX88">
        <f ca="1">DC88</f>
        <v>0</v>
      </c>
      <c r="FY88">
        <f ca="1">DF88</f>
        <v>0</v>
      </c>
      <c r="FZ88">
        <f ca="1">DI88</f>
        <v>0</v>
      </c>
      <c r="GA88">
        <f ca="1">DL88</f>
        <v>0</v>
      </c>
      <c r="GB88">
        <f ca="1">DO88</f>
        <v>0</v>
      </c>
      <c r="GC88">
        <f ca="1">DR88</f>
        <v>0</v>
      </c>
      <c r="GD88">
        <f ca="1">DU88</f>
        <v>0</v>
      </c>
      <c r="GE88">
        <f ca="1">DX88</f>
        <v>0</v>
      </c>
      <c r="GF88">
        <f ca="1">EA88</f>
        <v>0</v>
      </c>
      <c r="GG88">
        <f ca="1">ED88</f>
        <v>0</v>
      </c>
      <c r="GH88">
        <f ca="1">EG88</f>
        <v>0</v>
      </c>
      <c r="GI88">
        <f ca="1">EJ88</f>
        <v>0</v>
      </c>
      <c r="GJ88">
        <f ca="1">EM88</f>
        <v>0</v>
      </c>
      <c r="GK88">
        <f ca="1">EP88</f>
        <v>0</v>
      </c>
      <c r="GL88">
        <f ca="1">ES88</f>
        <v>0</v>
      </c>
      <c r="GM88">
        <f ca="1">EV88</f>
        <v>0</v>
      </c>
      <c r="GN88">
        <f ca="1">EY88</f>
        <v>0</v>
      </c>
      <c r="GO88">
        <f ca="1">FB88</f>
        <v>0</v>
      </c>
      <c r="GP88">
        <f ca="1">FE88</f>
        <v>0</v>
      </c>
      <c r="GQ88">
        <f ca="1">AD88</f>
        <v>20</v>
      </c>
      <c r="GR88">
        <f ca="1">GQ88/GQ90</f>
        <v>20</v>
      </c>
      <c r="GT88">
        <f ca="1">IF(GT87&lt;0,1,0)</f>
        <v>1</v>
      </c>
      <c r="GU88">
        <f ca="1">GR88*GR92</f>
        <v>140</v>
      </c>
      <c r="GV88" t="s">
        <v>7</v>
      </c>
    </row>
    <row r="89" spans="2:221" ht="5.25" hidden="1" customHeight="1" x14ac:dyDescent="0.25">
      <c r="B89" s="80"/>
      <c r="C89" s="71"/>
      <c r="D89" s="71"/>
      <c r="E89" s="104"/>
      <c r="F89" s="122"/>
      <c r="G89" s="104"/>
      <c r="H89" s="71"/>
      <c r="I89" s="75"/>
      <c r="M89" s="162"/>
      <c r="N89" s="148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>
        <f t="shared" ref="FH89:GP89" ca="1" si="196">IF(FH87&lt;FH88,FH87,FH88)</f>
        <v>0</v>
      </c>
      <c r="FI89" s="1">
        <f t="shared" ca="1" si="196"/>
        <v>0</v>
      </c>
      <c r="FJ89" s="1">
        <f t="shared" ca="1" si="196"/>
        <v>0</v>
      </c>
      <c r="FK89" s="1">
        <f t="shared" ca="1" si="196"/>
        <v>0</v>
      </c>
      <c r="FL89" s="1">
        <f t="shared" ca="1" si="196"/>
        <v>0</v>
      </c>
      <c r="FM89" s="1">
        <f t="shared" ca="1" si="196"/>
        <v>0</v>
      </c>
      <c r="FN89" s="1">
        <f t="shared" ca="1" si="196"/>
        <v>0</v>
      </c>
      <c r="FO89" s="1">
        <f t="shared" ca="1" si="196"/>
        <v>0</v>
      </c>
      <c r="FP89" s="1">
        <f t="shared" ca="1" si="196"/>
        <v>0</v>
      </c>
      <c r="FQ89" s="1">
        <f t="shared" ca="1" si="196"/>
        <v>0</v>
      </c>
      <c r="FR89" s="1">
        <f t="shared" ca="1" si="196"/>
        <v>0</v>
      </c>
      <c r="FS89" s="1">
        <f t="shared" ca="1" si="196"/>
        <v>0</v>
      </c>
      <c r="FT89" s="1">
        <f t="shared" ca="1" si="196"/>
        <v>0</v>
      </c>
      <c r="FU89" s="1">
        <f t="shared" ca="1" si="196"/>
        <v>0</v>
      </c>
      <c r="FV89" s="1">
        <f t="shared" ca="1" si="196"/>
        <v>0</v>
      </c>
      <c r="FW89" s="1">
        <f t="shared" ca="1" si="196"/>
        <v>0</v>
      </c>
      <c r="FX89" s="1">
        <f t="shared" ca="1" si="196"/>
        <v>0</v>
      </c>
      <c r="FY89" s="1">
        <f t="shared" ca="1" si="196"/>
        <v>0</v>
      </c>
      <c r="FZ89" s="1">
        <f t="shared" ca="1" si="196"/>
        <v>0</v>
      </c>
      <c r="GA89" s="1">
        <f t="shared" ca="1" si="196"/>
        <v>0</v>
      </c>
      <c r="GB89" s="1">
        <f t="shared" ca="1" si="196"/>
        <v>0</v>
      </c>
      <c r="GC89" s="1">
        <f t="shared" ca="1" si="196"/>
        <v>0</v>
      </c>
      <c r="GD89" s="1">
        <f t="shared" ca="1" si="196"/>
        <v>0</v>
      </c>
      <c r="GE89" s="1">
        <f t="shared" ca="1" si="196"/>
        <v>0</v>
      </c>
      <c r="GF89" s="1">
        <f t="shared" ca="1" si="196"/>
        <v>0</v>
      </c>
      <c r="GG89" s="1">
        <f t="shared" ca="1" si="196"/>
        <v>0</v>
      </c>
      <c r="GH89" s="1">
        <f t="shared" ca="1" si="196"/>
        <v>0</v>
      </c>
      <c r="GI89" s="1">
        <f t="shared" ca="1" si="196"/>
        <v>0</v>
      </c>
      <c r="GJ89" s="1">
        <f t="shared" ca="1" si="196"/>
        <v>0</v>
      </c>
      <c r="GK89" s="1">
        <f t="shared" ca="1" si="196"/>
        <v>0</v>
      </c>
      <c r="GL89" s="1">
        <f t="shared" ca="1" si="196"/>
        <v>0</v>
      </c>
      <c r="GM89" s="1">
        <f t="shared" ca="1" si="196"/>
        <v>0</v>
      </c>
      <c r="GN89" s="1">
        <f t="shared" ca="1" si="196"/>
        <v>0</v>
      </c>
      <c r="GO89" s="1">
        <f t="shared" ca="1" si="196"/>
        <v>0</v>
      </c>
      <c r="GP89" s="1">
        <f t="shared" ca="1" si="196"/>
        <v>0</v>
      </c>
      <c r="GU89">
        <f ca="1">AB88-AB92-GT88</f>
        <v>1</v>
      </c>
      <c r="GV89" t="s">
        <v>3</v>
      </c>
    </row>
    <row r="90" spans="2:221" ht="6" hidden="1" customHeight="1" x14ac:dyDescent="0.25">
      <c r="B90" s="80"/>
      <c r="C90" s="71"/>
      <c r="D90" s="71"/>
      <c r="E90" s="104"/>
      <c r="F90" s="122"/>
      <c r="G90" s="104"/>
      <c r="H90" s="71"/>
      <c r="I90" s="75"/>
      <c r="M90" s="162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>
        <f ca="1">FH$3^FH89</f>
        <v>1</v>
      </c>
      <c r="FI90">
        <f ca="1">FI$3^FI89*FH90</f>
        <v>1</v>
      </c>
      <c r="FJ90">
        <f t="shared" ref="FJ90" ca="1" si="197">FJ$3^FJ89*FI90</f>
        <v>1</v>
      </c>
      <c r="FK90">
        <f t="shared" ref="FK90" ca="1" si="198">FK$3^FK89*FJ90</f>
        <v>1</v>
      </c>
      <c r="FL90">
        <f t="shared" ref="FL90" ca="1" si="199">FL$3^FL89*FK90</f>
        <v>1</v>
      </c>
      <c r="FM90">
        <f t="shared" ref="FM90" ca="1" si="200">FM$3^FM89*FL90</f>
        <v>1</v>
      </c>
      <c r="FN90">
        <f t="shared" ref="FN90" ca="1" si="201">FN$3^FN89*FM90</f>
        <v>1</v>
      </c>
      <c r="FO90">
        <f t="shared" ref="FO90" ca="1" si="202">FO$3^FO89*FN90</f>
        <v>1</v>
      </c>
      <c r="FP90">
        <f t="shared" ref="FP90" ca="1" si="203">FP$3^FP89*FO90</f>
        <v>1</v>
      </c>
      <c r="FQ90">
        <f t="shared" ref="FQ90" ca="1" si="204">FQ$3^FQ89*FP90</f>
        <v>1</v>
      </c>
      <c r="FR90">
        <f t="shared" ref="FR90" ca="1" si="205">FR$3^FR89*FQ90</f>
        <v>1</v>
      </c>
      <c r="FS90">
        <f t="shared" ref="FS90" ca="1" si="206">FS$3^FS89*FR90</f>
        <v>1</v>
      </c>
      <c r="FT90">
        <f t="shared" ref="FT90" ca="1" si="207">FT$3^FT89*FS90</f>
        <v>1</v>
      </c>
      <c r="FU90">
        <f t="shared" ref="FU90" ca="1" si="208">FU$3^FU89*FT90</f>
        <v>1</v>
      </c>
      <c r="FV90">
        <f t="shared" ref="FV90" ca="1" si="209">FV$3^FV89*FU90</f>
        <v>1</v>
      </c>
      <c r="FW90">
        <f t="shared" ref="FW90" ca="1" si="210">FW$3^FW89*FV90</f>
        <v>1</v>
      </c>
      <c r="FX90">
        <f t="shared" ref="FX90" ca="1" si="211">FX$3^FX89*FW90</f>
        <v>1</v>
      </c>
      <c r="FY90">
        <f t="shared" ref="FY90" ca="1" si="212">FY$3^FY89*FX90</f>
        <v>1</v>
      </c>
      <c r="FZ90">
        <f t="shared" ref="FZ90" ca="1" si="213">FZ$3^FZ89*FY90</f>
        <v>1</v>
      </c>
      <c r="GA90">
        <f t="shared" ref="GA90" ca="1" si="214">GA$3^GA89*FZ90</f>
        <v>1</v>
      </c>
      <c r="GB90">
        <f t="shared" ref="GB90" ca="1" si="215">GB$3^GB89*GA90</f>
        <v>1</v>
      </c>
      <c r="GC90">
        <f t="shared" ref="GC90" ca="1" si="216">GC$3^GC89*GB90</f>
        <v>1</v>
      </c>
      <c r="GD90">
        <f t="shared" ref="GD90" ca="1" si="217">GD$3^GD89*GC90</f>
        <v>1</v>
      </c>
      <c r="GE90">
        <f t="shared" ref="GE90" ca="1" si="218">GE$3^GE89*GD90</f>
        <v>1</v>
      </c>
      <c r="GF90">
        <f t="shared" ref="GF90" ca="1" si="219">GF$3^GF89*GE90</f>
        <v>1</v>
      </c>
      <c r="GG90">
        <f t="shared" ref="GG90" ca="1" si="220">GG$3^GG89*GF90</f>
        <v>1</v>
      </c>
      <c r="GH90">
        <f t="shared" ref="GH90" ca="1" si="221">GH$3^GH89*GG90</f>
        <v>1</v>
      </c>
      <c r="GI90">
        <f t="shared" ref="GI90" ca="1" si="222">GI$3^GI89*GH90</f>
        <v>1</v>
      </c>
      <c r="GJ90">
        <f t="shared" ref="GJ90" ca="1" si="223">GJ$3^GJ89*GI90</f>
        <v>1</v>
      </c>
      <c r="GK90">
        <f t="shared" ref="GK90" ca="1" si="224">GK$3^GK89*GJ90</f>
        <v>1</v>
      </c>
      <c r="GL90">
        <f t="shared" ref="GL90" ca="1" si="225">GL$3^GL89*GK90</f>
        <v>1</v>
      </c>
      <c r="GM90">
        <f t="shared" ref="GM90" ca="1" si="226">GM$3^GM89*GL90</f>
        <v>1</v>
      </c>
      <c r="GN90">
        <f t="shared" ref="GN90" ca="1" si="227">GN$3^GN89*GM90</f>
        <v>1</v>
      </c>
      <c r="GO90">
        <f t="shared" ref="GO90" ca="1" si="228">GO$3^GO89*GN90</f>
        <v>1</v>
      </c>
      <c r="GP90">
        <f t="shared" ref="GP90" ca="1" si="229">GP$3^GP89*GO90</f>
        <v>1</v>
      </c>
      <c r="GQ90">
        <f ca="1">GP90</f>
        <v>1</v>
      </c>
    </row>
    <row r="91" spans="2:221" ht="6" hidden="1" customHeight="1" x14ac:dyDescent="0.25">
      <c r="B91" s="80"/>
      <c r="C91" s="71"/>
      <c r="D91" s="71"/>
      <c r="E91" s="104"/>
      <c r="F91" s="122"/>
      <c r="G91" s="104"/>
      <c r="H91" s="71"/>
      <c r="I91" s="75"/>
      <c r="M91" s="162"/>
      <c r="AA91" t="s">
        <v>22</v>
      </c>
      <c r="AB91" s="1">
        <v>0</v>
      </c>
      <c r="AC91" s="1">
        <f ca="1">INT((RAND()*(X87-W87+1)+W87))</f>
        <v>10</v>
      </c>
      <c r="AD91">
        <f ca="1">AC91-AC92*(AB92-AB91)</f>
        <v>10</v>
      </c>
      <c r="AE91">
        <v>256</v>
      </c>
      <c r="AF91" s="1">
        <f ca="1">IF(AD91/AE91=INT(AD91/AE91),1,0)</f>
        <v>0</v>
      </c>
      <c r="AG91" s="1">
        <f ca="1">IF(AF91=0,AD91,AD91/AE91)</f>
        <v>10</v>
      </c>
      <c r="AH91" s="1">
        <v>16</v>
      </c>
      <c r="AI91" s="1">
        <f ca="1">IF(AG91/AH91=INT(AG91/AH91),1,0)</f>
        <v>0</v>
      </c>
      <c r="AJ91" s="1">
        <f ca="1">IF(AI91=0,AG91,AG91/AH91)</f>
        <v>10</v>
      </c>
      <c r="AK91" s="1">
        <v>4</v>
      </c>
      <c r="AL91" s="1">
        <f ca="1">IF(AJ91/AK91=INT(AJ91/AK91),1,0)</f>
        <v>0</v>
      </c>
      <c r="AM91" s="1">
        <f ca="1">IF(AL91=0,AJ91,AJ91/AK91)</f>
        <v>10</v>
      </c>
      <c r="AN91" s="1">
        <v>2</v>
      </c>
      <c r="AO91" s="1">
        <f ca="1">IF(AM91/AN91=INT(AM91/AN91),1,0)</f>
        <v>1</v>
      </c>
      <c r="AP91" s="1">
        <f ca="1">IF(AO91=0,AM91,AM91/AN91)</f>
        <v>5</v>
      </c>
      <c r="AQ91" s="1">
        <v>81</v>
      </c>
      <c r="AR91" s="1">
        <f ca="1">IF(AP91/AQ91=INT(AP91/AQ91),1,0)</f>
        <v>0</v>
      </c>
      <c r="AS91" s="1">
        <f ca="1">IF(AR91=0,AP91,AP91/AQ91)</f>
        <v>5</v>
      </c>
      <c r="AT91" s="1">
        <v>9</v>
      </c>
      <c r="AU91" s="1">
        <f ca="1">IF(AS91/AT91=INT(AS91/AT91),1,0)</f>
        <v>0</v>
      </c>
      <c r="AV91" s="1">
        <f ca="1">IF(AU91=0,AS91,AS91/AT91)</f>
        <v>5</v>
      </c>
      <c r="AW91" s="1">
        <v>3</v>
      </c>
      <c r="AX91" s="1">
        <f ca="1">IF(AV91/AW91=INT(AV91/AW91),1,0)</f>
        <v>0</v>
      </c>
      <c r="AY91" s="1">
        <f ca="1">IF(AX91=0,AV91,AV91/AW91)</f>
        <v>5</v>
      </c>
      <c r="AZ91" s="1">
        <v>25</v>
      </c>
      <c r="BA91" s="1">
        <f ca="1">IF(AY91/AZ91=INT(AY91/AZ91),1,0)</f>
        <v>0</v>
      </c>
      <c r="BB91" s="1">
        <f ca="1">IF(BA91=0,AY91,AY91/AZ91)</f>
        <v>5</v>
      </c>
      <c r="BC91" s="1">
        <v>5</v>
      </c>
      <c r="BD91" s="1">
        <f ca="1">IF(BB91/BC91=INT(BB91/BC91),1,0)</f>
        <v>1</v>
      </c>
      <c r="BE91" s="1">
        <f ca="1">IF(BD91=0,BB91,BB91/BC91)</f>
        <v>1</v>
      </c>
      <c r="BF91" s="1">
        <v>49</v>
      </c>
      <c r="BG91" s="1">
        <f ca="1">IF(BE91/BF91=INT(BE91/BF91),1,0)</f>
        <v>0</v>
      </c>
      <c r="BH91" s="1">
        <f ca="1">IF(BG91=0,BE91,BE91/BF91)</f>
        <v>1</v>
      </c>
      <c r="BI91" s="1">
        <v>7</v>
      </c>
      <c r="BJ91" s="1">
        <f ca="1">IF(BH91/BI91=INT(BH91/BI91),1,0)</f>
        <v>0</v>
      </c>
      <c r="BK91" s="1">
        <f ca="1">IF(BJ91=0,BH91,BH91/BI91)</f>
        <v>1</v>
      </c>
      <c r="BL91" s="1">
        <v>121</v>
      </c>
      <c r="BM91" s="1">
        <f ca="1">IF(BK91/BL91=INT(BK91/BL91),1,0)</f>
        <v>0</v>
      </c>
      <c r="BN91" s="1">
        <f ca="1">IF(BM91=0,BK91,BK91/BL91)</f>
        <v>1</v>
      </c>
      <c r="BO91" s="1">
        <v>11</v>
      </c>
      <c r="BP91" s="1">
        <f ca="1">IF(BN91/BO91=INT(BN91/BO91),1,0)</f>
        <v>0</v>
      </c>
      <c r="BQ91" s="1">
        <f ca="1">IF(BP91=0,BN91,BN91/BO91)</f>
        <v>1</v>
      </c>
      <c r="BR91" s="1">
        <v>169</v>
      </c>
      <c r="BS91" s="1">
        <f ca="1">IF(BQ91/BR91=INT(BQ91/BR91),1,0)</f>
        <v>0</v>
      </c>
      <c r="BT91" s="1">
        <f ca="1">IF(BS91=0,BQ91,BQ91/BR91)</f>
        <v>1</v>
      </c>
      <c r="BU91" s="1">
        <v>13</v>
      </c>
      <c r="BV91" s="1">
        <f ca="1">IF(BT91/BU91=INT(BT91/BU91),1,0)</f>
        <v>0</v>
      </c>
      <c r="BW91" s="1">
        <f ca="1">IF(BV91=0,BT91,BT91/BU91)</f>
        <v>1</v>
      </c>
      <c r="BX91" s="1">
        <v>17</v>
      </c>
      <c r="BY91" s="1">
        <f ca="1">IF(BW91/BX91=INT(BW91/BX91),1,0)</f>
        <v>0</v>
      </c>
      <c r="BZ91" s="1">
        <f ca="1">IF(BY91=0,BW91,BW91/BX91)</f>
        <v>1</v>
      </c>
      <c r="CA91" s="1">
        <v>19</v>
      </c>
      <c r="CB91" s="1">
        <f ca="1">IF(BZ91/CA91=INT(BZ91/CA91),1,0)</f>
        <v>0</v>
      </c>
      <c r="CC91" s="1">
        <f ca="1">IF(CB91=0,BZ91,BZ91/CA91)</f>
        <v>1</v>
      </c>
      <c r="CD91" s="1">
        <v>23</v>
      </c>
      <c r="CE91" s="1">
        <f ca="1">IF(CC91/CD91=INT(CC91/CD91),1,0)</f>
        <v>0</v>
      </c>
      <c r="CF91" s="1">
        <f ca="1">IF(CE91=0,CC91,CC91/CD91)</f>
        <v>1</v>
      </c>
      <c r="CG91" s="1">
        <v>29</v>
      </c>
      <c r="CH91" s="1">
        <f ca="1">IF(CF91/CG91=INT(CF91/CG91),1,0)</f>
        <v>0</v>
      </c>
      <c r="CI91" s="1">
        <f ca="1">IF(CH91=0,CF91,CF91/CG91)</f>
        <v>1</v>
      </c>
      <c r="CJ91" s="1">
        <v>31</v>
      </c>
      <c r="CK91" s="1">
        <f ca="1">IF(CI91/CJ91=INT(CI91/CJ91),1,0)</f>
        <v>0</v>
      </c>
      <c r="CL91" s="1">
        <f ca="1">IF(CK91=0,CI91,CI91/CJ91)</f>
        <v>1</v>
      </c>
      <c r="CM91" s="1">
        <v>37</v>
      </c>
      <c r="CN91" s="1">
        <f ca="1">IF(CL91/CM91=INT(CL91/CM91),1,0)</f>
        <v>0</v>
      </c>
      <c r="CO91" s="1">
        <f ca="1">IF(CN91=0,CL91,CL91/CM91)</f>
        <v>1</v>
      </c>
      <c r="CP91" s="1">
        <v>41</v>
      </c>
      <c r="CQ91" s="1">
        <f ca="1">IF(CO91/CP91=INT(CO91/CP91),1,0)</f>
        <v>0</v>
      </c>
      <c r="CR91" s="1">
        <f ca="1">IF(CQ91=0,CO91,CO91/CP91)</f>
        <v>1</v>
      </c>
      <c r="CS91" s="1">
        <v>43</v>
      </c>
      <c r="CT91" s="1">
        <f ca="1">IF(CR91/CS91=INT(CR91/CS91),1,0)</f>
        <v>0</v>
      </c>
      <c r="CU91" s="1">
        <f ca="1">IF(CT91=0,CR91,CR91/CS91)</f>
        <v>1</v>
      </c>
      <c r="CV91" s="1">
        <v>47</v>
      </c>
      <c r="CW91" s="1">
        <f ca="1">IF(CU91/CV91=INT(CU91/CV91),1,0)</f>
        <v>0</v>
      </c>
      <c r="CX91" s="1">
        <f ca="1">IF(CW91=0,CU91,CU91/CV91)</f>
        <v>1</v>
      </c>
      <c r="CY91" s="1">
        <v>53</v>
      </c>
      <c r="CZ91" s="1">
        <f ca="1">IF(CX91/CY91=INT(CX91/CY91),1,0)</f>
        <v>0</v>
      </c>
      <c r="DA91" s="1">
        <f ca="1">IF(CZ91=0,CX91,CX91/CY91)</f>
        <v>1</v>
      </c>
      <c r="DB91" s="1">
        <v>59</v>
      </c>
      <c r="DC91" s="1">
        <f ca="1">IF(DA91/DB91=INT(DA91/DB91),1,0)</f>
        <v>0</v>
      </c>
      <c r="DD91" s="1">
        <f ca="1">IF(DC91=0,DA91,DA91/DB91)</f>
        <v>1</v>
      </c>
      <c r="DE91" s="1">
        <v>61</v>
      </c>
      <c r="DF91" s="1">
        <f ca="1">IF(DD91/DE91=INT(DD91/DE91),1,0)</f>
        <v>0</v>
      </c>
      <c r="DG91" s="1">
        <f ca="1">IF(DF91=0,DD91,DD91/DE91)</f>
        <v>1</v>
      </c>
      <c r="DH91" s="1">
        <v>67</v>
      </c>
      <c r="DI91" s="1">
        <f ca="1">IF(DG91/DH91=INT(DG91/DH91),1,0)</f>
        <v>0</v>
      </c>
      <c r="DJ91" s="1">
        <f ca="1">IF(DI91=0,DG91,DG91/DH91)</f>
        <v>1</v>
      </c>
      <c r="DK91" s="1">
        <v>71</v>
      </c>
      <c r="DL91" s="1">
        <f ca="1">IF(DJ91/DK91=INT(DJ91/DK91),1,0)</f>
        <v>0</v>
      </c>
      <c r="DM91" s="1">
        <f ca="1">IF(DL91=0,DJ91,DJ91/DK91)</f>
        <v>1</v>
      </c>
      <c r="DN91" s="1">
        <v>73</v>
      </c>
      <c r="DO91" s="1">
        <f ca="1">IF(DM91/DN91=INT(DM91/DN91),1,0)</f>
        <v>0</v>
      </c>
      <c r="DP91" s="1">
        <f ca="1">IF(DO91=0,DM91,DM91/DN91)</f>
        <v>1</v>
      </c>
      <c r="DQ91" s="1">
        <v>79</v>
      </c>
      <c r="DR91" s="1">
        <f ca="1">IF(DP91/DQ91=INT(DP91/DQ91),1,0)</f>
        <v>0</v>
      </c>
      <c r="DS91" s="1">
        <f ca="1">IF(DR91=0,DP91,DP91/DQ91)</f>
        <v>1</v>
      </c>
      <c r="DT91" s="1">
        <v>83</v>
      </c>
      <c r="DU91" s="1">
        <f ca="1">IF(DS91/DT91=INT(DS91/DT91),1,0)</f>
        <v>0</v>
      </c>
      <c r="DV91" s="1">
        <f ca="1">IF(DU91=0,DS91,DS91/DT91)</f>
        <v>1</v>
      </c>
      <c r="DW91" s="1">
        <v>89</v>
      </c>
      <c r="DX91" s="1">
        <f ca="1">IF(DV91/DW91=INT(DV91/DW91),1,0)</f>
        <v>0</v>
      </c>
      <c r="DY91" s="1">
        <f ca="1">IF(DX91=0,DV91,DV91/DW91)</f>
        <v>1</v>
      </c>
      <c r="DZ91" s="1">
        <v>97</v>
      </c>
      <c r="EA91" s="1">
        <f ca="1">IF(DY91/DZ91=INT(DY91/DZ91),1,0)</f>
        <v>0</v>
      </c>
      <c r="EB91" s="1">
        <f ca="1">IF(EA91=0,DY91,DY91/DZ91)</f>
        <v>1</v>
      </c>
      <c r="EC91" s="1">
        <v>101</v>
      </c>
      <c r="ED91" s="1">
        <f ca="1">IF(EB91/EC91=INT(EB91/EC91),1,0)</f>
        <v>0</v>
      </c>
      <c r="EE91" s="1">
        <f ca="1">IF(ED91=0,EB91,EB91/EC91)</f>
        <v>1</v>
      </c>
      <c r="EF91" s="1">
        <v>103</v>
      </c>
      <c r="EG91" s="1">
        <f ca="1">IF(EE91/EF91=INT(EE91/EF91),1,0)</f>
        <v>0</v>
      </c>
      <c r="EH91" s="1">
        <f ca="1">IF(EG91=0,EE91,EE91/EF91)</f>
        <v>1</v>
      </c>
      <c r="EI91" s="1">
        <v>107</v>
      </c>
      <c r="EJ91" s="1">
        <f ca="1">IF(EH91/EI91=INT(EH91/EI91),1,0)</f>
        <v>0</v>
      </c>
      <c r="EK91" s="1">
        <f ca="1">IF(EJ91=0,EH91,EH91/EI91)</f>
        <v>1</v>
      </c>
      <c r="EL91" s="1">
        <v>109</v>
      </c>
      <c r="EM91" s="1">
        <f ca="1">IF(EK91/EL91=INT(EK91/EL91),1,0)</f>
        <v>0</v>
      </c>
      <c r="EN91" s="1">
        <f ca="1">IF(EM91=0,EK91,EK91/EL91)</f>
        <v>1</v>
      </c>
      <c r="EO91" s="1">
        <v>113</v>
      </c>
      <c r="EP91" s="1">
        <f ca="1">IF(EN91/EO91=INT(EN91/EO91),1,0)</f>
        <v>0</v>
      </c>
      <c r="EQ91" s="1">
        <f ca="1">IF(EP91=0,EN91,EN91/EO91)</f>
        <v>1</v>
      </c>
      <c r="ER91" s="1">
        <v>127</v>
      </c>
      <c r="ES91" s="1">
        <f ca="1">IF(EQ91/ER91=INT(EQ91/ER91),1,0)</f>
        <v>0</v>
      </c>
      <c r="ET91" s="1">
        <f ca="1">IF(ES91=0,EQ91,EQ91/ER91)</f>
        <v>1</v>
      </c>
      <c r="EU91" s="1">
        <v>131</v>
      </c>
      <c r="EV91" s="1">
        <f ca="1">IF(ET91/EU91=INT(ET91/EU91),1,0)</f>
        <v>0</v>
      </c>
      <c r="EW91" s="1">
        <f ca="1">IF(EV91=0,ET91,ET91/EU91)</f>
        <v>1</v>
      </c>
      <c r="EX91" s="1">
        <v>137</v>
      </c>
      <c r="EY91" s="1">
        <f ca="1">IF(EW91/EX91=INT(EW91/EX91),1,0)</f>
        <v>0</v>
      </c>
      <c r="EZ91" s="1">
        <f ca="1">IF(EY91=0,EW91,EW91/EX91)</f>
        <v>1</v>
      </c>
      <c r="FA91" s="1">
        <v>139</v>
      </c>
      <c r="FB91" s="1">
        <f ca="1">IF(EZ91/FA91=INT(EZ91/FA91),1,0)</f>
        <v>0</v>
      </c>
      <c r="FC91" s="1">
        <f ca="1">IF(FB91=0,EZ91,EZ91/FA91)</f>
        <v>1</v>
      </c>
      <c r="FD91" s="1">
        <v>149</v>
      </c>
      <c r="FE91" s="1">
        <f ca="1">IF(FC91/FD91=INT(FC91/FD91),1,0)</f>
        <v>0</v>
      </c>
      <c r="FF91" s="1">
        <f ca="1">IF(FE91=0,FC91,FC91/FD91)</f>
        <v>1</v>
      </c>
      <c r="FG91" s="1"/>
      <c r="FH91" s="1">
        <f ca="1">8*AF91+4*AI91+2*AL91+AO91</f>
        <v>1</v>
      </c>
      <c r="FI91" s="1">
        <f ca="1">4*AR91+2*AU91+AX91</f>
        <v>0</v>
      </c>
      <c r="FJ91" s="1">
        <f ca="1">2*BA91+BD91</f>
        <v>1</v>
      </c>
      <c r="FK91" s="1">
        <f ca="1">2*BG91+BJ91</f>
        <v>0</v>
      </c>
      <c r="FL91" s="1">
        <f ca="1">2*BM91+BP91</f>
        <v>0</v>
      </c>
      <c r="FM91" s="1">
        <f ca="1">2*BS91+BV91</f>
        <v>0</v>
      </c>
      <c r="FN91" s="1">
        <f ca="1">BY91</f>
        <v>0</v>
      </c>
      <c r="FO91" s="1">
        <f ca="1">CB91</f>
        <v>0</v>
      </c>
      <c r="FP91" s="1">
        <f ca="1">CE91</f>
        <v>0</v>
      </c>
      <c r="FQ91" s="1">
        <f ca="1">CH91</f>
        <v>0</v>
      </c>
      <c r="FR91" s="1">
        <f ca="1">CK91</f>
        <v>0</v>
      </c>
      <c r="FS91">
        <f ca="1">CN91</f>
        <v>0</v>
      </c>
      <c r="FT91">
        <f ca="1">CQ91</f>
        <v>0</v>
      </c>
      <c r="FU91">
        <f ca="1">CT91</f>
        <v>0</v>
      </c>
      <c r="FV91">
        <f ca="1">CW91</f>
        <v>0</v>
      </c>
      <c r="FW91">
        <f ca="1">CZ91</f>
        <v>0</v>
      </c>
      <c r="FX91">
        <f ca="1">DC91</f>
        <v>0</v>
      </c>
      <c r="FY91">
        <f ca="1">DF91</f>
        <v>0</v>
      </c>
      <c r="FZ91">
        <f ca="1">DI91</f>
        <v>0</v>
      </c>
      <c r="GA91">
        <f ca="1">DL91</f>
        <v>0</v>
      </c>
      <c r="GB91">
        <f ca="1">DO91</f>
        <v>0</v>
      </c>
      <c r="GC91">
        <f ca="1">DR91</f>
        <v>0</v>
      </c>
      <c r="GD91">
        <f ca="1">DU91</f>
        <v>0</v>
      </c>
      <c r="GE91">
        <f ca="1">DX91</f>
        <v>0</v>
      </c>
      <c r="GF91">
        <f ca="1">EA91</f>
        <v>0</v>
      </c>
      <c r="GG91">
        <f ca="1">ED91</f>
        <v>0</v>
      </c>
      <c r="GH91">
        <f ca="1">EG91</f>
        <v>0</v>
      </c>
      <c r="GI91">
        <f ca="1">EJ91</f>
        <v>0</v>
      </c>
      <c r="GJ91">
        <f ca="1">EM91</f>
        <v>0</v>
      </c>
      <c r="GK91">
        <f ca="1">EP91</f>
        <v>0</v>
      </c>
      <c r="GL91">
        <f ca="1">ES91</f>
        <v>0</v>
      </c>
      <c r="GM91">
        <f ca="1">EV91</f>
        <v>0</v>
      </c>
      <c r="GN91">
        <f ca="1">EY91</f>
        <v>0</v>
      </c>
      <c r="GO91">
        <f ca="1">FB91</f>
        <v>0</v>
      </c>
      <c r="GP91">
        <f ca="1">FE91</f>
        <v>0</v>
      </c>
      <c r="GQ91">
        <f ca="1">AD91</f>
        <v>10</v>
      </c>
      <c r="GR91">
        <f ca="1">GQ91/GQ94</f>
        <v>5</v>
      </c>
    </row>
    <row r="92" spans="2:221" ht="6" hidden="1" customHeight="1" x14ac:dyDescent="0.25">
      <c r="B92" s="80"/>
      <c r="C92" s="71"/>
      <c r="D92" s="71"/>
      <c r="E92" s="104"/>
      <c r="F92" s="122"/>
      <c r="G92" s="104"/>
      <c r="H92" s="71"/>
      <c r="I92" s="75"/>
      <c r="M92" s="162"/>
      <c r="AB92">
        <f ca="1">AB91+INT(AC91/AC92)</f>
        <v>0</v>
      </c>
      <c r="AC92" s="1">
        <f ca="1">IF(Y87&gt;AC91,INT((RAND()*(Z87-Y87+1)+Y87)),INT((RAND()*(Z87-AC91)+AC91+1)))</f>
        <v>14</v>
      </c>
      <c r="AD92">
        <f ca="1">AC92</f>
        <v>14</v>
      </c>
      <c r="AE92">
        <v>256</v>
      </c>
      <c r="AF92" s="1">
        <f ca="1">IF(AD92/AE92=INT(AD92/AE92),1,0)</f>
        <v>0</v>
      </c>
      <c r="AG92" s="1">
        <f ca="1">IF(AF92=0,AD92,AD92/AE92)</f>
        <v>14</v>
      </c>
      <c r="AH92" s="1">
        <v>16</v>
      </c>
      <c r="AI92" s="1">
        <f ca="1">IF(AG92/AH92=INT(AG92/AH92),1,0)</f>
        <v>0</v>
      </c>
      <c r="AJ92" s="1">
        <f ca="1">IF(AI92=0,AG92,AG92/AH92)</f>
        <v>14</v>
      </c>
      <c r="AK92" s="1">
        <v>4</v>
      </c>
      <c r="AL92" s="1">
        <f ca="1">IF(AJ92/AK92=INT(AJ92/AK92),1,0)</f>
        <v>0</v>
      </c>
      <c r="AM92" s="1">
        <f ca="1">IF(AL92=0,AJ92,AJ92/AK92)</f>
        <v>14</v>
      </c>
      <c r="AN92" s="1">
        <v>2</v>
      </c>
      <c r="AO92" s="1">
        <f ca="1">IF(AM92/AN92=INT(AM92/AN92),1,0)</f>
        <v>1</v>
      </c>
      <c r="AP92" s="1">
        <f ca="1">IF(AO92=0,AM92,AM92/AN92)</f>
        <v>7</v>
      </c>
      <c r="AQ92" s="1">
        <v>81</v>
      </c>
      <c r="AR92" s="1">
        <f ca="1">IF(AP92/AQ92=INT(AP92/AQ92),1,0)</f>
        <v>0</v>
      </c>
      <c r="AS92" s="1">
        <f ca="1">IF(AR92=0,AP92,AP92/AQ92)</f>
        <v>7</v>
      </c>
      <c r="AT92" s="1">
        <v>9</v>
      </c>
      <c r="AU92" s="1">
        <f ca="1">IF(AS92/AT92=INT(AS92/AT92),1,0)</f>
        <v>0</v>
      </c>
      <c r="AV92" s="1">
        <f ca="1">IF(AU92=0,AS92,AS92/AT92)</f>
        <v>7</v>
      </c>
      <c r="AW92" s="1">
        <v>3</v>
      </c>
      <c r="AX92" s="1">
        <f ca="1">IF(AV92/AW92=INT(AV92/AW92),1,0)</f>
        <v>0</v>
      </c>
      <c r="AY92" s="1">
        <f ca="1">IF(AX92=0,AV92,AV92/AW92)</f>
        <v>7</v>
      </c>
      <c r="AZ92" s="1">
        <v>25</v>
      </c>
      <c r="BA92" s="1">
        <f ca="1">IF(AY92/AZ92=INT(AY92/AZ92),1,0)</f>
        <v>0</v>
      </c>
      <c r="BB92" s="1">
        <f ca="1">IF(BA92=0,AY92,AY92/AZ92)</f>
        <v>7</v>
      </c>
      <c r="BC92" s="1">
        <v>5</v>
      </c>
      <c r="BD92" s="1">
        <f ca="1">IF(BB92/BC92=INT(BB92/BC92),1,0)</f>
        <v>0</v>
      </c>
      <c r="BE92" s="1">
        <f ca="1">IF(BD92=0,BB92,BB92/BC92)</f>
        <v>7</v>
      </c>
      <c r="BF92" s="1">
        <v>49</v>
      </c>
      <c r="BG92" s="1">
        <f ca="1">IF(BE92/BF92=INT(BE92/BF92),1,0)</f>
        <v>0</v>
      </c>
      <c r="BH92" s="1">
        <f ca="1">IF(BG92=0,BE92,BE92/BF92)</f>
        <v>7</v>
      </c>
      <c r="BI92" s="1">
        <v>7</v>
      </c>
      <c r="BJ92" s="1">
        <f ca="1">IF(BH92/BI92=INT(BH92/BI92),1,0)</f>
        <v>1</v>
      </c>
      <c r="BK92" s="1">
        <f ca="1">IF(BJ92=0,BH92,BH92/BI92)</f>
        <v>1</v>
      </c>
      <c r="BL92" s="1">
        <v>121</v>
      </c>
      <c r="BM92" s="1">
        <f ca="1">IF(BK92/BL92=INT(BK92/BL92),1,0)</f>
        <v>0</v>
      </c>
      <c r="BN92" s="1">
        <f ca="1">IF(BM92=0,BK92,BK92/BL92)</f>
        <v>1</v>
      </c>
      <c r="BO92" s="1">
        <v>11</v>
      </c>
      <c r="BP92" s="1">
        <f ca="1">IF(BN92/BO92=INT(BN92/BO92),1,0)</f>
        <v>0</v>
      </c>
      <c r="BQ92" s="1">
        <f ca="1">IF(BP92=0,BN92,BN92/BO92)</f>
        <v>1</v>
      </c>
      <c r="BR92" s="1">
        <v>169</v>
      </c>
      <c r="BS92" s="1">
        <f ca="1">IF(BQ92/BR92=INT(BQ92/BR92),1,0)</f>
        <v>0</v>
      </c>
      <c r="BT92" s="1">
        <f ca="1">IF(BS92=0,BQ92,BQ92/BR92)</f>
        <v>1</v>
      </c>
      <c r="BU92" s="1">
        <v>13</v>
      </c>
      <c r="BV92" s="1">
        <f ca="1">IF(BT92/BU92=INT(BT92/BU92),1,0)</f>
        <v>0</v>
      </c>
      <c r="BW92" s="1">
        <f ca="1">IF(BV92=0,BT92,BT92/BU92)</f>
        <v>1</v>
      </c>
      <c r="BX92" s="1">
        <v>17</v>
      </c>
      <c r="BY92" s="1">
        <f ca="1">IF(BW92/BX92=INT(BW92/BX92),1,0)</f>
        <v>0</v>
      </c>
      <c r="BZ92" s="1">
        <f ca="1">IF(BY92=0,BW92,BW92/BX92)</f>
        <v>1</v>
      </c>
      <c r="CA92" s="1">
        <v>19</v>
      </c>
      <c r="CB92" s="1">
        <f ca="1">IF(BZ92/CA92=INT(BZ92/CA92),1,0)</f>
        <v>0</v>
      </c>
      <c r="CC92" s="1">
        <f ca="1">IF(CB92=0,BZ92,BZ92/CA92)</f>
        <v>1</v>
      </c>
      <c r="CD92" s="1">
        <v>23</v>
      </c>
      <c r="CE92" s="1">
        <f ca="1">IF(CC92/CD92=INT(CC92/CD92),1,0)</f>
        <v>0</v>
      </c>
      <c r="CF92" s="1">
        <f ca="1">IF(CE92=0,CC92,CC92/CD92)</f>
        <v>1</v>
      </c>
      <c r="CG92" s="1">
        <v>29</v>
      </c>
      <c r="CH92" s="1">
        <f ca="1">IF(CF92/CG92=INT(CF92/CG92),1,0)</f>
        <v>0</v>
      </c>
      <c r="CI92" s="1">
        <f ca="1">IF(CH92=0,CF92,CF92/CG92)</f>
        <v>1</v>
      </c>
      <c r="CJ92" s="1">
        <v>31</v>
      </c>
      <c r="CK92" s="1">
        <f ca="1">IF(CI92/CJ92=INT(CI92/CJ92),1,0)</f>
        <v>0</v>
      </c>
      <c r="CL92" s="1">
        <f ca="1">IF(CK92=0,CI92,CI92/CJ92)</f>
        <v>1</v>
      </c>
      <c r="CM92" s="1">
        <v>37</v>
      </c>
      <c r="CN92" s="1">
        <f ca="1">IF(CL92/CM92=INT(CL92/CM92),1,0)</f>
        <v>0</v>
      </c>
      <c r="CO92" s="1">
        <f ca="1">IF(CN92=0,CL92,CL92/CM92)</f>
        <v>1</v>
      </c>
      <c r="CP92" s="1">
        <v>41</v>
      </c>
      <c r="CQ92" s="1">
        <f ca="1">IF(CO92/CP92=INT(CO92/CP92),1,0)</f>
        <v>0</v>
      </c>
      <c r="CR92" s="1">
        <f ca="1">IF(CQ92=0,CO92,CO92/CP92)</f>
        <v>1</v>
      </c>
      <c r="CS92" s="1">
        <v>43</v>
      </c>
      <c r="CT92" s="1">
        <f ca="1">IF(CR92/CS92=INT(CR92/CS92),1,0)</f>
        <v>0</v>
      </c>
      <c r="CU92" s="1">
        <f ca="1">IF(CT92=0,CR92,CR92/CS92)</f>
        <v>1</v>
      </c>
      <c r="CV92" s="1">
        <v>47</v>
      </c>
      <c r="CW92" s="1">
        <f ca="1">IF(CU92/CV92=INT(CU92/CV92),1,0)</f>
        <v>0</v>
      </c>
      <c r="CX92" s="1">
        <f ca="1">IF(CW92=0,CU92,CU92/CV92)</f>
        <v>1</v>
      </c>
      <c r="CY92" s="1">
        <v>53</v>
      </c>
      <c r="CZ92" s="1">
        <f ca="1">IF(CX92/CY92=INT(CX92/CY92),1,0)</f>
        <v>0</v>
      </c>
      <c r="DA92" s="1">
        <f ca="1">IF(CZ92=0,CX92,CX92/CY92)</f>
        <v>1</v>
      </c>
      <c r="DB92" s="1">
        <v>59</v>
      </c>
      <c r="DC92" s="1">
        <f ca="1">IF(DA92/DB92=INT(DA92/DB92),1,0)</f>
        <v>0</v>
      </c>
      <c r="DD92" s="1">
        <f ca="1">IF(DC92=0,DA92,DA92/DB92)</f>
        <v>1</v>
      </c>
      <c r="DE92" s="1">
        <v>61</v>
      </c>
      <c r="DF92" s="1">
        <f ca="1">IF(DD92/DE92=INT(DD92/DE92),1,0)</f>
        <v>0</v>
      </c>
      <c r="DG92" s="1">
        <f ca="1">IF(DF92=0,DD92,DD92/DE92)</f>
        <v>1</v>
      </c>
      <c r="DH92" s="1">
        <v>67</v>
      </c>
      <c r="DI92" s="1">
        <f ca="1">IF(DG92/DH92=INT(DG92/DH92),1,0)</f>
        <v>0</v>
      </c>
      <c r="DJ92" s="1">
        <f ca="1">IF(DI92=0,DG92,DG92/DH92)</f>
        <v>1</v>
      </c>
      <c r="DK92" s="1">
        <v>71</v>
      </c>
      <c r="DL92" s="1">
        <f ca="1">IF(DJ92/DK92=INT(DJ92/DK92),1,0)</f>
        <v>0</v>
      </c>
      <c r="DM92" s="1">
        <f ca="1">IF(DL92=0,DJ92,DJ92/DK92)</f>
        <v>1</v>
      </c>
      <c r="DN92" s="1">
        <v>73</v>
      </c>
      <c r="DO92" s="1">
        <f ca="1">IF(DM92/DN92=INT(DM92/DN92),1,0)</f>
        <v>0</v>
      </c>
      <c r="DP92" s="1">
        <f ca="1">IF(DO92=0,DM92,DM92/DN92)</f>
        <v>1</v>
      </c>
      <c r="DQ92" s="1">
        <v>79</v>
      </c>
      <c r="DR92" s="1">
        <f ca="1">IF(DP92/DQ92=INT(DP92/DQ92),1,0)</f>
        <v>0</v>
      </c>
      <c r="DS92" s="1">
        <f ca="1">IF(DR92=0,DP92,DP92/DQ92)</f>
        <v>1</v>
      </c>
      <c r="DT92" s="1">
        <v>83</v>
      </c>
      <c r="DU92" s="1">
        <f ca="1">IF(DS92/DT92=INT(DS92/DT92),1,0)</f>
        <v>0</v>
      </c>
      <c r="DV92" s="1">
        <f ca="1">IF(DU92=0,DS92,DS92/DT92)</f>
        <v>1</v>
      </c>
      <c r="DW92" s="1">
        <v>89</v>
      </c>
      <c r="DX92" s="1">
        <f ca="1">IF(DV92/DW92=INT(DV92/DW92),1,0)</f>
        <v>0</v>
      </c>
      <c r="DY92" s="1">
        <f ca="1">IF(DX92=0,DV92,DV92/DW92)</f>
        <v>1</v>
      </c>
      <c r="DZ92" s="1">
        <v>97</v>
      </c>
      <c r="EA92" s="1">
        <f ca="1">IF(DY92/DZ92=INT(DY92/DZ92),1,0)</f>
        <v>0</v>
      </c>
      <c r="EB92" s="1">
        <f ca="1">IF(EA92=0,DY92,DY92/DZ92)</f>
        <v>1</v>
      </c>
      <c r="EC92" s="1">
        <v>101</v>
      </c>
      <c r="ED92" s="1">
        <f ca="1">IF(EB92/EC92=INT(EB92/EC92),1,0)</f>
        <v>0</v>
      </c>
      <c r="EE92" s="1">
        <f ca="1">IF(ED92=0,EB92,EB92/EC92)</f>
        <v>1</v>
      </c>
      <c r="EF92" s="1">
        <v>103</v>
      </c>
      <c r="EG92" s="1">
        <f ca="1">IF(EE92/EF92=INT(EE92/EF92),1,0)</f>
        <v>0</v>
      </c>
      <c r="EH92" s="1">
        <f ca="1">IF(EG92=0,EE92,EE92/EF92)</f>
        <v>1</v>
      </c>
      <c r="EI92" s="1">
        <v>107</v>
      </c>
      <c r="EJ92" s="1">
        <f ca="1">IF(EH92/EI92=INT(EH92/EI92),1,0)</f>
        <v>0</v>
      </c>
      <c r="EK92" s="1">
        <f ca="1">IF(EJ92=0,EH92,EH92/EI92)</f>
        <v>1</v>
      </c>
      <c r="EL92" s="1">
        <v>109</v>
      </c>
      <c r="EM92" s="1">
        <f ca="1">IF(EK92/EL92=INT(EK92/EL92),1,0)</f>
        <v>0</v>
      </c>
      <c r="EN92" s="1">
        <f ca="1">IF(EM92=0,EK92,EK92/EL92)</f>
        <v>1</v>
      </c>
      <c r="EO92" s="1">
        <v>113</v>
      </c>
      <c r="EP92" s="1">
        <f ca="1">IF(EN92/EO92=INT(EN92/EO92),1,0)</f>
        <v>0</v>
      </c>
      <c r="EQ92" s="1">
        <f ca="1">IF(EP92=0,EN92,EN92/EO92)</f>
        <v>1</v>
      </c>
      <c r="ER92" s="1">
        <v>127</v>
      </c>
      <c r="ES92" s="1">
        <f ca="1">IF(EQ92/ER92=INT(EQ92/ER92),1,0)</f>
        <v>0</v>
      </c>
      <c r="ET92" s="1">
        <f ca="1">IF(ES92=0,EQ92,EQ92/ER92)</f>
        <v>1</v>
      </c>
      <c r="EU92" s="1">
        <v>131</v>
      </c>
      <c r="EV92" s="1">
        <f ca="1">IF(ET92/EU92=INT(ET92/EU92),1,0)</f>
        <v>0</v>
      </c>
      <c r="EW92" s="1">
        <f ca="1">IF(EV92=0,ET92,ET92/EU92)</f>
        <v>1</v>
      </c>
      <c r="EX92" s="1">
        <v>137</v>
      </c>
      <c r="EY92" s="1">
        <f ca="1">IF(EW92/EX92=INT(EW92/EX92),1,0)</f>
        <v>0</v>
      </c>
      <c r="EZ92" s="1">
        <f ca="1">IF(EY92=0,EW92,EW92/EX92)</f>
        <v>1</v>
      </c>
      <c r="FA92" s="1">
        <v>139</v>
      </c>
      <c r="FB92" s="1">
        <f ca="1">IF(EZ92/FA92=INT(EZ92/FA92),1,0)</f>
        <v>0</v>
      </c>
      <c r="FC92" s="1">
        <f ca="1">IF(FB92=0,EZ92,EZ92/FA92)</f>
        <v>1</v>
      </c>
      <c r="FD92" s="1">
        <v>149</v>
      </c>
      <c r="FE92" s="1">
        <f ca="1">IF(FC92/FD92=INT(FC92/FD92),1,0)</f>
        <v>0</v>
      </c>
      <c r="FF92" s="1">
        <f ca="1">IF(FE92=0,FC92,FC92/FD92)</f>
        <v>1</v>
      </c>
      <c r="FG92" s="1"/>
      <c r="FH92" s="1">
        <f ca="1">8*AF92+4*AI92+2*AL92+AO92</f>
        <v>1</v>
      </c>
      <c r="FI92" s="1">
        <f ca="1">4*AR92+2*AU92+AX92</f>
        <v>0</v>
      </c>
      <c r="FJ92" s="1">
        <f ca="1">2*BA92+BD92</f>
        <v>0</v>
      </c>
      <c r="FK92" s="1">
        <f ca="1">2*BG92+BJ92</f>
        <v>1</v>
      </c>
      <c r="FL92" s="1">
        <f ca="1">2*BM92+BP92</f>
        <v>0</v>
      </c>
      <c r="FM92" s="1">
        <f ca="1">2*BS92+BV92</f>
        <v>0</v>
      </c>
      <c r="FN92" s="1">
        <f ca="1">BY92</f>
        <v>0</v>
      </c>
      <c r="FO92" s="1">
        <f ca="1">CB92</f>
        <v>0</v>
      </c>
      <c r="FP92" s="1">
        <f ca="1">CE92</f>
        <v>0</v>
      </c>
      <c r="FQ92" s="1">
        <f ca="1">CH92</f>
        <v>0</v>
      </c>
      <c r="FR92" s="1">
        <f ca="1">CK92</f>
        <v>0</v>
      </c>
      <c r="FS92">
        <f ca="1">CN92</f>
        <v>0</v>
      </c>
      <c r="FT92">
        <f ca="1">CQ92</f>
        <v>0</v>
      </c>
      <c r="FU92">
        <f ca="1">CT92</f>
        <v>0</v>
      </c>
      <c r="FV92">
        <f ca="1">CW92</f>
        <v>0</v>
      </c>
      <c r="FW92">
        <f ca="1">CZ92</f>
        <v>0</v>
      </c>
      <c r="FX92">
        <f ca="1">DC92</f>
        <v>0</v>
      </c>
      <c r="FY92">
        <f ca="1">DF92</f>
        <v>0</v>
      </c>
      <c r="FZ92">
        <f ca="1">DI92</f>
        <v>0</v>
      </c>
      <c r="GA92">
        <f ca="1">DL92</f>
        <v>0</v>
      </c>
      <c r="GB92">
        <f ca="1">DO92</f>
        <v>0</v>
      </c>
      <c r="GC92">
        <f ca="1">DR92</f>
        <v>0</v>
      </c>
      <c r="GD92">
        <f ca="1">DU92</f>
        <v>0</v>
      </c>
      <c r="GE92">
        <f ca="1">DX92</f>
        <v>0</v>
      </c>
      <c r="GF92">
        <f ca="1">EA92</f>
        <v>0</v>
      </c>
      <c r="GG92">
        <f ca="1">ED92</f>
        <v>0</v>
      </c>
      <c r="GH92">
        <f ca="1">EG92</f>
        <v>0</v>
      </c>
      <c r="GI92">
        <f ca="1">EJ92</f>
        <v>0</v>
      </c>
      <c r="GJ92">
        <f ca="1">EM92</f>
        <v>0</v>
      </c>
      <c r="GK92">
        <f ca="1">EP92</f>
        <v>0</v>
      </c>
      <c r="GL92">
        <f ca="1">ES92</f>
        <v>0</v>
      </c>
      <c r="GM92">
        <f ca="1">EV92</f>
        <v>0</v>
      </c>
      <c r="GN92">
        <f ca="1">EY92</f>
        <v>0</v>
      </c>
      <c r="GO92">
        <f ca="1">FB92</f>
        <v>0</v>
      </c>
      <c r="GP92">
        <f ca="1">FE92</f>
        <v>0</v>
      </c>
      <c r="GQ92">
        <f ca="1">AD92</f>
        <v>14</v>
      </c>
      <c r="GR92">
        <f ca="1">GQ92/GQ94</f>
        <v>7</v>
      </c>
    </row>
    <row r="93" spans="2:221" ht="6" hidden="1" customHeight="1" x14ac:dyDescent="0.25">
      <c r="B93" s="80"/>
      <c r="C93" s="71"/>
      <c r="D93" s="71"/>
      <c r="E93" s="104"/>
      <c r="F93" s="122"/>
      <c r="G93" s="104"/>
      <c r="H93" s="71"/>
      <c r="I93" s="75"/>
      <c r="M93" s="162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>
        <f t="shared" ref="FH93:GP93" ca="1" si="230">IF(FH91&lt;FH92,FH91,FH92)</f>
        <v>1</v>
      </c>
      <c r="FI93" s="1">
        <f t="shared" ca="1" si="230"/>
        <v>0</v>
      </c>
      <c r="FJ93" s="1">
        <f t="shared" ca="1" si="230"/>
        <v>0</v>
      </c>
      <c r="FK93" s="1">
        <f t="shared" ca="1" si="230"/>
        <v>0</v>
      </c>
      <c r="FL93" s="1">
        <f t="shared" ca="1" si="230"/>
        <v>0</v>
      </c>
      <c r="FM93" s="1">
        <f t="shared" ca="1" si="230"/>
        <v>0</v>
      </c>
      <c r="FN93" s="1">
        <f t="shared" ca="1" si="230"/>
        <v>0</v>
      </c>
      <c r="FO93" s="1">
        <f t="shared" ca="1" si="230"/>
        <v>0</v>
      </c>
      <c r="FP93" s="1">
        <f t="shared" ca="1" si="230"/>
        <v>0</v>
      </c>
      <c r="FQ93" s="1">
        <f t="shared" ca="1" si="230"/>
        <v>0</v>
      </c>
      <c r="FR93" s="1">
        <f t="shared" ca="1" si="230"/>
        <v>0</v>
      </c>
      <c r="FS93" s="1">
        <f t="shared" ca="1" si="230"/>
        <v>0</v>
      </c>
      <c r="FT93" s="1">
        <f t="shared" ca="1" si="230"/>
        <v>0</v>
      </c>
      <c r="FU93" s="1">
        <f t="shared" ca="1" si="230"/>
        <v>0</v>
      </c>
      <c r="FV93" s="1">
        <f t="shared" ca="1" si="230"/>
        <v>0</v>
      </c>
      <c r="FW93" s="1">
        <f t="shared" ca="1" si="230"/>
        <v>0</v>
      </c>
      <c r="FX93" s="1">
        <f t="shared" ca="1" si="230"/>
        <v>0</v>
      </c>
      <c r="FY93" s="1">
        <f t="shared" ca="1" si="230"/>
        <v>0</v>
      </c>
      <c r="FZ93" s="1">
        <f t="shared" ca="1" si="230"/>
        <v>0</v>
      </c>
      <c r="GA93" s="1">
        <f t="shared" ca="1" si="230"/>
        <v>0</v>
      </c>
      <c r="GB93" s="1">
        <f t="shared" ca="1" si="230"/>
        <v>0</v>
      </c>
      <c r="GC93" s="1">
        <f t="shared" ca="1" si="230"/>
        <v>0</v>
      </c>
      <c r="GD93" s="1">
        <f t="shared" ca="1" si="230"/>
        <v>0</v>
      </c>
      <c r="GE93" s="1">
        <f t="shared" ca="1" si="230"/>
        <v>0</v>
      </c>
      <c r="GF93" s="1">
        <f t="shared" ca="1" si="230"/>
        <v>0</v>
      </c>
      <c r="GG93" s="1">
        <f t="shared" ca="1" si="230"/>
        <v>0</v>
      </c>
      <c r="GH93" s="1">
        <f t="shared" ca="1" si="230"/>
        <v>0</v>
      </c>
      <c r="GI93" s="1">
        <f t="shared" ca="1" si="230"/>
        <v>0</v>
      </c>
      <c r="GJ93" s="1">
        <f t="shared" ca="1" si="230"/>
        <v>0</v>
      </c>
      <c r="GK93" s="1">
        <f t="shared" ca="1" si="230"/>
        <v>0</v>
      </c>
      <c r="GL93" s="1">
        <f t="shared" ca="1" si="230"/>
        <v>0</v>
      </c>
      <c r="GM93" s="1">
        <f t="shared" ca="1" si="230"/>
        <v>0</v>
      </c>
      <c r="GN93" s="1">
        <f t="shared" ca="1" si="230"/>
        <v>0</v>
      </c>
      <c r="GO93" s="1">
        <f t="shared" ca="1" si="230"/>
        <v>0</v>
      </c>
      <c r="GP93" s="1">
        <f t="shared" ca="1" si="230"/>
        <v>0</v>
      </c>
    </row>
    <row r="94" spans="2:221" ht="6" hidden="1" customHeight="1" x14ac:dyDescent="0.25">
      <c r="B94" s="80"/>
      <c r="C94" s="71"/>
      <c r="D94" s="71"/>
      <c r="E94" s="104"/>
      <c r="F94" s="122"/>
      <c r="G94" s="104"/>
      <c r="H94" s="71"/>
      <c r="I94" s="75"/>
      <c r="M94" s="162"/>
      <c r="AC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>
        <f ca="1">FH$3^FH93</f>
        <v>2</v>
      </c>
      <c r="FI94">
        <f t="shared" ref="FI94:GP94" ca="1" si="231">FI$3^FI93*FH94</f>
        <v>2</v>
      </c>
      <c r="FJ94">
        <f t="shared" ca="1" si="231"/>
        <v>2</v>
      </c>
      <c r="FK94">
        <f t="shared" ca="1" si="231"/>
        <v>2</v>
      </c>
      <c r="FL94">
        <f t="shared" ca="1" si="231"/>
        <v>2</v>
      </c>
      <c r="FM94">
        <f t="shared" ca="1" si="231"/>
        <v>2</v>
      </c>
      <c r="FN94">
        <f t="shared" ca="1" si="231"/>
        <v>2</v>
      </c>
      <c r="FO94">
        <f t="shared" ca="1" si="231"/>
        <v>2</v>
      </c>
      <c r="FP94">
        <f t="shared" ca="1" si="231"/>
        <v>2</v>
      </c>
      <c r="FQ94">
        <f t="shared" ca="1" si="231"/>
        <v>2</v>
      </c>
      <c r="FR94">
        <f t="shared" ca="1" si="231"/>
        <v>2</v>
      </c>
      <c r="FS94">
        <f t="shared" ca="1" si="231"/>
        <v>2</v>
      </c>
      <c r="FT94">
        <f t="shared" ca="1" si="231"/>
        <v>2</v>
      </c>
      <c r="FU94">
        <f t="shared" ca="1" si="231"/>
        <v>2</v>
      </c>
      <c r="FV94">
        <f t="shared" ca="1" si="231"/>
        <v>2</v>
      </c>
      <c r="FW94">
        <f t="shared" ca="1" si="231"/>
        <v>2</v>
      </c>
      <c r="FX94">
        <f t="shared" ca="1" si="231"/>
        <v>2</v>
      </c>
      <c r="FY94">
        <f t="shared" ca="1" si="231"/>
        <v>2</v>
      </c>
      <c r="FZ94">
        <f t="shared" ca="1" si="231"/>
        <v>2</v>
      </c>
      <c r="GA94">
        <f t="shared" ca="1" si="231"/>
        <v>2</v>
      </c>
      <c r="GB94">
        <f t="shared" ca="1" si="231"/>
        <v>2</v>
      </c>
      <c r="GC94">
        <f t="shared" ca="1" si="231"/>
        <v>2</v>
      </c>
      <c r="GD94">
        <f t="shared" ca="1" si="231"/>
        <v>2</v>
      </c>
      <c r="GE94">
        <f t="shared" ca="1" si="231"/>
        <v>2</v>
      </c>
      <c r="GF94">
        <f t="shared" ca="1" si="231"/>
        <v>2</v>
      </c>
      <c r="GG94">
        <f t="shared" ca="1" si="231"/>
        <v>2</v>
      </c>
      <c r="GH94">
        <f t="shared" ca="1" si="231"/>
        <v>2</v>
      </c>
      <c r="GI94">
        <f t="shared" ca="1" si="231"/>
        <v>2</v>
      </c>
      <c r="GJ94">
        <f t="shared" ca="1" si="231"/>
        <v>2</v>
      </c>
      <c r="GK94">
        <f t="shared" ca="1" si="231"/>
        <v>2</v>
      </c>
      <c r="GL94">
        <f t="shared" ca="1" si="231"/>
        <v>2</v>
      </c>
      <c r="GM94">
        <f t="shared" ca="1" si="231"/>
        <v>2</v>
      </c>
      <c r="GN94">
        <f t="shared" ca="1" si="231"/>
        <v>2</v>
      </c>
      <c r="GO94">
        <f t="shared" ca="1" si="231"/>
        <v>2</v>
      </c>
      <c r="GP94">
        <f t="shared" ca="1" si="231"/>
        <v>2</v>
      </c>
      <c r="GQ94">
        <f ca="1">GP94</f>
        <v>2</v>
      </c>
    </row>
    <row r="95" spans="2:221" ht="6" hidden="1" customHeight="1" x14ac:dyDescent="0.25">
      <c r="B95" s="80"/>
      <c r="C95" s="71"/>
      <c r="D95" s="71"/>
      <c r="E95" s="104"/>
      <c r="F95" s="122"/>
      <c r="G95" s="104"/>
      <c r="H95" s="71"/>
      <c r="I95" s="75"/>
      <c r="M95" s="162"/>
      <c r="AA95" t="s">
        <v>29</v>
      </c>
      <c r="AB95" s="1">
        <f ca="1">GU89</f>
        <v>1</v>
      </c>
      <c r="AC95" s="1">
        <f ca="1">GU87</f>
        <v>117</v>
      </c>
      <c r="AD95">
        <f ca="1">AC95-AC96*(AB96-AB95)</f>
        <v>117</v>
      </c>
      <c r="AE95">
        <v>256</v>
      </c>
      <c r="AF95" s="1">
        <f ca="1">IF(AD95/AE95=INT(AD95/AE95),1,0)</f>
        <v>0</v>
      </c>
      <c r="AG95" s="1">
        <f ca="1">IF(AF95=0,AD95,AD95/AE95)</f>
        <v>117</v>
      </c>
      <c r="AH95" s="1">
        <v>16</v>
      </c>
      <c r="AI95" s="1">
        <f ca="1">IF(AG95/AH95=INT(AG95/AH95),1,0)</f>
        <v>0</v>
      </c>
      <c r="AJ95" s="1">
        <f ca="1">IF(AI95=0,AG95,AG95/AH95)</f>
        <v>117</v>
      </c>
      <c r="AK95" s="1">
        <v>4</v>
      </c>
      <c r="AL95" s="1">
        <f ca="1">IF(AJ95/AK95=INT(AJ95/AK95),1,0)</f>
        <v>0</v>
      </c>
      <c r="AM95" s="1">
        <f ca="1">IF(AL95=0,AJ95,AJ95/AK95)</f>
        <v>117</v>
      </c>
      <c r="AN95" s="1">
        <v>2</v>
      </c>
      <c r="AO95" s="1">
        <f ca="1">IF(AM95/AN95=INT(AM95/AN95),1,0)</f>
        <v>0</v>
      </c>
      <c r="AP95" s="1">
        <f ca="1">IF(AO95=0,AM95,AM95/AN95)</f>
        <v>117</v>
      </c>
      <c r="AQ95" s="1">
        <v>81</v>
      </c>
      <c r="AR95" s="1">
        <f ca="1">IF(AP95/AQ95=INT(AP95/AQ95),1,0)</f>
        <v>0</v>
      </c>
      <c r="AS95" s="1">
        <f ca="1">IF(AR95=0,AP95,AP95/AQ95)</f>
        <v>117</v>
      </c>
      <c r="AT95" s="1">
        <v>9</v>
      </c>
      <c r="AU95" s="1">
        <f ca="1">IF(AS95/AT95=INT(AS95/AT95),1,0)</f>
        <v>1</v>
      </c>
      <c r="AV95" s="1">
        <f ca="1">IF(AU95=0,AS95,AS95/AT95)</f>
        <v>13</v>
      </c>
      <c r="AW95" s="1">
        <v>3</v>
      </c>
      <c r="AX95" s="1">
        <f ca="1">IF(AV95/AW95=INT(AV95/AW95),1,0)</f>
        <v>0</v>
      </c>
      <c r="AY95" s="1">
        <f ca="1">IF(AX95=0,AV95,AV95/AW95)</f>
        <v>13</v>
      </c>
      <c r="AZ95" s="1">
        <v>25</v>
      </c>
      <c r="BA95" s="1">
        <f ca="1">IF(AY95/AZ95=INT(AY95/AZ95),1,0)</f>
        <v>0</v>
      </c>
      <c r="BB95" s="1">
        <f ca="1">IF(BA95=0,AY95,AY95/AZ95)</f>
        <v>13</v>
      </c>
      <c r="BC95" s="1">
        <v>5</v>
      </c>
      <c r="BD95" s="1">
        <f ca="1">IF(BB95/BC95=INT(BB95/BC95),1,0)</f>
        <v>0</v>
      </c>
      <c r="BE95" s="1">
        <f ca="1">IF(BD95=0,BB95,BB95/BC95)</f>
        <v>13</v>
      </c>
      <c r="BF95" s="1">
        <v>49</v>
      </c>
      <c r="BG95" s="1">
        <f ca="1">IF(BE95/BF95=INT(BE95/BF95),1,0)</f>
        <v>0</v>
      </c>
      <c r="BH95" s="1">
        <f ca="1">IF(BG95=0,BE95,BE95/BF95)</f>
        <v>13</v>
      </c>
      <c r="BI95" s="1">
        <v>7</v>
      </c>
      <c r="BJ95" s="1">
        <f ca="1">IF(BH95/BI95=INT(BH95/BI95),1,0)</f>
        <v>0</v>
      </c>
      <c r="BK95" s="1">
        <f ca="1">IF(BJ95=0,BH95,BH95/BI95)</f>
        <v>13</v>
      </c>
      <c r="BL95" s="1">
        <v>121</v>
      </c>
      <c r="BM95" s="1">
        <f ca="1">IF(BK95/BL95=INT(BK95/BL95),1,0)</f>
        <v>0</v>
      </c>
      <c r="BN95" s="1">
        <f ca="1">IF(BM95=0,BK95,BK95/BL95)</f>
        <v>13</v>
      </c>
      <c r="BO95" s="1">
        <v>11</v>
      </c>
      <c r="BP95" s="1">
        <f ca="1">IF(BN95/BO95=INT(BN95/BO95),1,0)</f>
        <v>0</v>
      </c>
      <c r="BQ95" s="1">
        <f ca="1">IF(BP95=0,BN95,BN95/BO95)</f>
        <v>13</v>
      </c>
      <c r="BR95" s="1">
        <v>169</v>
      </c>
      <c r="BS95" s="1">
        <f ca="1">IF(BQ95/BR95=INT(BQ95/BR95),1,0)</f>
        <v>0</v>
      </c>
      <c r="BT95" s="1">
        <f ca="1">IF(BS95=0,BQ95,BQ95/BR95)</f>
        <v>13</v>
      </c>
      <c r="BU95" s="1">
        <v>13</v>
      </c>
      <c r="BV95" s="1">
        <f ca="1">IF(BT95/BU95=INT(BT95/BU95),1,0)</f>
        <v>1</v>
      </c>
      <c r="BW95" s="1">
        <f ca="1">IF(BV95=0,BT95,BT95/BU95)</f>
        <v>1</v>
      </c>
      <c r="BX95" s="1">
        <v>17</v>
      </c>
      <c r="BY95" s="1">
        <f ca="1">IF(BW95/BX95=INT(BW95/BX95),1,0)</f>
        <v>0</v>
      </c>
      <c r="BZ95" s="1">
        <f ca="1">IF(BY95=0,BW95,BW95/BX95)</f>
        <v>1</v>
      </c>
      <c r="CA95" s="1">
        <v>19</v>
      </c>
      <c r="CB95" s="1">
        <f ca="1">IF(BZ95/CA95=INT(BZ95/CA95),1,0)</f>
        <v>0</v>
      </c>
      <c r="CC95" s="1">
        <f ca="1">IF(CB95=0,BZ95,BZ95/CA95)</f>
        <v>1</v>
      </c>
      <c r="CD95" s="1">
        <v>23</v>
      </c>
      <c r="CE95" s="1">
        <f ca="1">IF(CC95/CD95=INT(CC95/CD95),1,0)</f>
        <v>0</v>
      </c>
      <c r="CF95" s="1">
        <f ca="1">IF(CE95=0,CC95,CC95/CD95)</f>
        <v>1</v>
      </c>
      <c r="CG95" s="1">
        <v>29</v>
      </c>
      <c r="CH95" s="1">
        <f ca="1">IF(CF95/CG95=INT(CF95/CG95),1,0)</f>
        <v>0</v>
      </c>
      <c r="CI95" s="1">
        <f ca="1">IF(CH95=0,CF95,CF95/CG95)</f>
        <v>1</v>
      </c>
      <c r="CJ95" s="1">
        <v>31</v>
      </c>
      <c r="CK95" s="1">
        <f ca="1">IF(CI95/CJ95=INT(CI95/CJ95),1,0)</f>
        <v>0</v>
      </c>
      <c r="CL95" s="1">
        <f ca="1">IF(CK95=0,CI95,CI95/CJ95)</f>
        <v>1</v>
      </c>
      <c r="CM95" s="1">
        <v>37</v>
      </c>
      <c r="CN95" s="1">
        <f ca="1">IF(CL95/CM95=INT(CL95/CM95),1,0)</f>
        <v>0</v>
      </c>
      <c r="CO95" s="1">
        <f ca="1">IF(CN95=0,CL95,CL95/CM95)</f>
        <v>1</v>
      </c>
      <c r="CP95" s="1">
        <v>41</v>
      </c>
      <c r="CQ95" s="1">
        <f ca="1">IF(CO95/CP95=INT(CO95/CP95),1,0)</f>
        <v>0</v>
      </c>
      <c r="CR95" s="1">
        <f ca="1">IF(CQ95=0,CO95,CO95/CP95)</f>
        <v>1</v>
      </c>
      <c r="CS95" s="1">
        <v>43</v>
      </c>
      <c r="CT95" s="1">
        <f ca="1">IF(CR95/CS95=INT(CR95/CS95),1,0)</f>
        <v>0</v>
      </c>
      <c r="CU95" s="1">
        <f ca="1">IF(CT95=0,CR95,CR95/CS95)</f>
        <v>1</v>
      </c>
      <c r="CV95" s="1">
        <v>47</v>
      </c>
      <c r="CW95" s="1">
        <f ca="1">IF(CU95/CV95=INT(CU95/CV95),1,0)</f>
        <v>0</v>
      </c>
      <c r="CX95" s="1">
        <f ca="1">IF(CW95=0,CU95,CU95/CV95)</f>
        <v>1</v>
      </c>
      <c r="CY95" s="1">
        <v>53</v>
      </c>
      <c r="CZ95" s="1">
        <f ca="1">IF(CX95/CY95=INT(CX95/CY95),1,0)</f>
        <v>0</v>
      </c>
      <c r="DA95" s="1">
        <f ca="1">IF(CZ95=0,CX95,CX95/CY95)</f>
        <v>1</v>
      </c>
      <c r="DB95" s="1">
        <v>59</v>
      </c>
      <c r="DC95" s="1">
        <f ca="1">IF(DA95/DB95=INT(DA95/DB95),1,0)</f>
        <v>0</v>
      </c>
      <c r="DD95" s="1">
        <f ca="1">IF(DC95=0,DA95,DA95/DB95)</f>
        <v>1</v>
      </c>
      <c r="DE95" s="1">
        <v>61</v>
      </c>
      <c r="DF95" s="1">
        <f ca="1">IF(DD95/DE95=INT(DD95/DE95),1,0)</f>
        <v>0</v>
      </c>
      <c r="DG95" s="1">
        <f ca="1">IF(DF95=0,DD95,DD95/DE95)</f>
        <v>1</v>
      </c>
      <c r="DH95" s="1">
        <v>67</v>
      </c>
      <c r="DI95" s="1">
        <f ca="1">IF(DG95/DH95=INT(DG95/DH95),1,0)</f>
        <v>0</v>
      </c>
      <c r="DJ95" s="1">
        <f ca="1">IF(DI95=0,DG95,DG95/DH95)</f>
        <v>1</v>
      </c>
      <c r="DK95" s="1">
        <v>71</v>
      </c>
      <c r="DL95" s="1">
        <f ca="1">IF(DJ95/DK95=INT(DJ95/DK95),1,0)</f>
        <v>0</v>
      </c>
      <c r="DM95" s="1">
        <f ca="1">IF(DL95=0,DJ95,DJ95/DK95)</f>
        <v>1</v>
      </c>
      <c r="DN95" s="1">
        <v>73</v>
      </c>
      <c r="DO95" s="1">
        <f ca="1">IF(DM95/DN95=INT(DM95/DN95),1,0)</f>
        <v>0</v>
      </c>
      <c r="DP95" s="1">
        <f ca="1">IF(DO95=0,DM95,DM95/DN95)</f>
        <v>1</v>
      </c>
      <c r="DQ95" s="1">
        <v>79</v>
      </c>
      <c r="DR95" s="1">
        <f ca="1">IF(DP95/DQ95=INT(DP95/DQ95),1,0)</f>
        <v>0</v>
      </c>
      <c r="DS95" s="1">
        <f ca="1">IF(DR95=0,DP95,DP95/DQ95)</f>
        <v>1</v>
      </c>
      <c r="DT95" s="1">
        <v>83</v>
      </c>
      <c r="DU95" s="1">
        <f ca="1">IF(DS95/DT95=INT(DS95/DT95),1,0)</f>
        <v>0</v>
      </c>
      <c r="DV95" s="1">
        <f ca="1">IF(DU95=0,DS95,DS95/DT95)</f>
        <v>1</v>
      </c>
      <c r="DW95" s="1">
        <v>89</v>
      </c>
      <c r="DX95" s="1">
        <f ca="1">IF(DV95/DW95=INT(DV95/DW95),1,0)</f>
        <v>0</v>
      </c>
      <c r="DY95" s="1">
        <f ca="1">IF(DX95=0,DV95,DV95/DW95)</f>
        <v>1</v>
      </c>
      <c r="DZ95" s="1">
        <v>97</v>
      </c>
      <c r="EA95" s="1">
        <f ca="1">IF(DY95/DZ95=INT(DY95/DZ95),1,0)</f>
        <v>0</v>
      </c>
      <c r="EB95" s="1">
        <f ca="1">IF(EA95=0,DY95,DY95/DZ95)</f>
        <v>1</v>
      </c>
      <c r="EC95" s="1">
        <v>101</v>
      </c>
      <c r="ED95" s="1">
        <f ca="1">IF(EB95/EC95=INT(EB95/EC95),1,0)</f>
        <v>0</v>
      </c>
      <c r="EE95" s="1">
        <f ca="1">IF(ED95=0,EB95,EB95/EC95)</f>
        <v>1</v>
      </c>
      <c r="EF95" s="1">
        <v>103</v>
      </c>
      <c r="EG95" s="1">
        <f ca="1">IF(EE95/EF95=INT(EE95/EF95),1,0)</f>
        <v>0</v>
      </c>
      <c r="EH95" s="1">
        <f ca="1">IF(EG95=0,EE95,EE95/EF95)</f>
        <v>1</v>
      </c>
      <c r="EI95" s="1">
        <v>107</v>
      </c>
      <c r="EJ95" s="1">
        <f ca="1">IF(EH95/EI95=INT(EH95/EI95),1,0)</f>
        <v>0</v>
      </c>
      <c r="EK95" s="1">
        <f ca="1">IF(EJ95=0,EH95,EH95/EI95)</f>
        <v>1</v>
      </c>
      <c r="EL95" s="1">
        <v>109</v>
      </c>
      <c r="EM95" s="1">
        <f ca="1">IF(EK95/EL95=INT(EK95/EL95),1,0)</f>
        <v>0</v>
      </c>
      <c r="EN95" s="1">
        <f ca="1">IF(EM95=0,EK95,EK95/EL95)</f>
        <v>1</v>
      </c>
      <c r="EO95" s="1">
        <v>113</v>
      </c>
      <c r="EP95" s="1">
        <f ca="1">IF(EN95/EO95=INT(EN95/EO95),1,0)</f>
        <v>0</v>
      </c>
      <c r="EQ95" s="1">
        <f ca="1">IF(EP95=0,EN95,EN95/EO95)</f>
        <v>1</v>
      </c>
      <c r="ER95" s="1">
        <v>127</v>
      </c>
      <c r="ES95" s="1">
        <f ca="1">IF(EQ95/ER95=INT(EQ95/ER95),1,0)</f>
        <v>0</v>
      </c>
      <c r="ET95" s="1">
        <f ca="1">IF(ES95=0,EQ95,EQ95/ER95)</f>
        <v>1</v>
      </c>
      <c r="EU95" s="1">
        <v>131</v>
      </c>
      <c r="EV95" s="1">
        <f ca="1">IF(ET95/EU95=INT(ET95/EU95),1,0)</f>
        <v>0</v>
      </c>
      <c r="EW95" s="1">
        <f ca="1">IF(EV95=0,ET95,ET95/EU95)</f>
        <v>1</v>
      </c>
      <c r="EX95" s="1">
        <v>137</v>
      </c>
      <c r="EY95" s="1">
        <f ca="1">IF(EW95/EX95=INT(EW95/EX95),1,0)</f>
        <v>0</v>
      </c>
      <c r="EZ95" s="1">
        <f ca="1">IF(EY95=0,EW95,EW95/EX95)</f>
        <v>1</v>
      </c>
      <c r="FA95" s="1">
        <v>139</v>
      </c>
      <c r="FB95" s="1">
        <f ca="1">IF(EZ95/FA95=INT(EZ95/FA95),1,0)</f>
        <v>0</v>
      </c>
      <c r="FC95" s="1">
        <f ca="1">IF(FB95=0,EZ95,EZ95/FA95)</f>
        <v>1</v>
      </c>
      <c r="FD95" s="1">
        <v>149</v>
      </c>
      <c r="FE95" s="1">
        <f ca="1">IF(FC95/FD95=INT(FC95/FD95),1,0)</f>
        <v>0</v>
      </c>
      <c r="FF95" s="1">
        <f ca="1">IF(FE95=0,FC95,FC95/FD95)</f>
        <v>1</v>
      </c>
      <c r="FG95" s="1"/>
      <c r="FH95" s="1">
        <f ca="1">8*AF95+4*AI95+2*AL95+AO95</f>
        <v>0</v>
      </c>
      <c r="FI95" s="1">
        <f ca="1">4*AR95+2*AU95+AX95</f>
        <v>2</v>
      </c>
      <c r="FJ95" s="1">
        <f ca="1">2*BA95+BD95</f>
        <v>0</v>
      </c>
      <c r="FK95" s="1">
        <f ca="1">2*BG95+BJ95</f>
        <v>0</v>
      </c>
      <c r="FL95" s="1">
        <f ca="1">2*BM95+BP95</f>
        <v>0</v>
      </c>
      <c r="FM95" s="1">
        <f ca="1">2*BS95+BV95</f>
        <v>1</v>
      </c>
      <c r="FN95" s="1">
        <f ca="1">BY95</f>
        <v>0</v>
      </c>
      <c r="FO95" s="1">
        <f ca="1">CB95</f>
        <v>0</v>
      </c>
      <c r="FP95" s="1">
        <f ca="1">CE95</f>
        <v>0</v>
      </c>
      <c r="FQ95" s="1">
        <f ca="1">CH95</f>
        <v>0</v>
      </c>
      <c r="FR95" s="1">
        <f ca="1">CK95</f>
        <v>0</v>
      </c>
      <c r="FS95">
        <f ca="1">CN95</f>
        <v>0</v>
      </c>
      <c r="FT95">
        <f ca="1">CQ95</f>
        <v>0</v>
      </c>
      <c r="FU95">
        <f ca="1">CT95</f>
        <v>0</v>
      </c>
      <c r="FV95">
        <f ca="1">CW95</f>
        <v>0</v>
      </c>
      <c r="FW95">
        <f ca="1">CZ95</f>
        <v>0</v>
      </c>
      <c r="FX95">
        <f ca="1">DC95</f>
        <v>0</v>
      </c>
      <c r="FY95">
        <f ca="1">DF95</f>
        <v>0</v>
      </c>
      <c r="FZ95">
        <f ca="1">DI95</f>
        <v>0</v>
      </c>
      <c r="GA95">
        <f ca="1">DL95</f>
        <v>0</v>
      </c>
      <c r="GB95">
        <f ca="1">DO95</f>
        <v>0</v>
      </c>
      <c r="GC95">
        <f ca="1">DR95</f>
        <v>0</v>
      </c>
      <c r="GD95">
        <f ca="1">DU95</f>
        <v>0</v>
      </c>
      <c r="GE95">
        <f ca="1">DX95</f>
        <v>0</v>
      </c>
      <c r="GF95">
        <f ca="1">EA95</f>
        <v>0</v>
      </c>
      <c r="GG95">
        <f ca="1">ED95</f>
        <v>0</v>
      </c>
      <c r="GH95">
        <f ca="1">EG95</f>
        <v>0</v>
      </c>
      <c r="GI95">
        <f ca="1">EJ95</f>
        <v>0</v>
      </c>
      <c r="GJ95">
        <f ca="1">EM95</f>
        <v>0</v>
      </c>
      <c r="GK95">
        <f ca="1">EP95</f>
        <v>0</v>
      </c>
      <c r="GL95">
        <f ca="1">ES95</f>
        <v>0</v>
      </c>
      <c r="GM95">
        <f ca="1">EV95</f>
        <v>0</v>
      </c>
      <c r="GN95">
        <f ca="1">EY95</f>
        <v>0</v>
      </c>
      <c r="GO95">
        <f ca="1">FB95</f>
        <v>0</v>
      </c>
      <c r="GP95">
        <f ca="1">FE95</f>
        <v>0</v>
      </c>
      <c r="GQ95">
        <f ca="1">AD95</f>
        <v>117</v>
      </c>
      <c r="GR95">
        <f ca="1">GQ95/GQ98</f>
        <v>117</v>
      </c>
    </row>
    <row r="96" spans="2:221" ht="6" hidden="1" customHeight="1" x14ac:dyDescent="0.25">
      <c r="B96" s="80"/>
      <c r="C96" s="71"/>
      <c r="D96" s="71"/>
      <c r="E96" s="104"/>
      <c r="F96" s="122"/>
      <c r="G96" s="104"/>
      <c r="H96" s="71"/>
      <c r="I96" s="75"/>
      <c r="M96" s="162"/>
      <c r="AB96">
        <f ca="1">AB95+INT(AC95/AC96)</f>
        <v>1</v>
      </c>
      <c r="AC96" s="1">
        <f ca="1">GU88</f>
        <v>140</v>
      </c>
      <c r="AD96">
        <f ca="1">AC96</f>
        <v>140</v>
      </c>
      <c r="AE96">
        <v>256</v>
      </c>
      <c r="AF96" s="1">
        <f ca="1">IF(AD96/AE96=INT(AD96/AE96),1,0)</f>
        <v>0</v>
      </c>
      <c r="AG96" s="1">
        <f ca="1">IF(AF96=0,AD96,AD96/AE96)</f>
        <v>140</v>
      </c>
      <c r="AH96" s="1">
        <v>16</v>
      </c>
      <c r="AI96" s="1">
        <f ca="1">IF(AG96/AH96=INT(AG96/AH96),1,0)</f>
        <v>0</v>
      </c>
      <c r="AJ96" s="1">
        <f ca="1">IF(AI96=0,AG96,AG96/AH96)</f>
        <v>140</v>
      </c>
      <c r="AK96" s="1">
        <v>4</v>
      </c>
      <c r="AL96" s="1">
        <f ca="1">IF(AJ96/AK96=INT(AJ96/AK96),1,0)</f>
        <v>1</v>
      </c>
      <c r="AM96" s="1">
        <f ca="1">IF(AL96=0,AJ96,AJ96/AK96)</f>
        <v>35</v>
      </c>
      <c r="AN96" s="1">
        <v>2</v>
      </c>
      <c r="AO96" s="1">
        <f ca="1">IF(AM96/AN96=INT(AM96/AN96),1,0)</f>
        <v>0</v>
      </c>
      <c r="AP96" s="1">
        <f ca="1">IF(AO96=0,AM96,AM96/AN96)</f>
        <v>35</v>
      </c>
      <c r="AQ96" s="1">
        <v>81</v>
      </c>
      <c r="AR96" s="1">
        <f ca="1">IF(AP96/AQ96=INT(AP96/AQ96),1,0)</f>
        <v>0</v>
      </c>
      <c r="AS96" s="1">
        <f ca="1">IF(AR96=0,AP96,AP96/AQ96)</f>
        <v>35</v>
      </c>
      <c r="AT96" s="1">
        <v>9</v>
      </c>
      <c r="AU96" s="1">
        <f ca="1">IF(AS96/AT96=INT(AS96/AT96),1,0)</f>
        <v>0</v>
      </c>
      <c r="AV96" s="1">
        <f ca="1">IF(AU96=0,AS96,AS96/AT96)</f>
        <v>35</v>
      </c>
      <c r="AW96" s="1">
        <v>3</v>
      </c>
      <c r="AX96" s="1">
        <f ca="1">IF(AV96/AW96=INT(AV96/AW96),1,0)</f>
        <v>0</v>
      </c>
      <c r="AY96" s="1">
        <f ca="1">IF(AX96=0,AV96,AV96/AW96)</f>
        <v>35</v>
      </c>
      <c r="AZ96" s="1">
        <v>25</v>
      </c>
      <c r="BA96" s="1">
        <f ca="1">IF(AY96/AZ96=INT(AY96/AZ96),1,0)</f>
        <v>0</v>
      </c>
      <c r="BB96" s="1">
        <f ca="1">IF(BA96=0,AY96,AY96/AZ96)</f>
        <v>35</v>
      </c>
      <c r="BC96" s="1">
        <v>5</v>
      </c>
      <c r="BD96" s="1">
        <f ca="1">IF(BB96/BC96=INT(BB96/BC96),1,0)</f>
        <v>1</v>
      </c>
      <c r="BE96" s="1">
        <f ca="1">IF(BD96=0,BB96,BB96/BC96)</f>
        <v>7</v>
      </c>
      <c r="BF96" s="1">
        <v>49</v>
      </c>
      <c r="BG96" s="1">
        <f ca="1">IF(BE96/BF96=INT(BE96/BF96),1,0)</f>
        <v>0</v>
      </c>
      <c r="BH96" s="1">
        <f ca="1">IF(BG96=0,BE96,BE96/BF96)</f>
        <v>7</v>
      </c>
      <c r="BI96" s="1">
        <v>7</v>
      </c>
      <c r="BJ96" s="1">
        <f ca="1">IF(BH96/BI96=INT(BH96/BI96),1,0)</f>
        <v>1</v>
      </c>
      <c r="BK96" s="1">
        <f ca="1">IF(BJ96=0,BH96,BH96/BI96)</f>
        <v>1</v>
      </c>
      <c r="BL96" s="1">
        <v>121</v>
      </c>
      <c r="BM96" s="1">
        <f ca="1">IF(BK96/BL96=INT(BK96/BL96),1,0)</f>
        <v>0</v>
      </c>
      <c r="BN96" s="1">
        <f ca="1">IF(BM96=0,BK96,BK96/BL96)</f>
        <v>1</v>
      </c>
      <c r="BO96" s="1">
        <v>11</v>
      </c>
      <c r="BP96" s="1">
        <f ca="1">IF(BN96/BO96=INT(BN96/BO96),1,0)</f>
        <v>0</v>
      </c>
      <c r="BQ96" s="1">
        <f ca="1">IF(BP96=0,BN96,BN96/BO96)</f>
        <v>1</v>
      </c>
      <c r="BR96" s="1">
        <v>169</v>
      </c>
      <c r="BS96" s="1">
        <f ca="1">IF(BQ96/BR96=INT(BQ96/BR96),1,0)</f>
        <v>0</v>
      </c>
      <c r="BT96" s="1">
        <f ca="1">IF(BS96=0,BQ96,BQ96/BR96)</f>
        <v>1</v>
      </c>
      <c r="BU96" s="1">
        <v>13</v>
      </c>
      <c r="BV96" s="1">
        <f ca="1">IF(BT96/BU96=INT(BT96/BU96),1,0)</f>
        <v>0</v>
      </c>
      <c r="BW96" s="1">
        <f ca="1">IF(BV96=0,BT96,BT96/BU96)</f>
        <v>1</v>
      </c>
      <c r="BX96" s="1">
        <v>17</v>
      </c>
      <c r="BY96" s="1">
        <f ca="1">IF(BW96/BX96=INT(BW96/BX96),1,0)</f>
        <v>0</v>
      </c>
      <c r="BZ96" s="1">
        <f ca="1">IF(BY96=0,BW96,BW96/BX96)</f>
        <v>1</v>
      </c>
      <c r="CA96" s="1">
        <v>19</v>
      </c>
      <c r="CB96" s="1">
        <f ca="1">IF(BZ96/CA96=INT(BZ96/CA96),1,0)</f>
        <v>0</v>
      </c>
      <c r="CC96" s="1">
        <f ca="1">IF(CB96=0,BZ96,BZ96/CA96)</f>
        <v>1</v>
      </c>
      <c r="CD96" s="1">
        <v>23</v>
      </c>
      <c r="CE96" s="1">
        <f ca="1">IF(CC96/CD96=INT(CC96/CD96),1,0)</f>
        <v>0</v>
      </c>
      <c r="CF96" s="1">
        <f ca="1">IF(CE96=0,CC96,CC96/CD96)</f>
        <v>1</v>
      </c>
      <c r="CG96" s="1">
        <v>29</v>
      </c>
      <c r="CH96" s="1">
        <f ca="1">IF(CF96/CG96=INT(CF96/CG96),1,0)</f>
        <v>0</v>
      </c>
      <c r="CI96" s="1">
        <f ca="1">IF(CH96=0,CF96,CF96/CG96)</f>
        <v>1</v>
      </c>
      <c r="CJ96" s="1">
        <v>31</v>
      </c>
      <c r="CK96" s="1">
        <f ca="1">IF(CI96/CJ96=INT(CI96/CJ96),1,0)</f>
        <v>0</v>
      </c>
      <c r="CL96" s="1">
        <f ca="1">IF(CK96=0,CI96,CI96/CJ96)</f>
        <v>1</v>
      </c>
      <c r="CM96" s="1">
        <v>37</v>
      </c>
      <c r="CN96" s="1">
        <f ca="1">IF(CL96/CM96=INT(CL96/CM96),1,0)</f>
        <v>0</v>
      </c>
      <c r="CO96" s="1">
        <f ca="1">IF(CN96=0,CL96,CL96/CM96)</f>
        <v>1</v>
      </c>
      <c r="CP96" s="1">
        <v>41</v>
      </c>
      <c r="CQ96" s="1">
        <f ca="1">IF(CO96/CP96=INT(CO96/CP96),1,0)</f>
        <v>0</v>
      </c>
      <c r="CR96" s="1">
        <f ca="1">IF(CQ96=0,CO96,CO96/CP96)</f>
        <v>1</v>
      </c>
      <c r="CS96" s="1">
        <v>43</v>
      </c>
      <c r="CT96" s="1">
        <f ca="1">IF(CR96/CS96=INT(CR96/CS96),1,0)</f>
        <v>0</v>
      </c>
      <c r="CU96" s="1">
        <f ca="1">IF(CT96=0,CR96,CR96/CS96)</f>
        <v>1</v>
      </c>
      <c r="CV96" s="1">
        <v>47</v>
      </c>
      <c r="CW96" s="1">
        <f ca="1">IF(CU96/CV96=INT(CU96/CV96),1,0)</f>
        <v>0</v>
      </c>
      <c r="CX96" s="1">
        <f ca="1">IF(CW96=0,CU96,CU96/CV96)</f>
        <v>1</v>
      </c>
      <c r="CY96" s="1">
        <v>53</v>
      </c>
      <c r="CZ96" s="1">
        <f ca="1">IF(CX96/CY96=INT(CX96/CY96),1,0)</f>
        <v>0</v>
      </c>
      <c r="DA96" s="1">
        <f ca="1">IF(CZ96=0,CX96,CX96/CY96)</f>
        <v>1</v>
      </c>
      <c r="DB96" s="1">
        <v>59</v>
      </c>
      <c r="DC96" s="1">
        <f ca="1">IF(DA96/DB96=INT(DA96/DB96),1,0)</f>
        <v>0</v>
      </c>
      <c r="DD96" s="1">
        <f ca="1">IF(DC96=0,DA96,DA96/DB96)</f>
        <v>1</v>
      </c>
      <c r="DE96" s="1">
        <v>61</v>
      </c>
      <c r="DF96" s="1">
        <f ca="1">IF(DD96/DE96=INT(DD96/DE96),1,0)</f>
        <v>0</v>
      </c>
      <c r="DG96" s="1">
        <f ca="1">IF(DF96=0,DD96,DD96/DE96)</f>
        <v>1</v>
      </c>
      <c r="DH96" s="1">
        <v>67</v>
      </c>
      <c r="DI96" s="1">
        <f ca="1">IF(DG96/DH96=INT(DG96/DH96),1,0)</f>
        <v>0</v>
      </c>
      <c r="DJ96" s="1">
        <f ca="1">IF(DI96=0,DG96,DG96/DH96)</f>
        <v>1</v>
      </c>
      <c r="DK96" s="1">
        <v>71</v>
      </c>
      <c r="DL96" s="1">
        <f ca="1">IF(DJ96/DK96=INT(DJ96/DK96),1,0)</f>
        <v>0</v>
      </c>
      <c r="DM96" s="1">
        <f ca="1">IF(DL96=0,DJ96,DJ96/DK96)</f>
        <v>1</v>
      </c>
      <c r="DN96" s="1">
        <v>73</v>
      </c>
      <c r="DO96" s="1">
        <f ca="1">IF(DM96/DN96=INT(DM96/DN96),1,0)</f>
        <v>0</v>
      </c>
      <c r="DP96" s="1">
        <f ca="1">IF(DO96=0,DM96,DM96/DN96)</f>
        <v>1</v>
      </c>
      <c r="DQ96" s="1">
        <v>79</v>
      </c>
      <c r="DR96" s="1">
        <f ca="1">IF(DP96/DQ96=INT(DP96/DQ96),1,0)</f>
        <v>0</v>
      </c>
      <c r="DS96" s="1">
        <f ca="1">IF(DR96=0,DP96,DP96/DQ96)</f>
        <v>1</v>
      </c>
      <c r="DT96" s="1">
        <v>83</v>
      </c>
      <c r="DU96" s="1">
        <f ca="1">IF(DS96/DT96=INT(DS96/DT96),1,0)</f>
        <v>0</v>
      </c>
      <c r="DV96" s="1">
        <f ca="1">IF(DU96=0,DS96,DS96/DT96)</f>
        <v>1</v>
      </c>
      <c r="DW96" s="1">
        <v>89</v>
      </c>
      <c r="DX96" s="1">
        <f ca="1">IF(DV96/DW96=INT(DV96/DW96),1,0)</f>
        <v>0</v>
      </c>
      <c r="DY96" s="1">
        <f ca="1">IF(DX96=0,DV96,DV96/DW96)</f>
        <v>1</v>
      </c>
      <c r="DZ96" s="1">
        <v>97</v>
      </c>
      <c r="EA96" s="1">
        <f ca="1">IF(DY96/DZ96=INT(DY96/DZ96),1,0)</f>
        <v>0</v>
      </c>
      <c r="EB96" s="1">
        <f ca="1">IF(EA96=0,DY96,DY96/DZ96)</f>
        <v>1</v>
      </c>
      <c r="EC96" s="1">
        <v>101</v>
      </c>
      <c r="ED96" s="1">
        <f ca="1">IF(EB96/EC96=INT(EB96/EC96),1,0)</f>
        <v>0</v>
      </c>
      <c r="EE96" s="1">
        <f ca="1">IF(ED96=0,EB96,EB96/EC96)</f>
        <v>1</v>
      </c>
      <c r="EF96" s="1">
        <v>103</v>
      </c>
      <c r="EG96" s="1">
        <f ca="1">IF(EE96/EF96=INT(EE96/EF96),1,0)</f>
        <v>0</v>
      </c>
      <c r="EH96" s="1">
        <f ca="1">IF(EG96=0,EE96,EE96/EF96)</f>
        <v>1</v>
      </c>
      <c r="EI96" s="1">
        <v>107</v>
      </c>
      <c r="EJ96" s="1">
        <f ca="1">IF(EH96/EI96=INT(EH96/EI96),1,0)</f>
        <v>0</v>
      </c>
      <c r="EK96" s="1">
        <f ca="1">IF(EJ96=0,EH96,EH96/EI96)</f>
        <v>1</v>
      </c>
      <c r="EL96" s="1">
        <v>109</v>
      </c>
      <c r="EM96" s="1">
        <f ca="1">IF(EK96/EL96=INT(EK96/EL96),1,0)</f>
        <v>0</v>
      </c>
      <c r="EN96" s="1">
        <f ca="1">IF(EM96=0,EK96,EK96/EL96)</f>
        <v>1</v>
      </c>
      <c r="EO96" s="1">
        <v>113</v>
      </c>
      <c r="EP96" s="1">
        <f ca="1">IF(EN96/EO96=INT(EN96/EO96),1,0)</f>
        <v>0</v>
      </c>
      <c r="EQ96" s="1">
        <f ca="1">IF(EP96=0,EN96,EN96/EO96)</f>
        <v>1</v>
      </c>
      <c r="ER96" s="1">
        <v>127</v>
      </c>
      <c r="ES96" s="1">
        <f ca="1">IF(EQ96/ER96=INT(EQ96/ER96),1,0)</f>
        <v>0</v>
      </c>
      <c r="ET96" s="1">
        <f ca="1">IF(ES96=0,EQ96,EQ96/ER96)</f>
        <v>1</v>
      </c>
      <c r="EU96" s="1">
        <v>131</v>
      </c>
      <c r="EV96" s="1">
        <f ca="1">IF(ET96/EU96=INT(ET96/EU96),1,0)</f>
        <v>0</v>
      </c>
      <c r="EW96" s="1">
        <f ca="1">IF(EV96=0,ET96,ET96/EU96)</f>
        <v>1</v>
      </c>
      <c r="EX96" s="1">
        <v>137</v>
      </c>
      <c r="EY96" s="1">
        <f ca="1">IF(EW96/EX96=INT(EW96/EX96),1,0)</f>
        <v>0</v>
      </c>
      <c r="EZ96" s="1">
        <f ca="1">IF(EY96=0,EW96,EW96/EX96)</f>
        <v>1</v>
      </c>
      <c r="FA96" s="1">
        <v>139</v>
      </c>
      <c r="FB96" s="1">
        <f ca="1">IF(EZ96/FA96=INT(EZ96/FA96),1,0)</f>
        <v>0</v>
      </c>
      <c r="FC96" s="1">
        <f ca="1">IF(FB96=0,EZ96,EZ96/FA96)</f>
        <v>1</v>
      </c>
      <c r="FD96" s="1">
        <v>149</v>
      </c>
      <c r="FE96" s="1">
        <f ca="1">IF(FC96/FD96=INT(FC96/FD96),1,0)</f>
        <v>0</v>
      </c>
      <c r="FF96" s="1">
        <f ca="1">IF(FE96=0,FC96,FC96/FD96)</f>
        <v>1</v>
      </c>
      <c r="FG96" s="1"/>
      <c r="FH96" s="1">
        <f ca="1">8*AF96+4*AI96+2*AL96+AO96</f>
        <v>2</v>
      </c>
      <c r="FI96" s="1">
        <f ca="1">4*AR96+2*AU96+AX96</f>
        <v>0</v>
      </c>
      <c r="FJ96" s="1">
        <f ca="1">2*BA96+BD96</f>
        <v>1</v>
      </c>
      <c r="FK96" s="1">
        <f ca="1">2*BG96+BJ96</f>
        <v>1</v>
      </c>
      <c r="FL96" s="1">
        <f ca="1">2*BM96+BP96</f>
        <v>0</v>
      </c>
      <c r="FM96" s="1">
        <f ca="1">2*BS96+BV96</f>
        <v>0</v>
      </c>
      <c r="FN96" s="1">
        <f ca="1">BY96</f>
        <v>0</v>
      </c>
      <c r="FO96" s="1">
        <f ca="1">CB96</f>
        <v>0</v>
      </c>
      <c r="FP96" s="1">
        <f ca="1">CE96</f>
        <v>0</v>
      </c>
      <c r="FQ96" s="1">
        <f ca="1">CH96</f>
        <v>0</v>
      </c>
      <c r="FR96" s="1">
        <f ca="1">CK96</f>
        <v>0</v>
      </c>
      <c r="FS96">
        <f ca="1">CN96</f>
        <v>0</v>
      </c>
      <c r="FT96">
        <f ca="1">CQ96</f>
        <v>0</v>
      </c>
      <c r="FU96">
        <f ca="1">CT96</f>
        <v>0</v>
      </c>
      <c r="FV96">
        <f ca="1">CW96</f>
        <v>0</v>
      </c>
      <c r="FW96">
        <f ca="1">CZ96</f>
        <v>0</v>
      </c>
      <c r="FX96">
        <f ca="1">DC96</f>
        <v>0</v>
      </c>
      <c r="FY96">
        <f ca="1">DF96</f>
        <v>0</v>
      </c>
      <c r="FZ96">
        <f ca="1">DI96</f>
        <v>0</v>
      </c>
      <c r="GA96">
        <f ca="1">DL96</f>
        <v>0</v>
      </c>
      <c r="GB96">
        <f ca="1">DO96</f>
        <v>0</v>
      </c>
      <c r="GC96">
        <f ca="1">DR96</f>
        <v>0</v>
      </c>
      <c r="GD96">
        <f ca="1">DU96</f>
        <v>0</v>
      </c>
      <c r="GE96">
        <f ca="1">DX96</f>
        <v>0</v>
      </c>
      <c r="GF96">
        <f ca="1">EA96</f>
        <v>0</v>
      </c>
      <c r="GG96">
        <f ca="1">ED96</f>
        <v>0</v>
      </c>
      <c r="GH96">
        <f ca="1">EG96</f>
        <v>0</v>
      </c>
      <c r="GI96">
        <f ca="1">EJ96</f>
        <v>0</v>
      </c>
      <c r="GJ96">
        <f ca="1">EM96</f>
        <v>0</v>
      </c>
      <c r="GK96">
        <f ca="1">EP96</f>
        <v>0</v>
      </c>
      <c r="GL96">
        <f ca="1">ES96</f>
        <v>0</v>
      </c>
      <c r="GM96">
        <f ca="1">EV96</f>
        <v>0</v>
      </c>
      <c r="GN96">
        <f ca="1">EY96</f>
        <v>0</v>
      </c>
      <c r="GO96">
        <f ca="1">FB96</f>
        <v>0</v>
      </c>
      <c r="GP96">
        <f ca="1">FE96</f>
        <v>0</v>
      </c>
      <c r="GQ96">
        <f ca="1">AD96</f>
        <v>140</v>
      </c>
      <c r="GR96">
        <f ca="1">GQ96/GQ98</f>
        <v>140</v>
      </c>
    </row>
    <row r="97" spans="2:221" ht="6" hidden="1" customHeight="1" x14ac:dyDescent="0.25">
      <c r="B97" s="80"/>
      <c r="C97" s="71"/>
      <c r="D97" s="71"/>
      <c r="E97" s="104"/>
      <c r="F97" s="122"/>
      <c r="G97" s="104"/>
      <c r="H97" s="71"/>
      <c r="I97" s="75"/>
      <c r="M97" s="162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>
        <f t="shared" ref="FH97:GP97" ca="1" si="232">IF(FH95&lt;FH96,FH95,FH96)</f>
        <v>0</v>
      </c>
      <c r="FI97" s="1">
        <f t="shared" ca="1" si="232"/>
        <v>0</v>
      </c>
      <c r="FJ97" s="1">
        <f t="shared" ca="1" si="232"/>
        <v>0</v>
      </c>
      <c r="FK97" s="1">
        <f t="shared" ca="1" si="232"/>
        <v>0</v>
      </c>
      <c r="FL97" s="1">
        <f t="shared" ca="1" si="232"/>
        <v>0</v>
      </c>
      <c r="FM97" s="1">
        <f t="shared" ca="1" si="232"/>
        <v>0</v>
      </c>
      <c r="FN97" s="1">
        <f t="shared" ca="1" si="232"/>
        <v>0</v>
      </c>
      <c r="FO97" s="1">
        <f t="shared" ca="1" si="232"/>
        <v>0</v>
      </c>
      <c r="FP97" s="1">
        <f t="shared" ca="1" si="232"/>
        <v>0</v>
      </c>
      <c r="FQ97" s="1">
        <f t="shared" ca="1" si="232"/>
        <v>0</v>
      </c>
      <c r="FR97" s="1">
        <f t="shared" ca="1" si="232"/>
        <v>0</v>
      </c>
      <c r="FS97" s="1">
        <f t="shared" ca="1" si="232"/>
        <v>0</v>
      </c>
      <c r="FT97" s="1">
        <f t="shared" ca="1" si="232"/>
        <v>0</v>
      </c>
      <c r="FU97" s="1">
        <f t="shared" ca="1" si="232"/>
        <v>0</v>
      </c>
      <c r="FV97" s="1">
        <f t="shared" ca="1" si="232"/>
        <v>0</v>
      </c>
      <c r="FW97" s="1">
        <f t="shared" ca="1" si="232"/>
        <v>0</v>
      </c>
      <c r="FX97" s="1">
        <f t="shared" ca="1" si="232"/>
        <v>0</v>
      </c>
      <c r="FY97" s="1">
        <f t="shared" ca="1" si="232"/>
        <v>0</v>
      </c>
      <c r="FZ97" s="1">
        <f t="shared" ca="1" si="232"/>
        <v>0</v>
      </c>
      <c r="GA97" s="1">
        <f t="shared" ca="1" si="232"/>
        <v>0</v>
      </c>
      <c r="GB97" s="1">
        <f t="shared" ca="1" si="232"/>
        <v>0</v>
      </c>
      <c r="GC97" s="1">
        <f t="shared" ca="1" si="232"/>
        <v>0</v>
      </c>
      <c r="GD97" s="1">
        <f t="shared" ca="1" si="232"/>
        <v>0</v>
      </c>
      <c r="GE97" s="1">
        <f t="shared" ca="1" si="232"/>
        <v>0</v>
      </c>
      <c r="GF97" s="1">
        <f t="shared" ca="1" si="232"/>
        <v>0</v>
      </c>
      <c r="GG97" s="1">
        <f t="shared" ca="1" si="232"/>
        <v>0</v>
      </c>
      <c r="GH97" s="1">
        <f t="shared" ca="1" si="232"/>
        <v>0</v>
      </c>
      <c r="GI97" s="1">
        <f t="shared" ca="1" si="232"/>
        <v>0</v>
      </c>
      <c r="GJ97" s="1">
        <f t="shared" ca="1" si="232"/>
        <v>0</v>
      </c>
      <c r="GK97" s="1">
        <f t="shared" ca="1" si="232"/>
        <v>0</v>
      </c>
      <c r="GL97" s="1">
        <f t="shared" ca="1" si="232"/>
        <v>0</v>
      </c>
      <c r="GM97" s="1">
        <f t="shared" ca="1" si="232"/>
        <v>0</v>
      </c>
      <c r="GN97" s="1">
        <f t="shared" ca="1" si="232"/>
        <v>0</v>
      </c>
      <c r="GO97" s="1">
        <f t="shared" ca="1" si="232"/>
        <v>0</v>
      </c>
      <c r="GP97" s="1">
        <f t="shared" ca="1" si="232"/>
        <v>0</v>
      </c>
    </row>
    <row r="98" spans="2:221" ht="6" hidden="1" customHeight="1" x14ac:dyDescent="0.25">
      <c r="B98" s="80"/>
      <c r="C98" s="71"/>
      <c r="D98" s="71"/>
      <c r="E98" s="104"/>
      <c r="F98" s="122"/>
      <c r="G98" s="104"/>
      <c r="H98" s="71"/>
      <c r="I98" s="75"/>
      <c r="M98" s="162"/>
      <c r="AC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>
        <f ca="1">FH$3^FH97</f>
        <v>1</v>
      </c>
      <c r="FI98">
        <f t="shared" ref="FI98:GP98" ca="1" si="233">FI$3^FI97*FH98</f>
        <v>1</v>
      </c>
      <c r="FJ98">
        <f t="shared" ca="1" si="233"/>
        <v>1</v>
      </c>
      <c r="FK98">
        <f t="shared" ca="1" si="233"/>
        <v>1</v>
      </c>
      <c r="FL98">
        <f t="shared" ca="1" si="233"/>
        <v>1</v>
      </c>
      <c r="FM98">
        <f t="shared" ca="1" si="233"/>
        <v>1</v>
      </c>
      <c r="FN98">
        <f t="shared" ca="1" si="233"/>
        <v>1</v>
      </c>
      <c r="FO98">
        <f t="shared" ca="1" si="233"/>
        <v>1</v>
      </c>
      <c r="FP98">
        <f t="shared" ca="1" si="233"/>
        <v>1</v>
      </c>
      <c r="FQ98">
        <f t="shared" ca="1" si="233"/>
        <v>1</v>
      </c>
      <c r="FR98">
        <f t="shared" ca="1" si="233"/>
        <v>1</v>
      </c>
      <c r="FS98">
        <f t="shared" ca="1" si="233"/>
        <v>1</v>
      </c>
      <c r="FT98">
        <f t="shared" ca="1" si="233"/>
        <v>1</v>
      </c>
      <c r="FU98">
        <f t="shared" ca="1" si="233"/>
        <v>1</v>
      </c>
      <c r="FV98">
        <f t="shared" ca="1" si="233"/>
        <v>1</v>
      </c>
      <c r="FW98">
        <f t="shared" ca="1" si="233"/>
        <v>1</v>
      </c>
      <c r="FX98">
        <f t="shared" ca="1" si="233"/>
        <v>1</v>
      </c>
      <c r="FY98">
        <f t="shared" ca="1" si="233"/>
        <v>1</v>
      </c>
      <c r="FZ98">
        <f t="shared" ca="1" si="233"/>
        <v>1</v>
      </c>
      <c r="GA98">
        <f t="shared" ca="1" si="233"/>
        <v>1</v>
      </c>
      <c r="GB98">
        <f t="shared" ca="1" si="233"/>
        <v>1</v>
      </c>
      <c r="GC98">
        <f t="shared" ca="1" si="233"/>
        <v>1</v>
      </c>
      <c r="GD98">
        <f t="shared" ca="1" si="233"/>
        <v>1</v>
      </c>
      <c r="GE98">
        <f t="shared" ca="1" si="233"/>
        <v>1</v>
      </c>
      <c r="GF98">
        <f t="shared" ca="1" si="233"/>
        <v>1</v>
      </c>
      <c r="GG98">
        <f t="shared" ca="1" si="233"/>
        <v>1</v>
      </c>
      <c r="GH98">
        <f t="shared" ca="1" si="233"/>
        <v>1</v>
      </c>
      <c r="GI98">
        <f t="shared" ca="1" si="233"/>
        <v>1</v>
      </c>
      <c r="GJ98">
        <f t="shared" ca="1" si="233"/>
        <v>1</v>
      </c>
      <c r="GK98">
        <f t="shared" ca="1" si="233"/>
        <v>1</v>
      </c>
      <c r="GL98">
        <f t="shared" ca="1" si="233"/>
        <v>1</v>
      </c>
      <c r="GM98">
        <f t="shared" ca="1" si="233"/>
        <v>1</v>
      </c>
      <c r="GN98">
        <f t="shared" ca="1" si="233"/>
        <v>1</v>
      </c>
      <c r="GO98">
        <f t="shared" ca="1" si="233"/>
        <v>1</v>
      </c>
      <c r="GP98">
        <f t="shared" ca="1" si="233"/>
        <v>1</v>
      </c>
      <c r="GQ98">
        <f ca="1">GP98</f>
        <v>1</v>
      </c>
    </row>
    <row r="99" spans="2:221" ht="8.25" customHeight="1" x14ac:dyDescent="0.25">
      <c r="B99" s="80"/>
      <c r="C99" s="71"/>
      <c r="D99" s="71"/>
      <c r="E99" s="104"/>
      <c r="F99" s="122"/>
      <c r="G99" s="104"/>
      <c r="H99" s="71"/>
      <c r="I99" s="75"/>
      <c r="M99" s="162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</row>
    <row r="100" spans="2:221" ht="19.5" customHeight="1" thickBot="1" x14ac:dyDescent="0.3">
      <c r="B100" s="71" t="str">
        <f ca="1">HD100</f>
        <v>4  19/24  –  26/27</v>
      </c>
      <c r="C100" s="71"/>
      <c r="D100" s="71"/>
      <c r="E100" s="104" t="s">
        <v>1</v>
      </c>
      <c r="F100" s="146" t="str">
        <f ca="1">HM100</f>
        <v>3  179/216</v>
      </c>
      <c r="G100" s="101"/>
      <c r="H100" s="71"/>
      <c r="I100" s="75">
        <f>INT((R100+K100)*1.3)</f>
        <v>5</v>
      </c>
      <c r="K100" s="147">
        <v>0</v>
      </c>
      <c r="M100" s="163" t="s">
        <v>352</v>
      </c>
      <c r="N100" s="148"/>
      <c r="Q100" s="147">
        <f>Q87+1</f>
        <v>8</v>
      </c>
      <c r="R100" s="147">
        <f>INT(0.5+(R$2/19*(Q100-1)))+O$2</f>
        <v>4</v>
      </c>
      <c r="T100">
        <f>R100</f>
        <v>4</v>
      </c>
      <c r="U100">
        <f>IF(R100=2,1,IF(R100=3,1,IF(R100=4,2,IF(R100=5,4,IF(R100=6,7,IF(R100=7,11,IF(R100=8,20,IF(R100=9,30,50))))))))</f>
        <v>2</v>
      </c>
      <c r="V100">
        <f>IF(R100=2,2,IF(R100=3,3,IF(R100=4,5,IF(R100=5,9,IF(R100=6,20,IF(R100=7,35,IF(R100=8,60,IF(R100=9,100,150))))))))</f>
        <v>5</v>
      </c>
      <c r="W100">
        <f>IF(R100=2,5,IF(R100=3,7,IF(R100=4,9,IF(R100=5,14,IF(R100=6,19,IF(R100=7,24,IF(R100=8,29,IF(R100=9,34,39))))))))</f>
        <v>9</v>
      </c>
      <c r="X100">
        <f>IF(R100=2,9,IF(R100=3,19,IF(R100=4,29,IF(R100=5,44,IF(R100=6,54,IF(R100=7,69,IF(R100=8,84,IF(R100=9,99,124))))))))</f>
        <v>29</v>
      </c>
      <c r="Y100">
        <f>IF(R100=2,6,IF(R100=3,8,IF(R100=4,10,IF(R100=5,15,IF(R100=6,20,IF(R100=7,25,IF(R100=8,30,IF(R100=9,35,40))))))))</f>
        <v>10</v>
      </c>
      <c r="Z100">
        <f>IF(R100=2,10,IF(R100=3,20,IF(R100=4,30,IF(R100=5,45,IF(R100=6,55,IF(R100=7,70,IF(R100=8,85,IF(R100=9,100,125))))))))</f>
        <v>30</v>
      </c>
      <c r="AA100" t="s">
        <v>21</v>
      </c>
      <c r="AB100" s="1">
        <f ca="1">INT((RAND()*(V100-(AB104+1))+AB104+1))</f>
        <v>4</v>
      </c>
      <c r="AC100" s="1">
        <f ca="1">INT((RAND()*(X100-W100+1)+W100))</f>
        <v>19</v>
      </c>
      <c r="AD100">
        <f ca="1">AC100-AC101*(AB101-AB100)</f>
        <v>19</v>
      </c>
      <c r="AE100">
        <v>256</v>
      </c>
      <c r="AF100" s="1">
        <f ca="1">IF(AD100/AE100=INT(AD100/AE100),1,0)</f>
        <v>0</v>
      </c>
      <c r="AG100" s="1">
        <f ca="1">IF(AF100=0,AD100,AD100/AE100)</f>
        <v>19</v>
      </c>
      <c r="AH100" s="1">
        <v>16</v>
      </c>
      <c r="AI100" s="1">
        <f ca="1">IF(AG100/AH100=INT(AG100/AH100),1,0)</f>
        <v>0</v>
      </c>
      <c r="AJ100" s="1">
        <f ca="1">IF(AI100=0,AG100,AG100/AH100)</f>
        <v>19</v>
      </c>
      <c r="AK100" s="1">
        <v>4</v>
      </c>
      <c r="AL100" s="1">
        <f ca="1">IF(AJ100/AK100=INT(AJ100/AK100),1,0)</f>
        <v>0</v>
      </c>
      <c r="AM100" s="1">
        <f ca="1">IF(AL100=0,AJ100,AJ100/AK100)</f>
        <v>19</v>
      </c>
      <c r="AN100" s="1">
        <v>2</v>
      </c>
      <c r="AO100" s="1">
        <f ca="1">IF(AM100/AN100=INT(AM100/AN100),1,0)</f>
        <v>0</v>
      </c>
      <c r="AP100" s="1">
        <f ca="1">IF(AO100=0,AM100,AM100/AN100)</f>
        <v>19</v>
      </c>
      <c r="AQ100" s="1">
        <v>81</v>
      </c>
      <c r="AR100" s="1">
        <f ca="1">IF(AP100/AQ100=INT(AP100/AQ100),1,0)</f>
        <v>0</v>
      </c>
      <c r="AS100" s="1">
        <f ca="1">IF(AR100=0,AP100,AP100/AQ100)</f>
        <v>19</v>
      </c>
      <c r="AT100" s="1">
        <v>9</v>
      </c>
      <c r="AU100" s="1">
        <f ca="1">IF(AS100/AT100=INT(AS100/AT100),1,0)</f>
        <v>0</v>
      </c>
      <c r="AV100" s="1">
        <f ca="1">IF(AU100=0,AS100,AS100/AT100)</f>
        <v>19</v>
      </c>
      <c r="AW100" s="1">
        <v>3</v>
      </c>
      <c r="AX100" s="1">
        <f ca="1">IF(AV100/AW100=INT(AV100/AW100),1,0)</f>
        <v>0</v>
      </c>
      <c r="AY100" s="1">
        <f ca="1">IF(AX100=0,AV100,AV100/AW100)</f>
        <v>19</v>
      </c>
      <c r="AZ100" s="1">
        <v>25</v>
      </c>
      <c r="BA100" s="1">
        <f ca="1">IF(AY100/AZ100=INT(AY100/AZ100),1,0)</f>
        <v>0</v>
      </c>
      <c r="BB100" s="1">
        <f ca="1">IF(BA100=0,AY100,AY100/AZ100)</f>
        <v>19</v>
      </c>
      <c r="BC100" s="1">
        <v>5</v>
      </c>
      <c r="BD100" s="1">
        <f ca="1">IF(BB100/BC100=INT(BB100/BC100),1,0)</f>
        <v>0</v>
      </c>
      <c r="BE100" s="1">
        <f ca="1">IF(BD100=0,BB100,BB100/BC100)</f>
        <v>19</v>
      </c>
      <c r="BF100" s="1">
        <v>49</v>
      </c>
      <c r="BG100" s="1">
        <f ca="1">IF(BE100/BF100=INT(BE100/BF100),1,0)</f>
        <v>0</v>
      </c>
      <c r="BH100" s="1">
        <f ca="1">IF(BG100=0,BE100,BE100/BF100)</f>
        <v>19</v>
      </c>
      <c r="BI100" s="1">
        <v>7</v>
      </c>
      <c r="BJ100" s="1">
        <f ca="1">IF(BH100/BI100=INT(BH100/BI100),1,0)</f>
        <v>0</v>
      </c>
      <c r="BK100" s="1">
        <f ca="1">IF(BJ100=0,BH100,BH100/BI100)</f>
        <v>19</v>
      </c>
      <c r="BL100" s="1">
        <v>121</v>
      </c>
      <c r="BM100" s="1">
        <f ca="1">IF(BK100/BL100=INT(BK100/BL100),1,0)</f>
        <v>0</v>
      </c>
      <c r="BN100" s="1">
        <f ca="1">IF(BM100=0,BK100,BK100/BL100)</f>
        <v>19</v>
      </c>
      <c r="BO100" s="1">
        <v>11</v>
      </c>
      <c r="BP100" s="1">
        <f ca="1">IF(BN100/BO100=INT(BN100/BO100),1,0)</f>
        <v>0</v>
      </c>
      <c r="BQ100" s="1">
        <f ca="1">IF(BP100=0,BN100,BN100/BO100)</f>
        <v>19</v>
      </c>
      <c r="BR100" s="1">
        <v>169</v>
      </c>
      <c r="BS100" s="1">
        <f ca="1">IF(BQ100/BR100=INT(BQ100/BR100),1,0)</f>
        <v>0</v>
      </c>
      <c r="BT100" s="1">
        <f ca="1">IF(BS100=0,BQ100,BQ100/BR100)</f>
        <v>19</v>
      </c>
      <c r="BU100" s="1">
        <v>13</v>
      </c>
      <c r="BV100" s="1">
        <f ca="1">IF(BT100/BU100=INT(BT100/BU100),1,0)</f>
        <v>0</v>
      </c>
      <c r="BW100" s="1">
        <f ca="1">IF(BV100=0,BT100,BT100/BU100)</f>
        <v>19</v>
      </c>
      <c r="BX100" s="1">
        <v>17</v>
      </c>
      <c r="BY100" s="1">
        <f ca="1">IF(BW100/BX100=INT(BW100/BX100),1,0)</f>
        <v>0</v>
      </c>
      <c r="BZ100" s="1">
        <f ca="1">IF(BY100=0,BW100,BW100/BX100)</f>
        <v>19</v>
      </c>
      <c r="CA100" s="1">
        <v>19</v>
      </c>
      <c r="CB100" s="1">
        <f ca="1">IF(BZ100/CA100=INT(BZ100/CA100),1,0)</f>
        <v>1</v>
      </c>
      <c r="CC100" s="1">
        <f ca="1">IF(CB100=0,BZ100,BZ100/CA100)</f>
        <v>1</v>
      </c>
      <c r="CD100" s="1">
        <v>23</v>
      </c>
      <c r="CE100" s="1">
        <f ca="1">IF(CC100/CD100=INT(CC100/CD100),1,0)</f>
        <v>0</v>
      </c>
      <c r="CF100" s="1">
        <f ca="1">IF(CE100=0,CC100,CC100/CD100)</f>
        <v>1</v>
      </c>
      <c r="CG100" s="1">
        <v>29</v>
      </c>
      <c r="CH100" s="1">
        <f ca="1">IF(CF100/CG100=INT(CF100/CG100),1,0)</f>
        <v>0</v>
      </c>
      <c r="CI100" s="1">
        <f ca="1">IF(CH100=0,CF100,CF100/CG100)</f>
        <v>1</v>
      </c>
      <c r="CJ100" s="1">
        <v>31</v>
      </c>
      <c r="CK100" s="1">
        <f ca="1">IF(CI100/CJ100=INT(CI100/CJ100),1,0)</f>
        <v>0</v>
      </c>
      <c r="CL100" s="1">
        <f ca="1">IF(CK100=0,CI100,CI100/CJ100)</f>
        <v>1</v>
      </c>
      <c r="CM100" s="1">
        <v>37</v>
      </c>
      <c r="CN100" s="1">
        <f ca="1">IF(CL100/CM100=INT(CL100/CM100),1,0)</f>
        <v>0</v>
      </c>
      <c r="CO100" s="1">
        <f ca="1">IF(CN100=0,CL100,CL100/CM100)</f>
        <v>1</v>
      </c>
      <c r="CP100" s="1">
        <v>41</v>
      </c>
      <c r="CQ100" s="1">
        <f ca="1">IF(CO100/CP100=INT(CO100/CP100),1,0)</f>
        <v>0</v>
      </c>
      <c r="CR100" s="1">
        <f ca="1">IF(CQ100=0,CO100,CO100/CP100)</f>
        <v>1</v>
      </c>
      <c r="CS100" s="1">
        <v>43</v>
      </c>
      <c r="CT100" s="1">
        <f ca="1">IF(CR100/CS100=INT(CR100/CS100),1,0)</f>
        <v>0</v>
      </c>
      <c r="CU100" s="1">
        <f ca="1">IF(CT100=0,CR100,CR100/CS100)</f>
        <v>1</v>
      </c>
      <c r="CV100" s="1">
        <v>47</v>
      </c>
      <c r="CW100" s="1">
        <f ca="1">IF(CU100/CV100=INT(CU100/CV100),1,0)</f>
        <v>0</v>
      </c>
      <c r="CX100" s="1">
        <f ca="1">IF(CW100=0,CU100,CU100/CV100)</f>
        <v>1</v>
      </c>
      <c r="CY100" s="1">
        <v>53</v>
      </c>
      <c r="CZ100" s="1">
        <f ca="1">IF(CX100/CY100=INT(CX100/CY100),1,0)</f>
        <v>0</v>
      </c>
      <c r="DA100" s="1">
        <f ca="1">IF(CZ100=0,CX100,CX100/CY100)</f>
        <v>1</v>
      </c>
      <c r="DB100" s="1">
        <v>59</v>
      </c>
      <c r="DC100" s="1">
        <f ca="1">IF(DA100/DB100=INT(DA100/DB100),1,0)</f>
        <v>0</v>
      </c>
      <c r="DD100" s="1">
        <f ca="1">IF(DC100=0,DA100,DA100/DB100)</f>
        <v>1</v>
      </c>
      <c r="DE100" s="1">
        <v>61</v>
      </c>
      <c r="DF100" s="1">
        <f ca="1">IF(DD100/DE100=INT(DD100/DE100),1,0)</f>
        <v>0</v>
      </c>
      <c r="DG100" s="1">
        <f ca="1">IF(DF100=0,DD100,DD100/DE100)</f>
        <v>1</v>
      </c>
      <c r="DH100" s="1">
        <v>67</v>
      </c>
      <c r="DI100" s="1">
        <f ca="1">IF(DG100/DH100=INT(DG100/DH100),1,0)</f>
        <v>0</v>
      </c>
      <c r="DJ100" s="1">
        <f ca="1">IF(DI100=0,DG100,DG100/DH100)</f>
        <v>1</v>
      </c>
      <c r="DK100" s="1">
        <v>71</v>
      </c>
      <c r="DL100" s="1">
        <f ca="1">IF(DJ100/DK100=INT(DJ100/DK100),1,0)</f>
        <v>0</v>
      </c>
      <c r="DM100" s="1">
        <f ca="1">IF(DL100=0,DJ100,DJ100/DK100)</f>
        <v>1</v>
      </c>
      <c r="DN100" s="1">
        <v>73</v>
      </c>
      <c r="DO100" s="1">
        <f ca="1">IF(DM100/DN100=INT(DM100/DN100),1,0)</f>
        <v>0</v>
      </c>
      <c r="DP100" s="1">
        <f ca="1">IF(DO100=0,DM100,DM100/DN100)</f>
        <v>1</v>
      </c>
      <c r="DQ100" s="1">
        <v>79</v>
      </c>
      <c r="DR100" s="1">
        <f ca="1">IF(DP100/DQ100=INT(DP100/DQ100),1,0)</f>
        <v>0</v>
      </c>
      <c r="DS100" s="1">
        <f ca="1">IF(DR100=0,DP100,DP100/DQ100)</f>
        <v>1</v>
      </c>
      <c r="DT100" s="1">
        <v>83</v>
      </c>
      <c r="DU100" s="1">
        <f ca="1">IF(DS100/DT100=INT(DS100/DT100),1,0)</f>
        <v>0</v>
      </c>
      <c r="DV100" s="1">
        <f ca="1">IF(DU100=0,DS100,DS100/DT100)</f>
        <v>1</v>
      </c>
      <c r="DW100" s="1">
        <v>89</v>
      </c>
      <c r="DX100" s="1">
        <f ca="1">IF(DV100/DW100=INT(DV100/DW100),1,0)</f>
        <v>0</v>
      </c>
      <c r="DY100" s="1">
        <f ca="1">IF(DX100=0,DV100,DV100/DW100)</f>
        <v>1</v>
      </c>
      <c r="DZ100" s="1">
        <v>97</v>
      </c>
      <c r="EA100" s="1">
        <f ca="1">IF(DY100/DZ100=INT(DY100/DZ100),1,0)</f>
        <v>0</v>
      </c>
      <c r="EB100" s="1">
        <f ca="1">IF(EA100=0,DY100,DY100/DZ100)</f>
        <v>1</v>
      </c>
      <c r="EC100" s="1">
        <v>101</v>
      </c>
      <c r="ED100" s="1">
        <f ca="1">IF(EB100/EC100=INT(EB100/EC100),1,0)</f>
        <v>0</v>
      </c>
      <c r="EE100" s="1">
        <f ca="1">IF(ED100=0,EB100,EB100/EC100)</f>
        <v>1</v>
      </c>
      <c r="EF100" s="1">
        <v>103</v>
      </c>
      <c r="EG100" s="1">
        <f ca="1">IF(EE100/EF100=INT(EE100/EF100),1,0)</f>
        <v>0</v>
      </c>
      <c r="EH100" s="1">
        <f ca="1">IF(EG100=0,EE100,EE100/EF100)</f>
        <v>1</v>
      </c>
      <c r="EI100" s="1">
        <v>107</v>
      </c>
      <c r="EJ100" s="1">
        <f ca="1">IF(EH100/EI100=INT(EH100/EI100),1,0)</f>
        <v>0</v>
      </c>
      <c r="EK100" s="1">
        <f ca="1">IF(EJ100=0,EH100,EH100/EI100)</f>
        <v>1</v>
      </c>
      <c r="EL100" s="1">
        <v>109</v>
      </c>
      <c r="EM100" s="1">
        <f ca="1">IF(EK100/EL100=INT(EK100/EL100),1,0)</f>
        <v>0</v>
      </c>
      <c r="EN100" s="1">
        <f ca="1">IF(EM100=0,EK100,EK100/EL100)</f>
        <v>1</v>
      </c>
      <c r="EO100" s="1">
        <v>113</v>
      </c>
      <c r="EP100" s="1">
        <f ca="1">IF(EN100/EO100=INT(EN100/EO100),1,0)</f>
        <v>0</v>
      </c>
      <c r="EQ100" s="1">
        <f ca="1">IF(EP100=0,EN100,EN100/EO100)</f>
        <v>1</v>
      </c>
      <c r="ER100" s="1">
        <v>127</v>
      </c>
      <c r="ES100" s="1">
        <f ca="1">IF(EQ100/ER100=INT(EQ100/ER100),1,0)</f>
        <v>0</v>
      </c>
      <c r="ET100" s="1">
        <f ca="1">IF(ES100=0,EQ100,EQ100/ER100)</f>
        <v>1</v>
      </c>
      <c r="EU100" s="1">
        <v>131</v>
      </c>
      <c r="EV100" s="1">
        <f ca="1">IF(ET100/EU100=INT(ET100/EU100),1,0)</f>
        <v>0</v>
      </c>
      <c r="EW100" s="1">
        <f ca="1">IF(EV100=0,ET100,ET100/EU100)</f>
        <v>1</v>
      </c>
      <c r="EX100" s="1">
        <v>137</v>
      </c>
      <c r="EY100" s="1">
        <f ca="1">IF(EW100/EX100=INT(EW100/EX100),1,0)</f>
        <v>0</v>
      </c>
      <c r="EZ100" s="1">
        <f ca="1">IF(EY100=0,EW100,EW100/EX100)</f>
        <v>1</v>
      </c>
      <c r="FA100" s="1">
        <v>139</v>
      </c>
      <c r="FB100" s="1">
        <f ca="1">IF(EZ100/FA100=INT(EZ100/FA100),1,0)</f>
        <v>0</v>
      </c>
      <c r="FC100" s="1">
        <f ca="1">IF(FB100=0,EZ100,EZ100/FA100)</f>
        <v>1</v>
      </c>
      <c r="FD100" s="1">
        <v>149</v>
      </c>
      <c r="FE100" s="1">
        <f ca="1">IF(FC100/FD100=INT(FC100/FD100),1,0)</f>
        <v>0</v>
      </c>
      <c r="FF100" s="1">
        <f ca="1">IF(FE100=0,FC100,FC100/FD100)</f>
        <v>1</v>
      </c>
      <c r="FG100" s="1"/>
      <c r="FH100" s="1">
        <f ca="1">8*AF100+4*AI100+2*AL100+AO100</f>
        <v>0</v>
      </c>
      <c r="FI100" s="1">
        <f ca="1">4*AR100+2*AU100+AX100</f>
        <v>0</v>
      </c>
      <c r="FJ100" s="1">
        <f ca="1">2*BA100+BD100</f>
        <v>0</v>
      </c>
      <c r="FK100" s="1">
        <f ca="1">2*BG100+BJ100</f>
        <v>0</v>
      </c>
      <c r="FL100" s="1">
        <f ca="1">2*BM100+BP100</f>
        <v>0</v>
      </c>
      <c r="FM100" s="1">
        <f ca="1">2*BS100+BV100</f>
        <v>0</v>
      </c>
      <c r="FN100" s="1">
        <f ca="1">BY100</f>
        <v>0</v>
      </c>
      <c r="FO100" s="1">
        <f ca="1">CB100</f>
        <v>1</v>
      </c>
      <c r="FP100" s="1">
        <f ca="1">CE100</f>
        <v>0</v>
      </c>
      <c r="FQ100" s="1">
        <f ca="1">CH100</f>
        <v>0</v>
      </c>
      <c r="FR100" s="1">
        <f ca="1">CK100</f>
        <v>0</v>
      </c>
      <c r="FS100">
        <f ca="1">CN100</f>
        <v>0</v>
      </c>
      <c r="FT100">
        <f ca="1">CQ100</f>
        <v>0</v>
      </c>
      <c r="FU100">
        <f ca="1">CT100</f>
        <v>0</v>
      </c>
      <c r="FV100">
        <f ca="1">CW100</f>
        <v>0</v>
      </c>
      <c r="FW100">
        <f ca="1">CZ100</f>
        <v>0</v>
      </c>
      <c r="FX100">
        <f ca="1">DC100</f>
        <v>0</v>
      </c>
      <c r="FY100">
        <f ca="1">DF100</f>
        <v>0</v>
      </c>
      <c r="FZ100">
        <f ca="1">DI100</f>
        <v>0</v>
      </c>
      <c r="GA100">
        <f ca="1">DL100</f>
        <v>0</v>
      </c>
      <c r="GB100">
        <f ca="1">DO100</f>
        <v>0</v>
      </c>
      <c r="GC100">
        <f ca="1">DR100</f>
        <v>0</v>
      </c>
      <c r="GD100">
        <f ca="1">DU100</f>
        <v>0</v>
      </c>
      <c r="GE100">
        <f ca="1">DX100</f>
        <v>0</v>
      </c>
      <c r="GF100">
        <f ca="1">EA100</f>
        <v>0</v>
      </c>
      <c r="GG100">
        <f ca="1">ED100</f>
        <v>0</v>
      </c>
      <c r="GH100">
        <f ca="1">EG100</f>
        <v>0</v>
      </c>
      <c r="GI100">
        <f ca="1">EJ100</f>
        <v>0</v>
      </c>
      <c r="GJ100">
        <f ca="1">EM100</f>
        <v>0</v>
      </c>
      <c r="GK100">
        <f ca="1">EP100</f>
        <v>0</v>
      </c>
      <c r="GL100">
        <f ca="1">ES100</f>
        <v>0</v>
      </c>
      <c r="GM100">
        <f ca="1">EV100</f>
        <v>0</v>
      </c>
      <c r="GN100">
        <f ca="1">EY100</f>
        <v>0</v>
      </c>
      <c r="GO100">
        <f ca="1">FB100</f>
        <v>0</v>
      </c>
      <c r="GP100">
        <f ca="1">FE100</f>
        <v>0</v>
      </c>
      <c r="GQ100">
        <f ca="1">AD100</f>
        <v>19</v>
      </c>
      <c r="GR100">
        <f ca="1">GQ100/GQ103</f>
        <v>19</v>
      </c>
      <c r="GT100">
        <f ca="1">GR100*GR105-GR101*GR104</f>
        <v>-111</v>
      </c>
      <c r="GU100">
        <f ca="1">GT100+GR101*GT101*GR105</f>
        <v>537</v>
      </c>
      <c r="GV100" t="s">
        <v>6</v>
      </c>
      <c r="GX100">
        <f ca="1">AB101</f>
        <v>4</v>
      </c>
      <c r="GY100">
        <f ca="1">GR100</f>
        <v>19</v>
      </c>
      <c r="GZ100">
        <f ca="1">GR101</f>
        <v>24</v>
      </c>
      <c r="HA100">
        <f ca="1">AB105</f>
        <v>0</v>
      </c>
      <c r="HB100">
        <f ca="1">GR104</f>
        <v>26</v>
      </c>
      <c r="HC100">
        <f ca="1">GR105</f>
        <v>27</v>
      </c>
      <c r="HD100" t="str">
        <f ca="1">GX100&amp;"  "&amp;GY100&amp;"/"&amp;GZ100&amp;$HD$7&amp;HB100&amp;"/"&amp;HC100</f>
        <v>4  19/24  –  26/27</v>
      </c>
      <c r="HG100">
        <f ca="1">AB109</f>
        <v>3</v>
      </c>
      <c r="HH100">
        <f ca="1">GR108</f>
        <v>179</v>
      </c>
      <c r="HI100">
        <f ca="1">GR109</f>
        <v>216</v>
      </c>
      <c r="HJ100" t="str">
        <f ca="1">HG100&amp;"  "&amp;HH100&amp;"/"&amp;HI100</f>
        <v>3  179/216</v>
      </c>
      <c r="HK100" t="str">
        <f ca="1">"   "&amp;HH100&amp;"/"&amp;HI100</f>
        <v xml:space="preserve">   179/216</v>
      </c>
      <c r="HL100" t="str">
        <f ca="1">HG100&amp;"   "</f>
        <v xml:space="preserve">3   </v>
      </c>
      <c r="HM100" t="str">
        <f ca="1">IF(HG100=0,HK100,IF(HH100=0,HL100,IF(HH100+HG100=0,"0   ",HJ100)))</f>
        <v>3  179/216</v>
      </c>
    </row>
    <row r="101" spans="2:221" ht="6" hidden="1" customHeight="1" thickTop="1" x14ac:dyDescent="0.25">
      <c r="B101" s="80"/>
      <c r="C101" s="71"/>
      <c r="D101" s="71"/>
      <c r="E101" s="104"/>
      <c r="F101" s="122"/>
      <c r="G101" s="104"/>
      <c r="H101" s="71"/>
      <c r="I101" s="75"/>
      <c r="N101" s="148"/>
      <c r="AB101">
        <f ca="1">AB100+INT(AC100/AC101)</f>
        <v>4</v>
      </c>
      <c r="AC101" s="1">
        <f ca="1">IF(Y100&gt;AC100,INT((RAND()*(Z100-Y100+1)+Y100)),INT((RAND()*(Z100-AC100)+AC100+1)))</f>
        <v>24</v>
      </c>
      <c r="AD101">
        <f ca="1">AC101</f>
        <v>24</v>
      </c>
      <c r="AE101">
        <v>256</v>
      </c>
      <c r="AF101" s="1">
        <f ca="1">IF(AD101/AE101=INT(AD101/AE101),1,0)</f>
        <v>0</v>
      </c>
      <c r="AG101" s="1">
        <f ca="1">IF(AF101=0,AD101,AD101/AE101)</f>
        <v>24</v>
      </c>
      <c r="AH101" s="1">
        <v>16</v>
      </c>
      <c r="AI101" s="1">
        <f ca="1">IF(AG101/AH101=INT(AG101/AH101),1,0)</f>
        <v>0</v>
      </c>
      <c r="AJ101" s="1">
        <f ca="1">IF(AI101=0,AG101,AG101/AH101)</f>
        <v>24</v>
      </c>
      <c r="AK101" s="1">
        <v>4</v>
      </c>
      <c r="AL101" s="1">
        <f ca="1">IF(AJ101/AK101=INT(AJ101/AK101),1,0)</f>
        <v>1</v>
      </c>
      <c r="AM101" s="1">
        <f ca="1">IF(AL101=0,AJ101,AJ101/AK101)</f>
        <v>6</v>
      </c>
      <c r="AN101" s="1">
        <v>2</v>
      </c>
      <c r="AO101" s="1">
        <f ca="1">IF(AM101/AN101=INT(AM101/AN101),1,0)</f>
        <v>1</v>
      </c>
      <c r="AP101" s="1">
        <f ca="1">IF(AO101=0,AM101,AM101/AN101)</f>
        <v>3</v>
      </c>
      <c r="AQ101" s="1">
        <v>81</v>
      </c>
      <c r="AR101" s="1">
        <f ca="1">IF(AP101/AQ101=INT(AP101/AQ101),1,0)</f>
        <v>0</v>
      </c>
      <c r="AS101" s="1">
        <f ca="1">IF(AR101=0,AP101,AP101/AQ101)</f>
        <v>3</v>
      </c>
      <c r="AT101" s="1">
        <v>9</v>
      </c>
      <c r="AU101" s="1">
        <f ca="1">IF(AS101/AT101=INT(AS101/AT101),1,0)</f>
        <v>0</v>
      </c>
      <c r="AV101" s="1">
        <f ca="1">IF(AU101=0,AS101,AS101/AT101)</f>
        <v>3</v>
      </c>
      <c r="AW101" s="1">
        <v>3</v>
      </c>
      <c r="AX101" s="1">
        <f ca="1">IF(AV101/AW101=INT(AV101/AW101),1,0)</f>
        <v>1</v>
      </c>
      <c r="AY101" s="1">
        <f ca="1">IF(AX101=0,AV101,AV101/AW101)</f>
        <v>1</v>
      </c>
      <c r="AZ101" s="1">
        <v>25</v>
      </c>
      <c r="BA101" s="1">
        <f ca="1">IF(AY101/AZ101=INT(AY101/AZ101),1,0)</f>
        <v>0</v>
      </c>
      <c r="BB101" s="1">
        <f ca="1">IF(BA101=0,AY101,AY101/AZ101)</f>
        <v>1</v>
      </c>
      <c r="BC101" s="1">
        <v>5</v>
      </c>
      <c r="BD101" s="1">
        <f ca="1">IF(BB101/BC101=INT(BB101/BC101),1,0)</f>
        <v>0</v>
      </c>
      <c r="BE101" s="1">
        <f ca="1">IF(BD101=0,BB101,BB101/BC101)</f>
        <v>1</v>
      </c>
      <c r="BF101" s="1">
        <v>49</v>
      </c>
      <c r="BG101" s="1">
        <f ca="1">IF(BE101/BF101=INT(BE101/BF101),1,0)</f>
        <v>0</v>
      </c>
      <c r="BH101" s="1">
        <f ca="1">IF(BG101=0,BE101,BE101/BF101)</f>
        <v>1</v>
      </c>
      <c r="BI101" s="1">
        <v>7</v>
      </c>
      <c r="BJ101" s="1">
        <f ca="1">IF(BH101/BI101=INT(BH101/BI101),1,0)</f>
        <v>0</v>
      </c>
      <c r="BK101" s="1">
        <f ca="1">IF(BJ101=0,BH101,BH101/BI101)</f>
        <v>1</v>
      </c>
      <c r="BL101" s="1">
        <v>121</v>
      </c>
      <c r="BM101" s="1">
        <f ca="1">IF(BK101/BL101=INT(BK101/BL101),1,0)</f>
        <v>0</v>
      </c>
      <c r="BN101" s="1">
        <f ca="1">IF(BM101=0,BK101,BK101/BL101)</f>
        <v>1</v>
      </c>
      <c r="BO101" s="1">
        <v>11</v>
      </c>
      <c r="BP101" s="1">
        <f ca="1">IF(BN101/BO101=INT(BN101/BO101),1,0)</f>
        <v>0</v>
      </c>
      <c r="BQ101" s="1">
        <f ca="1">IF(BP101=0,BN101,BN101/BO101)</f>
        <v>1</v>
      </c>
      <c r="BR101" s="1">
        <v>169</v>
      </c>
      <c r="BS101" s="1">
        <f ca="1">IF(BQ101/BR101=INT(BQ101/BR101),1,0)</f>
        <v>0</v>
      </c>
      <c r="BT101" s="1">
        <f ca="1">IF(BS101=0,BQ101,BQ101/BR101)</f>
        <v>1</v>
      </c>
      <c r="BU101" s="1">
        <v>13</v>
      </c>
      <c r="BV101" s="1">
        <f ca="1">IF(BT101/BU101=INT(BT101/BU101),1,0)</f>
        <v>0</v>
      </c>
      <c r="BW101" s="1">
        <f ca="1">IF(BV101=0,BT101,BT101/BU101)</f>
        <v>1</v>
      </c>
      <c r="BX101" s="1">
        <v>17</v>
      </c>
      <c r="BY101" s="1">
        <f ca="1">IF(BW101/BX101=INT(BW101/BX101),1,0)</f>
        <v>0</v>
      </c>
      <c r="BZ101" s="1">
        <f ca="1">IF(BY101=0,BW101,BW101/BX101)</f>
        <v>1</v>
      </c>
      <c r="CA101" s="1">
        <v>19</v>
      </c>
      <c r="CB101" s="1">
        <f ca="1">IF(BZ101/CA101=INT(BZ101/CA101),1,0)</f>
        <v>0</v>
      </c>
      <c r="CC101" s="1">
        <f ca="1">IF(CB101=0,BZ101,BZ101/CA101)</f>
        <v>1</v>
      </c>
      <c r="CD101" s="1">
        <v>23</v>
      </c>
      <c r="CE101" s="1">
        <f ca="1">IF(CC101/CD101=INT(CC101/CD101),1,0)</f>
        <v>0</v>
      </c>
      <c r="CF101" s="1">
        <f ca="1">IF(CE101=0,CC101,CC101/CD101)</f>
        <v>1</v>
      </c>
      <c r="CG101" s="1">
        <v>29</v>
      </c>
      <c r="CH101" s="1">
        <f ca="1">IF(CF101/CG101=INT(CF101/CG101),1,0)</f>
        <v>0</v>
      </c>
      <c r="CI101" s="1">
        <f ca="1">IF(CH101=0,CF101,CF101/CG101)</f>
        <v>1</v>
      </c>
      <c r="CJ101" s="1">
        <v>31</v>
      </c>
      <c r="CK101" s="1">
        <f ca="1">IF(CI101/CJ101=INT(CI101/CJ101),1,0)</f>
        <v>0</v>
      </c>
      <c r="CL101" s="1">
        <f ca="1">IF(CK101=0,CI101,CI101/CJ101)</f>
        <v>1</v>
      </c>
      <c r="CM101" s="1">
        <v>37</v>
      </c>
      <c r="CN101" s="1">
        <f ca="1">IF(CL101/CM101=INT(CL101/CM101),1,0)</f>
        <v>0</v>
      </c>
      <c r="CO101" s="1">
        <f ca="1">IF(CN101=0,CL101,CL101/CM101)</f>
        <v>1</v>
      </c>
      <c r="CP101" s="1">
        <v>41</v>
      </c>
      <c r="CQ101" s="1">
        <f ca="1">IF(CO101/CP101=INT(CO101/CP101),1,0)</f>
        <v>0</v>
      </c>
      <c r="CR101" s="1">
        <f ca="1">IF(CQ101=0,CO101,CO101/CP101)</f>
        <v>1</v>
      </c>
      <c r="CS101" s="1">
        <v>43</v>
      </c>
      <c r="CT101" s="1">
        <f ca="1">IF(CR101/CS101=INT(CR101/CS101),1,0)</f>
        <v>0</v>
      </c>
      <c r="CU101" s="1">
        <f ca="1">IF(CT101=0,CR101,CR101/CS101)</f>
        <v>1</v>
      </c>
      <c r="CV101" s="1">
        <v>47</v>
      </c>
      <c r="CW101" s="1">
        <f ca="1">IF(CU101/CV101=INT(CU101/CV101),1,0)</f>
        <v>0</v>
      </c>
      <c r="CX101" s="1">
        <f ca="1">IF(CW101=0,CU101,CU101/CV101)</f>
        <v>1</v>
      </c>
      <c r="CY101" s="1">
        <v>53</v>
      </c>
      <c r="CZ101" s="1">
        <f ca="1">IF(CX101/CY101=INT(CX101/CY101),1,0)</f>
        <v>0</v>
      </c>
      <c r="DA101" s="1">
        <f ca="1">IF(CZ101=0,CX101,CX101/CY101)</f>
        <v>1</v>
      </c>
      <c r="DB101" s="1">
        <v>59</v>
      </c>
      <c r="DC101" s="1">
        <f ca="1">IF(DA101/DB101=INT(DA101/DB101),1,0)</f>
        <v>0</v>
      </c>
      <c r="DD101" s="1">
        <f ca="1">IF(DC101=0,DA101,DA101/DB101)</f>
        <v>1</v>
      </c>
      <c r="DE101" s="1">
        <v>61</v>
      </c>
      <c r="DF101" s="1">
        <f ca="1">IF(DD101/DE101=INT(DD101/DE101),1,0)</f>
        <v>0</v>
      </c>
      <c r="DG101" s="1">
        <f ca="1">IF(DF101=0,DD101,DD101/DE101)</f>
        <v>1</v>
      </c>
      <c r="DH101" s="1">
        <v>67</v>
      </c>
      <c r="DI101" s="1">
        <f ca="1">IF(DG101/DH101=INT(DG101/DH101),1,0)</f>
        <v>0</v>
      </c>
      <c r="DJ101" s="1">
        <f ca="1">IF(DI101=0,DG101,DG101/DH101)</f>
        <v>1</v>
      </c>
      <c r="DK101" s="1">
        <v>71</v>
      </c>
      <c r="DL101" s="1">
        <f ca="1">IF(DJ101/DK101=INT(DJ101/DK101),1,0)</f>
        <v>0</v>
      </c>
      <c r="DM101" s="1">
        <f ca="1">IF(DL101=0,DJ101,DJ101/DK101)</f>
        <v>1</v>
      </c>
      <c r="DN101" s="1">
        <v>73</v>
      </c>
      <c r="DO101" s="1">
        <f ca="1">IF(DM101/DN101=INT(DM101/DN101),1,0)</f>
        <v>0</v>
      </c>
      <c r="DP101" s="1">
        <f ca="1">IF(DO101=0,DM101,DM101/DN101)</f>
        <v>1</v>
      </c>
      <c r="DQ101" s="1">
        <v>79</v>
      </c>
      <c r="DR101" s="1">
        <f ca="1">IF(DP101/DQ101=INT(DP101/DQ101),1,0)</f>
        <v>0</v>
      </c>
      <c r="DS101" s="1">
        <f ca="1">IF(DR101=0,DP101,DP101/DQ101)</f>
        <v>1</v>
      </c>
      <c r="DT101" s="1">
        <v>83</v>
      </c>
      <c r="DU101" s="1">
        <f ca="1">IF(DS101/DT101=INT(DS101/DT101),1,0)</f>
        <v>0</v>
      </c>
      <c r="DV101" s="1">
        <f ca="1">IF(DU101=0,DS101,DS101/DT101)</f>
        <v>1</v>
      </c>
      <c r="DW101" s="1">
        <v>89</v>
      </c>
      <c r="DX101" s="1">
        <f ca="1">IF(DV101/DW101=INT(DV101/DW101),1,0)</f>
        <v>0</v>
      </c>
      <c r="DY101" s="1">
        <f ca="1">IF(DX101=0,DV101,DV101/DW101)</f>
        <v>1</v>
      </c>
      <c r="DZ101" s="1">
        <v>97</v>
      </c>
      <c r="EA101" s="1">
        <f ca="1">IF(DY101/DZ101=INT(DY101/DZ101),1,0)</f>
        <v>0</v>
      </c>
      <c r="EB101" s="1">
        <f ca="1">IF(EA101=0,DY101,DY101/DZ101)</f>
        <v>1</v>
      </c>
      <c r="EC101" s="1">
        <v>101</v>
      </c>
      <c r="ED101" s="1">
        <f ca="1">IF(EB101/EC101=INT(EB101/EC101),1,0)</f>
        <v>0</v>
      </c>
      <c r="EE101" s="1">
        <f ca="1">IF(ED101=0,EB101,EB101/EC101)</f>
        <v>1</v>
      </c>
      <c r="EF101" s="1">
        <v>103</v>
      </c>
      <c r="EG101" s="1">
        <f ca="1">IF(EE101/EF101=INT(EE101/EF101),1,0)</f>
        <v>0</v>
      </c>
      <c r="EH101" s="1">
        <f ca="1">IF(EG101=0,EE101,EE101/EF101)</f>
        <v>1</v>
      </c>
      <c r="EI101" s="1">
        <v>107</v>
      </c>
      <c r="EJ101" s="1">
        <f ca="1">IF(EH101/EI101=INT(EH101/EI101),1,0)</f>
        <v>0</v>
      </c>
      <c r="EK101" s="1">
        <f ca="1">IF(EJ101=0,EH101,EH101/EI101)</f>
        <v>1</v>
      </c>
      <c r="EL101" s="1">
        <v>109</v>
      </c>
      <c r="EM101" s="1">
        <f ca="1">IF(EK101/EL101=INT(EK101/EL101),1,0)</f>
        <v>0</v>
      </c>
      <c r="EN101" s="1">
        <f ca="1">IF(EM101=0,EK101,EK101/EL101)</f>
        <v>1</v>
      </c>
      <c r="EO101" s="1">
        <v>113</v>
      </c>
      <c r="EP101" s="1">
        <f ca="1">IF(EN101/EO101=INT(EN101/EO101),1,0)</f>
        <v>0</v>
      </c>
      <c r="EQ101" s="1">
        <f ca="1">IF(EP101=0,EN101,EN101/EO101)</f>
        <v>1</v>
      </c>
      <c r="ER101" s="1">
        <v>127</v>
      </c>
      <c r="ES101" s="1">
        <f ca="1">IF(EQ101/ER101=INT(EQ101/ER101),1,0)</f>
        <v>0</v>
      </c>
      <c r="ET101" s="1">
        <f ca="1">IF(ES101=0,EQ101,EQ101/ER101)</f>
        <v>1</v>
      </c>
      <c r="EU101" s="1">
        <v>131</v>
      </c>
      <c r="EV101" s="1">
        <f ca="1">IF(ET101/EU101=INT(ET101/EU101),1,0)</f>
        <v>0</v>
      </c>
      <c r="EW101" s="1">
        <f ca="1">IF(EV101=0,ET101,ET101/EU101)</f>
        <v>1</v>
      </c>
      <c r="EX101" s="1">
        <v>137</v>
      </c>
      <c r="EY101" s="1">
        <f ca="1">IF(EW101/EX101=INT(EW101/EX101),1,0)</f>
        <v>0</v>
      </c>
      <c r="EZ101" s="1">
        <f ca="1">IF(EY101=0,EW101,EW101/EX101)</f>
        <v>1</v>
      </c>
      <c r="FA101" s="1">
        <v>139</v>
      </c>
      <c r="FB101" s="1">
        <f ca="1">IF(EZ101/FA101=INT(EZ101/FA101),1,0)</f>
        <v>0</v>
      </c>
      <c r="FC101" s="1">
        <f ca="1">IF(FB101=0,EZ101,EZ101/FA101)</f>
        <v>1</v>
      </c>
      <c r="FD101" s="1">
        <v>149</v>
      </c>
      <c r="FE101" s="1">
        <f ca="1">IF(FC101/FD101=INT(FC101/FD101),1,0)</f>
        <v>0</v>
      </c>
      <c r="FF101" s="1">
        <f ca="1">IF(FE101=0,FC101,FC101/FD101)</f>
        <v>1</v>
      </c>
      <c r="FG101" s="1"/>
      <c r="FH101" s="1">
        <f ca="1">8*AF101+4*AI101+2*AL101+AO101</f>
        <v>3</v>
      </c>
      <c r="FI101" s="1">
        <f ca="1">4*AR101+2*AU101+AX101</f>
        <v>1</v>
      </c>
      <c r="FJ101" s="1">
        <f ca="1">2*BA101+BD101</f>
        <v>0</v>
      </c>
      <c r="FK101" s="1">
        <f ca="1">2*BG101+BJ101</f>
        <v>0</v>
      </c>
      <c r="FL101" s="1">
        <f ca="1">2*BM101+BP101</f>
        <v>0</v>
      </c>
      <c r="FM101" s="1">
        <f ca="1">2*BS101+BV101</f>
        <v>0</v>
      </c>
      <c r="FN101" s="1">
        <f ca="1">BY101</f>
        <v>0</v>
      </c>
      <c r="FO101" s="1">
        <f ca="1">CB101</f>
        <v>0</v>
      </c>
      <c r="FP101" s="1">
        <f ca="1">CE101</f>
        <v>0</v>
      </c>
      <c r="FQ101" s="1">
        <f ca="1">CH101</f>
        <v>0</v>
      </c>
      <c r="FR101" s="1">
        <f ca="1">CK101</f>
        <v>0</v>
      </c>
      <c r="FS101">
        <f ca="1">CN101</f>
        <v>0</v>
      </c>
      <c r="FT101">
        <f ca="1">CQ101</f>
        <v>0</v>
      </c>
      <c r="FU101">
        <f ca="1">CT101</f>
        <v>0</v>
      </c>
      <c r="FV101">
        <f ca="1">CW101</f>
        <v>0</v>
      </c>
      <c r="FW101">
        <f ca="1">CZ101</f>
        <v>0</v>
      </c>
      <c r="FX101">
        <f ca="1">DC101</f>
        <v>0</v>
      </c>
      <c r="FY101">
        <f ca="1">DF101</f>
        <v>0</v>
      </c>
      <c r="FZ101">
        <f ca="1">DI101</f>
        <v>0</v>
      </c>
      <c r="GA101">
        <f ca="1">DL101</f>
        <v>0</v>
      </c>
      <c r="GB101">
        <f ca="1">DO101</f>
        <v>0</v>
      </c>
      <c r="GC101">
        <f ca="1">DR101</f>
        <v>0</v>
      </c>
      <c r="GD101">
        <f ca="1">DU101</f>
        <v>0</v>
      </c>
      <c r="GE101">
        <f ca="1">DX101</f>
        <v>0</v>
      </c>
      <c r="GF101">
        <f ca="1">EA101</f>
        <v>0</v>
      </c>
      <c r="GG101">
        <f ca="1">ED101</f>
        <v>0</v>
      </c>
      <c r="GH101">
        <f ca="1">EG101</f>
        <v>0</v>
      </c>
      <c r="GI101">
        <f ca="1">EJ101</f>
        <v>0</v>
      </c>
      <c r="GJ101">
        <f ca="1">EM101</f>
        <v>0</v>
      </c>
      <c r="GK101">
        <f ca="1">EP101</f>
        <v>0</v>
      </c>
      <c r="GL101">
        <f ca="1">ES101</f>
        <v>0</v>
      </c>
      <c r="GM101">
        <f ca="1">EV101</f>
        <v>0</v>
      </c>
      <c r="GN101">
        <f ca="1">EY101</f>
        <v>0</v>
      </c>
      <c r="GO101">
        <f ca="1">FB101</f>
        <v>0</v>
      </c>
      <c r="GP101">
        <f ca="1">FE101</f>
        <v>0</v>
      </c>
      <c r="GQ101">
        <f ca="1">AD101</f>
        <v>24</v>
      </c>
      <c r="GR101">
        <f ca="1">GQ101/GQ103</f>
        <v>24</v>
      </c>
      <c r="GT101">
        <f ca="1">IF(GT100&lt;0,1,0)</f>
        <v>1</v>
      </c>
      <c r="GU101">
        <f ca="1">GR101*GR105</f>
        <v>648</v>
      </c>
      <c r="GV101" t="s">
        <v>7</v>
      </c>
    </row>
    <row r="102" spans="2:221" ht="5.25" hidden="1" customHeight="1" x14ac:dyDescent="0.25">
      <c r="B102" s="80"/>
      <c r="C102" s="71"/>
      <c r="D102" s="71"/>
      <c r="E102" s="104"/>
      <c r="F102" s="122"/>
      <c r="G102" s="104"/>
      <c r="H102" s="71"/>
      <c r="I102" s="75"/>
      <c r="M102" s="162"/>
      <c r="N102" s="148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>
        <f t="shared" ref="FH102:GP102" ca="1" si="234">IF(FH100&lt;FH101,FH100,FH101)</f>
        <v>0</v>
      </c>
      <c r="FI102" s="1">
        <f t="shared" ca="1" si="234"/>
        <v>0</v>
      </c>
      <c r="FJ102" s="1">
        <f t="shared" ca="1" si="234"/>
        <v>0</v>
      </c>
      <c r="FK102" s="1">
        <f t="shared" ca="1" si="234"/>
        <v>0</v>
      </c>
      <c r="FL102" s="1">
        <f t="shared" ca="1" si="234"/>
        <v>0</v>
      </c>
      <c r="FM102" s="1">
        <f t="shared" ca="1" si="234"/>
        <v>0</v>
      </c>
      <c r="FN102" s="1">
        <f t="shared" ca="1" si="234"/>
        <v>0</v>
      </c>
      <c r="FO102" s="1">
        <f t="shared" ca="1" si="234"/>
        <v>0</v>
      </c>
      <c r="FP102" s="1">
        <f t="shared" ca="1" si="234"/>
        <v>0</v>
      </c>
      <c r="FQ102" s="1">
        <f t="shared" ca="1" si="234"/>
        <v>0</v>
      </c>
      <c r="FR102" s="1">
        <f t="shared" ca="1" si="234"/>
        <v>0</v>
      </c>
      <c r="FS102" s="1">
        <f t="shared" ca="1" si="234"/>
        <v>0</v>
      </c>
      <c r="FT102" s="1">
        <f t="shared" ca="1" si="234"/>
        <v>0</v>
      </c>
      <c r="FU102" s="1">
        <f t="shared" ca="1" si="234"/>
        <v>0</v>
      </c>
      <c r="FV102" s="1">
        <f t="shared" ca="1" si="234"/>
        <v>0</v>
      </c>
      <c r="FW102" s="1">
        <f t="shared" ca="1" si="234"/>
        <v>0</v>
      </c>
      <c r="FX102" s="1">
        <f t="shared" ca="1" si="234"/>
        <v>0</v>
      </c>
      <c r="FY102" s="1">
        <f t="shared" ca="1" si="234"/>
        <v>0</v>
      </c>
      <c r="FZ102" s="1">
        <f t="shared" ca="1" si="234"/>
        <v>0</v>
      </c>
      <c r="GA102" s="1">
        <f t="shared" ca="1" si="234"/>
        <v>0</v>
      </c>
      <c r="GB102" s="1">
        <f t="shared" ca="1" si="234"/>
        <v>0</v>
      </c>
      <c r="GC102" s="1">
        <f t="shared" ca="1" si="234"/>
        <v>0</v>
      </c>
      <c r="GD102" s="1">
        <f t="shared" ca="1" si="234"/>
        <v>0</v>
      </c>
      <c r="GE102" s="1">
        <f t="shared" ca="1" si="234"/>
        <v>0</v>
      </c>
      <c r="GF102" s="1">
        <f t="shared" ca="1" si="234"/>
        <v>0</v>
      </c>
      <c r="GG102" s="1">
        <f t="shared" ca="1" si="234"/>
        <v>0</v>
      </c>
      <c r="GH102" s="1">
        <f t="shared" ca="1" si="234"/>
        <v>0</v>
      </c>
      <c r="GI102" s="1">
        <f t="shared" ca="1" si="234"/>
        <v>0</v>
      </c>
      <c r="GJ102" s="1">
        <f t="shared" ca="1" si="234"/>
        <v>0</v>
      </c>
      <c r="GK102" s="1">
        <f t="shared" ca="1" si="234"/>
        <v>0</v>
      </c>
      <c r="GL102" s="1">
        <f t="shared" ca="1" si="234"/>
        <v>0</v>
      </c>
      <c r="GM102" s="1">
        <f t="shared" ca="1" si="234"/>
        <v>0</v>
      </c>
      <c r="GN102" s="1">
        <f t="shared" ca="1" si="234"/>
        <v>0</v>
      </c>
      <c r="GO102" s="1">
        <f t="shared" ca="1" si="234"/>
        <v>0</v>
      </c>
      <c r="GP102" s="1">
        <f t="shared" ca="1" si="234"/>
        <v>0</v>
      </c>
      <c r="GU102">
        <f ca="1">AB101-AB105-GT101</f>
        <v>3</v>
      </c>
      <c r="GV102" t="s">
        <v>3</v>
      </c>
    </row>
    <row r="103" spans="2:221" ht="6" hidden="1" customHeight="1" x14ac:dyDescent="0.25">
      <c r="B103" s="80"/>
      <c r="C103" s="71"/>
      <c r="D103" s="71"/>
      <c r="E103" s="104"/>
      <c r="F103" s="122"/>
      <c r="G103" s="104"/>
      <c r="H103" s="71"/>
      <c r="I103" s="75"/>
      <c r="M103" s="162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>
        <f ca="1">FH$3^FH102</f>
        <v>1</v>
      </c>
      <c r="FI103">
        <f ca="1">FI$3^FI102*FH103</f>
        <v>1</v>
      </c>
      <c r="FJ103">
        <f t="shared" ref="FJ103" ca="1" si="235">FJ$3^FJ102*FI103</f>
        <v>1</v>
      </c>
      <c r="FK103">
        <f t="shared" ref="FK103" ca="1" si="236">FK$3^FK102*FJ103</f>
        <v>1</v>
      </c>
      <c r="FL103">
        <f t="shared" ref="FL103" ca="1" si="237">FL$3^FL102*FK103</f>
        <v>1</v>
      </c>
      <c r="FM103">
        <f t="shared" ref="FM103" ca="1" si="238">FM$3^FM102*FL103</f>
        <v>1</v>
      </c>
      <c r="FN103">
        <f t="shared" ref="FN103" ca="1" si="239">FN$3^FN102*FM103</f>
        <v>1</v>
      </c>
      <c r="FO103">
        <f t="shared" ref="FO103" ca="1" si="240">FO$3^FO102*FN103</f>
        <v>1</v>
      </c>
      <c r="FP103">
        <f t="shared" ref="FP103" ca="1" si="241">FP$3^FP102*FO103</f>
        <v>1</v>
      </c>
      <c r="FQ103">
        <f t="shared" ref="FQ103" ca="1" si="242">FQ$3^FQ102*FP103</f>
        <v>1</v>
      </c>
      <c r="FR103">
        <f t="shared" ref="FR103" ca="1" si="243">FR$3^FR102*FQ103</f>
        <v>1</v>
      </c>
      <c r="FS103">
        <f t="shared" ref="FS103" ca="1" si="244">FS$3^FS102*FR103</f>
        <v>1</v>
      </c>
      <c r="FT103">
        <f t="shared" ref="FT103" ca="1" si="245">FT$3^FT102*FS103</f>
        <v>1</v>
      </c>
      <c r="FU103">
        <f t="shared" ref="FU103" ca="1" si="246">FU$3^FU102*FT103</f>
        <v>1</v>
      </c>
      <c r="FV103">
        <f t="shared" ref="FV103" ca="1" si="247">FV$3^FV102*FU103</f>
        <v>1</v>
      </c>
      <c r="FW103">
        <f t="shared" ref="FW103" ca="1" si="248">FW$3^FW102*FV103</f>
        <v>1</v>
      </c>
      <c r="FX103">
        <f t="shared" ref="FX103" ca="1" si="249">FX$3^FX102*FW103</f>
        <v>1</v>
      </c>
      <c r="FY103">
        <f t="shared" ref="FY103" ca="1" si="250">FY$3^FY102*FX103</f>
        <v>1</v>
      </c>
      <c r="FZ103">
        <f t="shared" ref="FZ103" ca="1" si="251">FZ$3^FZ102*FY103</f>
        <v>1</v>
      </c>
      <c r="GA103">
        <f t="shared" ref="GA103" ca="1" si="252">GA$3^GA102*FZ103</f>
        <v>1</v>
      </c>
      <c r="GB103">
        <f t="shared" ref="GB103" ca="1" si="253">GB$3^GB102*GA103</f>
        <v>1</v>
      </c>
      <c r="GC103">
        <f t="shared" ref="GC103" ca="1" si="254">GC$3^GC102*GB103</f>
        <v>1</v>
      </c>
      <c r="GD103">
        <f t="shared" ref="GD103" ca="1" si="255">GD$3^GD102*GC103</f>
        <v>1</v>
      </c>
      <c r="GE103">
        <f t="shared" ref="GE103" ca="1" si="256">GE$3^GE102*GD103</f>
        <v>1</v>
      </c>
      <c r="GF103">
        <f t="shared" ref="GF103" ca="1" si="257">GF$3^GF102*GE103</f>
        <v>1</v>
      </c>
      <c r="GG103">
        <f t="shared" ref="GG103" ca="1" si="258">GG$3^GG102*GF103</f>
        <v>1</v>
      </c>
      <c r="GH103">
        <f t="shared" ref="GH103" ca="1" si="259">GH$3^GH102*GG103</f>
        <v>1</v>
      </c>
      <c r="GI103">
        <f t="shared" ref="GI103" ca="1" si="260">GI$3^GI102*GH103</f>
        <v>1</v>
      </c>
      <c r="GJ103">
        <f t="shared" ref="GJ103" ca="1" si="261">GJ$3^GJ102*GI103</f>
        <v>1</v>
      </c>
      <c r="GK103">
        <f t="shared" ref="GK103" ca="1" si="262">GK$3^GK102*GJ103</f>
        <v>1</v>
      </c>
      <c r="GL103">
        <f t="shared" ref="GL103" ca="1" si="263">GL$3^GL102*GK103</f>
        <v>1</v>
      </c>
      <c r="GM103">
        <f t="shared" ref="GM103" ca="1" si="264">GM$3^GM102*GL103</f>
        <v>1</v>
      </c>
      <c r="GN103">
        <f t="shared" ref="GN103" ca="1" si="265">GN$3^GN102*GM103</f>
        <v>1</v>
      </c>
      <c r="GO103">
        <f t="shared" ref="GO103" ca="1" si="266">GO$3^GO102*GN103</f>
        <v>1</v>
      </c>
      <c r="GP103">
        <f t="shared" ref="GP103" ca="1" si="267">GP$3^GP102*GO103</f>
        <v>1</v>
      </c>
      <c r="GQ103">
        <f ca="1">GP103</f>
        <v>1</v>
      </c>
    </row>
    <row r="104" spans="2:221" ht="6" hidden="1" customHeight="1" x14ac:dyDescent="0.25">
      <c r="B104" s="80"/>
      <c r="C104" s="71"/>
      <c r="D104" s="71"/>
      <c r="E104" s="104"/>
      <c r="F104" s="122"/>
      <c r="G104" s="104"/>
      <c r="H104" s="71"/>
      <c r="I104" s="75"/>
      <c r="M104" s="162"/>
      <c r="AA104" t="s">
        <v>22</v>
      </c>
      <c r="AB104" s="1">
        <v>0</v>
      </c>
      <c r="AC104" s="1">
        <f ca="1">INT((RAND()*(X100-W100+1)+W100))</f>
        <v>26</v>
      </c>
      <c r="AD104">
        <f ca="1">AC104-AC105*(AB105-AB104)</f>
        <v>26</v>
      </c>
      <c r="AE104">
        <v>256</v>
      </c>
      <c r="AF104" s="1">
        <f ca="1">IF(AD104/AE104=INT(AD104/AE104),1,0)</f>
        <v>0</v>
      </c>
      <c r="AG104" s="1">
        <f ca="1">IF(AF104=0,AD104,AD104/AE104)</f>
        <v>26</v>
      </c>
      <c r="AH104" s="1">
        <v>16</v>
      </c>
      <c r="AI104" s="1">
        <f ca="1">IF(AG104/AH104=INT(AG104/AH104),1,0)</f>
        <v>0</v>
      </c>
      <c r="AJ104" s="1">
        <f ca="1">IF(AI104=0,AG104,AG104/AH104)</f>
        <v>26</v>
      </c>
      <c r="AK104" s="1">
        <v>4</v>
      </c>
      <c r="AL104" s="1">
        <f ca="1">IF(AJ104/AK104=INT(AJ104/AK104),1,0)</f>
        <v>0</v>
      </c>
      <c r="AM104" s="1">
        <f ca="1">IF(AL104=0,AJ104,AJ104/AK104)</f>
        <v>26</v>
      </c>
      <c r="AN104" s="1">
        <v>2</v>
      </c>
      <c r="AO104" s="1">
        <f ca="1">IF(AM104/AN104=INT(AM104/AN104),1,0)</f>
        <v>1</v>
      </c>
      <c r="AP104" s="1">
        <f ca="1">IF(AO104=0,AM104,AM104/AN104)</f>
        <v>13</v>
      </c>
      <c r="AQ104" s="1">
        <v>81</v>
      </c>
      <c r="AR104" s="1">
        <f ca="1">IF(AP104/AQ104=INT(AP104/AQ104),1,0)</f>
        <v>0</v>
      </c>
      <c r="AS104" s="1">
        <f ca="1">IF(AR104=0,AP104,AP104/AQ104)</f>
        <v>13</v>
      </c>
      <c r="AT104" s="1">
        <v>9</v>
      </c>
      <c r="AU104" s="1">
        <f ca="1">IF(AS104/AT104=INT(AS104/AT104),1,0)</f>
        <v>0</v>
      </c>
      <c r="AV104" s="1">
        <f ca="1">IF(AU104=0,AS104,AS104/AT104)</f>
        <v>13</v>
      </c>
      <c r="AW104" s="1">
        <v>3</v>
      </c>
      <c r="AX104" s="1">
        <f ca="1">IF(AV104/AW104=INT(AV104/AW104),1,0)</f>
        <v>0</v>
      </c>
      <c r="AY104" s="1">
        <f ca="1">IF(AX104=0,AV104,AV104/AW104)</f>
        <v>13</v>
      </c>
      <c r="AZ104" s="1">
        <v>25</v>
      </c>
      <c r="BA104" s="1">
        <f ca="1">IF(AY104/AZ104=INT(AY104/AZ104),1,0)</f>
        <v>0</v>
      </c>
      <c r="BB104" s="1">
        <f ca="1">IF(BA104=0,AY104,AY104/AZ104)</f>
        <v>13</v>
      </c>
      <c r="BC104" s="1">
        <v>5</v>
      </c>
      <c r="BD104" s="1">
        <f ca="1">IF(BB104/BC104=INT(BB104/BC104),1,0)</f>
        <v>0</v>
      </c>
      <c r="BE104" s="1">
        <f ca="1">IF(BD104=0,BB104,BB104/BC104)</f>
        <v>13</v>
      </c>
      <c r="BF104" s="1">
        <v>49</v>
      </c>
      <c r="BG104" s="1">
        <f ca="1">IF(BE104/BF104=INT(BE104/BF104),1,0)</f>
        <v>0</v>
      </c>
      <c r="BH104" s="1">
        <f ca="1">IF(BG104=0,BE104,BE104/BF104)</f>
        <v>13</v>
      </c>
      <c r="BI104" s="1">
        <v>7</v>
      </c>
      <c r="BJ104" s="1">
        <f ca="1">IF(BH104/BI104=INT(BH104/BI104),1,0)</f>
        <v>0</v>
      </c>
      <c r="BK104" s="1">
        <f ca="1">IF(BJ104=0,BH104,BH104/BI104)</f>
        <v>13</v>
      </c>
      <c r="BL104" s="1">
        <v>121</v>
      </c>
      <c r="BM104" s="1">
        <f ca="1">IF(BK104/BL104=INT(BK104/BL104),1,0)</f>
        <v>0</v>
      </c>
      <c r="BN104" s="1">
        <f ca="1">IF(BM104=0,BK104,BK104/BL104)</f>
        <v>13</v>
      </c>
      <c r="BO104" s="1">
        <v>11</v>
      </c>
      <c r="BP104" s="1">
        <f ca="1">IF(BN104/BO104=INT(BN104/BO104),1,0)</f>
        <v>0</v>
      </c>
      <c r="BQ104" s="1">
        <f ca="1">IF(BP104=0,BN104,BN104/BO104)</f>
        <v>13</v>
      </c>
      <c r="BR104" s="1">
        <v>169</v>
      </c>
      <c r="BS104" s="1">
        <f ca="1">IF(BQ104/BR104=INT(BQ104/BR104),1,0)</f>
        <v>0</v>
      </c>
      <c r="BT104" s="1">
        <f ca="1">IF(BS104=0,BQ104,BQ104/BR104)</f>
        <v>13</v>
      </c>
      <c r="BU104" s="1">
        <v>13</v>
      </c>
      <c r="BV104" s="1">
        <f ca="1">IF(BT104/BU104=INT(BT104/BU104),1,0)</f>
        <v>1</v>
      </c>
      <c r="BW104" s="1">
        <f ca="1">IF(BV104=0,BT104,BT104/BU104)</f>
        <v>1</v>
      </c>
      <c r="BX104" s="1">
        <v>17</v>
      </c>
      <c r="BY104" s="1">
        <f ca="1">IF(BW104/BX104=INT(BW104/BX104),1,0)</f>
        <v>0</v>
      </c>
      <c r="BZ104" s="1">
        <f ca="1">IF(BY104=0,BW104,BW104/BX104)</f>
        <v>1</v>
      </c>
      <c r="CA104" s="1">
        <v>19</v>
      </c>
      <c r="CB104" s="1">
        <f ca="1">IF(BZ104/CA104=INT(BZ104/CA104),1,0)</f>
        <v>0</v>
      </c>
      <c r="CC104" s="1">
        <f ca="1">IF(CB104=0,BZ104,BZ104/CA104)</f>
        <v>1</v>
      </c>
      <c r="CD104" s="1">
        <v>23</v>
      </c>
      <c r="CE104" s="1">
        <f ca="1">IF(CC104/CD104=INT(CC104/CD104),1,0)</f>
        <v>0</v>
      </c>
      <c r="CF104" s="1">
        <f ca="1">IF(CE104=0,CC104,CC104/CD104)</f>
        <v>1</v>
      </c>
      <c r="CG104" s="1">
        <v>29</v>
      </c>
      <c r="CH104" s="1">
        <f ca="1">IF(CF104/CG104=INT(CF104/CG104),1,0)</f>
        <v>0</v>
      </c>
      <c r="CI104" s="1">
        <f ca="1">IF(CH104=0,CF104,CF104/CG104)</f>
        <v>1</v>
      </c>
      <c r="CJ104" s="1">
        <v>31</v>
      </c>
      <c r="CK104" s="1">
        <f ca="1">IF(CI104/CJ104=INT(CI104/CJ104),1,0)</f>
        <v>0</v>
      </c>
      <c r="CL104" s="1">
        <f ca="1">IF(CK104=0,CI104,CI104/CJ104)</f>
        <v>1</v>
      </c>
      <c r="CM104" s="1">
        <v>37</v>
      </c>
      <c r="CN104" s="1">
        <f ca="1">IF(CL104/CM104=INT(CL104/CM104),1,0)</f>
        <v>0</v>
      </c>
      <c r="CO104" s="1">
        <f ca="1">IF(CN104=0,CL104,CL104/CM104)</f>
        <v>1</v>
      </c>
      <c r="CP104" s="1">
        <v>41</v>
      </c>
      <c r="CQ104" s="1">
        <f ca="1">IF(CO104/CP104=INT(CO104/CP104),1,0)</f>
        <v>0</v>
      </c>
      <c r="CR104" s="1">
        <f ca="1">IF(CQ104=0,CO104,CO104/CP104)</f>
        <v>1</v>
      </c>
      <c r="CS104" s="1">
        <v>43</v>
      </c>
      <c r="CT104" s="1">
        <f ca="1">IF(CR104/CS104=INT(CR104/CS104),1,0)</f>
        <v>0</v>
      </c>
      <c r="CU104" s="1">
        <f ca="1">IF(CT104=0,CR104,CR104/CS104)</f>
        <v>1</v>
      </c>
      <c r="CV104" s="1">
        <v>47</v>
      </c>
      <c r="CW104" s="1">
        <f ca="1">IF(CU104/CV104=INT(CU104/CV104),1,0)</f>
        <v>0</v>
      </c>
      <c r="CX104" s="1">
        <f ca="1">IF(CW104=0,CU104,CU104/CV104)</f>
        <v>1</v>
      </c>
      <c r="CY104" s="1">
        <v>53</v>
      </c>
      <c r="CZ104" s="1">
        <f ca="1">IF(CX104/CY104=INT(CX104/CY104),1,0)</f>
        <v>0</v>
      </c>
      <c r="DA104" s="1">
        <f ca="1">IF(CZ104=0,CX104,CX104/CY104)</f>
        <v>1</v>
      </c>
      <c r="DB104" s="1">
        <v>59</v>
      </c>
      <c r="DC104" s="1">
        <f ca="1">IF(DA104/DB104=INT(DA104/DB104),1,0)</f>
        <v>0</v>
      </c>
      <c r="DD104" s="1">
        <f ca="1">IF(DC104=0,DA104,DA104/DB104)</f>
        <v>1</v>
      </c>
      <c r="DE104" s="1">
        <v>61</v>
      </c>
      <c r="DF104" s="1">
        <f ca="1">IF(DD104/DE104=INT(DD104/DE104),1,0)</f>
        <v>0</v>
      </c>
      <c r="DG104" s="1">
        <f ca="1">IF(DF104=0,DD104,DD104/DE104)</f>
        <v>1</v>
      </c>
      <c r="DH104" s="1">
        <v>67</v>
      </c>
      <c r="DI104" s="1">
        <f ca="1">IF(DG104/DH104=INT(DG104/DH104),1,0)</f>
        <v>0</v>
      </c>
      <c r="DJ104" s="1">
        <f ca="1">IF(DI104=0,DG104,DG104/DH104)</f>
        <v>1</v>
      </c>
      <c r="DK104" s="1">
        <v>71</v>
      </c>
      <c r="DL104" s="1">
        <f ca="1">IF(DJ104/DK104=INT(DJ104/DK104),1,0)</f>
        <v>0</v>
      </c>
      <c r="DM104" s="1">
        <f ca="1">IF(DL104=0,DJ104,DJ104/DK104)</f>
        <v>1</v>
      </c>
      <c r="DN104" s="1">
        <v>73</v>
      </c>
      <c r="DO104" s="1">
        <f ca="1">IF(DM104/DN104=INT(DM104/DN104),1,0)</f>
        <v>0</v>
      </c>
      <c r="DP104" s="1">
        <f ca="1">IF(DO104=0,DM104,DM104/DN104)</f>
        <v>1</v>
      </c>
      <c r="DQ104" s="1">
        <v>79</v>
      </c>
      <c r="DR104" s="1">
        <f ca="1">IF(DP104/DQ104=INT(DP104/DQ104),1,0)</f>
        <v>0</v>
      </c>
      <c r="DS104" s="1">
        <f ca="1">IF(DR104=0,DP104,DP104/DQ104)</f>
        <v>1</v>
      </c>
      <c r="DT104" s="1">
        <v>83</v>
      </c>
      <c r="DU104" s="1">
        <f ca="1">IF(DS104/DT104=INT(DS104/DT104),1,0)</f>
        <v>0</v>
      </c>
      <c r="DV104" s="1">
        <f ca="1">IF(DU104=0,DS104,DS104/DT104)</f>
        <v>1</v>
      </c>
      <c r="DW104" s="1">
        <v>89</v>
      </c>
      <c r="DX104" s="1">
        <f ca="1">IF(DV104/DW104=INT(DV104/DW104),1,0)</f>
        <v>0</v>
      </c>
      <c r="DY104" s="1">
        <f ca="1">IF(DX104=0,DV104,DV104/DW104)</f>
        <v>1</v>
      </c>
      <c r="DZ104" s="1">
        <v>97</v>
      </c>
      <c r="EA104" s="1">
        <f ca="1">IF(DY104/DZ104=INT(DY104/DZ104),1,0)</f>
        <v>0</v>
      </c>
      <c r="EB104" s="1">
        <f ca="1">IF(EA104=0,DY104,DY104/DZ104)</f>
        <v>1</v>
      </c>
      <c r="EC104" s="1">
        <v>101</v>
      </c>
      <c r="ED104" s="1">
        <f ca="1">IF(EB104/EC104=INT(EB104/EC104),1,0)</f>
        <v>0</v>
      </c>
      <c r="EE104" s="1">
        <f ca="1">IF(ED104=0,EB104,EB104/EC104)</f>
        <v>1</v>
      </c>
      <c r="EF104" s="1">
        <v>103</v>
      </c>
      <c r="EG104" s="1">
        <f ca="1">IF(EE104/EF104=INT(EE104/EF104),1,0)</f>
        <v>0</v>
      </c>
      <c r="EH104" s="1">
        <f ca="1">IF(EG104=0,EE104,EE104/EF104)</f>
        <v>1</v>
      </c>
      <c r="EI104" s="1">
        <v>107</v>
      </c>
      <c r="EJ104" s="1">
        <f ca="1">IF(EH104/EI104=INT(EH104/EI104),1,0)</f>
        <v>0</v>
      </c>
      <c r="EK104" s="1">
        <f ca="1">IF(EJ104=0,EH104,EH104/EI104)</f>
        <v>1</v>
      </c>
      <c r="EL104" s="1">
        <v>109</v>
      </c>
      <c r="EM104" s="1">
        <f ca="1">IF(EK104/EL104=INT(EK104/EL104),1,0)</f>
        <v>0</v>
      </c>
      <c r="EN104" s="1">
        <f ca="1">IF(EM104=0,EK104,EK104/EL104)</f>
        <v>1</v>
      </c>
      <c r="EO104" s="1">
        <v>113</v>
      </c>
      <c r="EP104" s="1">
        <f ca="1">IF(EN104/EO104=INT(EN104/EO104),1,0)</f>
        <v>0</v>
      </c>
      <c r="EQ104" s="1">
        <f ca="1">IF(EP104=0,EN104,EN104/EO104)</f>
        <v>1</v>
      </c>
      <c r="ER104" s="1">
        <v>127</v>
      </c>
      <c r="ES104" s="1">
        <f ca="1">IF(EQ104/ER104=INT(EQ104/ER104),1,0)</f>
        <v>0</v>
      </c>
      <c r="ET104" s="1">
        <f ca="1">IF(ES104=0,EQ104,EQ104/ER104)</f>
        <v>1</v>
      </c>
      <c r="EU104" s="1">
        <v>131</v>
      </c>
      <c r="EV104" s="1">
        <f ca="1">IF(ET104/EU104=INT(ET104/EU104),1,0)</f>
        <v>0</v>
      </c>
      <c r="EW104" s="1">
        <f ca="1">IF(EV104=0,ET104,ET104/EU104)</f>
        <v>1</v>
      </c>
      <c r="EX104" s="1">
        <v>137</v>
      </c>
      <c r="EY104" s="1">
        <f ca="1">IF(EW104/EX104=INT(EW104/EX104),1,0)</f>
        <v>0</v>
      </c>
      <c r="EZ104" s="1">
        <f ca="1">IF(EY104=0,EW104,EW104/EX104)</f>
        <v>1</v>
      </c>
      <c r="FA104" s="1">
        <v>139</v>
      </c>
      <c r="FB104" s="1">
        <f ca="1">IF(EZ104/FA104=INT(EZ104/FA104),1,0)</f>
        <v>0</v>
      </c>
      <c r="FC104" s="1">
        <f ca="1">IF(FB104=0,EZ104,EZ104/FA104)</f>
        <v>1</v>
      </c>
      <c r="FD104" s="1">
        <v>149</v>
      </c>
      <c r="FE104" s="1">
        <f ca="1">IF(FC104/FD104=INT(FC104/FD104),1,0)</f>
        <v>0</v>
      </c>
      <c r="FF104" s="1">
        <f ca="1">IF(FE104=0,FC104,FC104/FD104)</f>
        <v>1</v>
      </c>
      <c r="FG104" s="1"/>
      <c r="FH104" s="1">
        <f ca="1">8*AF104+4*AI104+2*AL104+AO104</f>
        <v>1</v>
      </c>
      <c r="FI104" s="1">
        <f ca="1">4*AR104+2*AU104+AX104</f>
        <v>0</v>
      </c>
      <c r="FJ104" s="1">
        <f ca="1">2*BA104+BD104</f>
        <v>0</v>
      </c>
      <c r="FK104" s="1">
        <f ca="1">2*BG104+BJ104</f>
        <v>0</v>
      </c>
      <c r="FL104" s="1">
        <f ca="1">2*BM104+BP104</f>
        <v>0</v>
      </c>
      <c r="FM104" s="1">
        <f ca="1">2*BS104+BV104</f>
        <v>1</v>
      </c>
      <c r="FN104" s="1">
        <f ca="1">BY104</f>
        <v>0</v>
      </c>
      <c r="FO104" s="1">
        <f ca="1">CB104</f>
        <v>0</v>
      </c>
      <c r="FP104" s="1">
        <f ca="1">CE104</f>
        <v>0</v>
      </c>
      <c r="FQ104" s="1">
        <f ca="1">CH104</f>
        <v>0</v>
      </c>
      <c r="FR104" s="1">
        <f ca="1">CK104</f>
        <v>0</v>
      </c>
      <c r="FS104">
        <f ca="1">CN104</f>
        <v>0</v>
      </c>
      <c r="FT104">
        <f ca="1">CQ104</f>
        <v>0</v>
      </c>
      <c r="FU104">
        <f ca="1">CT104</f>
        <v>0</v>
      </c>
      <c r="FV104">
        <f ca="1">CW104</f>
        <v>0</v>
      </c>
      <c r="FW104">
        <f ca="1">CZ104</f>
        <v>0</v>
      </c>
      <c r="FX104">
        <f ca="1">DC104</f>
        <v>0</v>
      </c>
      <c r="FY104">
        <f ca="1">DF104</f>
        <v>0</v>
      </c>
      <c r="FZ104">
        <f ca="1">DI104</f>
        <v>0</v>
      </c>
      <c r="GA104">
        <f ca="1">DL104</f>
        <v>0</v>
      </c>
      <c r="GB104">
        <f ca="1">DO104</f>
        <v>0</v>
      </c>
      <c r="GC104">
        <f ca="1">DR104</f>
        <v>0</v>
      </c>
      <c r="GD104">
        <f ca="1">DU104</f>
        <v>0</v>
      </c>
      <c r="GE104">
        <f ca="1">DX104</f>
        <v>0</v>
      </c>
      <c r="GF104">
        <f ca="1">EA104</f>
        <v>0</v>
      </c>
      <c r="GG104">
        <f ca="1">ED104</f>
        <v>0</v>
      </c>
      <c r="GH104">
        <f ca="1">EG104</f>
        <v>0</v>
      </c>
      <c r="GI104">
        <f ca="1">EJ104</f>
        <v>0</v>
      </c>
      <c r="GJ104">
        <f ca="1">EM104</f>
        <v>0</v>
      </c>
      <c r="GK104">
        <f ca="1">EP104</f>
        <v>0</v>
      </c>
      <c r="GL104">
        <f ca="1">ES104</f>
        <v>0</v>
      </c>
      <c r="GM104">
        <f ca="1">EV104</f>
        <v>0</v>
      </c>
      <c r="GN104">
        <f ca="1">EY104</f>
        <v>0</v>
      </c>
      <c r="GO104">
        <f ca="1">FB104</f>
        <v>0</v>
      </c>
      <c r="GP104">
        <f ca="1">FE104</f>
        <v>0</v>
      </c>
      <c r="GQ104">
        <f ca="1">AD104</f>
        <v>26</v>
      </c>
      <c r="GR104">
        <f ca="1">GQ104/GQ107</f>
        <v>26</v>
      </c>
    </row>
    <row r="105" spans="2:221" ht="6" hidden="1" customHeight="1" x14ac:dyDescent="0.25">
      <c r="B105" s="80"/>
      <c r="C105" s="71"/>
      <c r="D105" s="71"/>
      <c r="E105" s="104"/>
      <c r="F105" s="122"/>
      <c r="G105" s="104"/>
      <c r="H105" s="71"/>
      <c r="I105" s="75"/>
      <c r="M105" s="162"/>
      <c r="AB105">
        <f ca="1">AB104+INT(AC104/AC105)</f>
        <v>0</v>
      </c>
      <c r="AC105" s="1">
        <f ca="1">IF(Y100&gt;AC104,INT((RAND()*(Z100-Y100+1)+Y100)),INT((RAND()*(Z100-AC104)+AC104+1)))</f>
        <v>27</v>
      </c>
      <c r="AD105">
        <f ca="1">AC105</f>
        <v>27</v>
      </c>
      <c r="AE105">
        <v>256</v>
      </c>
      <c r="AF105" s="1">
        <f ca="1">IF(AD105/AE105=INT(AD105/AE105),1,0)</f>
        <v>0</v>
      </c>
      <c r="AG105" s="1">
        <f ca="1">IF(AF105=0,AD105,AD105/AE105)</f>
        <v>27</v>
      </c>
      <c r="AH105" s="1">
        <v>16</v>
      </c>
      <c r="AI105" s="1">
        <f ca="1">IF(AG105/AH105=INT(AG105/AH105),1,0)</f>
        <v>0</v>
      </c>
      <c r="AJ105" s="1">
        <f ca="1">IF(AI105=0,AG105,AG105/AH105)</f>
        <v>27</v>
      </c>
      <c r="AK105" s="1">
        <v>4</v>
      </c>
      <c r="AL105" s="1">
        <f ca="1">IF(AJ105/AK105=INT(AJ105/AK105),1,0)</f>
        <v>0</v>
      </c>
      <c r="AM105" s="1">
        <f ca="1">IF(AL105=0,AJ105,AJ105/AK105)</f>
        <v>27</v>
      </c>
      <c r="AN105" s="1">
        <v>2</v>
      </c>
      <c r="AO105" s="1">
        <f ca="1">IF(AM105/AN105=INT(AM105/AN105),1,0)</f>
        <v>0</v>
      </c>
      <c r="AP105" s="1">
        <f ca="1">IF(AO105=0,AM105,AM105/AN105)</f>
        <v>27</v>
      </c>
      <c r="AQ105" s="1">
        <v>81</v>
      </c>
      <c r="AR105" s="1">
        <f ca="1">IF(AP105/AQ105=INT(AP105/AQ105),1,0)</f>
        <v>0</v>
      </c>
      <c r="AS105" s="1">
        <f ca="1">IF(AR105=0,AP105,AP105/AQ105)</f>
        <v>27</v>
      </c>
      <c r="AT105" s="1">
        <v>9</v>
      </c>
      <c r="AU105" s="1">
        <f ca="1">IF(AS105/AT105=INT(AS105/AT105),1,0)</f>
        <v>1</v>
      </c>
      <c r="AV105" s="1">
        <f ca="1">IF(AU105=0,AS105,AS105/AT105)</f>
        <v>3</v>
      </c>
      <c r="AW105" s="1">
        <v>3</v>
      </c>
      <c r="AX105" s="1">
        <f ca="1">IF(AV105/AW105=INT(AV105/AW105),1,0)</f>
        <v>1</v>
      </c>
      <c r="AY105" s="1">
        <f ca="1">IF(AX105=0,AV105,AV105/AW105)</f>
        <v>1</v>
      </c>
      <c r="AZ105" s="1">
        <v>25</v>
      </c>
      <c r="BA105" s="1">
        <f ca="1">IF(AY105/AZ105=INT(AY105/AZ105),1,0)</f>
        <v>0</v>
      </c>
      <c r="BB105" s="1">
        <f ca="1">IF(BA105=0,AY105,AY105/AZ105)</f>
        <v>1</v>
      </c>
      <c r="BC105" s="1">
        <v>5</v>
      </c>
      <c r="BD105" s="1">
        <f ca="1">IF(BB105/BC105=INT(BB105/BC105),1,0)</f>
        <v>0</v>
      </c>
      <c r="BE105" s="1">
        <f ca="1">IF(BD105=0,BB105,BB105/BC105)</f>
        <v>1</v>
      </c>
      <c r="BF105" s="1">
        <v>49</v>
      </c>
      <c r="BG105" s="1">
        <f ca="1">IF(BE105/BF105=INT(BE105/BF105),1,0)</f>
        <v>0</v>
      </c>
      <c r="BH105" s="1">
        <f ca="1">IF(BG105=0,BE105,BE105/BF105)</f>
        <v>1</v>
      </c>
      <c r="BI105" s="1">
        <v>7</v>
      </c>
      <c r="BJ105" s="1">
        <f ca="1">IF(BH105/BI105=INT(BH105/BI105),1,0)</f>
        <v>0</v>
      </c>
      <c r="BK105" s="1">
        <f ca="1">IF(BJ105=0,BH105,BH105/BI105)</f>
        <v>1</v>
      </c>
      <c r="BL105" s="1">
        <v>121</v>
      </c>
      <c r="BM105" s="1">
        <f ca="1">IF(BK105/BL105=INT(BK105/BL105),1,0)</f>
        <v>0</v>
      </c>
      <c r="BN105" s="1">
        <f ca="1">IF(BM105=0,BK105,BK105/BL105)</f>
        <v>1</v>
      </c>
      <c r="BO105" s="1">
        <v>11</v>
      </c>
      <c r="BP105" s="1">
        <f ca="1">IF(BN105/BO105=INT(BN105/BO105),1,0)</f>
        <v>0</v>
      </c>
      <c r="BQ105" s="1">
        <f ca="1">IF(BP105=0,BN105,BN105/BO105)</f>
        <v>1</v>
      </c>
      <c r="BR105" s="1">
        <v>169</v>
      </c>
      <c r="BS105" s="1">
        <f ca="1">IF(BQ105/BR105=INT(BQ105/BR105),1,0)</f>
        <v>0</v>
      </c>
      <c r="BT105" s="1">
        <f ca="1">IF(BS105=0,BQ105,BQ105/BR105)</f>
        <v>1</v>
      </c>
      <c r="BU105" s="1">
        <v>13</v>
      </c>
      <c r="BV105" s="1">
        <f ca="1">IF(BT105/BU105=INT(BT105/BU105),1,0)</f>
        <v>0</v>
      </c>
      <c r="BW105" s="1">
        <f ca="1">IF(BV105=0,BT105,BT105/BU105)</f>
        <v>1</v>
      </c>
      <c r="BX105" s="1">
        <v>17</v>
      </c>
      <c r="BY105" s="1">
        <f ca="1">IF(BW105/BX105=INT(BW105/BX105),1,0)</f>
        <v>0</v>
      </c>
      <c r="BZ105" s="1">
        <f ca="1">IF(BY105=0,BW105,BW105/BX105)</f>
        <v>1</v>
      </c>
      <c r="CA105" s="1">
        <v>19</v>
      </c>
      <c r="CB105" s="1">
        <f ca="1">IF(BZ105/CA105=INT(BZ105/CA105),1,0)</f>
        <v>0</v>
      </c>
      <c r="CC105" s="1">
        <f ca="1">IF(CB105=0,BZ105,BZ105/CA105)</f>
        <v>1</v>
      </c>
      <c r="CD105" s="1">
        <v>23</v>
      </c>
      <c r="CE105" s="1">
        <f ca="1">IF(CC105/CD105=INT(CC105/CD105),1,0)</f>
        <v>0</v>
      </c>
      <c r="CF105" s="1">
        <f ca="1">IF(CE105=0,CC105,CC105/CD105)</f>
        <v>1</v>
      </c>
      <c r="CG105" s="1">
        <v>29</v>
      </c>
      <c r="CH105" s="1">
        <f ca="1">IF(CF105/CG105=INT(CF105/CG105),1,0)</f>
        <v>0</v>
      </c>
      <c r="CI105" s="1">
        <f ca="1">IF(CH105=0,CF105,CF105/CG105)</f>
        <v>1</v>
      </c>
      <c r="CJ105" s="1">
        <v>31</v>
      </c>
      <c r="CK105" s="1">
        <f ca="1">IF(CI105/CJ105=INT(CI105/CJ105),1,0)</f>
        <v>0</v>
      </c>
      <c r="CL105" s="1">
        <f ca="1">IF(CK105=0,CI105,CI105/CJ105)</f>
        <v>1</v>
      </c>
      <c r="CM105" s="1">
        <v>37</v>
      </c>
      <c r="CN105" s="1">
        <f ca="1">IF(CL105/CM105=INT(CL105/CM105),1,0)</f>
        <v>0</v>
      </c>
      <c r="CO105" s="1">
        <f ca="1">IF(CN105=0,CL105,CL105/CM105)</f>
        <v>1</v>
      </c>
      <c r="CP105" s="1">
        <v>41</v>
      </c>
      <c r="CQ105" s="1">
        <f ca="1">IF(CO105/CP105=INT(CO105/CP105),1,0)</f>
        <v>0</v>
      </c>
      <c r="CR105" s="1">
        <f ca="1">IF(CQ105=0,CO105,CO105/CP105)</f>
        <v>1</v>
      </c>
      <c r="CS105" s="1">
        <v>43</v>
      </c>
      <c r="CT105" s="1">
        <f ca="1">IF(CR105/CS105=INT(CR105/CS105),1,0)</f>
        <v>0</v>
      </c>
      <c r="CU105" s="1">
        <f ca="1">IF(CT105=0,CR105,CR105/CS105)</f>
        <v>1</v>
      </c>
      <c r="CV105" s="1">
        <v>47</v>
      </c>
      <c r="CW105" s="1">
        <f ca="1">IF(CU105/CV105=INT(CU105/CV105),1,0)</f>
        <v>0</v>
      </c>
      <c r="CX105" s="1">
        <f ca="1">IF(CW105=0,CU105,CU105/CV105)</f>
        <v>1</v>
      </c>
      <c r="CY105" s="1">
        <v>53</v>
      </c>
      <c r="CZ105" s="1">
        <f ca="1">IF(CX105/CY105=INT(CX105/CY105),1,0)</f>
        <v>0</v>
      </c>
      <c r="DA105" s="1">
        <f ca="1">IF(CZ105=0,CX105,CX105/CY105)</f>
        <v>1</v>
      </c>
      <c r="DB105" s="1">
        <v>59</v>
      </c>
      <c r="DC105" s="1">
        <f ca="1">IF(DA105/DB105=INT(DA105/DB105),1,0)</f>
        <v>0</v>
      </c>
      <c r="DD105" s="1">
        <f ca="1">IF(DC105=0,DA105,DA105/DB105)</f>
        <v>1</v>
      </c>
      <c r="DE105" s="1">
        <v>61</v>
      </c>
      <c r="DF105" s="1">
        <f ca="1">IF(DD105/DE105=INT(DD105/DE105),1,0)</f>
        <v>0</v>
      </c>
      <c r="DG105" s="1">
        <f ca="1">IF(DF105=0,DD105,DD105/DE105)</f>
        <v>1</v>
      </c>
      <c r="DH105" s="1">
        <v>67</v>
      </c>
      <c r="DI105" s="1">
        <f ca="1">IF(DG105/DH105=INT(DG105/DH105),1,0)</f>
        <v>0</v>
      </c>
      <c r="DJ105" s="1">
        <f ca="1">IF(DI105=0,DG105,DG105/DH105)</f>
        <v>1</v>
      </c>
      <c r="DK105" s="1">
        <v>71</v>
      </c>
      <c r="DL105" s="1">
        <f ca="1">IF(DJ105/DK105=INT(DJ105/DK105),1,0)</f>
        <v>0</v>
      </c>
      <c r="DM105" s="1">
        <f ca="1">IF(DL105=0,DJ105,DJ105/DK105)</f>
        <v>1</v>
      </c>
      <c r="DN105" s="1">
        <v>73</v>
      </c>
      <c r="DO105" s="1">
        <f ca="1">IF(DM105/DN105=INT(DM105/DN105),1,0)</f>
        <v>0</v>
      </c>
      <c r="DP105" s="1">
        <f ca="1">IF(DO105=0,DM105,DM105/DN105)</f>
        <v>1</v>
      </c>
      <c r="DQ105" s="1">
        <v>79</v>
      </c>
      <c r="DR105" s="1">
        <f ca="1">IF(DP105/DQ105=INT(DP105/DQ105),1,0)</f>
        <v>0</v>
      </c>
      <c r="DS105" s="1">
        <f ca="1">IF(DR105=0,DP105,DP105/DQ105)</f>
        <v>1</v>
      </c>
      <c r="DT105" s="1">
        <v>83</v>
      </c>
      <c r="DU105" s="1">
        <f ca="1">IF(DS105/DT105=INT(DS105/DT105),1,0)</f>
        <v>0</v>
      </c>
      <c r="DV105" s="1">
        <f ca="1">IF(DU105=0,DS105,DS105/DT105)</f>
        <v>1</v>
      </c>
      <c r="DW105" s="1">
        <v>89</v>
      </c>
      <c r="DX105" s="1">
        <f ca="1">IF(DV105/DW105=INT(DV105/DW105),1,0)</f>
        <v>0</v>
      </c>
      <c r="DY105" s="1">
        <f ca="1">IF(DX105=0,DV105,DV105/DW105)</f>
        <v>1</v>
      </c>
      <c r="DZ105" s="1">
        <v>97</v>
      </c>
      <c r="EA105" s="1">
        <f ca="1">IF(DY105/DZ105=INT(DY105/DZ105),1,0)</f>
        <v>0</v>
      </c>
      <c r="EB105" s="1">
        <f ca="1">IF(EA105=0,DY105,DY105/DZ105)</f>
        <v>1</v>
      </c>
      <c r="EC105" s="1">
        <v>101</v>
      </c>
      <c r="ED105" s="1">
        <f ca="1">IF(EB105/EC105=INT(EB105/EC105),1,0)</f>
        <v>0</v>
      </c>
      <c r="EE105" s="1">
        <f ca="1">IF(ED105=0,EB105,EB105/EC105)</f>
        <v>1</v>
      </c>
      <c r="EF105" s="1">
        <v>103</v>
      </c>
      <c r="EG105" s="1">
        <f ca="1">IF(EE105/EF105=INT(EE105/EF105),1,0)</f>
        <v>0</v>
      </c>
      <c r="EH105" s="1">
        <f ca="1">IF(EG105=0,EE105,EE105/EF105)</f>
        <v>1</v>
      </c>
      <c r="EI105" s="1">
        <v>107</v>
      </c>
      <c r="EJ105" s="1">
        <f ca="1">IF(EH105/EI105=INT(EH105/EI105),1,0)</f>
        <v>0</v>
      </c>
      <c r="EK105" s="1">
        <f ca="1">IF(EJ105=0,EH105,EH105/EI105)</f>
        <v>1</v>
      </c>
      <c r="EL105" s="1">
        <v>109</v>
      </c>
      <c r="EM105" s="1">
        <f ca="1">IF(EK105/EL105=INT(EK105/EL105),1,0)</f>
        <v>0</v>
      </c>
      <c r="EN105" s="1">
        <f ca="1">IF(EM105=0,EK105,EK105/EL105)</f>
        <v>1</v>
      </c>
      <c r="EO105" s="1">
        <v>113</v>
      </c>
      <c r="EP105" s="1">
        <f ca="1">IF(EN105/EO105=INT(EN105/EO105),1,0)</f>
        <v>0</v>
      </c>
      <c r="EQ105" s="1">
        <f ca="1">IF(EP105=0,EN105,EN105/EO105)</f>
        <v>1</v>
      </c>
      <c r="ER105" s="1">
        <v>127</v>
      </c>
      <c r="ES105" s="1">
        <f ca="1">IF(EQ105/ER105=INT(EQ105/ER105),1,0)</f>
        <v>0</v>
      </c>
      <c r="ET105" s="1">
        <f ca="1">IF(ES105=0,EQ105,EQ105/ER105)</f>
        <v>1</v>
      </c>
      <c r="EU105" s="1">
        <v>131</v>
      </c>
      <c r="EV105" s="1">
        <f ca="1">IF(ET105/EU105=INT(ET105/EU105),1,0)</f>
        <v>0</v>
      </c>
      <c r="EW105" s="1">
        <f ca="1">IF(EV105=0,ET105,ET105/EU105)</f>
        <v>1</v>
      </c>
      <c r="EX105" s="1">
        <v>137</v>
      </c>
      <c r="EY105" s="1">
        <f ca="1">IF(EW105/EX105=INT(EW105/EX105),1,0)</f>
        <v>0</v>
      </c>
      <c r="EZ105" s="1">
        <f ca="1">IF(EY105=0,EW105,EW105/EX105)</f>
        <v>1</v>
      </c>
      <c r="FA105" s="1">
        <v>139</v>
      </c>
      <c r="FB105" s="1">
        <f ca="1">IF(EZ105/FA105=INT(EZ105/FA105),1,0)</f>
        <v>0</v>
      </c>
      <c r="FC105" s="1">
        <f ca="1">IF(FB105=0,EZ105,EZ105/FA105)</f>
        <v>1</v>
      </c>
      <c r="FD105" s="1">
        <v>149</v>
      </c>
      <c r="FE105" s="1">
        <f ca="1">IF(FC105/FD105=INT(FC105/FD105),1,0)</f>
        <v>0</v>
      </c>
      <c r="FF105" s="1">
        <f ca="1">IF(FE105=0,FC105,FC105/FD105)</f>
        <v>1</v>
      </c>
      <c r="FG105" s="1"/>
      <c r="FH105" s="1">
        <f ca="1">8*AF105+4*AI105+2*AL105+AO105</f>
        <v>0</v>
      </c>
      <c r="FI105" s="1">
        <f ca="1">4*AR105+2*AU105+AX105</f>
        <v>3</v>
      </c>
      <c r="FJ105" s="1">
        <f ca="1">2*BA105+BD105</f>
        <v>0</v>
      </c>
      <c r="FK105" s="1">
        <f ca="1">2*BG105+BJ105</f>
        <v>0</v>
      </c>
      <c r="FL105" s="1">
        <f ca="1">2*BM105+BP105</f>
        <v>0</v>
      </c>
      <c r="FM105" s="1">
        <f ca="1">2*BS105+BV105</f>
        <v>0</v>
      </c>
      <c r="FN105" s="1">
        <f ca="1">BY105</f>
        <v>0</v>
      </c>
      <c r="FO105" s="1">
        <f ca="1">CB105</f>
        <v>0</v>
      </c>
      <c r="FP105" s="1">
        <f ca="1">CE105</f>
        <v>0</v>
      </c>
      <c r="FQ105" s="1">
        <f ca="1">CH105</f>
        <v>0</v>
      </c>
      <c r="FR105" s="1">
        <f ca="1">CK105</f>
        <v>0</v>
      </c>
      <c r="FS105">
        <f ca="1">CN105</f>
        <v>0</v>
      </c>
      <c r="FT105">
        <f ca="1">CQ105</f>
        <v>0</v>
      </c>
      <c r="FU105">
        <f ca="1">CT105</f>
        <v>0</v>
      </c>
      <c r="FV105">
        <f ca="1">CW105</f>
        <v>0</v>
      </c>
      <c r="FW105">
        <f ca="1">CZ105</f>
        <v>0</v>
      </c>
      <c r="FX105">
        <f ca="1">DC105</f>
        <v>0</v>
      </c>
      <c r="FY105">
        <f ca="1">DF105</f>
        <v>0</v>
      </c>
      <c r="FZ105">
        <f ca="1">DI105</f>
        <v>0</v>
      </c>
      <c r="GA105">
        <f ca="1">DL105</f>
        <v>0</v>
      </c>
      <c r="GB105">
        <f ca="1">DO105</f>
        <v>0</v>
      </c>
      <c r="GC105">
        <f ca="1">DR105</f>
        <v>0</v>
      </c>
      <c r="GD105">
        <f ca="1">DU105</f>
        <v>0</v>
      </c>
      <c r="GE105">
        <f ca="1">DX105</f>
        <v>0</v>
      </c>
      <c r="GF105">
        <f ca="1">EA105</f>
        <v>0</v>
      </c>
      <c r="GG105">
        <f ca="1">ED105</f>
        <v>0</v>
      </c>
      <c r="GH105">
        <f ca="1">EG105</f>
        <v>0</v>
      </c>
      <c r="GI105">
        <f ca="1">EJ105</f>
        <v>0</v>
      </c>
      <c r="GJ105">
        <f ca="1">EM105</f>
        <v>0</v>
      </c>
      <c r="GK105">
        <f ca="1">EP105</f>
        <v>0</v>
      </c>
      <c r="GL105">
        <f ca="1">ES105</f>
        <v>0</v>
      </c>
      <c r="GM105">
        <f ca="1">EV105</f>
        <v>0</v>
      </c>
      <c r="GN105">
        <f ca="1">EY105</f>
        <v>0</v>
      </c>
      <c r="GO105">
        <f ca="1">FB105</f>
        <v>0</v>
      </c>
      <c r="GP105">
        <f ca="1">FE105</f>
        <v>0</v>
      </c>
      <c r="GQ105">
        <f ca="1">AD105</f>
        <v>27</v>
      </c>
      <c r="GR105">
        <f ca="1">GQ105/GQ107</f>
        <v>27</v>
      </c>
    </row>
    <row r="106" spans="2:221" ht="6" hidden="1" customHeight="1" x14ac:dyDescent="0.25">
      <c r="B106" s="80"/>
      <c r="C106" s="71"/>
      <c r="D106" s="71"/>
      <c r="E106" s="104"/>
      <c r="F106" s="122"/>
      <c r="G106" s="104"/>
      <c r="H106" s="71"/>
      <c r="I106" s="75"/>
      <c r="M106" s="162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>
        <f t="shared" ref="FH106:GP106" ca="1" si="268">IF(FH104&lt;FH105,FH104,FH105)</f>
        <v>0</v>
      </c>
      <c r="FI106" s="1">
        <f t="shared" ca="1" si="268"/>
        <v>0</v>
      </c>
      <c r="FJ106" s="1">
        <f t="shared" ca="1" si="268"/>
        <v>0</v>
      </c>
      <c r="FK106" s="1">
        <f t="shared" ca="1" si="268"/>
        <v>0</v>
      </c>
      <c r="FL106" s="1">
        <f t="shared" ca="1" si="268"/>
        <v>0</v>
      </c>
      <c r="FM106" s="1">
        <f t="shared" ca="1" si="268"/>
        <v>0</v>
      </c>
      <c r="FN106" s="1">
        <f t="shared" ca="1" si="268"/>
        <v>0</v>
      </c>
      <c r="FO106" s="1">
        <f t="shared" ca="1" si="268"/>
        <v>0</v>
      </c>
      <c r="FP106" s="1">
        <f t="shared" ca="1" si="268"/>
        <v>0</v>
      </c>
      <c r="FQ106" s="1">
        <f t="shared" ca="1" si="268"/>
        <v>0</v>
      </c>
      <c r="FR106" s="1">
        <f t="shared" ca="1" si="268"/>
        <v>0</v>
      </c>
      <c r="FS106" s="1">
        <f t="shared" ca="1" si="268"/>
        <v>0</v>
      </c>
      <c r="FT106" s="1">
        <f t="shared" ca="1" si="268"/>
        <v>0</v>
      </c>
      <c r="FU106" s="1">
        <f t="shared" ca="1" si="268"/>
        <v>0</v>
      </c>
      <c r="FV106" s="1">
        <f t="shared" ca="1" si="268"/>
        <v>0</v>
      </c>
      <c r="FW106" s="1">
        <f t="shared" ca="1" si="268"/>
        <v>0</v>
      </c>
      <c r="FX106" s="1">
        <f t="shared" ca="1" si="268"/>
        <v>0</v>
      </c>
      <c r="FY106" s="1">
        <f t="shared" ca="1" si="268"/>
        <v>0</v>
      </c>
      <c r="FZ106" s="1">
        <f t="shared" ca="1" si="268"/>
        <v>0</v>
      </c>
      <c r="GA106" s="1">
        <f t="shared" ca="1" si="268"/>
        <v>0</v>
      </c>
      <c r="GB106" s="1">
        <f t="shared" ca="1" si="268"/>
        <v>0</v>
      </c>
      <c r="GC106" s="1">
        <f t="shared" ca="1" si="268"/>
        <v>0</v>
      </c>
      <c r="GD106" s="1">
        <f t="shared" ca="1" si="268"/>
        <v>0</v>
      </c>
      <c r="GE106" s="1">
        <f t="shared" ca="1" si="268"/>
        <v>0</v>
      </c>
      <c r="GF106" s="1">
        <f t="shared" ca="1" si="268"/>
        <v>0</v>
      </c>
      <c r="GG106" s="1">
        <f t="shared" ca="1" si="268"/>
        <v>0</v>
      </c>
      <c r="GH106" s="1">
        <f t="shared" ca="1" si="268"/>
        <v>0</v>
      </c>
      <c r="GI106" s="1">
        <f t="shared" ca="1" si="268"/>
        <v>0</v>
      </c>
      <c r="GJ106" s="1">
        <f t="shared" ca="1" si="268"/>
        <v>0</v>
      </c>
      <c r="GK106" s="1">
        <f t="shared" ca="1" si="268"/>
        <v>0</v>
      </c>
      <c r="GL106" s="1">
        <f t="shared" ca="1" si="268"/>
        <v>0</v>
      </c>
      <c r="GM106" s="1">
        <f t="shared" ca="1" si="268"/>
        <v>0</v>
      </c>
      <c r="GN106" s="1">
        <f t="shared" ca="1" si="268"/>
        <v>0</v>
      </c>
      <c r="GO106" s="1">
        <f t="shared" ca="1" si="268"/>
        <v>0</v>
      </c>
      <c r="GP106" s="1">
        <f t="shared" ca="1" si="268"/>
        <v>0</v>
      </c>
    </row>
    <row r="107" spans="2:221" ht="6" hidden="1" customHeight="1" x14ac:dyDescent="0.25">
      <c r="B107" s="80"/>
      <c r="C107" s="71"/>
      <c r="D107" s="71"/>
      <c r="E107" s="104"/>
      <c r="F107" s="122"/>
      <c r="G107" s="104"/>
      <c r="H107" s="71"/>
      <c r="I107" s="75"/>
      <c r="M107" s="162"/>
      <c r="AC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>
        <f ca="1">FH$3^FH106</f>
        <v>1</v>
      </c>
      <c r="FI107">
        <f t="shared" ref="FI107:GP107" ca="1" si="269">FI$3^FI106*FH107</f>
        <v>1</v>
      </c>
      <c r="FJ107">
        <f t="shared" ca="1" si="269"/>
        <v>1</v>
      </c>
      <c r="FK107">
        <f t="shared" ca="1" si="269"/>
        <v>1</v>
      </c>
      <c r="FL107">
        <f t="shared" ca="1" si="269"/>
        <v>1</v>
      </c>
      <c r="FM107">
        <f t="shared" ca="1" si="269"/>
        <v>1</v>
      </c>
      <c r="FN107">
        <f t="shared" ca="1" si="269"/>
        <v>1</v>
      </c>
      <c r="FO107">
        <f t="shared" ca="1" si="269"/>
        <v>1</v>
      </c>
      <c r="FP107">
        <f t="shared" ca="1" si="269"/>
        <v>1</v>
      </c>
      <c r="FQ107">
        <f t="shared" ca="1" si="269"/>
        <v>1</v>
      </c>
      <c r="FR107">
        <f t="shared" ca="1" si="269"/>
        <v>1</v>
      </c>
      <c r="FS107">
        <f t="shared" ca="1" si="269"/>
        <v>1</v>
      </c>
      <c r="FT107">
        <f t="shared" ca="1" si="269"/>
        <v>1</v>
      </c>
      <c r="FU107">
        <f t="shared" ca="1" si="269"/>
        <v>1</v>
      </c>
      <c r="FV107">
        <f t="shared" ca="1" si="269"/>
        <v>1</v>
      </c>
      <c r="FW107">
        <f t="shared" ca="1" si="269"/>
        <v>1</v>
      </c>
      <c r="FX107">
        <f t="shared" ca="1" si="269"/>
        <v>1</v>
      </c>
      <c r="FY107">
        <f t="shared" ca="1" si="269"/>
        <v>1</v>
      </c>
      <c r="FZ107">
        <f t="shared" ca="1" si="269"/>
        <v>1</v>
      </c>
      <c r="GA107">
        <f t="shared" ca="1" si="269"/>
        <v>1</v>
      </c>
      <c r="GB107">
        <f t="shared" ca="1" si="269"/>
        <v>1</v>
      </c>
      <c r="GC107">
        <f t="shared" ca="1" si="269"/>
        <v>1</v>
      </c>
      <c r="GD107">
        <f t="shared" ca="1" si="269"/>
        <v>1</v>
      </c>
      <c r="GE107">
        <f t="shared" ca="1" si="269"/>
        <v>1</v>
      </c>
      <c r="GF107">
        <f t="shared" ca="1" si="269"/>
        <v>1</v>
      </c>
      <c r="GG107">
        <f t="shared" ca="1" si="269"/>
        <v>1</v>
      </c>
      <c r="GH107">
        <f t="shared" ca="1" si="269"/>
        <v>1</v>
      </c>
      <c r="GI107">
        <f t="shared" ca="1" si="269"/>
        <v>1</v>
      </c>
      <c r="GJ107">
        <f t="shared" ca="1" si="269"/>
        <v>1</v>
      </c>
      <c r="GK107">
        <f t="shared" ca="1" si="269"/>
        <v>1</v>
      </c>
      <c r="GL107">
        <f t="shared" ca="1" si="269"/>
        <v>1</v>
      </c>
      <c r="GM107">
        <f t="shared" ca="1" si="269"/>
        <v>1</v>
      </c>
      <c r="GN107">
        <f t="shared" ca="1" si="269"/>
        <v>1</v>
      </c>
      <c r="GO107">
        <f t="shared" ca="1" si="269"/>
        <v>1</v>
      </c>
      <c r="GP107">
        <f t="shared" ca="1" si="269"/>
        <v>1</v>
      </c>
      <c r="GQ107">
        <f ca="1">GP107</f>
        <v>1</v>
      </c>
    </row>
    <row r="108" spans="2:221" ht="6" hidden="1" customHeight="1" x14ac:dyDescent="0.25">
      <c r="B108" s="80"/>
      <c r="C108" s="71"/>
      <c r="D108" s="71"/>
      <c r="E108" s="104"/>
      <c r="F108" s="122"/>
      <c r="G108" s="104"/>
      <c r="H108" s="71"/>
      <c r="I108" s="75"/>
      <c r="M108" s="162"/>
      <c r="AA108" t="s">
        <v>29</v>
      </c>
      <c r="AB108" s="1">
        <f ca="1">GU102</f>
        <v>3</v>
      </c>
      <c r="AC108" s="1">
        <f ca="1">GU100</f>
        <v>537</v>
      </c>
      <c r="AD108">
        <f ca="1">AC108-AC109*(AB109-AB108)</f>
        <v>537</v>
      </c>
      <c r="AE108">
        <v>256</v>
      </c>
      <c r="AF108" s="1">
        <f ca="1">IF(AD108/AE108=INT(AD108/AE108),1,0)</f>
        <v>0</v>
      </c>
      <c r="AG108" s="1">
        <f ca="1">IF(AF108=0,AD108,AD108/AE108)</f>
        <v>537</v>
      </c>
      <c r="AH108" s="1">
        <v>16</v>
      </c>
      <c r="AI108" s="1">
        <f ca="1">IF(AG108/AH108=INT(AG108/AH108),1,0)</f>
        <v>0</v>
      </c>
      <c r="AJ108" s="1">
        <f ca="1">IF(AI108=0,AG108,AG108/AH108)</f>
        <v>537</v>
      </c>
      <c r="AK108" s="1">
        <v>4</v>
      </c>
      <c r="AL108" s="1">
        <f ca="1">IF(AJ108/AK108=INT(AJ108/AK108),1,0)</f>
        <v>0</v>
      </c>
      <c r="AM108" s="1">
        <f ca="1">IF(AL108=0,AJ108,AJ108/AK108)</f>
        <v>537</v>
      </c>
      <c r="AN108" s="1">
        <v>2</v>
      </c>
      <c r="AO108" s="1">
        <f ca="1">IF(AM108/AN108=INT(AM108/AN108),1,0)</f>
        <v>0</v>
      </c>
      <c r="AP108" s="1">
        <f ca="1">IF(AO108=0,AM108,AM108/AN108)</f>
        <v>537</v>
      </c>
      <c r="AQ108" s="1">
        <v>81</v>
      </c>
      <c r="AR108" s="1">
        <f ca="1">IF(AP108/AQ108=INT(AP108/AQ108),1,0)</f>
        <v>0</v>
      </c>
      <c r="AS108" s="1">
        <f ca="1">IF(AR108=0,AP108,AP108/AQ108)</f>
        <v>537</v>
      </c>
      <c r="AT108" s="1">
        <v>9</v>
      </c>
      <c r="AU108" s="1">
        <f ca="1">IF(AS108/AT108=INT(AS108/AT108),1,0)</f>
        <v>0</v>
      </c>
      <c r="AV108" s="1">
        <f ca="1">IF(AU108=0,AS108,AS108/AT108)</f>
        <v>537</v>
      </c>
      <c r="AW108" s="1">
        <v>3</v>
      </c>
      <c r="AX108" s="1">
        <f ca="1">IF(AV108/AW108=INT(AV108/AW108),1,0)</f>
        <v>1</v>
      </c>
      <c r="AY108" s="1">
        <f ca="1">IF(AX108=0,AV108,AV108/AW108)</f>
        <v>179</v>
      </c>
      <c r="AZ108" s="1">
        <v>25</v>
      </c>
      <c r="BA108" s="1">
        <f ca="1">IF(AY108/AZ108=INT(AY108/AZ108),1,0)</f>
        <v>0</v>
      </c>
      <c r="BB108" s="1">
        <f ca="1">IF(BA108=0,AY108,AY108/AZ108)</f>
        <v>179</v>
      </c>
      <c r="BC108" s="1">
        <v>5</v>
      </c>
      <c r="BD108" s="1">
        <f ca="1">IF(BB108/BC108=INT(BB108/BC108),1,0)</f>
        <v>0</v>
      </c>
      <c r="BE108" s="1">
        <f ca="1">IF(BD108=0,BB108,BB108/BC108)</f>
        <v>179</v>
      </c>
      <c r="BF108" s="1">
        <v>49</v>
      </c>
      <c r="BG108" s="1">
        <f ca="1">IF(BE108/BF108=INT(BE108/BF108),1,0)</f>
        <v>0</v>
      </c>
      <c r="BH108" s="1">
        <f ca="1">IF(BG108=0,BE108,BE108/BF108)</f>
        <v>179</v>
      </c>
      <c r="BI108" s="1">
        <v>7</v>
      </c>
      <c r="BJ108" s="1">
        <f ca="1">IF(BH108/BI108=INT(BH108/BI108),1,0)</f>
        <v>0</v>
      </c>
      <c r="BK108" s="1">
        <f ca="1">IF(BJ108=0,BH108,BH108/BI108)</f>
        <v>179</v>
      </c>
      <c r="BL108" s="1">
        <v>121</v>
      </c>
      <c r="BM108" s="1">
        <f ca="1">IF(BK108/BL108=INT(BK108/BL108),1,0)</f>
        <v>0</v>
      </c>
      <c r="BN108" s="1">
        <f ca="1">IF(BM108=0,BK108,BK108/BL108)</f>
        <v>179</v>
      </c>
      <c r="BO108" s="1">
        <v>11</v>
      </c>
      <c r="BP108" s="1">
        <f ca="1">IF(BN108/BO108=INT(BN108/BO108),1,0)</f>
        <v>0</v>
      </c>
      <c r="BQ108" s="1">
        <f ca="1">IF(BP108=0,BN108,BN108/BO108)</f>
        <v>179</v>
      </c>
      <c r="BR108" s="1">
        <v>169</v>
      </c>
      <c r="BS108" s="1">
        <f ca="1">IF(BQ108/BR108=INT(BQ108/BR108),1,0)</f>
        <v>0</v>
      </c>
      <c r="BT108" s="1">
        <f ca="1">IF(BS108=0,BQ108,BQ108/BR108)</f>
        <v>179</v>
      </c>
      <c r="BU108" s="1">
        <v>13</v>
      </c>
      <c r="BV108" s="1">
        <f ca="1">IF(BT108/BU108=INT(BT108/BU108),1,0)</f>
        <v>0</v>
      </c>
      <c r="BW108" s="1">
        <f ca="1">IF(BV108=0,BT108,BT108/BU108)</f>
        <v>179</v>
      </c>
      <c r="BX108" s="1">
        <v>17</v>
      </c>
      <c r="BY108" s="1">
        <f ca="1">IF(BW108/BX108=INT(BW108/BX108),1,0)</f>
        <v>0</v>
      </c>
      <c r="BZ108" s="1">
        <f ca="1">IF(BY108=0,BW108,BW108/BX108)</f>
        <v>179</v>
      </c>
      <c r="CA108" s="1">
        <v>19</v>
      </c>
      <c r="CB108" s="1">
        <f ca="1">IF(BZ108/CA108=INT(BZ108/CA108),1,0)</f>
        <v>0</v>
      </c>
      <c r="CC108" s="1">
        <f ca="1">IF(CB108=0,BZ108,BZ108/CA108)</f>
        <v>179</v>
      </c>
      <c r="CD108" s="1">
        <v>23</v>
      </c>
      <c r="CE108" s="1">
        <f ca="1">IF(CC108/CD108=INT(CC108/CD108),1,0)</f>
        <v>0</v>
      </c>
      <c r="CF108" s="1">
        <f ca="1">IF(CE108=0,CC108,CC108/CD108)</f>
        <v>179</v>
      </c>
      <c r="CG108" s="1">
        <v>29</v>
      </c>
      <c r="CH108" s="1">
        <f ca="1">IF(CF108/CG108=INT(CF108/CG108),1,0)</f>
        <v>0</v>
      </c>
      <c r="CI108" s="1">
        <f ca="1">IF(CH108=0,CF108,CF108/CG108)</f>
        <v>179</v>
      </c>
      <c r="CJ108" s="1">
        <v>31</v>
      </c>
      <c r="CK108" s="1">
        <f ca="1">IF(CI108/CJ108=INT(CI108/CJ108),1,0)</f>
        <v>0</v>
      </c>
      <c r="CL108" s="1">
        <f ca="1">IF(CK108=0,CI108,CI108/CJ108)</f>
        <v>179</v>
      </c>
      <c r="CM108" s="1">
        <v>37</v>
      </c>
      <c r="CN108" s="1">
        <f ca="1">IF(CL108/CM108=INT(CL108/CM108),1,0)</f>
        <v>0</v>
      </c>
      <c r="CO108" s="1">
        <f ca="1">IF(CN108=0,CL108,CL108/CM108)</f>
        <v>179</v>
      </c>
      <c r="CP108" s="1">
        <v>41</v>
      </c>
      <c r="CQ108" s="1">
        <f ca="1">IF(CO108/CP108=INT(CO108/CP108),1,0)</f>
        <v>0</v>
      </c>
      <c r="CR108" s="1">
        <f ca="1">IF(CQ108=0,CO108,CO108/CP108)</f>
        <v>179</v>
      </c>
      <c r="CS108" s="1">
        <v>43</v>
      </c>
      <c r="CT108" s="1">
        <f ca="1">IF(CR108/CS108=INT(CR108/CS108),1,0)</f>
        <v>0</v>
      </c>
      <c r="CU108" s="1">
        <f ca="1">IF(CT108=0,CR108,CR108/CS108)</f>
        <v>179</v>
      </c>
      <c r="CV108" s="1">
        <v>47</v>
      </c>
      <c r="CW108" s="1">
        <f ca="1">IF(CU108/CV108=INT(CU108/CV108),1,0)</f>
        <v>0</v>
      </c>
      <c r="CX108" s="1">
        <f ca="1">IF(CW108=0,CU108,CU108/CV108)</f>
        <v>179</v>
      </c>
      <c r="CY108" s="1">
        <v>53</v>
      </c>
      <c r="CZ108" s="1">
        <f ca="1">IF(CX108/CY108=INT(CX108/CY108),1,0)</f>
        <v>0</v>
      </c>
      <c r="DA108" s="1">
        <f ca="1">IF(CZ108=0,CX108,CX108/CY108)</f>
        <v>179</v>
      </c>
      <c r="DB108" s="1">
        <v>59</v>
      </c>
      <c r="DC108" s="1">
        <f ca="1">IF(DA108/DB108=INT(DA108/DB108),1,0)</f>
        <v>0</v>
      </c>
      <c r="DD108" s="1">
        <f ca="1">IF(DC108=0,DA108,DA108/DB108)</f>
        <v>179</v>
      </c>
      <c r="DE108" s="1">
        <v>61</v>
      </c>
      <c r="DF108" s="1">
        <f ca="1">IF(DD108/DE108=INT(DD108/DE108),1,0)</f>
        <v>0</v>
      </c>
      <c r="DG108" s="1">
        <f ca="1">IF(DF108=0,DD108,DD108/DE108)</f>
        <v>179</v>
      </c>
      <c r="DH108" s="1">
        <v>67</v>
      </c>
      <c r="DI108" s="1">
        <f ca="1">IF(DG108/DH108=INT(DG108/DH108),1,0)</f>
        <v>0</v>
      </c>
      <c r="DJ108" s="1">
        <f ca="1">IF(DI108=0,DG108,DG108/DH108)</f>
        <v>179</v>
      </c>
      <c r="DK108" s="1">
        <v>71</v>
      </c>
      <c r="DL108" s="1">
        <f ca="1">IF(DJ108/DK108=INT(DJ108/DK108),1,0)</f>
        <v>0</v>
      </c>
      <c r="DM108" s="1">
        <f ca="1">IF(DL108=0,DJ108,DJ108/DK108)</f>
        <v>179</v>
      </c>
      <c r="DN108" s="1">
        <v>73</v>
      </c>
      <c r="DO108" s="1">
        <f ca="1">IF(DM108/DN108=INT(DM108/DN108),1,0)</f>
        <v>0</v>
      </c>
      <c r="DP108" s="1">
        <f ca="1">IF(DO108=0,DM108,DM108/DN108)</f>
        <v>179</v>
      </c>
      <c r="DQ108" s="1">
        <v>79</v>
      </c>
      <c r="DR108" s="1">
        <f ca="1">IF(DP108/DQ108=INT(DP108/DQ108),1,0)</f>
        <v>0</v>
      </c>
      <c r="DS108" s="1">
        <f ca="1">IF(DR108=0,DP108,DP108/DQ108)</f>
        <v>179</v>
      </c>
      <c r="DT108" s="1">
        <v>83</v>
      </c>
      <c r="DU108" s="1">
        <f ca="1">IF(DS108/DT108=INT(DS108/DT108),1,0)</f>
        <v>0</v>
      </c>
      <c r="DV108" s="1">
        <f ca="1">IF(DU108=0,DS108,DS108/DT108)</f>
        <v>179</v>
      </c>
      <c r="DW108" s="1">
        <v>89</v>
      </c>
      <c r="DX108" s="1">
        <f ca="1">IF(DV108/DW108=INT(DV108/DW108),1,0)</f>
        <v>0</v>
      </c>
      <c r="DY108" s="1">
        <f ca="1">IF(DX108=0,DV108,DV108/DW108)</f>
        <v>179</v>
      </c>
      <c r="DZ108" s="1">
        <v>97</v>
      </c>
      <c r="EA108" s="1">
        <f ca="1">IF(DY108/DZ108=INT(DY108/DZ108),1,0)</f>
        <v>0</v>
      </c>
      <c r="EB108" s="1">
        <f ca="1">IF(EA108=0,DY108,DY108/DZ108)</f>
        <v>179</v>
      </c>
      <c r="EC108" s="1">
        <v>101</v>
      </c>
      <c r="ED108" s="1">
        <f ca="1">IF(EB108/EC108=INT(EB108/EC108),1,0)</f>
        <v>0</v>
      </c>
      <c r="EE108" s="1">
        <f ca="1">IF(ED108=0,EB108,EB108/EC108)</f>
        <v>179</v>
      </c>
      <c r="EF108" s="1">
        <v>103</v>
      </c>
      <c r="EG108" s="1">
        <f ca="1">IF(EE108/EF108=INT(EE108/EF108),1,0)</f>
        <v>0</v>
      </c>
      <c r="EH108" s="1">
        <f ca="1">IF(EG108=0,EE108,EE108/EF108)</f>
        <v>179</v>
      </c>
      <c r="EI108" s="1">
        <v>107</v>
      </c>
      <c r="EJ108" s="1">
        <f ca="1">IF(EH108/EI108=INT(EH108/EI108),1,0)</f>
        <v>0</v>
      </c>
      <c r="EK108" s="1">
        <f ca="1">IF(EJ108=0,EH108,EH108/EI108)</f>
        <v>179</v>
      </c>
      <c r="EL108" s="1">
        <v>109</v>
      </c>
      <c r="EM108" s="1">
        <f ca="1">IF(EK108/EL108=INT(EK108/EL108),1,0)</f>
        <v>0</v>
      </c>
      <c r="EN108" s="1">
        <f ca="1">IF(EM108=0,EK108,EK108/EL108)</f>
        <v>179</v>
      </c>
      <c r="EO108" s="1">
        <v>113</v>
      </c>
      <c r="EP108" s="1">
        <f ca="1">IF(EN108/EO108=INT(EN108/EO108),1,0)</f>
        <v>0</v>
      </c>
      <c r="EQ108" s="1">
        <f ca="1">IF(EP108=0,EN108,EN108/EO108)</f>
        <v>179</v>
      </c>
      <c r="ER108" s="1">
        <v>127</v>
      </c>
      <c r="ES108" s="1">
        <f ca="1">IF(EQ108/ER108=INT(EQ108/ER108),1,0)</f>
        <v>0</v>
      </c>
      <c r="ET108" s="1">
        <f ca="1">IF(ES108=0,EQ108,EQ108/ER108)</f>
        <v>179</v>
      </c>
      <c r="EU108" s="1">
        <v>131</v>
      </c>
      <c r="EV108" s="1">
        <f ca="1">IF(ET108/EU108=INT(ET108/EU108),1,0)</f>
        <v>0</v>
      </c>
      <c r="EW108" s="1">
        <f ca="1">IF(EV108=0,ET108,ET108/EU108)</f>
        <v>179</v>
      </c>
      <c r="EX108" s="1">
        <v>137</v>
      </c>
      <c r="EY108" s="1">
        <f ca="1">IF(EW108/EX108=INT(EW108/EX108),1,0)</f>
        <v>0</v>
      </c>
      <c r="EZ108" s="1">
        <f ca="1">IF(EY108=0,EW108,EW108/EX108)</f>
        <v>179</v>
      </c>
      <c r="FA108" s="1">
        <v>139</v>
      </c>
      <c r="FB108" s="1">
        <f ca="1">IF(EZ108/FA108=INT(EZ108/FA108),1,0)</f>
        <v>0</v>
      </c>
      <c r="FC108" s="1">
        <f ca="1">IF(FB108=0,EZ108,EZ108/FA108)</f>
        <v>179</v>
      </c>
      <c r="FD108" s="1">
        <v>149</v>
      </c>
      <c r="FE108" s="1">
        <f ca="1">IF(FC108/FD108=INT(FC108/FD108),1,0)</f>
        <v>0</v>
      </c>
      <c r="FF108" s="1">
        <f ca="1">IF(FE108=0,FC108,FC108/FD108)</f>
        <v>179</v>
      </c>
      <c r="FG108" s="1"/>
      <c r="FH108" s="1">
        <f ca="1">8*AF108+4*AI108+2*AL108+AO108</f>
        <v>0</v>
      </c>
      <c r="FI108" s="1">
        <f ca="1">4*AR108+2*AU108+AX108</f>
        <v>1</v>
      </c>
      <c r="FJ108" s="1">
        <f ca="1">2*BA108+BD108</f>
        <v>0</v>
      </c>
      <c r="FK108" s="1">
        <f ca="1">2*BG108+BJ108</f>
        <v>0</v>
      </c>
      <c r="FL108" s="1">
        <f ca="1">2*BM108+BP108</f>
        <v>0</v>
      </c>
      <c r="FM108" s="1">
        <f ca="1">2*BS108+BV108</f>
        <v>0</v>
      </c>
      <c r="FN108" s="1">
        <f ca="1">BY108</f>
        <v>0</v>
      </c>
      <c r="FO108" s="1">
        <f ca="1">CB108</f>
        <v>0</v>
      </c>
      <c r="FP108" s="1">
        <f ca="1">CE108</f>
        <v>0</v>
      </c>
      <c r="FQ108" s="1">
        <f ca="1">CH108</f>
        <v>0</v>
      </c>
      <c r="FR108" s="1">
        <f ca="1">CK108</f>
        <v>0</v>
      </c>
      <c r="FS108">
        <f ca="1">CN108</f>
        <v>0</v>
      </c>
      <c r="FT108">
        <f ca="1">CQ108</f>
        <v>0</v>
      </c>
      <c r="FU108">
        <f ca="1">CT108</f>
        <v>0</v>
      </c>
      <c r="FV108">
        <f ca="1">CW108</f>
        <v>0</v>
      </c>
      <c r="FW108">
        <f ca="1">CZ108</f>
        <v>0</v>
      </c>
      <c r="FX108">
        <f ca="1">DC108</f>
        <v>0</v>
      </c>
      <c r="FY108">
        <f ca="1">DF108</f>
        <v>0</v>
      </c>
      <c r="FZ108">
        <f ca="1">DI108</f>
        <v>0</v>
      </c>
      <c r="GA108">
        <f ca="1">DL108</f>
        <v>0</v>
      </c>
      <c r="GB108">
        <f ca="1">DO108</f>
        <v>0</v>
      </c>
      <c r="GC108">
        <f ca="1">DR108</f>
        <v>0</v>
      </c>
      <c r="GD108">
        <f ca="1">DU108</f>
        <v>0</v>
      </c>
      <c r="GE108">
        <f ca="1">DX108</f>
        <v>0</v>
      </c>
      <c r="GF108">
        <f ca="1">EA108</f>
        <v>0</v>
      </c>
      <c r="GG108">
        <f ca="1">ED108</f>
        <v>0</v>
      </c>
      <c r="GH108">
        <f ca="1">EG108</f>
        <v>0</v>
      </c>
      <c r="GI108">
        <f ca="1">EJ108</f>
        <v>0</v>
      </c>
      <c r="GJ108">
        <f ca="1">EM108</f>
        <v>0</v>
      </c>
      <c r="GK108">
        <f ca="1">EP108</f>
        <v>0</v>
      </c>
      <c r="GL108">
        <f ca="1">ES108</f>
        <v>0</v>
      </c>
      <c r="GM108">
        <f ca="1">EV108</f>
        <v>0</v>
      </c>
      <c r="GN108">
        <f ca="1">EY108</f>
        <v>0</v>
      </c>
      <c r="GO108">
        <f ca="1">FB108</f>
        <v>0</v>
      </c>
      <c r="GP108">
        <f ca="1">FE108</f>
        <v>0</v>
      </c>
      <c r="GQ108">
        <f ca="1">AD108</f>
        <v>537</v>
      </c>
      <c r="GR108">
        <f ca="1">GQ108/GQ111</f>
        <v>179</v>
      </c>
    </row>
    <row r="109" spans="2:221" ht="6" hidden="1" customHeight="1" x14ac:dyDescent="0.25">
      <c r="B109" s="80"/>
      <c r="C109" s="71"/>
      <c r="D109" s="71"/>
      <c r="E109" s="104"/>
      <c r="F109" s="122"/>
      <c r="G109" s="104"/>
      <c r="H109" s="71"/>
      <c r="I109" s="75"/>
      <c r="M109" s="162"/>
      <c r="AB109">
        <f ca="1">AB108+INT(AC108/AC109)</f>
        <v>3</v>
      </c>
      <c r="AC109" s="1">
        <f ca="1">GU101</f>
        <v>648</v>
      </c>
      <c r="AD109">
        <f ca="1">AC109</f>
        <v>648</v>
      </c>
      <c r="AE109">
        <v>256</v>
      </c>
      <c r="AF109" s="1">
        <f ca="1">IF(AD109/AE109=INT(AD109/AE109),1,0)</f>
        <v>0</v>
      </c>
      <c r="AG109" s="1">
        <f ca="1">IF(AF109=0,AD109,AD109/AE109)</f>
        <v>648</v>
      </c>
      <c r="AH109" s="1">
        <v>16</v>
      </c>
      <c r="AI109" s="1">
        <f ca="1">IF(AG109/AH109=INT(AG109/AH109),1,0)</f>
        <v>0</v>
      </c>
      <c r="AJ109" s="1">
        <f ca="1">IF(AI109=0,AG109,AG109/AH109)</f>
        <v>648</v>
      </c>
      <c r="AK109" s="1">
        <v>4</v>
      </c>
      <c r="AL109" s="1">
        <f ca="1">IF(AJ109/AK109=INT(AJ109/AK109),1,0)</f>
        <v>1</v>
      </c>
      <c r="AM109" s="1">
        <f ca="1">IF(AL109=0,AJ109,AJ109/AK109)</f>
        <v>162</v>
      </c>
      <c r="AN109" s="1">
        <v>2</v>
      </c>
      <c r="AO109" s="1">
        <f ca="1">IF(AM109/AN109=INT(AM109/AN109),1,0)</f>
        <v>1</v>
      </c>
      <c r="AP109" s="1">
        <f ca="1">IF(AO109=0,AM109,AM109/AN109)</f>
        <v>81</v>
      </c>
      <c r="AQ109" s="1">
        <v>81</v>
      </c>
      <c r="AR109" s="1">
        <f ca="1">IF(AP109/AQ109=INT(AP109/AQ109),1,0)</f>
        <v>1</v>
      </c>
      <c r="AS109" s="1">
        <f ca="1">IF(AR109=0,AP109,AP109/AQ109)</f>
        <v>1</v>
      </c>
      <c r="AT109" s="1">
        <v>9</v>
      </c>
      <c r="AU109" s="1">
        <f ca="1">IF(AS109/AT109=INT(AS109/AT109),1,0)</f>
        <v>0</v>
      </c>
      <c r="AV109" s="1">
        <f ca="1">IF(AU109=0,AS109,AS109/AT109)</f>
        <v>1</v>
      </c>
      <c r="AW109" s="1">
        <v>3</v>
      </c>
      <c r="AX109" s="1">
        <f ca="1">IF(AV109/AW109=INT(AV109/AW109),1,0)</f>
        <v>0</v>
      </c>
      <c r="AY109" s="1">
        <f ca="1">IF(AX109=0,AV109,AV109/AW109)</f>
        <v>1</v>
      </c>
      <c r="AZ109" s="1">
        <v>25</v>
      </c>
      <c r="BA109" s="1">
        <f ca="1">IF(AY109/AZ109=INT(AY109/AZ109),1,0)</f>
        <v>0</v>
      </c>
      <c r="BB109" s="1">
        <f ca="1">IF(BA109=0,AY109,AY109/AZ109)</f>
        <v>1</v>
      </c>
      <c r="BC109" s="1">
        <v>5</v>
      </c>
      <c r="BD109" s="1">
        <f ca="1">IF(BB109/BC109=INT(BB109/BC109),1,0)</f>
        <v>0</v>
      </c>
      <c r="BE109" s="1">
        <f ca="1">IF(BD109=0,BB109,BB109/BC109)</f>
        <v>1</v>
      </c>
      <c r="BF109" s="1">
        <v>49</v>
      </c>
      <c r="BG109" s="1">
        <f ca="1">IF(BE109/BF109=INT(BE109/BF109),1,0)</f>
        <v>0</v>
      </c>
      <c r="BH109" s="1">
        <f ca="1">IF(BG109=0,BE109,BE109/BF109)</f>
        <v>1</v>
      </c>
      <c r="BI109" s="1">
        <v>7</v>
      </c>
      <c r="BJ109" s="1">
        <f ca="1">IF(BH109/BI109=INT(BH109/BI109),1,0)</f>
        <v>0</v>
      </c>
      <c r="BK109" s="1">
        <f ca="1">IF(BJ109=0,BH109,BH109/BI109)</f>
        <v>1</v>
      </c>
      <c r="BL109" s="1">
        <v>121</v>
      </c>
      <c r="BM109" s="1">
        <f ca="1">IF(BK109/BL109=INT(BK109/BL109),1,0)</f>
        <v>0</v>
      </c>
      <c r="BN109" s="1">
        <f ca="1">IF(BM109=0,BK109,BK109/BL109)</f>
        <v>1</v>
      </c>
      <c r="BO109" s="1">
        <v>11</v>
      </c>
      <c r="BP109" s="1">
        <f ca="1">IF(BN109/BO109=INT(BN109/BO109),1,0)</f>
        <v>0</v>
      </c>
      <c r="BQ109" s="1">
        <f ca="1">IF(BP109=0,BN109,BN109/BO109)</f>
        <v>1</v>
      </c>
      <c r="BR109" s="1">
        <v>169</v>
      </c>
      <c r="BS109" s="1">
        <f ca="1">IF(BQ109/BR109=INT(BQ109/BR109),1,0)</f>
        <v>0</v>
      </c>
      <c r="BT109" s="1">
        <f ca="1">IF(BS109=0,BQ109,BQ109/BR109)</f>
        <v>1</v>
      </c>
      <c r="BU109" s="1">
        <v>13</v>
      </c>
      <c r="BV109" s="1">
        <f ca="1">IF(BT109/BU109=INT(BT109/BU109),1,0)</f>
        <v>0</v>
      </c>
      <c r="BW109" s="1">
        <f ca="1">IF(BV109=0,BT109,BT109/BU109)</f>
        <v>1</v>
      </c>
      <c r="BX109" s="1">
        <v>17</v>
      </c>
      <c r="BY109" s="1">
        <f ca="1">IF(BW109/BX109=INT(BW109/BX109),1,0)</f>
        <v>0</v>
      </c>
      <c r="BZ109" s="1">
        <f ca="1">IF(BY109=0,BW109,BW109/BX109)</f>
        <v>1</v>
      </c>
      <c r="CA109" s="1">
        <v>19</v>
      </c>
      <c r="CB109" s="1">
        <f ca="1">IF(BZ109/CA109=INT(BZ109/CA109),1,0)</f>
        <v>0</v>
      </c>
      <c r="CC109" s="1">
        <f ca="1">IF(CB109=0,BZ109,BZ109/CA109)</f>
        <v>1</v>
      </c>
      <c r="CD109" s="1">
        <v>23</v>
      </c>
      <c r="CE109" s="1">
        <f ca="1">IF(CC109/CD109=INT(CC109/CD109),1,0)</f>
        <v>0</v>
      </c>
      <c r="CF109" s="1">
        <f ca="1">IF(CE109=0,CC109,CC109/CD109)</f>
        <v>1</v>
      </c>
      <c r="CG109" s="1">
        <v>29</v>
      </c>
      <c r="CH109" s="1">
        <f ca="1">IF(CF109/CG109=INT(CF109/CG109),1,0)</f>
        <v>0</v>
      </c>
      <c r="CI109" s="1">
        <f ca="1">IF(CH109=0,CF109,CF109/CG109)</f>
        <v>1</v>
      </c>
      <c r="CJ109" s="1">
        <v>31</v>
      </c>
      <c r="CK109" s="1">
        <f ca="1">IF(CI109/CJ109=INT(CI109/CJ109),1,0)</f>
        <v>0</v>
      </c>
      <c r="CL109" s="1">
        <f ca="1">IF(CK109=0,CI109,CI109/CJ109)</f>
        <v>1</v>
      </c>
      <c r="CM109" s="1">
        <v>37</v>
      </c>
      <c r="CN109" s="1">
        <f ca="1">IF(CL109/CM109=INT(CL109/CM109),1,0)</f>
        <v>0</v>
      </c>
      <c r="CO109" s="1">
        <f ca="1">IF(CN109=0,CL109,CL109/CM109)</f>
        <v>1</v>
      </c>
      <c r="CP109" s="1">
        <v>41</v>
      </c>
      <c r="CQ109" s="1">
        <f ca="1">IF(CO109/CP109=INT(CO109/CP109),1,0)</f>
        <v>0</v>
      </c>
      <c r="CR109" s="1">
        <f ca="1">IF(CQ109=0,CO109,CO109/CP109)</f>
        <v>1</v>
      </c>
      <c r="CS109" s="1">
        <v>43</v>
      </c>
      <c r="CT109" s="1">
        <f ca="1">IF(CR109/CS109=INT(CR109/CS109),1,0)</f>
        <v>0</v>
      </c>
      <c r="CU109" s="1">
        <f ca="1">IF(CT109=0,CR109,CR109/CS109)</f>
        <v>1</v>
      </c>
      <c r="CV109" s="1">
        <v>47</v>
      </c>
      <c r="CW109" s="1">
        <f ca="1">IF(CU109/CV109=INT(CU109/CV109),1,0)</f>
        <v>0</v>
      </c>
      <c r="CX109" s="1">
        <f ca="1">IF(CW109=0,CU109,CU109/CV109)</f>
        <v>1</v>
      </c>
      <c r="CY109" s="1">
        <v>53</v>
      </c>
      <c r="CZ109" s="1">
        <f ca="1">IF(CX109/CY109=INT(CX109/CY109),1,0)</f>
        <v>0</v>
      </c>
      <c r="DA109" s="1">
        <f ca="1">IF(CZ109=0,CX109,CX109/CY109)</f>
        <v>1</v>
      </c>
      <c r="DB109" s="1">
        <v>59</v>
      </c>
      <c r="DC109" s="1">
        <f ca="1">IF(DA109/DB109=INT(DA109/DB109),1,0)</f>
        <v>0</v>
      </c>
      <c r="DD109" s="1">
        <f ca="1">IF(DC109=0,DA109,DA109/DB109)</f>
        <v>1</v>
      </c>
      <c r="DE109" s="1">
        <v>61</v>
      </c>
      <c r="DF109" s="1">
        <f ca="1">IF(DD109/DE109=INT(DD109/DE109),1,0)</f>
        <v>0</v>
      </c>
      <c r="DG109" s="1">
        <f ca="1">IF(DF109=0,DD109,DD109/DE109)</f>
        <v>1</v>
      </c>
      <c r="DH109" s="1">
        <v>67</v>
      </c>
      <c r="DI109" s="1">
        <f ca="1">IF(DG109/DH109=INT(DG109/DH109),1,0)</f>
        <v>0</v>
      </c>
      <c r="DJ109" s="1">
        <f ca="1">IF(DI109=0,DG109,DG109/DH109)</f>
        <v>1</v>
      </c>
      <c r="DK109" s="1">
        <v>71</v>
      </c>
      <c r="DL109" s="1">
        <f ca="1">IF(DJ109/DK109=INT(DJ109/DK109),1,0)</f>
        <v>0</v>
      </c>
      <c r="DM109" s="1">
        <f ca="1">IF(DL109=0,DJ109,DJ109/DK109)</f>
        <v>1</v>
      </c>
      <c r="DN109" s="1">
        <v>73</v>
      </c>
      <c r="DO109" s="1">
        <f ca="1">IF(DM109/DN109=INT(DM109/DN109),1,0)</f>
        <v>0</v>
      </c>
      <c r="DP109" s="1">
        <f ca="1">IF(DO109=0,DM109,DM109/DN109)</f>
        <v>1</v>
      </c>
      <c r="DQ109" s="1">
        <v>79</v>
      </c>
      <c r="DR109" s="1">
        <f ca="1">IF(DP109/DQ109=INT(DP109/DQ109),1,0)</f>
        <v>0</v>
      </c>
      <c r="DS109" s="1">
        <f ca="1">IF(DR109=0,DP109,DP109/DQ109)</f>
        <v>1</v>
      </c>
      <c r="DT109" s="1">
        <v>83</v>
      </c>
      <c r="DU109" s="1">
        <f ca="1">IF(DS109/DT109=INT(DS109/DT109),1,0)</f>
        <v>0</v>
      </c>
      <c r="DV109" s="1">
        <f ca="1">IF(DU109=0,DS109,DS109/DT109)</f>
        <v>1</v>
      </c>
      <c r="DW109" s="1">
        <v>89</v>
      </c>
      <c r="DX109" s="1">
        <f ca="1">IF(DV109/DW109=INT(DV109/DW109),1,0)</f>
        <v>0</v>
      </c>
      <c r="DY109" s="1">
        <f ca="1">IF(DX109=0,DV109,DV109/DW109)</f>
        <v>1</v>
      </c>
      <c r="DZ109" s="1">
        <v>97</v>
      </c>
      <c r="EA109" s="1">
        <f ca="1">IF(DY109/DZ109=INT(DY109/DZ109),1,0)</f>
        <v>0</v>
      </c>
      <c r="EB109" s="1">
        <f ca="1">IF(EA109=0,DY109,DY109/DZ109)</f>
        <v>1</v>
      </c>
      <c r="EC109" s="1">
        <v>101</v>
      </c>
      <c r="ED109" s="1">
        <f ca="1">IF(EB109/EC109=INT(EB109/EC109),1,0)</f>
        <v>0</v>
      </c>
      <c r="EE109" s="1">
        <f ca="1">IF(ED109=0,EB109,EB109/EC109)</f>
        <v>1</v>
      </c>
      <c r="EF109" s="1">
        <v>103</v>
      </c>
      <c r="EG109" s="1">
        <f ca="1">IF(EE109/EF109=INT(EE109/EF109),1,0)</f>
        <v>0</v>
      </c>
      <c r="EH109" s="1">
        <f ca="1">IF(EG109=0,EE109,EE109/EF109)</f>
        <v>1</v>
      </c>
      <c r="EI109" s="1">
        <v>107</v>
      </c>
      <c r="EJ109" s="1">
        <f ca="1">IF(EH109/EI109=INT(EH109/EI109),1,0)</f>
        <v>0</v>
      </c>
      <c r="EK109" s="1">
        <f ca="1">IF(EJ109=0,EH109,EH109/EI109)</f>
        <v>1</v>
      </c>
      <c r="EL109" s="1">
        <v>109</v>
      </c>
      <c r="EM109" s="1">
        <f ca="1">IF(EK109/EL109=INT(EK109/EL109),1,0)</f>
        <v>0</v>
      </c>
      <c r="EN109" s="1">
        <f ca="1">IF(EM109=0,EK109,EK109/EL109)</f>
        <v>1</v>
      </c>
      <c r="EO109" s="1">
        <v>113</v>
      </c>
      <c r="EP109" s="1">
        <f ca="1">IF(EN109/EO109=INT(EN109/EO109),1,0)</f>
        <v>0</v>
      </c>
      <c r="EQ109" s="1">
        <f ca="1">IF(EP109=0,EN109,EN109/EO109)</f>
        <v>1</v>
      </c>
      <c r="ER109" s="1">
        <v>127</v>
      </c>
      <c r="ES109" s="1">
        <f ca="1">IF(EQ109/ER109=INT(EQ109/ER109),1,0)</f>
        <v>0</v>
      </c>
      <c r="ET109" s="1">
        <f ca="1">IF(ES109=0,EQ109,EQ109/ER109)</f>
        <v>1</v>
      </c>
      <c r="EU109" s="1">
        <v>131</v>
      </c>
      <c r="EV109" s="1">
        <f ca="1">IF(ET109/EU109=INT(ET109/EU109),1,0)</f>
        <v>0</v>
      </c>
      <c r="EW109" s="1">
        <f ca="1">IF(EV109=0,ET109,ET109/EU109)</f>
        <v>1</v>
      </c>
      <c r="EX109" s="1">
        <v>137</v>
      </c>
      <c r="EY109" s="1">
        <f ca="1">IF(EW109/EX109=INT(EW109/EX109),1,0)</f>
        <v>0</v>
      </c>
      <c r="EZ109" s="1">
        <f ca="1">IF(EY109=0,EW109,EW109/EX109)</f>
        <v>1</v>
      </c>
      <c r="FA109" s="1">
        <v>139</v>
      </c>
      <c r="FB109" s="1">
        <f ca="1">IF(EZ109/FA109=INT(EZ109/FA109),1,0)</f>
        <v>0</v>
      </c>
      <c r="FC109" s="1">
        <f ca="1">IF(FB109=0,EZ109,EZ109/FA109)</f>
        <v>1</v>
      </c>
      <c r="FD109" s="1">
        <v>149</v>
      </c>
      <c r="FE109" s="1">
        <f ca="1">IF(FC109/FD109=INT(FC109/FD109),1,0)</f>
        <v>0</v>
      </c>
      <c r="FF109" s="1">
        <f ca="1">IF(FE109=0,FC109,FC109/FD109)</f>
        <v>1</v>
      </c>
      <c r="FG109" s="1"/>
      <c r="FH109" s="1">
        <f ca="1">8*AF109+4*AI109+2*AL109+AO109</f>
        <v>3</v>
      </c>
      <c r="FI109" s="1">
        <f ca="1">4*AR109+2*AU109+AX109</f>
        <v>4</v>
      </c>
      <c r="FJ109" s="1">
        <f ca="1">2*BA109+BD109</f>
        <v>0</v>
      </c>
      <c r="FK109" s="1">
        <f ca="1">2*BG109+BJ109</f>
        <v>0</v>
      </c>
      <c r="FL109" s="1">
        <f ca="1">2*BM109+BP109</f>
        <v>0</v>
      </c>
      <c r="FM109" s="1">
        <f ca="1">2*BS109+BV109</f>
        <v>0</v>
      </c>
      <c r="FN109" s="1">
        <f ca="1">BY109</f>
        <v>0</v>
      </c>
      <c r="FO109" s="1">
        <f ca="1">CB109</f>
        <v>0</v>
      </c>
      <c r="FP109" s="1">
        <f ca="1">CE109</f>
        <v>0</v>
      </c>
      <c r="FQ109" s="1">
        <f ca="1">CH109</f>
        <v>0</v>
      </c>
      <c r="FR109" s="1">
        <f ca="1">CK109</f>
        <v>0</v>
      </c>
      <c r="FS109">
        <f ca="1">CN109</f>
        <v>0</v>
      </c>
      <c r="FT109">
        <f ca="1">CQ109</f>
        <v>0</v>
      </c>
      <c r="FU109">
        <f ca="1">CT109</f>
        <v>0</v>
      </c>
      <c r="FV109">
        <f ca="1">CW109</f>
        <v>0</v>
      </c>
      <c r="FW109">
        <f ca="1">CZ109</f>
        <v>0</v>
      </c>
      <c r="FX109">
        <f ca="1">DC109</f>
        <v>0</v>
      </c>
      <c r="FY109">
        <f ca="1">DF109</f>
        <v>0</v>
      </c>
      <c r="FZ109">
        <f ca="1">DI109</f>
        <v>0</v>
      </c>
      <c r="GA109">
        <f ca="1">DL109</f>
        <v>0</v>
      </c>
      <c r="GB109">
        <f ca="1">DO109</f>
        <v>0</v>
      </c>
      <c r="GC109">
        <f ca="1">DR109</f>
        <v>0</v>
      </c>
      <c r="GD109">
        <f ca="1">DU109</f>
        <v>0</v>
      </c>
      <c r="GE109">
        <f ca="1">DX109</f>
        <v>0</v>
      </c>
      <c r="GF109">
        <f ca="1">EA109</f>
        <v>0</v>
      </c>
      <c r="GG109">
        <f ca="1">ED109</f>
        <v>0</v>
      </c>
      <c r="GH109">
        <f ca="1">EG109</f>
        <v>0</v>
      </c>
      <c r="GI109">
        <f ca="1">EJ109</f>
        <v>0</v>
      </c>
      <c r="GJ109">
        <f ca="1">EM109</f>
        <v>0</v>
      </c>
      <c r="GK109">
        <f ca="1">EP109</f>
        <v>0</v>
      </c>
      <c r="GL109">
        <f ca="1">ES109</f>
        <v>0</v>
      </c>
      <c r="GM109">
        <f ca="1">EV109</f>
        <v>0</v>
      </c>
      <c r="GN109">
        <f ca="1">EY109</f>
        <v>0</v>
      </c>
      <c r="GO109">
        <f ca="1">FB109</f>
        <v>0</v>
      </c>
      <c r="GP109">
        <f ca="1">FE109</f>
        <v>0</v>
      </c>
      <c r="GQ109">
        <f ca="1">AD109</f>
        <v>648</v>
      </c>
      <c r="GR109">
        <f ca="1">GQ109/GQ111</f>
        <v>216</v>
      </c>
    </row>
    <row r="110" spans="2:221" ht="6" hidden="1" customHeight="1" x14ac:dyDescent="0.25">
      <c r="B110" s="80"/>
      <c r="C110" s="71"/>
      <c r="D110" s="71"/>
      <c r="E110" s="104"/>
      <c r="F110" s="122"/>
      <c r="G110" s="104"/>
      <c r="H110" s="71"/>
      <c r="I110" s="75"/>
      <c r="M110" s="162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>
        <f t="shared" ref="FH110:GP110" ca="1" si="270">IF(FH108&lt;FH109,FH108,FH109)</f>
        <v>0</v>
      </c>
      <c r="FI110" s="1">
        <f t="shared" ca="1" si="270"/>
        <v>1</v>
      </c>
      <c r="FJ110" s="1">
        <f t="shared" ca="1" si="270"/>
        <v>0</v>
      </c>
      <c r="FK110" s="1">
        <f t="shared" ca="1" si="270"/>
        <v>0</v>
      </c>
      <c r="FL110" s="1">
        <f t="shared" ca="1" si="270"/>
        <v>0</v>
      </c>
      <c r="FM110" s="1">
        <f t="shared" ca="1" si="270"/>
        <v>0</v>
      </c>
      <c r="FN110" s="1">
        <f t="shared" ca="1" si="270"/>
        <v>0</v>
      </c>
      <c r="FO110" s="1">
        <f t="shared" ca="1" si="270"/>
        <v>0</v>
      </c>
      <c r="FP110" s="1">
        <f t="shared" ca="1" si="270"/>
        <v>0</v>
      </c>
      <c r="FQ110" s="1">
        <f t="shared" ca="1" si="270"/>
        <v>0</v>
      </c>
      <c r="FR110" s="1">
        <f t="shared" ca="1" si="270"/>
        <v>0</v>
      </c>
      <c r="FS110" s="1">
        <f t="shared" ca="1" si="270"/>
        <v>0</v>
      </c>
      <c r="FT110" s="1">
        <f t="shared" ca="1" si="270"/>
        <v>0</v>
      </c>
      <c r="FU110" s="1">
        <f t="shared" ca="1" si="270"/>
        <v>0</v>
      </c>
      <c r="FV110" s="1">
        <f t="shared" ca="1" si="270"/>
        <v>0</v>
      </c>
      <c r="FW110" s="1">
        <f t="shared" ca="1" si="270"/>
        <v>0</v>
      </c>
      <c r="FX110" s="1">
        <f t="shared" ca="1" si="270"/>
        <v>0</v>
      </c>
      <c r="FY110" s="1">
        <f t="shared" ca="1" si="270"/>
        <v>0</v>
      </c>
      <c r="FZ110" s="1">
        <f t="shared" ca="1" si="270"/>
        <v>0</v>
      </c>
      <c r="GA110" s="1">
        <f t="shared" ca="1" si="270"/>
        <v>0</v>
      </c>
      <c r="GB110" s="1">
        <f t="shared" ca="1" si="270"/>
        <v>0</v>
      </c>
      <c r="GC110" s="1">
        <f t="shared" ca="1" si="270"/>
        <v>0</v>
      </c>
      <c r="GD110" s="1">
        <f t="shared" ca="1" si="270"/>
        <v>0</v>
      </c>
      <c r="GE110" s="1">
        <f t="shared" ca="1" si="270"/>
        <v>0</v>
      </c>
      <c r="GF110" s="1">
        <f t="shared" ca="1" si="270"/>
        <v>0</v>
      </c>
      <c r="GG110" s="1">
        <f t="shared" ca="1" si="270"/>
        <v>0</v>
      </c>
      <c r="GH110" s="1">
        <f t="shared" ca="1" si="270"/>
        <v>0</v>
      </c>
      <c r="GI110" s="1">
        <f t="shared" ca="1" si="270"/>
        <v>0</v>
      </c>
      <c r="GJ110" s="1">
        <f t="shared" ca="1" si="270"/>
        <v>0</v>
      </c>
      <c r="GK110" s="1">
        <f t="shared" ca="1" si="270"/>
        <v>0</v>
      </c>
      <c r="GL110" s="1">
        <f t="shared" ca="1" si="270"/>
        <v>0</v>
      </c>
      <c r="GM110" s="1">
        <f t="shared" ca="1" si="270"/>
        <v>0</v>
      </c>
      <c r="GN110" s="1">
        <f t="shared" ca="1" si="270"/>
        <v>0</v>
      </c>
      <c r="GO110" s="1">
        <f t="shared" ca="1" si="270"/>
        <v>0</v>
      </c>
      <c r="GP110" s="1">
        <f t="shared" ca="1" si="270"/>
        <v>0</v>
      </c>
    </row>
    <row r="111" spans="2:221" ht="6" hidden="1" customHeight="1" x14ac:dyDescent="0.25">
      <c r="B111" s="80"/>
      <c r="C111" s="71"/>
      <c r="D111" s="71"/>
      <c r="E111" s="104"/>
      <c r="F111" s="122"/>
      <c r="G111" s="104"/>
      <c r="H111" s="71"/>
      <c r="I111" s="75"/>
      <c r="M111" s="162"/>
      <c r="AC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>
        <f ca="1">FH$3^FH110</f>
        <v>1</v>
      </c>
      <c r="FI111">
        <f t="shared" ref="FI111:GP111" ca="1" si="271">FI$3^FI110*FH111</f>
        <v>3</v>
      </c>
      <c r="FJ111">
        <f t="shared" ca="1" si="271"/>
        <v>3</v>
      </c>
      <c r="FK111">
        <f t="shared" ca="1" si="271"/>
        <v>3</v>
      </c>
      <c r="FL111">
        <f t="shared" ca="1" si="271"/>
        <v>3</v>
      </c>
      <c r="FM111">
        <f t="shared" ca="1" si="271"/>
        <v>3</v>
      </c>
      <c r="FN111">
        <f t="shared" ca="1" si="271"/>
        <v>3</v>
      </c>
      <c r="FO111">
        <f t="shared" ca="1" si="271"/>
        <v>3</v>
      </c>
      <c r="FP111">
        <f t="shared" ca="1" si="271"/>
        <v>3</v>
      </c>
      <c r="FQ111">
        <f t="shared" ca="1" si="271"/>
        <v>3</v>
      </c>
      <c r="FR111">
        <f t="shared" ca="1" si="271"/>
        <v>3</v>
      </c>
      <c r="FS111">
        <f t="shared" ca="1" si="271"/>
        <v>3</v>
      </c>
      <c r="FT111">
        <f t="shared" ca="1" si="271"/>
        <v>3</v>
      </c>
      <c r="FU111">
        <f t="shared" ca="1" si="271"/>
        <v>3</v>
      </c>
      <c r="FV111">
        <f t="shared" ca="1" si="271"/>
        <v>3</v>
      </c>
      <c r="FW111">
        <f t="shared" ca="1" si="271"/>
        <v>3</v>
      </c>
      <c r="FX111">
        <f t="shared" ca="1" si="271"/>
        <v>3</v>
      </c>
      <c r="FY111">
        <f t="shared" ca="1" si="271"/>
        <v>3</v>
      </c>
      <c r="FZ111">
        <f t="shared" ca="1" si="271"/>
        <v>3</v>
      </c>
      <c r="GA111">
        <f t="shared" ca="1" si="271"/>
        <v>3</v>
      </c>
      <c r="GB111">
        <f t="shared" ca="1" si="271"/>
        <v>3</v>
      </c>
      <c r="GC111">
        <f t="shared" ca="1" si="271"/>
        <v>3</v>
      </c>
      <c r="GD111">
        <f t="shared" ca="1" si="271"/>
        <v>3</v>
      </c>
      <c r="GE111">
        <f t="shared" ca="1" si="271"/>
        <v>3</v>
      </c>
      <c r="GF111">
        <f t="shared" ca="1" si="271"/>
        <v>3</v>
      </c>
      <c r="GG111">
        <f t="shared" ca="1" si="271"/>
        <v>3</v>
      </c>
      <c r="GH111">
        <f t="shared" ca="1" si="271"/>
        <v>3</v>
      </c>
      <c r="GI111">
        <f t="shared" ca="1" si="271"/>
        <v>3</v>
      </c>
      <c r="GJ111">
        <f t="shared" ca="1" si="271"/>
        <v>3</v>
      </c>
      <c r="GK111">
        <f t="shared" ca="1" si="271"/>
        <v>3</v>
      </c>
      <c r="GL111">
        <f t="shared" ca="1" si="271"/>
        <v>3</v>
      </c>
      <c r="GM111">
        <f t="shared" ca="1" si="271"/>
        <v>3</v>
      </c>
      <c r="GN111">
        <f t="shared" ca="1" si="271"/>
        <v>3</v>
      </c>
      <c r="GO111">
        <f t="shared" ca="1" si="271"/>
        <v>3</v>
      </c>
      <c r="GP111">
        <f t="shared" ca="1" si="271"/>
        <v>3</v>
      </c>
      <c r="GQ111">
        <f ca="1">GP111</f>
        <v>3</v>
      </c>
    </row>
    <row r="112" spans="2:221" ht="8.25" customHeight="1" x14ac:dyDescent="0.25">
      <c r="B112" s="80"/>
      <c r="C112" s="71"/>
      <c r="D112" s="71"/>
      <c r="E112" s="104"/>
      <c r="F112" s="122"/>
      <c r="G112" s="104"/>
      <c r="H112" s="71"/>
      <c r="I112" s="75"/>
      <c r="M112" s="162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</row>
    <row r="113" spans="2:221" ht="19.5" customHeight="1" thickBot="1" x14ac:dyDescent="0.3">
      <c r="B113" s="71" t="str">
        <f ca="1">HD113</f>
        <v>6  42/43  –  2/5</v>
      </c>
      <c r="C113" s="71"/>
      <c r="D113" s="71"/>
      <c r="E113" s="104" t="s">
        <v>1</v>
      </c>
      <c r="F113" s="146" t="str">
        <f ca="1">HM113</f>
        <v>6  124/215</v>
      </c>
      <c r="G113" s="101"/>
      <c r="H113" s="71"/>
      <c r="I113" s="75">
        <f>INT((R113+K113)*1.3)</f>
        <v>6</v>
      </c>
      <c r="K113" s="147">
        <v>0</v>
      </c>
      <c r="M113" s="164" t="s">
        <v>355</v>
      </c>
      <c r="N113" s="149" t="s">
        <v>356</v>
      </c>
      <c r="Q113" s="147">
        <f>Q100+1</f>
        <v>9</v>
      </c>
      <c r="R113" s="147">
        <f>INT(0.5+(R$2/19*(Q113-1)))+O$2</f>
        <v>5</v>
      </c>
      <c r="T113">
        <f>R113</f>
        <v>5</v>
      </c>
      <c r="U113">
        <f>IF(R113=2,1,IF(R113=3,1,IF(R113=4,2,IF(R113=5,4,IF(R113=6,7,IF(R113=7,11,IF(R113=8,20,IF(R113=9,30,50))))))))</f>
        <v>4</v>
      </c>
      <c r="V113">
        <f>IF(R113=2,2,IF(R113=3,3,IF(R113=4,5,IF(R113=5,9,IF(R113=6,20,IF(R113=7,35,IF(R113=8,60,IF(R113=9,100,150))))))))</f>
        <v>9</v>
      </c>
      <c r="W113">
        <f>IF(R113=2,5,IF(R113=3,7,IF(R113=4,9,IF(R113=5,14,IF(R113=6,19,IF(R113=7,24,IF(R113=8,29,IF(R113=9,34,39))))))))</f>
        <v>14</v>
      </c>
      <c r="X113">
        <f>IF(R113=2,9,IF(R113=3,19,IF(R113=4,29,IF(R113=5,44,IF(R113=6,54,IF(R113=7,69,IF(R113=8,84,IF(R113=9,99,124))))))))</f>
        <v>44</v>
      </c>
      <c r="Y113">
        <f>IF(R113=2,6,IF(R113=3,8,IF(R113=4,10,IF(R113=5,15,IF(R113=6,20,IF(R113=7,25,IF(R113=8,30,IF(R113=9,35,40))))))))</f>
        <v>15</v>
      </c>
      <c r="Z113">
        <f>IF(R113=2,10,IF(R113=3,20,IF(R113=4,30,IF(R113=5,45,IF(R113=6,55,IF(R113=7,70,IF(R113=8,85,IF(R113=9,100,125))))))))</f>
        <v>45</v>
      </c>
      <c r="AA113" t="s">
        <v>21</v>
      </c>
      <c r="AB113" s="1">
        <f ca="1">INT((RAND()*(V113-(AB117+1))+AB117+1))</f>
        <v>6</v>
      </c>
      <c r="AC113" s="1">
        <f ca="1">INT((RAND()*(X113-W113+1)+W113))</f>
        <v>42</v>
      </c>
      <c r="AD113">
        <f ca="1">AC113-AC114*(AB114-AB113)</f>
        <v>42</v>
      </c>
      <c r="AE113">
        <v>256</v>
      </c>
      <c r="AF113" s="1">
        <f ca="1">IF(AD113/AE113=INT(AD113/AE113),1,0)</f>
        <v>0</v>
      </c>
      <c r="AG113" s="1">
        <f ca="1">IF(AF113=0,AD113,AD113/AE113)</f>
        <v>42</v>
      </c>
      <c r="AH113" s="1">
        <v>16</v>
      </c>
      <c r="AI113" s="1">
        <f ca="1">IF(AG113/AH113=INT(AG113/AH113),1,0)</f>
        <v>0</v>
      </c>
      <c r="AJ113" s="1">
        <f ca="1">IF(AI113=0,AG113,AG113/AH113)</f>
        <v>42</v>
      </c>
      <c r="AK113" s="1">
        <v>4</v>
      </c>
      <c r="AL113" s="1">
        <f ca="1">IF(AJ113/AK113=INT(AJ113/AK113),1,0)</f>
        <v>0</v>
      </c>
      <c r="AM113" s="1">
        <f ca="1">IF(AL113=0,AJ113,AJ113/AK113)</f>
        <v>42</v>
      </c>
      <c r="AN113" s="1">
        <v>2</v>
      </c>
      <c r="AO113" s="1">
        <f ca="1">IF(AM113/AN113=INT(AM113/AN113),1,0)</f>
        <v>1</v>
      </c>
      <c r="AP113" s="1">
        <f ca="1">IF(AO113=0,AM113,AM113/AN113)</f>
        <v>21</v>
      </c>
      <c r="AQ113" s="1">
        <v>81</v>
      </c>
      <c r="AR113" s="1">
        <f ca="1">IF(AP113/AQ113=INT(AP113/AQ113),1,0)</f>
        <v>0</v>
      </c>
      <c r="AS113" s="1">
        <f ca="1">IF(AR113=0,AP113,AP113/AQ113)</f>
        <v>21</v>
      </c>
      <c r="AT113" s="1">
        <v>9</v>
      </c>
      <c r="AU113" s="1">
        <f ca="1">IF(AS113/AT113=INT(AS113/AT113),1,0)</f>
        <v>0</v>
      </c>
      <c r="AV113" s="1">
        <f ca="1">IF(AU113=0,AS113,AS113/AT113)</f>
        <v>21</v>
      </c>
      <c r="AW113" s="1">
        <v>3</v>
      </c>
      <c r="AX113" s="1">
        <f ca="1">IF(AV113/AW113=INT(AV113/AW113),1,0)</f>
        <v>1</v>
      </c>
      <c r="AY113" s="1">
        <f ca="1">IF(AX113=0,AV113,AV113/AW113)</f>
        <v>7</v>
      </c>
      <c r="AZ113" s="1">
        <v>25</v>
      </c>
      <c r="BA113" s="1">
        <f ca="1">IF(AY113/AZ113=INT(AY113/AZ113),1,0)</f>
        <v>0</v>
      </c>
      <c r="BB113" s="1">
        <f ca="1">IF(BA113=0,AY113,AY113/AZ113)</f>
        <v>7</v>
      </c>
      <c r="BC113" s="1">
        <v>5</v>
      </c>
      <c r="BD113" s="1">
        <f ca="1">IF(BB113/BC113=INT(BB113/BC113),1,0)</f>
        <v>0</v>
      </c>
      <c r="BE113" s="1">
        <f ca="1">IF(BD113=0,BB113,BB113/BC113)</f>
        <v>7</v>
      </c>
      <c r="BF113" s="1">
        <v>49</v>
      </c>
      <c r="BG113" s="1">
        <f ca="1">IF(BE113/BF113=INT(BE113/BF113),1,0)</f>
        <v>0</v>
      </c>
      <c r="BH113" s="1">
        <f ca="1">IF(BG113=0,BE113,BE113/BF113)</f>
        <v>7</v>
      </c>
      <c r="BI113" s="1">
        <v>7</v>
      </c>
      <c r="BJ113" s="1">
        <f ca="1">IF(BH113/BI113=INT(BH113/BI113),1,0)</f>
        <v>1</v>
      </c>
      <c r="BK113" s="1">
        <f ca="1">IF(BJ113=0,BH113,BH113/BI113)</f>
        <v>1</v>
      </c>
      <c r="BL113" s="1">
        <v>121</v>
      </c>
      <c r="BM113" s="1">
        <f ca="1">IF(BK113/BL113=INT(BK113/BL113),1,0)</f>
        <v>0</v>
      </c>
      <c r="BN113" s="1">
        <f ca="1">IF(BM113=0,BK113,BK113/BL113)</f>
        <v>1</v>
      </c>
      <c r="BO113" s="1">
        <v>11</v>
      </c>
      <c r="BP113" s="1">
        <f ca="1">IF(BN113/BO113=INT(BN113/BO113),1,0)</f>
        <v>0</v>
      </c>
      <c r="BQ113" s="1">
        <f ca="1">IF(BP113=0,BN113,BN113/BO113)</f>
        <v>1</v>
      </c>
      <c r="BR113" s="1">
        <v>169</v>
      </c>
      <c r="BS113" s="1">
        <f ca="1">IF(BQ113/BR113=INT(BQ113/BR113),1,0)</f>
        <v>0</v>
      </c>
      <c r="BT113" s="1">
        <f ca="1">IF(BS113=0,BQ113,BQ113/BR113)</f>
        <v>1</v>
      </c>
      <c r="BU113" s="1">
        <v>13</v>
      </c>
      <c r="BV113" s="1">
        <f ca="1">IF(BT113/BU113=INT(BT113/BU113),1,0)</f>
        <v>0</v>
      </c>
      <c r="BW113" s="1">
        <f ca="1">IF(BV113=0,BT113,BT113/BU113)</f>
        <v>1</v>
      </c>
      <c r="BX113" s="1">
        <v>17</v>
      </c>
      <c r="BY113" s="1">
        <f ca="1">IF(BW113/BX113=INT(BW113/BX113),1,0)</f>
        <v>0</v>
      </c>
      <c r="BZ113" s="1">
        <f ca="1">IF(BY113=0,BW113,BW113/BX113)</f>
        <v>1</v>
      </c>
      <c r="CA113" s="1">
        <v>19</v>
      </c>
      <c r="CB113" s="1">
        <f ca="1">IF(BZ113/CA113=INT(BZ113/CA113),1,0)</f>
        <v>0</v>
      </c>
      <c r="CC113" s="1">
        <f ca="1">IF(CB113=0,BZ113,BZ113/CA113)</f>
        <v>1</v>
      </c>
      <c r="CD113" s="1">
        <v>23</v>
      </c>
      <c r="CE113" s="1">
        <f ca="1">IF(CC113/CD113=INT(CC113/CD113),1,0)</f>
        <v>0</v>
      </c>
      <c r="CF113" s="1">
        <f ca="1">IF(CE113=0,CC113,CC113/CD113)</f>
        <v>1</v>
      </c>
      <c r="CG113" s="1">
        <v>29</v>
      </c>
      <c r="CH113" s="1">
        <f ca="1">IF(CF113/CG113=INT(CF113/CG113),1,0)</f>
        <v>0</v>
      </c>
      <c r="CI113" s="1">
        <f ca="1">IF(CH113=0,CF113,CF113/CG113)</f>
        <v>1</v>
      </c>
      <c r="CJ113" s="1">
        <v>31</v>
      </c>
      <c r="CK113" s="1">
        <f ca="1">IF(CI113/CJ113=INT(CI113/CJ113),1,0)</f>
        <v>0</v>
      </c>
      <c r="CL113" s="1">
        <f ca="1">IF(CK113=0,CI113,CI113/CJ113)</f>
        <v>1</v>
      </c>
      <c r="CM113" s="1">
        <v>37</v>
      </c>
      <c r="CN113" s="1">
        <f ca="1">IF(CL113/CM113=INT(CL113/CM113),1,0)</f>
        <v>0</v>
      </c>
      <c r="CO113" s="1">
        <f ca="1">IF(CN113=0,CL113,CL113/CM113)</f>
        <v>1</v>
      </c>
      <c r="CP113" s="1">
        <v>41</v>
      </c>
      <c r="CQ113" s="1">
        <f ca="1">IF(CO113/CP113=INT(CO113/CP113),1,0)</f>
        <v>0</v>
      </c>
      <c r="CR113" s="1">
        <f ca="1">IF(CQ113=0,CO113,CO113/CP113)</f>
        <v>1</v>
      </c>
      <c r="CS113" s="1">
        <v>43</v>
      </c>
      <c r="CT113" s="1">
        <f ca="1">IF(CR113/CS113=INT(CR113/CS113),1,0)</f>
        <v>0</v>
      </c>
      <c r="CU113" s="1">
        <f ca="1">IF(CT113=0,CR113,CR113/CS113)</f>
        <v>1</v>
      </c>
      <c r="CV113" s="1">
        <v>47</v>
      </c>
      <c r="CW113" s="1">
        <f ca="1">IF(CU113/CV113=INT(CU113/CV113),1,0)</f>
        <v>0</v>
      </c>
      <c r="CX113" s="1">
        <f ca="1">IF(CW113=0,CU113,CU113/CV113)</f>
        <v>1</v>
      </c>
      <c r="CY113" s="1">
        <v>53</v>
      </c>
      <c r="CZ113" s="1">
        <f ca="1">IF(CX113/CY113=INT(CX113/CY113),1,0)</f>
        <v>0</v>
      </c>
      <c r="DA113" s="1">
        <f ca="1">IF(CZ113=0,CX113,CX113/CY113)</f>
        <v>1</v>
      </c>
      <c r="DB113" s="1">
        <v>59</v>
      </c>
      <c r="DC113" s="1">
        <f ca="1">IF(DA113/DB113=INT(DA113/DB113),1,0)</f>
        <v>0</v>
      </c>
      <c r="DD113" s="1">
        <f ca="1">IF(DC113=0,DA113,DA113/DB113)</f>
        <v>1</v>
      </c>
      <c r="DE113" s="1">
        <v>61</v>
      </c>
      <c r="DF113" s="1">
        <f ca="1">IF(DD113/DE113=INT(DD113/DE113),1,0)</f>
        <v>0</v>
      </c>
      <c r="DG113" s="1">
        <f ca="1">IF(DF113=0,DD113,DD113/DE113)</f>
        <v>1</v>
      </c>
      <c r="DH113" s="1">
        <v>67</v>
      </c>
      <c r="DI113" s="1">
        <f ca="1">IF(DG113/DH113=INT(DG113/DH113),1,0)</f>
        <v>0</v>
      </c>
      <c r="DJ113" s="1">
        <f ca="1">IF(DI113=0,DG113,DG113/DH113)</f>
        <v>1</v>
      </c>
      <c r="DK113" s="1">
        <v>71</v>
      </c>
      <c r="DL113" s="1">
        <f ca="1">IF(DJ113/DK113=INT(DJ113/DK113),1,0)</f>
        <v>0</v>
      </c>
      <c r="DM113" s="1">
        <f ca="1">IF(DL113=0,DJ113,DJ113/DK113)</f>
        <v>1</v>
      </c>
      <c r="DN113" s="1">
        <v>73</v>
      </c>
      <c r="DO113" s="1">
        <f ca="1">IF(DM113/DN113=INT(DM113/DN113),1,0)</f>
        <v>0</v>
      </c>
      <c r="DP113" s="1">
        <f ca="1">IF(DO113=0,DM113,DM113/DN113)</f>
        <v>1</v>
      </c>
      <c r="DQ113" s="1">
        <v>79</v>
      </c>
      <c r="DR113" s="1">
        <f ca="1">IF(DP113/DQ113=INT(DP113/DQ113),1,0)</f>
        <v>0</v>
      </c>
      <c r="DS113" s="1">
        <f ca="1">IF(DR113=0,DP113,DP113/DQ113)</f>
        <v>1</v>
      </c>
      <c r="DT113" s="1">
        <v>83</v>
      </c>
      <c r="DU113" s="1">
        <f ca="1">IF(DS113/DT113=INT(DS113/DT113),1,0)</f>
        <v>0</v>
      </c>
      <c r="DV113" s="1">
        <f ca="1">IF(DU113=0,DS113,DS113/DT113)</f>
        <v>1</v>
      </c>
      <c r="DW113" s="1">
        <v>89</v>
      </c>
      <c r="DX113" s="1">
        <f ca="1">IF(DV113/DW113=INT(DV113/DW113),1,0)</f>
        <v>0</v>
      </c>
      <c r="DY113" s="1">
        <f ca="1">IF(DX113=0,DV113,DV113/DW113)</f>
        <v>1</v>
      </c>
      <c r="DZ113" s="1">
        <v>97</v>
      </c>
      <c r="EA113" s="1">
        <f ca="1">IF(DY113/DZ113=INT(DY113/DZ113),1,0)</f>
        <v>0</v>
      </c>
      <c r="EB113" s="1">
        <f ca="1">IF(EA113=0,DY113,DY113/DZ113)</f>
        <v>1</v>
      </c>
      <c r="EC113" s="1">
        <v>101</v>
      </c>
      <c r="ED113" s="1">
        <f ca="1">IF(EB113/EC113=INT(EB113/EC113),1,0)</f>
        <v>0</v>
      </c>
      <c r="EE113" s="1">
        <f ca="1">IF(ED113=0,EB113,EB113/EC113)</f>
        <v>1</v>
      </c>
      <c r="EF113" s="1">
        <v>103</v>
      </c>
      <c r="EG113" s="1">
        <f ca="1">IF(EE113/EF113=INT(EE113/EF113),1,0)</f>
        <v>0</v>
      </c>
      <c r="EH113" s="1">
        <f ca="1">IF(EG113=0,EE113,EE113/EF113)</f>
        <v>1</v>
      </c>
      <c r="EI113" s="1">
        <v>107</v>
      </c>
      <c r="EJ113" s="1">
        <f ca="1">IF(EH113/EI113=INT(EH113/EI113),1,0)</f>
        <v>0</v>
      </c>
      <c r="EK113" s="1">
        <f ca="1">IF(EJ113=0,EH113,EH113/EI113)</f>
        <v>1</v>
      </c>
      <c r="EL113" s="1">
        <v>109</v>
      </c>
      <c r="EM113" s="1">
        <f ca="1">IF(EK113/EL113=INT(EK113/EL113),1,0)</f>
        <v>0</v>
      </c>
      <c r="EN113" s="1">
        <f ca="1">IF(EM113=0,EK113,EK113/EL113)</f>
        <v>1</v>
      </c>
      <c r="EO113" s="1">
        <v>113</v>
      </c>
      <c r="EP113" s="1">
        <f ca="1">IF(EN113/EO113=INT(EN113/EO113),1,0)</f>
        <v>0</v>
      </c>
      <c r="EQ113" s="1">
        <f ca="1">IF(EP113=0,EN113,EN113/EO113)</f>
        <v>1</v>
      </c>
      <c r="ER113" s="1">
        <v>127</v>
      </c>
      <c r="ES113" s="1">
        <f ca="1">IF(EQ113/ER113=INT(EQ113/ER113),1,0)</f>
        <v>0</v>
      </c>
      <c r="ET113" s="1">
        <f ca="1">IF(ES113=0,EQ113,EQ113/ER113)</f>
        <v>1</v>
      </c>
      <c r="EU113" s="1">
        <v>131</v>
      </c>
      <c r="EV113" s="1">
        <f ca="1">IF(ET113/EU113=INT(ET113/EU113),1,0)</f>
        <v>0</v>
      </c>
      <c r="EW113" s="1">
        <f ca="1">IF(EV113=0,ET113,ET113/EU113)</f>
        <v>1</v>
      </c>
      <c r="EX113" s="1">
        <v>137</v>
      </c>
      <c r="EY113" s="1">
        <f ca="1">IF(EW113/EX113=INT(EW113/EX113),1,0)</f>
        <v>0</v>
      </c>
      <c r="EZ113" s="1">
        <f ca="1">IF(EY113=0,EW113,EW113/EX113)</f>
        <v>1</v>
      </c>
      <c r="FA113" s="1">
        <v>139</v>
      </c>
      <c r="FB113" s="1">
        <f ca="1">IF(EZ113/FA113=INT(EZ113/FA113),1,0)</f>
        <v>0</v>
      </c>
      <c r="FC113" s="1">
        <f ca="1">IF(FB113=0,EZ113,EZ113/FA113)</f>
        <v>1</v>
      </c>
      <c r="FD113" s="1">
        <v>149</v>
      </c>
      <c r="FE113" s="1">
        <f ca="1">IF(FC113/FD113=INT(FC113/FD113),1,0)</f>
        <v>0</v>
      </c>
      <c r="FF113" s="1">
        <f ca="1">IF(FE113=0,FC113,FC113/FD113)</f>
        <v>1</v>
      </c>
      <c r="FG113" s="1"/>
      <c r="FH113" s="1">
        <f ca="1">8*AF113+4*AI113+2*AL113+AO113</f>
        <v>1</v>
      </c>
      <c r="FI113" s="1">
        <f ca="1">4*AR113+2*AU113+AX113</f>
        <v>1</v>
      </c>
      <c r="FJ113" s="1">
        <f ca="1">2*BA113+BD113</f>
        <v>0</v>
      </c>
      <c r="FK113" s="1">
        <f ca="1">2*BG113+BJ113</f>
        <v>1</v>
      </c>
      <c r="FL113" s="1">
        <f ca="1">2*BM113+BP113</f>
        <v>0</v>
      </c>
      <c r="FM113" s="1">
        <f ca="1">2*BS113+BV113</f>
        <v>0</v>
      </c>
      <c r="FN113" s="1">
        <f ca="1">BY113</f>
        <v>0</v>
      </c>
      <c r="FO113" s="1">
        <f ca="1">CB113</f>
        <v>0</v>
      </c>
      <c r="FP113" s="1">
        <f ca="1">CE113</f>
        <v>0</v>
      </c>
      <c r="FQ113" s="1">
        <f ca="1">CH113</f>
        <v>0</v>
      </c>
      <c r="FR113" s="1">
        <f ca="1">CK113</f>
        <v>0</v>
      </c>
      <c r="FS113">
        <f ca="1">CN113</f>
        <v>0</v>
      </c>
      <c r="FT113">
        <f ca="1">CQ113</f>
        <v>0</v>
      </c>
      <c r="FU113">
        <f ca="1">CT113</f>
        <v>0</v>
      </c>
      <c r="FV113">
        <f ca="1">CW113</f>
        <v>0</v>
      </c>
      <c r="FW113">
        <f ca="1">CZ113</f>
        <v>0</v>
      </c>
      <c r="FX113">
        <f ca="1">DC113</f>
        <v>0</v>
      </c>
      <c r="FY113">
        <f ca="1">DF113</f>
        <v>0</v>
      </c>
      <c r="FZ113">
        <f ca="1">DI113</f>
        <v>0</v>
      </c>
      <c r="GA113">
        <f ca="1">DL113</f>
        <v>0</v>
      </c>
      <c r="GB113">
        <f ca="1">DO113</f>
        <v>0</v>
      </c>
      <c r="GC113">
        <f ca="1">DR113</f>
        <v>0</v>
      </c>
      <c r="GD113">
        <f ca="1">DU113</f>
        <v>0</v>
      </c>
      <c r="GE113">
        <f ca="1">DX113</f>
        <v>0</v>
      </c>
      <c r="GF113">
        <f ca="1">EA113</f>
        <v>0</v>
      </c>
      <c r="GG113">
        <f ca="1">ED113</f>
        <v>0</v>
      </c>
      <c r="GH113">
        <f ca="1">EG113</f>
        <v>0</v>
      </c>
      <c r="GI113">
        <f ca="1">EJ113</f>
        <v>0</v>
      </c>
      <c r="GJ113">
        <f ca="1">EM113</f>
        <v>0</v>
      </c>
      <c r="GK113">
        <f ca="1">EP113</f>
        <v>0</v>
      </c>
      <c r="GL113">
        <f ca="1">ES113</f>
        <v>0</v>
      </c>
      <c r="GM113">
        <f ca="1">EV113</f>
        <v>0</v>
      </c>
      <c r="GN113">
        <f ca="1">EY113</f>
        <v>0</v>
      </c>
      <c r="GO113">
        <f ca="1">FB113</f>
        <v>0</v>
      </c>
      <c r="GP113">
        <f ca="1">FE113</f>
        <v>0</v>
      </c>
      <c r="GQ113">
        <f ca="1">AD113</f>
        <v>42</v>
      </c>
      <c r="GR113">
        <f ca="1">GQ113/GQ116</f>
        <v>42</v>
      </c>
      <c r="GT113">
        <f ca="1">GR113*GR118-GR114*GR117</f>
        <v>124</v>
      </c>
      <c r="GU113">
        <f ca="1">GT113+GR114*GT114*GR118</f>
        <v>124</v>
      </c>
      <c r="GV113" t="s">
        <v>6</v>
      </c>
      <c r="GX113">
        <f ca="1">AB114</f>
        <v>6</v>
      </c>
      <c r="GY113">
        <f ca="1">GR113</f>
        <v>42</v>
      </c>
      <c r="GZ113">
        <f ca="1">GR114</f>
        <v>43</v>
      </c>
      <c r="HA113">
        <f ca="1">AB118</f>
        <v>0</v>
      </c>
      <c r="HB113">
        <f ca="1">GR117</f>
        <v>2</v>
      </c>
      <c r="HC113">
        <f ca="1">GR118</f>
        <v>5</v>
      </c>
      <c r="HD113" t="str">
        <f ca="1">GX113&amp;"  "&amp;GY113&amp;"/"&amp;GZ113&amp;$HD$7&amp;HB113&amp;"/"&amp;HC113</f>
        <v>6  42/43  –  2/5</v>
      </c>
      <c r="HG113">
        <f ca="1">AB122</f>
        <v>6</v>
      </c>
      <c r="HH113">
        <f ca="1">GR121</f>
        <v>124</v>
      </c>
      <c r="HI113">
        <f ca="1">GR122</f>
        <v>215</v>
      </c>
      <c r="HJ113" t="str">
        <f ca="1">HG113&amp;"  "&amp;HH113&amp;"/"&amp;HI113</f>
        <v>6  124/215</v>
      </c>
      <c r="HK113" t="str">
        <f ca="1">"   "&amp;HH113&amp;"/"&amp;HI113</f>
        <v xml:space="preserve">   124/215</v>
      </c>
      <c r="HL113" t="str">
        <f ca="1">HG113&amp;"   "</f>
        <v xml:space="preserve">6   </v>
      </c>
      <c r="HM113" t="str">
        <f ca="1">IF(HG113=0,HK113,IF(HH113=0,HL113,IF(HH113+HG113=0,"0   ",HJ113)))</f>
        <v>6  124/215</v>
      </c>
    </row>
    <row r="114" spans="2:221" ht="6" hidden="1" customHeight="1" thickTop="1" x14ac:dyDescent="0.25">
      <c r="B114" s="80"/>
      <c r="C114" s="71"/>
      <c r="D114" s="71"/>
      <c r="E114" s="104"/>
      <c r="F114" s="122"/>
      <c r="G114" s="104"/>
      <c r="H114" s="71"/>
      <c r="I114" s="75"/>
      <c r="N114" s="148"/>
      <c r="AB114">
        <f ca="1">AB113+INT(AC113/AC114)</f>
        <v>6</v>
      </c>
      <c r="AC114" s="1">
        <f ca="1">IF(Y113&gt;AC113,INT((RAND()*(Z113-Y113+1)+Y113)),INT((RAND()*(Z113-AC113)+AC113+1)))</f>
        <v>43</v>
      </c>
      <c r="AD114">
        <f ca="1">AC114</f>
        <v>43</v>
      </c>
      <c r="AE114">
        <v>256</v>
      </c>
      <c r="AF114" s="1">
        <f ca="1">IF(AD114/AE114=INT(AD114/AE114),1,0)</f>
        <v>0</v>
      </c>
      <c r="AG114" s="1">
        <f ca="1">IF(AF114=0,AD114,AD114/AE114)</f>
        <v>43</v>
      </c>
      <c r="AH114" s="1">
        <v>16</v>
      </c>
      <c r="AI114" s="1">
        <f ca="1">IF(AG114/AH114=INT(AG114/AH114),1,0)</f>
        <v>0</v>
      </c>
      <c r="AJ114" s="1">
        <f ca="1">IF(AI114=0,AG114,AG114/AH114)</f>
        <v>43</v>
      </c>
      <c r="AK114" s="1">
        <v>4</v>
      </c>
      <c r="AL114" s="1">
        <f ca="1">IF(AJ114/AK114=INT(AJ114/AK114),1,0)</f>
        <v>0</v>
      </c>
      <c r="AM114" s="1">
        <f ca="1">IF(AL114=0,AJ114,AJ114/AK114)</f>
        <v>43</v>
      </c>
      <c r="AN114" s="1">
        <v>2</v>
      </c>
      <c r="AO114" s="1">
        <f ca="1">IF(AM114/AN114=INT(AM114/AN114),1,0)</f>
        <v>0</v>
      </c>
      <c r="AP114" s="1">
        <f ca="1">IF(AO114=0,AM114,AM114/AN114)</f>
        <v>43</v>
      </c>
      <c r="AQ114" s="1">
        <v>81</v>
      </c>
      <c r="AR114" s="1">
        <f ca="1">IF(AP114/AQ114=INT(AP114/AQ114),1,0)</f>
        <v>0</v>
      </c>
      <c r="AS114" s="1">
        <f ca="1">IF(AR114=0,AP114,AP114/AQ114)</f>
        <v>43</v>
      </c>
      <c r="AT114" s="1">
        <v>9</v>
      </c>
      <c r="AU114" s="1">
        <f ca="1">IF(AS114/AT114=INT(AS114/AT114),1,0)</f>
        <v>0</v>
      </c>
      <c r="AV114" s="1">
        <f ca="1">IF(AU114=0,AS114,AS114/AT114)</f>
        <v>43</v>
      </c>
      <c r="AW114" s="1">
        <v>3</v>
      </c>
      <c r="AX114" s="1">
        <f ca="1">IF(AV114/AW114=INT(AV114/AW114),1,0)</f>
        <v>0</v>
      </c>
      <c r="AY114" s="1">
        <f ca="1">IF(AX114=0,AV114,AV114/AW114)</f>
        <v>43</v>
      </c>
      <c r="AZ114" s="1">
        <v>25</v>
      </c>
      <c r="BA114" s="1">
        <f ca="1">IF(AY114/AZ114=INT(AY114/AZ114),1,0)</f>
        <v>0</v>
      </c>
      <c r="BB114" s="1">
        <f ca="1">IF(BA114=0,AY114,AY114/AZ114)</f>
        <v>43</v>
      </c>
      <c r="BC114" s="1">
        <v>5</v>
      </c>
      <c r="BD114" s="1">
        <f ca="1">IF(BB114/BC114=INT(BB114/BC114),1,0)</f>
        <v>0</v>
      </c>
      <c r="BE114" s="1">
        <f ca="1">IF(BD114=0,BB114,BB114/BC114)</f>
        <v>43</v>
      </c>
      <c r="BF114" s="1">
        <v>49</v>
      </c>
      <c r="BG114" s="1">
        <f ca="1">IF(BE114/BF114=INT(BE114/BF114),1,0)</f>
        <v>0</v>
      </c>
      <c r="BH114" s="1">
        <f ca="1">IF(BG114=0,BE114,BE114/BF114)</f>
        <v>43</v>
      </c>
      <c r="BI114" s="1">
        <v>7</v>
      </c>
      <c r="BJ114" s="1">
        <f ca="1">IF(BH114/BI114=INT(BH114/BI114),1,0)</f>
        <v>0</v>
      </c>
      <c r="BK114" s="1">
        <f ca="1">IF(BJ114=0,BH114,BH114/BI114)</f>
        <v>43</v>
      </c>
      <c r="BL114" s="1">
        <v>121</v>
      </c>
      <c r="BM114" s="1">
        <f ca="1">IF(BK114/BL114=INT(BK114/BL114),1,0)</f>
        <v>0</v>
      </c>
      <c r="BN114" s="1">
        <f ca="1">IF(BM114=0,BK114,BK114/BL114)</f>
        <v>43</v>
      </c>
      <c r="BO114" s="1">
        <v>11</v>
      </c>
      <c r="BP114" s="1">
        <f ca="1">IF(BN114/BO114=INT(BN114/BO114),1,0)</f>
        <v>0</v>
      </c>
      <c r="BQ114" s="1">
        <f ca="1">IF(BP114=0,BN114,BN114/BO114)</f>
        <v>43</v>
      </c>
      <c r="BR114" s="1">
        <v>169</v>
      </c>
      <c r="BS114" s="1">
        <f ca="1">IF(BQ114/BR114=INT(BQ114/BR114),1,0)</f>
        <v>0</v>
      </c>
      <c r="BT114" s="1">
        <f ca="1">IF(BS114=0,BQ114,BQ114/BR114)</f>
        <v>43</v>
      </c>
      <c r="BU114" s="1">
        <v>13</v>
      </c>
      <c r="BV114" s="1">
        <f ca="1">IF(BT114/BU114=INT(BT114/BU114),1,0)</f>
        <v>0</v>
      </c>
      <c r="BW114" s="1">
        <f ca="1">IF(BV114=0,BT114,BT114/BU114)</f>
        <v>43</v>
      </c>
      <c r="BX114" s="1">
        <v>17</v>
      </c>
      <c r="BY114" s="1">
        <f ca="1">IF(BW114/BX114=INT(BW114/BX114),1,0)</f>
        <v>0</v>
      </c>
      <c r="BZ114" s="1">
        <f ca="1">IF(BY114=0,BW114,BW114/BX114)</f>
        <v>43</v>
      </c>
      <c r="CA114" s="1">
        <v>19</v>
      </c>
      <c r="CB114" s="1">
        <f ca="1">IF(BZ114/CA114=INT(BZ114/CA114),1,0)</f>
        <v>0</v>
      </c>
      <c r="CC114" s="1">
        <f ca="1">IF(CB114=0,BZ114,BZ114/CA114)</f>
        <v>43</v>
      </c>
      <c r="CD114" s="1">
        <v>23</v>
      </c>
      <c r="CE114" s="1">
        <f ca="1">IF(CC114/CD114=INT(CC114/CD114),1,0)</f>
        <v>0</v>
      </c>
      <c r="CF114" s="1">
        <f ca="1">IF(CE114=0,CC114,CC114/CD114)</f>
        <v>43</v>
      </c>
      <c r="CG114" s="1">
        <v>29</v>
      </c>
      <c r="CH114" s="1">
        <f ca="1">IF(CF114/CG114=INT(CF114/CG114),1,0)</f>
        <v>0</v>
      </c>
      <c r="CI114" s="1">
        <f ca="1">IF(CH114=0,CF114,CF114/CG114)</f>
        <v>43</v>
      </c>
      <c r="CJ114" s="1">
        <v>31</v>
      </c>
      <c r="CK114" s="1">
        <f ca="1">IF(CI114/CJ114=INT(CI114/CJ114),1,0)</f>
        <v>0</v>
      </c>
      <c r="CL114" s="1">
        <f ca="1">IF(CK114=0,CI114,CI114/CJ114)</f>
        <v>43</v>
      </c>
      <c r="CM114" s="1">
        <v>37</v>
      </c>
      <c r="CN114" s="1">
        <f ca="1">IF(CL114/CM114=INT(CL114/CM114),1,0)</f>
        <v>0</v>
      </c>
      <c r="CO114" s="1">
        <f ca="1">IF(CN114=0,CL114,CL114/CM114)</f>
        <v>43</v>
      </c>
      <c r="CP114" s="1">
        <v>41</v>
      </c>
      <c r="CQ114" s="1">
        <f ca="1">IF(CO114/CP114=INT(CO114/CP114),1,0)</f>
        <v>0</v>
      </c>
      <c r="CR114" s="1">
        <f ca="1">IF(CQ114=0,CO114,CO114/CP114)</f>
        <v>43</v>
      </c>
      <c r="CS114" s="1">
        <v>43</v>
      </c>
      <c r="CT114" s="1">
        <f ca="1">IF(CR114/CS114=INT(CR114/CS114),1,0)</f>
        <v>1</v>
      </c>
      <c r="CU114" s="1">
        <f ca="1">IF(CT114=0,CR114,CR114/CS114)</f>
        <v>1</v>
      </c>
      <c r="CV114" s="1">
        <v>47</v>
      </c>
      <c r="CW114" s="1">
        <f ca="1">IF(CU114/CV114=INT(CU114/CV114),1,0)</f>
        <v>0</v>
      </c>
      <c r="CX114" s="1">
        <f ca="1">IF(CW114=0,CU114,CU114/CV114)</f>
        <v>1</v>
      </c>
      <c r="CY114" s="1">
        <v>53</v>
      </c>
      <c r="CZ114" s="1">
        <f ca="1">IF(CX114/CY114=INT(CX114/CY114),1,0)</f>
        <v>0</v>
      </c>
      <c r="DA114" s="1">
        <f ca="1">IF(CZ114=0,CX114,CX114/CY114)</f>
        <v>1</v>
      </c>
      <c r="DB114" s="1">
        <v>59</v>
      </c>
      <c r="DC114" s="1">
        <f ca="1">IF(DA114/DB114=INT(DA114/DB114),1,0)</f>
        <v>0</v>
      </c>
      <c r="DD114" s="1">
        <f ca="1">IF(DC114=0,DA114,DA114/DB114)</f>
        <v>1</v>
      </c>
      <c r="DE114" s="1">
        <v>61</v>
      </c>
      <c r="DF114" s="1">
        <f ca="1">IF(DD114/DE114=INT(DD114/DE114),1,0)</f>
        <v>0</v>
      </c>
      <c r="DG114" s="1">
        <f ca="1">IF(DF114=0,DD114,DD114/DE114)</f>
        <v>1</v>
      </c>
      <c r="DH114" s="1">
        <v>67</v>
      </c>
      <c r="DI114" s="1">
        <f ca="1">IF(DG114/DH114=INT(DG114/DH114),1,0)</f>
        <v>0</v>
      </c>
      <c r="DJ114" s="1">
        <f ca="1">IF(DI114=0,DG114,DG114/DH114)</f>
        <v>1</v>
      </c>
      <c r="DK114" s="1">
        <v>71</v>
      </c>
      <c r="DL114" s="1">
        <f ca="1">IF(DJ114/DK114=INT(DJ114/DK114),1,0)</f>
        <v>0</v>
      </c>
      <c r="DM114" s="1">
        <f ca="1">IF(DL114=0,DJ114,DJ114/DK114)</f>
        <v>1</v>
      </c>
      <c r="DN114" s="1">
        <v>73</v>
      </c>
      <c r="DO114" s="1">
        <f ca="1">IF(DM114/DN114=INT(DM114/DN114),1,0)</f>
        <v>0</v>
      </c>
      <c r="DP114" s="1">
        <f ca="1">IF(DO114=0,DM114,DM114/DN114)</f>
        <v>1</v>
      </c>
      <c r="DQ114" s="1">
        <v>79</v>
      </c>
      <c r="DR114" s="1">
        <f ca="1">IF(DP114/DQ114=INT(DP114/DQ114),1,0)</f>
        <v>0</v>
      </c>
      <c r="DS114" s="1">
        <f ca="1">IF(DR114=0,DP114,DP114/DQ114)</f>
        <v>1</v>
      </c>
      <c r="DT114" s="1">
        <v>83</v>
      </c>
      <c r="DU114" s="1">
        <f ca="1">IF(DS114/DT114=INT(DS114/DT114),1,0)</f>
        <v>0</v>
      </c>
      <c r="DV114" s="1">
        <f ca="1">IF(DU114=0,DS114,DS114/DT114)</f>
        <v>1</v>
      </c>
      <c r="DW114" s="1">
        <v>89</v>
      </c>
      <c r="DX114" s="1">
        <f ca="1">IF(DV114/DW114=INT(DV114/DW114),1,0)</f>
        <v>0</v>
      </c>
      <c r="DY114" s="1">
        <f ca="1">IF(DX114=0,DV114,DV114/DW114)</f>
        <v>1</v>
      </c>
      <c r="DZ114" s="1">
        <v>97</v>
      </c>
      <c r="EA114" s="1">
        <f ca="1">IF(DY114/DZ114=INT(DY114/DZ114),1,0)</f>
        <v>0</v>
      </c>
      <c r="EB114" s="1">
        <f ca="1">IF(EA114=0,DY114,DY114/DZ114)</f>
        <v>1</v>
      </c>
      <c r="EC114" s="1">
        <v>101</v>
      </c>
      <c r="ED114" s="1">
        <f ca="1">IF(EB114/EC114=INT(EB114/EC114),1,0)</f>
        <v>0</v>
      </c>
      <c r="EE114" s="1">
        <f ca="1">IF(ED114=0,EB114,EB114/EC114)</f>
        <v>1</v>
      </c>
      <c r="EF114" s="1">
        <v>103</v>
      </c>
      <c r="EG114" s="1">
        <f ca="1">IF(EE114/EF114=INT(EE114/EF114),1,0)</f>
        <v>0</v>
      </c>
      <c r="EH114" s="1">
        <f ca="1">IF(EG114=0,EE114,EE114/EF114)</f>
        <v>1</v>
      </c>
      <c r="EI114" s="1">
        <v>107</v>
      </c>
      <c r="EJ114" s="1">
        <f ca="1">IF(EH114/EI114=INT(EH114/EI114),1,0)</f>
        <v>0</v>
      </c>
      <c r="EK114" s="1">
        <f ca="1">IF(EJ114=0,EH114,EH114/EI114)</f>
        <v>1</v>
      </c>
      <c r="EL114" s="1">
        <v>109</v>
      </c>
      <c r="EM114" s="1">
        <f ca="1">IF(EK114/EL114=INT(EK114/EL114),1,0)</f>
        <v>0</v>
      </c>
      <c r="EN114" s="1">
        <f ca="1">IF(EM114=0,EK114,EK114/EL114)</f>
        <v>1</v>
      </c>
      <c r="EO114" s="1">
        <v>113</v>
      </c>
      <c r="EP114" s="1">
        <f ca="1">IF(EN114/EO114=INT(EN114/EO114),1,0)</f>
        <v>0</v>
      </c>
      <c r="EQ114" s="1">
        <f ca="1">IF(EP114=0,EN114,EN114/EO114)</f>
        <v>1</v>
      </c>
      <c r="ER114" s="1">
        <v>127</v>
      </c>
      <c r="ES114" s="1">
        <f ca="1">IF(EQ114/ER114=INT(EQ114/ER114),1,0)</f>
        <v>0</v>
      </c>
      <c r="ET114" s="1">
        <f ca="1">IF(ES114=0,EQ114,EQ114/ER114)</f>
        <v>1</v>
      </c>
      <c r="EU114" s="1">
        <v>131</v>
      </c>
      <c r="EV114" s="1">
        <f ca="1">IF(ET114/EU114=INT(ET114/EU114),1,0)</f>
        <v>0</v>
      </c>
      <c r="EW114" s="1">
        <f ca="1">IF(EV114=0,ET114,ET114/EU114)</f>
        <v>1</v>
      </c>
      <c r="EX114" s="1">
        <v>137</v>
      </c>
      <c r="EY114" s="1">
        <f ca="1">IF(EW114/EX114=INT(EW114/EX114),1,0)</f>
        <v>0</v>
      </c>
      <c r="EZ114" s="1">
        <f ca="1">IF(EY114=0,EW114,EW114/EX114)</f>
        <v>1</v>
      </c>
      <c r="FA114" s="1">
        <v>139</v>
      </c>
      <c r="FB114" s="1">
        <f ca="1">IF(EZ114/FA114=INT(EZ114/FA114),1,0)</f>
        <v>0</v>
      </c>
      <c r="FC114" s="1">
        <f ca="1">IF(FB114=0,EZ114,EZ114/FA114)</f>
        <v>1</v>
      </c>
      <c r="FD114" s="1">
        <v>149</v>
      </c>
      <c r="FE114" s="1">
        <f ca="1">IF(FC114/FD114=INT(FC114/FD114),1,0)</f>
        <v>0</v>
      </c>
      <c r="FF114" s="1">
        <f ca="1">IF(FE114=0,FC114,FC114/FD114)</f>
        <v>1</v>
      </c>
      <c r="FG114" s="1"/>
      <c r="FH114" s="1">
        <f ca="1">8*AF114+4*AI114+2*AL114+AO114</f>
        <v>0</v>
      </c>
      <c r="FI114" s="1">
        <f ca="1">4*AR114+2*AU114+AX114</f>
        <v>0</v>
      </c>
      <c r="FJ114" s="1">
        <f ca="1">2*BA114+BD114</f>
        <v>0</v>
      </c>
      <c r="FK114" s="1">
        <f ca="1">2*BG114+BJ114</f>
        <v>0</v>
      </c>
      <c r="FL114" s="1">
        <f ca="1">2*BM114+BP114</f>
        <v>0</v>
      </c>
      <c r="FM114" s="1">
        <f ca="1">2*BS114+BV114</f>
        <v>0</v>
      </c>
      <c r="FN114" s="1">
        <f ca="1">BY114</f>
        <v>0</v>
      </c>
      <c r="FO114" s="1">
        <f ca="1">CB114</f>
        <v>0</v>
      </c>
      <c r="FP114" s="1">
        <f ca="1">CE114</f>
        <v>0</v>
      </c>
      <c r="FQ114" s="1">
        <f ca="1">CH114</f>
        <v>0</v>
      </c>
      <c r="FR114" s="1">
        <f ca="1">CK114</f>
        <v>0</v>
      </c>
      <c r="FS114">
        <f ca="1">CN114</f>
        <v>0</v>
      </c>
      <c r="FT114">
        <f ca="1">CQ114</f>
        <v>0</v>
      </c>
      <c r="FU114">
        <f ca="1">CT114</f>
        <v>1</v>
      </c>
      <c r="FV114">
        <f ca="1">CW114</f>
        <v>0</v>
      </c>
      <c r="FW114">
        <f ca="1">CZ114</f>
        <v>0</v>
      </c>
      <c r="FX114">
        <f ca="1">DC114</f>
        <v>0</v>
      </c>
      <c r="FY114">
        <f ca="1">DF114</f>
        <v>0</v>
      </c>
      <c r="FZ114">
        <f ca="1">DI114</f>
        <v>0</v>
      </c>
      <c r="GA114">
        <f ca="1">DL114</f>
        <v>0</v>
      </c>
      <c r="GB114">
        <f ca="1">DO114</f>
        <v>0</v>
      </c>
      <c r="GC114">
        <f ca="1">DR114</f>
        <v>0</v>
      </c>
      <c r="GD114">
        <f ca="1">DU114</f>
        <v>0</v>
      </c>
      <c r="GE114">
        <f ca="1">DX114</f>
        <v>0</v>
      </c>
      <c r="GF114">
        <f ca="1">EA114</f>
        <v>0</v>
      </c>
      <c r="GG114">
        <f ca="1">ED114</f>
        <v>0</v>
      </c>
      <c r="GH114">
        <f ca="1">EG114</f>
        <v>0</v>
      </c>
      <c r="GI114">
        <f ca="1">EJ114</f>
        <v>0</v>
      </c>
      <c r="GJ114">
        <f ca="1">EM114</f>
        <v>0</v>
      </c>
      <c r="GK114">
        <f ca="1">EP114</f>
        <v>0</v>
      </c>
      <c r="GL114">
        <f ca="1">ES114</f>
        <v>0</v>
      </c>
      <c r="GM114">
        <f ca="1">EV114</f>
        <v>0</v>
      </c>
      <c r="GN114">
        <f ca="1">EY114</f>
        <v>0</v>
      </c>
      <c r="GO114">
        <f ca="1">FB114</f>
        <v>0</v>
      </c>
      <c r="GP114">
        <f ca="1">FE114</f>
        <v>0</v>
      </c>
      <c r="GQ114">
        <f ca="1">AD114</f>
        <v>43</v>
      </c>
      <c r="GR114">
        <f ca="1">GQ114/GQ116</f>
        <v>43</v>
      </c>
      <c r="GT114">
        <f ca="1">IF(GT113&lt;0,1,0)</f>
        <v>0</v>
      </c>
      <c r="GU114">
        <f ca="1">GR114*GR118</f>
        <v>215</v>
      </c>
      <c r="GV114" t="s">
        <v>7</v>
      </c>
    </row>
    <row r="115" spans="2:221" ht="5.25" hidden="1" customHeight="1" x14ac:dyDescent="0.25">
      <c r="B115" s="80"/>
      <c r="C115" s="71"/>
      <c r="D115" s="71"/>
      <c r="E115" s="104"/>
      <c r="F115" s="122"/>
      <c r="G115" s="104"/>
      <c r="H115" s="71"/>
      <c r="I115" s="75"/>
      <c r="M115" s="162"/>
      <c r="N115" s="148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>
        <f t="shared" ref="FH115:GP115" ca="1" si="272">IF(FH113&lt;FH114,FH113,FH114)</f>
        <v>0</v>
      </c>
      <c r="FI115" s="1">
        <f t="shared" ca="1" si="272"/>
        <v>0</v>
      </c>
      <c r="FJ115" s="1">
        <f t="shared" ca="1" si="272"/>
        <v>0</v>
      </c>
      <c r="FK115" s="1">
        <f t="shared" ca="1" si="272"/>
        <v>0</v>
      </c>
      <c r="FL115" s="1">
        <f t="shared" ca="1" si="272"/>
        <v>0</v>
      </c>
      <c r="FM115" s="1">
        <f t="shared" ca="1" si="272"/>
        <v>0</v>
      </c>
      <c r="FN115" s="1">
        <f t="shared" ca="1" si="272"/>
        <v>0</v>
      </c>
      <c r="FO115" s="1">
        <f t="shared" ca="1" si="272"/>
        <v>0</v>
      </c>
      <c r="FP115" s="1">
        <f t="shared" ca="1" si="272"/>
        <v>0</v>
      </c>
      <c r="FQ115" s="1">
        <f t="shared" ca="1" si="272"/>
        <v>0</v>
      </c>
      <c r="FR115" s="1">
        <f t="shared" ca="1" si="272"/>
        <v>0</v>
      </c>
      <c r="FS115" s="1">
        <f t="shared" ca="1" si="272"/>
        <v>0</v>
      </c>
      <c r="FT115" s="1">
        <f t="shared" ca="1" si="272"/>
        <v>0</v>
      </c>
      <c r="FU115" s="1">
        <f t="shared" ca="1" si="272"/>
        <v>0</v>
      </c>
      <c r="FV115" s="1">
        <f t="shared" ca="1" si="272"/>
        <v>0</v>
      </c>
      <c r="FW115" s="1">
        <f t="shared" ca="1" si="272"/>
        <v>0</v>
      </c>
      <c r="FX115" s="1">
        <f t="shared" ca="1" si="272"/>
        <v>0</v>
      </c>
      <c r="FY115" s="1">
        <f t="shared" ca="1" si="272"/>
        <v>0</v>
      </c>
      <c r="FZ115" s="1">
        <f t="shared" ca="1" si="272"/>
        <v>0</v>
      </c>
      <c r="GA115" s="1">
        <f t="shared" ca="1" si="272"/>
        <v>0</v>
      </c>
      <c r="GB115" s="1">
        <f t="shared" ca="1" si="272"/>
        <v>0</v>
      </c>
      <c r="GC115" s="1">
        <f t="shared" ca="1" si="272"/>
        <v>0</v>
      </c>
      <c r="GD115" s="1">
        <f t="shared" ca="1" si="272"/>
        <v>0</v>
      </c>
      <c r="GE115" s="1">
        <f t="shared" ca="1" si="272"/>
        <v>0</v>
      </c>
      <c r="GF115" s="1">
        <f t="shared" ca="1" si="272"/>
        <v>0</v>
      </c>
      <c r="GG115" s="1">
        <f t="shared" ca="1" si="272"/>
        <v>0</v>
      </c>
      <c r="GH115" s="1">
        <f t="shared" ca="1" si="272"/>
        <v>0</v>
      </c>
      <c r="GI115" s="1">
        <f t="shared" ca="1" si="272"/>
        <v>0</v>
      </c>
      <c r="GJ115" s="1">
        <f t="shared" ca="1" si="272"/>
        <v>0</v>
      </c>
      <c r="GK115" s="1">
        <f t="shared" ca="1" si="272"/>
        <v>0</v>
      </c>
      <c r="GL115" s="1">
        <f t="shared" ca="1" si="272"/>
        <v>0</v>
      </c>
      <c r="GM115" s="1">
        <f t="shared" ca="1" si="272"/>
        <v>0</v>
      </c>
      <c r="GN115" s="1">
        <f t="shared" ca="1" si="272"/>
        <v>0</v>
      </c>
      <c r="GO115" s="1">
        <f t="shared" ca="1" si="272"/>
        <v>0</v>
      </c>
      <c r="GP115" s="1">
        <f t="shared" ca="1" si="272"/>
        <v>0</v>
      </c>
      <c r="GU115">
        <f ca="1">AB114-AB118-GT114</f>
        <v>6</v>
      </c>
      <c r="GV115" t="s">
        <v>3</v>
      </c>
    </row>
    <row r="116" spans="2:221" ht="6" hidden="1" customHeight="1" x14ac:dyDescent="0.25">
      <c r="B116" s="80"/>
      <c r="C116" s="71"/>
      <c r="D116" s="71"/>
      <c r="E116" s="104"/>
      <c r="F116" s="122"/>
      <c r="G116" s="104"/>
      <c r="H116" s="71"/>
      <c r="I116" s="75"/>
      <c r="M116" s="162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>
        <f ca="1">FH$3^FH115</f>
        <v>1</v>
      </c>
      <c r="FI116">
        <f ca="1">FI$3^FI115*FH116</f>
        <v>1</v>
      </c>
      <c r="FJ116">
        <f t="shared" ref="FJ116" ca="1" si="273">FJ$3^FJ115*FI116</f>
        <v>1</v>
      </c>
      <c r="FK116">
        <f t="shared" ref="FK116" ca="1" si="274">FK$3^FK115*FJ116</f>
        <v>1</v>
      </c>
      <c r="FL116">
        <f t="shared" ref="FL116" ca="1" si="275">FL$3^FL115*FK116</f>
        <v>1</v>
      </c>
      <c r="FM116">
        <f t="shared" ref="FM116" ca="1" si="276">FM$3^FM115*FL116</f>
        <v>1</v>
      </c>
      <c r="FN116">
        <f t="shared" ref="FN116" ca="1" si="277">FN$3^FN115*FM116</f>
        <v>1</v>
      </c>
      <c r="FO116">
        <f t="shared" ref="FO116" ca="1" si="278">FO$3^FO115*FN116</f>
        <v>1</v>
      </c>
      <c r="FP116">
        <f t="shared" ref="FP116" ca="1" si="279">FP$3^FP115*FO116</f>
        <v>1</v>
      </c>
      <c r="FQ116">
        <f t="shared" ref="FQ116" ca="1" si="280">FQ$3^FQ115*FP116</f>
        <v>1</v>
      </c>
      <c r="FR116">
        <f t="shared" ref="FR116" ca="1" si="281">FR$3^FR115*FQ116</f>
        <v>1</v>
      </c>
      <c r="FS116">
        <f t="shared" ref="FS116" ca="1" si="282">FS$3^FS115*FR116</f>
        <v>1</v>
      </c>
      <c r="FT116">
        <f t="shared" ref="FT116" ca="1" si="283">FT$3^FT115*FS116</f>
        <v>1</v>
      </c>
      <c r="FU116">
        <f t="shared" ref="FU116" ca="1" si="284">FU$3^FU115*FT116</f>
        <v>1</v>
      </c>
      <c r="FV116">
        <f t="shared" ref="FV116" ca="1" si="285">FV$3^FV115*FU116</f>
        <v>1</v>
      </c>
      <c r="FW116">
        <f t="shared" ref="FW116" ca="1" si="286">FW$3^FW115*FV116</f>
        <v>1</v>
      </c>
      <c r="FX116">
        <f t="shared" ref="FX116" ca="1" si="287">FX$3^FX115*FW116</f>
        <v>1</v>
      </c>
      <c r="FY116">
        <f t="shared" ref="FY116" ca="1" si="288">FY$3^FY115*FX116</f>
        <v>1</v>
      </c>
      <c r="FZ116">
        <f t="shared" ref="FZ116" ca="1" si="289">FZ$3^FZ115*FY116</f>
        <v>1</v>
      </c>
      <c r="GA116">
        <f t="shared" ref="GA116" ca="1" si="290">GA$3^GA115*FZ116</f>
        <v>1</v>
      </c>
      <c r="GB116">
        <f t="shared" ref="GB116" ca="1" si="291">GB$3^GB115*GA116</f>
        <v>1</v>
      </c>
      <c r="GC116">
        <f t="shared" ref="GC116" ca="1" si="292">GC$3^GC115*GB116</f>
        <v>1</v>
      </c>
      <c r="GD116">
        <f t="shared" ref="GD116" ca="1" si="293">GD$3^GD115*GC116</f>
        <v>1</v>
      </c>
      <c r="GE116">
        <f t="shared" ref="GE116" ca="1" si="294">GE$3^GE115*GD116</f>
        <v>1</v>
      </c>
      <c r="GF116">
        <f t="shared" ref="GF116" ca="1" si="295">GF$3^GF115*GE116</f>
        <v>1</v>
      </c>
      <c r="GG116">
        <f t="shared" ref="GG116" ca="1" si="296">GG$3^GG115*GF116</f>
        <v>1</v>
      </c>
      <c r="GH116">
        <f t="shared" ref="GH116" ca="1" si="297">GH$3^GH115*GG116</f>
        <v>1</v>
      </c>
      <c r="GI116">
        <f t="shared" ref="GI116" ca="1" si="298">GI$3^GI115*GH116</f>
        <v>1</v>
      </c>
      <c r="GJ116">
        <f t="shared" ref="GJ116" ca="1" si="299">GJ$3^GJ115*GI116</f>
        <v>1</v>
      </c>
      <c r="GK116">
        <f t="shared" ref="GK116" ca="1" si="300">GK$3^GK115*GJ116</f>
        <v>1</v>
      </c>
      <c r="GL116">
        <f t="shared" ref="GL116" ca="1" si="301">GL$3^GL115*GK116</f>
        <v>1</v>
      </c>
      <c r="GM116">
        <f t="shared" ref="GM116" ca="1" si="302">GM$3^GM115*GL116</f>
        <v>1</v>
      </c>
      <c r="GN116">
        <f t="shared" ref="GN116" ca="1" si="303">GN$3^GN115*GM116</f>
        <v>1</v>
      </c>
      <c r="GO116">
        <f t="shared" ref="GO116" ca="1" si="304">GO$3^GO115*GN116</f>
        <v>1</v>
      </c>
      <c r="GP116">
        <f t="shared" ref="GP116" ca="1" si="305">GP$3^GP115*GO116</f>
        <v>1</v>
      </c>
      <c r="GQ116">
        <f ca="1">GP116</f>
        <v>1</v>
      </c>
    </row>
    <row r="117" spans="2:221" ht="6" hidden="1" customHeight="1" x14ac:dyDescent="0.25">
      <c r="B117" s="80"/>
      <c r="C117" s="71"/>
      <c r="D117" s="71"/>
      <c r="E117" s="104"/>
      <c r="F117" s="122"/>
      <c r="G117" s="104"/>
      <c r="H117" s="71"/>
      <c r="I117" s="75"/>
      <c r="M117" s="162"/>
      <c r="AA117" t="s">
        <v>22</v>
      </c>
      <c r="AB117" s="1">
        <v>0</v>
      </c>
      <c r="AC117" s="1">
        <f ca="1">INT((RAND()*(X113-W113+1)+W113))</f>
        <v>14</v>
      </c>
      <c r="AD117">
        <f ca="1">AC117-AC118*(AB118-AB117)</f>
        <v>14</v>
      </c>
      <c r="AE117">
        <v>256</v>
      </c>
      <c r="AF117" s="1">
        <f ca="1">IF(AD117/AE117=INT(AD117/AE117),1,0)</f>
        <v>0</v>
      </c>
      <c r="AG117" s="1">
        <f ca="1">IF(AF117=0,AD117,AD117/AE117)</f>
        <v>14</v>
      </c>
      <c r="AH117" s="1">
        <v>16</v>
      </c>
      <c r="AI117" s="1">
        <f ca="1">IF(AG117/AH117=INT(AG117/AH117),1,0)</f>
        <v>0</v>
      </c>
      <c r="AJ117" s="1">
        <f ca="1">IF(AI117=0,AG117,AG117/AH117)</f>
        <v>14</v>
      </c>
      <c r="AK117" s="1">
        <v>4</v>
      </c>
      <c r="AL117" s="1">
        <f ca="1">IF(AJ117/AK117=INT(AJ117/AK117),1,0)</f>
        <v>0</v>
      </c>
      <c r="AM117" s="1">
        <f ca="1">IF(AL117=0,AJ117,AJ117/AK117)</f>
        <v>14</v>
      </c>
      <c r="AN117" s="1">
        <v>2</v>
      </c>
      <c r="AO117" s="1">
        <f ca="1">IF(AM117/AN117=INT(AM117/AN117),1,0)</f>
        <v>1</v>
      </c>
      <c r="AP117" s="1">
        <f ca="1">IF(AO117=0,AM117,AM117/AN117)</f>
        <v>7</v>
      </c>
      <c r="AQ117" s="1">
        <v>81</v>
      </c>
      <c r="AR117" s="1">
        <f ca="1">IF(AP117/AQ117=INT(AP117/AQ117),1,0)</f>
        <v>0</v>
      </c>
      <c r="AS117" s="1">
        <f ca="1">IF(AR117=0,AP117,AP117/AQ117)</f>
        <v>7</v>
      </c>
      <c r="AT117" s="1">
        <v>9</v>
      </c>
      <c r="AU117" s="1">
        <f ca="1">IF(AS117/AT117=INT(AS117/AT117),1,0)</f>
        <v>0</v>
      </c>
      <c r="AV117" s="1">
        <f ca="1">IF(AU117=0,AS117,AS117/AT117)</f>
        <v>7</v>
      </c>
      <c r="AW117" s="1">
        <v>3</v>
      </c>
      <c r="AX117" s="1">
        <f ca="1">IF(AV117/AW117=INT(AV117/AW117),1,0)</f>
        <v>0</v>
      </c>
      <c r="AY117" s="1">
        <f ca="1">IF(AX117=0,AV117,AV117/AW117)</f>
        <v>7</v>
      </c>
      <c r="AZ117" s="1">
        <v>25</v>
      </c>
      <c r="BA117" s="1">
        <f ca="1">IF(AY117/AZ117=INT(AY117/AZ117),1,0)</f>
        <v>0</v>
      </c>
      <c r="BB117" s="1">
        <f ca="1">IF(BA117=0,AY117,AY117/AZ117)</f>
        <v>7</v>
      </c>
      <c r="BC117" s="1">
        <v>5</v>
      </c>
      <c r="BD117" s="1">
        <f ca="1">IF(BB117/BC117=INT(BB117/BC117),1,0)</f>
        <v>0</v>
      </c>
      <c r="BE117" s="1">
        <f ca="1">IF(BD117=0,BB117,BB117/BC117)</f>
        <v>7</v>
      </c>
      <c r="BF117" s="1">
        <v>49</v>
      </c>
      <c r="BG117" s="1">
        <f ca="1">IF(BE117/BF117=INT(BE117/BF117),1,0)</f>
        <v>0</v>
      </c>
      <c r="BH117" s="1">
        <f ca="1">IF(BG117=0,BE117,BE117/BF117)</f>
        <v>7</v>
      </c>
      <c r="BI117" s="1">
        <v>7</v>
      </c>
      <c r="BJ117" s="1">
        <f ca="1">IF(BH117/BI117=INT(BH117/BI117),1,0)</f>
        <v>1</v>
      </c>
      <c r="BK117" s="1">
        <f ca="1">IF(BJ117=0,BH117,BH117/BI117)</f>
        <v>1</v>
      </c>
      <c r="BL117" s="1">
        <v>121</v>
      </c>
      <c r="BM117" s="1">
        <f ca="1">IF(BK117/BL117=INT(BK117/BL117),1,0)</f>
        <v>0</v>
      </c>
      <c r="BN117" s="1">
        <f ca="1">IF(BM117=0,BK117,BK117/BL117)</f>
        <v>1</v>
      </c>
      <c r="BO117" s="1">
        <v>11</v>
      </c>
      <c r="BP117" s="1">
        <f ca="1">IF(BN117/BO117=INT(BN117/BO117),1,0)</f>
        <v>0</v>
      </c>
      <c r="BQ117" s="1">
        <f ca="1">IF(BP117=0,BN117,BN117/BO117)</f>
        <v>1</v>
      </c>
      <c r="BR117" s="1">
        <v>169</v>
      </c>
      <c r="BS117" s="1">
        <f ca="1">IF(BQ117/BR117=INT(BQ117/BR117),1,0)</f>
        <v>0</v>
      </c>
      <c r="BT117" s="1">
        <f ca="1">IF(BS117=0,BQ117,BQ117/BR117)</f>
        <v>1</v>
      </c>
      <c r="BU117" s="1">
        <v>13</v>
      </c>
      <c r="BV117" s="1">
        <f ca="1">IF(BT117/BU117=INT(BT117/BU117),1,0)</f>
        <v>0</v>
      </c>
      <c r="BW117" s="1">
        <f ca="1">IF(BV117=0,BT117,BT117/BU117)</f>
        <v>1</v>
      </c>
      <c r="BX117" s="1">
        <v>17</v>
      </c>
      <c r="BY117" s="1">
        <f ca="1">IF(BW117/BX117=INT(BW117/BX117),1,0)</f>
        <v>0</v>
      </c>
      <c r="BZ117" s="1">
        <f ca="1">IF(BY117=0,BW117,BW117/BX117)</f>
        <v>1</v>
      </c>
      <c r="CA117" s="1">
        <v>19</v>
      </c>
      <c r="CB117" s="1">
        <f ca="1">IF(BZ117/CA117=INT(BZ117/CA117),1,0)</f>
        <v>0</v>
      </c>
      <c r="CC117" s="1">
        <f ca="1">IF(CB117=0,BZ117,BZ117/CA117)</f>
        <v>1</v>
      </c>
      <c r="CD117" s="1">
        <v>23</v>
      </c>
      <c r="CE117" s="1">
        <f ca="1">IF(CC117/CD117=INT(CC117/CD117),1,0)</f>
        <v>0</v>
      </c>
      <c r="CF117" s="1">
        <f ca="1">IF(CE117=0,CC117,CC117/CD117)</f>
        <v>1</v>
      </c>
      <c r="CG117" s="1">
        <v>29</v>
      </c>
      <c r="CH117" s="1">
        <f ca="1">IF(CF117/CG117=INT(CF117/CG117),1,0)</f>
        <v>0</v>
      </c>
      <c r="CI117" s="1">
        <f ca="1">IF(CH117=0,CF117,CF117/CG117)</f>
        <v>1</v>
      </c>
      <c r="CJ117" s="1">
        <v>31</v>
      </c>
      <c r="CK117" s="1">
        <f ca="1">IF(CI117/CJ117=INT(CI117/CJ117),1,0)</f>
        <v>0</v>
      </c>
      <c r="CL117" s="1">
        <f ca="1">IF(CK117=0,CI117,CI117/CJ117)</f>
        <v>1</v>
      </c>
      <c r="CM117" s="1">
        <v>37</v>
      </c>
      <c r="CN117" s="1">
        <f ca="1">IF(CL117/CM117=INT(CL117/CM117),1,0)</f>
        <v>0</v>
      </c>
      <c r="CO117" s="1">
        <f ca="1">IF(CN117=0,CL117,CL117/CM117)</f>
        <v>1</v>
      </c>
      <c r="CP117" s="1">
        <v>41</v>
      </c>
      <c r="CQ117" s="1">
        <f ca="1">IF(CO117/CP117=INT(CO117/CP117),1,0)</f>
        <v>0</v>
      </c>
      <c r="CR117" s="1">
        <f ca="1">IF(CQ117=0,CO117,CO117/CP117)</f>
        <v>1</v>
      </c>
      <c r="CS117" s="1">
        <v>43</v>
      </c>
      <c r="CT117" s="1">
        <f ca="1">IF(CR117/CS117=INT(CR117/CS117),1,0)</f>
        <v>0</v>
      </c>
      <c r="CU117" s="1">
        <f ca="1">IF(CT117=0,CR117,CR117/CS117)</f>
        <v>1</v>
      </c>
      <c r="CV117" s="1">
        <v>47</v>
      </c>
      <c r="CW117" s="1">
        <f ca="1">IF(CU117/CV117=INT(CU117/CV117),1,0)</f>
        <v>0</v>
      </c>
      <c r="CX117" s="1">
        <f ca="1">IF(CW117=0,CU117,CU117/CV117)</f>
        <v>1</v>
      </c>
      <c r="CY117" s="1">
        <v>53</v>
      </c>
      <c r="CZ117" s="1">
        <f ca="1">IF(CX117/CY117=INT(CX117/CY117),1,0)</f>
        <v>0</v>
      </c>
      <c r="DA117" s="1">
        <f ca="1">IF(CZ117=0,CX117,CX117/CY117)</f>
        <v>1</v>
      </c>
      <c r="DB117" s="1">
        <v>59</v>
      </c>
      <c r="DC117" s="1">
        <f ca="1">IF(DA117/DB117=INT(DA117/DB117),1,0)</f>
        <v>0</v>
      </c>
      <c r="DD117" s="1">
        <f ca="1">IF(DC117=0,DA117,DA117/DB117)</f>
        <v>1</v>
      </c>
      <c r="DE117" s="1">
        <v>61</v>
      </c>
      <c r="DF117" s="1">
        <f ca="1">IF(DD117/DE117=INT(DD117/DE117),1,0)</f>
        <v>0</v>
      </c>
      <c r="DG117" s="1">
        <f ca="1">IF(DF117=0,DD117,DD117/DE117)</f>
        <v>1</v>
      </c>
      <c r="DH117" s="1">
        <v>67</v>
      </c>
      <c r="DI117" s="1">
        <f ca="1">IF(DG117/DH117=INT(DG117/DH117),1,0)</f>
        <v>0</v>
      </c>
      <c r="DJ117" s="1">
        <f ca="1">IF(DI117=0,DG117,DG117/DH117)</f>
        <v>1</v>
      </c>
      <c r="DK117" s="1">
        <v>71</v>
      </c>
      <c r="DL117" s="1">
        <f ca="1">IF(DJ117/DK117=INT(DJ117/DK117),1,0)</f>
        <v>0</v>
      </c>
      <c r="DM117" s="1">
        <f ca="1">IF(DL117=0,DJ117,DJ117/DK117)</f>
        <v>1</v>
      </c>
      <c r="DN117" s="1">
        <v>73</v>
      </c>
      <c r="DO117" s="1">
        <f ca="1">IF(DM117/DN117=INT(DM117/DN117),1,0)</f>
        <v>0</v>
      </c>
      <c r="DP117" s="1">
        <f ca="1">IF(DO117=0,DM117,DM117/DN117)</f>
        <v>1</v>
      </c>
      <c r="DQ117" s="1">
        <v>79</v>
      </c>
      <c r="DR117" s="1">
        <f ca="1">IF(DP117/DQ117=INT(DP117/DQ117),1,0)</f>
        <v>0</v>
      </c>
      <c r="DS117" s="1">
        <f ca="1">IF(DR117=0,DP117,DP117/DQ117)</f>
        <v>1</v>
      </c>
      <c r="DT117" s="1">
        <v>83</v>
      </c>
      <c r="DU117" s="1">
        <f ca="1">IF(DS117/DT117=INT(DS117/DT117),1,0)</f>
        <v>0</v>
      </c>
      <c r="DV117" s="1">
        <f ca="1">IF(DU117=0,DS117,DS117/DT117)</f>
        <v>1</v>
      </c>
      <c r="DW117" s="1">
        <v>89</v>
      </c>
      <c r="DX117" s="1">
        <f ca="1">IF(DV117/DW117=INT(DV117/DW117),1,0)</f>
        <v>0</v>
      </c>
      <c r="DY117" s="1">
        <f ca="1">IF(DX117=0,DV117,DV117/DW117)</f>
        <v>1</v>
      </c>
      <c r="DZ117" s="1">
        <v>97</v>
      </c>
      <c r="EA117" s="1">
        <f ca="1">IF(DY117/DZ117=INT(DY117/DZ117),1,0)</f>
        <v>0</v>
      </c>
      <c r="EB117" s="1">
        <f ca="1">IF(EA117=0,DY117,DY117/DZ117)</f>
        <v>1</v>
      </c>
      <c r="EC117" s="1">
        <v>101</v>
      </c>
      <c r="ED117" s="1">
        <f ca="1">IF(EB117/EC117=INT(EB117/EC117),1,0)</f>
        <v>0</v>
      </c>
      <c r="EE117" s="1">
        <f ca="1">IF(ED117=0,EB117,EB117/EC117)</f>
        <v>1</v>
      </c>
      <c r="EF117" s="1">
        <v>103</v>
      </c>
      <c r="EG117" s="1">
        <f ca="1">IF(EE117/EF117=INT(EE117/EF117),1,0)</f>
        <v>0</v>
      </c>
      <c r="EH117" s="1">
        <f ca="1">IF(EG117=0,EE117,EE117/EF117)</f>
        <v>1</v>
      </c>
      <c r="EI117" s="1">
        <v>107</v>
      </c>
      <c r="EJ117" s="1">
        <f ca="1">IF(EH117/EI117=INT(EH117/EI117),1,0)</f>
        <v>0</v>
      </c>
      <c r="EK117" s="1">
        <f ca="1">IF(EJ117=0,EH117,EH117/EI117)</f>
        <v>1</v>
      </c>
      <c r="EL117" s="1">
        <v>109</v>
      </c>
      <c r="EM117" s="1">
        <f ca="1">IF(EK117/EL117=INT(EK117/EL117),1,0)</f>
        <v>0</v>
      </c>
      <c r="EN117" s="1">
        <f ca="1">IF(EM117=0,EK117,EK117/EL117)</f>
        <v>1</v>
      </c>
      <c r="EO117" s="1">
        <v>113</v>
      </c>
      <c r="EP117" s="1">
        <f ca="1">IF(EN117/EO117=INT(EN117/EO117),1,0)</f>
        <v>0</v>
      </c>
      <c r="EQ117" s="1">
        <f ca="1">IF(EP117=0,EN117,EN117/EO117)</f>
        <v>1</v>
      </c>
      <c r="ER117" s="1">
        <v>127</v>
      </c>
      <c r="ES117" s="1">
        <f ca="1">IF(EQ117/ER117=INT(EQ117/ER117),1,0)</f>
        <v>0</v>
      </c>
      <c r="ET117" s="1">
        <f ca="1">IF(ES117=0,EQ117,EQ117/ER117)</f>
        <v>1</v>
      </c>
      <c r="EU117" s="1">
        <v>131</v>
      </c>
      <c r="EV117" s="1">
        <f ca="1">IF(ET117/EU117=INT(ET117/EU117),1,0)</f>
        <v>0</v>
      </c>
      <c r="EW117" s="1">
        <f ca="1">IF(EV117=0,ET117,ET117/EU117)</f>
        <v>1</v>
      </c>
      <c r="EX117" s="1">
        <v>137</v>
      </c>
      <c r="EY117" s="1">
        <f ca="1">IF(EW117/EX117=INT(EW117/EX117),1,0)</f>
        <v>0</v>
      </c>
      <c r="EZ117" s="1">
        <f ca="1">IF(EY117=0,EW117,EW117/EX117)</f>
        <v>1</v>
      </c>
      <c r="FA117" s="1">
        <v>139</v>
      </c>
      <c r="FB117" s="1">
        <f ca="1">IF(EZ117/FA117=INT(EZ117/FA117),1,0)</f>
        <v>0</v>
      </c>
      <c r="FC117" s="1">
        <f ca="1">IF(FB117=0,EZ117,EZ117/FA117)</f>
        <v>1</v>
      </c>
      <c r="FD117" s="1">
        <v>149</v>
      </c>
      <c r="FE117" s="1">
        <f ca="1">IF(FC117/FD117=INT(FC117/FD117),1,0)</f>
        <v>0</v>
      </c>
      <c r="FF117" s="1">
        <f ca="1">IF(FE117=0,FC117,FC117/FD117)</f>
        <v>1</v>
      </c>
      <c r="FG117" s="1"/>
      <c r="FH117" s="1">
        <f ca="1">8*AF117+4*AI117+2*AL117+AO117</f>
        <v>1</v>
      </c>
      <c r="FI117" s="1">
        <f ca="1">4*AR117+2*AU117+AX117</f>
        <v>0</v>
      </c>
      <c r="FJ117" s="1">
        <f ca="1">2*BA117+BD117</f>
        <v>0</v>
      </c>
      <c r="FK117" s="1">
        <f ca="1">2*BG117+BJ117</f>
        <v>1</v>
      </c>
      <c r="FL117" s="1">
        <f ca="1">2*BM117+BP117</f>
        <v>0</v>
      </c>
      <c r="FM117" s="1">
        <f ca="1">2*BS117+BV117</f>
        <v>0</v>
      </c>
      <c r="FN117" s="1">
        <f ca="1">BY117</f>
        <v>0</v>
      </c>
      <c r="FO117" s="1">
        <f ca="1">CB117</f>
        <v>0</v>
      </c>
      <c r="FP117" s="1">
        <f ca="1">CE117</f>
        <v>0</v>
      </c>
      <c r="FQ117" s="1">
        <f ca="1">CH117</f>
        <v>0</v>
      </c>
      <c r="FR117" s="1">
        <f ca="1">CK117</f>
        <v>0</v>
      </c>
      <c r="FS117">
        <f ca="1">CN117</f>
        <v>0</v>
      </c>
      <c r="FT117">
        <f ca="1">CQ117</f>
        <v>0</v>
      </c>
      <c r="FU117">
        <f ca="1">CT117</f>
        <v>0</v>
      </c>
      <c r="FV117">
        <f ca="1">CW117</f>
        <v>0</v>
      </c>
      <c r="FW117">
        <f ca="1">CZ117</f>
        <v>0</v>
      </c>
      <c r="FX117">
        <f ca="1">DC117</f>
        <v>0</v>
      </c>
      <c r="FY117">
        <f ca="1">DF117</f>
        <v>0</v>
      </c>
      <c r="FZ117">
        <f ca="1">DI117</f>
        <v>0</v>
      </c>
      <c r="GA117">
        <f ca="1">DL117</f>
        <v>0</v>
      </c>
      <c r="GB117">
        <f ca="1">DO117</f>
        <v>0</v>
      </c>
      <c r="GC117">
        <f ca="1">DR117</f>
        <v>0</v>
      </c>
      <c r="GD117">
        <f ca="1">DU117</f>
        <v>0</v>
      </c>
      <c r="GE117">
        <f ca="1">DX117</f>
        <v>0</v>
      </c>
      <c r="GF117">
        <f ca="1">EA117</f>
        <v>0</v>
      </c>
      <c r="GG117">
        <f ca="1">ED117</f>
        <v>0</v>
      </c>
      <c r="GH117">
        <f ca="1">EG117</f>
        <v>0</v>
      </c>
      <c r="GI117">
        <f ca="1">EJ117</f>
        <v>0</v>
      </c>
      <c r="GJ117">
        <f ca="1">EM117</f>
        <v>0</v>
      </c>
      <c r="GK117">
        <f ca="1">EP117</f>
        <v>0</v>
      </c>
      <c r="GL117">
        <f ca="1">ES117</f>
        <v>0</v>
      </c>
      <c r="GM117">
        <f ca="1">EV117</f>
        <v>0</v>
      </c>
      <c r="GN117">
        <f ca="1">EY117</f>
        <v>0</v>
      </c>
      <c r="GO117">
        <f ca="1">FB117</f>
        <v>0</v>
      </c>
      <c r="GP117">
        <f ca="1">FE117</f>
        <v>0</v>
      </c>
      <c r="GQ117">
        <f ca="1">AD117</f>
        <v>14</v>
      </c>
      <c r="GR117">
        <f ca="1">GQ117/GQ120</f>
        <v>2</v>
      </c>
    </row>
    <row r="118" spans="2:221" ht="6" hidden="1" customHeight="1" x14ac:dyDescent="0.25">
      <c r="B118" s="80"/>
      <c r="C118" s="71"/>
      <c r="D118" s="71"/>
      <c r="E118" s="104"/>
      <c r="F118" s="122"/>
      <c r="G118" s="104"/>
      <c r="H118" s="71"/>
      <c r="I118" s="75"/>
      <c r="M118" s="162"/>
      <c r="AB118">
        <f ca="1">AB117+INT(AC117/AC118)</f>
        <v>0</v>
      </c>
      <c r="AC118" s="1">
        <f ca="1">IF(Y113&gt;AC117,INT((RAND()*(Z113-Y113+1)+Y113)),INT((RAND()*(Z113-AC117)+AC117+1)))</f>
        <v>35</v>
      </c>
      <c r="AD118">
        <f ca="1">AC118</f>
        <v>35</v>
      </c>
      <c r="AE118">
        <v>256</v>
      </c>
      <c r="AF118" s="1">
        <f ca="1">IF(AD118/AE118=INT(AD118/AE118),1,0)</f>
        <v>0</v>
      </c>
      <c r="AG118" s="1">
        <f ca="1">IF(AF118=0,AD118,AD118/AE118)</f>
        <v>35</v>
      </c>
      <c r="AH118" s="1">
        <v>16</v>
      </c>
      <c r="AI118" s="1">
        <f ca="1">IF(AG118/AH118=INT(AG118/AH118),1,0)</f>
        <v>0</v>
      </c>
      <c r="AJ118" s="1">
        <f ca="1">IF(AI118=0,AG118,AG118/AH118)</f>
        <v>35</v>
      </c>
      <c r="AK118" s="1">
        <v>4</v>
      </c>
      <c r="AL118" s="1">
        <f ca="1">IF(AJ118/AK118=INT(AJ118/AK118),1,0)</f>
        <v>0</v>
      </c>
      <c r="AM118" s="1">
        <f ca="1">IF(AL118=0,AJ118,AJ118/AK118)</f>
        <v>35</v>
      </c>
      <c r="AN118" s="1">
        <v>2</v>
      </c>
      <c r="AO118" s="1">
        <f ca="1">IF(AM118/AN118=INT(AM118/AN118),1,0)</f>
        <v>0</v>
      </c>
      <c r="AP118" s="1">
        <f ca="1">IF(AO118=0,AM118,AM118/AN118)</f>
        <v>35</v>
      </c>
      <c r="AQ118" s="1">
        <v>81</v>
      </c>
      <c r="AR118" s="1">
        <f ca="1">IF(AP118/AQ118=INT(AP118/AQ118),1,0)</f>
        <v>0</v>
      </c>
      <c r="AS118" s="1">
        <f ca="1">IF(AR118=0,AP118,AP118/AQ118)</f>
        <v>35</v>
      </c>
      <c r="AT118" s="1">
        <v>9</v>
      </c>
      <c r="AU118" s="1">
        <f ca="1">IF(AS118/AT118=INT(AS118/AT118),1,0)</f>
        <v>0</v>
      </c>
      <c r="AV118" s="1">
        <f ca="1">IF(AU118=0,AS118,AS118/AT118)</f>
        <v>35</v>
      </c>
      <c r="AW118" s="1">
        <v>3</v>
      </c>
      <c r="AX118" s="1">
        <f ca="1">IF(AV118/AW118=INT(AV118/AW118),1,0)</f>
        <v>0</v>
      </c>
      <c r="AY118" s="1">
        <f ca="1">IF(AX118=0,AV118,AV118/AW118)</f>
        <v>35</v>
      </c>
      <c r="AZ118" s="1">
        <v>25</v>
      </c>
      <c r="BA118" s="1">
        <f ca="1">IF(AY118/AZ118=INT(AY118/AZ118),1,0)</f>
        <v>0</v>
      </c>
      <c r="BB118" s="1">
        <f ca="1">IF(BA118=0,AY118,AY118/AZ118)</f>
        <v>35</v>
      </c>
      <c r="BC118" s="1">
        <v>5</v>
      </c>
      <c r="BD118" s="1">
        <f ca="1">IF(BB118/BC118=INT(BB118/BC118),1,0)</f>
        <v>1</v>
      </c>
      <c r="BE118" s="1">
        <f ca="1">IF(BD118=0,BB118,BB118/BC118)</f>
        <v>7</v>
      </c>
      <c r="BF118" s="1">
        <v>49</v>
      </c>
      <c r="BG118" s="1">
        <f ca="1">IF(BE118/BF118=INT(BE118/BF118),1,0)</f>
        <v>0</v>
      </c>
      <c r="BH118" s="1">
        <f ca="1">IF(BG118=0,BE118,BE118/BF118)</f>
        <v>7</v>
      </c>
      <c r="BI118" s="1">
        <v>7</v>
      </c>
      <c r="BJ118" s="1">
        <f ca="1">IF(BH118/BI118=INT(BH118/BI118),1,0)</f>
        <v>1</v>
      </c>
      <c r="BK118" s="1">
        <f ca="1">IF(BJ118=0,BH118,BH118/BI118)</f>
        <v>1</v>
      </c>
      <c r="BL118" s="1">
        <v>121</v>
      </c>
      <c r="BM118" s="1">
        <f ca="1">IF(BK118/BL118=INT(BK118/BL118),1,0)</f>
        <v>0</v>
      </c>
      <c r="BN118" s="1">
        <f ca="1">IF(BM118=0,BK118,BK118/BL118)</f>
        <v>1</v>
      </c>
      <c r="BO118" s="1">
        <v>11</v>
      </c>
      <c r="BP118" s="1">
        <f ca="1">IF(BN118/BO118=INT(BN118/BO118),1,0)</f>
        <v>0</v>
      </c>
      <c r="BQ118" s="1">
        <f ca="1">IF(BP118=0,BN118,BN118/BO118)</f>
        <v>1</v>
      </c>
      <c r="BR118" s="1">
        <v>169</v>
      </c>
      <c r="BS118" s="1">
        <f ca="1">IF(BQ118/BR118=INT(BQ118/BR118),1,0)</f>
        <v>0</v>
      </c>
      <c r="BT118" s="1">
        <f ca="1">IF(BS118=0,BQ118,BQ118/BR118)</f>
        <v>1</v>
      </c>
      <c r="BU118" s="1">
        <v>13</v>
      </c>
      <c r="BV118" s="1">
        <f ca="1">IF(BT118/BU118=INT(BT118/BU118),1,0)</f>
        <v>0</v>
      </c>
      <c r="BW118" s="1">
        <f ca="1">IF(BV118=0,BT118,BT118/BU118)</f>
        <v>1</v>
      </c>
      <c r="BX118" s="1">
        <v>17</v>
      </c>
      <c r="BY118" s="1">
        <f ca="1">IF(BW118/BX118=INT(BW118/BX118),1,0)</f>
        <v>0</v>
      </c>
      <c r="BZ118" s="1">
        <f ca="1">IF(BY118=0,BW118,BW118/BX118)</f>
        <v>1</v>
      </c>
      <c r="CA118" s="1">
        <v>19</v>
      </c>
      <c r="CB118" s="1">
        <f ca="1">IF(BZ118/CA118=INT(BZ118/CA118),1,0)</f>
        <v>0</v>
      </c>
      <c r="CC118" s="1">
        <f ca="1">IF(CB118=0,BZ118,BZ118/CA118)</f>
        <v>1</v>
      </c>
      <c r="CD118" s="1">
        <v>23</v>
      </c>
      <c r="CE118" s="1">
        <f ca="1">IF(CC118/CD118=INT(CC118/CD118),1,0)</f>
        <v>0</v>
      </c>
      <c r="CF118" s="1">
        <f ca="1">IF(CE118=0,CC118,CC118/CD118)</f>
        <v>1</v>
      </c>
      <c r="CG118" s="1">
        <v>29</v>
      </c>
      <c r="CH118" s="1">
        <f ca="1">IF(CF118/CG118=INT(CF118/CG118),1,0)</f>
        <v>0</v>
      </c>
      <c r="CI118" s="1">
        <f ca="1">IF(CH118=0,CF118,CF118/CG118)</f>
        <v>1</v>
      </c>
      <c r="CJ118" s="1">
        <v>31</v>
      </c>
      <c r="CK118" s="1">
        <f ca="1">IF(CI118/CJ118=INT(CI118/CJ118),1,0)</f>
        <v>0</v>
      </c>
      <c r="CL118" s="1">
        <f ca="1">IF(CK118=0,CI118,CI118/CJ118)</f>
        <v>1</v>
      </c>
      <c r="CM118" s="1">
        <v>37</v>
      </c>
      <c r="CN118" s="1">
        <f ca="1">IF(CL118/CM118=INT(CL118/CM118),1,0)</f>
        <v>0</v>
      </c>
      <c r="CO118" s="1">
        <f ca="1">IF(CN118=0,CL118,CL118/CM118)</f>
        <v>1</v>
      </c>
      <c r="CP118" s="1">
        <v>41</v>
      </c>
      <c r="CQ118" s="1">
        <f ca="1">IF(CO118/CP118=INT(CO118/CP118),1,0)</f>
        <v>0</v>
      </c>
      <c r="CR118" s="1">
        <f ca="1">IF(CQ118=0,CO118,CO118/CP118)</f>
        <v>1</v>
      </c>
      <c r="CS118" s="1">
        <v>43</v>
      </c>
      <c r="CT118" s="1">
        <f ca="1">IF(CR118/CS118=INT(CR118/CS118),1,0)</f>
        <v>0</v>
      </c>
      <c r="CU118" s="1">
        <f ca="1">IF(CT118=0,CR118,CR118/CS118)</f>
        <v>1</v>
      </c>
      <c r="CV118" s="1">
        <v>47</v>
      </c>
      <c r="CW118" s="1">
        <f ca="1">IF(CU118/CV118=INT(CU118/CV118),1,0)</f>
        <v>0</v>
      </c>
      <c r="CX118" s="1">
        <f ca="1">IF(CW118=0,CU118,CU118/CV118)</f>
        <v>1</v>
      </c>
      <c r="CY118" s="1">
        <v>53</v>
      </c>
      <c r="CZ118" s="1">
        <f ca="1">IF(CX118/CY118=INT(CX118/CY118),1,0)</f>
        <v>0</v>
      </c>
      <c r="DA118" s="1">
        <f ca="1">IF(CZ118=0,CX118,CX118/CY118)</f>
        <v>1</v>
      </c>
      <c r="DB118" s="1">
        <v>59</v>
      </c>
      <c r="DC118" s="1">
        <f ca="1">IF(DA118/DB118=INT(DA118/DB118),1,0)</f>
        <v>0</v>
      </c>
      <c r="DD118" s="1">
        <f ca="1">IF(DC118=0,DA118,DA118/DB118)</f>
        <v>1</v>
      </c>
      <c r="DE118" s="1">
        <v>61</v>
      </c>
      <c r="DF118" s="1">
        <f ca="1">IF(DD118/DE118=INT(DD118/DE118),1,0)</f>
        <v>0</v>
      </c>
      <c r="DG118" s="1">
        <f ca="1">IF(DF118=0,DD118,DD118/DE118)</f>
        <v>1</v>
      </c>
      <c r="DH118" s="1">
        <v>67</v>
      </c>
      <c r="DI118" s="1">
        <f ca="1">IF(DG118/DH118=INT(DG118/DH118),1,0)</f>
        <v>0</v>
      </c>
      <c r="DJ118" s="1">
        <f ca="1">IF(DI118=0,DG118,DG118/DH118)</f>
        <v>1</v>
      </c>
      <c r="DK118" s="1">
        <v>71</v>
      </c>
      <c r="DL118" s="1">
        <f ca="1">IF(DJ118/DK118=INT(DJ118/DK118),1,0)</f>
        <v>0</v>
      </c>
      <c r="DM118" s="1">
        <f ca="1">IF(DL118=0,DJ118,DJ118/DK118)</f>
        <v>1</v>
      </c>
      <c r="DN118" s="1">
        <v>73</v>
      </c>
      <c r="DO118" s="1">
        <f ca="1">IF(DM118/DN118=INT(DM118/DN118),1,0)</f>
        <v>0</v>
      </c>
      <c r="DP118" s="1">
        <f ca="1">IF(DO118=0,DM118,DM118/DN118)</f>
        <v>1</v>
      </c>
      <c r="DQ118" s="1">
        <v>79</v>
      </c>
      <c r="DR118" s="1">
        <f ca="1">IF(DP118/DQ118=INT(DP118/DQ118),1,0)</f>
        <v>0</v>
      </c>
      <c r="DS118" s="1">
        <f ca="1">IF(DR118=0,DP118,DP118/DQ118)</f>
        <v>1</v>
      </c>
      <c r="DT118" s="1">
        <v>83</v>
      </c>
      <c r="DU118" s="1">
        <f ca="1">IF(DS118/DT118=INT(DS118/DT118),1,0)</f>
        <v>0</v>
      </c>
      <c r="DV118" s="1">
        <f ca="1">IF(DU118=0,DS118,DS118/DT118)</f>
        <v>1</v>
      </c>
      <c r="DW118" s="1">
        <v>89</v>
      </c>
      <c r="DX118" s="1">
        <f ca="1">IF(DV118/DW118=INT(DV118/DW118),1,0)</f>
        <v>0</v>
      </c>
      <c r="DY118" s="1">
        <f ca="1">IF(DX118=0,DV118,DV118/DW118)</f>
        <v>1</v>
      </c>
      <c r="DZ118" s="1">
        <v>97</v>
      </c>
      <c r="EA118" s="1">
        <f ca="1">IF(DY118/DZ118=INT(DY118/DZ118),1,0)</f>
        <v>0</v>
      </c>
      <c r="EB118" s="1">
        <f ca="1">IF(EA118=0,DY118,DY118/DZ118)</f>
        <v>1</v>
      </c>
      <c r="EC118" s="1">
        <v>101</v>
      </c>
      <c r="ED118" s="1">
        <f ca="1">IF(EB118/EC118=INT(EB118/EC118),1,0)</f>
        <v>0</v>
      </c>
      <c r="EE118" s="1">
        <f ca="1">IF(ED118=0,EB118,EB118/EC118)</f>
        <v>1</v>
      </c>
      <c r="EF118" s="1">
        <v>103</v>
      </c>
      <c r="EG118" s="1">
        <f ca="1">IF(EE118/EF118=INT(EE118/EF118),1,0)</f>
        <v>0</v>
      </c>
      <c r="EH118" s="1">
        <f ca="1">IF(EG118=0,EE118,EE118/EF118)</f>
        <v>1</v>
      </c>
      <c r="EI118" s="1">
        <v>107</v>
      </c>
      <c r="EJ118" s="1">
        <f ca="1">IF(EH118/EI118=INT(EH118/EI118),1,0)</f>
        <v>0</v>
      </c>
      <c r="EK118" s="1">
        <f ca="1">IF(EJ118=0,EH118,EH118/EI118)</f>
        <v>1</v>
      </c>
      <c r="EL118" s="1">
        <v>109</v>
      </c>
      <c r="EM118" s="1">
        <f ca="1">IF(EK118/EL118=INT(EK118/EL118),1,0)</f>
        <v>0</v>
      </c>
      <c r="EN118" s="1">
        <f ca="1">IF(EM118=0,EK118,EK118/EL118)</f>
        <v>1</v>
      </c>
      <c r="EO118" s="1">
        <v>113</v>
      </c>
      <c r="EP118" s="1">
        <f ca="1">IF(EN118/EO118=INT(EN118/EO118),1,0)</f>
        <v>0</v>
      </c>
      <c r="EQ118" s="1">
        <f ca="1">IF(EP118=0,EN118,EN118/EO118)</f>
        <v>1</v>
      </c>
      <c r="ER118" s="1">
        <v>127</v>
      </c>
      <c r="ES118" s="1">
        <f ca="1">IF(EQ118/ER118=INT(EQ118/ER118),1,0)</f>
        <v>0</v>
      </c>
      <c r="ET118" s="1">
        <f ca="1">IF(ES118=0,EQ118,EQ118/ER118)</f>
        <v>1</v>
      </c>
      <c r="EU118" s="1">
        <v>131</v>
      </c>
      <c r="EV118" s="1">
        <f ca="1">IF(ET118/EU118=INT(ET118/EU118),1,0)</f>
        <v>0</v>
      </c>
      <c r="EW118" s="1">
        <f ca="1">IF(EV118=0,ET118,ET118/EU118)</f>
        <v>1</v>
      </c>
      <c r="EX118" s="1">
        <v>137</v>
      </c>
      <c r="EY118" s="1">
        <f ca="1">IF(EW118/EX118=INT(EW118/EX118),1,0)</f>
        <v>0</v>
      </c>
      <c r="EZ118" s="1">
        <f ca="1">IF(EY118=0,EW118,EW118/EX118)</f>
        <v>1</v>
      </c>
      <c r="FA118" s="1">
        <v>139</v>
      </c>
      <c r="FB118" s="1">
        <f ca="1">IF(EZ118/FA118=INT(EZ118/FA118),1,0)</f>
        <v>0</v>
      </c>
      <c r="FC118" s="1">
        <f ca="1">IF(FB118=0,EZ118,EZ118/FA118)</f>
        <v>1</v>
      </c>
      <c r="FD118" s="1">
        <v>149</v>
      </c>
      <c r="FE118" s="1">
        <f ca="1">IF(FC118/FD118=INT(FC118/FD118),1,0)</f>
        <v>0</v>
      </c>
      <c r="FF118" s="1">
        <f ca="1">IF(FE118=0,FC118,FC118/FD118)</f>
        <v>1</v>
      </c>
      <c r="FG118" s="1"/>
      <c r="FH118" s="1">
        <f ca="1">8*AF118+4*AI118+2*AL118+AO118</f>
        <v>0</v>
      </c>
      <c r="FI118" s="1">
        <f ca="1">4*AR118+2*AU118+AX118</f>
        <v>0</v>
      </c>
      <c r="FJ118" s="1">
        <f ca="1">2*BA118+BD118</f>
        <v>1</v>
      </c>
      <c r="FK118" s="1">
        <f ca="1">2*BG118+BJ118</f>
        <v>1</v>
      </c>
      <c r="FL118" s="1">
        <f ca="1">2*BM118+BP118</f>
        <v>0</v>
      </c>
      <c r="FM118" s="1">
        <f ca="1">2*BS118+BV118</f>
        <v>0</v>
      </c>
      <c r="FN118" s="1">
        <f ca="1">BY118</f>
        <v>0</v>
      </c>
      <c r="FO118" s="1">
        <f ca="1">CB118</f>
        <v>0</v>
      </c>
      <c r="FP118" s="1">
        <f ca="1">CE118</f>
        <v>0</v>
      </c>
      <c r="FQ118" s="1">
        <f ca="1">CH118</f>
        <v>0</v>
      </c>
      <c r="FR118" s="1">
        <f ca="1">CK118</f>
        <v>0</v>
      </c>
      <c r="FS118">
        <f ca="1">CN118</f>
        <v>0</v>
      </c>
      <c r="FT118">
        <f ca="1">CQ118</f>
        <v>0</v>
      </c>
      <c r="FU118">
        <f ca="1">CT118</f>
        <v>0</v>
      </c>
      <c r="FV118">
        <f ca="1">CW118</f>
        <v>0</v>
      </c>
      <c r="FW118">
        <f ca="1">CZ118</f>
        <v>0</v>
      </c>
      <c r="FX118">
        <f ca="1">DC118</f>
        <v>0</v>
      </c>
      <c r="FY118">
        <f ca="1">DF118</f>
        <v>0</v>
      </c>
      <c r="FZ118">
        <f ca="1">DI118</f>
        <v>0</v>
      </c>
      <c r="GA118">
        <f ca="1">DL118</f>
        <v>0</v>
      </c>
      <c r="GB118">
        <f ca="1">DO118</f>
        <v>0</v>
      </c>
      <c r="GC118">
        <f ca="1">DR118</f>
        <v>0</v>
      </c>
      <c r="GD118">
        <f ca="1">DU118</f>
        <v>0</v>
      </c>
      <c r="GE118">
        <f ca="1">DX118</f>
        <v>0</v>
      </c>
      <c r="GF118">
        <f ca="1">EA118</f>
        <v>0</v>
      </c>
      <c r="GG118">
        <f ca="1">ED118</f>
        <v>0</v>
      </c>
      <c r="GH118">
        <f ca="1">EG118</f>
        <v>0</v>
      </c>
      <c r="GI118">
        <f ca="1">EJ118</f>
        <v>0</v>
      </c>
      <c r="GJ118">
        <f ca="1">EM118</f>
        <v>0</v>
      </c>
      <c r="GK118">
        <f ca="1">EP118</f>
        <v>0</v>
      </c>
      <c r="GL118">
        <f ca="1">ES118</f>
        <v>0</v>
      </c>
      <c r="GM118">
        <f ca="1">EV118</f>
        <v>0</v>
      </c>
      <c r="GN118">
        <f ca="1">EY118</f>
        <v>0</v>
      </c>
      <c r="GO118">
        <f ca="1">FB118</f>
        <v>0</v>
      </c>
      <c r="GP118">
        <f ca="1">FE118</f>
        <v>0</v>
      </c>
      <c r="GQ118">
        <f ca="1">AD118</f>
        <v>35</v>
      </c>
      <c r="GR118">
        <f ca="1">GQ118/GQ120</f>
        <v>5</v>
      </c>
    </row>
    <row r="119" spans="2:221" ht="6" hidden="1" customHeight="1" x14ac:dyDescent="0.25">
      <c r="B119" s="80"/>
      <c r="C119" s="71"/>
      <c r="D119" s="71"/>
      <c r="E119" s="104"/>
      <c r="F119" s="122"/>
      <c r="G119" s="104"/>
      <c r="H119" s="71"/>
      <c r="I119" s="75"/>
      <c r="M119" s="162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>
        <f t="shared" ref="FH119:GP119" ca="1" si="306">IF(FH117&lt;FH118,FH117,FH118)</f>
        <v>0</v>
      </c>
      <c r="FI119" s="1">
        <f t="shared" ca="1" si="306"/>
        <v>0</v>
      </c>
      <c r="FJ119" s="1">
        <f t="shared" ca="1" si="306"/>
        <v>0</v>
      </c>
      <c r="FK119" s="1">
        <f t="shared" ca="1" si="306"/>
        <v>1</v>
      </c>
      <c r="FL119" s="1">
        <f t="shared" ca="1" si="306"/>
        <v>0</v>
      </c>
      <c r="FM119" s="1">
        <f t="shared" ca="1" si="306"/>
        <v>0</v>
      </c>
      <c r="FN119" s="1">
        <f t="shared" ca="1" si="306"/>
        <v>0</v>
      </c>
      <c r="FO119" s="1">
        <f t="shared" ca="1" si="306"/>
        <v>0</v>
      </c>
      <c r="FP119" s="1">
        <f t="shared" ca="1" si="306"/>
        <v>0</v>
      </c>
      <c r="FQ119" s="1">
        <f t="shared" ca="1" si="306"/>
        <v>0</v>
      </c>
      <c r="FR119" s="1">
        <f t="shared" ca="1" si="306"/>
        <v>0</v>
      </c>
      <c r="FS119" s="1">
        <f t="shared" ca="1" si="306"/>
        <v>0</v>
      </c>
      <c r="FT119" s="1">
        <f t="shared" ca="1" si="306"/>
        <v>0</v>
      </c>
      <c r="FU119" s="1">
        <f t="shared" ca="1" si="306"/>
        <v>0</v>
      </c>
      <c r="FV119" s="1">
        <f t="shared" ca="1" si="306"/>
        <v>0</v>
      </c>
      <c r="FW119" s="1">
        <f t="shared" ca="1" si="306"/>
        <v>0</v>
      </c>
      <c r="FX119" s="1">
        <f t="shared" ca="1" si="306"/>
        <v>0</v>
      </c>
      <c r="FY119" s="1">
        <f t="shared" ca="1" si="306"/>
        <v>0</v>
      </c>
      <c r="FZ119" s="1">
        <f t="shared" ca="1" si="306"/>
        <v>0</v>
      </c>
      <c r="GA119" s="1">
        <f t="shared" ca="1" si="306"/>
        <v>0</v>
      </c>
      <c r="GB119" s="1">
        <f t="shared" ca="1" si="306"/>
        <v>0</v>
      </c>
      <c r="GC119" s="1">
        <f t="shared" ca="1" si="306"/>
        <v>0</v>
      </c>
      <c r="GD119" s="1">
        <f t="shared" ca="1" si="306"/>
        <v>0</v>
      </c>
      <c r="GE119" s="1">
        <f t="shared" ca="1" si="306"/>
        <v>0</v>
      </c>
      <c r="GF119" s="1">
        <f t="shared" ca="1" si="306"/>
        <v>0</v>
      </c>
      <c r="GG119" s="1">
        <f t="shared" ca="1" si="306"/>
        <v>0</v>
      </c>
      <c r="GH119" s="1">
        <f t="shared" ca="1" si="306"/>
        <v>0</v>
      </c>
      <c r="GI119" s="1">
        <f t="shared" ca="1" si="306"/>
        <v>0</v>
      </c>
      <c r="GJ119" s="1">
        <f t="shared" ca="1" si="306"/>
        <v>0</v>
      </c>
      <c r="GK119" s="1">
        <f t="shared" ca="1" si="306"/>
        <v>0</v>
      </c>
      <c r="GL119" s="1">
        <f t="shared" ca="1" si="306"/>
        <v>0</v>
      </c>
      <c r="GM119" s="1">
        <f t="shared" ca="1" si="306"/>
        <v>0</v>
      </c>
      <c r="GN119" s="1">
        <f t="shared" ca="1" si="306"/>
        <v>0</v>
      </c>
      <c r="GO119" s="1">
        <f t="shared" ca="1" si="306"/>
        <v>0</v>
      </c>
      <c r="GP119" s="1">
        <f t="shared" ca="1" si="306"/>
        <v>0</v>
      </c>
    </row>
    <row r="120" spans="2:221" ht="6" hidden="1" customHeight="1" x14ac:dyDescent="0.25">
      <c r="B120" s="80"/>
      <c r="C120" s="71"/>
      <c r="D120" s="71"/>
      <c r="E120" s="104"/>
      <c r="F120" s="122"/>
      <c r="G120" s="104"/>
      <c r="H120" s="71"/>
      <c r="I120" s="75"/>
      <c r="M120" s="162"/>
      <c r="AC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>
        <f ca="1">FH$3^FH119</f>
        <v>1</v>
      </c>
      <c r="FI120">
        <f t="shared" ref="FI120:GP120" ca="1" si="307">FI$3^FI119*FH120</f>
        <v>1</v>
      </c>
      <c r="FJ120">
        <f t="shared" ca="1" si="307"/>
        <v>1</v>
      </c>
      <c r="FK120">
        <f t="shared" ca="1" si="307"/>
        <v>7</v>
      </c>
      <c r="FL120">
        <f t="shared" ca="1" si="307"/>
        <v>7</v>
      </c>
      <c r="FM120">
        <f t="shared" ca="1" si="307"/>
        <v>7</v>
      </c>
      <c r="FN120">
        <f t="shared" ca="1" si="307"/>
        <v>7</v>
      </c>
      <c r="FO120">
        <f t="shared" ca="1" si="307"/>
        <v>7</v>
      </c>
      <c r="FP120">
        <f t="shared" ca="1" si="307"/>
        <v>7</v>
      </c>
      <c r="FQ120">
        <f t="shared" ca="1" si="307"/>
        <v>7</v>
      </c>
      <c r="FR120">
        <f t="shared" ca="1" si="307"/>
        <v>7</v>
      </c>
      <c r="FS120">
        <f t="shared" ca="1" si="307"/>
        <v>7</v>
      </c>
      <c r="FT120">
        <f t="shared" ca="1" si="307"/>
        <v>7</v>
      </c>
      <c r="FU120">
        <f t="shared" ca="1" si="307"/>
        <v>7</v>
      </c>
      <c r="FV120">
        <f t="shared" ca="1" si="307"/>
        <v>7</v>
      </c>
      <c r="FW120">
        <f t="shared" ca="1" si="307"/>
        <v>7</v>
      </c>
      <c r="FX120">
        <f t="shared" ca="1" si="307"/>
        <v>7</v>
      </c>
      <c r="FY120">
        <f t="shared" ca="1" si="307"/>
        <v>7</v>
      </c>
      <c r="FZ120">
        <f t="shared" ca="1" si="307"/>
        <v>7</v>
      </c>
      <c r="GA120">
        <f t="shared" ca="1" si="307"/>
        <v>7</v>
      </c>
      <c r="GB120">
        <f t="shared" ca="1" si="307"/>
        <v>7</v>
      </c>
      <c r="GC120">
        <f t="shared" ca="1" si="307"/>
        <v>7</v>
      </c>
      <c r="GD120">
        <f t="shared" ca="1" si="307"/>
        <v>7</v>
      </c>
      <c r="GE120">
        <f t="shared" ca="1" si="307"/>
        <v>7</v>
      </c>
      <c r="GF120">
        <f t="shared" ca="1" si="307"/>
        <v>7</v>
      </c>
      <c r="GG120">
        <f t="shared" ca="1" si="307"/>
        <v>7</v>
      </c>
      <c r="GH120">
        <f t="shared" ca="1" si="307"/>
        <v>7</v>
      </c>
      <c r="GI120">
        <f t="shared" ca="1" si="307"/>
        <v>7</v>
      </c>
      <c r="GJ120">
        <f t="shared" ca="1" si="307"/>
        <v>7</v>
      </c>
      <c r="GK120">
        <f t="shared" ca="1" si="307"/>
        <v>7</v>
      </c>
      <c r="GL120">
        <f t="shared" ca="1" si="307"/>
        <v>7</v>
      </c>
      <c r="GM120">
        <f t="shared" ca="1" si="307"/>
        <v>7</v>
      </c>
      <c r="GN120">
        <f t="shared" ca="1" si="307"/>
        <v>7</v>
      </c>
      <c r="GO120">
        <f t="shared" ca="1" si="307"/>
        <v>7</v>
      </c>
      <c r="GP120">
        <f t="shared" ca="1" si="307"/>
        <v>7</v>
      </c>
      <c r="GQ120">
        <f ca="1">GP120</f>
        <v>7</v>
      </c>
    </row>
    <row r="121" spans="2:221" ht="6" hidden="1" customHeight="1" x14ac:dyDescent="0.25">
      <c r="B121" s="80"/>
      <c r="C121" s="71"/>
      <c r="D121" s="71"/>
      <c r="E121" s="104"/>
      <c r="F121" s="122"/>
      <c r="G121" s="104"/>
      <c r="H121" s="71"/>
      <c r="I121" s="75"/>
      <c r="M121" s="162"/>
      <c r="AA121" t="s">
        <v>29</v>
      </c>
      <c r="AB121" s="1">
        <f ca="1">GU115</f>
        <v>6</v>
      </c>
      <c r="AC121" s="1">
        <f ca="1">GU113</f>
        <v>124</v>
      </c>
      <c r="AD121">
        <f ca="1">AC121-AC122*(AB122-AB121)</f>
        <v>124</v>
      </c>
      <c r="AE121">
        <v>256</v>
      </c>
      <c r="AF121" s="1">
        <f ca="1">IF(AD121/AE121=INT(AD121/AE121),1,0)</f>
        <v>0</v>
      </c>
      <c r="AG121" s="1">
        <f ca="1">IF(AF121=0,AD121,AD121/AE121)</f>
        <v>124</v>
      </c>
      <c r="AH121" s="1">
        <v>16</v>
      </c>
      <c r="AI121" s="1">
        <f ca="1">IF(AG121/AH121=INT(AG121/AH121),1,0)</f>
        <v>0</v>
      </c>
      <c r="AJ121" s="1">
        <f ca="1">IF(AI121=0,AG121,AG121/AH121)</f>
        <v>124</v>
      </c>
      <c r="AK121" s="1">
        <v>4</v>
      </c>
      <c r="AL121" s="1">
        <f ca="1">IF(AJ121/AK121=INT(AJ121/AK121),1,0)</f>
        <v>1</v>
      </c>
      <c r="AM121" s="1">
        <f ca="1">IF(AL121=0,AJ121,AJ121/AK121)</f>
        <v>31</v>
      </c>
      <c r="AN121" s="1">
        <v>2</v>
      </c>
      <c r="AO121" s="1">
        <f ca="1">IF(AM121/AN121=INT(AM121/AN121),1,0)</f>
        <v>0</v>
      </c>
      <c r="AP121" s="1">
        <f ca="1">IF(AO121=0,AM121,AM121/AN121)</f>
        <v>31</v>
      </c>
      <c r="AQ121" s="1">
        <v>81</v>
      </c>
      <c r="AR121" s="1">
        <f ca="1">IF(AP121/AQ121=INT(AP121/AQ121),1,0)</f>
        <v>0</v>
      </c>
      <c r="AS121" s="1">
        <f ca="1">IF(AR121=0,AP121,AP121/AQ121)</f>
        <v>31</v>
      </c>
      <c r="AT121" s="1">
        <v>9</v>
      </c>
      <c r="AU121" s="1">
        <f ca="1">IF(AS121/AT121=INT(AS121/AT121),1,0)</f>
        <v>0</v>
      </c>
      <c r="AV121" s="1">
        <f ca="1">IF(AU121=0,AS121,AS121/AT121)</f>
        <v>31</v>
      </c>
      <c r="AW121" s="1">
        <v>3</v>
      </c>
      <c r="AX121" s="1">
        <f ca="1">IF(AV121/AW121=INT(AV121/AW121),1,0)</f>
        <v>0</v>
      </c>
      <c r="AY121" s="1">
        <f ca="1">IF(AX121=0,AV121,AV121/AW121)</f>
        <v>31</v>
      </c>
      <c r="AZ121" s="1">
        <v>25</v>
      </c>
      <c r="BA121" s="1">
        <f ca="1">IF(AY121/AZ121=INT(AY121/AZ121),1,0)</f>
        <v>0</v>
      </c>
      <c r="BB121" s="1">
        <f ca="1">IF(BA121=0,AY121,AY121/AZ121)</f>
        <v>31</v>
      </c>
      <c r="BC121" s="1">
        <v>5</v>
      </c>
      <c r="BD121" s="1">
        <f ca="1">IF(BB121/BC121=INT(BB121/BC121),1,0)</f>
        <v>0</v>
      </c>
      <c r="BE121" s="1">
        <f ca="1">IF(BD121=0,BB121,BB121/BC121)</f>
        <v>31</v>
      </c>
      <c r="BF121" s="1">
        <v>49</v>
      </c>
      <c r="BG121" s="1">
        <f ca="1">IF(BE121/BF121=INT(BE121/BF121),1,0)</f>
        <v>0</v>
      </c>
      <c r="BH121" s="1">
        <f ca="1">IF(BG121=0,BE121,BE121/BF121)</f>
        <v>31</v>
      </c>
      <c r="BI121" s="1">
        <v>7</v>
      </c>
      <c r="BJ121" s="1">
        <f ca="1">IF(BH121/BI121=INT(BH121/BI121),1,0)</f>
        <v>0</v>
      </c>
      <c r="BK121" s="1">
        <f ca="1">IF(BJ121=0,BH121,BH121/BI121)</f>
        <v>31</v>
      </c>
      <c r="BL121" s="1">
        <v>121</v>
      </c>
      <c r="BM121" s="1">
        <f ca="1">IF(BK121/BL121=INT(BK121/BL121),1,0)</f>
        <v>0</v>
      </c>
      <c r="BN121" s="1">
        <f ca="1">IF(BM121=0,BK121,BK121/BL121)</f>
        <v>31</v>
      </c>
      <c r="BO121" s="1">
        <v>11</v>
      </c>
      <c r="BP121" s="1">
        <f ca="1">IF(BN121/BO121=INT(BN121/BO121),1,0)</f>
        <v>0</v>
      </c>
      <c r="BQ121" s="1">
        <f ca="1">IF(BP121=0,BN121,BN121/BO121)</f>
        <v>31</v>
      </c>
      <c r="BR121" s="1">
        <v>169</v>
      </c>
      <c r="BS121" s="1">
        <f ca="1">IF(BQ121/BR121=INT(BQ121/BR121),1,0)</f>
        <v>0</v>
      </c>
      <c r="BT121" s="1">
        <f ca="1">IF(BS121=0,BQ121,BQ121/BR121)</f>
        <v>31</v>
      </c>
      <c r="BU121" s="1">
        <v>13</v>
      </c>
      <c r="BV121" s="1">
        <f ca="1">IF(BT121/BU121=INT(BT121/BU121),1,0)</f>
        <v>0</v>
      </c>
      <c r="BW121" s="1">
        <f ca="1">IF(BV121=0,BT121,BT121/BU121)</f>
        <v>31</v>
      </c>
      <c r="BX121" s="1">
        <v>17</v>
      </c>
      <c r="BY121" s="1">
        <f ca="1">IF(BW121/BX121=INT(BW121/BX121),1,0)</f>
        <v>0</v>
      </c>
      <c r="BZ121" s="1">
        <f ca="1">IF(BY121=0,BW121,BW121/BX121)</f>
        <v>31</v>
      </c>
      <c r="CA121" s="1">
        <v>19</v>
      </c>
      <c r="CB121" s="1">
        <f ca="1">IF(BZ121/CA121=INT(BZ121/CA121),1,0)</f>
        <v>0</v>
      </c>
      <c r="CC121" s="1">
        <f ca="1">IF(CB121=0,BZ121,BZ121/CA121)</f>
        <v>31</v>
      </c>
      <c r="CD121" s="1">
        <v>23</v>
      </c>
      <c r="CE121" s="1">
        <f ca="1">IF(CC121/CD121=INT(CC121/CD121),1,0)</f>
        <v>0</v>
      </c>
      <c r="CF121" s="1">
        <f ca="1">IF(CE121=0,CC121,CC121/CD121)</f>
        <v>31</v>
      </c>
      <c r="CG121" s="1">
        <v>29</v>
      </c>
      <c r="CH121" s="1">
        <f ca="1">IF(CF121/CG121=INT(CF121/CG121),1,0)</f>
        <v>0</v>
      </c>
      <c r="CI121" s="1">
        <f ca="1">IF(CH121=0,CF121,CF121/CG121)</f>
        <v>31</v>
      </c>
      <c r="CJ121" s="1">
        <v>31</v>
      </c>
      <c r="CK121" s="1">
        <f ca="1">IF(CI121/CJ121=INT(CI121/CJ121),1,0)</f>
        <v>1</v>
      </c>
      <c r="CL121" s="1">
        <f ca="1">IF(CK121=0,CI121,CI121/CJ121)</f>
        <v>1</v>
      </c>
      <c r="CM121" s="1">
        <v>37</v>
      </c>
      <c r="CN121" s="1">
        <f ca="1">IF(CL121/CM121=INT(CL121/CM121),1,0)</f>
        <v>0</v>
      </c>
      <c r="CO121" s="1">
        <f ca="1">IF(CN121=0,CL121,CL121/CM121)</f>
        <v>1</v>
      </c>
      <c r="CP121" s="1">
        <v>41</v>
      </c>
      <c r="CQ121" s="1">
        <f ca="1">IF(CO121/CP121=INT(CO121/CP121),1,0)</f>
        <v>0</v>
      </c>
      <c r="CR121" s="1">
        <f ca="1">IF(CQ121=0,CO121,CO121/CP121)</f>
        <v>1</v>
      </c>
      <c r="CS121" s="1">
        <v>43</v>
      </c>
      <c r="CT121" s="1">
        <f ca="1">IF(CR121/CS121=INT(CR121/CS121),1,0)</f>
        <v>0</v>
      </c>
      <c r="CU121" s="1">
        <f ca="1">IF(CT121=0,CR121,CR121/CS121)</f>
        <v>1</v>
      </c>
      <c r="CV121" s="1">
        <v>47</v>
      </c>
      <c r="CW121" s="1">
        <f ca="1">IF(CU121/CV121=INT(CU121/CV121),1,0)</f>
        <v>0</v>
      </c>
      <c r="CX121" s="1">
        <f ca="1">IF(CW121=0,CU121,CU121/CV121)</f>
        <v>1</v>
      </c>
      <c r="CY121" s="1">
        <v>53</v>
      </c>
      <c r="CZ121" s="1">
        <f ca="1">IF(CX121/CY121=INT(CX121/CY121),1,0)</f>
        <v>0</v>
      </c>
      <c r="DA121" s="1">
        <f ca="1">IF(CZ121=0,CX121,CX121/CY121)</f>
        <v>1</v>
      </c>
      <c r="DB121" s="1">
        <v>59</v>
      </c>
      <c r="DC121" s="1">
        <f ca="1">IF(DA121/DB121=INT(DA121/DB121),1,0)</f>
        <v>0</v>
      </c>
      <c r="DD121" s="1">
        <f ca="1">IF(DC121=0,DA121,DA121/DB121)</f>
        <v>1</v>
      </c>
      <c r="DE121" s="1">
        <v>61</v>
      </c>
      <c r="DF121" s="1">
        <f ca="1">IF(DD121/DE121=INT(DD121/DE121),1,0)</f>
        <v>0</v>
      </c>
      <c r="DG121" s="1">
        <f ca="1">IF(DF121=0,DD121,DD121/DE121)</f>
        <v>1</v>
      </c>
      <c r="DH121" s="1">
        <v>67</v>
      </c>
      <c r="DI121" s="1">
        <f ca="1">IF(DG121/DH121=INT(DG121/DH121),1,0)</f>
        <v>0</v>
      </c>
      <c r="DJ121" s="1">
        <f ca="1">IF(DI121=0,DG121,DG121/DH121)</f>
        <v>1</v>
      </c>
      <c r="DK121" s="1">
        <v>71</v>
      </c>
      <c r="DL121" s="1">
        <f ca="1">IF(DJ121/DK121=INT(DJ121/DK121),1,0)</f>
        <v>0</v>
      </c>
      <c r="DM121" s="1">
        <f ca="1">IF(DL121=0,DJ121,DJ121/DK121)</f>
        <v>1</v>
      </c>
      <c r="DN121" s="1">
        <v>73</v>
      </c>
      <c r="DO121" s="1">
        <f ca="1">IF(DM121/DN121=INT(DM121/DN121),1,0)</f>
        <v>0</v>
      </c>
      <c r="DP121" s="1">
        <f ca="1">IF(DO121=0,DM121,DM121/DN121)</f>
        <v>1</v>
      </c>
      <c r="DQ121" s="1">
        <v>79</v>
      </c>
      <c r="DR121" s="1">
        <f ca="1">IF(DP121/DQ121=INT(DP121/DQ121),1,0)</f>
        <v>0</v>
      </c>
      <c r="DS121" s="1">
        <f ca="1">IF(DR121=0,DP121,DP121/DQ121)</f>
        <v>1</v>
      </c>
      <c r="DT121" s="1">
        <v>83</v>
      </c>
      <c r="DU121" s="1">
        <f ca="1">IF(DS121/DT121=INT(DS121/DT121),1,0)</f>
        <v>0</v>
      </c>
      <c r="DV121" s="1">
        <f ca="1">IF(DU121=0,DS121,DS121/DT121)</f>
        <v>1</v>
      </c>
      <c r="DW121" s="1">
        <v>89</v>
      </c>
      <c r="DX121" s="1">
        <f ca="1">IF(DV121/DW121=INT(DV121/DW121),1,0)</f>
        <v>0</v>
      </c>
      <c r="DY121" s="1">
        <f ca="1">IF(DX121=0,DV121,DV121/DW121)</f>
        <v>1</v>
      </c>
      <c r="DZ121" s="1">
        <v>97</v>
      </c>
      <c r="EA121" s="1">
        <f ca="1">IF(DY121/DZ121=INT(DY121/DZ121),1,0)</f>
        <v>0</v>
      </c>
      <c r="EB121" s="1">
        <f ca="1">IF(EA121=0,DY121,DY121/DZ121)</f>
        <v>1</v>
      </c>
      <c r="EC121" s="1">
        <v>101</v>
      </c>
      <c r="ED121" s="1">
        <f ca="1">IF(EB121/EC121=INT(EB121/EC121),1,0)</f>
        <v>0</v>
      </c>
      <c r="EE121" s="1">
        <f ca="1">IF(ED121=0,EB121,EB121/EC121)</f>
        <v>1</v>
      </c>
      <c r="EF121" s="1">
        <v>103</v>
      </c>
      <c r="EG121" s="1">
        <f ca="1">IF(EE121/EF121=INT(EE121/EF121),1,0)</f>
        <v>0</v>
      </c>
      <c r="EH121" s="1">
        <f ca="1">IF(EG121=0,EE121,EE121/EF121)</f>
        <v>1</v>
      </c>
      <c r="EI121" s="1">
        <v>107</v>
      </c>
      <c r="EJ121" s="1">
        <f ca="1">IF(EH121/EI121=INT(EH121/EI121),1,0)</f>
        <v>0</v>
      </c>
      <c r="EK121" s="1">
        <f ca="1">IF(EJ121=0,EH121,EH121/EI121)</f>
        <v>1</v>
      </c>
      <c r="EL121" s="1">
        <v>109</v>
      </c>
      <c r="EM121" s="1">
        <f ca="1">IF(EK121/EL121=INT(EK121/EL121),1,0)</f>
        <v>0</v>
      </c>
      <c r="EN121" s="1">
        <f ca="1">IF(EM121=0,EK121,EK121/EL121)</f>
        <v>1</v>
      </c>
      <c r="EO121" s="1">
        <v>113</v>
      </c>
      <c r="EP121" s="1">
        <f ca="1">IF(EN121/EO121=INT(EN121/EO121),1,0)</f>
        <v>0</v>
      </c>
      <c r="EQ121" s="1">
        <f ca="1">IF(EP121=0,EN121,EN121/EO121)</f>
        <v>1</v>
      </c>
      <c r="ER121" s="1">
        <v>127</v>
      </c>
      <c r="ES121" s="1">
        <f ca="1">IF(EQ121/ER121=INT(EQ121/ER121),1,0)</f>
        <v>0</v>
      </c>
      <c r="ET121" s="1">
        <f ca="1">IF(ES121=0,EQ121,EQ121/ER121)</f>
        <v>1</v>
      </c>
      <c r="EU121" s="1">
        <v>131</v>
      </c>
      <c r="EV121" s="1">
        <f ca="1">IF(ET121/EU121=INT(ET121/EU121),1,0)</f>
        <v>0</v>
      </c>
      <c r="EW121" s="1">
        <f ca="1">IF(EV121=0,ET121,ET121/EU121)</f>
        <v>1</v>
      </c>
      <c r="EX121" s="1">
        <v>137</v>
      </c>
      <c r="EY121" s="1">
        <f ca="1">IF(EW121/EX121=INT(EW121/EX121),1,0)</f>
        <v>0</v>
      </c>
      <c r="EZ121" s="1">
        <f ca="1">IF(EY121=0,EW121,EW121/EX121)</f>
        <v>1</v>
      </c>
      <c r="FA121" s="1">
        <v>139</v>
      </c>
      <c r="FB121" s="1">
        <f ca="1">IF(EZ121/FA121=INT(EZ121/FA121),1,0)</f>
        <v>0</v>
      </c>
      <c r="FC121" s="1">
        <f ca="1">IF(FB121=0,EZ121,EZ121/FA121)</f>
        <v>1</v>
      </c>
      <c r="FD121" s="1">
        <v>149</v>
      </c>
      <c r="FE121" s="1">
        <f ca="1">IF(FC121/FD121=INT(FC121/FD121),1,0)</f>
        <v>0</v>
      </c>
      <c r="FF121" s="1">
        <f ca="1">IF(FE121=0,FC121,FC121/FD121)</f>
        <v>1</v>
      </c>
      <c r="FG121" s="1"/>
      <c r="FH121" s="1">
        <f ca="1">8*AF121+4*AI121+2*AL121+AO121</f>
        <v>2</v>
      </c>
      <c r="FI121" s="1">
        <f ca="1">4*AR121+2*AU121+AX121</f>
        <v>0</v>
      </c>
      <c r="FJ121" s="1">
        <f ca="1">2*BA121+BD121</f>
        <v>0</v>
      </c>
      <c r="FK121" s="1">
        <f ca="1">2*BG121+BJ121</f>
        <v>0</v>
      </c>
      <c r="FL121" s="1">
        <f ca="1">2*BM121+BP121</f>
        <v>0</v>
      </c>
      <c r="FM121" s="1">
        <f ca="1">2*BS121+BV121</f>
        <v>0</v>
      </c>
      <c r="FN121" s="1">
        <f ca="1">BY121</f>
        <v>0</v>
      </c>
      <c r="FO121" s="1">
        <f ca="1">CB121</f>
        <v>0</v>
      </c>
      <c r="FP121" s="1">
        <f ca="1">CE121</f>
        <v>0</v>
      </c>
      <c r="FQ121" s="1">
        <f ca="1">CH121</f>
        <v>0</v>
      </c>
      <c r="FR121" s="1">
        <f ca="1">CK121</f>
        <v>1</v>
      </c>
      <c r="FS121">
        <f ca="1">CN121</f>
        <v>0</v>
      </c>
      <c r="FT121">
        <f ca="1">CQ121</f>
        <v>0</v>
      </c>
      <c r="FU121">
        <f ca="1">CT121</f>
        <v>0</v>
      </c>
      <c r="FV121">
        <f ca="1">CW121</f>
        <v>0</v>
      </c>
      <c r="FW121">
        <f ca="1">CZ121</f>
        <v>0</v>
      </c>
      <c r="FX121">
        <f ca="1">DC121</f>
        <v>0</v>
      </c>
      <c r="FY121">
        <f ca="1">DF121</f>
        <v>0</v>
      </c>
      <c r="FZ121">
        <f ca="1">DI121</f>
        <v>0</v>
      </c>
      <c r="GA121">
        <f ca="1">DL121</f>
        <v>0</v>
      </c>
      <c r="GB121">
        <f ca="1">DO121</f>
        <v>0</v>
      </c>
      <c r="GC121">
        <f ca="1">DR121</f>
        <v>0</v>
      </c>
      <c r="GD121">
        <f ca="1">DU121</f>
        <v>0</v>
      </c>
      <c r="GE121">
        <f ca="1">DX121</f>
        <v>0</v>
      </c>
      <c r="GF121">
        <f ca="1">EA121</f>
        <v>0</v>
      </c>
      <c r="GG121">
        <f ca="1">ED121</f>
        <v>0</v>
      </c>
      <c r="GH121">
        <f ca="1">EG121</f>
        <v>0</v>
      </c>
      <c r="GI121">
        <f ca="1">EJ121</f>
        <v>0</v>
      </c>
      <c r="GJ121">
        <f ca="1">EM121</f>
        <v>0</v>
      </c>
      <c r="GK121">
        <f ca="1">EP121</f>
        <v>0</v>
      </c>
      <c r="GL121">
        <f ca="1">ES121</f>
        <v>0</v>
      </c>
      <c r="GM121">
        <f ca="1">EV121</f>
        <v>0</v>
      </c>
      <c r="GN121">
        <f ca="1">EY121</f>
        <v>0</v>
      </c>
      <c r="GO121">
        <f ca="1">FB121</f>
        <v>0</v>
      </c>
      <c r="GP121">
        <f ca="1">FE121</f>
        <v>0</v>
      </c>
      <c r="GQ121">
        <f ca="1">AD121</f>
        <v>124</v>
      </c>
      <c r="GR121">
        <f ca="1">GQ121/GQ124</f>
        <v>124</v>
      </c>
    </row>
    <row r="122" spans="2:221" ht="6" hidden="1" customHeight="1" x14ac:dyDescent="0.25">
      <c r="B122" s="80"/>
      <c r="C122" s="71"/>
      <c r="D122" s="71"/>
      <c r="E122" s="104"/>
      <c r="F122" s="122"/>
      <c r="G122" s="104"/>
      <c r="H122" s="71"/>
      <c r="I122" s="75"/>
      <c r="M122" s="162"/>
      <c r="AB122">
        <f ca="1">AB121+INT(AC121/AC122)</f>
        <v>6</v>
      </c>
      <c r="AC122" s="1">
        <f ca="1">GU114</f>
        <v>215</v>
      </c>
      <c r="AD122">
        <f ca="1">AC122</f>
        <v>215</v>
      </c>
      <c r="AE122">
        <v>256</v>
      </c>
      <c r="AF122" s="1">
        <f ca="1">IF(AD122/AE122=INT(AD122/AE122),1,0)</f>
        <v>0</v>
      </c>
      <c r="AG122" s="1">
        <f ca="1">IF(AF122=0,AD122,AD122/AE122)</f>
        <v>215</v>
      </c>
      <c r="AH122" s="1">
        <v>16</v>
      </c>
      <c r="AI122" s="1">
        <f ca="1">IF(AG122/AH122=INT(AG122/AH122),1,0)</f>
        <v>0</v>
      </c>
      <c r="AJ122" s="1">
        <f ca="1">IF(AI122=0,AG122,AG122/AH122)</f>
        <v>215</v>
      </c>
      <c r="AK122" s="1">
        <v>4</v>
      </c>
      <c r="AL122" s="1">
        <f ca="1">IF(AJ122/AK122=INT(AJ122/AK122),1,0)</f>
        <v>0</v>
      </c>
      <c r="AM122" s="1">
        <f ca="1">IF(AL122=0,AJ122,AJ122/AK122)</f>
        <v>215</v>
      </c>
      <c r="AN122" s="1">
        <v>2</v>
      </c>
      <c r="AO122" s="1">
        <f ca="1">IF(AM122/AN122=INT(AM122/AN122),1,0)</f>
        <v>0</v>
      </c>
      <c r="AP122" s="1">
        <f ca="1">IF(AO122=0,AM122,AM122/AN122)</f>
        <v>215</v>
      </c>
      <c r="AQ122" s="1">
        <v>81</v>
      </c>
      <c r="AR122" s="1">
        <f ca="1">IF(AP122/AQ122=INT(AP122/AQ122),1,0)</f>
        <v>0</v>
      </c>
      <c r="AS122" s="1">
        <f ca="1">IF(AR122=0,AP122,AP122/AQ122)</f>
        <v>215</v>
      </c>
      <c r="AT122" s="1">
        <v>9</v>
      </c>
      <c r="AU122" s="1">
        <f ca="1">IF(AS122/AT122=INT(AS122/AT122),1,0)</f>
        <v>0</v>
      </c>
      <c r="AV122" s="1">
        <f ca="1">IF(AU122=0,AS122,AS122/AT122)</f>
        <v>215</v>
      </c>
      <c r="AW122" s="1">
        <v>3</v>
      </c>
      <c r="AX122" s="1">
        <f ca="1">IF(AV122/AW122=INT(AV122/AW122),1,0)</f>
        <v>0</v>
      </c>
      <c r="AY122" s="1">
        <f ca="1">IF(AX122=0,AV122,AV122/AW122)</f>
        <v>215</v>
      </c>
      <c r="AZ122" s="1">
        <v>25</v>
      </c>
      <c r="BA122" s="1">
        <f ca="1">IF(AY122/AZ122=INT(AY122/AZ122),1,0)</f>
        <v>0</v>
      </c>
      <c r="BB122" s="1">
        <f ca="1">IF(BA122=0,AY122,AY122/AZ122)</f>
        <v>215</v>
      </c>
      <c r="BC122" s="1">
        <v>5</v>
      </c>
      <c r="BD122" s="1">
        <f ca="1">IF(BB122/BC122=INT(BB122/BC122),1,0)</f>
        <v>1</v>
      </c>
      <c r="BE122" s="1">
        <f ca="1">IF(BD122=0,BB122,BB122/BC122)</f>
        <v>43</v>
      </c>
      <c r="BF122" s="1">
        <v>49</v>
      </c>
      <c r="BG122" s="1">
        <f ca="1">IF(BE122/BF122=INT(BE122/BF122),1,0)</f>
        <v>0</v>
      </c>
      <c r="BH122" s="1">
        <f ca="1">IF(BG122=0,BE122,BE122/BF122)</f>
        <v>43</v>
      </c>
      <c r="BI122" s="1">
        <v>7</v>
      </c>
      <c r="BJ122" s="1">
        <f ca="1">IF(BH122/BI122=INT(BH122/BI122),1,0)</f>
        <v>0</v>
      </c>
      <c r="BK122" s="1">
        <f ca="1">IF(BJ122=0,BH122,BH122/BI122)</f>
        <v>43</v>
      </c>
      <c r="BL122" s="1">
        <v>121</v>
      </c>
      <c r="BM122" s="1">
        <f ca="1">IF(BK122/BL122=INT(BK122/BL122),1,0)</f>
        <v>0</v>
      </c>
      <c r="BN122" s="1">
        <f ca="1">IF(BM122=0,BK122,BK122/BL122)</f>
        <v>43</v>
      </c>
      <c r="BO122" s="1">
        <v>11</v>
      </c>
      <c r="BP122" s="1">
        <f ca="1">IF(BN122/BO122=INT(BN122/BO122),1,0)</f>
        <v>0</v>
      </c>
      <c r="BQ122" s="1">
        <f ca="1">IF(BP122=0,BN122,BN122/BO122)</f>
        <v>43</v>
      </c>
      <c r="BR122" s="1">
        <v>169</v>
      </c>
      <c r="BS122" s="1">
        <f ca="1">IF(BQ122/BR122=INT(BQ122/BR122),1,0)</f>
        <v>0</v>
      </c>
      <c r="BT122" s="1">
        <f ca="1">IF(BS122=0,BQ122,BQ122/BR122)</f>
        <v>43</v>
      </c>
      <c r="BU122" s="1">
        <v>13</v>
      </c>
      <c r="BV122" s="1">
        <f ca="1">IF(BT122/BU122=INT(BT122/BU122),1,0)</f>
        <v>0</v>
      </c>
      <c r="BW122" s="1">
        <f ca="1">IF(BV122=0,BT122,BT122/BU122)</f>
        <v>43</v>
      </c>
      <c r="BX122" s="1">
        <v>17</v>
      </c>
      <c r="BY122" s="1">
        <f ca="1">IF(BW122/BX122=INT(BW122/BX122),1,0)</f>
        <v>0</v>
      </c>
      <c r="BZ122" s="1">
        <f ca="1">IF(BY122=0,BW122,BW122/BX122)</f>
        <v>43</v>
      </c>
      <c r="CA122" s="1">
        <v>19</v>
      </c>
      <c r="CB122" s="1">
        <f ca="1">IF(BZ122/CA122=INT(BZ122/CA122),1,0)</f>
        <v>0</v>
      </c>
      <c r="CC122" s="1">
        <f ca="1">IF(CB122=0,BZ122,BZ122/CA122)</f>
        <v>43</v>
      </c>
      <c r="CD122" s="1">
        <v>23</v>
      </c>
      <c r="CE122" s="1">
        <f ca="1">IF(CC122/CD122=INT(CC122/CD122),1,0)</f>
        <v>0</v>
      </c>
      <c r="CF122" s="1">
        <f ca="1">IF(CE122=0,CC122,CC122/CD122)</f>
        <v>43</v>
      </c>
      <c r="CG122" s="1">
        <v>29</v>
      </c>
      <c r="CH122" s="1">
        <f ca="1">IF(CF122/CG122=INT(CF122/CG122),1,0)</f>
        <v>0</v>
      </c>
      <c r="CI122" s="1">
        <f ca="1">IF(CH122=0,CF122,CF122/CG122)</f>
        <v>43</v>
      </c>
      <c r="CJ122" s="1">
        <v>31</v>
      </c>
      <c r="CK122" s="1">
        <f ca="1">IF(CI122/CJ122=INT(CI122/CJ122),1,0)</f>
        <v>0</v>
      </c>
      <c r="CL122" s="1">
        <f ca="1">IF(CK122=0,CI122,CI122/CJ122)</f>
        <v>43</v>
      </c>
      <c r="CM122" s="1">
        <v>37</v>
      </c>
      <c r="CN122" s="1">
        <f ca="1">IF(CL122/CM122=INT(CL122/CM122),1,0)</f>
        <v>0</v>
      </c>
      <c r="CO122" s="1">
        <f ca="1">IF(CN122=0,CL122,CL122/CM122)</f>
        <v>43</v>
      </c>
      <c r="CP122" s="1">
        <v>41</v>
      </c>
      <c r="CQ122" s="1">
        <f ca="1">IF(CO122/CP122=INT(CO122/CP122),1,0)</f>
        <v>0</v>
      </c>
      <c r="CR122" s="1">
        <f ca="1">IF(CQ122=0,CO122,CO122/CP122)</f>
        <v>43</v>
      </c>
      <c r="CS122" s="1">
        <v>43</v>
      </c>
      <c r="CT122" s="1">
        <f ca="1">IF(CR122/CS122=INT(CR122/CS122),1,0)</f>
        <v>1</v>
      </c>
      <c r="CU122" s="1">
        <f ca="1">IF(CT122=0,CR122,CR122/CS122)</f>
        <v>1</v>
      </c>
      <c r="CV122" s="1">
        <v>47</v>
      </c>
      <c r="CW122" s="1">
        <f ca="1">IF(CU122/CV122=INT(CU122/CV122),1,0)</f>
        <v>0</v>
      </c>
      <c r="CX122" s="1">
        <f ca="1">IF(CW122=0,CU122,CU122/CV122)</f>
        <v>1</v>
      </c>
      <c r="CY122" s="1">
        <v>53</v>
      </c>
      <c r="CZ122" s="1">
        <f ca="1">IF(CX122/CY122=INT(CX122/CY122),1,0)</f>
        <v>0</v>
      </c>
      <c r="DA122" s="1">
        <f ca="1">IF(CZ122=0,CX122,CX122/CY122)</f>
        <v>1</v>
      </c>
      <c r="DB122" s="1">
        <v>59</v>
      </c>
      <c r="DC122" s="1">
        <f ca="1">IF(DA122/DB122=INT(DA122/DB122),1,0)</f>
        <v>0</v>
      </c>
      <c r="DD122" s="1">
        <f ca="1">IF(DC122=0,DA122,DA122/DB122)</f>
        <v>1</v>
      </c>
      <c r="DE122" s="1">
        <v>61</v>
      </c>
      <c r="DF122" s="1">
        <f ca="1">IF(DD122/DE122=INT(DD122/DE122),1,0)</f>
        <v>0</v>
      </c>
      <c r="DG122" s="1">
        <f ca="1">IF(DF122=0,DD122,DD122/DE122)</f>
        <v>1</v>
      </c>
      <c r="DH122" s="1">
        <v>67</v>
      </c>
      <c r="DI122" s="1">
        <f ca="1">IF(DG122/DH122=INT(DG122/DH122),1,0)</f>
        <v>0</v>
      </c>
      <c r="DJ122" s="1">
        <f ca="1">IF(DI122=0,DG122,DG122/DH122)</f>
        <v>1</v>
      </c>
      <c r="DK122" s="1">
        <v>71</v>
      </c>
      <c r="DL122" s="1">
        <f ca="1">IF(DJ122/DK122=INT(DJ122/DK122),1,0)</f>
        <v>0</v>
      </c>
      <c r="DM122" s="1">
        <f ca="1">IF(DL122=0,DJ122,DJ122/DK122)</f>
        <v>1</v>
      </c>
      <c r="DN122" s="1">
        <v>73</v>
      </c>
      <c r="DO122" s="1">
        <f ca="1">IF(DM122/DN122=INT(DM122/DN122),1,0)</f>
        <v>0</v>
      </c>
      <c r="DP122" s="1">
        <f ca="1">IF(DO122=0,DM122,DM122/DN122)</f>
        <v>1</v>
      </c>
      <c r="DQ122" s="1">
        <v>79</v>
      </c>
      <c r="DR122" s="1">
        <f ca="1">IF(DP122/DQ122=INT(DP122/DQ122),1,0)</f>
        <v>0</v>
      </c>
      <c r="DS122" s="1">
        <f ca="1">IF(DR122=0,DP122,DP122/DQ122)</f>
        <v>1</v>
      </c>
      <c r="DT122" s="1">
        <v>83</v>
      </c>
      <c r="DU122" s="1">
        <f ca="1">IF(DS122/DT122=INT(DS122/DT122),1,0)</f>
        <v>0</v>
      </c>
      <c r="DV122" s="1">
        <f ca="1">IF(DU122=0,DS122,DS122/DT122)</f>
        <v>1</v>
      </c>
      <c r="DW122" s="1">
        <v>89</v>
      </c>
      <c r="DX122" s="1">
        <f ca="1">IF(DV122/DW122=INT(DV122/DW122),1,0)</f>
        <v>0</v>
      </c>
      <c r="DY122" s="1">
        <f ca="1">IF(DX122=0,DV122,DV122/DW122)</f>
        <v>1</v>
      </c>
      <c r="DZ122" s="1">
        <v>97</v>
      </c>
      <c r="EA122" s="1">
        <f ca="1">IF(DY122/DZ122=INT(DY122/DZ122),1,0)</f>
        <v>0</v>
      </c>
      <c r="EB122" s="1">
        <f ca="1">IF(EA122=0,DY122,DY122/DZ122)</f>
        <v>1</v>
      </c>
      <c r="EC122" s="1">
        <v>101</v>
      </c>
      <c r="ED122" s="1">
        <f ca="1">IF(EB122/EC122=INT(EB122/EC122),1,0)</f>
        <v>0</v>
      </c>
      <c r="EE122" s="1">
        <f ca="1">IF(ED122=0,EB122,EB122/EC122)</f>
        <v>1</v>
      </c>
      <c r="EF122" s="1">
        <v>103</v>
      </c>
      <c r="EG122" s="1">
        <f ca="1">IF(EE122/EF122=INT(EE122/EF122),1,0)</f>
        <v>0</v>
      </c>
      <c r="EH122" s="1">
        <f ca="1">IF(EG122=0,EE122,EE122/EF122)</f>
        <v>1</v>
      </c>
      <c r="EI122" s="1">
        <v>107</v>
      </c>
      <c r="EJ122" s="1">
        <f ca="1">IF(EH122/EI122=INT(EH122/EI122),1,0)</f>
        <v>0</v>
      </c>
      <c r="EK122" s="1">
        <f ca="1">IF(EJ122=0,EH122,EH122/EI122)</f>
        <v>1</v>
      </c>
      <c r="EL122" s="1">
        <v>109</v>
      </c>
      <c r="EM122" s="1">
        <f ca="1">IF(EK122/EL122=INT(EK122/EL122),1,0)</f>
        <v>0</v>
      </c>
      <c r="EN122" s="1">
        <f ca="1">IF(EM122=0,EK122,EK122/EL122)</f>
        <v>1</v>
      </c>
      <c r="EO122" s="1">
        <v>113</v>
      </c>
      <c r="EP122" s="1">
        <f ca="1">IF(EN122/EO122=INT(EN122/EO122),1,0)</f>
        <v>0</v>
      </c>
      <c r="EQ122" s="1">
        <f ca="1">IF(EP122=0,EN122,EN122/EO122)</f>
        <v>1</v>
      </c>
      <c r="ER122" s="1">
        <v>127</v>
      </c>
      <c r="ES122" s="1">
        <f ca="1">IF(EQ122/ER122=INT(EQ122/ER122),1,0)</f>
        <v>0</v>
      </c>
      <c r="ET122" s="1">
        <f ca="1">IF(ES122=0,EQ122,EQ122/ER122)</f>
        <v>1</v>
      </c>
      <c r="EU122" s="1">
        <v>131</v>
      </c>
      <c r="EV122" s="1">
        <f ca="1">IF(ET122/EU122=INT(ET122/EU122),1,0)</f>
        <v>0</v>
      </c>
      <c r="EW122" s="1">
        <f ca="1">IF(EV122=0,ET122,ET122/EU122)</f>
        <v>1</v>
      </c>
      <c r="EX122" s="1">
        <v>137</v>
      </c>
      <c r="EY122" s="1">
        <f ca="1">IF(EW122/EX122=INT(EW122/EX122),1,0)</f>
        <v>0</v>
      </c>
      <c r="EZ122" s="1">
        <f ca="1">IF(EY122=0,EW122,EW122/EX122)</f>
        <v>1</v>
      </c>
      <c r="FA122" s="1">
        <v>139</v>
      </c>
      <c r="FB122" s="1">
        <f ca="1">IF(EZ122/FA122=INT(EZ122/FA122),1,0)</f>
        <v>0</v>
      </c>
      <c r="FC122" s="1">
        <f ca="1">IF(FB122=0,EZ122,EZ122/FA122)</f>
        <v>1</v>
      </c>
      <c r="FD122" s="1">
        <v>149</v>
      </c>
      <c r="FE122" s="1">
        <f ca="1">IF(FC122/FD122=INT(FC122/FD122),1,0)</f>
        <v>0</v>
      </c>
      <c r="FF122" s="1">
        <f ca="1">IF(FE122=0,FC122,FC122/FD122)</f>
        <v>1</v>
      </c>
      <c r="FG122" s="1"/>
      <c r="FH122" s="1">
        <f ca="1">8*AF122+4*AI122+2*AL122+AO122</f>
        <v>0</v>
      </c>
      <c r="FI122" s="1">
        <f ca="1">4*AR122+2*AU122+AX122</f>
        <v>0</v>
      </c>
      <c r="FJ122" s="1">
        <f ca="1">2*BA122+BD122</f>
        <v>1</v>
      </c>
      <c r="FK122" s="1">
        <f ca="1">2*BG122+BJ122</f>
        <v>0</v>
      </c>
      <c r="FL122" s="1">
        <f ca="1">2*BM122+BP122</f>
        <v>0</v>
      </c>
      <c r="FM122" s="1">
        <f ca="1">2*BS122+BV122</f>
        <v>0</v>
      </c>
      <c r="FN122" s="1">
        <f ca="1">BY122</f>
        <v>0</v>
      </c>
      <c r="FO122" s="1">
        <f ca="1">CB122</f>
        <v>0</v>
      </c>
      <c r="FP122" s="1">
        <f ca="1">CE122</f>
        <v>0</v>
      </c>
      <c r="FQ122" s="1">
        <f ca="1">CH122</f>
        <v>0</v>
      </c>
      <c r="FR122" s="1">
        <f ca="1">CK122</f>
        <v>0</v>
      </c>
      <c r="FS122">
        <f ca="1">CN122</f>
        <v>0</v>
      </c>
      <c r="FT122">
        <f ca="1">CQ122</f>
        <v>0</v>
      </c>
      <c r="FU122">
        <f ca="1">CT122</f>
        <v>1</v>
      </c>
      <c r="FV122">
        <f ca="1">CW122</f>
        <v>0</v>
      </c>
      <c r="FW122">
        <f ca="1">CZ122</f>
        <v>0</v>
      </c>
      <c r="FX122">
        <f ca="1">DC122</f>
        <v>0</v>
      </c>
      <c r="FY122">
        <f ca="1">DF122</f>
        <v>0</v>
      </c>
      <c r="FZ122">
        <f ca="1">DI122</f>
        <v>0</v>
      </c>
      <c r="GA122">
        <f ca="1">DL122</f>
        <v>0</v>
      </c>
      <c r="GB122">
        <f ca="1">DO122</f>
        <v>0</v>
      </c>
      <c r="GC122">
        <f ca="1">DR122</f>
        <v>0</v>
      </c>
      <c r="GD122">
        <f ca="1">DU122</f>
        <v>0</v>
      </c>
      <c r="GE122">
        <f ca="1">DX122</f>
        <v>0</v>
      </c>
      <c r="GF122">
        <f ca="1">EA122</f>
        <v>0</v>
      </c>
      <c r="GG122">
        <f ca="1">ED122</f>
        <v>0</v>
      </c>
      <c r="GH122">
        <f ca="1">EG122</f>
        <v>0</v>
      </c>
      <c r="GI122">
        <f ca="1">EJ122</f>
        <v>0</v>
      </c>
      <c r="GJ122">
        <f ca="1">EM122</f>
        <v>0</v>
      </c>
      <c r="GK122">
        <f ca="1">EP122</f>
        <v>0</v>
      </c>
      <c r="GL122">
        <f ca="1">ES122</f>
        <v>0</v>
      </c>
      <c r="GM122">
        <f ca="1">EV122</f>
        <v>0</v>
      </c>
      <c r="GN122">
        <f ca="1">EY122</f>
        <v>0</v>
      </c>
      <c r="GO122">
        <f ca="1">FB122</f>
        <v>0</v>
      </c>
      <c r="GP122">
        <f ca="1">FE122</f>
        <v>0</v>
      </c>
      <c r="GQ122">
        <f ca="1">AD122</f>
        <v>215</v>
      </c>
      <c r="GR122">
        <f ca="1">GQ122/GQ124</f>
        <v>215</v>
      </c>
    </row>
    <row r="123" spans="2:221" ht="6" hidden="1" customHeight="1" x14ac:dyDescent="0.25">
      <c r="B123" s="80"/>
      <c r="C123" s="71"/>
      <c r="D123" s="71"/>
      <c r="E123" s="104"/>
      <c r="F123" s="122"/>
      <c r="G123" s="104"/>
      <c r="H123" s="71"/>
      <c r="I123" s="75"/>
      <c r="M123" s="162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>
        <f t="shared" ref="FH123:GP123" ca="1" si="308">IF(FH121&lt;FH122,FH121,FH122)</f>
        <v>0</v>
      </c>
      <c r="FI123" s="1">
        <f t="shared" ca="1" si="308"/>
        <v>0</v>
      </c>
      <c r="FJ123" s="1">
        <f t="shared" ca="1" si="308"/>
        <v>0</v>
      </c>
      <c r="FK123" s="1">
        <f t="shared" ca="1" si="308"/>
        <v>0</v>
      </c>
      <c r="FL123" s="1">
        <f t="shared" ca="1" si="308"/>
        <v>0</v>
      </c>
      <c r="FM123" s="1">
        <f t="shared" ca="1" si="308"/>
        <v>0</v>
      </c>
      <c r="FN123" s="1">
        <f t="shared" ca="1" si="308"/>
        <v>0</v>
      </c>
      <c r="FO123" s="1">
        <f t="shared" ca="1" si="308"/>
        <v>0</v>
      </c>
      <c r="FP123" s="1">
        <f t="shared" ca="1" si="308"/>
        <v>0</v>
      </c>
      <c r="FQ123" s="1">
        <f t="shared" ca="1" si="308"/>
        <v>0</v>
      </c>
      <c r="FR123" s="1">
        <f t="shared" ca="1" si="308"/>
        <v>0</v>
      </c>
      <c r="FS123" s="1">
        <f t="shared" ca="1" si="308"/>
        <v>0</v>
      </c>
      <c r="FT123" s="1">
        <f t="shared" ca="1" si="308"/>
        <v>0</v>
      </c>
      <c r="FU123" s="1">
        <f t="shared" ca="1" si="308"/>
        <v>0</v>
      </c>
      <c r="FV123" s="1">
        <f t="shared" ca="1" si="308"/>
        <v>0</v>
      </c>
      <c r="FW123" s="1">
        <f t="shared" ca="1" si="308"/>
        <v>0</v>
      </c>
      <c r="FX123" s="1">
        <f t="shared" ca="1" si="308"/>
        <v>0</v>
      </c>
      <c r="FY123" s="1">
        <f t="shared" ca="1" si="308"/>
        <v>0</v>
      </c>
      <c r="FZ123" s="1">
        <f t="shared" ca="1" si="308"/>
        <v>0</v>
      </c>
      <c r="GA123" s="1">
        <f t="shared" ca="1" si="308"/>
        <v>0</v>
      </c>
      <c r="GB123" s="1">
        <f t="shared" ca="1" si="308"/>
        <v>0</v>
      </c>
      <c r="GC123" s="1">
        <f t="shared" ca="1" si="308"/>
        <v>0</v>
      </c>
      <c r="GD123" s="1">
        <f t="shared" ca="1" si="308"/>
        <v>0</v>
      </c>
      <c r="GE123" s="1">
        <f t="shared" ca="1" si="308"/>
        <v>0</v>
      </c>
      <c r="GF123" s="1">
        <f t="shared" ca="1" si="308"/>
        <v>0</v>
      </c>
      <c r="GG123" s="1">
        <f t="shared" ca="1" si="308"/>
        <v>0</v>
      </c>
      <c r="GH123" s="1">
        <f t="shared" ca="1" si="308"/>
        <v>0</v>
      </c>
      <c r="GI123" s="1">
        <f t="shared" ca="1" si="308"/>
        <v>0</v>
      </c>
      <c r="GJ123" s="1">
        <f t="shared" ca="1" si="308"/>
        <v>0</v>
      </c>
      <c r="GK123" s="1">
        <f t="shared" ca="1" si="308"/>
        <v>0</v>
      </c>
      <c r="GL123" s="1">
        <f t="shared" ca="1" si="308"/>
        <v>0</v>
      </c>
      <c r="GM123" s="1">
        <f t="shared" ca="1" si="308"/>
        <v>0</v>
      </c>
      <c r="GN123" s="1">
        <f t="shared" ca="1" si="308"/>
        <v>0</v>
      </c>
      <c r="GO123" s="1">
        <f t="shared" ca="1" si="308"/>
        <v>0</v>
      </c>
      <c r="GP123" s="1">
        <f t="shared" ca="1" si="308"/>
        <v>0</v>
      </c>
    </row>
    <row r="124" spans="2:221" ht="6" hidden="1" customHeight="1" x14ac:dyDescent="0.25">
      <c r="B124" s="80"/>
      <c r="C124" s="71"/>
      <c r="D124" s="71"/>
      <c r="E124" s="104"/>
      <c r="F124" s="122"/>
      <c r="G124" s="104"/>
      <c r="H124" s="71"/>
      <c r="I124" s="75"/>
      <c r="M124" s="162"/>
      <c r="AC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>
        <f ca="1">FH$3^FH123</f>
        <v>1</v>
      </c>
      <c r="FI124">
        <f t="shared" ref="FI124:GP124" ca="1" si="309">FI$3^FI123*FH124</f>
        <v>1</v>
      </c>
      <c r="FJ124">
        <f t="shared" ca="1" si="309"/>
        <v>1</v>
      </c>
      <c r="FK124">
        <f t="shared" ca="1" si="309"/>
        <v>1</v>
      </c>
      <c r="FL124">
        <f t="shared" ca="1" si="309"/>
        <v>1</v>
      </c>
      <c r="FM124">
        <f t="shared" ca="1" si="309"/>
        <v>1</v>
      </c>
      <c r="FN124">
        <f t="shared" ca="1" si="309"/>
        <v>1</v>
      </c>
      <c r="FO124">
        <f t="shared" ca="1" si="309"/>
        <v>1</v>
      </c>
      <c r="FP124">
        <f t="shared" ca="1" si="309"/>
        <v>1</v>
      </c>
      <c r="FQ124">
        <f t="shared" ca="1" si="309"/>
        <v>1</v>
      </c>
      <c r="FR124">
        <f t="shared" ca="1" si="309"/>
        <v>1</v>
      </c>
      <c r="FS124">
        <f t="shared" ca="1" si="309"/>
        <v>1</v>
      </c>
      <c r="FT124">
        <f t="shared" ca="1" si="309"/>
        <v>1</v>
      </c>
      <c r="FU124">
        <f t="shared" ca="1" si="309"/>
        <v>1</v>
      </c>
      <c r="FV124">
        <f t="shared" ca="1" si="309"/>
        <v>1</v>
      </c>
      <c r="FW124">
        <f t="shared" ca="1" si="309"/>
        <v>1</v>
      </c>
      <c r="FX124">
        <f t="shared" ca="1" si="309"/>
        <v>1</v>
      </c>
      <c r="FY124">
        <f t="shared" ca="1" si="309"/>
        <v>1</v>
      </c>
      <c r="FZ124">
        <f t="shared" ca="1" si="309"/>
        <v>1</v>
      </c>
      <c r="GA124">
        <f t="shared" ca="1" si="309"/>
        <v>1</v>
      </c>
      <c r="GB124">
        <f t="shared" ca="1" si="309"/>
        <v>1</v>
      </c>
      <c r="GC124">
        <f t="shared" ca="1" si="309"/>
        <v>1</v>
      </c>
      <c r="GD124">
        <f t="shared" ca="1" si="309"/>
        <v>1</v>
      </c>
      <c r="GE124">
        <f t="shared" ca="1" si="309"/>
        <v>1</v>
      </c>
      <c r="GF124">
        <f t="shared" ca="1" si="309"/>
        <v>1</v>
      </c>
      <c r="GG124">
        <f t="shared" ca="1" si="309"/>
        <v>1</v>
      </c>
      <c r="GH124">
        <f t="shared" ca="1" si="309"/>
        <v>1</v>
      </c>
      <c r="GI124">
        <f t="shared" ca="1" si="309"/>
        <v>1</v>
      </c>
      <c r="GJ124">
        <f t="shared" ca="1" si="309"/>
        <v>1</v>
      </c>
      <c r="GK124">
        <f t="shared" ca="1" si="309"/>
        <v>1</v>
      </c>
      <c r="GL124">
        <f t="shared" ca="1" si="309"/>
        <v>1</v>
      </c>
      <c r="GM124">
        <f t="shared" ca="1" si="309"/>
        <v>1</v>
      </c>
      <c r="GN124">
        <f t="shared" ca="1" si="309"/>
        <v>1</v>
      </c>
      <c r="GO124">
        <f t="shared" ca="1" si="309"/>
        <v>1</v>
      </c>
      <c r="GP124">
        <f t="shared" ca="1" si="309"/>
        <v>1</v>
      </c>
      <c r="GQ124">
        <f ca="1">GP124</f>
        <v>1</v>
      </c>
    </row>
    <row r="125" spans="2:221" ht="8.25" customHeight="1" x14ac:dyDescent="0.25">
      <c r="B125" s="80"/>
      <c r="C125" s="71"/>
      <c r="D125" s="71"/>
      <c r="E125" s="104"/>
      <c r="F125" s="122"/>
      <c r="G125" s="104"/>
      <c r="H125" s="71"/>
      <c r="I125" s="75"/>
      <c r="M125" s="162"/>
      <c r="AC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</row>
    <row r="126" spans="2:221" ht="19.5" customHeight="1" thickBot="1" x14ac:dyDescent="0.3">
      <c r="B126" s="71" t="str">
        <f ca="1">HD126</f>
        <v>3  23/45  –  25/42</v>
      </c>
      <c r="C126" s="71"/>
      <c r="D126" s="71"/>
      <c r="E126" s="104" t="s">
        <v>1</v>
      </c>
      <c r="F126" s="146" t="str">
        <f ca="1">HM126</f>
        <v>2  577/630</v>
      </c>
      <c r="G126" s="101"/>
      <c r="H126" s="71"/>
      <c r="I126" s="75">
        <f>INT((R126+K126)*1.3)</f>
        <v>6</v>
      </c>
      <c r="K126" s="147">
        <v>0</v>
      </c>
      <c r="M126" s="162">
        <v>3</v>
      </c>
      <c r="N126" s="148" t="s">
        <v>353</v>
      </c>
      <c r="Q126" s="147">
        <f>Q113+1</f>
        <v>10</v>
      </c>
      <c r="R126" s="147">
        <f>INT(0.5+(R$2/19*(Q126-1)))+O$2</f>
        <v>5</v>
      </c>
      <c r="T126">
        <f>R126</f>
        <v>5</v>
      </c>
      <c r="U126">
        <f>IF(R126=2,1,IF(R126=3,1,IF(R126=4,2,IF(R126=5,4,IF(R126=6,7,IF(R126=7,11,IF(R126=8,20,IF(R126=9,30,50))))))))</f>
        <v>4</v>
      </c>
      <c r="V126">
        <f>IF(R126=2,2,IF(R126=3,3,IF(R126=4,5,IF(R126=5,9,IF(R126=6,20,IF(R126=7,35,IF(R126=8,60,IF(R126=9,100,150))))))))</f>
        <v>9</v>
      </c>
      <c r="W126">
        <f>IF(R126=2,5,IF(R126=3,7,IF(R126=4,9,IF(R126=5,14,IF(R126=6,19,IF(R126=7,24,IF(R126=8,29,IF(R126=9,34,39))))))))</f>
        <v>14</v>
      </c>
      <c r="X126">
        <f>IF(R126=2,9,IF(R126=3,19,IF(R126=4,29,IF(R126=5,44,IF(R126=6,54,IF(R126=7,69,IF(R126=8,84,IF(R126=9,99,124))))))))</f>
        <v>44</v>
      </c>
      <c r="Y126">
        <f>IF(R126=2,6,IF(R126=3,8,IF(R126=4,10,IF(R126=5,15,IF(R126=6,20,IF(R126=7,25,IF(R126=8,30,IF(R126=9,35,40))))))))</f>
        <v>15</v>
      </c>
      <c r="Z126">
        <f>IF(R126=2,10,IF(R126=3,20,IF(R126=4,30,IF(R126=5,45,IF(R126=6,55,IF(R126=7,70,IF(R126=8,85,IF(R126=9,100,125))))))))</f>
        <v>45</v>
      </c>
      <c r="AA126" t="s">
        <v>21</v>
      </c>
      <c r="AB126" s="1">
        <f ca="1">INT((RAND()*(V126-(AB130+1))+AB130+1))</f>
        <v>3</v>
      </c>
      <c r="AC126" s="1">
        <f ca="1">INT((RAND()*(X126-W126+1)+W126))</f>
        <v>23</v>
      </c>
      <c r="AD126">
        <f ca="1">AC126-AC127*(AB127-AB126)</f>
        <v>23</v>
      </c>
      <c r="AE126">
        <v>256</v>
      </c>
      <c r="AF126" s="1">
        <f ca="1">IF(AD126/AE126=INT(AD126/AE126),1,0)</f>
        <v>0</v>
      </c>
      <c r="AG126" s="1">
        <f ca="1">IF(AF126=0,AD126,AD126/AE126)</f>
        <v>23</v>
      </c>
      <c r="AH126" s="1">
        <v>16</v>
      </c>
      <c r="AI126" s="1">
        <f ca="1">IF(AG126/AH126=INT(AG126/AH126),1,0)</f>
        <v>0</v>
      </c>
      <c r="AJ126" s="1">
        <f ca="1">IF(AI126=0,AG126,AG126/AH126)</f>
        <v>23</v>
      </c>
      <c r="AK126" s="1">
        <v>4</v>
      </c>
      <c r="AL126" s="1">
        <f ca="1">IF(AJ126/AK126=INT(AJ126/AK126),1,0)</f>
        <v>0</v>
      </c>
      <c r="AM126" s="1">
        <f ca="1">IF(AL126=0,AJ126,AJ126/AK126)</f>
        <v>23</v>
      </c>
      <c r="AN126" s="1">
        <v>2</v>
      </c>
      <c r="AO126" s="1">
        <f ca="1">IF(AM126/AN126=INT(AM126/AN126),1,0)</f>
        <v>0</v>
      </c>
      <c r="AP126" s="1">
        <f ca="1">IF(AO126=0,AM126,AM126/AN126)</f>
        <v>23</v>
      </c>
      <c r="AQ126" s="1">
        <v>81</v>
      </c>
      <c r="AR126" s="1">
        <f ca="1">IF(AP126/AQ126=INT(AP126/AQ126),1,0)</f>
        <v>0</v>
      </c>
      <c r="AS126" s="1">
        <f ca="1">IF(AR126=0,AP126,AP126/AQ126)</f>
        <v>23</v>
      </c>
      <c r="AT126" s="1">
        <v>9</v>
      </c>
      <c r="AU126" s="1">
        <f ca="1">IF(AS126/AT126=INT(AS126/AT126),1,0)</f>
        <v>0</v>
      </c>
      <c r="AV126" s="1">
        <f ca="1">IF(AU126=0,AS126,AS126/AT126)</f>
        <v>23</v>
      </c>
      <c r="AW126" s="1">
        <v>3</v>
      </c>
      <c r="AX126" s="1">
        <f ca="1">IF(AV126/AW126=INT(AV126/AW126),1,0)</f>
        <v>0</v>
      </c>
      <c r="AY126" s="1">
        <f ca="1">IF(AX126=0,AV126,AV126/AW126)</f>
        <v>23</v>
      </c>
      <c r="AZ126" s="1">
        <v>25</v>
      </c>
      <c r="BA126" s="1">
        <f ca="1">IF(AY126/AZ126=INT(AY126/AZ126),1,0)</f>
        <v>0</v>
      </c>
      <c r="BB126" s="1">
        <f ca="1">IF(BA126=0,AY126,AY126/AZ126)</f>
        <v>23</v>
      </c>
      <c r="BC126" s="1">
        <v>5</v>
      </c>
      <c r="BD126" s="1">
        <f ca="1">IF(BB126/BC126=INT(BB126/BC126),1,0)</f>
        <v>0</v>
      </c>
      <c r="BE126" s="1">
        <f ca="1">IF(BD126=0,BB126,BB126/BC126)</f>
        <v>23</v>
      </c>
      <c r="BF126" s="1">
        <v>49</v>
      </c>
      <c r="BG126" s="1">
        <f ca="1">IF(BE126/BF126=INT(BE126/BF126),1,0)</f>
        <v>0</v>
      </c>
      <c r="BH126" s="1">
        <f ca="1">IF(BG126=0,BE126,BE126/BF126)</f>
        <v>23</v>
      </c>
      <c r="BI126" s="1">
        <v>7</v>
      </c>
      <c r="BJ126" s="1">
        <f ca="1">IF(BH126/BI126=INT(BH126/BI126),1,0)</f>
        <v>0</v>
      </c>
      <c r="BK126" s="1">
        <f ca="1">IF(BJ126=0,BH126,BH126/BI126)</f>
        <v>23</v>
      </c>
      <c r="BL126" s="1">
        <v>121</v>
      </c>
      <c r="BM126" s="1">
        <f ca="1">IF(BK126/BL126=INT(BK126/BL126),1,0)</f>
        <v>0</v>
      </c>
      <c r="BN126" s="1">
        <f ca="1">IF(BM126=0,BK126,BK126/BL126)</f>
        <v>23</v>
      </c>
      <c r="BO126" s="1">
        <v>11</v>
      </c>
      <c r="BP126" s="1">
        <f ca="1">IF(BN126/BO126=INT(BN126/BO126),1,0)</f>
        <v>0</v>
      </c>
      <c r="BQ126" s="1">
        <f ca="1">IF(BP126=0,BN126,BN126/BO126)</f>
        <v>23</v>
      </c>
      <c r="BR126" s="1">
        <v>169</v>
      </c>
      <c r="BS126" s="1">
        <f ca="1">IF(BQ126/BR126=INT(BQ126/BR126),1,0)</f>
        <v>0</v>
      </c>
      <c r="BT126" s="1">
        <f ca="1">IF(BS126=0,BQ126,BQ126/BR126)</f>
        <v>23</v>
      </c>
      <c r="BU126" s="1">
        <v>13</v>
      </c>
      <c r="BV126" s="1">
        <f ca="1">IF(BT126/BU126=INT(BT126/BU126),1,0)</f>
        <v>0</v>
      </c>
      <c r="BW126" s="1">
        <f ca="1">IF(BV126=0,BT126,BT126/BU126)</f>
        <v>23</v>
      </c>
      <c r="BX126" s="1">
        <v>17</v>
      </c>
      <c r="BY126" s="1">
        <f ca="1">IF(BW126/BX126=INT(BW126/BX126),1,0)</f>
        <v>0</v>
      </c>
      <c r="BZ126" s="1">
        <f ca="1">IF(BY126=0,BW126,BW126/BX126)</f>
        <v>23</v>
      </c>
      <c r="CA126" s="1">
        <v>19</v>
      </c>
      <c r="CB126" s="1">
        <f ca="1">IF(BZ126/CA126=INT(BZ126/CA126),1,0)</f>
        <v>0</v>
      </c>
      <c r="CC126" s="1">
        <f ca="1">IF(CB126=0,BZ126,BZ126/CA126)</f>
        <v>23</v>
      </c>
      <c r="CD126" s="1">
        <v>23</v>
      </c>
      <c r="CE126" s="1">
        <f ca="1">IF(CC126/CD126=INT(CC126/CD126),1,0)</f>
        <v>1</v>
      </c>
      <c r="CF126" s="1">
        <f ca="1">IF(CE126=0,CC126,CC126/CD126)</f>
        <v>1</v>
      </c>
      <c r="CG126" s="1">
        <v>29</v>
      </c>
      <c r="CH126" s="1">
        <f ca="1">IF(CF126/CG126=INT(CF126/CG126),1,0)</f>
        <v>0</v>
      </c>
      <c r="CI126" s="1">
        <f ca="1">IF(CH126=0,CF126,CF126/CG126)</f>
        <v>1</v>
      </c>
      <c r="CJ126" s="1">
        <v>31</v>
      </c>
      <c r="CK126" s="1">
        <f ca="1">IF(CI126/CJ126=INT(CI126/CJ126),1,0)</f>
        <v>0</v>
      </c>
      <c r="CL126" s="1">
        <f ca="1">IF(CK126=0,CI126,CI126/CJ126)</f>
        <v>1</v>
      </c>
      <c r="CM126" s="1">
        <v>37</v>
      </c>
      <c r="CN126" s="1">
        <f ca="1">IF(CL126/CM126=INT(CL126/CM126),1,0)</f>
        <v>0</v>
      </c>
      <c r="CO126" s="1">
        <f ca="1">IF(CN126=0,CL126,CL126/CM126)</f>
        <v>1</v>
      </c>
      <c r="CP126" s="1">
        <v>41</v>
      </c>
      <c r="CQ126" s="1">
        <f ca="1">IF(CO126/CP126=INT(CO126/CP126),1,0)</f>
        <v>0</v>
      </c>
      <c r="CR126" s="1">
        <f ca="1">IF(CQ126=0,CO126,CO126/CP126)</f>
        <v>1</v>
      </c>
      <c r="CS126" s="1">
        <v>43</v>
      </c>
      <c r="CT126" s="1">
        <f ca="1">IF(CR126/CS126=INT(CR126/CS126),1,0)</f>
        <v>0</v>
      </c>
      <c r="CU126" s="1">
        <f ca="1">IF(CT126=0,CR126,CR126/CS126)</f>
        <v>1</v>
      </c>
      <c r="CV126" s="1">
        <v>47</v>
      </c>
      <c r="CW126" s="1">
        <f ca="1">IF(CU126/CV126=INT(CU126/CV126),1,0)</f>
        <v>0</v>
      </c>
      <c r="CX126" s="1">
        <f ca="1">IF(CW126=0,CU126,CU126/CV126)</f>
        <v>1</v>
      </c>
      <c r="CY126" s="1">
        <v>53</v>
      </c>
      <c r="CZ126" s="1">
        <f ca="1">IF(CX126/CY126=INT(CX126/CY126),1,0)</f>
        <v>0</v>
      </c>
      <c r="DA126" s="1">
        <f ca="1">IF(CZ126=0,CX126,CX126/CY126)</f>
        <v>1</v>
      </c>
      <c r="DB126" s="1">
        <v>59</v>
      </c>
      <c r="DC126" s="1">
        <f ca="1">IF(DA126/DB126=INT(DA126/DB126),1,0)</f>
        <v>0</v>
      </c>
      <c r="DD126" s="1">
        <f ca="1">IF(DC126=0,DA126,DA126/DB126)</f>
        <v>1</v>
      </c>
      <c r="DE126" s="1">
        <v>61</v>
      </c>
      <c r="DF126" s="1">
        <f ca="1">IF(DD126/DE126=INT(DD126/DE126),1,0)</f>
        <v>0</v>
      </c>
      <c r="DG126" s="1">
        <f ca="1">IF(DF126=0,DD126,DD126/DE126)</f>
        <v>1</v>
      </c>
      <c r="DH126" s="1">
        <v>67</v>
      </c>
      <c r="DI126" s="1">
        <f ca="1">IF(DG126/DH126=INT(DG126/DH126),1,0)</f>
        <v>0</v>
      </c>
      <c r="DJ126" s="1">
        <f ca="1">IF(DI126=0,DG126,DG126/DH126)</f>
        <v>1</v>
      </c>
      <c r="DK126" s="1">
        <v>71</v>
      </c>
      <c r="DL126" s="1">
        <f ca="1">IF(DJ126/DK126=INT(DJ126/DK126),1,0)</f>
        <v>0</v>
      </c>
      <c r="DM126" s="1">
        <f ca="1">IF(DL126=0,DJ126,DJ126/DK126)</f>
        <v>1</v>
      </c>
      <c r="DN126" s="1">
        <v>73</v>
      </c>
      <c r="DO126" s="1">
        <f ca="1">IF(DM126/DN126=INT(DM126/DN126),1,0)</f>
        <v>0</v>
      </c>
      <c r="DP126" s="1">
        <f ca="1">IF(DO126=0,DM126,DM126/DN126)</f>
        <v>1</v>
      </c>
      <c r="DQ126" s="1">
        <v>79</v>
      </c>
      <c r="DR126" s="1">
        <f ca="1">IF(DP126/DQ126=INT(DP126/DQ126),1,0)</f>
        <v>0</v>
      </c>
      <c r="DS126" s="1">
        <f ca="1">IF(DR126=0,DP126,DP126/DQ126)</f>
        <v>1</v>
      </c>
      <c r="DT126" s="1">
        <v>83</v>
      </c>
      <c r="DU126" s="1">
        <f ca="1">IF(DS126/DT126=INT(DS126/DT126),1,0)</f>
        <v>0</v>
      </c>
      <c r="DV126" s="1">
        <f ca="1">IF(DU126=0,DS126,DS126/DT126)</f>
        <v>1</v>
      </c>
      <c r="DW126" s="1">
        <v>89</v>
      </c>
      <c r="DX126" s="1">
        <f ca="1">IF(DV126/DW126=INT(DV126/DW126),1,0)</f>
        <v>0</v>
      </c>
      <c r="DY126" s="1">
        <f ca="1">IF(DX126=0,DV126,DV126/DW126)</f>
        <v>1</v>
      </c>
      <c r="DZ126" s="1">
        <v>97</v>
      </c>
      <c r="EA126" s="1">
        <f ca="1">IF(DY126/DZ126=INT(DY126/DZ126),1,0)</f>
        <v>0</v>
      </c>
      <c r="EB126" s="1">
        <f ca="1">IF(EA126=0,DY126,DY126/DZ126)</f>
        <v>1</v>
      </c>
      <c r="EC126" s="1">
        <v>101</v>
      </c>
      <c r="ED126" s="1">
        <f ca="1">IF(EB126/EC126=INT(EB126/EC126),1,0)</f>
        <v>0</v>
      </c>
      <c r="EE126" s="1">
        <f ca="1">IF(ED126=0,EB126,EB126/EC126)</f>
        <v>1</v>
      </c>
      <c r="EF126" s="1">
        <v>103</v>
      </c>
      <c r="EG126" s="1">
        <f ca="1">IF(EE126/EF126=INT(EE126/EF126),1,0)</f>
        <v>0</v>
      </c>
      <c r="EH126" s="1">
        <f ca="1">IF(EG126=0,EE126,EE126/EF126)</f>
        <v>1</v>
      </c>
      <c r="EI126" s="1">
        <v>107</v>
      </c>
      <c r="EJ126" s="1">
        <f ca="1">IF(EH126/EI126=INT(EH126/EI126),1,0)</f>
        <v>0</v>
      </c>
      <c r="EK126" s="1">
        <f ca="1">IF(EJ126=0,EH126,EH126/EI126)</f>
        <v>1</v>
      </c>
      <c r="EL126" s="1">
        <v>109</v>
      </c>
      <c r="EM126" s="1">
        <f ca="1">IF(EK126/EL126=INT(EK126/EL126),1,0)</f>
        <v>0</v>
      </c>
      <c r="EN126" s="1">
        <f ca="1">IF(EM126=0,EK126,EK126/EL126)</f>
        <v>1</v>
      </c>
      <c r="EO126" s="1">
        <v>113</v>
      </c>
      <c r="EP126" s="1">
        <f ca="1">IF(EN126/EO126=INT(EN126/EO126),1,0)</f>
        <v>0</v>
      </c>
      <c r="EQ126" s="1">
        <f ca="1">IF(EP126=0,EN126,EN126/EO126)</f>
        <v>1</v>
      </c>
      <c r="ER126" s="1">
        <v>127</v>
      </c>
      <c r="ES126" s="1">
        <f ca="1">IF(EQ126/ER126=INT(EQ126/ER126),1,0)</f>
        <v>0</v>
      </c>
      <c r="ET126" s="1">
        <f ca="1">IF(ES126=0,EQ126,EQ126/ER126)</f>
        <v>1</v>
      </c>
      <c r="EU126" s="1">
        <v>131</v>
      </c>
      <c r="EV126" s="1">
        <f ca="1">IF(ET126/EU126=INT(ET126/EU126),1,0)</f>
        <v>0</v>
      </c>
      <c r="EW126" s="1">
        <f ca="1">IF(EV126=0,ET126,ET126/EU126)</f>
        <v>1</v>
      </c>
      <c r="EX126" s="1">
        <v>137</v>
      </c>
      <c r="EY126" s="1">
        <f ca="1">IF(EW126/EX126=INT(EW126/EX126),1,0)</f>
        <v>0</v>
      </c>
      <c r="EZ126" s="1">
        <f ca="1">IF(EY126=0,EW126,EW126/EX126)</f>
        <v>1</v>
      </c>
      <c r="FA126" s="1">
        <v>139</v>
      </c>
      <c r="FB126" s="1">
        <f ca="1">IF(EZ126/FA126=INT(EZ126/FA126),1,0)</f>
        <v>0</v>
      </c>
      <c r="FC126" s="1">
        <f ca="1">IF(FB126=0,EZ126,EZ126/FA126)</f>
        <v>1</v>
      </c>
      <c r="FD126" s="1">
        <v>149</v>
      </c>
      <c r="FE126" s="1">
        <f ca="1">IF(FC126/FD126=INT(FC126/FD126),1,0)</f>
        <v>0</v>
      </c>
      <c r="FF126" s="1">
        <f ca="1">IF(FE126=0,FC126,FC126/FD126)</f>
        <v>1</v>
      </c>
      <c r="FG126" s="1"/>
      <c r="FH126" s="1">
        <f ca="1">8*AF126+4*AI126+2*AL126+AO126</f>
        <v>0</v>
      </c>
      <c r="FI126" s="1">
        <f ca="1">4*AR126+2*AU126+AX126</f>
        <v>0</v>
      </c>
      <c r="FJ126" s="1">
        <f ca="1">2*BA126+BD126</f>
        <v>0</v>
      </c>
      <c r="FK126" s="1">
        <f ca="1">2*BG126+BJ126</f>
        <v>0</v>
      </c>
      <c r="FL126" s="1">
        <f ca="1">2*BM126+BP126</f>
        <v>0</v>
      </c>
      <c r="FM126" s="1">
        <f ca="1">2*BS126+BV126</f>
        <v>0</v>
      </c>
      <c r="FN126" s="1">
        <f ca="1">BY126</f>
        <v>0</v>
      </c>
      <c r="FO126" s="1">
        <f ca="1">CB126</f>
        <v>0</v>
      </c>
      <c r="FP126" s="1">
        <f ca="1">CE126</f>
        <v>1</v>
      </c>
      <c r="FQ126" s="1">
        <f ca="1">CH126</f>
        <v>0</v>
      </c>
      <c r="FR126" s="1">
        <f ca="1">CK126</f>
        <v>0</v>
      </c>
      <c r="FS126">
        <f ca="1">CN126</f>
        <v>0</v>
      </c>
      <c r="FT126">
        <f ca="1">CQ126</f>
        <v>0</v>
      </c>
      <c r="FU126">
        <f ca="1">CT126</f>
        <v>0</v>
      </c>
      <c r="FV126">
        <f ca="1">CW126</f>
        <v>0</v>
      </c>
      <c r="FW126">
        <f ca="1">CZ126</f>
        <v>0</v>
      </c>
      <c r="FX126">
        <f ca="1">DC126</f>
        <v>0</v>
      </c>
      <c r="FY126">
        <f ca="1">DF126</f>
        <v>0</v>
      </c>
      <c r="FZ126">
        <f ca="1">DI126</f>
        <v>0</v>
      </c>
      <c r="GA126">
        <f ca="1">DL126</f>
        <v>0</v>
      </c>
      <c r="GB126">
        <f ca="1">DO126</f>
        <v>0</v>
      </c>
      <c r="GC126">
        <f ca="1">DR126</f>
        <v>0</v>
      </c>
      <c r="GD126">
        <f ca="1">DU126</f>
        <v>0</v>
      </c>
      <c r="GE126">
        <f ca="1">DX126</f>
        <v>0</v>
      </c>
      <c r="GF126">
        <f ca="1">EA126</f>
        <v>0</v>
      </c>
      <c r="GG126">
        <f ca="1">ED126</f>
        <v>0</v>
      </c>
      <c r="GH126">
        <f ca="1">EG126</f>
        <v>0</v>
      </c>
      <c r="GI126">
        <f ca="1">EJ126</f>
        <v>0</v>
      </c>
      <c r="GJ126">
        <f ca="1">EM126</f>
        <v>0</v>
      </c>
      <c r="GK126">
        <f ca="1">EP126</f>
        <v>0</v>
      </c>
      <c r="GL126">
        <f ca="1">ES126</f>
        <v>0</v>
      </c>
      <c r="GM126">
        <f ca="1">EV126</f>
        <v>0</v>
      </c>
      <c r="GN126">
        <f ca="1">EY126</f>
        <v>0</v>
      </c>
      <c r="GO126">
        <f ca="1">FB126</f>
        <v>0</v>
      </c>
      <c r="GP126">
        <f ca="1">FE126</f>
        <v>0</v>
      </c>
      <c r="GQ126">
        <f ca="1">AD126</f>
        <v>23</v>
      </c>
      <c r="GR126">
        <f ca="1">GQ126/GQ129</f>
        <v>23</v>
      </c>
      <c r="GT126">
        <f ca="1">GR126*GR131-GR127*GR130</f>
        <v>-159</v>
      </c>
      <c r="GU126">
        <f ca="1">GT126+GR127*GT127*GR131</f>
        <v>1731</v>
      </c>
      <c r="GV126" t="s">
        <v>6</v>
      </c>
      <c r="GX126">
        <f ca="1">AB127</f>
        <v>3</v>
      </c>
      <c r="GY126">
        <f ca="1">GR126</f>
        <v>23</v>
      </c>
      <c r="GZ126">
        <f ca="1">GR127</f>
        <v>45</v>
      </c>
      <c r="HA126">
        <f ca="1">AB131</f>
        <v>0</v>
      </c>
      <c r="HB126">
        <f ca="1">GR130</f>
        <v>25</v>
      </c>
      <c r="HC126">
        <f ca="1">GR131</f>
        <v>42</v>
      </c>
      <c r="HD126" t="str">
        <f ca="1">GX126&amp;"  "&amp;GY126&amp;"/"&amp;GZ126&amp;$HD$7&amp;HB126&amp;"/"&amp;HC126</f>
        <v>3  23/45  –  25/42</v>
      </c>
      <c r="HG126">
        <f ca="1">AB135</f>
        <v>2</v>
      </c>
      <c r="HH126">
        <f ca="1">GR134</f>
        <v>577</v>
      </c>
      <c r="HI126">
        <f ca="1">GR135</f>
        <v>630</v>
      </c>
      <c r="HJ126" t="str">
        <f ca="1">HG126&amp;"  "&amp;HH126&amp;"/"&amp;HI126</f>
        <v>2  577/630</v>
      </c>
      <c r="HK126" t="str">
        <f ca="1">"   "&amp;HH126&amp;"/"&amp;HI126</f>
        <v xml:space="preserve">   577/630</v>
      </c>
      <c r="HL126" t="str">
        <f ca="1">HG126&amp;"   "</f>
        <v xml:space="preserve">2   </v>
      </c>
      <c r="HM126" t="str">
        <f ca="1">IF(HG126=0,HK126,IF(HH126=0,HL126,IF(HH126+HG126=0,"0   ",HJ126)))</f>
        <v>2  577/630</v>
      </c>
    </row>
    <row r="127" spans="2:221" ht="6" hidden="1" customHeight="1" thickTop="1" thickBot="1" x14ac:dyDescent="0.3">
      <c r="B127" s="80"/>
      <c r="C127" s="71"/>
      <c r="D127" s="71"/>
      <c r="E127" s="104"/>
      <c r="F127" s="122"/>
      <c r="G127" s="104"/>
      <c r="H127" s="71"/>
      <c r="I127" s="75"/>
      <c r="M127" s="162"/>
      <c r="N127" s="148"/>
      <c r="AB127">
        <f ca="1">AB126+INT(AC126/AC127)</f>
        <v>3</v>
      </c>
      <c r="AC127" s="1">
        <f ca="1">IF(Y126&gt;AC126,INT((RAND()*(Z126-Y126+1)+Y126)),INT((RAND()*(Z126-AC126)+AC126+1)))</f>
        <v>45</v>
      </c>
      <c r="AD127">
        <f ca="1">AC127</f>
        <v>45</v>
      </c>
      <c r="AE127">
        <v>256</v>
      </c>
      <c r="AF127" s="1">
        <f ca="1">IF(AD127/AE127=INT(AD127/AE127),1,0)</f>
        <v>0</v>
      </c>
      <c r="AG127" s="1">
        <f ca="1">IF(AF127=0,AD127,AD127/AE127)</f>
        <v>45</v>
      </c>
      <c r="AH127" s="1">
        <v>16</v>
      </c>
      <c r="AI127" s="1">
        <f ca="1">IF(AG127/AH127=INT(AG127/AH127),1,0)</f>
        <v>0</v>
      </c>
      <c r="AJ127" s="1">
        <f ca="1">IF(AI127=0,AG127,AG127/AH127)</f>
        <v>45</v>
      </c>
      <c r="AK127" s="1">
        <v>4</v>
      </c>
      <c r="AL127" s="1">
        <f ca="1">IF(AJ127/AK127=INT(AJ127/AK127),1,0)</f>
        <v>0</v>
      </c>
      <c r="AM127" s="1">
        <f ca="1">IF(AL127=0,AJ127,AJ127/AK127)</f>
        <v>45</v>
      </c>
      <c r="AN127" s="1">
        <v>2</v>
      </c>
      <c r="AO127" s="1">
        <f ca="1">IF(AM127/AN127=INT(AM127/AN127),1,0)</f>
        <v>0</v>
      </c>
      <c r="AP127" s="1">
        <f ca="1">IF(AO127=0,AM127,AM127/AN127)</f>
        <v>45</v>
      </c>
      <c r="AQ127" s="1">
        <v>81</v>
      </c>
      <c r="AR127" s="1">
        <f ca="1">IF(AP127/AQ127=INT(AP127/AQ127),1,0)</f>
        <v>0</v>
      </c>
      <c r="AS127" s="1">
        <f ca="1">IF(AR127=0,AP127,AP127/AQ127)</f>
        <v>45</v>
      </c>
      <c r="AT127" s="1">
        <v>9</v>
      </c>
      <c r="AU127" s="1">
        <f ca="1">IF(AS127/AT127=INT(AS127/AT127),1,0)</f>
        <v>1</v>
      </c>
      <c r="AV127" s="1">
        <f ca="1">IF(AU127=0,AS127,AS127/AT127)</f>
        <v>5</v>
      </c>
      <c r="AW127" s="1">
        <v>3</v>
      </c>
      <c r="AX127" s="1">
        <f ca="1">IF(AV127/AW127=INT(AV127/AW127),1,0)</f>
        <v>0</v>
      </c>
      <c r="AY127" s="1">
        <f ca="1">IF(AX127=0,AV127,AV127/AW127)</f>
        <v>5</v>
      </c>
      <c r="AZ127" s="1">
        <v>25</v>
      </c>
      <c r="BA127" s="1">
        <f ca="1">IF(AY127/AZ127=INT(AY127/AZ127),1,0)</f>
        <v>0</v>
      </c>
      <c r="BB127" s="1">
        <f ca="1">IF(BA127=0,AY127,AY127/AZ127)</f>
        <v>5</v>
      </c>
      <c r="BC127" s="1">
        <v>5</v>
      </c>
      <c r="BD127" s="1">
        <f ca="1">IF(BB127/BC127=INT(BB127/BC127),1,0)</f>
        <v>1</v>
      </c>
      <c r="BE127" s="1">
        <f ca="1">IF(BD127=0,BB127,BB127/BC127)</f>
        <v>1</v>
      </c>
      <c r="BF127" s="1">
        <v>49</v>
      </c>
      <c r="BG127" s="1">
        <f ca="1">IF(BE127/BF127=INT(BE127/BF127),1,0)</f>
        <v>0</v>
      </c>
      <c r="BH127" s="1">
        <f ca="1">IF(BG127=0,BE127,BE127/BF127)</f>
        <v>1</v>
      </c>
      <c r="BI127" s="1">
        <v>7</v>
      </c>
      <c r="BJ127" s="1">
        <f ca="1">IF(BH127/BI127=INT(BH127/BI127),1,0)</f>
        <v>0</v>
      </c>
      <c r="BK127" s="1">
        <f ca="1">IF(BJ127=0,BH127,BH127/BI127)</f>
        <v>1</v>
      </c>
      <c r="BL127" s="1">
        <v>121</v>
      </c>
      <c r="BM127" s="1">
        <f ca="1">IF(BK127/BL127=INT(BK127/BL127),1,0)</f>
        <v>0</v>
      </c>
      <c r="BN127" s="1">
        <f ca="1">IF(BM127=0,BK127,BK127/BL127)</f>
        <v>1</v>
      </c>
      <c r="BO127" s="1">
        <v>11</v>
      </c>
      <c r="BP127" s="1">
        <f ca="1">IF(BN127/BO127=INT(BN127/BO127),1,0)</f>
        <v>0</v>
      </c>
      <c r="BQ127" s="1">
        <f ca="1">IF(BP127=0,BN127,BN127/BO127)</f>
        <v>1</v>
      </c>
      <c r="BR127" s="1">
        <v>169</v>
      </c>
      <c r="BS127" s="1">
        <f ca="1">IF(BQ127/BR127=INT(BQ127/BR127),1,0)</f>
        <v>0</v>
      </c>
      <c r="BT127" s="1">
        <f ca="1">IF(BS127=0,BQ127,BQ127/BR127)</f>
        <v>1</v>
      </c>
      <c r="BU127" s="1">
        <v>13</v>
      </c>
      <c r="BV127" s="1">
        <f ca="1">IF(BT127/BU127=INT(BT127/BU127),1,0)</f>
        <v>0</v>
      </c>
      <c r="BW127" s="1">
        <f ca="1">IF(BV127=0,BT127,BT127/BU127)</f>
        <v>1</v>
      </c>
      <c r="BX127" s="1">
        <v>17</v>
      </c>
      <c r="BY127" s="1">
        <f ca="1">IF(BW127/BX127=INT(BW127/BX127),1,0)</f>
        <v>0</v>
      </c>
      <c r="BZ127" s="1">
        <f ca="1">IF(BY127=0,BW127,BW127/BX127)</f>
        <v>1</v>
      </c>
      <c r="CA127" s="1">
        <v>19</v>
      </c>
      <c r="CB127" s="1">
        <f ca="1">IF(BZ127/CA127=INT(BZ127/CA127),1,0)</f>
        <v>0</v>
      </c>
      <c r="CC127" s="1">
        <f ca="1">IF(CB127=0,BZ127,BZ127/CA127)</f>
        <v>1</v>
      </c>
      <c r="CD127" s="1">
        <v>23</v>
      </c>
      <c r="CE127" s="1">
        <f ca="1">IF(CC127/CD127=INT(CC127/CD127),1,0)</f>
        <v>0</v>
      </c>
      <c r="CF127" s="1">
        <f ca="1">IF(CE127=0,CC127,CC127/CD127)</f>
        <v>1</v>
      </c>
      <c r="CG127" s="1">
        <v>29</v>
      </c>
      <c r="CH127" s="1">
        <f ca="1">IF(CF127/CG127=INT(CF127/CG127),1,0)</f>
        <v>0</v>
      </c>
      <c r="CI127" s="1">
        <f ca="1">IF(CH127=0,CF127,CF127/CG127)</f>
        <v>1</v>
      </c>
      <c r="CJ127" s="1">
        <v>31</v>
      </c>
      <c r="CK127" s="1">
        <f ca="1">IF(CI127/CJ127=INT(CI127/CJ127),1,0)</f>
        <v>0</v>
      </c>
      <c r="CL127" s="1">
        <f ca="1">IF(CK127=0,CI127,CI127/CJ127)</f>
        <v>1</v>
      </c>
      <c r="CM127" s="1">
        <v>37</v>
      </c>
      <c r="CN127" s="1">
        <f ca="1">IF(CL127/CM127=INT(CL127/CM127),1,0)</f>
        <v>0</v>
      </c>
      <c r="CO127" s="1">
        <f ca="1">IF(CN127=0,CL127,CL127/CM127)</f>
        <v>1</v>
      </c>
      <c r="CP127" s="1">
        <v>41</v>
      </c>
      <c r="CQ127" s="1">
        <f ca="1">IF(CO127/CP127=INT(CO127/CP127),1,0)</f>
        <v>0</v>
      </c>
      <c r="CR127" s="1">
        <f ca="1">IF(CQ127=0,CO127,CO127/CP127)</f>
        <v>1</v>
      </c>
      <c r="CS127" s="1">
        <v>43</v>
      </c>
      <c r="CT127" s="1">
        <f ca="1">IF(CR127/CS127=INT(CR127/CS127),1,0)</f>
        <v>0</v>
      </c>
      <c r="CU127" s="1">
        <f ca="1">IF(CT127=0,CR127,CR127/CS127)</f>
        <v>1</v>
      </c>
      <c r="CV127" s="1">
        <v>47</v>
      </c>
      <c r="CW127" s="1">
        <f ca="1">IF(CU127/CV127=INT(CU127/CV127),1,0)</f>
        <v>0</v>
      </c>
      <c r="CX127" s="1">
        <f ca="1">IF(CW127=0,CU127,CU127/CV127)</f>
        <v>1</v>
      </c>
      <c r="CY127" s="1">
        <v>53</v>
      </c>
      <c r="CZ127" s="1">
        <f ca="1">IF(CX127/CY127=INT(CX127/CY127),1,0)</f>
        <v>0</v>
      </c>
      <c r="DA127" s="1">
        <f ca="1">IF(CZ127=0,CX127,CX127/CY127)</f>
        <v>1</v>
      </c>
      <c r="DB127" s="1">
        <v>59</v>
      </c>
      <c r="DC127" s="1">
        <f ca="1">IF(DA127/DB127=INT(DA127/DB127),1,0)</f>
        <v>0</v>
      </c>
      <c r="DD127" s="1">
        <f ca="1">IF(DC127=0,DA127,DA127/DB127)</f>
        <v>1</v>
      </c>
      <c r="DE127" s="1">
        <v>61</v>
      </c>
      <c r="DF127" s="1">
        <f ca="1">IF(DD127/DE127=INT(DD127/DE127),1,0)</f>
        <v>0</v>
      </c>
      <c r="DG127" s="1">
        <f ca="1">IF(DF127=0,DD127,DD127/DE127)</f>
        <v>1</v>
      </c>
      <c r="DH127" s="1">
        <v>67</v>
      </c>
      <c r="DI127" s="1">
        <f ca="1">IF(DG127/DH127=INT(DG127/DH127),1,0)</f>
        <v>0</v>
      </c>
      <c r="DJ127" s="1">
        <f ca="1">IF(DI127=0,DG127,DG127/DH127)</f>
        <v>1</v>
      </c>
      <c r="DK127" s="1">
        <v>71</v>
      </c>
      <c r="DL127" s="1">
        <f ca="1">IF(DJ127/DK127=INT(DJ127/DK127),1,0)</f>
        <v>0</v>
      </c>
      <c r="DM127" s="1">
        <f ca="1">IF(DL127=0,DJ127,DJ127/DK127)</f>
        <v>1</v>
      </c>
      <c r="DN127" s="1">
        <v>73</v>
      </c>
      <c r="DO127" s="1">
        <f ca="1">IF(DM127/DN127=INT(DM127/DN127),1,0)</f>
        <v>0</v>
      </c>
      <c r="DP127" s="1">
        <f ca="1">IF(DO127=0,DM127,DM127/DN127)</f>
        <v>1</v>
      </c>
      <c r="DQ127" s="1">
        <v>79</v>
      </c>
      <c r="DR127" s="1">
        <f ca="1">IF(DP127/DQ127=INT(DP127/DQ127),1,0)</f>
        <v>0</v>
      </c>
      <c r="DS127" s="1">
        <f ca="1">IF(DR127=0,DP127,DP127/DQ127)</f>
        <v>1</v>
      </c>
      <c r="DT127" s="1">
        <v>83</v>
      </c>
      <c r="DU127" s="1">
        <f ca="1">IF(DS127/DT127=INT(DS127/DT127),1,0)</f>
        <v>0</v>
      </c>
      <c r="DV127" s="1">
        <f ca="1">IF(DU127=0,DS127,DS127/DT127)</f>
        <v>1</v>
      </c>
      <c r="DW127" s="1">
        <v>89</v>
      </c>
      <c r="DX127" s="1">
        <f ca="1">IF(DV127/DW127=INT(DV127/DW127),1,0)</f>
        <v>0</v>
      </c>
      <c r="DY127" s="1">
        <f ca="1">IF(DX127=0,DV127,DV127/DW127)</f>
        <v>1</v>
      </c>
      <c r="DZ127" s="1">
        <v>97</v>
      </c>
      <c r="EA127" s="1">
        <f ca="1">IF(DY127/DZ127=INT(DY127/DZ127),1,0)</f>
        <v>0</v>
      </c>
      <c r="EB127" s="1">
        <f ca="1">IF(EA127=0,DY127,DY127/DZ127)</f>
        <v>1</v>
      </c>
      <c r="EC127" s="1">
        <v>101</v>
      </c>
      <c r="ED127" s="1">
        <f ca="1">IF(EB127/EC127=INT(EB127/EC127),1,0)</f>
        <v>0</v>
      </c>
      <c r="EE127" s="1">
        <f ca="1">IF(ED127=0,EB127,EB127/EC127)</f>
        <v>1</v>
      </c>
      <c r="EF127" s="1">
        <v>103</v>
      </c>
      <c r="EG127" s="1">
        <f ca="1">IF(EE127/EF127=INT(EE127/EF127),1,0)</f>
        <v>0</v>
      </c>
      <c r="EH127" s="1">
        <f ca="1">IF(EG127=0,EE127,EE127/EF127)</f>
        <v>1</v>
      </c>
      <c r="EI127" s="1">
        <v>107</v>
      </c>
      <c r="EJ127" s="1">
        <f ca="1">IF(EH127/EI127=INT(EH127/EI127),1,0)</f>
        <v>0</v>
      </c>
      <c r="EK127" s="1">
        <f ca="1">IF(EJ127=0,EH127,EH127/EI127)</f>
        <v>1</v>
      </c>
      <c r="EL127" s="1">
        <v>109</v>
      </c>
      <c r="EM127" s="1">
        <f ca="1">IF(EK127/EL127=INT(EK127/EL127),1,0)</f>
        <v>0</v>
      </c>
      <c r="EN127" s="1">
        <f ca="1">IF(EM127=0,EK127,EK127/EL127)</f>
        <v>1</v>
      </c>
      <c r="EO127" s="1">
        <v>113</v>
      </c>
      <c r="EP127" s="1">
        <f ca="1">IF(EN127/EO127=INT(EN127/EO127),1,0)</f>
        <v>0</v>
      </c>
      <c r="EQ127" s="1">
        <f ca="1">IF(EP127=0,EN127,EN127/EO127)</f>
        <v>1</v>
      </c>
      <c r="ER127" s="1">
        <v>127</v>
      </c>
      <c r="ES127" s="1">
        <f ca="1">IF(EQ127/ER127=INT(EQ127/ER127),1,0)</f>
        <v>0</v>
      </c>
      <c r="ET127" s="1">
        <f ca="1">IF(ES127=0,EQ127,EQ127/ER127)</f>
        <v>1</v>
      </c>
      <c r="EU127" s="1">
        <v>131</v>
      </c>
      <c r="EV127" s="1">
        <f ca="1">IF(ET127/EU127=INT(ET127/EU127),1,0)</f>
        <v>0</v>
      </c>
      <c r="EW127" s="1">
        <f ca="1">IF(EV127=0,ET127,ET127/EU127)</f>
        <v>1</v>
      </c>
      <c r="EX127" s="1">
        <v>137</v>
      </c>
      <c r="EY127" s="1">
        <f ca="1">IF(EW127/EX127=INT(EW127/EX127),1,0)</f>
        <v>0</v>
      </c>
      <c r="EZ127" s="1">
        <f ca="1">IF(EY127=0,EW127,EW127/EX127)</f>
        <v>1</v>
      </c>
      <c r="FA127" s="1">
        <v>139</v>
      </c>
      <c r="FB127" s="1">
        <f ca="1">IF(EZ127/FA127=INT(EZ127/FA127),1,0)</f>
        <v>0</v>
      </c>
      <c r="FC127" s="1">
        <f ca="1">IF(FB127=0,EZ127,EZ127/FA127)</f>
        <v>1</v>
      </c>
      <c r="FD127" s="1">
        <v>149</v>
      </c>
      <c r="FE127" s="1">
        <f ca="1">IF(FC127/FD127=INT(FC127/FD127),1,0)</f>
        <v>0</v>
      </c>
      <c r="FF127" s="1">
        <f ca="1">IF(FE127=0,FC127,FC127/FD127)</f>
        <v>1</v>
      </c>
      <c r="FG127" s="1"/>
      <c r="FH127" s="1">
        <f ca="1">8*AF127+4*AI127+2*AL127+AO127</f>
        <v>0</v>
      </c>
      <c r="FI127" s="1">
        <f ca="1">4*AR127+2*AU127+AX127</f>
        <v>2</v>
      </c>
      <c r="FJ127" s="1">
        <f ca="1">2*BA127+BD127</f>
        <v>1</v>
      </c>
      <c r="FK127" s="1">
        <f ca="1">2*BG127+BJ127</f>
        <v>0</v>
      </c>
      <c r="FL127" s="1">
        <f ca="1">2*BM127+BP127</f>
        <v>0</v>
      </c>
      <c r="FM127" s="1">
        <f ca="1">2*BS127+BV127</f>
        <v>0</v>
      </c>
      <c r="FN127" s="1">
        <f ca="1">BY127</f>
        <v>0</v>
      </c>
      <c r="FO127" s="1">
        <f ca="1">CB127</f>
        <v>0</v>
      </c>
      <c r="FP127" s="1">
        <f ca="1">CE127</f>
        <v>0</v>
      </c>
      <c r="FQ127" s="1">
        <f ca="1">CH127</f>
        <v>0</v>
      </c>
      <c r="FR127" s="1">
        <f ca="1">CK127</f>
        <v>0</v>
      </c>
      <c r="FS127">
        <f ca="1">CN127</f>
        <v>0</v>
      </c>
      <c r="FT127">
        <f ca="1">CQ127</f>
        <v>0</v>
      </c>
      <c r="FU127">
        <f ca="1">CT127</f>
        <v>0</v>
      </c>
      <c r="FV127">
        <f ca="1">CW127</f>
        <v>0</v>
      </c>
      <c r="FW127">
        <f ca="1">CZ127</f>
        <v>0</v>
      </c>
      <c r="FX127">
        <f ca="1">DC127</f>
        <v>0</v>
      </c>
      <c r="FY127">
        <f ca="1">DF127</f>
        <v>0</v>
      </c>
      <c r="FZ127">
        <f ca="1">DI127</f>
        <v>0</v>
      </c>
      <c r="GA127">
        <f ca="1">DL127</f>
        <v>0</v>
      </c>
      <c r="GB127">
        <f ca="1">DO127</f>
        <v>0</v>
      </c>
      <c r="GC127">
        <f ca="1">DR127</f>
        <v>0</v>
      </c>
      <c r="GD127">
        <f ca="1">DU127</f>
        <v>0</v>
      </c>
      <c r="GE127">
        <f ca="1">DX127</f>
        <v>0</v>
      </c>
      <c r="GF127">
        <f ca="1">EA127</f>
        <v>0</v>
      </c>
      <c r="GG127">
        <f ca="1">ED127</f>
        <v>0</v>
      </c>
      <c r="GH127">
        <f ca="1">EG127</f>
        <v>0</v>
      </c>
      <c r="GI127">
        <f ca="1">EJ127</f>
        <v>0</v>
      </c>
      <c r="GJ127">
        <f ca="1">EM127</f>
        <v>0</v>
      </c>
      <c r="GK127">
        <f ca="1">EP127</f>
        <v>0</v>
      </c>
      <c r="GL127">
        <f ca="1">ES127</f>
        <v>0</v>
      </c>
      <c r="GM127">
        <f ca="1">EV127</f>
        <v>0</v>
      </c>
      <c r="GN127">
        <f ca="1">EY127</f>
        <v>0</v>
      </c>
      <c r="GO127">
        <f ca="1">FB127</f>
        <v>0</v>
      </c>
      <c r="GP127">
        <f ca="1">FE127</f>
        <v>0</v>
      </c>
      <c r="GQ127">
        <f ca="1">AD127</f>
        <v>45</v>
      </c>
      <c r="GR127">
        <f ca="1">GQ127/GQ129</f>
        <v>45</v>
      </c>
      <c r="GT127">
        <f ca="1">IF(GT126&lt;0,1,0)</f>
        <v>1</v>
      </c>
      <c r="GU127">
        <f ca="1">GR127*GR131</f>
        <v>1890</v>
      </c>
      <c r="GV127" t="s">
        <v>7</v>
      </c>
    </row>
    <row r="128" spans="2:221" ht="5.25" hidden="1" customHeight="1" thickTop="1" x14ac:dyDescent="0.25">
      <c r="B128" s="80"/>
      <c r="C128" s="71"/>
      <c r="D128" s="71"/>
      <c r="E128" s="104"/>
      <c r="F128" s="122"/>
      <c r="G128" s="104"/>
      <c r="H128" s="71"/>
      <c r="I128" s="75"/>
      <c r="N128" s="148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>
        <f t="shared" ref="FH128:GP128" ca="1" si="310">IF(FH126&lt;FH127,FH126,FH127)</f>
        <v>0</v>
      </c>
      <c r="FI128" s="1">
        <f t="shared" ca="1" si="310"/>
        <v>0</v>
      </c>
      <c r="FJ128" s="1">
        <f t="shared" ca="1" si="310"/>
        <v>0</v>
      </c>
      <c r="FK128" s="1">
        <f t="shared" ca="1" si="310"/>
        <v>0</v>
      </c>
      <c r="FL128" s="1">
        <f t="shared" ca="1" si="310"/>
        <v>0</v>
      </c>
      <c r="FM128" s="1">
        <f t="shared" ca="1" si="310"/>
        <v>0</v>
      </c>
      <c r="FN128" s="1">
        <f t="shared" ca="1" si="310"/>
        <v>0</v>
      </c>
      <c r="FO128" s="1">
        <f t="shared" ca="1" si="310"/>
        <v>0</v>
      </c>
      <c r="FP128" s="1">
        <f t="shared" ca="1" si="310"/>
        <v>0</v>
      </c>
      <c r="FQ128" s="1">
        <f t="shared" ca="1" si="310"/>
        <v>0</v>
      </c>
      <c r="FR128" s="1">
        <f t="shared" ca="1" si="310"/>
        <v>0</v>
      </c>
      <c r="FS128" s="1">
        <f t="shared" ca="1" si="310"/>
        <v>0</v>
      </c>
      <c r="FT128" s="1">
        <f t="shared" ca="1" si="310"/>
        <v>0</v>
      </c>
      <c r="FU128" s="1">
        <f t="shared" ca="1" si="310"/>
        <v>0</v>
      </c>
      <c r="FV128" s="1">
        <f t="shared" ca="1" si="310"/>
        <v>0</v>
      </c>
      <c r="FW128" s="1">
        <f t="shared" ca="1" si="310"/>
        <v>0</v>
      </c>
      <c r="FX128" s="1">
        <f t="shared" ca="1" si="310"/>
        <v>0</v>
      </c>
      <c r="FY128" s="1">
        <f t="shared" ca="1" si="310"/>
        <v>0</v>
      </c>
      <c r="FZ128" s="1">
        <f t="shared" ca="1" si="310"/>
        <v>0</v>
      </c>
      <c r="GA128" s="1">
        <f t="shared" ca="1" si="310"/>
        <v>0</v>
      </c>
      <c r="GB128" s="1">
        <f t="shared" ca="1" si="310"/>
        <v>0</v>
      </c>
      <c r="GC128" s="1">
        <f t="shared" ca="1" si="310"/>
        <v>0</v>
      </c>
      <c r="GD128" s="1">
        <f t="shared" ca="1" si="310"/>
        <v>0</v>
      </c>
      <c r="GE128" s="1">
        <f t="shared" ca="1" si="310"/>
        <v>0</v>
      </c>
      <c r="GF128" s="1">
        <f t="shared" ca="1" si="310"/>
        <v>0</v>
      </c>
      <c r="GG128" s="1">
        <f t="shared" ca="1" si="310"/>
        <v>0</v>
      </c>
      <c r="GH128" s="1">
        <f t="shared" ca="1" si="310"/>
        <v>0</v>
      </c>
      <c r="GI128" s="1">
        <f t="shared" ca="1" si="310"/>
        <v>0</v>
      </c>
      <c r="GJ128" s="1">
        <f t="shared" ca="1" si="310"/>
        <v>0</v>
      </c>
      <c r="GK128" s="1">
        <f t="shared" ca="1" si="310"/>
        <v>0</v>
      </c>
      <c r="GL128" s="1">
        <f t="shared" ca="1" si="310"/>
        <v>0</v>
      </c>
      <c r="GM128" s="1">
        <f t="shared" ca="1" si="310"/>
        <v>0</v>
      </c>
      <c r="GN128" s="1">
        <f t="shared" ca="1" si="310"/>
        <v>0</v>
      </c>
      <c r="GO128" s="1">
        <f t="shared" ca="1" si="310"/>
        <v>0</v>
      </c>
      <c r="GP128" s="1">
        <f t="shared" ca="1" si="310"/>
        <v>0</v>
      </c>
      <c r="GU128">
        <f ca="1">AB127-AB131-GT127</f>
        <v>2</v>
      </c>
      <c r="GV128" t="s">
        <v>3</v>
      </c>
    </row>
    <row r="129" spans="2:221" ht="6" hidden="1" customHeight="1" x14ac:dyDescent="0.25">
      <c r="B129" s="80"/>
      <c r="C129" s="71"/>
      <c r="D129" s="71"/>
      <c r="E129" s="104"/>
      <c r="F129" s="122"/>
      <c r="G129" s="104"/>
      <c r="H129" s="71"/>
      <c r="I129" s="75"/>
      <c r="M129" s="162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>
        <f ca="1">FH$3^FH128</f>
        <v>1</v>
      </c>
      <c r="FI129">
        <f ca="1">FI$3^FI128*FH129</f>
        <v>1</v>
      </c>
      <c r="FJ129">
        <f t="shared" ref="FJ129" ca="1" si="311">FJ$3^FJ128*FI129</f>
        <v>1</v>
      </c>
      <c r="FK129">
        <f t="shared" ref="FK129" ca="1" si="312">FK$3^FK128*FJ129</f>
        <v>1</v>
      </c>
      <c r="FL129">
        <f t="shared" ref="FL129" ca="1" si="313">FL$3^FL128*FK129</f>
        <v>1</v>
      </c>
      <c r="FM129">
        <f t="shared" ref="FM129" ca="1" si="314">FM$3^FM128*FL129</f>
        <v>1</v>
      </c>
      <c r="FN129">
        <f t="shared" ref="FN129" ca="1" si="315">FN$3^FN128*FM129</f>
        <v>1</v>
      </c>
      <c r="FO129">
        <f t="shared" ref="FO129" ca="1" si="316">FO$3^FO128*FN129</f>
        <v>1</v>
      </c>
      <c r="FP129">
        <f t="shared" ref="FP129" ca="1" si="317">FP$3^FP128*FO129</f>
        <v>1</v>
      </c>
      <c r="FQ129">
        <f t="shared" ref="FQ129" ca="1" si="318">FQ$3^FQ128*FP129</f>
        <v>1</v>
      </c>
      <c r="FR129">
        <f t="shared" ref="FR129" ca="1" si="319">FR$3^FR128*FQ129</f>
        <v>1</v>
      </c>
      <c r="FS129">
        <f t="shared" ref="FS129" ca="1" si="320">FS$3^FS128*FR129</f>
        <v>1</v>
      </c>
      <c r="FT129">
        <f t="shared" ref="FT129" ca="1" si="321">FT$3^FT128*FS129</f>
        <v>1</v>
      </c>
      <c r="FU129">
        <f t="shared" ref="FU129" ca="1" si="322">FU$3^FU128*FT129</f>
        <v>1</v>
      </c>
      <c r="FV129">
        <f t="shared" ref="FV129" ca="1" si="323">FV$3^FV128*FU129</f>
        <v>1</v>
      </c>
      <c r="FW129">
        <f t="shared" ref="FW129" ca="1" si="324">FW$3^FW128*FV129</f>
        <v>1</v>
      </c>
      <c r="FX129">
        <f t="shared" ref="FX129" ca="1" si="325">FX$3^FX128*FW129</f>
        <v>1</v>
      </c>
      <c r="FY129">
        <f t="shared" ref="FY129" ca="1" si="326">FY$3^FY128*FX129</f>
        <v>1</v>
      </c>
      <c r="FZ129">
        <f t="shared" ref="FZ129" ca="1" si="327">FZ$3^FZ128*FY129</f>
        <v>1</v>
      </c>
      <c r="GA129">
        <f t="shared" ref="GA129" ca="1" si="328">GA$3^GA128*FZ129</f>
        <v>1</v>
      </c>
      <c r="GB129">
        <f t="shared" ref="GB129" ca="1" si="329">GB$3^GB128*GA129</f>
        <v>1</v>
      </c>
      <c r="GC129">
        <f t="shared" ref="GC129" ca="1" si="330">GC$3^GC128*GB129</f>
        <v>1</v>
      </c>
      <c r="GD129">
        <f t="shared" ref="GD129" ca="1" si="331">GD$3^GD128*GC129</f>
        <v>1</v>
      </c>
      <c r="GE129">
        <f t="shared" ref="GE129" ca="1" si="332">GE$3^GE128*GD129</f>
        <v>1</v>
      </c>
      <c r="GF129">
        <f t="shared" ref="GF129" ca="1" si="333">GF$3^GF128*GE129</f>
        <v>1</v>
      </c>
      <c r="GG129">
        <f t="shared" ref="GG129" ca="1" si="334">GG$3^GG128*GF129</f>
        <v>1</v>
      </c>
      <c r="GH129">
        <f t="shared" ref="GH129" ca="1" si="335">GH$3^GH128*GG129</f>
        <v>1</v>
      </c>
      <c r="GI129">
        <f t="shared" ref="GI129" ca="1" si="336">GI$3^GI128*GH129</f>
        <v>1</v>
      </c>
      <c r="GJ129">
        <f t="shared" ref="GJ129" ca="1" si="337">GJ$3^GJ128*GI129</f>
        <v>1</v>
      </c>
      <c r="GK129">
        <f t="shared" ref="GK129" ca="1" si="338">GK$3^GK128*GJ129</f>
        <v>1</v>
      </c>
      <c r="GL129">
        <f t="shared" ref="GL129" ca="1" si="339">GL$3^GL128*GK129</f>
        <v>1</v>
      </c>
      <c r="GM129">
        <f t="shared" ref="GM129" ca="1" si="340">GM$3^GM128*GL129</f>
        <v>1</v>
      </c>
      <c r="GN129">
        <f t="shared" ref="GN129" ca="1" si="341">GN$3^GN128*GM129</f>
        <v>1</v>
      </c>
      <c r="GO129">
        <f t="shared" ref="GO129" ca="1" si="342">GO$3^GO128*GN129</f>
        <v>1</v>
      </c>
      <c r="GP129">
        <f t="shared" ref="GP129" ca="1" si="343">GP$3^GP128*GO129</f>
        <v>1</v>
      </c>
      <c r="GQ129">
        <f ca="1">GP129</f>
        <v>1</v>
      </c>
    </row>
    <row r="130" spans="2:221" ht="6" hidden="1" customHeight="1" x14ac:dyDescent="0.25">
      <c r="B130" s="80"/>
      <c r="C130" s="71"/>
      <c r="D130" s="71"/>
      <c r="E130" s="104"/>
      <c r="F130" s="122"/>
      <c r="G130" s="104"/>
      <c r="H130" s="71"/>
      <c r="I130" s="75"/>
      <c r="M130" s="162"/>
      <c r="AA130" t="s">
        <v>22</v>
      </c>
      <c r="AB130" s="1">
        <v>0</v>
      </c>
      <c r="AC130" s="1">
        <f ca="1">INT((RAND()*(X126-W126+1)+W126))</f>
        <v>25</v>
      </c>
      <c r="AD130">
        <f ca="1">AC130-AC131*(AB131-AB130)</f>
        <v>25</v>
      </c>
      <c r="AE130">
        <v>256</v>
      </c>
      <c r="AF130" s="1">
        <f ca="1">IF(AD130/AE130=INT(AD130/AE130),1,0)</f>
        <v>0</v>
      </c>
      <c r="AG130" s="1">
        <f ca="1">IF(AF130=0,AD130,AD130/AE130)</f>
        <v>25</v>
      </c>
      <c r="AH130" s="1">
        <v>16</v>
      </c>
      <c r="AI130" s="1">
        <f ca="1">IF(AG130/AH130=INT(AG130/AH130),1,0)</f>
        <v>0</v>
      </c>
      <c r="AJ130" s="1">
        <f ca="1">IF(AI130=0,AG130,AG130/AH130)</f>
        <v>25</v>
      </c>
      <c r="AK130" s="1">
        <v>4</v>
      </c>
      <c r="AL130" s="1">
        <f ca="1">IF(AJ130/AK130=INT(AJ130/AK130),1,0)</f>
        <v>0</v>
      </c>
      <c r="AM130" s="1">
        <f ca="1">IF(AL130=0,AJ130,AJ130/AK130)</f>
        <v>25</v>
      </c>
      <c r="AN130" s="1">
        <v>2</v>
      </c>
      <c r="AO130" s="1">
        <f ca="1">IF(AM130/AN130=INT(AM130/AN130),1,0)</f>
        <v>0</v>
      </c>
      <c r="AP130" s="1">
        <f ca="1">IF(AO130=0,AM130,AM130/AN130)</f>
        <v>25</v>
      </c>
      <c r="AQ130" s="1">
        <v>81</v>
      </c>
      <c r="AR130" s="1">
        <f ca="1">IF(AP130/AQ130=INT(AP130/AQ130),1,0)</f>
        <v>0</v>
      </c>
      <c r="AS130" s="1">
        <f ca="1">IF(AR130=0,AP130,AP130/AQ130)</f>
        <v>25</v>
      </c>
      <c r="AT130" s="1">
        <v>9</v>
      </c>
      <c r="AU130" s="1">
        <f ca="1">IF(AS130/AT130=INT(AS130/AT130),1,0)</f>
        <v>0</v>
      </c>
      <c r="AV130" s="1">
        <f ca="1">IF(AU130=0,AS130,AS130/AT130)</f>
        <v>25</v>
      </c>
      <c r="AW130" s="1">
        <v>3</v>
      </c>
      <c r="AX130" s="1">
        <f ca="1">IF(AV130/AW130=INT(AV130/AW130),1,0)</f>
        <v>0</v>
      </c>
      <c r="AY130" s="1">
        <f ca="1">IF(AX130=0,AV130,AV130/AW130)</f>
        <v>25</v>
      </c>
      <c r="AZ130" s="1">
        <v>25</v>
      </c>
      <c r="BA130" s="1">
        <f ca="1">IF(AY130/AZ130=INT(AY130/AZ130),1,0)</f>
        <v>1</v>
      </c>
      <c r="BB130" s="1">
        <f ca="1">IF(BA130=0,AY130,AY130/AZ130)</f>
        <v>1</v>
      </c>
      <c r="BC130" s="1">
        <v>5</v>
      </c>
      <c r="BD130" s="1">
        <f ca="1">IF(BB130/BC130=INT(BB130/BC130),1,0)</f>
        <v>0</v>
      </c>
      <c r="BE130" s="1">
        <f ca="1">IF(BD130=0,BB130,BB130/BC130)</f>
        <v>1</v>
      </c>
      <c r="BF130" s="1">
        <v>49</v>
      </c>
      <c r="BG130" s="1">
        <f ca="1">IF(BE130/BF130=INT(BE130/BF130),1,0)</f>
        <v>0</v>
      </c>
      <c r="BH130" s="1">
        <f ca="1">IF(BG130=0,BE130,BE130/BF130)</f>
        <v>1</v>
      </c>
      <c r="BI130" s="1">
        <v>7</v>
      </c>
      <c r="BJ130" s="1">
        <f ca="1">IF(BH130/BI130=INT(BH130/BI130),1,0)</f>
        <v>0</v>
      </c>
      <c r="BK130" s="1">
        <f ca="1">IF(BJ130=0,BH130,BH130/BI130)</f>
        <v>1</v>
      </c>
      <c r="BL130" s="1">
        <v>121</v>
      </c>
      <c r="BM130" s="1">
        <f ca="1">IF(BK130/BL130=INT(BK130/BL130),1,0)</f>
        <v>0</v>
      </c>
      <c r="BN130" s="1">
        <f ca="1">IF(BM130=0,BK130,BK130/BL130)</f>
        <v>1</v>
      </c>
      <c r="BO130" s="1">
        <v>11</v>
      </c>
      <c r="BP130" s="1">
        <f ca="1">IF(BN130/BO130=INT(BN130/BO130),1,0)</f>
        <v>0</v>
      </c>
      <c r="BQ130" s="1">
        <f ca="1">IF(BP130=0,BN130,BN130/BO130)</f>
        <v>1</v>
      </c>
      <c r="BR130" s="1">
        <v>169</v>
      </c>
      <c r="BS130" s="1">
        <f ca="1">IF(BQ130/BR130=INT(BQ130/BR130),1,0)</f>
        <v>0</v>
      </c>
      <c r="BT130" s="1">
        <f ca="1">IF(BS130=0,BQ130,BQ130/BR130)</f>
        <v>1</v>
      </c>
      <c r="BU130" s="1">
        <v>13</v>
      </c>
      <c r="BV130" s="1">
        <f ca="1">IF(BT130/BU130=INT(BT130/BU130),1,0)</f>
        <v>0</v>
      </c>
      <c r="BW130" s="1">
        <f ca="1">IF(BV130=0,BT130,BT130/BU130)</f>
        <v>1</v>
      </c>
      <c r="BX130" s="1">
        <v>17</v>
      </c>
      <c r="BY130" s="1">
        <f ca="1">IF(BW130/BX130=INT(BW130/BX130),1,0)</f>
        <v>0</v>
      </c>
      <c r="BZ130" s="1">
        <f ca="1">IF(BY130=0,BW130,BW130/BX130)</f>
        <v>1</v>
      </c>
      <c r="CA130" s="1">
        <v>19</v>
      </c>
      <c r="CB130" s="1">
        <f ca="1">IF(BZ130/CA130=INT(BZ130/CA130),1,0)</f>
        <v>0</v>
      </c>
      <c r="CC130" s="1">
        <f ca="1">IF(CB130=0,BZ130,BZ130/CA130)</f>
        <v>1</v>
      </c>
      <c r="CD130" s="1">
        <v>23</v>
      </c>
      <c r="CE130" s="1">
        <f ca="1">IF(CC130/CD130=INT(CC130/CD130),1,0)</f>
        <v>0</v>
      </c>
      <c r="CF130" s="1">
        <f ca="1">IF(CE130=0,CC130,CC130/CD130)</f>
        <v>1</v>
      </c>
      <c r="CG130" s="1">
        <v>29</v>
      </c>
      <c r="CH130" s="1">
        <f ca="1">IF(CF130/CG130=INT(CF130/CG130),1,0)</f>
        <v>0</v>
      </c>
      <c r="CI130" s="1">
        <f ca="1">IF(CH130=0,CF130,CF130/CG130)</f>
        <v>1</v>
      </c>
      <c r="CJ130" s="1">
        <v>31</v>
      </c>
      <c r="CK130" s="1">
        <f ca="1">IF(CI130/CJ130=INT(CI130/CJ130),1,0)</f>
        <v>0</v>
      </c>
      <c r="CL130" s="1">
        <f ca="1">IF(CK130=0,CI130,CI130/CJ130)</f>
        <v>1</v>
      </c>
      <c r="CM130" s="1">
        <v>37</v>
      </c>
      <c r="CN130" s="1">
        <f ca="1">IF(CL130/CM130=INT(CL130/CM130),1,0)</f>
        <v>0</v>
      </c>
      <c r="CO130" s="1">
        <f ca="1">IF(CN130=0,CL130,CL130/CM130)</f>
        <v>1</v>
      </c>
      <c r="CP130" s="1">
        <v>41</v>
      </c>
      <c r="CQ130" s="1">
        <f ca="1">IF(CO130/CP130=INT(CO130/CP130),1,0)</f>
        <v>0</v>
      </c>
      <c r="CR130" s="1">
        <f ca="1">IF(CQ130=0,CO130,CO130/CP130)</f>
        <v>1</v>
      </c>
      <c r="CS130" s="1">
        <v>43</v>
      </c>
      <c r="CT130" s="1">
        <f ca="1">IF(CR130/CS130=INT(CR130/CS130),1,0)</f>
        <v>0</v>
      </c>
      <c r="CU130" s="1">
        <f ca="1">IF(CT130=0,CR130,CR130/CS130)</f>
        <v>1</v>
      </c>
      <c r="CV130" s="1">
        <v>47</v>
      </c>
      <c r="CW130" s="1">
        <f ca="1">IF(CU130/CV130=INT(CU130/CV130),1,0)</f>
        <v>0</v>
      </c>
      <c r="CX130" s="1">
        <f ca="1">IF(CW130=0,CU130,CU130/CV130)</f>
        <v>1</v>
      </c>
      <c r="CY130" s="1">
        <v>53</v>
      </c>
      <c r="CZ130" s="1">
        <f ca="1">IF(CX130/CY130=INT(CX130/CY130),1,0)</f>
        <v>0</v>
      </c>
      <c r="DA130" s="1">
        <f ca="1">IF(CZ130=0,CX130,CX130/CY130)</f>
        <v>1</v>
      </c>
      <c r="DB130" s="1">
        <v>59</v>
      </c>
      <c r="DC130" s="1">
        <f ca="1">IF(DA130/DB130=INT(DA130/DB130),1,0)</f>
        <v>0</v>
      </c>
      <c r="DD130" s="1">
        <f ca="1">IF(DC130=0,DA130,DA130/DB130)</f>
        <v>1</v>
      </c>
      <c r="DE130" s="1">
        <v>61</v>
      </c>
      <c r="DF130" s="1">
        <f ca="1">IF(DD130/DE130=INT(DD130/DE130),1,0)</f>
        <v>0</v>
      </c>
      <c r="DG130" s="1">
        <f ca="1">IF(DF130=0,DD130,DD130/DE130)</f>
        <v>1</v>
      </c>
      <c r="DH130" s="1">
        <v>67</v>
      </c>
      <c r="DI130" s="1">
        <f ca="1">IF(DG130/DH130=INT(DG130/DH130),1,0)</f>
        <v>0</v>
      </c>
      <c r="DJ130" s="1">
        <f ca="1">IF(DI130=0,DG130,DG130/DH130)</f>
        <v>1</v>
      </c>
      <c r="DK130" s="1">
        <v>71</v>
      </c>
      <c r="DL130" s="1">
        <f ca="1">IF(DJ130/DK130=INT(DJ130/DK130),1,0)</f>
        <v>0</v>
      </c>
      <c r="DM130" s="1">
        <f ca="1">IF(DL130=0,DJ130,DJ130/DK130)</f>
        <v>1</v>
      </c>
      <c r="DN130" s="1">
        <v>73</v>
      </c>
      <c r="DO130" s="1">
        <f ca="1">IF(DM130/DN130=INT(DM130/DN130),1,0)</f>
        <v>0</v>
      </c>
      <c r="DP130" s="1">
        <f ca="1">IF(DO130=0,DM130,DM130/DN130)</f>
        <v>1</v>
      </c>
      <c r="DQ130" s="1">
        <v>79</v>
      </c>
      <c r="DR130" s="1">
        <f ca="1">IF(DP130/DQ130=INT(DP130/DQ130),1,0)</f>
        <v>0</v>
      </c>
      <c r="DS130" s="1">
        <f ca="1">IF(DR130=0,DP130,DP130/DQ130)</f>
        <v>1</v>
      </c>
      <c r="DT130" s="1">
        <v>83</v>
      </c>
      <c r="DU130" s="1">
        <f ca="1">IF(DS130/DT130=INT(DS130/DT130),1,0)</f>
        <v>0</v>
      </c>
      <c r="DV130" s="1">
        <f ca="1">IF(DU130=0,DS130,DS130/DT130)</f>
        <v>1</v>
      </c>
      <c r="DW130" s="1">
        <v>89</v>
      </c>
      <c r="DX130" s="1">
        <f ca="1">IF(DV130/DW130=INT(DV130/DW130),1,0)</f>
        <v>0</v>
      </c>
      <c r="DY130" s="1">
        <f ca="1">IF(DX130=0,DV130,DV130/DW130)</f>
        <v>1</v>
      </c>
      <c r="DZ130" s="1">
        <v>97</v>
      </c>
      <c r="EA130" s="1">
        <f ca="1">IF(DY130/DZ130=INT(DY130/DZ130),1,0)</f>
        <v>0</v>
      </c>
      <c r="EB130" s="1">
        <f ca="1">IF(EA130=0,DY130,DY130/DZ130)</f>
        <v>1</v>
      </c>
      <c r="EC130" s="1">
        <v>101</v>
      </c>
      <c r="ED130" s="1">
        <f ca="1">IF(EB130/EC130=INT(EB130/EC130),1,0)</f>
        <v>0</v>
      </c>
      <c r="EE130" s="1">
        <f ca="1">IF(ED130=0,EB130,EB130/EC130)</f>
        <v>1</v>
      </c>
      <c r="EF130" s="1">
        <v>103</v>
      </c>
      <c r="EG130" s="1">
        <f ca="1">IF(EE130/EF130=INT(EE130/EF130),1,0)</f>
        <v>0</v>
      </c>
      <c r="EH130" s="1">
        <f ca="1">IF(EG130=0,EE130,EE130/EF130)</f>
        <v>1</v>
      </c>
      <c r="EI130" s="1">
        <v>107</v>
      </c>
      <c r="EJ130" s="1">
        <f ca="1">IF(EH130/EI130=INT(EH130/EI130),1,0)</f>
        <v>0</v>
      </c>
      <c r="EK130" s="1">
        <f ca="1">IF(EJ130=0,EH130,EH130/EI130)</f>
        <v>1</v>
      </c>
      <c r="EL130" s="1">
        <v>109</v>
      </c>
      <c r="EM130" s="1">
        <f ca="1">IF(EK130/EL130=INT(EK130/EL130),1,0)</f>
        <v>0</v>
      </c>
      <c r="EN130" s="1">
        <f ca="1">IF(EM130=0,EK130,EK130/EL130)</f>
        <v>1</v>
      </c>
      <c r="EO130" s="1">
        <v>113</v>
      </c>
      <c r="EP130" s="1">
        <f ca="1">IF(EN130/EO130=INT(EN130/EO130),1,0)</f>
        <v>0</v>
      </c>
      <c r="EQ130" s="1">
        <f ca="1">IF(EP130=0,EN130,EN130/EO130)</f>
        <v>1</v>
      </c>
      <c r="ER130" s="1">
        <v>127</v>
      </c>
      <c r="ES130" s="1">
        <f ca="1">IF(EQ130/ER130=INT(EQ130/ER130),1,0)</f>
        <v>0</v>
      </c>
      <c r="ET130" s="1">
        <f ca="1">IF(ES130=0,EQ130,EQ130/ER130)</f>
        <v>1</v>
      </c>
      <c r="EU130" s="1">
        <v>131</v>
      </c>
      <c r="EV130" s="1">
        <f ca="1">IF(ET130/EU130=INT(ET130/EU130),1,0)</f>
        <v>0</v>
      </c>
      <c r="EW130" s="1">
        <f ca="1">IF(EV130=0,ET130,ET130/EU130)</f>
        <v>1</v>
      </c>
      <c r="EX130" s="1">
        <v>137</v>
      </c>
      <c r="EY130" s="1">
        <f ca="1">IF(EW130/EX130=INT(EW130/EX130),1,0)</f>
        <v>0</v>
      </c>
      <c r="EZ130" s="1">
        <f ca="1">IF(EY130=0,EW130,EW130/EX130)</f>
        <v>1</v>
      </c>
      <c r="FA130" s="1">
        <v>139</v>
      </c>
      <c r="FB130" s="1">
        <f ca="1">IF(EZ130/FA130=INT(EZ130/FA130),1,0)</f>
        <v>0</v>
      </c>
      <c r="FC130" s="1">
        <f ca="1">IF(FB130=0,EZ130,EZ130/FA130)</f>
        <v>1</v>
      </c>
      <c r="FD130" s="1">
        <v>149</v>
      </c>
      <c r="FE130" s="1">
        <f ca="1">IF(FC130/FD130=INT(FC130/FD130),1,0)</f>
        <v>0</v>
      </c>
      <c r="FF130" s="1">
        <f ca="1">IF(FE130=0,FC130,FC130/FD130)</f>
        <v>1</v>
      </c>
      <c r="FG130" s="1"/>
      <c r="FH130" s="1">
        <f ca="1">8*AF130+4*AI130+2*AL130+AO130</f>
        <v>0</v>
      </c>
      <c r="FI130" s="1">
        <f ca="1">4*AR130+2*AU130+AX130</f>
        <v>0</v>
      </c>
      <c r="FJ130" s="1">
        <f ca="1">2*BA130+BD130</f>
        <v>2</v>
      </c>
      <c r="FK130" s="1">
        <f ca="1">2*BG130+BJ130</f>
        <v>0</v>
      </c>
      <c r="FL130" s="1">
        <f ca="1">2*BM130+BP130</f>
        <v>0</v>
      </c>
      <c r="FM130" s="1">
        <f ca="1">2*BS130+BV130</f>
        <v>0</v>
      </c>
      <c r="FN130" s="1">
        <f ca="1">BY130</f>
        <v>0</v>
      </c>
      <c r="FO130" s="1">
        <f ca="1">CB130</f>
        <v>0</v>
      </c>
      <c r="FP130" s="1">
        <f ca="1">CE130</f>
        <v>0</v>
      </c>
      <c r="FQ130" s="1">
        <f ca="1">CH130</f>
        <v>0</v>
      </c>
      <c r="FR130" s="1">
        <f ca="1">CK130</f>
        <v>0</v>
      </c>
      <c r="FS130">
        <f ca="1">CN130</f>
        <v>0</v>
      </c>
      <c r="FT130">
        <f ca="1">CQ130</f>
        <v>0</v>
      </c>
      <c r="FU130">
        <f ca="1">CT130</f>
        <v>0</v>
      </c>
      <c r="FV130">
        <f ca="1">CW130</f>
        <v>0</v>
      </c>
      <c r="FW130">
        <f ca="1">CZ130</f>
        <v>0</v>
      </c>
      <c r="FX130">
        <f ca="1">DC130</f>
        <v>0</v>
      </c>
      <c r="FY130">
        <f ca="1">DF130</f>
        <v>0</v>
      </c>
      <c r="FZ130">
        <f ca="1">DI130</f>
        <v>0</v>
      </c>
      <c r="GA130">
        <f ca="1">DL130</f>
        <v>0</v>
      </c>
      <c r="GB130">
        <f ca="1">DO130</f>
        <v>0</v>
      </c>
      <c r="GC130">
        <f ca="1">DR130</f>
        <v>0</v>
      </c>
      <c r="GD130">
        <f ca="1">DU130</f>
        <v>0</v>
      </c>
      <c r="GE130">
        <f ca="1">DX130</f>
        <v>0</v>
      </c>
      <c r="GF130">
        <f ca="1">EA130</f>
        <v>0</v>
      </c>
      <c r="GG130">
        <f ca="1">ED130</f>
        <v>0</v>
      </c>
      <c r="GH130">
        <f ca="1">EG130</f>
        <v>0</v>
      </c>
      <c r="GI130">
        <f ca="1">EJ130</f>
        <v>0</v>
      </c>
      <c r="GJ130">
        <f ca="1">EM130</f>
        <v>0</v>
      </c>
      <c r="GK130">
        <f ca="1">EP130</f>
        <v>0</v>
      </c>
      <c r="GL130">
        <f ca="1">ES130</f>
        <v>0</v>
      </c>
      <c r="GM130">
        <f ca="1">EV130</f>
        <v>0</v>
      </c>
      <c r="GN130">
        <f ca="1">EY130</f>
        <v>0</v>
      </c>
      <c r="GO130">
        <f ca="1">FB130</f>
        <v>0</v>
      </c>
      <c r="GP130">
        <f ca="1">FE130</f>
        <v>0</v>
      </c>
      <c r="GQ130">
        <f ca="1">AD130</f>
        <v>25</v>
      </c>
      <c r="GR130">
        <f ca="1">GQ130/GQ133</f>
        <v>25</v>
      </c>
    </row>
    <row r="131" spans="2:221" ht="6" hidden="1" customHeight="1" x14ac:dyDescent="0.25">
      <c r="B131" s="80"/>
      <c r="C131" s="71"/>
      <c r="D131" s="71"/>
      <c r="E131" s="104"/>
      <c r="F131" s="122"/>
      <c r="G131" s="104"/>
      <c r="H131" s="71"/>
      <c r="I131" s="75"/>
      <c r="M131" s="162"/>
      <c r="AB131">
        <f ca="1">AB130+INT(AC130/AC131)</f>
        <v>0</v>
      </c>
      <c r="AC131" s="1">
        <f ca="1">IF(Y126&gt;AC130,INT((RAND()*(Z126-Y126+1)+Y126)),INT((RAND()*(Z126-AC130)+AC130+1)))</f>
        <v>42</v>
      </c>
      <c r="AD131">
        <f ca="1">AC131</f>
        <v>42</v>
      </c>
      <c r="AE131">
        <v>256</v>
      </c>
      <c r="AF131" s="1">
        <f ca="1">IF(AD131/AE131=INT(AD131/AE131),1,0)</f>
        <v>0</v>
      </c>
      <c r="AG131" s="1">
        <f ca="1">IF(AF131=0,AD131,AD131/AE131)</f>
        <v>42</v>
      </c>
      <c r="AH131" s="1">
        <v>16</v>
      </c>
      <c r="AI131" s="1">
        <f ca="1">IF(AG131/AH131=INT(AG131/AH131),1,0)</f>
        <v>0</v>
      </c>
      <c r="AJ131" s="1">
        <f ca="1">IF(AI131=0,AG131,AG131/AH131)</f>
        <v>42</v>
      </c>
      <c r="AK131" s="1">
        <v>4</v>
      </c>
      <c r="AL131" s="1">
        <f ca="1">IF(AJ131/AK131=INT(AJ131/AK131),1,0)</f>
        <v>0</v>
      </c>
      <c r="AM131" s="1">
        <f ca="1">IF(AL131=0,AJ131,AJ131/AK131)</f>
        <v>42</v>
      </c>
      <c r="AN131" s="1">
        <v>2</v>
      </c>
      <c r="AO131" s="1">
        <f ca="1">IF(AM131/AN131=INT(AM131/AN131),1,0)</f>
        <v>1</v>
      </c>
      <c r="AP131" s="1">
        <f ca="1">IF(AO131=0,AM131,AM131/AN131)</f>
        <v>21</v>
      </c>
      <c r="AQ131" s="1">
        <v>81</v>
      </c>
      <c r="AR131" s="1">
        <f ca="1">IF(AP131/AQ131=INT(AP131/AQ131),1,0)</f>
        <v>0</v>
      </c>
      <c r="AS131" s="1">
        <f ca="1">IF(AR131=0,AP131,AP131/AQ131)</f>
        <v>21</v>
      </c>
      <c r="AT131" s="1">
        <v>9</v>
      </c>
      <c r="AU131" s="1">
        <f ca="1">IF(AS131/AT131=INT(AS131/AT131),1,0)</f>
        <v>0</v>
      </c>
      <c r="AV131" s="1">
        <f ca="1">IF(AU131=0,AS131,AS131/AT131)</f>
        <v>21</v>
      </c>
      <c r="AW131" s="1">
        <v>3</v>
      </c>
      <c r="AX131" s="1">
        <f ca="1">IF(AV131/AW131=INT(AV131/AW131),1,0)</f>
        <v>1</v>
      </c>
      <c r="AY131" s="1">
        <f ca="1">IF(AX131=0,AV131,AV131/AW131)</f>
        <v>7</v>
      </c>
      <c r="AZ131" s="1">
        <v>25</v>
      </c>
      <c r="BA131" s="1">
        <f ca="1">IF(AY131/AZ131=INT(AY131/AZ131),1,0)</f>
        <v>0</v>
      </c>
      <c r="BB131" s="1">
        <f ca="1">IF(BA131=0,AY131,AY131/AZ131)</f>
        <v>7</v>
      </c>
      <c r="BC131" s="1">
        <v>5</v>
      </c>
      <c r="BD131" s="1">
        <f ca="1">IF(BB131/BC131=INT(BB131/BC131),1,0)</f>
        <v>0</v>
      </c>
      <c r="BE131" s="1">
        <f ca="1">IF(BD131=0,BB131,BB131/BC131)</f>
        <v>7</v>
      </c>
      <c r="BF131" s="1">
        <v>49</v>
      </c>
      <c r="BG131" s="1">
        <f ca="1">IF(BE131/BF131=INT(BE131/BF131),1,0)</f>
        <v>0</v>
      </c>
      <c r="BH131" s="1">
        <f ca="1">IF(BG131=0,BE131,BE131/BF131)</f>
        <v>7</v>
      </c>
      <c r="BI131" s="1">
        <v>7</v>
      </c>
      <c r="BJ131" s="1">
        <f ca="1">IF(BH131/BI131=INT(BH131/BI131),1,0)</f>
        <v>1</v>
      </c>
      <c r="BK131" s="1">
        <f ca="1">IF(BJ131=0,BH131,BH131/BI131)</f>
        <v>1</v>
      </c>
      <c r="BL131" s="1">
        <v>121</v>
      </c>
      <c r="BM131" s="1">
        <f ca="1">IF(BK131/BL131=INT(BK131/BL131),1,0)</f>
        <v>0</v>
      </c>
      <c r="BN131" s="1">
        <f ca="1">IF(BM131=0,BK131,BK131/BL131)</f>
        <v>1</v>
      </c>
      <c r="BO131" s="1">
        <v>11</v>
      </c>
      <c r="BP131" s="1">
        <f ca="1">IF(BN131/BO131=INT(BN131/BO131),1,0)</f>
        <v>0</v>
      </c>
      <c r="BQ131" s="1">
        <f ca="1">IF(BP131=0,BN131,BN131/BO131)</f>
        <v>1</v>
      </c>
      <c r="BR131" s="1">
        <v>169</v>
      </c>
      <c r="BS131" s="1">
        <f ca="1">IF(BQ131/BR131=INT(BQ131/BR131),1,0)</f>
        <v>0</v>
      </c>
      <c r="BT131" s="1">
        <f ca="1">IF(BS131=0,BQ131,BQ131/BR131)</f>
        <v>1</v>
      </c>
      <c r="BU131" s="1">
        <v>13</v>
      </c>
      <c r="BV131" s="1">
        <f ca="1">IF(BT131/BU131=INT(BT131/BU131),1,0)</f>
        <v>0</v>
      </c>
      <c r="BW131" s="1">
        <f ca="1">IF(BV131=0,BT131,BT131/BU131)</f>
        <v>1</v>
      </c>
      <c r="BX131" s="1">
        <v>17</v>
      </c>
      <c r="BY131" s="1">
        <f ca="1">IF(BW131/BX131=INT(BW131/BX131),1,0)</f>
        <v>0</v>
      </c>
      <c r="BZ131" s="1">
        <f ca="1">IF(BY131=0,BW131,BW131/BX131)</f>
        <v>1</v>
      </c>
      <c r="CA131" s="1">
        <v>19</v>
      </c>
      <c r="CB131" s="1">
        <f ca="1">IF(BZ131/CA131=INT(BZ131/CA131),1,0)</f>
        <v>0</v>
      </c>
      <c r="CC131" s="1">
        <f ca="1">IF(CB131=0,BZ131,BZ131/CA131)</f>
        <v>1</v>
      </c>
      <c r="CD131" s="1">
        <v>23</v>
      </c>
      <c r="CE131" s="1">
        <f ca="1">IF(CC131/CD131=INT(CC131/CD131),1,0)</f>
        <v>0</v>
      </c>
      <c r="CF131" s="1">
        <f ca="1">IF(CE131=0,CC131,CC131/CD131)</f>
        <v>1</v>
      </c>
      <c r="CG131" s="1">
        <v>29</v>
      </c>
      <c r="CH131" s="1">
        <f ca="1">IF(CF131/CG131=INT(CF131/CG131),1,0)</f>
        <v>0</v>
      </c>
      <c r="CI131" s="1">
        <f ca="1">IF(CH131=0,CF131,CF131/CG131)</f>
        <v>1</v>
      </c>
      <c r="CJ131" s="1">
        <v>31</v>
      </c>
      <c r="CK131" s="1">
        <f ca="1">IF(CI131/CJ131=INT(CI131/CJ131),1,0)</f>
        <v>0</v>
      </c>
      <c r="CL131" s="1">
        <f ca="1">IF(CK131=0,CI131,CI131/CJ131)</f>
        <v>1</v>
      </c>
      <c r="CM131" s="1">
        <v>37</v>
      </c>
      <c r="CN131" s="1">
        <f ca="1">IF(CL131/CM131=INT(CL131/CM131),1,0)</f>
        <v>0</v>
      </c>
      <c r="CO131" s="1">
        <f ca="1">IF(CN131=0,CL131,CL131/CM131)</f>
        <v>1</v>
      </c>
      <c r="CP131" s="1">
        <v>41</v>
      </c>
      <c r="CQ131" s="1">
        <f ca="1">IF(CO131/CP131=INT(CO131/CP131),1,0)</f>
        <v>0</v>
      </c>
      <c r="CR131" s="1">
        <f ca="1">IF(CQ131=0,CO131,CO131/CP131)</f>
        <v>1</v>
      </c>
      <c r="CS131" s="1">
        <v>43</v>
      </c>
      <c r="CT131" s="1">
        <f ca="1">IF(CR131/CS131=INT(CR131/CS131),1,0)</f>
        <v>0</v>
      </c>
      <c r="CU131" s="1">
        <f ca="1">IF(CT131=0,CR131,CR131/CS131)</f>
        <v>1</v>
      </c>
      <c r="CV131" s="1">
        <v>47</v>
      </c>
      <c r="CW131" s="1">
        <f ca="1">IF(CU131/CV131=INT(CU131/CV131),1,0)</f>
        <v>0</v>
      </c>
      <c r="CX131" s="1">
        <f ca="1">IF(CW131=0,CU131,CU131/CV131)</f>
        <v>1</v>
      </c>
      <c r="CY131" s="1">
        <v>53</v>
      </c>
      <c r="CZ131" s="1">
        <f ca="1">IF(CX131/CY131=INT(CX131/CY131),1,0)</f>
        <v>0</v>
      </c>
      <c r="DA131" s="1">
        <f ca="1">IF(CZ131=0,CX131,CX131/CY131)</f>
        <v>1</v>
      </c>
      <c r="DB131" s="1">
        <v>59</v>
      </c>
      <c r="DC131" s="1">
        <f ca="1">IF(DA131/DB131=INT(DA131/DB131),1,0)</f>
        <v>0</v>
      </c>
      <c r="DD131" s="1">
        <f ca="1">IF(DC131=0,DA131,DA131/DB131)</f>
        <v>1</v>
      </c>
      <c r="DE131" s="1">
        <v>61</v>
      </c>
      <c r="DF131" s="1">
        <f ca="1">IF(DD131/DE131=INT(DD131/DE131),1,0)</f>
        <v>0</v>
      </c>
      <c r="DG131" s="1">
        <f ca="1">IF(DF131=0,DD131,DD131/DE131)</f>
        <v>1</v>
      </c>
      <c r="DH131" s="1">
        <v>67</v>
      </c>
      <c r="DI131" s="1">
        <f ca="1">IF(DG131/DH131=INT(DG131/DH131),1,0)</f>
        <v>0</v>
      </c>
      <c r="DJ131" s="1">
        <f ca="1">IF(DI131=0,DG131,DG131/DH131)</f>
        <v>1</v>
      </c>
      <c r="DK131" s="1">
        <v>71</v>
      </c>
      <c r="DL131" s="1">
        <f ca="1">IF(DJ131/DK131=INT(DJ131/DK131),1,0)</f>
        <v>0</v>
      </c>
      <c r="DM131" s="1">
        <f ca="1">IF(DL131=0,DJ131,DJ131/DK131)</f>
        <v>1</v>
      </c>
      <c r="DN131" s="1">
        <v>73</v>
      </c>
      <c r="DO131" s="1">
        <f ca="1">IF(DM131/DN131=INT(DM131/DN131),1,0)</f>
        <v>0</v>
      </c>
      <c r="DP131" s="1">
        <f ca="1">IF(DO131=0,DM131,DM131/DN131)</f>
        <v>1</v>
      </c>
      <c r="DQ131" s="1">
        <v>79</v>
      </c>
      <c r="DR131" s="1">
        <f ca="1">IF(DP131/DQ131=INT(DP131/DQ131),1,0)</f>
        <v>0</v>
      </c>
      <c r="DS131" s="1">
        <f ca="1">IF(DR131=0,DP131,DP131/DQ131)</f>
        <v>1</v>
      </c>
      <c r="DT131" s="1">
        <v>83</v>
      </c>
      <c r="DU131" s="1">
        <f ca="1">IF(DS131/DT131=INT(DS131/DT131),1,0)</f>
        <v>0</v>
      </c>
      <c r="DV131" s="1">
        <f ca="1">IF(DU131=0,DS131,DS131/DT131)</f>
        <v>1</v>
      </c>
      <c r="DW131" s="1">
        <v>89</v>
      </c>
      <c r="DX131" s="1">
        <f ca="1">IF(DV131/DW131=INT(DV131/DW131),1,0)</f>
        <v>0</v>
      </c>
      <c r="DY131" s="1">
        <f ca="1">IF(DX131=0,DV131,DV131/DW131)</f>
        <v>1</v>
      </c>
      <c r="DZ131" s="1">
        <v>97</v>
      </c>
      <c r="EA131" s="1">
        <f ca="1">IF(DY131/DZ131=INT(DY131/DZ131),1,0)</f>
        <v>0</v>
      </c>
      <c r="EB131" s="1">
        <f ca="1">IF(EA131=0,DY131,DY131/DZ131)</f>
        <v>1</v>
      </c>
      <c r="EC131" s="1">
        <v>101</v>
      </c>
      <c r="ED131" s="1">
        <f ca="1">IF(EB131/EC131=INT(EB131/EC131),1,0)</f>
        <v>0</v>
      </c>
      <c r="EE131" s="1">
        <f ca="1">IF(ED131=0,EB131,EB131/EC131)</f>
        <v>1</v>
      </c>
      <c r="EF131" s="1">
        <v>103</v>
      </c>
      <c r="EG131" s="1">
        <f ca="1">IF(EE131/EF131=INT(EE131/EF131),1,0)</f>
        <v>0</v>
      </c>
      <c r="EH131" s="1">
        <f ca="1">IF(EG131=0,EE131,EE131/EF131)</f>
        <v>1</v>
      </c>
      <c r="EI131" s="1">
        <v>107</v>
      </c>
      <c r="EJ131" s="1">
        <f ca="1">IF(EH131/EI131=INT(EH131/EI131),1,0)</f>
        <v>0</v>
      </c>
      <c r="EK131" s="1">
        <f ca="1">IF(EJ131=0,EH131,EH131/EI131)</f>
        <v>1</v>
      </c>
      <c r="EL131" s="1">
        <v>109</v>
      </c>
      <c r="EM131" s="1">
        <f ca="1">IF(EK131/EL131=INT(EK131/EL131),1,0)</f>
        <v>0</v>
      </c>
      <c r="EN131" s="1">
        <f ca="1">IF(EM131=0,EK131,EK131/EL131)</f>
        <v>1</v>
      </c>
      <c r="EO131" s="1">
        <v>113</v>
      </c>
      <c r="EP131" s="1">
        <f ca="1">IF(EN131/EO131=INT(EN131/EO131),1,0)</f>
        <v>0</v>
      </c>
      <c r="EQ131" s="1">
        <f ca="1">IF(EP131=0,EN131,EN131/EO131)</f>
        <v>1</v>
      </c>
      <c r="ER131" s="1">
        <v>127</v>
      </c>
      <c r="ES131" s="1">
        <f ca="1">IF(EQ131/ER131=INT(EQ131/ER131),1,0)</f>
        <v>0</v>
      </c>
      <c r="ET131" s="1">
        <f ca="1">IF(ES131=0,EQ131,EQ131/ER131)</f>
        <v>1</v>
      </c>
      <c r="EU131" s="1">
        <v>131</v>
      </c>
      <c r="EV131" s="1">
        <f ca="1">IF(ET131/EU131=INT(ET131/EU131),1,0)</f>
        <v>0</v>
      </c>
      <c r="EW131" s="1">
        <f ca="1">IF(EV131=0,ET131,ET131/EU131)</f>
        <v>1</v>
      </c>
      <c r="EX131" s="1">
        <v>137</v>
      </c>
      <c r="EY131" s="1">
        <f ca="1">IF(EW131/EX131=INT(EW131/EX131),1,0)</f>
        <v>0</v>
      </c>
      <c r="EZ131" s="1">
        <f ca="1">IF(EY131=0,EW131,EW131/EX131)</f>
        <v>1</v>
      </c>
      <c r="FA131" s="1">
        <v>139</v>
      </c>
      <c r="FB131" s="1">
        <f ca="1">IF(EZ131/FA131=INT(EZ131/FA131),1,0)</f>
        <v>0</v>
      </c>
      <c r="FC131" s="1">
        <f ca="1">IF(FB131=0,EZ131,EZ131/FA131)</f>
        <v>1</v>
      </c>
      <c r="FD131" s="1">
        <v>149</v>
      </c>
      <c r="FE131" s="1">
        <f ca="1">IF(FC131/FD131=INT(FC131/FD131),1,0)</f>
        <v>0</v>
      </c>
      <c r="FF131" s="1">
        <f ca="1">IF(FE131=0,FC131,FC131/FD131)</f>
        <v>1</v>
      </c>
      <c r="FG131" s="1"/>
      <c r="FH131" s="1">
        <f ca="1">8*AF131+4*AI131+2*AL131+AO131</f>
        <v>1</v>
      </c>
      <c r="FI131" s="1">
        <f ca="1">4*AR131+2*AU131+AX131</f>
        <v>1</v>
      </c>
      <c r="FJ131" s="1">
        <f ca="1">2*BA131+BD131</f>
        <v>0</v>
      </c>
      <c r="FK131" s="1">
        <f ca="1">2*BG131+BJ131</f>
        <v>1</v>
      </c>
      <c r="FL131" s="1">
        <f ca="1">2*BM131+BP131</f>
        <v>0</v>
      </c>
      <c r="FM131" s="1">
        <f ca="1">2*BS131+BV131</f>
        <v>0</v>
      </c>
      <c r="FN131" s="1">
        <f ca="1">BY131</f>
        <v>0</v>
      </c>
      <c r="FO131" s="1">
        <f ca="1">CB131</f>
        <v>0</v>
      </c>
      <c r="FP131" s="1">
        <f ca="1">CE131</f>
        <v>0</v>
      </c>
      <c r="FQ131" s="1">
        <f ca="1">CH131</f>
        <v>0</v>
      </c>
      <c r="FR131" s="1">
        <f ca="1">CK131</f>
        <v>0</v>
      </c>
      <c r="FS131">
        <f ca="1">CN131</f>
        <v>0</v>
      </c>
      <c r="FT131">
        <f ca="1">CQ131</f>
        <v>0</v>
      </c>
      <c r="FU131">
        <f ca="1">CT131</f>
        <v>0</v>
      </c>
      <c r="FV131">
        <f ca="1">CW131</f>
        <v>0</v>
      </c>
      <c r="FW131">
        <f ca="1">CZ131</f>
        <v>0</v>
      </c>
      <c r="FX131">
        <f ca="1">DC131</f>
        <v>0</v>
      </c>
      <c r="FY131">
        <f ca="1">DF131</f>
        <v>0</v>
      </c>
      <c r="FZ131">
        <f ca="1">DI131</f>
        <v>0</v>
      </c>
      <c r="GA131">
        <f ca="1">DL131</f>
        <v>0</v>
      </c>
      <c r="GB131">
        <f ca="1">DO131</f>
        <v>0</v>
      </c>
      <c r="GC131">
        <f ca="1">DR131</f>
        <v>0</v>
      </c>
      <c r="GD131">
        <f ca="1">DU131</f>
        <v>0</v>
      </c>
      <c r="GE131">
        <f ca="1">DX131</f>
        <v>0</v>
      </c>
      <c r="GF131">
        <f ca="1">EA131</f>
        <v>0</v>
      </c>
      <c r="GG131">
        <f ca="1">ED131</f>
        <v>0</v>
      </c>
      <c r="GH131">
        <f ca="1">EG131</f>
        <v>0</v>
      </c>
      <c r="GI131">
        <f ca="1">EJ131</f>
        <v>0</v>
      </c>
      <c r="GJ131">
        <f ca="1">EM131</f>
        <v>0</v>
      </c>
      <c r="GK131">
        <f ca="1">EP131</f>
        <v>0</v>
      </c>
      <c r="GL131">
        <f ca="1">ES131</f>
        <v>0</v>
      </c>
      <c r="GM131">
        <f ca="1">EV131</f>
        <v>0</v>
      </c>
      <c r="GN131">
        <f ca="1">EY131</f>
        <v>0</v>
      </c>
      <c r="GO131">
        <f ca="1">FB131</f>
        <v>0</v>
      </c>
      <c r="GP131">
        <f ca="1">FE131</f>
        <v>0</v>
      </c>
      <c r="GQ131">
        <f ca="1">AD131</f>
        <v>42</v>
      </c>
      <c r="GR131">
        <f ca="1">GQ131/GQ133</f>
        <v>42</v>
      </c>
    </row>
    <row r="132" spans="2:221" ht="6" hidden="1" customHeight="1" x14ac:dyDescent="0.25">
      <c r="B132" s="80"/>
      <c r="C132" s="71"/>
      <c r="D132" s="71"/>
      <c r="E132" s="104"/>
      <c r="F132" s="122"/>
      <c r="G132" s="104"/>
      <c r="H132" s="71"/>
      <c r="I132" s="75"/>
      <c r="M132" s="162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>
        <f t="shared" ref="FH132:GP132" ca="1" si="344">IF(FH130&lt;FH131,FH130,FH131)</f>
        <v>0</v>
      </c>
      <c r="FI132" s="1">
        <f t="shared" ca="1" si="344"/>
        <v>0</v>
      </c>
      <c r="FJ132" s="1">
        <f t="shared" ca="1" si="344"/>
        <v>0</v>
      </c>
      <c r="FK132" s="1">
        <f t="shared" ca="1" si="344"/>
        <v>0</v>
      </c>
      <c r="FL132" s="1">
        <f t="shared" ca="1" si="344"/>
        <v>0</v>
      </c>
      <c r="FM132" s="1">
        <f t="shared" ca="1" si="344"/>
        <v>0</v>
      </c>
      <c r="FN132" s="1">
        <f t="shared" ca="1" si="344"/>
        <v>0</v>
      </c>
      <c r="FO132" s="1">
        <f t="shared" ca="1" si="344"/>
        <v>0</v>
      </c>
      <c r="FP132" s="1">
        <f t="shared" ca="1" si="344"/>
        <v>0</v>
      </c>
      <c r="FQ132" s="1">
        <f t="shared" ca="1" si="344"/>
        <v>0</v>
      </c>
      <c r="FR132" s="1">
        <f t="shared" ca="1" si="344"/>
        <v>0</v>
      </c>
      <c r="FS132" s="1">
        <f t="shared" ca="1" si="344"/>
        <v>0</v>
      </c>
      <c r="FT132" s="1">
        <f t="shared" ca="1" si="344"/>
        <v>0</v>
      </c>
      <c r="FU132" s="1">
        <f t="shared" ca="1" si="344"/>
        <v>0</v>
      </c>
      <c r="FV132" s="1">
        <f t="shared" ca="1" si="344"/>
        <v>0</v>
      </c>
      <c r="FW132" s="1">
        <f t="shared" ca="1" si="344"/>
        <v>0</v>
      </c>
      <c r="FX132" s="1">
        <f t="shared" ca="1" si="344"/>
        <v>0</v>
      </c>
      <c r="FY132" s="1">
        <f t="shared" ca="1" si="344"/>
        <v>0</v>
      </c>
      <c r="FZ132" s="1">
        <f t="shared" ca="1" si="344"/>
        <v>0</v>
      </c>
      <c r="GA132" s="1">
        <f t="shared" ca="1" si="344"/>
        <v>0</v>
      </c>
      <c r="GB132" s="1">
        <f t="shared" ca="1" si="344"/>
        <v>0</v>
      </c>
      <c r="GC132" s="1">
        <f t="shared" ca="1" si="344"/>
        <v>0</v>
      </c>
      <c r="GD132" s="1">
        <f t="shared" ca="1" si="344"/>
        <v>0</v>
      </c>
      <c r="GE132" s="1">
        <f t="shared" ca="1" si="344"/>
        <v>0</v>
      </c>
      <c r="GF132" s="1">
        <f t="shared" ca="1" si="344"/>
        <v>0</v>
      </c>
      <c r="GG132" s="1">
        <f t="shared" ca="1" si="344"/>
        <v>0</v>
      </c>
      <c r="GH132" s="1">
        <f t="shared" ca="1" si="344"/>
        <v>0</v>
      </c>
      <c r="GI132" s="1">
        <f t="shared" ca="1" si="344"/>
        <v>0</v>
      </c>
      <c r="GJ132" s="1">
        <f t="shared" ca="1" si="344"/>
        <v>0</v>
      </c>
      <c r="GK132" s="1">
        <f t="shared" ca="1" si="344"/>
        <v>0</v>
      </c>
      <c r="GL132" s="1">
        <f t="shared" ca="1" si="344"/>
        <v>0</v>
      </c>
      <c r="GM132" s="1">
        <f t="shared" ca="1" si="344"/>
        <v>0</v>
      </c>
      <c r="GN132" s="1">
        <f t="shared" ca="1" si="344"/>
        <v>0</v>
      </c>
      <c r="GO132" s="1">
        <f t="shared" ca="1" si="344"/>
        <v>0</v>
      </c>
      <c r="GP132" s="1">
        <f t="shared" ca="1" si="344"/>
        <v>0</v>
      </c>
    </row>
    <row r="133" spans="2:221" ht="6" hidden="1" customHeight="1" x14ac:dyDescent="0.25">
      <c r="B133" s="80"/>
      <c r="C133" s="71"/>
      <c r="D133" s="71"/>
      <c r="E133" s="104"/>
      <c r="F133" s="122"/>
      <c r="G133" s="104"/>
      <c r="H133" s="71"/>
      <c r="I133" s="75"/>
      <c r="M133" s="162"/>
      <c r="AC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>
        <f ca="1">FH$3^FH132</f>
        <v>1</v>
      </c>
      <c r="FI133">
        <f t="shared" ref="FI133:GP133" ca="1" si="345">FI$3^FI132*FH133</f>
        <v>1</v>
      </c>
      <c r="FJ133">
        <f t="shared" ca="1" si="345"/>
        <v>1</v>
      </c>
      <c r="FK133">
        <f t="shared" ca="1" si="345"/>
        <v>1</v>
      </c>
      <c r="FL133">
        <f t="shared" ca="1" si="345"/>
        <v>1</v>
      </c>
      <c r="FM133">
        <f t="shared" ca="1" si="345"/>
        <v>1</v>
      </c>
      <c r="FN133">
        <f t="shared" ca="1" si="345"/>
        <v>1</v>
      </c>
      <c r="FO133">
        <f t="shared" ca="1" si="345"/>
        <v>1</v>
      </c>
      <c r="FP133">
        <f t="shared" ca="1" si="345"/>
        <v>1</v>
      </c>
      <c r="FQ133">
        <f t="shared" ca="1" si="345"/>
        <v>1</v>
      </c>
      <c r="FR133">
        <f t="shared" ca="1" si="345"/>
        <v>1</v>
      </c>
      <c r="FS133">
        <f t="shared" ca="1" si="345"/>
        <v>1</v>
      </c>
      <c r="FT133">
        <f t="shared" ca="1" si="345"/>
        <v>1</v>
      </c>
      <c r="FU133">
        <f t="shared" ca="1" si="345"/>
        <v>1</v>
      </c>
      <c r="FV133">
        <f t="shared" ca="1" si="345"/>
        <v>1</v>
      </c>
      <c r="FW133">
        <f t="shared" ca="1" si="345"/>
        <v>1</v>
      </c>
      <c r="FX133">
        <f t="shared" ca="1" si="345"/>
        <v>1</v>
      </c>
      <c r="FY133">
        <f t="shared" ca="1" si="345"/>
        <v>1</v>
      </c>
      <c r="FZ133">
        <f t="shared" ca="1" si="345"/>
        <v>1</v>
      </c>
      <c r="GA133">
        <f t="shared" ca="1" si="345"/>
        <v>1</v>
      </c>
      <c r="GB133">
        <f t="shared" ca="1" si="345"/>
        <v>1</v>
      </c>
      <c r="GC133">
        <f t="shared" ca="1" si="345"/>
        <v>1</v>
      </c>
      <c r="GD133">
        <f t="shared" ca="1" si="345"/>
        <v>1</v>
      </c>
      <c r="GE133">
        <f t="shared" ca="1" si="345"/>
        <v>1</v>
      </c>
      <c r="GF133">
        <f t="shared" ca="1" si="345"/>
        <v>1</v>
      </c>
      <c r="GG133">
        <f t="shared" ca="1" si="345"/>
        <v>1</v>
      </c>
      <c r="GH133">
        <f t="shared" ca="1" si="345"/>
        <v>1</v>
      </c>
      <c r="GI133">
        <f t="shared" ca="1" si="345"/>
        <v>1</v>
      </c>
      <c r="GJ133">
        <f t="shared" ca="1" si="345"/>
        <v>1</v>
      </c>
      <c r="GK133">
        <f t="shared" ca="1" si="345"/>
        <v>1</v>
      </c>
      <c r="GL133">
        <f t="shared" ca="1" si="345"/>
        <v>1</v>
      </c>
      <c r="GM133">
        <f t="shared" ca="1" si="345"/>
        <v>1</v>
      </c>
      <c r="GN133">
        <f t="shared" ca="1" si="345"/>
        <v>1</v>
      </c>
      <c r="GO133">
        <f t="shared" ca="1" si="345"/>
        <v>1</v>
      </c>
      <c r="GP133">
        <f t="shared" ca="1" si="345"/>
        <v>1</v>
      </c>
      <c r="GQ133">
        <f ca="1">GP133</f>
        <v>1</v>
      </c>
    </row>
    <row r="134" spans="2:221" ht="6" hidden="1" customHeight="1" x14ac:dyDescent="0.25">
      <c r="B134" s="80"/>
      <c r="C134" s="71"/>
      <c r="D134" s="71"/>
      <c r="E134" s="104"/>
      <c r="F134" s="122"/>
      <c r="G134" s="104"/>
      <c r="H134" s="71"/>
      <c r="I134" s="75"/>
      <c r="M134" s="162"/>
      <c r="AA134" t="s">
        <v>29</v>
      </c>
      <c r="AB134" s="1">
        <f ca="1">GU128</f>
        <v>2</v>
      </c>
      <c r="AC134" s="1">
        <f ca="1">GU126</f>
        <v>1731</v>
      </c>
      <c r="AD134">
        <f ca="1">AC134-AC135*(AB135-AB134)</f>
        <v>1731</v>
      </c>
      <c r="AE134">
        <v>256</v>
      </c>
      <c r="AF134" s="1">
        <f ca="1">IF(AD134/AE134=INT(AD134/AE134),1,0)</f>
        <v>0</v>
      </c>
      <c r="AG134" s="1">
        <f ca="1">IF(AF134=0,AD134,AD134/AE134)</f>
        <v>1731</v>
      </c>
      <c r="AH134" s="1">
        <v>16</v>
      </c>
      <c r="AI134" s="1">
        <f ca="1">IF(AG134/AH134=INT(AG134/AH134),1,0)</f>
        <v>0</v>
      </c>
      <c r="AJ134" s="1">
        <f ca="1">IF(AI134=0,AG134,AG134/AH134)</f>
        <v>1731</v>
      </c>
      <c r="AK134" s="1">
        <v>4</v>
      </c>
      <c r="AL134" s="1">
        <f ca="1">IF(AJ134/AK134=INT(AJ134/AK134),1,0)</f>
        <v>0</v>
      </c>
      <c r="AM134" s="1">
        <f ca="1">IF(AL134=0,AJ134,AJ134/AK134)</f>
        <v>1731</v>
      </c>
      <c r="AN134" s="1">
        <v>2</v>
      </c>
      <c r="AO134" s="1">
        <f ca="1">IF(AM134/AN134=INT(AM134/AN134),1,0)</f>
        <v>0</v>
      </c>
      <c r="AP134" s="1">
        <f ca="1">IF(AO134=0,AM134,AM134/AN134)</f>
        <v>1731</v>
      </c>
      <c r="AQ134" s="1">
        <v>81</v>
      </c>
      <c r="AR134" s="1">
        <f ca="1">IF(AP134/AQ134=INT(AP134/AQ134),1,0)</f>
        <v>0</v>
      </c>
      <c r="AS134" s="1">
        <f ca="1">IF(AR134=0,AP134,AP134/AQ134)</f>
        <v>1731</v>
      </c>
      <c r="AT134" s="1">
        <v>9</v>
      </c>
      <c r="AU134" s="1">
        <f ca="1">IF(AS134/AT134=INT(AS134/AT134),1,0)</f>
        <v>0</v>
      </c>
      <c r="AV134" s="1">
        <f ca="1">IF(AU134=0,AS134,AS134/AT134)</f>
        <v>1731</v>
      </c>
      <c r="AW134" s="1">
        <v>3</v>
      </c>
      <c r="AX134" s="1">
        <f ca="1">IF(AV134/AW134=INT(AV134/AW134),1,0)</f>
        <v>1</v>
      </c>
      <c r="AY134" s="1">
        <f ca="1">IF(AX134=0,AV134,AV134/AW134)</f>
        <v>577</v>
      </c>
      <c r="AZ134" s="1">
        <v>25</v>
      </c>
      <c r="BA134" s="1">
        <f ca="1">IF(AY134/AZ134=INT(AY134/AZ134),1,0)</f>
        <v>0</v>
      </c>
      <c r="BB134" s="1">
        <f ca="1">IF(BA134=0,AY134,AY134/AZ134)</f>
        <v>577</v>
      </c>
      <c r="BC134" s="1">
        <v>5</v>
      </c>
      <c r="BD134" s="1">
        <f ca="1">IF(BB134/BC134=INT(BB134/BC134),1,0)</f>
        <v>0</v>
      </c>
      <c r="BE134" s="1">
        <f ca="1">IF(BD134=0,BB134,BB134/BC134)</f>
        <v>577</v>
      </c>
      <c r="BF134" s="1">
        <v>49</v>
      </c>
      <c r="BG134" s="1">
        <f ca="1">IF(BE134/BF134=INT(BE134/BF134),1,0)</f>
        <v>0</v>
      </c>
      <c r="BH134" s="1">
        <f ca="1">IF(BG134=0,BE134,BE134/BF134)</f>
        <v>577</v>
      </c>
      <c r="BI134" s="1">
        <v>7</v>
      </c>
      <c r="BJ134" s="1">
        <f ca="1">IF(BH134/BI134=INT(BH134/BI134),1,0)</f>
        <v>0</v>
      </c>
      <c r="BK134" s="1">
        <f ca="1">IF(BJ134=0,BH134,BH134/BI134)</f>
        <v>577</v>
      </c>
      <c r="BL134" s="1">
        <v>121</v>
      </c>
      <c r="BM134" s="1">
        <f ca="1">IF(BK134/BL134=INT(BK134/BL134),1,0)</f>
        <v>0</v>
      </c>
      <c r="BN134" s="1">
        <f ca="1">IF(BM134=0,BK134,BK134/BL134)</f>
        <v>577</v>
      </c>
      <c r="BO134" s="1">
        <v>11</v>
      </c>
      <c r="BP134" s="1">
        <f ca="1">IF(BN134/BO134=INT(BN134/BO134),1,0)</f>
        <v>0</v>
      </c>
      <c r="BQ134" s="1">
        <f ca="1">IF(BP134=0,BN134,BN134/BO134)</f>
        <v>577</v>
      </c>
      <c r="BR134" s="1">
        <v>169</v>
      </c>
      <c r="BS134" s="1">
        <f ca="1">IF(BQ134/BR134=INT(BQ134/BR134),1,0)</f>
        <v>0</v>
      </c>
      <c r="BT134" s="1">
        <f ca="1">IF(BS134=0,BQ134,BQ134/BR134)</f>
        <v>577</v>
      </c>
      <c r="BU134" s="1">
        <v>13</v>
      </c>
      <c r="BV134" s="1">
        <f ca="1">IF(BT134/BU134=INT(BT134/BU134),1,0)</f>
        <v>0</v>
      </c>
      <c r="BW134" s="1">
        <f ca="1">IF(BV134=0,BT134,BT134/BU134)</f>
        <v>577</v>
      </c>
      <c r="BX134" s="1">
        <v>17</v>
      </c>
      <c r="BY134" s="1">
        <f ca="1">IF(BW134/BX134=INT(BW134/BX134),1,0)</f>
        <v>0</v>
      </c>
      <c r="BZ134" s="1">
        <f ca="1">IF(BY134=0,BW134,BW134/BX134)</f>
        <v>577</v>
      </c>
      <c r="CA134" s="1">
        <v>19</v>
      </c>
      <c r="CB134" s="1">
        <f ca="1">IF(BZ134/CA134=INT(BZ134/CA134),1,0)</f>
        <v>0</v>
      </c>
      <c r="CC134" s="1">
        <f ca="1">IF(CB134=0,BZ134,BZ134/CA134)</f>
        <v>577</v>
      </c>
      <c r="CD134" s="1">
        <v>23</v>
      </c>
      <c r="CE134" s="1">
        <f ca="1">IF(CC134/CD134=INT(CC134/CD134),1,0)</f>
        <v>0</v>
      </c>
      <c r="CF134" s="1">
        <f ca="1">IF(CE134=0,CC134,CC134/CD134)</f>
        <v>577</v>
      </c>
      <c r="CG134" s="1">
        <v>29</v>
      </c>
      <c r="CH134" s="1">
        <f ca="1">IF(CF134/CG134=INT(CF134/CG134),1,0)</f>
        <v>0</v>
      </c>
      <c r="CI134" s="1">
        <f ca="1">IF(CH134=0,CF134,CF134/CG134)</f>
        <v>577</v>
      </c>
      <c r="CJ134" s="1">
        <v>31</v>
      </c>
      <c r="CK134" s="1">
        <f ca="1">IF(CI134/CJ134=INT(CI134/CJ134),1,0)</f>
        <v>0</v>
      </c>
      <c r="CL134" s="1">
        <f ca="1">IF(CK134=0,CI134,CI134/CJ134)</f>
        <v>577</v>
      </c>
      <c r="CM134" s="1">
        <v>37</v>
      </c>
      <c r="CN134" s="1">
        <f ca="1">IF(CL134/CM134=INT(CL134/CM134),1,0)</f>
        <v>0</v>
      </c>
      <c r="CO134" s="1">
        <f ca="1">IF(CN134=0,CL134,CL134/CM134)</f>
        <v>577</v>
      </c>
      <c r="CP134" s="1">
        <v>41</v>
      </c>
      <c r="CQ134" s="1">
        <f ca="1">IF(CO134/CP134=INT(CO134/CP134),1,0)</f>
        <v>0</v>
      </c>
      <c r="CR134" s="1">
        <f ca="1">IF(CQ134=0,CO134,CO134/CP134)</f>
        <v>577</v>
      </c>
      <c r="CS134" s="1">
        <v>43</v>
      </c>
      <c r="CT134" s="1">
        <f ca="1">IF(CR134/CS134=INT(CR134/CS134),1,0)</f>
        <v>0</v>
      </c>
      <c r="CU134" s="1">
        <f ca="1">IF(CT134=0,CR134,CR134/CS134)</f>
        <v>577</v>
      </c>
      <c r="CV134" s="1">
        <v>47</v>
      </c>
      <c r="CW134" s="1">
        <f ca="1">IF(CU134/CV134=INT(CU134/CV134),1,0)</f>
        <v>0</v>
      </c>
      <c r="CX134" s="1">
        <f ca="1">IF(CW134=0,CU134,CU134/CV134)</f>
        <v>577</v>
      </c>
      <c r="CY134" s="1">
        <v>53</v>
      </c>
      <c r="CZ134" s="1">
        <f ca="1">IF(CX134/CY134=INT(CX134/CY134),1,0)</f>
        <v>0</v>
      </c>
      <c r="DA134" s="1">
        <f ca="1">IF(CZ134=0,CX134,CX134/CY134)</f>
        <v>577</v>
      </c>
      <c r="DB134" s="1">
        <v>59</v>
      </c>
      <c r="DC134" s="1">
        <f ca="1">IF(DA134/DB134=INT(DA134/DB134),1,0)</f>
        <v>0</v>
      </c>
      <c r="DD134" s="1">
        <f ca="1">IF(DC134=0,DA134,DA134/DB134)</f>
        <v>577</v>
      </c>
      <c r="DE134" s="1">
        <v>61</v>
      </c>
      <c r="DF134" s="1">
        <f ca="1">IF(DD134/DE134=INT(DD134/DE134),1,0)</f>
        <v>0</v>
      </c>
      <c r="DG134" s="1">
        <f ca="1">IF(DF134=0,DD134,DD134/DE134)</f>
        <v>577</v>
      </c>
      <c r="DH134" s="1">
        <v>67</v>
      </c>
      <c r="DI134" s="1">
        <f ca="1">IF(DG134/DH134=INT(DG134/DH134),1,0)</f>
        <v>0</v>
      </c>
      <c r="DJ134" s="1">
        <f ca="1">IF(DI134=0,DG134,DG134/DH134)</f>
        <v>577</v>
      </c>
      <c r="DK134" s="1">
        <v>71</v>
      </c>
      <c r="DL134" s="1">
        <f ca="1">IF(DJ134/DK134=INT(DJ134/DK134),1,0)</f>
        <v>0</v>
      </c>
      <c r="DM134" s="1">
        <f ca="1">IF(DL134=0,DJ134,DJ134/DK134)</f>
        <v>577</v>
      </c>
      <c r="DN134" s="1">
        <v>73</v>
      </c>
      <c r="DO134" s="1">
        <f ca="1">IF(DM134/DN134=INT(DM134/DN134),1,0)</f>
        <v>0</v>
      </c>
      <c r="DP134" s="1">
        <f ca="1">IF(DO134=0,DM134,DM134/DN134)</f>
        <v>577</v>
      </c>
      <c r="DQ134" s="1">
        <v>79</v>
      </c>
      <c r="DR134" s="1">
        <f ca="1">IF(DP134/DQ134=INT(DP134/DQ134),1,0)</f>
        <v>0</v>
      </c>
      <c r="DS134" s="1">
        <f ca="1">IF(DR134=0,DP134,DP134/DQ134)</f>
        <v>577</v>
      </c>
      <c r="DT134" s="1">
        <v>83</v>
      </c>
      <c r="DU134" s="1">
        <f ca="1">IF(DS134/DT134=INT(DS134/DT134),1,0)</f>
        <v>0</v>
      </c>
      <c r="DV134" s="1">
        <f ca="1">IF(DU134=0,DS134,DS134/DT134)</f>
        <v>577</v>
      </c>
      <c r="DW134" s="1">
        <v>89</v>
      </c>
      <c r="DX134" s="1">
        <f ca="1">IF(DV134/DW134=INT(DV134/DW134),1,0)</f>
        <v>0</v>
      </c>
      <c r="DY134" s="1">
        <f ca="1">IF(DX134=0,DV134,DV134/DW134)</f>
        <v>577</v>
      </c>
      <c r="DZ134" s="1">
        <v>97</v>
      </c>
      <c r="EA134" s="1">
        <f ca="1">IF(DY134/DZ134=INT(DY134/DZ134),1,0)</f>
        <v>0</v>
      </c>
      <c r="EB134" s="1">
        <f ca="1">IF(EA134=0,DY134,DY134/DZ134)</f>
        <v>577</v>
      </c>
      <c r="EC134" s="1">
        <v>101</v>
      </c>
      <c r="ED134" s="1">
        <f ca="1">IF(EB134/EC134=INT(EB134/EC134),1,0)</f>
        <v>0</v>
      </c>
      <c r="EE134" s="1">
        <f ca="1">IF(ED134=0,EB134,EB134/EC134)</f>
        <v>577</v>
      </c>
      <c r="EF134" s="1">
        <v>103</v>
      </c>
      <c r="EG134" s="1">
        <f ca="1">IF(EE134/EF134=INT(EE134/EF134),1,0)</f>
        <v>0</v>
      </c>
      <c r="EH134" s="1">
        <f ca="1">IF(EG134=0,EE134,EE134/EF134)</f>
        <v>577</v>
      </c>
      <c r="EI134" s="1">
        <v>107</v>
      </c>
      <c r="EJ134" s="1">
        <f ca="1">IF(EH134/EI134=INT(EH134/EI134),1,0)</f>
        <v>0</v>
      </c>
      <c r="EK134" s="1">
        <f ca="1">IF(EJ134=0,EH134,EH134/EI134)</f>
        <v>577</v>
      </c>
      <c r="EL134" s="1">
        <v>109</v>
      </c>
      <c r="EM134" s="1">
        <f ca="1">IF(EK134/EL134=INT(EK134/EL134),1,0)</f>
        <v>0</v>
      </c>
      <c r="EN134" s="1">
        <f ca="1">IF(EM134=0,EK134,EK134/EL134)</f>
        <v>577</v>
      </c>
      <c r="EO134" s="1">
        <v>113</v>
      </c>
      <c r="EP134" s="1">
        <f ca="1">IF(EN134/EO134=INT(EN134/EO134),1,0)</f>
        <v>0</v>
      </c>
      <c r="EQ134" s="1">
        <f ca="1">IF(EP134=0,EN134,EN134/EO134)</f>
        <v>577</v>
      </c>
      <c r="ER134" s="1">
        <v>127</v>
      </c>
      <c r="ES134" s="1">
        <f ca="1">IF(EQ134/ER134=INT(EQ134/ER134),1,0)</f>
        <v>0</v>
      </c>
      <c r="ET134" s="1">
        <f ca="1">IF(ES134=0,EQ134,EQ134/ER134)</f>
        <v>577</v>
      </c>
      <c r="EU134" s="1">
        <v>131</v>
      </c>
      <c r="EV134" s="1">
        <f ca="1">IF(ET134/EU134=INT(ET134/EU134),1,0)</f>
        <v>0</v>
      </c>
      <c r="EW134" s="1">
        <f ca="1">IF(EV134=0,ET134,ET134/EU134)</f>
        <v>577</v>
      </c>
      <c r="EX134" s="1">
        <v>137</v>
      </c>
      <c r="EY134" s="1">
        <f ca="1">IF(EW134/EX134=INT(EW134/EX134),1,0)</f>
        <v>0</v>
      </c>
      <c r="EZ134" s="1">
        <f ca="1">IF(EY134=0,EW134,EW134/EX134)</f>
        <v>577</v>
      </c>
      <c r="FA134" s="1">
        <v>139</v>
      </c>
      <c r="FB134" s="1">
        <f ca="1">IF(EZ134/FA134=INT(EZ134/FA134),1,0)</f>
        <v>0</v>
      </c>
      <c r="FC134" s="1">
        <f ca="1">IF(FB134=0,EZ134,EZ134/FA134)</f>
        <v>577</v>
      </c>
      <c r="FD134" s="1">
        <v>149</v>
      </c>
      <c r="FE134" s="1">
        <f ca="1">IF(FC134/FD134=INT(FC134/FD134),1,0)</f>
        <v>0</v>
      </c>
      <c r="FF134" s="1">
        <f ca="1">IF(FE134=0,FC134,FC134/FD134)</f>
        <v>577</v>
      </c>
      <c r="FG134" s="1"/>
      <c r="FH134" s="1">
        <f ca="1">8*AF134+4*AI134+2*AL134+AO134</f>
        <v>0</v>
      </c>
      <c r="FI134" s="1">
        <f ca="1">4*AR134+2*AU134+AX134</f>
        <v>1</v>
      </c>
      <c r="FJ134" s="1">
        <f ca="1">2*BA134+BD134</f>
        <v>0</v>
      </c>
      <c r="FK134" s="1">
        <f ca="1">2*BG134+BJ134</f>
        <v>0</v>
      </c>
      <c r="FL134" s="1">
        <f ca="1">2*BM134+BP134</f>
        <v>0</v>
      </c>
      <c r="FM134" s="1">
        <f ca="1">2*BS134+BV134</f>
        <v>0</v>
      </c>
      <c r="FN134" s="1">
        <f ca="1">BY134</f>
        <v>0</v>
      </c>
      <c r="FO134" s="1">
        <f ca="1">CB134</f>
        <v>0</v>
      </c>
      <c r="FP134" s="1">
        <f ca="1">CE134</f>
        <v>0</v>
      </c>
      <c r="FQ134" s="1">
        <f ca="1">CH134</f>
        <v>0</v>
      </c>
      <c r="FR134" s="1">
        <f ca="1">CK134</f>
        <v>0</v>
      </c>
      <c r="FS134">
        <f ca="1">CN134</f>
        <v>0</v>
      </c>
      <c r="FT134">
        <f ca="1">CQ134</f>
        <v>0</v>
      </c>
      <c r="FU134">
        <f ca="1">CT134</f>
        <v>0</v>
      </c>
      <c r="FV134">
        <f ca="1">CW134</f>
        <v>0</v>
      </c>
      <c r="FW134">
        <f ca="1">CZ134</f>
        <v>0</v>
      </c>
      <c r="FX134">
        <f ca="1">DC134</f>
        <v>0</v>
      </c>
      <c r="FY134">
        <f ca="1">DF134</f>
        <v>0</v>
      </c>
      <c r="FZ134">
        <f ca="1">DI134</f>
        <v>0</v>
      </c>
      <c r="GA134">
        <f ca="1">DL134</f>
        <v>0</v>
      </c>
      <c r="GB134">
        <f ca="1">DO134</f>
        <v>0</v>
      </c>
      <c r="GC134">
        <f ca="1">DR134</f>
        <v>0</v>
      </c>
      <c r="GD134">
        <f ca="1">DU134</f>
        <v>0</v>
      </c>
      <c r="GE134">
        <f ca="1">DX134</f>
        <v>0</v>
      </c>
      <c r="GF134">
        <f ca="1">EA134</f>
        <v>0</v>
      </c>
      <c r="GG134">
        <f ca="1">ED134</f>
        <v>0</v>
      </c>
      <c r="GH134">
        <f ca="1">EG134</f>
        <v>0</v>
      </c>
      <c r="GI134">
        <f ca="1">EJ134</f>
        <v>0</v>
      </c>
      <c r="GJ134">
        <f ca="1">EM134</f>
        <v>0</v>
      </c>
      <c r="GK134">
        <f ca="1">EP134</f>
        <v>0</v>
      </c>
      <c r="GL134">
        <f ca="1">ES134</f>
        <v>0</v>
      </c>
      <c r="GM134">
        <f ca="1">EV134</f>
        <v>0</v>
      </c>
      <c r="GN134">
        <f ca="1">EY134</f>
        <v>0</v>
      </c>
      <c r="GO134">
        <f ca="1">FB134</f>
        <v>0</v>
      </c>
      <c r="GP134">
        <f ca="1">FE134</f>
        <v>0</v>
      </c>
      <c r="GQ134">
        <f ca="1">AD134</f>
        <v>1731</v>
      </c>
      <c r="GR134">
        <f ca="1">GQ134/GQ137</f>
        <v>577</v>
      </c>
    </row>
    <row r="135" spans="2:221" ht="6" hidden="1" customHeight="1" x14ac:dyDescent="0.25">
      <c r="B135" s="80"/>
      <c r="C135" s="71"/>
      <c r="D135" s="71"/>
      <c r="E135" s="104"/>
      <c r="F135" s="122"/>
      <c r="G135" s="104"/>
      <c r="H135" s="71"/>
      <c r="I135" s="75"/>
      <c r="M135" s="162"/>
      <c r="AB135">
        <f ca="1">AB134+INT(AC134/AC135)</f>
        <v>2</v>
      </c>
      <c r="AC135" s="1">
        <f ca="1">GU127</f>
        <v>1890</v>
      </c>
      <c r="AD135">
        <f ca="1">AC135</f>
        <v>1890</v>
      </c>
      <c r="AE135">
        <v>256</v>
      </c>
      <c r="AF135" s="1">
        <f ca="1">IF(AD135/AE135=INT(AD135/AE135),1,0)</f>
        <v>0</v>
      </c>
      <c r="AG135" s="1">
        <f ca="1">IF(AF135=0,AD135,AD135/AE135)</f>
        <v>1890</v>
      </c>
      <c r="AH135" s="1">
        <v>16</v>
      </c>
      <c r="AI135" s="1">
        <f ca="1">IF(AG135/AH135=INT(AG135/AH135),1,0)</f>
        <v>0</v>
      </c>
      <c r="AJ135" s="1">
        <f ca="1">IF(AI135=0,AG135,AG135/AH135)</f>
        <v>1890</v>
      </c>
      <c r="AK135" s="1">
        <v>4</v>
      </c>
      <c r="AL135" s="1">
        <f ca="1">IF(AJ135/AK135=INT(AJ135/AK135),1,0)</f>
        <v>0</v>
      </c>
      <c r="AM135" s="1">
        <f ca="1">IF(AL135=0,AJ135,AJ135/AK135)</f>
        <v>1890</v>
      </c>
      <c r="AN135" s="1">
        <v>2</v>
      </c>
      <c r="AO135" s="1">
        <f ca="1">IF(AM135/AN135=INT(AM135/AN135),1,0)</f>
        <v>1</v>
      </c>
      <c r="AP135" s="1">
        <f ca="1">IF(AO135=0,AM135,AM135/AN135)</f>
        <v>945</v>
      </c>
      <c r="AQ135" s="1">
        <v>81</v>
      </c>
      <c r="AR135" s="1">
        <f ca="1">IF(AP135/AQ135=INT(AP135/AQ135),1,0)</f>
        <v>0</v>
      </c>
      <c r="AS135" s="1">
        <f ca="1">IF(AR135=0,AP135,AP135/AQ135)</f>
        <v>945</v>
      </c>
      <c r="AT135" s="1">
        <v>9</v>
      </c>
      <c r="AU135" s="1">
        <f ca="1">IF(AS135/AT135=INT(AS135/AT135),1,0)</f>
        <v>1</v>
      </c>
      <c r="AV135" s="1">
        <f ca="1">IF(AU135=0,AS135,AS135/AT135)</f>
        <v>105</v>
      </c>
      <c r="AW135" s="1">
        <v>3</v>
      </c>
      <c r="AX135" s="1">
        <f ca="1">IF(AV135/AW135=INT(AV135/AW135),1,0)</f>
        <v>1</v>
      </c>
      <c r="AY135" s="1">
        <f ca="1">IF(AX135=0,AV135,AV135/AW135)</f>
        <v>35</v>
      </c>
      <c r="AZ135" s="1">
        <v>25</v>
      </c>
      <c r="BA135" s="1">
        <f ca="1">IF(AY135/AZ135=INT(AY135/AZ135),1,0)</f>
        <v>0</v>
      </c>
      <c r="BB135" s="1">
        <f ca="1">IF(BA135=0,AY135,AY135/AZ135)</f>
        <v>35</v>
      </c>
      <c r="BC135" s="1">
        <v>5</v>
      </c>
      <c r="BD135" s="1">
        <f ca="1">IF(BB135/BC135=INT(BB135/BC135),1,0)</f>
        <v>1</v>
      </c>
      <c r="BE135" s="1">
        <f ca="1">IF(BD135=0,BB135,BB135/BC135)</f>
        <v>7</v>
      </c>
      <c r="BF135" s="1">
        <v>49</v>
      </c>
      <c r="BG135" s="1">
        <f ca="1">IF(BE135/BF135=INT(BE135/BF135),1,0)</f>
        <v>0</v>
      </c>
      <c r="BH135" s="1">
        <f ca="1">IF(BG135=0,BE135,BE135/BF135)</f>
        <v>7</v>
      </c>
      <c r="BI135" s="1">
        <v>7</v>
      </c>
      <c r="BJ135" s="1">
        <f ca="1">IF(BH135/BI135=INT(BH135/BI135),1,0)</f>
        <v>1</v>
      </c>
      <c r="BK135" s="1">
        <f ca="1">IF(BJ135=0,BH135,BH135/BI135)</f>
        <v>1</v>
      </c>
      <c r="BL135" s="1">
        <v>121</v>
      </c>
      <c r="BM135" s="1">
        <f ca="1">IF(BK135/BL135=INT(BK135/BL135),1,0)</f>
        <v>0</v>
      </c>
      <c r="BN135" s="1">
        <f ca="1">IF(BM135=0,BK135,BK135/BL135)</f>
        <v>1</v>
      </c>
      <c r="BO135" s="1">
        <v>11</v>
      </c>
      <c r="BP135" s="1">
        <f ca="1">IF(BN135/BO135=INT(BN135/BO135),1,0)</f>
        <v>0</v>
      </c>
      <c r="BQ135" s="1">
        <f ca="1">IF(BP135=0,BN135,BN135/BO135)</f>
        <v>1</v>
      </c>
      <c r="BR135" s="1">
        <v>169</v>
      </c>
      <c r="BS135" s="1">
        <f ca="1">IF(BQ135/BR135=INT(BQ135/BR135),1,0)</f>
        <v>0</v>
      </c>
      <c r="BT135" s="1">
        <f ca="1">IF(BS135=0,BQ135,BQ135/BR135)</f>
        <v>1</v>
      </c>
      <c r="BU135" s="1">
        <v>13</v>
      </c>
      <c r="BV135" s="1">
        <f ca="1">IF(BT135/BU135=INT(BT135/BU135),1,0)</f>
        <v>0</v>
      </c>
      <c r="BW135" s="1">
        <f ca="1">IF(BV135=0,BT135,BT135/BU135)</f>
        <v>1</v>
      </c>
      <c r="BX135" s="1">
        <v>17</v>
      </c>
      <c r="BY135" s="1">
        <f ca="1">IF(BW135/BX135=INT(BW135/BX135),1,0)</f>
        <v>0</v>
      </c>
      <c r="BZ135" s="1">
        <f ca="1">IF(BY135=0,BW135,BW135/BX135)</f>
        <v>1</v>
      </c>
      <c r="CA135" s="1">
        <v>19</v>
      </c>
      <c r="CB135" s="1">
        <f ca="1">IF(BZ135/CA135=INT(BZ135/CA135),1,0)</f>
        <v>0</v>
      </c>
      <c r="CC135" s="1">
        <f ca="1">IF(CB135=0,BZ135,BZ135/CA135)</f>
        <v>1</v>
      </c>
      <c r="CD135" s="1">
        <v>23</v>
      </c>
      <c r="CE135" s="1">
        <f ca="1">IF(CC135/CD135=INT(CC135/CD135),1,0)</f>
        <v>0</v>
      </c>
      <c r="CF135" s="1">
        <f ca="1">IF(CE135=0,CC135,CC135/CD135)</f>
        <v>1</v>
      </c>
      <c r="CG135" s="1">
        <v>29</v>
      </c>
      <c r="CH135" s="1">
        <f ca="1">IF(CF135/CG135=INT(CF135/CG135),1,0)</f>
        <v>0</v>
      </c>
      <c r="CI135" s="1">
        <f ca="1">IF(CH135=0,CF135,CF135/CG135)</f>
        <v>1</v>
      </c>
      <c r="CJ135" s="1">
        <v>31</v>
      </c>
      <c r="CK135" s="1">
        <f ca="1">IF(CI135/CJ135=INT(CI135/CJ135),1,0)</f>
        <v>0</v>
      </c>
      <c r="CL135" s="1">
        <f ca="1">IF(CK135=0,CI135,CI135/CJ135)</f>
        <v>1</v>
      </c>
      <c r="CM135" s="1">
        <v>37</v>
      </c>
      <c r="CN135" s="1">
        <f ca="1">IF(CL135/CM135=INT(CL135/CM135),1,0)</f>
        <v>0</v>
      </c>
      <c r="CO135" s="1">
        <f ca="1">IF(CN135=0,CL135,CL135/CM135)</f>
        <v>1</v>
      </c>
      <c r="CP135" s="1">
        <v>41</v>
      </c>
      <c r="CQ135" s="1">
        <f ca="1">IF(CO135/CP135=INT(CO135/CP135),1,0)</f>
        <v>0</v>
      </c>
      <c r="CR135" s="1">
        <f ca="1">IF(CQ135=0,CO135,CO135/CP135)</f>
        <v>1</v>
      </c>
      <c r="CS135" s="1">
        <v>43</v>
      </c>
      <c r="CT135" s="1">
        <f ca="1">IF(CR135/CS135=INT(CR135/CS135),1,0)</f>
        <v>0</v>
      </c>
      <c r="CU135" s="1">
        <f ca="1">IF(CT135=0,CR135,CR135/CS135)</f>
        <v>1</v>
      </c>
      <c r="CV135" s="1">
        <v>47</v>
      </c>
      <c r="CW135" s="1">
        <f ca="1">IF(CU135/CV135=INT(CU135/CV135),1,0)</f>
        <v>0</v>
      </c>
      <c r="CX135" s="1">
        <f ca="1">IF(CW135=0,CU135,CU135/CV135)</f>
        <v>1</v>
      </c>
      <c r="CY135" s="1">
        <v>53</v>
      </c>
      <c r="CZ135" s="1">
        <f ca="1">IF(CX135/CY135=INT(CX135/CY135),1,0)</f>
        <v>0</v>
      </c>
      <c r="DA135" s="1">
        <f ca="1">IF(CZ135=0,CX135,CX135/CY135)</f>
        <v>1</v>
      </c>
      <c r="DB135" s="1">
        <v>59</v>
      </c>
      <c r="DC135" s="1">
        <f ca="1">IF(DA135/DB135=INT(DA135/DB135),1,0)</f>
        <v>0</v>
      </c>
      <c r="DD135" s="1">
        <f ca="1">IF(DC135=0,DA135,DA135/DB135)</f>
        <v>1</v>
      </c>
      <c r="DE135" s="1">
        <v>61</v>
      </c>
      <c r="DF135" s="1">
        <f ca="1">IF(DD135/DE135=INT(DD135/DE135),1,0)</f>
        <v>0</v>
      </c>
      <c r="DG135" s="1">
        <f ca="1">IF(DF135=0,DD135,DD135/DE135)</f>
        <v>1</v>
      </c>
      <c r="DH135" s="1">
        <v>67</v>
      </c>
      <c r="DI135" s="1">
        <f ca="1">IF(DG135/DH135=INT(DG135/DH135),1,0)</f>
        <v>0</v>
      </c>
      <c r="DJ135" s="1">
        <f ca="1">IF(DI135=0,DG135,DG135/DH135)</f>
        <v>1</v>
      </c>
      <c r="DK135" s="1">
        <v>71</v>
      </c>
      <c r="DL135" s="1">
        <f ca="1">IF(DJ135/DK135=INT(DJ135/DK135),1,0)</f>
        <v>0</v>
      </c>
      <c r="DM135" s="1">
        <f ca="1">IF(DL135=0,DJ135,DJ135/DK135)</f>
        <v>1</v>
      </c>
      <c r="DN135" s="1">
        <v>73</v>
      </c>
      <c r="DO135" s="1">
        <f ca="1">IF(DM135/DN135=INT(DM135/DN135),1,0)</f>
        <v>0</v>
      </c>
      <c r="DP135" s="1">
        <f ca="1">IF(DO135=0,DM135,DM135/DN135)</f>
        <v>1</v>
      </c>
      <c r="DQ135" s="1">
        <v>79</v>
      </c>
      <c r="DR135" s="1">
        <f ca="1">IF(DP135/DQ135=INT(DP135/DQ135),1,0)</f>
        <v>0</v>
      </c>
      <c r="DS135" s="1">
        <f ca="1">IF(DR135=0,DP135,DP135/DQ135)</f>
        <v>1</v>
      </c>
      <c r="DT135" s="1">
        <v>83</v>
      </c>
      <c r="DU135" s="1">
        <f ca="1">IF(DS135/DT135=INT(DS135/DT135),1,0)</f>
        <v>0</v>
      </c>
      <c r="DV135" s="1">
        <f ca="1">IF(DU135=0,DS135,DS135/DT135)</f>
        <v>1</v>
      </c>
      <c r="DW135" s="1">
        <v>89</v>
      </c>
      <c r="DX135" s="1">
        <f ca="1">IF(DV135/DW135=INT(DV135/DW135),1,0)</f>
        <v>0</v>
      </c>
      <c r="DY135" s="1">
        <f ca="1">IF(DX135=0,DV135,DV135/DW135)</f>
        <v>1</v>
      </c>
      <c r="DZ135" s="1">
        <v>97</v>
      </c>
      <c r="EA135" s="1">
        <f ca="1">IF(DY135/DZ135=INT(DY135/DZ135),1,0)</f>
        <v>0</v>
      </c>
      <c r="EB135" s="1">
        <f ca="1">IF(EA135=0,DY135,DY135/DZ135)</f>
        <v>1</v>
      </c>
      <c r="EC135" s="1">
        <v>101</v>
      </c>
      <c r="ED135" s="1">
        <f ca="1">IF(EB135/EC135=INT(EB135/EC135),1,0)</f>
        <v>0</v>
      </c>
      <c r="EE135" s="1">
        <f ca="1">IF(ED135=0,EB135,EB135/EC135)</f>
        <v>1</v>
      </c>
      <c r="EF135" s="1">
        <v>103</v>
      </c>
      <c r="EG135" s="1">
        <f ca="1">IF(EE135/EF135=INT(EE135/EF135),1,0)</f>
        <v>0</v>
      </c>
      <c r="EH135" s="1">
        <f ca="1">IF(EG135=0,EE135,EE135/EF135)</f>
        <v>1</v>
      </c>
      <c r="EI135" s="1">
        <v>107</v>
      </c>
      <c r="EJ135" s="1">
        <f ca="1">IF(EH135/EI135=INT(EH135/EI135),1,0)</f>
        <v>0</v>
      </c>
      <c r="EK135" s="1">
        <f ca="1">IF(EJ135=0,EH135,EH135/EI135)</f>
        <v>1</v>
      </c>
      <c r="EL135" s="1">
        <v>109</v>
      </c>
      <c r="EM135" s="1">
        <f ca="1">IF(EK135/EL135=INT(EK135/EL135),1,0)</f>
        <v>0</v>
      </c>
      <c r="EN135" s="1">
        <f ca="1">IF(EM135=0,EK135,EK135/EL135)</f>
        <v>1</v>
      </c>
      <c r="EO135" s="1">
        <v>113</v>
      </c>
      <c r="EP135" s="1">
        <f ca="1">IF(EN135/EO135=INT(EN135/EO135),1,0)</f>
        <v>0</v>
      </c>
      <c r="EQ135" s="1">
        <f ca="1">IF(EP135=0,EN135,EN135/EO135)</f>
        <v>1</v>
      </c>
      <c r="ER135" s="1">
        <v>127</v>
      </c>
      <c r="ES135" s="1">
        <f ca="1">IF(EQ135/ER135=INT(EQ135/ER135),1,0)</f>
        <v>0</v>
      </c>
      <c r="ET135" s="1">
        <f ca="1">IF(ES135=0,EQ135,EQ135/ER135)</f>
        <v>1</v>
      </c>
      <c r="EU135" s="1">
        <v>131</v>
      </c>
      <c r="EV135" s="1">
        <f ca="1">IF(ET135/EU135=INT(ET135/EU135),1,0)</f>
        <v>0</v>
      </c>
      <c r="EW135" s="1">
        <f ca="1">IF(EV135=0,ET135,ET135/EU135)</f>
        <v>1</v>
      </c>
      <c r="EX135" s="1">
        <v>137</v>
      </c>
      <c r="EY135" s="1">
        <f ca="1">IF(EW135/EX135=INT(EW135/EX135),1,0)</f>
        <v>0</v>
      </c>
      <c r="EZ135" s="1">
        <f ca="1">IF(EY135=0,EW135,EW135/EX135)</f>
        <v>1</v>
      </c>
      <c r="FA135" s="1">
        <v>139</v>
      </c>
      <c r="FB135" s="1">
        <f ca="1">IF(EZ135/FA135=INT(EZ135/FA135),1,0)</f>
        <v>0</v>
      </c>
      <c r="FC135" s="1">
        <f ca="1">IF(FB135=0,EZ135,EZ135/FA135)</f>
        <v>1</v>
      </c>
      <c r="FD135" s="1">
        <v>149</v>
      </c>
      <c r="FE135" s="1">
        <f ca="1">IF(FC135/FD135=INT(FC135/FD135),1,0)</f>
        <v>0</v>
      </c>
      <c r="FF135" s="1">
        <f ca="1">IF(FE135=0,FC135,FC135/FD135)</f>
        <v>1</v>
      </c>
      <c r="FG135" s="1"/>
      <c r="FH135" s="1">
        <f ca="1">8*AF135+4*AI135+2*AL135+AO135</f>
        <v>1</v>
      </c>
      <c r="FI135" s="1">
        <f ca="1">4*AR135+2*AU135+AX135</f>
        <v>3</v>
      </c>
      <c r="FJ135" s="1">
        <f ca="1">2*BA135+BD135</f>
        <v>1</v>
      </c>
      <c r="FK135" s="1">
        <f ca="1">2*BG135+BJ135</f>
        <v>1</v>
      </c>
      <c r="FL135" s="1">
        <f ca="1">2*BM135+BP135</f>
        <v>0</v>
      </c>
      <c r="FM135" s="1">
        <f ca="1">2*BS135+BV135</f>
        <v>0</v>
      </c>
      <c r="FN135" s="1">
        <f ca="1">BY135</f>
        <v>0</v>
      </c>
      <c r="FO135" s="1">
        <f ca="1">CB135</f>
        <v>0</v>
      </c>
      <c r="FP135" s="1">
        <f ca="1">CE135</f>
        <v>0</v>
      </c>
      <c r="FQ135" s="1">
        <f ca="1">CH135</f>
        <v>0</v>
      </c>
      <c r="FR135" s="1">
        <f ca="1">CK135</f>
        <v>0</v>
      </c>
      <c r="FS135">
        <f ca="1">CN135</f>
        <v>0</v>
      </c>
      <c r="FT135">
        <f ca="1">CQ135</f>
        <v>0</v>
      </c>
      <c r="FU135">
        <f ca="1">CT135</f>
        <v>0</v>
      </c>
      <c r="FV135">
        <f ca="1">CW135</f>
        <v>0</v>
      </c>
      <c r="FW135">
        <f ca="1">CZ135</f>
        <v>0</v>
      </c>
      <c r="FX135">
        <f ca="1">DC135</f>
        <v>0</v>
      </c>
      <c r="FY135">
        <f ca="1">DF135</f>
        <v>0</v>
      </c>
      <c r="FZ135">
        <f ca="1">DI135</f>
        <v>0</v>
      </c>
      <c r="GA135">
        <f ca="1">DL135</f>
        <v>0</v>
      </c>
      <c r="GB135">
        <f ca="1">DO135</f>
        <v>0</v>
      </c>
      <c r="GC135">
        <f ca="1">DR135</f>
        <v>0</v>
      </c>
      <c r="GD135">
        <f ca="1">DU135</f>
        <v>0</v>
      </c>
      <c r="GE135">
        <f ca="1">DX135</f>
        <v>0</v>
      </c>
      <c r="GF135">
        <f ca="1">EA135</f>
        <v>0</v>
      </c>
      <c r="GG135">
        <f ca="1">ED135</f>
        <v>0</v>
      </c>
      <c r="GH135">
        <f ca="1">EG135</f>
        <v>0</v>
      </c>
      <c r="GI135">
        <f ca="1">EJ135</f>
        <v>0</v>
      </c>
      <c r="GJ135">
        <f ca="1">EM135</f>
        <v>0</v>
      </c>
      <c r="GK135">
        <f ca="1">EP135</f>
        <v>0</v>
      </c>
      <c r="GL135">
        <f ca="1">ES135</f>
        <v>0</v>
      </c>
      <c r="GM135">
        <f ca="1">EV135</f>
        <v>0</v>
      </c>
      <c r="GN135">
        <f ca="1">EY135</f>
        <v>0</v>
      </c>
      <c r="GO135">
        <f ca="1">FB135</f>
        <v>0</v>
      </c>
      <c r="GP135">
        <f ca="1">FE135</f>
        <v>0</v>
      </c>
      <c r="GQ135">
        <f ca="1">AD135</f>
        <v>1890</v>
      </c>
      <c r="GR135">
        <f ca="1">GQ135/GQ137</f>
        <v>630</v>
      </c>
    </row>
    <row r="136" spans="2:221" ht="6" hidden="1" customHeight="1" x14ac:dyDescent="0.25">
      <c r="B136" s="80"/>
      <c r="C136" s="71"/>
      <c r="D136" s="71"/>
      <c r="E136" s="104"/>
      <c r="F136" s="122"/>
      <c r="G136" s="104"/>
      <c r="H136" s="71"/>
      <c r="I136" s="75"/>
      <c r="M136" s="162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>
        <f t="shared" ref="FH136:GP136" ca="1" si="346">IF(FH134&lt;FH135,FH134,FH135)</f>
        <v>0</v>
      </c>
      <c r="FI136" s="1">
        <f t="shared" ca="1" si="346"/>
        <v>1</v>
      </c>
      <c r="FJ136" s="1">
        <f t="shared" ca="1" si="346"/>
        <v>0</v>
      </c>
      <c r="FK136" s="1">
        <f t="shared" ca="1" si="346"/>
        <v>0</v>
      </c>
      <c r="FL136" s="1">
        <f t="shared" ca="1" si="346"/>
        <v>0</v>
      </c>
      <c r="FM136" s="1">
        <f t="shared" ca="1" si="346"/>
        <v>0</v>
      </c>
      <c r="FN136" s="1">
        <f t="shared" ca="1" si="346"/>
        <v>0</v>
      </c>
      <c r="FO136" s="1">
        <f t="shared" ca="1" si="346"/>
        <v>0</v>
      </c>
      <c r="FP136" s="1">
        <f t="shared" ca="1" si="346"/>
        <v>0</v>
      </c>
      <c r="FQ136" s="1">
        <f t="shared" ca="1" si="346"/>
        <v>0</v>
      </c>
      <c r="FR136" s="1">
        <f t="shared" ca="1" si="346"/>
        <v>0</v>
      </c>
      <c r="FS136" s="1">
        <f t="shared" ca="1" si="346"/>
        <v>0</v>
      </c>
      <c r="FT136" s="1">
        <f t="shared" ca="1" si="346"/>
        <v>0</v>
      </c>
      <c r="FU136" s="1">
        <f t="shared" ca="1" si="346"/>
        <v>0</v>
      </c>
      <c r="FV136" s="1">
        <f t="shared" ca="1" si="346"/>
        <v>0</v>
      </c>
      <c r="FW136" s="1">
        <f t="shared" ca="1" si="346"/>
        <v>0</v>
      </c>
      <c r="FX136" s="1">
        <f t="shared" ca="1" si="346"/>
        <v>0</v>
      </c>
      <c r="FY136" s="1">
        <f t="shared" ca="1" si="346"/>
        <v>0</v>
      </c>
      <c r="FZ136" s="1">
        <f t="shared" ca="1" si="346"/>
        <v>0</v>
      </c>
      <c r="GA136" s="1">
        <f t="shared" ca="1" si="346"/>
        <v>0</v>
      </c>
      <c r="GB136" s="1">
        <f t="shared" ca="1" si="346"/>
        <v>0</v>
      </c>
      <c r="GC136" s="1">
        <f t="shared" ca="1" si="346"/>
        <v>0</v>
      </c>
      <c r="GD136" s="1">
        <f t="shared" ca="1" si="346"/>
        <v>0</v>
      </c>
      <c r="GE136" s="1">
        <f t="shared" ca="1" si="346"/>
        <v>0</v>
      </c>
      <c r="GF136" s="1">
        <f t="shared" ca="1" si="346"/>
        <v>0</v>
      </c>
      <c r="GG136" s="1">
        <f t="shared" ca="1" si="346"/>
        <v>0</v>
      </c>
      <c r="GH136" s="1">
        <f t="shared" ca="1" si="346"/>
        <v>0</v>
      </c>
      <c r="GI136" s="1">
        <f t="shared" ca="1" si="346"/>
        <v>0</v>
      </c>
      <c r="GJ136" s="1">
        <f t="shared" ca="1" si="346"/>
        <v>0</v>
      </c>
      <c r="GK136" s="1">
        <f t="shared" ca="1" si="346"/>
        <v>0</v>
      </c>
      <c r="GL136" s="1">
        <f t="shared" ca="1" si="346"/>
        <v>0</v>
      </c>
      <c r="GM136" s="1">
        <f t="shared" ca="1" si="346"/>
        <v>0</v>
      </c>
      <c r="GN136" s="1">
        <f t="shared" ca="1" si="346"/>
        <v>0</v>
      </c>
      <c r="GO136" s="1">
        <f t="shared" ca="1" si="346"/>
        <v>0</v>
      </c>
      <c r="GP136" s="1">
        <f t="shared" ca="1" si="346"/>
        <v>0</v>
      </c>
    </row>
    <row r="137" spans="2:221" ht="6" hidden="1" customHeight="1" x14ac:dyDescent="0.25">
      <c r="B137" s="80"/>
      <c r="C137" s="71"/>
      <c r="D137" s="71"/>
      <c r="E137" s="104"/>
      <c r="F137" s="122"/>
      <c r="G137" s="104"/>
      <c r="H137" s="71"/>
      <c r="I137" s="75"/>
      <c r="M137" s="162"/>
      <c r="AC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>
        <f ca="1">FH$3^FH136</f>
        <v>1</v>
      </c>
      <c r="FI137">
        <f t="shared" ref="FI137:GP137" ca="1" si="347">FI$3^FI136*FH137</f>
        <v>3</v>
      </c>
      <c r="FJ137">
        <f t="shared" ca="1" si="347"/>
        <v>3</v>
      </c>
      <c r="FK137">
        <f t="shared" ca="1" si="347"/>
        <v>3</v>
      </c>
      <c r="FL137">
        <f t="shared" ca="1" si="347"/>
        <v>3</v>
      </c>
      <c r="FM137">
        <f t="shared" ca="1" si="347"/>
        <v>3</v>
      </c>
      <c r="FN137">
        <f t="shared" ca="1" si="347"/>
        <v>3</v>
      </c>
      <c r="FO137">
        <f t="shared" ca="1" si="347"/>
        <v>3</v>
      </c>
      <c r="FP137">
        <f t="shared" ca="1" si="347"/>
        <v>3</v>
      </c>
      <c r="FQ137">
        <f t="shared" ca="1" si="347"/>
        <v>3</v>
      </c>
      <c r="FR137">
        <f t="shared" ca="1" si="347"/>
        <v>3</v>
      </c>
      <c r="FS137">
        <f t="shared" ca="1" si="347"/>
        <v>3</v>
      </c>
      <c r="FT137">
        <f t="shared" ca="1" si="347"/>
        <v>3</v>
      </c>
      <c r="FU137">
        <f t="shared" ca="1" si="347"/>
        <v>3</v>
      </c>
      <c r="FV137">
        <f t="shared" ca="1" si="347"/>
        <v>3</v>
      </c>
      <c r="FW137">
        <f t="shared" ca="1" si="347"/>
        <v>3</v>
      </c>
      <c r="FX137">
        <f t="shared" ca="1" si="347"/>
        <v>3</v>
      </c>
      <c r="FY137">
        <f t="shared" ca="1" si="347"/>
        <v>3</v>
      </c>
      <c r="FZ137">
        <f t="shared" ca="1" si="347"/>
        <v>3</v>
      </c>
      <c r="GA137">
        <f t="shared" ca="1" si="347"/>
        <v>3</v>
      </c>
      <c r="GB137">
        <f t="shared" ca="1" si="347"/>
        <v>3</v>
      </c>
      <c r="GC137">
        <f t="shared" ca="1" si="347"/>
        <v>3</v>
      </c>
      <c r="GD137">
        <f t="shared" ca="1" si="347"/>
        <v>3</v>
      </c>
      <c r="GE137">
        <f t="shared" ca="1" si="347"/>
        <v>3</v>
      </c>
      <c r="GF137">
        <f t="shared" ca="1" si="347"/>
        <v>3</v>
      </c>
      <c r="GG137">
        <f t="shared" ca="1" si="347"/>
        <v>3</v>
      </c>
      <c r="GH137">
        <f t="shared" ca="1" si="347"/>
        <v>3</v>
      </c>
      <c r="GI137">
        <f t="shared" ca="1" si="347"/>
        <v>3</v>
      </c>
      <c r="GJ137">
        <f t="shared" ca="1" si="347"/>
        <v>3</v>
      </c>
      <c r="GK137">
        <f t="shared" ca="1" si="347"/>
        <v>3</v>
      </c>
      <c r="GL137">
        <f t="shared" ca="1" si="347"/>
        <v>3</v>
      </c>
      <c r="GM137">
        <f t="shared" ca="1" si="347"/>
        <v>3</v>
      </c>
      <c r="GN137">
        <f t="shared" ca="1" si="347"/>
        <v>3</v>
      </c>
      <c r="GO137">
        <f t="shared" ca="1" si="347"/>
        <v>3</v>
      </c>
      <c r="GP137">
        <f t="shared" ca="1" si="347"/>
        <v>3</v>
      </c>
      <c r="GQ137">
        <f ca="1">GP137</f>
        <v>3</v>
      </c>
    </row>
    <row r="138" spans="2:221" ht="8.25" customHeight="1" x14ac:dyDescent="0.25">
      <c r="B138" s="80"/>
      <c r="C138" s="71"/>
      <c r="D138" s="71"/>
      <c r="E138" s="104"/>
      <c r="F138" s="122"/>
      <c r="G138" s="104"/>
      <c r="H138" s="71"/>
      <c r="I138" s="75"/>
      <c r="M138" s="162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</row>
    <row r="139" spans="2:221" ht="19.5" customHeight="1" thickBot="1" x14ac:dyDescent="0.3">
      <c r="B139" s="71" t="str">
        <f ca="1">HD139</f>
        <v>5  20/27  –  31/37</v>
      </c>
      <c r="C139" s="71"/>
      <c r="D139" s="71"/>
      <c r="E139" s="104" t="s">
        <v>1</v>
      </c>
      <c r="F139" s="146" t="str">
        <f ca="1">HM139</f>
        <v>4  902/999</v>
      </c>
      <c r="G139" s="101"/>
      <c r="H139" s="71"/>
      <c r="I139" s="75">
        <f>INT((R139+K139)*1.3)</f>
        <v>6</v>
      </c>
      <c r="K139" s="147">
        <v>0</v>
      </c>
      <c r="M139" s="162">
        <v>4</v>
      </c>
      <c r="N139" s="148" t="s">
        <v>360</v>
      </c>
      <c r="Q139" s="147">
        <f>Q126+1</f>
        <v>11</v>
      </c>
      <c r="R139" s="147">
        <f>INT(0.5+(R$2/19*(Q139-1)))+O$2</f>
        <v>5</v>
      </c>
      <c r="T139">
        <f>R139</f>
        <v>5</v>
      </c>
      <c r="U139">
        <f>IF(R139=2,1,IF(R139=3,1,IF(R139=4,2,IF(R139=5,4,IF(R139=6,7,IF(R139=7,11,IF(R139=8,20,IF(R139=9,30,50))))))))</f>
        <v>4</v>
      </c>
      <c r="V139">
        <f>IF(R139=2,2,IF(R139=3,3,IF(R139=4,5,IF(R139=5,9,IF(R139=6,20,IF(R139=7,35,IF(R139=8,60,IF(R139=9,100,150))))))))</f>
        <v>9</v>
      </c>
      <c r="W139">
        <f>IF(R139=2,5,IF(R139=3,7,IF(R139=4,9,IF(R139=5,14,IF(R139=6,19,IF(R139=7,24,IF(R139=8,29,IF(R139=9,34,39))))))))</f>
        <v>14</v>
      </c>
      <c r="X139">
        <f>IF(R139=2,9,IF(R139=3,19,IF(R139=4,29,IF(R139=5,44,IF(R139=6,54,IF(R139=7,69,IF(R139=8,84,IF(R139=9,99,124))))))))</f>
        <v>44</v>
      </c>
      <c r="Y139">
        <f>IF(R139=2,6,IF(R139=3,8,IF(R139=4,10,IF(R139=5,15,IF(R139=6,20,IF(R139=7,25,IF(R139=8,30,IF(R139=9,35,40))))))))</f>
        <v>15</v>
      </c>
      <c r="Z139">
        <f>IF(R139=2,10,IF(R139=3,20,IF(R139=4,30,IF(R139=5,45,IF(R139=6,55,IF(R139=7,70,IF(R139=8,85,IF(R139=9,100,125))))))))</f>
        <v>45</v>
      </c>
      <c r="AA139" t="s">
        <v>21</v>
      </c>
      <c r="AB139" s="1">
        <f ca="1">INT((RAND()*(V139-(AB143+1))+AB143+1))</f>
        <v>5</v>
      </c>
      <c r="AC139" s="1">
        <f ca="1">INT((RAND()*(X139-W139+1)+W139))</f>
        <v>20</v>
      </c>
      <c r="AD139">
        <f ca="1">AC139-AC140*(AB140-AB139)</f>
        <v>20</v>
      </c>
      <c r="AE139">
        <v>256</v>
      </c>
      <c r="AF139" s="1">
        <f ca="1">IF(AD139/AE139=INT(AD139/AE139),1,0)</f>
        <v>0</v>
      </c>
      <c r="AG139" s="1">
        <f ca="1">IF(AF139=0,AD139,AD139/AE139)</f>
        <v>20</v>
      </c>
      <c r="AH139" s="1">
        <v>16</v>
      </c>
      <c r="AI139" s="1">
        <f ca="1">IF(AG139/AH139=INT(AG139/AH139),1,0)</f>
        <v>0</v>
      </c>
      <c r="AJ139" s="1">
        <f ca="1">IF(AI139=0,AG139,AG139/AH139)</f>
        <v>20</v>
      </c>
      <c r="AK139" s="1">
        <v>4</v>
      </c>
      <c r="AL139" s="1">
        <f ca="1">IF(AJ139/AK139=INT(AJ139/AK139),1,0)</f>
        <v>1</v>
      </c>
      <c r="AM139" s="1">
        <f ca="1">IF(AL139=0,AJ139,AJ139/AK139)</f>
        <v>5</v>
      </c>
      <c r="AN139" s="1">
        <v>2</v>
      </c>
      <c r="AO139" s="1">
        <f ca="1">IF(AM139/AN139=INT(AM139/AN139),1,0)</f>
        <v>0</v>
      </c>
      <c r="AP139" s="1">
        <f ca="1">IF(AO139=0,AM139,AM139/AN139)</f>
        <v>5</v>
      </c>
      <c r="AQ139" s="1">
        <v>81</v>
      </c>
      <c r="AR139" s="1">
        <f ca="1">IF(AP139/AQ139=INT(AP139/AQ139),1,0)</f>
        <v>0</v>
      </c>
      <c r="AS139" s="1">
        <f ca="1">IF(AR139=0,AP139,AP139/AQ139)</f>
        <v>5</v>
      </c>
      <c r="AT139" s="1">
        <v>9</v>
      </c>
      <c r="AU139" s="1">
        <f ca="1">IF(AS139/AT139=INT(AS139/AT139),1,0)</f>
        <v>0</v>
      </c>
      <c r="AV139" s="1">
        <f ca="1">IF(AU139=0,AS139,AS139/AT139)</f>
        <v>5</v>
      </c>
      <c r="AW139" s="1">
        <v>3</v>
      </c>
      <c r="AX139" s="1">
        <f ca="1">IF(AV139/AW139=INT(AV139/AW139),1,0)</f>
        <v>0</v>
      </c>
      <c r="AY139" s="1">
        <f ca="1">IF(AX139=0,AV139,AV139/AW139)</f>
        <v>5</v>
      </c>
      <c r="AZ139" s="1">
        <v>25</v>
      </c>
      <c r="BA139" s="1">
        <f ca="1">IF(AY139/AZ139=INT(AY139/AZ139),1,0)</f>
        <v>0</v>
      </c>
      <c r="BB139" s="1">
        <f ca="1">IF(BA139=0,AY139,AY139/AZ139)</f>
        <v>5</v>
      </c>
      <c r="BC139" s="1">
        <v>5</v>
      </c>
      <c r="BD139" s="1">
        <f ca="1">IF(BB139/BC139=INT(BB139/BC139),1,0)</f>
        <v>1</v>
      </c>
      <c r="BE139" s="1">
        <f ca="1">IF(BD139=0,BB139,BB139/BC139)</f>
        <v>1</v>
      </c>
      <c r="BF139" s="1">
        <v>49</v>
      </c>
      <c r="BG139" s="1">
        <f ca="1">IF(BE139/BF139=INT(BE139/BF139),1,0)</f>
        <v>0</v>
      </c>
      <c r="BH139" s="1">
        <f ca="1">IF(BG139=0,BE139,BE139/BF139)</f>
        <v>1</v>
      </c>
      <c r="BI139" s="1">
        <v>7</v>
      </c>
      <c r="BJ139" s="1">
        <f ca="1">IF(BH139/BI139=INT(BH139/BI139),1,0)</f>
        <v>0</v>
      </c>
      <c r="BK139" s="1">
        <f ca="1">IF(BJ139=0,BH139,BH139/BI139)</f>
        <v>1</v>
      </c>
      <c r="BL139" s="1">
        <v>121</v>
      </c>
      <c r="BM139" s="1">
        <f ca="1">IF(BK139/BL139=INT(BK139/BL139),1,0)</f>
        <v>0</v>
      </c>
      <c r="BN139" s="1">
        <f ca="1">IF(BM139=0,BK139,BK139/BL139)</f>
        <v>1</v>
      </c>
      <c r="BO139" s="1">
        <v>11</v>
      </c>
      <c r="BP139" s="1">
        <f ca="1">IF(BN139/BO139=INT(BN139/BO139),1,0)</f>
        <v>0</v>
      </c>
      <c r="BQ139" s="1">
        <f ca="1">IF(BP139=0,BN139,BN139/BO139)</f>
        <v>1</v>
      </c>
      <c r="BR139" s="1">
        <v>169</v>
      </c>
      <c r="BS139" s="1">
        <f ca="1">IF(BQ139/BR139=INT(BQ139/BR139),1,0)</f>
        <v>0</v>
      </c>
      <c r="BT139" s="1">
        <f ca="1">IF(BS139=0,BQ139,BQ139/BR139)</f>
        <v>1</v>
      </c>
      <c r="BU139" s="1">
        <v>13</v>
      </c>
      <c r="BV139" s="1">
        <f ca="1">IF(BT139/BU139=INT(BT139/BU139),1,0)</f>
        <v>0</v>
      </c>
      <c r="BW139" s="1">
        <f ca="1">IF(BV139=0,BT139,BT139/BU139)</f>
        <v>1</v>
      </c>
      <c r="BX139" s="1">
        <v>17</v>
      </c>
      <c r="BY139" s="1">
        <f ca="1">IF(BW139/BX139=INT(BW139/BX139),1,0)</f>
        <v>0</v>
      </c>
      <c r="BZ139" s="1">
        <f ca="1">IF(BY139=0,BW139,BW139/BX139)</f>
        <v>1</v>
      </c>
      <c r="CA139" s="1">
        <v>19</v>
      </c>
      <c r="CB139" s="1">
        <f ca="1">IF(BZ139/CA139=INT(BZ139/CA139),1,0)</f>
        <v>0</v>
      </c>
      <c r="CC139" s="1">
        <f ca="1">IF(CB139=0,BZ139,BZ139/CA139)</f>
        <v>1</v>
      </c>
      <c r="CD139" s="1">
        <v>23</v>
      </c>
      <c r="CE139" s="1">
        <f ca="1">IF(CC139/CD139=INT(CC139/CD139),1,0)</f>
        <v>0</v>
      </c>
      <c r="CF139" s="1">
        <f ca="1">IF(CE139=0,CC139,CC139/CD139)</f>
        <v>1</v>
      </c>
      <c r="CG139" s="1">
        <v>29</v>
      </c>
      <c r="CH139" s="1">
        <f ca="1">IF(CF139/CG139=INT(CF139/CG139),1,0)</f>
        <v>0</v>
      </c>
      <c r="CI139" s="1">
        <f ca="1">IF(CH139=0,CF139,CF139/CG139)</f>
        <v>1</v>
      </c>
      <c r="CJ139" s="1">
        <v>31</v>
      </c>
      <c r="CK139" s="1">
        <f ca="1">IF(CI139/CJ139=INT(CI139/CJ139),1,0)</f>
        <v>0</v>
      </c>
      <c r="CL139" s="1">
        <f ca="1">IF(CK139=0,CI139,CI139/CJ139)</f>
        <v>1</v>
      </c>
      <c r="CM139" s="1">
        <v>37</v>
      </c>
      <c r="CN139" s="1">
        <f ca="1">IF(CL139/CM139=INT(CL139/CM139),1,0)</f>
        <v>0</v>
      </c>
      <c r="CO139" s="1">
        <f ca="1">IF(CN139=0,CL139,CL139/CM139)</f>
        <v>1</v>
      </c>
      <c r="CP139" s="1">
        <v>41</v>
      </c>
      <c r="CQ139" s="1">
        <f ca="1">IF(CO139/CP139=INT(CO139/CP139),1,0)</f>
        <v>0</v>
      </c>
      <c r="CR139" s="1">
        <f ca="1">IF(CQ139=0,CO139,CO139/CP139)</f>
        <v>1</v>
      </c>
      <c r="CS139" s="1">
        <v>43</v>
      </c>
      <c r="CT139" s="1">
        <f ca="1">IF(CR139/CS139=INT(CR139/CS139),1,0)</f>
        <v>0</v>
      </c>
      <c r="CU139" s="1">
        <f ca="1">IF(CT139=0,CR139,CR139/CS139)</f>
        <v>1</v>
      </c>
      <c r="CV139" s="1">
        <v>47</v>
      </c>
      <c r="CW139" s="1">
        <f ca="1">IF(CU139/CV139=INT(CU139/CV139),1,0)</f>
        <v>0</v>
      </c>
      <c r="CX139" s="1">
        <f ca="1">IF(CW139=0,CU139,CU139/CV139)</f>
        <v>1</v>
      </c>
      <c r="CY139" s="1">
        <v>53</v>
      </c>
      <c r="CZ139" s="1">
        <f ca="1">IF(CX139/CY139=INT(CX139/CY139),1,0)</f>
        <v>0</v>
      </c>
      <c r="DA139" s="1">
        <f ca="1">IF(CZ139=0,CX139,CX139/CY139)</f>
        <v>1</v>
      </c>
      <c r="DB139" s="1">
        <v>59</v>
      </c>
      <c r="DC139" s="1">
        <f ca="1">IF(DA139/DB139=INT(DA139/DB139),1,0)</f>
        <v>0</v>
      </c>
      <c r="DD139" s="1">
        <f ca="1">IF(DC139=0,DA139,DA139/DB139)</f>
        <v>1</v>
      </c>
      <c r="DE139" s="1">
        <v>61</v>
      </c>
      <c r="DF139" s="1">
        <f ca="1">IF(DD139/DE139=INT(DD139/DE139),1,0)</f>
        <v>0</v>
      </c>
      <c r="DG139" s="1">
        <f ca="1">IF(DF139=0,DD139,DD139/DE139)</f>
        <v>1</v>
      </c>
      <c r="DH139" s="1">
        <v>67</v>
      </c>
      <c r="DI139" s="1">
        <f ca="1">IF(DG139/DH139=INT(DG139/DH139),1,0)</f>
        <v>0</v>
      </c>
      <c r="DJ139" s="1">
        <f ca="1">IF(DI139=0,DG139,DG139/DH139)</f>
        <v>1</v>
      </c>
      <c r="DK139" s="1">
        <v>71</v>
      </c>
      <c r="DL139" s="1">
        <f ca="1">IF(DJ139/DK139=INT(DJ139/DK139),1,0)</f>
        <v>0</v>
      </c>
      <c r="DM139" s="1">
        <f ca="1">IF(DL139=0,DJ139,DJ139/DK139)</f>
        <v>1</v>
      </c>
      <c r="DN139" s="1">
        <v>73</v>
      </c>
      <c r="DO139" s="1">
        <f ca="1">IF(DM139/DN139=INT(DM139/DN139),1,0)</f>
        <v>0</v>
      </c>
      <c r="DP139" s="1">
        <f ca="1">IF(DO139=0,DM139,DM139/DN139)</f>
        <v>1</v>
      </c>
      <c r="DQ139" s="1">
        <v>79</v>
      </c>
      <c r="DR139" s="1">
        <f ca="1">IF(DP139/DQ139=INT(DP139/DQ139),1,0)</f>
        <v>0</v>
      </c>
      <c r="DS139" s="1">
        <f ca="1">IF(DR139=0,DP139,DP139/DQ139)</f>
        <v>1</v>
      </c>
      <c r="DT139" s="1">
        <v>83</v>
      </c>
      <c r="DU139" s="1">
        <f ca="1">IF(DS139/DT139=INT(DS139/DT139),1,0)</f>
        <v>0</v>
      </c>
      <c r="DV139" s="1">
        <f ca="1">IF(DU139=0,DS139,DS139/DT139)</f>
        <v>1</v>
      </c>
      <c r="DW139" s="1">
        <v>89</v>
      </c>
      <c r="DX139" s="1">
        <f ca="1">IF(DV139/DW139=INT(DV139/DW139),1,0)</f>
        <v>0</v>
      </c>
      <c r="DY139" s="1">
        <f ca="1">IF(DX139=0,DV139,DV139/DW139)</f>
        <v>1</v>
      </c>
      <c r="DZ139" s="1">
        <v>97</v>
      </c>
      <c r="EA139" s="1">
        <f ca="1">IF(DY139/DZ139=INT(DY139/DZ139),1,0)</f>
        <v>0</v>
      </c>
      <c r="EB139" s="1">
        <f ca="1">IF(EA139=0,DY139,DY139/DZ139)</f>
        <v>1</v>
      </c>
      <c r="EC139" s="1">
        <v>101</v>
      </c>
      <c r="ED139" s="1">
        <f ca="1">IF(EB139/EC139=INT(EB139/EC139),1,0)</f>
        <v>0</v>
      </c>
      <c r="EE139" s="1">
        <f ca="1">IF(ED139=0,EB139,EB139/EC139)</f>
        <v>1</v>
      </c>
      <c r="EF139" s="1">
        <v>103</v>
      </c>
      <c r="EG139" s="1">
        <f ca="1">IF(EE139/EF139=INT(EE139/EF139),1,0)</f>
        <v>0</v>
      </c>
      <c r="EH139" s="1">
        <f ca="1">IF(EG139=0,EE139,EE139/EF139)</f>
        <v>1</v>
      </c>
      <c r="EI139" s="1">
        <v>107</v>
      </c>
      <c r="EJ139" s="1">
        <f ca="1">IF(EH139/EI139=INT(EH139/EI139),1,0)</f>
        <v>0</v>
      </c>
      <c r="EK139" s="1">
        <f ca="1">IF(EJ139=0,EH139,EH139/EI139)</f>
        <v>1</v>
      </c>
      <c r="EL139" s="1">
        <v>109</v>
      </c>
      <c r="EM139" s="1">
        <f ca="1">IF(EK139/EL139=INT(EK139/EL139),1,0)</f>
        <v>0</v>
      </c>
      <c r="EN139" s="1">
        <f ca="1">IF(EM139=0,EK139,EK139/EL139)</f>
        <v>1</v>
      </c>
      <c r="EO139" s="1">
        <v>113</v>
      </c>
      <c r="EP139" s="1">
        <f ca="1">IF(EN139/EO139=INT(EN139/EO139),1,0)</f>
        <v>0</v>
      </c>
      <c r="EQ139" s="1">
        <f ca="1">IF(EP139=0,EN139,EN139/EO139)</f>
        <v>1</v>
      </c>
      <c r="ER139" s="1">
        <v>127</v>
      </c>
      <c r="ES139" s="1">
        <f ca="1">IF(EQ139/ER139=INT(EQ139/ER139),1,0)</f>
        <v>0</v>
      </c>
      <c r="ET139" s="1">
        <f ca="1">IF(ES139=0,EQ139,EQ139/ER139)</f>
        <v>1</v>
      </c>
      <c r="EU139" s="1">
        <v>131</v>
      </c>
      <c r="EV139" s="1">
        <f ca="1">IF(ET139/EU139=INT(ET139/EU139),1,0)</f>
        <v>0</v>
      </c>
      <c r="EW139" s="1">
        <f ca="1">IF(EV139=0,ET139,ET139/EU139)</f>
        <v>1</v>
      </c>
      <c r="EX139" s="1">
        <v>137</v>
      </c>
      <c r="EY139" s="1">
        <f ca="1">IF(EW139/EX139=INT(EW139/EX139),1,0)</f>
        <v>0</v>
      </c>
      <c r="EZ139" s="1">
        <f ca="1">IF(EY139=0,EW139,EW139/EX139)</f>
        <v>1</v>
      </c>
      <c r="FA139" s="1">
        <v>139</v>
      </c>
      <c r="FB139" s="1">
        <f ca="1">IF(EZ139/FA139=INT(EZ139/FA139),1,0)</f>
        <v>0</v>
      </c>
      <c r="FC139" s="1">
        <f ca="1">IF(FB139=0,EZ139,EZ139/FA139)</f>
        <v>1</v>
      </c>
      <c r="FD139" s="1">
        <v>149</v>
      </c>
      <c r="FE139" s="1">
        <f ca="1">IF(FC139/FD139=INT(FC139/FD139),1,0)</f>
        <v>0</v>
      </c>
      <c r="FF139" s="1">
        <f ca="1">IF(FE139=0,FC139,FC139/FD139)</f>
        <v>1</v>
      </c>
      <c r="FG139" s="1"/>
      <c r="FH139" s="1">
        <f ca="1">8*AF139+4*AI139+2*AL139+AO139</f>
        <v>2</v>
      </c>
      <c r="FI139" s="1">
        <f ca="1">4*AR139+2*AU139+AX139</f>
        <v>0</v>
      </c>
      <c r="FJ139" s="1">
        <f ca="1">2*BA139+BD139</f>
        <v>1</v>
      </c>
      <c r="FK139" s="1">
        <f ca="1">2*BG139+BJ139</f>
        <v>0</v>
      </c>
      <c r="FL139" s="1">
        <f ca="1">2*BM139+BP139</f>
        <v>0</v>
      </c>
      <c r="FM139" s="1">
        <f ca="1">2*BS139+BV139</f>
        <v>0</v>
      </c>
      <c r="FN139" s="1">
        <f ca="1">BY139</f>
        <v>0</v>
      </c>
      <c r="FO139" s="1">
        <f ca="1">CB139</f>
        <v>0</v>
      </c>
      <c r="FP139" s="1">
        <f ca="1">CE139</f>
        <v>0</v>
      </c>
      <c r="FQ139" s="1">
        <f ca="1">CH139</f>
        <v>0</v>
      </c>
      <c r="FR139" s="1">
        <f ca="1">CK139</f>
        <v>0</v>
      </c>
      <c r="FS139">
        <f ca="1">CN139</f>
        <v>0</v>
      </c>
      <c r="FT139">
        <f ca="1">CQ139</f>
        <v>0</v>
      </c>
      <c r="FU139">
        <f ca="1">CT139</f>
        <v>0</v>
      </c>
      <c r="FV139">
        <f ca="1">CW139</f>
        <v>0</v>
      </c>
      <c r="FW139">
        <f ca="1">CZ139</f>
        <v>0</v>
      </c>
      <c r="FX139">
        <f ca="1">DC139</f>
        <v>0</v>
      </c>
      <c r="FY139">
        <f ca="1">DF139</f>
        <v>0</v>
      </c>
      <c r="FZ139">
        <f ca="1">DI139</f>
        <v>0</v>
      </c>
      <c r="GA139">
        <f ca="1">DL139</f>
        <v>0</v>
      </c>
      <c r="GB139">
        <f ca="1">DO139</f>
        <v>0</v>
      </c>
      <c r="GC139">
        <f ca="1">DR139</f>
        <v>0</v>
      </c>
      <c r="GD139">
        <f ca="1">DU139</f>
        <v>0</v>
      </c>
      <c r="GE139">
        <f ca="1">DX139</f>
        <v>0</v>
      </c>
      <c r="GF139">
        <f ca="1">EA139</f>
        <v>0</v>
      </c>
      <c r="GG139">
        <f ca="1">ED139</f>
        <v>0</v>
      </c>
      <c r="GH139">
        <f ca="1">EG139</f>
        <v>0</v>
      </c>
      <c r="GI139">
        <f ca="1">EJ139</f>
        <v>0</v>
      </c>
      <c r="GJ139">
        <f ca="1">EM139</f>
        <v>0</v>
      </c>
      <c r="GK139">
        <f ca="1">EP139</f>
        <v>0</v>
      </c>
      <c r="GL139">
        <f ca="1">ES139</f>
        <v>0</v>
      </c>
      <c r="GM139">
        <f ca="1">EV139</f>
        <v>0</v>
      </c>
      <c r="GN139">
        <f ca="1">EY139</f>
        <v>0</v>
      </c>
      <c r="GO139">
        <f ca="1">FB139</f>
        <v>0</v>
      </c>
      <c r="GP139">
        <f ca="1">FE139</f>
        <v>0</v>
      </c>
      <c r="GQ139">
        <f ca="1">AD139</f>
        <v>20</v>
      </c>
      <c r="GR139">
        <f ca="1">GQ139/GQ142</f>
        <v>20</v>
      </c>
      <c r="GT139">
        <f ca="1">GR139*GR144-GR140*GR143</f>
        <v>-97</v>
      </c>
      <c r="GU139">
        <f ca="1">GT139+GR140*GT140*GR144</f>
        <v>902</v>
      </c>
      <c r="GV139" t="s">
        <v>6</v>
      </c>
      <c r="GX139">
        <f ca="1">AB140</f>
        <v>5</v>
      </c>
      <c r="GY139">
        <f ca="1">GR139</f>
        <v>20</v>
      </c>
      <c r="GZ139">
        <f ca="1">GR140</f>
        <v>27</v>
      </c>
      <c r="HA139">
        <f ca="1">AB144</f>
        <v>0</v>
      </c>
      <c r="HB139">
        <f ca="1">GR143</f>
        <v>31</v>
      </c>
      <c r="HC139">
        <f ca="1">GR144</f>
        <v>37</v>
      </c>
      <c r="HD139" t="str">
        <f ca="1">GX139&amp;"  "&amp;GY139&amp;"/"&amp;GZ139&amp;$HD$7&amp;HB139&amp;"/"&amp;HC139</f>
        <v>5  20/27  –  31/37</v>
      </c>
      <c r="HG139">
        <f ca="1">AB148</f>
        <v>4</v>
      </c>
      <c r="HH139">
        <f ca="1">GR147</f>
        <v>902</v>
      </c>
      <c r="HI139">
        <f ca="1">GR148</f>
        <v>999</v>
      </c>
      <c r="HJ139" t="str">
        <f ca="1">HG139&amp;"  "&amp;HH139&amp;"/"&amp;HI139</f>
        <v>4  902/999</v>
      </c>
      <c r="HK139" t="str">
        <f ca="1">"   "&amp;HH139&amp;"/"&amp;HI139</f>
        <v xml:space="preserve">   902/999</v>
      </c>
      <c r="HL139" t="str">
        <f ca="1">HG139&amp;"   "</f>
        <v xml:space="preserve">4   </v>
      </c>
      <c r="HM139" t="str">
        <f ca="1">IF(HG139=0,HK139,IF(HH139=0,HL139,IF(HH139+HG139=0,"0   ",HJ139)))</f>
        <v>4  902/999</v>
      </c>
    </row>
    <row r="140" spans="2:221" ht="6" hidden="1" customHeight="1" thickTop="1" thickBot="1" x14ac:dyDescent="0.3">
      <c r="B140" s="80"/>
      <c r="C140" s="71"/>
      <c r="D140" s="71"/>
      <c r="E140" s="104"/>
      <c r="F140" s="122"/>
      <c r="G140" s="104"/>
      <c r="H140" s="71"/>
      <c r="I140" s="75"/>
      <c r="N140" s="148"/>
      <c r="AB140">
        <f ca="1">AB139+INT(AC139/AC140)</f>
        <v>5</v>
      </c>
      <c r="AC140" s="1">
        <f ca="1">IF(Y139&gt;AC139,INT((RAND()*(Z139-Y139+1)+Y139)),INT((RAND()*(Z139-AC139)+AC139+1)))</f>
        <v>27</v>
      </c>
      <c r="AD140">
        <f ca="1">AC140</f>
        <v>27</v>
      </c>
      <c r="AE140">
        <v>256</v>
      </c>
      <c r="AF140" s="1">
        <f ca="1">IF(AD140/AE140=INT(AD140/AE140),1,0)</f>
        <v>0</v>
      </c>
      <c r="AG140" s="1">
        <f ca="1">IF(AF140=0,AD140,AD140/AE140)</f>
        <v>27</v>
      </c>
      <c r="AH140" s="1">
        <v>16</v>
      </c>
      <c r="AI140" s="1">
        <f ca="1">IF(AG140/AH140=INT(AG140/AH140),1,0)</f>
        <v>0</v>
      </c>
      <c r="AJ140" s="1">
        <f ca="1">IF(AI140=0,AG140,AG140/AH140)</f>
        <v>27</v>
      </c>
      <c r="AK140" s="1">
        <v>4</v>
      </c>
      <c r="AL140" s="1">
        <f ca="1">IF(AJ140/AK140=INT(AJ140/AK140),1,0)</f>
        <v>0</v>
      </c>
      <c r="AM140" s="1">
        <f ca="1">IF(AL140=0,AJ140,AJ140/AK140)</f>
        <v>27</v>
      </c>
      <c r="AN140" s="1">
        <v>2</v>
      </c>
      <c r="AO140" s="1">
        <f ca="1">IF(AM140/AN140=INT(AM140/AN140),1,0)</f>
        <v>0</v>
      </c>
      <c r="AP140" s="1">
        <f ca="1">IF(AO140=0,AM140,AM140/AN140)</f>
        <v>27</v>
      </c>
      <c r="AQ140" s="1">
        <v>81</v>
      </c>
      <c r="AR140" s="1">
        <f ca="1">IF(AP140/AQ140=INT(AP140/AQ140),1,0)</f>
        <v>0</v>
      </c>
      <c r="AS140" s="1">
        <f ca="1">IF(AR140=0,AP140,AP140/AQ140)</f>
        <v>27</v>
      </c>
      <c r="AT140" s="1">
        <v>9</v>
      </c>
      <c r="AU140" s="1">
        <f ca="1">IF(AS140/AT140=INT(AS140/AT140),1,0)</f>
        <v>1</v>
      </c>
      <c r="AV140" s="1">
        <f ca="1">IF(AU140=0,AS140,AS140/AT140)</f>
        <v>3</v>
      </c>
      <c r="AW140" s="1">
        <v>3</v>
      </c>
      <c r="AX140" s="1">
        <f ca="1">IF(AV140/AW140=INT(AV140/AW140),1,0)</f>
        <v>1</v>
      </c>
      <c r="AY140" s="1">
        <f ca="1">IF(AX140=0,AV140,AV140/AW140)</f>
        <v>1</v>
      </c>
      <c r="AZ140" s="1">
        <v>25</v>
      </c>
      <c r="BA140" s="1">
        <f ca="1">IF(AY140/AZ140=INT(AY140/AZ140),1,0)</f>
        <v>0</v>
      </c>
      <c r="BB140" s="1">
        <f ca="1">IF(BA140=0,AY140,AY140/AZ140)</f>
        <v>1</v>
      </c>
      <c r="BC140" s="1">
        <v>5</v>
      </c>
      <c r="BD140" s="1">
        <f ca="1">IF(BB140/BC140=INT(BB140/BC140),1,0)</f>
        <v>0</v>
      </c>
      <c r="BE140" s="1">
        <f ca="1">IF(BD140=0,BB140,BB140/BC140)</f>
        <v>1</v>
      </c>
      <c r="BF140" s="1">
        <v>49</v>
      </c>
      <c r="BG140" s="1">
        <f ca="1">IF(BE140/BF140=INT(BE140/BF140),1,0)</f>
        <v>0</v>
      </c>
      <c r="BH140" s="1">
        <f ca="1">IF(BG140=0,BE140,BE140/BF140)</f>
        <v>1</v>
      </c>
      <c r="BI140" s="1">
        <v>7</v>
      </c>
      <c r="BJ140" s="1">
        <f ca="1">IF(BH140/BI140=INT(BH140/BI140),1,0)</f>
        <v>0</v>
      </c>
      <c r="BK140" s="1">
        <f ca="1">IF(BJ140=0,BH140,BH140/BI140)</f>
        <v>1</v>
      </c>
      <c r="BL140" s="1">
        <v>121</v>
      </c>
      <c r="BM140" s="1">
        <f ca="1">IF(BK140/BL140=INT(BK140/BL140),1,0)</f>
        <v>0</v>
      </c>
      <c r="BN140" s="1">
        <f ca="1">IF(BM140=0,BK140,BK140/BL140)</f>
        <v>1</v>
      </c>
      <c r="BO140" s="1">
        <v>11</v>
      </c>
      <c r="BP140" s="1">
        <f ca="1">IF(BN140/BO140=INT(BN140/BO140),1,0)</f>
        <v>0</v>
      </c>
      <c r="BQ140" s="1">
        <f ca="1">IF(BP140=0,BN140,BN140/BO140)</f>
        <v>1</v>
      </c>
      <c r="BR140" s="1">
        <v>169</v>
      </c>
      <c r="BS140" s="1">
        <f ca="1">IF(BQ140/BR140=INT(BQ140/BR140),1,0)</f>
        <v>0</v>
      </c>
      <c r="BT140" s="1">
        <f ca="1">IF(BS140=0,BQ140,BQ140/BR140)</f>
        <v>1</v>
      </c>
      <c r="BU140" s="1">
        <v>13</v>
      </c>
      <c r="BV140" s="1">
        <f ca="1">IF(BT140/BU140=INT(BT140/BU140),1,0)</f>
        <v>0</v>
      </c>
      <c r="BW140" s="1">
        <f ca="1">IF(BV140=0,BT140,BT140/BU140)</f>
        <v>1</v>
      </c>
      <c r="BX140" s="1">
        <v>17</v>
      </c>
      <c r="BY140" s="1">
        <f ca="1">IF(BW140/BX140=INT(BW140/BX140),1,0)</f>
        <v>0</v>
      </c>
      <c r="BZ140" s="1">
        <f ca="1">IF(BY140=0,BW140,BW140/BX140)</f>
        <v>1</v>
      </c>
      <c r="CA140" s="1">
        <v>19</v>
      </c>
      <c r="CB140" s="1">
        <f ca="1">IF(BZ140/CA140=INT(BZ140/CA140),1,0)</f>
        <v>0</v>
      </c>
      <c r="CC140" s="1">
        <f ca="1">IF(CB140=0,BZ140,BZ140/CA140)</f>
        <v>1</v>
      </c>
      <c r="CD140" s="1">
        <v>23</v>
      </c>
      <c r="CE140" s="1">
        <f ca="1">IF(CC140/CD140=INT(CC140/CD140),1,0)</f>
        <v>0</v>
      </c>
      <c r="CF140" s="1">
        <f ca="1">IF(CE140=0,CC140,CC140/CD140)</f>
        <v>1</v>
      </c>
      <c r="CG140" s="1">
        <v>29</v>
      </c>
      <c r="CH140" s="1">
        <f ca="1">IF(CF140/CG140=INT(CF140/CG140),1,0)</f>
        <v>0</v>
      </c>
      <c r="CI140" s="1">
        <f ca="1">IF(CH140=0,CF140,CF140/CG140)</f>
        <v>1</v>
      </c>
      <c r="CJ140" s="1">
        <v>31</v>
      </c>
      <c r="CK140" s="1">
        <f ca="1">IF(CI140/CJ140=INT(CI140/CJ140),1,0)</f>
        <v>0</v>
      </c>
      <c r="CL140" s="1">
        <f ca="1">IF(CK140=0,CI140,CI140/CJ140)</f>
        <v>1</v>
      </c>
      <c r="CM140" s="1">
        <v>37</v>
      </c>
      <c r="CN140" s="1">
        <f ca="1">IF(CL140/CM140=INT(CL140/CM140),1,0)</f>
        <v>0</v>
      </c>
      <c r="CO140" s="1">
        <f ca="1">IF(CN140=0,CL140,CL140/CM140)</f>
        <v>1</v>
      </c>
      <c r="CP140" s="1">
        <v>41</v>
      </c>
      <c r="CQ140" s="1">
        <f ca="1">IF(CO140/CP140=INT(CO140/CP140),1,0)</f>
        <v>0</v>
      </c>
      <c r="CR140" s="1">
        <f ca="1">IF(CQ140=0,CO140,CO140/CP140)</f>
        <v>1</v>
      </c>
      <c r="CS140" s="1">
        <v>43</v>
      </c>
      <c r="CT140" s="1">
        <f ca="1">IF(CR140/CS140=INT(CR140/CS140),1,0)</f>
        <v>0</v>
      </c>
      <c r="CU140" s="1">
        <f ca="1">IF(CT140=0,CR140,CR140/CS140)</f>
        <v>1</v>
      </c>
      <c r="CV140" s="1">
        <v>47</v>
      </c>
      <c r="CW140" s="1">
        <f ca="1">IF(CU140/CV140=INT(CU140/CV140),1,0)</f>
        <v>0</v>
      </c>
      <c r="CX140" s="1">
        <f ca="1">IF(CW140=0,CU140,CU140/CV140)</f>
        <v>1</v>
      </c>
      <c r="CY140" s="1">
        <v>53</v>
      </c>
      <c r="CZ140" s="1">
        <f ca="1">IF(CX140/CY140=INT(CX140/CY140),1,0)</f>
        <v>0</v>
      </c>
      <c r="DA140" s="1">
        <f ca="1">IF(CZ140=0,CX140,CX140/CY140)</f>
        <v>1</v>
      </c>
      <c r="DB140" s="1">
        <v>59</v>
      </c>
      <c r="DC140" s="1">
        <f ca="1">IF(DA140/DB140=INT(DA140/DB140),1,0)</f>
        <v>0</v>
      </c>
      <c r="DD140" s="1">
        <f ca="1">IF(DC140=0,DA140,DA140/DB140)</f>
        <v>1</v>
      </c>
      <c r="DE140" s="1">
        <v>61</v>
      </c>
      <c r="DF140" s="1">
        <f ca="1">IF(DD140/DE140=INT(DD140/DE140),1,0)</f>
        <v>0</v>
      </c>
      <c r="DG140" s="1">
        <f ca="1">IF(DF140=0,DD140,DD140/DE140)</f>
        <v>1</v>
      </c>
      <c r="DH140" s="1">
        <v>67</v>
      </c>
      <c r="DI140" s="1">
        <f ca="1">IF(DG140/DH140=INT(DG140/DH140),1,0)</f>
        <v>0</v>
      </c>
      <c r="DJ140" s="1">
        <f ca="1">IF(DI140=0,DG140,DG140/DH140)</f>
        <v>1</v>
      </c>
      <c r="DK140" s="1">
        <v>71</v>
      </c>
      <c r="DL140" s="1">
        <f ca="1">IF(DJ140/DK140=INT(DJ140/DK140),1,0)</f>
        <v>0</v>
      </c>
      <c r="DM140" s="1">
        <f ca="1">IF(DL140=0,DJ140,DJ140/DK140)</f>
        <v>1</v>
      </c>
      <c r="DN140" s="1">
        <v>73</v>
      </c>
      <c r="DO140" s="1">
        <f ca="1">IF(DM140/DN140=INT(DM140/DN140),1,0)</f>
        <v>0</v>
      </c>
      <c r="DP140" s="1">
        <f ca="1">IF(DO140=0,DM140,DM140/DN140)</f>
        <v>1</v>
      </c>
      <c r="DQ140" s="1">
        <v>79</v>
      </c>
      <c r="DR140" s="1">
        <f ca="1">IF(DP140/DQ140=INT(DP140/DQ140),1,0)</f>
        <v>0</v>
      </c>
      <c r="DS140" s="1">
        <f ca="1">IF(DR140=0,DP140,DP140/DQ140)</f>
        <v>1</v>
      </c>
      <c r="DT140" s="1">
        <v>83</v>
      </c>
      <c r="DU140" s="1">
        <f ca="1">IF(DS140/DT140=INT(DS140/DT140),1,0)</f>
        <v>0</v>
      </c>
      <c r="DV140" s="1">
        <f ca="1">IF(DU140=0,DS140,DS140/DT140)</f>
        <v>1</v>
      </c>
      <c r="DW140" s="1">
        <v>89</v>
      </c>
      <c r="DX140" s="1">
        <f ca="1">IF(DV140/DW140=INT(DV140/DW140),1,0)</f>
        <v>0</v>
      </c>
      <c r="DY140" s="1">
        <f ca="1">IF(DX140=0,DV140,DV140/DW140)</f>
        <v>1</v>
      </c>
      <c r="DZ140" s="1">
        <v>97</v>
      </c>
      <c r="EA140" s="1">
        <f ca="1">IF(DY140/DZ140=INT(DY140/DZ140),1,0)</f>
        <v>0</v>
      </c>
      <c r="EB140" s="1">
        <f ca="1">IF(EA140=0,DY140,DY140/DZ140)</f>
        <v>1</v>
      </c>
      <c r="EC140" s="1">
        <v>101</v>
      </c>
      <c r="ED140" s="1">
        <f ca="1">IF(EB140/EC140=INT(EB140/EC140),1,0)</f>
        <v>0</v>
      </c>
      <c r="EE140" s="1">
        <f ca="1">IF(ED140=0,EB140,EB140/EC140)</f>
        <v>1</v>
      </c>
      <c r="EF140" s="1">
        <v>103</v>
      </c>
      <c r="EG140" s="1">
        <f ca="1">IF(EE140/EF140=INT(EE140/EF140),1,0)</f>
        <v>0</v>
      </c>
      <c r="EH140" s="1">
        <f ca="1">IF(EG140=0,EE140,EE140/EF140)</f>
        <v>1</v>
      </c>
      <c r="EI140" s="1">
        <v>107</v>
      </c>
      <c r="EJ140" s="1">
        <f ca="1">IF(EH140/EI140=INT(EH140/EI140),1,0)</f>
        <v>0</v>
      </c>
      <c r="EK140" s="1">
        <f ca="1">IF(EJ140=0,EH140,EH140/EI140)</f>
        <v>1</v>
      </c>
      <c r="EL140" s="1">
        <v>109</v>
      </c>
      <c r="EM140" s="1">
        <f ca="1">IF(EK140/EL140=INT(EK140/EL140),1,0)</f>
        <v>0</v>
      </c>
      <c r="EN140" s="1">
        <f ca="1">IF(EM140=0,EK140,EK140/EL140)</f>
        <v>1</v>
      </c>
      <c r="EO140" s="1">
        <v>113</v>
      </c>
      <c r="EP140" s="1">
        <f ca="1">IF(EN140/EO140=INT(EN140/EO140),1,0)</f>
        <v>0</v>
      </c>
      <c r="EQ140" s="1">
        <f ca="1">IF(EP140=0,EN140,EN140/EO140)</f>
        <v>1</v>
      </c>
      <c r="ER140" s="1">
        <v>127</v>
      </c>
      <c r="ES140" s="1">
        <f ca="1">IF(EQ140/ER140=INT(EQ140/ER140),1,0)</f>
        <v>0</v>
      </c>
      <c r="ET140" s="1">
        <f ca="1">IF(ES140=0,EQ140,EQ140/ER140)</f>
        <v>1</v>
      </c>
      <c r="EU140" s="1">
        <v>131</v>
      </c>
      <c r="EV140" s="1">
        <f ca="1">IF(ET140/EU140=INT(ET140/EU140),1,0)</f>
        <v>0</v>
      </c>
      <c r="EW140" s="1">
        <f ca="1">IF(EV140=0,ET140,ET140/EU140)</f>
        <v>1</v>
      </c>
      <c r="EX140" s="1">
        <v>137</v>
      </c>
      <c r="EY140" s="1">
        <f ca="1">IF(EW140/EX140=INT(EW140/EX140),1,0)</f>
        <v>0</v>
      </c>
      <c r="EZ140" s="1">
        <f ca="1">IF(EY140=0,EW140,EW140/EX140)</f>
        <v>1</v>
      </c>
      <c r="FA140" s="1">
        <v>139</v>
      </c>
      <c r="FB140" s="1">
        <f ca="1">IF(EZ140/FA140=INT(EZ140/FA140),1,0)</f>
        <v>0</v>
      </c>
      <c r="FC140" s="1">
        <f ca="1">IF(FB140=0,EZ140,EZ140/FA140)</f>
        <v>1</v>
      </c>
      <c r="FD140" s="1">
        <v>149</v>
      </c>
      <c r="FE140" s="1">
        <f ca="1">IF(FC140/FD140=INT(FC140/FD140),1,0)</f>
        <v>0</v>
      </c>
      <c r="FF140" s="1">
        <f ca="1">IF(FE140=0,FC140,FC140/FD140)</f>
        <v>1</v>
      </c>
      <c r="FG140" s="1"/>
      <c r="FH140" s="1">
        <f ca="1">8*AF140+4*AI140+2*AL140+AO140</f>
        <v>0</v>
      </c>
      <c r="FI140" s="1">
        <f ca="1">4*AR140+2*AU140+AX140</f>
        <v>3</v>
      </c>
      <c r="FJ140" s="1">
        <f ca="1">2*BA140+BD140</f>
        <v>0</v>
      </c>
      <c r="FK140" s="1">
        <f ca="1">2*BG140+BJ140</f>
        <v>0</v>
      </c>
      <c r="FL140" s="1">
        <f ca="1">2*BM140+BP140</f>
        <v>0</v>
      </c>
      <c r="FM140" s="1">
        <f ca="1">2*BS140+BV140</f>
        <v>0</v>
      </c>
      <c r="FN140" s="1">
        <f ca="1">BY140</f>
        <v>0</v>
      </c>
      <c r="FO140" s="1">
        <f ca="1">CB140</f>
        <v>0</v>
      </c>
      <c r="FP140" s="1">
        <f ca="1">CE140</f>
        <v>0</v>
      </c>
      <c r="FQ140" s="1">
        <f ca="1">CH140</f>
        <v>0</v>
      </c>
      <c r="FR140" s="1">
        <f ca="1">CK140</f>
        <v>0</v>
      </c>
      <c r="FS140">
        <f ca="1">CN140</f>
        <v>0</v>
      </c>
      <c r="FT140">
        <f ca="1">CQ140</f>
        <v>0</v>
      </c>
      <c r="FU140">
        <f ca="1">CT140</f>
        <v>0</v>
      </c>
      <c r="FV140">
        <f ca="1">CW140</f>
        <v>0</v>
      </c>
      <c r="FW140">
        <f ca="1">CZ140</f>
        <v>0</v>
      </c>
      <c r="FX140">
        <f ca="1">DC140</f>
        <v>0</v>
      </c>
      <c r="FY140">
        <f ca="1">DF140</f>
        <v>0</v>
      </c>
      <c r="FZ140">
        <f ca="1">DI140</f>
        <v>0</v>
      </c>
      <c r="GA140">
        <f ca="1">DL140</f>
        <v>0</v>
      </c>
      <c r="GB140">
        <f ca="1">DO140</f>
        <v>0</v>
      </c>
      <c r="GC140">
        <f ca="1">DR140</f>
        <v>0</v>
      </c>
      <c r="GD140">
        <f ca="1">DU140</f>
        <v>0</v>
      </c>
      <c r="GE140">
        <f ca="1">DX140</f>
        <v>0</v>
      </c>
      <c r="GF140">
        <f ca="1">EA140</f>
        <v>0</v>
      </c>
      <c r="GG140">
        <f ca="1">ED140</f>
        <v>0</v>
      </c>
      <c r="GH140">
        <f ca="1">EG140</f>
        <v>0</v>
      </c>
      <c r="GI140">
        <f ca="1">EJ140</f>
        <v>0</v>
      </c>
      <c r="GJ140">
        <f ca="1">EM140</f>
        <v>0</v>
      </c>
      <c r="GK140">
        <f ca="1">EP140</f>
        <v>0</v>
      </c>
      <c r="GL140">
        <f ca="1">ES140</f>
        <v>0</v>
      </c>
      <c r="GM140">
        <f ca="1">EV140</f>
        <v>0</v>
      </c>
      <c r="GN140">
        <f ca="1">EY140</f>
        <v>0</v>
      </c>
      <c r="GO140">
        <f ca="1">FB140</f>
        <v>0</v>
      </c>
      <c r="GP140">
        <f ca="1">FE140</f>
        <v>0</v>
      </c>
      <c r="GQ140">
        <f ca="1">AD140</f>
        <v>27</v>
      </c>
      <c r="GR140">
        <f ca="1">GQ140/GQ142</f>
        <v>27</v>
      </c>
      <c r="GT140">
        <f ca="1">IF(GT139&lt;0,1,0)</f>
        <v>1</v>
      </c>
      <c r="GU140">
        <f ca="1">GR140*GR144</f>
        <v>999</v>
      </c>
      <c r="GV140" t="s">
        <v>7</v>
      </c>
    </row>
    <row r="141" spans="2:221" ht="5.25" hidden="1" customHeight="1" thickTop="1" x14ac:dyDescent="0.25">
      <c r="B141" s="80"/>
      <c r="C141" s="71"/>
      <c r="D141" s="71"/>
      <c r="E141" s="104"/>
      <c r="F141" s="122"/>
      <c r="G141" s="104"/>
      <c r="H141" s="71"/>
      <c r="I141" s="75"/>
      <c r="N141" s="148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>
        <f t="shared" ref="FH141:GP141" ca="1" si="348">IF(FH139&lt;FH140,FH139,FH140)</f>
        <v>0</v>
      </c>
      <c r="FI141" s="1">
        <f t="shared" ca="1" si="348"/>
        <v>0</v>
      </c>
      <c r="FJ141" s="1">
        <f t="shared" ca="1" si="348"/>
        <v>0</v>
      </c>
      <c r="FK141" s="1">
        <f t="shared" ca="1" si="348"/>
        <v>0</v>
      </c>
      <c r="FL141" s="1">
        <f t="shared" ca="1" si="348"/>
        <v>0</v>
      </c>
      <c r="FM141" s="1">
        <f t="shared" ca="1" si="348"/>
        <v>0</v>
      </c>
      <c r="FN141" s="1">
        <f t="shared" ca="1" si="348"/>
        <v>0</v>
      </c>
      <c r="FO141" s="1">
        <f t="shared" ca="1" si="348"/>
        <v>0</v>
      </c>
      <c r="FP141" s="1">
        <f t="shared" ca="1" si="348"/>
        <v>0</v>
      </c>
      <c r="FQ141" s="1">
        <f t="shared" ca="1" si="348"/>
        <v>0</v>
      </c>
      <c r="FR141" s="1">
        <f t="shared" ca="1" si="348"/>
        <v>0</v>
      </c>
      <c r="FS141" s="1">
        <f t="shared" ca="1" si="348"/>
        <v>0</v>
      </c>
      <c r="FT141" s="1">
        <f t="shared" ca="1" si="348"/>
        <v>0</v>
      </c>
      <c r="FU141" s="1">
        <f t="shared" ca="1" si="348"/>
        <v>0</v>
      </c>
      <c r="FV141" s="1">
        <f t="shared" ca="1" si="348"/>
        <v>0</v>
      </c>
      <c r="FW141" s="1">
        <f t="shared" ca="1" si="348"/>
        <v>0</v>
      </c>
      <c r="FX141" s="1">
        <f t="shared" ca="1" si="348"/>
        <v>0</v>
      </c>
      <c r="FY141" s="1">
        <f t="shared" ca="1" si="348"/>
        <v>0</v>
      </c>
      <c r="FZ141" s="1">
        <f t="shared" ca="1" si="348"/>
        <v>0</v>
      </c>
      <c r="GA141" s="1">
        <f t="shared" ca="1" si="348"/>
        <v>0</v>
      </c>
      <c r="GB141" s="1">
        <f t="shared" ca="1" si="348"/>
        <v>0</v>
      </c>
      <c r="GC141" s="1">
        <f t="shared" ca="1" si="348"/>
        <v>0</v>
      </c>
      <c r="GD141" s="1">
        <f t="shared" ca="1" si="348"/>
        <v>0</v>
      </c>
      <c r="GE141" s="1">
        <f t="shared" ca="1" si="348"/>
        <v>0</v>
      </c>
      <c r="GF141" s="1">
        <f t="shared" ca="1" si="348"/>
        <v>0</v>
      </c>
      <c r="GG141" s="1">
        <f t="shared" ca="1" si="348"/>
        <v>0</v>
      </c>
      <c r="GH141" s="1">
        <f t="shared" ca="1" si="348"/>
        <v>0</v>
      </c>
      <c r="GI141" s="1">
        <f t="shared" ca="1" si="348"/>
        <v>0</v>
      </c>
      <c r="GJ141" s="1">
        <f t="shared" ca="1" si="348"/>
        <v>0</v>
      </c>
      <c r="GK141" s="1">
        <f t="shared" ca="1" si="348"/>
        <v>0</v>
      </c>
      <c r="GL141" s="1">
        <f t="shared" ca="1" si="348"/>
        <v>0</v>
      </c>
      <c r="GM141" s="1">
        <f t="shared" ca="1" si="348"/>
        <v>0</v>
      </c>
      <c r="GN141" s="1">
        <f t="shared" ca="1" si="348"/>
        <v>0</v>
      </c>
      <c r="GO141" s="1">
        <f t="shared" ca="1" si="348"/>
        <v>0</v>
      </c>
      <c r="GP141" s="1">
        <f t="shared" ca="1" si="348"/>
        <v>0</v>
      </c>
      <c r="GU141">
        <f ca="1">AB140-AB144-GT140</f>
        <v>4</v>
      </c>
      <c r="GV141" t="s">
        <v>3</v>
      </c>
    </row>
    <row r="142" spans="2:221" ht="6" hidden="1" customHeight="1" x14ac:dyDescent="0.25">
      <c r="B142" s="80"/>
      <c r="C142" s="71"/>
      <c r="D142" s="71"/>
      <c r="E142" s="104"/>
      <c r="F142" s="122"/>
      <c r="G142" s="104"/>
      <c r="H142" s="71"/>
      <c r="I142" s="75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>
        <f ca="1">FH$3^FH141</f>
        <v>1</v>
      </c>
      <c r="FI142">
        <f ca="1">FI$3^FI141*FH142</f>
        <v>1</v>
      </c>
      <c r="FJ142">
        <f t="shared" ref="FJ142" ca="1" si="349">FJ$3^FJ141*FI142</f>
        <v>1</v>
      </c>
      <c r="FK142">
        <f t="shared" ref="FK142" ca="1" si="350">FK$3^FK141*FJ142</f>
        <v>1</v>
      </c>
      <c r="FL142">
        <f t="shared" ref="FL142" ca="1" si="351">FL$3^FL141*FK142</f>
        <v>1</v>
      </c>
      <c r="FM142">
        <f t="shared" ref="FM142" ca="1" si="352">FM$3^FM141*FL142</f>
        <v>1</v>
      </c>
      <c r="FN142">
        <f t="shared" ref="FN142" ca="1" si="353">FN$3^FN141*FM142</f>
        <v>1</v>
      </c>
      <c r="FO142">
        <f t="shared" ref="FO142" ca="1" si="354">FO$3^FO141*FN142</f>
        <v>1</v>
      </c>
      <c r="FP142">
        <f t="shared" ref="FP142" ca="1" si="355">FP$3^FP141*FO142</f>
        <v>1</v>
      </c>
      <c r="FQ142">
        <f t="shared" ref="FQ142" ca="1" si="356">FQ$3^FQ141*FP142</f>
        <v>1</v>
      </c>
      <c r="FR142">
        <f t="shared" ref="FR142" ca="1" si="357">FR$3^FR141*FQ142</f>
        <v>1</v>
      </c>
      <c r="FS142">
        <f t="shared" ref="FS142" ca="1" si="358">FS$3^FS141*FR142</f>
        <v>1</v>
      </c>
      <c r="FT142">
        <f t="shared" ref="FT142" ca="1" si="359">FT$3^FT141*FS142</f>
        <v>1</v>
      </c>
      <c r="FU142">
        <f t="shared" ref="FU142" ca="1" si="360">FU$3^FU141*FT142</f>
        <v>1</v>
      </c>
      <c r="FV142">
        <f t="shared" ref="FV142" ca="1" si="361">FV$3^FV141*FU142</f>
        <v>1</v>
      </c>
      <c r="FW142">
        <f t="shared" ref="FW142" ca="1" si="362">FW$3^FW141*FV142</f>
        <v>1</v>
      </c>
      <c r="FX142">
        <f t="shared" ref="FX142" ca="1" si="363">FX$3^FX141*FW142</f>
        <v>1</v>
      </c>
      <c r="FY142">
        <f t="shared" ref="FY142" ca="1" si="364">FY$3^FY141*FX142</f>
        <v>1</v>
      </c>
      <c r="FZ142">
        <f t="shared" ref="FZ142" ca="1" si="365">FZ$3^FZ141*FY142</f>
        <v>1</v>
      </c>
      <c r="GA142">
        <f t="shared" ref="GA142" ca="1" si="366">GA$3^GA141*FZ142</f>
        <v>1</v>
      </c>
      <c r="GB142">
        <f t="shared" ref="GB142" ca="1" si="367">GB$3^GB141*GA142</f>
        <v>1</v>
      </c>
      <c r="GC142">
        <f t="shared" ref="GC142" ca="1" si="368">GC$3^GC141*GB142</f>
        <v>1</v>
      </c>
      <c r="GD142">
        <f t="shared" ref="GD142" ca="1" si="369">GD$3^GD141*GC142</f>
        <v>1</v>
      </c>
      <c r="GE142">
        <f t="shared" ref="GE142" ca="1" si="370">GE$3^GE141*GD142</f>
        <v>1</v>
      </c>
      <c r="GF142">
        <f t="shared" ref="GF142" ca="1" si="371">GF$3^GF141*GE142</f>
        <v>1</v>
      </c>
      <c r="GG142">
        <f t="shared" ref="GG142" ca="1" si="372">GG$3^GG141*GF142</f>
        <v>1</v>
      </c>
      <c r="GH142">
        <f t="shared" ref="GH142" ca="1" si="373">GH$3^GH141*GG142</f>
        <v>1</v>
      </c>
      <c r="GI142">
        <f t="shared" ref="GI142" ca="1" si="374">GI$3^GI141*GH142</f>
        <v>1</v>
      </c>
      <c r="GJ142">
        <f t="shared" ref="GJ142" ca="1" si="375">GJ$3^GJ141*GI142</f>
        <v>1</v>
      </c>
      <c r="GK142">
        <f t="shared" ref="GK142" ca="1" si="376">GK$3^GK141*GJ142</f>
        <v>1</v>
      </c>
      <c r="GL142">
        <f t="shared" ref="GL142" ca="1" si="377">GL$3^GL141*GK142</f>
        <v>1</v>
      </c>
      <c r="GM142">
        <f t="shared" ref="GM142" ca="1" si="378">GM$3^GM141*GL142</f>
        <v>1</v>
      </c>
      <c r="GN142">
        <f t="shared" ref="GN142" ca="1" si="379">GN$3^GN141*GM142</f>
        <v>1</v>
      </c>
      <c r="GO142">
        <f t="shared" ref="GO142" ca="1" si="380">GO$3^GO141*GN142</f>
        <v>1</v>
      </c>
      <c r="GP142">
        <f t="shared" ref="GP142" ca="1" si="381">GP$3^GP141*GO142</f>
        <v>1</v>
      </c>
      <c r="GQ142">
        <f ca="1">GP142</f>
        <v>1</v>
      </c>
    </row>
    <row r="143" spans="2:221" ht="6" hidden="1" customHeight="1" x14ac:dyDescent="0.25">
      <c r="B143" s="80"/>
      <c r="C143" s="71"/>
      <c r="D143" s="71"/>
      <c r="E143" s="104"/>
      <c r="F143" s="122"/>
      <c r="G143" s="104"/>
      <c r="H143" s="71"/>
      <c r="I143" s="75"/>
      <c r="AA143" t="s">
        <v>22</v>
      </c>
      <c r="AB143" s="1">
        <v>0</v>
      </c>
      <c r="AC143" s="1">
        <f ca="1">INT((RAND()*(X139-W139+1)+W139))</f>
        <v>31</v>
      </c>
      <c r="AD143">
        <f ca="1">AC143-AC144*(AB144-AB143)</f>
        <v>31</v>
      </c>
      <c r="AE143">
        <v>256</v>
      </c>
      <c r="AF143" s="1">
        <f ca="1">IF(AD143/AE143=INT(AD143/AE143),1,0)</f>
        <v>0</v>
      </c>
      <c r="AG143" s="1">
        <f ca="1">IF(AF143=0,AD143,AD143/AE143)</f>
        <v>31</v>
      </c>
      <c r="AH143" s="1">
        <v>16</v>
      </c>
      <c r="AI143" s="1">
        <f ca="1">IF(AG143/AH143=INT(AG143/AH143),1,0)</f>
        <v>0</v>
      </c>
      <c r="AJ143" s="1">
        <f ca="1">IF(AI143=0,AG143,AG143/AH143)</f>
        <v>31</v>
      </c>
      <c r="AK143" s="1">
        <v>4</v>
      </c>
      <c r="AL143" s="1">
        <f ca="1">IF(AJ143/AK143=INT(AJ143/AK143),1,0)</f>
        <v>0</v>
      </c>
      <c r="AM143" s="1">
        <f ca="1">IF(AL143=0,AJ143,AJ143/AK143)</f>
        <v>31</v>
      </c>
      <c r="AN143" s="1">
        <v>2</v>
      </c>
      <c r="AO143" s="1">
        <f ca="1">IF(AM143/AN143=INT(AM143/AN143),1,0)</f>
        <v>0</v>
      </c>
      <c r="AP143" s="1">
        <f ca="1">IF(AO143=0,AM143,AM143/AN143)</f>
        <v>31</v>
      </c>
      <c r="AQ143" s="1">
        <v>81</v>
      </c>
      <c r="AR143" s="1">
        <f ca="1">IF(AP143/AQ143=INT(AP143/AQ143),1,0)</f>
        <v>0</v>
      </c>
      <c r="AS143" s="1">
        <f ca="1">IF(AR143=0,AP143,AP143/AQ143)</f>
        <v>31</v>
      </c>
      <c r="AT143" s="1">
        <v>9</v>
      </c>
      <c r="AU143" s="1">
        <f ca="1">IF(AS143/AT143=INT(AS143/AT143),1,0)</f>
        <v>0</v>
      </c>
      <c r="AV143" s="1">
        <f ca="1">IF(AU143=0,AS143,AS143/AT143)</f>
        <v>31</v>
      </c>
      <c r="AW143" s="1">
        <v>3</v>
      </c>
      <c r="AX143" s="1">
        <f ca="1">IF(AV143/AW143=INT(AV143/AW143),1,0)</f>
        <v>0</v>
      </c>
      <c r="AY143" s="1">
        <f ca="1">IF(AX143=0,AV143,AV143/AW143)</f>
        <v>31</v>
      </c>
      <c r="AZ143" s="1">
        <v>25</v>
      </c>
      <c r="BA143" s="1">
        <f ca="1">IF(AY143/AZ143=INT(AY143/AZ143),1,0)</f>
        <v>0</v>
      </c>
      <c r="BB143" s="1">
        <f ca="1">IF(BA143=0,AY143,AY143/AZ143)</f>
        <v>31</v>
      </c>
      <c r="BC143" s="1">
        <v>5</v>
      </c>
      <c r="BD143" s="1">
        <f ca="1">IF(BB143/BC143=INT(BB143/BC143),1,0)</f>
        <v>0</v>
      </c>
      <c r="BE143" s="1">
        <f ca="1">IF(BD143=0,BB143,BB143/BC143)</f>
        <v>31</v>
      </c>
      <c r="BF143" s="1">
        <v>49</v>
      </c>
      <c r="BG143" s="1">
        <f ca="1">IF(BE143/BF143=INT(BE143/BF143),1,0)</f>
        <v>0</v>
      </c>
      <c r="BH143" s="1">
        <f ca="1">IF(BG143=0,BE143,BE143/BF143)</f>
        <v>31</v>
      </c>
      <c r="BI143" s="1">
        <v>7</v>
      </c>
      <c r="BJ143" s="1">
        <f ca="1">IF(BH143/BI143=INT(BH143/BI143),1,0)</f>
        <v>0</v>
      </c>
      <c r="BK143" s="1">
        <f ca="1">IF(BJ143=0,BH143,BH143/BI143)</f>
        <v>31</v>
      </c>
      <c r="BL143" s="1">
        <v>121</v>
      </c>
      <c r="BM143" s="1">
        <f ca="1">IF(BK143/BL143=INT(BK143/BL143),1,0)</f>
        <v>0</v>
      </c>
      <c r="BN143" s="1">
        <f ca="1">IF(BM143=0,BK143,BK143/BL143)</f>
        <v>31</v>
      </c>
      <c r="BO143" s="1">
        <v>11</v>
      </c>
      <c r="BP143" s="1">
        <f ca="1">IF(BN143/BO143=INT(BN143/BO143),1,0)</f>
        <v>0</v>
      </c>
      <c r="BQ143" s="1">
        <f ca="1">IF(BP143=0,BN143,BN143/BO143)</f>
        <v>31</v>
      </c>
      <c r="BR143" s="1">
        <v>169</v>
      </c>
      <c r="BS143" s="1">
        <f ca="1">IF(BQ143/BR143=INT(BQ143/BR143),1,0)</f>
        <v>0</v>
      </c>
      <c r="BT143" s="1">
        <f ca="1">IF(BS143=0,BQ143,BQ143/BR143)</f>
        <v>31</v>
      </c>
      <c r="BU143" s="1">
        <v>13</v>
      </c>
      <c r="BV143" s="1">
        <f ca="1">IF(BT143/BU143=INT(BT143/BU143),1,0)</f>
        <v>0</v>
      </c>
      <c r="BW143" s="1">
        <f ca="1">IF(BV143=0,BT143,BT143/BU143)</f>
        <v>31</v>
      </c>
      <c r="BX143" s="1">
        <v>17</v>
      </c>
      <c r="BY143" s="1">
        <f ca="1">IF(BW143/BX143=INT(BW143/BX143),1,0)</f>
        <v>0</v>
      </c>
      <c r="BZ143" s="1">
        <f ca="1">IF(BY143=0,BW143,BW143/BX143)</f>
        <v>31</v>
      </c>
      <c r="CA143" s="1">
        <v>19</v>
      </c>
      <c r="CB143" s="1">
        <f ca="1">IF(BZ143/CA143=INT(BZ143/CA143),1,0)</f>
        <v>0</v>
      </c>
      <c r="CC143" s="1">
        <f ca="1">IF(CB143=0,BZ143,BZ143/CA143)</f>
        <v>31</v>
      </c>
      <c r="CD143" s="1">
        <v>23</v>
      </c>
      <c r="CE143" s="1">
        <f ca="1">IF(CC143/CD143=INT(CC143/CD143),1,0)</f>
        <v>0</v>
      </c>
      <c r="CF143" s="1">
        <f ca="1">IF(CE143=0,CC143,CC143/CD143)</f>
        <v>31</v>
      </c>
      <c r="CG143" s="1">
        <v>29</v>
      </c>
      <c r="CH143" s="1">
        <f ca="1">IF(CF143/CG143=INT(CF143/CG143),1,0)</f>
        <v>0</v>
      </c>
      <c r="CI143" s="1">
        <f ca="1">IF(CH143=0,CF143,CF143/CG143)</f>
        <v>31</v>
      </c>
      <c r="CJ143" s="1">
        <v>31</v>
      </c>
      <c r="CK143" s="1">
        <f ca="1">IF(CI143/CJ143=INT(CI143/CJ143),1,0)</f>
        <v>1</v>
      </c>
      <c r="CL143" s="1">
        <f ca="1">IF(CK143=0,CI143,CI143/CJ143)</f>
        <v>1</v>
      </c>
      <c r="CM143" s="1">
        <v>37</v>
      </c>
      <c r="CN143" s="1">
        <f ca="1">IF(CL143/CM143=INT(CL143/CM143),1,0)</f>
        <v>0</v>
      </c>
      <c r="CO143" s="1">
        <f ca="1">IF(CN143=0,CL143,CL143/CM143)</f>
        <v>1</v>
      </c>
      <c r="CP143" s="1">
        <v>41</v>
      </c>
      <c r="CQ143" s="1">
        <f ca="1">IF(CO143/CP143=INT(CO143/CP143),1,0)</f>
        <v>0</v>
      </c>
      <c r="CR143" s="1">
        <f ca="1">IF(CQ143=0,CO143,CO143/CP143)</f>
        <v>1</v>
      </c>
      <c r="CS143" s="1">
        <v>43</v>
      </c>
      <c r="CT143" s="1">
        <f ca="1">IF(CR143/CS143=INT(CR143/CS143),1,0)</f>
        <v>0</v>
      </c>
      <c r="CU143" s="1">
        <f ca="1">IF(CT143=0,CR143,CR143/CS143)</f>
        <v>1</v>
      </c>
      <c r="CV143" s="1">
        <v>47</v>
      </c>
      <c r="CW143" s="1">
        <f ca="1">IF(CU143/CV143=INT(CU143/CV143),1,0)</f>
        <v>0</v>
      </c>
      <c r="CX143" s="1">
        <f ca="1">IF(CW143=0,CU143,CU143/CV143)</f>
        <v>1</v>
      </c>
      <c r="CY143" s="1">
        <v>53</v>
      </c>
      <c r="CZ143" s="1">
        <f ca="1">IF(CX143/CY143=INT(CX143/CY143),1,0)</f>
        <v>0</v>
      </c>
      <c r="DA143" s="1">
        <f ca="1">IF(CZ143=0,CX143,CX143/CY143)</f>
        <v>1</v>
      </c>
      <c r="DB143" s="1">
        <v>59</v>
      </c>
      <c r="DC143" s="1">
        <f ca="1">IF(DA143/DB143=INT(DA143/DB143),1,0)</f>
        <v>0</v>
      </c>
      <c r="DD143" s="1">
        <f ca="1">IF(DC143=0,DA143,DA143/DB143)</f>
        <v>1</v>
      </c>
      <c r="DE143" s="1">
        <v>61</v>
      </c>
      <c r="DF143" s="1">
        <f ca="1">IF(DD143/DE143=INT(DD143/DE143),1,0)</f>
        <v>0</v>
      </c>
      <c r="DG143" s="1">
        <f ca="1">IF(DF143=0,DD143,DD143/DE143)</f>
        <v>1</v>
      </c>
      <c r="DH143" s="1">
        <v>67</v>
      </c>
      <c r="DI143" s="1">
        <f ca="1">IF(DG143/DH143=INT(DG143/DH143),1,0)</f>
        <v>0</v>
      </c>
      <c r="DJ143" s="1">
        <f ca="1">IF(DI143=0,DG143,DG143/DH143)</f>
        <v>1</v>
      </c>
      <c r="DK143" s="1">
        <v>71</v>
      </c>
      <c r="DL143" s="1">
        <f ca="1">IF(DJ143/DK143=INT(DJ143/DK143),1,0)</f>
        <v>0</v>
      </c>
      <c r="DM143" s="1">
        <f ca="1">IF(DL143=0,DJ143,DJ143/DK143)</f>
        <v>1</v>
      </c>
      <c r="DN143" s="1">
        <v>73</v>
      </c>
      <c r="DO143" s="1">
        <f ca="1">IF(DM143/DN143=INT(DM143/DN143),1,0)</f>
        <v>0</v>
      </c>
      <c r="DP143" s="1">
        <f ca="1">IF(DO143=0,DM143,DM143/DN143)</f>
        <v>1</v>
      </c>
      <c r="DQ143" s="1">
        <v>79</v>
      </c>
      <c r="DR143" s="1">
        <f ca="1">IF(DP143/DQ143=INT(DP143/DQ143),1,0)</f>
        <v>0</v>
      </c>
      <c r="DS143" s="1">
        <f ca="1">IF(DR143=0,DP143,DP143/DQ143)</f>
        <v>1</v>
      </c>
      <c r="DT143" s="1">
        <v>83</v>
      </c>
      <c r="DU143" s="1">
        <f ca="1">IF(DS143/DT143=INT(DS143/DT143),1,0)</f>
        <v>0</v>
      </c>
      <c r="DV143" s="1">
        <f ca="1">IF(DU143=0,DS143,DS143/DT143)</f>
        <v>1</v>
      </c>
      <c r="DW143" s="1">
        <v>89</v>
      </c>
      <c r="DX143" s="1">
        <f ca="1">IF(DV143/DW143=INT(DV143/DW143),1,0)</f>
        <v>0</v>
      </c>
      <c r="DY143" s="1">
        <f ca="1">IF(DX143=0,DV143,DV143/DW143)</f>
        <v>1</v>
      </c>
      <c r="DZ143" s="1">
        <v>97</v>
      </c>
      <c r="EA143" s="1">
        <f ca="1">IF(DY143/DZ143=INT(DY143/DZ143),1,0)</f>
        <v>0</v>
      </c>
      <c r="EB143" s="1">
        <f ca="1">IF(EA143=0,DY143,DY143/DZ143)</f>
        <v>1</v>
      </c>
      <c r="EC143" s="1">
        <v>101</v>
      </c>
      <c r="ED143" s="1">
        <f ca="1">IF(EB143/EC143=INT(EB143/EC143),1,0)</f>
        <v>0</v>
      </c>
      <c r="EE143" s="1">
        <f ca="1">IF(ED143=0,EB143,EB143/EC143)</f>
        <v>1</v>
      </c>
      <c r="EF143" s="1">
        <v>103</v>
      </c>
      <c r="EG143" s="1">
        <f ca="1">IF(EE143/EF143=INT(EE143/EF143),1,0)</f>
        <v>0</v>
      </c>
      <c r="EH143" s="1">
        <f ca="1">IF(EG143=0,EE143,EE143/EF143)</f>
        <v>1</v>
      </c>
      <c r="EI143" s="1">
        <v>107</v>
      </c>
      <c r="EJ143" s="1">
        <f ca="1">IF(EH143/EI143=INT(EH143/EI143),1,0)</f>
        <v>0</v>
      </c>
      <c r="EK143" s="1">
        <f ca="1">IF(EJ143=0,EH143,EH143/EI143)</f>
        <v>1</v>
      </c>
      <c r="EL143" s="1">
        <v>109</v>
      </c>
      <c r="EM143" s="1">
        <f ca="1">IF(EK143/EL143=INT(EK143/EL143),1,0)</f>
        <v>0</v>
      </c>
      <c r="EN143" s="1">
        <f ca="1">IF(EM143=0,EK143,EK143/EL143)</f>
        <v>1</v>
      </c>
      <c r="EO143" s="1">
        <v>113</v>
      </c>
      <c r="EP143" s="1">
        <f ca="1">IF(EN143/EO143=INT(EN143/EO143),1,0)</f>
        <v>0</v>
      </c>
      <c r="EQ143" s="1">
        <f ca="1">IF(EP143=0,EN143,EN143/EO143)</f>
        <v>1</v>
      </c>
      <c r="ER143" s="1">
        <v>127</v>
      </c>
      <c r="ES143" s="1">
        <f ca="1">IF(EQ143/ER143=INT(EQ143/ER143),1,0)</f>
        <v>0</v>
      </c>
      <c r="ET143" s="1">
        <f ca="1">IF(ES143=0,EQ143,EQ143/ER143)</f>
        <v>1</v>
      </c>
      <c r="EU143" s="1">
        <v>131</v>
      </c>
      <c r="EV143" s="1">
        <f ca="1">IF(ET143/EU143=INT(ET143/EU143),1,0)</f>
        <v>0</v>
      </c>
      <c r="EW143" s="1">
        <f ca="1">IF(EV143=0,ET143,ET143/EU143)</f>
        <v>1</v>
      </c>
      <c r="EX143" s="1">
        <v>137</v>
      </c>
      <c r="EY143" s="1">
        <f ca="1">IF(EW143/EX143=INT(EW143/EX143),1,0)</f>
        <v>0</v>
      </c>
      <c r="EZ143" s="1">
        <f ca="1">IF(EY143=0,EW143,EW143/EX143)</f>
        <v>1</v>
      </c>
      <c r="FA143" s="1">
        <v>139</v>
      </c>
      <c r="FB143" s="1">
        <f ca="1">IF(EZ143/FA143=INT(EZ143/FA143),1,0)</f>
        <v>0</v>
      </c>
      <c r="FC143" s="1">
        <f ca="1">IF(FB143=0,EZ143,EZ143/FA143)</f>
        <v>1</v>
      </c>
      <c r="FD143" s="1">
        <v>149</v>
      </c>
      <c r="FE143" s="1">
        <f ca="1">IF(FC143/FD143=INT(FC143/FD143),1,0)</f>
        <v>0</v>
      </c>
      <c r="FF143" s="1">
        <f ca="1">IF(FE143=0,FC143,FC143/FD143)</f>
        <v>1</v>
      </c>
      <c r="FG143" s="1"/>
      <c r="FH143" s="1">
        <f ca="1">8*AF143+4*AI143+2*AL143+AO143</f>
        <v>0</v>
      </c>
      <c r="FI143" s="1">
        <f ca="1">4*AR143+2*AU143+AX143</f>
        <v>0</v>
      </c>
      <c r="FJ143" s="1">
        <f ca="1">2*BA143+BD143</f>
        <v>0</v>
      </c>
      <c r="FK143" s="1">
        <f ca="1">2*BG143+BJ143</f>
        <v>0</v>
      </c>
      <c r="FL143" s="1">
        <f ca="1">2*BM143+BP143</f>
        <v>0</v>
      </c>
      <c r="FM143" s="1">
        <f ca="1">2*BS143+BV143</f>
        <v>0</v>
      </c>
      <c r="FN143" s="1">
        <f ca="1">BY143</f>
        <v>0</v>
      </c>
      <c r="FO143" s="1">
        <f ca="1">CB143</f>
        <v>0</v>
      </c>
      <c r="FP143" s="1">
        <f ca="1">CE143</f>
        <v>0</v>
      </c>
      <c r="FQ143" s="1">
        <f ca="1">CH143</f>
        <v>0</v>
      </c>
      <c r="FR143" s="1">
        <f ca="1">CK143</f>
        <v>1</v>
      </c>
      <c r="FS143">
        <f ca="1">CN143</f>
        <v>0</v>
      </c>
      <c r="FT143">
        <f ca="1">CQ143</f>
        <v>0</v>
      </c>
      <c r="FU143">
        <f ca="1">CT143</f>
        <v>0</v>
      </c>
      <c r="FV143">
        <f ca="1">CW143</f>
        <v>0</v>
      </c>
      <c r="FW143">
        <f ca="1">CZ143</f>
        <v>0</v>
      </c>
      <c r="FX143">
        <f ca="1">DC143</f>
        <v>0</v>
      </c>
      <c r="FY143">
        <f ca="1">DF143</f>
        <v>0</v>
      </c>
      <c r="FZ143">
        <f ca="1">DI143</f>
        <v>0</v>
      </c>
      <c r="GA143">
        <f ca="1">DL143</f>
        <v>0</v>
      </c>
      <c r="GB143">
        <f ca="1">DO143</f>
        <v>0</v>
      </c>
      <c r="GC143">
        <f ca="1">DR143</f>
        <v>0</v>
      </c>
      <c r="GD143">
        <f ca="1">DU143</f>
        <v>0</v>
      </c>
      <c r="GE143">
        <f ca="1">DX143</f>
        <v>0</v>
      </c>
      <c r="GF143">
        <f ca="1">EA143</f>
        <v>0</v>
      </c>
      <c r="GG143">
        <f ca="1">ED143</f>
        <v>0</v>
      </c>
      <c r="GH143">
        <f ca="1">EG143</f>
        <v>0</v>
      </c>
      <c r="GI143">
        <f ca="1">EJ143</f>
        <v>0</v>
      </c>
      <c r="GJ143">
        <f ca="1">EM143</f>
        <v>0</v>
      </c>
      <c r="GK143">
        <f ca="1">EP143</f>
        <v>0</v>
      </c>
      <c r="GL143">
        <f ca="1">ES143</f>
        <v>0</v>
      </c>
      <c r="GM143">
        <f ca="1">EV143</f>
        <v>0</v>
      </c>
      <c r="GN143">
        <f ca="1">EY143</f>
        <v>0</v>
      </c>
      <c r="GO143">
        <f ca="1">FB143</f>
        <v>0</v>
      </c>
      <c r="GP143">
        <f ca="1">FE143</f>
        <v>0</v>
      </c>
      <c r="GQ143">
        <f ca="1">AD143</f>
        <v>31</v>
      </c>
      <c r="GR143">
        <f ca="1">GQ143/GQ146</f>
        <v>31</v>
      </c>
    </row>
    <row r="144" spans="2:221" ht="6" hidden="1" customHeight="1" x14ac:dyDescent="0.25">
      <c r="B144" s="80"/>
      <c r="C144" s="71"/>
      <c r="D144" s="71"/>
      <c r="E144" s="104"/>
      <c r="F144" s="122"/>
      <c r="G144" s="104"/>
      <c r="H144" s="71"/>
      <c r="I144" s="75"/>
      <c r="AB144">
        <f ca="1">AB143+INT(AC143/AC144)</f>
        <v>0</v>
      </c>
      <c r="AC144" s="1">
        <f ca="1">IF(Y139&gt;AC143,INT((RAND()*(Z139-Y139+1)+Y139)),INT((RAND()*(Z139-AC143)+AC143+1)))</f>
        <v>37</v>
      </c>
      <c r="AD144">
        <f ca="1">AC144</f>
        <v>37</v>
      </c>
      <c r="AE144">
        <v>256</v>
      </c>
      <c r="AF144" s="1">
        <f ca="1">IF(AD144/AE144=INT(AD144/AE144),1,0)</f>
        <v>0</v>
      </c>
      <c r="AG144" s="1">
        <f ca="1">IF(AF144=0,AD144,AD144/AE144)</f>
        <v>37</v>
      </c>
      <c r="AH144" s="1">
        <v>16</v>
      </c>
      <c r="AI144" s="1">
        <f ca="1">IF(AG144/AH144=INT(AG144/AH144),1,0)</f>
        <v>0</v>
      </c>
      <c r="AJ144" s="1">
        <f ca="1">IF(AI144=0,AG144,AG144/AH144)</f>
        <v>37</v>
      </c>
      <c r="AK144" s="1">
        <v>4</v>
      </c>
      <c r="AL144" s="1">
        <f ca="1">IF(AJ144/AK144=INT(AJ144/AK144),1,0)</f>
        <v>0</v>
      </c>
      <c r="AM144" s="1">
        <f ca="1">IF(AL144=0,AJ144,AJ144/AK144)</f>
        <v>37</v>
      </c>
      <c r="AN144" s="1">
        <v>2</v>
      </c>
      <c r="AO144" s="1">
        <f ca="1">IF(AM144/AN144=INT(AM144/AN144),1,0)</f>
        <v>0</v>
      </c>
      <c r="AP144" s="1">
        <f ca="1">IF(AO144=0,AM144,AM144/AN144)</f>
        <v>37</v>
      </c>
      <c r="AQ144" s="1">
        <v>81</v>
      </c>
      <c r="AR144" s="1">
        <f ca="1">IF(AP144/AQ144=INT(AP144/AQ144),1,0)</f>
        <v>0</v>
      </c>
      <c r="AS144" s="1">
        <f ca="1">IF(AR144=0,AP144,AP144/AQ144)</f>
        <v>37</v>
      </c>
      <c r="AT144" s="1">
        <v>9</v>
      </c>
      <c r="AU144" s="1">
        <f ca="1">IF(AS144/AT144=INT(AS144/AT144),1,0)</f>
        <v>0</v>
      </c>
      <c r="AV144" s="1">
        <f ca="1">IF(AU144=0,AS144,AS144/AT144)</f>
        <v>37</v>
      </c>
      <c r="AW144" s="1">
        <v>3</v>
      </c>
      <c r="AX144" s="1">
        <f ca="1">IF(AV144/AW144=INT(AV144/AW144),1,0)</f>
        <v>0</v>
      </c>
      <c r="AY144" s="1">
        <f ca="1">IF(AX144=0,AV144,AV144/AW144)</f>
        <v>37</v>
      </c>
      <c r="AZ144" s="1">
        <v>25</v>
      </c>
      <c r="BA144" s="1">
        <f ca="1">IF(AY144/AZ144=INT(AY144/AZ144),1,0)</f>
        <v>0</v>
      </c>
      <c r="BB144" s="1">
        <f ca="1">IF(BA144=0,AY144,AY144/AZ144)</f>
        <v>37</v>
      </c>
      <c r="BC144" s="1">
        <v>5</v>
      </c>
      <c r="BD144" s="1">
        <f ca="1">IF(BB144/BC144=INT(BB144/BC144),1,0)</f>
        <v>0</v>
      </c>
      <c r="BE144" s="1">
        <f ca="1">IF(BD144=0,BB144,BB144/BC144)</f>
        <v>37</v>
      </c>
      <c r="BF144" s="1">
        <v>49</v>
      </c>
      <c r="BG144" s="1">
        <f ca="1">IF(BE144/BF144=INT(BE144/BF144),1,0)</f>
        <v>0</v>
      </c>
      <c r="BH144" s="1">
        <f ca="1">IF(BG144=0,BE144,BE144/BF144)</f>
        <v>37</v>
      </c>
      <c r="BI144" s="1">
        <v>7</v>
      </c>
      <c r="BJ144" s="1">
        <f ca="1">IF(BH144/BI144=INT(BH144/BI144),1,0)</f>
        <v>0</v>
      </c>
      <c r="BK144" s="1">
        <f ca="1">IF(BJ144=0,BH144,BH144/BI144)</f>
        <v>37</v>
      </c>
      <c r="BL144" s="1">
        <v>121</v>
      </c>
      <c r="BM144" s="1">
        <f ca="1">IF(BK144/BL144=INT(BK144/BL144),1,0)</f>
        <v>0</v>
      </c>
      <c r="BN144" s="1">
        <f ca="1">IF(BM144=0,BK144,BK144/BL144)</f>
        <v>37</v>
      </c>
      <c r="BO144" s="1">
        <v>11</v>
      </c>
      <c r="BP144" s="1">
        <f ca="1">IF(BN144/BO144=INT(BN144/BO144),1,0)</f>
        <v>0</v>
      </c>
      <c r="BQ144" s="1">
        <f ca="1">IF(BP144=0,BN144,BN144/BO144)</f>
        <v>37</v>
      </c>
      <c r="BR144" s="1">
        <v>169</v>
      </c>
      <c r="BS144" s="1">
        <f ca="1">IF(BQ144/BR144=INT(BQ144/BR144),1,0)</f>
        <v>0</v>
      </c>
      <c r="BT144" s="1">
        <f ca="1">IF(BS144=0,BQ144,BQ144/BR144)</f>
        <v>37</v>
      </c>
      <c r="BU144" s="1">
        <v>13</v>
      </c>
      <c r="BV144" s="1">
        <f ca="1">IF(BT144/BU144=INT(BT144/BU144),1,0)</f>
        <v>0</v>
      </c>
      <c r="BW144" s="1">
        <f ca="1">IF(BV144=0,BT144,BT144/BU144)</f>
        <v>37</v>
      </c>
      <c r="BX144" s="1">
        <v>17</v>
      </c>
      <c r="BY144" s="1">
        <f ca="1">IF(BW144/BX144=INT(BW144/BX144),1,0)</f>
        <v>0</v>
      </c>
      <c r="BZ144" s="1">
        <f ca="1">IF(BY144=0,BW144,BW144/BX144)</f>
        <v>37</v>
      </c>
      <c r="CA144" s="1">
        <v>19</v>
      </c>
      <c r="CB144" s="1">
        <f ca="1">IF(BZ144/CA144=INT(BZ144/CA144),1,0)</f>
        <v>0</v>
      </c>
      <c r="CC144" s="1">
        <f ca="1">IF(CB144=0,BZ144,BZ144/CA144)</f>
        <v>37</v>
      </c>
      <c r="CD144" s="1">
        <v>23</v>
      </c>
      <c r="CE144" s="1">
        <f ca="1">IF(CC144/CD144=INT(CC144/CD144),1,0)</f>
        <v>0</v>
      </c>
      <c r="CF144" s="1">
        <f ca="1">IF(CE144=0,CC144,CC144/CD144)</f>
        <v>37</v>
      </c>
      <c r="CG144" s="1">
        <v>29</v>
      </c>
      <c r="CH144" s="1">
        <f ca="1">IF(CF144/CG144=INT(CF144/CG144),1,0)</f>
        <v>0</v>
      </c>
      <c r="CI144" s="1">
        <f ca="1">IF(CH144=0,CF144,CF144/CG144)</f>
        <v>37</v>
      </c>
      <c r="CJ144" s="1">
        <v>31</v>
      </c>
      <c r="CK144" s="1">
        <f ca="1">IF(CI144/CJ144=INT(CI144/CJ144),1,0)</f>
        <v>0</v>
      </c>
      <c r="CL144" s="1">
        <f ca="1">IF(CK144=0,CI144,CI144/CJ144)</f>
        <v>37</v>
      </c>
      <c r="CM144" s="1">
        <v>37</v>
      </c>
      <c r="CN144" s="1">
        <f ca="1">IF(CL144/CM144=INT(CL144/CM144),1,0)</f>
        <v>1</v>
      </c>
      <c r="CO144" s="1">
        <f ca="1">IF(CN144=0,CL144,CL144/CM144)</f>
        <v>1</v>
      </c>
      <c r="CP144" s="1">
        <v>41</v>
      </c>
      <c r="CQ144" s="1">
        <f ca="1">IF(CO144/CP144=INT(CO144/CP144),1,0)</f>
        <v>0</v>
      </c>
      <c r="CR144" s="1">
        <f ca="1">IF(CQ144=0,CO144,CO144/CP144)</f>
        <v>1</v>
      </c>
      <c r="CS144" s="1">
        <v>43</v>
      </c>
      <c r="CT144" s="1">
        <f ca="1">IF(CR144/CS144=INT(CR144/CS144),1,0)</f>
        <v>0</v>
      </c>
      <c r="CU144" s="1">
        <f ca="1">IF(CT144=0,CR144,CR144/CS144)</f>
        <v>1</v>
      </c>
      <c r="CV144" s="1">
        <v>47</v>
      </c>
      <c r="CW144" s="1">
        <f ca="1">IF(CU144/CV144=INT(CU144/CV144),1,0)</f>
        <v>0</v>
      </c>
      <c r="CX144" s="1">
        <f ca="1">IF(CW144=0,CU144,CU144/CV144)</f>
        <v>1</v>
      </c>
      <c r="CY144" s="1">
        <v>53</v>
      </c>
      <c r="CZ144" s="1">
        <f ca="1">IF(CX144/CY144=INT(CX144/CY144),1,0)</f>
        <v>0</v>
      </c>
      <c r="DA144" s="1">
        <f ca="1">IF(CZ144=0,CX144,CX144/CY144)</f>
        <v>1</v>
      </c>
      <c r="DB144" s="1">
        <v>59</v>
      </c>
      <c r="DC144" s="1">
        <f ca="1">IF(DA144/DB144=INT(DA144/DB144),1,0)</f>
        <v>0</v>
      </c>
      <c r="DD144" s="1">
        <f ca="1">IF(DC144=0,DA144,DA144/DB144)</f>
        <v>1</v>
      </c>
      <c r="DE144" s="1">
        <v>61</v>
      </c>
      <c r="DF144" s="1">
        <f ca="1">IF(DD144/DE144=INT(DD144/DE144),1,0)</f>
        <v>0</v>
      </c>
      <c r="DG144" s="1">
        <f ca="1">IF(DF144=0,DD144,DD144/DE144)</f>
        <v>1</v>
      </c>
      <c r="DH144" s="1">
        <v>67</v>
      </c>
      <c r="DI144" s="1">
        <f ca="1">IF(DG144/DH144=INT(DG144/DH144),1,0)</f>
        <v>0</v>
      </c>
      <c r="DJ144" s="1">
        <f ca="1">IF(DI144=0,DG144,DG144/DH144)</f>
        <v>1</v>
      </c>
      <c r="DK144" s="1">
        <v>71</v>
      </c>
      <c r="DL144" s="1">
        <f ca="1">IF(DJ144/DK144=INT(DJ144/DK144),1,0)</f>
        <v>0</v>
      </c>
      <c r="DM144" s="1">
        <f ca="1">IF(DL144=0,DJ144,DJ144/DK144)</f>
        <v>1</v>
      </c>
      <c r="DN144" s="1">
        <v>73</v>
      </c>
      <c r="DO144" s="1">
        <f ca="1">IF(DM144/DN144=INT(DM144/DN144),1,0)</f>
        <v>0</v>
      </c>
      <c r="DP144" s="1">
        <f ca="1">IF(DO144=0,DM144,DM144/DN144)</f>
        <v>1</v>
      </c>
      <c r="DQ144" s="1">
        <v>79</v>
      </c>
      <c r="DR144" s="1">
        <f ca="1">IF(DP144/DQ144=INT(DP144/DQ144),1,0)</f>
        <v>0</v>
      </c>
      <c r="DS144" s="1">
        <f ca="1">IF(DR144=0,DP144,DP144/DQ144)</f>
        <v>1</v>
      </c>
      <c r="DT144" s="1">
        <v>83</v>
      </c>
      <c r="DU144" s="1">
        <f ca="1">IF(DS144/DT144=INT(DS144/DT144),1,0)</f>
        <v>0</v>
      </c>
      <c r="DV144" s="1">
        <f ca="1">IF(DU144=0,DS144,DS144/DT144)</f>
        <v>1</v>
      </c>
      <c r="DW144" s="1">
        <v>89</v>
      </c>
      <c r="DX144" s="1">
        <f ca="1">IF(DV144/DW144=INT(DV144/DW144),1,0)</f>
        <v>0</v>
      </c>
      <c r="DY144" s="1">
        <f ca="1">IF(DX144=0,DV144,DV144/DW144)</f>
        <v>1</v>
      </c>
      <c r="DZ144" s="1">
        <v>97</v>
      </c>
      <c r="EA144" s="1">
        <f ca="1">IF(DY144/DZ144=INT(DY144/DZ144),1,0)</f>
        <v>0</v>
      </c>
      <c r="EB144" s="1">
        <f ca="1">IF(EA144=0,DY144,DY144/DZ144)</f>
        <v>1</v>
      </c>
      <c r="EC144" s="1">
        <v>101</v>
      </c>
      <c r="ED144" s="1">
        <f ca="1">IF(EB144/EC144=INT(EB144/EC144),1,0)</f>
        <v>0</v>
      </c>
      <c r="EE144" s="1">
        <f ca="1">IF(ED144=0,EB144,EB144/EC144)</f>
        <v>1</v>
      </c>
      <c r="EF144" s="1">
        <v>103</v>
      </c>
      <c r="EG144" s="1">
        <f ca="1">IF(EE144/EF144=INT(EE144/EF144),1,0)</f>
        <v>0</v>
      </c>
      <c r="EH144" s="1">
        <f ca="1">IF(EG144=0,EE144,EE144/EF144)</f>
        <v>1</v>
      </c>
      <c r="EI144" s="1">
        <v>107</v>
      </c>
      <c r="EJ144" s="1">
        <f ca="1">IF(EH144/EI144=INT(EH144/EI144),1,0)</f>
        <v>0</v>
      </c>
      <c r="EK144" s="1">
        <f ca="1">IF(EJ144=0,EH144,EH144/EI144)</f>
        <v>1</v>
      </c>
      <c r="EL144" s="1">
        <v>109</v>
      </c>
      <c r="EM144" s="1">
        <f ca="1">IF(EK144/EL144=INT(EK144/EL144),1,0)</f>
        <v>0</v>
      </c>
      <c r="EN144" s="1">
        <f ca="1">IF(EM144=0,EK144,EK144/EL144)</f>
        <v>1</v>
      </c>
      <c r="EO144" s="1">
        <v>113</v>
      </c>
      <c r="EP144" s="1">
        <f ca="1">IF(EN144/EO144=INT(EN144/EO144),1,0)</f>
        <v>0</v>
      </c>
      <c r="EQ144" s="1">
        <f ca="1">IF(EP144=0,EN144,EN144/EO144)</f>
        <v>1</v>
      </c>
      <c r="ER144" s="1">
        <v>127</v>
      </c>
      <c r="ES144" s="1">
        <f ca="1">IF(EQ144/ER144=INT(EQ144/ER144),1,0)</f>
        <v>0</v>
      </c>
      <c r="ET144" s="1">
        <f ca="1">IF(ES144=0,EQ144,EQ144/ER144)</f>
        <v>1</v>
      </c>
      <c r="EU144" s="1">
        <v>131</v>
      </c>
      <c r="EV144" s="1">
        <f ca="1">IF(ET144/EU144=INT(ET144/EU144),1,0)</f>
        <v>0</v>
      </c>
      <c r="EW144" s="1">
        <f ca="1">IF(EV144=0,ET144,ET144/EU144)</f>
        <v>1</v>
      </c>
      <c r="EX144" s="1">
        <v>137</v>
      </c>
      <c r="EY144" s="1">
        <f ca="1">IF(EW144/EX144=INT(EW144/EX144),1,0)</f>
        <v>0</v>
      </c>
      <c r="EZ144" s="1">
        <f ca="1">IF(EY144=0,EW144,EW144/EX144)</f>
        <v>1</v>
      </c>
      <c r="FA144" s="1">
        <v>139</v>
      </c>
      <c r="FB144" s="1">
        <f ca="1">IF(EZ144/FA144=INT(EZ144/FA144),1,0)</f>
        <v>0</v>
      </c>
      <c r="FC144" s="1">
        <f ca="1">IF(FB144=0,EZ144,EZ144/FA144)</f>
        <v>1</v>
      </c>
      <c r="FD144" s="1">
        <v>149</v>
      </c>
      <c r="FE144" s="1">
        <f ca="1">IF(FC144/FD144=INT(FC144/FD144),1,0)</f>
        <v>0</v>
      </c>
      <c r="FF144" s="1">
        <f ca="1">IF(FE144=0,FC144,FC144/FD144)</f>
        <v>1</v>
      </c>
      <c r="FG144" s="1"/>
      <c r="FH144" s="1">
        <f ca="1">8*AF144+4*AI144+2*AL144+AO144</f>
        <v>0</v>
      </c>
      <c r="FI144" s="1">
        <f ca="1">4*AR144+2*AU144+AX144</f>
        <v>0</v>
      </c>
      <c r="FJ144" s="1">
        <f ca="1">2*BA144+BD144</f>
        <v>0</v>
      </c>
      <c r="FK144" s="1">
        <f ca="1">2*BG144+BJ144</f>
        <v>0</v>
      </c>
      <c r="FL144" s="1">
        <f ca="1">2*BM144+BP144</f>
        <v>0</v>
      </c>
      <c r="FM144" s="1">
        <f ca="1">2*BS144+BV144</f>
        <v>0</v>
      </c>
      <c r="FN144" s="1">
        <f ca="1">BY144</f>
        <v>0</v>
      </c>
      <c r="FO144" s="1">
        <f ca="1">CB144</f>
        <v>0</v>
      </c>
      <c r="FP144" s="1">
        <f ca="1">CE144</f>
        <v>0</v>
      </c>
      <c r="FQ144" s="1">
        <f ca="1">CH144</f>
        <v>0</v>
      </c>
      <c r="FR144" s="1">
        <f ca="1">CK144</f>
        <v>0</v>
      </c>
      <c r="FS144">
        <f ca="1">CN144</f>
        <v>1</v>
      </c>
      <c r="FT144">
        <f ca="1">CQ144</f>
        <v>0</v>
      </c>
      <c r="FU144">
        <f ca="1">CT144</f>
        <v>0</v>
      </c>
      <c r="FV144">
        <f ca="1">CW144</f>
        <v>0</v>
      </c>
      <c r="FW144">
        <f ca="1">CZ144</f>
        <v>0</v>
      </c>
      <c r="FX144">
        <f ca="1">DC144</f>
        <v>0</v>
      </c>
      <c r="FY144">
        <f ca="1">DF144</f>
        <v>0</v>
      </c>
      <c r="FZ144">
        <f ca="1">DI144</f>
        <v>0</v>
      </c>
      <c r="GA144">
        <f ca="1">DL144</f>
        <v>0</v>
      </c>
      <c r="GB144">
        <f ca="1">DO144</f>
        <v>0</v>
      </c>
      <c r="GC144">
        <f ca="1">DR144</f>
        <v>0</v>
      </c>
      <c r="GD144">
        <f ca="1">DU144</f>
        <v>0</v>
      </c>
      <c r="GE144">
        <f ca="1">DX144</f>
        <v>0</v>
      </c>
      <c r="GF144">
        <f ca="1">EA144</f>
        <v>0</v>
      </c>
      <c r="GG144">
        <f ca="1">ED144</f>
        <v>0</v>
      </c>
      <c r="GH144">
        <f ca="1">EG144</f>
        <v>0</v>
      </c>
      <c r="GI144">
        <f ca="1">EJ144</f>
        <v>0</v>
      </c>
      <c r="GJ144">
        <f ca="1">EM144</f>
        <v>0</v>
      </c>
      <c r="GK144">
        <f ca="1">EP144</f>
        <v>0</v>
      </c>
      <c r="GL144">
        <f ca="1">ES144</f>
        <v>0</v>
      </c>
      <c r="GM144">
        <f ca="1">EV144</f>
        <v>0</v>
      </c>
      <c r="GN144">
        <f ca="1">EY144</f>
        <v>0</v>
      </c>
      <c r="GO144">
        <f ca="1">FB144</f>
        <v>0</v>
      </c>
      <c r="GP144">
        <f ca="1">FE144</f>
        <v>0</v>
      </c>
      <c r="GQ144">
        <f ca="1">AD144</f>
        <v>37</v>
      </c>
      <c r="GR144">
        <f ca="1">GQ144/GQ146</f>
        <v>37</v>
      </c>
    </row>
    <row r="145" spans="2:221" ht="6" hidden="1" customHeight="1" x14ac:dyDescent="0.25">
      <c r="B145" s="80"/>
      <c r="C145" s="71"/>
      <c r="D145" s="71"/>
      <c r="E145" s="104"/>
      <c r="F145" s="122"/>
      <c r="G145" s="104"/>
      <c r="H145" s="71"/>
      <c r="I145" s="75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>
        <f t="shared" ref="FH145:GP145" ca="1" si="382">IF(FH143&lt;FH144,FH143,FH144)</f>
        <v>0</v>
      </c>
      <c r="FI145" s="1">
        <f t="shared" ca="1" si="382"/>
        <v>0</v>
      </c>
      <c r="FJ145" s="1">
        <f t="shared" ca="1" si="382"/>
        <v>0</v>
      </c>
      <c r="FK145" s="1">
        <f t="shared" ca="1" si="382"/>
        <v>0</v>
      </c>
      <c r="FL145" s="1">
        <f t="shared" ca="1" si="382"/>
        <v>0</v>
      </c>
      <c r="FM145" s="1">
        <f t="shared" ca="1" si="382"/>
        <v>0</v>
      </c>
      <c r="FN145" s="1">
        <f t="shared" ca="1" si="382"/>
        <v>0</v>
      </c>
      <c r="FO145" s="1">
        <f t="shared" ca="1" si="382"/>
        <v>0</v>
      </c>
      <c r="FP145" s="1">
        <f t="shared" ca="1" si="382"/>
        <v>0</v>
      </c>
      <c r="FQ145" s="1">
        <f t="shared" ca="1" si="382"/>
        <v>0</v>
      </c>
      <c r="FR145" s="1">
        <f t="shared" ca="1" si="382"/>
        <v>0</v>
      </c>
      <c r="FS145" s="1">
        <f t="shared" ca="1" si="382"/>
        <v>0</v>
      </c>
      <c r="FT145" s="1">
        <f t="shared" ca="1" si="382"/>
        <v>0</v>
      </c>
      <c r="FU145" s="1">
        <f t="shared" ca="1" si="382"/>
        <v>0</v>
      </c>
      <c r="FV145" s="1">
        <f t="shared" ca="1" si="382"/>
        <v>0</v>
      </c>
      <c r="FW145" s="1">
        <f t="shared" ca="1" si="382"/>
        <v>0</v>
      </c>
      <c r="FX145" s="1">
        <f t="shared" ca="1" si="382"/>
        <v>0</v>
      </c>
      <c r="FY145" s="1">
        <f t="shared" ca="1" si="382"/>
        <v>0</v>
      </c>
      <c r="FZ145" s="1">
        <f t="shared" ca="1" si="382"/>
        <v>0</v>
      </c>
      <c r="GA145" s="1">
        <f t="shared" ca="1" si="382"/>
        <v>0</v>
      </c>
      <c r="GB145" s="1">
        <f t="shared" ca="1" si="382"/>
        <v>0</v>
      </c>
      <c r="GC145" s="1">
        <f t="shared" ca="1" si="382"/>
        <v>0</v>
      </c>
      <c r="GD145" s="1">
        <f t="shared" ca="1" si="382"/>
        <v>0</v>
      </c>
      <c r="GE145" s="1">
        <f t="shared" ca="1" si="382"/>
        <v>0</v>
      </c>
      <c r="GF145" s="1">
        <f t="shared" ca="1" si="382"/>
        <v>0</v>
      </c>
      <c r="GG145" s="1">
        <f t="shared" ca="1" si="382"/>
        <v>0</v>
      </c>
      <c r="GH145" s="1">
        <f t="shared" ca="1" si="382"/>
        <v>0</v>
      </c>
      <c r="GI145" s="1">
        <f t="shared" ca="1" si="382"/>
        <v>0</v>
      </c>
      <c r="GJ145" s="1">
        <f t="shared" ca="1" si="382"/>
        <v>0</v>
      </c>
      <c r="GK145" s="1">
        <f t="shared" ca="1" si="382"/>
        <v>0</v>
      </c>
      <c r="GL145" s="1">
        <f t="shared" ca="1" si="382"/>
        <v>0</v>
      </c>
      <c r="GM145" s="1">
        <f t="shared" ca="1" si="382"/>
        <v>0</v>
      </c>
      <c r="GN145" s="1">
        <f t="shared" ca="1" si="382"/>
        <v>0</v>
      </c>
      <c r="GO145" s="1">
        <f t="shared" ca="1" si="382"/>
        <v>0</v>
      </c>
      <c r="GP145" s="1">
        <f t="shared" ca="1" si="382"/>
        <v>0</v>
      </c>
    </row>
    <row r="146" spans="2:221" ht="6" hidden="1" customHeight="1" x14ac:dyDescent="0.25">
      <c r="B146" s="80"/>
      <c r="C146" s="71"/>
      <c r="D146" s="71"/>
      <c r="E146" s="104"/>
      <c r="F146" s="122"/>
      <c r="G146" s="104"/>
      <c r="H146" s="71"/>
      <c r="I146" s="75"/>
      <c r="AC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>
        <f ca="1">FH$3^FH145</f>
        <v>1</v>
      </c>
      <c r="FI146">
        <f t="shared" ref="FI146:GP146" ca="1" si="383">FI$3^FI145*FH146</f>
        <v>1</v>
      </c>
      <c r="FJ146">
        <f t="shared" ca="1" si="383"/>
        <v>1</v>
      </c>
      <c r="FK146">
        <f t="shared" ca="1" si="383"/>
        <v>1</v>
      </c>
      <c r="FL146">
        <f t="shared" ca="1" si="383"/>
        <v>1</v>
      </c>
      <c r="FM146">
        <f t="shared" ca="1" si="383"/>
        <v>1</v>
      </c>
      <c r="FN146">
        <f t="shared" ca="1" si="383"/>
        <v>1</v>
      </c>
      <c r="FO146">
        <f t="shared" ca="1" si="383"/>
        <v>1</v>
      </c>
      <c r="FP146">
        <f t="shared" ca="1" si="383"/>
        <v>1</v>
      </c>
      <c r="FQ146">
        <f t="shared" ca="1" si="383"/>
        <v>1</v>
      </c>
      <c r="FR146">
        <f t="shared" ca="1" si="383"/>
        <v>1</v>
      </c>
      <c r="FS146">
        <f t="shared" ca="1" si="383"/>
        <v>1</v>
      </c>
      <c r="FT146">
        <f t="shared" ca="1" si="383"/>
        <v>1</v>
      </c>
      <c r="FU146">
        <f t="shared" ca="1" si="383"/>
        <v>1</v>
      </c>
      <c r="FV146">
        <f t="shared" ca="1" si="383"/>
        <v>1</v>
      </c>
      <c r="FW146">
        <f t="shared" ca="1" si="383"/>
        <v>1</v>
      </c>
      <c r="FX146">
        <f t="shared" ca="1" si="383"/>
        <v>1</v>
      </c>
      <c r="FY146">
        <f t="shared" ca="1" si="383"/>
        <v>1</v>
      </c>
      <c r="FZ146">
        <f t="shared" ca="1" si="383"/>
        <v>1</v>
      </c>
      <c r="GA146">
        <f t="shared" ca="1" si="383"/>
        <v>1</v>
      </c>
      <c r="GB146">
        <f t="shared" ca="1" si="383"/>
        <v>1</v>
      </c>
      <c r="GC146">
        <f t="shared" ca="1" si="383"/>
        <v>1</v>
      </c>
      <c r="GD146">
        <f t="shared" ca="1" si="383"/>
        <v>1</v>
      </c>
      <c r="GE146">
        <f t="shared" ca="1" si="383"/>
        <v>1</v>
      </c>
      <c r="GF146">
        <f t="shared" ca="1" si="383"/>
        <v>1</v>
      </c>
      <c r="GG146">
        <f t="shared" ca="1" si="383"/>
        <v>1</v>
      </c>
      <c r="GH146">
        <f t="shared" ca="1" si="383"/>
        <v>1</v>
      </c>
      <c r="GI146">
        <f t="shared" ca="1" si="383"/>
        <v>1</v>
      </c>
      <c r="GJ146">
        <f t="shared" ca="1" si="383"/>
        <v>1</v>
      </c>
      <c r="GK146">
        <f t="shared" ca="1" si="383"/>
        <v>1</v>
      </c>
      <c r="GL146">
        <f t="shared" ca="1" si="383"/>
        <v>1</v>
      </c>
      <c r="GM146">
        <f t="shared" ca="1" si="383"/>
        <v>1</v>
      </c>
      <c r="GN146">
        <f t="shared" ca="1" si="383"/>
        <v>1</v>
      </c>
      <c r="GO146">
        <f t="shared" ca="1" si="383"/>
        <v>1</v>
      </c>
      <c r="GP146">
        <f t="shared" ca="1" si="383"/>
        <v>1</v>
      </c>
      <c r="GQ146">
        <f ca="1">GP146</f>
        <v>1</v>
      </c>
    </row>
    <row r="147" spans="2:221" ht="6" hidden="1" customHeight="1" x14ac:dyDescent="0.25">
      <c r="B147" s="80"/>
      <c r="C147" s="71"/>
      <c r="D147" s="71"/>
      <c r="E147" s="104"/>
      <c r="F147" s="122"/>
      <c r="G147" s="104"/>
      <c r="H147" s="71"/>
      <c r="I147" s="75"/>
      <c r="AA147" t="s">
        <v>29</v>
      </c>
      <c r="AB147" s="1">
        <f ca="1">GU141</f>
        <v>4</v>
      </c>
      <c r="AC147" s="1">
        <f ca="1">GU139</f>
        <v>902</v>
      </c>
      <c r="AD147">
        <f ca="1">AC147-AC148*(AB148-AB147)</f>
        <v>902</v>
      </c>
      <c r="AE147">
        <v>256</v>
      </c>
      <c r="AF147" s="1">
        <f ca="1">IF(AD147/AE147=INT(AD147/AE147),1,0)</f>
        <v>0</v>
      </c>
      <c r="AG147" s="1">
        <f ca="1">IF(AF147=0,AD147,AD147/AE147)</f>
        <v>902</v>
      </c>
      <c r="AH147" s="1">
        <v>16</v>
      </c>
      <c r="AI147" s="1">
        <f ca="1">IF(AG147/AH147=INT(AG147/AH147),1,0)</f>
        <v>0</v>
      </c>
      <c r="AJ147" s="1">
        <f ca="1">IF(AI147=0,AG147,AG147/AH147)</f>
        <v>902</v>
      </c>
      <c r="AK147" s="1">
        <v>4</v>
      </c>
      <c r="AL147" s="1">
        <f ca="1">IF(AJ147/AK147=INT(AJ147/AK147),1,0)</f>
        <v>0</v>
      </c>
      <c r="AM147" s="1">
        <f ca="1">IF(AL147=0,AJ147,AJ147/AK147)</f>
        <v>902</v>
      </c>
      <c r="AN147" s="1">
        <v>2</v>
      </c>
      <c r="AO147" s="1">
        <f ca="1">IF(AM147/AN147=INT(AM147/AN147),1,0)</f>
        <v>1</v>
      </c>
      <c r="AP147" s="1">
        <f ca="1">IF(AO147=0,AM147,AM147/AN147)</f>
        <v>451</v>
      </c>
      <c r="AQ147" s="1">
        <v>81</v>
      </c>
      <c r="AR147" s="1">
        <f ca="1">IF(AP147/AQ147=INT(AP147/AQ147),1,0)</f>
        <v>0</v>
      </c>
      <c r="AS147" s="1">
        <f ca="1">IF(AR147=0,AP147,AP147/AQ147)</f>
        <v>451</v>
      </c>
      <c r="AT147" s="1">
        <v>9</v>
      </c>
      <c r="AU147" s="1">
        <f ca="1">IF(AS147/AT147=INT(AS147/AT147),1,0)</f>
        <v>0</v>
      </c>
      <c r="AV147" s="1">
        <f ca="1">IF(AU147=0,AS147,AS147/AT147)</f>
        <v>451</v>
      </c>
      <c r="AW147" s="1">
        <v>3</v>
      </c>
      <c r="AX147" s="1">
        <f ca="1">IF(AV147/AW147=INT(AV147/AW147),1,0)</f>
        <v>0</v>
      </c>
      <c r="AY147" s="1">
        <f ca="1">IF(AX147=0,AV147,AV147/AW147)</f>
        <v>451</v>
      </c>
      <c r="AZ147" s="1">
        <v>25</v>
      </c>
      <c r="BA147" s="1">
        <f ca="1">IF(AY147/AZ147=INT(AY147/AZ147),1,0)</f>
        <v>0</v>
      </c>
      <c r="BB147" s="1">
        <f ca="1">IF(BA147=0,AY147,AY147/AZ147)</f>
        <v>451</v>
      </c>
      <c r="BC147" s="1">
        <v>5</v>
      </c>
      <c r="BD147" s="1">
        <f ca="1">IF(BB147/BC147=INT(BB147/BC147),1,0)</f>
        <v>0</v>
      </c>
      <c r="BE147" s="1">
        <f ca="1">IF(BD147=0,BB147,BB147/BC147)</f>
        <v>451</v>
      </c>
      <c r="BF147" s="1">
        <v>49</v>
      </c>
      <c r="BG147" s="1">
        <f ca="1">IF(BE147/BF147=INT(BE147/BF147),1,0)</f>
        <v>0</v>
      </c>
      <c r="BH147" s="1">
        <f ca="1">IF(BG147=0,BE147,BE147/BF147)</f>
        <v>451</v>
      </c>
      <c r="BI147" s="1">
        <v>7</v>
      </c>
      <c r="BJ147" s="1">
        <f ca="1">IF(BH147/BI147=INT(BH147/BI147),1,0)</f>
        <v>0</v>
      </c>
      <c r="BK147" s="1">
        <f ca="1">IF(BJ147=0,BH147,BH147/BI147)</f>
        <v>451</v>
      </c>
      <c r="BL147" s="1">
        <v>121</v>
      </c>
      <c r="BM147" s="1">
        <f ca="1">IF(BK147/BL147=INT(BK147/BL147),1,0)</f>
        <v>0</v>
      </c>
      <c r="BN147" s="1">
        <f ca="1">IF(BM147=0,BK147,BK147/BL147)</f>
        <v>451</v>
      </c>
      <c r="BO147" s="1">
        <v>11</v>
      </c>
      <c r="BP147" s="1">
        <f ca="1">IF(BN147/BO147=INT(BN147/BO147),1,0)</f>
        <v>1</v>
      </c>
      <c r="BQ147" s="1">
        <f ca="1">IF(BP147=0,BN147,BN147/BO147)</f>
        <v>41</v>
      </c>
      <c r="BR147" s="1">
        <v>169</v>
      </c>
      <c r="BS147" s="1">
        <f ca="1">IF(BQ147/BR147=INT(BQ147/BR147),1,0)</f>
        <v>0</v>
      </c>
      <c r="BT147" s="1">
        <f ca="1">IF(BS147=0,BQ147,BQ147/BR147)</f>
        <v>41</v>
      </c>
      <c r="BU147" s="1">
        <v>13</v>
      </c>
      <c r="BV147" s="1">
        <f ca="1">IF(BT147/BU147=INT(BT147/BU147),1,0)</f>
        <v>0</v>
      </c>
      <c r="BW147" s="1">
        <f ca="1">IF(BV147=0,BT147,BT147/BU147)</f>
        <v>41</v>
      </c>
      <c r="BX147" s="1">
        <v>17</v>
      </c>
      <c r="BY147" s="1">
        <f ca="1">IF(BW147/BX147=INT(BW147/BX147),1,0)</f>
        <v>0</v>
      </c>
      <c r="BZ147" s="1">
        <f ca="1">IF(BY147=0,BW147,BW147/BX147)</f>
        <v>41</v>
      </c>
      <c r="CA147" s="1">
        <v>19</v>
      </c>
      <c r="CB147" s="1">
        <f ca="1">IF(BZ147/CA147=INT(BZ147/CA147),1,0)</f>
        <v>0</v>
      </c>
      <c r="CC147" s="1">
        <f ca="1">IF(CB147=0,BZ147,BZ147/CA147)</f>
        <v>41</v>
      </c>
      <c r="CD147" s="1">
        <v>23</v>
      </c>
      <c r="CE147" s="1">
        <f ca="1">IF(CC147/CD147=INT(CC147/CD147),1,0)</f>
        <v>0</v>
      </c>
      <c r="CF147" s="1">
        <f ca="1">IF(CE147=0,CC147,CC147/CD147)</f>
        <v>41</v>
      </c>
      <c r="CG147" s="1">
        <v>29</v>
      </c>
      <c r="CH147" s="1">
        <f ca="1">IF(CF147/CG147=INT(CF147/CG147),1,0)</f>
        <v>0</v>
      </c>
      <c r="CI147" s="1">
        <f ca="1">IF(CH147=0,CF147,CF147/CG147)</f>
        <v>41</v>
      </c>
      <c r="CJ147" s="1">
        <v>31</v>
      </c>
      <c r="CK147" s="1">
        <f ca="1">IF(CI147/CJ147=INT(CI147/CJ147),1,0)</f>
        <v>0</v>
      </c>
      <c r="CL147" s="1">
        <f ca="1">IF(CK147=0,CI147,CI147/CJ147)</f>
        <v>41</v>
      </c>
      <c r="CM147" s="1">
        <v>37</v>
      </c>
      <c r="CN147" s="1">
        <f ca="1">IF(CL147/CM147=INT(CL147/CM147),1,0)</f>
        <v>0</v>
      </c>
      <c r="CO147" s="1">
        <f ca="1">IF(CN147=0,CL147,CL147/CM147)</f>
        <v>41</v>
      </c>
      <c r="CP147" s="1">
        <v>41</v>
      </c>
      <c r="CQ147" s="1">
        <f ca="1">IF(CO147/CP147=INT(CO147/CP147),1,0)</f>
        <v>1</v>
      </c>
      <c r="CR147" s="1">
        <f ca="1">IF(CQ147=0,CO147,CO147/CP147)</f>
        <v>1</v>
      </c>
      <c r="CS147" s="1">
        <v>43</v>
      </c>
      <c r="CT147" s="1">
        <f ca="1">IF(CR147/CS147=INT(CR147/CS147),1,0)</f>
        <v>0</v>
      </c>
      <c r="CU147" s="1">
        <f ca="1">IF(CT147=0,CR147,CR147/CS147)</f>
        <v>1</v>
      </c>
      <c r="CV147" s="1">
        <v>47</v>
      </c>
      <c r="CW147" s="1">
        <f ca="1">IF(CU147/CV147=INT(CU147/CV147),1,0)</f>
        <v>0</v>
      </c>
      <c r="CX147" s="1">
        <f ca="1">IF(CW147=0,CU147,CU147/CV147)</f>
        <v>1</v>
      </c>
      <c r="CY147" s="1">
        <v>53</v>
      </c>
      <c r="CZ147" s="1">
        <f ca="1">IF(CX147/CY147=INT(CX147/CY147),1,0)</f>
        <v>0</v>
      </c>
      <c r="DA147" s="1">
        <f ca="1">IF(CZ147=0,CX147,CX147/CY147)</f>
        <v>1</v>
      </c>
      <c r="DB147" s="1">
        <v>59</v>
      </c>
      <c r="DC147" s="1">
        <f ca="1">IF(DA147/DB147=INT(DA147/DB147),1,0)</f>
        <v>0</v>
      </c>
      <c r="DD147" s="1">
        <f ca="1">IF(DC147=0,DA147,DA147/DB147)</f>
        <v>1</v>
      </c>
      <c r="DE147" s="1">
        <v>61</v>
      </c>
      <c r="DF147" s="1">
        <f ca="1">IF(DD147/DE147=INT(DD147/DE147),1,0)</f>
        <v>0</v>
      </c>
      <c r="DG147" s="1">
        <f ca="1">IF(DF147=0,DD147,DD147/DE147)</f>
        <v>1</v>
      </c>
      <c r="DH147" s="1">
        <v>67</v>
      </c>
      <c r="DI147" s="1">
        <f ca="1">IF(DG147/DH147=INT(DG147/DH147),1,0)</f>
        <v>0</v>
      </c>
      <c r="DJ147" s="1">
        <f ca="1">IF(DI147=0,DG147,DG147/DH147)</f>
        <v>1</v>
      </c>
      <c r="DK147" s="1">
        <v>71</v>
      </c>
      <c r="DL147" s="1">
        <f ca="1">IF(DJ147/DK147=INT(DJ147/DK147),1,0)</f>
        <v>0</v>
      </c>
      <c r="DM147" s="1">
        <f ca="1">IF(DL147=0,DJ147,DJ147/DK147)</f>
        <v>1</v>
      </c>
      <c r="DN147" s="1">
        <v>73</v>
      </c>
      <c r="DO147" s="1">
        <f ca="1">IF(DM147/DN147=INT(DM147/DN147),1,0)</f>
        <v>0</v>
      </c>
      <c r="DP147" s="1">
        <f ca="1">IF(DO147=0,DM147,DM147/DN147)</f>
        <v>1</v>
      </c>
      <c r="DQ147" s="1">
        <v>79</v>
      </c>
      <c r="DR147" s="1">
        <f ca="1">IF(DP147/DQ147=INT(DP147/DQ147),1,0)</f>
        <v>0</v>
      </c>
      <c r="DS147" s="1">
        <f ca="1">IF(DR147=0,DP147,DP147/DQ147)</f>
        <v>1</v>
      </c>
      <c r="DT147" s="1">
        <v>83</v>
      </c>
      <c r="DU147" s="1">
        <f ca="1">IF(DS147/DT147=INT(DS147/DT147),1,0)</f>
        <v>0</v>
      </c>
      <c r="DV147" s="1">
        <f ca="1">IF(DU147=0,DS147,DS147/DT147)</f>
        <v>1</v>
      </c>
      <c r="DW147" s="1">
        <v>89</v>
      </c>
      <c r="DX147" s="1">
        <f ca="1">IF(DV147/DW147=INT(DV147/DW147),1,0)</f>
        <v>0</v>
      </c>
      <c r="DY147" s="1">
        <f ca="1">IF(DX147=0,DV147,DV147/DW147)</f>
        <v>1</v>
      </c>
      <c r="DZ147" s="1">
        <v>97</v>
      </c>
      <c r="EA147" s="1">
        <f ca="1">IF(DY147/DZ147=INT(DY147/DZ147),1,0)</f>
        <v>0</v>
      </c>
      <c r="EB147" s="1">
        <f ca="1">IF(EA147=0,DY147,DY147/DZ147)</f>
        <v>1</v>
      </c>
      <c r="EC147" s="1">
        <v>101</v>
      </c>
      <c r="ED147" s="1">
        <f ca="1">IF(EB147/EC147=INT(EB147/EC147),1,0)</f>
        <v>0</v>
      </c>
      <c r="EE147" s="1">
        <f ca="1">IF(ED147=0,EB147,EB147/EC147)</f>
        <v>1</v>
      </c>
      <c r="EF147" s="1">
        <v>103</v>
      </c>
      <c r="EG147" s="1">
        <f ca="1">IF(EE147/EF147=INT(EE147/EF147),1,0)</f>
        <v>0</v>
      </c>
      <c r="EH147" s="1">
        <f ca="1">IF(EG147=0,EE147,EE147/EF147)</f>
        <v>1</v>
      </c>
      <c r="EI147" s="1">
        <v>107</v>
      </c>
      <c r="EJ147" s="1">
        <f ca="1">IF(EH147/EI147=INT(EH147/EI147),1,0)</f>
        <v>0</v>
      </c>
      <c r="EK147" s="1">
        <f ca="1">IF(EJ147=0,EH147,EH147/EI147)</f>
        <v>1</v>
      </c>
      <c r="EL147" s="1">
        <v>109</v>
      </c>
      <c r="EM147" s="1">
        <f ca="1">IF(EK147/EL147=INT(EK147/EL147),1,0)</f>
        <v>0</v>
      </c>
      <c r="EN147" s="1">
        <f ca="1">IF(EM147=0,EK147,EK147/EL147)</f>
        <v>1</v>
      </c>
      <c r="EO147" s="1">
        <v>113</v>
      </c>
      <c r="EP147" s="1">
        <f ca="1">IF(EN147/EO147=INT(EN147/EO147),1,0)</f>
        <v>0</v>
      </c>
      <c r="EQ147" s="1">
        <f ca="1">IF(EP147=0,EN147,EN147/EO147)</f>
        <v>1</v>
      </c>
      <c r="ER147" s="1">
        <v>127</v>
      </c>
      <c r="ES147" s="1">
        <f ca="1">IF(EQ147/ER147=INT(EQ147/ER147),1,0)</f>
        <v>0</v>
      </c>
      <c r="ET147" s="1">
        <f ca="1">IF(ES147=0,EQ147,EQ147/ER147)</f>
        <v>1</v>
      </c>
      <c r="EU147" s="1">
        <v>131</v>
      </c>
      <c r="EV147" s="1">
        <f ca="1">IF(ET147/EU147=INT(ET147/EU147),1,0)</f>
        <v>0</v>
      </c>
      <c r="EW147" s="1">
        <f ca="1">IF(EV147=0,ET147,ET147/EU147)</f>
        <v>1</v>
      </c>
      <c r="EX147" s="1">
        <v>137</v>
      </c>
      <c r="EY147" s="1">
        <f ca="1">IF(EW147/EX147=INT(EW147/EX147),1,0)</f>
        <v>0</v>
      </c>
      <c r="EZ147" s="1">
        <f ca="1">IF(EY147=0,EW147,EW147/EX147)</f>
        <v>1</v>
      </c>
      <c r="FA147" s="1">
        <v>139</v>
      </c>
      <c r="FB147" s="1">
        <f ca="1">IF(EZ147/FA147=INT(EZ147/FA147),1,0)</f>
        <v>0</v>
      </c>
      <c r="FC147" s="1">
        <f ca="1">IF(FB147=0,EZ147,EZ147/FA147)</f>
        <v>1</v>
      </c>
      <c r="FD147" s="1">
        <v>149</v>
      </c>
      <c r="FE147" s="1">
        <f ca="1">IF(FC147/FD147=INT(FC147/FD147),1,0)</f>
        <v>0</v>
      </c>
      <c r="FF147" s="1">
        <f ca="1">IF(FE147=0,FC147,FC147/FD147)</f>
        <v>1</v>
      </c>
      <c r="FG147" s="1"/>
      <c r="FH147" s="1">
        <f ca="1">8*AF147+4*AI147+2*AL147+AO147</f>
        <v>1</v>
      </c>
      <c r="FI147" s="1">
        <f ca="1">4*AR147+2*AU147+AX147</f>
        <v>0</v>
      </c>
      <c r="FJ147" s="1">
        <f ca="1">2*BA147+BD147</f>
        <v>0</v>
      </c>
      <c r="FK147" s="1">
        <f ca="1">2*BG147+BJ147</f>
        <v>0</v>
      </c>
      <c r="FL147" s="1">
        <f ca="1">2*BM147+BP147</f>
        <v>1</v>
      </c>
      <c r="FM147" s="1">
        <f ca="1">2*BS147+BV147</f>
        <v>0</v>
      </c>
      <c r="FN147" s="1">
        <f ca="1">BY147</f>
        <v>0</v>
      </c>
      <c r="FO147" s="1">
        <f ca="1">CB147</f>
        <v>0</v>
      </c>
      <c r="FP147" s="1">
        <f ca="1">CE147</f>
        <v>0</v>
      </c>
      <c r="FQ147" s="1">
        <f ca="1">CH147</f>
        <v>0</v>
      </c>
      <c r="FR147" s="1">
        <f ca="1">CK147</f>
        <v>0</v>
      </c>
      <c r="FS147">
        <f ca="1">CN147</f>
        <v>0</v>
      </c>
      <c r="FT147">
        <f ca="1">CQ147</f>
        <v>1</v>
      </c>
      <c r="FU147">
        <f ca="1">CT147</f>
        <v>0</v>
      </c>
      <c r="FV147">
        <f ca="1">CW147</f>
        <v>0</v>
      </c>
      <c r="FW147">
        <f ca="1">CZ147</f>
        <v>0</v>
      </c>
      <c r="FX147">
        <f ca="1">DC147</f>
        <v>0</v>
      </c>
      <c r="FY147">
        <f ca="1">DF147</f>
        <v>0</v>
      </c>
      <c r="FZ147">
        <f ca="1">DI147</f>
        <v>0</v>
      </c>
      <c r="GA147">
        <f ca="1">DL147</f>
        <v>0</v>
      </c>
      <c r="GB147">
        <f ca="1">DO147</f>
        <v>0</v>
      </c>
      <c r="GC147">
        <f ca="1">DR147</f>
        <v>0</v>
      </c>
      <c r="GD147">
        <f ca="1">DU147</f>
        <v>0</v>
      </c>
      <c r="GE147">
        <f ca="1">DX147</f>
        <v>0</v>
      </c>
      <c r="GF147">
        <f ca="1">EA147</f>
        <v>0</v>
      </c>
      <c r="GG147">
        <f ca="1">ED147</f>
        <v>0</v>
      </c>
      <c r="GH147">
        <f ca="1">EG147</f>
        <v>0</v>
      </c>
      <c r="GI147">
        <f ca="1">EJ147</f>
        <v>0</v>
      </c>
      <c r="GJ147">
        <f ca="1">EM147</f>
        <v>0</v>
      </c>
      <c r="GK147">
        <f ca="1">EP147</f>
        <v>0</v>
      </c>
      <c r="GL147">
        <f ca="1">ES147</f>
        <v>0</v>
      </c>
      <c r="GM147">
        <f ca="1">EV147</f>
        <v>0</v>
      </c>
      <c r="GN147">
        <f ca="1">EY147</f>
        <v>0</v>
      </c>
      <c r="GO147">
        <f ca="1">FB147</f>
        <v>0</v>
      </c>
      <c r="GP147">
        <f ca="1">FE147</f>
        <v>0</v>
      </c>
      <c r="GQ147">
        <f ca="1">AD147</f>
        <v>902</v>
      </c>
      <c r="GR147">
        <f ca="1">GQ147/GQ150</f>
        <v>902</v>
      </c>
    </row>
    <row r="148" spans="2:221" ht="6" hidden="1" customHeight="1" x14ac:dyDescent="0.25">
      <c r="B148" s="80"/>
      <c r="C148" s="71"/>
      <c r="D148" s="71"/>
      <c r="E148" s="104"/>
      <c r="F148" s="122"/>
      <c r="G148" s="104"/>
      <c r="H148" s="71"/>
      <c r="I148" s="75"/>
      <c r="AB148">
        <f ca="1">AB147+INT(AC147/AC148)</f>
        <v>4</v>
      </c>
      <c r="AC148" s="1">
        <f ca="1">GU140</f>
        <v>999</v>
      </c>
      <c r="AD148">
        <f ca="1">AC148</f>
        <v>999</v>
      </c>
      <c r="AE148">
        <v>256</v>
      </c>
      <c r="AF148" s="1">
        <f ca="1">IF(AD148/AE148=INT(AD148/AE148),1,0)</f>
        <v>0</v>
      </c>
      <c r="AG148" s="1">
        <f ca="1">IF(AF148=0,AD148,AD148/AE148)</f>
        <v>999</v>
      </c>
      <c r="AH148" s="1">
        <v>16</v>
      </c>
      <c r="AI148" s="1">
        <f ca="1">IF(AG148/AH148=INT(AG148/AH148),1,0)</f>
        <v>0</v>
      </c>
      <c r="AJ148" s="1">
        <f ca="1">IF(AI148=0,AG148,AG148/AH148)</f>
        <v>999</v>
      </c>
      <c r="AK148" s="1">
        <v>4</v>
      </c>
      <c r="AL148" s="1">
        <f ca="1">IF(AJ148/AK148=INT(AJ148/AK148),1,0)</f>
        <v>0</v>
      </c>
      <c r="AM148" s="1">
        <f ca="1">IF(AL148=0,AJ148,AJ148/AK148)</f>
        <v>999</v>
      </c>
      <c r="AN148" s="1">
        <v>2</v>
      </c>
      <c r="AO148" s="1">
        <f ca="1">IF(AM148/AN148=INT(AM148/AN148),1,0)</f>
        <v>0</v>
      </c>
      <c r="AP148" s="1">
        <f ca="1">IF(AO148=0,AM148,AM148/AN148)</f>
        <v>999</v>
      </c>
      <c r="AQ148" s="1">
        <v>81</v>
      </c>
      <c r="AR148" s="1">
        <f ca="1">IF(AP148/AQ148=INT(AP148/AQ148),1,0)</f>
        <v>0</v>
      </c>
      <c r="AS148" s="1">
        <f ca="1">IF(AR148=0,AP148,AP148/AQ148)</f>
        <v>999</v>
      </c>
      <c r="AT148" s="1">
        <v>9</v>
      </c>
      <c r="AU148" s="1">
        <f ca="1">IF(AS148/AT148=INT(AS148/AT148),1,0)</f>
        <v>1</v>
      </c>
      <c r="AV148" s="1">
        <f ca="1">IF(AU148=0,AS148,AS148/AT148)</f>
        <v>111</v>
      </c>
      <c r="AW148" s="1">
        <v>3</v>
      </c>
      <c r="AX148" s="1">
        <f ca="1">IF(AV148/AW148=INT(AV148/AW148),1,0)</f>
        <v>1</v>
      </c>
      <c r="AY148" s="1">
        <f ca="1">IF(AX148=0,AV148,AV148/AW148)</f>
        <v>37</v>
      </c>
      <c r="AZ148" s="1">
        <v>25</v>
      </c>
      <c r="BA148" s="1">
        <f ca="1">IF(AY148/AZ148=INT(AY148/AZ148),1,0)</f>
        <v>0</v>
      </c>
      <c r="BB148" s="1">
        <f ca="1">IF(BA148=0,AY148,AY148/AZ148)</f>
        <v>37</v>
      </c>
      <c r="BC148" s="1">
        <v>5</v>
      </c>
      <c r="BD148" s="1">
        <f ca="1">IF(BB148/BC148=INT(BB148/BC148),1,0)</f>
        <v>0</v>
      </c>
      <c r="BE148" s="1">
        <f ca="1">IF(BD148=0,BB148,BB148/BC148)</f>
        <v>37</v>
      </c>
      <c r="BF148" s="1">
        <v>49</v>
      </c>
      <c r="BG148" s="1">
        <f ca="1">IF(BE148/BF148=INT(BE148/BF148),1,0)</f>
        <v>0</v>
      </c>
      <c r="BH148" s="1">
        <f ca="1">IF(BG148=0,BE148,BE148/BF148)</f>
        <v>37</v>
      </c>
      <c r="BI148" s="1">
        <v>7</v>
      </c>
      <c r="BJ148" s="1">
        <f ca="1">IF(BH148/BI148=INT(BH148/BI148),1,0)</f>
        <v>0</v>
      </c>
      <c r="BK148" s="1">
        <f ca="1">IF(BJ148=0,BH148,BH148/BI148)</f>
        <v>37</v>
      </c>
      <c r="BL148" s="1">
        <v>121</v>
      </c>
      <c r="BM148" s="1">
        <f ca="1">IF(BK148/BL148=INT(BK148/BL148),1,0)</f>
        <v>0</v>
      </c>
      <c r="BN148" s="1">
        <f ca="1">IF(BM148=0,BK148,BK148/BL148)</f>
        <v>37</v>
      </c>
      <c r="BO148" s="1">
        <v>11</v>
      </c>
      <c r="BP148" s="1">
        <f ca="1">IF(BN148/BO148=INT(BN148/BO148),1,0)</f>
        <v>0</v>
      </c>
      <c r="BQ148" s="1">
        <f ca="1">IF(BP148=0,BN148,BN148/BO148)</f>
        <v>37</v>
      </c>
      <c r="BR148" s="1">
        <v>169</v>
      </c>
      <c r="BS148" s="1">
        <f ca="1">IF(BQ148/BR148=INT(BQ148/BR148),1,0)</f>
        <v>0</v>
      </c>
      <c r="BT148" s="1">
        <f ca="1">IF(BS148=0,BQ148,BQ148/BR148)</f>
        <v>37</v>
      </c>
      <c r="BU148" s="1">
        <v>13</v>
      </c>
      <c r="BV148" s="1">
        <f ca="1">IF(BT148/BU148=INT(BT148/BU148),1,0)</f>
        <v>0</v>
      </c>
      <c r="BW148" s="1">
        <f ca="1">IF(BV148=0,BT148,BT148/BU148)</f>
        <v>37</v>
      </c>
      <c r="BX148" s="1">
        <v>17</v>
      </c>
      <c r="BY148" s="1">
        <f ca="1">IF(BW148/BX148=INT(BW148/BX148),1,0)</f>
        <v>0</v>
      </c>
      <c r="BZ148" s="1">
        <f ca="1">IF(BY148=0,BW148,BW148/BX148)</f>
        <v>37</v>
      </c>
      <c r="CA148" s="1">
        <v>19</v>
      </c>
      <c r="CB148" s="1">
        <f ca="1">IF(BZ148/CA148=INT(BZ148/CA148),1,0)</f>
        <v>0</v>
      </c>
      <c r="CC148" s="1">
        <f ca="1">IF(CB148=0,BZ148,BZ148/CA148)</f>
        <v>37</v>
      </c>
      <c r="CD148" s="1">
        <v>23</v>
      </c>
      <c r="CE148" s="1">
        <f ca="1">IF(CC148/CD148=INT(CC148/CD148),1,0)</f>
        <v>0</v>
      </c>
      <c r="CF148" s="1">
        <f ca="1">IF(CE148=0,CC148,CC148/CD148)</f>
        <v>37</v>
      </c>
      <c r="CG148" s="1">
        <v>29</v>
      </c>
      <c r="CH148" s="1">
        <f ca="1">IF(CF148/CG148=INT(CF148/CG148),1,0)</f>
        <v>0</v>
      </c>
      <c r="CI148" s="1">
        <f ca="1">IF(CH148=0,CF148,CF148/CG148)</f>
        <v>37</v>
      </c>
      <c r="CJ148" s="1">
        <v>31</v>
      </c>
      <c r="CK148" s="1">
        <f ca="1">IF(CI148/CJ148=INT(CI148/CJ148),1,0)</f>
        <v>0</v>
      </c>
      <c r="CL148" s="1">
        <f ca="1">IF(CK148=0,CI148,CI148/CJ148)</f>
        <v>37</v>
      </c>
      <c r="CM148" s="1">
        <v>37</v>
      </c>
      <c r="CN148" s="1">
        <f ca="1">IF(CL148/CM148=INT(CL148/CM148),1,0)</f>
        <v>1</v>
      </c>
      <c r="CO148" s="1">
        <f ca="1">IF(CN148=0,CL148,CL148/CM148)</f>
        <v>1</v>
      </c>
      <c r="CP148" s="1">
        <v>41</v>
      </c>
      <c r="CQ148" s="1">
        <f ca="1">IF(CO148/CP148=INT(CO148/CP148),1,0)</f>
        <v>0</v>
      </c>
      <c r="CR148" s="1">
        <f ca="1">IF(CQ148=0,CO148,CO148/CP148)</f>
        <v>1</v>
      </c>
      <c r="CS148" s="1">
        <v>43</v>
      </c>
      <c r="CT148" s="1">
        <f ca="1">IF(CR148/CS148=INT(CR148/CS148),1,0)</f>
        <v>0</v>
      </c>
      <c r="CU148" s="1">
        <f ca="1">IF(CT148=0,CR148,CR148/CS148)</f>
        <v>1</v>
      </c>
      <c r="CV148" s="1">
        <v>47</v>
      </c>
      <c r="CW148" s="1">
        <f ca="1">IF(CU148/CV148=INT(CU148/CV148),1,0)</f>
        <v>0</v>
      </c>
      <c r="CX148" s="1">
        <f ca="1">IF(CW148=0,CU148,CU148/CV148)</f>
        <v>1</v>
      </c>
      <c r="CY148" s="1">
        <v>53</v>
      </c>
      <c r="CZ148" s="1">
        <f ca="1">IF(CX148/CY148=INT(CX148/CY148),1,0)</f>
        <v>0</v>
      </c>
      <c r="DA148" s="1">
        <f ca="1">IF(CZ148=0,CX148,CX148/CY148)</f>
        <v>1</v>
      </c>
      <c r="DB148" s="1">
        <v>59</v>
      </c>
      <c r="DC148" s="1">
        <f ca="1">IF(DA148/DB148=INT(DA148/DB148),1,0)</f>
        <v>0</v>
      </c>
      <c r="DD148" s="1">
        <f ca="1">IF(DC148=0,DA148,DA148/DB148)</f>
        <v>1</v>
      </c>
      <c r="DE148" s="1">
        <v>61</v>
      </c>
      <c r="DF148" s="1">
        <f ca="1">IF(DD148/DE148=INT(DD148/DE148),1,0)</f>
        <v>0</v>
      </c>
      <c r="DG148" s="1">
        <f ca="1">IF(DF148=0,DD148,DD148/DE148)</f>
        <v>1</v>
      </c>
      <c r="DH148" s="1">
        <v>67</v>
      </c>
      <c r="DI148" s="1">
        <f ca="1">IF(DG148/DH148=INT(DG148/DH148),1,0)</f>
        <v>0</v>
      </c>
      <c r="DJ148" s="1">
        <f ca="1">IF(DI148=0,DG148,DG148/DH148)</f>
        <v>1</v>
      </c>
      <c r="DK148" s="1">
        <v>71</v>
      </c>
      <c r="DL148" s="1">
        <f ca="1">IF(DJ148/DK148=INT(DJ148/DK148),1,0)</f>
        <v>0</v>
      </c>
      <c r="DM148" s="1">
        <f ca="1">IF(DL148=0,DJ148,DJ148/DK148)</f>
        <v>1</v>
      </c>
      <c r="DN148" s="1">
        <v>73</v>
      </c>
      <c r="DO148" s="1">
        <f ca="1">IF(DM148/DN148=INT(DM148/DN148),1,0)</f>
        <v>0</v>
      </c>
      <c r="DP148" s="1">
        <f ca="1">IF(DO148=0,DM148,DM148/DN148)</f>
        <v>1</v>
      </c>
      <c r="DQ148" s="1">
        <v>79</v>
      </c>
      <c r="DR148" s="1">
        <f ca="1">IF(DP148/DQ148=INT(DP148/DQ148),1,0)</f>
        <v>0</v>
      </c>
      <c r="DS148" s="1">
        <f ca="1">IF(DR148=0,DP148,DP148/DQ148)</f>
        <v>1</v>
      </c>
      <c r="DT148" s="1">
        <v>83</v>
      </c>
      <c r="DU148" s="1">
        <f ca="1">IF(DS148/DT148=INT(DS148/DT148),1,0)</f>
        <v>0</v>
      </c>
      <c r="DV148" s="1">
        <f ca="1">IF(DU148=0,DS148,DS148/DT148)</f>
        <v>1</v>
      </c>
      <c r="DW148" s="1">
        <v>89</v>
      </c>
      <c r="DX148" s="1">
        <f ca="1">IF(DV148/DW148=INT(DV148/DW148),1,0)</f>
        <v>0</v>
      </c>
      <c r="DY148" s="1">
        <f ca="1">IF(DX148=0,DV148,DV148/DW148)</f>
        <v>1</v>
      </c>
      <c r="DZ148" s="1">
        <v>97</v>
      </c>
      <c r="EA148" s="1">
        <f ca="1">IF(DY148/DZ148=INT(DY148/DZ148),1,0)</f>
        <v>0</v>
      </c>
      <c r="EB148" s="1">
        <f ca="1">IF(EA148=0,DY148,DY148/DZ148)</f>
        <v>1</v>
      </c>
      <c r="EC148" s="1">
        <v>101</v>
      </c>
      <c r="ED148" s="1">
        <f ca="1">IF(EB148/EC148=INT(EB148/EC148),1,0)</f>
        <v>0</v>
      </c>
      <c r="EE148" s="1">
        <f ca="1">IF(ED148=0,EB148,EB148/EC148)</f>
        <v>1</v>
      </c>
      <c r="EF148" s="1">
        <v>103</v>
      </c>
      <c r="EG148" s="1">
        <f ca="1">IF(EE148/EF148=INT(EE148/EF148),1,0)</f>
        <v>0</v>
      </c>
      <c r="EH148" s="1">
        <f ca="1">IF(EG148=0,EE148,EE148/EF148)</f>
        <v>1</v>
      </c>
      <c r="EI148" s="1">
        <v>107</v>
      </c>
      <c r="EJ148" s="1">
        <f ca="1">IF(EH148/EI148=INT(EH148/EI148),1,0)</f>
        <v>0</v>
      </c>
      <c r="EK148" s="1">
        <f ca="1">IF(EJ148=0,EH148,EH148/EI148)</f>
        <v>1</v>
      </c>
      <c r="EL148" s="1">
        <v>109</v>
      </c>
      <c r="EM148" s="1">
        <f ca="1">IF(EK148/EL148=INT(EK148/EL148),1,0)</f>
        <v>0</v>
      </c>
      <c r="EN148" s="1">
        <f ca="1">IF(EM148=0,EK148,EK148/EL148)</f>
        <v>1</v>
      </c>
      <c r="EO148" s="1">
        <v>113</v>
      </c>
      <c r="EP148" s="1">
        <f ca="1">IF(EN148/EO148=INT(EN148/EO148),1,0)</f>
        <v>0</v>
      </c>
      <c r="EQ148" s="1">
        <f ca="1">IF(EP148=0,EN148,EN148/EO148)</f>
        <v>1</v>
      </c>
      <c r="ER148" s="1">
        <v>127</v>
      </c>
      <c r="ES148" s="1">
        <f ca="1">IF(EQ148/ER148=INT(EQ148/ER148),1,0)</f>
        <v>0</v>
      </c>
      <c r="ET148" s="1">
        <f ca="1">IF(ES148=0,EQ148,EQ148/ER148)</f>
        <v>1</v>
      </c>
      <c r="EU148" s="1">
        <v>131</v>
      </c>
      <c r="EV148" s="1">
        <f ca="1">IF(ET148/EU148=INT(ET148/EU148),1,0)</f>
        <v>0</v>
      </c>
      <c r="EW148" s="1">
        <f ca="1">IF(EV148=0,ET148,ET148/EU148)</f>
        <v>1</v>
      </c>
      <c r="EX148" s="1">
        <v>137</v>
      </c>
      <c r="EY148" s="1">
        <f ca="1">IF(EW148/EX148=INT(EW148/EX148),1,0)</f>
        <v>0</v>
      </c>
      <c r="EZ148" s="1">
        <f ca="1">IF(EY148=0,EW148,EW148/EX148)</f>
        <v>1</v>
      </c>
      <c r="FA148" s="1">
        <v>139</v>
      </c>
      <c r="FB148" s="1">
        <f ca="1">IF(EZ148/FA148=INT(EZ148/FA148),1,0)</f>
        <v>0</v>
      </c>
      <c r="FC148" s="1">
        <f ca="1">IF(FB148=0,EZ148,EZ148/FA148)</f>
        <v>1</v>
      </c>
      <c r="FD148" s="1">
        <v>149</v>
      </c>
      <c r="FE148" s="1">
        <f ca="1">IF(FC148/FD148=INT(FC148/FD148),1,0)</f>
        <v>0</v>
      </c>
      <c r="FF148" s="1">
        <f ca="1">IF(FE148=0,FC148,FC148/FD148)</f>
        <v>1</v>
      </c>
      <c r="FG148" s="1"/>
      <c r="FH148" s="1">
        <f ca="1">8*AF148+4*AI148+2*AL148+AO148</f>
        <v>0</v>
      </c>
      <c r="FI148" s="1">
        <f ca="1">4*AR148+2*AU148+AX148</f>
        <v>3</v>
      </c>
      <c r="FJ148" s="1">
        <f ca="1">2*BA148+BD148</f>
        <v>0</v>
      </c>
      <c r="FK148" s="1">
        <f ca="1">2*BG148+BJ148</f>
        <v>0</v>
      </c>
      <c r="FL148" s="1">
        <f ca="1">2*BM148+BP148</f>
        <v>0</v>
      </c>
      <c r="FM148" s="1">
        <f ca="1">2*BS148+BV148</f>
        <v>0</v>
      </c>
      <c r="FN148" s="1">
        <f ca="1">BY148</f>
        <v>0</v>
      </c>
      <c r="FO148" s="1">
        <f ca="1">CB148</f>
        <v>0</v>
      </c>
      <c r="FP148" s="1">
        <f ca="1">CE148</f>
        <v>0</v>
      </c>
      <c r="FQ148" s="1">
        <f ca="1">CH148</f>
        <v>0</v>
      </c>
      <c r="FR148" s="1">
        <f ca="1">CK148</f>
        <v>0</v>
      </c>
      <c r="FS148">
        <f ca="1">CN148</f>
        <v>1</v>
      </c>
      <c r="FT148">
        <f ca="1">CQ148</f>
        <v>0</v>
      </c>
      <c r="FU148">
        <f ca="1">CT148</f>
        <v>0</v>
      </c>
      <c r="FV148">
        <f ca="1">CW148</f>
        <v>0</v>
      </c>
      <c r="FW148">
        <f ca="1">CZ148</f>
        <v>0</v>
      </c>
      <c r="FX148">
        <f ca="1">DC148</f>
        <v>0</v>
      </c>
      <c r="FY148">
        <f ca="1">DF148</f>
        <v>0</v>
      </c>
      <c r="FZ148">
        <f ca="1">DI148</f>
        <v>0</v>
      </c>
      <c r="GA148">
        <f ca="1">DL148</f>
        <v>0</v>
      </c>
      <c r="GB148">
        <f ca="1">DO148</f>
        <v>0</v>
      </c>
      <c r="GC148">
        <f ca="1">DR148</f>
        <v>0</v>
      </c>
      <c r="GD148">
        <f ca="1">DU148</f>
        <v>0</v>
      </c>
      <c r="GE148">
        <f ca="1">DX148</f>
        <v>0</v>
      </c>
      <c r="GF148">
        <f ca="1">EA148</f>
        <v>0</v>
      </c>
      <c r="GG148">
        <f ca="1">ED148</f>
        <v>0</v>
      </c>
      <c r="GH148">
        <f ca="1">EG148</f>
        <v>0</v>
      </c>
      <c r="GI148">
        <f ca="1">EJ148</f>
        <v>0</v>
      </c>
      <c r="GJ148">
        <f ca="1">EM148</f>
        <v>0</v>
      </c>
      <c r="GK148">
        <f ca="1">EP148</f>
        <v>0</v>
      </c>
      <c r="GL148">
        <f ca="1">ES148</f>
        <v>0</v>
      </c>
      <c r="GM148">
        <f ca="1">EV148</f>
        <v>0</v>
      </c>
      <c r="GN148">
        <f ca="1">EY148</f>
        <v>0</v>
      </c>
      <c r="GO148">
        <f ca="1">FB148</f>
        <v>0</v>
      </c>
      <c r="GP148">
        <f ca="1">FE148</f>
        <v>0</v>
      </c>
      <c r="GQ148">
        <f ca="1">AD148</f>
        <v>999</v>
      </c>
      <c r="GR148">
        <f ca="1">GQ148/GQ150</f>
        <v>999</v>
      </c>
    </row>
    <row r="149" spans="2:221" ht="6" hidden="1" customHeight="1" x14ac:dyDescent="0.25">
      <c r="B149" s="80"/>
      <c r="C149" s="71"/>
      <c r="D149" s="71"/>
      <c r="E149" s="104"/>
      <c r="F149" s="122"/>
      <c r="G149" s="104"/>
      <c r="H149" s="71"/>
      <c r="I149" s="75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>
        <f t="shared" ref="FH149:GP149" ca="1" si="384">IF(FH147&lt;FH148,FH147,FH148)</f>
        <v>0</v>
      </c>
      <c r="FI149" s="1">
        <f t="shared" ca="1" si="384"/>
        <v>0</v>
      </c>
      <c r="FJ149" s="1">
        <f t="shared" ca="1" si="384"/>
        <v>0</v>
      </c>
      <c r="FK149" s="1">
        <f t="shared" ca="1" si="384"/>
        <v>0</v>
      </c>
      <c r="FL149" s="1">
        <f t="shared" ca="1" si="384"/>
        <v>0</v>
      </c>
      <c r="FM149" s="1">
        <f t="shared" ca="1" si="384"/>
        <v>0</v>
      </c>
      <c r="FN149" s="1">
        <f t="shared" ca="1" si="384"/>
        <v>0</v>
      </c>
      <c r="FO149" s="1">
        <f t="shared" ca="1" si="384"/>
        <v>0</v>
      </c>
      <c r="FP149" s="1">
        <f t="shared" ca="1" si="384"/>
        <v>0</v>
      </c>
      <c r="FQ149" s="1">
        <f t="shared" ca="1" si="384"/>
        <v>0</v>
      </c>
      <c r="FR149" s="1">
        <f t="shared" ca="1" si="384"/>
        <v>0</v>
      </c>
      <c r="FS149" s="1">
        <f t="shared" ca="1" si="384"/>
        <v>0</v>
      </c>
      <c r="FT149" s="1">
        <f t="shared" ca="1" si="384"/>
        <v>0</v>
      </c>
      <c r="FU149" s="1">
        <f t="shared" ca="1" si="384"/>
        <v>0</v>
      </c>
      <c r="FV149" s="1">
        <f t="shared" ca="1" si="384"/>
        <v>0</v>
      </c>
      <c r="FW149" s="1">
        <f t="shared" ca="1" si="384"/>
        <v>0</v>
      </c>
      <c r="FX149" s="1">
        <f t="shared" ca="1" si="384"/>
        <v>0</v>
      </c>
      <c r="FY149" s="1">
        <f t="shared" ca="1" si="384"/>
        <v>0</v>
      </c>
      <c r="FZ149" s="1">
        <f t="shared" ca="1" si="384"/>
        <v>0</v>
      </c>
      <c r="GA149" s="1">
        <f t="shared" ca="1" si="384"/>
        <v>0</v>
      </c>
      <c r="GB149" s="1">
        <f t="shared" ca="1" si="384"/>
        <v>0</v>
      </c>
      <c r="GC149" s="1">
        <f t="shared" ca="1" si="384"/>
        <v>0</v>
      </c>
      <c r="GD149" s="1">
        <f t="shared" ca="1" si="384"/>
        <v>0</v>
      </c>
      <c r="GE149" s="1">
        <f t="shared" ca="1" si="384"/>
        <v>0</v>
      </c>
      <c r="GF149" s="1">
        <f t="shared" ca="1" si="384"/>
        <v>0</v>
      </c>
      <c r="GG149" s="1">
        <f t="shared" ca="1" si="384"/>
        <v>0</v>
      </c>
      <c r="GH149" s="1">
        <f t="shared" ca="1" si="384"/>
        <v>0</v>
      </c>
      <c r="GI149" s="1">
        <f t="shared" ca="1" si="384"/>
        <v>0</v>
      </c>
      <c r="GJ149" s="1">
        <f t="shared" ca="1" si="384"/>
        <v>0</v>
      </c>
      <c r="GK149" s="1">
        <f t="shared" ca="1" si="384"/>
        <v>0</v>
      </c>
      <c r="GL149" s="1">
        <f t="shared" ca="1" si="384"/>
        <v>0</v>
      </c>
      <c r="GM149" s="1">
        <f t="shared" ca="1" si="384"/>
        <v>0</v>
      </c>
      <c r="GN149" s="1">
        <f t="shared" ca="1" si="384"/>
        <v>0</v>
      </c>
      <c r="GO149" s="1">
        <f t="shared" ca="1" si="384"/>
        <v>0</v>
      </c>
      <c r="GP149" s="1">
        <f t="shared" ca="1" si="384"/>
        <v>0</v>
      </c>
    </row>
    <row r="150" spans="2:221" ht="6" hidden="1" customHeight="1" x14ac:dyDescent="0.25">
      <c r="B150" s="80"/>
      <c r="C150" s="71"/>
      <c r="D150" s="71"/>
      <c r="E150" s="104"/>
      <c r="F150" s="122"/>
      <c r="G150" s="104"/>
      <c r="H150" s="71"/>
      <c r="I150" s="75"/>
      <c r="AC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>
        <f ca="1">FH$3^FH149</f>
        <v>1</v>
      </c>
      <c r="FI150">
        <f t="shared" ref="FI150:GP150" ca="1" si="385">FI$3^FI149*FH150</f>
        <v>1</v>
      </c>
      <c r="FJ150">
        <f t="shared" ca="1" si="385"/>
        <v>1</v>
      </c>
      <c r="FK150">
        <f t="shared" ca="1" si="385"/>
        <v>1</v>
      </c>
      <c r="FL150">
        <f t="shared" ca="1" si="385"/>
        <v>1</v>
      </c>
      <c r="FM150">
        <f t="shared" ca="1" si="385"/>
        <v>1</v>
      </c>
      <c r="FN150">
        <f t="shared" ca="1" si="385"/>
        <v>1</v>
      </c>
      <c r="FO150">
        <f t="shared" ca="1" si="385"/>
        <v>1</v>
      </c>
      <c r="FP150">
        <f t="shared" ca="1" si="385"/>
        <v>1</v>
      </c>
      <c r="FQ150">
        <f t="shared" ca="1" si="385"/>
        <v>1</v>
      </c>
      <c r="FR150">
        <f t="shared" ca="1" si="385"/>
        <v>1</v>
      </c>
      <c r="FS150">
        <f t="shared" ca="1" si="385"/>
        <v>1</v>
      </c>
      <c r="FT150">
        <f t="shared" ca="1" si="385"/>
        <v>1</v>
      </c>
      <c r="FU150">
        <f t="shared" ca="1" si="385"/>
        <v>1</v>
      </c>
      <c r="FV150">
        <f t="shared" ca="1" si="385"/>
        <v>1</v>
      </c>
      <c r="FW150">
        <f t="shared" ca="1" si="385"/>
        <v>1</v>
      </c>
      <c r="FX150">
        <f t="shared" ca="1" si="385"/>
        <v>1</v>
      </c>
      <c r="FY150">
        <f t="shared" ca="1" si="385"/>
        <v>1</v>
      </c>
      <c r="FZ150">
        <f t="shared" ca="1" si="385"/>
        <v>1</v>
      </c>
      <c r="GA150">
        <f t="shared" ca="1" si="385"/>
        <v>1</v>
      </c>
      <c r="GB150">
        <f t="shared" ca="1" si="385"/>
        <v>1</v>
      </c>
      <c r="GC150">
        <f t="shared" ca="1" si="385"/>
        <v>1</v>
      </c>
      <c r="GD150">
        <f t="shared" ca="1" si="385"/>
        <v>1</v>
      </c>
      <c r="GE150">
        <f t="shared" ca="1" si="385"/>
        <v>1</v>
      </c>
      <c r="GF150">
        <f t="shared" ca="1" si="385"/>
        <v>1</v>
      </c>
      <c r="GG150">
        <f t="shared" ca="1" si="385"/>
        <v>1</v>
      </c>
      <c r="GH150">
        <f t="shared" ca="1" si="385"/>
        <v>1</v>
      </c>
      <c r="GI150">
        <f t="shared" ca="1" si="385"/>
        <v>1</v>
      </c>
      <c r="GJ150">
        <f t="shared" ca="1" si="385"/>
        <v>1</v>
      </c>
      <c r="GK150">
        <f t="shared" ca="1" si="385"/>
        <v>1</v>
      </c>
      <c r="GL150">
        <f t="shared" ca="1" si="385"/>
        <v>1</v>
      </c>
      <c r="GM150">
        <f t="shared" ca="1" si="385"/>
        <v>1</v>
      </c>
      <c r="GN150">
        <f t="shared" ca="1" si="385"/>
        <v>1</v>
      </c>
      <c r="GO150">
        <f t="shared" ca="1" si="385"/>
        <v>1</v>
      </c>
      <c r="GP150">
        <f t="shared" ca="1" si="385"/>
        <v>1</v>
      </c>
      <c r="GQ150">
        <f ca="1">GP150</f>
        <v>1</v>
      </c>
    </row>
    <row r="151" spans="2:221" ht="8.25" customHeight="1" x14ac:dyDescent="0.25">
      <c r="B151" s="80"/>
      <c r="C151" s="71"/>
      <c r="D151" s="71"/>
      <c r="E151" s="104"/>
      <c r="F151" s="122"/>
      <c r="G151" s="104"/>
      <c r="H151" s="71"/>
      <c r="I151" s="75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</row>
    <row r="152" spans="2:221" ht="19.5" customHeight="1" thickBot="1" x14ac:dyDescent="0.3">
      <c r="B152" s="71" t="str">
        <f ca="1">HD152</f>
        <v>7  11/15  –  13/20</v>
      </c>
      <c r="C152" s="71"/>
      <c r="D152" s="71"/>
      <c r="E152" s="104" t="s">
        <v>1</v>
      </c>
      <c r="F152" s="146" t="str">
        <f ca="1">HM152</f>
        <v>7  1/12</v>
      </c>
      <c r="G152" s="101"/>
      <c r="H152" s="71"/>
      <c r="I152" s="75">
        <f>INT((R152+K152)*1.3)</f>
        <v>6</v>
      </c>
      <c r="K152" s="147">
        <v>0</v>
      </c>
      <c r="M152" s="162">
        <v>5</v>
      </c>
      <c r="N152" s="148" t="s">
        <v>361</v>
      </c>
      <c r="Q152" s="147">
        <f>Q139+1</f>
        <v>12</v>
      </c>
      <c r="R152" s="147">
        <f>INT(0.5+(R$2/19*(Q152-1)))+O$2</f>
        <v>5</v>
      </c>
      <c r="T152">
        <f>R152</f>
        <v>5</v>
      </c>
      <c r="U152">
        <f>IF(R152=2,1,IF(R152=3,1,IF(R152=4,2,IF(R152=5,4,IF(R152=6,7,IF(R152=7,11,IF(R152=8,20,IF(R152=9,30,50))))))))</f>
        <v>4</v>
      </c>
      <c r="V152">
        <f>IF(R152=2,2,IF(R152=3,3,IF(R152=4,5,IF(R152=5,9,IF(R152=6,20,IF(R152=7,35,IF(R152=8,60,IF(R152=9,100,150))))))))</f>
        <v>9</v>
      </c>
      <c r="W152">
        <f>IF(R152=2,5,IF(R152=3,7,IF(R152=4,9,IF(R152=5,14,IF(R152=6,19,IF(R152=7,24,IF(R152=8,29,IF(R152=9,34,39))))))))</f>
        <v>14</v>
      </c>
      <c r="X152">
        <f>IF(R152=2,9,IF(R152=3,19,IF(R152=4,29,IF(R152=5,44,IF(R152=6,54,IF(R152=7,69,IF(R152=8,84,IF(R152=9,99,124))))))))</f>
        <v>44</v>
      </c>
      <c r="Y152">
        <f>IF(R152=2,6,IF(R152=3,8,IF(R152=4,10,IF(R152=5,15,IF(R152=6,20,IF(R152=7,25,IF(R152=8,30,IF(R152=9,35,40))))))))</f>
        <v>15</v>
      </c>
      <c r="Z152">
        <f>IF(R152=2,10,IF(R152=3,20,IF(R152=4,30,IF(R152=5,45,IF(R152=6,55,IF(R152=7,70,IF(R152=8,85,IF(R152=9,100,125))))))))</f>
        <v>45</v>
      </c>
      <c r="AA152" t="s">
        <v>21</v>
      </c>
      <c r="AB152" s="1">
        <f ca="1">INT((RAND()*(V152-(AB156+1))+AB156+1))</f>
        <v>7</v>
      </c>
      <c r="AC152" s="1">
        <f ca="1">INT((RAND()*(X152-W152+1)+W152))</f>
        <v>22</v>
      </c>
      <c r="AD152">
        <f ca="1">AC152-AC153*(AB153-AB152)</f>
        <v>22</v>
      </c>
      <c r="AE152">
        <v>256</v>
      </c>
      <c r="AF152" s="1">
        <f ca="1">IF(AD152/AE152=INT(AD152/AE152),1,0)</f>
        <v>0</v>
      </c>
      <c r="AG152" s="1">
        <f ca="1">IF(AF152=0,AD152,AD152/AE152)</f>
        <v>22</v>
      </c>
      <c r="AH152" s="1">
        <v>16</v>
      </c>
      <c r="AI152" s="1">
        <f ca="1">IF(AG152/AH152=INT(AG152/AH152),1,0)</f>
        <v>0</v>
      </c>
      <c r="AJ152" s="1">
        <f ca="1">IF(AI152=0,AG152,AG152/AH152)</f>
        <v>22</v>
      </c>
      <c r="AK152" s="1">
        <v>4</v>
      </c>
      <c r="AL152" s="1">
        <f ca="1">IF(AJ152/AK152=INT(AJ152/AK152),1,0)</f>
        <v>0</v>
      </c>
      <c r="AM152" s="1">
        <f ca="1">IF(AL152=0,AJ152,AJ152/AK152)</f>
        <v>22</v>
      </c>
      <c r="AN152" s="1">
        <v>2</v>
      </c>
      <c r="AO152" s="1">
        <f ca="1">IF(AM152/AN152=INT(AM152/AN152),1,0)</f>
        <v>1</v>
      </c>
      <c r="AP152" s="1">
        <f ca="1">IF(AO152=0,AM152,AM152/AN152)</f>
        <v>11</v>
      </c>
      <c r="AQ152" s="1">
        <v>81</v>
      </c>
      <c r="AR152" s="1">
        <f ca="1">IF(AP152/AQ152=INT(AP152/AQ152),1,0)</f>
        <v>0</v>
      </c>
      <c r="AS152" s="1">
        <f ca="1">IF(AR152=0,AP152,AP152/AQ152)</f>
        <v>11</v>
      </c>
      <c r="AT152" s="1">
        <v>9</v>
      </c>
      <c r="AU152" s="1">
        <f ca="1">IF(AS152/AT152=INT(AS152/AT152),1,0)</f>
        <v>0</v>
      </c>
      <c r="AV152" s="1">
        <f ca="1">IF(AU152=0,AS152,AS152/AT152)</f>
        <v>11</v>
      </c>
      <c r="AW152" s="1">
        <v>3</v>
      </c>
      <c r="AX152" s="1">
        <f ca="1">IF(AV152/AW152=INT(AV152/AW152),1,0)</f>
        <v>0</v>
      </c>
      <c r="AY152" s="1">
        <f ca="1">IF(AX152=0,AV152,AV152/AW152)</f>
        <v>11</v>
      </c>
      <c r="AZ152" s="1">
        <v>25</v>
      </c>
      <c r="BA152" s="1">
        <f ca="1">IF(AY152/AZ152=INT(AY152/AZ152),1,0)</f>
        <v>0</v>
      </c>
      <c r="BB152" s="1">
        <f ca="1">IF(BA152=0,AY152,AY152/AZ152)</f>
        <v>11</v>
      </c>
      <c r="BC152" s="1">
        <v>5</v>
      </c>
      <c r="BD152" s="1">
        <f ca="1">IF(BB152/BC152=INT(BB152/BC152),1,0)</f>
        <v>0</v>
      </c>
      <c r="BE152" s="1">
        <f ca="1">IF(BD152=0,BB152,BB152/BC152)</f>
        <v>11</v>
      </c>
      <c r="BF152" s="1">
        <v>49</v>
      </c>
      <c r="BG152" s="1">
        <f ca="1">IF(BE152/BF152=INT(BE152/BF152),1,0)</f>
        <v>0</v>
      </c>
      <c r="BH152" s="1">
        <f ca="1">IF(BG152=0,BE152,BE152/BF152)</f>
        <v>11</v>
      </c>
      <c r="BI152" s="1">
        <v>7</v>
      </c>
      <c r="BJ152" s="1">
        <f ca="1">IF(BH152/BI152=INT(BH152/BI152),1,0)</f>
        <v>0</v>
      </c>
      <c r="BK152" s="1">
        <f ca="1">IF(BJ152=0,BH152,BH152/BI152)</f>
        <v>11</v>
      </c>
      <c r="BL152" s="1">
        <v>121</v>
      </c>
      <c r="BM152" s="1">
        <f ca="1">IF(BK152/BL152=INT(BK152/BL152),1,0)</f>
        <v>0</v>
      </c>
      <c r="BN152" s="1">
        <f ca="1">IF(BM152=0,BK152,BK152/BL152)</f>
        <v>11</v>
      </c>
      <c r="BO152" s="1">
        <v>11</v>
      </c>
      <c r="BP152" s="1">
        <f ca="1">IF(BN152/BO152=INT(BN152/BO152),1,0)</f>
        <v>1</v>
      </c>
      <c r="BQ152" s="1">
        <f ca="1">IF(BP152=0,BN152,BN152/BO152)</f>
        <v>1</v>
      </c>
      <c r="BR152" s="1">
        <v>169</v>
      </c>
      <c r="BS152" s="1">
        <f ca="1">IF(BQ152/BR152=INT(BQ152/BR152),1,0)</f>
        <v>0</v>
      </c>
      <c r="BT152" s="1">
        <f ca="1">IF(BS152=0,BQ152,BQ152/BR152)</f>
        <v>1</v>
      </c>
      <c r="BU152" s="1">
        <v>13</v>
      </c>
      <c r="BV152" s="1">
        <f ca="1">IF(BT152/BU152=INT(BT152/BU152),1,0)</f>
        <v>0</v>
      </c>
      <c r="BW152" s="1">
        <f ca="1">IF(BV152=0,BT152,BT152/BU152)</f>
        <v>1</v>
      </c>
      <c r="BX152" s="1">
        <v>17</v>
      </c>
      <c r="BY152" s="1">
        <f ca="1">IF(BW152/BX152=INT(BW152/BX152),1,0)</f>
        <v>0</v>
      </c>
      <c r="BZ152" s="1">
        <f ca="1">IF(BY152=0,BW152,BW152/BX152)</f>
        <v>1</v>
      </c>
      <c r="CA152" s="1">
        <v>19</v>
      </c>
      <c r="CB152" s="1">
        <f ca="1">IF(BZ152/CA152=INT(BZ152/CA152),1,0)</f>
        <v>0</v>
      </c>
      <c r="CC152" s="1">
        <f ca="1">IF(CB152=0,BZ152,BZ152/CA152)</f>
        <v>1</v>
      </c>
      <c r="CD152" s="1">
        <v>23</v>
      </c>
      <c r="CE152" s="1">
        <f ca="1">IF(CC152/CD152=INT(CC152/CD152),1,0)</f>
        <v>0</v>
      </c>
      <c r="CF152" s="1">
        <f ca="1">IF(CE152=0,CC152,CC152/CD152)</f>
        <v>1</v>
      </c>
      <c r="CG152" s="1">
        <v>29</v>
      </c>
      <c r="CH152" s="1">
        <f ca="1">IF(CF152/CG152=INT(CF152/CG152),1,0)</f>
        <v>0</v>
      </c>
      <c r="CI152" s="1">
        <f ca="1">IF(CH152=0,CF152,CF152/CG152)</f>
        <v>1</v>
      </c>
      <c r="CJ152" s="1">
        <v>31</v>
      </c>
      <c r="CK152" s="1">
        <f ca="1">IF(CI152/CJ152=INT(CI152/CJ152),1,0)</f>
        <v>0</v>
      </c>
      <c r="CL152" s="1">
        <f ca="1">IF(CK152=0,CI152,CI152/CJ152)</f>
        <v>1</v>
      </c>
      <c r="CM152" s="1">
        <v>37</v>
      </c>
      <c r="CN152" s="1">
        <f ca="1">IF(CL152/CM152=INT(CL152/CM152),1,0)</f>
        <v>0</v>
      </c>
      <c r="CO152" s="1">
        <f ca="1">IF(CN152=0,CL152,CL152/CM152)</f>
        <v>1</v>
      </c>
      <c r="CP152" s="1">
        <v>41</v>
      </c>
      <c r="CQ152" s="1">
        <f ca="1">IF(CO152/CP152=INT(CO152/CP152),1,0)</f>
        <v>0</v>
      </c>
      <c r="CR152" s="1">
        <f ca="1">IF(CQ152=0,CO152,CO152/CP152)</f>
        <v>1</v>
      </c>
      <c r="CS152" s="1">
        <v>43</v>
      </c>
      <c r="CT152" s="1">
        <f ca="1">IF(CR152/CS152=INT(CR152/CS152),1,0)</f>
        <v>0</v>
      </c>
      <c r="CU152" s="1">
        <f ca="1">IF(CT152=0,CR152,CR152/CS152)</f>
        <v>1</v>
      </c>
      <c r="CV152" s="1">
        <v>47</v>
      </c>
      <c r="CW152" s="1">
        <f ca="1">IF(CU152/CV152=INT(CU152/CV152),1,0)</f>
        <v>0</v>
      </c>
      <c r="CX152" s="1">
        <f ca="1">IF(CW152=0,CU152,CU152/CV152)</f>
        <v>1</v>
      </c>
      <c r="CY152" s="1">
        <v>53</v>
      </c>
      <c r="CZ152" s="1">
        <f ca="1">IF(CX152/CY152=INT(CX152/CY152),1,0)</f>
        <v>0</v>
      </c>
      <c r="DA152" s="1">
        <f ca="1">IF(CZ152=0,CX152,CX152/CY152)</f>
        <v>1</v>
      </c>
      <c r="DB152" s="1">
        <v>59</v>
      </c>
      <c r="DC152" s="1">
        <f ca="1">IF(DA152/DB152=INT(DA152/DB152),1,0)</f>
        <v>0</v>
      </c>
      <c r="DD152" s="1">
        <f ca="1">IF(DC152=0,DA152,DA152/DB152)</f>
        <v>1</v>
      </c>
      <c r="DE152" s="1">
        <v>61</v>
      </c>
      <c r="DF152" s="1">
        <f ca="1">IF(DD152/DE152=INT(DD152/DE152),1,0)</f>
        <v>0</v>
      </c>
      <c r="DG152" s="1">
        <f ca="1">IF(DF152=0,DD152,DD152/DE152)</f>
        <v>1</v>
      </c>
      <c r="DH152" s="1">
        <v>67</v>
      </c>
      <c r="DI152" s="1">
        <f ca="1">IF(DG152/DH152=INT(DG152/DH152),1,0)</f>
        <v>0</v>
      </c>
      <c r="DJ152" s="1">
        <f ca="1">IF(DI152=0,DG152,DG152/DH152)</f>
        <v>1</v>
      </c>
      <c r="DK152" s="1">
        <v>71</v>
      </c>
      <c r="DL152" s="1">
        <f ca="1">IF(DJ152/DK152=INT(DJ152/DK152),1,0)</f>
        <v>0</v>
      </c>
      <c r="DM152" s="1">
        <f ca="1">IF(DL152=0,DJ152,DJ152/DK152)</f>
        <v>1</v>
      </c>
      <c r="DN152" s="1">
        <v>73</v>
      </c>
      <c r="DO152" s="1">
        <f ca="1">IF(DM152/DN152=INT(DM152/DN152),1,0)</f>
        <v>0</v>
      </c>
      <c r="DP152" s="1">
        <f ca="1">IF(DO152=0,DM152,DM152/DN152)</f>
        <v>1</v>
      </c>
      <c r="DQ152" s="1">
        <v>79</v>
      </c>
      <c r="DR152" s="1">
        <f ca="1">IF(DP152/DQ152=INT(DP152/DQ152),1,0)</f>
        <v>0</v>
      </c>
      <c r="DS152" s="1">
        <f ca="1">IF(DR152=0,DP152,DP152/DQ152)</f>
        <v>1</v>
      </c>
      <c r="DT152" s="1">
        <v>83</v>
      </c>
      <c r="DU152" s="1">
        <f ca="1">IF(DS152/DT152=INT(DS152/DT152),1,0)</f>
        <v>0</v>
      </c>
      <c r="DV152" s="1">
        <f ca="1">IF(DU152=0,DS152,DS152/DT152)</f>
        <v>1</v>
      </c>
      <c r="DW152" s="1">
        <v>89</v>
      </c>
      <c r="DX152" s="1">
        <f ca="1">IF(DV152/DW152=INT(DV152/DW152),1,0)</f>
        <v>0</v>
      </c>
      <c r="DY152" s="1">
        <f ca="1">IF(DX152=0,DV152,DV152/DW152)</f>
        <v>1</v>
      </c>
      <c r="DZ152" s="1">
        <v>97</v>
      </c>
      <c r="EA152" s="1">
        <f ca="1">IF(DY152/DZ152=INT(DY152/DZ152),1,0)</f>
        <v>0</v>
      </c>
      <c r="EB152" s="1">
        <f ca="1">IF(EA152=0,DY152,DY152/DZ152)</f>
        <v>1</v>
      </c>
      <c r="EC152" s="1">
        <v>101</v>
      </c>
      <c r="ED152" s="1">
        <f ca="1">IF(EB152/EC152=INT(EB152/EC152),1,0)</f>
        <v>0</v>
      </c>
      <c r="EE152" s="1">
        <f ca="1">IF(ED152=0,EB152,EB152/EC152)</f>
        <v>1</v>
      </c>
      <c r="EF152" s="1">
        <v>103</v>
      </c>
      <c r="EG152" s="1">
        <f ca="1">IF(EE152/EF152=INT(EE152/EF152),1,0)</f>
        <v>0</v>
      </c>
      <c r="EH152" s="1">
        <f ca="1">IF(EG152=0,EE152,EE152/EF152)</f>
        <v>1</v>
      </c>
      <c r="EI152" s="1">
        <v>107</v>
      </c>
      <c r="EJ152" s="1">
        <f ca="1">IF(EH152/EI152=INT(EH152/EI152),1,0)</f>
        <v>0</v>
      </c>
      <c r="EK152" s="1">
        <f ca="1">IF(EJ152=0,EH152,EH152/EI152)</f>
        <v>1</v>
      </c>
      <c r="EL152" s="1">
        <v>109</v>
      </c>
      <c r="EM152" s="1">
        <f ca="1">IF(EK152/EL152=INT(EK152/EL152),1,0)</f>
        <v>0</v>
      </c>
      <c r="EN152" s="1">
        <f ca="1">IF(EM152=0,EK152,EK152/EL152)</f>
        <v>1</v>
      </c>
      <c r="EO152" s="1">
        <v>113</v>
      </c>
      <c r="EP152" s="1">
        <f ca="1">IF(EN152/EO152=INT(EN152/EO152),1,0)</f>
        <v>0</v>
      </c>
      <c r="EQ152" s="1">
        <f ca="1">IF(EP152=0,EN152,EN152/EO152)</f>
        <v>1</v>
      </c>
      <c r="ER152" s="1">
        <v>127</v>
      </c>
      <c r="ES152" s="1">
        <f ca="1">IF(EQ152/ER152=INT(EQ152/ER152),1,0)</f>
        <v>0</v>
      </c>
      <c r="ET152" s="1">
        <f ca="1">IF(ES152=0,EQ152,EQ152/ER152)</f>
        <v>1</v>
      </c>
      <c r="EU152" s="1">
        <v>131</v>
      </c>
      <c r="EV152" s="1">
        <f ca="1">IF(ET152/EU152=INT(ET152/EU152),1,0)</f>
        <v>0</v>
      </c>
      <c r="EW152" s="1">
        <f ca="1">IF(EV152=0,ET152,ET152/EU152)</f>
        <v>1</v>
      </c>
      <c r="EX152" s="1">
        <v>137</v>
      </c>
      <c r="EY152" s="1">
        <f ca="1">IF(EW152/EX152=INT(EW152/EX152),1,0)</f>
        <v>0</v>
      </c>
      <c r="EZ152" s="1">
        <f ca="1">IF(EY152=0,EW152,EW152/EX152)</f>
        <v>1</v>
      </c>
      <c r="FA152" s="1">
        <v>139</v>
      </c>
      <c r="FB152" s="1">
        <f ca="1">IF(EZ152/FA152=INT(EZ152/FA152),1,0)</f>
        <v>0</v>
      </c>
      <c r="FC152" s="1">
        <f ca="1">IF(FB152=0,EZ152,EZ152/FA152)</f>
        <v>1</v>
      </c>
      <c r="FD152" s="1">
        <v>149</v>
      </c>
      <c r="FE152" s="1">
        <f ca="1">IF(FC152/FD152=INT(FC152/FD152),1,0)</f>
        <v>0</v>
      </c>
      <c r="FF152" s="1">
        <f ca="1">IF(FE152=0,FC152,FC152/FD152)</f>
        <v>1</v>
      </c>
      <c r="FG152" s="1"/>
      <c r="FH152" s="1">
        <f ca="1">8*AF152+4*AI152+2*AL152+AO152</f>
        <v>1</v>
      </c>
      <c r="FI152" s="1">
        <f ca="1">4*AR152+2*AU152+AX152</f>
        <v>0</v>
      </c>
      <c r="FJ152" s="1">
        <f ca="1">2*BA152+BD152</f>
        <v>0</v>
      </c>
      <c r="FK152" s="1">
        <f ca="1">2*BG152+BJ152</f>
        <v>0</v>
      </c>
      <c r="FL152" s="1">
        <f ca="1">2*BM152+BP152</f>
        <v>1</v>
      </c>
      <c r="FM152" s="1">
        <f ca="1">2*BS152+BV152</f>
        <v>0</v>
      </c>
      <c r="FN152" s="1">
        <f ca="1">BY152</f>
        <v>0</v>
      </c>
      <c r="FO152" s="1">
        <f ca="1">CB152</f>
        <v>0</v>
      </c>
      <c r="FP152" s="1">
        <f ca="1">CE152</f>
        <v>0</v>
      </c>
      <c r="FQ152" s="1">
        <f ca="1">CH152</f>
        <v>0</v>
      </c>
      <c r="FR152" s="1">
        <f ca="1">CK152</f>
        <v>0</v>
      </c>
      <c r="FS152">
        <f ca="1">CN152</f>
        <v>0</v>
      </c>
      <c r="FT152">
        <f ca="1">CQ152</f>
        <v>0</v>
      </c>
      <c r="FU152">
        <f ca="1">CT152</f>
        <v>0</v>
      </c>
      <c r="FV152">
        <f ca="1">CW152</f>
        <v>0</v>
      </c>
      <c r="FW152">
        <f ca="1">CZ152</f>
        <v>0</v>
      </c>
      <c r="FX152">
        <f ca="1">DC152</f>
        <v>0</v>
      </c>
      <c r="FY152">
        <f ca="1">DF152</f>
        <v>0</v>
      </c>
      <c r="FZ152">
        <f ca="1">DI152</f>
        <v>0</v>
      </c>
      <c r="GA152">
        <f ca="1">DL152</f>
        <v>0</v>
      </c>
      <c r="GB152">
        <f ca="1">DO152</f>
        <v>0</v>
      </c>
      <c r="GC152">
        <f ca="1">DR152</f>
        <v>0</v>
      </c>
      <c r="GD152">
        <f ca="1">DU152</f>
        <v>0</v>
      </c>
      <c r="GE152">
        <f ca="1">DX152</f>
        <v>0</v>
      </c>
      <c r="GF152">
        <f ca="1">EA152</f>
        <v>0</v>
      </c>
      <c r="GG152">
        <f ca="1">ED152</f>
        <v>0</v>
      </c>
      <c r="GH152">
        <f ca="1">EG152</f>
        <v>0</v>
      </c>
      <c r="GI152">
        <f ca="1">EJ152</f>
        <v>0</v>
      </c>
      <c r="GJ152">
        <f ca="1">EM152</f>
        <v>0</v>
      </c>
      <c r="GK152">
        <f ca="1">EP152</f>
        <v>0</v>
      </c>
      <c r="GL152">
        <f ca="1">ES152</f>
        <v>0</v>
      </c>
      <c r="GM152">
        <f ca="1">EV152</f>
        <v>0</v>
      </c>
      <c r="GN152">
        <f ca="1">EY152</f>
        <v>0</v>
      </c>
      <c r="GO152">
        <f ca="1">FB152</f>
        <v>0</v>
      </c>
      <c r="GP152">
        <f ca="1">FE152</f>
        <v>0</v>
      </c>
      <c r="GQ152">
        <f ca="1">AD152</f>
        <v>22</v>
      </c>
      <c r="GR152">
        <f ca="1">GQ152/GQ155</f>
        <v>11</v>
      </c>
      <c r="GT152">
        <f ca="1">GR152*GR157-GR153*GR156</f>
        <v>25</v>
      </c>
      <c r="GU152">
        <f ca="1">GT152+GR153*GT153*GR157</f>
        <v>25</v>
      </c>
      <c r="GV152" t="s">
        <v>6</v>
      </c>
      <c r="GX152">
        <f ca="1">AB153</f>
        <v>7</v>
      </c>
      <c r="GY152">
        <f ca="1">GR152</f>
        <v>11</v>
      </c>
      <c r="GZ152">
        <f ca="1">GR153</f>
        <v>15</v>
      </c>
      <c r="HA152">
        <f ca="1">AB157</f>
        <v>0</v>
      </c>
      <c r="HB152">
        <f ca="1">GR156</f>
        <v>13</v>
      </c>
      <c r="HC152">
        <f ca="1">GR157</f>
        <v>20</v>
      </c>
      <c r="HD152" t="str">
        <f ca="1">GX152&amp;"  "&amp;GY152&amp;"/"&amp;GZ152&amp;$HD$7&amp;HB152&amp;"/"&amp;HC152</f>
        <v>7  11/15  –  13/20</v>
      </c>
      <c r="HG152">
        <f ca="1">AB161</f>
        <v>7</v>
      </c>
      <c r="HH152">
        <f ca="1">GR160</f>
        <v>1</v>
      </c>
      <c r="HI152">
        <f ca="1">GR161</f>
        <v>12</v>
      </c>
      <c r="HJ152" t="str">
        <f ca="1">HG152&amp;"  "&amp;HH152&amp;"/"&amp;HI152</f>
        <v>7  1/12</v>
      </c>
      <c r="HK152" t="str">
        <f ca="1">"   "&amp;HH152&amp;"/"&amp;HI152</f>
        <v xml:space="preserve">   1/12</v>
      </c>
      <c r="HL152" t="str">
        <f ca="1">HG152&amp;"   "</f>
        <v xml:space="preserve">7   </v>
      </c>
      <c r="HM152" t="str">
        <f ca="1">IF(HG152=0,HK152,IF(HH152=0,HL152,IF(HH152+HG152=0,"0   ",HJ152)))</f>
        <v>7  1/12</v>
      </c>
    </row>
    <row r="153" spans="2:221" ht="6" hidden="1" customHeight="1" thickTop="1" thickBot="1" x14ac:dyDescent="0.3">
      <c r="B153" s="80"/>
      <c r="C153" s="71"/>
      <c r="D153" s="71"/>
      <c r="E153" s="104"/>
      <c r="F153" s="122"/>
      <c r="G153" s="104"/>
      <c r="H153" s="71"/>
      <c r="I153" s="75"/>
      <c r="N153" s="148"/>
      <c r="AB153">
        <f ca="1">AB152+INT(AC152/AC153)</f>
        <v>7</v>
      </c>
      <c r="AC153" s="1">
        <f ca="1">IF(Y152&gt;AC152,INT((RAND()*(Z152-Y152+1)+Y152)),INT((RAND()*(Z152-AC152)+AC152+1)))</f>
        <v>30</v>
      </c>
      <c r="AD153">
        <f ca="1">AC153</f>
        <v>30</v>
      </c>
      <c r="AE153">
        <v>256</v>
      </c>
      <c r="AF153" s="1">
        <f ca="1">IF(AD153/AE153=INT(AD153/AE153),1,0)</f>
        <v>0</v>
      </c>
      <c r="AG153" s="1">
        <f ca="1">IF(AF153=0,AD153,AD153/AE153)</f>
        <v>30</v>
      </c>
      <c r="AH153" s="1">
        <v>16</v>
      </c>
      <c r="AI153" s="1">
        <f ca="1">IF(AG153/AH153=INT(AG153/AH153),1,0)</f>
        <v>0</v>
      </c>
      <c r="AJ153" s="1">
        <f ca="1">IF(AI153=0,AG153,AG153/AH153)</f>
        <v>30</v>
      </c>
      <c r="AK153" s="1">
        <v>4</v>
      </c>
      <c r="AL153" s="1">
        <f ca="1">IF(AJ153/AK153=INT(AJ153/AK153),1,0)</f>
        <v>0</v>
      </c>
      <c r="AM153" s="1">
        <f ca="1">IF(AL153=0,AJ153,AJ153/AK153)</f>
        <v>30</v>
      </c>
      <c r="AN153" s="1">
        <v>2</v>
      </c>
      <c r="AO153" s="1">
        <f ca="1">IF(AM153/AN153=INT(AM153/AN153),1,0)</f>
        <v>1</v>
      </c>
      <c r="AP153" s="1">
        <f ca="1">IF(AO153=0,AM153,AM153/AN153)</f>
        <v>15</v>
      </c>
      <c r="AQ153" s="1">
        <v>81</v>
      </c>
      <c r="AR153" s="1">
        <f ca="1">IF(AP153/AQ153=INT(AP153/AQ153),1,0)</f>
        <v>0</v>
      </c>
      <c r="AS153" s="1">
        <f ca="1">IF(AR153=0,AP153,AP153/AQ153)</f>
        <v>15</v>
      </c>
      <c r="AT153" s="1">
        <v>9</v>
      </c>
      <c r="AU153" s="1">
        <f ca="1">IF(AS153/AT153=INT(AS153/AT153),1,0)</f>
        <v>0</v>
      </c>
      <c r="AV153" s="1">
        <f ca="1">IF(AU153=0,AS153,AS153/AT153)</f>
        <v>15</v>
      </c>
      <c r="AW153" s="1">
        <v>3</v>
      </c>
      <c r="AX153" s="1">
        <f ca="1">IF(AV153/AW153=INT(AV153/AW153),1,0)</f>
        <v>1</v>
      </c>
      <c r="AY153" s="1">
        <f ca="1">IF(AX153=0,AV153,AV153/AW153)</f>
        <v>5</v>
      </c>
      <c r="AZ153" s="1">
        <v>25</v>
      </c>
      <c r="BA153" s="1">
        <f ca="1">IF(AY153/AZ153=INT(AY153/AZ153),1,0)</f>
        <v>0</v>
      </c>
      <c r="BB153" s="1">
        <f ca="1">IF(BA153=0,AY153,AY153/AZ153)</f>
        <v>5</v>
      </c>
      <c r="BC153" s="1">
        <v>5</v>
      </c>
      <c r="BD153" s="1">
        <f ca="1">IF(BB153/BC153=INT(BB153/BC153),1,0)</f>
        <v>1</v>
      </c>
      <c r="BE153" s="1">
        <f ca="1">IF(BD153=0,BB153,BB153/BC153)</f>
        <v>1</v>
      </c>
      <c r="BF153" s="1">
        <v>49</v>
      </c>
      <c r="BG153" s="1">
        <f ca="1">IF(BE153/BF153=INT(BE153/BF153),1,0)</f>
        <v>0</v>
      </c>
      <c r="BH153" s="1">
        <f ca="1">IF(BG153=0,BE153,BE153/BF153)</f>
        <v>1</v>
      </c>
      <c r="BI153" s="1">
        <v>7</v>
      </c>
      <c r="BJ153" s="1">
        <f ca="1">IF(BH153/BI153=INT(BH153/BI153),1,0)</f>
        <v>0</v>
      </c>
      <c r="BK153" s="1">
        <f ca="1">IF(BJ153=0,BH153,BH153/BI153)</f>
        <v>1</v>
      </c>
      <c r="BL153" s="1">
        <v>121</v>
      </c>
      <c r="BM153" s="1">
        <f ca="1">IF(BK153/BL153=INT(BK153/BL153),1,0)</f>
        <v>0</v>
      </c>
      <c r="BN153" s="1">
        <f ca="1">IF(BM153=0,BK153,BK153/BL153)</f>
        <v>1</v>
      </c>
      <c r="BO153" s="1">
        <v>11</v>
      </c>
      <c r="BP153" s="1">
        <f ca="1">IF(BN153/BO153=INT(BN153/BO153),1,0)</f>
        <v>0</v>
      </c>
      <c r="BQ153" s="1">
        <f ca="1">IF(BP153=0,BN153,BN153/BO153)</f>
        <v>1</v>
      </c>
      <c r="BR153" s="1">
        <v>169</v>
      </c>
      <c r="BS153" s="1">
        <f ca="1">IF(BQ153/BR153=INT(BQ153/BR153),1,0)</f>
        <v>0</v>
      </c>
      <c r="BT153" s="1">
        <f ca="1">IF(BS153=0,BQ153,BQ153/BR153)</f>
        <v>1</v>
      </c>
      <c r="BU153" s="1">
        <v>13</v>
      </c>
      <c r="BV153" s="1">
        <f ca="1">IF(BT153/BU153=INT(BT153/BU153),1,0)</f>
        <v>0</v>
      </c>
      <c r="BW153" s="1">
        <f ca="1">IF(BV153=0,BT153,BT153/BU153)</f>
        <v>1</v>
      </c>
      <c r="BX153" s="1">
        <v>17</v>
      </c>
      <c r="BY153" s="1">
        <f ca="1">IF(BW153/BX153=INT(BW153/BX153),1,0)</f>
        <v>0</v>
      </c>
      <c r="BZ153" s="1">
        <f ca="1">IF(BY153=0,BW153,BW153/BX153)</f>
        <v>1</v>
      </c>
      <c r="CA153" s="1">
        <v>19</v>
      </c>
      <c r="CB153" s="1">
        <f ca="1">IF(BZ153/CA153=INT(BZ153/CA153),1,0)</f>
        <v>0</v>
      </c>
      <c r="CC153" s="1">
        <f ca="1">IF(CB153=0,BZ153,BZ153/CA153)</f>
        <v>1</v>
      </c>
      <c r="CD153" s="1">
        <v>23</v>
      </c>
      <c r="CE153" s="1">
        <f ca="1">IF(CC153/CD153=INT(CC153/CD153),1,0)</f>
        <v>0</v>
      </c>
      <c r="CF153" s="1">
        <f ca="1">IF(CE153=0,CC153,CC153/CD153)</f>
        <v>1</v>
      </c>
      <c r="CG153" s="1">
        <v>29</v>
      </c>
      <c r="CH153" s="1">
        <f ca="1">IF(CF153/CG153=INT(CF153/CG153),1,0)</f>
        <v>0</v>
      </c>
      <c r="CI153" s="1">
        <f ca="1">IF(CH153=0,CF153,CF153/CG153)</f>
        <v>1</v>
      </c>
      <c r="CJ153" s="1">
        <v>31</v>
      </c>
      <c r="CK153" s="1">
        <f ca="1">IF(CI153/CJ153=INT(CI153/CJ153),1,0)</f>
        <v>0</v>
      </c>
      <c r="CL153" s="1">
        <f ca="1">IF(CK153=0,CI153,CI153/CJ153)</f>
        <v>1</v>
      </c>
      <c r="CM153" s="1">
        <v>37</v>
      </c>
      <c r="CN153" s="1">
        <f ca="1">IF(CL153/CM153=INT(CL153/CM153),1,0)</f>
        <v>0</v>
      </c>
      <c r="CO153" s="1">
        <f ca="1">IF(CN153=0,CL153,CL153/CM153)</f>
        <v>1</v>
      </c>
      <c r="CP153" s="1">
        <v>41</v>
      </c>
      <c r="CQ153" s="1">
        <f ca="1">IF(CO153/CP153=INT(CO153/CP153),1,0)</f>
        <v>0</v>
      </c>
      <c r="CR153" s="1">
        <f ca="1">IF(CQ153=0,CO153,CO153/CP153)</f>
        <v>1</v>
      </c>
      <c r="CS153" s="1">
        <v>43</v>
      </c>
      <c r="CT153" s="1">
        <f ca="1">IF(CR153/CS153=INT(CR153/CS153),1,0)</f>
        <v>0</v>
      </c>
      <c r="CU153" s="1">
        <f ca="1">IF(CT153=0,CR153,CR153/CS153)</f>
        <v>1</v>
      </c>
      <c r="CV153" s="1">
        <v>47</v>
      </c>
      <c r="CW153" s="1">
        <f ca="1">IF(CU153/CV153=INT(CU153/CV153),1,0)</f>
        <v>0</v>
      </c>
      <c r="CX153" s="1">
        <f ca="1">IF(CW153=0,CU153,CU153/CV153)</f>
        <v>1</v>
      </c>
      <c r="CY153" s="1">
        <v>53</v>
      </c>
      <c r="CZ153" s="1">
        <f ca="1">IF(CX153/CY153=INT(CX153/CY153),1,0)</f>
        <v>0</v>
      </c>
      <c r="DA153" s="1">
        <f ca="1">IF(CZ153=0,CX153,CX153/CY153)</f>
        <v>1</v>
      </c>
      <c r="DB153" s="1">
        <v>59</v>
      </c>
      <c r="DC153" s="1">
        <f ca="1">IF(DA153/DB153=INT(DA153/DB153),1,0)</f>
        <v>0</v>
      </c>
      <c r="DD153" s="1">
        <f ca="1">IF(DC153=0,DA153,DA153/DB153)</f>
        <v>1</v>
      </c>
      <c r="DE153" s="1">
        <v>61</v>
      </c>
      <c r="DF153" s="1">
        <f ca="1">IF(DD153/DE153=INT(DD153/DE153),1,0)</f>
        <v>0</v>
      </c>
      <c r="DG153" s="1">
        <f ca="1">IF(DF153=0,DD153,DD153/DE153)</f>
        <v>1</v>
      </c>
      <c r="DH153" s="1">
        <v>67</v>
      </c>
      <c r="DI153" s="1">
        <f ca="1">IF(DG153/DH153=INT(DG153/DH153),1,0)</f>
        <v>0</v>
      </c>
      <c r="DJ153" s="1">
        <f ca="1">IF(DI153=0,DG153,DG153/DH153)</f>
        <v>1</v>
      </c>
      <c r="DK153" s="1">
        <v>71</v>
      </c>
      <c r="DL153" s="1">
        <f ca="1">IF(DJ153/DK153=INT(DJ153/DK153),1,0)</f>
        <v>0</v>
      </c>
      <c r="DM153" s="1">
        <f ca="1">IF(DL153=0,DJ153,DJ153/DK153)</f>
        <v>1</v>
      </c>
      <c r="DN153" s="1">
        <v>73</v>
      </c>
      <c r="DO153" s="1">
        <f ca="1">IF(DM153/DN153=INT(DM153/DN153),1,0)</f>
        <v>0</v>
      </c>
      <c r="DP153" s="1">
        <f ca="1">IF(DO153=0,DM153,DM153/DN153)</f>
        <v>1</v>
      </c>
      <c r="DQ153" s="1">
        <v>79</v>
      </c>
      <c r="DR153" s="1">
        <f ca="1">IF(DP153/DQ153=INT(DP153/DQ153),1,0)</f>
        <v>0</v>
      </c>
      <c r="DS153" s="1">
        <f ca="1">IF(DR153=0,DP153,DP153/DQ153)</f>
        <v>1</v>
      </c>
      <c r="DT153" s="1">
        <v>83</v>
      </c>
      <c r="DU153" s="1">
        <f ca="1">IF(DS153/DT153=INT(DS153/DT153),1,0)</f>
        <v>0</v>
      </c>
      <c r="DV153" s="1">
        <f ca="1">IF(DU153=0,DS153,DS153/DT153)</f>
        <v>1</v>
      </c>
      <c r="DW153" s="1">
        <v>89</v>
      </c>
      <c r="DX153" s="1">
        <f ca="1">IF(DV153/DW153=INT(DV153/DW153),1,0)</f>
        <v>0</v>
      </c>
      <c r="DY153" s="1">
        <f ca="1">IF(DX153=0,DV153,DV153/DW153)</f>
        <v>1</v>
      </c>
      <c r="DZ153" s="1">
        <v>97</v>
      </c>
      <c r="EA153" s="1">
        <f ca="1">IF(DY153/DZ153=INT(DY153/DZ153),1,0)</f>
        <v>0</v>
      </c>
      <c r="EB153" s="1">
        <f ca="1">IF(EA153=0,DY153,DY153/DZ153)</f>
        <v>1</v>
      </c>
      <c r="EC153" s="1">
        <v>101</v>
      </c>
      <c r="ED153" s="1">
        <f ca="1">IF(EB153/EC153=INT(EB153/EC153),1,0)</f>
        <v>0</v>
      </c>
      <c r="EE153" s="1">
        <f ca="1">IF(ED153=0,EB153,EB153/EC153)</f>
        <v>1</v>
      </c>
      <c r="EF153" s="1">
        <v>103</v>
      </c>
      <c r="EG153" s="1">
        <f ca="1">IF(EE153/EF153=INT(EE153/EF153),1,0)</f>
        <v>0</v>
      </c>
      <c r="EH153" s="1">
        <f ca="1">IF(EG153=0,EE153,EE153/EF153)</f>
        <v>1</v>
      </c>
      <c r="EI153" s="1">
        <v>107</v>
      </c>
      <c r="EJ153" s="1">
        <f ca="1">IF(EH153/EI153=INT(EH153/EI153),1,0)</f>
        <v>0</v>
      </c>
      <c r="EK153" s="1">
        <f ca="1">IF(EJ153=0,EH153,EH153/EI153)</f>
        <v>1</v>
      </c>
      <c r="EL153" s="1">
        <v>109</v>
      </c>
      <c r="EM153" s="1">
        <f ca="1">IF(EK153/EL153=INT(EK153/EL153),1,0)</f>
        <v>0</v>
      </c>
      <c r="EN153" s="1">
        <f ca="1">IF(EM153=0,EK153,EK153/EL153)</f>
        <v>1</v>
      </c>
      <c r="EO153" s="1">
        <v>113</v>
      </c>
      <c r="EP153" s="1">
        <f ca="1">IF(EN153/EO153=INT(EN153/EO153),1,0)</f>
        <v>0</v>
      </c>
      <c r="EQ153" s="1">
        <f ca="1">IF(EP153=0,EN153,EN153/EO153)</f>
        <v>1</v>
      </c>
      <c r="ER153" s="1">
        <v>127</v>
      </c>
      <c r="ES153" s="1">
        <f ca="1">IF(EQ153/ER153=INT(EQ153/ER153),1,0)</f>
        <v>0</v>
      </c>
      <c r="ET153" s="1">
        <f ca="1">IF(ES153=0,EQ153,EQ153/ER153)</f>
        <v>1</v>
      </c>
      <c r="EU153" s="1">
        <v>131</v>
      </c>
      <c r="EV153" s="1">
        <f ca="1">IF(ET153/EU153=INT(ET153/EU153),1,0)</f>
        <v>0</v>
      </c>
      <c r="EW153" s="1">
        <f ca="1">IF(EV153=0,ET153,ET153/EU153)</f>
        <v>1</v>
      </c>
      <c r="EX153" s="1">
        <v>137</v>
      </c>
      <c r="EY153" s="1">
        <f ca="1">IF(EW153/EX153=INT(EW153/EX153),1,0)</f>
        <v>0</v>
      </c>
      <c r="EZ153" s="1">
        <f ca="1">IF(EY153=0,EW153,EW153/EX153)</f>
        <v>1</v>
      </c>
      <c r="FA153" s="1">
        <v>139</v>
      </c>
      <c r="FB153" s="1">
        <f ca="1">IF(EZ153/FA153=INT(EZ153/FA153),1,0)</f>
        <v>0</v>
      </c>
      <c r="FC153" s="1">
        <f ca="1">IF(FB153=0,EZ153,EZ153/FA153)</f>
        <v>1</v>
      </c>
      <c r="FD153" s="1">
        <v>149</v>
      </c>
      <c r="FE153" s="1">
        <f ca="1">IF(FC153/FD153=INT(FC153/FD153),1,0)</f>
        <v>0</v>
      </c>
      <c r="FF153" s="1">
        <f ca="1">IF(FE153=0,FC153,FC153/FD153)</f>
        <v>1</v>
      </c>
      <c r="FG153" s="1"/>
      <c r="FH153" s="1">
        <f ca="1">8*AF153+4*AI153+2*AL153+AO153</f>
        <v>1</v>
      </c>
      <c r="FI153" s="1">
        <f ca="1">4*AR153+2*AU153+AX153</f>
        <v>1</v>
      </c>
      <c r="FJ153" s="1">
        <f ca="1">2*BA153+BD153</f>
        <v>1</v>
      </c>
      <c r="FK153" s="1">
        <f ca="1">2*BG153+BJ153</f>
        <v>0</v>
      </c>
      <c r="FL153" s="1">
        <f ca="1">2*BM153+BP153</f>
        <v>0</v>
      </c>
      <c r="FM153" s="1">
        <f ca="1">2*BS153+BV153</f>
        <v>0</v>
      </c>
      <c r="FN153" s="1">
        <f ca="1">BY153</f>
        <v>0</v>
      </c>
      <c r="FO153" s="1">
        <f ca="1">CB153</f>
        <v>0</v>
      </c>
      <c r="FP153" s="1">
        <f ca="1">CE153</f>
        <v>0</v>
      </c>
      <c r="FQ153" s="1">
        <f ca="1">CH153</f>
        <v>0</v>
      </c>
      <c r="FR153" s="1">
        <f ca="1">CK153</f>
        <v>0</v>
      </c>
      <c r="FS153">
        <f ca="1">CN153</f>
        <v>0</v>
      </c>
      <c r="FT153">
        <f ca="1">CQ153</f>
        <v>0</v>
      </c>
      <c r="FU153">
        <f ca="1">CT153</f>
        <v>0</v>
      </c>
      <c r="FV153">
        <f ca="1">CW153</f>
        <v>0</v>
      </c>
      <c r="FW153">
        <f ca="1">CZ153</f>
        <v>0</v>
      </c>
      <c r="FX153">
        <f ca="1">DC153</f>
        <v>0</v>
      </c>
      <c r="FY153">
        <f ca="1">DF153</f>
        <v>0</v>
      </c>
      <c r="FZ153">
        <f ca="1">DI153</f>
        <v>0</v>
      </c>
      <c r="GA153">
        <f ca="1">DL153</f>
        <v>0</v>
      </c>
      <c r="GB153">
        <f ca="1">DO153</f>
        <v>0</v>
      </c>
      <c r="GC153">
        <f ca="1">DR153</f>
        <v>0</v>
      </c>
      <c r="GD153">
        <f ca="1">DU153</f>
        <v>0</v>
      </c>
      <c r="GE153">
        <f ca="1">DX153</f>
        <v>0</v>
      </c>
      <c r="GF153">
        <f ca="1">EA153</f>
        <v>0</v>
      </c>
      <c r="GG153">
        <f ca="1">ED153</f>
        <v>0</v>
      </c>
      <c r="GH153">
        <f ca="1">EG153</f>
        <v>0</v>
      </c>
      <c r="GI153">
        <f ca="1">EJ153</f>
        <v>0</v>
      </c>
      <c r="GJ153">
        <f ca="1">EM153</f>
        <v>0</v>
      </c>
      <c r="GK153">
        <f ca="1">EP153</f>
        <v>0</v>
      </c>
      <c r="GL153">
        <f ca="1">ES153</f>
        <v>0</v>
      </c>
      <c r="GM153">
        <f ca="1">EV153</f>
        <v>0</v>
      </c>
      <c r="GN153">
        <f ca="1">EY153</f>
        <v>0</v>
      </c>
      <c r="GO153">
        <f ca="1">FB153</f>
        <v>0</v>
      </c>
      <c r="GP153">
        <f ca="1">FE153</f>
        <v>0</v>
      </c>
      <c r="GQ153">
        <f ca="1">AD153</f>
        <v>30</v>
      </c>
      <c r="GR153">
        <f ca="1">GQ153/GQ155</f>
        <v>15</v>
      </c>
      <c r="GT153">
        <f ca="1">IF(GT152&lt;0,1,0)</f>
        <v>0</v>
      </c>
      <c r="GU153">
        <f ca="1">GR153*GR157</f>
        <v>300</v>
      </c>
      <c r="GV153" t="s">
        <v>7</v>
      </c>
    </row>
    <row r="154" spans="2:221" ht="5.25" hidden="1" customHeight="1" thickTop="1" x14ac:dyDescent="0.25">
      <c r="B154" s="80"/>
      <c r="C154" s="71"/>
      <c r="D154" s="71"/>
      <c r="E154" s="104"/>
      <c r="F154" s="122"/>
      <c r="G154" s="104"/>
      <c r="H154" s="71"/>
      <c r="I154" s="75"/>
      <c r="M154" s="162"/>
      <c r="N154" s="148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>
        <f t="shared" ref="FH154:GP154" ca="1" si="386">IF(FH152&lt;FH153,FH152,FH153)</f>
        <v>1</v>
      </c>
      <c r="FI154" s="1">
        <f t="shared" ca="1" si="386"/>
        <v>0</v>
      </c>
      <c r="FJ154" s="1">
        <f t="shared" ca="1" si="386"/>
        <v>0</v>
      </c>
      <c r="FK154" s="1">
        <f t="shared" ca="1" si="386"/>
        <v>0</v>
      </c>
      <c r="FL154" s="1">
        <f t="shared" ca="1" si="386"/>
        <v>0</v>
      </c>
      <c r="FM154" s="1">
        <f t="shared" ca="1" si="386"/>
        <v>0</v>
      </c>
      <c r="FN154" s="1">
        <f t="shared" ca="1" si="386"/>
        <v>0</v>
      </c>
      <c r="FO154" s="1">
        <f t="shared" ca="1" si="386"/>
        <v>0</v>
      </c>
      <c r="FP154" s="1">
        <f t="shared" ca="1" si="386"/>
        <v>0</v>
      </c>
      <c r="FQ154" s="1">
        <f t="shared" ca="1" si="386"/>
        <v>0</v>
      </c>
      <c r="FR154" s="1">
        <f t="shared" ca="1" si="386"/>
        <v>0</v>
      </c>
      <c r="FS154" s="1">
        <f t="shared" ca="1" si="386"/>
        <v>0</v>
      </c>
      <c r="FT154" s="1">
        <f t="shared" ca="1" si="386"/>
        <v>0</v>
      </c>
      <c r="FU154" s="1">
        <f t="shared" ca="1" si="386"/>
        <v>0</v>
      </c>
      <c r="FV154" s="1">
        <f t="shared" ca="1" si="386"/>
        <v>0</v>
      </c>
      <c r="FW154" s="1">
        <f t="shared" ca="1" si="386"/>
        <v>0</v>
      </c>
      <c r="FX154" s="1">
        <f t="shared" ca="1" si="386"/>
        <v>0</v>
      </c>
      <c r="FY154" s="1">
        <f t="shared" ca="1" si="386"/>
        <v>0</v>
      </c>
      <c r="FZ154" s="1">
        <f t="shared" ca="1" si="386"/>
        <v>0</v>
      </c>
      <c r="GA154" s="1">
        <f t="shared" ca="1" si="386"/>
        <v>0</v>
      </c>
      <c r="GB154" s="1">
        <f t="shared" ca="1" si="386"/>
        <v>0</v>
      </c>
      <c r="GC154" s="1">
        <f t="shared" ca="1" si="386"/>
        <v>0</v>
      </c>
      <c r="GD154" s="1">
        <f t="shared" ca="1" si="386"/>
        <v>0</v>
      </c>
      <c r="GE154" s="1">
        <f t="shared" ca="1" si="386"/>
        <v>0</v>
      </c>
      <c r="GF154" s="1">
        <f t="shared" ca="1" si="386"/>
        <v>0</v>
      </c>
      <c r="GG154" s="1">
        <f t="shared" ca="1" si="386"/>
        <v>0</v>
      </c>
      <c r="GH154" s="1">
        <f t="shared" ca="1" si="386"/>
        <v>0</v>
      </c>
      <c r="GI154" s="1">
        <f t="shared" ca="1" si="386"/>
        <v>0</v>
      </c>
      <c r="GJ154" s="1">
        <f t="shared" ca="1" si="386"/>
        <v>0</v>
      </c>
      <c r="GK154" s="1">
        <f t="shared" ca="1" si="386"/>
        <v>0</v>
      </c>
      <c r="GL154" s="1">
        <f t="shared" ca="1" si="386"/>
        <v>0</v>
      </c>
      <c r="GM154" s="1">
        <f t="shared" ca="1" si="386"/>
        <v>0</v>
      </c>
      <c r="GN154" s="1">
        <f t="shared" ca="1" si="386"/>
        <v>0</v>
      </c>
      <c r="GO154" s="1">
        <f t="shared" ca="1" si="386"/>
        <v>0</v>
      </c>
      <c r="GP154" s="1">
        <f t="shared" ca="1" si="386"/>
        <v>0</v>
      </c>
      <c r="GU154">
        <f ca="1">AB153-AB157-GT153</f>
        <v>7</v>
      </c>
      <c r="GV154" t="s">
        <v>3</v>
      </c>
    </row>
    <row r="155" spans="2:221" ht="6" hidden="1" customHeight="1" x14ac:dyDescent="0.25">
      <c r="B155" s="80"/>
      <c r="C155" s="71"/>
      <c r="D155" s="71"/>
      <c r="E155" s="104"/>
      <c r="F155" s="122"/>
      <c r="G155" s="104"/>
      <c r="H155" s="71"/>
      <c r="I155" s="75"/>
      <c r="M155" s="162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>
        <f ca="1">FH$3^FH154</f>
        <v>2</v>
      </c>
      <c r="FI155">
        <f ca="1">FI$3^FI154*FH155</f>
        <v>2</v>
      </c>
      <c r="FJ155">
        <f t="shared" ref="FJ155" ca="1" si="387">FJ$3^FJ154*FI155</f>
        <v>2</v>
      </c>
      <c r="FK155">
        <f t="shared" ref="FK155" ca="1" si="388">FK$3^FK154*FJ155</f>
        <v>2</v>
      </c>
      <c r="FL155">
        <f t="shared" ref="FL155" ca="1" si="389">FL$3^FL154*FK155</f>
        <v>2</v>
      </c>
      <c r="FM155">
        <f t="shared" ref="FM155" ca="1" si="390">FM$3^FM154*FL155</f>
        <v>2</v>
      </c>
      <c r="FN155">
        <f t="shared" ref="FN155" ca="1" si="391">FN$3^FN154*FM155</f>
        <v>2</v>
      </c>
      <c r="FO155">
        <f t="shared" ref="FO155" ca="1" si="392">FO$3^FO154*FN155</f>
        <v>2</v>
      </c>
      <c r="FP155">
        <f t="shared" ref="FP155" ca="1" si="393">FP$3^FP154*FO155</f>
        <v>2</v>
      </c>
      <c r="FQ155">
        <f t="shared" ref="FQ155" ca="1" si="394">FQ$3^FQ154*FP155</f>
        <v>2</v>
      </c>
      <c r="FR155">
        <f t="shared" ref="FR155" ca="1" si="395">FR$3^FR154*FQ155</f>
        <v>2</v>
      </c>
      <c r="FS155">
        <f t="shared" ref="FS155" ca="1" si="396">FS$3^FS154*FR155</f>
        <v>2</v>
      </c>
      <c r="FT155">
        <f t="shared" ref="FT155" ca="1" si="397">FT$3^FT154*FS155</f>
        <v>2</v>
      </c>
      <c r="FU155">
        <f t="shared" ref="FU155" ca="1" si="398">FU$3^FU154*FT155</f>
        <v>2</v>
      </c>
      <c r="FV155">
        <f t="shared" ref="FV155" ca="1" si="399">FV$3^FV154*FU155</f>
        <v>2</v>
      </c>
      <c r="FW155">
        <f t="shared" ref="FW155" ca="1" si="400">FW$3^FW154*FV155</f>
        <v>2</v>
      </c>
      <c r="FX155">
        <f t="shared" ref="FX155" ca="1" si="401">FX$3^FX154*FW155</f>
        <v>2</v>
      </c>
      <c r="FY155">
        <f t="shared" ref="FY155" ca="1" si="402">FY$3^FY154*FX155</f>
        <v>2</v>
      </c>
      <c r="FZ155">
        <f t="shared" ref="FZ155" ca="1" si="403">FZ$3^FZ154*FY155</f>
        <v>2</v>
      </c>
      <c r="GA155">
        <f t="shared" ref="GA155" ca="1" si="404">GA$3^GA154*FZ155</f>
        <v>2</v>
      </c>
      <c r="GB155">
        <f t="shared" ref="GB155" ca="1" si="405">GB$3^GB154*GA155</f>
        <v>2</v>
      </c>
      <c r="GC155">
        <f t="shared" ref="GC155" ca="1" si="406">GC$3^GC154*GB155</f>
        <v>2</v>
      </c>
      <c r="GD155">
        <f t="shared" ref="GD155" ca="1" si="407">GD$3^GD154*GC155</f>
        <v>2</v>
      </c>
      <c r="GE155">
        <f t="shared" ref="GE155" ca="1" si="408">GE$3^GE154*GD155</f>
        <v>2</v>
      </c>
      <c r="GF155">
        <f t="shared" ref="GF155" ca="1" si="409">GF$3^GF154*GE155</f>
        <v>2</v>
      </c>
      <c r="GG155">
        <f t="shared" ref="GG155" ca="1" si="410">GG$3^GG154*GF155</f>
        <v>2</v>
      </c>
      <c r="GH155">
        <f t="shared" ref="GH155" ca="1" si="411">GH$3^GH154*GG155</f>
        <v>2</v>
      </c>
      <c r="GI155">
        <f t="shared" ref="GI155" ca="1" si="412">GI$3^GI154*GH155</f>
        <v>2</v>
      </c>
      <c r="GJ155">
        <f t="shared" ref="GJ155" ca="1" si="413">GJ$3^GJ154*GI155</f>
        <v>2</v>
      </c>
      <c r="GK155">
        <f t="shared" ref="GK155" ca="1" si="414">GK$3^GK154*GJ155</f>
        <v>2</v>
      </c>
      <c r="GL155">
        <f t="shared" ref="GL155" ca="1" si="415">GL$3^GL154*GK155</f>
        <v>2</v>
      </c>
      <c r="GM155">
        <f t="shared" ref="GM155" ca="1" si="416">GM$3^GM154*GL155</f>
        <v>2</v>
      </c>
      <c r="GN155">
        <f t="shared" ref="GN155" ca="1" si="417">GN$3^GN154*GM155</f>
        <v>2</v>
      </c>
      <c r="GO155">
        <f t="shared" ref="GO155" ca="1" si="418">GO$3^GO154*GN155</f>
        <v>2</v>
      </c>
      <c r="GP155">
        <f t="shared" ref="GP155" ca="1" si="419">GP$3^GP154*GO155</f>
        <v>2</v>
      </c>
      <c r="GQ155">
        <f ca="1">GP155</f>
        <v>2</v>
      </c>
    </row>
    <row r="156" spans="2:221" ht="6" hidden="1" customHeight="1" x14ac:dyDescent="0.25">
      <c r="B156" s="80"/>
      <c r="C156" s="71"/>
      <c r="D156" s="71"/>
      <c r="E156" s="104"/>
      <c r="F156" s="122"/>
      <c r="G156" s="104"/>
      <c r="H156" s="71"/>
      <c r="I156" s="75"/>
      <c r="M156" s="162"/>
      <c r="AA156" t="s">
        <v>22</v>
      </c>
      <c r="AB156" s="1">
        <v>0</v>
      </c>
      <c r="AC156" s="1">
        <f ca="1">INT((RAND()*(X152-W152+1)+W152))</f>
        <v>26</v>
      </c>
      <c r="AD156">
        <f ca="1">AC156-AC157*(AB157-AB156)</f>
        <v>26</v>
      </c>
      <c r="AE156">
        <v>256</v>
      </c>
      <c r="AF156" s="1">
        <f ca="1">IF(AD156/AE156=INT(AD156/AE156),1,0)</f>
        <v>0</v>
      </c>
      <c r="AG156" s="1">
        <f ca="1">IF(AF156=0,AD156,AD156/AE156)</f>
        <v>26</v>
      </c>
      <c r="AH156" s="1">
        <v>16</v>
      </c>
      <c r="AI156" s="1">
        <f ca="1">IF(AG156/AH156=INT(AG156/AH156),1,0)</f>
        <v>0</v>
      </c>
      <c r="AJ156" s="1">
        <f ca="1">IF(AI156=0,AG156,AG156/AH156)</f>
        <v>26</v>
      </c>
      <c r="AK156" s="1">
        <v>4</v>
      </c>
      <c r="AL156" s="1">
        <f ca="1">IF(AJ156/AK156=INT(AJ156/AK156),1,0)</f>
        <v>0</v>
      </c>
      <c r="AM156" s="1">
        <f ca="1">IF(AL156=0,AJ156,AJ156/AK156)</f>
        <v>26</v>
      </c>
      <c r="AN156" s="1">
        <v>2</v>
      </c>
      <c r="AO156" s="1">
        <f ca="1">IF(AM156/AN156=INT(AM156/AN156),1,0)</f>
        <v>1</v>
      </c>
      <c r="AP156" s="1">
        <f ca="1">IF(AO156=0,AM156,AM156/AN156)</f>
        <v>13</v>
      </c>
      <c r="AQ156" s="1">
        <v>81</v>
      </c>
      <c r="AR156" s="1">
        <f ca="1">IF(AP156/AQ156=INT(AP156/AQ156),1,0)</f>
        <v>0</v>
      </c>
      <c r="AS156" s="1">
        <f ca="1">IF(AR156=0,AP156,AP156/AQ156)</f>
        <v>13</v>
      </c>
      <c r="AT156" s="1">
        <v>9</v>
      </c>
      <c r="AU156" s="1">
        <f ca="1">IF(AS156/AT156=INT(AS156/AT156),1,0)</f>
        <v>0</v>
      </c>
      <c r="AV156" s="1">
        <f ca="1">IF(AU156=0,AS156,AS156/AT156)</f>
        <v>13</v>
      </c>
      <c r="AW156" s="1">
        <v>3</v>
      </c>
      <c r="AX156" s="1">
        <f ca="1">IF(AV156/AW156=INT(AV156/AW156),1,0)</f>
        <v>0</v>
      </c>
      <c r="AY156" s="1">
        <f ca="1">IF(AX156=0,AV156,AV156/AW156)</f>
        <v>13</v>
      </c>
      <c r="AZ156" s="1">
        <v>25</v>
      </c>
      <c r="BA156" s="1">
        <f ca="1">IF(AY156/AZ156=INT(AY156/AZ156),1,0)</f>
        <v>0</v>
      </c>
      <c r="BB156" s="1">
        <f ca="1">IF(BA156=0,AY156,AY156/AZ156)</f>
        <v>13</v>
      </c>
      <c r="BC156" s="1">
        <v>5</v>
      </c>
      <c r="BD156" s="1">
        <f ca="1">IF(BB156/BC156=INT(BB156/BC156),1,0)</f>
        <v>0</v>
      </c>
      <c r="BE156" s="1">
        <f ca="1">IF(BD156=0,BB156,BB156/BC156)</f>
        <v>13</v>
      </c>
      <c r="BF156" s="1">
        <v>49</v>
      </c>
      <c r="BG156" s="1">
        <f ca="1">IF(BE156/BF156=INT(BE156/BF156),1,0)</f>
        <v>0</v>
      </c>
      <c r="BH156" s="1">
        <f ca="1">IF(BG156=0,BE156,BE156/BF156)</f>
        <v>13</v>
      </c>
      <c r="BI156" s="1">
        <v>7</v>
      </c>
      <c r="BJ156" s="1">
        <f ca="1">IF(BH156/BI156=INT(BH156/BI156),1,0)</f>
        <v>0</v>
      </c>
      <c r="BK156" s="1">
        <f ca="1">IF(BJ156=0,BH156,BH156/BI156)</f>
        <v>13</v>
      </c>
      <c r="BL156" s="1">
        <v>121</v>
      </c>
      <c r="BM156" s="1">
        <f ca="1">IF(BK156/BL156=INT(BK156/BL156),1,0)</f>
        <v>0</v>
      </c>
      <c r="BN156" s="1">
        <f ca="1">IF(BM156=0,BK156,BK156/BL156)</f>
        <v>13</v>
      </c>
      <c r="BO156" s="1">
        <v>11</v>
      </c>
      <c r="BP156" s="1">
        <f ca="1">IF(BN156/BO156=INT(BN156/BO156),1,0)</f>
        <v>0</v>
      </c>
      <c r="BQ156" s="1">
        <f ca="1">IF(BP156=0,BN156,BN156/BO156)</f>
        <v>13</v>
      </c>
      <c r="BR156" s="1">
        <v>169</v>
      </c>
      <c r="BS156" s="1">
        <f ca="1">IF(BQ156/BR156=INT(BQ156/BR156),1,0)</f>
        <v>0</v>
      </c>
      <c r="BT156" s="1">
        <f ca="1">IF(BS156=0,BQ156,BQ156/BR156)</f>
        <v>13</v>
      </c>
      <c r="BU156" s="1">
        <v>13</v>
      </c>
      <c r="BV156" s="1">
        <f ca="1">IF(BT156/BU156=INT(BT156/BU156),1,0)</f>
        <v>1</v>
      </c>
      <c r="BW156" s="1">
        <f ca="1">IF(BV156=0,BT156,BT156/BU156)</f>
        <v>1</v>
      </c>
      <c r="BX156" s="1">
        <v>17</v>
      </c>
      <c r="BY156" s="1">
        <f ca="1">IF(BW156/BX156=INT(BW156/BX156),1,0)</f>
        <v>0</v>
      </c>
      <c r="BZ156" s="1">
        <f ca="1">IF(BY156=0,BW156,BW156/BX156)</f>
        <v>1</v>
      </c>
      <c r="CA156" s="1">
        <v>19</v>
      </c>
      <c r="CB156" s="1">
        <f ca="1">IF(BZ156/CA156=INT(BZ156/CA156),1,0)</f>
        <v>0</v>
      </c>
      <c r="CC156" s="1">
        <f ca="1">IF(CB156=0,BZ156,BZ156/CA156)</f>
        <v>1</v>
      </c>
      <c r="CD156" s="1">
        <v>23</v>
      </c>
      <c r="CE156" s="1">
        <f ca="1">IF(CC156/CD156=INT(CC156/CD156),1,0)</f>
        <v>0</v>
      </c>
      <c r="CF156" s="1">
        <f ca="1">IF(CE156=0,CC156,CC156/CD156)</f>
        <v>1</v>
      </c>
      <c r="CG156" s="1">
        <v>29</v>
      </c>
      <c r="CH156" s="1">
        <f ca="1">IF(CF156/CG156=INT(CF156/CG156),1,0)</f>
        <v>0</v>
      </c>
      <c r="CI156" s="1">
        <f ca="1">IF(CH156=0,CF156,CF156/CG156)</f>
        <v>1</v>
      </c>
      <c r="CJ156" s="1">
        <v>31</v>
      </c>
      <c r="CK156" s="1">
        <f ca="1">IF(CI156/CJ156=INT(CI156/CJ156),1,0)</f>
        <v>0</v>
      </c>
      <c r="CL156" s="1">
        <f ca="1">IF(CK156=0,CI156,CI156/CJ156)</f>
        <v>1</v>
      </c>
      <c r="CM156" s="1">
        <v>37</v>
      </c>
      <c r="CN156" s="1">
        <f ca="1">IF(CL156/CM156=INT(CL156/CM156),1,0)</f>
        <v>0</v>
      </c>
      <c r="CO156" s="1">
        <f ca="1">IF(CN156=0,CL156,CL156/CM156)</f>
        <v>1</v>
      </c>
      <c r="CP156" s="1">
        <v>41</v>
      </c>
      <c r="CQ156" s="1">
        <f ca="1">IF(CO156/CP156=INT(CO156/CP156),1,0)</f>
        <v>0</v>
      </c>
      <c r="CR156" s="1">
        <f ca="1">IF(CQ156=0,CO156,CO156/CP156)</f>
        <v>1</v>
      </c>
      <c r="CS156" s="1">
        <v>43</v>
      </c>
      <c r="CT156" s="1">
        <f ca="1">IF(CR156/CS156=INT(CR156/CS156),1,0)</f>
        <v>0</v>
      </c>
      <c r="CU156" s="1">
        <f ca="1">IF(CT156=0,CR156,CR156/CS156)</f>
        <v>1</v>
      </c>
      <c r="CV156" s="1">
        <v>47</v>
      </c>
      <c r="CW156" s="1">
        <f ca="1">IF(CU156/CV156=INT(CU156/CV156),1,0)</f>
        <v>0</v>
      </c>
      <c r="CX156" s="1">
        <f ca="1">IF(CW156=0,CU156,CU156/CV156)</f>
        <v>1</v>
      </c>
      <c r="CY156" s="1">
        <v>53</v>
      </c>
      <c r="CZ156" s="1">
        <f ca="1">IF(CX156/CY156=INT(CX156/CY156),1,0)</f>
        <v>0</v>
      </c>
      <c r="DA156" s="1">
        <f ca="1">IF(CZ156=0,CX156,CX156/CY156)</f>
        <v>1</v>
      </c>
      <c r="DB156" s="1">
        <v>59</v>
      </c>
      <c r="DC156" s="1">
        <f ca="1">IF(DA156/DB156=INT(DA156/DB156),1,0)</f>
        <v>0</v>
      </c>
      <c r="DD156" s="1">
        <f ca="1">IF(DC156=0,DA156,DA156/DB156)</f>
        <v>1</v>
      </c>
      <c r="DE156" s="1">
        <v>61</v>
      </c>
      <c r="DF156" s="1">
        <f ca="1">IF(DD156/DE156=INT(DD156/DE156),1,0)</f>
        <v>0</v>
      </c>
      <c r="DG156" s="1">
        <f ca="1">IF(DF156=0,DD156,DD156/DE156)</f>
        <v>1</v>
      </c>
      <c r="DH156" s="1">
        <v>67</v>
      </c>
      <c r="DI156" s="1">
        <f ca="1">IF(DG156/DH156=INT(DG156/DH156),1,0)</f>
        <v>0</v>
      </c>
      <c r="DJ156" s="1">
        <f ca="1">IF(DI156=0,DG156,DG156/DH156)</f>
        <v>1</v>
      </c>
      <c r="DK156" s="1">
        <v>71</v>
      </c>
      <c r="DL156" s="1">
        <f ca="1">IF(DJ156/DK156=INT(DJ156/DK156),1,0)</f>
        <v>0</v>
      </c>
      <c r="DM156" s="1">
        <f ca="1">IF(DL156=0,DJ156,DJ156/DK156)</f>
        <v>1</v>
      </c>
      <c r="DN156" s="1">
        <v>73</v>
      </c>
      <c r="DO156" s="1">
        <f ca="1">IF(DM156/DN156=INT(DM156/DN156),1,0)</f>
        <v>0</v>
      </c>
      <c r="DP156" s="1">
        <f ca="1">IF(DO156=0,DM156,DM156/DN156)</f>
        <v>1</v>
      </c>
      <c r="DQ156" s="1">
        <v>79</v>
      </c>
      <c r="DR156" s="1">
        <f ca="1">IF(DP156/DQ156=INT(DP156/DQ156),1,0)</f>
        <v>0</v>
      </c>
      <c r="DS156" s="1">
        <f ca="1">IF(DR156=0,DP156,DP156/DQ156)</f>
        <v>1</v>
      </c>
      <c r="DT156" s="1">
        <v>83</v>
      </c>
      <c r="DU156" s="1">
        <f ca="1">IF(DS156/DT156=INT(DS156/DT156),1,0)</f>
        <v>0</v>
      </c>
      <c r="DV156" s="1">
        <f ca="1">IF(DU156=0,DS156,DS156/DT156)</f>
        <v>1</v>
      </c>
      <c r="DW156" s="1">
        <v>89</v>
      </c>
      <c r="DX156" s="1">
        <f ca="1">IF(DV156/DW156=INT(DV156/DW156),1,0)</f>
        <v>0</v>
      </c>
      <c r="DY156" s="1">
        <f ca="1">IF(DX156=0,DV156,DV156/DW156)</f>
        <v>1</v>
      </c>
      <c r="DZ156" s="1">
        <v>97</v>
      </c>
      <c r="EA156" s="1">
        <f ca="1">IF(DY156/DZ156=INT(DY156/DZ156),1,0)</f>
        <v>0</v>
      </c>
      <c r="EB156" s="1">
        <f ca="1">IF(EA156=0,DY156,DY156/DZ156)</f>
        <v>1</v>
      </c>
      <c r="EC156" s="1">
        <v>101</v>
      </c>
      <c r="ED156" s="1">
        <f ca="1">IF(EB156/EC156=INT(EB156/EC156),1,0)</f>
        <v>0</v>
      </c>
      <c r="EE156" s="1">
        <f ca="1">IF(ED156=0,EB156,EB156/EC156)</f>
        <v>1</v>
      </c>
      <c r="EF156" s="1">
        <v>103</v>
      </c>
      <c r="EG156" s="1">
        <f ca="1">IF(EE156/EF156=INT(EE156/EF156),1,0)</f>
        <v>0</v>
      </c>
      <c r="EH156" s="1">
        <f ca="1">IF(EG156=0,EE156,EE156/EF156)</f>
        <v>1</v>
      </c>
      <c r="EI156" s="1">
        <v>107</v>
      </c>
      <c r="EJ156" s="1">
        <f ca="1">IF(EH156/EI156=INT(EH156/EI156),1,0)</f>
        <v>0</v>
      </c>
      <c r="EK156" s="1">
        <f ca="1">IF(EJ156=0,EH156,EH156/EI156)</f>
        <v>1</v>
      </c>
      <c r="EL156" s="1">
        <v>109</v>
      </c>
      <c r="EM156" s="1">
        <f ca="1">IF(EK156/EL156=INT(EK156/EL156),1,0)</f>
        <v>0</v>
      </c>
      <c r="EN156" s="1">
        <f ca="1">IF(EM156=0,EK156,EK156/EL156)</f>
        <v>1</v>
      </c>
      <c r="EO156" s="1">
        <v>113</v>
      </c>
      <c r="EP156" s="1">
        <f ca="1">IF(EN156/EO156=INT(EN156/EO156),1,0)</f>
        <v>0</v>
      </c>
      <c r="EQ156" s="1">
        <f ca="1">IF(EP156=0,EN156,EN156/EO156)</f>
        <v>1</v>
      </c>
      <c r="ER156" s="1">
        <v>127</v>
      </c>
      <c r="ES156" s="1">
        <f ca="1">IF(EQ156/ER156=INT(EQ156/ER156),1,0)</f>
        <v>0</v>
      </c>
      <c r="ET156" s="1">
        <f ca="1">IF(ES156=0,EQ156,EQ156/ER156)</f>
        <v>1</v>
      </c>
      <c r="EU156" s="1">
        <v>131</v>
      </c>
      <c r="EV156" s="1">
        <f ca="1">IF(ET156/EU156=INT(ET156/EU156),1,0)</f>
        <v>0</v>
      </c>
      <c r="EW156" s="1">
        <f ca="1">IF(EV156=0,ET156,ET156/EU156)</f>
        <v>1</v>
      </c>
      <c r="EX156" s="1">
        <v>137</v>
      </c>
      <c r="EY156" s="1">
        <f ca="1">IF(EW156/EX156=INT(EW156/EX156),1,0)</f>
        <v>0</v>
      </c>
      <c r="EZ156" s="1">
        <f ca="1">IF(EY156=0,EW156,EW156/EX156)</f>
        <v>1</v>
      </c>
      <c r="FA156" s="1">
        <v>139</v>
      </c>
      <c r="FB156" s="1">
        <f ca="1">IF(EZ156/FA156=INT(EZ156/FA156),1,0)</f>
        <v>0</v>
      </c>
      <c r="FC156" s="1">
        <f ca="1">IF(FB156=0,EZ156,EZ156/FA156)</f>
        <v>1</v>
      </c>
      <c r="FD156" s="1">
        <v>149</v>
      </c>
      <c r="FE156" s="1">
        <f ca="1">IF(FC156/FD156=INT(FC156/FD156),1,0)</f>
        <v>0</v>
      </c>
      <c r="FF156" s="1">
        <f ca="1">IF(FE156=0,FC156,FC156/FD156)</f>
        <v>1</v>
      </c>
      <c r="FG156" s="1"/>
      <c r="FH156" s="1">
        <f ca="1">8*AF156+4*AI156+2*AL156+AO156</f>
        <v>1</v>
      </c>
      <c r="FI156" s="1">
        <f ca="1">4*AR156+2*AU156+AX156</f>
        <v>0</v>
      </c>
      <c r="FJ156" s="1">
        <f ca="1">2*BA156+BD156</f>
        <v>0</v>
      </c>
      <c r="FK156" s="1">
        <f ca="1">2*BG156+BJ156</f>
        <v>0</v>
      </c>
      <c r="FL156" s="1">
        <f ca="1">2*BM156+BP156</f>
        <v>0</v>
      </c>
      <c r="FM156" s="1">
        <f ca="1">2*BS156+BV156</f>
        <v>1</v>
      </c>
      <c r="FN156" s="1">
        <f ca="1">BY156</f>
        <v>0</v>
      </c>
      <c r="FO156" s="1">
        <f ca="1">CB156</f>
        <v>0</v>
      </c>
      <c r="FP156" s="1">
        <f ca="1">CE156</f>
        <v>0</v>
      </c>
      <c r="FQ156" s="1">
        <f ca="1">CH156</f>
        <v>0</v>
      </c>
      <c r="FR156" s="1">
        <f ca="1">CK156</f>
        <v>0</v>
      </c>
      <c r="FS156">
        <f ca="1">CN156</f>
        <v>0</v>
      </c>
      <c r="FT156">
        <f ca="1">CQ156</f>
        <v>0</v>
      </c>
      <c r="FU156">
        <f ca="1">CT156</f>
        <v>0</v>
      </c>
      <c r="FV156">
        <f ca="1">CW156</f>
        <v>0</v>
      </c>
      <c r="FW156">
        <f ca="1">CZ156</f>
        <v>0</v>
      </c>
      <c r="FX156">
        <f ca="1">DC156</f>
        <v>0</v>
      </c>
      <c r="FY156">
        <f ca="1">DF156</f>
        <v>0</v>
      </c>
      <c r="FZ156">
        <f ca="1">DI156</f>
        <v>0</v>
      </c>
      <c r="GA156">
        <f ca="1">DL156</f>
        <v>0</v>
      </c>
      <c r="GB156">
        <f ca="1">DO156</f>
        <v>0</v>
      </c>
      <c r="GC156">
        <f ca="1">DR156</f>
        <v>0</v>
      </c>
      <c r="GD156">
        <f ca="1">DU156</f>
        <v>0</v>
      </c>
      <c r="GE156">
        <f ca="1">DX156</f>
        <v>0</v>
      </c>
      <c r="GF156">
        <f ca="1">EA156</f>
        <v>0</v>
      </c>
      <c r="GG156">
        <f ca="1">ED156</f>
        <v>0</v>
      </c>
      <c r="GH156">
        <f ca="1">EG156</f>
        <v>0</v>
      </c>
      <c r="GI156">
        <f ca="1">EJ156</f>
        <v>0</v>
      </c>
      <c r="GJ156">
        <f ca="1">EM156</f>
        <v>0</v>
      </c>
      <c r="GK156">
        <f ca="1">EP156</f>
        <v>0</v>
      </c>
      <c r="GL156">
        <f ca="1">ES156</f>
        <v>0</v>
      </c>
      <c r="GM156">
        <f ca="1">EV156</f>
        <v>0</v>
      </c>
      <c r="GN156">
        <f ca="1">EY156</f>
        <v>0</v>
      </c>
      <c r="GO156">
        <f ca="1">FB156</f>
        <v>0</v>
      </c>
      <c r="GP156">
        <f ca="1">FE156</f>
        <v>0</v>
      </c>
      <c r="GQ156">
        <f ca="1">AD156</f>
        <v>26</v>
      </c>
      <c r="GR156">
        <f ca="1">GQ156/GQ159</f>
        <v>13</v>
      </c>
    </row>
    <row r="157" spans="2:221" ht="6" hidden="1" customHeight="1" x14ac:dyDescent="0.25">
      <c r="B157" s="80"/>
      <c r="C157" s="71"/>
      <c r="D157" s="71"/>
      <c r="E157" s="104"/>
      <c r="F157" s="122"/>
      <c r="G157" s="104"/>
      <c r="H157" s="71"/>
      <c r="I157" s="75"/>
      <c r="M157" s="162"/>
      <c r="AB157">
        <f ca="1">AB156+INT(AC156/AC157)</f>
        <v>0</v>
      </c>
      <c r="AC157" s="1">
        <f ca="1">IF(Y152&gt;AC156,INT((RAND()*(Z152-Y152+1)+Y152)),INT((RAND()*(Z152-AC156)+AC156+1)))</f>
        <v>40</v>
      </c>
      <c r="AD157">
        <f ca="1">AC157</f>
        <v>40</v>
      </c>
      <c r="AE157">
        <v>256</v>
      </c>
      <c r="AF157" s="1">
        <f ca="1">IF(AD157/AE157=INT(AD157/AE157),1,0)</f>
        <v>0</v>
      </c>
      <c r="AG157" s="1">
        <f ca="1">IF(AF157=0,AD157,AD157/AE157)</f>
        <v>40</v>
      </c>
      <c r="AH157" s="1">
        <v>16</v>
      </c>
      <c r="AI157" s="1">
        <f ca="1">IF(AG157/AH157=INT(AG157/AH157),1,0)</f>
        <v>0</v>
      </c>
      <c r="AJ157" s="1">
        <f ca="1">IF(AI157=0,AG157,AG157/AH157)</f>
        <v>40</v>
      </c>
      <c r="AK157" s="1">
        <v>4</v>
      </c>
      <c r="AL157" s="1">
        <f ca="1">IF(AJ157/AK157=INT(AJ157/AK157),1,0)</f>
        <v>1</v>
      </c>
      <c r="AM157" s="1">
        <f ca="1">IF(AL157=0,AJ157,AJ157/AK157)</f>
        <v>10</v>
      </c>
      <c r="AN157" s="1">
        <v>2</v>
      </c>
      <c r="AO157" s="1">
        <f ca="1">IF(AM157/AN157=INT(AM157/AN157),1,0)</f>
        <v>1</v>
      </c>
      <c r="AP157" s="1">
        <f ca="1">IF(AO157=0,AM157,AM157/AN157)</f>
        <v>5</v>
      </c>
      <c r="AQ157" s="1">
        <v>81</v>
      </c>
      <c r="AR157" s="1">
        <f ca="1">IF(AP157/AQ157=INT(AP157/AQ157),1,0)</f>
        <v>0</v>
      </c>
      <c r="AS157" s="1">
        <f ca="1">IF(AR157=0,AP157,AP157/AQ157)</f>
        <v>5</v>
      </c>
      <c r="AT157" s="1">
        <v>9</v>
      </c>
      <c r="AU157" s="1">
        <f ca="1">IF(AS157/AT157=INT(AS157/AT157),1,0)</f>
        <v>0</v>
      </c>
      <c r="AV157" s="1">
        <f ca="1">IF(AU157=0,AS157,AS157/AT157)</f>
        <v>5</v>
      </c>
      <c r="AW157" s="1">
        <v>3</v>
      </c>
      <c r="AX157" s="1">
        <f ca="1">IF(AV157/AW157=INT(AV157/AW157),1,0)</f>
        <v>0</v>
      </c>
      <c r="AY157" s="1">
        <f ca="1">IF(AX157=0,AV157,AV157/AW157)</f>
        <v>5</v>
      </c>
      <c r="AZ157" s="1">
        <v>25</v>
      </c>
      <c r="BA157" s="1">
        <f ca="1">IF(AY157/AZ157=INT(AY157/AZ157),1,0)</f>
        <v>0</v>
      </c>
      <c r="BB157" s="1">
        <f ca="1">IF(BA157=0,AY157,AY157/AZ157)</f>
        <v>5</v>
      </c>
      <c r="BC157" s="1">
        <v>5</v>
      </c>
      <c r="BD157" s="1">
        <f ca="1">IF(BB157/BC157=INT(BB157/BC157),1,0)</f>
        <v>1</v>
      </c>
      <c r="BE157" s="1">
        <f ca="1">IF(BD157=0,BB157,BB157/BC157)</f>
        <v>1</v>
      </c>
      <c r="BF157" s="1">
        <v>49</v>
      </c>
      <c r="BG157" s="1">
        <f ca="1">IF(BE157/BF157=INT(BE157/BF157),1,0)</f>
        <v>0</v>
      </c>
      <c r="BH157" s="1">
        <f ca="1">IF(BG157=0,BE157,BE157/BF157)</f>
        <v>1</v>
      </c>
      <c r="BI157" s="1">
        <v>7</v>
      </c>
      <c r="BJ157" s="1">
        <f ca="1">IF(BH157/BI157=INT(BH157/BI157),1,0)</f>
        <v>0</v>
      </c>
      <c r="BK157" s="1">
        <f ca="1">IF(BJ157=0,BH157,BH157/BI157)</f>
        <v>1</v>
      </c>
      <c r="BL157" s="1">
        <v>121</v>
      </c>
      <c r="BM157" s="1">
        <f ca="1">IF(BK157/BL157=INT(BK157/BL157),1,0)</f>
        <v>0</v>
      </c>
      <c r="BN157" s="1">
        <f ca="1">IF(BM157=0,BK157,BK157/BL157)</f>
        <v>1</v>
      </c>
      <c r="BO157" s="1">
        <v>11</v>
      </c>
      <c r="BP157" s="1">
        <f ca="1">IF(BN157/BO157=INT(BN157/BO157),1,0)</f>
        <v>0</v>
      </c>
      <c r="BQ157" s="1">
        <f ca="1">IF(BP157=0,BN157,BN157/BO157)</f>
        <v>1</v>
      </c>
      <c r="BR157" s="1">
        <v>169</v>
      </c>
      <c r="BS157" s="1">
        <f ca="1">IF(BQ157/BR157=INT(BQ157/BR157),1,0)</f>
        <v>0</v>
      </c>
      <c r="BT157" s="1">
        <f ca="1">IF(BS157=0,BQ157,BQ157/BR157)</f>
        <v>1</v>
      </c>
      <c r="BU157" s="1">
        <v>13</v>
      </c>
      <c r="BV157" s="1">
        <f ca="1">IF(BT157/BU157=INT(BT157/BU157),1,0)</f>
        <v>0</v>
      </c>
      <c r="BW157" s="1">
        <f ca="1">IF(BV157=0,BT157,BT157/BU157)</f>
        <v>1</v>
      </c>
      <c r="BX157" s="1">
        <v>17</v>
      </c>
      <c r="BY157" s="1">
        <f ca="1">IF(BW157/BX157=INT(BW157/BX157),1,0)</f>
        <v>0</v>
      </c>
      <c r="BZ157" s="1">
        <f ca="1">IF(BY157=0,BW157,BW157/BX157)</f>
        <v>1</v>
      </c>
      <c r="CA157" s="1">
        <v>19</v>
      </c>
      <c r="CB157" s="1">
        <f ca="1">IF(BZ157/CA157=INT(BZ157/CA157),1,0)</f>
        <v>0</v>
      </c>
      <c r="CC157" s="1">
        <f ca="1">IF(CB157=0,BZ157,BZ157/CA157)</f>
        <v>1</v>
      </c>
      <c r="CD157" s="1">
        <v>23</v>
      </c>
      <c r="CE157" s="1">
        <f ca="1">IF(CC157/CD157=INT(CC157/CD157),1,0)</f>
        <v>0</v>
      </c>
      <c r="CF157" s="1">
        <f ca="1">IF(CE157=0,CC157,CC157/CD157)</f>
        <v>1</v>
      </c>
      <c r="CG157" s="1">
        <v>29</v>
      </c>
      <c r="CH157" s="1">
        <f ca="1">IF(CF157/CG157=INT(CF157/CG157),1,0)</f>
        <v>0</v>
      </c>
      <c r="CI157" s="1">
        <f ca="1">IF(CH157=0,CF157,CF157/CG157)</f>
        <v>1</v>
      </c>
      <c r="CJ157" s="1">
        <v>31</v>
      </c>
      <c r="CK157" s="1">
        <f ca="1">IF(CI157/CJ157=INT(CI157/CJ157),1,0)</f>
        <v>0</v>
      </c>
      <c r="CL157" s="1">
        <f ca="1">IF(CK157=0,CI157,CI157/CJ157)</f>
        <v>1</v>
      </c>
      <c r="CM157" s="1">
        <v>37</v>
      </c>
      <c r="CN157" s="1">
        <f ca="1">IF(CL157/CM157=INT(CL157/CM157),1,0)</f>
        <v>0</v>
      </c>
      <c r="CO157" s="1">
        <f ca="1">IF(CN157=0,CL157,CL157/CM157)</f>
        <v>1</v>
      </c>
      <c r="CP157" s="1">
        <v>41</v>
      </c>
      <c r="CQ157" s="1">
        <f ca="1">IF(CO157/CP157=INT(CO157/CP157),1,0)</f>
        <v>0</v>
      </c>
      <c r="CR157" s="1">
        <f ca="1">IF(CQ157=0,CO157,CO157/CP157)</f>
        <v>1</v>
      </c>
      <c r="CS157" s="1">
        <v>43</v>
      </c>
      <c r="CT157" s="1">
        <f ca="1">IF(CR157/CS157=INT(CR157/CS157),1,0)</f>
        <v>0</v>
      </c>
      <c r="CU157" s="1">
        <f ca="1">IF(CT157=0,CR157,CR157/CS157)</f>
        <v>1</v>
      </c>
      <c r="CV157" s="1">
        <v>47</v>
      </c>
      <c r="CW157" s="1">
        <f ca="1">IF(CU157/CV157=INT(CU157/CV157),1,0)</f>
        <v>0</v>
      </c>
      <c r="CX157" s="1">
        <f ca="1">IF(CW157=0,CU157,CU157/CV157)</f>
        <v>1</v>
      </c>
      <c r="CY157" s="1">
        <v>53</v>
      </c>
      <c r="CZ157" s="1">
        <f ca="1">IF(CX157/CY157=INT(CX157/CY157),1,0)</f>
        <v>0</v>
      </c>
      <c r="DA157" s="1">
        <f ca="1">IF(CZ157=0,CX157,CX157/CY157)</f>
        <v>1</v>
      </c>
      <c r="DB157" s="1">
        <v>59</v>
      </c>
      <c r="DC157" s="1">
        <f ca="1">IF(DA157/DB157=INT(DA157/DB157),1,0)</f>
        <v>0</v>
      </c>
      <c r="DD157" s="1">
        <f ca="1">IF(DC157=0,DA157,DA157/DB157)</f>
        <v>1</v>
      </c>
      <c r="DE157" s="1">
        <v>61</v>
      </c>
      <c r="DF157" s="1">
        <f ca="1">IF(DD157/DE157=INT(DD157/DE157),1,0)</f>
        <v>0</v>
      </c>
      <c r="DG157" s="1">
        <f ca="1">IF(DF157=0,DD157,DD157/DE157)</f>
        <v>1</v>
      </c>
      <c r="DH157" s="1">
        <v>67</v>
      </c>
      <c r="DI157" s="1">
        <f ca="1">IF(DG157/DH157=INT(DG157/DH157),1,0)</f>
        <v>0</v>
      </c>
      <c r="DJ157" s="1">
        <f ca="1">IF(DI157=0,DG157,DG157/DH157)</f>
        <v>1</v>
      </c>
      <c r="DK157" s="1">
        <v>71</v>
      </c>
      <c r="DL157" s="1">
        <f ca="1">IF(DJ157/DK157=INT(DJ157/DK157),1,0)</f>
        <v>0</v>
      </c>
      <c r="DM157" s="1">
        <f ca="1">IF(DL157=0,DJ157,DJ157/DK157)</f>
        <v>1</v>
      </c>
      <c r="DN157" s="1">
        <v>73</v>
      </c>
      <c r="DO157" s="1">
        <f ca="1">IF(DM157/DN157=INT(DM157/DN157),1,0)</f>
        <v>0</v>
      </c>
      <c r="DP157" s="1">
        <f ca="1">IF(DO157=0,DM157,DM157/DN157)</f>
        <v>1</v>
      </c>
      <c r="DQ157" s="1">
        <v>79</v>
      </c>
      <c r="DR157" s="1">
        <f ca="1">IF(DP157/DQ157=INT(DP157/DQ157),1,0)</f>
        <v>0</v>
      </c>
      <c r="DS157" s="1">
        <f ca="1">IF(DR157=0,DP157,DP157/DQ157)</f>
        <v>1</v>
      </c>
      <c r="DT157" s="1">
        <v>83</v>
      </c>
      <c r="DU157" s="1">
        <f ca="1">IF(DS157/DT157=INT(DS157/DT157),1,0)</f>
        <v>0</v>
      </c>
      <c r="DV157" s="1">
        <f ca="1">IF(DU157=0,DS157,DS157/DT157)</f>
        <v>1</v>
      </c>
      <c r="DW157" s="1">
        <v>89</v>
      </c>
      <c r="DX157" s="1">
        <f ca="1">IF(DV157/DW157=INT(DV157/DW157),1,0)</f>
        <v>0</v>
      </c>
      <c r="DY157" s="1">
        <f ca="1">IF(DX157=0,DV157,DV157/DW157)</f>
        <v>1</v>
      </c>
      <c r="DZ157" s="1">
        <v>97</v>
      </c>
      <c r="EA157" s="1">
        <f ca="1">IF(DY157/DZ157=INT(DY157/DZ157),1,0)</f>
        <v>0</v>
      </c>
      <c r="EB157" s="1">
        <f ca="1">IF(EA157=0,DY157,DY157/DZ157)</f>
        <v>1</v>
      </c>
      <c r="EC157" s="1">
        <v>101</v>
      </c>
      <c r="ED157" s="1">
        <f ca="1">IF(EB157/EC157=INT(EB157/EC157),1,0)</f>
        <v>0</v>
      </c>
      <c r="EE157" s="1">
        <f ca="1">IF(ED157=0,EB157,EB157/EC157)</f>
        <v>1</v>
      </c>
      <c r="EF157" s="1">
        <v>103</v>
      </c>
      <c r="EG157" s="1">
        <f ca="1">IF(EE157/EF157=INT(EE157/EF157),1,0)</f>
        <v>0</v>
      </c>
      <c r="EH157" s="1">
        <f ca="1">IF(EG157=0,EE157,EE157/EF157)</f>
        <v>1</v>
      </c>
      <c r="EI157" s="1">
        <v>107</v>
      </c>
      <c r="EJ157" s="1">
        <f ca="1">IF(EH157/EI157=INT(EH157/EI157),1,0)</f>
        <v>0</v>
      </c>
      <c r="EK157" s="1">
        <f ca="1">IF(EJ157=0,EH157,EH157/EI157)</f>
        <v>1</v>
      </c>
      <c r="EL157" s="1">
        <v>109</v>
      </c>
      <c r="EM157" s="1">
        <f ca="1">IF(EK157/EL157=INT(EK157/EL157),1,0)</f>
        <v>0</v>
      </c>
      <c r="EN157" s="1">
        <f ca="1">IF(EM157=0,EK157,EK157/EL157)</f>
        <v>1</v>
      </c>
      <c r="EO157" s="1">
        <v>113</v>
      </c>
      <c r="EP157" s="1">
        <f ca="1">IF(EN157/EO157=INT(EN157/EO157),1,0)</f>
        <v>0</v>
      </c>
      <c r="EQ157" s="1">
        <f ca="1">IF(EP157=0,EN157,EN157/EO157)</f>
        <v>1</v>
      </c>
      <c r="ER157" s="1">
        <v>127</v>
      </c>
      <c r="ES157" s="1">
        <f ca="1">IF(EQ157/ER157=INT(EQ157/ER157),1,0)</f>
        <v>0</v>
      </c>
      <c r="ET157" s="1">
        <f ca="1">IF(ES157=0,EQ157,EQ157/ER157)</f>
        <v>1</v>
      </c>
      <c r="EU157" s="1">
        <v>131</v>
      </c>
      <c r="EV157" s="1">
        <f ca="1">IF(ET157/EU157=INT(ET157/EU157),1,0)</f>
        <v>0</v>
      </c>
      <c r="EW157" s="1">
        <f ca="1">IF(EV157=0,ET157,ET157/EU157)</f>
        <v>1</v>
      </c>
      <c r="EX157" s="1">
        <v>137</v>
      </c>
      <c r="EY157" s="1">
        <f ca="1">IF(EW157/EX157=INT(EW157/EX157),1,0)</f>
        <v>0</v>
      </c>
      <c r="EZ157" s="1">
        <f ca="1">IF(EY157=0,EW157,EW157/EX157)</f>
        <v>1</v>
      </c>
      <c r="FA157" s="1">
        <v>139</v>
      </c>
      <c r="FB157" s="1">
        <f ca="1">IF(EZ157/FA157=INT(EZ157/FA157),1,0)</f>
        <v>0</v>
      </c>
      <c r="FC157" s="1">
        <f ca="1">IF(FB157=0,EZ157,EZ157/FA157)</f>
        <v>1</v>
      </c>
      <c r="FD157" s="1">
        <v>149</v>
      </c>
      <c r="FE157" s="1">
        <f ca="1">IF(FC157/FD157=INT(FC157/FD157),1,0)</f>
        <v>0</v>
      </c>
      <c r="FF157" s="1">
        <f ca="1">IF(FE157=0,FC157,FC157/FD157)</f>
        <v>1</v>
      </c>
      <c r="FG157" s="1"/>
      <c r="FH157" s="1">
        <f ca="1">8*AF157+4*AI157+2*AL157+AO157</f>
        <v>3</v>
      </c>
      <c r="FI157" s="1">
        <f ca="1">4*AR157+2*AU157+AX157</f>
        <v>0</v>
      </c>
      <c r="FJ157" s="1">
        <f ca="1">2*BA157+BD157</f>
        <v>1</v>
      </c>
      <c r="FK157" s="1">
        <f ca="1">2*BG157+BJ157</f>
        <v>0</v>
      </c>
      <c r="FL157" s="1">
        <f ca="1">2*BM157+BP157</f>
        <v>0</v>
      </c>
      <c r="FM157" s="1">
        <f ca="1">2*BS157+BV157</f>
        <v>0</v>
      </c>
      <c r="FN157" s="1">
        <f ca="1">BY157</f>
        <v>0</v>
      </c>
      <c r="FO157" s="1">
        <f ca="1">CB157</f>
        <v>0</v>
      </c>
      <c r="FP157" s="1">
        <f ca="1">CE157</f>
        <v>0</v>
      </c>
      <c r="FQ157" s="1">
        <f ca="1">CH157</f>
        <v>0</v>
      </c>
      <c r="FR157" s="1">
        <f ca="1">CK157</f>
        <v>0</v>
      </c>
      <c r="FS157">
        <f ca="1">CN157</f>
        <v>0</v>
      </c>
      <c r="FT157">
        <f ca="1">CQ157</f>
        <v>0</v>
      </c>
      <c r="FU157">
        <f ca="1">CT157</f>
        <v>0</v>
      </c>
      <c r="FV157">
        <f ca="1">CW157</f>
        <v>0</v>
      </c>
      <c r="FW157">
        <f ca="1">CZ157</f>
        <v>0</v>
      </c>
      <c r="FX157">
        <f ca="1">DC157</f>
        <v>0</v>
      </c>
      <c r="FY157">
        <f ca="1">DF157</f>
        <v>0</v>
      </c>
      <c r="FZ157">
        <f ca="1">DI157</f>
        <v>0</v>
      </c>
      <c r="GA157">
        <f ca="1">DL157</f>
        <v>0</v>
      </c>
      <c r="GB157">
        <f ca="1">DO157</f>
        <v>0</v>
      </c>
      <c r="GC157">
        <f ca="1">DR157</f>
        <v>0</v>
      </c>
      <c r="GD157">
        <f ca="1">DU157</f>
        <v>0</v>
      </c>
      <c r="GE157">
        <f ca="1">DX157</f>
        <v>0</v>
      </c>
      <c r="GF157">
        <f ca="1">EA157</f>
        <v>0</v>
      </c>
      <c r="GG157">
        <f ca="1">ED157</f>
        <v>0</v>
      </c>
      <c r="GH157">
        <f ca="1">EG157</f>
        <v>0</v>
      </c>
      <c r="GI157">
        <f ca="1">EJ157</f>
        <v>0</v>
      </c>
      <c r="GJ157">
        <f ca="1">EM157</f>
        <v>0</v>
      </c>
      <c r="GK157">
        <f ca="1">EP157</f>
        <v>0</v>
      </c>
      <c r="GL157">
        <f ca="1">ES157</f>
        <v>0</v>
      </c>
      <c r="GM157">
        <f ca="1">EV157</f>
        <v>0</v>
      </c>
      <c r="GN157">
        <f ca="1">EY157</f>
        <v>0</v>
      </c>
      <c r="GO157">
        <f ca="1">FB157</f>
        <v>0</v>
      </c>
      <c r="GP157">
        <f ca="1">FE157</f>
        <v>0</v>
      </c>
      <c r="GQ157">
        <f ca="1">AD157</f>
        <v>40</v>
      </c>
      <c r="GR157">
        <f ca="1">GQ157/GQ159</f>
        <v>20</v>
      </c>
    </row>
    <row r="158" spans="2:221" ht="6" hidden="1" customHeight="1" x14ac:dyDescent="0.25">
      <c r="B158" s="80"/>
      <c r="C158" s="71"/>
      <c r="D158" s="71"/>
      <c r="E158" s="104"/>
      <c r="F158" s="122"/>
      <c r="G158" s="104"/>
      <c r="H158" s="71"/>
      <c r="I158" s="75"/>
      <c r="M158" s="162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>
        <f t="shared" ref="FH158:GP158" ca="1" si="420">IF(FH156&lt;FH157,FH156,FH157)</f>
        <v>1</v>
      </c>
      <c r="FI158" s="1">
        <f t="shared" ca="1" si="420"/>
        <v>0</v>
      </c>
      <c r="FJ158" s="1">
        <f t="shared" ca="1" si="420"/>
        <v>0</v>
      </c>
      <c r="FK158" s="1">
        <f t="shared" ca="1" si="420"/>
        <v>0</v>
      </c>
      <c r="FL158" s="1">
        <f t="shared" ca="1" si="420"/>
        <v>0</v>
      </c>
      <c r="FM158" s="1">
        <f t="shared" ca="1" si="420"/>
        <v>0</v>
      </c>
      <c r="FN158" s="1">
        <f t="shared" ca="1" si="420"/>
        <v>0</v>
      </c>
      <c r="FO158" s="1">
        <f t="shared" ca="1" si="420"/>
        <v>0</v>
      </c>
      <c r="FP158" s="1">
        <f t="shared" ca="1" si="420"/>
        <v>0</v>
      </c>
      <c r="FQ158" s="1">
        <f t="shared" ca="1" si="420"/>
        <v>0</v>
      </c>
      <c r="FR158" s="1">
        <f t="shared" ca="1" si="420"/>
        <v>0</v>
      </c>
      <c r="FS158" s="1">
        <f t="shared" ca="1" si="420"/>
        <v>0</v>
      </c>
      <c r="FT158" s="1">
        <f t="shared" ca="1" si="420"/>
        <v>0</v>
      </c>
      <c r="FU158" s="1">
        <f t="shared" ca="1" si="420"/>
        <v>0</v>
      </c>
      <c r="FV158" s="1">
        <f t="shared" ca="1" si="420"/>
        <v>0</v>
      </c>
      <c r="FW158" s="1">
        <f t="shared" ca="1" si="420"/>
        <v>0</v>
      </c>
      <c r="FX158" s="1">
        <f t="shared" ca="1" si="420"/>
        <v>0</v>
      </c>
      <c r="FY158" s="1">
        <f t="shared" ca="1" si="420"/>
        <v>0</v>
      </c>
      <c r="FZ158" s="1">
        <f t="shared" ca="1" si="420"/>
        <v>0</v>
      </c>
      <c r="GA158" s="1">
        <f t="shared" ca="1" si="420"/>
        <v>0</v>
      </c>
      <c r="GB158" s="1">
        <f t="shared" ca="1" si="420"/>
        <v>0</v>
      </c>
      <c r="GC158" s="1">
        <f t="shared" ca="1" si="420"/>
        <v>0</v>
      </c>
      <c r="GD158" s="1">
        <f t="shared" ca="1" si="420"/>
        <v>0</v>
      </c>
      <c r="GE158" s="1">
        <f t="shared" ca="1" si="420"/>
        <v>0</v>
      </c>
      <c r="GF158" s="1">
        <f t="shared" ca="1" si="420"/>
        <v>0</v>
      </c>
      <c r="GG158" s="1">
        <f t="shared" ca="1" si="420"/>
        <v>0</v>
      </c>
      <c r="GH158" s="1">
        <f t="shared" ca="1" si="420"/>
        <v>0</v>
      </c>
      <c r="GI158" s="1">
        <f t="shared" ca="1" si="420"/>
        <v>0</v>
      </c>
      <c r="GJ158" s="1">
        <f t="shared" ca="1" si="420"/>
        <v>0</v>
      </c>
      <c r="GK158" s="1">
        <f t="shared" ca="1" si="420"/>
        <v>0</v>
      </c>
      <c r="GL158" s="1">
        <f t="shared" ca="1" si="420"/>
        <v>0</v>
      </c>
      <c r="GM158" s="1">
        <f t="shared" ca="1" si="420"/>
        <v>0</v>
      </c>
      <c r="GN158" s="1">
        <f t="shared" ca="1" si="420"/>
        <v>0</v>
      </c>
      <c r="GO158" s="1">
        <f t="shared" ca="1" si="420"/>
        <v>0</v>
      </c>
      <c r="GP158" s="1">
        <f t="shared" ca="1" si="420"/>
        <v>0</v>
      </c>
    </row>
    <row r="159" spans="2:221" ht="6" hidden="1" customHeight="1" x14ac:dyDescent="0.25">
      <c r="B159" s="80"/>
      <c r="C159" s="71"/>
      <c r="D159" s="71"/>
      <c r="E159" s="104"/>
      <c r="F159" s="122"/>
      <c r="G159" s="104"/>
      <c r="H159" s="71"/>
      <c r="I159" s="75"/>
      <c r="M159" s="162"/>
      <c r="AC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>
        <f ca="1">FH$3^FH158</f>
        <v>2</v>
      </c>
      <c r="FI159">
        <f t="shared" ref="FI159:GP159" ca="1" si="421">FI$3^FI158*FH159</f>
        <v>2</v>
      </c>
      <c r="FJ159">
        <f t="shared" ca="1" si="421"/>
        <v>2</v>
      </c>
      <c r="FK159">
        <f t="shared" ca="1" si="421"/>
        <v>2</v>
      </c>
      <c r="FL159">
        <f t="shared" ca="1" si="421"/>
        <v>2</v>
      </c>
      <c r="FM159">
        <f t="shared" ca="1" si="421"/>
        <v>2</v>
      </c>
      <c r="FN159">
        <f t="shared" ca="1" si="421"/>
        <v>2</v>
      </c>
      <c r="FO159">
        <f t="shared" ca="1" si="421"/>
        <v>2</v>
      </c>
      <c r="FP159">
        <f t="shared" ca="1" si="421"/>
        <v>2</v>
      </c>
      <c r="FQ159">
        <f t="shared" ca="1" si="421"/>
        <v>2</v>
      </c>
      <c r="FR159">
        <f t="shared" ca="1" si="421"/>
        <v>2</v>
      </c>
      <c r="FS159">
        <f t="shared" ca="1" si="421"/>
        <v>2</v>
      </c>
      <c r="FT159">
        <f t="shared" ca="1" si="421"/>
        <v>2</v>
      </c>
      <c r="FU159">
        <f t="shared" ca="1" si="421"/>
        <v>2</v>
      </c>
      <c r="FV159">
        <f t="shared" ca="1" si="421"/>
        <v>2</v>
      </c>
      <c r="FW159">
        <f t="shared" ca="1" si="421"/>
        <v>2</v>
      </c>
      <c r="FX159">
        <f t="shared" ca="1" si="421"/>
        <v>2</v>
      </c>
      <c r="FY159">
        <f t="shared" ca="1" si="421"/>
        <v>2</v>
      </c>
      <c r="FZ159">
        <f t="shared" ca="1" si="421"/>
        <v>2</v>
      </c>
      <c r="GA159">
        <f t="shared" ca="1" si="421"/>
        <v>2</v>
      </c>
      <c r="GB159">
        <f t="shared" ca="1" si="421"/>
        <v>2</v>
      </c>
      <c r="GC159">
        <f t="shared" ca="1" si="421"/>
        <v>2</v>
      </c>
      <c r="GD159">
        <f t="shared" ca="1" si="421"/>
        <v>2</v>
      </c>
      <c r="GE159">
        <f t="shared" ca="1" si="421"/>
        <v>2</v>
      </c>
      <c r="GF159">
        <f t="shared" ca="1" si="421"/>
        <v>2</v>
      </c>
      <c r="GG159">
        <f t="shared" ca="1" si="421"/>
        <v>2</v>
      </c>
      <c r="GH159">
        <f t="shared" ca="1" si="421"/>
        <v>2</v>
      </c>
      <c r="GI159">
        <f t="shared" ca="1" si="421"/>
        <v>2</v>
      </c>
      <c r="GJ159">
        <f t="shared" ca="1" si="421"/>
        <v>2</v>
      </c>
      <c r="GK159">
        <f t="shared" ca="1" si="421"/>
        <v>2</v>
      </c>
      <c r="GL159">
        <f t="shared" ca="1" si="421"/>
        <v>2</v>
      </c>
      <c r="GM159">
        <f t="shared" ca="1" si="421"/>
        <v>2</v>
      </c>
      <c r="GN159">
        <f t="shared" ca="1" si="421"/>
        <v>2</v>
      </c>
      <c r="GO159">
        <f t="shared" ca="1" si="421"/>
        <v>2</v>
      </c>
      <c r="GP159">
        <f t="shared" ca="1" si="421"/>
        <v>2</v>
      </c>
      <c r="GQ159">
        <f ca="1">GP159</f>
        <v>2</v>
      </c>
    </row>
    <row r="160" spans="2:221" ht="6" hidden="1" customHeight="1" x14ac:dyDescent="0.25">
      <c r="B160" s="80"/>
      <c r="C160" s="71"/>
      <c r="D160" s="71"/>
      <c r="E160" s="104"/>
      <c r="F160" s="122"/>
      <c r="G160" s="104"/>
      <c r="H160" s="71"/>
      <c r="I160" s="75"/>
      <c r="M160" s="162"/>
      <c r="AA160" t="s">
        <v>29</v>
      </c>
      <c r="AB160" s="1">
        <f ca="1">GU154</f>
        <v>7</v>
      </c>
      <c r="AC160" s="1">
        <f ca="1">GU152</f>
        <v>25</v>
      </c>
      <c r="AD160">
        <f ca="1">AC160-AC161*(AB161-AB160)</f>
        <v>25</v>
      </c>
      <c r="AE160">
        <v>256</v>
      </c>
      <c r="AF160" s="1">
        <f ca="1">IF(AD160/AE160=INT(AD160/AE160),1,0)</f>
        <v>0</v>
      </c>
      <c r="AG160" s="1">
        <f ca="1">IF(AF160=0,AD160,AD160/AE160)</f>
        <v>25</v>
      </c>
      <c r="AH160" s="1">
        <v>16</v>
      </c>
      <c r="AI160" s="1">
        <f ca="1">IF(AG160/AH160=INT(AG160/AH160),1,0)</f>
        <v>0</v>
      </c>
      <c r="AJ160" s="1">
        <f ca="1">IF(AI160=0,AG160,AG160/AH160)</f>
        <v>25</v>
      </c>
      <c r="AK160" s="1">
        <v>4</v>
      </c>
      <c r="AL160" s="1">
        <f ca="1">IF(AJ160/AK160=INT(AJ160/AK160),1,0)</f>
        <v>0</v>
      </c>
      <c r="AM160" s="1">
        <f ca="1">IF(AL160=0,AJ160,AJ160/AK160)</f>
        <v>25</v>
      </c>
      <c r="AN160" s="1">
        <v>2</v>
      </c>
      <c r="AO160" s="1">
        <f ca="1">IF(AM160/AN160=INT(AM160/AN160),1,0)</f>
        <v>0</v>
      </c>
      <c r="AP160" s="1">
        <f ca="1">IF(AO160=0,AM160,AM160/AN160)</f>
        <v>25</v>
      </c>
      <c r="AQ160" s="1">
        <v>81</v>
      </c>
      <c r="AR160" s="1">
        <f ca="1">IF(AP160/AQ160=INT(AP160/AQ160),1,0)</f>
        <v>0</v>
      </c>
      <c r="AS160" s="1">
        <f ca="1">IF(AR160=0,AP160,AP160/AQ160)</f>
        <v>25</v>
      </c>
      <c r="AT160" s="1">
        <v>9</v>
      </c>
      <c r="AU160" s="1">
        <f ca="1">IF(AS160/AT160=INT(AS160/AT160),1,0)</f>
        <v>0</v>
      </c>
      <c r="AV160" s="1">
        <f ca="1">IF(AU160=0,AS160,AS160/AT160)</f>
        <v>25</v>
      </c>
      <c r="AW160" s="1">
        <v>3</v>
      </c>
      <c r="AX160" s="1">
        <f ca="1">IF(AV160/AW160=INT(AV160/AW160),1,0)</f>
        <v>0</v>
      </c>
      <c r="AY160" s="1">
        <f ca="1">IF(AX160=0,AV160,AV160/AW160)</f>
        <v>25</v>
      </c>
      <c r="AZ160" s="1">
        <v>25</v>
      </c>
      <c r="BA160" s="1">
        <f ca="1">IF(AY160/AZ160=INT(AY160/AZ160),1,0)</f>
        <v>1</v>
      </c>
      <c r="BB160" s="1">
        <f ca="1">IF(BA160=0,AY160,AY160/AZ160)</f>
        <v>1</v>
      </c>
      <c r="BC160" s="1">
        <v>5</v>
      </c>
      <c r="BD160" s="1">
        <f ca="1">IF(BB160/BC160=INT(BB160/BC160),1,0)</f>
        <v>0</v>
      </c>
      <c r="BE160" s="1">
        <f ca="1">IF(BD160=0,BB160,BB160/BC160)</f>
        <v>1</v>
      </c>
      <c r="BF160" s="1">
        <v>49</v>
      </c>
      <c r="BG160" s="1">
        <f ca="1">IF(BE160/BF160=INT(BE160/BF160),1,0)</f>
        <v>0</v>
      </c>
      <c r="BH160" s="1">
        <f ca="1">IF(BG160=0,BE160,BE160/BF160)</f>
        <v>1</v>
      </c>
      <c r="BI160" s="1">
        <v>7</v>
      </c>
      <c r="BJ160" s="1">
        <f ca="1">IF(BH160/BI160=INT(BH160/BI160),1,0)</f>
        <v>0</v>
      </c>
      <c r="BK160" s="1">
        <f ca="1">IF(BJ160=0,BH160,BH160/BI160)</f>
        <v>1</v>
      </c>
      <c r="BL160" s="1">
        <v>121</v>
      </c>
      <c r="BM160" s="1">
        <f ca="1">IF(BK160/BL160=INT(BK160/BL160),1,0)</f>
        <v>0</v>
      </c>
      <c r="BN160" s="1">
        <f ca="1">IF(BM160=0,BK160,BK160/BL160)</f>
        <v>1</v>
      </c>
      <c r="BO160" s="1">
        <v>11</v>
      </c>
      <c r="BP160" s="1">
        <f ca="1">IF(BN160/BO160=INT(BN160/BO160),1,0)</f>
        <v>0</v>
      </c>
      <c r="BQ160" s="1">
        <f ca="1">IF(BP160=0,BN160,BN160/BO160)</f>
        <v>1</v>
      </c>
      <c r="BR160" s="1">
        <v>169</v>
      </c>
      <c r="BS160" s="1">
        <f ca="1">IF(BQ160/BR160=INT(BQ160/BR160),1,0)</f>
        <v>0</v>
      </c>
      <c r="BT160" s="1">
        <f ca="1">IF(BS160=0,BQ160,BQ160/BR160)</f>
        <v>1</v>
      </c>
      <c r="BU160" s="1">
        <v>13</v>
      </c>
      <c r="BV160" s="1">
        <f ca="1">IF(BT160/BU160=INT(BT160/BU160),1,0)</f>
        <v>0</v>
      </c>
      <c r="BW160" s="1">
        <f ca="1">IF(BV160=0,BT160,BT160/BU160)</f>
        <v>1</v>
      </c>
      <c r="BX160" s="1">
        <v>17</v>
      </c>
      <c r="BY160" s="1">
        <f ca="1">IF(BW160/BX160=INT(BW160/BX160),1,0)</f>
        <v>0</v>
      </c>
      <c r="BZ160" s="1">
        <f ca="1">IF(BY160=0,BW160,BW160/BX160)</f>
        <v>1</v>
      </c>
      <c r="CA160" s="1">
        <v>19</v>
      </c>
      <c r="CB160" s="1">
        <f ca="1">IF(BZ160/CA160=INT(BZ160/CA160),1,0)</f>
        <v>0</v>
      </c>
      <c r="CC160" s="1">
        <f ca="1">IF(CB160=0,BZ160,BZ160/CA160)</f>
        <v>1</v>
      </c>
      <c r="CD160" s="1">
        <v>23</v>
      </c>
      <c r="CE160" s="1">
        <f ca="1">IF(CC160/CD160=INT(CC160/CD160),1,0)</f>
        <v>0</v>
      </c>
      <c r="CF160" s="1">
        <f ca="1">IF(CE160=0,CC160,CC160/CD160)</f>
        <v>1</v>
      </c>
      <c r="CG160" s="1">
        <v>29</v>
      </c>
      <c r="CH160" s="1">
        <f ca="1">IF(CF160/CG160=INT(CF160/CG160),1,0)</f>
        <v>0</v>
      </c>
      <c r="CI160" s="1">
        <f ca="1">IF(CH160=0,CF160,CF160/CG160)</f>
        <v>1</v>
      </c>
      <c r="CJ160" s="1">
        <v>31</v>
      </c>
      <c r="CK160" s="1">
        <f ca="1">IF(CI160/CJ160=INT(CI160/CJ160),1,0)</f>
        <v>0</v>
      </c>
      <c r="CL160" s="1">
        <f ca="1">IF(CK160=0,CI160,CI160/CJ160)</f>
        <v>1</v>
      </c>
      <c r="CM160" s="1">
        <v>37</v>
      </c>
      <c r="CN160" s="1">
        <f ca="1">IF(CL160/CM160=INT(CL160/CM160),1,0)</f>
        <v>0</v>
      </c>
      <c r="CO160" s="1">
        <f ca="1">IF(CN160=0,CL160,CL160/CM160)</f>
        <v>1</v>
      </c>
      <c r="CP160" s="1">
        <v>41</v>
      </c>
      <c r="CQ160" s="1">
        <f ca="1">IF(CO160/CP160=INT(CO160/CP160),1,0)</f>
        <v>0</v>
      </c>
      <c r="CR160" s="1">
        <f ca="1">IF(CQ160=0,CO160,CO160/CP160)</f>
        <v>1</v>
      </c>
      <c r="CS160" s="1">
        <v>43</v>
      </c>
      <c r="CT160" s="1">
        <f ca="1">IF(CR160/CS160=INT(CR160/CS160),1,0)</f>
        <v>0</v>
      </c>
      <c r="CU160" s="1">
        <f ca="1">IF(CT160=0,CR160,CR160/CS160)</f>
        <v>1</v>
      </c>
      <c r="CV160" s="1">
        <v>47</v>
      </c>
      <c r="CW160" s="1">
        <f ca="1">IF(CU160/CV160=INT(CU160/CV160),1,0)</f>
        <v>0</v>
      </c>
      <c r="CX160" s="1">
        <f ca="1">IF(CW160=0,CU160,CU160/CV160)</f>
        <v>1</v>
      </c>
      <c r="CY160" s="1">
        <v>53</v>
      </c>
      <c r="CZ160" s="1">
        <f ca="1">IF(CX160/CY160=INT(CX160/CY160),1,0)</f>
        <v>0</v>
      </c>
      <c r="DA160" s="1">
        <f ca="1">IF(CZ160=0,CX160,CX160/CY160)</f>
        <v>1</v>
      </c>
      <c r="DB160" s="1">
        <v>59</v>
      </c>
      <c r="DC160" s="1">
        <f ca="1">IF(DA160/DB160=INT(DA160/DB160),1,0)</f>
        <v>0</v>
      </c>
      <c r="DD160" s="1">
        <f ca="1">IF(DC160=0,DA160,DA160/DB160)</f>
        <v>1</v>
      </c>
      <c r="DE160" s="1">
        <v>61</v>
      </c>
      <c r="DF160" s="1">
        <f ca="1">IF(DD160/DE160=INT(DD160/DE160),1,0)</f>
        <v>0</v>
      </c>
      <c r="DG160" s="1">
        <f ca="1">IF(DF160=0,DD160,DD160/DE160)</f>
        <v>1</v>
      </c>
      <c r="DH160" s="1">
        <v>67</v>
      </c>
      <c r="DI160" s="1">
        <f ca="1">IF(DG160/DH160=INT(DG160/DH160),1,0)</f>
        <v>0</v>
      </c>
      <c r="DJ160" s="1">
        <f ca="1">IF(DI160=0,DG160,DG160/DH160)</f>
        <v>1</v>
      </c>
      <c r="DK160" s="1">
        <v>71</v>
      </c>
      <c r="DL160" s="1">
        <f ca="1">IF(DJ160/DK160=INT(DJ160/DK160),1,0)</f>
        <v>0</v>
      </c>
      <c r="DM160" s="1">
        <f ca="1">IF(DL160=0,DJ160,DJ160/DK160)</f>
        <v>1</v>
      </c>
      <c r="DN160" s="1">
        <v>73</v>
      </c>
      <c r="DO160" s="1">
        <f ca="1">IF(DM160/DN160=INT(DM160/DN160),1,0)</f>
        <v>0</v>
      </c>
      <c r="DP160" s="1">
        <f ca="1">IF(DO160=0,DM160,DM160/DN160)</f>
        <v>1</v>
      </c>
      <c r="DQ160" s="1">
        <v>79</v>
      </c>
      <c r="DR160" s="1">
        <f ca="1">IF(DP160/DQ160=INT(DP160/DQ160),1,0)</f>
        <v>0</v>
      </c>
      <c r="DS160" s="1">
        <f ca="1">IF(DR160=0,DP160,DP160/DQ160)</f>
        <v>1</v>
      </c>
      <c r="DT160" s="1">
        <v>83</v>
      </c>
      <c r="DU160" s="1">
        <f ca="1">IF(DS160/DT160=INT(DS160/DT160),1,0)</f>
        <v>0</v>
      </c>
      <c r="DV160" s="1">
        <f ca="1">IF(DU160=0,DS160,DS160/DT160)</f>
        <v>1</v>
      </c>
      <c r="DW160" s="1">
        <v>89</v>
      </c>
      <c r="DX160" s="1">
        <f ca="1">IF(DV160/DW160=INT(DV160/DW160),1,0)</f>
        <v>0</v>
      </c>
      <c r="DY160" s="1">
        <f ca="1">IF(DX160=0,DV160,DV160/DW160)</f>
        <v>1</v>
      </c>
      <c r="DZ160" s="1">
        <v>97</v>
      </c>
      <c r="EA160" s="1">
        <f ca="1">IF(DY160/DZ160=INT(DY160/DZ160),1,0)</f>
        <v>0</v>
      </c>
      <c r="EB160" s="1">
        <f ca="1">IF(EA160=0,DY160,DY160/DZ160)</f>
        <v>1</v>
      </c>
      <c r="EC160" s="1">
        <v>101</v>
      </c>
      <c r="ED160" s="1">
        <f ca="1">IF(EB160/EC160=INT(EB160/EC160),1,0)</f>
        <v>0</v>
      </c>
      <c r="EE160" s="1">
        <f ca="1">IF(ED160=0,EB160,EB160/EC160)</f>
        <v>1</v>
      </c>
      <c r="EF160" s="1">
        <v>103</v>
      </c>
      <c r="EG160" s="1">
        <f ca="1">IF(EE160/EF160=INT(EE160/EF160),1,0)</f>
        <v>0</v>
      </c>
      <c r="EH160" s="1">
        <f ca="1">IF(EG160=0,EE160,EE160/EF160)</f>
        <v>1</v>
      </c>
      <c r="EI160" s="1">
        <v>107</v>
      </c>
      <c r="EJ160" s="1">
        <f ca="1">IF(EH160/EI160=INT(EH160/EI160),1,0)</f>
        <v>0</v>
      </c>
      <c r="EK160" s="1">
        <f ca="1">IF(EJ160=0,EH160,EH160/EI160)</f>
        <v>1</v>
      </c>
      <c r="EL160" s="1">
        <v>109</v>
      </c>
      <c r="EM160" s="1">
        <f ca="1">IF(EK160/EL160=INT(EK160/EL160),1,0)</f>
        <v>0</v>
      </c>
      <c r="EN160" s="1">
        <f ca="1">IF(EM160=0,EK160,EK160/EL160)</f>
        <v>1</v>
      </c>
      <c r="EO160" s="1">
        <v>113</v>
      </c>
      <c r="EP160" s="1">
        <f ca="1">IF(EN160/EO160=INT(EN160/EO160),1,0)</f>
        <v>0</v>
      </c>
      <c r="EQ160" s="1">
        <f ca="1">IF(EP160=0,EN160,EN160/EO160)</f>
        <v>1</v>
      </c>
      <c r="ER160" s="1">
        <v>127</v>
      </c>
      <c r="ES160" s="1">
        <f ca="1">IF(EQ160/ER160=INT(EQ160/ER160),1,0)</f>
        <v>0</v>
      </c>
      <c r="ET160" s="1">
        <f ca="1">IF(ES160=0,EQ160,EQ160/ER160)</f>
        <v>1</v>
      </c>
      <c r="EU160" s="1">
        <v>131</v>
      </c>
      <c r="EV160" s="1">
        <f ca="1">IF(ET160/EU160=INT(ET160/EU160),1,0)</f>
        <v>0</v>
      </c>
      <c r="EW160" s="1">
        <f ca="1">IF(EV160=0,ET160,ET160/EU160)</f>
        <v>1</v>
      </c>
      <c r="EX160" s="1">
        <v>137</v>
      </c>
      <c r="EY160" s="1">
        <f ca="1">IF(EW160/EX160=INT(EW160/EX160),1,0)</f>
        <v>0</v>
      </c>
      <c r="EZ160" s="1">
        <f ca="1">IF(EY160=0,EW160,EW160/EX160)</f>
        <v>1</v>
      </c>
      <c r="FA160" s="1">
        <v>139</v>
      </c>
      <c r="FB160" s="1">
        <f ca="1">IF(EZ160/FA160=INT(EZ160/FA160),1,0)</f>
        <v>0</v>
      </c>
      <c r="FC160" s="1">
        <f ca="1">IF(FB160=0,EZ160,EZ160/FA160)</f>
        <v>1</v>
      </c>
      <c r="FD160" s="1">
        <v>149</v>
      </c>
      <c r="FE160" s="1">
        <f ca="1">IF(FC160/FD160=INT(FC160/FD160),1,0)</f>
        <v>0</v>
      </c>
      <c r="FF160" s="1">
        <f ca="1">IF(FE160=0,FC160,FC160/FD160)</f>
        <v>1</v>
      </c>
      <c r="FG160" s="1"/>
      <c r="FH160" s="1">
        <f ca="1">8*AF160+4*AI160+2*AL160+AO160</f>
        <v>0</v>
      </c>
      <c r="FI160" s="1">
        <f ca="1">4*AR160+2*AU160+AX160</f>
        <v>0</v>
      </c>
      <c r="FJ160" s="1">
        <f ca="1">2*BA160+BD160</f>
        <v>2</v>
      </c>
      <c r="FK160" s="1">
        <f ca="1">2*BG160+BJ160</f>
        <v>0</v>
      </c>
      <c r="FL160" s="1">
        <f ca="1">2*BM160+BP160</f>
        <v>0</v>
      </c>
      <c r="FM160" s="1">
        <f ca="1">2*BS160+BV160</f>
        <v>0</v>
      </c>
      <c r="FN160" s="1">
        <f ca="1">BY160</f>
        <v>0</v>
      </c>
      <c r="FO160" s="1">
        <f ca="1">CB160</f>
        <v>0</v>
      </c>
      <c r="FP160" s="1">
        <f ca="1">CE160</f>
        <v>0</v>
      </c>
      <c r="FQ160" s="1">
        <f ca="1">CH160</f>
        <v>0</v>
      </c>
      <c r="FR160" s="1">
        <f ca="1">CK160</f>
        <v>0</v>
      </c>
      <c r="FS160">
        <f ca="1">CN160</f>
        <v>0</v>
      </c>
      <c r="FT160">
        <f ca="1">CQ160</f>
        <v>0</v>
      </c>
      <c r="FU160">
        <f ca="1">CT160</f>
        <v>0</v>
      </c>
      <c r="FV160">
        <f ca="1">CW160</f>
        <v>0</v>
      </c>
      <c r="FW160">
        <f ca="1">CZ160</f>
        <v>0</v>
      </c>
      <c r="FX160">
        <f ca="1">DC160</f>
        <v>0</v>
      </c>
      <c r="FY160">
        <f ca="1">DF160</f>
        <v>0</v>
      </c>
      <c r="FZ160">
        <f ca="1">DI160</f>
        <v>0</v>
      </c>
      <c r="GA160">
        <f ca="1">DL160</f>
        <v>0</v>
      </c>
      <c r="GB160">
        <f ca="1">DO160</f>
        <v>0</v>
      </c>
      <c r="GC160">
        <f ca="1">DR160</f>
        <v>0</v>
      </c>
      <c r="GD160">
        <f ca="1">DU160</f>
        <v>0</v>
      </c>
      <c r="GE160">
        <f ca="1">DX160</f>
        <v>0</v>
      </c>
      <c r="GF160">
        <f ca="1">EA160</f>
        <v>0</v>
      </c>
      <c r="GG160">
        <f ca="1">ED160</f>
        <v>0</v>
      </c>
      <c r="GH160">
        <f ca="1">EG160</f>
        <v>0</v>
      </c>
      <c r="GI160">
        <f ca="1">EJ160</f>
        <v>0</v>
      </c>
      <c r="GJ160">
        <f ca="1">EM160</f>
        <v>0</v>
      </c>
      <c r="GK160">
        <f ca="1">EP160</f>
        <v>0</v>
      </c>
      <c r="GL160">
        <f ca="1">ES160</f>
        <v>0</v>
      </c>
      <c r="GM160">
        <f ca="1">EV160</f>
        <v>0</v>
      </c>
      <c r="GN160">
        <f ca="1">EY160</f>
        <v>0</v>
      </c>
      <c r="GO160">
        <f ca="1">FB160</f>
        <v>0</v>
      </c>
      <c r="GP160">
        <f ca="1">FE160</f>
        <v>0</v>
      </c>
      <c r="GQ160">
        <f ca="1">AD160</f>
        <v>25</v>
      </c>
      <c r="GR160">
        <f ca="1">GQ160/GQ163</f>
        <v>1</v>
      </c>
    </row>
    <row r="161" spans="2:221" ht="6" hidden="1" customHeight="1" x14ac:dyDescent="0.25">
      <c r="B161" s="80"/>
      <c r="C161" s="71"/>
      <c r="D161" s="71"/>
      <c r="E161" s="104"/>
      <c r="F161" s="122"/>
      <c r="G161" s="104"/>
      <c r="H161" s="71"/>
      <c r="I161" s="75"/>
      <c r="M161" s="162"/>
      <c r="AB161">
        <f ca="1">AB160+INT(AC160/AC161)</f>
        <v>7</v>
      </c>
      <c r="AC161" s="1">
        <f ca="1">GU153</f>
        <v>300</v>
      </c>
      <c r="AD161">
        <f ca="1">AC161</f>
        <v>300</v>
      </c>
      <c r="AE161">
        <v>256</v>
      </c>
      <c r="AF161" s="1">
        <f ca="1">IF(AD161/AE161=INT(AD161/AE161),1,0)</f>
        <v>0</v>
      </c>
      <c r="AG161" s="1">
        <f ca="1">IF(AF161=0,AD161,AD161/AE161)</f>
        <v>300</v>
      </c>
      <c r="AH161" s="1">
        <v>16</v>
      </c>
      <c r="AI161" s="1">
        <f ca="1">IF(AG161/AH161=INT(AG161/AH161),1,0)</f>
        <v>0</v>
      </c>
      <c r="AJ161" s="1">
        <f ca="1">IF(AI161=0,AG161,AG161/AH161)</f>
        <v>300</v>
      </c>
      <c r="AK161" s="1">
        <v>4</v>
      </c>
      <c r="AL161" s="1">
        <f ca="1">IF(AJ161/AK161=INT(AJ161/AK161),1,0)</f>
        <v>1</v>
      </c>
      <c r="AM161" s="1">
        <f ca="1">IF(AL161=0,AJ161,AJ161/AK161)</f>
        <v>75</v>
      </c>
      <c r="AN161" s="1">
        <v>2</v>
      </c>
      <c r="AO161" s="1">
        <f ca="1">IF(AM161/AN161=INT(AM161/AN161),1,0)</f>
        <v>0</v>
      </c>
      <c r="AP161" s="1">
        <f ca="1">IF(AO161=0,AM161,AM161/AN161)</f>
        <v>75</v>
      </c>
      <c r="AQ161" s="1">
        <v>81</v>
      </c>
      <c r="AR161" s="1">
        <f ca="1">IF(AP161/AQ161=INT(AP161/AQ161),1,0)</f>
        <v>0</v>
      </c>
      <c r="AS161" s="1">
        <f ca="1">IF(AR161=0,AP161,AP161/AQ161)</f>
        <v>75</v>
      </c>
      <c r="AT161" s="1">
        <v>9</v>
      </c>
      <c r="AU161" s="1">
        <f ca="1">IF(AS161/AT161=INT(AS161/AT161),1,0)</f>
        <v>0</v>
      </c>
      <c r="AV161" s="1">
        <f ca="1">IF(AU161=0,AS161,AS161/AT161)</f>
        <v>75</v>
      </c>
      <c r="AW161" s="1">
        <v>3</v>
      </c>
      <c r="AX161" s="1">
        <f ca="1">IF(AV161/AW161=INT(AV161/AW161),1,0)</f>
        <v>1</v>
      </c>
      <c r="AY161" s="1">
        <f ca="1">IF(AX161=0,AV161,AV161/AW161)</f>
        <v>25</v>
      </c>
      <c r="AZ161" s="1">
        <v>25</v>
      </c>
      <c r="BA161" s="1">
        <f ca="1">IF(AY161/AZ161=INT(AY161/AZ161),1,0)</f>
        <v>1</v>
      </c>
      <c r="BB161" s="1">
        <f ca="1">IF(BA161=0,AY161,AY161/AZ161)</f>
        <v>1</v>
      </c>
      <c r="BC161" s="1">
        <v>5</v>
      </c>
      <c r="BD161" s="1">
        <f ca="1">IF(BB161/BC161=INT(BB161/BC161),1,0)</f>
        <v>0</v>
      </c>
      <c r="BE161" s="1">
        <f ca="1">IF(BD161=0,BB161,BB161/BC161)</f>
        <v>1</v>
      </c>
      <c r="BF161" s="1">
        <v>49</v>
      </c>
      <c r="BG161" s="1">
        <f ca="1">IF(BE161/BF161=INT(BE161/BF161),1,0)</f>
        <v>0</v>
      </c>
      <c r="BH161" s="1">
        <f ca="1">IF(BG161=0,BE161,BE161/BF161)</f>
        <v>1</v>
      </c>
      <c r="BI161" s="1">
        <v>7</v>
      </c>
      <c r="BJ161" s="1">
        <f ca="1">IF(BH161/BI161=INT(BH161/BI161),1,0)</f>
        <v>0</v>
      </c>
      <c r="BK161" s="1">
        <f ca="1">IF(BJ161=0,BH161,BH161/BI161)</f>
        <v>1</v>
      </c>
      <c r="BL161" s="1">
        <v>121</v>
      </c>
      <c r="BM161" s="1">
        <f ca="1">IF(BK161/BL161=INT(BK161/BL161),1,0)</f>
        <v>0</v>
      </c>
      <c r="BN161" s="1">
        <f ca="1">IF(BM161=0,BK161,BK161/BL161)</f>
        <v>1</v>
      </c>
      <c r="BO161" s="1">
        <v>11</v>
      </c>
      <c r="BP161" s="1">
        <f ca="1">IF(BN161/BO161=INT(BN161/BO161),1,0)</f>
        <v>0</v>
      </c>
      <c r="BQ161" s="1">
        <f ca="1">IF(BP161=0,BN161,BN161/BO161)</f>
        <v>1</v>
      </c>
      <c r="BR161" s="1">
        <v>169</v>
      </c>
      <c r="BS161" s="1">
        <f ca="1">IF(BQ161/BR161=INT(BQ161/BR161),1,0)</f>
        <v>0</v>
      </c>
      <c r="BT161" s="1">
        <f ca="1">IF(BS161=0,BQ161,BQ161/BR161)</f>
        <v>1</v>
      </c>
      <c r="BU161" s="1">
        <v>13</v>
      </c>
      <c r="BV161" s="1">
        <f ca="1">IF(BT161/BU161=INT(BT161/BU161),1,0)</f>
        <v>0</v>
      </c>
      <c r="BW161" s="1">
        <f ca="1">IF(BV161=0,BT161,BT161/BU161)</f>
        <v>1</v>
      </c>
      <c r="BX161" s="1">
        <v>17</v>
      </c>
      <c r="BY161" s="1">
        <f ca="1">IF(BW161/BX161=INT(BW161/BX161),1,0)</f>
        <v>0</v>
      </c>
      <c r="BZ161" s="1">
        <f ca="1">IF(BY161=0,BW161,BW161/BX161)</f>
        <v>1</v>
      </c>
      <c r="CA161" s="1">
        <v>19</v>
      </c>
      <c r="CB161" s="1">
        <f ca="1">IF(BZ161/CA161=INT(BZ161/CA161),1,0)</f>
        <v>0</v>
      </c>
      <c r="CC161" s="1">
        <f ca="1">IF(CB161=0,BZ161,BZ161/CA161)</f>
        <v>1</v>
      </c>
      <c r="CD161" s="1">
        <v>23</v>
      </c>
      <c r="CE161" s="1">
        <f ca="1">IF(CC161/CD161=INT(CC161/CD161),1,0)</f>
        <v>0</v>
      </c>
      <c r="CF161" s="1">
        <f ca="1">IF(CE161=0,CC161,CC161/CD161)</f>
        <v>1</v>
      </c>
      <c r="CG161" s="1">
        <v>29</v>
      </c>
      <c r="CH161" s="1">
        <f ca="1">IF(CF161/CG161=INT(CF161/CG161),1,0)</f>
        <v>0</v>
      </c>
      <c r="CI161" s="1">
        <f ca="1">IF(CH161=0,CF161,CF161/CG161)</f>
        <v>1</v>
      </c>
      <c r="CJ161" s="1">
        <v>31</v>
      </c>
      <c r="CK161" s="1">
        <f ca="1">IF(CI161/CJ161=INT(CI161/CJ161),1,0)</f>
        <v>0</v>
      </c>
      <c r="CL161" s="1">
        <f ca="1">IF(CK161=0,CI161,CI161/CJ161)</f>
        <v>1</v>
      </c>
      <c r="CM161" s="1">
        <v>37</v>
      </c>
      <c r="CN161" s="1">
        <f ca="1">IF(CL161/CM161=INT(CL161/CM161),1,0)</f>
        <v>0</v>
      </c>
      <c r="CO161" s="1">
        <f ca="1">IF(CN161=0,CL161,CL161/CM161)</f>
        <v>1</v>
      </c>
      <c r="CP161" s="1">
        <v>41</v>
      </c>
      <c r="CQ161" s="1">
        <f ca="1">IF(CO161/CP161=INT(CO161/CP161),1,0)</f>
        <v>0</v>
      </c>
      <c r="CR161" s="1">
        <f ca="1">IF(CQ161=0,CO161,CO161/CP161)</f>
        <v>1</v>
      </c>
      <c r="CS161" s="1">
        <v>43</v>
      </c>
      <c r="CT161" s="1">
        <f ca="1">IF(CR161/CS161=INT(CR161/CS161),1,0)</f>
        <v>0</v>
      </c>
      <c r="CU161" s="1">
        <f ca="1">IF(CT161=0,CR161,CR161/CS161)</f>
        <v>1</v>
      </c>
      <c r="CV161" s="1">
        <v>47</v>
      </c>
      <c r="CW161" s="1">
        <f ca="1">IF(CU161/CV161=INT(CU161/CV161),1,0)</f>
        <v>0</v>
      </c>
      <c r="CX161" s="1">
        <f ca="1">IF(CW161=0,CU161,CU161/CV161)</f>
        <v>1</v>
      </c>
      <c r="CY161" s="1">
        <v>53</v>
      </c>
      <c r="CZ161" s="1">
        <f ca="1">IF(CX161/CY161=INT(CX161/CY161),1,0)</f>
        <v>0</v>
      </c>
      <c r="DA161" s="1">
        <f ca="1">IF(CZ161=0,CX161,CX161/CY161)</f>
        <v>1</v>
      </c>
      <c r="DB161" s="1">
        <v>59</v>
      </c>
      <c r="DC161" s="1">
        <f ca="1">IF(DA161/DB161=INT(DA161/DB161),1,0)</f>
        <v>0</v>
      </c>
      <c r="DD161" s="1">
        <f ca="1">IF(DC161=0,DA161,DA161/DB161)</f>
        <v>1</v>
      </c>
      <c r="DE161" s="1">
        <v>61</v>
      </c>
      <c r="DF161" s="1">
        <f ca="1">IF(DD161/DE161=INT(DD161/DE161),1,0)</f>
        <v>0</v>
      </c>
      <c r="DG161" s="1">
        <f ca="1">IF(DF161=0,DD161,DD161/DE161)</f>
        <v>1</v>
      </c>
      <c r="DH161" s="1">
        <v>67</v>
      </c>
      <c r="DI161" s="1">
        <f ca="1">IF(DG161/DH161=INT(DG161/DH161),1,0)</f>
        <v>0</v>
      </c>
      <c r="DJ161" s="1">
        <f ca="1">IF(DI161=0,DG161,DG161/DH161)</f>
        <v>1</v>
      </c>
      <c r="DK161" s="1">
        <v>71</v>
      </c>
      <c r="DL161" s="1">
        <f ca="1">IF(DJ161/DK161=INT(DJ161/DK161),1,0)</f>
        <v>0</v>
      </c>
      <c r="DM161" s="1">
        <f ca="1">IF(DL161=0,DJ161,DJ161/DK161)</f>
        <v>1</v>
      </c>
      <c r="DN161" s="1">
        <v>73</v>
      </c>
      <c r="DO161" s="1">
        <f ca="1">IF(DM161/DN161=INT(DM161/DN161),1,0)</f>
        <v>0</v>
      </c>
      <c r="DP161" s="1">
        <f ca="1">IF(DO161=0,DM161,DM161/DN161)</f>
        <v>1</v>
      </c>
      <c r="DQ161" s="1">
        <v>79</v>
      </c>
      <c r="DR161" s="1">
        <f ca="1">IF(DP161/DQ161=INT(DP161/DQ161),1,0)</f>
        <v>0</v>
      </c>
      <c r="DS161" s="1">
        <f ca="1">IF(DR161=0,DP161,DP161/DQ161)</f>
        <v>1</v>
      </c>
      <c r="DT161" s="1">
        <v>83</v>
      </c>
      <c r="DU161" s="1">
        <f ca="1">IF(DS161/DT161=INT(DS161/DT161),1,0)</f>
        <v>0</v>
      </c>
      <c r="DV161" s="1">
        <f ca="1">IF(DU161=0,DS161,DS161/DT161)</f>
        <v>1</v>
      </c>
      <c r="DW161" s="1">
        <v>89</v>
      </c>
      <c r="DX161" s="1">
        <f ca="1">IF(DV161/DW161=INT(DV161/DW161),1,0)</f>
        <v>0</v>
      </c>
      <c r="DY161" s="1">
        <f ca="1">IF(DX161=0,DV161,DV161/DW161)</f>
        <v>1</v>
      </c>
      <c r="DZ161" s="1">
        <v>97</v>
      </c>
      <c r="EA161" s="1">
        <f ca="1">IF(DY161/DZ161=INT(DY161/DZ161),1,0)</f>
        <v>0</v>
      </c>
      <c r="EB161" s="1">
        <f ca="1">IF(EA161=0,DY161,DY161/DZ161)</f>
        <v>1</v>
      </c>
      <c r="EC161" s="1">
        <v>101</v>
      </c>
      <c r="ED161" s="1">
        <f ca="1">IF(EB161/EC161=INT(EB161/EC161),1,0)</f>
        <v>0</v>
      </c>
      <c r="EE161" s="1">
        <f ca="1">IF(ED161=0,EB161,EB161/EC161)</f>
        <v>1</v>
      </c>
      <c r="EF161" s="1">
        <v>103</v>
      </c>
      <c r="EG161" s="1">
        <f ca="1">IF(EE161/EF161=INT(EE161/EF161),1,0)</f>
        <v>0</v>
      </c>
      <c r="EH161" s="1">
        <f ca="1">IF(EG161=0,EE161,EE161/EF161)</f>
        <v>1</v>
      </c>
      <c r="EI161" s="1">
        <v>107</v>
      </c>
      <c r="EJ161" s="1">
        <f ca="1">IF(EH161/EI161=INT(EH161/EI161),1,0)</f>
        <v>0</v>
      </c>
      <c r="EK161" s="1">
        <f ca="1">IF(EJ161=0,EH161,EH161/EI161)</f>
        <v>1</v>
      </c>
      <c r="EL161" s="1">
        <v>109</v>
      </c>
      <c r="EM161" s="1">
        <f ca="1">IF(EK161/EL161=INT(EK161/EL161),1,0)</f>
        <v>0</v>
      </c>
      <c r="EN161" s="1">
        <f ca="1">IF(EM161=0,EK161,EK161/EL161)</f>
        <v>1</v>
      </c>
      <c r="EO161" s="1">
        <v>113</v>
      </c>
      <c r="EP161" s="1">
        <f ca="1">IF(EN161/EO161=INT(EN161/EO161),1,0)</f>
        <v>0</v>
      </c>
      <c r="EQ161" s="1">
        <f ca="1">IF(EP161=0,EN161,EN161/EO161)</f>
        <v>1</v>
      </c>
      <c r="ER161" s="1">
        <v>127</v>
      </c>
      <c r="ES161" s="1">
        <f ca="1">IF(EQ161/ER161=INT(EQ161/ER161),1,0)</f>
        <v>0</v>
      </c>
      <c r="ET161" s="1">
        <f ca="1">IF(ES161=0,EQ161,EQ161/ER161)</f>
        <v>1</v>
      </c>
      <c r="EU161" s="1">
        <v>131</v>
      </c>
      <c r="EV161" s="1">
        <f ca="1">IF(ET161/EU161=INT(ET161/EU161),1,0)</f>
        <v>0</v>
      </c>
      <c r="EW161" s="1">
        <f ca="1">IF(EV161=0,ET161,ET161/EU161)</f>
        <v>1</v>
      </c>
      <c r="EX161" s="1">
        <v>137</v>
      </c>
      <c r="EY161" s="1">
        <f ca="1">IF(EW161/EX161=INT(EW161/EX161),1,0)</f>
        <v>0</v>
      </c>
      <c r="EZ161" s="1">
        <f ca="1">IF(EY161=0,EW161,EW161/EX161)</f>
        <v>1</v>
      </c>
      <c r="FA161" s="1">
        <v>139</v>
      </c>
      <c r="FB161" s="1">
        <f ca="1">IF(EZ161/FA161=INT(EZ161/FA161),1,0)</f>
        <v>0</v>
      </c>
      <c r="FC161" s="1">
        <f ca="1">IF(FB161=0,EZ161,EZ161/FA161)</f>
        <v>1</v>
      </c>
      <c r="FD161" s="1">
        <v>149</v>
      </c>
      <c r="FE161" s="1">
        <f ca="1">IF(FC161/FD161=INT(FC161/FD161),1,0)</f>
        <v>0</v>
      </c>
      <c r="FF161" s="1">
        <f ca="1">IF(FE161=0,FC161,FC161/FD161)</f>
        <v>1</v>
      </c>
      <c r="FG161" s="1"/>
      <c r="FH161" s="1">
        <f ca="1">8*AF161+4*AI161+2*AL161+AO161</f>
        <v>2</v>
      </c>
      <c r="FI161" s="1">
        <f ca="1">4*AR161+2*AU161+AX161</f>
        <v>1</v>
      </c>
      <c r="FJ161" s="1">
        <f ca="1">2*BA161+BD161</f>
        <v>2</v>
      </c>
      <c r="FK161" s="1">
        <f ca="1">2*BG161+BJ161</f>
        <v>0</v>
      </c>
      <c r="FL161" s="1">
        <f ca="1">2*BM161+BP161</f>
        <v>0</v>
      </c>
      <c r="FM161" s="1">
        <f ca="1">2*BS161+BV161</f>
        <v>0</v>
      </c>
      <c r="FN161" s="1">
        <f ca="1">BY161</f>
        <v>0</v>
      </c>
      <c r="FO161" s="1">
        <f ca="1">CB161</f>
        <v>0</v>
      </c>
      <c r="FP161" s="1">
        <f ca="1">CE161</f>
        <v>0</v>
      </c>
      <c r="FQ161" s="1">
        <f ca="1">CH161</f>
        <v>0</v>
      </c>
      <c r="FR161" s="1">
        <f ca="1">CK161</f>
        <v>0</v>
      </c>
      <c r="FS161">
        <f ca="1">CN161</f>
        <v>0</v>
      </c>
      <c r="FT161">
        <f ca="1">CQ161</f>
        <v>0</v>
      </c>
      <c r="FU161">
        <f ca="1">CT161</f>
        <v>0</v>
      </c>
      <c r="FV161">
        <f ca="1">CW161</f>
        <v>0</v>
      </c>
      <c r="FW161">
        <f ca="1">CZ161</f>
        <v>0</v>
      </c>
      <c r="FX161">
        <f ca="1">DC161</f>
        <v>0</v>
      </c>
      <c r="FY161">
        <f ca="1">DF161</f>
        <v>0</v>
      </c>
      <c r="FZ161">
        <f ca="1">DI161</f>
        <v>0</v>
      </c>
      <c r="GA161">
        <f ca="1">DL161</f>
        <v>0</v>
      </c>
      <c r="GB161">
        <f ca="1">DO161</f>
        <v>0</v>
      </c>
      <c r="GC161">
        <f ca="1">DR161</f>
        <v>0</v>
      </c>
      <c r="GD161">
        <f ca="1">DU161</f>
        <v>0</v>
      </c>
      <c r="GE161">
        <f ca="1">DX161</f>
        <v>0</v>
      </c>
      <c r="GF161">
        <f ca="1">EA161</f>
        <v>0</v>
      </c>
      <c r="GG161">
        <f ca="1">ED161</f>
        <v>0</v>
      </c>
      <c r="GH161">
        <f ca="1">EG161</f>
        <v>0</v>
      </c>
      <c r="GI161">
        <f ca="1">EJ161</f>
        <v>0</v>
      </c>
      <c r="GJ161">
        <f ca="1">EM161</f>
        <v>0</v>
      </c>
      <c r="GK161">
        <f ca="1">EP161</f>
        <v>0</v>
      </c>
      <c r="GL161">
        <f ca="1">ES161</f>
        <v>0</v>
      </c>
      <c r="GM161">
        <f ca="1">EV161</f>
        <v>0</v>
      </c>
      <c r="GN161">
        <f ca="1">EY161</f>
        <v>0</v>
      </c>
      <c r="GO161">
        <f ca="1">FB161</f>
        <v>0</v>
      </c>
      <c r="GP161">
        <f ca="1">FE161</f>
        <v>0</v>
      </c>
      <c r="GQ161">
        <f ca="1">AD161</f>
        <v>300</v>
      </c>
      <c r="GR161">
        <f ca="1">GQ161/GQ163</f>
        <v>12</v>
      </c>
    </row>
    <row r="162" spans="2:221" ht="6" hidden="1" customHeight="1" x14ac:dyDescent="0.25">
      <c r="B162" s="80"/>
      <c r="C162" s="71"/>
      <c r="D162" s="71"/>
      <c r="E162" s="104"/>
      <c r="F162" s="122"/>
      <c r="G162" s="104"/>
      <c r="H162" s="71"/>
      <c r="I162" s="75"/>
      <c r="M162" s="162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>
        <f t="shared" ref="FH162:GP162" ca="1" si="422">IF(FH160&lt;FH161,FH160,FH161)</f>
        <v>0</v>
      </c>
      <c r="FI162" s="1">
        <f t="shared" ca="1" si="422"/>
        <v>0</v>
      </c>
      <c r="FJ162" s="1">
        <f t="shared" ca="1" si="422"/>
        <v>2</v>
      </c>
      <c r="FK162" s="1">
        <f t="shared" ca="1" si="422"/>
        <v>0</v>
      </c>
      <c r="FL162" s="1">
        <f t="shared" ca="1" si="422"/>
        <v>0</v>
      </c>
      <c r="FM162" s="1">
        <f t="shared" ca="1" si="422"/>
        <v>0</v>
      </c>
      <c r="FN162" s="1">
        <f t="shared" ca="1" si="422"/>
        <v>0</v>
      </c>
      <c r="FO162" s="1">
        <f t="shared" ca="1" si="422"/>
        <v>0</v>
      </c>
      <c r="FP162" s="1">
        <f t="shared" ca="1" si="422"/>
        <v>0</v>
      </c>
      <c r="FQ162" s="1">
        <f t="shared" ca="1" si="422"/>
        <v>0</v>
      </c>
      <c r="FR162" s="1">
        <f t="shared" ca="1" si="422"/>
        <v>0</v>
      </c>
      <c r="FS162" s="1">
        <f t="shared" ca="1" si="422"/>
        <v>0</v>
      </c>
      <c r="FT162" s="1">
        <f t="shared" ca="1" si="422"/>
        <v>0</v>
      </c>
      <c r="FU162" s="1">
        <f t="shared" ca="1" si="422"/>
        <v>0</v>
      </c>
      <c r="FV162" s="1">
        <f t="shared" ca="1" si="422"/>
        <v>0</v>
      </c>
      <c r="FW162" s="1">
        <f t="shared" ca="1" si="422"/>
        <v>0</v>
      </c>
      <c r="FX162" s="1">
        <f t="shared" ca="1" si="422"/>
        <v>0</v>
      </c>
      <c r="FY162" s="1">
        <f t="shared" ca="1" si="422"/>
        <v>0</v>
      </c>
      <c r="FZ162" s="1">
        <f t="shared" ca="1" si="422"/>
        <v>0</v>
      </c>
      <c r="GA162" s="1">
        <f t="shared" ca="1" si="422"/>
        <v>0</v>
      </c>
      <c r="GB162" s="1">
        <f t="shared" ca="1" si="422"/>
        <v>0</v>
      </c>
      <c r="GC162" s="1">
        <f t="shared" ca="1" si="422"/>
        <v>0</v>
      </c>
      <c r="GD162" s="1">
        <f t="shared" ca="1" si="422"/>
        <v>0</v>
      </c>
      <c r="GE162" s="1">
        <f t="shared" ca="1" si="422"/>
        <v>0</v>
      </c>
      <c r="GF162" s="1">
        <f t="shared" ca="1" si="422"/>
        <v>0</v>
      </c>
      <c r="GG162" s="1">
        <f t="shared" ca="1" si="422"/>
        <v>0</v>
      </c>
      <c r="GH162" s="1">
        <f t="shared" ca="1" si="422"/>
        <v>0</v>
      </c>
      <c r="GI162" s="1">
        <f t="shared" ca="1" si="422"/>
        <v>0</v>
      </c>
      <c r="GJ162" s="1">
        <f t="shared" ca="1" si="422"/>
        <v>0</v>
      </c>
      <c r="GK162" s="1">
        <f t="shared" ca="1" si="422"/>
        <v>0</v>
      </c>
      <c r="GL162" s="1">
        <f t="shared" ca="1" si="422"/>
        <v>0</v>
      </c>
      <c r="GM162" s="1">
        <f t="shared" ca="1" si="422"/>
        <v>0</v>
      </c>
      <c r="GN162" s="1">
        <f t="shared" ca="1" si="422"/>
        <v>0</v>
      </c>
      <c r="GO162" s="1">
        <f t="shared" ca="1" si="422"/>
        <v>0</v>
      </c>
      <c r="GP162" s="1">
        <f t="shared" ca="1" si="422"/>
        <v>0</v>
      </c>
    </row>
    <row r="163" spans="2:221" ht="6" hidden="1" customHeight="1" x14ac:dyDescent="0.25">
      <c r="B163" s="80"/>
      <c r="C163" s="71"/>
      <c r="D163" s="71"/>
      <c r="E163" s="104"/>
      <c r="F163" s="122"/>
      <c r="G163" s="104"/>
      <c r="H163" s="71"/>
      <c r="I163" s="75"/>
      <c r="M163" s="162"/>
      <c r="AC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>
        <f ca="1">FH$3^FH162</f>
        <v>1</v>
      </c>
      <c r="FI163">
        <f t="shared" ref="FI163:GP163" ca="1" si="423">FI$3^FI162*FH163</f>
        <v>1</v>
      </c>
      <c r="FJ163">
        <f t="shared" ca="1" si="423"/>
        <v>25</v>
      </c>
      <c r="FK163">
        <f t="shared" ca="1" si="423"/>
        <v>25</v>
      </c>
      <c r="FL163">
        <f t="shared" ca="1" si="423"/>
        <v>25</v>
      </c>
      <c r="FM163">
        <f t="shared" ca="1" si="423"/>
        <v>25</v>
      </c>
      <c r="FN163">
        <f t="shared" ca="1" si="423"/>
        <v>25</v>
      </c>
      <c r="FO163">
        <f t="shared" ca="1" si="423"/>
        <v>25</v>
      </c>
      <c r="FP163">
        <f t="shared" ca="1" si="423"/>
        <v>25</v>
      </c>
      <c r="FQ163">
        <f t="shared" ca="1" si="423"/>
        <v>25</v>
      </c>
      <c r="FR163">
        <f t="shared" ca="1" si="423"/>
        <v>25</v>
      </c>
      <c r="FS163">
        <f t="shared" ca="1" si="423"/>
        <v>25</v>
      </c>
      <c r="FT163">
        <f t="shared" ca="1" si="423"/>
        <v>25</v>
      </c>
      <c r="FU163">
        <f t="shared" ca="1" si="423"/>
        <v>25</v>
      </c>
      <c r="FV163">
        <f t="shared" ca="1" si="423"/>
        <v>25</v>
      </c>
      <c r="FW163">
        <f t="shared" ca="1" si="423"/>
        <v>25</v>
      </c>
      <c r="FX163">
        <f t="shared" ca="1" si="423"/>
        <v>25</v>
      </c>
      <c r="FY163">
        <f t="shared" ca="1" si="423"/>
        <v>25</v>
      </c>
      <c r="FZ163">
        <f t="shared" ca="1" si="423"/>
        <v>25</v>
      </c>
      <c r="GA163">
        <f t="shared" ca="1" si="423"/>
        <v>25</v>
      </c>
      <c r="GB163">
        <f t="shared" ca="1" si="423"/>
        <v>25</v>
      </c>
      <c r="GC163">
        <f t="shared" ca="1" si="423"/>
        <v>25</v>
      </c>
      <c r="GD163">
        <f t="shared" ca="1" si="423"/>
        <v>25</v>
      </c>
      <c r="GE163">
        <f t="shared" ca="1" si="423"/>
        <v>25</v>
      </c>
      <c r="GF163">
        <f t="shared" ca="1" si="423"/>
        <v>25</v>
      </c>
      <c r="GG163">
        <f t="shared" ca="1" si="423"/>
        <v>25</v>
      </c>
      <c r="GH163">
        <f t="shared" ca="1" si="423"/>
        <v>25</v>
      </c>
      <c r="GI163">
        <f t="shared" ca="1" si="423"/>
        <v>25</v>
      </c>
      <c r="GJ163">
        <f t="shared" ca="1" si="423"/>
        <v>25</v>
      </c>
      <c r="GK163">
        <f t="shared" ca="1" si="423"/>
        <v>25</v>
      </c>
      <c r="GL163">
        <f t="shared" ca="1" si="423"/>
        <v>25</v>
      </c>
      <c r="GM163">
        <f t="shared" ca="1" si="423"/>
        <v>25</v>
      </c>
      <c r="GN163">
        <f t="shared" ca="1" si="423"/>
        <v>25</v>
      </c>
      <c r="GO163">
        <f t="shared" ca="1" si="423"/>
        <v>25</v>
      </c>
      <c r="GP163">
        <f t="shared" ca="1" si="423"/>
        <v>25</v>
      </c>
      <c r="GQ163">
        <f ca="1">GP163</f>
        <v>25</v>
      </c>
    </row>
    <row r="164" spans="2:221" ht="8.25" customHeight="1" x14ac:dyDescent="0.25">
      <c r="B164" s="80"/>
      <c r="C164" s="71"/>
      <c r="D164" s="71"/>
      <c r="E164" s="104"/>
      <c r="F164" s="122"/>
      <c r="G164" s="104"/>
      <c r="H164" s="71"/>
      <c r="I164" s="75"/>
      <c r="M164" s="162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</row>
    <row r="165" spans="2:221" ht="19.5" customHeight="1" thickBot="1" x14ac:dyDescent="0.3">
      <c r="B165" s="71" t="str">
        <f ca="1">HD165</f>
        <v>18  12/17  –  35/47</v>
      </c>
      <c r="C165" s="71"/>
      <c r="D165" s="71"/>
      <c r="E165" s="104" t="s">
        <v>1</v>
      </c>
      <c r="F165" s="146" t="str">
        <f ca="1">HM165</f>
        <v>17  768/799</v>
      </c>
      <c r="G165" s="101"/>
      <c r="H165" s="71"/>
      <c r="I165" s="75">
        <f>INT((R165+K165)*1.3)</f>
        <v>7</v>
      </c>
      <c r="K165" s="147">
        <v>0</v>
      </c>
      <c r="M165" s="162">
        <v>6</v>
      </c>
      <c r="N165" s="148" t="s">
        <v>362</v>
      </c>
      <c r="Q165" s="147">
        <f>Q152+1</f>
        <v>13</v>
      </c>
      <c r="R165" s="147">
        <f>INT(0.5+(R$2/19*(Q165-1)))+O$2</f>
        <v>6</v>
      </c>
      <c r="T165">
        <f>R165</f>
        <v>6</v>
      </c>
      <c r="U165">
        <f>IF(R165=2,1,IF(R165=3,1,IF(R165=4,2,IF(R165=5,4,IF(R165=6,7,IF(R165=7,11,IF(R165=8,20,IF(R165=9,30,50))))))))</f>
        <v>7</v>
      </c>
      <c r="V165">
        <f>IF(R165=2,2,IF(R165=3,3,IF(R165=4,5,IF(R165=5,9,IF(R165=6,20,IF(R165=7,35,IF(R165=8,60,IF(R165=9,100,150))))))))</f>
        <v>20</v>
      </c>
      <c r="W165">
        <f>IF(R165=2,5,IF(R165=3,7,IF(R165=4,9,IF(R165=5,14,IF(R165=6,19,IF(R165=7,24,IF(R165=8,29,IF(R165=9,34,39))))))))</f>
        <v>19</v>
      </c>
      <c r="X165">
        <f>IF(R165=2,9,IF(R165=3,19,IF(R165=4,29,IF(R165=5,44,IF(R165=6,54,IF(R165=7,69,IF(R165=8,84,IF(R165=9,99,124))))))))</f>
        <v>54</v>
      </c>
      <c r="Y165">
        <f>IF(R165=2,6,IF(R165=3,8,IF(R165=4,10,IF(R165=5,15,IF(R165=6,20,IF(R165=7,25,IF(R165=8,30,IF(R165=9,35,40))))))))</f>
        <v>20</v>
      </c>
      <c r="Z165">
        <f>IF(R165=2,10,IF(R165=3,20,IF(R165=4,30,IF(R165=5,45,IF(R165=6,55,IF(R165=7,70,IF(R165=8,85,IF(R165=9,100,125))))))))</f>
        <v>55</v>
      </c>
      <c r="AA165" t="s">
        <v>21</v>
      </c>
      <c r="AB165" s="1">
        <f ca="1">INT((RAND()*(V165-(AB169+1))+AB169+1))</f>
        <v>18</v>
      </c>
      <c r="AC165" s="1">
        <f ca="1">INT((RAND()*(X165-W165+1)+W165))</f>
        <v>36</v>
      </c>
      <c r="AD165">
        <f ca="1">AC165-AC166*(AB166-AB165)</f>
        <v>36</v>
      </c>
      <c r="AE165">
        <v>256</v>
      </c>
      <c r="AF165" s="1">
        <f ca="1">IF(AD165/AE165=INT(AD165/AE165),1,0)</f>
        <v>0</v>
      </c>
      <c r="AG165" s="1">
        <f ca="1">IF(AF165=0,AD165,AD165/AE165)</f>
        <v>36</v>
      </c>
      <c r="AH165" s="1">
        <v>16</v>
      </c>
      <c r="AI165" s="1">
        <f ca="1">IF(AG165/AH165=INT(AG165/AH165),1,0)</f>
        <v>0</v>
      </c>
      <c r="AJ165" s="1">
        <f ca="1">IF(AI165=0,AG165,AG165/AH165)</f>
        <v>36</v>
      </c>
      <c r="AK165" s="1">
        <v>4</v>
      </c>
      <c r="AL165" s="1">
        <f ca="1">IF(AJ165/AK165=INT(AJ165/AK165),1,0)</f>
        <v>1</v>
      </c>
      <c r="AM165" s="1">
        <f ca="1">IF(AL165=0,AJ165,AJ165/AK165)</f>
        <v>9</v>
      </c>
      <c r="AN165" s="1">
        <v>2</v>
      </c>
      <c r="AO165" s="1">
        <f ca="1">IF(AM165/AN165=INT(AM165/AN165),1,0)</f>
        <v>0</v>
      </c>
      <c r="AP165" s="1">
        <f ca="1">IF(AO165=0,AM165,AM165/AN165)</f>
        <v>9</v>
      </c>
      <c r="AQ165" s="1">
        <v>81</v>
      </c>
      <c r="AR165" s="1">
        <f ca="1">IF(AP165/AQ165=INT(AP165/AQ165),1,0)</f>
        <v>0</v>
      </c>
      <c r="AS165" s="1">
        <f ca="1">IF(AR165=0,AP165,AP165/AQ165)</f>
        <v>9</v>
      </c>
      <c r="AT165" s="1">
        <v>9</v>
      </c>
      <c r="AU165" s="1">
        <f ca="1">IF(AS165/AT165=INT(AS165/AT165),1,0)</f>
        <v>1</v>
      </c>
      <c r="AV165" s="1">
        <f ca="1">IF(AU165=0,AS165,AS165/AT165)</f>
        <v>1</v>
      </c>
      <c r="AW165" s="1">
        <v>3</v>
      </c>
      <c r="AX165" s="1">
        <f ca="1">IF(AV165/AW165=INT(AV165/AW165),1,0)</f>
        <v>0</v>
      </c>
      <c r="AY165" s="1">
        <f ca="1">IF(AX165=0,AV165,AV165/AW165)</f>
        <v>1</v>
      </c>
      <c r="AZ165" s="1">
        <v>25</v>
      </c>
      <c r="BA165" s="1">
        <f ca="1">IF(AY165/AZ165=INT(AY165/AZ165),1,0)</f>
        <v>0</v>
      </c>
      <c r="BB165" s="1">
        <f ca="1">IF(BA165=0,AY165,AY165/AZ165)</f>
        <v>1</v>
      </c>
      <c r="BC165" s="1">
        <v>5</v>
      </c>
      <c r="BD165" s="1">
        <f ca="1">IF(BB165/BC165=INT(BB165/BC165),1,0)</f>
        <v>0</v>
      </c>
      <c r="BE165" s="1">
        <f ca="1">IF(BD165=0,BB165,BB165/BC165)</f>
        <v>1</v>
      </c>
      <c r="BF165" s="1">
        <v>49</v>
      </c>
      <c r="BG165" s="1">
        <f ca="1">IF(BE165/BF165=INT(BE165/BF165),1,0)</f>
        <v>0</v>
      </c>
      <c r="BH165" s="1">
        <f ca="1">IF(BG165=0,BE165,BE165/BF165)</f>
        <v>1</v>
      </c>
      <c r="BI165" s="1">
        <v>7</v>
      </c>
      <c r="BJ165" s="1">
        <f ca="1">IF(BH165/BI165=INT(BH165/BI165),1,0)</f>
        <v>0</v>
      </c>
      <c r="BK165" s="1">
        <f ca="1">IF(BJ165=0,BH165,BH165/BI165)</f>
        <v>1</v>
      </c>
      <c r="BL165" s="1">
        <v>121</v>
      </c>
      <c r="BM165" s="1">
        <f ca="1">IF(BK165/BL165=INT(BK165/BL165),1,0)</f>
        <v>0</v>
      </c>
      <c r="BN165" s="1">
        <f ca="1">IF(BM165=0,BK165,BK165/BL165)</f>
        <v>1</v>
      </c>
      <c r="BO165" s="1">
        <v>11</v>
      </c>
      <c r="BP165" s="1">
        <f ca="1">IF(BN165/BO165=INT(BN165/BO165),1,0)</f>
        <v>0</v>
      </c>
      <c r="BQ165" s="1">
        <f ca="1">IF(BP165=0,BN165,BN165/BO165)</f>
        <v>1</v>
      </c>
      <c r="BR165" s="1">
        <v>169</v>
      </c>
      <c r="BS165" s="1">
        <f ca="1">IF(BQ165/BR165=INT(BQ165/BR165),1,0)</f>
        <v>0</v>
      </c>
      <c r="BT165" s="1">
        <f ca="1">IF(BS165=0,BQ165,BQ165/BR165)</f>
        <v>1</v>
      </c>
      <c r="BU165" s="1">
        <v>13</v>
      </c>
      <c r="BV165" s="1">
        <f ca="1">IF(BT165/BU165=INT(BT165/BU165),1,0)</f>
        <v>0</v>
      </c>
      <c r="BW165" s="1">
        <f ca="1">IF(BV165=0,BT165,BT165/BU165)</f>
        <v>1</v>
      </c>
      <c r="BX165" s="1">
        <v>17</v>
      </c>
      <c r="BY165" s="1">
        <f ca="1">IF(BW165/BX165=INT(BW165/BX165),1,0)</f>
        <v>0</v>
      </c>
      <c r="BZ165" s="1">
        <f ca="1">IF(BY165=0,BW165,BW165/BX165)</f>
        <v>1</v>
      </c>
      <c r="CA165" s="1">
        <v>19</v>
      </c>
      <c r="CB165" s="1">
        <f ca="1">IF(BZ165/CA165=INT(BZ165/CA165),1,0)</f>
        <v>0</v>
      </c>
      <c r="CC165" s="1">
        <f ca="1">IF(CB165=0,BZ165,BZ165/CA165)</f>
        <v>1</v>
      </c>
      <c r="CD165" s="1">
        <v>23</v>
      </c>
      <c r="CE165" s="1">
        <f ca="1">IF(CC165/CD165=INT(CC165/CD165),1,0)</f>
        <v>0</v>
      </c>
      <c r="CF165" s="1">
        <f ca="1">IF(CE165=0,CC165,CC165/CD165)</f>
        <v>1</v>
      </c>
      <c r="CG165" s="1">
        <v>29</v>
      </c>
      <c r="CH165" s="1">
        <f ca="1">IF(CF165/CG165=INT(CF165/CG165),1,0)</f>
        <v>0</v>
      </c>
      <c r="CI165" s="1">
        <f ca="1">IF(CH165=0,CF165,CF165/CG165)</f>
        <v>1</v>
      </c>
      <c r="CJ165" s="1">
        <v>31</v>
      </c>
      <c r="CK165" s="1">
        <f ca="1">IF(CI165/CJ165=INT(CI165/CJ165),1,0)</f>
        <v>0</v>
      </c>
      <c r="CL165" s="1">
        <f ca="1">IF(CK165=0,CI165,CI165/CJ165)</f>
        <v>1</v>
      </c>
      <c r="CM165" s="1">
        <v>37</v>
      </c>
      <c r="CN165" s="1">
        <f ca="1">IF(CL165/CM165=INT(CL165/CM165),1,0)</f>
        <v>0</v>
      </c>
      <c r="CO165" s="1">
        <f ca="1">IF(CN165=0,CL165,CL165/CM165)</f>
        <v>1</v>
      </c>
      <c r="CP165" s="1">
        <v>41</v>
      </c>
      <c r="CQ165" s="1">
        <f ca="1">IF(CO165/CP165=INT(CO165/CP165),1,0)</f>
        <v>0</v>
      </c>
      <c r="CR165" s="1">
        <f ca="1">IF(CQ165=0,CO165,CO165/CP165)</f>
        <v>1</v>
      </c>
      <c r="CS165" s="1">
        <v>43</v>
      </c>
      <c r="CT165" s="1">
        <f ca="1">IF(CR165/CS165=INT(CR165/CS165),1,0)</f>
        <v>0</v>
      </c>
      <c r="CU165" s="1">
        <f ca="1">IF(CT165=0,CR165,CR165/CS165)</f>
        <v>1</v>
      </c>
      <c r="CV165" s="1">
        <v>47</v>
      </c>
      <c r="CW165" s="1">
        <f ca="1">IF(CU165/CV165=INT(CU165/CV165),1,0)</f>
        <v>0</v>
      </c>
      <c r="CX165" s="1">
        <f ca="1">IF(CW165=0,CU165,CU165/CV165)</f>
        <v>1</v>
      </c>
      <c r="CY165" s="1">
        <v>53</v>
      </c>
      <c r="CZ165" s="1">
        <f ca="1">IF(CX165/CY165=INT(CX165/CY165),1,0)</f>
        <v>0</v>
      </c>
      <c r="DA165" s="1">
        <f ca="1">IF(CZ165=0,CX165,CX165/CY165)</f>
        <v>1</v>
      </c>
      <c r="DB165" s="1">
        <v>59</v>
      </c>
      <c r="DC165" s="1">
        <f ca="1">IF(DA165/DB165=INT(DA165/DB165),1,0)</f>
        <v>0</v>
      </c>
      <c r="DD165" s="1">
        <f ca="1">IF(DC165=0,DA165,DA165/DB165)</f>
        <v>1</v>
      </c>
      <c r="DE165" s="1">
        <v>61</v>
      </c>
      <c r="DF165" s="1">
        <f ca="1">IF(DD165/DE165=INT(DD165/DE165),1,0)</f>
        <v>0</v>
      </c>
      <c r="DG165" s="1">
        <f ca="1">IF(DF165=0,DD165,DD165/DE165)</f>
        <v>1</v>
      </c>
      <c r="DH165" s="1">
        <v>67</v>
      </c>
      <c r="DI165" s="1">
        <f ca="1">IF(DG165/DH165=INT(DG165/DH165),1,0)</f>
        <v>0</v>
      </c>
      <c r="DJ165" s="1">
        <f ca="1">IF(DI165=0,DG165,DG165/DH165)</f>
        <v>1</v>
      </c>
      <c r="DK165" s="1">
        <v>71</v>
      </c>
      <c r="DL165" s="1">
        <f ca="1">IF(DJ165/DK165=INT(DJ165/DK165),1,0)</f>
        <v>0</v>
      </c>
      <c r="DM165" s="1">
        <f ca="1">IF(DL165=0,DJ165,DJ165/DK165)</f>
        <v>1</v>
      </c>
      <c r="DN165" s="1">
        <v>73</v>
      </c>
      <c r="DO165" s="1">
        <f ca="1">IF(DM165/DN165=INT(DM165/DN165),1,0)</f>
        <v>0</v>
      </c>
      <c r="DP165" s="1">
        <f ca="1">IF(DO165=0,DM165,DM165/DN165)</f>
        <v>1</v>
      </c>
      <c r="DQ165" s="1">
        <v>79</v>
      </c>
      <c r="DR165" s="1">
        <f ca="1">IF(DP165/DQ165=INT(DP165/DQ165),1,0)</f>
        <v>0</v>
      </c>
      <c r="DS165" s="1">
        <f ca="1">IF(DR165=0,DP165,DP165/DQ165)</f>
        <v>1</v>
      </c>
      <c r="DT165" s="1">
        <v>83</v>
      </c>
      <c r="DU165" s="1">
        <f ca="1">IF(DS165/DT165=INT(DS165/DT165),1,0)</f>
        <v>0</v>
      </c>
      <c r="DV165" s="1">
        <f ca="1">IF(DU165=0,DS165,DS165/DT165)</f>
        <v>1</v>
      </c>
      <c r="DW165" s="1">
        <v>89</v>
      </c>
      <c r="DX165" s="1">
        <f ca="1">IF(DV165/DW165=INT(DV165/DW165),1,0)</f>
        <v>0</v>
      </c>
      <c r="DY165" s="1">
        <f ca="1">IF(DX165=0,DV165,DV165/DW165)</f>
        <v>1</v>
      </c>
      <c r="DZ165" s="1">
        <v>97</v>
      </c>
      <c r="EA165" s="1">
        <f ca="1">IF(DY165/DZ165=INT(DY165/DZ165),1,0)</f>
        <v>0</v>
      </c>
      <c r="EB165" s="1">
        <f ca="1">IF(EA165=0,DY165,DY165/DZ165)</f>
        <v>1</v>
      </c>
      <c r="EC165" s="1">
        <v>101</v>
      </c>
      <c r="ED165" s="1">
        <f ca="1">IF(EB165/EC165=INT(EB165/EC165),1,0)</f>
        <v>0</v>
      </c>
      <c r="EE165" s="1">
        <f ca="1">IF(ED165=0,EB165,EB165/EC165)</f>
        <v>1</v>
      </c>
      <c r="EF165" s="1">
        <v>103</v>
      </c>
      <c r="EG165" s="1">
        <f ca="1">IF(EE165/EF165=INT(EE165/EF165),1,0)</f>
        <v>0</v>
      </c>
      <c r="EH165" s="1">
        <f ca="1">IF(EG165=0,EE165,EE165/EF165)</f>
        <v>1</v>
      </c>
      <c r="EI165" s="1">
        <v>107</v>
      </c>
      <c r="EJ165" s="1">
        <f ca="1">IF(EH165/EI165=INT(EH165/EI165),1,0)</f>
        <v>0</v>
      </c>
      <c r="EK165" s="1">
        <f ca="1">IF(EJ165=0,EH165,EH165/EI165)</f>
        <v>1</v>
      </c>
      <c r="EL165" s="1">
        <v>109</v>
      </c>
      <c r="EM165" s="1">
        <f ca="1">IF(EK165/EL165=INT(EK165/EL165),1,0)</f>
        <v>0</v>
      </c>
      <c r="EN165" s="1">
        <f ca="1">IF(EM165=0,EK165,EK165/EL165)</f>
        <v>1</v>
      </c>
      <c r="EO165" s="1">
        <v>113</v>
      </c>
      <c r="EP165" s="1">
        <f ca="1">IF(EN165/EO165=INT(EN165/EO165),1,0)</f>
        <v>0</v>
      </c>
      <c r="EQ165" s="1">
        <f ca="1">IF(EP165=0,EN165,EN165/EO165)</f>
        <v>1</v>
      </c>
      <c r="ER165" s="1">
        <v>127</v>
      </c>
      <c r="ES165" s="1">
        <f ca="1">IF(EQ165/ER165=INT(EQ165/ER165),1,0)</f>
        <v>0</v>
      </c>
      <c r="ET165" s="1">
        <f ca="1">IF(ES165=0,EQ165,EQ165/ER165)</f>
        <v>1</v>
      </c>
      <c r="EU165" s="1">
        <v>131</v>
      </c>
      <c r="EV165" s="1">
        <f ca="1">IF(ET165/EU165=INT(ET165/EU165),1,0)</f>
        <v>0</v>
      </c>
      <c r="EW165" s="1">
        <f ca="1">IF(EV165=0,ET165,ET165/EU165)</f>
        <v>1</v>
      </c>
      <c r="EX165" s="1">
        <v>137</v>
      </c>
      <c r="EY165" s="1">
        <f ca="1">IF(EW165/EX165=INT(EW165/EX165),1,0)</f>
        <v>0</v>
      </c>
      <c r="EZ165" s="1">
        <f ca="1">IF(EY165=0,EW165,EW165/EX165)</f>
        <v>1</v>
      </c>
      <c r="FA165" s="1">
        <v>139</v>
      </c>
      <c r="FB165" s="1">
        <f ca="1">IF(EZ165/FA165=INT(EZ165/FA165),1,0)</f>
        <v>0</v>
      </c>
      <c r="FC165" s="1">
        <f ca="1">IF(FB165=0,EZ165,EZ165/FA165)</f>
        <v>1</v>
      </c>
      <c r="FD165" s="1">
        <v>149</v>
      </c>
      <c r="FE165" s="1">
        <f ca="1">IF(FC165/FD165=INT(FC165/FD165),1,0)</f>
        <v>0</v>
      </c>
      <c r="FF165" s="1">
        <f ca="1">IF(FE165=0,FC165,FC165/FD165)</f>
        <v>1</v>
      </c>
      <c r="FG165" s="1"/>
      <c r="FH165" s="1">
        <f ca="1">8*AF165+4*AI165+2*AL165+AO165</f>
        <v>2</v>
      </c>
      <c r="FI165" s="1">
        <f ca="1">4*AR165+2*AU165+AX165</f>
        <v>2</v>
      </c>
      <c r="FJ165" s="1">
        <f ca="1">2*BA165+BD165</f>
        <v>0</v>
      </c>
      <c r="FK165" s="1">
        <f ca="1">2*BG165+BJ165</f>
        <v>0</v>
      </c>
      <c r="FL165" s="1">
        <f ca="1">2*BM165+BP165</f>
        <v>0</v>
      </c>
      <c r="FM165" s="1">
        <f ca="1">2*BS165+BV165</f>
        <v>0</v>
      </c>
      <c r="FN165" s="1">
        <f ca="1">BY165</f>
        <v>0</v>
      </c>
      <c r="FO165" s="1">
        <f ca="1">CB165</f>
        <v>0</v>
      </c>
      <c r="FP165" s="1">
        <f ca="1">CE165</f>
        <v>0</v>
      </c>
      <c r="FQ165" s="1">
        <f ca="1">CH165</f>
        <v>0</v>
      </c>
      <c r="FR165" s="1">
        <f ca="1">CK165</f>
        <v>0</v>
      </c>
      <c r="FS165">
        <f ca="1">CN165</f>
        <v>0</v>
      </c>
      <c r="FT165">
        <f ca="1">CQ165</f>
        <v>0</v>
      </c>
      <c r="FU165">
        <f ca="1">CT165</f>
        <v>0</v>
      </c>
      <c r="FV165">
        <f ca="1">CW165</f>
        <v>0</v>
      </c>
      <c r="FW165">
        <f ca="1">CZ165</f>
        <v>0</v>
      </c>
      <c r="FX165">
        <f ca="1">DC165</f>
        <v>0</v>
      </c>
      <c r="FY165">
        <f ca="1">DF165</f>
        <v>0</v>
      </c>
      <c r="FZ165">
        <f ca="1">DI165</f>
        <v>0</v>
      </c>
      <c r="GA165">
        <f ca="1">DL165</f>
        <v>0</v>
      </c>
      <c r="GB165">
        <f ca="1">DO165</f>
        <v>0</v>
      </c>
      <c r="GC165">
        <f ca="1">DR165</f>
        <v>0</v>
      </c>
      <c r="GD165">
        <f ca="1">DU165</f>
        <v>0</v>
      </c>
      <c r="GE165">
        <f ca="1">DX165</f>
        <v>0</v>
      </c>
      <c r="GF165">
        <f ca="1">EA165</f>
        <v>0</v>
      </c>
      <c r="GG165">
        <f ca="1">ED165</f>
        <v>0</v>
      </c>
      <c r="GH165">
        <f ca="1">EG165</f>
        <v>0</v>
      </c>
      <c r="GI165">
        <f ca="1">EJ165</f>
        <v>0</v>
      </c>
      <c r="GJ165">
        <f ca="1">EM165</f>
        <v>0</v>
      </c>
      <c r="GK165">
        <f ca="1">EP165</f>
        <v>0</v>
      </c>
      <c r="GL165">
        <f ca="1">ES165</f>
        <v>0</v>
      </c>
      <c r="GM165">
        <f ca="1">EV165</f>
        <v>0</v>
      </c>
      <c r="GN165">
        <f ca="1">EY165</f>
        <v>0</v>
      </c>
      <c r="GO165">
        <f ca="1">FB165</f>
        <v>0</v>
      </c>
      <c r="GP165">
        <f ca="1">FE165</f>
        <v>0</v>
      </c>
      <c r="GQ165">
        <f ca="1">AD165</f>
        <v>36</v>
      </c>
      <c r="GR165">
        <f ca="1">GQ165/GQ168</f>
        <v>12</v>
      </c>
      <c r="GT165">
        <f ca="1">GR165*GR170-GR166*GR169</f>
        <v>-31</v>
      </c>
      <c r="GU165">
        <f ca="1">GT165+GR166*GT166*GR170</f>
        <v>768</v>
      </c>
      <c r="GV165" t="s">
        <v>6</v>
      </c>
      <c r="GX165">
        <f ca="1">AB166</f>
        <v>18</v>
      </c>
      <c r="GY165">
        <f ca="1">GR165</f>
        <v>12</v>
      </c>
      <c r="GZ165">
        <f ca="1">GR166</f>
        <v>17</v>
      </c>
      <c r="HA165">
        <f ca="1">AB170</f>
        <v>0</v>
      </c>
      <c r="HB165">
        <f ca="1">GR169</f>
        <v>35</v>
      </c>
      <c r="HC165">
        <f ca="1">GR170</f>
        <v>47</v>
      </c>
      <c r="HD165" t="str">
        <f ca="1">GX165&amp;"  "&amp;GY165&amp;"/"&amp;GZ165&amp;$HD$7&amp;HB165&amp;"/"&amp;HC165</f>
        <v>18  12/17  –  35/47</v>
      </c>
      <c r="HG165">
        <f ca="1">AB174</f>
        <v>17</v>
      </c>
      <c r="HH165">
        <f ca="1">GR173</f>
        <v>768</v>
      </c>
      <c r="HI165">
        <f ca="1">GR174</f>
        <v>799</v>
      </c>
      <c r="HJ165" t="str">
        <f ca="1">HG165&amp;"  "&amp;HH165&amp;"/"&amp;HI165</f>
        <v>17  768/799</v>
      </c>
      <c r="HK165" t="str">
        <f ca="1">"   "&amp;HH165&amp;"/"&amp;HI165</f>
        <v xml:space="preserve">   768/799</v>
      </c>
      <c r="HL165" t="str">
        <f ca="1">HG165&amp;"   "</f>
        <v xml:space="preserve">17   </v>
      </c>
      <c r="HM165" t="str">
        <f ca="1">IF(HG165=0,HK165,IF(HH165=0,HL165,IF(HH165+HG165=0,"0   ",HJ165)))</f>
        <v>17  768/799</v>
      </c>
    </row>
    <row r="166" spans="2:221" ht="6" hidden="1" customHeight="1" thickTop="1" thickBot="1" x14ac:dyDescent="0.3">
      <c r="B166" s="80"/>
      <c r="C166" s="71"/>
      <c r="D166" s="71"/>
      <c r="E166" s="104"/>
      <c r="F166" s="122"/>
      <c r="G166" s="104"/>
      <c r="H166" s="71"/>
      <c r="I166" s="75"/>
      <c r="N166" s="148"/>
      <c r="AB166">
        <f ca="1">AB165+INT(AC165/AC166)</f>
        <v>18</v>
      </c>
      <c r="AC166" s="1">
        <f ca="1">IF(Y165&gt;AC165,INT((RAND()*(Z165-Y165+1)+Y165)),INT((RAND()*(Z165-AC165)+AC165+1)))</f>
        <v>51</v>
      </c>
      <c r="AD166">
        <f ca="1">AC166</f>
        <v>51</v>
      </c>
      <c r="AE166">
        <v>256</v>
      </c>
      <c r="AF166" s="1">
        <f ca="1">IF(AD166/AE166=INT(AD166/AE166),1,0)</f>
        <v>0</v>
      </c>
      <c r="AG166" s="1">
        <f ca="1">IF(AF166=0,AD166,AD166/AE166)</f>
        <v>51</v>
      </c>
      <c r="AH166" s="1">
        <v>16</v>
      </c>
      <c r="AI166" s="1">
        <f ca="1">IF(AG166/AH166=INT(AG166/AH166),1,0)</f>
        <v>0</v>
      </c>
      <c r="AJ166" s="1">
        <f ca="1">IF(AI166=0,AG166,AG166/AH166)</f>
        <v>51</v>
      </c>
      <c r="AK166" s="1">
        <v>4</v>
      </c>
      <c r="AL166" s="1">
        <f ca="1">IF(AJ166/AK166=INT(AJ166/AK166),1,0)</f>
        <v>0</v>
      </c>
      <c r="AM166" s="1">
        <f ca="1">IF(AL166=0,AJ166,AJ166/AK166)</f>
        <v>51</v>
      </c>
      <c r="AN166" s="1">
        <v>2</v>
      </c>
      <c r="AO166" s="1">
        <f ca="1">IF(AM166/AN166=INT(AM166/AN166),1,0)</f>
        <v>0</v>
      </c>
      <c r="AP166" s="1">
        <f ca="1">IF(AO166=0,AM166,AM166/AN166)</f>
        <v>51</v>
      </c>
      <c r="AQ166" s="1">
        <v>81</v>
      </c>
      <c r="AR166" s="1">
        <f ca="1">IF(AP166/AQ166=INT(AP166/AQ166),1,0)</f>
        <v>0</v>
      </c>
      <c r="AS166" s="1">
        <f ca="1">IF(AR166=0,AP166,AP166/AQ166)</f>
        <v>51</v>
      </c>
      <c r="AT166" s="1">
        <v>9</v>
      </c>
      <c r="AU166" s="1">
        <f ca="1">IF(AS166/AT166=INT(AS166/AT166),1,0)</f>
        <v>0</v>
      </c>
      <c r="AV166" s="1">
        <f ca="1">IF(AU166=0,AS166,AS166/AT166)</f>
        <v>51</v>
      </c>
      <c r="AW166" s="1">
        <v>3</v>
      </c>
      <c r="AX166" s="1">
        <f ca="1">IF(AV166/AW166=INT(AV166/AW166),1,0)</f>
        <v>1</v>
      </c>
      <c r="AY166" s="1">
        <f ca="1">IF(AX166=0,AV166,AV166/AW166)</f>
        <v>17</v>
      </c>
      <c r="AZ166" s="1">
        <v>25</v>
      </c>
      <c r="BA166" s="1">
        <f ca="1">IF(AY166/AZ166=INT(AY166/AZ166),1,0)</f>
        <v>0</v>
      </c>
      <c r="BB166" s="1">
        <f ca="1">IF(BA166=0,AY166,AY166/AZ166)</f>
        <v>17</v>
      </c>
      <c r="BC166" s="1">
        <v>5</v>
      </c>
      <c r="BD166" s="1">
        <f ca="1">IF(BB166/BC166=INT(BB166/BC166),1,0)</f>
        <v>0</v>
      </c>
      <c r="BE166" s="1">
        <f ca="1">IF(BD166=0,BB166,BB166/BC166)</f>
        <v>17</v>
      </c>
      <c r="BF166" s="1">
        <v>49</v>
      </c>
      <c r="BG166" s="1">
        <f ca="1">IF(BE166/BF166=INT(BE166/BF166),1,0)</f>
        <v>0</v>
      </c>
      <c r="BH166" s="1">
        <f ca="1">IF(BG166=0,BE166,BE166/BF166)</f>
        <v>17</v>
      </c>
      <c r="BI166" s="1">
        <v>7</v>
      </c>
      <c r="BJ166" s="1">
        <f ca="1">IF(BH166/BI166=INT(BH166/BI166),1,0)</f>
        <v>0</v>
      </c>
      <c r="BK166" s="1">
        <f ca="1">IF(BJ166=0,BH166,BH166/BI166)</f>
        <v>17</v>
      </c>
      <c r="BL166" s="1">
        <v>121</v>
      </c>
      <c r="BM166" s="1">
        <f ca="1">IF(BK166/BL166=INT(BK166/BL166),1,0)</f>
        <v>0</v>
      </c>
      <c r="BN166" s="1">
        <f ca="1">IF(BM166=0,BK166,BK166/BL166)</f>
        <v>17</v>
      </c>
      <c r="BO166" s="1">
        <v>11</v>
      </c>
      <c r="BP166" s="1">
        <f ca="1">IF(BN166/BO166=INT(BN166/BO166),1,0)</f>
        <v>0</v>
      </c>
      <c r="BQ166" s="1">
        <f ca="1">IF(BP166=0,BN166,BN166/BO166)</f>
        <v>17</v>
      </c>
      <c r="BR166" s="1">
        <v>169</v>
      </c>
      <c r="BS166" s="1">
        <f ca="1">IF(BQ166/BR166=INT(BQ166/BR166),1,0)</f>
        <v>0</v>
      </c>
      <c r="BT166" s="1">
        <f ca="1">IF(BS166=0,BQ166,BQ166/BR166)</f>
        <v>17</v>
      </c>
      <c r="BU166" s="1">
        <v>13</v>
      </c>
      <c r="BV166" s="1">
        <f ca="1">IF(BT166/BU166=INT(BT166/BU166),1,0)</f>
        <v>0</v>
      </c>
      <c r="BW166" s="1">
        <f ca="1">IF(BV166=0,BT166,BT166/BU166)</f>
        <v>17</v>
      </c>
      <c r="BX166" s="1">
        <v>17</v>
      </c>
      <c r="BY166" s="1">
        <f ca="1">IF(BW166/BX166=INT(BW166/BX166),1,0)</f>
        <v>1</v>
      </c>
      <c r="BZ166" s="1">
        <f ca="1">IF(BY166=0,BW166,BW166/BX166)</f>
        <v>1</v>
      </c>
      <c r="CA166" s="1">
        <v>19</v>
      </c>
      <c r="CB166" s="1">
        <f ca="1">IF(BZ166/CA166=INT(BZ166/CA166),1,0)</f>
        <v>0</v>
      </c>
      <c r="CC166" s="1">
        <f ca="1">IF(CB166=0,BZ166,BZ166/CA166)</f>
        <v>1</v>
      </c>
      <c r="CD166" s="1">
        <v>23</v>
      </c>
      <c r="CE166" s="1">
        <f ca="1">IF(CC166/CD166=INT(CC166/CD166),1,0)</f>
        <v>0</v>
      </c>
      <c r="CF166" s="1">
        <f ca="1">IF(CE166=0,CC166,CC166/CD166)</f>
        <v>1</v>
      </c>
      <c r="CG166" s="1">
        <v>29</v>
      </c>
      <c r="CH166" s="1">
        <f ca="1">IF(CF166/CG166=INT(CF166/CG166),1,0)</f>
        <v>0</v>
      </c>
      <c r="CI166" s="1">
        <f ca="1">IF(CH166=0,CF166,CF166/CG166)</f>
        <v>1</v>
      </c>
      <c r="CJ166" s="1">
        <v>31</v>
      </c>
      <c r="CK166" s="1">
        <f ca="1">IF(CI166/CJ166=INT(CI166/CJ166),1,0)</f>
        <v>0</v>
      </c>
      <c r="CL166" s="1">
        <f ca="1">IF(CK166=0,CI166,CI166/CJ166)</f>
        <v>1</v>
      </c>
      <c r="CM166" s="1">
        <v>37</v>
      </c>
      <c r="CN166" s="1">
        <f ca="1">IF(CL166/CM166=INT(CL166/CM166),1,0)</f>
        <v>0</v>
      </c>
      <c r="CO166" s="1">
        <f ca="1">IF(CN166=0,CL166,CL166/CM166)</f>
        <v>1</v>
      </c>
      <c r="CP166" s="1">
        <v>41</v>
      </c>
      <c r="CQ166" s="1">
        <f ca="1">IF(CO166/CP166=INT(CO166/CP166),1,0)</f>
        <v>0</v>
      </c>
      <c r="CR166" s="1">
        <f ca="1">IF(CQ166=0,CO166,CO166/CP166)</f>
        <v>1</v>
      </c>
      <c r="CS166" s="1">
        <v>43</v>
      </c>
      <c r="CT166" s="1">
        <f ca="1">IF(CR166/CS166=INT(CR166/CS166),1,0)</f>
        <v>0</v>
      </c>
      <c r="CU166" s="1">
        <f ca="1">IF(CT166=0,CR166,CR166/CS166)</f>
        <v>1</v>
      </c>
      <c r="CV166" s="1">
        <v>47</v>
      </c>
      <c r="CW166" s="1">
        <f ca="1">IF(CU166/CV166=INT(CU166/CV166),1,0)</f>
        <v>0</v>
      </c>
      <c r="CX166" s="1">
        <f ca="1">IF(CW166=0,CU166,CU166/CV166)</f>
        <v>1</v>
      </c>
      <c r="CY166" s="1">
        <v>53</v>
      </c>
      <c r="CZ166" s="1">
        <f ca="1">IF(CX166/CY166=INT(CX166/CY166),1,0)</f>
        <v>0</v>
      </c>
      <c r="DA166" s="1">
        <f ca="1">IF(CZ166=0,CX166,CX166/CY166)</f>
        <v>1</v>
      </c>
      <c r="DB166" s="1">
        <v>59</v>
      </c>
      <c r="DC166" s="1">
        <f ca="1">IF(DA166/DB166=INT(DA166/DB166),1,0)</f>
        <v>0</v>
      </c>
      <c r="DD166" s="1">
        <f ca="1">IF(DC166=0,DA166,DA166/DB166)</f>
        <v>1</v>
      </c>
      <c r="DE166" s="1">
        <v>61</v>
      </c>
      <c r="DF166" s="1">
        <f ca="1">IF(DD166/DE166=INT(DD166/DE166),1,0)</f>
        <v>0</v>
      </c>
      <c r="DG166" s="1">
        <f ca="1">IF(DF166=0,DD166,DD166/DE166)</f>
        <v>1</v>
      </c>
      <c r="DH166" s="1">
        <v>67</v>
      </c>
      <c r="DI166" s="1">
        <f ca="1">IF(DG166/DH166=INT(DG166/DH166),1,0)</f>
        <v>0</v>
      </c>
      <c r="DJ166" s="1">
        <f ca="1">IF(DI166=0,DG166,DG166/DH166)</f>
        <v>1</v>
      </c>
      <c r="DK166" s="1">
        <v>71</v>
      </c>
      <c r="DL166" s="1">
        <f ca="1">IF(DJ166/DK166=INT(DJ166/DK166),1,0)</f>
        <v>0</v>
      </c>
      <c r="DM166" s="1">
        <f ca="1">IF(DL166=0,DJ166,DJ166/DK166)</f>
        <v>1</v>
      </c>
      <c r="DN166" s="1">
        <v>73</v>
      </c>
      <c r="DO166" s="1">
        <f ca="1">IF(DM166/DN166=INT(DM166/DN166),1,0)</f>
        <v>0</v>
      </c>
      <c r="DP166" s="1">
        <f ca="1">IF(DO166=0,DM166,DM166/DN166)</f>
        <v>1</v>
      </c>
      <c r="DQ166" s="1">
        <v>79</v>
      </c>
      <c r="DR166" s="1">
        <f ca="1">IF(DP166/DQ166=INT(DP166/DQ166),1,0)</f>
        <v>0</v>
      </c>
      <c r="DS166" s="1">
        <f ca="1">IF(DR166=0,DP166,DP166/DQ166)</f>
        <v>1</v>
      </c>
      <c r="DT166" s="1">
        <v>83</v>
      </c>
      <c r="DU166" s="1">
        <f ca="1">IF(DS166/DT166=INT(DS166/DT166),1,0)</f>
        <v>0</v>
      </c>
      <c r="DV166" s="1">
        <f ca="1">IF(DU166=0,DS166,DS166/DT166)</f>
        <v>1</v>
      </c>
      <c r="DW166" s="1">
        <v>89</v>
      </c>
      <c r="DX166" s="1">
        <f ca="1">IF(DV166/DW166=INT(DV166/DW166),1,0)</f>
        <v>0</v>
      </c>
      <c r="DY166" s="1">
        <f ca="1">IF(DX166=0,DV166,DV166/DW166)</f>
        <v>1</v>
      </c>
      <c r="DZ166" s="1">
        <v>97</v>
      </c>
      <c r="EA166" s="1">
        <f ca="1">IF(DY166/DZ166=INT(DY166/DZ166),1,0)</f>
        <v>0</v>
      </c>
      <c r="EB166" s="1">
        <f ca="1">IF(EA166=0,DY166,DY166/DZ166)</f>
        <v>1</v>
      </c>
      <c r="EC166" s="1">
        <v>101</v>
      </c>
      <c r="ED166" s="1">
        <f ca="1">IF(EB166/EC166=INT(EB166/EC166),1,0)</f>
        <v>0</v>
      </c>
      <c r="EE166" s="1">
        <f ca="1">IF(ED166=0,EB166,EB166/EC166)</f>
        <v>1</v>
      </c>
      <c r="EF166" s="1">
        <v>103</v>
      </c>
      <c r="EG166" s="1">
        <f ca="1">IF(EE166/EF166=INT(EE166/EF166),1,0)</f>
        <v>0</v>
      </c>
      <c r="EH166" s="1">
        <f ca="1">IF(EG166=0,EE166,EE166/EF166)</f>
        <v>1</v>
      </c>
      <c r="EI166" s="1">
        <v>107</v>
      </c>
      <c r="EJ166" s="1">
        <f ca="1">IF(EH166/EI166=INT(EH166/EI166),1,0)</f>
        <v>0</v>
      </c>
      <c r="EK166" s="1">
        <f ca="1">IF(EJ166=0,EH166,EH166/EI166)</f>
        <v>1</v>
      </c>
      <c r="EL166" s="1">
        <v>109</v>
      </c>
      <c r="EM166" s="1">
        <f ca="1">IF(EK166/EL166=INT(EK166/EL166),1,0)</f>
        <v>0</v>
      </c>
      <c r="EN166" s="1">
        <f ca="1">IF(EM166=0,EK166,EK166/EL166)</f>
        <v>1</v>
      </c>
      <c r="EO166" s="1">
        <v>113</v>
      </c>
      <c r="EP166" s="1">
        <f ca="1">IF(EN166/EO166=INT(EN166/EO166),1,0)</f>
        <v>0</v>
      </c>
      <c r="EQ166" s="1">
        <f ca="1">IF(EP166=0,EN166,EN166/EO166)</f>
        <v>1</v>
      </c>
      <c r="ER166" s="1">
        <v>127</v>
      </c>
      <c r="ES166" s="1">
        <f ca="1">IF(EQ166/ER166=INT(EQ166/ER166),1,0)</f>
        <v>0</v>
      </c>
      <c r="ET166" s="1">
        <f ca="1">IF(ES166=0,EQ166,EQ166/ER166)</f>
        <v>1</v>
      </c>
      <c r="EU166" s="1">
        <v>131</v>
      </c>
      <c r="EV166" s="1">
        <f ca="1">IF(ET166/EU166=INT(ET166/EU166),1,0)</f>
        <v>0</v>
      </c>
      <c r="EW166" s="1">
        <f ca="1">IF(EV166=0,ET166,ET166/EU166)</f>
        <v>1</v>
      </c>
      <c r="EX166" s="1">
        <v>137</v>
      </c>
      <c r="EY166" s="1">
        <f ca="1">IF(EW166/EX166=INT(EW166/EX166),1,0)</f>
        <v>0</v>
      </c>
      <c r="EZ166" s="1">
        <f ca="1">IF(EY166=0,EW166,EW166/EX166)</f>
        <v>1</v>
      </c>
      <c r="FA166" s="1">
        <v>139</v>
      </c>
      <c r="FB166" s="1">
        <f ca="1">IF(EZ166/FA166=INT(EZ166/FA166),1,0)</f>
        <v>0</v>
      </c>
      <c r="FC166" s="1">
        <f ca="1">IF(FB166=0,EZ166,EZ166/FA166)</f>
        <v>1</v>
      </c>
      <c r="FD166" s="1">
        <v>149</v>
      </c>
      <c r="FE166" s="1">
        <f ca="1">IF(FC166/FD166=INT(FC166/FD166),1,0)</f>
        <v>0</v>
      </c>
      <c r="FF166" s="1">
        <f ca="1">IF(FE166=0,FC166,FC166/FD166)</f>
        <v>1</v>
      </c>
      <c r="FG166" s="1"/>
      <c r="FH166" s="1">
        <f ca="1">8*AF166+4*AI166+2*AL166+AO166</f>
        <v>0</v>
      </c>
      <c r="FI166" s="1">
        <f ca="1">4*AR166+2*AU166+AX166</f>
        <v>1</v>
      </c>
      <c r="FJ166" s="1">
        <f ca="1">2*BA166+BD166</f>
        <v>0</v>
      </c>
      <c r="FK166" s="1">
        <f ca="1">2*BG166+BJ166</f>
        <v>0</v>
      </c>
      <c r="FL166" s="1">
        <f ca="1">2*BM166+BP166</f>
        <v>0</v>
      </c>
      <c r="FM166" s="1">
        <f ca="1">2*BS166+BV166</f>
        <v>0</v>
      </c>
      <c r="FN166" s="1">
        <f ca="1">BY166</f>
        <v>1</v>
      </c>
      <c r="FO166" s="1">
        <f ca="1">CB166</f>
        <v>0</v>
      </c>
      <c r="FP166" s="1">
        <f ca="1">CE166</f>
        <v>0</v>
      </c>
      <c r="FQ166" s="1">
        <f ca="1">CH166</f>
        <v>0</v>
      </c>
      <c r="FR166" s="1">
        <f ca="1">CK166</f>
        <v>0</v>
      </c>
      <c r="FS166">
        <f ca="1">CN166</f>
        <v>0</v>
      </c>
      <c r="FT166">
        <f ca="1">CQ166</f>
        <v>0</v>
      </c>
      <c r="FU166">
        <f ca="1">CT166</f>
        <v>0</v>
      </c>
      <c r="FV166">
        <f ca="1">CW166</f>
        <v>0</v>
      </c>
      <c r="FW166">
        <f ca="1">CZ166</f>
        <v>0</v>
      </c>
      <c r="FX166">
        <f ca="1">DC166</f>
        <v>0</v>
      </c>
      <c r="FY166">
        <f ca="1">DF166</f>
        <v>0</v>
      </c>
      <c r="FZ166">
        <f ca="1">DI166</f>
        <v>0</v>
      </c>
      <c r="GA166">
        <f ca="1">DL166</f>
        <v>0</v>
      </c>
      <c r="GB166">
        <f ca="1">DO166</f>
        <v>0</v>
      </c>
      <c r="GC166">
        <f ca="1">DR166</f>
        <v>0</v>
      </c>
      <c r="GD166">
        <f ca="1">DU166</f>
        <v>0</v>
      </c>
      <c r="GE166">
        <f ca="1">DX166</f>
        <v>0</v>
      </c>
      <c r="GF166">
        <f ca="1">EA166</f>
        <v>0</v>
      </c>
      <c r="GG166">
        <f ca="1">ED166</f>
        <v>0</v>
      </c>
      <c r="GH166">
        <f ca="1">EG166</f>
        <v>0</v>
      </c>
      <c r="GI166">
        <f ca="1">EJ166</f>
        <v>0</v>
      </c>
      <c r="GJ166">
        <f ca="1">EM166</f>
        <v>0</v>
      </c>
      <c r="GK166">
        <f ca="1">EP166</f>
        <v>0</v>
      </c>
      <c r="GL166">
        <f ca="1">ES166</f>
        <v>0</v>
      </c>
      <c r="GM166">
        <f ca="1">EV166</f>
        <v>0</v>
      </c>
      <c r="GN166">
        <f ca="1">EY166</f>
        <v>0</v>
      </c>
      <c r="GO166">
        <f ca="1">FB166</f>
        <v>0</v>
      </c>
      <c r="GP166">
        <f ca="1">FE166</f>
        <v>0</v>
      </c>
      <c r="GQ166">
        <f ca="1">AD166</f>
        <v>51</v>
      </c>
      <c r="GR166">
        <f ca="1">GQ166/GQ168</f>
        <v>17</v>
      </c>
      <c r="GT166">
        <f ca="1">IF(GT165&lt;0,1,0)</f>
        <v>1</v>
      </c>
      <c r="GU166">
        <f ca="1">GR166*GR170</f>
        <v>799</v>
      </c>
      <c r="GV166" t="s">
        <v>7</v>
      </c>
    </row>
    <row r="167" spans="2:221" ht="5.25" hidden="1" customHeight="1" thickTop="1" x14ac:dyDescent="0.25">
      <c r="B167" s="80"/>
      <c r="C167" s="71"/>
      <c r="D167" s="71"/>
      <c r="E167" s="104"/>
      <c r="F167" s="122"/>
      <c r="G167" s="104"/>
      <c r="H167" s="71"/>
      <c r="I167" s="75"/>
      <c r="M167" s="162"/>
      <c r="N167" s="148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>
        <f t="shared" ref="FH167:GP167" ca="1" si="424">IF(FH165&lt;FH166,FH165,FH166)</f>
        <v>0</v>
      </c>
      <c r="FI167" s="1">
        <f t="shared" ca="1" si="424"/>
        <v>1</v>
      </c>
      <c r="FJ167" s="1">
        <f t="shared" ca="1" si="424"/>
        <v>0</v>
      </c>
      <c r="FK167" s="1">
        <f t="shared" ca="1" si="424"/>
        <v>0</v>
      </c>
      <c r="FL167" s="1">
        <f t="shared" ca="1" si="424"/>
        <v>0</v>
      </c>
      <c r="FM167" s="1">
        <f t="shared" ca="1" si="424"/>
        <v>0</v>
      </c>
      <c r="FN167" s="1">
        <f t="shared" ca="1" si="424"/>
        <v>0</v>
      </c>
      <c r="FO167" s="1">
        <f t="shared" ca="1" si="424"/>
        <v>0</v>
      </c>
      <c r="FP167" s="1">
        <f t="shared" ca="1" si="424"/>
        <v>0</v>
      </c>
      <c r="FQ167" s="1">
        <f t="shared" ca="1" si="424"/>
        <v>0</v>
      </c>
      <c r="FR167" s="1">
        <f t="shared" ca="1" si="424"/>
        <v>0</v>
      </c>
      <c r="FS167" s="1">
        <f t="shared" ca="1" si="424"/>
        <v>0</v>
      </c>
      <c r="FT167" s="1">
        <f t="shared" ca="1" si="424"/>
        <v>0</v>
      </c>
      <c r="FU167" s="1">
        <f t="shared" ca="1" si="424"/>
        <v>0</v>
      </c>
      <c r="FV167" s="1">
        <f t="shared" ca="1" si="424"/>
        <v>0</v>
      </c>
      <c r="FW167" s="1">
        <f t="shared" ca="1" si="424"/>
        <v>0</v>
      </c>
      <c r="FX167" s="1">
        <f t="shared" ca="1" si="424"/>
        <v>0</v>
      </c>
      <c r="FY167" s="1">
        <f t="shared" ca="1" si="424"/>
        <v>0</v>
      </c>
      <c r="FZ167" s="1">
        <f t="shared" ca="1" si="424"/>
        <v>0</v>
      </c>
      <c r="GA167" s="1">
        <f t="shared" ca="1" si="424"/>
        <v>0</v>
      </c>
      <c r="GB167" s="1">
        <f t="shared" ca="1" si="424"/>
        <v>0</v>
      </c>
      <c r="GC167" s="1">
        <f t="shared" ca="1" si="424"/>
        <v>0</v>
      </c>
      <c r="GD167" s="1">
        <f t="shared" ca="1" si="424"/>
        <v>0</v>
      </c>
      <c r="GE167" s="1">
        <f t="shared" ca="1" si="424"/>
        <v>0</v>
      </c>
      <c r="GF167" s="1">
        <f t="shared" ca="1" si="424"/>
        <v>0</v>
      </c>
      <c r="GG167" s="1">
        <f t="shared" ca="1" si="424"/>
        <v>0</v>
      </c>
      <c r="GH167" s="1">
        <f t="shared" ca="1" si="424"/>
        <v>0</v>
      </c>
      <c r="GI167" s="1">
        <f t="shared" ca="1" si="424"/>
        <v>0</v>
      </c>
      <c r="GJ167" s="1">
        <f t="shared" ca="1" si="424"/>
        <v>0</v>
      </c>
      <c r="GK167" s="1">
        <f t="shared" ca="1" si="424"/>
        <v>0</v>
      </c>
      <c r="GL167" s="1">
        <f t="shared" ca="1" si="424"/>
        <v>0</v>
      </c>
      <c r="GM167" s="1">
        <f t="shared" ca="1" si="424"/>
        <v>0</v>
      </c>
      <c r="GN167" s="1">
        <f t="shared" ca="1" si="424"/>
        <v>0</v>
      </c>
      <c r="GO167" s="1">
        <f t="shared" ca="1" si="424"/>
        <v>0</v>
      </c>
      <c r="GP167" s="1">
        <f t="shared" ca="1" si="424"/>
        <v>0</v>
      </c>
      <c r="GU167">
        <f ca="1">AB166-AB170-GT166</f>
        <v>17</v>
      </c>
      <c r="GV167" t="s">
        <v>3</v>
      </c>
    </row>
    <row r="168" spans="2:221" ht="6" hidden="1" customHeight="1" x14ac:dyDescent="0.25">
      <c r="B168" s="80"/>
      <c r="C168" s="71"/>
      <c r="D168" s="71"/>
      <c r="E168" s="104"/>
      <c r="F168" s="122"/>
      <c r="G168" s="104"/>
      <c r="H168" s="71"/>
      <c r="I168" s="75"/>
      <c r="M168" s="162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>
        <f ca="1">FH$3^FH167</f>
        <v>1</v>
      </c>
      <c r="FI168">
        <f ca="1">FI$3^FI167*FH168</f>
        <v>3</v>
      </c>
      <c r="FJ168">
        <f t="shared" ref="FJ168" ca="1" si="425">FJ$3^FJ167*FI168</f>
        <v>3</v>
      </c>
      <c r="FK168">
        <f t="shared" ref="FK168" ca="1" si="426">FK$3^FK167*FJ168</f>
        <v>3</v>
      </c>
      <c r="FL168">
        <f t="shared" ref="FL168" ca="1" si="427">FL$3^FL167*FK168</f>
        <v>3</v>
      </c>
      <c r="FM168">
        <f t="shared" ref="FM168" ca="1" si="428">FM$3^FM167*FL168</f>
        <v>3</v>
      </c>
      <c r="FN168">
        <f t="shared" ref="FN168" ca="1" si="429">FN$3^FN167*FM168</f>
        <v>3</v>
      </c>
      <c r="FO168">
        <f t="shared" ref="FO168" ca="1" si="430">FO$3^FO167*FN168</f>
        <v>3</v>
      </c>
      <c r="FP168">
        <f t="shared" ref="FP168" ca="1" si="431">FP$3^FP167*FO168</f>
        <v>3</v>
      </c>
      <c r="FQ168">
        <f t="shared" ref="FQ168" ca="1" si="432">FQ$3^FQ167*FP168</f>
        <v>3</v>
      </c>
      <c r="FR168">
        <f t="shared" ref="FR168" ca="1" si="433">FR$3^FR167*FQ168</f>
        <v>3</v>
      </c>
      <c r="FS168">
        <f t="shared" ref="FS168" ca="1" si="434">FS$3^FS167*FR168</f>
        <v>3</v>
      </c>
      <c r="FT168">
        <f t="shared" ref="FT168" ca="1" si="435">FT$3^FT167*FS168</f>
        <v>3</v>
      </c>
      <c r="FU168">
        <f t="shared" ref="FU168" ca="1" si="436">FU$3^FU167*FT168</f>
        <v>3</v>
      </c>
      <c r="FV168">
        <f t="shared" ref="FV168" ca="1" si="437">FV$3^FV167*FU168</f>
        <v>3</v>
      </c>
      <c r="FW168">
        <f t="shared" ref="FW168" ca="1" si="438">FW$3^FW167*FV168</f>
        <v>3</v>
      </c>
      <c r="FX168">
        <f t="shared" ref="FX168" ca="1" si="439">FX$3^FX167*FW168</f>
        <v>3</v>
      </c>
      <c r="FY168">
        <f t="shared" ref="FY168" ca="1" si="440">FY$3^FY167*FX168</f>
        <v>3</v>
      </c>
      <c r="FZ168">
        <f t="shared" ref="FZ168" ca="1" si="441">FZ$3^FZ167*FY168</f>
        <v>3</v>
      </c>
      <c r="GA168">
        <f t="shared" ref="GA168" ca="1" si="442">GA$3^GA167*FZ168</f>
        <v>3</v>
      </c>
      <c r="GB168">
        <f t="shared" ref="GB168" ca="1" si="443">GB$3^GB167*GA168</f>
        <v>3</v>
      </c>
      <c r="GC168">
        <f t="shared" ref="GC168" ca="1" si="444">GC$3^GC167*GB168</f>
        <v>3</v>
      </c>
      <c r="GD168">
        <f t="shared" ref="GD168" ca="1" si="445">GD$3^GD167*GC168</f>
        <v>3</v>
      </c>
      <c r="GE168">
        <f t="shared" ref="GE168" ca="1" si="446">GE$3^GE167*GD168</f>
        <v>3</v>
      </c>
      <c r="GF168">
        <f t="shared" ref="GF168" ca="1" si="447">GF$3^GF167*GE168</f>
        <v>3</v>
      </c>
      <c r="GG168">
        <f t="shared" ref="GG168" ca="1" si="448">GG$3^GG167*GF168</f>
        <v>3</v>
      </c>
      <c r="GH168">
        <f t="shared" ref="GH168" ca="1" si="449">GH$3^GH167*GG168</f>
        <v>3</v>
      </c>
      <c r="GI168">
        <f t="shared" ref="GI168" ca="1" si="450">GI$3^GI167*GH168</f>
        <v>3</v>
      </c>
      <c r="GJ168">
        <f t="shared" ref="GJ168" ca="1" si="451">GJ$3^GJ167*GI168</f>
        <v>3</v>
      </c>
      <c r="GK168">
        <f t="shared" ref="GK168" ca="1" si="452">GK$3^GK167*GJ168</f>
        <v>3</v>
      </c>
      <c r="GL168">
        <f t="shared" ref="GL168" ca="1" si="453">GL$3^GL167*GK168</f>
        <v>3</v>
      </c>
      <c r="GM168">
        <f t="shared" ref="GM168" ca="1" si="454">GM$3^GM167*GL168</f>
        <v>3</v>
      </c>
      <c r="GN168">
        <f t="shared" ref="GN168" ca="1" si="455">GN$3^GN167*GM168</f>
        <v>3</v>
      </c>
      <c r="GO168">
        <f t="shared" ref="GO168" ca="1" si="456">GO$3^GO167*GN168</f>
        <v>3</v>
      </c>
      <c r="GP168">
        <f t="shared" ref="GP168" ca="1" si="457">GP$3^GP167*GO168</f>
        <v>3</v>
      </c>
      <c r="GQ168">
        <f ca="1">GP168</f>
        <v>3</v>
      </c>
    </row>
    <row r="169" spans="2:221" ht="6" hidden="1" customHeight="1" x14ac:dyDescent="0.25">
      <c r="B169" s="80"/>
      <c r="C169" s="71"/>
      <c r="D169" s="71"/>
      <c r="E169" s="104"/>
      <c r="F169" s="122"/>
      <c r="G169" s="104"/>
      <c r="H169" s="71"/>
      <c r="I169" s="75"/>
      <c r="M169" s="162"/>
      <c r="AA169" t="s">
        <v>22</v>
      </c>
      <c r="AB169" s="1">
        <v>0</v>
      </c>
      <c r="AC169" s="1">
        <f ca="1">INT((RAND()*(X165-W165+1)+W165))</f>
        <v>35</v>
      </c>
      <c r="AD169">
        <f ca="1">AC169-AC170*(AB170-AB169)</f>
        <v>35</v>
      </c>
      <c r="AE169">
        <v>256</v>
      </c>
      <c r="AF169" s="1">
        <f ca="1">IF(AD169/AE169=INT(AD169/AE169),1,0)</f>
        <v>0</v>
      </c>
      <c r="AG169" s="1">
        <f ca="1">IF(AF169=0,AD169,AD169/AE169)</f>
        <v>35</v>
      </c>
      <c r="AH169" s="1">
        <v>16</v>
      </c>
      <c r="AI169" s="1">
        <f ca="1">IF(AG169/AH169=INT(AG169/AH169),1,0)</f>
        <v>0</v>
      </c>
      <c r="AJ169" s="1">
        <f ca="1">IF(AI169=0,AG169,AG169/AH169)</f>
        <v>35</v>
      </c>
      <c r="AK169" s="1">
        <v>4</v>
      </c>
      <c r="AL169" s="1">
        <f ca="1">IF(AJ169/AK169=INT(AJ169/AK169),1,0)</f>
        <v>0</v>
      </c>
      <c r="AM169" s="1">
        <f ca="1">IF(AL169=0,AJ169,AJ169/AK169)</f>
        <v>35</v>
      </c>
      <c r="AN169" s="1">
        <v>2</v>
      </c>
      <c r="AO169" s="1">
        <f ca="1">IF(AM169/AN169=INT(AM169/AN169),1,0)</f>
        <v>0</v>
      </c>
      <c r="AP169" s="1">
        <f ca="1">IF(AO169=0,AM169,AM169/AN169)</f>
        <v>35</v>
      </c>
      <c r="AQ169" s="1">
        <v>81</v>
      </c>
      <c r="AR169" s="1">
        <f ca="1">IF(AP169/AQ169=INT(AP169/AQ169),1,0)</f>
        <v>0</v>
      </c>
      <c r="AS169" s="1">
        <f ca="1">IF(AR169=0,AP169,AP169/AQ169)</f>
        <v>35</v>
      </c>
      <c r="AT169" s="1">
        <v>9</v>
      </c>
      <c r="AU169" s="1">
        <f ca="1">IF(AS169/AT169=INT(AS169/AT169),1,0)</f>
        <v>0</v>
      </c>
      <c r="AV169" s="1">
        <f ca="1">IF(AU169=0,AS169,AS169/AT169)</f>
        <v>35</v>
      </c>
      <c r="AW169" s="1">
        <v>3</v>
      </c>
      <c r="AX169" s="1">
        <f ca="1">IF(AV169/AW169=INT(AV169/AW169),1,0)</f>
        <v>0</v>
      </c>
      <c r="AY169" s="1">
        <f ca="1">IF(AX169=0,AV169,AV169/AW169)</f>
        <v>35</v>
      </c>
      <c r="AZ169" s="1">
        <v>25</v>
      </c>
      <c r="BA169" s="1">
        <f ca="1">IF(AY169/AZ169=INT(AY169/AZ169),1,0)</f>
        <v>0</v>
      </c>
      <c r="BB169" s="1">
        <f ca="1">IF(BA169=0,AY169,AY169/AZ169)</f>
        <v>35</v>
      </c>
      <c r="BC169" s="1">
        <v>5</v>
      </c>
      <c r="BD169" s="1">
        <f ca="1">IF(BB169/BC169=INT(BB169/BC169),1,0)</f>
        <v>1</v>
      </c>
      <c r="BE169" s="1">
        <f ca="1">IF(BD169=0,BB169,BB169/BC169)</f>
        <v>7</v>
      </c>
      <c r="BF169" s="1">
        <v>49</v>
      </c>
      <c r="BG169" s="1">
        <f ca="1">IF(BE169/BF169=INT(BE169/BF169),1,0)</f>
        <v>0</v>
      </c>
      <c r="BH169" s="1">
        <f ca="1">IF(BG169=0,BE169,BE169/BF169)</f>
        <v>7</v>
      </c>
      <c r="BI169" s="1">
        <v>7</v>
      </c>
      <c r="BJ169" s="1">
        <f ca="1">IF(BH169/BI169=INT(BH169/BI169),1,0)</f>
        <v>1</v>
      </c>
      <c r="BK169" s="1">
        <f ca="1">IF(BJ169=0,BH169,BH169/BI169)</f>
        <v>1</v>
      </c>
      <c r="BL169" s="1">
        <v>121</v>
      </c>
      <c r="BM169" s="1">
        <f ca="1">IF(BK169/BL169=INT(BK169/BL169),1,0)</f>
        <v>0</v>
      </c>
      <c r="BN169" s="1">
        <f ca="1">IF(BM169=0,BK169,BK169/BL169)</f>
        <v>1</v>
      </c>
      <c r="BO169" s="1">
        <v>11</v>
      </c>
      <c r="BP169" s="1">
        <f ca="1">IF(BN169/BO169=INT(BN169/BO169),1,0)</f>
        <v>0</v>
      </c>
      <c r="BQ169" s="1">
        <f ca="1">IF(BP169=0,BN169,BN169/BO169)</f>
        <v>1</v>
      </c>
      <c r="BR169" s="1">
        <v>169</v>
      </c>
      <c r="BS169" s="1">
        <f ca="1">IF(BQ169/BR169=INT(BQ169/BR169),1,0)</f>
        <v>0</v>
      </c>
      <c r="BT169" s="1">
        <f ca="1">IF(BS169=0,BQ169,BQ169/BR169)</f>
        <v>1</v>
      </c>
      <c r="BU169" s="1">
        <v>13</v>
      </c>
      <c r="BV169" s="1">
        <f ca="1">IF(BT169/BU169=INT(BT169/BU169),1,0)</f>
        <v>0</v>
      </c>
      <c r="BW169" s="1">
        <f ca="1">IF(BV169=0,BT169,BT169/BU169)</f>
        <v>1</v>
      </c>
      <c r="BX169" s="1">
        <v>17</v>
      </c>
      <c r="BY169" s="1">
        <f ca="1">IF(BW169/BX169=INT(BW169/BX169),1,0)</f>
        <v>0</v>
      </c>
      <c r="BZ169" s="1">
        <f ca="1">IF(BY169=0,BW169,BW169/BX169)</f>
        <v>1</v>
      </c>
      <c r="CA169" s="1">
        <v>19</v>
      </c>
      <c r="CB169" s="1">
        <f ca="1">IF(BZ169/CA169=INT(BZ169/CA169),1,0)</f>
        <v>0</v>
      </c>
      <c r="CC169" s="1">
        <f ca="1">IF(CB169=0,BZ169,BZ169/CA169)</f>
        <v>1</v>
      </c>
      <c r="CD169" s="1">
        <v>23</v>
      </c>
      <c r="CE169" s="1">
        <f ca="1">IF(CC169/CD169=INT(CC169/CD169),1,0)</f>
        <v>0</v>
      </c>
      <c r="CF169" s="1">
        <f ca="1">IF(CE169=0,CC169,CC169/CD169)</f>
        <v>1</v>
      </c>
      <c r="CG169" s="1">
        <v>29</v>
      </c>
      <c r="CH169" s="1">
        <f ca="1">IF(CF169/CG169=INT(CF169/CG169),1,0)</f>
        <v>0</v>
      </c>
      <c r="CI169" s="1">
        <f ca="1">IF(CH169=0,CF169,CF169/CG169)</f>
        <v>1</v>
      </c>
      <c r="CJ169" s="1">
        <v>31</v>
      </c>
      <c r="CK169" s="1">
        <f ca="1">IF(CI169/CJ169=INT(CI169/CJ169),1,0)</f>
        <v>0</v>
      </c>
      <c r="CL169" s="1">
        <f ca="1">IF(CK169=0,CI169,CI169/CJ169)</f>
        <v>1</v>
      </c>
      <c r="CM169" s="1">
        <v>37</v>
      </c>
      <c r="CN169" s="1">
        <f ca="1">IF(CL169/CM169=INT(CL169/CM169),1,0)</f>
        <v>0</v>
      </c>
      <c r="CO169" s="1">
        <f ca="1">IF(CN169=0,CL169,CL169/CM169)</f>
        <v>1</v>
      </c>
      <c r="CP169" s="1">
        <v>41</v>
      </c>
      <c r="CQ169" s="1">
        <f ca="1">IF(CO169/CP169=INT(CO169/CP169),1,0)</f>
        <v>0</v>
      </c>
      <c r="CR169" s="1">
        <f ca="1">IF(CQ169=0,CO169,CO169/CP169)</f>
        <v>1</v>
      </c>
      <c r="CS169" s="1">
        <v>43</v>
      </c>
      <c r="CT169" s="1">
        <f ca="1">IF(CR169/CS169=INT(CR169/CS169),1,0)</f>
        <v>0</v>
      </c>
      <c r="CU169" s="1">
        <f ca="1">IF(CT169=0,CR169,CR169/CS169)</f>
        <v>1</v>
      </c>
      <c r="CV169" s="1">
        <v>47</v>
      </c>
      <c r="CW169" s="1">
        <f ca="1">IF(CU169/CV169=INT(CU169/CV169),1,0)</f>
        <v>0</v>
      </c>
      <c r="CX169" s="1">
        <f ca="1">IF(CW169=0,CU169,CU169/CV169)</f>
        <v>1</v>
      </c>
      <c r="CY169" s="1">
        <v>53</v>
      </c>
      <c r="CZ169" s="1">
        <f ca="1">IF(CX169/CY169=INT(CX169/CY169),1,0)</f>
        <v>0</v>
      </c>
      <c r="DA169" s="1">
        <f ca="1">IF(CZ169=0,CX169,CX169/CY169)</f>
        <v>1</v>
      </c>
      <c r="DB169" s="1">
        <v>59</v>
      </c>
      <c r="DC169" s="1">
        <f ca="1">IF(DA169/DB169=INT(DA169/DB169),1,0)</f>
        <v>0</v>
      </c>
      <c r="DD169" s="1">
        <f ca="1">IF(DC169=0,DA169,DA169/DB169)</f>
        <v>1</v>
      </c>
      <c r="DE169" s="1">
        <v>61</v>
      </c>
      <c r="DF169" s="1">
        <f ca="1">IF(DD169/DE169=INT(DD169/DE169),1,0)</f>
        <v>0</v>
      </c>
      <c r="DG169" s="1">
        <f ca="1">IF(DF169=0,DD169,DD169/DE169)</f>
        <v>1</v>
      </c>
      <c r="DH169" s="1">
        <v>67</v>
      </c>
      <c r="DI169" s="1">
        <f ca="1">IF(DG169/DH169=INT(DG169/DH169),1,0)</f>
        <v>0</v>
      </c>
      <c r="DJ169" s="1">
        <f ca="1">IF(DI169=0,DG169,DG169/DH169)</f>
        <v>1</v>
      </c>
      <c r="DK169" s="1">
        <v>71</v>
      </c>
      <c r="DL169" s="1">
        <f ca="1">IF(DJ169/DK169=INT(DJ169/DK169),1,0)</f>
        <v>0</v>
      </c>
      <c r="DM169" s="1">
        <f ca="1">IF(DL169=0,DJ169,DJ169/DK169)</f>
        <v>1</v>
      </c>
      <c r="DN169" s="1">
        <v>73</v>
      </c>
      <c r="DO169" s="1">
        <f ca="1">IF(DM169/DN169=INT(DM169/DN169),1,0)</f>
        <v>0</v>
      </c>
      <c r="DP169" s="1">
        <f ca="1">IF(DO169=0,DM169,DM169/DN169)</f>
        <v>1</v>
      </c>
      <c r="DQ169" s="1">
        <v>79</v>
      </c>
      <c r="DR169" s="1">
        <f ca="1">IF(DP169/DQ169=INT(DP169/DQ169),1,0)</f>
        <v>0</v>
      </c>
      <c r="DS169" s="1">
        <f ca="1">IF(DR169=0,DP169,DP169/DQ169)</f>
        <v>1</v>
      </c>
      <c r="DT169" s="1">
        <v>83</v>
      </c>
      <c r="DU169" s="1">
        <f ca="1">IF(DS169/DT169=INT(DS169/DT169),1,0)</f>
        <v>0</v>
      </c>
      <c r="DV169" s="1">
        <f ca="1">IF(DU169=0,DS169,DS169/DT169)</f>
        <v>1</v>
      </c>
      <c r="DW169" s="1">
        <v>89</v>
      </c>
      <c r="DX169" s="1">
        <f ca="1">IF(DV169/DW169=INT(DV169/DW169),1,0)</f>
        <v>0</v>
      </c>
      <c r="DY169" s="1">
        <f ca="1">IF(DX169=0,DV169,DV169/DW169)</f>
        <v>1</v>
      </c>
      <c r="DZ169" s="1">
        <v>97</v>
      </c>
      <c r="EA169" s="1">
        <f ca="1">IF(DY169/DZ169=INT(DY169/DZ169),1,0)</f>
        <v>0</v>
      </c>
      <c r="EB169" s="1">
        <f ca="1">IF(EA169=0,DY169,DY169/DZ169)</f>
        <v>1</v>
      </c>
      <c r="EC169" s="1">
        <v>101</v>
      </c>
      <c r="ED169" s="1">
        <f ca="1">IF(EB169/EC169=INT(EB169/EC169),1,0)</f>
        <v>0</v>
      </c>
      <c r="EE169" s="1">
        <f ca="1">IF(ED169=0,EB169,EB169/EC169)</f>
        <v>1</v>
      </c>
      <c r="EF169" s="1">
        <v>103</v>
      </c>
      <c r="EG169" s="1">
        <f ca="1">IF(EE169/EF169=INT(EE169/EF169),1,0)</f>
        <v>0</v>
      </c>
      <c r="EH169" s="1">
        <f ca="1">IF(EG169=0,EE169,EE169/EF169)</f>
        <v>1</v>
      </c>
      <c r="EI169" s="1">
        <v>107</v>
      </c>
      <c r="EJ169" s="1">
        <f ca="1">IF(EH169/EI169=INT(EH169/EI169),1,0)</f>
        <v>0</v>
      </c>
      <c r="EK169" s="1">
        <f ca="1">IF(EJ169=0,EH169,EH169/EI169)</f>
        <v>1</v>
      </c>
      <c r="EL169" s="1">
        <v>109</v>
      </c>
      <c r="EM169" s="1">
        <f ca="1">IF(EK169/EL169=INT(EK169/EL169),1,0)</f>
        <v>0</v>
      </c>
      <c r="EN169" s="1">
        <f ca="1">IF(EM169=0,EK169,EK169/EL169)</f>
        <v>1</v>
      </c>
      <c r="EO169" s="1">
        <v>113</v>
      </c>
      <c r="EP169" s="1">
        <f ca="1">IF(EN169/EO169=INT(EN169/EO169),1,0)</f>
        <v>0</v>
      </c>
      <c r="EQ169" s="1">
        <f ca="1">IF(EP169=0,EN169,EN169/EO169)</f>
        <v>1</v>
      </c>
      <c r="ER169" s="1">
        <v>127</v>
      </c>
      <c r="ES169" s="1">
        <f ca="1">IF(EQ169/ER169=INT(EQ169/ER169),1,0)</f>
        <v>0</v>
      </c>
      <c r="ET169" s="1">
        <f ca="1">IF(ES169=0,EQ169,EQ169/ER169)</f>
        <v>1</v>
      </c>
      <c r="EU169" s="1">
        <v>131</v>
      </c>
      <c r="EV169" s="1">
        <f ca="1">IF(ET169/EU169=INT(ET169/EU169),1,0)</f>
        <v>0</v>
      </c>
      <c r="EW169" s="1">
        <f ca="1">IF(EV169=0,ET169,ET169/EU169)</f>
        <v>1</v>
      </c>
      <c r="EX169" s="1">
        <v>137</v>
      </c>
      <c r="EY169" s="1">
        <f ca="1">IF(EW169/EX169=INT(EW169/EX169),1,0)</f>
        <v>0</v>
      </c>
      <c r="EZ169" s="1">
        <f ca="1">IF(EY169=0,EW169,EW169/EX169)</f>
        <v>1</v>
      </c>
      <c r="FA169" s="1">
        <v>139</v>
      </c>
      <c r="FB169" s="1">
        <f ca="1">IF(EZ169/FA169=INT(EZ169/FA169),1,0)</f>
        <v>0</v>
      </c>
      <c r="FC169" s="1">
        <f ca="1">IF(FB169=0,EZ169,EZ169/FA169)</f>
        <v>1</v>
      </c>
      <c r="FD169" s="1">
        <v>149</v>
      </c>
      <c r="FE169" s="1">
        <f ca="1">IF(FC169/FD169=INT(FC169/FD169),1,0)</f>
        <v>0</v>
      </c>
      <c r="FF169" s="1">
        <f ca="1">IF(FE169=0,FC169,FC169/FD169)</f>
        <v>1</v>
      </c>
      <c r="FG169" s="1"/>
      <c r="FH169" s="1">
        <f ca="1">8*AF169+4*AI169+2*AL169+AO169</f>
        <v>0</v>
      </c>
      <c r="FI169" s="1">
        <f ca="1">4*AR169+2*AU169+AX169</f>
        <v>0</v>
      </c>
      <c r="FJ169" s="1">
        <f ca="1">2*BA169+BD169</f>
        <v>1</v>
      </c>
      <c r="FK169" s="1">
        <f ca="1">2*BG169+BJ169</f>
        <v>1</v>
      </c>
      <c r="FL169" s="1">
        <f ca="1">2*BM169+BP169</f>
        <v>0</v>
      </c>
      <c r="FM169" s="1">
        <f ca="1">2*BS169+BV169</f>
        <v>0</v>
      </c>
      <c r="FN169" s="1">
        <f ca="1">BY169</f>
        <v>0</v>
      </c>
      <c r="FO169" s="1">
        <f ca="1">CB169</f>
        <v>0</v>
      </c>
      <c r="FP169" s="1">
        <f ca="1">CE169</f>
        <v>0</v>
      </c>
      <c r="FQ169" s="1">
        <f ca="1">CH169</f>
        <v>0</v>
      </c>
      <c r="FR169" s="1">
        <f ca="1">CK169</f>
        <v>0</v>
      </c>
      <c r="FS169">
        <f ca="1">CN169</f>
        <v>0</v>
      </c>
      <c r="FT169">
        <f ca="1">CQ169</f>
        <v>0</v>
      </c>
      <c r="FU169">
        <f ca="1">CT169</f>
        <v>0</v>
      </c>
      <c r="FV169">
        <f ca="1">CW169</f>
        <v>0</v>
      </c>
      <c r="FW169">
        <f ca="1">CZ169</f>
        <v>0</v>
      </c>
      <c r="FX169">
        <f ca="1">DC169</f>
        <v>0</v>
      </c>
      <c r="FY169">
        <f ca="1">DF169</f>
        <v>0</v>
      </c>
      <c r="FZ169">
        <f ca="1">DI169</f>
        <v>0</v>
      </c>
      <c r="GA169">
        <f ca="1">DL169</f>
        <v>0</v>
      </c>
      <c r="GB169">
        <f ca="1">DO169</f>
        <v>0</v>
      </c>
      <c r="GC169">
        <f ca="1">DR169</f>
        <v>0</v>
      </c>
      <c r="GD169">
        <f ca="1">DU169</f>
        <v>0</v>
      </c>
      <c r="GE169">
        <f ca="1">DX169</f>
        <v>0</v>
      </c>
      <c r="GF169">
        <f ca="1">EA169</f>
        <v>0</v>
      </c>
      <c r="GG169">
        <f ca="1">ED169</f>
        <v>0</v>
      </c>
      <c r="GH169">
        <f ca="1">EG169</f>
        <v>0</v>
      </c>
      <c r="GI169">
        <f ca="1">EJ169</f>
        <v>0</v>
      </c>
      <c r="GJ169">
        <f ca="1">EM169</f>
        <v>0</v>
      </c>
      <c r="GK169">
        <f ca="1">EP169</f>
        <v>0</v>
      </c>
      <c r="GL169">
        <f ca="1">ES169</f>
        <v>0</v>
      </c>
      <c r="GM169">
        <f ca="1">EV169</f>
        <v>0</v>
      </c>
      <c r="GN169">
        <f ca="1">EY169</f>
        <v>0</v>
      </c>
      <c r="GO169">
        <f ca="1">FB169</f>
        <v>0</v>
      </c>
      <c r="GP169">
        <f ca="1">FE169</f>
        <v>0</v>
      </c>
      <c r="GQ169">
        <f ca="1">AD169</f>
        <v>35</v>
      </c>
      <c r="GR169">
        <f ca="1">GQ169/GQ172</f>
        <v>35</v>
      </c>
    </row>
    <row r="170" spans="2:221" ht="6" hidden="1" customHeight="1" x14ac:dyDescent="0.25">
      <c r="B170" s="80"/>
      <c r="C170" s="71"/>
      <c r="D170" s="71"/>
      <c r="E170" s="104"/>
      <c r="F170" s="122"/>
      <c r="G170" s="104"/>
      <c r="H170" s="71"/>
      <c r="I170" s="75"/>
      <c r="M170" s="162"/>
      <c r="AB170">
        <f ca="1">AB169+INT(AC169/AC170)</f>
        <v>0</v>
      </c>
      <c r="AC170" s="1">
        <f ca="1">IF(Y165&gt;AC169,INT((RAND()*(Z165-Y165+1)+Y165)),INT((RAND()*(Z165-AC169)+AC169+1)))</f>
        <v>47</v>
      </c>
      <c r="AD170">
        <f ca="1">AC170</f>
        <v>47</v>
      </c>
      <c r="AE170">
        <v>256</v>
      </c>
      <c r="AF170" s="1">
        <f ca="1">IF(AD170/AE170=INT(AD170/AE170),1,0)</f>
        <v>0</v>
      </c>
      <c r="AG170" s="1">
        <f ca="1">IF(AF170=0,AD170,AD170/AE170)</f>
        <v>47</v>
      </c>
      <c r="AH170" s="1">
        <v>16</v>
      </c>
      <c r="AI170" s="1">
        <f ca="1">IF(AG170/AH170=INT(AG170/AH170),1,0)</f>
        <v>0</v>
      </c>
      <c r="AJ170" s="1">
        <f ca="1">IF(AI170=0,AG170,AG170/AH170)</f>
        <v>47</v>
      </c>
      <c r="AK170" s="1">
        <v>4</v>
      </c>
      <c r="AL170" s="1">
        <f ca="1">IF(AJ170/AK170=INT(AJ170/AK170),1,0)</f>
        <v>0</v>
      </c>
      <c r="AM170" s="1">
        <f ca="1">IF(AL170=0,AJ170,AJ170/AK170)</f>
        <v>47</v>
      </c>
      <c r="AN170" s="1">
        <v>2</v>
      </c>
      <c r="AO170" s="1">
        <f ca="1">IF(AM170/AN170=INT(AM170/AN170),1,0)</f>
        <v>0</v>
      </c>
      <c r="AP170" s="1">
        <f ca="1">IF(AO170=0,AM170,AM170/AN170)</f>
        <v>47</v>
      </c>
      <c r="AQ170" s="1">
        <v>81</v>
      </c>
      <c r="AR170" s="1">
        <f ca="1">IF(AP170/AQ170=INT(AP170/AQ170),1,0)</f>
        <v>0</v>
      </c>
      <c r="AS170" s="1">
        <f ca="1">IF(AR170=0,AP170,AP170/AQ170)</f>
        <v>47</v>
      </c>
      <c r="AT170" s="1">
        <v>9</v>
      </c>
      <c r="AU170" s="1">
        <f ca="1">IF(AS170/AT170=INT(AS170/AT170),1,0)</f>
        <v>0</v>
      </c>
      <c r="AV170" s="1">
        <f ca="1">IF(AU170=0,AS170,AS170/AT170)</f>
        <v>47</v>
      </c>
      <c r="AW170" s="1">
        <v>3</v>
      </c>
      <c r="AX170" s="1">
        <f ca="1">IF(AV170/AW170=INT(AV170/AW170),1,0)</f>
        <v>0</v>
      </c>
      <c r="AY170" s="1">
        <f ca="1">IF(AX170=0,AV170,AV170/AW170)</f>
        <v>47</v>
      </c>
      <c r="AZ170" s="1">
        <v>25</v>
      </c>
      <c r="BA170" s="1">
        <f ca="1">IF(AY170/AZ170=INT(AY170/AZ170),1,0)</f>
        <v>0</v>
      </c>
      <c r="BB170" s="1">
        <f ca="1">IF(BA170=0,AY170,AY170/AZ170)</f>
        <v>47</v>
      </c>
      <c r="BC170" s="1">
        <v>5</v>
      </c>
      <c r="BD170" s="1">
        <f ca="1">IF(BB170/BC170=INT(BB170/BC170),1,0)</f>
        <v>0</v>
      </c>
      <c r="BE170" s="1">
        <f ca="1">IF(BD170=0,BB170,BB170/BC170)</f>
        <v>47</v>
      </c>
      <c r="BF170" s="1">
        <v>49</v>
      </c>
      <c r="BG170" s="1">
        <f ca="1">IF(BE170/BF170=INT(BE170/BF170),1,0)</f>
        <v>0</v>
      </c>
      <c r="BH170" s="1">
        <f ca="1">IF(BG170=0,BE170,BE170/BF170)</f>
        <v>47</v>
      </c>
      <c r="BI170" s="1">
        <v>7</v>
      </c>
      <c r="BJ170" s="1">
        <f ca="1">IF(BH170/BI170=INT(BH170/BI170),1,0)</f>
        <v>0</v>
      </c>
      <c r="BK170" s="1">
        <f ca="1">IF(BJ170=0,BH170,BH170/BI170)</f>
        <v>47</v>
      </c>
      <c r="BL170" s="1">
        <v>121</v>
      </c>
      <c r="BM170" s="1">
        <f ca="1">IF(BK170/BL170=INT(BK170/BL170),1,0)</f>
        <v>0</v>
      </c>
      <c r="BN170" s="1">
        <f ca="1">IF(BM170=0,BK170,BK170/BL170)</f>
        <v>47</v>
      </c>
      <c r="BO170" s="1">
        <v>11</v>
      </c>
      <c r="BP170" s="1">
        <f ca="1">IF(BN170/BO170=INT(BN170/BO170),1,0)</f>
        <v>0</v>
      </c>
      <c r="BQ170" s="1">
        <f ca="1">IF(BP170=0,BN170,BN170/BO170)</f>
        <v>47</v>
      </c>
      <c r="BR170" s="1">
        <v>169</v>
      </c>
      <c r="BS170" s="1">
        <f ca="1">IF(BQ170/BR170=INT(BQ170/BR170),1,0)</f>
        <v>0</v>
      </c>
      <c r="BT170" s="1">
        <f ca="1">IF(BS170=0,BQ170,BQ170/BR170)</f>
        <v>47</v>
      </c>
      <c r="BU170" s="1">
        <v>13</v>
      </c>
      <c r="BV170" s="1">
        <f ca="1">IF(BT170/BU170=INT(BT170/BU170),1,0)</f>
        <v>0</v>
      </c>
      <c r="BW170" s="1">
        <f ca="1">IF(BV170=0,BT170,BT170/BU170)</f>
        <v>47</v>
      </c>
      <c r="BX170" s="1">
        <v>17</v>
      </c>
      <c r="BY170" s="1">
        <f ca="1">IF(BW170/BX170=INT(BW170/BX170),1,0)</f>
        <v>0</v>
      </c>
      <c r="BZ170" s="1">
        <f ca="1">IF(BY170=0,BW170,BW170/BX170)</f>
        <v>47</v>
      </c>
      <c r="CA170" s="1">
        <v>19</v>
      </c>
      <c r="CB170" s="1">
        <f ca="1">IF(BZ170/CA170=INT(BZ170/CA170),1,0)</f>
        <v>0</v>
      </c>
      <c r="CC170" s="1">
        <f ca="1">IF(CB170=0,BZ170,BZ170/CA170)</f>
        <v>47</v>
      </c>
      <c r="CD170" s="1">
        <v>23</v>
      </c>
      <c r="CE170" s="1">
        <f ca="1">IF(CC170/CD170=INT(CC170/CD170),1,0)</f>
        <v>0</v>
      </c>
      <c r="CF170" s="1">
        <f ca="1">IF(CE170=0,CC170,CC170/CD170)</f>
        <v>47</v>
      </c>
      <c r="CG170" s="1">
        <v>29</v>
      </c>
      <c r="CH170" s="1">
        <f ca="1">IF(CF170/CG170=INT(CF170/CG170),1,0)</f>
        <v>0</v>
      </c>
      <c r="CI170" s="1">
        <f ca="1">IF(CH170=0,CF170,CF170/CG170)</f>
        <v>47</v>
      </c>
      <c r="CJ170" s="1">
        <v>31</v>
      </c>
      <c r="CK170" s="1">
        <f ca="1">IF(CI170/CJ170=INT(CI170/CJ170),1,0)</f>
        <v>0</v>
      </c>
      <c r="CL170" s="1">
        <f ca="1">IF(CK170=0,CI170,CI170/CJ170)</f>
        <v>47</v>
      </c>
      <c r="CM170" s="1">
        <v>37</v>
      </c>
      <c r="CN170" s="1">
        <f ca="1">IF(CL170/CM170=INT(CL170/CM170),1,0)</f>
        <v>0</v>
      </c>
      <c r="CO170" s="1">
        <f ca="1">IF(CN170=0,CL170,CL170/CM170)</f>
        <v>47</v>
      </c>
      <c r="CP170" s="1">
        <v>41</v>
      </c>
      <c r="CQ170" s="1">
        <f ca="1">IF(CO170/CP170=INT(CO170/CP170),1,0)</f>
        <v>0</v>
      </c>
      <c r="CR170" s="1">
        <f ca="1">IF(CQ170=0,CO170,CO170/CP170)</f>
        <v>47</v>
      </c>
      <c r="CS170" s="1">
        <v>43</v>
      </c>
      <c r="CT170" s="1">
        <f ca="1">IF(CR170/CS170=INT(CR170/CS170),1,0)</f>
        <v>0</v>
      </c>
      <c r="CU170" s="1">
        <f ca="1">IF(CT170=0,CR170,CR170/CS170)</f>
        <v>47</v>
      </c>
      <c r="CV170" s="1">
        <v>47</v>
      </c>
      <c r="CW170" s="1">
        <f ca="1">IF(CU170/CV170=INT(CU170/CV170),1,0)</f>
        <v>1</v>
      </c>
      <c r="CX170" s="1">
        <f ca="1">IF(CW170=0,CU170,CU170/CV170)</f>
        <v>1</v>
      </c>
      <c r="CY170" s="1">
        <v>53</v>
      </c>
      <c r="CZ170" s="1">
        <f ca="1">IF(CX170/CY170=INT(CX170/CY170),1,0)</f>
        <v>0</v>
      </c>
      <c r="DA170" s="1">
        <f ca="1">IF(CZ170=0,CX170,CX170/CY170)</f>
        <v>1</v>
      </c>
      <c r="DB170" s="1">
        <v>59</v>
      </c>
      <c r="DC170" s="1">
        <f ca="1">IF(DA170/DB170=INT(DA170/DB170),1,0)</f>
        <v>0</v>
      </c>
      <c r="DD170" s="1">
        <f ca="1">IF(DC170=0,DA170,DA170/DB170)</f>
        <v>1</v>
      </c>
      <c r="DE170" s="1">
        <v>61</v>
      </c>
      <c r="DF170" s="1">
        <f ca="1">IF(DD170/DE170=INT(DD170/DE170),1,0)</f>
        <v>0</v>
      </c>
      <c r="DG170" s="1">
        <f ca="1">IF(DF170=0,DD170,DD170/DE170)</f>
        <v>1</v>
      </c>
      <c r="DH170" s="1">
        <v>67</v>
      </c>
      <c r="DI170" s="1">
        <f ca="1">IF(DG170/DH170=INT(DG170/DH170),1,0)</f>
        <v>0</v>
      </c>
      <c r="DJ170" s="1">
        <f ca="1">IF(DI170=0,DG170,DG170/DH170)</f>
        <v>1</v>
      </c>
      <c r="DK170" s="1">
        <v>71</v>
      </c>
      <c r="DL170" s="1">
        <f ca="1">IF(DJ170/DK170=INT(DJ170/DK170),1,0)</f>
        <v>0</v>
      </c>
      <c r="DM170" s="1">
        <f ca="1">IF(DL170=0,DJ170,DJ170/DK170)</f>
        <v>1</v>
      </c>
      <c r="DN170" s="1">
        <v>73</v>
      </c>
      <c r="DO170" s="1">
        <f ca="1">IF(DM170/DN170=INT(DM170/DN170),1,0)</f>
        <v>0</v>
      </c>
      <c r="DP170" s="1">
        <f ca="1">IF(DO170=0,DM170,DM170/DN170)</f>
        <v>1</v>
      </c>
      <c r="DQ170" s="1">
        <v>79</v>
      </c>
      <c r="DR170" s="1">
        <f ca="1">IF(DP170/DQ170=INT(DP170/DQ170),1,0)</f>
        <v>0</v>
      </c>
      <c r="DS170" s="1">
        <f ca="1">IF(DR170=0,DP170,DP170/DQ170)</f>
        <v>1</v>
      </c>
      <c r="DT170" s="1">
        <v>83</v>
      </c>
      <c r="DU170" s="1">
        <f ca="1">IF(DS170/DT170=INT(DS170/DT170),1,0)</f>
        <v>0</v>
      </c>
      <c r="DV170" s="1">
        <f ca="1">IF(DU170=0,DS170,DS170/DT170)</f>
        <v>1</v>
      </c>
      <c r="DW170" s="1">
        <v>89</v>
      </c>
      <c r="DX170" s="1">
        <f ca="1">IF(DV170/DW170=INT(DV170/DW170),1,0)</f>
        <v>0</v>
      </c>
      <c r="DY170" s="1">
        <f ca="1">IF(DX170=0,DV170,DV170/DW170)</f>
        <v>1</v>
      </c>
      <c r="DZ170" s="1">
        <v>97</v>
      </c>
      <c r="EA170" s="1">
        <f ca="1">IF(DY170/DZ170=INT(DY170/DZ170),1,0)</f>
        <v>0</v>
      </c>
      <c r="EB170" s="1">
        <f ca="1">IF(EA170=0,DY170,DY170/DZ170)</f>
        <v>1</v>
      </c>
      <c r="EC170" s="1">
        <v>101</v>
      </c>
      <c r="ED170" s="1">
        <f ca="1">IF(EB170/EC170=INT(EB170/EC170),1,0)</f>
        <v>0</v>
      </c>
      <c r="EE170" s="1">
        <f ca="1">IF(ED170=0,EB170,EB170/EC170)</f>
        <v>1</v>
      </c>
      <c r="EF170" s="1">
        <v>103</v>
      </c>
      <c r="EG170" s="1">
        <f ca="1">IF(EE170/EF170=INT(EE170/EF170),1,0)</f>
        <v>0</v>
      </c>
      <c r="EH170" s="1">
        <f ca="1">IF(EG170=0,EE170,EE170/EF170)</f>
        <v>1</v>
      </c>
      <c r="EI170" s="1">
        <v>107</v>
      </c>
      <c r="EJ170" s="1">
        <f ca="1">IF(EH170/EI170=INT(EH170/EI170),1,0)</f>
        <v>0</v>
      </c>
      <c r="EK170" s="1">
        <f ca="1">IF(EJ170=0,EH170,EH170/EI170)</f>
        <v>1</v>
      </c>
      <c r="EL170" s="1">
        <v>109</v>
      </c>
      <c r="EM170" s="1">
        <f ca="1">IF(EK170/EL170=INT(EK170/EL170),1,0)</f>
        <v>0</v>
      </c>
      <c r="EN170" s="1">
        <f ca="1">IF(EM170=0,EK170,EK170/EL170)</f>
        <v>1</v>
      </c>
      <c r="EO170" s="1">
        <v>113</v>
      </c>
      <c r="EP170" s="1">
        <f ca="1">IF(EN170/EO170=INT(EN170/EO170),1,0)</f>
        <v>0</v>
      </c>
      <c r="EQ170" s="1">
        <f ca="1">IF(EP170=0,EN170,EN170/EO170)</f>
        <v>1</v>
      </c>
      <c r="ER170" s="1">
        <v>127</v>
      </c>
      <c r="ES170" s="1">
        <f ca="1">IF(EQ170/ER170=INT(EQ170/ER170),1,0)</f>
        <v>0</v>
      </c>
      <c r="ET170" s="1">
        <f ca="1">IF(ES170=0,EQ170,EQ170/ER170)</f>
        <v>1</v>
      </c>
      <c r="EU170" s="1">
        <v>131</v>
      </c>
      <c r="EV170" s="1">
        <f ca="1">IF(ET170/EU170=INT(ET170/EU170),1,0)</f>
        <v>0</v>
      </c>
      <c r="EW170" s="1">
        <f ca="1">IF(EV170=0,ET170,ET170/EU170)</f>
        <v>1</v>
      </c>
      <c r="EX170" s="1">
        <v>137</v>
      </c>
      <c r="EY170" s="1">
        <f ca="1">IF(EW170/EX170=INT(EW170/EX170),1,0)</f>
        <v>0</v>
      </c>
      <c r="EZ170" s="1">
        <f ca="1">IF(EY170=0,EW170,EW170/EX170)</f>
        <v>1</v>
      </c>
      <c r="FA170" s="1">
        <v>139</v>
      </c>
      <c r="FB170" s="1">
        <f ca="1">IF(EZ170/FA170=INT(EZ170/FA170),1,0)</f>
        <v>0</v>
      </c>
      <c r="FC170" s="1">
        <f ca="1">IF(FB170=0,EZ170,EZ170/FA170)</f>
        <v>1</v>
      </c>
      <c r="FD170" s="1">
        <v>149</v>
      </c>
      <c r="FE170" s="1">
        <f ca="1">IF(FC170/FD170=INT(FC170/FD170),1,0)</f>
        <v>0</v>
      </c>
      <c r="FF170" s="1">
        <f ca="1">IF(FE170=0,FC170,FC170/FD170)</f>
        <v>1</v>
      </c>
      <c r="FG170" s="1"/>
      <c r="FH170" s="1">
        <f ca="1">8*AF170+4*AI170+2*AL170+AO170</f>
        <v>0</v>
      </c>
      <c r="FI170" s="1">
        <f ca="1">4*AR170+2*AU170+AX170</f>
        <v>0</v>
      </c>
      <c r="FJ170" s="1">
        <f ca="1">2*BA170+BD170</f>
        <v>0</v>
      </c>
      <c r="FK170" s="1">
        <f ca="1">2*BG170+BJ170</f>
        <v>0</v>
      </c>
      <c r="FL170" s="1">
        <f ca="1">2*BM170+BP170</f>
        <v>0</v>
      </c>
      <c r="FM170" s="1">
        <f ca="1">2*BS170+BV170</f>
        <v>0</v>
      </c>
      <c r="FN170" s="1">
        <f ca="1">BY170</f>
        <v>0</v>
      </c>
      <c r="FO170" s="1">
        <f ca="1">CB170</f>
        <v>0</v>
      </c>
      <c r="FP170" s="1">
        <f ca="1">CE170</f>
        <v>0</v>
      </c>
      <c r="FQ170" s="1">
        <f ca="1">CH170</f>
        <v>0</v>
      </c>
      <c r="FR170" s="1">
        <f ca="1">CK170</f>
        <v>0</v>
      </c>
      <c r="FS170">
        <f ca="1">CN170</f>
        <v>0</v>
      </c>
      <c r="FT170">
        <f ca="1">CQ170</f>
        <v>0</v>
      </c>
      <c r="FU170">
        <f ca="1">CT170</f>
        <v>0</v>
      </c>
      <c r="FV170">
        <f ca="1">CW170</f>
        <v>1</v>
      </c>
      <c r="FW170">
        <f ca="1">CZ170</f>
        <v>0</v>
      </c>
      <c r="FX170">
        <f ca="1">DC170</f>
        <v>0</v>
      </c>
      <c r="FY170">
        <f ca="1">DF170</f>
        <v>0</v>
      </c>
      <c r="FZ170">
        <f ca="1">DI170</f>
        <v>0</v>
      </c>
      <c r="GA170">
        <f ca="1">DL170</f>
        <v>0</v>
      </c>
      <c r="GB170">
        <f ca="1">DO170</f>
        <v>0</v>
      </c>
      <c r="GC170">
        <f ca="1">DR170</f>
        <v>0</v>
      </c>
      <c r="GD170">
        <f ca="1">DU170</f>
        <v>0</v>
      </c>
      <c r="GE170">
        <f ca="1">DX170</f>
        <v>0</v>
      </c>
      <c r="GF170">
        <f ca="1">EA170</f>
        <v>0</v>
      </c>
      <c r="GG170">
        <f ca="1">ED170</f>
        <v>0</v>
      </c>
      <c r="GH170">
        <f ca="1">EG170</f>
        <v>0</v>
      </c>
      <c r="GI170">
        <f ca="1">EJ170</f>
        <v>0</v>
      </c>
      <c r="GJ170">
        <f ca="1">EM170</f>
        <v>0</v>
      </c>
      <c r="GK170">
        <f ca="1">EP170</f>
        <v>0</v>
      </c>
      <c r="GL170">
        <f ca="1">ES170</f>
        <v>0</v>
      </c>
      <c r="GM170">
        <f ca="1">EV170</f>
        <v>0</v>
      </c>
      <c r="GN170">
        <f ca="1">EY170</f>
        <v>0</v>
      </c>
      <c r="GO170">
        <f ca="1">FB170</f>
        <v>0</v>
      </c>
      <c r="GP170">
        <f ca="1">FE170</f>
        <v>0</v>
      </c>
      <c r="GQ170">
        <f ca="1">AD170</f>
        <v>47</v>
      </c>
      <c r="GR170">
        <f ca="1">GQ170/GQ172</f>
        <v>47</v>
      </c>
    </row>
    <row r="171" spans="2:221" ht="6" hidden="1" customHeight="1" x14ac:dyDescent="0.25">
      <c r="B171" s="80"/>
      <c r="C171" s="71"/>
      <c r="D171" s="71"/>
      <c r="E171" s="104"/>
      <c r="F171" s="122"/>
      <c r="G171" s="104"/>
      <c r="H171" s="71"/>
      <c r="I171" s="75"/>
      <c r="M171" s="162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>
        <f t="shared" ref="FH171:GP171" ca="1" si="458">IF(FH169&lt;FH170,FH169,FH170)</f>
        <v>0</v>
      </c>
      <c r="FI171" s="1">
        <f t="shared" ca="1" si="458"/>
        <v>0</v>
      </c>
      <c r="FJ171" s="1">
        <f t="shared" ca="1" si="458"/>
        <v>0</v>
      </c>
      <c r="FK171" s="1">
        <f t="shared" ca="1" si="458"/>
        <v>0</v>
      </c>
      <c r="FL171" s="1">
        <f t="shared" ca="1" si="458"/>
        <v>0</v>
      </c>
      <c r="FM171" s="1">
        <f t="shared" ca="1" si="458"/>
        <v>0</v>
      </c>
      <c r="FN171" s="1">
        <f t="shared" ca="1" si="458"/>
        <v>0</v>
      </c>
      <c r="FO171" s="1">
        <f t="shared" ca="1" si="458"/>
        <v>0</v>
      </c>
      <c r="FP171" s="1">
        <f t="shared" ca="1" si="458"/>
        <v>0</v>
      </c>
      <c r="FQ171" s="1">
        <f t="shared" ca="1" si="458"/>
        <v>0</v>
      </c>
      <c r="FR171" s="1">
        <f t="shared" ca="1" si="458"/>
        <v>0</v>
      </c>
      <c r="FS171" s="1">
        <f t="shared" ca="1" si="458"/>
        <v>0</v>
      </c>
      <c r="FT171" s="1">
        <f t="shared" ca="1" si="458"/>
        <v>0</v>
      </c>
      <c r="FU171" s="1">
        <f t="shared" ca="1" si="458"/>
        <v>0</v>
      </c>
      <c r="FV171" s="1">
        <f t="shared" ca="1" si="458"/>
        <v>0</v>
      </c>
      <c r="FW171" s="1">
        <f t="shared" ca="1" si="458"/>
        <v>0</v>
      </c>
      <c r="FX171" s="1">
        <f t="shared" ca="1" si="458"/>
        <v>0</v>
      </c>
      <c r="FY171" s="1">
        <f t="shared" ca="1" si="458"/>
        <v>0</v>
      </c>
      <c r="FZ171" s="1">
        <f t="shared" ca="1" si="458"/>
        <v>0</v>
      </c>
      <c r="GA171" s="1">
        <f t="shared" ca="1" si="458"/>
        <v>0</v>
      </c>
      <c r="GB171" s="1">
        <f t="shared" ca="1" si="458"/>
        <v>0</v>
      </c>
      <c r="GC171" s="1">
        <f t="shared" ca="1" si="458"/>
        <v>0</v>
      </c>
      <c r="GD171" s="1">
        <f t="shared" ca="1" si="458"/>
        <v>0</v>
      </c>
      <c r="GE171" s="1">
        <f t="shared" ca="1" si="458"/>
        <v>0</v>
      </c>
      <c r="GF171" s="1">
        <f t="shared" ca="1" si="458"/>
        <v>0</v>
      </c>
      <c r="GG171" s="1">
        <f t="shared" ca="1" si="458"/>
        <v>0</v>
      </c>
      <c r="GH171" s="1">
        <f t="shared" ca="1" si="458"/>
        <v>0</v>
      </c>
      <c r="GI171" s="1">
        <f t="shared" ca="1" si="458"/>
        <v>0</v>
      </c>
      <c r="GJ171" s="1">
        <f t="shared" ca="1" si="458"/>
        <v>0</v>
      </c>
      <c r="GK171" s="1">
        <f t="shared" ca="1" si="458"/>
        <v>0</v>
      </c>
      <c r="GL171" s="1">
        <f t="shared" ca="1" si="458"/>
        <v>0</v>
      </c>
      <c r="GM171" s="1">
        <f t="shared" ca="1" si="458"/>
        <v>0</v>
      </c>
      <c r="GN171" s="1">
        <f t="shared" ca="1" si="458"/>
        <v>0</v>
      </c>
      <c r="GO171" s="1">
        <f t="shared" ca="1" si="458"/>
        <v>0</v>
      </c>
      <c r="GP171" s="1">
        <f t="shared" ca="1" si="458"/>
        <v>0</v>
      </c>
    </row>
    <row r="172" spans="2:221" ht="6" hidden="1" customHeight="1" x14ac:dyDescent="0.25">
      <c r="B172" s="80"/>
      <c r="C172" s="71"/>
      <c r="D172" s="71"/>
      <c r="E172" s="104"/>
      <c r="F172" s="122"/>
      <c r="G172" s="104"/>
      <c r="H172" s="71"/>
      <c r="I172" s="75"/>
      <c r="M172" s="162"/>
      <c r="AC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>
        <f ca="1">FH$3^FH171</f>
        <v>1</v>
      </c>
      <c r="FI172">
        <f t="shared" ref="FI172:GP172" ca="1" si="459">FI$3^FI171*FH172</f>
        <v>1</v>
      </c>
      <c r="FJ172">
        <f t="shared" ca="1" si="459"/>
        <v>1</v>
      </c>
      <c r="FK172">
        <f t="shared" ca="1" si="459"/>
        <v>1</v>
      </c>
      <c r="FL172">
        <f t="shared" ca="1" si="459"/>
        <v>1</v>
      </c>
      <c r="FM172">
        <f t="shared" ca="1" si="459"/>
        <v>1</v>
      </c>
      <c r="FN172">
        <f t="shared" ca="1" si="459"/>
        <v>1</v>
      </c>
      <c r="FO172">
        <f t="shared" ca="1" si="459"/>
        <v>1</v>
      </c>
      <c r="FP172">
        <f t="shared" ca="1" si="459"/>
        <v>1</v>
      </c>
      <c r="FQ172">
        <f t="shared" ca="1" si="459"/>
        <v>1</v>
      </c>
      <c r="FR172">
        <f t="shared" ca="1" si="459"/>
        <v>1</v>
      </c>
      <c r="FS172">
        <f t="shared" ca="1" si="459"/>
        <v>1</v>
      </c>
      <c r="FT172">
        <f t="shared" ca="1" si="459"/>
        <v>1</v>
      </c>
      <c r="FU172">
        <f t="shared" ca="1" si="459"/>
        <v>1</v>
      </c>
      <c r="FV172">
        <f t="shared" ca="1" si="459"/>
        <v>1</v>
      </c>
      <c r="FW172">
        <f t="shared" ca="1" si="459"/>
        <v>1</v>
      </c>
      <c r="FX172">
        <f t="shared" ca="1" si="459"/>
        <v>1</v>
      </c>
      <c r="FY172">
        <f t="shared" ca="1" si="459"/>
        <v>1</v>
      </c>
      <c r="FZ172">
        <f t="shared" ca="1" si="459"/>
        <v>1</v>
      </c>
      <c r="GA172">
        <f t="shared" ca="1" si="459"/>
        <v>1</v>
      </c>
      <c r="GB172">
        <f t="shared" ca="1" si="459"/>
        <v>1</v>
      </c>
      <c r="GC172">
        <f t="shared" ca="1" si="459"/>
        <v>1</v>
      </c>
      <c r="GD172">
        <f t="shared" ca="1" si="459"/>
        <v>1</v>
      </c>
      <c r="GE172">
        <f t="shared" ca="1" si="459"/>
        <v>1</v>
      </c>
      <c r="GF172">
        <f t="shared" ca="1" si="459"/>
        <v>1</v>
      </c>
      <c r="GG172">
        <f t="shared" ca="1" si="459"/>
        <v>1</v>
      </c>
      <c r="GH172">
        <f t="shared" ca="1" si="459"/>
        <v>1</v>
      </c>
      <c r="GI172">
        <f t="shared" ca="1" si="459"/>
        <v>1</v>
      </c>
      <c r="GJ172">
        <f t="shared" ca="1" si="459"/>
        <v>1</v>
      </c>
      <c r="GK172">
        <f t="shared" ca="1" si="459"/>
        <v>1</v>
      </c>
      <c r="GL172">
        <f t="shared" ca="1" si="459"/>
        <v>1</v>
      </c>
      <c r="GM172">
        <f t="shared" ca="1" si="459"/>
        <v>1</v>
      </c>
      <c r="GN172">
        <f t="shared" ca="1" si="459"/>
        <v>1</v>
      </c>
      <c r="GO172">
        <f t="shared" ca="1" si="459"/>
        <v>1</v>
      </c>
      <c r="GP172">
        <f t="shared" ca="1" si="459"/>
        <v>1</v>
      </c>
      <c r="GQ172">
        <f ca="1">GP172</f>
        <v>1</v>
      </c>
    </row>
    <row r="173" spans="2:221" ht="6" hidden="1" customHeight="1" x14ac:dyDescent="0.25">
      <c r="B173" s="80"/>
      <c r="C173" s="71"/>
      <c r="D173" s="71"/>
      <c r="E173" s="104"/>
      <c r="F173" s="122"/>
      <c r="G173" s="104"/>
      <c r="H173" s="71"/>
      <c r="I173" s="75"/>
      <c r="M173" s="162"/>
      <c r="AA173" t="s">
        <v>29</v>
      </c>
      <c r="AB173" s="1">
        <f ca="1">GU167</f>
        <v>17</v>
      </c>
      <c r="AC173" s="1">
        <f ca="1">GU165</f>
        <v>768</v>
      </c>
      <c r="AD173">
        <f ca="1">AC173-AC174*(AB174-AB173)</f>
        <v>768</v>
      </c>
      <c r="AE173">
        <v>256</v>
      </c>
      <c r="AF173" s="1">
        <f ca="1">IF(AD173/AE173=INT(AD173/AE173),1,0)</f>
        <v>1</v>
      </c>
      <c r="AG173" s="1">
        <f ca="1">IF(AF173=0,AD173,AD173/AE173)</f>
        <v>3</v>
      </c>
      <c r="AH173" s="1">
        <v>16</v>
      </c>
      <c r="AI173" s="1">
        <f ca="1">IF(AG173/AH173=INT(AG173/AH173),1,0)</f>
        <v>0</v>
      </c>
      <c r="AJ173" s="1">
        <f ca="1">IF(AI173=0,AG173,AG173/AH173)</f>
        <v>3</v>
      </c>
      <c r="AK173" s="1">
        <v>4</v>
      </c>
      <c r="AL173" s="1">
        <f ca="1">IF(AJ173/AK173=INT(AJ173/AK173),1,0)</f>
        <v>0</v>
      </c>
      <c r="AM173" s="1">
        <f ca="1">IF(AL173=0,AJ173,AJ173/AK173)</f>
        <v>3</v>
      </c>
      <c r="AN173" s="1">
        <v>2</v>
      </c>
      <c r="AO173" s="1">
        <f ca="1">IF(AM173/AN173=INT(AM173/AN173),1,0)</f>
        <v>0</v>
      </c>
      <c r="AP173" s="1">
        <f ca="1">IF(AO173=0,AM173,AM173/AN173)</f>
        <v>3</v>
      </c>
      <c r="AQ173" s="1">
        <v>81</v>
      </c>
      <c r="AR173" s="1">
        <f ca="1">IF(AP173/AQ173=INT(AP173/AQ173),1,0)</f>
        <v>0</v>
      </c>
      <c r="AS173" s="1">
        <f ca="1">IF(AR173=0,AP173,AP173/AQ173)</f>
        <v>3</v>
      </c>
      <c r="AT173" s="1">
        <v>9</v>
      </c>
      <c r="AU173" s="1">
        <f ca="1">IF(AS173/AT173=INT(AS173/AT173),1,0)</f>
        <v>0</v>
      </c>
      <c r="AV173" s="1">
        <f ca="1">IF(AU173=0,AS173,AS173/AT173)</f>
        <v>3</v>
      </c>
      <c r="AW173" s="1">
        <v>3</v>
      </c>
      <c r="AX173" s="1">
        <f ca="1">IF(AV173/AW173=INT(AV173/AW173),1,0)</f>
        <v>1</v>
      </c>
      <c r="AY173" s="1">
        <f ca="1">IF(AX173=0,AV173,AV173/AW173)</f>
        <v>1</v>
      </c>
      <c r="AZ173" s="1">
        <v>25</v>
      </c>
      <c r="BA173" s="1">
        <f ca="1">IF(AY173/AZ173=INT(AY173/AZ173),1,0)</f>
        <v>0</v>
      </c>
      <c r="BB173" s="1">
        <f ca="1">IF(BA173=0,AY173,AY173/AZ173)</f>
        <v>1</v>
      </c>
      <c r="BC173" s="1">
        <v>5</v>
      </c>
      <c r="BD173" s="1">
        <f ca="1">IF(BB173/BC173=INT(BB173/BC173),1,0)</f>
        <v>0</v>
      </c>
      <c r="BE173" s="1">
        <f ca="1">IF(BD173=0,BB173,BB173/BC173)</f>
        <v>1</v>
      </c>
      <c r="BF173" s="1">
        <v>49</v>
      </c>
      <c r="BG173" s="1">
        <f ca="1">IF(BE173/BF173=INT(BE173/BF173),1,0)</f>
        <v>0</v>
      </c>
      <c r="BH173" s="1">
        <f ca="1">IF(BG173=0,BE173,BE173/BF173)</f>
        <v>1</v>
      </c>
      <c r="BI173" s="1">
        <v>7</v>
      </c>
      <c r="BJ173" s="1">
        <f ca="1">IF(BH173/BI173=INT(BH173/BI173),1,0)</f>
        <v>0</v>
      </c>
      <c r="BK173" s="1">
        <f ca="1">IF(BJ173=0,BH173,BH173/BI173)</f>
        <v>1</v>
      </c>
      <c r="BL173" s="1">
        <v>121</v>
      </c>
      <c r="BM173" s="1">
        <f ca="1">IF(BK173/BL173=INT(BK173/BL173),1,0)</f>
        <v>0</v>
      </c>
      <c r="BN173" s="1">
        <f ca="1">IF(BM173=0,BK173,BK173/BL173)</f>
        <v>1</v>
      </c>
      <c r="BO173" s="1">
        <v>11</v>
      </c>
      <c r="BP173" s="1">
        <f ca="1">IF(BN173/BO173=INT(BN173/BO173),1,0)</f>
        <v>0</v>
      </c>
      <c r="BQ173" s="1">
        <f ca="1">IF(BP173=0,BN173,BN173/BO173)</f>
        <v>1</v>
      </c>
      <c r="BR173" s="1">
        <v>169</v>
      </c>
      <c r="BS173" s="1">
        <f ca="1">IF(BQ173/BR173=INT(BQ173/BR173),1,0)</f>
        <v>0</v>
      </c>
      <c r="BT173" s="1">
        <f ca="1">IF(BS173=0,BQ173,BQ173/BR173)</f>
        <v>1</v>
      </c>
      <c r="BU173" s="1">
        <v>13</v>
      </c>
      <c r="BV173" s="1">
        <f ca="1">IF(BT173/BU173=INT(BT173/BU173),1,0)</f>
        <v>0</v>
      </c>
      <c r="BW173" s="1">
        <f ca="1">IF(BV173=0,BT173,BT173/BU173)</f>
        <v>1</v>
      </c>
      <c r="BX173" s="1">
        <v>17</v>
      </c>
      <c r="BY173" s="1">
        <f ca="1">IF(BW173/BX173=INT(BW173/BX173),1,0)</f>
        <v>0</v>
      </c>
      <c r="BZ173" s="1">
        <f ca="1">IF(BY173=0,BW173,BW173/BX173)</f>
        <v>1</v>
      </c>
      <c r="CA173" s="1">
        <v>19</v>
      </c>
      <c r="CB173" s="1">
        <f ca="1">IF(BZ173/CA173=INT(BZ173/CA173),1,0)</f>
        <v>0</v>
      </c>
      <c r="CC173" s="1">
        <f ca="1">IF(CB173=0,BZ173,BZ173/CA173)</f>
        <v>1</v>
      </c>
      <c r="CD173" s="1">
        <v>23</v>
      </c>
      <c r="CE173" s="1">
        <f ca="1">IF(CC173/CD173=INT(CC173/CD173),1,0)</f>
        <v>0</v>
      </c>
      <c r="CF173" s="1">
        <f ca="1">IF(CE173=0,CC173,CC173/CD173)</f>
        <v>1</v>
      </c>
      <c r="CG173" s="1">
        <v>29</v>
      </c>
      <c r="CH173" s="1">
        <f ca="1">IF(CF173/CG173=INT(CF173/CG173),1,0)</f>
        <v>0</v>
      </c>
      <c r="CI173" s="1">
        <f ca="1">IF(CH173=0,CF173,CF173/CG173)</f>
        <v>1</v>
      </c>
      <c r="CJ173" s="1">
        <v>31</v>
      </c>
      <c r="CK173" s="1">
        <f ca="1">IF(CI173/CJ173=INT(CI173/CJ173),1,0)</f>
        <v>0</v>
      </c>
      <c r="CL173" s="1">
        <f ca="1">IF(CK173=0,CI173,CI173/CJ173)</f>
        <v>1</v>
      </c>
      <c r="CM173" s="1">
        <v>37</v>
      </c>
      <c r="CN173" s="1">
        <f ca="1">IF(CL173/CM173=INT(CL173/CM173),1,0)</f>
        <v>0</v>
      </c>
      <c r="CO173" s="1">
        <f ca="1">IF(CN173=0,CL173,CL173/CM173)</f>
        <v>1</v>
      </c>
      <c r="CP173" s="1">
        <v>41</v>
      </c>
      <c r="CQ173" s="1">
        <f ca="1">IF(CO173/CP173=INT(CO173/CP173),1,0)</f>
        <v>0</v>
      </c>
      <c r="CR173" s="1">
        <f ca="1">IF(CQ173=0,CO173,CO173/CP173)</f>
        <v>1</v>
      </c>
      <c r="CS173" s="1">
        <v>43</v>
      </c>
      <c r="CT173" s="1">
        <f ca="1">IF(CR173/CS173=INT(CR173/CS173),1,0)</f>
        <v>0</v>
      </c>
      <c r="CU173" s="1">
        <f ca="1">IF(CT173=0,CR173,CR173/CS173)</f>
        <v>1</v>
      </c>
      <c r="CV173" s="1">
        <v>47</v>
      </c>
      <c r="CW173" s="1">
        <f ca="1">IF(CU173/CV173=INT(CU173/CV173),1,0)</f>
        <v>0</v>
      </c>
      <c r="CX173" s="1">
        <f ca="1">IF(CW173=0,CU173,CU173/CV173)</f>
        <v>1</v>
      </c>
      <c r="CY173" s="1">
        <v>53</v>
      </c>
      <c r="CZ173" s="1">
        <f ca="1">IF(CX173/CY173=INT(CX173/CY173),1,0)</f>
        <v>0</v>
      </c>
      <c r="DA173" s="1">
        <f ca="1">IF(CZ173=0,CX173,CX173/CY173)</f>
        <v>1</v>
      </c>
      <c r="DB173" s="1">
        <v>59</v>
      </c>
      <c r="DC173" s="1">
        <f ca="1">IF(DA173/DB173=INT(DA173/DB173),1,0)</f>
        <v>0</v>
      </c>
      <c r="DD173" s="1">
        <f ca="1">IF(DC173=0,DA173,DA173/DB173)</f>
        <v>1</v>
      </c>
      <c r="DE173" s="1">
        <v>61</v>
      </c>
      <c r="DF173" s="1">
        <f ca="1">IF(DD173/DE173=INT(DD173/DE173),1,0)</f>
        <v>0</v>
      </c>
      <c r="DG173" s="1">
        <f ca="1">IF(DF173=0,DD173,DD173/DE173)</f>
        <v>1</v>
      </c>
      <c r="DH173" s="1">
        <v>67</v>
      </c>
      <c r="DI173" s="1">
        <f ca="1">IF(DG173/DH173=INT(DG173/DH173),1,0)</f>
        <v>0</v>
      </c>
      <c r="DJ173" s="1">
        <f ca="1">IF(DI173=0,DG173,DG173/DH173)</f>
        <v>1</v>
      </c>
      <c r="DK173" s="1">
        <v>71</v>
      </c>
      <c r="DL173" s="1">
        <f ca="1">IF(DJ173/DK173=INT(DJ173/DK173),1,0)</f>
        <v>0</v>
      </c>
      <c r="DM173" s="1">
        <f ca="1">IF(DL173=0,DJ173,DJ173/DK173)</f>
        <v>1</v>
      </c>
      <c r="DN173" s="1">
        <v>73</v>
      </c>
      <c r="DO173" s="1">
        <f ca="1">IF(DM173/DN173=INT(DM173/DN173),1,0)</f>
        <v>0</v>
      </c>
      <c r="DP173" s="1">
        <f ca="1">IF(DO173=0,DM173,DM173/DN173)</f>
        <v>1</v>
      </c>
      <c r="DQ173" s="1">
        <v>79</v>
      </c>
      <c r="DR173" s="1">
        <f ca="1">IF(DP173/DQ173=INT(DP173/DQ173),1,0)</f>
        <v>0</v>
      </c>
      <c r="DS173" s="1">
        <f ca="1">IF(DR173=0,DP173,DP173/DQ173)</f>
        <v>1</v>
      </c>
      <c r="DT173" s="1">
        <v>83</v>
      </c>
      <c r="DU173" s="1">
        <f ca="1">IF(DS173/DT173=INT(DS173/DT173),1,0)</f>
        <v>0</v>
      </c>
      <c r="DV173" s="1">
        <f ca="1">IF(DU173=0,DS173,DS173/DT173)</f>
        <v>1</v>
      </c>
      <c r="DW173" s="1">
        <v>89</v>
      </c>
      <c r="DX173" s="1">
        <f ca="1">IF(DV173/DW173=INT(DV173/DW173),1,0)</f>
        <v>0</v>
      </c>
      <c r="DY173" s="1">
        <f ca="1">IF(DX173=0,DV173,DV173/DW173)</f>
        <v>1</v>
      </c>
      <c r="DZ173" s="1">
        <v>97</v>
      </c>
      <c r="EA173" s="1">
        <f ca="1">IF(DY173/DZ173=INT(DY173/DZ173),1,0)</f>
        <v>0</v>
      </c>
      <c r="EB173" s="1">
        <f ca="1">IF(EA173=0,DY173,DY173/DZ173)</f>
        <v>1</v>
      </c>
      <c r="EC173" s="1">
        <v>101</v>
      </c>
      <c r="ED173" s="1">
        <f ca="1">IF(EB173/EC173=INT(EB173/EC173),1,0)</f>
        <v>0</v>
      </c>
      <c r="EE173" s="1">
        <f ca="1">IF(ED173=0,EB173,EB173/EC173)</f>
        <v>1</v>
      </c>
      <c r="EF173" s="1">
        <v>103</v>
      </c>
      <c r="EG173" s="1">
        <f ca="1">IF(EE173/EF173=INT(EE173/EF173),1,0)</f>
        <v>0</v>
      </c>
      <c r="EH173" s="1">
        <f ca="1">IF(EG173=0,EE173,EE173/EF173)</f>
        <v>1</v>
      </c>
      <c r="EI173" s="1">
        <v>107</v>
      </c>
      <c r="EJ173" s="1">
        <f ca="1">IF(EH173/EI173=INT(EH173/EI173),1,0)</f>
        <v>0</v>
      </c>
      <c r="EK173" s="1">
        <f ca="1">IF(EJ173=0,EH173,EH173/EI173)</f>
        <v>1</v>
      </c>
      <c r="EL173" s="1">
        <v>109</v>
      </c>
      <c r="EM173" s="1">
        <f ca="1">IF(EK173/EL173=INT(EK173/EL173),1,0)</f>
        <v>0</v>
      </c>
      <c r="EN173" s="1">
        <f ca="1">IF(EM173=0,EK173,EK173/EL173)</f>
        <v>1</v>
      </c>
      <c r="EO173" s="1">
        <v>113</v>
      </c>
      <c r="EP173" s="1">
        <f ca="1">IF(EN173/EO173=INT(EN173/EO173),1,0)</f>
        <v>0</v>
      </c>
      <c r="EQ173" s="1">
        <f ca="1">IF(EP173=0,EN173,EN173/EO173)</f>
        <v>1</v>
      </c>
      <c r="ER173" s="1">
        <v>127</v>
      </c>
      <c r="ES173" s="1">
        <f ca="1">IF(EQ173/ER173=INT(EQ173/ER173),1,0)</f>
        <v>0</v>
      </c>
      <c r="ET173" s="1">
        <f ca="1">IF(ES173=0,EQ173,EQ173/ER173)</f>
        <v>1</v>
      </c>
      <c r="EU173" s="1">
        <v>131</v>
      </c>
      <c r="EV173" s="1">
        <f ca="1">IF(ET173/EU173=INT(ET173/EU173),1,0)</f>
        <v>0</v>
      </c>
      <c r="EW173" s="1">
        <f ca="1">IF(EV173=0,ET173,ET173/EU173)</f>
        <v>1</v>
      </c>
      <c r="EX173" s="1">
        <v>137</v>
      </c>
      <c r="EY173" s="1">
        <f ca="1">IF(EW173/EX173=INT(EW173/EX173),1,0)</f>
        <v>0</v>
      </c>
      <c r="EZ173" s="1">
        <f ca="1">IF(EY173=0,EW173,EW173/EX173)</f>
        <v>1</v>
      </c>
      <c r="FA173" s="1">
        <v>139</v>
      </c>
      <c r="FB173" s="1">
        <f ca="1">IF(EZ173/FA173=INT(EZ173/FA173),1,0)</f>
        <v>0</v>
      </c>
      <c r="FC173" s="1">
        <f ca="1">IF(FB173=0,EZ173,EZ173/FA173)</f>
        <v>1</v>
      </c>
      <c r="FD173" s="1">
        <v>149</v>
      </c>
      <c r="FE173" s="1">
        <f ca="1">IF(FC173/FD173=INT(FC173/FD173),1,0)</f>
        <v>0</v>
      </c>
      <c r="FF173" s="1">
        <f ca="1">IF(FE173=0,FC173,FC173/FD173)</f>
        <v>1</v>
      </c>
      <c r="FG173" s="1"/>
      <c r="FH173" s="1">
        <f ca="1">8*AF173+4*AI173+2*AL173+AO173</f>
        <v>8</v>
      </c>
      <c r="FI173" s="1">
        <f ca="1">4*AR173+2*AU173+AX173</f>
        <v>1</v>
      </c>
      <c r="FJ173" s="1">
        <f ca="1">2*BA173+BD173</f>
        <v>0</v>
      </c>
      <c r="FK173" s="1">
        <f ca="1">2*BG173+BJ173</f>
        <v>0</v>
      </c>
      <c r="FL173" s="1">
        <f ca="1">2*BM173+BP173</f>
        <v>0</v>
      </c>
      <c r="FM173" s="1">
        <f ca="1">2*BS173+BV173</f>
        <v>0</v>
      </c>
      <c r="FN173" s="1">
        <f ca="1">BY173</f>
        <v>0</v>
      </c>
      <c r="FO173" s="1">
        <f ca="1">CB173</f>
        <v>0</v>
      </c>
      <c r="FP173" s="1">
        <f ca="1">CE173</f>
        <v>0</v>
      </c>
      <c r="FQ173" s="1">
        <f ca="1">CH173</f>
        <v>0</v>
      </c>
      <c r="FR173" s="1">
        <f ca="1">CK173</f>
        <v>0</v>
      </c>
      <c r="FS173">
        <f ca="1">CN173</f>
        <v>0</v>
      </c>
      <c r="FT173">
        <f ca="1">CQ173</f>
        <v>0</v>
      </c>
      <c r="FU173">
        <f ca="1">CT173</f>
        <v>0</v>
      </c>
      <c r="FV173">
        <f ca="1">CW173</f>
        <v>0</v>
      </c>
      <c r="FW173">
        <f ca="1">CZ173</f>
        <v>0</v>
      </c>
      <c r="FX173">
        <f ca="1">DC173</f>
        <v>0</v>
      </c>
      <c r="FY173">
        <f ca="1">DF173</f>
        <v>0</v>
      </c>
      <c r="FZ173">
        <f ca="1">DI173</f>
        <v>0</v>
      </c>
      <c r="GA173">
        <f ca="1">DL173</f>
        <v>0</v>
      </c>
      <c r="GB173">
        <f ca="1">DO173</f>
        <v>0</v>
      </c>
      <c r="GC173">
        <f ca="1">DR173</f>
        <v>0</v>
      </c>
      <c r="GD173">
        <f ca="1">DU173</f>
        <v>0</v>
      </c>
      <c r="GE173">
        <f ca="1">DX173</f>
        <v>0</v>
      </c>
      <c r="GF173">
        <f ca="1">EA173</f>
        <v>0</v>
      </c>
      <c r="GG173">
        <f ca="1">ED173</f>
        <v>0</v>
      </c>
      <c r="GH173">
        <f ca="1">EG173</f>
        <v>0</v>
      </c>
      <c r="GI173">
        <f ca="1">EJ173</f>
        <v>0</v>
      </c>
      <c r="GJ173">
        <f ca="1">EM173</f>
        <v>0</v>
      </c>
      <c r="GK173">
        <f ca="1">EP173</f>
        <v>0</v>
      </c>
      <c r="GL173">
        <f ca="1">ES173</f>
        <v>0</v>
      </c>
      <c r="GM173">
        <f ca="1">EV173</f>
        <v>0</v>
      </c>
      <c r="GN173">
        <f ca="1">EY173</f>
        <v>0</v>
      </c>
      <c r="GO173">
        <f ca="1">FB173</f>
        <v>0</v>
      </c>
      <c r="GP173">
        <f ca="1">FE173</f>
        <v>0</v>
      </c>
      <c r="GQ173">
        <f ca="1">AD173</f>
        <v>768</v>
      </c>
      <c r="GR173">
        <f ca="1">GQ173/GQ176</f>
        <v>768</v>
      </c>
    </row>
    <row r="174" spans="2:221" ht="6" hidden="1" customHeight="1" x14ac:dyDescent="0.25">
      <c r="B174" s="80"/>
      <c r="C174" s="71"/>
      <c r="D174" s="71"/>
      <c r="E174" s="104"/>
      <c r="F174" s="122"/>
      <c r="G174" s="104"/>
      <c r="H174" s="71"/>
      <c r="I174" s="75"/>
      <c r="M174" s="162"/>
      <c r="AB174">
        <f ca="1">AB173+INT(AC173/AC174)</f>
        <v>17</v>
      </c>
      <c r="AC174" s="1">
        <f ca="1">GU166</f>
        <v>799</v>
      </c>
      <c r="AD174">
        <f ca="1">AC174</f>
        <v>799</v>
      </c>
      <c r="AE174">
        <v>256</v>
      </c>
      <c r="AF174" s="1">
        <f ca="1">IF(AD174/AE174=INT(AD174/AE174),1,0)</f>
        <v>0</v>
      </c>
      <c r="AG174" s="1">
        <f ca="1">IF(AF174=0,AD174,AD174/AE174)</f>
        <v>799</v>
      </c>
      <c r="AH174" s="1">
        <v>16</v>
      </c>
      <c r="AI174" s="1">
        <f ca="1">IF(AG174/AH174=INT(AG174/AH174),1,0)</f>
        <v>0</v>
      </c>
      <c r="AJ174" s="1">
        <f ca="1">IF(AI174=0,AG174,AG174/AH174)</f>
        <v>799</v>
      </c>
      <c r="AK174" s="1">
        <v>4</v>
      </c>
      <c r="AL174" s="1">
        <f ca="1">IF(AJ174/AK174=INT(AJ174/AK174),1,0)</f>
        <v>0</v>
      </c>
      <c r="AM174" s="1">
        <f ca="1">IF(AL174=0,AJ174,AJ174/AK174)</f>
        <v>799</v>
      </c>
      <c r="AN174" s="1">
        <v>2</v>
      </c>
      <c r="AO174" s="1">
        <f ca="1">IF(AM174/AN174=INT(AM174/AN174),1,0)</f>
        <v>0</v>
      </c>
      <c r="AP174" s="1">
        <f ca="1">IF(AO174=0,AM174,AM174/AN174)</f>
        <v>799</v>
      </c>
      <c r="AQ174" s="1">
        <v>81</v>
      </c>
      <c r="AR174" s="1">
        <f ca="1">IF(AP174/AQ174=INT(AP174/AQ174),1,0)</f>
        <v>0</v>
      </c>
      <c r="AS174" s="1">
        <f ca="1">IF(AR174=0,AP174,AP174/AQ174)</f>
        <v>799</v>
      </c>
      <c r="AT174" s="1">
        <v>9</v>
      </c>
      <c r="AU174" s="1">
        <f ca="1">IF(AS174/AT174=INT(AS174/AT174),1,0)</f>
        <v>0</v>
      </c>
      <c r="AV174" s="1">
        <f ca="1">IF(AU174=0,AS174,AS174/AT174)</f>
        <v>799</v>
      </c>
      <c r="AW174" s="1">
        <v>3</v>
      </c>
      <c r="AX174" s="1">
        <f ca="1">IF(AV174/AW174=INT(AV174/AW174),1,0)</f>
        <v>0</v>
      </c>
      <c r="AY174" s="1">
        <f ca="1">IF(AX174=0,AV174,AV174/AW174)</f>
        <v>799</v>
      </c>
      <c r="AZ174" s="1">
        <v>25</v>
      </c>
      <c r="BA174" s="1">
        <f ca="1">IF(AY174/AZ174=INT(AY174/AZ174),1,0)</f>
        <v>0</v>
      </c>
      <c r="BB174" s="1">
        <f ca="1">IF(BA174=0,AY174,AY174/AZ174)</f>
        <v>799</v>
      </c>
      <c r="BC174" s="1">
        <v>5</v>
      </c>
      <c r="BD174" s="1">
        <f ca="1">IF(BB174/BC174=INT(BB174/BC174),1,0)</f>
        <v>0</v>
      </c>
      <c r="BE174" s="1">
        <f ca="1">IF(BD174=0,BB174,BB174/BC174)</f>
        <v>799</v>
      </c>
      <c r="BF174" s="1">
        <v>49</v>
      </c>
      <c r="BG174" s="1">
        <f ca="1">IF(BE174/BF174=INT(BE174/BF174),1,0)</f>
        <v>0</v>
      </c>
      <c r="BH174" s="1">
        <f ca="1">IF(BG174=0,BE174,BE174/BF174)</f>
        <v>799</v>
      </c>
      <c r="BI174" s="1">
        <v>7</v>
      </c>
      <c r="BJ174" s="1">
        <f ca="1">IF(BH174/BI174=INT(BH174/BI174),1,0)</f>
        <v>0</v>
      </c>
      <c r="BK174" s="1">
        <f ca="1">IF(BJ174=0,BH174,BH174/BI174)</f>
        <v>799</v>
      </c>
      <c r="BL174" s="1">
        <v>121</v>
      </c>
      <c r="BM174" s="1">
        <f ca="1">IF(BK174/BL174=INT(BK174/BL174),1,0)</f>
        <v>0</v>
      </c>
      <c r="BN174" s="1">
        <f ca="1">IF(BM174=0,BK174,BK174/BL174)</f>
        <v>799</v>
      </c>
      <c r="BO174" s="1">
        <v>11</v>
      </c>
      <c r="BP174" s="1">
        <f ca="1">IF(BN174/BO174=INT(BN174/BO174),1,0)</f>
        <v>0</v>
      </c>
      <c r="BQ174" s="1">
        <f ca="1">IF(BP174=0,BN174,BN174/BO174)</f>
        <v>799</v>
      </c>
      <c r="BR174" s="1">
        <v>169</v>
      </c>
      <c r="BS174" s="1">
        <f ca="1">IF(BQ174/BR174=INT(BQ174/BR174),1,0)</f>
        <v>0</v>
      </c>
      <c r="BT174" s="1">
        <f ca="1">IF(BS174=0,BQ174,BQ174/BR174)</f>
        <v>799</v>
      </c>
      <c r="BU174" s="1">
        <v>13</v>
      </c>
      <c r="BV174" s="1">
        <f ca="1">IF(BT174/BU174=INT(BT174/BU174),1,0)</f>
        <v>0</v>
      </c>
      <c r="BW174" s="1">
        <f ca="1">IF(BV174=0,BT174,BT174/BU174)</f>
        <v>799</v>
      </c>
      <c r="BX174" s="1">
        <v>17</v>
      </c>
      <c r="BY174" s="1">
        <f ca="1">IF(BW174/BX174=INT(BW174/BX174),1,0)</f>
        <v>1</v>
      </c>
      <c r="BZ174" s="1">
        <f ca="1">IF(BY174=0,BW174,BW174/BX174)</f>
        <v>47</v>
      </c>
      <c r="CA174" s="1">
        <v>19</v>
      </c>
      <c r="CB174" s="1">
        <f ca="1">IF(BZ174/CA174=INT(BZ174/CA174),1,0)</f>
        <v>0</v>
      </c>
      <c r="CC174" s="1">
        <f ca="1">IF(CB174=0,BZ174,BZ174/CA174)</f>
        <v>47</v>
      </c>
      <c r="CD174" s="1">
        <v>23</v>
      </c>
      <c r="CE174" s="1">
        <f ca="1">IF(CC174/CD174=INT(CC174/CD174),1,0)</f>
        <v>0</v>
      </c>
      <c r="CF174" s="1">
        <f ca="1">IF(CE174=0,CC174,CC174/CD174)</f>
        <v>47</v>
      </c>
      <c r="CG174" s="1">
        <v>29</v>
      </c>
      <c r="CH174" s="1">
        <f ca="1">IF(CF174/CG174=INT(CF174/CG174),1,0)</f>
        <v>0</v>
      </c>
      <c r="CI174" s="1">
        <f ca="1">IF(CH174=0,CF174,CF174/CG174)</f>
        <v>47</v>
      </c>
      <c r="CJ174" s="1">
        <v>31</v>
      </c>
      <c r="CK174" s="1">
        <f ca="1">IF(CI174/CJ174=INT(CI174/CJ174),1,0)</f>
        <v>0</v>
      </c>
      <c r="CL174" s="1">
        <f ca="1">IF(CK174=0,CI174,CI174/CJ174)</f>
        <v>47</v>
      </c>
      <c r="CM174" s="1">
        <v>37</v>
      </c>
      <c r="CN174" s="1">
        <f ca="1">IF(CL174/CM174=INT(CL174/CM174),1,0)</f>
        <v>0</v>
      </c>
      <c r="CO174" s="1">
        <f ca="1">IF(CN174=0,CL174,CL174/CM174)</f>
        <v>47</v>
      </c>
      <c r="CP174" s="1">
        <v>41</v>
      </c>
      <c r="CQ174" s="1">
        <f ca="1">IF(CO174/CP174=INT(CO174/CP174),1,0)</f>
        <v>0</v>
      </c>
      <c r="CR174" s="1">
        <f ca="1">IF(CQ174=0,CO174,CO174/CP174)</f>
        <v>47</v>
      </c>
      <c r="CS174" s="1">
        <v>43</v>
      </c>
      <c r="CT174" s="1">
        <f ca="1">IF(CR174/CS174=INT(CR174/CS174),1,0)</f>
        <v>0</v>
      </c>
      <c r="CU174" s="1">
        <f ca="1">IF(CT174=0,CR174,CR174/CS174)</f>
        <v>47</v>
      </c>
      <c r="CV174" s="1">
        <v>47</v>
      </c>
      <c r="CW174" s="1">
        <f ca="1">IF(CU174/CV174=INT(CU174/CV174),1,0)</f>
        <v>1</v>
      </c>
      <c r="CX174" s="1">
        <f ca="1">IF(CW174=0,CU174,CU174/CV174)</f>
        <v>1</v>
      </c>
      <c r="CY174" s="1">
        <v>53</v>
      </c>
      <c r="CZ174" s="1">
        <f ca="1">IF(CX174/CY174=INT(CX174/CY174),1,0)</f>
        <v>0</v>
      </c>
      <c r="DA174" s="1">
        <f ca="1">IF(CZ174=0,CX174,CX174/CY174)</f>
        <v>1</v>
      </c>
      <c r="DB174" s="1">
        <v>59</v>
      </c>
      <c r="DC174" s="1">
        <f ca="1">IF(DA174/DB174=INT(DA174/DB174),1,0)</f>
        <v>0</v>
      </c>
      <c r="DD174" s="1">
        <f ca="1">IF(DC174=0,DA174,DA174/DB174)</f>
        <v>1</v>
      </c>
      <c r="DE174" s="1">
        <v>61</v>
      </c>
      <c r="DF174" s="1">
        <f ca="1">IF(DD174/DE174=INT(DD174/DE174),1,0)</f>
        <v>0</v>
      </c>
      <c r="DG174" s="1">
        <f ca="1">IF(DF174=0,DD174,DD174/DE174)</f>
        <v>1</v>
      </c>
      <c r="DH174" s="1">
        <v>67</v>
      </c>
      <c r="DI174" s="1">
        <f ca="1">IF(DG174/DH174=INT(DG174/DH174),1,0)</f>
        <v>0</v>
      </c>
      <c r="DJ174" s="1">
        <f ca="1">IF(DI174=0,DG174,DG174/DH174)</f>
        <v>1</v>
      </c>
      <c r="DK174" s="1">
        <v>71</v>
      </c>
      <c r="DL174" s="1">
        <f ca="1">IF(DJ174/DK174=INT(DJ174/DK174),1,0)</f>
        <v>0</v>
      </c>
      <c r="DM174" s="1">
        <f ca="1">IF(DL174=0,DJ174,DJ174/DK174)</f>
        <v>1</v>
      </c>
      <c r="DN174" s="1">
        <v>73</v>
      </c>
      <c r="DO174" s="1">
        <f ca="1">IF(DM174/DN174=INT(DM174/DN174),1,0)</f>
        <v>0</v>
      </c>
      <c r="DP174" s="1">
        <f ca="1">IF(DO174=0,DM174,DM174/DN174)</f>
        <v>1</v>
      </c>
      <c r="DQ174" s="1">
        <v>79</v>
      </c>
      <c r="DR174" s="1">
        <f ca="1">IF(DP174/DQ174=INT(DP174/DQ174),1,0)</f>
        <v>0</v>
      </c>
      <c r="DS174" s="1">
        <f ca="1">IF(DR174=0,DP174,DP174/DQ174)</f>
        <v>1</v>
      </c>
      <c r="DT174" s="1">
        <v>83</v>
      </c>
      <c r="DU174" s="1">
        <f ca="1">IF(DS174/DT174=INT(DS174/DT174),1,0)</f>
        <v>0</v>
      </c>
      <c r="DV174" s="1">
        <f ca="1">IF(DU174=0,DS174,DS174/DT174)</f>
        <v>1</v>
      </c>
      <c r="DW174" s="1">
        <v>89</v>
      </c>
      <c r="DX174" s="1">
        <f ca="1">IF(DV174/DW174=INT(DV174/DW174),1,0)</f>
        <v>0</v>
      </c>
      <c r="DY174" s="1">
        <f ca="1">IF(DX174=0,DV174,DV174/DW174)</f>
        <v>1</v>
      </c>
      <c r="DZ174" s="1">
        <v>97</v>
      </c>
      <c r="EA174" s="1">
        <f ca="1">IF(DY174/DZ174=INT(DY174/DZ174),1,0)</f>
        <v>0</v>
      </c>
      <c r="EB174" s="1">
        <f ca="1">IF(EA174=0,DY174,DY174/DZ174)</f>
        <v>1</v>
      </c>
      <c r="EC174" s="1">
        <v>101</v>
      </c>
      <c r="ED174" s="1">
        <f ca="1">IF(EB174/EC174=INT(EB174/EC174),1,0)</f>
        <v>0</v>
      </c>
      <c r="EE174" s="1">
        <f ca="1">IF(ED174=0,EB174,EB174/EC174)</f>
        <v>1</v>
      </c>
      <c r="EF174" s="1">
        <v>103</v>
      </c>
      <c r="EG174" s="1">
        <f ca="1">IF(EE174/EF174=INT(EE174/EF174),1,0)</f>
        <v>0</v>
      </c>
      <c r="EH174" s="1">
        <f ca="1">IF(EG174=0,EE174,EE174/EF174)</f>
        <v>1</v>
      </c>
      <c r="EI174" s="1">
        <v>107</v>
      </c>
      <c r="EJ174" s="1">
        <f ca="1">IF(EH174/EI174=INT(EH174/EI174),1,0)</f>
        <v>0</v>
      </c>
      <c r="EK174" s="1">
        <f ca="1">IF(EJ174=0,EH174,EH174/EI174)</f>
        <v>1</v>
      </c>
      <c r="EL174" s="1">
        <v>109</v>
      </c>
      <c r="EM174" s="1">
        <f ca="1">IF(EK174/EL174=INT(EK174/EL174),1,0)</f>
        <v>0</v>
      </c>
      <c r="EN174" s="1">
        <f ca="1">IF(EM174=0,EK174,EK174/EL174)</f>
        <v>1</v>
      </c>
      <c r="EO174" s="1">
        <v>113</v>
      </c>
      <c r="EP174" s="1">
        <f ca="1">IF(EN174/EO174=INT(EN174/EO174),1,0)</f>
        <v>0</v>
      </c>
      <c r="EQ174" s="1">
        <f ca="1">IF(EP174=0,EN174,EN174/EO174)</f>
        <v>1</v>
      </c>
      <c r="ER174" s="1">
        <v>127</v>
      </c>
      <c r="ES174" s="1">
        <f ca="1">IF(EQ174/ER174=INT(EQ174/ER174),1,0)</f>
        <v>0</v>
      </c>
      <c r="ET174" s="1">
        <f ca="1">IF(ES174=0,EQ174,EQ174/ER174)</f>
        <v>1</v>
      </c>
      <c r="EU174" s="1">
        <v>131</v>
      </c>
      <c r="EV174" s="1">
        <f ca="1">IF(ET174/EU174=INT(ET174/EU174),1,0)</f>
        <v>0</v>
      </c>
      <c r="EW174" s="1">
        <f ca="1">IF(EV174=0,ET174,ET174/EU174)</f>
        <v>1</v>
      </c>
      <c r="EX174" s="1">
        <v>137</v>
      </c>
      <c r="EY174" s="1">
        <f ca="1">IF(EW174/EX174=INT(EW174/EX174),1,0)</f>
        <v>0</v>
      </c>
      <c r="EZ174" s="1">
        <f ca="1">IF(EY174=0,EW174,EW174/EX174)</f>
        <v>1</v>
      </c>
      <c r="FA174" s="1">
        <v>139</v>
      </c>
      <c r="FB174" s="1">
        <f ca="1">IF(EZ174/FA174=INT(EZ174/FA174),1,0)</f>
        <v>0</v>
      </c>
      <c r="FC174" s="1">
        <f ca="1">IF(FB174=0,EZ174,EZ174/FA174)</f>
        <v>1</v>
      </c>
      <c r="FD174" s="1">
        <v>149</v>
      </c>
      <c r="FE174" s="1">
        <f ca="1">IF(FC174/FD174=INT(FC174/FD174),1,0)</f>
        <v>0</v>
      </c>
      <c r="FF174" s="1">
        <f ca="1">IF(FE174=0,FC174,FC174/FD174)</f>
        <v>1</v>
      </c>
      <c r="FG174" s="1"/>
      <c r="FH174" s="1">
        <f ca="1">8*AF174+4*AI174+2*AL174+AO174</f>
        <v>0</v>
      </c>
      <c r="FI174" s="1">
        <f ca="1">4*AR174+2*AU174+AX174</f>
        <v>0</v>
      </c>
      <c r="FJ174" s="1">
        <f ca="1">2*BA174+BD174</f>
        <v>0</v>
      </c>
      <c r="FK174" s="1">
        <f ca="1">2*BG174+BJ174</f>
        <v>0</v>
      </c>
      <c r="FL174" s="1">
        <f ca="1">2*BM174+BP174</f>
        <v>0</v>
      </c>
      <c r="FM174" s="1">
        <f ca="1">2*BS174+BV174</f>
        <v>0</v>
      </c>
      <c r="FN174" s="1">
        <f ca="1">BY174</f>
        <v>1</v>
      </c>
      <c r="FO174" s="1">
        <f ca="1">CB174</f>
        <v>0</v>
      </c>
      <c r="FP174" s="1">
        <f ca="1">CE174</f>
        <v>0</v>
      </c>
      <c r="FQ174" s="1">
        <f ca="1">CH174</f>
        <v>0</v>
      </c>
      <c r="FR174" s="1">
        <f ca="1">CK174</f>
        <v>0</v>
      </c>
      <c r="FS174">
        <f ca="1">CN174</f>
        <v>0</v>
      </c>
      <c r="FT174">
        <f ca="1">CQ174</f>
        <v>0</v>
      </c>
      <c r="FU174">
        <f ca="1">CT174</f>
        <v>0</v>
      </c>
      <c r="FV174">
        <f ca="1">CW174</f>
        <v>1</v>
      </c>
      <c r="FW174">
        <f ca="1">CZ174</f>
        <v>0</v>
      </c>
      <c r="FX174">
        <f ca="1">DC174</f>
        <v>0</v>
      </c>
      <c r="FY174">
        <f ca="1">DF174</f>
        <v>0</v>
      </c>
      <c r="FZ174">
        <f ca="1">DI174</f>
        <v>0</v>
      </c>
      <c r="GA174">
        <f ca="1">DL174</f>
        <v>0</v>
      </c>
      <c r="GB174">
        <f ca="1">DO174</f>
        <v>0</v>
      </c>
      <c r="GC174">
        <f ca="1">DR174</f>
        <v>0</v>
      </c>
      <c r="GD174">
        <f ca="1">DU174</f>
        <v>0</v>
      </c>
      <c r="GE174">
        <f ca="1">DX174</f>
        <v>0</v>
      </c>
      <c r="GF174">
        <f ca="1">EA174</f>
        <v>0</v>
      </c>
      <c r="GG174">
        <f ca="1">ED174</f>
        <v>0</v>
      </c>
      <c r="GH174">
        <f ca="1">EG174</f>
        <v>0</v>
      </c>
      <c r="GI174">
        <f ca="1">EJ174</f>
        <v>0</v>
      </c>
      <c r="GJ174">
        <f ca="1">EM174</f>
        <v>0</v>
      </c>
      <c r="GK174">
        <f ca="1">EP174</f>
        <v>0</v>
      </c>
      <c r="GL174">
        <f ca="1">ES174</f>
        <v>0</v>
      </c>
      <c r="GM174">
        <f ca="1">EV174</f>
        <v>0</v>
      </c>
      <c r="GN174">
        <f ca="1">EY174</f>
        <v>0</v>
      </c>
      <c r="GO174">
        <f ca="1">FB174</f>
        <v>0</v>
      </c>
      <c r="GP174">
        <f ca="1">FE174</f>
        <v>0</v>
      </c>
      <c r="GQ174">
        <f ca="1">AD174</f>
        <v>799</v>
      </c>
      <c r="GR174">
        <f ca="1">GQ174/GQ176</f>
        <v>799</v>
      </c>
    </row>
    <row r="175" spans="2:221" ht="6" hidden="1" customHeight="1" x14ac:dyDescent="0.25">
      <c r="B175" s="80"/>
      <c r="C175" s="71"/>
      <c r="D175" s="71"/>
      <c r="E175" s="104"/>
      <c r="F175" s="122"/>
      <c r="G175" s="104"/>
      <c r="H175" s="71"/>
      <c r="I175" s="75"/>
      <c r="M175" s="162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>
        <f t="shared" ref="FH175:GP175" ca="1" si="460">IF(FH173&lt;FH174,FH173,FH174)</f>
        <v>0</v>
      </c>
      <c r="FI175" s="1">
        <f t="shared" ca="1" si="460"/>
        <v>0</v>
      </c>
      <c r="FJ175" s="1">
        <f t="shared" ca="1" si="460"/>
        <v>0</v>
      </c>
      <c r="FK175" s="1">
        <f t="shared" ca="1" si="460"/>
        <v>0</v>
      </c>
      <c r="FL175" s="1">
        <f t="shared" ca="1" si="460"/>
        <v>0</v>
      </c>
      <c r="FM175" s="1">
        <f t="shared" ca="1" si="460"/>
        <v>0</v>
      </c>
      <c r="FN175" s="1">
        <f t="shared" ca="1" si="460"/>
        <v>0</v>
      </c>
      <c r="FO175" s="1">
        <f t="shared" ca="1" si="460"/>
        <v>0</v>
      </c>
      <c r="FP175" s="1">
        <f t="shared" ca="1" si="460"/>
        <v>0</v>
      </c>
      <c r="FQ175" s="1">
        <f t="shared" ca="1" si="460"/>
        <v>0</v>
      </c>
      <c r="FR175" s="1">
        <f t="shared" ca="1" si="460"/>
        <v>0</v>
      </c>
      <c r="FS175" s="1">
        <f t="shared" ca="1" si="460"/>
        <v>0</v>
      </c>
      <c r="FT175" s="1">
        <f t="shared" ca="1" si="460"/>
        <v>0</v>
      </c>
      <c r="FU175" s="1">
        <f t="shared" ca="1" si="460"/>
        <v>0</v>
      </c>
      <c r="FV175" s="1">
        <f t="shared" ca="1" si="460"/>
        <v>0</v>
      </c>
      <c r="FW175" s="1">
        <f t="shared" ca="1" si="460"/>
        <v>0</v>
      </c>
      <c r="FX175" s="1">
        <f t="shared" ca="1" si="460"/>
        <v>0</v>
      </c>
      <c r="FY175" s="1">
        <f t="shared" ca="1" si="460"/>
        <v>0</v>
      </c>
      <c r="FZ175" s="1">
        <f t="shared" ca="1" si="460"/>
        <v>0</v>
      </c>
      <c r="GA175" s="1">
        <f t="shared" ca="1" si="460"/>
        <v>0</v>
      </c>
      <c r="GB175" s="1">
        <f t="shared" ca="1" si="460"/>
        <v>0</v>
      </c>
      <c r="GC175" s="1">
        <f t="shared" ca="1" si="460"/>
        <v>0</v>
      </c>
      <c r="GD175" s="1">
        <f t="shared" ca="1" si="460"/>
        <v>0</v>
      </c>
      <c r="GE175" s="1">
        <f t="shared" ca="1" si="460"/>
        <v>0</v>
      </c>
      <c r="GF175" s="1">
        <f t="shared" ca="1" si="460"/>
        <v>0</v>
      </c>
      <c r="GG175" s="1">
        <f t="shared" ca="1" si="460"/>
        <v>0</v>
      </c>
      <c r="GH175" s="1">
        <f t="shared" ca="1" si="460"/>
        <v>0</v>
      </c>
      <c r="GI175" s="1">
        <f t="shared" ca="1" si="460"/>
        <v>0</v>
      </c>
      <c r="GJ175" s="1">
        <f t="shared" ca="1" si="460"/>
        <v>0</v>
      </c>
      <c r="GK175" s="1">
        <f t="shared" ca="1" si="460"/>
        <v>0</v>
      </c>
      <c r="GL175" s="1">
        <f t="shared" ca="1" si="460"/>
        <v>0</v>
      </c>
      <c r="GM175" s="1">
        <f t="shared" ca="1" si="460"/>
        <v>0</v>
      </c>
      <c r="GN175" s="1">
        <f t="shared" ca="1" si="460"/>
        <v>0</v>
      </c>
      <c r="GO175" s="1">
        <f t="shared" ca="1" si="460"/>
        <v>0</v>
      </c>
      <c r="GP175" s="1">
        <f t="shared" ca="1" si="460"/>
        <v>0</v>
      </c>
    </row>
    <row r="176" spans="2:221" ht="6" hidden="1" customHeight="1" x14ac:dyDescent="0.25">
      <c r="B176" s="80"/>
      <c r="C176" s="71"/>
      <c r="D176" s="71"/>
      <c r="E176" s="104"/>
      <c r="F176" s="122"/>
      <c r="G176" s="104"/>
      <c r="H176" s="71"/>
      <c r="I176" s="75"/>
      <c r="M176" s="162"/>
      <c r="AC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>
        <f ca="1">FH$3^FH175</f>
        <v>1</v>
      </c>
      <c r="FI176">
        <f t="shared" ref="FI176:GP176" ca="1" si="461">FI$3^FI175*FH176</f>
        <v>1</v>
      </c>
      <c r="FJ176">
        <f t="shared" ca="1" si="461"/>
        <v>1</v>
      </c>
      <c r="FK176">
        <f t="shared" ca="1" si="461"/>
        <v>1</v>
      </c>
      <c r="FL176">
        <f t="shared" ca="1" si="461"/>
        <v>1</v>
      </c>
      <c r="FM176">
        <f t="shared" ca="1" si="461"/>
        <v>1</v>
      </c>
      <c r="FN176">
        <f t="shared" ca="1" si="461"/>
        <v>1</v>
      </c>
      <c r="FO176">
        <f t="shared" ca="1" si="461"/>
        <v>1</v>
      </c>
      <c r="FP176">
        <f t="shared" ca="1" si="461"/>
        <v>1</v>
      </c>
      <c r="FQ176">
        <f t="shared" ca="1" si="461"/>
        <v>1</v>
      </c>
      <c r="FR176">
        <f t="shared" ca="1" si="461"/>
        <v>1</v>
      </c>
      <c r="FS176">
        <f t="shared" ca="1" si="461"/>
        <v>1</v>
      </c>
      <c r="FT176">
        <f t="shared" ca="1" si="461"/>
        <v>1</v>
      </c>
      <c r="FU176">
        <f t="shared" ca="1" si="461"/>
        <v>1</v>
      </c>
      <c r="FV176">
        <f t="shared" ca="1" si="461"/>
        <v>1</v>
      </c>
      <c r="FW176">
        <f t="shared" ca="1" si="461"/>
        <v>1</v>
      </c>
      <c r="FX176">
        <f t="shared" ca="1" si="461"/>
        <v>1</v>
      </c>
      <c r="FY176">
        <f t="shared" ca="1" si="461"/>
        <v>1</v>
      </c>
      <c r="FZ176">
        <f t="shared" ca="1" si="461"/>
        <v>1</v>
      </c>
      <c r="GA176">
        <f t="shared" ca="1" si="461"/>
        <v>1</v>
      </c>
      <c r="GB176">
        <f t="shared" ca="1" si="461"/>
        <v>1</v>
      </c>
      <c r="GC176">
        <f t="shared" ca="1" si="461"/>
        <v>1</v>
      </c>
      <c r="GD176">
        <f t="shared" ca="1" si="461"/>
        <v>1</v>
      </c>
      <c r="GE176">
        <f t="shared" ca="1" si="461"/>
        <v>1</v>
      </c>
      <c r="GF176">
        <f t="shared" ca="1" si="461"/>
        <v>1</v>
      </c>
      <c r="GG176">
        <f t="shared" ca="1" si="461"/>
        <v>1</v>
      </c>
      <c r="GH176">
        <f t="shared" ca="1" si="461"/>
        <v>1</v>
      </c>
      <c r="GI176">
        <f t="shared" ca="1" si="461"/>
        <v>1</v>
      </c>
      <c r="GJ176">
        <f t="shared" ca="1" si="461"/>
        <v>1</v>
      </c>
      <c r="GK176">
        <f t="shared" ca="1" si="461"/>
        <v>1</v>
      </c>
      <c r="GL176">
        <f t="shared" ca="1" si="461"/>
        <v>1</v>
      </c>
      <c r="GM176">
        <f t="shared" ca="1" si="461"/>
        <v>1</v>
      </c>
      <c r="GN176">
        <f t="shared" ca="1" si="461"/>
        <v>1</v>
      </c>
      <c r="GO176">
        <f t="shared" ca="1" si="461"/>
        <v>1</v>
      </c>
      <c r="GP176">
        <f t="shared" ca="1" si="461"/>
        <v>1</v>
      </c>
      <c r="GQ176">
        <f ca="1">GP176</f>
        <v>1</v>
      </c>
    </row>
    <row r="177" spans="2:221" ht="8.25" customHeight="1" x14ac:dyDescent="0.25">
      <c r="B177" s="80"/>
      <c r="C177" s="71"/>
      <c r="D177" s="71"/>
      <c r="E177" s="104"/>
      <c r="F177" s="122"/>
      <c r="G177" s="104"/>
      <c r="H177" s="71"/>
      <c r="I177" s="75"/>
      <c r="M177" s="162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</row>
    <row r="178" spans="2:221" ht="19.5" customHeight="1" thickBot="1" x14ac:dyDescent="0.3">
      <c r="B178" s="71" t="str">
        <f ca="1">HD178</f>
        <v>17  31/41  –  17/18</v>
      </c>
      <c r="C178" s="71"/>
      <c r="D178" s="71"/>
      <c r="E178" s="104" t="s">
        <v>1</v>
      </c>
      <c r="F178" s="146" t="str">
        <f ca="1">HM178</f>
        <v>16  599/738</v>
      </c>
      <c r="G178" s="101"/>
      <c r="H178" s="71"/>
      <c r="I178" s="75">
        <f>INT((R178+K178)*1.3)</f>
        <v>7</v>
      </c>
      <c r="K178" s="147">
        <v>0</v>
      </c>
      <c r="M178" s="162">
        <v>7</v>
      </c>
      <c r="N178" s="148" t="s">
        <v>363</v>
      </c>
      <c r="Q178" s="147">
        <f>Q165+1</f>
        <v>14</v>
      </c>
      <c r="R178" s="147">
        <f>INT(0.5+(R$2/19*(Q178-1)))+O$2</f>
        <v>6</v>
      </c>
      <c r="T178">
        <f>R178</f>
        <v>6</v>
      </c>
      <c r="U178">
        <f>IF(R178=2,1,IF(R178=3,1,IF(R178=4,2,IF(R178=5,4,IF(R178=6,7,IF(R178=7,11,IF(R178=8,20,IF(R178=9,30,50))))))))</f>
        <v>7</v>
      </c>
      <c r="V178">
        <f>IF(R178=2,2,IF(R178=3,3,IF(R178=4,5,IF(R178=5,9,IF(R178=6,20,IF(R178=7,35,IF(R178=8,60,IF(R178=9,100,150))))))))</f>
        <v>20</v>
      </c>
      <c r="W178">
        <f>IF(R178=2,5,IF(R178=3,7,IF(R178=4,9,IF(R178=5,14,IF(R178=6,19,IF(R178=7,24,IF(R178=8,29,IF(R178=9,34,39))))))))</f>
        <v>19</v>
      </c>
      <c r="X178">
        <f>IF(R178=2,9,IF(R178=3,19,IF(R178=4,29,IF(R178=5,44,IF(R178=6,54,IF(R178=7,69,IF(R178=8,84,IF(R178=9,99,124))))))))</f>
        <v>54</v>
      </c>
      <c r="Y178">
        <f>IF(R178=2,6,IF(R178=3,8,IF(R178=4,10,IF(R178=5,15,IF(R178=6,20,IF(R178=7,25,IF(R178=8,30,IF(R178=9,35,40))))))))</f>
        <v>20</v>
      </c>
      <c r="Z178">
        <f>IF(R178=2,10,IF(R178=3,20,IF(R178=4,30,IF(R178=5,45,IF(R178=6,55,IF(R178=7,70,IF(R178=8,85,IF(R178=9,100,125))))))))</f>
        <v>55</v>
      </c>
      <c r="AA178" t="s">
        <v>21</v>
      </c>
      <c r="AB178" s="1">
        <f ca="1">INT((RAND()*(V178-(AB182+1))+AB182+1))</f>
        <v>17</v>
      </c>
      <c r="AC178" s="1">
        <f ca="1">INT((RAND()*(X178-W178+1)+W178))</f>
        <v>31</v>
      </c>
      <c r="AD178">
        <f ca="1">AC178-AC179*(AB179-AB178)</f>
        <v>31</v>
      </c>
      <c r="AE178">
        <v>256</v>
      </c>
      <c r="AF178" s="1">
        <f ca="1">IF(AD178/AE178=INT(AD178/AE178),1,0)</f>
        <v>0</v>
      </c>
      <c r="AG178" s="1">
        <f ca="1">IF(AF178=0,AD178,AD178/AE178)</f>
        <v>31</v>
      </c>
      <c r="AH178" s="1">
        <v>16</v>
      </c>
      <c r="AI178" s="1">
        <f ca="1">IF(AG178/AH178=INT(AG178/AH178),1,0)</f>
        <v>0</v>
      </c>
      <c r="AJ178" s="1">
        <f ca="1">IF(AI178=0,AG178,AG178/AH178)</f>
        <v>31</v>
      </c>
      <c r="AK178" s="1">
        <v>4</v>
      </c>
      <c r="AL178" s="1">
        <f ca="1">IF(AJ178/AK178=INT(AJ178/AK178),1,0)</f>
        <v>0</v>
      </c>
      <c r="AM178" s="1">
        <f ca="1">IF(AL178=0,AJ178,AJ178/AK178)</f>
        <v>31</v>
      </c>
      <c r="AN178" s="1">
        <v>2</v>
      </c>
      <c r="AO178" s="1">
        <f ca="1">IF(AM178/AN178=INT(AM178/AN178),1,0)</f>
        <v>0</v>
      </c>
      <c r="AP178" s="1">
        <f ca="1">IF(AO178=0,AM178,AM178/AN178)</f>
        <v>31</v>
      </c>
      <c r="AQ178" s="1">
        <v>81</v>
      </c>
      <c r="AR178" s="1">
        <f ca="1">IF(AP178/AQ178=INT(AP178/AQ178),1,0)</f>
        <v>0</v>
      </c>
      <c r="AS178" s="1">
        <f ca="1">IF(AR178=0,AP178,AP178/AQ178)</f>
        <v>31</v>
      </c>
      <c r="AT178" s="1">
        <v>9</v>
      </c>
      <c r="AU178" s="1">
        <f ca="1">IF(AS178/AT178=INT(AS178/AT178),1,0)</f>
        <v>0</v>
      </c>
      <c r="AV178" s="1">
        <f ca="1">IF(AU178=0,AS178,AS178/AT178)</f>
        <v>31</v>
      </c>
      <c r="AW178" s="1">
        <v>3</v>
      </c>
      <c r="AX178" s="1">
        <f ca="1">IF(AV178/AW178=INT(AV178/AW178),1,0)</f>
        <v>0</v>
      </c>
      <c r="AY178" s="1">
        <f ca="1">IF(AX178=0,AV178,AV178/AW178)</f>
        <v>31</v>
      </c>
      <c r="AZ178" s="1">
        <v>25</v>
      </c>
      <c r="BA178" s="1">
        <f ca="1">IF(AY178/AZ178=INT(AY178/AZ178),1,0)</f>
        <v>0</v>
      </c>
      <c r="BB178" s="1">
        <f ca="1">IF(BA178=0,AY178,AY178/AZ178)</f>
        <v>31</v>
      </c>
      <c r="BC178" s="1">
        <v>5</v>
      </c>
      <c r="BD178" s="1">
        <f ca="1">IF(BB178/BC178=INT(BB178/BC178),1,0)</f>
        <v>0</v>
      </c>
      <c r="BE178" s="1">
        <f ca="1">IF(BD178=0,BB178,BB178/BC178)</f>
        <v>31</v>
      </c>
      <c r="BF178" s="1">
        <v>49</v>
      </c>
      <c r="BG178" s="1">
        <f ca="1">IF(BE178/BF178=INT(BE178/BF178),1,0)</f>
        <v>0</v>
      </c>
      <c r="BH178" s="1">
        <f ca="1">IF(BG178=0,BE178,BE178/BF178)</f>
        <v>31</v>
      </c>
      <c r="BI178" s="1">
        <v>7</v>
      </c>
      <c r="BJ178" s="1">
        <f ca="1">IF(BH178/BI178=INT(BH178/BI178),1,0)</f>
        <v>0</v>
      </c>
      <c r="BK178" s="1">
        <f ca="1">IF(BJ178=0,BH178,BH178/BI178)</f>
        <v>31</v>
      </c>
      <c r="BL178" s="1">
        <v>121</v>
      </c>
      <c r="BM178" s="1">
        <f ca="1">IF(BK178/BL178=INT(BK178/BL178),1,0)</f>
        <v>0</v>
      </c>
      <c r="BN178" s="1">
        <f ca="1">IF(BM178=0,BK178,BK178/BL178)</f>
        <v>31</v>
      </c>
      <c r="BO178" s="1">
        <v>11</v>
      </c>
      <c r="BP178" s="1">
        <f ca="1">IF(BN178/BO178=INT(BN178/BO178),1,0)</f>
        <v>0</v>
      </c>
      <c r="BQ178" s="1">
        <f ca="1">IF(BP178=0,BN178,BN178/BO178)</f>
        <v>31</v>
      </c>
      <c r="BR178" s="1">
        <v>169</v>
      </c>
      <c r="BS178" s="1">
        <f ca="1">IF(BQ178/BR178=INT(BQ178/BR178),1,0)</f>
        <v>0</v>
      </c>
      <c r="BT178" s="1">
        <f ca="1">IF(BS178=0,BQ178,BQ178/BR178)</f>
        <v>31</v>
      </c>
      <c r="BU178" s="1">
        <v>13</v>
      </c>
      <c r="BV178" s="1">
        <f ca="1">IF(BT178/BU178=INT(BT178/BU178),1,0)</f>
        <v>0</v>
      </c>
      <c r="BW178" s="1">
        <f ca="1">IF(BV178=0,BT178,BT178/BU178)</f>
        <v>31</v>
      </c>
      <c r="BX178" s="1">
        <v>17</v>
      </c>
      <c r="BY178" s="1">
        <f ca="1">IF(BW178/BX178=INT(BW178/BX178),1,0)</f>
        <v>0</v>
      </c>
      <c r="BZ178" s="1">
        <f ca="1">IF(BY178=0,BW178,BW178/BX178)</f>
        <v>31</v>
      </c>
      <c r="CA178" s="1">
        <v>19</v>
      </c>
      <c r="CB178" s="1">
        <f ca="1">IF(BZ178/CA178=INT(BZ178/CA178),1,0)</f>
        <v>0</v>
      </c>
      <c r="CC178" s="1">
        <f ca="1">IF(CB178=0,BZ178,BZ178/CA178)</f>
        <v>31</v>
      </c>
      <c r="CD178" s="1">
        <v>23</v>
      </c>
      <c r="CE178" s="1">
        <f ca="1">IF(CC178/CD178=INT(CC178/CD178),1,0)</f>
        <v>0</v>
      </c>
      <c r="CF178" s="1">
        <f ca="1">IF(CE178=0,CC178,CC178/CD178)</f>
        <v>31</v>
      </c>
      <c r="CG178" s="1">
        <v>29</v>
      </c>
      <c r="CH178" s="1">
        <f ca="1">IF(CF178/CG178=INT(CF178/CG178),1,0)</f>
        <v>0</v>
      </c>
      <c r="CI178" s="1">
        <f ca="1">IF(CH178=0,CF178,CF178/CG178)</f>
        <v>31</v>
      </c>
      <c r="CJ178" s="1">
        <v>31</v>
      </c>
      <c r="CK178" s="1">
        <f ca="1">IF(CI178/CJ178=INT(CI178/CJ178),1,0)</f>
        <v>1</v>
      </c>
      <c r="CL178" s="1">
        <f ca="1">IF(CK178=0,CI178,CI178/CJ178)</f>
        <v>1</v>
      </c>
      <c r="CM178" s="1">
        <v>37</v>
      </c>
      <c r="CN178" s="1">
        <f ca="1">IF(CL178/CM178=INT(CL178/CM178),1,0)</f>
        <v>0</v>
      </c>
      <c r="CO178" s="1">
        <f ca="1">IF(CN178=0,CL178,CL178/CM178)</f>
        <v>1</v>
      </c>
      <c r="CP178" s="1">
        <v>41</v>
      </c>
      <c r="CQ178" s="1">
        <f ca="1">IF(CO178/CP178=INT(CO178/CP178),1,0)</f>
        <v>0</v>
      </c>
      <c r="CR178" s="1">
        <f ca="1">IF(CQ178=0,CO178,CO178/CP178)</f>
        <v>1</v>
      </c>
      <c r="CS178" s="1">
        <v>43</v>
      </c>
      <c r="CT178" s="1">
        <f ca="1">IF(CR178/CS178=INT(CR178/CS178),1,0)</f>
        <v>0</v>
      </c>
      <c r="CU178" s="1">
        <f ca="1">IF(CT178=0,CR178,CR178/CS178)</f>
        <v>1</v>
      </c>
      <c r="CV178" s="1">
        <v>47</v>
      </c>
      <c r="CW178" s="1">
        <f ca="1">IF(CU178/CV178=INT(CU178/CV178),1,0)</f>
        <v>0</v>
      </c>
      <c r="CX178" s="1">
        <f ca="1">IF(CW178=0,CU178,CU178/CV178)</f>
        <v>1</v>
      </c>
      <c r="CY178" s="1">
        <v>53</v>
      </c>
      <c r="CZ178" s="1">
        <f ca="1">IF(CX178/CY178=INT(CX178/CY178),1,0)</f>
        <v>0</v>
      </c>
      <c r="DA178" s="1">
        <f ca="1">IF(CZ178=0,CX178,CX178/CY178)</f>
        <v>1</v>
      </c>
      <c r="DB178" s="1">
        <v>59</v>
      </c>
      <c r="DC178" s="1">
        <f ca="1">IF(DA178/DB178=INT(DA178/DB178),1,0)</f>
        <v>0</v>
      </c>
      <c r="DD178" s="1">
        <f ca="1">IF(DC178=0,DA178,DA178/DB178)</f>
        <v>1</v>
      </c>
      <c r="DE178" s="1">
        <v>61</v>
      </c>
      <c r="DF178" s="1">
        <f ca="1">IF(DD178/DE178=INT(DD178/DE178),1,0)</f>
        <v>0</v>
      </c>
      <c r="DG178" s="1">
        <f ca="1">IF(DF178=0,DD178,DD178/DE178)</f>
        <v>1</v>
      </c>
      <c r="DH178" s="1">
        <v>67</v>
      </c>
      <c r="DI178" s="1">
        <f ca="1">IF(DG178/DH178=INT(DG178/DH178),1,0)</f>
        <v>0</v>
      </c>
      <c r="DJ178" s="1">
        <f ca="1">IF(DI178=0,DG178,DG178/DH178)</f>
        <v>1</v>
      </c>
      <c r="DK178" s="1">
        <v>71</v>
      </c>
      <c r="DL178" s="1">
        <f ca="1">IF(DJ178/DK178=INT(DJ178/DK178),1,0)</f>
        <v>0</v>
      </c>
      <c r="DM178" s="1">
        <f ca="1">IF(DL178=0,DJ178,DJ178/DK178)</f>
        <v>1</v>
      </c>
      <c r="DN178" s="1">
        <v>73</v>
      </c>
      <c r="DO178" s="1">
        <f ca="1">IF(DM178/DN178=INT(DM178/DN178),1,0)</f>
        <v>0</v>
      </c>
      <c r="DP178" s="1">
        <f ca="1">IF(DO178=0,DM178,DM178/DN178)</f>
        <v>1</v>
      </c>
      <c r="DQ178" s="1">
        <v>79</v>
      </c>
      <c r="DR178" s="1">
        <f ca="1">IF(DP178/DQ178=INT(DP178/DQ178),1,0)</f>
        <v>0</v>
      </c>
      <c r="DS178" s="1">
        <f ca="1">IF(DR178=0,DP178,DP178/DQ178)</f>
        <v>1</v>
      </c>
      <c r="DT178" s="1">
        <v>83</v>
      </c>
      <c r="DU178" s="1">
        <f ca="1">IF(DS178/DT178=INT(DS178/DT178),1,0)</f>
        <v>0</v>
      </c>
      <c r="DV178" s="1">
        <f ca="1">IF(DU178=0,DS178,DS178/DT178)</f>
        <v>1</v>
      </c>
      <c r="DW178" s="1">
        <v>89</v>
      </c>
      <c r="DX178" s="1">
        <f ca="1">IF(DV178/DW178=INT(DV178/DW178),1,0)</f>
        <v>0</v>
      </c>
      <c r="DY178" s="1">
        <f ca="1">IF(DX178=0,DV178,DV178/DW178)</f>
        <v>1</v>
      </c>
      <c r="DZ178" s="1">
        <v>97</v>
      </c>
      <c r="EA178" s="1">
        <f ca="1">IF(DY178/DZ178=INT(DY178/DZ178),1,0)</f>
        <v>0</v>
      </c>
      <c r="EB178" s="1">
        <f ca="1">IF(EA178=0,DY178,DY178/DZ178)</f>
        <v>1</v>
      </c>
      <c r="EC178" s="1">
        <v>101</v>
      </c>
      <c r="ED178" s="1">
        <f ca="1">IF(EB178/EC178=INT(EB178/EC178),1,0)</f>
        <v>0</v>
      </c>
      <c r="EE178" s="1">
        <f ca="1">IF(ED178=0,EB178,EB178/EC178)</f>
        <v>1</v>
      </c>
      <c r="EF178" s="1">
        <v>103</v>
      </c>
      <c r="EG178" s="1">
        <f ca="1">IF(EE178/EF178=INT(EE178/EF178),1,0)</f>
        <v>0</v>
      </c>
      <c r="EH178" s="1">
        <f ca="1">IF(EG178=0,EE178,EE178/EF178)</f>
        <v>1</v>
      </c>
      <c r="EI178" s="1">
        <v>107</v>
      </c>
      <c r="EJ178" s="1">
        <f ca="1">IF(EH178/EI178=INT(EH178/EI178),1,0)</f>
        <v>0</v>
      </c>
      <c r="EK178" s="1">
        <f ca="1">IF(EJ178=0,EH178,EH178/EI178)</f>
        <v>1</v>
      </c>
      <c r="EL178" s="1">
        <v>109</v>
      </c>
      <c r="EM178" s="1">
        <f ca="1">IF(EK178/EL178=INT(EK178/EL178),1,0)</f>
        <v>0</v>
      </c>
      <c r="EN178" s="1">
        <f ca="1">IF(EM178=0,EK178,EK178/EL178)</f>
        <v>1</v>
      </c>
      <c r="EO178" s="1">
        <v>113</v>
      </c>
      <c r="EP178" s="1">
        <f ca="1">IF(EN178/EO178=INT(EN178/EO178),1,0)</f>
        <v>0</v>
      </c>
      <c r="EQ178" s="1">
        <f ca="1">IF(EP178=0,EN178,EN178/EO178)</f>
        <v>1</v>
      </c>
      <c r="ER178" s="1">
        <v>127</v>
      </c>
      <c r="ES178" s="1">
        <f ca="1">IF(EQ178/ER178=INT(EQ178/ER178),1,0)</f>
        <v>0</v>
      </c>
      <c r="ET178" s="1">
        <f ca="1">IF(ES178=0,EQ178,EQ178/ER178)</f>
        <v>1</v>
      </c>
      <c r="EU178" s="1">
        <v>131</v>
      </c>
      <c r="EV178" s="1">
        <f ca="1">IF(ET178/EU178=INT(ET178/EU178),1,0)</f>
        <v>0</v>
      </c>
      <c r="EW178" s="1">
        <f ca="1">IF(EV178=0,ET178,ET178/EU178)</f>
        <v>1</v>
      </c>
      <c r="EX178" s="1">
        <v>137</v>
      </c>
      <c r="EY178" s="1">
        <f ca="1">IF(EW178/EX178=INT(EW178/EX178),1,0)</f>
        <v>0</v>
      </c>
      <c r="EZ178" s="1">
        <f ca="1">IF(EY178=0,EW178,EW178/EX178)</f>
        <v>1</v>
      </c>
      <c r="FA178" s="1">
        <v>139</v>
      </c>
      <c r="FB178" s="1">
        <f ca="1">IF(EZ178/FA178=INT(EZ178/FA178),1,0)</f>
        <v>0</v>
      </c>
      <c r="FC178" s="1">
        <f ca="1">IF(FB178=0,EZ178,EZ178/FA178)</f>
        <v>1</v>
      </c>
      <c r="FD178" s="1">
        <v>149</v>
      </c>
      <c r="FE178" s="1">
        <f ca="1">IF(FC178/FD178=INT(FC178/FD178),1,0)</f>
        <v>0</v>
      </c>
      <c r="FF178" s="1">
        <f ca="1">IF(FE178=0,FC178,FC178/FD178)</f>
        <v>1</v>
      </c>
      <c r="FG178" s="1"/>
      <c r="FH178" s="1">
        <f ca="1">8*AF178+4*AI178+2*AL178+AO178</f>
        <v>0</v>
      </c>
      <c r="FI178" s="1">
        <f ca="1">4*AR178+2*AU178+AX178</f>
        <v>0</v>
      </c>
      <c r="FJ178" s="1">
        <f ca="1">2*BA178+BD178</f>
        <v>0</v>
      </c>
      <c r="FK178" s="1">
        <f ca="1">2*BG178+BJ178</f>
        <v>0</v>
      </c>
      <c r="FL178" s="1">
        <f ca="1">2*BM178+BP178</f>
        <v>0</v>
      </c>
      <c r="FM178" s="1">
        <f ca="1">2*BS178+BV178</f>
        <v>0</v>
      </c>
      <c r="FN178" s="1">
        <f ca="1">BY178</f>
        <v>0</v>
      </c>
      <c r="FO178" s="1">
        <f ca="1">CB178</f>
        <v>0</v>
      </c>
      <c r="FP178" s="1">
        <f ca="1">CE178</f>
        <v>0</v>
      </c>
      <c r="FQ178" s="1">
        <f ca="1">CH178</f>
        <v>0</v>
      </c>
      <c r="FR178" s="1">
        <f ca="1">CK178</f>
        <v>1</v>
      </c>
      <c r="FS178">
        <f ca="1">CN178</f>
        <v>0</v>
      </c>
      <c r="FT178">
        <f ca="1">CQ178</f>
        <v>0</v>
      </c>
      <c r="FU178">
        <f ca="1">CT178</f>
        <v>0</v>
      </c>
      <c r="FV178">
        <f ca="1">CW178</f>
        <v>0</v>
      </c>
      <c r="FW178">
        <f ca="1">CZ178</f>
        <v>0</v>
      </c>
      <c r="FX178">
        <f ca="1">DC178</f>
        <v>0</v>
      </c>
      <c r="FY178">
        <f ca="1">DF178</f>
        <v>0</v>
      </c>
      <c r="FZ178">
        <f ca="1">DI178</f>
        <v>0</v>
      </c>
      <c r="GA178">
        <f ca="1">DL178</f>
        <v>0</v>
      </c>
      <c r="GB178">
        <f ca="1">DO178</f>
        <v>0</v>
      </c>
      <c r="GC178">
        <f ca="1">DR178</f>
        <v>0</v>
      </c>
      <c r="GD178">
        <f ca="1">DU178</f>
        <v>0</v>
      </c>
      <c r="GE178">
        <f ca="1">DX178</f>
        <v>0</v>
      </c>
      <c r="GF178">
        <f ca="1">EA178</f>
        <v>0</v>
      </c>
      <c r="GG178">
        <f ca="1">ED178</f>
        <v>0</v>
      </c>
      <c r="GH178">
        <f ca="1">EG178</f>
        <v>0</v>
      </c>
      <c r="GI178">
        <f ca="1">EJ178</f>
        <v>0</v>
      </c>
      <c r="GJ178">
        <f ca="1">EM178</f>
        <v>0</v>
      </c>
      <c r="GK178">
        <f ca="1">EP178</f>
        <v>0</v>
      </c>
      <c r="GL178">
        <f ca="1">ES178</f>
        <v>0</v>
      </c>
      <c r="GM178">
        <f ca="1">EV178</f>
        <v>0</v>
      </c>
      <c r="GN178">
        <f ca="1">EY178</f>
        <v>0</v>
      </c>
      <c r="GO178">
        <f ca="1">FB178</f>
        <v>0</v>
      </c>
      <c r="GP178">
        <f ca="1">FE178</f>
        <v>0</v>
      </c>
      <c r="GQ178">
        <f ca="1">AD178</f>
        <v>31</v>
      </c>
      <c r="GR178">
        <f ca="1">GQ178/GQ181</f>
        <v>31</v>
      </c>
      <c r="GT178">
        <f ca="1">GR178*GR183-GR179*GR182</f>
        <v>-139</v>
      </c>
      <c r="GU178">
        <f ca="1">GT178+GR179*GT179*GR183</f>
        <v>599</v>
      </c>
      <c r="GV178" t="s">
        <v>6</v>
      </c>
      <c r="GX178">
        <f ca="1">AB179</f>
        <v>17</v>
      </c>
      <c r="GY178">
        <f ca="1">GR178</f>
        <v>31</v>
      </c>
      <c r="GZ178">
        <f ca="1">GR179</f>
        <v>41</v>
      </c>
      <c r="HA178">
        <f ca="1">AB183</f>
        <v>0</v>
      </c>
      <c r="HB178">
        <f ca="1">GR182</f>
        <v>17</v>
      </c>
      <c r="HC178">
        <f ca="1">GR183</f>
        <v>18</v>
      </c>
      <c r="HD178" t="str">
        <f ca="1">GX178&amp;"  "&amp;GY178&amp;"/"&amp;GZ178&amp;$HD$7&amp;HB178&amp;"/"&amp;HC178</f>
        <v>17  31/41  –  17/18</v>
      </c>
      <c r="HG178">
        <f ca="1">AB187</f>
        <v>16</v>
      </c>
      <c r="HH178">
        <f ca="1">GR186</f>
        <v>599</v>
      </c>
      <c r="HI178">
        <f ca="1">GR187</f>
        <v>738</v>
      </c>
      <c r="HJ178" t="str">
        <f ca="1">HG178&amp;"  "&amp;HH178&amp;"/"&amp;HI178</f>
        <v>16  599/738</v>
      </c>
      <c r="HK178" t="str">
        <f ca="1">"   "&amp;HH178&amp;"/"&amp;HI178</f>
        <v xml:space="preserve">   599/738</v>
      </c>
      <c r="HL178" t="str">
        <f ca="1">HG178&amp;"   "</f>
        <v xml:space="preserve">16   </v>
      </c>
      <c r="HM178" t="str">
        <f ca="1">IF(HG178=0,HK178,IF(HH178=0,HL178,IF(HH178+HG178=0,"0   ",HJ178)))</f>
        <v>16  599/738</v>
      </c>
    </row>
    <row r="179" spans="2:221" ht="6" hidden="1" customHeight="1" thickTop="1" thickBot="1" x14ac:dyDescent="0.3">
      <c r="B179" s="80"/>
      <c r="C179" s="71"/>
      <c r="D179" s="71"/>
      <c r="E179" s="104"/>
      <c r="F179" s="122"/>
      <c r="G179" s="104"/>
      <c r="H179" s="71"/>
      <c r="I179" s="75"/>
      <c r="N179" s="148"/>
      <c r="AB179">
        <f ca="1">AB178+INT(AC178/AC179)</f>
        <v>17</v>
      </c>
      <c r="AC179" s="1">
        <f ca="1">IF(Y178&gt;AC178,INT((RAND()*(Z178-Y178+1)+Y178)),INT((RAND()*(Z178-AC178)+AC178+1)))</f>
        <v>41</v>
      </c>
      <c r="AD179">
        <f ca="1">AC179</f>
        <v>41</v>
      </c>
      <c r="AE179">
        <v>256</v>
      </c>
      <c r="AF179" s="1">
        <f ca="1">IF(AD179/AE179=INT(AD179/AE179),1,0)</f>
        <v>0</v>
      </c>
      <c r="AG179" s="1">
        <f ca="1">IF(AF179=0,AD179,AD179/AE179)</f>
        <v>41</v>
      </c>
      <c r="AH179" s="1">
        <v>16</v>
      </c>
      <c r="AI179" s="1">
        <f ca="1">IF(AG179/AH179=INT(AG179/AH179),1,0)</f>
        <v>0</v>
      </c>
      <c r="AJ179" s="1">
        <f ca="1">IF(AI179=0,AG179,AG179/AH179)</f>
        <v>41</v>
      </c>
      <c r="AK179" s="1">
        <v>4</v>
      </c>
      <c r="AL179" s="1">
        <f ca="1">IF(AJ179/AK179=INT(AJ179/AK179),1,0)</f>
        <v>0</v>
      </c>
      <c r="AM179" s="1">
        <f ca="1">IF(AL179=0,AJ179,AJ179/AK179)</f>
        <v>41</v>
      </c>
      <c r="AN179" s="1">
        <v>2</v>
      </c>
      <c r="AO179" s="1">
        <f ca="1">IF(AM179/AN179=INT(AM179/AN179),1,0)</f>
        <v>0</v>
      </c>
      <c r="AP179" s="1">
        <f ca="1">IF(AO179=0,AM179,AM179/AN179)</f>
        <v>41</v>
      </c>
      <c r="AQ179" s="1">
        <v>81</v>
      </c>
      <c r="AR179" s="1">
        <f ca="1">IF(AP179/AQ179=INT(AP179/AQ179),1,0)</f>
        <v>0</v>
      </c>
      <c r="AS179" s="1">
        <f ca="1">IF(AR179=0,AP179,AP179/AQ179)</f>
        <v>41</v>
      </c>
      <c r="AT179" s="1">
        <v>9</v>
      </c>
      <c r="AU179" s="1">
        <f ca="1">IF(AS179/AT179=INT(AS179/AT179),1,0)</f>
        <v>0</v>
      </c>
      <c r="AV179" s="1">
        <f ca="1">IF(AU179=0,AS179,AS179/AT179)</f>
        <v>41</v>
      </c>
      <c r="AW179" s="1">
        <v>3</v>
      </c>
      <c r="AX179" s="1">
        <f ca="1">IF(AV179/AW179=INT(AV179/AW179),1,0)</f>
        <v>0</v>
      </c>
      <c r="AY179" s="1">
        <f ca="1">IF(AX179=0,AV179,AV179/AW179)</f>
        <v>41</v>
      </c>
      <c r="AZ179" s="1">
        <v>25</v>
      </c>
      <c r="BA179" s="1">
        <f ca="1">IF(AY179/AZ179=INT(AY179/AZ179),1,0)</f>
        <v>0</v>
      </c>
      <c r="BB179" s="1">
        <f ca="1">IF(BA179=0,AY179,AY179/AZ179)</f>
        <v>41</v>
      </c>
      <c r="BC179" s="1">
        <v>5</v>
      </c>
      <c r="BD179" s="1">
        <f ca="1">IF(BB179/BC179=INT(BB179/BC179),1,0)</f>
        <v>0</v>
      </c>
      <c r="BE179" s="1">
        <f ca="1">IF(BD179=0,BB179,BB179/BC179)</f>
        <v>41</v>
      </c>
      <c r="BF179" s="1">
        <v>49</v>
      </c>
      <c r="BG179" s="1">
        <f ca="1">IF(BE179/BF179=INT(BE179/BF179),1,0)</f>
        <v>0</v>
      </c>
      <c r="BH179" s="1">
        <f ca="1">IF(BG179=0,BE179,BE179/BF179)</f>
        <v>41</v>
      </c>
      <c r="BI179" s="1">
        <v>7</v>
      </c>
      <c r="BJ179" s="1">
        <f ca="1">IF(BH179/BI179=INT(BH179/BI179),1,0)</f>
        <v>0</v>
      </c>
      <c r="BK179" s="1">
        <f ca="1">IF(BJ179=0,BH179,BH179/BI179)</f>
        <v>41</v>
      </c>
      <c r="BL179" s="1">
        <v>121</v>
      </c>
      <c r="BM179" s="1">
        <f ca="1">IF(BK179/BL179=INT(BK179/BL179),1,0)</f>
        <v>0</v>
      </c>
      <c r="BN179" s="1">
        <f ca="1">IF(BM179=0,BK179,BK179/BL179)</f>
        <v>41</v>
      </c>
      <c r="BO179" s="1">
        <v>11</v>
      </c>
      <c r="BP179" s="1">
        <f ca="1">IF(BN179/BO179=INT(BN179/BO179),1,0)</f>
        <v>0</v>
      </c>
      <c r="BQ179" s="1">
        <f ca="1">IF(BP179=0,BN179,BN179/BO179)</f>
        <v>41</v>
      </c>
      <c r="BR179" s="1">
        <v>169</v>
      </c>
      <c r="BS179" s="1">
        <f ca="1">IF(BQ179/BR179=INT(BQ179/BR179),1,0)</f>
        <v>0</v>
      </c>
      <c r="BT179" s="1">
        <f ca="1">IF(BS179=0,BQ179,BQ179/BR179)</f>
        <v>41</v>
      </c>
      <c r="BU179" s="1">
        <v>13</v>
      </c>
      <c r="BV179" s="1">
        <f ca="1">IF(BT179/BU179=INT(BT179/BU179),1,0)</f>
        <v>0</v>
      </c>
      <c r="BW179" s="1">
        <f ca="1">IF(BV179=0,BT179,BT179/BU179)</f>
        <v>41</v>
      </c>
      <c r="BX179" s="1">
        <v>17</v>
      </c>
      <c r="BY179" s="1">
        <f ca="1">IF(BW179/BX179=INT(BW179/BX179),1,0)</f>
        <v>0</v>
      </c>
      <c r="BZ179" s="1">
        <f ca="1">IF(BY179=0,BW179,BW179/BX179)</f>
        <v>41</v>
      </c>
      <c r="CA179" s="1">
        <v>19</v>
      </c>
      <c r="CB179" s="1">
        <f ca="1">IF(BZ179/CA179=INT(BZ179/CA179),1,0)</f>
        <v>0</v>
      </c>
      <c r="CC179" s="1">
        <f ca="1">IF(CB179=0,BZ179,BZ179/CA179)</f>
        <v>41</v>
      </c>
      <c r="CD179" s="1">
        <v>23</v>
      </c>
      <c r="CE179" s="1">
        <f ca="1">IF(CC179/CD179=INT(CC179/CD179),1,0)</f>
        <v>0</v>
      </c>
      <c r="CF179" s="1">
        <f ca="1">IF(CE179=0,CC179,CC179/CD179)</f>
        <v>41</v>
      </c>
      <c r="CG179" s="1">
        <v>29</v>
      </c>
      <c r="CH179" s="1">
        <f ca="1">IF(CF179/CG179=INT(CF179/CG179),1,0)</f>
        <v>0</v>
      </c>
      <c r="CI179" s="1">
        <f ca="1">IF(CH179=0,CF179,CF179/CG179)</f>
        <v>41</v>
      </c>
      <c r="CJ179" s="1">
        <v>31</v>
      </c>
      <c r="CK179" s="1">
        <f ca="1">IF(CI179/CJ179=INT(CI179/CJ179),1,0)</f>
        <v>0</v>
      </c>
      <c r="CL179" s="1">
        <f ca="1">IF(CK179=0,CI179,CI179/CJ179)</f>
        <v>41</v>
      </c>
      <c r="CM179" s="1">
        <v>37</v>
      </c>
      <c r="CN179" s="1">
        <f ca="1">IF(CL179/CM179=INT(CL179/CM179),1,0)</f>
        <v>0</v>
      </c>
      <c r="CO179" s="1">
        <f ca="1">IF(CN179=0,CL179,CL179/CM179)</f>
        <v>41</v>
      </c>
      <c r="CP179" s="1">
        <v>41</v>
      </c>
      <c r="CQ179" s="1">
        <f ca="1">IF(CO179/CP179=INT(CO179/CP179),1,0)</f>
        <v>1</v>
      </c>
      <c r="CR179" s="1">
        <f ca="1">IF(CQ179=0,CO179,CO179/CP179)</f>
        <v>1</v>
      </c>
      <c r="CS179" s="1">
        <v>43</v>
      </c>
      <c r="CT179" s="1">
        <f ca="1">IF(CR179/CS179=INT(CR179/CS179),1,0)</f>
        <v>0</v>
      </c>
      <c r="CU179" s="1">
        <f ca="1">IF(CT179=0,CR179,CR179/CS179)</f>
        <v>1</v>
      </c>
      <c r="CV179" s="1">
        <v>47</v>
      </c>
      <c r="CW179" s="1">
        <f ca="1">IF(CU179/CV179=INT(CU179/CV179),1,0)</f>
        <v>0</v>
      </c>
      <c r="CX179" s="1">
        <f ca="1">IF(CW179=0,CU179,CU179/CV179)</f>
        <v>1</v>
      </c>
      <c r="CY179" s="1">
        <v>53</v>
      </c>
      <c r="CZ179" s="1">
        <f ca="1">IF(CX179/CY179=INT(CX179/CY179),1,0)</f>
        <v>0</v>
      </c>
      <c r="DA179" s="1">
        <f ca="1">IF(CZ179=0,CX179,CX179/CY179)</f>
        <v>1</v>
      </c>
      <c r="DB179" s="1">
        <v>59</v>
      </c>
      <c r="DC179" s="1">
        <f ca="1">IF(DA179/DB179=INT(DA179/DB179),1,0)</f>
        <v>0</v>
      </c>
      <c r="DD179" s="1">
        <f ca="1">IF(DC179=0,DA179,DA179/DB179)</f>
        <v>1</v>
      </c>
      <c r="DE179" s="1">
        <v>61</v>
      </c>
      <c r="DF179" s="1">
        <f ca="1">IF(DD179/DE179=INT(DD179/DE179),1,0)</f>
        <v>0</v>
      </c>
      <c r="DG179" s="1">
        <f ca="1">IF(DF179=0,DD179,DD179/DE179)</f>
        <v>1</v>
      </c>
      <c r="DH179" s="1">
        <v>67</v>
      </c>
      <c r="DI179" s="1">
        <f ca="1">IF(DG179/DH179=INT(DG179/DH179),1,0)</f>
        <v>0</v>
      </c>
      <c r="DJ179" s="1">
        <f ca="1">IF(DI179=0,DG179,DG179/DH179)</f>
        <v>1</v>
      </c>
      <c r="DK179" s="1">
        <v>71</v>
      </c>
      <c r="DL179" s="1">
        <f ca="1">IF(DJ179/DK179=INT(DJ179/DK179),1,0)</f>
        <v>0</v>
      </c>
      <c r="DM179" s="1">
        <f ca="1">IF(DL179=0,DJ179,DJ179/DK179)</f>
        <v>1</v>
      </c>
      <c r="DN179" s="1">
        <v>73</v>
      </c>
      <c r="DO179" s="1">
        <f ca="1">IF(DM179/DN179=INT(DM179/DN179),1,0)</f>
        <v>0</v>
      </c>
      <c r="DP179" s="1">
        <f ca="1">IF(DO179=0,DM179,DM179/DN179)</f>
        <v>1</v>
      </c>
      <c r="DQ179" s="1">
        <v>79</v>
      </c>
      <c r="DR179" s="1">
        <f ca="1">IF(DP179/DQ179=INT(DP179/DQ179),1,0)</f>
        <v>0</v>
      </c>
      <c r="DS179" s="1">
        <f ca="1">IF(DR179=0,DP179,DP179/DQ179)</f>
        <v>1</v>
      </c>
      <c r="DT179" s="1">
        <v>83</v>
      </c>
      <c r="DU179" s="1">
        <f ca="1">IF(DS179/DT179=INT(DS179/DT179),1,0)</f>
        <v>0</v>
      </c>
      <c r="DV179" s="1">
        <f ca="1">IF(DU179=0,DS179,DS179/DT179)</f>
        <v>1</v>
      </c>
      <c r="DW179" s="1">
        <v>89</v>
      </c>
      <c r="DX179" s="1">
        <f ca="1">IF(DV179/DW179=INT(DV179/DW179),1,0)</f>
        <v>0</v>
      </c>
      <c r="DY179" s="1">
        <f ca="1">IF(DX179=0,DV179,DV179/DW179)</f>
        <v>1</v>
      </c>
      <c r="DZ179" s="1">
        <v>97</v>
      </c>
      <c r="EA179" s="1">
        <f ca="1">IF(DY179/DZ179=INT(DY179/DZ179),1,0)</f>
        <v>0</v>
      </c>
      <c r="EB179" s="1">
        <f ca="1">IF(EA179=0,DY179,DY179/DZ179)</f>
        <v>1</v>
      </c>
      <c r="EC179" s="1">
        <v>101</v>
      </c>
      <c r="ED179" s="1">
        <f ca="1">IF(EB179/EC179=INT(EB179/EC179),1,0)</f>
        <v>0</v>
      </c>
      <c r="EE179" s="1">
        <f ca="1">IF(ED179=0,EB179,EB179/EC179)</f>
        <v>1</v>
      </c>
      <c r="EF179" s="1">
        <v>103</v>
      </c>
      <c r="EG179" s="1">
        <f ca="1">IF(EE179/EF179=INT(EE179/EF179),1,0)</f>
        <v>0</v>
      </c>
      <c r="EH179" s="1">
        <f ca="1">IF(EG179=0,EE179,EE179/EF179)</f>
        <v>1</v>
      </c>
      <c r="EI179" s="1">
        <v>107</v>
      </c>
      <c r="EJ179" s="1">
        <f ca="1">IF(EH179/EI179=INT(EH179/EI179),1,0)</f>
        <v>0</v>
      </c>
      <c r="EK179" s="1">
        <f ca="1">IF(EJ179=0,EH179,EH179/EI179)</f>
        <v>1</v>
      </c>
      <c r="EL179" s="1">
        <v>109</v>
      </c>
      <c r="EM179" s="1">
        <f ca="1">IF(EK179/EL179=INT(EK179/EL179),1,0)</f>
        <v>0</v>
      </c>
      <c r="EN179" s="1">
        <f ca="1">IF(EM179=0,EK179,EK179/EL179)</f>
        <v>1</v>
      </c>
      <c r="EO179" s="1">
        <v>113</v>
      </c>
      <c r="EP179" s="1">
        <f ca="1">IF(EN179/EO179=INT(EN179/EO179),1,0)</f>
        <v>0</v>
      </c>
      <c r="EQ179" s="1">
        <f ca="1">IF(EP179=0,EN179,EN179/EO179)</f>
        <v>1</v>
      </c>
      <c r="ER179" s="1">
        <v>127</v>
      </c>
      <c r="ES179" s="1">
        <f ca="1">IF(EQ179/ER179=INT(EQ179/ER179),1,0)</f>
        <v>0</v>
      </c>
      <c r="ET179" s="1">
        <f ca="1">IF(ES179=0,EQ179,EQ179/ER179)</f>
        <v>1</v>
      </c>
      <c r="EU179" s="1">
        <v>131</v>
      </c>
      <c r="EV179" s="1">
        <f ca="1">IF(ET179/EU179=INT(ET179/EU179),1,0)</f>
        <v>0</v>
      </c>
      <c r="EW179" s="1">
        <f ca="1">IF(EV179=0,ET179,ET179/EU179)</f>
        <v>1</v>
      </c>
      <c r="EX179" s="1">
        <v>137</v>
      </c>
      <c r="EY179" s="1">
        <f ca="1">IF(EW179/EX179=INT(EW179/EX179),1,0)</f>
        <v>0</v>
      </c>
      <c r="EZ179" s="1">
        <f ca="1">IF(EY179=0,EW179,EW179/EX179)</f>
        <v>1</v>
      </c>
      <c r="FA179" s="1">
        <v>139</v>
      </c>
      <c r="FB179" s="1">
        <f ca="1">IF(EZ179/FA179=INT(EZ179/FA179),1,0)</f>
        <v>0</v>
      </c>
      <c r="FC179" s="1">
        <f ca="1">IF(FB179=0,EZ179,EZ179/FA179)</f>
        <v>1</v>
      </c>
      <c r="FD179" s="1">
        <v>149</v>
      </c>
      <c r="FE179" s="1">
        <f ca="1">IF(FC179/FD179=INT(FC179/FD179),1,0)</f>
        <v>0</v>
      </c>
      <c r="FF179" s="1">
        <f ca="1">IF(FE179=0,FC179,FC179/FD179)</f>
        <v>1</v>
      </c>
      <c r="FG179" s="1"/>
      <c r="FH179" s="1">
        <f ca="1">8*AF179+4*AI179+2*AL179+AO179</f>
        <v>0</v>
      </c>
      <c r="FI179" s="1">
        <f ca="1">4*AR179+2*AU179+AX179</f>
        <v>0</v>
      </c>
      <c r="FJ179" s="1">
        <f ca="1">2*BA179+BD179</f>
        <v>0</v>
      </c>
      <c r="FK179" s="1">
        <f ca="1">2*BG179+BJ179</f>
        <v>0</v>
      </c>
      <c r="FL179" s="1">
        <f ca="1">2*BM179+BP179</f>
        <v>0</v>
      </c>
      <c r="FM179" s="1">
        <f ca="1">2*BS179+BV179</f>
        <v>0</v>
      </c>
      <c r="FN179" s="1">
        <f ca="1">BY179</f>
        <v>0</v>
      </c>
      <c r="FO179" s="1">
        <f ca="1">CB179</f>
        <v>0</v>
      </c>
      <c r="FP179" s="1">
        <f ca="1">CE179</f>
        <v>0</v>
      </c>
      <c r="FQ179" s="1">
        <f ca="1">CH179</f>
        <v>0</v>
      </c>
      <c r="FR179" s="1">
        <f ca="1">CK179</f>
        <v>0</v>
      </c>
      <c r="FS179">
        <f ca="1">CN179</f>
        <v>0</v>
      </c>
      <c r="FT179">
        <f ca="1">CQ179</f>
        <v>1</v>
      </c>
      <c r="FU179">
        <f ca="1">CT179</f>
        <v>0</v>
      </c>
      <c r="FV179">
        <f ca="1">CW179</f>
        <v>0</v>
      </c>
      <c r="FW179">
        <f ca="1">CZ179</f>
        <v>0</v>
      </c>
      <c r="FX179">
        <f ca="1">DC179</f>
        <v>0</v>
      </c>
      <c r="FY179">
        <f ca="1">DF179</f>
        <v>0</v>
      </c>
      <c r="FZ179">
        <f ca="1">DI179</f>
        <v>0</v>
      </c>
      <c r="GA179">
        <f ca="1">DL179</f>
        <v>0</v>
      </c>
      <c r="GB179">
        <f ca="1">DO179</f>
        <v>0</v>
      </c>
      <c r="GC179">
        <f ca="1">DR179</f>
        <v>0</v>
      </c>
      <c r="GD179">
        <f ca="1">DU179</f>
        <v>0</v>
      </c>
      <c r="GE179">
        <f ca="1">DX179</f>
        <v>0</v>
      </c>
      <c r="GF179">
        <f ca="1">EA179</f>
        <v>0</v>
      </c>
      <c r="GG179">
        <f ca="1">ED179</f>
        <v>0</v>
      </c>
      <c r="GH179">
        <f ca="1">EG179</f>
        <v>0</v>
      </c>
      <c r="GI179">
        <f ca="1">EJ179</f>
        <v>0</v>
      </c>
      <c r="GJ179">
        <f ca="1">EM179</f>
        <v>0</v>
      </c>
      <c r="GK179">
        <f ca="1">EP179</f>
        <v>0</v>
      </c>
      <c r="GL179">
        <f ca="1">ES179</f>
        <v>0</v>
      </c>
      <c r="GM179">
        <f ca="1">EV179</f>
        <v>0</v>
      </c>
      <c r="GN179">
        <f ca="1">EY179</f>
        <v>0</v>
      </c>
      <c r="GO179">
        <f ca="1">FB179</f>
        <v>0</v>
      </c>
      <c r="GP179">
        <f ca="1">FE179</f>
        <v>0</v>
      </c>
      <c r="GQ179">
        <f ca="1">AD179</f>
        <v>41</v>
      </c>
      <c r="GR179">
        <f ca="1">GQ179/GQ181</f>
        <v>41</v>
      </c>
      <c r="GT179">
        <f ca="1">IF(GT178&lt;0,1,0)</f>
        <v>1</v>
      </c>
      <c r="GU179">
        <f ca="1">GR179*GR183</f>
        <v>738</v>
      </c>
      <c r="GV179" t="s">
        <v>7</v>
      </c>
    </row>
    <row r="180" spans="2:221" ht="5.25" hidden="1" customHeight="1" thickTop="1" x14ac:dyDescent="0.25">
      <c r="B180" s="80"/>
      <c r="C180" s="71"/>
      <c r="D180" s="71"/>
      <c r="E180" s="104"/>
      <c r="F180" s="122"/>
      <c r="G180" s="104"/>
      <c r="H180" s="71"/>
      <c r="I180" s="75"/>
      <c r="M180" s="162"/>
      <c r="N180" s="148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>
        <f t="shared" ref="FH180:GP180" ca="1" si="462">IF(FH178&lt;FH179,FH178,FH179)</f>
        <v>0</v>
      </c>
      <c r="FI180" s="1">
        <f t="shared" ca="1" si="462"/>
        <v>0</v>
      </c>
      <c r="FJ180" s="1">
        <f t="shared" ca="1" si="462"/>
        <v>0</v>
      </c>
      <c r="FK180" s="1">
        <f t="shared" ca="1" si="462"/>
        <v>0</v>
      </c>
      <c r="FL180" s="1">
        <f t="shared" ca="1" si="462"/>
        <v>0</v>
      </c>
      <c r="FM180" s="1">
        <f t="shared" ca="1" si="462"/>
        <v>0</v>
      </c>
      <c r="FN180" s="1">
        <f t="shared" ca="1" si="462"/>
        <v>0</v>
      </c>
      <c r="FO180" s="1">
        <f t="shared" ca="1" si="462"/>
        <v>0</v>
      </c>
      <c r="FP180" s="1">
        <f t="shared" ca="1" si="462"/>
        <v>0</v>
      </c>
      <c r="FQ180" s="1">
        <f t="shared" ca="1" si="462"/>
        <v>0</v>
      </c>
      <c r="FR180" s="1">
        <f t="shared" ca="1" si="462"/>
        <v>0</v>
      </c>
      <c r="FS180" s="1">
        <f t="shared" ca="1" si="462"/>
        <v>0</v>
      </c>
      <c r="FT180" s="1">
        <f t="shared" ca="1" si="462"/>
        <v>0</v>
      </c>
      <c r="FU180" s="1">
        <f t="shared" ca="1" si="462"/>
        <v>0</v>
      </c>
      <c r="FV180" s="1">
        <f t="shared" ca="1" si="462"/>
        <v>0</v>
      </c>
      <c r="FW180" s="1">
        <f t="shared" ca="1" si="462"/>
        <v>0</v>
      </c>
      <c r="FX180" s="1">
        <f t="shared" ca="1" si="462"/>
        <v>0</v>
      </c>
      <c r="FY180" s="1">
        <f t="shared" ca="1" si="462"/>
        <v>0</v>
      </c>
      <c r="FZ180" s="1">
        <f t="shared" ca="1" si="462"/>
        <v>0</v>
      </c>
      <c r="GA180" s="1">
        <f t="shared" ca="1" si="462"/>
        <v>0</v>
      </c>
      <c r="GB180" s="1">
        <f t="shared" ca="1" si="462"/>
        <v>0</v>
      </c>
      <c r="GC180" s="1">
        <f t="shared" ca="1" si="462"/>
        <v>0</v>
      </c>
      <c r="GD180" s="1">
        <f t="shared" ca="1" si="462"/>
        <v>0</v>
      </c>
      <c r="GE180" s="1">
        <f t="shared" ca="1" si="462"/>
        <v>0</v>
      </c>
      <c r="GF180" s="1">
        <f t="shared" ca="1" si="462"/>
        <v>0</v>
      </c>
      <c r="GG180" s="1">
        <f t="shared" ca="1" si="462"/>
        <v>0</v>
      </c>
      <c r="GH180" s="1">
        <f t="shared" ca="1" si="462"/>
        <v>0</v>
      </c>
      <c r="GI180" s="1">
        <f t="shared" ca="1" si="462"/>
        <v>0</v>
      </c>
      <c r="GJ180" s="1">
        <f t="shared" ca="1" si="462"/>
        <v>0</v>
      </c>
      <c r="GK180" s="1">
        <f t="shared" ca="1" si="462"/>
        <v>0</v>
      </c>
      <c r="GL180" s="1">
        <f t="shared" ca="1" si="462"/>
        <v>0</v>
      </c>
      <c r="GM180" s="1">
        <f t="shared" ca="1" si="462"/>
        <v>0</v>
      </c>
      <c r="GN180" s="1">
        <f t="shared" ca="1" si="462"/>
        <v>0</v>
      </c>
      <c r="GO180" s="1">
        <f t="shared" ca="1" si="462"/>
        <v>0</v>
      </c>
      <c r="GP180" s="1">
        <f t="shared" ca="1" si="462"/>
        <v>0</v>
      </c>
      <c r="GU180">
        <f ca="1">AB179-AB183-GT179</f>
        <v>16</v>
      </c>
      <c r="GV180" t="s">
        <v>3</v>
      </c>
    </row>
    <row r="181" spans="2:221" ht="6" hidden="1" customHeight="1" x14ac:dyDescent="0.25">
      <c r="B181" s="80"/>
      <c r="C181" s="71"/>
      <c r="D181" s="71"/>
      <c r="E181" s="104"/>
      <c r="F181" s="122"/>
      <c r="G181" s="104"/>
      <c r="H181" s="71"/>
      <c r="I181" s="75"/>
      <c r="M181" s="162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>
        <f ca="1">FH$3^FH180</f>
        <v>1</v>
      </c>
      <c r="FI181">
        <f ca="1">FI$3^FI180*FH181</f>
        <v>1</v>
      </c>
      <c r="FJ181">
        <f t="shared" ref="FJ181" ca="1" si="463">FJ$3^FJ180*FI181</f>
        <v>1</v>
      </c>
      <c r="FK181">
        <f t="shared" ref="FK181" ca="1" si="464">FK$3^FK180*FJ181</f>
        <v>1</v>
      </c>
      <c r="FL181">
        <f t="shared" ref="FL181" ca="1" si="465">FL$3^FL180*FK181</f>
        <v>1</v>
      </c>
      <c r="FM181">
        <f t="shared" ref="FM181" ca="1" si="466">FM$3^FM180*FL181</f>
        <v>1</v>
      </c>
      <c r="FN181">
        <f t="shared" ref="FN181" ca="1" si="467">FN$3^FN180*FM181</f>
        <v>1</v>
      </c>
      <c r="FO181">
        <f t="shared" ref="FO181" ca="1" si="468">FO$3^FO180*FN181</f>
        <v>1</v>
      </c>
      <c r="FP181">
        <f t="shared" ref="FP181" ca="1" si="469">FP$3^FP180*FO181</f>
        <v>1</v>
      </c>
      <c r="FQ181">
        <f t="shared" ref="FQ181" ca="1" si="470">FQ$3^FQ180*FP181</f>
        <v>1</v>
      </c>
      <c r="FR181">
        <f t="shared" ref="FR181" ca="1" si="471">FR$3^FR180*FQ181</f>
        <v>1</v>
      </c>
      <c r="FS181">
        <f t="shared" ref="FS181" ca="1" si="472">FS$3^FS180*FR181</f>
        <v>1</v>
      </c>
      <c r="FT181">
        <f t="shared" ref="FT181" ca="1" si="473">FT$3^FT180*FS181</f>
        <v>1</v>
      </c>
      <c r="FU181">
        <f t="shared" ref="FU181" ca="1" si="474">FU$3^FU180*FT181</f>
        <v>1</v>
      </c>
      <c r="FV181">
        <f t="shared" ref="FV181" ca="1" si="475">FV$3^FV180*FU181</f>
        <v>1</v>
      </c>
      <c r="FW181">
        <f t="shared" ref="FW181" ca="1" si="476">FW$3^FW180*FV181</f>
        <v>1</v>
      </c>
      <c r="FX181">
        <f t="shared" ref="FX181" ca="1" si="477">FX$3^FX180*FW181</f>
        <v>1</v>
      </c>
      <c r="FY181">
        <f t="shared" ref="FY181" ca="1" si="478">FY$3^FY180*FX181</f>
        <v>1</v>
      </c>
      <c r="FZ181">
        <f t="shared" ref="FZ181" ca="1" si="479">FZ$3^FZ180*FY181</f>
        <v>1</v>
      </c>
      <c r="GA181">
        <f t="shared" ref="GA181" ca="1" si="480">GA$3^GA180*FZ181</f>
        <v>1</v>
      </c>
      <c r="GB181">
        <f t="shared" ref="GB181" ca="1" si="481">GB$3^GB180*GA181</f>
        <v>1</v>
      </c>
      <c r="GC181">
        <f t="shared" ref="GC181" ca="1" si="482">GC$3^GC180*GB181</f>
        <v>1</v>
      </c>
      <c r="GD181">
        <f t="shared" ref="GD181" ca="1" si="483">GD$3^GD180*GC181</f>
        <v>1</v>
      </c>
      <c r="GE181">
        <f t="shared" ref="GE181" ca="1" si="484">GE$3^GE180*GD181</f>
        <v>1</v>
      </c>
      <c r="GF181">
        <f t="shared" ref="GF181" ca="1" si="485">GF$3^GF180*GE181</f>
        <v>1</v>
      </c>
      <c r="GG181">
        <f t="shared" ref="GG181" ca="1" si="486">GG$3^GG180*GF181</f>
        <v>1</v>
      </c>
      <c r="GH181">
        <f t="shared" ref="GH181" ca="1" si="487">GH$3^GH180*GG181</f>
        <v>1</v>
      </c>
      <c r="GI181">
        <f t="shared" ref="GI181" ca="1" si="488">GI$3^GI180*GH181</f>
        <v>1</v>
      </c>
      <c r="GJ181">
        <f t="shared" ref="GJ181" ca="1" si="489">GJ$3^GJ180*GI181</f>
        <v>1</v>
      </c>
      <c r="GK181">
        <f t="shared" ref="GK181" ca="1" si="490">GK$3^GK180*GJ181</f>
        <v>1</v>
      </c>
      <c r="GL181">
        <f t="shared" ref="GL181" ca="1" si="491">GL$3^GL180*GK181</f>
        <v>1</v>
      </c>
      <c r="GM181">
        <f t="shared" ref="GM181" ca="1" si="492">GM$3^GM180*GL181</f>
        <v>1</v>
      </c>
      <c r="GN181">
        <f t="shared" ref="GN181" ca="1" si="493">GN$3^GN180*GM181</f>
        <v>1</v>
      </c>
      <c r="GO181">
        <f t="shared" ref="GO181" ca="1" si="494">GO$3^GO180*GN181</f>
        <v>1</v>
      </c>
      <c r="GP181">
        <f t="shared" ref="GP181" ca="1" si="495">GP$3^GP180*GO181</f>
        <v>1</v>
      </c>
      <c r="GQ181">
        <f ca="1">GP181</f>
        <v>1</v>
      </c>
    </row>
    <row r="182" spans="2:221" ht="6" hidden="1" customHeight="1" x14ac:dyDescent="0.25">
      <c r="B182" s="80"/>
      <c r="C182" s="71"/>
      <c r="D182" s="71"/>
      <c r="E182" s="104"/>
      <c r="F182" s="122"/>
      <c r="G182" s="104"/>
      <c r="H182" s="71"/>
      <c r="I182" s="75"/>
      <c r="M182" s="162"/>
      <c r="AA182" t="s">
        <v>22</v>
      </c>
      <c r="AB182" s="1">
        <v>0</v>
      </c>
      <c r="AC182" s="1">
        <f ca="1">INT((RAND()*(X178-W178+1)+W178))</f>
        <v>51</v>
      </c>
      <c r="AD182">
        <f ca="1">AC182-AC183*(AB183-AB182)</f>
        <v>51</v>
      </c>
      <c r="AE182">
        <v>256</v>
      </c>
      <c r="AF182" s="1">
        <f ca="1">IF(AD182/AE182=INT(AD182/AE182),1,0)</f>
        <v>0</v>
      </c>
      <c r="AG182" s="1">
        <f ca="1">IF(AF182=0,AD182,AD182/AE182)</f>
        <v>51</v>
      </c>
      <c r="AH182" s="1">
        <v>16</v>
      </c>
      <c r="AI182" s="1">
        <f ca="1">IF(AG182/AH182=INT(AG182/AH182),1,0)</f>
        <v>0</v>
      </c>
      <c r="AJ182" s="1">
        <f ca="1">IF(AI182=0,AG182,AG182/AH182)</f>
        <v>51</v>
      </c>
      <c r="AK182" s="1">
        <v>4</v>
      </c>
      <c r="AL182" s="1">
        <f ca="1">IF(AJ182/AK182=INT(AJ182/AK182),1,0)</f>
        <v>0</v>
      </c>
      <c r="AM182" s="1">
        <f ca="1">IF(AL182=0,AJ182,AJ182/AK182)</f>
        <v>51</v>
      </c>
      <c r="AN182" s="1">
        <v>2</v>
      </c>
      <c r="AO182" s="1">
        <f ca="1">IF(AM182/AN182=INT(AM182/AN182),1,0)</f>
        <v>0</v>
      </c>
      <c r="AP182" s="1">
        <f ca="1">IF(AO182=0,AM182,AM182/AN182)</f>
        <v>51</v>
      </c>
      <c r="AQ182" s="1">
        <v>81</v>
      </c>
      <c r="AR182" s="1">
        <f ca="1">IF(AP182/AQ182=INT(AP182/AQ182),1,0)</f>
        <v>0</v>
      </c>
      <c r="AS182" s="1">
        <f ca="1">IF(AR182=0,AP182,AP182/AQ182)</f>
        <v>51</v>
      </c>
      <c r="AT182" s="1">
        <v>9</v>
      </c>
      <c r="AU182" s="1">
        <f ca="1">IF(AS182/AT182=INT(AS182/AT182),1,0)</f>
        <v>0</v>
      </c>
      <c r="AV182" s="1">
        <f ca="1">IF(AU182=0,AS182,AS182/AT182)</f>
        <v>51</v>
      </c>
      <c r="AW182" s="1">
        <v>3</v>
      </c>
      <c r="AX182" s="1">
        <f ca="1">IF(AV182/AW182=INT(AV182/AW182),1,0)</f>
        <v>1</v>
      </c>
      <c r="AY182" s="1">
        <f ca="1">IF(AX182=0,AV182,AV182/AW182)</f>
        <v>17</v>
      </c>
      <c r="AZ182" s="1">
        <v>25</v>
      </c>
      <c r="BA182" s="1">
        <f ca="1">IF(AY182/AZ182=INT(AY182/AZ182),1,0)</f>
        <v>0</v>
      </c>
      <c r="BB182" s="1">
        <f ca="1">IF(BA182=0,AY182,AY182/AZ182)</f>
        <v>17</v>
      </c>
      <c r="BC182" s="1">
        <v>5</v>
      </c>
      <c r="BD182" s="1">
        <f ca="1">IF(BB182/BC182=INT(BB182/BC182),1,0)</f>
        <v>0</v>
      </c>
      <c r="BE182" s="1">
        <f ca="1">IF(BD182=0,BB182,BB182/BC182)</f>
        <v>17</v>
      </c>
      <c r="BF182" s="1">
        <v>49</v>
      </c>
      <c r="BG182" s="1">
        <f ca="1">IF(BE182/BF182=INT(BE182/BF182),1,0)</f>
        <v>0</v>
      </c>
      <c r="BH182" s="1">
        <f ca="1">IF(BG182=0,BE182,BE182/BF182)</f>
        <v>17</v>
      </c>
      <c r="BI182" s="1">
        <v>7</v>
      </c>
      <c r="BJ182" s="1">
        <f ca="1">IF(BH182/BI182=INT(BH182/BI182),1,0)</f>
        <v>0</v>
      </c>
      <c r="BK182" s="1">
        <f ca="1">IF(BJ182=0,BH182,BH182/BI182)</f>
        <v>17</v>
      </c>
      <c r="BL182" s="1">
        <v>121</v>
      </c>
      <c r="BM182" s="1">
        <f ca="1">IF(BK182/BL182=INT(BK182/BL182),1,0)</f>
        <v>0</v>
      </c>
      <c r="BN182" s="1">
        <f ca="1">IF(BM182=0,BK182,BK182/BL182)</f>
        <v>17</v>
      </c>
      <c r="BO182" s="1">
        <v>11</v>
      </c>
      <c r="BP182" s="1">
        <f ca="1">IF(BN182/BO182=INT(BN182/BO182),1,0)</f>
        <v>0</v>
      </c>
      <c r="BQ182" s="1">
        <f ca="1">IF(BP182=0,BN182,BN182/BO182)</f>
        <v>17</v>
      </c>
      <c r="BR182" s="1">
        <v>169</v>
      </c>
      <c r="BS182" s="1">
        <f ca="1">IF(BQ182/BR182=INT(BQ182/BR182),1,0)</f>
        <v>0</v>
      </c>
      <c r="BT182" s="1">
        <f ca="1">IF(BS182=0,BQ182,BQ182/BR182)</f>
        <v>17</v>
      </c>
      <c r="BU182" s="1">
        <v>13</v>
      </c>
      <c r="BV182" s="1">
        <f ca="1">IF(BT182/BU182=INT(BT182/BU182),1,0)</f>
        <v>0</v>
      </c>
      <c r="BW182" s="1">
        <f ca="1">IF(BV182=0,BT182,BT182/BU182)</f>
        <v>17</v>
      </c>
      <c r="BX182" s="1">
        <v>17</v>
      </c>
      <c r="BY182" s="1">
        <f ca="1">IF(BW182/BX182=INT(BW182/BX182),1,0)</f>
        <v>1</v>
      </c>
      <c r="BZ182" s="1">
        <f ca="1">IF(BY182=0,BW182,BW182/BX182)</f>
        <v>1</v>
      </c>
      <c r="CA182" s="1">
        <v>19</v>
      </c>
      <c r="CB182" s="1">
        <f ca="1">IF(BZ182/CA182=INT(BZ182/CA182),1,0)</f>
        <v>0</v>
      </c>
      <c r="CC182" s="1">
        <f ca="1">IF(CB182=0,BZ182,BZ182/CA182)</f>
        <v>1</v>
      </c>
      <c r="CD182" s="1">
        <v>23</v>
      </c>
      <c r="CE182" s="1">
        <f ca="1">IF(CC182/CD182=INT(CC182/CD182),1,0)</f>
        <v>0</v>
      </c>
      <c r="CF182" s="1">
        <f ca="1">IF(CE182=0,CC182,CC182/CD182)</f>
        <v>1</v>
      </c>
      <c r="CG182" s="1">
        <v>29</v>
      </c>
      <c r="CH182" s="1">
        <f ca="1">IF(CF182/CG182=INT(CF182/CG182),1,0)</f>
        <v>0</v>
      </c>
      <c r="CI182" s="1">
        <f ca="1">IF(CH182=0,CF182,CF182/CG182)</f>
        <v>1</v>
      </c>
      <c r="CJ182" s="1">
        <v>31</v>
      </c>
      <c r="CK182" s="1">
        <f ca="1">IF(CI182/CJ182=INT(CI182/CJ182),1,0)</f>
        <v>0</v>
      </c>
      <c r="CL182" s="1">
        <f ca="1">IF(CK182=0,CI182,CI182/CJ182)</f>
        <v>1</v>
      </c>
      <c r="CM182" s="1">
        <v>37</v>
      </c>
      <c r="CN182" s="1">
        <f ca="1">IF(CL182/CM182=INT(CL182/CM182),1,0)</f>
        <v>0</v>
      </c>
      <c r="CO182" s="1">
        <f ca="1">IF(CN182=0,CL182,CL182/CM182)</f>
        <v>1</v>
      </c>
      <c r="CP182" s="1">
        <v>41</v>
      </c>
      <c r="CQ182" s="1">
        <f ca="1">IF(CO182/CP182=INT(CO182/CP182),1,0)</f>
        <v>0</v>
      </c>
      <c r="CR182" s="1">
        <f ca="1">IF(CQ182=0,CO182,CO182/CP182)</f>
        <v>1</v>
      </c>
      <c r="CS182" s="1">
        <v>43</v>
      </c>
      <c r="CT182" s="1">
        <f ca="1">IF(CR182/CS182=INT(CR182/CS182),1,0)</f>
        <v>0</v>
      </c>
      <c r="CU182" s="1">
        <f ca="1">IF(CT182=0,CR182,CR182/CS182)</f>
        <v>1</v>
      </c>
      <c r="CV182" s="1">
        <v>47</v>
      </c>
      <c r="CW182" s="1">
        <f ca="1">IF(CU182/CV182=INT(CU182/CV182),1,0)</f>
        <v>0</v>
      </c>
      <c r="CX182" s="1">
        <f ca="1">IF(CW182=0,CU182,CU182/CV182)</f>
        <v>1</v>
      </c>
      <c r="CY182" s="1">
        <v>53</v>
      </c>
      <c r="CZ182" s="1">
        <f ca="1">IF(CX182/CY182=INT(CX182/CY182),1,0)</f>
        <v>0</v>
      </c>
      <c r="DA182" s="1">
        <f ca="1">IF(CZ182=0,CX182,CX182/CY182)</f>
        <v>1</v>
      </c>
      <c r="DB182" s="1">
        <v>59</v>
      </c>
      <c r="DC182" s="1">
        <f ca="1">IF(DA182/DB182=INT(DA182/DB182),1,0)</f>
        <v>0</v>
      </c>
      <c r="DD182" s="1">
        <f ca="1">IF(DC182=0,DA182,DA182/DB182)</f>
        <v>1</v>
      </c>
      <c r="DE182" s="1">
        <v>61</v>
      </c>
      <c r="DF182" s="1">
        <f ca="1">IF(DD182/DE182=INT(DD182/DE182),1,0)</f>
        <v>0</v>
      </c>
      <c r="DG182" s="1">
        <f ca="1">IF(DF182=0,DD182,DD182/DE182)</f>
        <v>1</v>
      </c>
      <c r="DH182" s="1">
        <v>67</v>
      </c>
      <c r="DI182" s="1">
        <f ca="1">IF(DG182/DH182=INT(DG182/DH182),1,0)</f>
        <v>0</v>
      </c>
      <c r="DJ182" s="1">
        <f ca="1">IF(DI182=0,DG182,DG182/DH182)</f>
        <v>1</v>
      </c>
      <c r="DK182" s="1">
        <v>71</v>
      </c>
      <c r="DL182" s="1">
        <f ca="1">IF(DJ182/DK182=INT(DJ182/DK182),1,0)</f>
        <v>0</v>
      </c>
      <c r="DM182" s="1">
        <f ca="1">IF(DL182=0,DJ182,DJ182/DK182)</f>
        <v>1</v>
      </c>
      <c r="DN182" s="1">
        <v>73</v>
      </c>
      <c r="DO182" s="1">
        <f ca="1">IF(DM182/DN182=INT(DM182/DN182),1,0)</f>
        <v>0</v>
      </c>
      <c r="DP182" s="1">
        <f ca="1">IF(DO182=0,DM182,DM182/DN182)</f>
        <v>1</v>
      </c>
      <c r="DQ182" s="1">
        <v>79</v>
      </c>
      <c r="DR182" s="1">
        <f ca="1">IF(DP182/DQ182=INT(DP182/DQ182),1,0)</f>
        <v>0</v>
      </c>
      <c r="DS182" s="1">
        <f ca="1">IF(DR182=0,DP182,DP182/DQ182)</f>
        <v>1</v>
      </c>
      <c r="DT182" s="1">
        <v>83</v>
      </c>
      <c r="DU182" s="1">
        <f ca="1">IF(DS182/DT182=INT(DS182/DT182),1,0)</f>
        <v>0</v>
      </c>
      <c r="DV182" s="1">
        <f ca="1">IF(DU182=0,DS182,DS182/DT182)</f>
        <v>1</v>
      </c>
      <c r="DW182" s="1">
        <v>89</v>
      </c>
      <c r="DX182" s="1">
        <f ca="1">IF(DV182/DW182=INT(DV182/DW182),1,0)</f>
        <v>0</v>
      </c>
      <c r="DY182" s="1">
        <f ca="1">IF(DX182=0,DV182,DV182/DW182)</f>
        <v>1</v>
      </c>
      <c r="DZ182" s="1">
        <v>97</v>
      </c>
      <c r="EA182" s="1">
        <f ca="1">IF(DY182/DZ182=INT(DY182/DZ182),1,0)</f>
        <v>0</v>
      </c>
      <c r="EB182" s="1">
        <f ca="1">IF(EA182=0,DY182,DY182/DZ182)</f>
        <v>1</v>
      </c>
      <c r="EC182" s="1">
        <v>101</v>
      </c>
      <c r="ED182" s="1">
        <f ca="1">IF(EB182/EC182=INT(EB182/EC182),1,0)</f>
        <v>0</v>
      </c>
      <c r="EE182" s="1">
        <f ca="1">IF(ED182=0,EB182,EB182/EC182)</f>
        <v>1</v>
      </c>
      <c r="EF182" s="1">
        <v>103</v>
      </c>
      <c r="EG182" s="1">
        <f ca="1">IF(EE182/EF182=INT(EE182/EF182),1,0)</f>
        <v>0</v>
      </c>
      <c r="EH182" s="1">
        <f ca="1">IF(EG182=0,EE182,EE182/EF182)</f>
        <v>1</v>
      </c>
      <c r="EI182" s="1">
        <v>107</v>
      </c>
      <c r="EJ182" s="1">
        <f ca="1">IF(EH182/EI182=INT(EH182/EI182),1,0)</f>
        <v>0</v>
      </c>
      <c r="EK182" s="1">
        <f ca="1">IF(EJ182=0,EH182,EH182/EI182)</f>
        <v>1</v>
      </c>
      <c r="EL182" s="1">
        <v>109</v>
      </c>
      <c r="EM182" s="1">
        <f ca="1">IF(EK182/EL182=INT(EK182/EL182),1,0)</f>
        <v>0</v>
      </c>
      <c r="EN182" s="1">
        <f ca="1">IF(EM182=0,EK182,EK182/EL182)</f>
        <v>1</v>
      </c>
      <c r="EO182" s="1">
        <v>113</v>
      </c>
      <c r="EP182" s="1">
        <f ca="1">IF(EN182/EO182=INT(EN182/EO182),1,0)</f>
        <v>0</v>
      </c>
      <c r="EQ182" s="1">
        <f ca="1">IF(EP182=0,EN182,EN182/EO182)</f>
        <v>1</v>
      </c>
      <c r="ER182" s="1">
        <v>127</v>
      </c>
      <c r="ES182" s="1">
        <f ca="1">IF(EQ182/ER182=INT(EQ182/ER182),1,0)</f>
        <v>0</v>
      </c>
      <c r="ET182" s="1">
        <f ca="1">IF(ES182=0,EQ182,EQ182/ER182)</f>
        <v>1</v>
      </c>
      <c r="EU182" s="1">
        <v>131</v>
      </c>
      <c r="EV182" s="1">
        <f ca="1">IF(ET182/EU182=INT(ET182/EU182),1,0)</f>
        <v>0</v>
      </c>
      <c r="EW182" s="1">
        <f ca="1">IF(EV182=0,ET182,ET182/EU182)</f>
        <v>1</v>
      </c>
      <c r="EX182" s="1">
        <v>137</v>
      </c>
      <c r="EY182" s="1">
        <f ca="1">IF(EW182/EX182=INT(EW182/EX182),1,0)</f>
        <v>0</v>
      </c>
      <c r="EZ182" s="1">
        <f ca="1">IF(EY182=0,EW182,EW182/EX182)</f>
        <v>1</v>
      </c>
      <c r="FA182" s="1">
        <v>139</v>
      </c>
      <c r="FB182" s="1">
        <f ca="1">IF(EZ182/FA182=INT(EZ182/FA182),1,0)</f>
        <v>0</v>
      </c>
      <c r="FC182" s="1">
        <f ca="1">IF(FB182=0,EZ182,EZ182/FA182)</f>
        <v>1</v>
      </c>
      <c r="FD182" s="1">
        <v>149</v>
      </c>
      <c r="FE182" s="1">
        <f ca="1">IF(FC182/FD182=INT(FC182/FD182),1,0)</f>
        <v>0</v>
      </c>
      <c r="FF182" s="1">
        <f ca="1">IF(FE182=0,FC182,FC182/FD182)</f>
        <v>1</v>
      </c>
      <c r="FG182" s="1"/>
      <c r="FH182" s="1">
        <f ca="1">8*AF182+4*AI182+2*AL182+AO182</f>
        <v>0</v>
      </c>
      <c r="FI182" s="1">
        <f ca="1">4*AR182+2*AU182+AX182</f>
        <v>1</v>
      </c>
      <c r="FJ182" s="1">
        <f ca="1">2*BA182+BD182</f>
        <v>0</v>
      </c>
      <c r="FK182" s="1">
        <f ca="1">2*BG182+BJ182</f>
        <v>0</v>
      </c>
      <c r="FL182" s="1">
        <f ca="1">2*BM182+BP182</f>
        <v>0</v>
      </c>
      <c r="FM182" s="1">
        <f ca="1">2*BS182+BV182</f>
        <v>0</v>
      </c>
      <c r="FN182" s="1">
        <f ca="1">BY182</f>
        <v>1</v>
      </c>
      <c r="FO182" s="1">
        <f ca="1">CB182</f>
        <v>0</v>
      </c>
      <c r="FP182" s="1">
        <f ca="1">CE182</f>
        <v>0</v>
      </c>
      <c r="FQ182" s="1">
        <f ca="1">CH182</f>
        <v>0</v>
      </c>
      <c r="FR182" s="1">
        <f ca="1">CK182</f>
        <v>0</v>
      </c>
      <c r="FS182">
        <f ca="1">CN182</f>
        <v>0</v>
      </c>
      <c r="FT182">
        <f ca="1">CQ182</f>
        <v>0</v>
      </c>
      <c r="FU182">
        <f ca="1">CT182</f>
        <v>0</v>
      </c>
      <c r="FV182">
        <f ca="1">CW182</f>
        <v>0</v>
      </c>
      <c r="FW182">
        <f ca="1">CZ182</f>
        <v>0</v>
      </c>
      <c r="FX182">
        <f ca="1">DC182</f>
        <v>0</v>
      </c>
      <c r="FY182">
        <f ca="1">DF182</f>
        <v>0</v>
      </c>
      <c r="FZ182">
        <f ca="1">DI182</f>
        <v>0</v>
      </c>
      <c r="GA182">
        <f ca="1">DL182</f>
        <v>0</v>
      </c>
      <c r="GB182">
        <f ca="1">DO182</f>
        <v>0</v>
      </c>
      <c r="GC182">
        <f ca="1">DR182</f>
        <v>0</v>
      </c>
      <c r="GD182">
        <f ca="1">DU182</f>
        <v>0</v>
      </c>
      <c r="GE182">
        <f ca="1">DX182</f>
        <v>0</v>
      </c>
      <c r="GF182">
        <f ca="1">EA182</f>
        <v>0</v>
      </c>
      <c r="GG182">
        <f ca="1">ED182</f>
        <v>0</v>
      </c>
      <c r="GH182">
        <f ca="1">EG182</f>
        <v>0</v>
      </c>
      <c r="GI182">
        <f ca="1">EJ182</f>
        <v>0</v>
      </c>
      <c r="GJ182">
        <f ca="1">EM182</f>
        <v>0</v>
      </c>
      <c r="GK182">
        <f ca="1">EP182</f>
        <v>0</v>
      </c>
      <c r="GL182">
        <f ca="1">ES182</f>
        <v>0</v>
      </c>
      <c r="GM182">
        <f ca="1">EV182</f>
        <v>0</v>
      </c>
      <c r="GN182">
        <f ca="1">EY182</f>
        <v>0</v>
      </c>
      <c r="GO182">
        <f ca="1">FB182</f>
        <v>0</v>
      </c>
      <c r="GP182">
        <f ca="1">FE182</f>
        <v>0</v>
      </c>
      <c r="GQ182">
        <f ca="1">AD182</f>
        <v>51</v>
      </c>
      <c r="GR182">
        <f ca="1">GQ182/GQ185</f>
        <v>17</v>
      </c>
    </row>
    <row r="183" spans="2:221" ht="6" hidden="1" customHeight="1" x14ac:dyDescent="0.25">
      <c r="B183" s="80"/>
      <c r="C183" s="71"/>
      <c r="D183" s="71"/>
      <c r="E183" s="104"/>
      <c r="F183" s="122"/>
      <c r="G183" s="104"/>
      <c r="H183" s="71"/>
      <c r="I183" s="75"/>
      <c r="M183" s="162"/>
      <c r="AB183">
        <f ca="1">AB182+INT(AC182/AC183)</f>
        <v>0</v>
      </c>
      <c r="AC183" s="1">
        <f ca="1">IF(Y178&gt;AC182,INT((RAND()*(Z178-Y178+1)+Y178)),INT((RAND()*(Z178-AC182)+AC182+1)))</f>
        <v>54</v>
      </c>
      <c r="AD183">
        <f ca="1">AC183</f>
        <v>54</v>
      </c>
      <c r="AE183">
        <v>256</v>
      </c>
      <c r="AF183" s="1">
        <f ca="1">IF(AD183/AE183=INT(AD183/AE183),1,0)</f>
        <v>0</v>
      </c>
      <c r="AG183" s="1">
        <f ca="1">IF(AF183=0,AD183,AD183/AE183)</f>
        <v>54</v>
      </c>
      <c r="AH183" s="1">
        <v>16</v>
      </c>
      <c r="AI183" s="1">
        <f ca="1">IF(AG183/AH183=INT(AG183/AH183),1,0)</f>
        <v>0</v>
      </c>
      <c r="AJ183" s="1">
        <f ca="1">IF(AI183=0,AG183,AG183/AH183)</f>
        <v>54</v>
      </c>
      <c r="AK183" s="1">
        <v>4</v>
      </c>
      <c r="AL183" s="1">
        <f ca="1">IF(AJ183/AK183=INT(AJ183/AK183),1,0)</f>
        <v>0</v>
      </c>
      <c r="AM183" s="1">
        <f ca="1">IF(AL183=0,AJ183,AJ183/AK183)</f>
        <v>54</v>
      </c>
      <c r="AN183" s="1">
        <v>2</v>
      </c>
      <c r="AO183" s="1">
        <f ca="1">IF(AM183/AN183=INT(AM183/AN183),1,0)</f>
        <v>1</v>
      </c>
      <c r="AP183" s="1">
        <f ca="1">IF(AO183=0,AM183,AM183/AN183)</f>
        <v>27</v>
      </c>
      <c r="AQ183" s="1">
        <v>81</v>
      </c>
      <c r="AR183" s="1">
        <f ca="1">IF(AP183/AQ183=INT(AP183/AQ183),1,0)</f>
        <v>0</v>
      </c>
      <c r="AS183" s="1">
        <f ca="1">IF(AR183=0,AP183,AP183/AQ183)</f>
        <v>27</v>
      </c>
      <c r="AT183" s="1">
        <v>9</v>
      </c>
      <c r="AU183" s="1">
        <f ca="1">IF(AS183/AT183=INT(AS183/AT183),1,0)</f>
        <v>1</v>
      </c>
      <c r="AV183" s="1">
        <f ca="1">IF(AU183=0,AS183,AS183/AT183)</f>
        <v>3</v>
      </c>
      <c r="AW183" s="1">
        <v>3</v>
      </c>
      <c r="AX183" s="1">
        <f ca="1">IF(AV183/AW183=INT(AV183/AW183),1,0)</f>
        <v>1</v>
      </c>
      <c r="AY183" s="1">
        <f ca="1">IF(AX183=0,AV183,AV183/AW183)</f>
        <v>1</v>
      </c>
      <c r="AZ183" s="1">
        <v>25</v>
      </c>
      <c r="BA183" s="1">
        <f ca="1">IF(AY183/AZ183=INT(AY183/AZ183),1,0)</f>
        <v>0</v>
      </c>
      <c r="BB183" s="1">
        <f ca="1">IF(BA183=0,AY183,AY183/AZ183)</f>
        <v>1</v>
      </c>
      <c r="BC183" s="1">
        <v>5</v>
      </c>
      <c r="BD183" s="1">
        <f ca="1">IF(BB183/BC183=INT(BB183/BC183),1,0)</f>
        <v>0</v>
      </c>
      <c r="BE183" s="1">
        <f ca="1">IF(BD183=0,BB183,BB183/BC183)</f>
        <v>1</v>
      </c>
      <c r="BF183" s="1">
        <v>49</v>
      </c>
      <c r="BG183" s="1">
        <f ca="1">IF(BE183/BF183=INT(BE183/BF183),1,0)</f>
        <v>0</v>
      </c>
      <c r="BH183" s="1">
        <f ca="1">IF(BG183=0,BE183,BE183/BF183)</f>
        <v>1</v>
      </c>
      <c r="BI183" s="1">
        <v>7</v>
      </c>
      <c r="BJ183" s="1">
        <f ca="1">IF(BH183/BI183=INT(BH183/BI183),1,0)</f>
        <v>0</v>
      </c>
      <c r="BK183" s="1">
        <f ca="1">IF(BJ183=0,BH183,BH183/BI183)</f>
        <v>1</v>
      </c>
      <c r="BL183" s="1">
        <v>121</v>
      </c>
      <c r="BM183" s="1">
        <f ca="1">IF(BK183/BL183=INT(BK183/BL183),1,0)</f>
        <v>0</v>
      </c>
      <c r="BN183" s="1">
        <f ca="1">IF(BM183=0,BK183,BK183/BL183)</f>
        <v>1</v>
      </c>
      <c r="BO183" s="1">
        <v>11</v>
      </c>
      <c r="BP183" s="1">
        <f ca="1">IF(BN183/BO183=INT(BN183/BO183),1,0)</f>
        <v>0</v>
      </c>
      <c r="BQ183" s="1">
        <f ca="1">IF(BP183=0,BN183,BN183/BO183)</f>
        <v>1</v>
      </c>
      <c r="BR183" s="1">
        <v>169</v>
      </c>
      <c r="BS183" s="1">
        <f ca="1">IF(BQ183/BR183=INT(BQ183/BR183),1,0)</f>
        <v>0</v>
      </c>
      <c r="BT183" s="1">
        <f ca="1">IF(BS183=0,BQ183,BQ183/BR183)</f>
        <v>1</v>
      </c>
      <c r="BU183" s="1">
        <v>13</v>
      </c>
      <c r="BV183" s="1">
        <f ca="1">IF(BT183/BU183=INT(BT183/BU183),1,0)</f>
        <v>0</v>
      </c>
      <c r="BW183" s="1">
        <f ca="1">IF(BV183=0,BT183,BT183/BU183)</f>
        <v>1</v>
      </c>
      <c r="BX183" s="1">
        <v>17</v>
      </c>
      <c r="BY183" s="1">
        <f ca="1">IF(BW183/BX183=INT(BW183/BX183),1,0)</f>
        <v>0</v>
      </c>
      <c r="BZ183" s="1">
        <f ca="1">IF(BY183=0,BW183,BW183/BX183)</f>
        <v>1</v>
      </c>
      <c r="CA183" s="1">
        <v>19</v>
      </c>
      <c r="CB183" s="1">
        <f ca="1">IF(BZ183/CA183=INT(BZ183/CA183),1,0)</f>
        <v>0</v>
      </c>
      <c r="CC183" s="1">
        <f ca="1">IF(CB183=0,BZ183,BZ183/CA183)</f>
        <v>1</v>
      </c>
      <c r="CD183" s="1">
        <v>23</v>
      </c>
      <c r="CE183" s="1">
        <f ca="1">IF(CC183/CD183=INT(CC183/CD183),1,0)</f>
        <v>0</v>
      </c>
      <c r="CF183" s="1">
        <f ca="1">IF(CE183=0,CC183,CC183/CD183)</f>
        <v>1</v>
      </c>
      <c r="CG183" s="1">
        <v>29</v>
      </c>
      <c r="CH183" s="1">
        <f ca="1">IF(CF183/CG183=INT(CF183/CG183),1,0)</f>
        <v>0</v>
      </c>
      <c r="CI183" s="1">
        <f ca="1">IF(CH183=0,CF183,CF183/CG183)</f>
        <v>1</v>
      </c>
      <c r="CJ183" s="1">
        <v>31</v>
      </c>
      <c r="CK183" s="1">
        <f ca="1">IF(CI183/CJ183=INT(CI183/CJ183),1,0)</f>
        <v>0</v>
      </c>
      <c r="CL183" s="1">
        <f ca="1">IF(CK183=0,CI183,CI183/CJ183)</f>
        <v>1</v>
      </c>
      <c r="CM183" s="1">
        <v>37</v>
      </c>
      <c r="CN183" s="1">
        <f ca="1">IF(CL183/CM183=INT(CL183/CM183),1,0)</f>
        <v>0</v>
      </c>
      <c r="CO183" s="1">
        <f ca="1">IF(CN183=0,CL183,CL183/CM183)</f>
        <v>1</v>
      </c>
      <c r="CP183" s="1">
        <v>41</v>
      </c>
      <c r="CQ183" s="1">
        <f ca="1">IF(CO183/CP183=INT(CO183/CP183),1,0)</f>
        <v>0</v>
      </c>
      <c r="CR183" s="1">
        <f ca="1">IF(CQ183=0,CO183,CO183/CP183)</f>
        <v>1</v>
      </c>
      <c r="CS183" s="1">
        <v>43</v>
      </c>
      <c r="CT183" s="1">
        <f ca="1">IF(CR183/CS183=INT(CR183/CS183),1,0)</f>
        <v>0</v>
      </c>
      <c r="CU183" s="1">
        <f ca="1">IF(CT183=0,CR183,CR183/CS183)</f>
        <v>1</v>
      </c>
      <c r="CV183" s="1">
        <v>47</v>
      </c>
      <c r="CW183" s="1">
        <f ca="1">IF(CU183/CV183=INT(CU183/CV183),1,0)</f>
        <v>0</v>
      </c>
      <c r="CX183" s="1">
        <f ca="1">IF(CW183=0,CU183,CU183/CV183)</f>
        <v>1</v>
      </c>
      <c r="CY183" s="1">
        <v>53</v>
      </c>
      <c r="CZ183" s="1">
        <f ca="1">IF(CX183/CY183=INT(CX183/CY183),1,0)</f>
        <v>0</v>
      </c>
      <c r="DA183" s="1">
        <f ca="1">IF(CZ183=0,CX183,CX183/CY183)</f>
        <v>1</v>
      </c>
      <c r="DB183" s="1">
        <v>59</v>
      </c>
      <c r="DC183" s="1">
        <f ca="1">IF(DA183/DB183=INT(DA183/DB183),1,0)</f>
        <v>0</v>
      </c>
      <c r="DD183" s="1">
        <f ca="1">IF(DC183=0,DA183,DA183/DB183)</f>
        <v>1</v>
      </c>
      <c r="DE183" s="1">
        <v>61</v>
      </c>
      <c r="DF183" s="1">
        <f ca="1">IF(DD183/DE183=INT(DD183/DE183),1,0)</f>
        <v>0</v>
      </c>
      <c r="DG183" s="1">
        <f ca="1">IF(DF183=0,DD183,DD183/DE183)</f>
        <v>1</v>
      </c>
      <c r="DH183" s="1">
        <v>67</v>
      </c>
      <c r="DI183" s="1">
        <f ca="1">IF(DG183/DH183=INT(DG183/DH183),1,0)</f>
        <v>0</v>
      </c>
      <c r="DJ183" s="1">
        <f ca="1">IF(DI183=0,DG183,DG183/DH183)</f>
        <v>1</v>
      </c>
      <c r="DK183" s="1">
        <v>71</v>
      </c>
      <c r="DL183" s="1">
        <f ca="1">IF(DJ183/DK183=INT(DJ183/DK183),1,0)</f>
        <v>0</v>
      </c>
      <c r="DM183" s="1">
        <f ca="1">IF(DL183=0,DJ183,DJ183/DK183)</f>
        <v>1</v>
      </c>
      <c r="DN183" s="1">
        <v>73</v>
      </c>
      <c r="DO183" s="1">
        <f ca="1">IF(DM183/DN183=INT(DM183/DN183),1,0)</f>
        <v>0</v>
      </c>
      <c r="DP183" s="1">
        <f ca="1">IF(DO183=0,DM183,DM183/DN183)</f>
        <v>1</v>
      </c>
      <c r="DQ183" s="1">
        <v>79</v>
      </c>
      <c r="DR183" s="1">
        <f ca="1">IF(DP183/DQ183=INT(DP183/DQ183),1,0)</f>
        <v>0</v>
      </c>
      <c r="DS183" s="1">
        <f ca="1">IF(DR183=0,DP183,DP183/DQ183)</f>
        <v>1</v>
      </c>
      <c r="DT183" s="1">
        <v>83</v>
      </c>
      <c r="DU183" s="1">
        <f ca="1">IF(DS183/DT183=INT(DS183/DT183),1,0)</f>
        <v>0</v>
      </c>
      <c r="DV183" s="1">
        <f ca="1">IF(DU183=0,DS183,DS183/DT183)</f>
        <v>1</v>
      </c>
      <c r="DW183" s="1">
        <v>89</v>
      </c>
      <c r="DX183" s="1">
        <f ca="1">IF(DV183/DW183=INT(DV183/DW183),1,0)</f>
        <v>0</v>
      </c>
      <c r="DY183" s="1">
        <f ca="1">IF(DX183=0,DV183,DV183/DW183)</f>
        <v>1</v>
      </c>
      <c r="DZ183" s="1">
        <v>97</v>
      </c>
      <c r="EA183" s="1">
        <f ca="1">IF(DY183/DZ183=INT(DY183/DZ183),1,0)</f>
        <v>0</v>
      </c>
      <c r="EB183" s="1">
        <f ca="1">IF(EA183=0,DY183,DY183/DZ183)</f>
        <v>1</v>
      </c>
      <c r="EC183" s="1">
        <v>101</v>
      </c>
      <c r="ED183" s="1">
        <f ca="1">IF(EB183/EC183=INT(EB183/EC183),1,0)</f>
        <v>0</v>
      </c>
      <c r="EE183" s="1">
        <f ca="1">IF(ED183=0,EB183,EB183/EC183)</f>
        <v>1</v>
      </c>
      <c r="EF183" s="1">
        <v>103</v>
      </c>
      <c r="EG183" s="1">
        <f ca="1">IF(EE183/EF183=INT(EE183/EF183),1,0)</f>
        <v>0</v>
      </c>
      <c r="EH183" s="1">
        <f ca="1">IF(EG183=0,EE183,EE183/EF183)</f>
        <v>1</v>
      </c>
      <c r="EI183" s="1">
        <v>107</v>
      </c>
      <c r="EJ183" s="1">
        <f ca="1">IF(EH183/EI183=INT(EH183/EI183),1,0)</f>
        <v>0</v>
      </c>
      <c r="EK183" s="1">
        <f ca="1">IF(EJ183=0,EH183,EH183/EI183)</f>
        <v>1</v>
      </c>
      <c r="EL183" s="1">
        <v>109</v>
      </c>
      <c r="EM183" s="1">
        <f ca="1">IF(EK183/EL183=INT(EK183/EL183),1,0)</f>
        <v>0</v>
      </c>
      <c r="EN183" s="1">
        <f ca="1">IF(EM183=0,EK183,EK183/EL183)</f>
        <v>1</v>
      </c>
      <c r="EO183" s="1">
        <v>113</v>
      </c>
      <c r="EP183" s="1">
        <f ca="1">IF(EN183/EO183=INT(EN183/EO183),1,0)</f>
        <v>0</v>
      </c>
      <c r="EQ183" s="1">
        <f ca="1">IF(EP183=0,EN183,EN183/EO183)</f>
        <v>1</v>
      </c>
      <c r="ER183" s="1">
        <v>127</v>
      </c>
      <c r="ES183" s="1">
        <f ca="1">IF(EQ183/ER183=INT(EQ183/ER183),1,0)</f>
        <v>0</v>
      </c>
      <c r="ET183" s="1">
        <f ca="1">IF(ES183=0,EQ183,EQ183/ER183)</f>
        <v>1</v>
      </c>
      <c r="EU183" s="1">
        <v>131</v>
      </c>
      <c r="EV183" s="1">
        <f ca="1">IF(ET183/EU183=INT(ET183/EU183),1,0)</f>
        <v>0</v>
      </c>
      <c r="EW183" s="1">
        <f ca="1">IF(EV183=0,ET183,ET183/EU183)</f>
        <v>1</v>
      </c>
      <c r="EX183" s="1">
        <v>137</v>
      </c>
      <c r="EY183" s="1">
        <f ca="1">IF(EW183/EX183=INT(EW183/EX183),1,0)</f>
        <v>0</v>
      </c>
      <c r="EZ183" s="1">
        <f ca="1">IF(EY183=0,EW183,EW183/EX183)</f>
        <v>1</v>
      </c>
      <c r="FA183" s="1">
        <v>139</v>
      </c>
      <c r="FB183" s="1">
        <f ca="1">IF(EZ183/FA183=INT(EZ183/FA183),1,0)</f>
        <v>0</v>
      </c>
      <c r="FC183" s="1">
        <f ca="1">IF(FB183=0,EZ183,EZ183/FA183)</f>
        <v>1</v>
      </c>
      <c r="FD183" s="1">
        <v>149</v>
      </c>
      <c r="FE183" s="1">
        <f ca="1">IF(FC183/FD183=INT(FC183/FD183),1,0)</f>
        <v>0</v>
      </c>
      <c r="FF183" s="1">
        <f ca="1">IF(FE183=0,FC183,FC183/FD183)</f>
        <v>1</v>
      </c>
      <c r="FG183" s="1"/>
      <c r="FH183" s="1">
        <f ca="1">8*AF183+4*AI183+2*AL183+AO183</f>
        <v>1</v>
      </c>
      <c r="FI183" s="1">
        <f ca="1">4*AR183+2*AU183+AX183</f>
        <v>3</v>
      </c>
      <c r="FJ183" s="1">
        <f ca="1">2*BA183+BD183</f>
        <v>0</v>
      </c>
      <c r="FK183" s="1">
        <f ca="1">2*BG183+BJ183</f>
        <v>0</v>
      </c>
      <c r="FL183" s="1">
        <f ca="1">2*BM183+BP183</f>
        <v>0</v>
      </c>
      <c r="FM183" s="1">
        <f ca="1">2*BS183+BV183</f>
        <v>0</v>
      </c>
      <c r="FN183" s="1">
        <f ca="1">BY183</f>
        <v>0</v>
      </c>
      <c r="FO183" s="1">
        <f ca="1">CB183</f>
        <v>0</v>
      </c>
      <c r="FP183" s="1">
        <f ca="1">CE183</f>
        <v>0</v>
      </c>
      <c r="FQ183" s="1">
        <f ca="1">CH183</f>
        <v>0</v>
      </c>
      <c r="FR183" s="1">
        <f ca="1">CK183</f>
        <v>0</v>
      </c>
      <c r="FS183">
        <f ca="1">CN183</f>
        <v>0</v>
      </c>
      <c r="FT183">
        <f ca="1">CQ183</f>
        <v>0</v>
      </c>
      <c r="FU183">
        <f ca="1">CT183</f>
        <v>0</v>
      </c>
      <c r="FV183">
        <f ca="1">CW183</f>
        <v>0</v>
      </c>
      <c r="FW183">
        <f ca="1">CZ183</f>
        <v>0</v>
      </c>
      <c r="FX183">
        <f ca="1">DC183</f>
        <v>0</v>
      </c>
      <c r="FY183">
        <f ca="1">DF183</f>
        <v>0</v>
      </c>
      <c r="FZ183">
        <f ca="1">DI183</f>
        <v>0</v>
      </c>
      <c r="GA183">
        <f ca="1">DL183</f>
        <v>0</v>
      </c>
      <c r="GB183">
        <f ca="1">DO183</f>
        <v>0</v>
      </c>
      <c r="GC183">
        <f ca="1">DR183</f>
        <v>0</v>
      </c>
      <c r="GD183">
        <f ca="1">DU183</f>
        <v>0</v>
      </c>
      <c r="GE183">
        <f ca="1">DX183</f>
        <v>0</v>
      </c>
      <c r="GF183">
        <f ca="1">EA183</f>
        <v>0</v>
      </c>
      <c r="GG183">
        <f ca="1">ED183</f>
        <v>0</v>
      </c>
      <c r="GH183">
        <f ca="1">EG183</f>
        <v>0</v>
      </c>
      <c r="GI183">
        <f ca="1">EJ183</f>
        <v>0</v>
      </c>
      <c r="GJ183">
        <f ca="1">EM183</f>
        <v>0</v>
      </c>
      <c r="GK183">
        <f ca="1">EP183</f>
        <v>0</v>
      </c>
      <c r="GL183">
        <f ca="1">ES183</f>
        <v>0</v>
      </c>
      <c r="GM183">
        <f ca="1">EV183</f>
        <v>0</v>
      </c>
      <c r="GN183">
        <f ca="1">EY183</f>
        <v>0</v>
      </c>
      <c r="GO183">
        <f ca="1">FB183</f>
        <v>0</v>
      </c>
      <c r="GP183">
        <f ca="1">FE183</f>
        <v>0</v>
      </c>
      <c r="GQ183">
        <f ca="1">AD183</f>
        <v>54</v>
      </c>
      <c r="GR183">
        <f ca="1">GQ183/GQ185</f>
        <v>18</v>
      </c>
    </row>
    <row r="184" spans="2:221" ht="6" hidden="1" customHeight="1" x14ac:dyDescent="0.25">
      <c r="B184" s="80"/>
      <c r="C184" s="71"/>
      <c r="D184" s="71"/>
      <c r="E184" s="104"/>
      <c r="F184" s="122"/>
      <c r="G184" s="104"/>
      <c r="H184" s="71"/>
      <c r="I184" s="75"/>
      <c r="M184" s="162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>
        <f t="shared" ref="FH184:GP184" ca="1" si="496">IF(FH182&lt;FH183,FH182,FH183)</f>
        <v>0</v>
      </c>
      <c r="FI184" s="1">
        <f t="shared" ca="1" si="496"/>
        <v>1</v>
      </c>
      <c r="FJ184" s="1">
        <f t="shared" ca="1" si="496"/>
        <v>0</v>
      </c>
      <c r="FK184" s="1">
        <f t="shared" ca="1" si="496"/>
        <v>0</v>
      </c>
      <c r="FL184" s="1">
        <f t="shared" ca="1" si="496"/>
        <v>0</v>
      </c>
      <c r="FM184" s="1">
        <f t="shared" ca="1" si="496"/>
        <v>0</v>
      </c>
      <c r="FN184" s="1">
        <f t="shared" ca="1" si="496"/>
        <v>0</v>
      </c>
      <c r="FO184" s="1">
        <f t="shared" ca="1" si="496"/>
        <v>0</v>
      </c>
      <c r="FP184" s="1">
        <f t="shared" ca="1" si="496"/>
        <v>0</v>
      </c>
      <c r="FQ184" s="1">
        <f t="shared" ca="1" si="496"/>
        <v>0</v>
      </c>
      <c r="FR184" s="1">
        <f t="shared" ca="1" si="496"/>
        <v>0</v>
      </c>
      <c r="FS184" s="1">
        <f t="shared" ca="1" si="496"/>
        <v>0</v>
      </c>
      <c r="FT184" s="1">
        <f t="shared" ca="1" si="496"/>
        <v>0</v>
      </c>
      <c r="FU184" s="1">
        <f t="shared" ca="1" si="496"/>
        <v>0</v>
      </c>
      <c r="FV184" s="1">
        <f t="shared" ca="1" si="496"/>
        <v>0</v>
      </c>
      <c r="FW184" s="1">
        <f t="shared" ca="1" si="496"/>
        <v>0</v>
      </c>
      <c r="FX184" s="1">
        <f t="shared" ca="1" si="496"/>
        <v>0</v>
      </c>
      <c r="FY184" s="1">
        <f t="shared" ca="1" si="496"/>
        <v>0</v>
      </c>
      <c r="FZ184" s="1">
        <f t="shared" ca="1" si="496"/>
        <v>0</v>
      </c>
      <c r="GA184" s="1">
        <f t="shared" ca="1" si="496"/>
        <v>0</v>
      </c>
      <c r="GB184" s="1">
        <f t="shared" ca="1" si="496"/>
        <v>0</v>
      </c>
      <c r="GC184" s="1">
        <f t="shared" ca="1" si="496"/>
        <v>0</v>
      </c>
      <c r="GD184" s="1">
        <f t="shared" ca="1" si="496"/>
        <v>0</v>
      </c>
      <c r="GE184" s="1">
        <f t="shared" ca="1" si="496"/>
        <v>0</v>
      </c>
      <c r="GF184" s="1">
        <f t="shared" ca="1" si="496"/>
        <v>0</v>
      </c>
      <c r="GG184" s="1">
        <f t="shared" ca="1" si="496"/>
        <v>0</v>
      </c>
      <c r="GH184" s="1">
        <f t="shared" ca="1" si="496"/>
        <v>0</v>
      </c>
      <c r="GI184" s="1">
        <f t="shared" ca="1" si="496"/>
        <v>0</v>
      </c>
      <c r="GJ184" s="1">
        <f t="shared" ca="1" si="496"/>
        <v>0</v>
      </c>
      <c r="GK184" s="1">
        <f t="shared" ca="1" si="496"/>
        <v>0</v>
      </c>
      <c r="GL184" s="1">
        <f t="shared" ca="1" si="496"/>
        <v>0</v>
      </c>
      <c r="GM184" s="1">
        <f t="shared" ca="1" si="496"/>
        <v>0</v>
      </c>
      <c r="GN184" s="1">
        <f t="shared" ca="1" si="496"/>
        <v>0</v>
      </c>
      <c r="GO184" s="1">
        <f t="shared" ca="1" si="496"/>
        <v>0</v>
      </c>
      <c r="GP184" s="1">
        <f t="shared" ca="1" si="496"/>
        <v>0</v>
      </c>
    </row>
    <row r="185" spans="2:221" ht="6" hidden="1" customHeight="1" x14ac:dyDescent="0.25">
      <c r="B185" s="80"/>
      <c r="C185" s="71"/>
      <c r="D185" s="71"/>
      <c r="E185" s="104"/>
      <c r="F185" s="122"/>
      <c r="G185" s="104"/>
      <c r="H185" s="71"/>
      <c r="I185" s="75"/>
      <c r="M185" s="162"/>
      <c r="AC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>
        <f ca="1">FH$3^FH184</f>
        <v>1</v>
      </c>
      <c r="FI185">
        <f t="shared" ref="FI185:GP185" ca="1" si="497">FI$3^FI184*FH185</f>
        <v>3</v>
      </c>
      <c r="FJ185">
        <f t="shared" ca="1" si="497"/>
        <v>3</v>
      </c>
      <c r="FK185">
        <f t="shared" ca="1" si="497"/>
        <v>3</v>
      </c>
      <c r="FL185">
        <f t="shared" ca="1" si="497"/>
        <v>3</v>
      </c>
      <c r="FM185">
        <f t="shared" ca="1" si="497"/>
        <v>3</v>
      </c>
      <c r="FN185">
        <f t="shared" ca="1" si="497"/>
        <v>3</v>
      </c>
      <c r="FO185">
        <f t="shared" ca="1" si="497"/>
        <v>3</v>
      </c>
      <c r="FP185">
        <f t="shared" ca="1" si="497"/>
        <v>3</v>
      </c>
      <c r="FQ185">
        <f t="shared" ca="1" si="497"/>
        <v>3</v>
      </c>
      <c r="FR185">
        <f t="shared" ca="1" si="497"/>
        <v>3</v>
      </c>
      <c r="FS185">
        <f t="shared" ca="1" si="497"/>
        <v>3</v>
      </c>
      <c r="FT185">
        <f t="shared" ca="1" si="497"/>
        <v>3</v>
      </c>
      <c r="FU185">
        <f t="shared" ca="1" si="497"/>
        <v>3</v>
      </c>
      <c r="FV185">
        <f t="shared" ca="1" si="497"/>
        <v>3</v>
      </c>
      <c r="FW185">
        <f t="shared" ca="1" si="497"/>
        <v>3</v>
      </c>
      <c r="FX185">
        <f t="shared" ca="1" si="497"/>
        <v>3</v>
      </c>
      <c r="FY185">
        <f t="shared" ca="1" si="497"/>
        <v>3</v>
      </c>
      <c r="FZ185">
        <f t="shared" ca="1" si="497"/>
        <v>3</v>
      </c>
      <c r="GA185">
        <f t="shared" ca="1" si="497"/>
        <v>3</v>
      </c>
      <c r="GB185">
        <f t="shared" ca="1" si="497"/>
        <v>3</v>
      </c>
      <c r="GC185">
        <f t="shared" ca="1" si="497"/>
        <v>3</v>
      </c>
      <c r="GD185">
        <f t="shared" ca="1" si="497"/>
        <v>3</v>
      </c>
      <c r="GE185">
        <f t="shared" ca="1" si="497"/>
        <v>3</v>
      </c>
      <c r="GF185">
        <f t="shared" ca="1" si="497"/>
        <v>3</v>
      </c>
      <c r="GG185">
        <f t="shared" ca="1" si="497"/>
        <v>3</v>
      </c>
      <c r="GH185">
        <f t="shared" ca="1" si="497"/>
        <v>3</v>
      </c>
      <c r="GI185">
        <f t="shared" ca="1" si="497"/>
        <v>3</v>
      </c>
      <c r="GJ185">
        <f t="shared" ca="1" si="497"/>
        <v>3</v>
      </c>
      <c r="GK185">
        <f t="shared" ca="1" si="497"/>
        <v>3</v>
      </c>
      <c r="GL185">
        <f t="shared" ca="1" si="497"/>
        <v>3</v>
      </c>
      <c r="GM185">
        <f t="shared" ca="1" si="497"/>
        <v>3</v>
      </c>
      <c r="GN185">
        <f t="shared" ca="1" si="497"/>
        <v>3</v>
      </c>
      <c r="GO185">
        <f t="shared" ca="1" si="497"/>
        <v>3</v>
      </c>
      <c r="GP185">
        <f t="shared" ca="1" si="497"/>
        <v>3</v>
      </c>
      <c r="GQ185">
        <f ca="1">GP185</f>
        <v>3</v>
      </c>
    </row>
    <row r="186" spans="2:221" ht="6" hidden="1" customHeight="1" x14ac:dyDescent="0.25">
      <c r="B186" s="80"/>
      <c r="C186" s="71"/>
      <c r="D186" s="71"/>
      <c r="E186" s="104"/>
      <c r="F186" s="122"/>
      <c r="G186" s="104"/>
      <c r="H186" s="71"/>
      <c r="I186" s="75"/>
      <c r="M186" s="162"/>
      <c r="AA186" t="s">
        <v>29</v>
      </c>
      <c r="AB186" s="1">
        <f ca="1">GU180</f>
        <v>16</v>
      </c>
      <c r="AC186" s="1">
        <f ca="1">GU178</f>
        <v>599</v>
      </c>
      <c r="AD186">
        <f ca="1">AC186-AC187*(AB187-AB186)</f>
        <v>599</v>
      </c>
      <c r="AE186">
        <v>256</v>
      </c>
      <c r="AF186" s="1">
        <f ca="1">IF(AD186/AE186=INT(AD186/AE186),1,0)</f>
        <v>0</v>
      </c>
      <c r="AG186" s="1">
        <f ca="1">IF(AF186=0,AD186,AD186/AE186)</f>
        <v>599</v>
      </c>
      <c r="AH186" s="1">
        <v>16</v>
      </c>
      <c r="AI186" s="1">
        <f ca="1">IF(AG186/AH186=INT(AG186/AH186),1,0)</f>
        <v>0</v>
      </c>
      <c r="AJ186" s="1">
        <f ca="1">IF(AI186=0,AG186,AG186/AH186)</f>
        <v>599</v>
      </c>
      <c r="AK186" s="1">
        <v>4</v>
      </c>
      <c r="AL186" s="1">
        <f ca="1">IF(AJ186/AK186=INT(AJ186/AK186),1,0)</f>
        <v>0</v>
      </c>
      <c r="AM186" s="1">
        <f ca="1">IF(AL186=0,AJ186,AJ186/AK186)</f>
        <v>599</v>
      </c>
      <c r="AN186" s="1">
        <v>2</v>
      </c>
      <c r="AO186" s="1">
        <f ca="1">IF(AM186/AN186=INT(AM186/AN186),1,0)</f>
        <v>0</v>
      </c>
      <c r="AP186" s="1">
        <f ca="1">IF(AO186=0,AM186,AM186/AN186)</f>
        <v>599</v>
      </c>
      <c r="AQ186" s="1">
        <v>81</v>
      </c>
      <c r="AR186" s="1">
        <f ca="1">IF(AP186/AQ186=INT(AP186/AQ186),1,0)</f>
        <v>0</v>
      </c>
      <c r="AS186" s="1">
        <f ca="1">IF(AR186=0,AP186,AP186/AQ186)</f>
        <v>599</v>
      </c>
      <c r="AT186" s="1">
        <v>9</v>
      </c>
      <c r="AU186" s="1">
        <f ca="1">IF(AS186/AT186=INT(AS186/AT186),1,0)</f>
        <v>0</v>
      </c>
      <c r="AV186" s="1">
        <f ca="1">IF(AU186=0,AS186,AS186/AT186)</f>
        <v>599</v>
      </c>
      <c r="AW186" s="1">
        <v>3</v>
      </c>
      <c r="AX186" s="1">
        <f ca="1">IF(AV186/AW186=INT(AV186/AW186),1,0)</f>
        <v>0</v>
      </c>
      <c r="AY186" s="1">
        <f ca="1">IF(AX186=0,AV186,AV186/AW186)</f>
        <v>599</v>
      </c>
      <c r="AZ186" s="1">
        <v>25</v>
      </c>
      <c r="BA186" s="1">
        <f ca="1">IF(AY186/AZ186=INT(AY186/AZ186),1,0)</f>
        <v>0</v>
      </c>
      <c r="BB186" s="1">
        <f ca="1">IF(BA186=0,AY186,AY186/AZ186)</f>
        <v>599</v>
      </c>
      <c r="BC186" s="1">
        <v>5</v>
      </c>
      <c r="BD186" s="1">
        <f ca="1">IF(BB186/BC186=INT(BB186/BC186),1,0)</f>
        <v>0</v>
      </c>
      <c r="BE186" s="1">
        <f ca="1">IF(BD186=0,BB186,BB186/BC186)</f>
        <v>599</v>
      </c>
      <c r="BF186" s="1">
        <v>49</v>
      </c>
      <c r="BG186" s="1">
        <f ca="1">IF(BE186/BF186=INT(BE186/BF186),1,0)</f>
        <v>0</v>
      </c>
      <c r="BH186" s="1">
        <f ca="1">IF(BG186=0,BE186,BE186/BF186)</f>
        <v>599</v>
      </c>
      <c r="BI186" s="1">
        <v>7</v>
      </c>
      <c r="BJ186" s="1">
        <f ca="1">IF(BH186/BI186=INT(BH186/BI186),1,0)</f>
        <v>0</v>
      </c>
      <c r="BK186" s="1">
        <f ca="1">IF(BJ186=0,BH186,BH186/BI186)</f>
        <v>599</v>
      </c>
      <c r="BL186" s="1">
        <v>121</v>
      </c>
      <c r="BM186" s="1">
        <f ca="1">IF(BK186/BL186=INT(BK186/BL186),1,0)</f>
        <v>0</v>
      </c>
      <c r="BN186" s="1">
        <f ca="1">IF(BM186=0,BK186,BK186/BL186)</f>
        <v>599</v>
      </c>
      <c r="BO186" s="1">
        <v>11</v>
      </c>
      <c r="BP186" s="1">
        <f ca="1">IF(BN186/BO186=INT(BN186/BO186),1,0)</f>
        <v>0</v>
      </c>
      <c r="BQ186" s="1">
        <f ca="1">IF(BP186=0,BN186,BN186/BO186)</f>
        <v>599</v>
      </c>
      <c r="BR186" s="1">
        <v>169</v>
      </c>
      <c r="BS186" s="1">
        <f ca="1">IF(BQ186/BR186=INT(BQ186/BR186),1,0)</f>
        <v>0</v>
      </c>
      <c r="BT186" s="1">
        <f ca="1">IF(BS186=0,BQ186,BQ186/BR186)</f>
        <v>599</v>
      </c>
      <c r="BU186" s="1">
        <v>13</v>
      </c>
      <c r="BV186" s="1">
        <f ca="1">IF(BT186/BU186=INT(BT186/BU186),1,0)</f>
        <v>0</v>
      </c>
      <c r="BW186" s="1">
        <f ca="1">IF(BV186=0,BT186,BT186/BU186)</f>
        <v>599</v>
      </c>
      <c r="BX186" s="1">
        <v>17</v>
      </c>
      <c r="BY186" s="1">
        <f ca="1">IF(BW186/BX186=INT(BW186/BX186),1,0)</f>
        <v>0</v>
      </c>
      <c r="BZ186" s="1">
        <f ca="1">IF(BY186=0,BW186,BW186/BX186)</f>
        <v>599</v>
      </c>
      <c r="CA186" s="1">
        <v>19</v>
      </c>
      <c r="CB186" s="1">
        <f ca="1">IF(BZ186/CA186=INT(BZ186/CA186),1,0)</f>
        <v>0</v>
      </c>
      <c r="CC186" s="1">
        <f ca="1">IF(CB186=0,BZ186,BZ186/CA186)</f>
        <v>599</v>
      </c>
      <c r="CD186" s="1">
        <v>23</v>
      </c>
      <c r="CE186" s="1">
        <f ca="1">IF(CC186/CD186=INT(CC186/CD186),1,0)</f>
        <v>0</v>
      </c>
      <c r="CF186" s="1">
        <f ca="1">IF(CE186=0,CC186,CC186/CD186)</f>
        <v>599</v>
      </c>
      <c r="CG186" s="1">
        <v>29</v>
      </c>
      <c r="CH186" s="1">
        <f ca="1">IF(CF186/CG186=INT(CF186/CG186),1,0)</f>
        <v>0</v>
      </c>
      <c r="CI186" s="1">
        <f ca="1">IF(CH186=0,CF186,CF186/CG186)</f>
        <v>599</v>
      </c>
      <c r="CJ186" s="1">
        <v>31</v>
      </c>
      <c r="CK186" s="1">
        <f ca="1">IF(CI186/CJ186=INT(CI186/CJ186),1,0)</f>
        <v>0</v>
      </c>
      <c r="CL186" s="1">
        <f ca="1">IF(CK186=0,CI186,CI186/CJ186)</f>
        <v>599</v>
      </c>
      <c r="CM186" s="1">
        <v>37</v>
      </c>
      <c r="CN186" s="1">
        <f ca="1">IF(CL186/CM186=INT(CL186/CM186),1,0)</f>
        <v>0</v>
      </c>
      <c r="CO186" s="1">
        <f ca="1">IF(CN186=0,CL186,CL186/CM186)</f>
        <v>599</v>
      </c>
      <c r="CP186" s="1">
        <v>41</v>
      </c>
      <c r="CQ186" s="1">
        <f ca="1">IF(CO186/CP186=INT(CO186/CP186),1,0)</f>
        <v>0</v>
      </c>
      <c r="CR186" s="1">
        <f ca="1">IF(CQ186=0,CO186,CO186/CP186)</f>
        <v>599</v>
      </c>
      <c r="CS186" s="1">
        <v>43</v>
      </c>
      <c r="CT186" s="1">
        <f ca="1">IF(CR186/CS186=INT(CR186/CS186),1,0)</f>
        <v>0</v>
      </c>
      <c r="CU186" s="1">
        <f ca="1">IF(CT186=0,CR186,CR186/CS186)</f>
        <v>599</v>
      </c>
      <c r="CV186" s="1">
        <v>47</v>
      </c>
      <c r="CW186" s="1">
        <f ca="1">IF(CU186/CV186=INT(CU186/CV186),1,0)</f>
        <v>0</v>
      </c>
      <c r="CX186" s="1">
        <f ca="1">IF(CW186=0,CU186,CU186/CV186)</f>
        <v>599</v>
      </c>
      <c r="CY186" s="1">
        <v>53</v>
      </c>
      <c r="CZ186" s="1">
        <f ca="1">IF(CX186/CY186=INT(CX186/CY186),1,0)</f>
        <v>0</v>
      </c>
      <c r="DA186" s="1">
        <f ca="1">IF(CZ186=0,CX186,CX186/CY186)</f>
        <v>599</v>
      </c>
      <c r="DB186" s="1">
        <v>59</v>
      </c>
      <c r="DC186" s="1">
        <f ca="1">IF(DA186/DB186=INT(DA186/DB186),1,0)</f>
        <v>0</v>
      </c>
      <c r="DD186" s="1">
        <f ca="1">IF(DC186=0,DA186,DA186/DB186)</f>
        <v>599</v>
      </c>
      <c r="DE186" s="1">
        <v>61</v>
      </c>
      <c r="DF186" s="1">
        <f ca="1">IF(DD186/DE186=INT(DD186/DE186),1,0)</f>
        <v>0</v>
      </c>
      <c r="DG186" s="1">
        <f ca="1">IF(DF186=0,DD186,DD186/DE186)</f>
        <v>599</v>
      </c>
      <c r="DH186" s="1">
        <v>67</v>
      </c>
      <c r="DI186" s="1">
        <f ca="1">IF(DG186/DH186=INT(DG186/DH186),1,0)</f>
        <v>0</v>
      </c>
      <c r="DJ186" s="1">
        <f ca="1">IF(DI186=0,DG186,DG186/DH186)</f>
        <v>599</v>
      </c>
      <c r="DK186" s="1">
        <v>71</v>
      </c>
      <c r="DL186" s="1">
        <f ca="1">IF(DJ186/DK186=INT(DJ186/DK186),1,0)</f>
        <v>0</v>
      </c>
      <c r="DM186" s="1">
        <f ca="1">IF(DL186=0,DJ186,DJ186/DK186)</f>
        <v>599</v>
      </c>
      <c r="DN186" s="1">
        <v>73</v>
      </c>
      <c r="DO186" s="1">
        <f ca="1">IF(DM186/DN186=INT(DM186/DN186),1,0)</f>
        <v>0</v>
      </c>
      <c r="DP186" s="1">
        <f ca="1">IF(DO186=0,DM186,DM186/DN186)</f>
        <v>599</v>
      </c>
      <c r="DQ186" s="1">
        <v>79</v>
      </c>
      <c r="DR186" s="1">
        <f ca="1">IF(DP186/DQ186=INT(DP186/DQ186),1,0)</f>
        <v>0</v>
      </c>
      <c r="DS186" s="1">
        <f ca="1">IF(DR186=0,DP186,DP186/DQ186)</f>
        <v>599</v>
      </c>
      <c r="DT186" s="1">
        <v>83</v>
      </c>
      <c r="DU186" s="1">
        <f ca="1">IF(DS186/DT186=INT(DS186/DT186),1,0)</f>
        <v>0</v>
      </c>
      <c r="DV186" s="1">
        <f ca="1">IF(DU186=0,DS186,DS186/DT186)</f>
        <v>599</v>
      </c>
      <c r="DW186" s="1">
        <v>89</v>
      </c>
      <c r="DX186" s="1">
        <f ca="1">IF(DV186/DW186=INT(DV186/DW186),1,0)</f>
        <v>0</v>
      </c>
      <c r="DY186" s="1">
        <f ca="1">IF(DX186=0,DV186,DV186/DW186)</f>
        <v>599</v>
      </c>
      <c r="DZ186" s="1">
        <v>97</v>
      </c>
      <c r="EA186" s="1">
        <f ca="1">IF(DY186/DZ186=INT(DY186/DZ186),1,0)</f>
        <v>0</v>
      </c>
      <c r="EB186" s="1">
        <f ca="1">IF(EA186=0,DY186,DY186/DZ186)</f>
        <v>599</v>
      </c>
      <c r="EC186" s="1">
        <v>101</v>
      </c>
      <c r="ED186" s="1">
        <f ca="1">IF(EB186/EC186=INT(EB186/EC186),1,0)</f>
        <v>0</v>
      </c>
      <c r="EE186" s="1">
        <f ca="1">IF(ED186=0,EB186,EB186/EC186)</f>
        <v>599</v>
      </c>
      <c r="EF186" s="1">
        <v>103</v>
      </c>
      <c r="EG186" s="1">
        <f ca="1">IF(EE186/EF186=INT(EE186/EF186),1,0)</f>
        <v>0</v>
      </c>
      <c r="EH186" s="1">
        <f ca="1">IF(EG186=0,EE186,EE186/EF186)</f>
        <v>599</v>
      </c>
      <c r="EI186" s="1">
        <v>107</v>
      </c>
      <c r="EJ186" s="1">
        <f ca="1">IF(EH186/EI186=INT(EH186/EI186),1,0)</f>
        <v>0</v>
      </c>
      <c r="EK186" s="1">
        <f ca="1">IF(EJ186=0,EH186,EH186/EI186)</f>
        <v>599</v>
      </c>
      <c r="EL186" s="1">
        <v>109</v>
      </c>
      <c r="EM186" s="1">
        <f ca="1">IF(EK186/EL186=INT(EK186/EL186),1,0)</f>
        <v>0</v>
      </c>
      <c r="EN186" s="1">
        <f ca="1">IF(EM186=0,EK186,EK186/EL186)</f>
        <v>599</v>
      </c>
      <c r="EO186" s="1">
        <v>113</v>
      </c>
      <c r="EP186" s="1">
        <f ca="1">IF(EN186/EO186=INT(EN186/EO186),1,0)</f>
        <v>0</v>
      </c>
      <c r="EQ186" s="1">
        <f ca="1">IF(EP186=0,EN186,EN186/EO186)</f>
        <v>599</v>
      </c>
      <c r="ER186" s="1">
        <v>127</v>
      </c>
      <c r="ES186" s="1">
        <f ca="1">IF(EQ186/ER186=INT(EQ186/ER186),1,0)</f>
        <v>0</v>
      </c>
      <c r="ET186" s="1">
        <f ca="1">IF(ES186=0,EQ186,EQ186/ER186)</f>
        <v>599</v>
      </c>
      <c r="EU186" s="1">
        <v>131</v>
      </c>
      <c r="EV186" s="1">
        <f ca="1">IF(ET186/EU186=INT(ET186/EU186),1,0)</f>
        <v>0</v>
      </c>
      <c r="EW186" s="1">
        <f ca="1">IF(EV186=0,ET186,ET186/EU186)</f>
        <v>599</v>
      </c>
      <c r="EX186" s="1">
        <v>137</v>
      </c>
      <c r="EY186" s="1">
        <f ca="1">IF(EW186/EX186=INT(EW186/EX186),1,0)</f>
        <v>0</v>
      </c>
      <c r="EZ186" s="1">
        <f ca="1">IF(EY186=0,EW186,EW186/EX186)</f>
        <v>599</v>
      </c>
      <c r="FA186" s="1">
        <v>139</v>
      </c>
      <c r="FB186" s="1">
        <f ca="1">IF(EZ186/FA186=INT(EZ186/FA186),1,0)</f>
        <v>0</v>
      </c>
      <c r="FC186" s="1">
        <f ca="1">IF(FB186=0,EZ186,EZ186/FA186)</f>
        <v>599</v>
      </c>
      <c r="FD186" s="1">
        <v>149</v>
      </c>
      <c r="FE186" s="1">
        <f ca="1">IF(FC186/FD186=INT(FC186/FD186),1,0)</f>
        <v>0</v>
      </c>
      <c r="FF186" s="1">
        <f ca="1">IF(FE186=0,FC186,FC186/FD186)</f>
        <v>599</v>
      </c>
      <c r="FG186" s="1"/>
      <c r="FH186" s="1">
        <f ca="1">8*AF186+4*AI186+2*AL186+AO186</f>
        <v>0</v>
      </c>
      <c r="FI186" s="1">
        <f ca="1">4*AR186+2*AU186+AX186</f>
        <v>0</v>
      </c>
      <c r="FJ186" s="1">
        <f ca="1">2*BA186+BD186</f>
        <v>0</v>
      </c>
      <c r="FK186" s="1">
        <f ca="1">2*BG186+BJ186</f>
        <v>0</v>
      </c>
      <c r="FL186" s="1">
        <f ca="1">2*BM186+BP186</f>
        <v>0</v>
      </c>
      <c r="FM186" s="1">
        <f ca="1">2*BS186+BV186</f>
        <v>0</v>
      </c>
      <c r="FN186" s="1">
        <f ca="1">BY186</f>
        <v>0</v>
      </c>
      <c r="FO186" s="1">
        <f ca="1">CB186</f>
        <v>0</v>
      </c>
      <c r="FP186" s="1">
        <f ca="1">CE186</f>
        <v>0</v>
      </c>
      <c r="FQ186" s="1">
        <f ca="1">CH186</f>
        <v>0</v>
      </c>
      <c r="FR186" s="1">
        <f ca="1">CK186</f>
        <v>0</v>
      </c>
      <c r="FS186">
        <f ca="1">CN186</f>
        <v>0</v>
      </c>
      <c r="FT186">
        <f ca="1">CQ186</f>
        <v>0</v>
      </c>
      <c r="FU186">
        <f ca="1">CT186</f>
        <v>0</v>
      </c>
      <c r="FV186">
        <f ca="1">CW186</f>
        <v>0</v>
      </c>
      <c r="FW186">
        <f ca="1">CZ186</f>
        <v>0</v>
      </c>
      <c r="FX186">
        <f ca="1">DC186</f>
        <v>0</v>
      </c>
      <c r="FY186">
        <f ca="1">DF186</f>
        <v>0</v>
      </c>
      <c r="FZ186">
        <f ca="1">DI186</f>
        <v>0</v>
      </c>
      <c r="GA186">
        <f ca="1">DL186</f>
        <v>0</v>
      </c>
      <c r="GB186">
        <f ca="1">DO186</f>
        <v>0</v>
      </c>
      <c r="GC186">
        <f ca="1">DR186</f>
        <v>0</v>
      </c>
      <c r="GD186">
        <f ca="1">DU186</f>
        <v>0</v>
      </c>
      <c r="GE186">
        <f ca="1">DX186</f>
        <v>0</v>
      </c>
      <c r="GF186">
        <f ca="1">EA186</f>
        <v>0</v>
      </c>
      <c r="GG186">
        <f ca="1">ED186</f>
        <v>0</v>
      </c>
      <c r="GH186">
        <f ca="1">EG186</f>
        <v>0</v>
      </c>
      <c r="GI186">
        <f ca="1">EJ186</f>
        <v>0</v>
      </c>
      <c r="GJ186">
        <f ca="1">EM186</f>
        <v>0</v>
      </c>
      <c r="GK186">
        <f ca="1">EP186</f>
        <v>0</v>
      </c>
      <c r="GL186">
        <f ca="1">ES186</f>
        <v>0</v>
      </c>
      <c r="GM186">
        <f ca="1">EV186</f>
        <v>0</v>
      </c>
      <c r="GN186">
        <f ca="1">EY186</f>
        <v>0</v>
      </c>
      <c r="GO186">
        <f ca="1">FB186</f>
        <v>0</v>
      </c>
      <c r="GP186">
        <f ca="1">FE186</f>
        <v>0</v>
      </c>
      <c r="GQ186">
        <f ca="1">AD186</f>
        <v>599</v>
      </c>
      <c r="GR186">
        <f ca="1">GQ186/GQ189</f>
        <v>599</v>
      </c>
    </row>
    <row r="187" spans="2:221" ht="6" hidden="1" customHeight="1" x14ac:dyDescent="0.25">
      <c r="B187" s="80"/>
      <c r="C187" s="71"/>
      <c r="D187" s="71"/>
      <c r="E187" s="104"/>
      <c r="F187" s="122"/>
      <c r="G187" s="104"/>
      <c r="H187" s="71"/>
      <c r="I187" s="75"/>
      <c r="M187" s="162"/>
      <c r="AB187">
        <f ca="1">AB186+INT(AC186/AC187)</f>
        <v>16</v>
      </c>
      <c r="AC187" s="1">
        <f ca="1">GU179</f>
        <v>738</v>
      </c>
      <c r="AD187">
        <f ca="1">AC187</f>
        <v>738</v>
      </c>
      <c r="AE187">
        <v>256</v>
      </c>
      <c r="AF187" s="1">
        <f ca="1">IF(AD187/AE187=INT(AD187/AE187),1,0)</f>
        <v>0</v>
      </c>
      <c r="AG187" s="1">
        <f ca="1">IF(AF187=0,AD187,AD187/AE187)</f>
        <v>738</v>
      </c>
      <c r="AH187" s="1">
        <v>16</v>
      </c>
      <c r="AI187" s="1">
        <f ca="1">IF(AG187/AH187=INT(AG187/AH187),1,0)</f>
        <v>0</v>
      </c>
      <c r="AJ187" s="1">
        <f ca="1">IF(AI187=0,AG187,AG187/AH187)</f>
        <v>738</v>
      </c>
      <c r="AK187" s="1">
        <v>4</v>
      </c>
      <c r="AL187" s="1">
        <f ca="1">IF(AJ187/AK187=INT(AJ187/AK187),1,0)</f>
        <v>0</v>
      </c>
      <c r="AM187" s="1">
        <f ca="1">IF(AL187=0,AJ187,AJ187/AK187)</f>
        <v>738</v>
      </c>
      <c r="AN187" s="1">
        <v>2</v>
      </c>
      <c r="AO187" s="1">
        <f ca="1">IF(AM187/AN187=INT(AM187/AN187),1,0)</f>
        <v>1</v>
      </c>
      <c r="AP187" s="1">
        <f ca="1">IF(AO187=0,AM187,AM187/AN187)</f>
        <v>369</v>
      </c>
      <c r="AQ187" s="1">
        <v>81</v>
      </c>
      <c r="AR187" s="1">
        <f ca="1">IF(AP187/AQ187=INT(AP187/AQ187),1,0)</f>
        <v>0</v>
      </c>
      <c r="AS187" s="1">
        <f ca="1">IF(AR187=0,AP187,AP187/AQ187)</f>
        <v>369</v>
      </c>
      <c r="AT187" s="1">
        <v>9</v>
      </c>
      <c r="AU187" s="1">
        <f ca="1">IF(AS187/AT187=INT(AS187/AT187),1,0)</f>
        <v>1</v>
      </c>
      <c r="AV187" s="1">
        <f ca="1">IF(AU187=0,AS187,AS187/AT187)</f>
        <v>41</v>
      </c>
      <c r="AW187" s="1">
        <v>3</v>
      </c>
      <c r="AX187" s="1">
        <f ca="1">IF(AV187/AW187=INT(AV187/AW187),1,0)</f>
        <v>0</v>
      </c>
      <c r="AY187" s="1">
        <f ca="1">IF(AX187=0,AV187,AV187/AW187)</f>
        <v>41</v>
      </c>
      <c r="AZ187" s="1">
        <v>25</v>
      </c>
      <c r="BA187" s="1">
        <f ca="1">IF(AY187/AZ187=INT(AY187/AZ187),1,0)</f>
        <v>0</v>
      </c>
      <c r="BB187" s="1">
        <f ca="1">IF(BA187=0,AY187,AY187/AZ187)</f>
        <v>41</v>
      </c>
      <c r="BC187" s="1">
        <v>5</v>
      </c>
      <c r="BD187" s="1">
        <f ca="1">IF(BB187/BC187=INT(BB187/BC187),1,0)</f>
        <v>0</v>
      </c>
      <c r="BE187" s="1">
        <f ca="1">IF(BD187=0,BB187,BB187/BC187)</f>
        <v>41</v>
      </c>
      <c r="BF187" s="1">
        <v>49</v>
      </c>
      <c r="BG187" s="1">
        <f ca="1">IF(BE187/BF187=INT(BE187/BF187),1,0)</f>
        <v>0</v>
      </c>
      <c r="BH187" s="1">
        <f ca="1">IF(BG187=0,BE187,BE187/BF187)</f>
        <v>41</v>
      </c>
      <c r="BI187" s="1">
        <v>7</v>
      </c>
      <c r="BJ187" s="1">
        <f ca="1">IF(BH187/BI187=INT(BH187/BI187),1,0)</f>
        <v>0</v>
      </c>
      <c r="BK187" s="1">
        <f ca="1">IF(BJ187=0,BH187,BH187/BI187)</f>
        <v>41</v>
      </c>
      <c r="BL187" s="1">
        <v>121</v>
      </c>
      <c r="BM187" s="1">
        <f ca="1">IF(BK187/BL187=INT(BK187/BL187),1,0)</f>
        <v>0</v>
      </c>
      <c r="BN187" s="1">
        <f ca="1">IF(BM187=0,BK187,BK187/BL187)</f>
        <v>41</v>
      </c>
      <c r="BO187" s="1">
        <v>11</v>
      </c>
      <c r="BP187" s="1">
        <f ca="1">IF(BN187/BO187=INT(BN187/BO187),1,0)</f>
        <v>0</v>
      </c>
      <c r="BQ187" s="1">
        <f ca="1">IF(BP187=0,BN187,BN187/BO187)</f>
        <v>41</v>
      </c>
      <c r="BR187" s="1">
        <v>169</v>
      </c>
      <c r="BS187" s="1">
        <f ca="1">IF(BQ187/BR187=INT(BQ187/BR187),1,0)</f>
        <v>0</v>
      </c>
      <c r="BT187" s="1">
        <f ca="1">IF(BS187=0,BQ187,BQ187/BR187)</f>
        <v>41</v>
      </c>
      <c r="BU187" s="1">
        <v>13</v>
      </c>
      <c r="BV187" s="1">
        <f ca="1">IF(BT187/BU187=INT(BT187/BU187),1,0)</f>
        <v>0</v>
      </c>
      <c r="BW187" s="1">
        <f ca="1">IF(BV187=0,BT187,BT187/BU187)</f>
        <v>41</v>
      </c>
      <c r="BX187" s="1">
        <v>17</v>
      </c>
      <c r="BY187" s="1">
        <f ca="1">IF(BW187/BX187=INT(BW187/BX187),1,0)</f>
        <v>0</v>
      </c>
      <c r="BZ187" s="1">
        <f ca="1">IF(BY187=0,BW187,BW187/BX187)</f>
        <v>41</v>
      </c>
      <c r="CA187" s="1">
        <v>19</v>
      </c>
      <c r="CB187" s="1">
        <f ca="1">IF(BZ187/CA187=INT(BZ187/CA187),1,0)</f>
        <v>0</v>
      </c>
      <c r="CC187" s="1">
        <f ca="1">IF(CB187=0,BZ187,BZ187/CA187)</f>
        <v>41</v>
      </c>
      <c r="CD187" s="1">
        <v>23</v>
      </c>
      <c r="CE187" s="1">
        <f ca="1">IF(CC187/CD187=INT(CC187/CD187),1,0)</f>
        <v>0</v>
      </c>
      <c r="CF187" s="1">
        <f ca="1">IF(CE187=0,CC187,CC187/CD187)</f>
        <v>41</v>
      </c>
      <c r="CG187" s="1">
        <v>29</v>
      </c>
      <c r="CH187" s="1">
        <f ca="1">IF(CF187/CG187=INT(CF187/CG187),1,0)</f>
        <v>0</v>
      </c>
      <c r="CI187" s="1">
        <f ca="1">IF(CH187=0,CF187,CF187/CG187)</f>
        <v>41</v>
      </c>
      <c r="CJ187" s="1">
        <v>31</v>
      </c>
      <c r="CK187" s="1">
        <f ca="1">IF(CI187/CJ187=INT(CI187/CJ187),1,0)</f>
        <v>0</v>
      </c>
      <c r="CL187" s="1">
        <f ca="1">IF(CK187=0,CI187,CI187/CJ187)</f>
        <v>41</v>
      </c>
      <c r="CM187" s="1">
        <v>37</v>
      </c>
      <c r="CN187" s="1">
        <f ca="1">IF(CL187/CM187=INT(CL187/CM187),1,0)</f>
        <v>0</v>
      </c>
      <c r="CO187" s="1">
        <f ca="1">IF(CN187=0,CL187,CL187/CM187)</f>
        <v>41</v>
      </c>
      <c r="CP187" s="1">
        <v>41</v>
      </c>
      <c r="CQ187" s="1">
        <f ca="1">IF(CO187/CP187=INT(CO187/CP187),1,0)</f>
        <v>1</v>
      </c>
      <c r="CR187" s="1">
        <f ca="1">IF(CQ187=0,CO187,CO187/CP187)</f>
        <v>1</v>
      </c>
      <c r="CS187" s="1">
        <v>43</v>
      </c>
      <c r="CT187" s="1">
        <f ca="1">IF(CR187/CS187=INT(CR187/CS187),1,0)</f>
        <v>0</v>
      </c>
      <c r="CU187" s="1">
        <f ca="1">IF(CT187=0,CR187,CR187/CS187)</f>
        <v>1</v>
      </c>
      <c r="CV187" s="1">
        <v>47</v>
      </c>
      <c r="CW187" s="1">
        <f ca="1">IF(CU187/CV187=INT(CU187/CV187),1,0)</f>
        <v>0</v>
      </c>
      <c r="CX187" s="1">
        <f ca="1">IF(CW187=0,CU187,CU187/CV187)</f>
        <v>1</v>
      </c>
      <c r="CY187" s="1">
        <v>53</v>
      </c>
      <c r="CZ187" s="1">
        <f ca="1">IF(CX187/CY187=INT(CX187/CY187),1,0)</f>
        <v>0</v>
      </c>
      <c r="DA187" s="1">
        <f ca="1">IF(CZ187=0,CX187,CX187/CY187)</f>
        <v>1</v>
      </c>
      <c r="DB187" s="1">
        <v>59</v>
      </c>
      <c r="DC187" s="1">
        <f ca="1">IF(DA187/DB187=INT(DA187/DB187),1,0)</f>
        <v>0</v>
      </c>
      <c r="DD187" s="1">
        <f ca="1">IF(DC187=0,DA187,DA187/DB187)</f>
        <v>1</v>
      </c>
      <c r="DE187" s="1">
        <v>61</v>
      </c>
      <c r="DF187" s="1">
        <f ca="1">IF(DD187/DE187=INT(DD187/DE187),1,0)</f>
        <v>0</v>
      </c>
      <c r="DG187" s="1">
        <f ca="1">IF(DF187=0,DD187,DD187/DE187)</f>
        <v>1</v>
      </c>
      <c r="DH187" s="1">
        <v>67</v>
      </c>
      <c r="DI187" s="1">
        <f ca="1">IF(DG187/DH187=INT(DG187/DH187),1,0)</f>
        <v>0</v>
      </c>
      <c r="DJ187" s="1">
        <f ca="1">IF(DI187=0,DG187,DG187/DH187)</f>
        <v>1</v>
      </c>
      <c r="DK187" s="1">
        <v>71</v>
      </c>
      <c r="DL187" s="1">
        <f ca="1">IF(DJ187/DK187=INT(DJ187/DK187),1,0)</f>
        <v>0</v>
      </c>
      <c r="DM187" s="1">
        <f ca="1">IF(DL187=0,DJ187,DJ187/DK187)</f>
        <v>1</v>
      </c>
      <c r="DN187" s="1">
        <v>73</v>
      </c>
      <c r="DO187" s="1">
        <f ca="1">IF(DM187/DN187=INT(DM187/DN187),1,0)</f>
        <v>0</v>
      </c>
      <c r="DP187" s="1">
        <f ca="1">IF(DO187=0,DM187,DM187/DN187)</f>
        <v>1</v>
      </c>
      <c r="DQ187" s="1">
        <v>79</v>
      </c>
      <c r="DR187" s="1">
        <f ca="1">IF(DP187/DQ187=INT(DP187/DQ187),1,0)</f>
        <v>0</v>
      </c>
      <c r="DS187" s="1">
        <f ca="1">IF(DR187=0,DP187,DP187/DQ187)</f>
        <v>1</v>
      </c>
      <c r="DT187" s="1">
        <v>83</v>
      </c>
      <c r="DU187" s="1">
        <f ca="1">IF(DS187/DT187=INT(DS187/DT187),1,0)</f>
        <v>0</v>
      </c>
      <c r="DV187" s="1">
        <f ca="1">IF(DU187=0,DS187,DS187/DT187)</f>
        <v>1</v>
      </c>
      <c r="DW187" s="1">
        <v>89</v>
      </c>
      <c r="DX187" s="1">
        <f ca="1">IF(DV187/DW187=INT(DV187/DW187),1,0)</f>
        <v>0</v>
      </c>
      <c r="DY187" s="1">
        <f ca="1">IF(DX187=0,DV187,DV187/DW187)</f>
        <v>1</v>
      </c>
      <c r="DZ187" s="1">
        <v>97</v>
      </c>
      <c r="EA187" s="1">
        <f ca="1">IF(DY187/DZ187=INT(DY187/DZ187),1,0)</f>
        <v>0</v>
      </c>
      <c r="EB187" s="1">
        <f ca="1">IF(EA187=0,DY187,DY187/DZ187)</f>
        <v>1</v>
      </c>
      <c r="EC187" s="1">
        <v>101</v>
      </c>
      <c r="ED187" s="1">
        <f ca="1">IF(EB187/EC187=INT(EB187/EC187),1,0)</f>
        <v>0</v>
      </c>
      <c r="EE187" s="1">
        <f ca="1">IF(ED187=0,EB187,EB187/EC187)</f>
        <v>1</v>
      </c>
      <c r="EF187" s="1">
        <v>103</v>
      </c>
      <c r="EG187" s="1">
        <f ca="1">IF(EE187/EF187=INT(EE187/EF187),1,0)</f>
        <v>0</v>
      </c>
      <c r="EH187" s="1">
        <f ca="1">IF(EG187=0,EE187,EE187/EF187)</f>
        <v>1</v>
      </c>
      <c r="EI187" s="1">
        <v>107</v>
      </c>
      <c r="EJ187" s="1">
        <f ca="1">IF(EH187/EI187=INT(EH187/EI187),1,0)</f>
        <v>0</v>
      </c>
      <c r="EK187" s="1">
        <f ca="1">IF(EJ187=0,EH187,EH187/EI187)</f>
        <v>1</v>
      </c>
      <c r="EL187" s="1">
        <v>109</v>
      </c>
      <c r="EM187" s="1">
        <f ca="1">IF(EK187/EL187=INT(EK187/EL187),1,0)</f>
        <v>0</v>
      </c>
      <c r="EN187" s="1">
        <f ca="1">IF(EM187=0,EK187,EK187/EL187)</f>
        <v>1</v>
      </c>
      <c r="EO187" s="1">
        <v>113</v>
      </c>
      <c r="EP187" s="1">
        <f ca="1">IF(EN187/EO187=INT(EN187/EO187),1,0)</f>
        <v>0</v>
      </c>
      <c r="EQ187" s="1">
        <f ca="1">IF(EP187=0,EN187,EN187/EO187)</f>
        <v>1</v>
      </c>
      <c r="ER187" s="1">
        <v>127</v>
      </c>
      <c r="ES187" s="1">
        <f ca="1">IF(EQ187/ER187=INT(EQ187/ER187),1,0)</f>
        <v>0</v>
      </c>
      <c r="ET187" s="1">
        <f ca="1">IF(ES187=0,EQ187,EQ187/ER187)</f>
        <v>1</v>
      </c>
      <c r="EU187" s="1">
        <v>131</v>
      </c>
      <c r="EV187" s="1">
        <f ca="1">IF(ET187/EU187=INT(ET187/EU187),1,0)</f>
        <v>0</v>
      </c>
      <c r="EW187" s="1">
        <f ca="1">IF(EV187=0,ET187,ET187/EU187)</f>
        <v>1</v>
      </c>
      <c r="EX187" s="1">
        <v>137</v>
      </c>
      <c r="EY187" s="1">
        <f ca="1">IF(EW187/EX187=INT(EW187/EX187),1,0)</f>
        <v>0</v>
      </c>
      <c r="EZ187" s="1">
        <f ca="1">IF(EY187=0,EW187,EW187/EX187)</f>
        <v>1</v>
      </c>
      <c r="FA187" s="1">
        <v>139</v>
      </c>
      <c r="FB187" s="1">
        <f ca="1">IF(EZ187/FA187=INT(EZ187/FA187),1,0)</f>
        <v>0</v>
      </c>
      <c r="FC187" s="1">
        <f ca="1">IF(FB187=0,EZ187,EZ187/FA187)</f>
        <v>1</v>
      </c>
      <c r="FD187" s="1">
        <v>149</v>
      </c>
      <c r="FE187" s="1">
        <f ca="1">IF(FC187/FD187=INT(FC187/FD187),1,0)</f>
        <v>0</v>
      </c>
      <c r="FF187" s="1">
        <f ca="1">IF(FE187=0,FC187,FC187/FD187)</f>
        <v>1</v>
      </c>
      <c r="FG187" s="1"/>
      <c r="FH187" s="1">
        <f ca="1">8*AF187+4*AI187+2*AL187+AO187</f>
        <v>1</v>
      </c>
      <c r="FI187" s="1">
        <f ca="1">4*AR187+2*AU187+AX187</f>
        <v>2</v>
      </c>
      <c r="FJ187" s="1">
        <f ca="1">2*BA187+BD187</f>
        <v>0</v>
      </c>
      <c r="FK187" s="1">
        <f ca="1">2*BG187+BJ187</f>
        <v>0</v>
      </c>
      <c r="FL187" s="1">
        <f ca="1">2*BM187+BP187</f>
        <v>0</v>
      </c>
      <c r="FM187" s="1">
        <f ca="1">2*BS187+BV187</f>
        <v>0</v>
      </c>
      <c r="FN187" s="1">
        <f ca="1">BY187</f>
        <v>0</v>
      </c>
      <c r="FO187" s="1">
        <f ca="1">CB187</f>
        <v>0</v>
      </c>
      <c r="FP187" s="1">
        <f ca="1">CE187</f>
        <v>0</v>
      </c>
      <c r="FQ187" s="1">
        <f ca="1">CH187</f>
        <v>0</v>
      </c>
      <c r="FR187" s="1">
        <f ca="1">CK187</f>
        <v>0</v>
      </c>
      <c r="FS187">
        <f ca="1">CN187</f>
        <v>0</v>
      </c>
      <c r="FT187">
        <f ca="1">CQ187</f>
        <v>1</v>
      </c>
      <c r="FU187">
        <f ca="1">CT187</f>
        <v>0</v>
      </c>
      <c r="FV187">
        <f ca="1">CW187</f>
        <v>0</v>
      </c>
      <c r="FW187">
        <f ca="1">CZ187</f>
        <v>0</v>
      </c>
      <c r="FX187">
        <f ca="1">DC187</f>
        <v>0</v>
      </c>
      <c r="FY187">
        <f ca="1">DF187</f>
        <v>0</v>
      </c>
      <c r="FZ187">
        <f ca="1">DI187</f>
        <v>0</v>
      </c>
      <c r="GA187">
        <f ca="1">DL187</f>
        <v>0</v>
      </c>
      <c r="GB187">
        <f ca="1">DO187</f>
        <v>0</v>
      </c>
      <c r="GC187">
        <f ca="1">DR187</f>
        <v>0</v>
      </c>
      <c r="GD187">
        <f ca="1">DU187</f>
        <v>0</v>
      </c>
      <c r="GE187">
        <f ca="1">DX187</f>
        <v>0</v>
      </c>
      <c r="GF187">
        <f ca="1">EA187</f>
        <v>0</v>
      </c>
      <c r="GG187">
        <f ca="1">ED187</f>
        <v>0</v>
      </c>
      <c r="GH187">
        <f ca="1">EG187</f>
        <v>0</v>
      </c>
      <c r="GI187">
        <f ca="1">EJ187</f>
        <v>0</v>
      </c>
      <c r="GJ187">
        <f ca="1">EM187</f>
        <v>0</v>
      </c>
      <c r="GK187">
        <f ca="1">EP187</f>
        <v>0</v>
      </c>
      <c r="GL187">
        <f ca="1">ES187</f>
        <v>0</v>
      </c>
      <c r="GM187">
        <f ca="1">EV187</f>
        <v>0</v>
      </c>
      <c r="GN187">
        <f ca="1">EY187</f>
        <v>0</v>
      </c>
      <c r="GO187">
        <f ca="1">FB187</f>
        <v>0</v>
      </c>
      <c r="GP187">
        <f ca="1">FE187</f>
        <v>0</v>
      </c>
      <c r="GQ187">
        <f ca="1">AD187</f>
        <v>738</v>
      </c>
      <c r="GR187">
        <f ca="1">GQ187/GQ189</f>
        <v>738</v>
      </c>
    </row>
    <row r="188" spans="2:221" ht="6" hidden="1" customHeight="1" x14ac:dyDescent="0.25">
      <c r="B188" s="80"/>
      <c r="C188" s="71"/>
      <c r="D188" s="71"/>
      <c r="E188" s="104"/>
      <c r="F188" s="122"/>
      <c r="G188" s="104"/>
      <c r="H188" s="71"/>
      <c r="I188" s="75"/>
      <c r="M188" s="162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>
        <f t="shared" ref="FH188:GP188" ca="1" si="498">IF(FH186&lt;FH187,FH186,FH187)</f>
        <v>0</v>
      </c>
      <c r="FI188" s="1">
        <f t="shared" ca="1" si="498"/>
        <v>0</v>
      </c>
      <c r="FJ188" s="1">
        <f t="shared" ca="1" si="498"/>
        <v>0</v>
      </c>
      <c r="FK188" s="1">
        <f t="shared" ca="1" si="498"/>
        <v>0</v>
      </c>
      <c r="FL188" s="1">
        <f t="shared" ca="1" si="498"/>
        <v>0</v>
      </c>
      <c r="FM188" s="1">
        <f t="shared" ca="1" si="498"/>
        <v>0</v>
      </c>
      <c r="FN188" s="1">
        <f t="shared" ca="1" si="498"/>
        <v>0</v>
      </c>
      <c r="FO188" s="1">
        <f t="shared" ca="1" si="498"/>
        <v>0</v>
      </c>
      <c r="FP188" s="1">
        <f t="shared" ca="1" si="498"/>
        <v>0</v>
      </c>
      <c r="FQ188" s="1">
        <f t="shared" ca="1" si="498"/>
        <v>0</v>
      </c>
      <c r="FR188" s="1">
        <f t="shared" ca="1" si="498"/>
        <v>0</v>
      </c>
      <c r="FS188" s="1">
        <f t="shared" ca="1" si="498"/>
        <v>0</v>
      </c>
      <c r="FT188" s="1">
        <f t="shared" ca="1" si="498"/>
        <v>0</v>
      </c>
      <c r="FU188" s="1">
        <f t="shared" ca="1" si="498"/>
        <v>0</v>
      </c>
      <c r="FV188" s="1">
        <f t="shared" ca="1" si="498"/>
        <v>0</v>
      </c>
      <c r="FW188" s="1">
        <f t="shared" ca="1" si="498"/>
        <v>0</v>
      </c>
      <c r="FX188" s="1">
        <f t="shared" ca="1" si="498"/>
        <v>0</v>
      </c>
      <c r="FY188" s="1">
        <f t="shared" ca="1" si="498"/>
        <v>0</v>
      </c>
      <c r="FZ188" s="1">
        <f t="shared" ca="1" si="498"/>
        <v>0</v>
      </c>
      <c r="GA188" s="1">
        <f t="shared" ca="1" si="498"/>
        <v>0</v>
      </c>
      <c r="GB188" s="1">
        <f t="shared" ca="1" si="498"/>
        <v>0</v>
      </c>
      <c r="GC188" s="1">
        <f t="shared" ca="1" si="498"/>
        <v>0</v>
      </c>
      <c r="GD188" s="1">
        <f t="shared" ca="1" si="498"/>
        <v>0</v>
      </c>
      <c r="GE188" s="1">
        <f t="shared" ca="1" si="498"/>
        <v>0</v>
      </c>
      <c r="GF188" s="1">
        <f t="shared" ca="1" si="498"/>
        <v>0</v>
      </c>
      <c r="GG188" s="1">
        <f t="shared" ca="1" si="498"/>
        <v>0</v>
      </c>
      <c r="GH188" s="1">
        <f t="shared" ca="1" si="498"/>
        <v>0</v>
      </c>
      <c r="GI188" s="1">
        <f t="shared" ca="1" si="498"/>
        <v>0</v>
      </c>
      <c r="GJ188" s="1">
        <f t="shared" ca="1" si="498"/>
        <v>0</v>
      </c>
      <c r="GK188" s="1">
        <f t="shared" ca="1" si="498"/>
        <v>0</v>
      </c>
      <c r="GL188" s="1">
        <f t="shared" ca="1" si="498"/>
        <v>0</v>
      </c>
      <c r="GM188" s="1">
        <f t="shared" ca="1" si="498"/>
        <v>0</v>
      </c>
      <c r="GN188" s="1">
        <f t="shared" ca="1" si="498"/>
        <v>0</v>
      </c>
      <c r="GO188" s="1">
        <f t="shared" ca="1" si="498"/>
        <v>0</v>
      </c>
      <c r="GP188" s="1">
        <f t="shared" ca="1" si="498"/>
        <v>0</v>
      </c>
    </row>
    <row r="189" spans="2:221" ht="6" hidden="1" customHeight="1" x14ac:dyDescent="0.25">
      <c r="B189" s="80"/>
      <c r="C189" s="71"/>
      <c r="D189" s="71"/>
      <c r="E189" s="104"/>
      <c r="F189" s="122"/>
      <c r="G189" s="104"/>
      <c r="H189" s="71"/>
      <c r="I189" s="75"/>
      <c r="M189" s="162"/>
      <c r="AC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>
        <f ca="1">FH$3^FH188</f>
        <v>1</v>
      </c>
      <c r="FI189">
        <f t="shared" ref="FI189:GP189" ca="1" si="499">FI$3^FI188*FH189</f>
        <v>1</v>
      </c>
      <c r="FJ189">
        <f t="shared" ca="1" si="499"/>
        <v>1</v>
      </c>
      <c r="FK189">
        <f t="shared" ca="1" si="499"/>
        <v>1</v>
      </c>
      <c r="FL189">
        <f t="shared" ca="1" si="499"/>
        <v>1</v>
      </c>
      <c r="FM189">
        <f t="shared" ca="1" si="499"/>
        <v>1</v>
      </c>
      <c r="FN189">
        <f t="shared" ca="1" si="499"/>
        <v>1</v>
      </c>
      <c r="FO189">
        <f t="shared" ca="1" si="499"/>
        <v>1</v>
      </c>
      <c r="FP189">
        <f t="shared" ca="1" si="499"/>
        <v>1</v>
      </c>
      <c r="FQ189">
        <f t="shared" ca="1" si="499"/>
        <v>1</v>
      </c>
      <c r="FR189">
        <f t="shared" ca="1" si="499"/>
        <v>1</v>
      </c>
      <c r="FS189">
        <f t="shared" ca="1" si="499"/>
        <v>1</v>
      </c>
      <c r="FT189">
        <f t="shared" ca="1" si="499"/>
        <v>1</v>
      </c>
      <c r="FU189">
        <f t="shared" ca="1" si="499"/>
        <v>1</v>
      </c>
      <c r="FV189">
        <f t="shared" ca="1" si="499"/>
        <v>1</v>
      </c>
      <c r="FW189">
        <f t="shared" ca="1" si="499"/>
        <v>1</v>
      </c>
      <c r="FX189">
        <f t="shared" ca="1" si="499"/>
        <v>1</v>
      </c>
      <c r="FY189">
        <f t="shared" ca="1" si="499"/>
        <v>1</v>
      </c>
      <c r="FZ189">
        <f t="shared" ca="1" si="499"/>
        <v>1</v>
      </c>
      <c r="GA189">
        <f t="shared" ca="1" si="499"/>
        <v>1</v>
      </c>
      <c r="GB189">
        <f t="shared" ca="1" si="499"/>
        <v>1</v>
      </c>
      <c r="GC189">
        <f t="shared" ca="1" si="499"/>
        <v>1</v>
      </c>
      <c r="GD189">
        <f t="shared" ca="1" si="499"/>
        <v>1</v>
      </c>
      <c r="GE189">
        <f t="shared" ca="1" si="499"/>
        <v>1</v>
      </c>
      <c r="GF189">
        <f t="shared" ca="1" si="499"/>
        <v>1</v>
      </c>
      <c r="GG189">
        <f t="shared" ca="1" si="499"/>
        <v>1</v>
      </c>
      <c r="GH189">
        <f t="shared" ca="1" si="499"/>
        <v>1</v>
      </c>
      <c r="GI189">
        <f t="shared" ca="1" si="499"/>
        <v>1</v>
      </c>
      <c r="GJ189">
        <f t="shared" ca="1" si="499"/>
        <v>1</v>
      </c>
      <c r="GK189">
        <f t="shared" ca="1" si="499"/>
        <v>1</v>
      </c>
      <c r="GL189">
        <f t="shared" ca="1" si="499"/>
        <v>1</v>
      </c>
      <c r="GM189">
        <f t="shared" ca="1" si="499"/>
        <v>1</v>
      </c>
      <c r="GN189">
        <f t="shared" ca="1" si="499"/>
        <v>1</v>
      </c>
      <c r="GO189">
        <f t="shared" ca="1" si="499"/>
        <v>1</v>
      </c>
      <c r="GP189">
        <f t="shared" ca="1" si="499"/>
        <v>1</v>
      </c>
      <c r="GQ189">
        <f ca="1">GP189</f>
        <v>1</v>
      </c>
    </row>
    <row r="190" spans="2:221" ht="8.25" customHeight="1" x14ac:dyDescent="0.25">
      <c r="B190" s="80"/>
      <c r="C190" s="71"/>
      <c r="D190" s="71"/>
      <c r="E190" s="104"/>
      <c r="F190" s="122"/>
      <c r="G190" s="104"/>
      <c r="H190" s="71"/>
      <c r="I190" s="75"/>
      <c r="M190" s="162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</row>
    <row r="191" spans="2:221" ht="19.5" customHeight="1" thickBot="1" x14ac:dyDescent="0.3">
      <c r="B191" s="71" t="str">
        <f ca="1">HD191</f>
        <v>18  49/53  –  20/37</v>
      </c>
      <c r="C191" s="71"/>
      <c r="D191" s="71"/>
      <c r="E191" s="104" t="s">
        <v>1</v>
      </c>
      <c r="F191" s="146" t="str">
        <f ca="1">HM191</f>
        <v>18  753/1961</v>
      </c>
      <c r="G191" s="101"/>
      <c r="H191" s="71"/>
      <c r="I191" s="75">
        <f>INT((R191+K191)*1.3)</f>
        <v>7</v>
      </c>
      <c r="K191" s="147">
        <v>0</v>
      </c>
      <c r="M191" s="162">
        <v>8</v>
      </c>
      <c r="N191" s="148" t="s">
        <v>364</v>
      </c>
      <c r="Q191" s="147">
        <f>Q178+1</f>
        <v>15</v>
      </c>
      <c r="R191" s="147">
        <f>INT(0.5+(R$2/19*(Q191-1)))+O$2</f>
        <v>6</v>
      </c>
      <c r="T191">
        <f>R191</f>
        <v>6</v>
      </c>
      <c r="U191">
        <f>IF(R191=2,1,IF(R191=3,1,IF(R191=4,2,IF(R191=5,4,IF(R191=6,7,IF(R191=7,11,IF(R191=8,20,IF(R191=9,30,50))))))))</f>
        <v>7</v>
      </c>
      <c r="V191">
        <f>IF(R191=2,2,IF(R191=3,3,IF(R191=4,5,IF(R191=5,9,IF(R191=6,20,IF(R191=7,35,IF(R191=8,60,IF(R191=9,100,150))))))))</f>
        <v>20</v>
      </c>
      <c r="W191">
        <f>IF(R191=2,5,IF(R191=3,7,IF(R191=4,9,IF(R191=5,14,IF(R191=6,19,IF(R191=7,24,IF(R191=8,29,IF(R191=9,34,39))))))))</f>
        <v>19</v>
      </c>
      <c r="X191">
        <f>IF(R191=2,9,IF(R191=3,19,IF(R191=4,29,IF(R191=5,44,IF(R191=6,54,IF(R191=7,69,IF(R191=8,84,IF(R191=9,99,124))))))))</f>
        <v>54</v>
      </c>
      <c r="Y191">
        <f>IF(R191=2,6,IF(R191=3,8,IF(R191=4,10,IF(R191=5,15,IF(R191=6,20,IF(R191=7,25,IF(R191=8,30,IF(R191=9,35,40))))))))</f>
        <v>20</v>
      </c>
      <c r="Z191">
        <f>IF(R191=2,10,IF(R191=3,20,IF(R191=4,30,IF(R191=5,45,IF(R191=6,55,IF(R191=7,70,IF(R191=8,85,IF(R191=9,100,125))))))))</f>
        <v>55</v>
      </c>
      <c r="AA191" t="s">
        <v>21</v>
      </c>
      <c r="AB191" s="1">
        <f ca="1">INT((RAND()*(V191-(AB195+1))+AB195+1))</f>
        <v>18</v>
      </c>
      <c r="AC191" s="1">
        <f ca="1">INT((RAND()*(X191-W191+1)+W191))</f>
        <v>49</v>
      </c>
      <c r="AD191">
        <f ca="1">AC191-AC192*(AB192-AB191)</f>
        <v>49</v>
      </c>
      <c r="AE191">
        <v>256</v>
      </c>
      <c r="AF191" s="1">
        <f ca="1">IF(AD191/AE191=INT(AD191/AE191),1,0)</f>
        <v>0</v>
      </c>
      <c r="AG191" s="1">
        <f ca="1">IF(AF191=0,AD191,AD191/AE191)</f>
        <v>49</v>
      </c>
      <c r="AH191" s="1">
        <v>16</v>
      </c>
      <c r="AI191" s="1">
        <f ca="1">IF(AG191/AH191=INT(AG191/AH191),1,0)</f>
        <v>0</v>
      </c>
      <c r="AJ191" s="1">
        <f ca="1">IF(AI191=0,AG191,AG191/AH191)</f>
        <v>49</v>
      </c>
      <c r="AK191" s="1">
        <v>4</v>
      </c>
      <c r="AL191" s="1">
        <f ca="1">IF(AJ191/AK191=INT(AJ191/AK191),1,0)</f>
        <v>0</v>
      </c>
      <c r="AM191" s="1">
        <f ca="1">IF(AL191=0,AJ191,AJ191/AK191)</f>
        <v>49</v>
      </c>
      <c r="AN191" s="1">
        <v>2</v>
      </c>
      <c r="AO191" s="1">
        <f ca="1">IF(AM191/AN191=INT(AM191/AN191),1,0)</f>
        <v>0</v>
      </c>
      <c r="AP191" s="1">
        <f ca="1">IF(AO191=0,AM191,AM191/AN191)</f>
        <v>49</v>
      </c>
      <c r="AQ191" s="1">
        <v>81</v>
      </c>
      <c r="AR191" s="1">
        <f ca="1">IF(AP191/AQ191=INT(AP191/AQ191),1,0)</f>
        <v>0</v>
      </c>
      <c r="AS191" s="1">
        <f ca="1">IF(AR191=0,AP191,AP191/AQ191)</f>
        <v>49</v>
      </c>
      <c r="AT191" s="1">
        <v>9</v>
      </c>
      <c r="AU191" s="1">
        <f ca="1">IF(AS191/AT191=INT(AS191/AT191),1,0)</f>
        <v>0</v>
      </c>
      <c r="AV191" s="1">
        <f ca="1">IF(AU191=0,AS191,AS191/AT191)</f>
        <v>49</v>
      </c>
      <c r="AW191" s="1">
        <v>3</v>
      </c>
      <c r="AX191" s="1">
        <f ca="1">IF(AV191/AW191=INT(AV191/AW191),1,0)</f>
        <v>0</v>
      </c>
      <c r="AY191" s="1">
        <f ca="1">IF(AX191=0,AV191,AV191/AW191)</f>
        <v>49</v>
      </c>
      <c r="AZ191" s="1">
        <v>25</v>
      </c>
      <c r="BA191" s="1">
        <f ca="1">IF(AY191/AZ191=INT(AY191/AZ191),1,0)</f>
        <v>0</v>
      </c>
      <c r="BB191" s="1">
        <f ca="1">IF(BA191=0,AY191,AY191/AZ191)</f>
        <v>49</v>
      </c>
      <c r="BC191" s="1">
        <v>5</v>
      </c>
      <c r="BD191" s="1">
        <f ca="1">IF(BB191/BC191=INT(BB191/BC191),1,0)</f>
        <v>0</v>
      </c>
      <c r="BE191" s="1">
        <f ca="1">IF(BD191=0,BB191,BB191/BC191)</f>
        <v>49</v>
      </c>
      <c r="BF191" s="1">
        <v>49</v>
      </c>
      <c r="BG191" s="1">
        <f ca="1">IF(BE191/BF191=INT(BE191/BF191),1,0)</f>
        <v>1</v>
      </c>
      <c r="BH191" s="1">
        <f ca="1">IF(BG191=0,BE191,BE191/BF191)</f>
        <v>1</v>
      </c>
      <c r="BI191" s="1">
        <v>7</v>
      </c>
      <c r="BJ191" s="1">
        <f ca="1">IF(BH191/BI191=INT(BH191/BI191),1,0)</f>
        <v>0</v>
      </c>
      <c r="BK191" s="1">
        <f ca="1">IF(BJ191=0,BH191,BH191/BI191)</f>
        <v>1</v>
      </c>
      <c r="BL191" s="1">
        <v>121</v>
      </c>
      <c r="BM191" s="1">
        <f ca="1">IF(BK191/BL191=INT(BK191/BL191),1,0)</f>
        <v>0</v>
      </c>
      <c r="BN191" s="1">
        <f ca="1">IF(BM191=0,BK191,BK191/BL191)</f>
        <v>1</v>
      </c>
      <c r="BO191" s="1">
        <v>11</v>
      </c>
      <c r="BP191" s="1">
        <f ca="1">IF(BN191/BO191=INT(BN191/BO191),1,0)</f>
        <v>0</v>
      </c>
      <c r="BQ191" s="1">
        <f ca="1">IF(BP191=0,BN191,BN191/BO191)</f>
        <v>1</v>
      </c>
      <c r="BR191" s="1">
        <v>169</v>
      </c>
      <c r="BS191" s="1">
        <f ca="1">IF(BQ191/BR191=INT(BQ191/BR191),1,0)</f>
        <v>0</v>
      </c>
      <c r="BT191" s="1">
        <f ca="1">IF(BS191=0,BQ191,BQ191/BR191)</f>
        <v>1</v>
      </c>
      <c r="BU191" s="1">
        <v>13</v>
      </c>
      <c r="BV191" s="1">
        <f ca="1">IF(BT191/BU191=INT(BT191/BU191),1,0)</f>
        <v>0</v>
      </c>
      <c r="BW191" s="1">
        <f ca="1">IF(BV191=0,BT191,BT191/BU191)</f>
        <v>1</v>
      </c>
      <c r="BX191" s="1">
        <v>17</v>
      </c>
      <c r="BY191" s="1">
        <f ca="1">IF(BW191/BX191=INT(BW191/BX191),1,0)</f>
        <v>0</v>
      </c>
      <c r="BZ191" s="1">
        <f ca="1">IF(BY191=0,BW191,BW191/BX191)</f>
        <v>1</v>
      </c>
      <c r="CA191" s="1">
        <v>19</v>
      </c>
      <c r="CB191" s="1">
        <f ca="1">IF(BZ191/CA191=INT(BZ191/CA191),1,0)</f>
        <v>0</v>
      </c>
      <c r="CC191" s="1">
        <f ca="1">IF(CB191=0,BZ191,BZ191/CA191)</f>
        <v>1</v>
      </c>
      <c r="CD191" s="1">
        <v>23</v>
      </c>
      <c r="CE191" s="1">
        <f ca="1">IF(CC191/CD191=INT(CC191/CD191),1,0)</f>
        <v>0</v>
      </c>
      <c r="CF191" s="1">
        <f ca="1">IF(CE191=0,CC191,CC191/CD191)</f>
        <v>1</v>
      </c>
      <c r="CG191" s="1">
        <v>29</v>
      </c>
      <c r="CH191" s="1">
        <f ca="1">IF(CF191/CG191=INT(CF191/CG191),1,0)</f>
        <v>0</v>
      </c>
      <c r="CI191" s="1">
        <f ca="1">IF(CH191=0,CF191,CF191/CG191)</f>
        <v>1</v>
      </c>
      <c r="CJ191" s="1">
        <v>31</v>
      </c>
      <c r="CK191" s="1">
        <f ca="1">IF(CI191/CJ191=INT(CI191/CJ191),1,0)</f>
        <v>0</v>
      </c>
      <c r="CL191" s="1">
        <f ca="1">IF(CK191=0,CI191,CI191/CJ191)</f>
        <v>1</v>
      </c>
      <c r="CM191" s="1">
        <v>37</v>
      </c>
      <c r="CN191" s="1">
        <f ca="1">IF(CL191/CM191=INT(CL191/CM191),1,0)</f>
        <v>0</v>
      </c>
      <c r="CO191" s="1">
        <f ca="1">IF(CN191=0,CL191,CL191/CM191)</f>
        <v>1</v>
      </c>
      <c r="CP191" s="1">
        <v>41</v>
      </c>
      <c r="CQ191" s="1">
        <f ca="1">IF(CO191/CP191=INT(CO191/CP191),1,0)</f>
        <v>0</v>
      </c>
      <c r="CR191" s="1">
        <f ca="1">IF(CQ191=0,CO191,CO191/CP191)</f>
        <v>1</v>
      </c>
      <c r="CS191" s="1">
        <v>43</v>
      </c>
      <c r="CT191" s="1">
        <f ca="1">IF(CR191/CS191=INT(CR191/CS191),1,0)</f>
        <v>0</v>
      </c>
      <c r="CU191" s="1">
        <f ca="1">IF(CT191=0,CR191,CR191/CS191)</f>
        <v>1</v>
      </c>
      <c r="CV191" s="1">
        <v>47</v>
      </c>
      <c r="CW191" s="1">
        <f ca="1">IF(CU191/CV191=INT(CU191/CV191),1,0)</f>
        <v>0</v>
      </c>
      <c r="CX191" s="1">
        <f ca="1">IF(CW191=0,CU191,CU191/CV191)</f>
        <v>1</v>
      </c>
      <c r="CY191" s="1">
        <v>53</v>
      </c>
      <c r="CZ191" s="1">
        <f ca="1">IF(CX191/CY191=INT(CX191/CY191),1,0)</f>
        <v>0</v>
      </c>
      <c r="DA191" s="1">
        <f ca="1">IF(CZ191=0,CX191,CX191/CY191)</f>
        <v>1</v>
      </c>
      <c r="DB191" s="1">
        <v>59</v>
      </c>
      <c r="DC191" s="1">
        <f ca="1">IF(DA191/DB191=INT(DA191/DB191),1,0)</f>
        <v>0</v>
      </c>
      <c r="DD191" s="1">
        <f ca="1">IF(DC191=0,DA191,DA191/DB191)</f>
        <v>1</v>
      </c>
      <c r="DE191" s="1">
        <v>61</v>
      </c>
      <c r="DF191" s="1">
        <f ca="1">IF(DD191/DE191=INT(DD191/DE191),1,0)</f>
        <v>0</v>
      </c>
      <c r="DG191" s="1">
        <f ca="1">IF(DF191=0,DD191,DD191/DE191)</f>
        <v>1</v>
      </c>
      <c r="DH191" s="1">
        <v>67</v>
      </c>
      <c r="DI191" s="1">
        <f ca="1">IF(DG191/DH191=INT(DG191/DH191),1,0)</f>
        <v>0</v>
      </c>
      <c r="DJ191" s="1">
        <f ca="1">IF(DI191=0,DG191,DG191/DH191)</f>
        <v>1</v>
      </c>
      <c r="DK191" s="1">
        <v>71</v>
      </c>
      <c r="DL191" s="1">
        <f ca="1">IF(DJ191/DK191=INT(DJ191/DK191),1,0)</f>
        <v>0</v>
      </c>
      <c r="DM191" s="1">
        <f ca="1">IF(DL191=0,DJ191,DJ191/DK191)</f>
        <v>1</v>
      </c>
      <c r="DN191" s="1">
        <v>73</v>
      </c>
      <c r="DO191" s="1">
        <f ca="1">IF(DM191/DN191=INT(DM191/DN191),1,0)</f>
        <v>0</v>
      </c>
      <c r="DP191" s="1">
        <f ca="1">IF(DO191=0,DM191,DM191/DN191)</f>
        <v>1</v>
      </c>
      <c r="DQ191" s="1">
        <v>79</v>
      </c>
      <c r="DR191" s="1">
        <f ca="1">IF(DP191/DQ191=INT(DP191/DQ191),1,0)</f>
        <v>0</v>
      </c>
      <c r="DS191" s="1">
        <f ca="1">IF(DR191=0,DP191,DP191/DQ191)</f>
        <v>1</v>
      </c>
      <c r="DT191" s="1">
        <v>83</v>
      </c>
      <c r="DU191" s="1">
        <f ca="1">IF(DS191/DT191=INT(DS191/DT191),1,0)</f>
        <v>0</v>
      </c>
      <c r="DV191" s="1">
        <f ca="1">IF(DU191=0,DS191,DS191/DT191)</f>
        <v>1</v>
      </c>
      <c r="DW191" s="1">
        <v>89</v>
      </c>
      <c r="DX191" s="1">
        <f ca="1">IF(DV191/DW191=INT(DV191/DW191),1,0)</f>
        <v>0</v>
      </c>
      <c r="DY191" s="1">
        <f ca="1">IF(DX191=0,DV191,DV191/DW191)</f>
        <v>1</v>
      </c>
      <c r="DZ191" s="1">
        <v>97</v>
      </c>
      <c r="EA191" s="1">
        <f ca="1">IF(DY191/DZ191=INT(DY191/DZ191),1,0)</f>
        <v>0</v>
      </c>
      <c r="EB191" s="1">
        <f ca="1">IF(EA191=0,DY191,DY191/DZ191)</f>
        <v>1</v>
      </c>
      <c r="EC191" s="1">
        <v>101</v>
      </c>
      <c r="ED191" s="1">
        <f ca="1">IF(EB191/EC191=INT(EB191/EC191),1,0)</f>
        <v>0</v>
      </c>
      <c r="EE191" s="1">
        <f ca="1">IF(ED191=0,EB191,EB191/EC191)</f>
        <v>1</v>
      </c>
      <c r="EF191" s="1">
        <v>103</v>
      </c>
      <c r="EG191" s="1">
        <f ca="1">IF(EE191/EF191=INT(EE191/EF191),1,0)</f>
        <v>0</v>
      </c>
      <c r="EH191" s="1">
        <f ca="1">IF(EG191=0,EE191,EE191/EF191)</f>
        <v>1</v>
      </c>
      <c r="EI191" s="1">
        <v>107</v>
      </c>
      <c r="EJ191" s="1">
        <f ca="1">IF(EH191/EI191=INT(EH191/EI191),1,0)</f>
        <v>0</v>
      </c>
      <c r="EK191" s="1">
        <f ca="1">IF(EJ191=0,EH191,EH191/EI191)</f>
        <v>1</v>
      </c>
      <c r="EL191" s="1">
        <v>109</v>
      </c>
      <c r="EM191" s="1">
        <f ca="1">IF(EK191/EL191=INT(EK191/EL191),1,0)</f>
        <v>0</v>
      </c>
      <c r="EN191" s="1">
        <f ca="1">IF(EM191=0,EK191,EK191/EL191)</f>
        <v>1</v>
      </c>
      <c r="EO191" s="1">
        <v>113</v>
      </c>
      <c r="EP191" s="1">
        <f ca="1">IF(EN191/EO191=INT(EN191/EO191),1,0)</f>
        <v>0</v>
      </c>
      <c r="EQ191" s="1">
        <f ca="1">IF(EP191=0,EN191,EN191/EO191)</f>
        <v>1</v>
      </c>
      <c r="ER191" s="1">
        <v>127</v>
      </c>
      <c r="ES191" s="1">
        <f ca="1">IF(EQ191/ER191=INT(EQ191/ER191),1,0)</f>
        <v>0</v>
      </c>
      <c r="ET191" s="1">
        <f ca="1">IF(ES191=0,EQ191,EQ191/ER191)</f>
        <v>1</v>
      </c>
      <c r="EU191" s="1">
        <v>131</v>
      </c>
      <c r="EV191" s="1">
        <f ca="1">IF(ET191/EU191=INT(ET191/EU191),1,0)</f>
        <v>0</v>
      </c>
      <c r="EW191" s="1">
        <f ca="1">IF(EV191=0,ET191,ET191/EU191)</f>
        <v>1</v>
      </c>
      <c r="EX191" s="1">
        <v>137</v>
      </c>
      <c r="EY191" s="1">
        <f ca="1">IF(EW191/EX191=INT(EW191/EX191),1,0)</f>
        <v>0</v>
      </c>
      <c r="EZ191" s="1">
        <f ca="1">IF(EY191=0,EW191,EW191/EX191)</f>
        <v>1</v>
      </c>
      <c r="FA191" s="1">
        <v>139</v>
      </c>
      <c r="FB191" s="1">
        <f ca="1">IF(EZ191/FA191=INT(EZ191/FA191),1,0)</f>
        <v>0</v>
      </c>
      <c r="FC191" s="1">
        <f ca="1">IF(FB191=0,EZ191,EZ191/FA191)</f>
        <v>1</v>
      </c>
      <c r="FD191" s="1">
        <v>149</v>
      </c>
      <c r="FE191" s="1">
        <f ca="1">IF(FC191/FD191=INT(FC191/FD191),1,0)</f>
        <v>0</v>
      </c>
      <c r="FF191" s="1">
        <f ca="1">IF(FE191=0,FC191,FC191/FD191)</f>
        <v>1</v>
      </c>
      <c r="FG191" s="1"/>
      <c r="FH191" s="1">
        <f ca="1">8*AF191+4*AI191+2*AL191+AO191</f>
        <v>0</v>
      </c>
      <c r="FI191" s="1">
        <f ca="1">4*AR191+2*AU191+AX191</f>
        <v>0</v>
      </c>
      <c r="FJ191" s="1">
        <f ca="1">2*BA191+BD191</f>
        <v>0</v>
      </c>
      <c r="FK191" s="1">
        <f ca="1">2*BG191+BJ191</f>
        <v>2</v>
      </c>
      <c r="FL191" s="1">
        <f ca="1">2*BM191+BP191</f>
        <v>0</v>
      </c>
      <c r="FM191" s="1">
        <f ca="1">2*BS191+BV191</f>
        <v>0</v>
      </c>
      <c r="FN191" s="1">
        <f ca="1">BY191</f>
        <v>0</v>
      </c>
      <c r="FO191" s="1">
        <f ca="1">CB191</f>
        <v>0</v>
      </c>
      <c r="FP191" s="1">
        <f ca="1">CE191</f>
        <v>0</v>
      </c>
      <c r="FQ191" s="1">
        <f ca="1">CH191</f>
        <v>0</v>
      </c>
      <c r="FR191" s="1">
        <f ca="1">CK191</f>
        <v>0</v>
      </c>
      <c r="FS191">
        <f ca="1">CN191</f>
        <v>0</v>
      </c>
      <c r="FT191">
        <f ca="1">CQ191</f>
        <v>0</v>
      </c>
      <c r="FU191">
        <f ca="1">CT191</f>
        <v>0</v>
      </c>
      <c r="FV191">
        <f ca="1">CW191</f>
        <v>0</v>
      </c>
      <c r="FW191">
        <f ca="1">CZ191</f>
        <v>0</v>
      </c>
      <c r="FX191">
        <f ca="1">DC191</f>
        <v>0</v>
      </c>
      <c r="FY191">
        <f ca="1">DF191</f>
        <v>0</v>
      </c>
      <c r="FZ191">
        <f ca="1">DI191</f>
        <v>0</v>
      </c>
      <c r="GA191">
        <f ca="1">DL191</f>
        <v>0</v>
      </c>
      <c r="GB191">
        <f ca="1">DO191</f>
        <v>0</v>
      </c>
      <c r="GC191">
        <f ca="1">DR191</f>
        <v>0</v>
      </c>
      <c r="GD191">
        <f ca="1">DU191</f>
        <v>0</v>
      </c>
      <c r="GE191">
        <f ca="1">DX191</f>
        <v>0</v>
      </c>
      <c r="GF191">
        <f ca="1">EA191</f>
        <v>0</v>
      </c>
      <c r="GG191">
        <f ca="1">ED191</f>
        <v>0</v>
      </c>
      <c r="GH191">
        <f ca="1">EG191</f>
        <v>0</v>
      </c>
      <c r="GI191">
        <f ca="1">EJ191</f>
        <v>0</v>
      </c>
      <c r="GJ191">
        <f ca="1">EM191</f>
        <v>0</v>
      </c>
      <c r="GK191">
        <f ca="1">EP191</f>
        <v>0</v>
      </c>
      <c r="GL191">
        <f ca="1">ES191</f>
        <v>0</v>
      </c>
      <c r="GM191">
        <f ca="1">EV191</f>
        <v>0</v>
      </c>
      <c r="GN191">
        <f ca="1">EY191</f>
        <v>0</v>
      </c>
      <c r="GO191">
        <f ca="1">FB191</f>
        <v>0</v>
      </c>
      <c r="GP191">
        <f ca="1">FE191</f>
        <v>0</v>
      </c>
      <c r="GQ191">
        <f ca="1">AD191</f>
        <v>49</v>
      </c>
      <c r="GR191">
        <f ca="1">GQ191/GQ194</f>
        <v>49</v>
      </c>
      <c r="GT191">
        <f ca="1">GR191*GR196-GR192*GR195</f>
        <v>753</v>
      </c>
      <c r="GU191">
        <f ca="1">GT191+GR192*GT192*GR196</f>
        <v>753</v>
      </c>
      <c r="GV191" t="s">
        <v>6</v>
      </c>
      <c r="GX191">
        <f ca="1">AB192</f>
        <v>18</v>
      </c>
      <c r="GY191">
        <f ca="1">GR191</f>
        <v>49</v>
      </c>
      <c r="GZ191">
        <f ca="1">GR192</f>
        <v>53</v>
      </c>
      <c r="HA191">
        <f ca="1">AB196</f>
        <v>0</v>
      </c>
      <c r="HB191">
        <f ca="1">GR195</f>
        <v>20</v>
      </c>
      <c r="HC191">
        <f ca="1">GR196</f>
        <v>37</v>
      </c>
      <c r="HD191" t="str">
        <f ca="1">GX191&amp;"  "&amp;GY191&amp;"/"&amp;GZ191&amp;$HD$7&amp;HB191&amp;"/"&amp;HC191</f>
        <v>18  49/53  –  20/37</v>
      </c>
      <c r="HG191">
        <f ca="1">AB200</f>
        <v>18</v>
      </c>
      <c r="HH191">
        <f ca="1">GR199</f>
        <v>753</v>
      </c>
      <c r="HI191">
        <f ca="1">GR200</f>
        <v>1961</v>
      </c>
      <c r="HJ191" t="str">
        <f ca="1">HG191&amp;"  "&amp;HH191&amp;"/"&amp;HI191</f>
        <v>18  753/1961</v>
      </c>
      <c r="HK191" t="str">
        <f ca="1">"   "&amp;HH191&amp;"/"&amp;HI191</f>
        <v xml:space="preserve">   753/1961</v>
      </c>
      <c r="HL191" t="str">
        <f ca="1">HG191&amp;"   "</f>
        <v xml:space="preserve">18   </v>
      </c>
      <c r="HM191" t="str">
        <f ca="1">IF(HG191=0,HK191,IF(HH191=0,HL191,IF(HH191+HG191=0,"0   ",HJ191)))</f>
        <v>18  753/1961</v>
      </c>
    </row>
    <row r="192" spans="2:221" ht="6" hidden="1" customHeight="1" thickTop="1" thickBot="1" x14ac:dyDescent="0.3">
      <c r="B192" s="80"/>
      <c r="C192" s="71"/>
      <c r="D192" s="71"/>
      <c r="E192" s="104"/>
      <c r="F192" s="122"/>
      <c r="G192" s="104"/>
      <c r="H192" s="71"/>
      <c r="I192" s="75"/>
      <c r="N192" s="148"/>
      <c r="AB192">
        <f ca="1">AB191+INT(AC191/AC192)</f>
        <v>18</v>
      </c>
      <c r="AC192" s="1">
        <f ca="1">IF(Y191&gt;AC191,INT((RAND()*(Z191-Y191+1)+Y191)),INT((RAND()*(Z191-AC191)+AC191+1)))</f>
        <v>53</v>
      </c>
      <c r="AD192">
        <f ca="1">AC192</f>
        <v>53</v>
      </c>
      <c r="AE192">
        <v>256</v>
      </c>
      <c r="AF192" s="1">
        <f ca="1">IF(AD192/AE192=INT(AD192/AE192),1,0)</f>
        <v>0</v>
      </c>
      <c r="AG192" s="1">
        <f ca="1">IF(AF192=0,AD192,AD192/AE192)</f>
        <v>53</v>
      </c>
      <c r="AH192" s="1">
        <v>16</v>
      </c>
      <c r="AI192" s="1">
        <f ca="1">IF(AG192/AH192=INT(AG192/AH192),1,0)</f>
        <v>0</v>
      </c>
      <c r="AJ192" s="1">
        <f ca="1">IF(AI192=0,AG192,AG192/AH192)</f>
        <v>53</v>
      </c>
      <c r="AK192" s="1">
        <v>4</v>
      </c>
      <c r="AL192" s="1">
        <f ca="1">IF(AJ192/AK192=INT(AJ192/AK192),1,0)</f>
        <v>0</v>
      </c>
      <c r="AM192" s="1">
        <f ca="1">IF(AL192=0,AJ192,AJ192/AK192)</f>
        <v>53</v>
      </c>
      <c r="AN192" s="1">
        <v>2</v>
      </c>
      <c r="AO192" s="1">
        <f ca="1">IF(AM192/AN192=INT(AM192/AN192),1,0)</f>
        <v>0</v>
      </c>
      <c r="AP192" s="1">
        <f ca="1">IF(AO192=0,AM192,AM192/AN192)</f>
        <v>53</v>
      </c>
      <c r="AQ192" s="1">
        <v>81</v>
      </c>
      <c r="AR192" s="1">
        <f ca="1">IF(AP192/AQ192=INT(AP192/AQ192),1,0)</f>
        <v>0</v>
      </c>
      <c r="AS192" s="1">
        <f ca="1">IF(AR192=0,AP192,AP192/AQ192)</f>
        <v>53</v>
      </c>
      <c r="AT192" s="1">
        <v>9</v>
      </c>
      <c r="AU192" s="1">
        <f ca="1">IF(AS192/AT192=INT(AS192/AT192),1,0)</f>
        <v>0</v>
      </c>
      <c r="AV192" s="1">
        <f ca="1">IF(AU192=0,AS192,AS192/AT192)</f>
        <v>53</v>
      </c>
      <c r="AW192" s="1">
        <v>3</v>
      </c>
      <c r="AX192" s="1">
        <f ca="1">IF(AV192/AW192=INT(AV192/AW192),1,0)</f>
        <v>0</v>
      </c>
      <c r="AY192" s="1">
        <f ca="1">IF(AX192=0,AV192,AV192/AW192)</f>
        <v>53</v>
      </c>
      <c r="AZ192" s="1">
        <v>25</v>
      </c>
      <c r="BA192" s="1">
        <f ca="1">IF(AY192/AZ192=INT(AY192/AZ192),1,0)</f>
        <v>0</v>
      </c>
      <c r="BB192" s="1">
        <f ca="1">IF(BA192=0,AY192,AY192/AZ192)</f>
        <v>53</v>
      </c>
      <c r="BC192" s="1">
        <v>5</v>
      </c>
      <c r="BD192" s="1">
        <f ca="1">IF(BB192/BC192=INT(BB192/BC192),1,0)</f>
        <v>0</v>
      </c>
      <c r="BE192" s="1">
        <f ca="1">IF(BD192=0,BB192,BB192/BC192)</f>
        <v>53</v>
      </c>
      <c r="BF192" s="1">
        <v>49</v>
      </c>
      <c r="BG192" s="1">
        <f ca="1">IF(BE192/BF192=INT(BE192/BF192),1,0)</f>
        <v>0</v>
      </c>
      <c r="BH192" s="1">
        <f ca="1">IF(BG192=0,BE192,BE192/BF192)</f>
        <v>53</v>
      </c>
      <c r="BI192" s="1">
        <v>7</v>
      </c>
      <c r="BJ192" s="1">
        <f ca="1">IF(BH192/BI192=INT(BH192/BI192),1,0)</f>
        <v>0</v>
      </c>
      <c r="BK192" s="1">
        <f ca="1">IF(BJ192=0,BH192,BH192/BI192)</f>
        <v>53</v>
      </c>
      <c r="BL192" s="1">
        <v>121</v>
      </c>
      <c r="BM192" s="1">
        <f ca="1">IF(BK192/BL192=INT(BK192/BL192),1,0)</f>
        <v>0</v>
      </c>
      <c r="BN192" s="1">
        <f ca="1">IF(BM192=0,BK192,BK192/BL192)</f>
        <v>53</v>
      </c>
      <c r="BO192" s="1">
        <v>11</v>
      </c>
      <c r="BP192" s="1">
        <f ca="1">IF(BN192/BO192=INT(BN192/BO192),1,0)</f>
        <v>0</v>
      </c>
      <c r="BQ192" s="1">
        <f ca="1">IF(BP192=0,BN192,BN192/BO192)</f>
        <v>53</v>
      </c>
      <c r="BR192" s="1">
        <v>169</v>
      </c>
      <c r="BS192" s="1">
        <f ca="1">IF(BQ192/BR192=INT(BQ192/BR192),1,0)</f>
        <v>0</v>
      </c>
      <c r="BT192" s="1">
        <f ca="1">IF(BS192=0,BQ192,BQ192/BR192)</f>
        <v>53</v>
      </c>
      <c r="BU192" s="1">
        <v>13</v>
      </c>
      <c r="BV192" s="1">
        <f ca="1">IF(BT192/BU192=INT(BT192/BU192),1,0)</f>
        <v>0</v>
      </c>
      <c r="BW192" s="1">
        <f ca="1">IF(BV192=0,BT192,BT192/BU192)</f>
        <v>53</v>
      </c>
      <c r="BX192" s="1">
        <v>17</v>
      </c>
      <c r="BY192" s="1">
        <f ca="1">IF(BW192/BX192=INT(BW192/BX192),1,0)</f>
        <v>0</v>
      </c>
      <c r="BZ192" s="1">
        <f ca="1">IF(BY192=0,BW192,BW192/BX192)</f>
        <v>53</v>
      </c>
      <c r="CA192" s="1">
        <v>19</v>
      </c>
      <c r="CB192" s="1">
        <f ca="1">IF(BZ192/CA192=INT(BZ192/CA192),1,0)</f>
        <v>0</v>
      </c>
      <c r="CC192" s="1">
        <f ca="1">IF(CB192=0,BZ192,BZ192/CA192)</f>
        <v>53</v>
      </c>
      <c r="CD192" s="1">
        <v>23</v>
      </c>
      <c r="CE192" s="1">
        <f ca="1">IF(CC192/CD192=INT(CC192/CD192),1,0)</f>
        <v>0</v>
      </c>
      <c r="CF192" s="1">
        <f ca="1">IF(CE192=0,CC192,CC192/CD192)</f>
        <v>53</v>
      </c>
      <c r="CG192" s="1">
        <v>29</v>
      </c>
      <c r="CH192" s="1">
        <f ca="1">IF(CF192/CG192=INT(CF192/CG192),1,0)</f>
        <v>0</v>
      </c>
      <c r="CI192" s="1">
        <f ca="1">IF(CH192=0,CF192,CF192/CG192)</f>
        <v>53</v>
      </c>
      <c r="CJ192" s="1">
        <v>31</v>
      </c>
      <c r="CK192" s="1">
        <f ca="1">IF(CI192/CJ192=INT(CI192/CJ192),1,0)</f>
        <v>0</v>
      </c>
      <c r="CL192" s="1">
        <f ca="1">IF(CK192=0,CI192,CI192/CJ192)</f>
        <v>53</v>
      </c>
      <c r="CM192" s="1">
        <v>37</v>
      </c>
      <c r="CN192" s="1">
        <f ca="1">IF(CL192/CM192=INT(CL192/CM192),1,0)</f>
        <v>0</v>
      </c>
      <c r="CO192" s="1">
        <f ca="1">IF(CN192=0,CL192,CL192/CM192)</f>
        <v>53</v>
      </c>
      <c r="CP192" s="1">
        <v>41</v>
      </c>
      <c r="CQ192" s="1">
        <f ca="1">IF(CO192/CP192=INT(CO192/CP192),1,0)</f>
        <v>0</v>
      </c>
      <c r="CR192" s="1">
        <f ca="1">IF(CQ192=0,CO192,CO192/CP192)</f>
        <v>53</v>
      </c>
      <c r="CS192" s="1">
        <v>43</v>
      </c>
      <c r="CT192" s="1">
        <f ca="1">IF(CR192/CS192=INT(CR192/CS192),1,0)</f>
        <v>0</v>
      </c>
      <c r="CU192" s="1">
        <f ca="1">IF(CT192=0,CR192,CR192/CS192)</f>
        <v>53</v>
      </c>
      <c r="CV192" s="1">
        <v>47</v>
      </c>
      <c r="CW192" s="1">
        <f ca="1">IF(CU192/CV192=INT(CU192/CV192),1,0)</f>
        <v>0</v>
      </c>
      <c r="CX192" s="1">
        <f ca="1">IF(CW192=0,CU192,CU192/CV192)</f>
        <v>53</v>
      </c>
      <c r="CY192" s="1">
        <v>53</v>
      </c>
      <c r="CZ192" s="1">
        <f ca="1">IF(CX192/CY192=INT(CX192/CY192),1,0)</f>
        <v>1</v>
      </c>
      <c r="DA192" s="1">
        <f ca="1">IF(CZ192=0,CX192,CX192/CY192)</f>
        <v>1</v>
      </c>
      <c r="DB192" s="1">
        <v>59</v>
      </c>
      <c r="DC192" s="1">
        <f ca="1">IF(DA192/DB192=INT(DA192/DB192),1,0)</f>
        <v>0</v>
      </c>
      <c r="DD192" s="1">
        <f ca="1">IF(DC192=0,DA192,DA192/DB192)</f>
        <v>1</v>
      </c>
      <c r="DE192" s="1">
        <v>61</v>
      </c>
      <c r="DF192" s="1">
        <f ca="1">IF(DD192/DE192=INT(DD192/DE192),1,0)</f>
        <v>0</v>
      </c>
      <c r="DG192" s="1">
        <f ca="1">IF(DF192=0,DD192,DD192/DE192)</f>
        <v>1</v>
      </c>
      <c r="DH192" s="1">
        <v>67</v>
      </c>
      <c r="DI192" s="1">
        <f ca="1">IF(DG192/DH192=INT(DG192/DH192),1,0)</f>
        <v>0</v>
      </c>
      <c r="DJ192" s="1">
        <f ca="1">IF(DI192=0,DG192,DG192/DH192)</f>
        <v>1</v>
      </c>
      <c r="DK192" s="1">
        <v>71</v>
      </c>
      <c r="DL192" s="1">
        <f ca="1">IF(DJ192/DK192=INT(DJ192/DK192),1,0)</f>
        <v>0</v>
      </c>
      <c r="DM192" s="1">
        <f ca="1">IF(DL192=0,DJ192,DJ192/DK192)</f>
        <v>1</v>
      </c>
      <c r="DN192" s="1">
        <v>73</v>
      </c>
      <c r="DO192" s="1">
        <f ca="1">IF(DM192/DN192=INT(DM192/DN192),1,0)</f>
        <v>0</v>
      </c>
      <c r="DP192" s="1">
        <f ca="1">IF(DO192=0,DM192,DM192/DN192)</f>
        <v>1</v>
      </c>
      <c r="DQ192" s="1">
        <v>79</v>
      </c>
      <c r="DR192" s="1">
        <f ca="1">IF(DP192/DQ192=INT(DP192/DQ192),1,0)</f>
        <v>0</v>
      </c>
      <c r="DS192" s="1">
        <f ca="1">IF(DR192=0,DP192,DP192/DQ192)</f>
        <v>1</v>
      </c>
      <c r="DT192" s="1">
        <v>83</v>
      </c>
      <c r="DU192" s="1">
        <f ca="1">IF(DS192/DT192=INT(DS192/DT192),1,0)</f>
        <v>0</v>
      </c>
      <c r="DV192" s="1">
        <f ca="1">IF(DU192=0,DS192,DS192/DT192)</f>
        <v>1</v>
      </c>
      <c r="DW192" s="1">
        <v>89</v>
      </c>
      <c r="DX192" s="1">
        <f ca="1">IF(DV192/DW192=INT(DV192/DW192),1,0)</f>
        <v>0</v>
      </c>
      <c r="DY192" s="1">
        <f ca="1">IF(DX192=0,DV192,DV192/DW192)</f>
        <v>1</v>
      </c>
      <c r="DZ192" s="1">
        <v>97</v>
      </c>
      <c r="EA192" s="1">
        <f ca="1">IF(DY192/DZ192=INT(DY192/DZ192),1,0)</f>
        <v>0</v>
      </c>
      <c r="EB192" s="1">
        <f ca="1">IF(EA192=0,DY192,DY192/DZ192)</f>
        <v>1</v>
      </c>
      <c r="EC192" s="1">
        <v>101</v>
      </c>
      <c r="ED192" s="1">
        <f ca="1">IF(EB192/EC192=INT(EB192/EC192),1,0)</f>
        <v>0</v>
      </c>
      <c r="EE192" s="1">
        <f ca="1">IF(ED192=0,EB192,EB192/EC192)</f>
        <v>1</v>
      </c>
      <c r="EF192" s="1">
        <v>103</v>
      </c>
      <c r="EG192" s="1">
        <f ca="1">IF(EE192/EF192=INT(EE192/EF192),1,0)</f>
        <v>0</v>
      </c>
      <c r="EH192" s="1">
        <f ca="1">IF(EG192=0,EE192,EE192/EF192)</f>
        <v>1</v>
      </c>
      <c r="EI192" s="1">
        <v>107</v>
      </c>
      <c r="EJ192" s="1">
        <f ca="1">IF(EH192/EI192=INT(EH192/EI192),1,0)</f>
        <v>0</v>
      </c>
      <c r="EK192" s="1">
        <f ca="1">IF(EJ192=0,EH192,EH192/EI192)</f>
        <v>1</v>
      </c>
      <c r="EL192" s="1">
        <v>109</v>
      </c>
      <c r="EM192" s="1">
        <f ca="1">IF(EK192/EL192=INT(EK192/EL192),1,0)</f>
        <v>0</v>
      </c>
      <c r="EN192" s="1">
        <f ca="1">IF(EM192=0,EK192,EK192/EL192)</f>
        <v>1</v>
      </c>
      <c r="EO192" s="1">
        <v>113</v>
      </c>
      <c r="EP192" s="1">
        <f ca="1">IF(EN192/EO192=INT(EN192/EO192),1,0)</f>
        <v>0</v>
      </c>
      <c r="EQ192" s="1">
        <f ca="1">IF(EP192=0,EN192,EN192/EO192)</f>
        <v>1</v>
      </c>
      <c r="ER192" s="1">
        <v>127</v>
      </c>
      <c r="ES192" s="1">
        <f ca="1">IF(EQ192/ER192=INT(EQ192/ER192),1,0)</f>
        <v>0</v>
      </c>
      <c r="ET192" s="1">
        <f ca="1">IF(ES192=0,EQ192,EQ192/ER192)</f>
        <v>1</v>
      </c>
      <c r="EU192" s="1">
        <v>131</v>
      </c>
      <c r="EV192" s="1">
        <f ca="1">IF(ET192/EU192=INT(ET192/EU192),1,0)</f>
        <v>0</v>
      </c>
      <c r="EW192" s="1">
        <f ca="1">IF(EV192=0,ET192,ET192/EU192)</f>
        <v>1</v>
      </c>
      <c r="EX192" s="1">
        <v>137</v>
      </c>
      <c r="EY192" s="1">
        <f ca="1">IF(EW192/EX192=INT(EW192/EX192),1,0)</f>
        <v>0</v>
      </c>
      <c r="EZ192" s="1">
        <f ca="1">IF(EY192=0,EW192,EW192/EX192)</f>
        <v>1</v>
      </c>
      <c r="FA192" s="1">
        <v>139</v>
      </c>
      <c r="FB192" s="1">
        <f ca="1">IF(EZ192/FA192=INT(EZ192/FA192),1,0)</f>
        <v>0</v>
      </c>
      <c r="FC192" s="1">
        <f ca="1">IF(FB192=0,EZ192,EZ192/FA192)</f>
        <v>1</v>
      </c>
      <c r="FD192" s="1">
        <v>149</v>
      </c>
      <c r="FE192" s="1">
        <f ca="1">IF(FC192/FD192=INT(FC192/FD192),1,0)</f>
        <v>0</v>
      </c>
      <c r="FF192" s="1">
        <f ca="1">IF(FE192=0,FC192,FC192/FD192)</f>
        <v>1</v>
      </c>
      <c r="FG192" s="1"/>
      <c r="FH192" s="1">
        <f ca="1">8*AF192+4*AI192+2*AL192+AO192</f>
        <v>0</v>
      </c>
      <c r="FI192" s="1">
        <f ca="1">4*AR192+2*AU192+AX192</f>
        <v>0</v>
      </c>
      <c r="FJ192" s="1">
        <f ca="1">2*BA192+BD192</f>
        <v>0</v>
      </c>
      <c r="FK192" s="1">
        <f ca="1">2*BG192+BJ192</f>
        <v>0</v>
      </c>
      <c r="FL192" s="1">
        <f ca="1">2*BM192+BP192</f>
        <v>0</v>
      </c>
      <c r="FM192" s="1">
        <f ca="1">2*BS192+BV192</f>
        <v>0</v>
      </c>
      <c r="FN192" s="1">
        <f ca="1">BY192</f>
        <v>0</v>
      </c>
      <c r="FO192" s="1">
        <f ca="1">CB192</f>
        <v>0</v>
      </c>
      <c r="FP192" s="1">
        <f ca="1">CE192</f>
        <v>0</v>
      </c>
      <c r="FQ192" s="1">
        <f ca="1">CH192</f>
        <v>0</v>
      </c>
      <c r="FR192" s="1">
        <f ca="1">CK192</f>
        <v>0</v>
      </c>
      <c r="FS192">
        <f ca="1">CN192</f>
        <v>0</v>
      </c>
      <c r="FT192">
        <f ca="1">CQ192</f>
        <v>0</v>
      </c>
      <c r="FU192">
        <f ca="1">CT192</f>
        <v>0</v>
      </c>
      <c r="FV192">
        <f ca="1">CW192</f>
        <v>0</v>
      </c>
      <c r="FW192">
        <f ca="1">CZ192</f>
        <v>1</v>
      </c>
      <c r="FX192">
        <f ca="1">DC192</f>
        <v>0</v>
      </c>
      <c r="FY192">
        <f ca="1">DF192</f>
        <v>0</v>
      </c>
      <c r="FZ192">
        <f ca="1">DI192</f>
        <v>0</v>
      </c>
      <c r="GA192">
        <f ca="1">DL192</f>
        <v>0</v>
      </c>
      <c r="GB192">
        <f ca="1">DO192</f>
        <v>0</v>
      </c>
      <c r="GC192">
        <f ca="1">DR192</f>
        <v>0</v>
      </c>
      <c r="GD192">
        <f ca="1">DU192</f>
        <v>0</v>
      </c>
      <c r="GE192">
        <f ca="1">DX192</f>
        <v>0</v>
      </c>
      <c r="GF192">
        <f ca="1">EA192</f>
        <v>0</v>
      </c>
      <c r="GG192">
        <f ca="1">ED192</f>
        <v>0</v>
      </c>
      <c r="GH192">
        <f ca="1">EG192</f>
        <v>0</v>
      </c>
      <c r="GI192">
        <f ca="1">EJ192</f>
        <v>0</v>
      </c>
      <c r="GJ192">
        <f ca="1">EM192</f>
        <v>0</v>
      </c>
      <c r="GK192">
        <f ca="1">EP192</f>
        <v>0</v>
      </c>
      <c r="GL192">
        <f ca="1">ES192</f>
        <v>0</v>
      </c>
      <c r="GM192">
        <f ca="1">EV192</f>
        <v>0</v>
      </c>
      <c r="GN192">
        <f ca="1">EY192</f>
        <v>0</v>
      </c>
      <c r="GO192">
        <f ca="1">FB192</f>
        <v>0</v>
      </c>
      <c r="GP192">
        <f ca="1">FE192</f>
        <v>0</v>
      </c>
      <c r="GQ192">
        <f ca="1">AD192</f>
        <v>53</v>
      </c>
      <c r="GR192">
        <f ca="1">GQ192/GQ194</f>
        <v>53</v>
      </c>
      <c r="GT192">
        <f ca="1">IF(GT191&lt;0,1,0)</f>
        <v>0</v>
      </c>
      <c r="GU192">
        <f ca="1">GR192*GR196</f>
        <v>1961</v>
      </c>
      <c r="GV192" t="s">
        <v>7</v>
      </c>
    </row>
    <row r="193" spans="2:221" ht="5.25" hidden="1" customHeight="1" thickTop="1" x14ac:dyDescent="0.25">
      <c r="B193" s="80"/>
      <c r="C193" s="71"/>
      <c r="D193" s="71"/>
      <c r="E193" s="104"/>
      <c r="F193" s="122"/>
      <c r="G193" s="104"/>
      <c r="H193" s="71"/>
      <c r="I193" s="75"/>
      <c r="M193" s="162"/>
      <c r="N193" s="148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>
        <f t="shared" ref="FH193:GP193" ca="1" si="500">IF(FH191&lt;FH192,FH191,FH192)</f>
        <v>0</v>
      </c>
      <c r="FI193" s="1">
        <f t="shared" ca="1" si="500"/>
        <v>0</v>
      </c>
      <c r="FJ193" s="1">
        <f t="shared" ca="1" si="500"/>
        <v>0</v>
      </c>
      <c r="FK193" s="1">
        <f t="shared" ca="1" si="500"/>
        <v>0</v>
      </c>
      <c r="FL193" s="1">
        <f t="shared" ca="1" si="500"/>
        <v>0</v>
      </c>
      <c r="FM193" s="1">
        <f t="shared" ca="1" si="500"/>
        <v>0</v>
      </c>
      <c r="FN193" s="1">
        <f t="shared" ca="1" si="500"/>
        <v>0</v>
      </c>
      <c r="FO193" s="1">
        <f t="shared" ca="1" si="500"/>
        <v>0</v>
      </c>
      <c r="FP193" s="1">
        <f t="shared" ca="1" si="500"/>
        <v>0</v>
      </c>
      <c r="FQ193" s="1">
        <f t="shared" ca="1" si="500"/>
        <v>0</v>
      </c>
      <c r="FR193" s="1">
        <f t="shared" ca="1" si="500"/>
        <v>0</v>
      </c>
      <c r="FS193" s="1">
        <f t="shared" ca="1" si="500"/>
        <v>0</v>
      </c>
      <c r="FT193" s="1">
        <f t="shared" ca="1" si="500"/>
        <v>0</v>
      </c>
      <c r="FU193" s="1">
        <f t="shared" ca="1" si="500"/>
        <v>0</v>
      </c>
      <c r="FV193" s="1">
        <f t="shared" ca="1" si="500"/>
        <v>0</v>
      </c>
      <c r="FW193" s="1">
        <f t="shared" ca="1" si="500"/>
        <v>0</v>
      </c>
      <c r="FX193" s="1">
        <f t="shared" ca="1" si="500"/>
        <v>0</v>
      </c>
      <c r="FY193" s="1">
        <f t="shared" ca="1" si="500"/>
        <v>0</v>
      </c>
      <c r="FZ193" s="1">
        <f t="shared" ca="1" si="500"/>
        <v>0</v>
      </c>
      <c r="GA193" s="1">
        <f t="shared" ca="1" si="500"/>
        <v>0</v>
      </c>
      <c r="GB193" s="1">
        <f t="shared" ca="1" si="500"/>
        <v>0</v>
      </c>
      <c r="GC193" s="1">
        <f t="shared" ca="1" si="500"/>
        <v>0</v>
      </c>
      <c r="GD193" s="1">
        <f t="shared" ca="1" si="500"/>
        <v>0</v>
      </c>
      <c r="GE193" s="1">
        <f t="shared" ca="1" si="500"/>
        <v>0</v>
      </c>
      <c r="GF193" s="1">
        <f t="shared" ca="1" si="500"/>
        <v>0</v>
      </c>
      <c r="GG193" s="1">
        <f t="shared" ca="1" si="500"/>
        <v>0</v>
      </c>
      <c r="GH193" s="1">
        <f t="shared" ca="1" si="500"/>
        <v>0</v>
      </c>
      <c r="GI193" s="1">
        <f t="shared" ca="1" si="500"/>
        <v>0</v>
      </c>
      <c r="GJ193" s="1">
        <f t="shared" ca="1" si="500"/>
        <v>0</v>
      </c>
      <c r="GK193" s="1">
        <f t="shared" ca="1" si="500"/>
        <v>0</v>
      </c>
      <c r="GL193" s="1">
        <f t="shared" ca="1" si="500"/>
        <v>0</v>
      </c>
      <c r="GM193" s="1">
        <f t="shared" ca="1" si="500"/>
        <v>0</v>
      </c>
      <c r="GN193" s="1">
        <f t="shared" ca="1" si="500"/>
        <v>0</v>
      </c>
      <c r="GO193" s="1">
        <f t="shared" ca="1" si="500"/>
        <v>0</v>
      </c>
      <c r="GP193" s="1">
        <f t="shared" ca="1" si="500"/>
        <v>0</v>
      </c>
      <c r="GU193">
        <f ca="1">AB192-AB196-GT192</f>
        <v>18</v>
      </c>
      <c r="GV193" t="s">
        <v>3</v>
      </c>
    </row>
    <row r="194" spans="2:221" ht="6" hidden="1" customHeight="1" x14ac:dyDescent="0.25">
      <c r="B194" s="80"/>
      <c r="C194" s="71"/>
      <c r="D194" s="71"/>
      <c r="E194" s="104"/>
      <c r="F194" s="122"/>
      <c r="G194" s="104"/>
      <c r="H194" s="71"/>
      <c r="I194" s="75"/>
      <c r="M194" s="162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>
        <f ca="1">FH$3^FH193</f>
        <v>1</v>
      </c>
      <c r="FI194">
        <f ca="1">FI$3^FI193*FH194</f>
        <v>1</v>
      </c>
      <c r="FJ194">
        <f t="shared" ref="FJ194" ca="1" si="501">FJ$3^FJ193*FI194</f>
        <v>1</v>
      </c>
      <c r="FK194">
        <f t="shared" ref="FK194" ca="1" si="502">FK$3^FK193*FJ194</f>
        <v>1</v>
      </c>
      <c r="FL194">
        <f t="shared" ref="FL194" ca="1" si="503">FL$3^FL193*FK194</f>
        <v>1</v>
      </c>
      <c r="FM194">
        <f t="shared" ref="FM194" ca="1" si="504">FM$3^FM193*FL194</f>
        <v>1</v>
      </c>
      <c r="FN194">
        <f t="shared" ref="FN194" ca="1" si="505">FN$3^FN193*FM194</f>
        <v>1</v>
      </c>
      <c r="FO194">
        <f t="shared" ref="FO194" ca="1" si="506">FO$3^FO193*FN194</f>
        <v>1</v>
      </c>
      <c r="FP194">
        <f t="shared" ref="FP194" ca="1" si="507">FP$3^FP193*FO194</f>
        <v>1</v>
      </c>
      <c r="FQ194">
        <f t="shared" ref="FQ194" ca="1" si="508">FQ$3^FQ193*FP194</f>
        <v>1</v>
      </c>
      <c r="FR194">
        <f t="shared" ref="FR194" ca="1" si="509">FR$3^FR193*FQ194</f>
        <v>1</v>
      </c>
      <c r="FS194">
        <f t="shared" ref="FS194" ca="1" si="510">FS$3^FS193*FR194</f>
        <v>1</v>
      </c>
      <c r="FT194">
        <f t="shared" ref="FT194" ca="1" si="511">FT$3^FT193*FS194</f>
        <v>1</v>
      </c>
      <c r="FU194">
        <f t="shared" ref="FU194" ca="1" si="512">FU$3^FU193*FT194</f>
        <v>1</v>
      </c>
      <c r="FV194">
        <f t="shared" ref="FV194" ca="1" si="513">FV$3^FV193*FU194</f>
        <v>1</v>
      </c>
      <c r="FW194">
        <f t="shared" ref="FW194" ca="1" si="514">FW$3^FW193*FV194</f>
        <v>1</v>
      </c>
      <c r="FX194">
        <f t="shared" ref="FX194" ca="1" si="515">FX$3^FX193*FW194</f>
        <v>1</v>
      </c>
      <c r="FY194">
        <f t="shared" ref="FY194" ca="1" si="516">FY$3^FY193*FX194</f>
        <v>1</v>
      </c>
      <c r="FZ194">
        <f t="shared" ref="FZ194" ca="1" si="517">FZ$3^FZ193*FY194</f>
        <v>1</v>
      </c>
      <c r="GA194">
        <f t="shared" ref="GA194" ca="1" si="518">GA$3^GA193*FZ194</f>
        <v>1</v>
      </c>
      <c r="GB194">
        <f t="shared" ref="GB194" ca="1" si="519">GB$3^GB193*GA194</f>
        <v>1</v>
      </c>
      <c r="GC194">
        <f t="shared" ref="GC194" ca="1" si="520">GC$3^GC193*GB194</f>
        <v>1</v>
      </c>
      <c r="GD194">
        <f t="shared" ref="GD194" ca="1" si="521">GD$3^GD193*GC194</f>
        <v>1</v>
      </c>
      <c r="GE194">
        <f t="shared" ref="GE194" ca="1" si="522">GE$3^GE193*GD194</f>
        <v>1</v>
      </c>
      <c r="GF194">
        <f t="shared" ref="GF194" ca="1" si="523">GF$3^GF193*GE194</f>
        <v>1</v>
      </c>
      <c r="GG194">
        <f t="shared" ref="GG194" ca="1" si="524">GG$3^GG193*GF194</f>
        <v>1</v>
      </c>
      <c r="GH194">
        <f t="shared" ref="GH194" ca="1" si="525">GH$3^GH193*GG194</f>
        <v>1</v>
      </c>
      <c r="GI194">
        <f t="shared" ref="GI194" ca="1" si="526">GI$3^GI193*GH194</f>
        <v>1</v>
      </c>
      <c r="GJ194">
        <f t="shared" ref="GJ194" ca="1" si="527">GJ$3^GJ193*GI194</f>
        <v>1</v>
      </c>
      <c r="GK194">
        <f t="shared" ref="GK194" ca="1" si="528">GK$3^GK193*GJ194</f>
        <v>1</v>
      </c>
      <c r="GL194">
        <f t="shared" ref="GL194" ca="1" si="529">GL$3^GL193*GK194</f>
        <v>1</v>
      </c>
      <c r="GM194">
        <f t="shared" ref="GM194" ca="1" si="530">GM$3^GM193*GL194</f>
        <v>1</v>
      </c>
      <c r="GN194">
        <f t="shared" ref="GN194" ca="1" si="531">GN$3^GN193*GM194</f>
        <v>1</v>
      </c>
      <c r="GO194">
        <f t="shared" ref="GO194" ca="1" si="532">GO$3^GO193*GN194</f>
        <v>1</v>
      </c>
      <c r="GP194">
        <f t="shared" ref="GP194" ca="1" si="533">GP$3^GP193*GO194</f>
        <v>1</v>
      </c>
      <c r="GQ194">
        <f ca="1">GP194</f>
        <v>1</v>
      </c>
    </row>
    <row r="195" spans="2:221" ht="6" hidden="1" customHeight="1" x14ac:dyDescent="0.25">
      <c r="B195" s="80"/>
      <c r="C195" s="71"/>
      <c r="D195" s="71"/>
      <c r="E195" s="104"/>
      <c r="F195" s="122"/>
      <c r="G195" s="104"/>
      <c r="H195" s="71"/>
      <c r="I195" s="75"/>
      <c r="M195" s="162"/>
      <c r="AA195" t="s">
        <v>22</v>
      </c>
      <c r="AB195" s="1">
        <v>0</v>
      </c>
      <c r="AC195" s="1">
        <f ca="1">INT((RAND()*(X191-W191+1)+W191))</f>
        <v>20</v>
      </c>
      <c r="AD195">
        <f ca="1">AC195-AC196*(AB196-AB195)</f>
        <v>20</v>
      </c>
      <c r="AE195">
        <v>256</v>
      </c>
      <c r="AF195" s="1">
        <f ca="1">IF(AD195/AE195=INT(AD195/AE195),1,0)</f>
        <v>0</v>
      </c>
      <c r="AG195" s="1">
        <f ca="1">IF(AF195=0,AD195,AD195/AE195)</f>
        <v>20</v>
      </c>
      <c r="AH195" s="1">
        <v>16</v>
      </c>
      <c r="AI195" s="1">
        <f ca="1">IF(AG195/AH195=INT(AG195/AH195),1,0)</f>
        <v>0</v>
      </c>
      <c r="AJ195" s="1">
        <f ca="1">IF(AI195=0,AG195,AG195/AH195)</f>
        <v>20</v>
      </c>
      <c r="AK195" s="1">
        <v>4</v>
      </c>
      <c r="AL195" s="1">
        <f ca="1">IF(AJ195/AK195=INT(AJ195/AK195),1,0)</f>
        <v>1</v>
      </c>
      <c r="AM195" s="1">
        <f ca="1">IF(AL195=0,AJ195,AJ195/AK195)</f>
        <v>5</v>
      </c>
      <c r="AN195" s="1">
        <v>2</v>
      </c>
      <c r="AO195" s="1">
        <f ca="1">IF(AM195/AN195=INT(AM195/AN195),1,0)</f>
        <v>0</v>
      </c>
      <c r="AP195" s="1">
        <f ca="1">IF(AO195=0,AM195,AM195/AN195)</f>
        <v>5</v>
      </c>
      <c r="AQ195" s="1">
        <v>81</v>
      </c>
      <c r="AR195" s="1">
        <f ca="1">IF(AP195/AQ195=INT(AP195/AQ195),1,0)</f>
        <v>0</v>
      </c>
      <c r="AS195" s="1">
        <f ca="1">IF(AR195=0,AP195,AP195/AQ195)</f>
        <v>5</v>
      </c>
      <c r="AT195" s="1">
        <v>9</v>
      </c>
      <c r="AU195" s="1">
        <f ca="1">IF(AS195/AT195=INT(AS195/AT195),1,0)</f>
        <v>0</v>
      </c>
      <c r="AV195" s="1">
        <f ca="1">IF(AU195=0,AS195,AS195/AT195)</f>
        <v>5</v>
      </c>
      <c r="AW195" s="1">
        <v>3</v>
      </c>
      <c r="AX195" s="1">
        <f ca="1">IF(AV195/AW195=INT(AV195/AW195),1,0)</f>
        <v>0</v>
      </c>
      <c r="AY195" s="1">
        <f ca="1">IF(AX195=0,AV195,AV195/AW195)</f>
        <v>5</v>
      </c>
      <c r="AZ195" s="1">
        <v>25</v>
      </c>
      <c r="BA195" s="1">
        <f ca="1">IF(AY195/AZ195=INT(AY195/AZ195),1,0)</f>
        <v>0</v>
      </c>
      <c r="BB195" s="1">
        <f ca="1">IF(BA195=0,AY195,AY195/AZ195)</f>
        <v>5</v>
      </c>
      <c r="BC195" s="1">
        <v>5</v>
      </c>
      <c r="BD195" s="1">
        <f ca="1">IF(BB195/BC195=INT(BB195/BC195),1,0)</f>
        <v>1</v>
      </c>
      <c r="BE195" s="1">
        <f ca="1">IF(BD195=0,BB195,BB195/BC195)</f>
        <v>1</v>
      </c>
      <c r="BF195" s="1">
        <v>49</v>
      </c>
      <c r="BG195" s="1">
        <f ca="1">IF(BE195/BF195=INT(BE195/BF195),1,0)</f>
        <v>0</v>
      </c>
      <c r="BH195" s="1">
        <f ca="1">IF(BG195=0,BE195,BE195/BF195)</f>
        <v>1</v>
      </c>
      <c r="BI195" s="1">
        <v>7</v>
      </c>
      <c r="BJ195" s="1">
        <f ca="1">IF(BH195/BI195=INT(BH195/BI195),1,0)</f>
        <v>0</v>
      </c>
      <c r="BK195" s="1">
        <f ca="1">IF(BJ195=0,BH195,BH195/BI195)</f>
        <v>1</v>
      </c>
      <c r="BL195" s="1">
        <v>121</v>
      </c>
      <c r="BM195" s="1">
        <f ca="1">IF(BK195/BL195=INT(BK195/BL195),1,0)</f>
        <v>0</v>
      </c>
      <c r="BN195" s="1">
        <f ca="1">IF(BM195=0,BK195,BK195/BL195)</f>
        <v>1</v>
      </c>
      <c r="BO195" s="1">
        <v>11</v>
      </c>
      <c r="BP195" s="1">
        <f ca="1">IF(BN195/BO195=INT(BN195/BO195),1,0)</f>
        <v>0</v>
      </c>
      <c r="BQ195" s="1">
        <f ca="1">IF(BP195=0,BN195,BN195/BO195)</f>
        <v>1</v>
      </c>
      <c r="BR195" s="1">
        <v>169</v>
      </c>
      <c r="BS195" s="1">
        <f ca="1">IF(BQ195/BR195=INT(BQ195/BR195),1,0)</f>
        <v>0</v>
      </c>
      <c r="BT195" s="1">
        <f ca="1">IF(BS195=0,BQ195,BQ195/BR195)</f>
        <v>1</v>
      </c>
      <c r="BU195" s="1">
        <v>13</v>
      </c>
      <c r="BV195" s="1">
        <f ca="1">IF(BT195/BU195=INT(BT195/BU195),1,0)</f>
        <v>0</v>
      </c>
      <c r="BW195" s="1">
        <f ca="1">IF(BV195=0,BT195,BT195/BU195)</f>
        <v>1</v>
      </c>
      <c r="BX195" s="1">
        <v>17</v>
      </c>
      <c r="BY195" s="1">
        <f ca="1">IF(BW195/BX195=INT(BW195/BX195),1,0)</f>
        <v>0</v>
      </c>
      <c r="BZ195" s="1">
        <f ca="1">IF(BY195=0,BW195,BW195/BX195)</f>
        <v>1</v>
      </c>
      <c r="CA195" s="1">
        <v>19</v>
      </c>
      <c r="CB195" s="1">
        <f ca="1">IF(BZ195/CA195=INT(BZ195/CA195),1,0)</f>
        <v>0</v>
      </c>
      <c r="CC195" s="1">
        <f ca="1">IF(CB195=0,BZ195,BZ195/CA195)</f>
        <v>1</v>
      </c>
      <c r="CD195" s="1">
        <v>23</v>
      </c>
      <c r="CE195" s="1">
        <f ca="1">IF(CC195/CD195=INT(CC195/CD195),1,0)</f>
        <v>0</v>
      </c>
      <c r="CF195" s="1">
        <f ca="1">IF(CE195=0,CC195,CC195/CD195)</f>
        <v>1</v>
      </c>
      <c r="CG195" s="1">
        <v>29</v>
      </c>
      <c r="CH195" s="1">
        <f ca="1">IF(CF195/CG195=INT(CF195/CG195),1,0)</f>
        <v>0</v>
      </c>
      <c r="CI195" s="1">
        <f ca="1">IF(CH195=0,CF195,CF195/CG195)</f>
        <v>1</v>
      </c>
      <c r="CJ195" s="1">
        <v>31</v>
      </c>
      <c r="CK195" s="1">
        <f ca="1">IF(CI195/CJ195=INT(CI195/CJ195),1,0)</f>
        <v>0</v>
      </c>
      <c r="CL195" s="1">
        <f ca="1">IF(CK195=0,CI195,CI195/CJ195)</f>
        <v>1</v>
      </c>
      <c r="CM195" s="1">
        <v>37</v>
      </c>
      <c r="CN195" s="1">
        <f ca="1">IF(CL195/CM195=INT(CL195/CM195),1,0)</f>
        <v>0</v>
      </c>
      <c r="CO195" s="1">
        <f ca="1">IF(CN195=0,CL195,CL195/CM195)</f>
        <v>1</v>
      </c>
      <c r="CP195" s="1">
        <v>41</v>
      </c>
      <c r="CQ195" s="1">
        <f ca="1">IF(CO195/CP195=INT(CO195/CP195),1,0)</f>
        <v>0</v>
      </c>
      <c r="CR195" s="1">
        <f ca="1">IF(CQ195=0,CO195,CO195/CP195)</f>
        <v>1</v>
      </c>
      <c r="CS195" s="1">
        <v>43</v>
      </c>
      <c r="CT195" s="1">
        <f ca="1">IF(CR195/CS195=INT(CR195/CS195),1,0)</f>
        <v>0</v>
      </c>
      <c r="CU195" s="1">
        <f ca="1">IF(CT195=0,CR195,CR195/CS195)</f>
        <v>1</v>
      </c>
      <c r="CV195" s="1">
        <v>47</v>
      </c>
      <c r="CW195" s="1">
        <f ca="1">IF(CU195/CV195=INT(CU195/CV195),1,0)</f>
        <v>0</v>
      </c>
      <c r="CX195" s="1">
        <f ca="1">IF(CW195=0,CU195,CU195/CV195)</f>
        <v>1</v>
      </c>
      <c r="CY195" s="1">
        <v>53</v>
      </c>
      <c r="CZ195" s="1">
        <f ca="1">IF(CX195/CY195=INT(CX195/CY195),1,0)</f>
        <v>0</v>
      </c>
      <c r="DA195" s="1">
        <f ca="1">IF(CZ195=0,CX195,CX195/CY195)</f>
        <v>1</v>
      </c>
      <c r="DB195" s="1">
        <v>59</v>
      </c>
      <c r="DC195" s="1">
        <f ca="1">IF(DA195/DB195=INT(DA195/DB195),1,0)</f>
        <v>0</v>
      </c>
      <c r="DD195" s="1">
        <f ca="1">IF(DC195=0,DA195,DA195/DB195)</f>
        <v>1</v>
      </c>
      <c r="DE195" s="1">
        <v>61</v>
      </c>
      <c r="DF195" s="1">
        <f ca="1">IF(DD195/DE195=INT(DD195/DE195),1,0)</f>
        <v>0</v>
      </c>
      <c r="DG195" s="1">
        <f ca="1">IF(DF195=0,DD195,DD195/DE195)</f>
        <v>1</v>
      </c>
      <c r="DH195" s="1">
        <v>67</v>
      </c>
      <c r="DI195" s="1">
        <f ca="1">IF(DG195/DH195=INT(DG195/DH195),1,0)</f>
        <v>0</v>
      </c>
      <c r="DJ195" s="1">
        <f ca="1">IF(DI195=0,DG195,DG195/DH195)</f>
        <v>1</v>
      </c>
      <c r="DK195" s="1">
        <v>71</v>
      </c>
      <c r="DL195" s="1">
        <f ca="1">IF(DJ195/DK195=INT(DJ195/DK195),1,0)</f>
        <v>0</v>
      </c>
      <c r="DM195" s="1">
        <f ca="1">IF(DL195=0,DJ195,DJ195/DK195)</f>
        <v>1</v>
      </c>
      <c r="DN195" s="1">
        <v>73</v>
      </c>
      <c r="DO195" s="1">
        <f ca="1">IF(DM195/DN195=INT(DM195/DN195),1,0)</f>
        <v>0</v>
      </c>
      <c r="DP195" s="1">
        <f ca="1">IF(DO195=0,DM195,DM195/DN195)</f>
        <v>1</v>
      </c>
      <c r="DQ195" s="1">
        <v>79</v>
      </c>
      <c r="DR195" s="1">
        <f ca="1">IF(DP195/DQ195=INT(DP195/DQ195),1,0)</f>
        <v>0</v>
      </c>
      <c r="DS195" s="1">
        <f ca="1">IF(DR195=0,DP195,DP195/DQ195)</f>
        <v>1</v>
      </c>
      <c r="DT195" s="1">
        <v>83</v>
      </c>
      <c r="DU195" s="1">
        <f ca="1">IF(DS195/DT195=INT(DS195/DT195),1,0)</f>
        <v>0</v>
      </c>
      <c r="DV195" s="1">
        <f ca="1">IF(DU195=0,DS195,DS195/DT195)</f>
        <v>1</v>
      </c>
      <c r="DW195" s="1">
        <v>89</v>
      </c>
      <c r="DX195" s="1">
        <f ca="1">IF(DV195/DW195=INT(DV195/DW195),1,0)</f>
        <v>0</v>
      </c>
      <c r="DY195" s="1">
        <f ca="1">IF(DX195=0,DV195,DV195/DW195)</f>
        <v>1</v>
      </c>
      <c r="DZ195" s="1">
        <v>97</v>
      </c>
      <c r="EA195" s="1">
        <f ca="1">IF(DY195/DZ195=INT(DY195/DZ195),1,0)</f>
        <v>0</v>
      </c>
      <c r="EB195" s="1">
        <f ca="1">IF(EA195=0,DY195,DY195/DZ195)</f>
        <v>1</v>
      </c>
      <c r="EC195" s="1">
        <v>101</v>
      </c>
      <c r="ED195" s="1">
        <f ca="1">IF(EB195/EC195=INT(EB195/EC195),1,0)</f>
        <v>0</v>
      </c>
      <c r="EE195" s="1">
        <f ca="1">IF(ED195=0,EB195,EB195/EC195)</f>
        <v>1</v>
      </c>
      <c r="EF195" s="1">
        <v>103</v>
      </c>
      <c r="EG195" s="1">
        <f ca="1">IF(EE195/EF195=INT(EE195/EF195),1,0)</f>
        <v>0</v>
      </c>
      <c r="EH195" s="1">
        <f ca="1">IF(EG195=0,EE195,EE195/EF195)</f>
        <v>1</v>
      </c>
      <c r="EI195" s="1">
        <v>107</v>
      </c>
      <c r="EJ195" s="1">
        <f ca="1">IF(EH195/EI195=INT(EH195/EI195),1,0)</f>
        <v>0</v>
      </c>
      <c r="EK195" s="1">
        <f ca="1">IF(EJ195=0,EH195,EH195/EI195)</f>
        <v>1</v>
      </c>
      <c r="EL195" s="1">
        <v>109</v>
      </c>
      <c r="EM195" s="1">
        <f ca="1">IF(EK195/EL195=INT(EK195/EL195),1,0)</f>
        <v>0</v>
      </c>
      <c r="EN195" s="1">
        <f ca="1">IF(EM195=0,EK195,EK195/EL195)</f>
        <v>1</v>
      </c>
      <c r="EO195" s="1">
        <v>113</v>
      </c>
      <c r="EP195" s="1">
        <f ca="1">IF(EN195/EO195=INT(EN195/EO195),1,0)</f>
        <v>0</v>
      </c>
      <c r="EQ195" s="1">
        <f ca="1">IF(EP195=0,EN195,EN195/EO195)</f>
        <v>1</v>
      </c>
      <c r="ER195" s="1">
        <v>127</v>
      </c>
      <c r="ES195" s="1">
        <f ca="1">IF(EQ195/ER195=INT(EQ195/ER195),1,0)</f>
        <v>0</v>
      </c>
      <c r="ET195" s="1">
        <f ca="1">IF(ES195=0,EQ195,EQ195/ER195)</f>
        <v>1</v>
      </c>
      <c r="EU195" s="1">
        <v>131</v>
      </c>
      <c r="EV195" s="1">
        <f ca="1">IF(ET195/EU195=INT(ET195/EU195),1,0)</f>
        <v>0</v>
      </c>
      <c r="EW195" s="1">
        <f ca="1">IF(EV195=0,ET195,ET195/EU195)</f>
        <v>1</v>
      </c>
      <c r="EX195" s="1">
        <v>137</v>
      </c>
      <c r="EY195" s="1">
        <f ca="1">IF(EW195/EX195=INT(EW195/EX195),1,0)</f>
        <v>0</v>
      </c>
      <c r="EZ195" s="1">
        <f ca="1">IF(EY195=0,EW195,EW195/EX195)</f>
        <v>1</v>
      </c>
      <c r="FA195" s="1">
        <v>139</v>
      </c>
      <c r="FB195" s="1">
        <f ca="1">IF(EZ195/FA195=INT(EZ195/FA195),1,0)</f>
        <v>0</v>
      </c>
      <c r="FC195" s="1">
        <f ca="1">IF(FB195=0,EZ195,EZ195/FA195)</f>
        <v>1</v>
      </c>
      <c r="FD195" s="1">
        <v>149</v>
      </c>
      <c r="FE195" s="1">
        <f ca="1">IF(FC195/FD195=INT(FC195/FD195),1,0)</f>
        <v>0</v>
      </c>
      <c r="FF195" s="1">
        <f ca="1">IF(FE195=0,FC195,FC195/FD195)</f>
        <v>1</v>
      </c>
      <c r="FG195" s="1"/>
      <c r="FH195" s="1">
        <f ca="1">8*AF195+4*AI195+2*AL195+AO195</f>
        <v>2</v>
      </c>
      <c r="FI195" s="1">
        <f ca="1">4*AR195+2*AU195+AX195</f>
        <v>0</v>
      </c>
      <c r="FJ195" s="1">
        <f ca="1">2*BA195+BD195</f>
        <v>1</v>
      </c>
      <c r="FK195" s="1">
        <f ca="1">2*BG195+BJ195</f>
        <v>0</v>
      </c>
      <c r="FL195" s="1">
        <f ca="1">2*BM195+BP195</f>
        <v>0</v>
      </c>
      <c r="FM195" s="1">
        <f ca="1">2*BS195+BV195</f>
        <v>0</v>
      </c>
      <c r="FN195" s="1">
        <f ca="1">BY195</f>
        <v>0</v>
      </c>
      <c r="FO195" s="1">
        <f ca="1">CB195</f>
        <v>0</v>
      </c>
      <c r="FP195" s="1">
        <f ca="1">CE195</f>
        <v>0</v>
      </c>
      <c r="FQ195" s="1">
        <f ca="1">CH195</f>
        <v>0</v>
      </c>
      <c r="FR195" s="1">
        <f ca="1">CK195</f>
        <v>0</v>
      </c>
      <c r="FS195">
        <f ca="1">CN195</f>
        <v>0</v>
      </c>
      <c r="FT195">
        <f ca="1">CQ195</f>
        <v>0</v>
      </c>
      <c r="FU195">
        <f ca="1">CT195</f>
        <v>0</v>
      </c>
      <c r="FV195">
        <f ca="1">CW195</f>
        <v>0</v>
      </c>
      <c r="FW195">
        <f ca="1">CZ195</f>
        <v>0</v>
      </c>
      <c r="FX195">
        <f ca="1">DC195</f>
        <v>0</v>
      </c>
      <c r="FY195">
        <f ca="1">DF195</f>
        <v>0</v>
      </c>
      <c r="FZ195">
        <f ca="1">DI195</f>
        <v>0</v>
      </c>
      <c r="GA195">
        <f ca="1">DL195</f>
        <v>0</v>
      </c>
      <c r="GB195">
        <f ca="1">DO195</f>
        <v>0</v>
      </c>
      <c r="GC195">
        <f ca="1">DR195</f>
        <v>0</v>
      </c>
      <c r="GD195">
        <f ca="1">DU195</f>
        <v>0</v>
      </c>
      <c r="GE195">
        <f ca="1">DX195</f>
        <v>0</v>
      </c>
      <c r="GF195">
        <f ca="1">EA195</f>
        <v>0</v>
      </c>
      <c r="GG195">
        <f ca="1">ED195</f>
        <v>0</v>
      </c>
      <c r="GH195">
        <f ca="1">EG195</f>
        <v>0</v>
      </c>
      <c r="GI195">
        <f ca="1">EJ195</f>
        <v>0</v>
      </c>
      <c r="GJ195">
        <f ca="1">EM195</f>
        <v>0</v>
      </c>
      <c r="GK195">
        <f ca="1">EP195</f>
        <v>0</v>
      </c>
      <c r="GL195">
        <f ca="1">ES195</f>
        <v>0</v>
      </c>
      <c r="GM195">
        <f ca="1">EV195</f>
        <v>0</v>
      </c>
      <c r="GN195">
        <f ca="1">EY195</f>
        <v>0</v>
      </c>
      <c r="GO195">
        <f ca="1">FB195</f>
        <v>0</v>
      </c>
      <c r="GP195">
        <f ca="1">FE195</f>
        <v>0</v>
      </c>
      <c r="GQ195">
        <f ca="1">AD195</f>
        <v>20</v>
      </c>
      <c r="GR195">
        <f ca="1">GQ195/GQ198</f>
        <v>20</v>
      </c>
    </row>
    <row r="196" spans="2:221" ht="6" hidden="1" customHeight="1" x14ac:dyDescent="0.25">
      <c r="B196" s="80"/>
      <c r="C196" s="71"/>
      <c r="D196" s="71"/>
      <c r="E196" s="104"/>
      <c r="F196" s="122"/>
      <c r="G196" s="104"/>
      <c r="H196" s="71"/>
      <c r="I196" s="75"/>
      <c r="M196" s="162"/>
      <c r="AB196">
        <f ca="1">AB195+INT(AC195/AC196)</f>
        <v>0</v>
      </c>
      <c r="AC196" s="1">
        <f ca="1">IF(Y191&gt;AC195,INT((RAND()*(Z191-Y191+1)+Y191)),INT((RAND()*(Z191-AC195)+AC195+1)))</f>
        <v>37</v>
      </c>
      <c r="AD196">
        <f ca="1">AC196</f>
        <v>37</v>
      </c>
      <c r="AE196">
        <v>256</v>
      </c>
      <c r="AF196" s="1">
        <f ca="1">IF(AD196/AE196=INT(AD196/AE196),1,0)</f>
        <v>0</v>
      </c>
      <c r="AG196" s="1">
        <f ca="1">IF(AF196=0,AD196,AD196/AE196)</f>
        <v>37</v>
      </c>
      <c r="AH196" s="1">
        <v>16</v>
      </c>
      <c r="AI196" s="1">
        <f ca="1">IF(AG196/AH196=INT(AG196/AH196),1,0)</f>
        <v>0</v>
      </c>
      <c r="AJ196" s="1">
        <f ca="1">IF(AI196=0,AG196,AG196/AH196)</f>
        <v>37</v>
      </c>
      <c r="AK196" s="1">
        <v>4</v>
      </c>
      <c r="AL196" s="1">
        <f ca="1">IF(AJ196/AK196=INT(AJ196/AK196),1,0)</f>
        <v>0</v>
      </c>
      <c r="AM196" s="1">
        <f ca="1">IF(AL196=0,AJ196,AJ196/AK196)</f>
        <v>37</v>
      </c>
      <c r="AN196" s="1">
        <v>2</v>
      </c>
      <c r="AO196" s="1">
        <f ca="1">IF(AM196/AN196=INT(AM196/AN196),1,0)</f>
        <v>0</v>
      </c>
      <c r="AP196" s="1">
        <f ca="1">IF(AO196=0,AM196,AM196/AN196)</f>
        <v>37</v>
      </c>
      <c r="AQ196" s="1">
        <v>81</v>
      </c>
      <c r="AR196" s="1">
        <f ca="1">IF(AP196/AQ196=INT(AP196/AQ196),1,0)</f>
        <v>0</v>
      </c>
      <c r="AS196" s="1">
        <f ca="1">IF(AR196=0,AP196,AP196/AQ196)</f>
        <v>37</v>
      </c>
      <c r="AT196" s="1">
        <v>9</v>
      </c>
      <c r="AU196" s="1">
        <f ca="1">IF(AS196/AT196=INT(AS196/AT196),1,0)</f>
        <v>0</v>
      </c>
      <c r="AV196" s="1">
        <f ca="1">IF(AU196=0,AS196,AS196/AT196)</f>
        <v>37</v>
      </c>
      <c r="AW196" s="1">
        <v>3</v>
      </c>
      <c r="AX196" s="1">
        <f ca="1">IF(AV196/AW196=INT(AV196/AW196),1,0)</f>
        <v>0</v>
      </c>
      <c r="AY196" s="1">
        <f ca="1">IF(AX196=0,AV196,AV196/AW196)</f>
        <v>37</v>
      </c>
      <c r="AZ196" s="1">
        <v>25</v>
      </c>
      <c r="BA196" s="1">
        <f ca="1">IF(AY196/AZ196=INT(AY196/AZ196),1,0)</f>
        <v>0</v>
      </c>
      <c r="BB196" s="1">
        <f ca="1">IF(BA196=0,AY196,AY196/AZ196)</f>
        <v>37</v>
      </c>
      <c r="BC196" s="1">
        <v>5</v>
      </c>
      <c r="BD196" s="1">
        <f ca="1">IF(BB196/BC196=INT(BB196/BC196),1,0)</f>
        <v>0</v>
      </c>
      <c r="BE196" s="1">
        <f ca="1">IF(BD196=0,BB196,BB196/BC196)</f>
        <v>37</v>
      </c>
      <c r="BF196" s="1">
        <v>49</v>
      </c>
      <c r="BG196" s="1">
        <f ca="1">IF(BE196/BF196=INT(BE196/BF196),1,0)</f>
        <v>0</v>
      </c>
      <c r="BH196" s="1">
        <f ca="1">IF(BG196=0,BE196,BE196/BF196)</f>
        <v>37</v>
      </c>
      <c r="BI196" s="1">
        <v>7</v>
      </c>
      <c r="BJ196" s="1">
        <f ca="1">IF(BH196/BI196=INT(BH196/BI196),1,0)</f>
        <v>0</v>
      </c>
      <c r="BK196" s="1">
        <f ca="1">IF(BJ196=0,BH196,BH196/BI196)</f>
        <v>37</v>
      </c>
      <c r="BL196" s="1">
        <v>121</v>
      </c>
      <c r="BM196" s="1">
        <f ca="1">IF(BK196/BL196=INT(BK196/BL196),1,0)</f>
        <v>0</v>
      </c>
      <c r="BN196" s="1">
        <f ca="1">IF(BM196=0,BK196,BK196/BL196)</f>
        <v>37</v>
      </c>
      <c r="BO196" s="1">
        <v>11</v>
      </c>
      <c r="BP196" s="1">
        <f ca="1">IF(BN196/BO196=INT(BN196/BO196),1,0)</f>
        <v>0</v>
      </c>
      <c r="BQ196" s="1">
        <f ca="1">IF(BP196=0,BN196,BN196/BO196)</f>
        <v>37</v>
      </c>
      <c r="BR196" s="1">
        <v>169</v>
      </c>
      <c r="BS196" s="1">
        <f ca="1">IF(BQ196/BR196=INT(BQ196/BR196),1,0)</f>
        <v>0</v>
      </c>
      <c r="BT196" s="1">
        <f ca="1">IF(BS196=0,BQ196,BQ196/BR196)</f>
        <v>37</v>
      </c>
      <c r="BU196" s="1">
        <v>13</v>
      </c>
      <c r="BV196" s="1">
        <f ca="1">IF(BT196/BU196=INT(BT196/BU196),1,0)</f>
        <v>0</v>
      </c>
      <c r="BW196" s="1">
        <f ca="1">IF(BV196=0,BT196,BT196/BU196)</f>
        <v>37</v>
      </c>
      <c r="BX196" s="1">
        <v>17</v>
      </c>
      <c r="BY196" s="1">
        <f ca="1">IF(BW196/BX196=INT(BW196/BX196),1,0)</f>
        <v>0</v>
      </c>
      <c r="BZ196" s="1">
        <f ca="1">IF(BY196=0,BW196,BW196/BX196)</f>
        <v>37</v>
      </c>
      <c r="CA196" s="1">
        <v>19</v>
      </c>
      <c r="CB196" s="1">
        <f ca="1">IF(BZ196/CA196=INT(BZ196/CA196),1,0)</f>
        <v>0</v>
      </c>
      <c r="CC196" s="1">
        <f ca="1">IF(CB196=0,BZ196,BZ196/CA196)</f>
        <v>37</v>
      </c>
      <c r="CD196" s="1">
        <v>23</v>
      </c>
      <c r="CE196" s="1">
        <f ca="1">IF(CC196/CD196=INT(CC196/CD196),1,0)</f>
        <v>0</v>
      </c>
      <c r="CF196" s="1">
        <f ca="1">IF(CE196=0,CC196,CC196/CD196)</f>
        <v>37</v>
      </c>
      <c r="CG196" s="1">
        <v>29</v>
      </c>
      <c r="CH196" s="1">
        <f ca="1">IF(CF196/CG196=INT(CF196/CG196),1,0)</f>
        <v>0</v>
      </c>
      <c r="CI196" s="1">
        <f ca="1">IF(CH196=0,CF196,CF196/CG196)</f>
        <v>37</v>
      </c>
      <c r="CJ196" s="1">
        <v>31</v>
      </c>
      <c r="CK196" s="1">
        <f ca="1">IF(CI196/CJ196=INT(CI196/CJ196),1,0)</f>
        <v>0</v>
      </c>
      <c r="CL196" s="1">
        <f ca="1">IF(CK196=0,CI196,CI196/CJ196)</f>
        <v>37</v>
      </c>
      <c r="CM196" s="1">
        <v>37</v>
      </c>
      <c r="CN196" s="1">
        <f ca="1">IF(CL196/CM196=INT(CL196/CM196),1,0)</f>
        <v>1</v>
      </c>
      <c r="CO196" s="1">
        <f ca="1">IF(CN196=0,CL196,CL196/CM196)</f>
        <v>1</v>
      </c>
      <c r="CP196" s="1">
        <v>41</v>
      </c>
      <c r="CQ196" s="1">
        <f ca="1">IF(CO196/CP196=INT(CO196/CP196),1,0)</f>
        <v>0</v>
      </c>
      <c r="CR196" s="1">
        <f ca="1">IF(CQ196=0,CO196,CO196/CP196)</f>
        <v>1</v>
      </c>
      <c r="CS196" s="1">
        <v>43</v>
      </c>
      <c r="CT196" s="1">
        <f ca="1">IF(CR196/CS196=INT(CR196/CS196),1,0)</f>
        <v>0</v>
      </c>
      <c r="CU196" s="1">
        <f ca="1">IF(CT196=0,CR196,CR196/CS196)</f>
        <v>1</v>
      </c>
      <c r="CV196" s="1">
        <v>47</v>
      </c>
      <c r="CW196" s="1">
        <f ca="1">IF(CU196/CV196=INT(CU196/CV196),1,0)</f>
        <v>0</v>
      </c>
      <c r="CX196" s="1">
        <f ca="1">IF(CW196=0,CU196,CU196/CV196)</f>
        <v>1</v>
      </c>
      <c r="CY196" s="1">
        <v>53</v>
      </c>
      <c r="CZ196" s="1">
        <f ca="1">IF(CX196/CY196=INT(CX196/CY196),1,0)</f>
        <v>0</v>
      </c>
      <c r="DA196" s="1">
        <f ca="1">IF(CZ196=0,CX196,CX196/CY196)</f>
        <v>1</v>
      </c>
      <c r="DB196" s="1">
        <v>59</v>
      </c>
      <c r="DC196" s="1">
        <f ca="1">IF(DA196/DB196=INT(DA196/DB196),1,0)</f>
        <v>0</v>
      </c>
      <c r="DD196" s="1">
        <f ca="1">IF(DC196=0,DA196,DA196/DB196)</f>
        <v>1</v>
      </c>
      <c r="DE196" s="1">
        <v>61</v>
      </c>
      <c r="DF196" s="1">
        <f ca="1">IF(DD196/DE196=INT(DD196/DE196),1,0)</f>
        <v>0</v>
      </c>
      <c r="DG196" s="1">
        <f ca="1">IF(DF196=0,DD196,DD196/DE196)</f>
        <v>1</v>
      </c>
      <c r="DH196" s="1">
        <v>67</v>
      </c>
      <c r="DI196" s="1">
        <f ca="1">IF(DG196/DH196=INT(DG196/DH196),1,0)</f>
        <v>0</v>
      </c>
      <c r="DJ196" s="1">
        <f ca="1">IF(DI196=0,DG196,DG196/DH196)</f>
        <v>1</v>
      </c>
      <c r="DK196" s="1">
        <v>71</v>
      </c>
      <c r="DL196" s="1">
        <f ca="1">IF(DJ196/DK196=INT(DJ196/DK196),1,0)</f>
        <v>0</v>
      </c>
      <c r="DM196" s="1">
        <f ca="1">IF(DL196=0,DJ196,DJ196/DK196)</f>
        <v>1</v>
      </c>
      <c r="DN196" s="1">
        <v>73</v>
      </c>
      <c r="DO196" s="1">
        <f ca="1">IF(DM196/DN196=INT(DM196/DN196),1,0)</f>
        <v>0</v>
      </c>
      <c r="DP196" s="1">
        <f ca="1">IF(DO196=0,DM196,DM196/DN196)</f>
        <v>1</v>
      </c>
      <c r="DQ196" s="1">
        <v>79</v>
      </c>
      <c r="DR196" s="1">
        <f ca="1">IF(DP196/DQ196=INT(DP196/DQ196),1,0)</f>
        <v>0</v>
      </c>
      <c r="DS196" s="1">
        <f ca="1">IF(DR196=0,DP196,DP196/DQ196)</f>
        <v>1</v>
      </c>
      <c r="DT196" s="1">
        <v>83</v>
      </c>
      <c r="DU196" s="1">
        <f ca="1">IF(DS196/DT196=INT(DS196/DT196),1,0)</f>
        <v>0</v>
      </c>
      <c r="DV196" s="1">
        <f ca="1">IF(DU196=0,DS196,DS196/DT196)</f>
        <v>1</v>
      </c>
      <c r="DW196" s="1">
        <v>89</v>
      </c>
      <c r="DX196" s="1">
        <f ca="1">IF(DV196/DW196=INT(DV196/DW196),1,0)</f>
        <v>0</v>
      </c>
      <c r="DY196" s="1">
        <f ca="1">IF(DX196=0,DV196,DV196/DW196)</f>
        <v>1</v>
      </c>
      <c r="DZ196" s="1">
        <v>97</v>
      </c>
      <c r="EA196" s="1">
        <f ca="1">IF(DY196/DZ196=INT(DY196/DZ196),1,0)</f>
        <v>0</v>
      </c>
      <c r="EB196" s="1">
        <f ca="1">IF(EA196=0,DY196,DY196/DZ196)</f>
        <v>1</v>
      </c>
      <c r="EC196" s="1">
        <v>101</v>
      </c>
      <c r="ED196" s="1">
        <f ca="1">IF(EB196/EC196=INT(EB196/EC196),1,0)</f>
        <v>0</v>
      </c>
      <c r="EE196" s="1">
        <f ca="1">IF(ED196=0,EB196,EB196/EC196)</f>
        <v>1</v>
      </c>
      <c r="EF196" s="1">
        <v>103</v>
      </c>
      <c r="EG196" s="1">
        <f ca="1">IF(EE196/EF196=INT(EE196/EF196),1,0)</f>
        <v>0</v>
      </c>
      <c r="EH196" s="1">
        <f ca="1">IF(EG196=0,EE196,EE196/EF196)</f>
        <v>1</v>
      </c>
      <c r="EI196" s="1">
        <v>107</v>
      </c>
      <c r="EJ196" s="1">
        <f ca="1">IF(EH196/EI196=INT(EH196/EI196),1,0)</f>
        <v>0</v>
      </c>
      <c r="EK196" s="1">
        <f ca="1">IF(EJ196=0,EH196,EH196/EI196)</f>
        <v>1</v>
      </c>
      <c r="EL196" s="1">
        <v>109</v>
      </c>
      <c r="EM196" s="1">
        <f ca="1">IF(EK196/EL196=INT(EK196/EL196),1,0)</f>
        <v>0</v>
      </c>
      <c r="EN196" s="1">
        <f ca="1">IF(EM196=0,EK196,EK196/EL196)</f>
        <v>1</v>
      </c>
      <c r="EO196" s="1">
        <v>113</v>
      </c>
      <c r="EP196" s="1">
        <f ca="1">IF(EN196/EO196=INT(EN196/EO196),1,0)</f>
        <v>0</v>
      </c>
      <c r="EQ196" s="1">
        <f ca="1">IF(EP196=0,EN196,EN196/EO196)</f>
        <v>1</v>
      </c>
      <c r="ER196" s="1">
        <v>127</v>
      </c>
      <c r="ES196" s="1">
        <f ca="1">IF(EQ196/ER196=INT(EQ196/ER196),1,0)</f>
        <v>0</v>
      </c>
      <c r="ET196" s="1">
        <f ca="1">IF(ES196=0,EQ196,EQ196/ER196)</f>
        <v>1</v>
      </c>
      <c r="EU196" s="1">
        <v>131</v>
      </c>
      <c r="EV196" s="1">
        <f ca="1">IF(ET196/EU196=INT(ET196/EU196),1,0)</f>
        <v>0</v>
      </c>
      <c r="EW196" s="1">
        <f ca="1">IF(EV196=0,ET196,ET196/EU196)</f>
        <v>1</v>
      </c>
      <c r="EX196" s="1">
        <v>137</v>
      </c>
      <c r="EY196" s="1">
        <f ca="1">IF(EW196/EX196=INT(EW196/EX196),1,0)</f>
        <v>0</v>
      </c>
      <c r="EZ196" s="1">
        <f ca="1">IF(EY196=0,EW196,EW196/EX196)</f>
        <v>1</v>
      </c>
      <c r="FA196" s="1">
        <v>139</v>
      </c>
      <c r="FB196" s="1">
        <f ca="1">IF(EZ196/FA196=INT(EZ196/FA196),1,0)</f>
        <v>0</v>
      </c>
      <c r="FC196" s="1">
        <f ca="1">IF(FB196=0,EZ196,EZ196/FA196)</f>
        <v>1</v>
      </c>
      <c r="FD196" s="1">
        <v>149</v>
      </c>
      <c r="FE196" s="1">
        <f ca="1">IF(FC196/FD196=INT(FC196/FD196),1,0)</f>
        <v>0</v>
      </c>
      <c r="FF196" s="1">
        <f ca="1">IF(FE196=0,FC196,FC196/FD196)</f>
        <v>1</v>
      </c>
      <c r="FG196" s="1"/>
      <c r="FH196" s="1">
        <f ca="1">8*AF196+4*AI196+2*AL196+AO196</f>
        <v>0</v>
      </c>
      <c r="FI196" s="1">
        <f ca="1">4*AR196+2*AU196+AX196</f>
        <v>0</v>
      </c>
      <c r="FJ196" s="1">
        <f ca="1">2*BA196+BD196</f>
        <v>0</v>
      </c>
      <c r="FK196" s="1">
        <f ca="1">2*BG196+BJ196</f>
        <v>0</v>
      </c>
      <c r="FL196" s="1">
        <f ca="1">2*BM196+BP196</f>
        <v>0</v>
      </c>
      <c r="FM196" s="1">
        <f ca="1">2*BS196+BV196</f>
        <v>0</v>
      </c>
      <c r="FN196" s="1">
        <f ca="1">BY196</f>
        <v>0</v>
      </c>
      <c r="FO196" s="1">
        <f ca="1">CB196</f>
        <v>0</v>
      </c>
      <c r="FP196" s="1">
        <f ca="1">CE196</f>
        <v>0</v>
      </c>
      <c r="FQ196" s="1">
        <f ca="1">CH196</f>
        <v>0</v>
      </c>
      <c r="FR196" s="1">
        <f ca="1">CK196</f>
        <v>0</v>
      </c>
      <c r="FS196">
        <f ca="1">CN196</f>
        <v>1</v>
      </c>
      <c r="FT196">
        <f ca="1">CQ196</f>
        <v>0</v>
      </c>
      <c r="FU196">
        <f ca="1">CT196</f>
        <v>0</v>
      </c>
      <c r="FV196">
        <f ca="1">CW196</f>
        <v>0</v>
      </c>
      <c r="FW196">
        <f ca="1">CZ196</f>
        <v>0</v>
      </c>
      <c r="FX196">
        <f ca="1">DC196</f>
        <v>0</v>
      </c>
      <c r="FY196">
        <f ca="1">DF196</f>
        <v>0</v>
      </c>
      <c r="FZ196">
        <f ca="1">DI196</f>
        <v>0</v>
      </c>
      <c r="GA196">
        <f ca="1">DL196</f>
        <v>0</v>
      </c>
      <c r="GB196">
        <f ca="1">DO196</f>
        <v>0</v>
      </c>
      <c r="GC196">
        <f ca="1">DR196</f>
        <v>0</v>
      </c>
      <c r="GD196">
        <f ca="1">DU196</f>
        <v>0</v>
      </c>
      <c r="GE196">
        <f ca="1">DX196</f>
        <v>0</v>
      </c>
      <c r="GF196">
        <f ca="1">EA196</f>
        <v>0</v>
      </c>
      <c r="GG196">
        <f ca="1">ED196</f>
        <v>0</v>
      </c>
      <c r="GH196">
        <f ca="1">EG196</f>
        <v>0</v>
      </c>
      <c r="GI196">
        <f ca="1">EJ196</f>
        <v>0</v>
      </c>
      <c r="GJ196">
        <f ca="1">EM196</f>
        <v>0</v>
      </c>
      <c r="GK196">
        <f ca="1">EP196</f>
        <v>0</v>
      </c>
      <c r="GL196">
        <f ca="1">ES196</f>
        <v>0</v>
      </c>
      <c r="GM196">
        <f ca="1">EV196</f>
        <v>0</v>
      </c>
      <c r="GN196">
        <f ca="1">EY196</f>
        <v>0</v>
      </c>
      <c r="GO196">
        <f ca="1">FB196</f>
        <v>0</v>
      </c>
      <c r="GP196">
        <f ca="1">FE196</f>
        <v>0</v>
      </c>
      <c r="GQ196">
        <f ca="1">AD196</f>
        <v>37</v>
      </c>
      <c r="GR196">
        <f ca="1">GQ196/GQ198</f>
        <v>37</v>
      </c>
    </row>
    <row r="197" spans="2:221" ht="6" hidden="1" customHeight="1" x14ac:dyDescent="0.25">
      <c r="B197" s="80"/>
      <c r="C197" s="71"/>
      <c r="D197" s="71"/>
      <c r="E197" s="104"/>
      <c r="F197" s="122"/>
      <c r="G197" s="104"/>
      <c r="H197" s="71"/>
      <c r="I197" s="75"/>
      <c r="M197" s="162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>
        <f t="shared" ref="FH197:GP197" ca="1" si="534">IF(FH195&lt;FH196,FH195,FH196)</f>
        <v>0</v>
      </c>
      <c r="FI197" s="1">
        <f t="shared" ca="1" si="534"/>
        <v>0</v>
      </c>
      <c r="FJ197" s="1">
        <f t="shared" ca="1" si="534"/>
        <v>0</v>
      </c>
      <c r="FK197" s="1">
        <f t="shared" ca="1" si="534"/>
        <v>0</v>
      </c>
      <c r="FL197" s="1">
        <f t="shared" ca="1" si="534"/>
        <v>0</v>
      </c>
      <c r="FM197" s="1">
        <f t="shared" ca="1" si="534"/>
        <v>0</v>
      </c>
      <c r="FN197" s="1">
        <f t="shared" ca="1" si="534"/>
        <v>0</v>
      </c>
      <c r="FO197" s="1">
        <f t="shared" ca="1" si="534"/>
        <v>0</v>
      </c>
      <c r="FP197" s="1">
        <f t="shared" ca="1" si="534"/>
        <v>0</v>
      </c>
      <c r="FQ197" s="1">
        <f t="shared" ca="1" si="534"/>
        <v>0</v>
      </c>
      <c r="FR197" s="1">
        <f t="shared" ca="1" si="534"/>
        <v>0</v>
      </c>
      <c r="FS197" s="1">
        <f t="shared" ca="1" si="534"/>
        <v>0</v>
      </c>
      <c r="FT197" s="1">
        <f t="shared" ca="1" si="534"/>
        <v>0</v>
      </c>
      <c r="FU197" s="1">
        <f t="shared" ca="1" si="534"/>
        <v>0</v>
      </c>
      <c r="FV197" s="1">
        <f t="shared" ca="1" si="534"/>
        <v>0</v>
      </c>
      <c r="FW197" s="1">
        <f t="shared" ca="1" si="534"/>
        <v>0</v>
      </c>
      <c r="FX197" s="1">
        <f t="shared" ca="1" si="534"/>
        <v>0</v>
      </c>
      <c r="FY197" s="1">
        <f t="shared" ca="1" si="534"/>
        <v>0</v>
      </c>
      <c r="FZ197" s="1">
        <f t="shared" ca="1" si="534"/>
        <v>0</v>
      </c>
      <c r="GA197" s="1">
        <f t="shared" ca="1" si="534"/>
        <v>0</v>
      </c>
      <c r="GB197" s="1">
        <f t="shared" ca="1" si="534"/>
        <v>0</v>
      </c>
      <c r="GC197" s="1">
        <f t="shared" ca="1" si="534"/>
        <v>0</v>
      </c>
      <c r="GD197" s="1">
        <f t="shared" ca="1" si="534"/>
        <v>0</v>
      </c>
      <c r="GE197" s="1">
        <f t="shared" ca="1" si="534"/>
        <v>0</v>
      </c>
      <c r="GF197" s="1">
        <f t="shared" ca="1" si="534"/>
        <v>0</v>
      </c>
      <c r="GG197" s="1">
        <f t="shared" ca="1" si="534"/>
        <v>0</v>
      </c>
      <c r="GH197" s="1">
        <f t="shared" ca="1" si="534"/>
        <v>0</v>
      </c>
      <c r="GI197" s="1">
        <f t="shared" ca="1" si="534"/>
        <v>0</v>
      </c>
      <c r="GJ197" s="1">
        <f t="shared" ca="1" si="534"/>
        <v>0</v>
      </c>
      <c r="GK197" s="1">
        <f t="shared" ca="1" si="534"/>
        <v>0</v>
      </c>
      <c r="GL197" s="1">
        <f t="shared" ca="1" si="534"/>
        <v>0</v>
      </c>
      <c r="GM197" s="1">
        <f t="shared" ca="1" si="534"/>
        <v>0</v>
      </c>
      <c r="GN197" s="1">
        <f t="shared" ca="1" si="534"/>
        <v>0</v>
      </c>
      <c r="GO197" s="1">
        <f t="shared" ca="1" si="534"/>
        <v>0</v>
      </c>
      <c r="GP197" s="1">
        <f t="shared" ca="1" si="534"/>
        <v>0</v>
      </c>
    </row>
    <row r="198" spans="2:221" ht="6" hidden="1" customHeight="1" x14ac:dyDescent="0.25">
      <c r="B198" s="80"/>
      <c r="C198" s="71"/>
      <c r="D198" s="71"/>
      <c r="E198" s="104"/>
      <c r="F198" s="122"/>
      <c r="G198" s="104"/>
      <c r="H198" s="71"/>
      <c r="I198" s="75"/>
      <c r="M198" s="162"/>
      <c r="AC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>
        <f ca="1">FH$3^FH197</f>
        <v>1</v>
      </c>
      <c r="FI198">
        <f t="shared" ref="FI198:GP198" ca="1" si="535">FI$3^FI197*FH198</f>
        <v>1</v>
      </c>
      <c r="FJ198">
        <f t="shared" ca="1" si="535"/>
        <v>1</v>
      </c>
      <c r="FK198">
        <f t="shared" ca="1" si="535"/>
        <v>1</v>
      </c>
      <c r="FL198">
        <f t="shared" ca="1" si="535"/>
        <v>1</v>
      </c>
      <c r="FM198">
        <f t="shared" ca="1" si="535"/>
        <v>1</v>
      </c>
      <c r="FN198">
        <f t="shared" ca="1" si="535"/>
        <v>1</v>
      </c>
      <c r="FO198">
        <f t="shared" ca="1" si="535"/>
        <v>1</v>
      </c>
      <c r="FP198">
        <f t="shared" ca="1" si="535"/>
        <v>1</v>
      </c>
      <c r="FQ198">
        <f t="shared" ca="1" si="535"/>
        <v>1</v>
      </c>
      <c r="FR198">
        <f t="shared" ca="1" si="535"/>
        <v>1</v>
      </c>
      <c r="FS198">
        <f t="shared" ca="1" si="535"/>
        <v>1</v>
      </c>
      <c r="FT198">
        <f t="shared" ca="1" si="535"/>
        <v>1</v>
      </c>
      <c r="FU198">
        <f t="shared" ca="1" si="535"/>
        <v>1</v>
      </c>
      <c r="FV198">
        <f t="shared" ca="1" si="535"/>
        <v>1</v>
      </c>
      <c r="FW198">
        <f t="shared" ca="1" si="535"/>
        <v>1</v>
      </c>
      <c r="FX198">
        <f t="shared" ca="1" si="535"/>
        <v>1</v>
      </c>
      <c r="FY198">
        <f t="shared" ca="1" si="535"/>
        <v>1</v>
      </c>
      <c r="FZ198">
        <f t="shared" ca="1" si="535"/>
        <v>1</v>
      </c>
      <c r="GA198">
        <f t="shared" ca="1" si="535"/>
        <v>1</v>
      </c>
      <c r="GB198">
        <f t="shared" ca="1" si="535"/>
        <v>1</v>
      </c>
      <c r="GC198">
        <f t="shared" ca="1" si="535"/>
        <v>1</v>
      </c>
      <c r="GD198">
        <f t="shared" ca="1" si="535"/>
        <v>1</v>
      </c>
      <c r="GE198">
        <f t="shared" ca="1" si="535"/>
        <v>1</v>
      </c>
      <c r="GF198">
        <f t="shared" ca="1" si="535"/>
        <v>1</v>
      </c>
      <c r="GG198">
        <f t="shared" ca="1" si="535"/>
        <v>1</v>
      </c>
      <c r="GH198">
        <f t="shared" ca="1" si="535"/>
        <v>1</v>
      </c>
      <c r="GI198">
        <f t="shared" ca="1" si="535"/>
        <v>1</v>
      </c>
      <c r="GJ198">
        <f t="shared" ca="1" si="535"/>
        <v>1</v>
      </c>
      <c r="GK198">
        <f t="shared" ca="1" si="535"/>
        <v>1</v>
      </c>
      <c r="GL198">
        <f t="shared" ca="1" si="535"/>
        <v>1</v>
      </c>
      <c r="GM198">
        <f t="shared" ca="1" si="535"/>
        <v>1</v>
      </c>
      <c r="GN198">
        <f t="shared" ca="1" si="535"/>
        <v>1</v>
      </c>
      <c r="GO198">
        <f t="shared" ca="1" si="535"/>
        <v>1</v>
      </c>
      <c r="GP198">
        <f t="shared" ca="1" si="535"/>
        <v>1</v>
      </c>
      <c r="GQ198">
        <f ca="1">GP198</f>
        <v>1</v>
      </c>
    </row>
    <row r="199" spans="2:221" ht="6" hidden="1" customHeight="1" x14ac:dyDescent="0.25">
      <c r="B199" s="80"/>
      <c r="C199" s="71"/>
      <c r="D199" s="71"/>
      <c r="E199" s="104"/>
      <c r="F199" s="122"/>
      <c r="G199" s="104"/>
      <c r="H199" s="71"/>
      <c r="I199" s="75"/>
      <c r="M199" s="162"/>
      <c r="AA199" t="s">
        <v>29</v>
      </c>
      <c r="AB199" s="1">
        <f ca="1">GU193</f>
        <v>18</v>
      </c>
      <c r="AC199" s="1">
        <f ca="1">GU191</f>
        <v>753</v>
      </c>
      <c r="AD199">
        <f ca="1">AC199-AC200*(AB200-AB199)</f>
        <v>753</v>
      </c>
      <c r="AE199">
        <v>256</v>
      </c>
      <c r="AF199" s="1">
        <f ca="1">IF(AD199/AE199=INT(AD199/AE199),1,0)</f>
        <v>0</v>
      </c>
      <c r="AG199" s="1">
        <f ca="1">IF(AF199=0,AD199,AD199/AE199)</f>
        <v>753</v>
      </c>
      <c r="AH199" s="1">
        <v>16</v>
      </c>
      <c r="AI199" s="1">
        <f ca="1">IF(AG199/AH199=INT(AG199/AH199),1,0)</f>
        <v>0</v>
      </c>
      <c r="AJ199" s="1">
        <f ca="1">IF(AI199=0,AG199,AG199/AH199)</f>
        <v>753</v>
      </c>
      <c r="AK199" s="1">
        <v>4</v>
      </c>
      <c r="AL199" s="1">
        <f ca="1">IF(AJ199/AK199=INT(AJ199/AK199),1,0)</f>
        <v>0</v>
      </c>
      <c r="AM199" s="1">
        <f ca="1">IF(AL199=0,AJ199,AJ199/AK199)</f>
        <v>753</v>
      </c>
      <c r="AN199" s="1">
        <v>2</v>
      </c>
      <c r="AO199" s="1">
        <f ca="1">IF(AM199/AN199=INT(AM199/AN199),1,0)</f>
        <v>0</v>
      </c>
      <c r="AP199" s="1">
        <f ca="1">IF(AO199=0,AM199,AM199/AN199)</f>
        <v>753</v>
      </c>
      <c r="AQ199" s="1">
        <v>81</v>
      </c>
      <c r="AR199" s="1">
        <f ca="1">IF(AP199/AQ199=INT(AP199/AQ199),1,0)</f>
        <v>0</v>
      </c>
      <c r="AS199" s="1">
        <f ca="1">IF(AR199=0,AP199,AP199/AQ199)</f>
        <v>753</v>
      </c>
      <c r="AT199" s="1">
        <v>9</v>
      </c>
      <c r="AU199" s="1">
        <f ca="1">IF(AS199/AT199=INT(AS199/AT199),1,0)</f>
        <v>0</v>
      </c>
      <c r="AV199" s="1">
        <f ca="1">IF(AU199=0,AS199,AS199/AT199)</f>
        <v>753</v>
      </c>
      <c r="AW199" s="1">
        <v>3</v>
      </c>
      <c r="AX199" s="1">
        <f ca="1">IF(AV199/AW199=INT(AV199/AW199),1,0)</f>
        <v>1</v>
      </c>
      <c r="AY199" s="1">
        <f ca="1">IF(AX199=0,AV199,AV199/AW199)</f>
        <v>251</v>
      </c>
      <c r="AZ199" s="1">
        <v>25</v>
      </c>
      <c r="BA199" s="1">
        <f ca="1">IF(AY199/AZ199=INT(AY199/AZ199),1,0)</f>
        <v>0</v>
      </c>
      <c r="BB199" s="1">
        <f ca="1">IF(BA199=0,AY199,AY199/AZ199)</f>
        <v>251</v>
      </c>
      <c r="BC199" s="1">
        <v>5</v>
      </c>
      <c r="BD199" s="1">
        <f ca="1">IF(BB199/BC199=INT(BB199/BC199),1,0)</f>
        <v>0</v>
      </c>
      <c r="BE199" s="1">
        <f ca="1">IF(BD199=0,BB199,BB199/BC199)</f>
        <v>251</v>
      </c>
      <c r="BF199" s="1">
        <v>49</v>
      </c>
      <c r="BG199" s="1">
        <f ca="1">IF(BE199/BF199=INT(BE199/BF199),1,0)</f>
        <v>0</v>
      </c>
      <c r="BH199" s="1">
        <f ca="1">IF(BG199=0,BE199,BE199/BF199)</f>
        <v>251</v>
      </c>
      <c r="BI199" s="1">
        <v>7</v>
      </c>
      <c r="BJ199" s="1">
        <f ca="1">IF(BH199/BI199=INT(BH199/BI199),1,0)</f>
        <v>0</v>
      </c>
      <c r="BK199" s="1">
        <f ca="1">IF(BJ199=0,BH199,BH199/BI199)</f>
        <v>251</v>
      </c>
      <c r="BL199" s="1">
        <v>121</v>
      </c>
      <c r="BM199" s="1">
        <f ca="1">IF(BK199/BL199=INT(BK199/BL199),1,0)</f>
        <v>0</v>
      </c>
      <c r="BN199" s="1">
        <f ca="1">IF(BM199=0,BK199,BK199/BL199)</f>
        <v>251</v>
      </c>
      <c r="BO199" s="1">
        <v>11</v>
      </c>
      <c r="BP199" s="1">
        <f ca="1">IF(BN199/BO199=INT(BN199/BO199),1,0)</f>
        <v>0</v>
      </c>
      <c r="BQ199" s="1">
        <f ca="1">IF(BP199=0,BN199,BN199/BO199)</f>
        <v>251</v>
      </c>
      <c r="BR199" s="1">
        <v>169</v>
      </c>
      <c r="BS199" s="1">
        <f ca="1">IF(BQ199/BR199=INT(BQ199/BR199),1,0)</f>
        <v>0</v>
      </c>
      <c r="BT199" s="1">
        <f ca="1">IF(BS199=0,BQ199,BQ199/BR199)</f>
        <v>251</v>
      </c>
      <c r="BU199" s="1">
        <v>13</v>
      </c>
      <c r="BV199" s="1">
        <f ca="1">IF(BT199/BU199=INT(BT199/BU199),1,0)</f>
        <v>0</v>
      </c>
      <c r="BW199" s="1">
        <f ca="1">IF(BV199=0,BT199,BT199/BU199)</f>
        <v>251</v>
      </c>
      <c r="BX199" s="1">
        <v>17</v>
      </c>
      <c r="BY199" s="1">
        <f ca="1">IF(BW199/BX199=INT(BW199/BX199),1,0)</f>
        <v>0</v>
      </c>
      <c r="BZ199" s="1">
        <f ca="1">IF(BY199=0,BW199,BW199/BX199)</f>
        <v>251</v>
      </c>
      <c r="CA199" s="1">
        <v>19</v>
      </c>
      <c r="CB199" s="1">
        <f ca="1">IF(BZ199/CA199=INT(BZ199/CA199),1,0)</f>
        <v>0</v>
      </c>
      <c r="CC199" s="1">
        <f ca="1">IF(CB199=0,BZ199,BZ199/CA199)</f>
        <v>251</v>
      </c>
      <c r="CD199" s="1">
        <v>23</v>
      </c>
      <c r="CE199" s="1">
        <f ca="1">IF(CC199/CD199=INT(CC199/CD199),1,0)</f>
        <v>0</v>
      </c>
      <c r="CF199" s="1">
        <f ca="1">IF(CE199=0,CC199,CC199/CD199)</f>
        <v>251</v>
      </c>
      <c r="CG199" s="1">
        <v>29</v>
      </c>
      <c r="CH199" s="1">
        <f ca="1">IF(CF199/CG199=INT(CF199/CG199),1,0)</f>
        <v>0</v>
      </c>
      <c r="CI199" s="1">
        <f ca="1">IF(CH199=0,CF199,CF199/CG199)</f>
        <v>251</v>
      </c>
      <c r="CJ199" s="1">
        <v>31</v>
      </c>
      <c r="CK199" s="1">
        <f ca="1">IF(CI199/CJ199=INT(CI199/CJ199),1,0)</f>
        <v>0</v>
      </c>
      <c r="CL199" s="1">
        <f ca="1">IF(CK199=0,CI199,CI199/CJ199)</f>
        <v>251</v>
      </c>
      <c r="CM199" s="1">
        <v>37</v>
      </c>
      <c r="CN199" s="1">
        <f ca="1">IF(CL199/CM199=INT(CL199/CM199),1,0)</f>
        <v>0</v>
      </c>
      <c r="CO199" s="1">
        <f ca="1">IF(CN199=0,CL199,CL199/CM199)</f>
        <v>251</v>
      </c>
      <c r="CP199" s="1">
        <v>41</v>
      </c>
      <c r="CQ199" s="1">
        <f ca="1">IF(CO199/CP199=INT(CO199/CP199),1,0)</f>
        <v>0</v>
      </c>
      <c r="CR199" s="1">
        <f ca="1">IF(CQ199=0,CO199,CO199/CP199)</f>
        <v>251</v>
      </c>
      <c r="CS199" s="1">
        <v>43</v>
      </c>
      <c r="CT199" s="1">
        <f ca="1">IF(CR199/CS199=INT(CR199/CS199),1,0)</f>
        <v>0</v>
      </c>
      <c r="CU199" s="1">
        <f ca="1">IF(CT199=0,CR199,CR199/CS199)</f>
        <v>251</v>
      </c>
      <c r="CV199" s="1">
        <v>47</v>
      </c>
      <c r="CW199" s="1">
        <f ca="1">IF(CU199/CV199=INT(CU199/CV199),1,0)</f>
        <v>0</v>
      </c>
      <c r="CX199" s="1">
        <f ca="1">IF(CW199=0,CU199,CU199/CV199)</f>
        <v>251</v>
      </c>
      <c r="CY199" s="1">
        <v>53</v>
      </c>
      <c r="CZ199" s="1">
        <f ca="1">IF(CX199/CY199=INT(CX199/CY199),1,0)</f>
        <v>0</v>
      </c>
      <c r="DA199" s="1">
        <f ca="1">IF(CZ199=0,CX199,CX199/CY199)</f>
        <v>251</v>
      </c>
      <c r="DB199" s="1">
        <v>59</v>
      </c>
      <c r="DC199" s="1">
        <f ca="1">IF(DA199/DB199=INT(DA199/DB199),1,0)</f>
        <v>0</v>
      </c>
      <c r="DD199" s="1">
        <f ca="1">IF(DC199=0,DA199,DA199/DB199)</f>
        <v>251</v>
      </c>
      <c r="DE199" s="1">
        <v>61</v>
      </c>
      <c r="DF199" s="1">
        <f ca="1">IF(DD199/DE199=INT(DD199/DE199),1,0)</f>
        <v>0</v>
      </c>
      <c r="DG199" s="1">
        <f ca="1">IF(DF199=0,DD199,DD199/DE199)</f>
        <v>251</v>
      </c>
      <c r="DH199" s="1">
        <v>67</v>
      </c>
      <c r="DI199" s="1">
        <f ca="1">IF(DG199/DH199=INT(DG199/DH199),1,0)</f>
        <v>0</v>
      </c>
      <c r="DJ199" s="1">
        <f ca="1">IF(DI199=0,DG199,DG199/DH199)</f>
        <v>251</v>
      </c>
      <c r="DK199" s="1">
        <v>71</v>
      </c>
      <c r="DL199" s="1">
        <f ca="1">IF(DJ199/DK199=INT(DJ199/DK199),1,0)</f>
        <v>0</v>
      </c>
      <c r="DM199" s="1">
        <f ca="1">IF(DL199=0,DJ199,DJ199/DK199)</f>
        <v>251</v>
      </c>
      <c r="DN199" s="1">
        <v>73</v>
      </c>
      <c r="DO199" s="1">
        <f ca="1">IF(DM199/DN199=INT(DM199/DN199),1,0)</f>
        <v>0</v>
      </c>
      <c r="DP199" s="1">
        <f ca="1">IF(DO199=0,DM199,DM199/DN199)</f>
        <v>251</v>
      </c>
      <c r="DQ199" s="1">
        <v>79</v>
      </c>
      <c r="DR199" s="1">
        <f ca="1">IF(DP199/DQ199=INT(DP199/DQ199),1,0)</f>
        <v>0</v>
      </c>
      <c r="DS199" s="1">
        <f ca="1">IF(DR199=0,DP199,DP199/DQ199)</f>
        <v>251</v>
      </c>
      <c r="DT199" s="1">
        <v>83</v>
      </c>
      <c r="DU199" s="1">
        <f ca="1">IF(DS199/DT199=INT(DS199/DT199),1,0)</f>
        <v>0</v>
      </c>
      <c r="DV199" s="1">
        <f ca="1">IF(DU199=0,DS199,DS199/DT199)</f>
        <v>251</v>
      </c>
      <c r="DW199" s="1">
        <v>89</v>
      </c>
      <c r="DX199" s="1">
        <f ca="1">IF(DV199/DW199=INT(DV199/DW199),1,0)</f>
        <v>0</v>
      </c>
      <c r="DY199" s="1">
        <f ca="1">IF(DX199=0,DV199,DV199/DW199)</f>
        <v>251</v>
      </c>
      <c r="DZ199" s="1">
        <v>97</v>
      </c>
      <c r="EA199" s="1">
        <f ca="1">IF(DY199/DZ199=INT(DY199/DZ199),1,0)</f>
        <v>0</v>
      </c>
      <c r="EB199" s="1">
        <f ca="1">IF(EA199=0,DY199,DY199/DZ199)</f>
        <v>251</v>
      </c>
      <c r="EC199" s="1">
        <v>101</v>
      </c>
      <c r="ED199" s="1">
        <f ca="1">IF(EB199/EC199=INT(EB199/EC199),1,0)</f>
        <v>0</v>
      </c>
      <c r="EE199" s="1">
        <f ca="1">IF(ED199=0,EB199,EB199/EC199)</f>
        <v>251</v>
      </c>
      <c r="EF199" s="1">
        <v>103</v>
      </c>
      <c r="EG199" s="1">
        <f ca="1">IF(EE199/EF199=INT(EE199/EF199),1,0)</f>
        <v>0</v>
      </c>
      <c r="EH199" s="1">
        <f ca="1">IF(EG199=0,EE199,EE199/EF199)</f>
        <v>251</v>
      </c>
      <c r="EI199" s="1">
        <v>107</v>
      </c>
      <c r="EJ199" s="1">
        <f ca="1">IF(EH199/EI199=INT(EH199/EI199),1,0)</f>
        <v>0</v>
      </c>
      <c r="EK199" s="1">
        <f ca="1">IF(EJ199=0,EH199,EH199/EI199)</f>
        <v>251</v>
      </c>
      <c r="EL199" s="1">
        <v>109</v>
      </c>
      <c r="EM199" s="1">
        <f ca="1">IF(EK199/EL199=INT(EK199/EL199),1,0)</f>
        <v>0</v>
      </c>
      <c r="EN199" s="1">
        <f ca="1">IF(EM199=0,EK199,EK199/EL199)</f>
        <v>251</v>
      </c>
      <c r="EO199" s="1">
        <v>113</v>
      </c>
      <c r="EP199" s="1">
        <f ca="1">IF(EN199/EO199=INT(EN199/EO199),1,0)</f>
        <v>0</v>
      </c>
      <c r="EQ199" s="1">
        <f ca="1">IF(EP199=0,EN199,EN199/EO199)</f>
        <v>251</v>
      </c>
      <c r="ER199" s="1">
        <v>127</v>
      </c>
      <c r="ES199" s="1">
        <f ca="1">IF(EQ199/ER199=INT(EQ199/ER199),1,0)</f>
        <v>0</v>
      </c>
      <c r="ET199" s="1">
        <f ca="1">IF(ES199=0,EQ199,EQ199/ER199)</f>
        <v>251</v>
      </c>
      <c r="EU199" s="1">
        <v>131</v>
      </c>
      <c r="EV199" s="1">
        <f ca="1">IF(ET199/EU199=INT(ET199/EU199),1,0)</f>
        <v>0</v>
      </c>
      <c r="EW199" s="1">
        <f ca="1">IF(EV199=0,ET199,ET199/EU199)</f>
        <v>251</v>
      </c>
      <c r="EX199" s="1">
        <v>137</v>
      </c>
      <c r="EY199" s="1">
        <f ca="1">IF(EW199/EX199=INT(EW199/EX199),1,0)</f>
        <v>0</v>
      </c>
      <c r="EZ199" s="1">
        <f ca="1">IF(EY199=0,EW199,EW199/EX199)</f>
        <v>251</v>
      </c>
      <c r="FA199" s="1">
        <v>139</v>
      </c>
      <c r="FB199" s="1">
        <f ca="1">IF(EZ199/FA199=INT(EZ199/FA199),1,0)</f>
        <v>0</v>
      </c>
      <c r="FC199" s="1">
        <f ca="1">IF(FB199=0,EZ199,EZ199/FA199)</f>
        <v>251</v>
      </c>
      <c r="FD199" s="1">
        <v>149</v>
      </c>
      <c r="FE199" s="1">
        <f ca="1">IF(FC199/FD199=INT(FC199/FD199),1,0)</f>
        <v>0</v>
      </c>
      <c r="FF199" s="1">
        <f ca="1">IF(FE199=0,FC199,FC199/FD199)</f>
        <v>251</v>
      </c>
      <c r="FG199" s="1"/>
      <c r="FH199" s="1">
        <f ca="1">8*AF199+4*AI199+2*AL199+AO199</f>
        <v>0</v>
      </c>
      <c r="FI199" s="1">
        <f ca="1">4*AR199+2*AU199+AX199</f>
        <v>1</v>
      </c>
      <c r="FJ199" s="1">
        <f ca="1">2*BA199+BD199</f>
        <v>0</v>
      </c>
      <c r="FK199" s="1">
        <f ca="1">2*BG199+BJ199</f>
        <v>0</v>
      </c>
      <c r="FL199" s="1">
        <f ca="1">2*BM199+BP199</f>
        <v>0</v>
      </c>
      <c r="FM199" s="1">
        <f ca="1">2*BS199+BV199</f>
        <v>0</v>
      </c>
      <c r="FN199" s="1">
        <f ca="1">BY199</f>
        <v>0</v>
      </c>
      <c r="FO199" s="1">
        <f ca="1">CB199</f>
        <v>0</v>
      </c>
      <c r="FP199" s="1">
        <f ca="1">CE199</f>
        <v>0</v>
      </c>
      <c r="FQ199" s="1">
        <f ca="1">CH199</f>
        <v>0</v>
      </c>
      <c r="FR199" s="1">
        <f ca="1">CK199</f>
        <v>0</v>
      </c>
      <c r="FS199">
        <f ca="1">CN199</f>
        <v>0</v>
      </c>
      <c r="FT199">
        <f ca="1">CQ199</f>
        <v>0</v>
      </c>
      <c r="FU199">
        <f ca="1">CT199</f>
        <v>0</v>
      </c>
      <c r="FV199">
        <f ca="1">CW199</f>
        <v>0</v>
      </c>
      <c r="FW199">
        <f ca="1">CZ199</f>
        <v>0</v>
      </c>
      <c r="FX199">
        <f ca="1">DC199</f>
        <v>0</v>
      </c>
      <c r="FY199">
        <f ca="1">DF199</f>
        <v>0</v>
      </c>
      <c r="FZ199">
        <f ca="1">DI199</f>
        <v>0</v>
      </c>
      <c r="GA199">
        <f ca="1">DL199</f>
        <v>0</v>
      </c>
      <c r="GB199">
        <f ca="1">DO199</f>
        <v>0</v>
      </c>
      <c r="GC199">
        <f ca="1">DR199</f>
        <v>0</v>
      </c>
      <c r="GD199">
        <f ca="1">DU199</f>
        <v>0</v>
      </c>
      <c r="GE199">
        <f ca="1">DX199</f>
        <v>0</v>
      </c>
      <c r="GF199">
        <f ca="1">EA199</f>
        <v>0</v>
      </c>
      <c r="GG199">
        <f ca="1">ED199</f>
        <v>0</v>
      </c>
      <c r="GH199">
        <f ca="1">EG199</f>
        <v>0</v>
      </c>
      <c r="GI199">
        <f ca="1">EJ199</f>
        <v>0</v>
      </c>
      <c r="GJ199">
        <f ca="1">EM199</f>
        <v>0</v>
      </c>
      <c r="GK199">
        <f ca="1">EP199</f>
        <v>0</v>
      </c>
      <c r="GL199">
        <f ca="1">ES199</f>
        <v>0</v>
      </c>
      <c r="GM199">
        <f ca="1">EV199</f>
        <v>0</v>
      </c>
      <c r="GN199">
        <f ca="1">EY199</f>
        <v>0</v>
      </c>
      <c r="GO199">
        <f ca="1">FB199</f>
        <v>0</v>
      </c>
      <c r="GP199">
        <f ca="1">FE199</f>
        <v>0</v>
      </c>
      <c r="GQ199">
        <f ca="1">AD199</f>
        <v>753</v>
      </c>
      <c r="GR199">
        <f ca="1">GQ199/GQ202</f>
        <v>753</v>
      </c>
    </row>
    <row r="200" spans="2:221" ht="6" hidden="1" customHeight="1" x14ac:dyDescent="0.25">
      <c r="B200" s="80"/>
      <c r="C200" s="71"/>
      <c r="D200" s="71"/>
      <c r="E200" s="104"/>
      <c r="F200" s="122"/>
      <c r="G200" s="104"/>
      <c r="H200" s="71"/>
      <c r="I200" s="75"/>
      <c r="M200" s="162"/>
      <c r="AB200">
        <f ca="1">AB199+INT(AC199/AC200)</f>
        <v>18</v>
      </c>
      <c r="AC200" s="1">
        <f ca="1">GU192</f>
        <v>1961</v>
      </c>
      <c r="AD200">
        <f ca="1">AC200</f>
        <v>1961</v>
      </c>
      <c r="AE200">
        <v>256</v>
      </c>
      <c r="AF200" s="1">
        <f ca="1">IF(AD200/AE200=INT(AD200/AE200),1,0)</f>
        <v>0</v>
      </c>
      <c r="AG200" s="1">
        <f ca="1">IF(AF200=0,AD200,AD200/AE200)</f>
        <v>1961</v>
      </c>
      <c r="AH200" s="1">
        <v>16</v>
      </c>
      <c r="AI200" s="1">
        <f ca="1">IF(AG200/AH200=INT(AG200/AH200),1,0)</f>
        <v>0</v>
      </c>
      <c r="AJ200" s="1">
        <f ca="1">IF(AI200=0,AG200,AG200/AH200)</f>
        <v>1961</v>
      </c>
      <c r="AK200" s="1">
        <v>4</v>
      </c>
      <c r="AL200" s="1">
        <f ca="1">IF(AJ200/AK200=INT(AJ200/AK200),1,0)</f>
        <v>0</v>
      </c>
      <c r="AM200" s="1">
        <f ca="1">IF(AL200=0,AJ200,AJ200/AK200)</f>
        <v>1961</v>
      </c>
      <c r="AN200" s="1">
        <v>2</v>
      </c>
      <c r="AO200" s="1">
        <f ca="1">IF(AM200/AN200=INT(AM200/AN200),1,0)</f>
        <v>0</v>
      </c>
      <c r="AP200" s="1">
        <f ca="1">IF(AO200=0,AM200,AM200/AN200)</f>
        <v>1961</v>
      </c>
      <c r="AQ200" s="1">
        <v>81</v>
      </c>
      <c r="AR200" s="1">
        <f ca="1">IF(AP200/AQ200=INT(AP200/AQ200),1,0)</f>
        <v>0</v>
      </c>
      <c r="AS200" s="1">
        <f ca="1">IF(AR200=0,AP200,AP200/AQ200)</f>
        <v>1961</v>
      </c>
      <c r="AT200" s="1">
        <v>9</v>
      </c>
      <c r="AU200" s="1">
        <f ca="1">IF(AS200/AT200=INT(AS200/AT200),1,0)</f>
        <v>0</v>
      </c>
      <c r="AV200" s="1">
        <f ca="1">IF(AU200=0,AS200,AS200/AT200)</f>
        <v>1961</v>
      </c>
      <c r="AW200" s="1">
        <v>3</v>
      </c>
      <c r="AX200" s="1">
        <f ca="1">IF(AV200/AW200=INT(AV200/AW200),1,0)</f>
        <v>0</v>
      </c>
      <c r="AY200" s="1">
        <f ca="1">IF(AX200=0,AV200,AV200/AW200)</f>
        <v>1961</v>
      </c>
      <c r="AZ200" s="1">
        <v>25</v>
      </c>
      <c r="BA200" s="1">
        <f ca="1">IF(AY200/AZ200=INT(AY200/AZ200),1,0)</f>
        <v>0</v>
      </c>
      <c r="BB200" s="1">
        <f ca="1">IF(BA200=0,AY200,AY200/AZ200)</f>
        <v>1961</v>
      </c>
      <c r="BC200" s="1">
        <v>5</v>
      </c>
      <c r="BD200" s="1">
        <f ca="1">IF(BB200/BC200=INT(BB200/BC200),1,0)</f>
        <v>0</v>
      </c>
      <c r="BE200" s="1">
        <f ca="1">IF(BD200=0,BB200,BB200/BC200)</f>
        <v>1961</v>
      </c>
      <c r="BF200" s="1">
        <v>49</v>
      </c>
      <c r="BG200" s="1">
        <f ca="1">IF(BE200/BF200=INT(BE200/BF200),1,0)</f>
        <v>0</v>
      </c>
      <c r="BH200" s="1">
        <f ca="1">IF(BG200=0,BE200,BE200/BF200)</f>
        <v>1961</v>
      </c>
      <c r="BI200" s="1">
        <v>7</v>
      </c>
      <c r="BJ200" s="1">
        <f ca="1">IF(BH200/BI200=INT(BH200/BI200),1,0)</f>
        <v>0</v>
      </c>
      <c r="BK200" s="1">
        <f ca="1">IF(BJ200=0,BH200,BH200/BI200)</f>
        <v>1961</v>
      </c>
      <c r="BL200" s="1">
        <v>121</v>
      </c>
      <c r="BM200" s="1">
        <f ca="1">IF(BK200/BL200=INT(BK200/BL200),1,0)</f>
        <v>0</v>
      </c>
      <c r="BN200" s="1">
        <f ca="1">IF(BM200=0,BK200,BK200/BL200)</f>
        <v>1961</v>
      </c>
      <c r="BO200" s="1">
        <v>11</v>
      </c>
      <c r="BP200" s="1">
        <f ca="1">IF(BN200/BO200=INT(BN200/BO200),1,0)</f>
        <v>0</v>
      </c>
      <c r="BQ200" s="1">
        <f ca="1">IF(BP200=0,BN200,BN200/BO200)</f>
        <v>1961</v>
      </c>
      <c r="BR200" s="1">
        <v>169</v>
      </c>
      <c r="BS200" s="1">
        <f ca="1">IF(BQ200/BR200=INT(BQ200/BR200),1,0)</f>
        <v>0</v>
      </c>
      <c r="BT200" s="1">
        <f ca="1">IF(BS200=0,BQ200,BQ200/BR200)</f>
        <v>1961</v>
      </c>
      <c r="BU200" s="1">
        <v>13</v>
      </c>
      <c r="BV200" s="1">
        <f ca="1">IF(BT200/BU200=INT(BT200/BU200),1,0)</f>
        <v>0</v>
      </c>
      <c r="BW200" s="1">
        <f ca="1">IF(BV200=0,BT200,BT200/BU200)</f>
        <v>1961</v>
      </c>
      <c r="BX200" s="1">
        <v>17</v>
      </c>
      <c r="BY200" s="1">
        <f ca="1">IF(BW200/BX200=INT(BW200/BX200),1,0)</f>
        <v>0</v>
      </c>
      <c r="BZ200" s="1">
        <f ca="1">IF(BY200=0,BW200,BW200/BX200)</f>
        <v>1961</v>
      </c>
      <c r="CA200" s="1">
        <v>19</v>
      </c>
      <c r="CB200" s="1">
        <f ca="1">IF(BZ200/CA200=INT(BZ200/CA200),1,0)</f>
        <v>0</v>
      </c>
      <c r="CC200" s="1">
        <f ca="1">IF(CB200=0,BZ200,BZ200/CA200)</f>
        <v>1961</v>
      </c>
      <c r="CD200" s="1">
        <v>23</v>
      </c>
      <c r="CE200" s="1">
        <f ca="1">IF(CC200/CD200=INT(CC200/CD200),1,0)</f>
        <v>0</v>
      </c>
      <c r="CF200" s="1">
        <f ca="1">IF(CE200=0,CC200,CC200/CD200)</f>
        <v>1961</v>
      </c>
      <c r="CG200" s="1">
        <v>29</v>
      </c>
      <c r="CH200" s="1">
        <f ca="1">IF(CF200/CG200=INT(CF200/CG200),1,0)</f>
        <v>0</v>
      </c>
      <c r="CI200" s="1">
        <f ca="1">IF(CH200=0,CF200,CF200/CG200)</f>
        <v>1961</v>
      </c>
      <c r="CJ200" s="1">
        <v>31</v>
      </c>
      <c r="CK200" s="1">
        <f ca="1">IF(CI200/CJ200=INT(CI200/CJ200),1,0)</f>
        <v>0</v>
      </c>
      <c r="CL200" s="1">
        <f ca="1">IF(CK200=0,CI200,CI200/CJ200)</f>
        <v>1961</v>
      </c>
      <c r="CM200" s="1">
        <v>37</v>
      </c>
      <c r="CN200" s="1">
        <f ca="1">IF(CL200/CM200=INT(CL200/CM200),1,0)</f>
        <v>1</v>
      </c>
      <c r="CO200" s="1">
        <f ca="1">IF(CN200=0,CL200,CL200/CM200)</f>
        <v>53</v>
      </c>
      <c r="CP200" s="1">
        <v>41</v>
      </c>
      <c r="CQ200" s="1">
        <f ca="1">IF(CO200/CP200=INT(CO200/CP200),1,0)</f>
        <v>0</v>
      </c>
      <c r="CR200" s="1">
        <f ca="1">IF(CQ200=0,CO200,CO200/CP200)</f>
        <v>53</v>
      </c>
      <c r="CS200" s="1">
        <v>43</v>
      </c>
      <c r="CT200" s="1">
        <f ca="1">IF(CR200/CS200=INT(CR200/CS200),1,0)</f>
        <v>0</v>
      </c>
      <c r="CU200" s="1">
        <f ca="1">IF(CT200=0,CR200,CR200/CS200)</f>
        <v>53</v>
      </c>
      <c r="CV200" s="1">
        <v>47</v>
      </c>
      <c r="CW200" s="1">
        <f ca="1">IF(CU200/CV200=INT(CU200/CV200),1,0)</f>
        <v>0</v>
      </c>
      <c r="CX200" s="1">
        <f ca="1">IF(CW200=0,CU200,CU200/CV200)</f>
        <v>53</v>
      </c>
      <c r="CY200" s="1">
        <v>53</v>
      </c>
      <c r="CZ200" s="1">
        <f ca="1">IF(CX200/CY200=INT(CX200/CY200),1,0)</f>
        <v>1</v>
      </c>
      <c r="DA200" s="1">
        <f ca="1">IF(CZ200=0,CX200,CX200/CY200)</f>
        <v>1</v>
      </c>
      <c r="DB200" s="1">
        <v>59</v>
      </c>
      <c r="DC200" s="1">
        <f ca="1">IF(DA200/DB200=INT(DA200/DB200),1,0)</f>
        <v>0</v>
      </c>
      <c r="DD200" s="1">
        <f ca="1">IF(DC200=0,DA200,DA200/DB200)</f>
        <v>1</v>
      </c>
      <c r="DE200" s="1">
        <v>61</v>
      </c>
      <c r="DF200" s="1">
        <f ca="1">IF(DD200/DE200=INT(DD200/DE200),1,0)</f>
        <v>0</v>
      </c>
      <c r="DG200" s="1">
        <f ca="1">IF(DF200=0,DD200,DD200/DE200)</f>
        <v>1</v>
      </c>
      <c r="DH200" s="1">
        <v>67</v>
      </c>
      <c r="DI200" s="1">
        <f ca="1">IF(DG200/DH200=INT(DG200/DH200),1,0)</f>
        <v>0</v>
      </c>
      <c r="DJ200" s="1">
        <f ca="1">IF(DI200=0,DG200,DG200/DH200)</f>
        <v>1</v>
      </c>
      <c r="DK200" s="1">
        <v>71</v>
      </c>
      <c r="DL200" s="1">
        <f ca="1">IF(DJ200/DK200=INT(DJ200/DK200),1,0)</f>
        <v>0</v>
      </c>
      <c r="DM200" s="1">
        <f ca="1">IF(DL200=0,DJ200,DJ200/DK200)</f>
        <v>1</v>
      </c>
      <c r="DN200" s="1">
        <v>73</v>
      </c>
      <c r="DO200" s="1">
        <f ca="1">IF(DM200/DN200=INT(DM200/DN200),1,0)</f>
        <v>0</v>
      </c>
      <c r="DP200" s="1">
        <f ca="1">IF(DO200=0,DM200,DM200/DN200)</f>
        <v>1</v>
      </c>
      <c r="DQ200" s="1">
        <v>79</v>
      </c>
      <c r="DR200" s="1">
        <f ca="1">IF(DP200/DQ200=INT(DP200/DQ200),1,0)</f>
        <v>0</v>
      </c>
      <c r="DS200" s="1">
        <f ca="1">IF(DR200=0,DP200,DP200/DQ200)</f>
        <v>1</v>
      </c>
      <c r="DT200" s="1">
        <v>83</v>
      </c>
      <c r="DU200" s="1">
        <f ca="1">IF(DS200/DT200=INT(DS200/DT200),1,0)</f>
        <v>0</v>
      </c>
      <c r="DV200" s="1">
        <f ca="1">IF(DU200=0,DS200,DS200/DT200)</f>
        <v>1</v>
      </c>
      <c r="DW200" s="1">
        <v>89</v>
      </c>
      <c r="DX200" s="1">
        <f ca="1">IF(DV200/DW200=INT(DV200/DW200),1,0)</f>
        <v>0</v>
      </c>
      <c r="DY200" s="1">
        <f ca="1">IF(DX200=0,DV200,DV200/DW200)</f>
        <v>1</v>
      </c>
      <c r="DZ200" s="1">
        <v>97</v>
      </c>
      <c r="EA200" s="1">
        <f ca="1">IF(DY200/DZ200=INT(DY200/DZ200),1,0)</f>
        <v>0</v>
      </c>
      <c r="EB200" s="1">
        <f ca="1">IF(EA200=0,DY200,DY200/DZ200)</f>
        <v>1</v>
      </c>
      <c r="EC200" s="1">
        <v>101</v>
      </c>
      <c r="ED200" s="1">
        <f ca="1">IF(EB200/EC200=INT(EB200/EC200),1,0)</f>
        <v>0</v>
      </c>
      <c r="EE200" s="1">
        <f ca="1">IF(ED200=0,EB200,EB200/EC200)</f>
        <v>1</v>
      </c>
      <c r="EF200" s="1">
        <v>103</v>
      </c>
      <c r="EG200" s="1">
        <f ca="1">IF(EE200/EF200=INT(EE200/EF200),1,0)</f>
        <v>0</v>
      </c>
      <c r="EH200" s="1">
        <f ca="1">IF(EG200=0,EE200,EE200/EF200)</f>
        <v>1</v>
      </c>
      <c r="EI200" s="1">
        <v>107</v>
      </c>
      <c r="EJ200" s="1">
        <f ca="1">IF(EH200/EI200=INT(EH200/EI200),1,0)</f>
        <v>0</v>
      </c>
      <c r="EK200" s="1">
        <f ca="1">IF(EJ200=0,EH200,EH200/EI200)</f>
        <v>1</v>
      </c>
      <c r="EL200" s="1">
        <v>109</v>
      </c>
      <c r="EM200" s="1">
        <f ca="1">IF(EK200/EL200=INT(EK200/EL200),1,0)</f>
        <v>0</v>
      </c>
      <c r="EN200" s="1">
        <f ca="1">IF(EM200=0,EK200,EK200/EL200)</f>
        <v>1</v>
      </c>
      <c r="EO200" s="1">
        <v>113</v>
      </c>
      <c r="EP200" s="1">
        <f ca="1">IF(EN200/EO200=INT(EN200/EO200),1,0)</f>
        <v>0</v>
      </c>
      <c r="EQ200" s="1">
        <f ca="1">IF(EP200=0,EN200,EN200/EO200)</f>
        <v>1</v>
      </c>
      <c r="ER200" s="1">
        <v>127</v>
      </c>
      <c r="ES200" s="1">
        <f ca="1">IF(EQ200/ER200=INT(EQ200/ER200),1,0)</f>
        <v>0</v>
      </c>
      <c r="ET200" s="1">
        <f ca="1">IF(ES200=0,EQ200,EQ200/ER200)</f>
        <v>1</v>
      </c>
      <c r="EU200" s="1">
        <v>131</v>
      </c>
      <c r="EV200" s="1">
        <f ca="1">IF(ET200/EU200=INT(ET200/EU200),1,0)</f>
        <v>0</v>
      </c>
      <c r="EW200" s="1">
        <f ca="1">IF(EV200=0,ET200,ET200/EU200)</f>
        <v>1</v>
      </c>
      <c r="EX200" s="1">
        <v>137</v>
      </c>
      <c r="EY200" s="1">
        <f ca="1">IF(EW200/EX200=INT(EW200/EX200),1,0)</f>
        <v>0</v>
      </c>
      <c r="EZ200" s="1">
        <f ca="1">IF(EY200=0,EW200,EW200/EX200)</f>
        <v>1</v>
      </c>
      <c r="FA200" s="1">
        <v>139</v>
      </c>
      <c r="FB200" s="1">
        <f ca="1">IF(EZ200/FA200=INT(EZ200/FA200),1,0)</f>
        <v>0</v>
      </c>
      <c r="FC200" s="1">
        <f ca="1">IF(FB200=0,EZ200,EZ200/FA200)</f>
        <v>1</v>
      </c>
      <c r="FD200" s="1">
        <v>149</v>
      </c>
      <c r="FE200" s="1">
        <f ca="1">IF(FC200/FD200=INT(FC200/FD200),1,0)</f>
        <v>0</v>
      </c>
      <c r="FF200" s="1">
        <f ca="1">IF(FE200=0,FC200,FC200/FD200)</f>
        <v>1</v>
      </c>
      <c r="FG200" s="1"/>
      <c r="FH200" s="1">
        <f ca="1">8*AF200+4*AI200+2*AL200+AO200</f>
        <v>0</v>
      </c>
      <c r="FI200" s="1">
        <f ca="1">4*AR200+2*AU200+AX200</f>
        <v>0</v>
      </c>
      <c r="FJ200" s="1">
        <f ca="1">2*BA200+BD200</f>
        <v>0</v>
      </c>
      <c r="FK200" s="1">
        <f ca="1">2*BG200+BJ200</f>
        <v>0</v>
      </c>
      <c r="FL200" s="1">
        <f ca="1">2*BM200+BP200</f>
        <v>0</v>
      </c>
      <c r="FM200" s="1">
        <f ca="1">2*BS200+BV200</f>
        <v>0</v>
      </c>
      <c r="FN200" s="1">
        <f ca="1">BY200</f>
        <v>0</v>
      </c>
      <c r="FO200" s="1">
        <f ca="1">CB200</f>
        <v>0</v>
      </c>
      <c r="FP200" s="1">
        <f ca="1">CE200</f>
        <v>0</v>
      </c>
      <c r="FQ200" s="1">
        <f ca="1">CH200</f>
        <v>0</v>
      </c>
      <c r="FR200" s="1">
        <f ca="1">CK200</f>
        <v>0</v>
      </c>
      <c r="FS200">
        <f ca="1">CN200</f>
        <v>1</v>
      </c>
      <c r="FT200">
        <f ca="1">CQ200</f>
        <v>0</v>
      </c>
      <c r="FU200">
        <f ca="1">CT200</f>
        <v>0</v>
      </c>
      <c r="FV200">
        <f ca="1">CW200</f>
        <v>0</v>
      </c>
      <c r="FW200">
        <f ca="1">CZ200</f>
        <v>1</v>
      </c>
      <c r="FX200">
        <f ca="1">DC200</f>
        <v>0</v>
      </c>
      <c r="FY200">
        <f ca="1">DF200</f>
        <v>0</v>
      </c>
      <c r="FZ200">
        <f ca="1">DI200</f>
        <v>0</v>
      </c>
      <c r="GA200">
        <f ca="1">DL200</f>
        <v>0</v>
      </c>
      <c r="GB200">
        <f ca="1">DO200</f>
        <v>0</v>
      </c>
      <c r="GC200">
        <f ca="1">DR200</f>
        <v>0</v>
      </c>
      <c r="GD200">
        <f ca="1">DU200</f>
        <v>0</v>
      </c>
      <c r="GE200">
        <f ca="1">DX200</f>
        <v>0</v>
      </c>
      <c r="GF200">
        <f ca="1">EA200</f>
        <v>0</v>
      </c>
      <c r="GG200">
        <f ca="1">ED200</f>
        <v>0</v>
      </c>
      <c r="GH200">
        <f ca="1">EG200</f>
        <v>0</v>
      </c>
      <c r="GI200">
        <f ca="1">EJ200</f>
        <v>0</v>
      </c>
      <c r="GJ200">
        <f ca="1">EM200</f>
        <v>0</v>
      </c>
      <c r="GK200">
        <f ca="1">EP200</f>
        <v>0</v>
      </c>
      <c r="GL200">
        <f ca="1">ES200</f>
        <v>0</v>
      </c>
      <c r="GM200">
        <f ca="1">EV200</f>
        <v>0</v>
      </c>
      <c r="GN200">
        <f ca="1">EY200</f>
        <v>0</v>
      </c>
      <c r="GO200">
        <f ca="1">FB200</f>
        <v>0</v>
      </c>
      <c r="GP200">
        <f ca="1">FE200</f>
        <v>0</v>
      </c>
      <c r="GQ200">
        <f ca="1">AD200</f>
        <v>1961</v>
      </c>
      <c r="GR200">
        <f ca="1">GQ200/GQ202</f>
        <v>1961</v>
      </c>
    </row>
    <row r="201" spans="2:221" ht="6" hidden="1" customHeight="1" x14ac:dyDescent="0.25">
      <c r="B201" s="80"/>
      <c r="C201" s="71"/>
      <c r="D201" s="71"/>
      <c r="E201" s="104"/>
      <c r="F201" s="122"/>
      <c r="G201" s="104"/>
      <c r="H201" s="71"/>
      <c r="I201" s="75"/>
      <c r="M201" s="162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>
        <f t="shared" ref="FH201:GP201" ca="1" si="536">IF(FH199&lt;FH200,FH199,FH200)</f>
        <v>0</v>
      </c>
      <c r="FI201" s="1">
        <f t="shared" ca="1" si="536"/>
        <v>0</v>
      </c>
      <c r="FJ201" s="1">
        <f t="shared" ca="1" si="536"/>
        <v>0</v>
      </c>
      <c r="FK201" s="1">
        <f t="shared" ca="1" si="536"/>
        <v>0</v>
      </c>
      <c r="FL201" s="1">
        <f t="shared" ca="1" si="536"/>
        <v>0</v>
      </c>
      <c r="FM201" s="1">
        <f t="shared" ca="1" si="536"/>
        <v>0</v>
      </c>
      <c r="FN201" s="1">
        <f t="shared" ca="1" si="536"/>
        <v>0</v>
      </c>
      <c r="FO201" s="1">
        <f t="shared" ca="1" si="536"/>
        <v>0</v>
      </c>
      <c r="FP201" s="1">
        <f t="shared" ca="1" si="536"/>
        <v>0</v>
      </c>
      <c r="FQ201" s="1">
        <f t="shared" ca="1" si="536"/>
        <v>0</v>
      </c>
      <c r="FR201" s="1">
        <f t="shared" ca="1" si="536"/>
        <v>0</v>
      </c>
      <c r="FS201" s="1">
        <f t="shared" ca="1" si="536"/>
        <v>0</v>
      </c>
      <c r="FT201" s="1">
        <f t="shared" ca="1" si="536"/>
        <v>0</v>
      </c>
      <c r="FU201" s="1">
        <f t="shared" ca="1" si="536"/>
        <v>0</v>
      </c>
      <c r="FV201" s="1">
        <f t="shared" ca="1" si="536"/>
        <v>0</v>
      </c>
      <c r="FW201" s="1">
        <f t="shared" ca="1" si="536"/>
        <v>0</v>
      </c>
      <c r="FX201" s="1">
        <f t="shared" ca="1" si="536"/>
        <v>0</v>
      </c>
      <c r="FY201" s="1">
        <f t="shared" ca="1" si="536"/>
        <v>0</v>
      </c>
      <c r="FZ201" s="1">
        <f t="shared" ca="1" si="536"/>
        <v>0</v>
      </c>
      <c r="GA201" s="1">
        <f t="shared" ca="1" si="536"/>
        <v>0</v>
      </c>
      <c r="GB201" s="1">
        <f t="shared" ca="1" si="536"/>
        <v>0</v>
      </c>
      <c r="GC201" s="1">
        <f t="shared" ca="1" si="536"/>
        <v>0</v>
      </c>
      <c r="GD201" s="1">
        <f t="shared" ca="1" si="536"/>
        <v>0</v>
      </c>
      <c r="GE201" s="1">
        <f t="shared" ca="1" si="536"/>
        <v>0</v>
      </c>
      <c r="GF201" s="1">
        <f t="shared" ca="1" si="536"/>
        <v>0</v>
      </c>
      <c r="GG201" s="1">
        <f t="shared" ca="1" si="536"/>
        <v>0</v>
      </c>
      <c r="GH201" s="1">
        <f t="shared" ca="1" si="536"/>
        <v>0</v>
      </c>
      <c r="GI201" s="1">
        <f t="shared" ca="1" si="536"/>
        <v>0</v>
      </c>
      <c r="GJ201" s="1">
        <f t="shared" ca="1" si="536"/>
        <v>0</v>
      </c>
      <c r="GK201" s="1">
        <f t="shared" ca="1" si="536"/>
        <v>0</v>
      </c>
      <c r="GL201" s="1">
        <f t="shared" ca="1" si="536"/>
        <v>0</v>
      </c>
      <c r="GM201" s="1">
        <f t="shared" ca="1" si="536"/>
        <v>0</v>
      </c>
      <c r="GN201" s="1">
        <f t="shared" ca="1" si="536"/>
        <v>0</v>
      </c>
      <c r="GO201" s="1">
        <f t="shared" ca="1" si="536"/>
        <v>0</v>
      </c>
      <c r="GP201" s="1">
        <f t="shared" ca="1" si="536"/>
        <v>0</v>
      </c>
    </row>
    <row r="202" spans="2:221" ht="6" hidden="1" customHeight="1" x14ac:dyDescent="0.25">
      <c r="B202" s="80"/>
      <c r="C202" s="71"/>
      <c r="D202" s="71"/>
      <c r="E202" s="104"/>
      <c r="F202" s="122"/>
      <c r="G202" s="104"/>
      <c r="H202" s="71"/>
      <c r="I202" s="75"/>
      <c r="M202" s="162"/>
      <c r="AC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>
        <f ca="1">FH$3^FH201</f>
        <v>1</v>
      </c>
      <c r="FI202">
        <f t="shared" ref="FI202:GP202" ca="1" si="537">FI$3^FI201*FH202</f>
        <v>1</v>
      </c>
      <c r="FJ202">
        <f t="shared" ca="1" si="537"/>
        <v>1</v>
      </c>
      <c r="FK202">
        <f t="shared" ca="1" si="537"/>
        <v>1</v>
      </c>
      <c r="FL202">
        <f t="shared" ca="1" si="537"/>
        <v>1</v>
      </c>
      <c r="FM202">
        <f t="shared" ca="1" si="537"/>
        <v>1</v>
      </c>
      <c r="FN202">
        <f t="shared" ca="1" si="537"/>
        <v>1</v>
      </c>
      <c r="FO202">
        <f t="shared" ca="1" si="537"/>
        <v>1</v>
      </c>
      <c r="FP202">
        <f t="shared" ca="1" si="537"/>
        <v>1</v>
      </c>
      <c r="FQ202">
        <f t="shared" ca="1" si="537"/>
        <v>1</v>
      </c>
      <c r="FR202">
        <f t="shared" ca="1" si="537"/>
        <v>1</v>
      </c>
      <c r="FS202">
        <f t="shared" ca="1" si="537"/>
        <v>1</v>
      </c>
      <c r="FT202">
        <f t="shared" ca="1" si="537"/>
        <v>1</v>
      </c>
      <c r="FU202">
        <f t="shared" ca="1" si="537"/>
        <v>1</v>
      </c>
      <c r="FV202">
        <f t="shared" ca="1" si="537"/>
        <v>1</v>
      </c>
      <c r="FW202">
        <f t="shared" ca="1" si="537"/>
        <v>1</v>
      </c>
      <c r="FX202">
        <f t="shared" ca="1" si="537"/>
        <v>1</v>
      </c>
      <c r="FY202">
        <f t="shared" ca="1" si="537"/>
        <v>1</v>
      </c>
      <c r="FZ202">
        <f t="shared" ca="1" si="537"/>
        <v>1</v>
      </c>
      <c r="GA202">
        <f t="shared" ca="1" si="537"/>
        <v>1</v>
      </c>
      <c r="GB202">
        <f t="shared" ca="1" si="537"/>
        <v>1</v>
      </c>
      <c r="GC202">
        <f t="shared" ca="1" si="537"/>
        <v>1</v>
      </c>
      <c r="GD202">
        <f t="shared" ca="1" si="537"/>
        <v>1</v>
      </c>
      <c r="GE202">
        <f t="shared" ca="1" si="537"/>
        <v>1</v>
      </c>
      <c r="GF202">
        <f t="shared" ca="1" si="537"/>
        <v>1</v>
      </c>
      <c r="GG202">
        <f t="shared" ca="1" si="537"/>
        <v>1</v>
      </c>
      <c r="GH202">
        <f t="shared" ca="1" si="537"/>
        <v>1</v>
      </c>
      <c r="GI202">
        <f t="shared" ca="1" si="537"/>
        <v>1</v>
      </c>
      <c r="GJ202">
        <f t="shared" ca="1" si="537"/>
        <v>1</v>
      </c>
      <c r="GK202">
        <f t="shared" ca="1" si="537"/>
        <v>1</v>
      </c>
      <c r="GL202">
        <f t="shared" ca="1" si="537"/>
        <v>1</v>
      </c>
      <c r="GM202">
        <f t="shared" ca="1" si="537"/>
        <v>1</v>
      </c>
      <c r="GN202">
        <f t="shared" ca="1" si="537"/>
        <v>1</v>
      </c>
      <c r="GO202">
        <f t="shared" ca="1" si="537"/>
        <v>1</v>
      </c>
      <c r="GP202">
        <f t="shared" ca="1" si="537"/>
        <v>1</v>
      </c>
      <c r="GQ202">
        <f ca="1">GP202</f>
        <v>1</v>
      </c>
    </row>
    <row r="203" spans="2:221" ht="8.25" customHeight="1" x14ac:dyDescent="0.25">
      <c r="B203" s="80"/>
      <c r="C203" s="71"/>
      <c r="D203" s="71"/>
      <c r="E203" s="104"/>
      <c r="F203" s="122"/>
      <c r="G203" s="104"/>
      <c r="H203" s="71"/>
      <c r="I203" s="75"/>
      <c r="M203" s="162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</row>
    <row r="204" spans="2:221" ht="19.5" customHeight="1" thickBot="1" x14ac:dyDescent="0.3">
      <c r="B204" s="71" t="str">
        <f ca="1">HD204</f>
        <v>23  25/36  –  59/70</v>
      </c>
      <c r="C204" s="71"/>
      <c r="D204" s="71"/>
      <c r="E204" s="104" t="s">
        <v>1</v>
      </c>
      <c r="F204" s="146" t="str">
        <f ca="1">HM204</f>
        <v>22  1073/1260</v>
      </c>
      <c r="G204" s="101"/>
      <c r="H204" s="71"/>
      <c r="I204" s="75">
        <f>INT((R204+K204)*1.3)</f>
        <v>9</v>
      </c>
      <c r="K204" s="147">
        <v>0</v>
      </c>
      <c r="M204" s="162">
        <v>9</v>
      </c>
      <c r="N204" s="148">
        <v>7</v>
      </c>
      <c r="Q204" s="147">
        <f>Q191+1</f>
        <v>16</v>
      </c>
      <c r="R204" s="147">
        <f>INT(0.5+(R$2/19*(Q204-1)))+O$2</f>
        <v>7</v>
      </c>
      <c r="T204">
        <f>R204</f>
        <v>7</v>
      </c>
      <c r="U204">
        <f>IF(R204=2,1,IF(R204=3,1,IF(R204=4,2,IF(R204=5,4,IF(R204=6,7,IF(R204=7,11,IF(R204=8,20,IF(R204=9,30,50))))))))</f>
        <v>11</v>
      </c>
      <c r="V204">
        <f>IF(R204=2,2,IF(R204=3,3,IF(R204=4,5,IF(R204=5,9,IF(R204=6,20,IF(R204=7,35,IF(R204=8,60,IF(R204=9,100,150))))))))</f>
        <v>35</v>
      </c>
      <c r="W204">
        <f>IF(R204=2,5,IF(R204=3,7,IF(R204=4,9,IF(R204=5,14,IF(R204=6,19,IF(R204=7,24,IF(R204=8,29,IF(R204=9,34,39))))))))</f>
        <v>24</v>
      </c>
      <c r="X204">
        <f>IF(R204=2,9,IF(R204=3,19,IF(R204=4,29,IF(R204=5,44,IF(R204=6,54,IF(R204=7,69,IF(R204=8,84,IF(R204=9,99,124))))))))</f>
        <v>69</v>
      </c>
      <c r="Y204">
        <f>IF(R204=2,6,IF(R204=3,8,IF(R204=4,10,IF(R204=5,15,IF(R204=6,20,IF(R204=7,25,IF(R204=8,30,IF(R204=9,35,40))))))))</f>
        <v>25</v>
      </c>
      <c r="Z204">
        <f>IF(R204=2,10,IF(R204=3,20,IF(R204=4,30,IF(R204=5,45,IF(R204=6,55,IF(R204=7,70,IF(R204=8,85,IF(R204=9,100,125))))))))</f>
        <v>70</v>
      </c>
      <c r="AA204" t="s">
        <v>21</v>
      </c>
      <c r="AB204" s="1">
        <f ca="1">INT((RAND()*(V204-(AB208+1))+AB208+1))</f>
        <v>23</v>
      </c>
      <c r="AC204" s="1">
        <f ca="1">INT((RAND()*(X204-W204+1)+W204))</f>
        <v>25</v>
      </c>
      <c r="AD204">
        <f ca="1">AC204-AC205*(AB205-AB204)</f>
        <v>25</v>
      </c>
      <c r="AE204">
        <v>256</v>
      </c>
      <c r="AF204" s="1">
        <f ca="1">IF(AD204/AE204=INT(AD204/AE204),1,0)</f>
        <v>0</v>
      </c>
      <c r="AG204" s="1">
        <f ca="1">IF(AF204=0,AD204,AD204/AE204)</f>
        <v>25</v>
      </c>
      <c r="AH204" s="1">
        <v>16</v>
      </c>
      <c r="AI204" s="1">
        <f ca="1">IF(AG204/AH204=INT(AG204/AH204),1,0)</f>
        <v>0</v>
      </c>
      <c r="AJ204" s="1">
        <f ca="1">IF(AI204=0,AG204,AG204/AH204)</f>
        <v>25</v>
      </c>
      <c r="AK204" s="1">
        <v>4</v>
      </c>
      <c r="AL204" s="1">
        <f ca="1">IF(AJ204/AK204=INT(AJ204/AK204),1,0)</f>
        <v>0</v>
      </c>
      <c r="AM204" s="1">
        <f ca="1">IF(AL204=0,AJ204,AJ204/AK204)</f>
        <v>25</v>
      </c>
      <c r="AN204" s="1">
        <v>2</v>
      </c>
      <c r="AO204" s="1">
        <f ca="1">IF(AM204/AN204=INT(AM204/AN204),1,0)</f>
        <v>0</v>
      </c>
      <c r="AP204" s="1">
        <f ca="1">IF(AO204=0,AM204,AM204/AN204)</f>
        <v>25</v>
      </c>
      <c r="AQ204" s="1">
        <v>81</v>
      </c>
      <c r="AR204" s="1">
        <f ca="1">IF(AP204/AQ204=INT(AP204/AQ204),1,0)</f>
        <v>0</v>
      </c>
      <c r="AS204" s="1">
        <f ca="1">IF(AR204=0,AP204,AP204/AQ204)</f>
        <v>25</v>
      </c>
      <c r="AT204" s="1">
        <v>9</v>
      </c>
      <c r="AU204" s="1">
        <f ca="1">IF(AS204/AT204=INT(AS204/AT204),1,0)</f>
        <v>0</v>
      </c>
      <c r="AV204" s="1">
        <f ca="1">IF(AU204=0,AS204,AS204/AT204)</f>
        <v>25</v>
      </c>
      <c r="AW204" s="1">
        <v>3</v>
      </c>
      <c r="AX204" s="1">
        <f ca="1">IF(AV204/AW204=INT(AV204/AW204),1,0)</f>
        <v>0</v>
      </c>
      <c r="AY204" s="1">
        <f ca="1">IF(AX204=0,AV204,AV204/AW204)</f>
        <v>25</v>
      </c>
      <c r="AZ204" s="1">
        <v>25</v>
      </c>
      <c r="BA204" s="1">
        <f ca="1">IF(AY204/AZ204=INT(AY204/AZ204),1,0)</f>
        <v>1</v>
      </c>
      <c r="BB204" s="1">
        <f ca="1">IF(BA204=0,AY204,AY204/AZ204)</f>
        <v>1</v>
      </c>
      <c r="BC204" s="1">
        <v>5</v>
      </c>
      <c r="BD204" s="1">
        <f ca="1">IF(BB204/BC204=INT(BB204/BC204),1,0)</f>
        <v>0</v>
      </c>
      <c r="BE204" s="1">
        <f ca="1">IF(BD204=0,BB204,BB204/BC204)</f>
        <v>1</v>
      </c>
      <c r="BF204" s="1">
        <v>49</v>
      </c>
      <c r="BG204" s="1">
        <f ca="1">IF(BE204/BF204=INT(BE204/BF204),1,0)</f>
        <v>0</v>
      </c>
      <c r="BH204" s="1">
        <f ca="1">IF(BG204=0,BE204,BE204/BF204)</f>
        <v>1</v>
      </c>
      <c r="BI204" s="1">
        <v>7</v>
      </c>
      <c r="BJ204" s="1">
        <f ca="1">IF(BH204/BI204=INT(BH204/BI204),1,0)</f>
        <v>0</v>
      </c>
      <c r="BK204" s="1">
        <f ca="1">IF(BJ204=0,BH204,BH204/BI204)</f>
        <v>1</v>
      </c>
      <c r="BL204" s="1">
        <v>121</v>
      </c>
      <c r="BM204" s="1">
        <f ca="1">IF(BK204/BL204=INT(BK204/BL204),1,0)</f>
        <v>0</v>
      </c>
      <c r="BN204" s="1">
        <f ca="1">IF(BM204=0,BK204,BK204/BL204)</f>
        <v>1</v>
      </c>
      <c r="BO204" s="1">
        <v>11</v>
      </c>
      <c r="BP204" s="1">
        <f ca="1">IF(BN204/BO204=INT(BN204/BO204),1,0)</f>
        <v>0</v>
      </c>
      <c r="BQ204" s="1">
        <f ca="1">IF(BP204=0,BN204,BN204/BO204)</f>
        <v>1</v>
      </c>
      <c r="BR204" s="1">
        <v>169</v>
      </c>
      <c r="BS204" s="1">
        <f ca="1">IF(BQ204/BR204=INT(BQ204/BR204),1,0)</f>
        <v>0</v>
      </c>
      <c r="BT204" s="1">
        <f ca="1">IF(BS204=0,BQ204,BQ204/BR204)</f>
        <v>1</v>
      </c>
      <c r="BU204" s="1">
        <v>13</v>
      </c>
      <c r="BV204" s="1">
        <f ca="1">IF(BT204/BU204=INT(BT204/BU204),1,0)</f>
        <v>0</v>
      </c>
      <c r="BW204" s="1">
        <f ca="1">IF(BV204=0,BT204,BT204/BU204)</f>
        <v>1</v>
      </c>
      <c r="BX204" s="1">
        <v>17</v>
      </c>
      <c r="BY204" s="1">
        <f ca="1">IF(BW204/BX204=INT(BW204/BX204),1,0)</f>
        <v>0</v>
      </c>
      <c r="BZ204" s="1">
        <f ca="1">IF(BY204=0,BW204,BW204/BX204)</f>
        <v>1</v>
      </c>
      <c r="CA204" s="1">
        <v>19</v>
      </c>
      <c r="CB204" s="1">
        <f ca="1">IF(BZ204/CA204=INT(BZ204/CA204),1,0)</f>
        <v>0</v>
      </c>
      <c r="CC204" s="1">
        <f ca="1">IF(CB204=0,BZ204,BZ204/CA204)</f>
        <v>1</v>
      </c>
      <c r="CD204" s="1">
        <v>23</v>
      </c>
      <c r="CE204" s="1">
        <f ca="1">IF(CC204/CD204=INT(CC204/CD204),1,0)</f>
        <v>0</v>
      </c>
      <c r="CF204" s="1">
        <f ca="1">IF(CE204=0,CC204,CC204/CD204)</f>
        <v>1</v>
      </c>
      <c r="CG204" s="1">
        <v>29</v>
      </c>
      <c r="CH204" s="1">
        <f ca="1">IF(CF204/CG204=INT(CF204/CG204),1,0)</f>
        <v>0</v>
      </c>
      <c r="CI204" s="1">
        <f ca="1">IF(CH204=0,CF204,CF204/CG204)</f>
        <v>1</v>
      </c>
      <c r="CJ204" s="1">
        <v>31</v>
      </c>
      <c r="CK204" s="1">
        <f ca="1">IF(CI204/CJ204=INT(CI204/CJ204),1,0)</f>
        <v>0</v>
      </c>
      <c r="CL204" s="1">
        <f ca="1">IF(CK204=0,CI204,CI204/CJ204)</f>
        <v>1</v>
      </c>
      <c r="CM204" s="1">
        <v>37</v>
      </c>
      <c r="CN204" s="1">
        <f ca="1">IF(CL204/CM204=INT(CL204/CM204),1,0)</f>
        <v>0</v>
      </c>
      <c r="CO204" s="1">
        <f ca="1">IF(CN204=0,CL204,CL204/CM204)</f>
        <v>1</v>
      </c>
      <c r="CP204" s="1">
        <v>41</v>
      </c>
      <c r="CQ204" s="1">
        <f ca="1">IF(CO204/CP204=INT(CO204/CP204),1,0)</f>
        <v>0</v>
      </c>
      <c r="CR204" s="1">
        <f ca="1">IF(CQ204=0,CO204,CO204/CP204)</f>
        <v>1</v>
      </c>
      <c r="CS204" s="1">
        <v>43</v>
      </c>
      <c r="CT204" s="1">
        <f ca="1">IF(CR204/CS204=INT(CR204/CS204),1,0)</f>
        <v>0</v>
      </c>
      <c r="CU204" s="1">
        <f ca="1">IF(CT204=0,CR204,CR204/CS204)</f>
        <v>1</v>
      </c>
      <c r="CV204" s="1">
        <v>47</v>
      </c>
      <c r="CW204" s="1">
        <f ca="1">IF(CU204/CV204=INT(CU204/CV204),1,0)</f>
        <v>0</v>
      </c>
      <c r="CX204" s="1">
        <f ca="1">IF(CW204=0,CU204,CU204/CV204)</f>
        <v>1</v>
      </c>
      <c r="CY204" s="1">
        <v>53</v>
      </c>
      <c r="CZ204" s="1">
        <f ca="1">IF(CX204/CY204=INT(CX204/CY204),1,0)</f>
        <v>0</v>
      </c>
      <c r="DA204" s="1">
        <f ca="1">IF(CZ204=0,CX204,CX204/CY204)</f>
        <v>1</v>
      </c>
      <c r="DB204" s="1">
        <v>59</v>
      </c>
      <c r="DC204" s="1">
        <f ca="1">IF(DA204/DB204=INT(DA204/DB204),1,0)</f>
        <v>0</v>
      </c>
      <c r="DD204" s="1">
        <f ca="1">IF(DC204=0,DA204,DA204/DB204)</f>
        <v>1</v>
      </c>
      <c r="DE204" s="1">
        <v>61</v>
      </c>
      <c r="DF204" s="1">
        <f ca="1">IF(DD204/DE204=INT(DD204/DE204),1,0)</f>
        <v>0</v>
      </c>
      <c r="DG204" s="1">
        <f ca="1">IF(DF204=0,DD204,DD204/DE204)</f>
        <v>1</v>
      </c>
      <c r="DH204" s="1">
        <v>67</v>
      </c>
      <c r="DI204" s="1">
        <f ca="1">IF(DG204/DH204=INT(DG204/DH204),1,0)</f>
        <v>0</v>
      </c>
      <c r="DJ204" s="1">
        <f ca="1">IF(DI204=0,DG204,DG204/DH204)</f>
        <v>1</v>
      </c>
      <c r="DK204" s="1">
        <v>71</v>
      </c>
      <c r="DL204" s="1">
        <f ca="1">IF(DJ204/DK204=INT(DJ204/DK204),1,0)</f>
        <v>0</v>
      </c>
      <c r="DM204" s="1">
        <f ca="1">IF(DL204=0,DJ204,DJ204/DK204)</f>
        <v>1</v>
      </c>
      <c r="DN204" s="1">
        <v>73</v>
      </c>
      <c r="DO204" s="1">
        <f ca="1">IF(DM204/DN204=INT(DM204/DN204),1,0)</f>
        <v>0</v>
      </c>
      <c r="DP204" s="1">
        <f ca="1">IF(DO204=0,DM204,DM204/DN204)</f>
        <v>1</v>
      </c>
      <c r="DQ204" s="1">
        <v>79</v>
      </c>
      <c r="DR204" s="1">
        <f ca="1">IF(DP204/DQ204=INT(DP204/DQ204),1,0)</f>
        <v>0</v>
      </c>
      <c r="DS204" s="1">
        <f ca="1">IF(DR204=0,DP204,DP204/DQ204)</f>
        <v>1</v>
      </c>
      <c r="DT204" s="1">
        <v>83</v>
      </c>
      <c r="DU204" s="1">
        <f ca="1">IF(DS204/DT204=INT(DS204/DT204),1,0)</f>
        <v>0</v>
      </c>
      <c r="DV204" s="1">
        <f ca="1">IF(DU204=0,DS204,DS204/DT204)</f>
        <v>1</v>
      </c>
      <c r="DW204" s="1">
        <v>89</v>
      </c>
      <c r="DX204" s="1">
        <f ca="1">IF(DV204/DW204=INT(DV204/DW204),1,0)</f>
        <v>0</v>
      </c>
      <c r="DY204" s="1">
        <f ca="1">IF(DX204=0,DV204,DV204/DW204)</f>
        <v>1</v>
      </c>
      <c r="DZ204" s="1">
        <v>97</v>
      </c>
      <c r="EA204" s="1">
        <f ca="1">IF(DY204/DZ204=INT(DY204/DZ204),1,0)</f>
        <v>0</v>
      </c>
      <c r="EB204" s="1">
        <f ca="1">IF(EA204=0,DY204,DY204/DZ204)</f>
        <v>1</v>
      </c>
      <c r="EC204" s="1">
        <v>101</v>
      </c>
      <c r="ED204" s="1">
        <f ca="1">IF(EB204/EC204=INT(EB204/EC204),1,0)</f>
        <v>0</v>
      </c>
      <c r="EE204" s="1">
        <f ca="1">IF(ED204=0,EB204,EB204/EC204)</f>
        <v>1</v>
      </c>
      <c r="EF204" s="1">
        <v>103</v>
      </c>
      <c r="EG204" s="1">
        <f ca="1">IF(EE204/EF204=INT(EE204/EF204),1,0)</f>
        <v>0</v>
      </c>
      <c r="EH204" s="1">
        <f ca="1">IF(EG204=0,EE204,EE204/EF204)</f>
        <v>1</v>
      </c>
      <c r="EI204" s="1">
        <v>107</v>
      </c>
      <c r="EJ204" s="1">
        <f ca="1">IF(EH204/EI204=INT(EH204/EI204),1,0)</f>
        <v>0</v>
      </c>
      <c r="EK204" s="1">
        <f ca="1">IF(EJ204=0,EH204,EH204/EI204)</f>
        <v>1</v>
      </c>
      <c r="EL204" s="1">
        <v>109</v>
      </c>
      <c r="EM204" s="1">
        <f ca="1">IF(EK204/EL204=INT(EK204/EL204),1,0)</f>
        <v>0</v>
      </c>
      <c r="EN204" s="1">
        <f ca="1">IF(EM204=0,EK204,EK204/EL204)</f>
        <v>1</v>
      </c>
      <c r="EO204" s="1">
        <v>113</v>
      </c>
      <c r="EP204" s="1">
        <f ca="1">IF(EN204/EO204=INT(EN204/EO204),1,0)</f>
        <v>0</v>
      </c>
      <c r="EQ204" s="1">
        <f ca="1">IF(EP204=0,EN204,EN204/EO204)</f>
        <v>1</v>
      </c>
      <c r="ER204" s="1">
        <v>127</v>
      </c>
      <c r="ES204" s="1">
        <f ca="1">IF(EQ204/ER204=INT(EQ204/ER204),1,0)</f>
        <v>0</v>
      </c>
      <c r="ET204" s="1">
        <f ca="1">IF(ES204=0,EQ204,EQ204/ER204)</f>
        <v>1</v>
      </c>
      <c r="EU204" s="1">
        <v>131</v>
      </c>
      <c r="EV204" s="1">
        <f ca="1">IF(ET204/EU204=INT(ET204/EU204),1,0)</f>
        <v>0</v>
      </c>
      <c r="EW204" s="1">
        <f ca="1">IF(EV204=0,ET204,ET204/EU204)</f>
        <v>1</v>
      </c>
      <c r="EX204" s="1">
        <v>137</v>
      </c>
      <c r="EY204" s="1">
        <f ca="1">IF(EW204/EX204=INT(EW204/EX204),1,0)</f>
        <v>0</v>
      </c>
      <c r="EZ204" s="1">
        <f ca="1">IF(EY204=0,EW204,EW204/EX204)</f>
        <v>1</v>
      </c>
      <c r="FA204" s="1">
        <v>139</v>
      </c>
      <c r="FB204" s="1">
        <f ca="1">IF(EZ204/FA204=INT(EZ204/FA204),1,0)</f>
        <v>0</v>
      </c>
      <c r="FC204" s="1">
        <f ca="1">IF(FB204=0,EZ204,EZ204/FA204)</f>
        <v>1</v>
      </c>
      <c r="FD204" s="1">
        <v>149</v>
      </c>
      <c r="FE204" s="1">
        <f ca="1">IF(FC204/FD204=INT(FC204/FD204),1,0)</f>
        <v>0</v>
      </c>
      <c r="FF204" s="1">
        <f ca="1">IF(FE204=0,FC204,FC204/FD204)</f>
        <v>1</v>
      </c>
      <c r="FG204" s="1"/>
      <c r="FH204" s="1">
        <f ca="1">8*AF204+4*AI204+2*AL204+AO204</f>
        <v>0</v>
      </c>
      <c r="FI204" s="1">
        <f ca="1">4*AR204+2*AU204+AX204</f>
        <v>0</v>
      </c>
      <c r="FJ204" s="1">
        <f ca="1">2*BA204+BD204</f>
        <v>2</v>
      </c>
      <c r="FK204" s="1">
        <f ca="1">2*BG204+BJ204</f>
        <v>0</v>
      </c>
      <c r="FL204" s="1">
        <f ca="1">2*BM204+BP204</f>
        <v>0</v>
      </c>
      <c r="FM204" s="1">
        <f ca="1">2*BS204+BV204</f>
        <v>0</v>
      </c>
      <c r="FN204" s="1">
        <f ca="1">BY204</f>
        <v>0</v>
      </c>
      <c r="FO204" s="1">
        <f ca="1">CB204</f>
        <v>0</v>
      </c>
      <c r="FP204" s="1">
        <f ca="1">CE204</f>
        <v>0</v>
      </c>
      <c r="FQ204" s="1">
        <f ca="1">CH204</f>
        <v>0</v>
      </c>
      <c r="FR204" s="1">
        <f ca="1">CK204</f>
        <v>0</v>
      </c>
      <c r="FS204">
        <f ca="1">CN204</f>
        <v>0</v>
      </c>
      <c r="FT204">
        <f ca="1">CQ204</f>
        <v>0</v>
      </c>
      <c r="FU204">
        <f ca="1">CT204</f>
        <v>0</v>
      </c>
      <c r="FV204">
        <f ca="1">CW204</f>
        <v>0</v>
      </c>
      <c r="FW204">
        <f ca="1">CZ204</f>
        <v>0</v>
      </c>
      <c r="FX204">
        <f ca="1">DC204</f>
        <v>0</v>
      </c>
      <c r="FY204">
        <f ca="1">DF204</f>
        <v>0</v>
      </c>
      <c r="FZ204">
        <f ca="1">DI204</f>
        <v>0</v>
      </c>
      <c r="GA204">
        <f ca="1">DL204</f>
        <v>0</v>
      </c>
      <c r="GB204">
        <f ca="1">DO204</f>
        <v>0</v>
      </c>
      <c r="GC204">
        <f ca="1">DR204</f>
        <v>0</v>
      </c>
      <c r="GD204">
        <f ca="1">DU204</f>
        <v>0</v>
      </c>
      <c r="GE204">
        <f ca="1">DX204</f>
        <v>0</v>
      </c>
      <c r="GF204">
        <f ca="1">EA204</f>
        <v>0</v>
      </c>
      <c r="GG204">
        <f ca="1">ED204</f>
        <v>0</v>
      </c>
      <c r="GH204">
        <f ca="1">EG204</f>
        <v>0</v>
      </c>
      <c r="GI204">
        <f ca="1">EJ204</f>
        <v>0</v>
      </c>
      <c r="GJ204">
        <f ca="1">EM204</f>
        <v>0</v>
      </c>
      <c r="GK204">
        <f ca="1">EP204</f>
        <v>0</v>
      </c>
      <c r="GL204">
        <f ca="1">ES204</f>
        <v>0</v>
      </c>
      <c r="GM204">
        <f ca="1">EV204</f>
        <v>0</v>
      </c>
      <c r="GN204">
        <f ca="1">EY204</f>
        <v>0</v>
      </c>
      <c r="GO204">
        <f ca="1">FB204</f>
        <v>0</v>
      </c>
      <c r="GP204">
        <f ca="1">FE204</f>
        <v>0</v>
      </c>
      <c r="GQ204">
        <f ca="1">AD204</f>
        <v>25</v>
      </c>
      <c r="GR204">
        <f ca="1">GQ204/GQ207</f>
        <v>25</v>
      </c>
      <c r="GT204">
        <f ca="1">GR204*GR209-GR205*GR208</f>
        <v>-374</v>
      </c>
      <c r="GU204">
        <f ca="1">GT204+GR205*GT205*GR209</f>
        <v>2146</v>
      </c>
      <c r="GV204" t="s">
        <v>6</v>
      </c>
      <c r="GX204">
        <f ca="1">AB205</f>
        <v>23</v>
      </c>
      <c r="GY204">
        <f ca="1">GR204</f>
        <v>25</v>
      </c>
      <c r="GZ204">
        <f ca="1">GR205</f>
        <v>36</v>
      </c>
      <c r="HA204">
        <f ca="1">AB209</f>
        <v>0</v>
      </c>
      <c r="HB204">
        <f ca="1">GR208</f>
        <v>59</v>
      </c>
      <c r="HC204">
        <f ca="1">GR209</f>
        <v>70</v>
      </c>
      <c r="HD204" t="str">
        <f ca="1">GX204&amp;"  "&amp;GY204&amp;"/"&amp;GZ204&amp;$HD$7&amp;HB204&amp;"/"&amp;HC204</f>
        <v>23  25/36  –  59/70</v>
      </c>
      <c r="HG204">
        <f ca="1">AB213</f>
        <v>22</v>
      </c>
      <c r="HH204">
        <f ca="1">GR212</f>
        <v>1073</v>
      </c>
      <c r="HI204">
        <f ca="1">GR213</f>
        <v>1260</v>
      </c>
      <c r="HJ204" t="str">
        <f ca="1">HG204&amp;"  "&amp;HH204&amp;"/"&amp;HI204</f>
        <v>22  1073/1260</v>
      </c>
      <c r="HK204" t="str">
        <f ca="1">"   "&amp;HH204&amp;"/"&amp;HI204</f>
        <v xml:space="preserve">   1073/1260</v>
      </c>
      <c r="HL204" t="str">
        <f ca="1">HG204&amp;"   "</f>
        <v xml:space="preserve">22   </v>
      </c>
      <c r="HM204" t="str">
        <f ca="1">IF(HG204=0,HK204,IF(HH204=0,HL204,IF(HH204+HG204=0,"0   ",HJ204)))</f>
        <v>22  1073/1260</v>
      </c>
    </row>
    <row r="205" spans="2:221" ht="6" hidden="1" customHeight="1" thickTop="1" thickBot="1" x14ac:dyDescent="0.3">
      <c r="B205" s="80"/>
      <c r="C205" s="71"/>
      <c r="D205" s="71"/>
      <c r="E205" s="104"/>
      <c r="F205" s="122"/>
      <c r="G205" s="104"/>
      <c r="H205" s="71"/>
      <c r="I205" s="75"/>
      <c r="N205" s="148"/>
      <c r="AB205">
        <f ca="1">AB204+INT(AC204/AC205)</f>
        <v>23</v>
      </c>
      <c r="AC205" s="1">
        <f ca="1">IF(Y204&gt;AC204,INT((RAND()*(Z204-Y204+1)+Y204)),INT((RAND()*(Z204-AC204)+AC204+1)))</f>
        <v>36</v>
      </c>
      <c r="AD205">
        <f ca="1">AC205</f>
        <v>36</v>
      </c>
      <c r="AE205">
        <v>256</v>
      </c>
      <c r="AF205" s="1">
        <f ca="1">IF(AD205/AE205=INT(AD205/AE205),1,0)</f>
        <v>0</v>
      </c>
      <c r="AG205" s="1">
        <f ca="1">IF(AF205=0,AD205,AD205/AE205)</f>
        <v>36</v>
      </c>
      <c r="AH205" s="1">
        <v>16</v>
      </c>
      <c r="AI205" s="1">
        <f ca="1">IF(AG205/AH205=INT(AG205/AH205),1,0)</f>
        <v>0</v>
      </c>
      <c r="AJ205" s="1">
        <f ca="1">IF(AI205=0,AG205,AG205/AH205)</f>
        <v>36</v>
      </c>
      <c r="AK205" s="1">
        <v>4</v>
      </c>
      <c r="AL205" s="1">
        <f ca="1">IF(AJ205/AK205=INT(AJ205/AK205),1,0)</f>
        <v>1</v>
      </c>
      <c r="AM205" s="1">
        <f ca="1">IF(AL205=0,AJ205,AJ205/AK205)</f>
        <v>9</v>
      </c>
      <c r="AN205" s="1">
        <v>2</v>
      </c>
      <c r="AO205" s="1">
        <f ca="1">IF(AM205/AN205=INT(AM205/AN205),1,0)</f>
        <v>0</v>
      </c>
      <c r="AP205" s="1">
        <f ca="1">IF(AO205=0,AM205,AM205/AN205)</f>
        <v>9</v>
      </c>
      <c r="AQ205" s="1">
        <v>81</v>
      </c>
      <c r="AR205" s="1">
        <f ca="1">IF(AP205/AQ205=INT(AP205/AQ205),1,0)</f>
        <v>0</v>
      </c>
      <c r="AS205" s="1">
        <f ca="1">IF(AR205=0,AP205,AP205/AQ205)</f>
        <v>9</v>
      </c>
      <c r="AT205" s="1">
        <v>9</v>
      </c>
      <c r="AU205" s="1">
        <f ca="1">IF(AS205/AT205=INT(AS205/AT205),1,0)</f>
        <v>1</v>
      </c>
      <c r="AV205" s="1">
        <f ca="1">IF(AU205=0,AS205,AS205/AT205)</f>
        <v>1</v>
      </c>
      <c r="AW205" s="1">
        <v>3</v>
      </c>
      <c r="AX205" s="1">
        <f ca="1">IF(AV205/AW205=INT(AV205/AW205),1,0)</f>
        <v>0</v>
      </c>
      <c r="AY205" s="1">
        <f ca="1">IF(AX205=0,AV205,AV205/AW205)</f>
        <v>1</v>
      </c>
      <c r="AZ205" s="1">
        <v>25</v>
      </c>
      <c r="BA205" s="1">
        <f ca="1">IF(AY205/AZ205=INT(AY205/AZ205),1,0)</f>
        <v>0</v>
      </c>
      <c r="BB205" s="1">
        <f ca="1">IF(BA205=0,AY205,AY205/AZ205)</f>
        <v>1</v>
      </c>
      <c r="BC205" s="1">
        <v>5</v>
      </c>
      <c r="BD205" s="1">
        <f ca="1">IF(BB205/BC205=INT(BB205/BC205),1,0)</f>
        <v>0</v>
      </c>
      <c r="BE205" s="1">
        <f ca="1">IF(BD205=0,BB205,BB205/BC205)</f>
        <v>1</v>
      </c>
      <c r="BF205" s="1">
        <v>49</v>
      </c>
      <c r="BG205" s="1">
        <f ca="1">IF(BE205/BF205=INT(BE205/BF205),1,0)</f>
        <v>0</v>
      </c>
      <c r="BH205" s="1">
        <f ca="1">IF(BG205=0,BE205,BE205/BF205)</f>
        <v>1</v>
      </c>
      <c r="BI205" s="1">
        <v>7</v>
      </c>
      <c r="BJ205" s="1">
        <f ca="1">IF(BH205/BI205=INT(BH205/BI205),1,0)</f>
        <v>0</v>
      </c>
      <c r="BK205" s="1">
        <f ca="1">IF(BJ205=0,BH205,BH205/BI205)</f>
        <v>1</v>
      </c>
      <c r="BL205" s="1">
        <v>121</v>
      </c>
      <c r="BM205" s="1">
        <f ca="1">IF(BK205/BL205=INT(BK205/BL205),1,0)</f>
        <v>0</v>
      </c>
      <c r="BN205" s="1">
        <f ca="1">IF(BM205=0,BK205,BK205/BL205)</f>
        <v>1</v>
      </c>
      <c r="BO205" s="1">
        <v>11</v>
      </c>
      <c r="BP205" s="1">
        <f ca="1">IF(BN205/BO205=INT(BN205/BO205),1,0)</f>
        <v>0</v>
      </c>
      <c r="BQ205" s="1">
        <f ca="1">IF(BP205=0,BN205,BN205/BO205)</f>
        <v>1</v>
      </c>
      <c r="BR205" s="1">
        <v>169</v>
      </c>
      <c r="BS205" s="1">
        <f ca="1">IF(BQ205/BR205=INT(BQ205/BR205),1,0)</f>
        <v>0</v>
      </c>
      <c r="BT205" s="1">
        <f ca="1">IF(BS205=0,BQ205,BQ205/BR205)</f>
        <v>1</v>
      </c>
      <c r="BU205" s="1">
        <v>13</v>
      </c>
      <c r="BV205" s="1">
        <f ca="1">IF(BT205/BU205=INT(BT205/BU205),1,0)</f>
        <v>0</v>
      </c>
      <c r="BW205" s="1">
        <f ca="1">IF(BV205=0,BT205,BT205/BU205)</f>
        <v>1</v>
      </c>
      <c r="BX205" s="1">
        <v>17</v>
      </c>
      <c r="BY205" s="1">
        <f ca="1">IF(BW205/BX205=INT(BW205/BX205),1,0)</f>
        <v>0</v>
      </c>
      <c r="BZ205" s="1">
        <f ca="1">IF(BY205=0,BW205,BW205/BX205)</f>
        <v>1</v>
      </c>
      <c r="CA205" s="1">
        <v>19</v>
      </c>
      <c r="CB205" s="1">
        <f ca="1">IF(BZ205/CA205=INT(BZ205/CA205),1,0)</f>
        <v>0</v>
      </c>
      <c r="CC205" s="1">
        <f ca="1">IF(CB205=0,BZ205,BZ205/CA205)</f>
        <v>1</v>
      </c>
      <c r="CD205" s="1">
        <v>23</v>
      </c>
      <c r="CE205" s="1">
        <f ca="1">IF(CC205/CD205=INT(CC205/CD205),1,0)</f>
        <v>0</v>
      </c>
      <c r="CF205" s="1">
        <f ca="1">IF(CE205=0,CC205,CC205/CD205)</f>
        <v>1</v>
      </c>
      <c r="CG205" s="1">
        <v>29</v>
      </c>
      <c r="CH205" s="1">
        <f ca="1">IF(CF205/CG205=INT(CF205/CG205),1,0)</f>
        <v>0</v>
      </c>
      <c r="CI205" s="1">
        <f ca="1">IF(CH205=0,CF205,CF205/CG205)</f>
        <v>1</v>
      </c>
      <c r="CJ205" s="1">
        <v>31</v>
      </c>
      <c r="CK205" s="1">
        <f ca="1">IF(CI205/CJ205=INT(CI205/CJ205),1,0)</f>
        <v>0</v>
      </c>
      <c r="CL205" s="1">
        <f ca="1">IF(CK205=0,CI205,CI205/CJ205)</f>
        <v>1</v>
      </c>
      <c r="CM205" s="1">
        <v>37</v>
      </c>
      <c r="CN205" s="1">
        <f ca="1">IF(CL205/CM205=INT(CL205/CM205),1,0)</f>
        <v>0</v>
      </c>
      <c r="CO205" s="1">
        <f ca="1">IF(CN205=0,CL205,CL205/CM205)</f>
        <v>1</v>
      </c>
      <c r="CP205" s="1">
        <v>41</v>
      </c>
      <c r="CQ205" s="1">
        <f ca="1">IF(CO205/CP205=INT(CO205/CP205),1,0)</f>
        <v>0</v>
      </c>
      <c r="CR205" s="1">
        <f ca="1">IF(CQ205=0,CO205,CO205/CP205)</f>
        <v>1</v>
      </c>
      <c r="CS205" s="1">
        <v>43</v>
      </c>
      <c r="CT205" s="1">
        <f ca="1">IF(CR205/CS205=INT(CR205/CS205),1,0)</f>
        <v>0</v>
      </c>
      <c r="CU205" s="1">
        <f ca="1">IF(CT205=0,CR205,CR205/CS205)</f>
        <v>1</v>
      </c>
      <c r="CV205" s="1">
        <v>47</v>
      </c>
      <c r="CW205" s="1">
        <f ca="1">IF(CU205/CV205=INT(CU205/CV205),1,0)</f>
        <v>0</v>
      </c>
      <c r="CX205" s="1">
        <f ca="1">IF(CW205=0,CU205,CU205/CV205)</f>
        <v>1</v>
      </c>
      <c r="CY205" s="1">
        <v>53</v>
      </c>
      <c r="CZ205" s="1">
        <f ca="1">IF(CX205/CY205=INT(CX205/CY205),1,0)</f>
        <v>0</v>
      </c>
      <c r="DA205" s="1">
        <f ca="1">IF(CZ205=0,CX205,CX205/CY205)</f>
        <v>1</v>
      </c>
      <c r="DB205" s="1">
        <v>59</v>
      </c>
      <c r="DC205" s="1">
        <f ca="1">IF(DA205/DB205=INT(DA205/DB205),1,0)</f>
        <v>0</v>
      </c>
      <c r="DD205" s="1">
        <f ca="1">IF(DC205=0,DA205,DA205/DB205)</f>
        <v>1</v>
      </c>
      <c r="DE205" s="1">
        <v>61</v>
      </c>
      <c r="DF205" s="1">
        <f ca="1">IF(DD205/DE205=INT(DD205/DE205),1,0)</f>
        <v>0</v>
      </c>
      <c r="DG205" s="1">
        <f ca="1">IF(DF205=0,DD205,DD205/DE205)</f>
        <v>1</v>
      </c>
      <c r="DH205" s="1">
        <v>67</v>
      </c>
      <c r="DI205" s="1">
        <f ca="1">IF(DG205/DH205=INT(DG205/DH205),1,0)</f>
        <v>0</v>
      </c>
      <c r="DJ205" s="1">
        <f ca="1">IF(DI205=0,DG205,DG205/DH205)</f>
        <v>1</v>
      </c>
      <c r="DK205" s="1">
        <v>71</v>
      </c>
      <c r="DL205" s="1">
        <f ca="1">IF(DJ205/DK205=INT(DJ205/DK205),1,0)</f>
        <v>0</v>
      </c>
      <c r="DM205" s="1">
        <f ca="1">IF(DL205=0,DJ205,DJ205/DK205)</f>
        <v>1</v>
      </c>
      <c r="DN205" s="1">
        <v>73</v>
      </c>
      <c r="DO205" s="1">
        <f ca="1">IF(DM205/DN205=INT(DM205/DN205),1,0)</f>
        <v>0</v>
      </c>
      <c r="DP205" s="1">
        <f ca="1">IF(DO205=0,DM205,DM205/DN205)</f>
        <v>1</v>
      </c>
      <c r="DQ205" s="1">
        <v>79</v>
      </c>
      <c r="DR205" s="1">
        <f ca="1">IF(DP205/DQ205=INT(DP205/DQ205),1,0)</f>
        <v>0</v>
      </c>
      <c r="DS205" s="1">
        <f ca="1">IF(DR205=0,DP205,DP205/DQ205)</f>
        <v>1</v>
      </c>
      <c r="DT205" s="1">
        <v>83</v>
      </c>
      <c r="DU205" s="1">
        <f ca="1">IF(DS205/DT205=INT(DS205/DT205),1,0)</f>
        <v>0</v>
      </c>
      <c r="DV205" s="1">
        <f ca="1">IF(DU205=0,DS205,DS205/DT205)</f>
        <v>1</v>
      </c>
      <c r="DW205" s="1">
        <v>89</v>
      </c>
      <c r="DX205" s="1">
        <f ca="1">IF(DV205/DW205=INT(DV205/DW205),1,0)</f>
        <v>0</v>
      </c>
      <c r="DY205" s="1">
        <f ca="1">IF(DX205=0,DV205,DV205/DW205)</f>
        <v>1</v>
      </c>
      <c r="DZ205" s="1">
        <v>97</v>
      </c>
      <c r="EA205" s="1">
        <f ca="1">IF(DY205/DZ205=INT(DY205/DZ205),1,0)</f>
        <v>0</v>
      </c>
      <c r="EB205" s="1">
        <f ca="1">IF(EA205=0,DY205,DY205/DZ205)</f>
        <v>1</v>
      </c>
      <c r="EC205" s="1">
        <v>101</v>
      </c>
      <c r="ED205" s="1">
        <f ca="1">IF(EB205/EC205=INT(EB205/EC205),1,0)</f>
        <v>0</v>
      </c>
      <c r="EE205" s="1">
        <f ca="1">IF(ED205=0,EB205,EB205/EC205)</f>
        <v>1</v>
      </c>
      <c r="EF205" s="1">
        <v>103</v>
      </c>
      <c r="EG205" s="1">
        <f ca="1">IF(EE205/EF205=INT(EE205/EF205),1,0)</f>
        <v>0</v>
      </c>
      <c r="EH205" s="1">
        <f ca="1">IF(EG205=0,EE205,EE205/EF205)</f>
        <v>1</v>
      </c>
      <c r="EI205" s="1">
        <v>107</v>
      </c>
      <c r="EJ205" s="1">
        <f ca="1">IF(EH205/EI205=INT(EH205/EI205),1,0)</f>
        <v>0</v>
      </c>
      <c r="EK205" s="1">
        <f ca="1">IF(EJ205=0,EH205,EH205/EI205)</f>
        <v>1</v>
      </c>
      <c r="EL205" s="1">
        <v>109</v>
      </c>
      <c r="EM205" s="1">
        <f ca="1">IF(EK205/EL205=INT(EK205/EL205),1,0)</f>
        <v>0</v>
      </c>
      <c r="EN205" s="1">
        <f ca="1">IF(EM205=0,EK205,EK205/EL205)</f>
        <v>1</v>
      </c>
      <c r="EO205" s="1">
        <v>113</v>
      </c>
      <c r="EP205" s="1">
        <f ca="1">IF(EN205/EO205=INT(EN205/EO205),1,0)</f>
        <v>0</v>
      </c>
      <c r="EQ205" s="1">
        <f ca="1">IF(EP205=0,EN205,EN205/EO205)</f>
        <v>1</v>
      </c>
      <c r="ER205" s="1">
        <v>127</v>
      </c>
      <c r="ES205" s="1">
        <f ca="1">IF(EQ205/ER205=INT(EQ205/ER205),1,0)</f>
        <v>0</v>
      </c>
      <c r="ET205" s="1">
        <f ca="1">IF(ES205=0,EQ205,EQ205/ER205)</f>
        <v>1</v>
      </c>
      <c r="EU205" s="1">
        <v>131</v>
      </c>
      <c r="EV205" s="1">
        <f ca="1">IF(ET205/EU205=INT(ET205/EU205),1,0)</f>
        <v>0</v>
      </c>
      <c r="EW205" s="1">
        <f ca="1">IF(EV205=0,ET205,ET205/EU205)</f>
        <v>1</v>
      </c>
      <c r="EX205" s="1">
        <v>137</v>
      </c>
      <c r="EY205" s="1">
        <f ca="1">IF(EW205/EX205=INT(EW205/EX205),1,0)</f>
        <v>0</v>
      </c>
      <c r="EZ205" s="1">
        <f ca="1">IF(EY205=0,EW205,EW205/EX205)</f>
        <v>1</v>
      </c>
      <c r="FA205" s="1">
        <v>139</v>
      </c>
      <c r="FB205" s="1">
        <f ca="1">IF(EZ205/FA205=INT(EZ205/FA205),1,0)</f>
        <v>0</v>
      </c>
      <c r="FC205" s="1">
        <f ca="1">IF(FB205=0,EZ205,EZ205/FA205)</f>
        <v>1</v>
      </c>
      <c r="FD205" s="1">
        <v>149</v>
      </c>
      <c r="FE205" s="1">
        <f ca="1">IF(FC205/FD205=INT(FC205/FD205),1,0)</f>
        <v>0</v>
      </c>
      <c r="FF205" s="1">
        <f ca="1">IF(FE205=0,FC205,FC205/FD205)</f>
        <v>1</v>
      </c>
      <c r="FG205" s="1"/>
      <c r="FH205" s="1">
        <f ca="1">8*AF205+4*AI205+2*AL205+AO205</f>
        <v>2</v>
      </c>
      <c r="FI205" s="1">
        <f ca="1">4*AR205+2*AU205+AX205</f>
        <v>2</v>
      </c>
      <c r="FJ205" s="1">
        <f ca="1">2*BA205+BD205</f>
        <v>0</v>
      </c>
      <c r="FK205" s="1">
        <f ca="1">2*BG205+BJ205</f>
        <v>0</v>
      </c>
      <c r="FL205" s="1">
        <f ca="1">2*BM205+BP205</f>
        <v>0</v>
      </c>
      <c r="FM205" s="1">
        <f ca="1">2*BS205+BV205</f>
        <v>0</v>
      </c>
      <c r="FN205" s="1">
        <f ca="1">BY205</f>
        <v>0</v>
      </c>
      <c r="FO205" s="1">
        <f ca="1">CB205</f>
        <v>0</v>
      </c>
      <c r="FP205" s="1">
        <f ca="1">CE205</f>
        <v>0</v>
      </c>
      <c r="FQ205" s="1">
        <f ca="1">CH205</f>
        <v>0</v>
      </c>
      <c r="FR205" s="1">
        <f ca="1">CK205</f>
        <v>0</v>
      </c>
      <c r="FS205">
        <f ca="1">CN205</f>
        <v>0</v>
      </c>
      <c r="FT205">
        <f ca="1">CQ205</f>
        <v>0</v>
      </c>
      <c r="FU205">
        <f ca="1">CT205</f>
        <v>0</v>
      </c>
      <c r="FV205">
        <f ca="1">CW205</f>
        <v>0</v>
      </c>
      <c r="FW205">
        <f ca="1">CZ205</f>
        <v>0</v>
      </c>
      <c r="FX205">
        <f ca="1">DC205</f>
        <v>0</v>
      </c>
      <c r="FY205">
        <f ca="1">DF205</f>
        <v>0</v>
      </c>
      <c r="FZ205">
        <f ca="1">DI205</f>
        <v>0</v>
      </c>
      <c r="GA205">
        <f ca="1">DL205</f>
        <v>0</v>
      </c>
      <c r="GB205">
        <f ca="1">DO205</f>
        <v>0</v>
      </c>
      <c r="GC205">
        <f ca="1">DR205</f>
        <v>0</v>
      </c>
      <c r="GD205">
        <f ca="1">DU205</f>
        <v>0</v>
      </c>
      <c r="GE205">
        <f ca="1">DX205</f>
        <v>0</v>
      </c>
      <c r="GF205">
        <f ca="1">EA205</f>
        <v>0</v>
      </c>
      <c r="GG205">
        <f ca="1">ED205</f>
        <v>0</v>
      </c>
      <c r="GH205">
        <f ca="1">EG205</f>
        <v>0</v>
      </c>
      <c r="GI205">
        <f ca="1">EJ205</f>
        <v>0</v>
      </c>
      <c r="GJ205">
        <f ca="1">EM205</f>
        <v>0</v>
      </c>
      <c r="GK205">
        <f ca="1">EP205</f>
        <v>0</v>
      </c>
      <c r="GL205">
        <f ca="1">ES205</f>
        <v>0</v>
      </c>
      <c r="GM205">
        <f ca="1">EV205</f>
        <v>0</v>
      </c>
      <c r="GN205">
        <f ca="1">EY205</f>
        <v>0</v>
      </c>
      <c r="GO205">
        <f ca="1">FB205</f>
        <v>0</v>
      </c>
      <c r="GP205">
        <f ca="1">FE205</f>
        <v>0</v>
      </c>
      <c r="GQ205">
        <f ca="1">AD205</f>
        <v>36</v>
      </c>
      <c r="GR205">
        <f ca="1">GQ205/GQ207</f>
        <v>36</v>
      </c>
      <c r="GT205">
        <f ca="1">IF(GT204&lt;0,1,0)</f>
        <v>1</v>
      </c>
      <c r="GU205">
        <f ca="1">GR205*GR209</f>
        <v>2520</v>
      </c>
      <c r="GV205" t="s">
        <v>7</v>
      </c>
    </row>
    <row r="206" spans="2:221" ht="5.25" hidden="1" customHeight="1" thickTop="1" x14ac:dyDescent="0.25">
      <c r="B206" s="80"/>
      <c r="C206" s="71"/>
      <c r="D206" s="71"/>
      <c r="E206" s="104"/>
      <c r="F206" s="122"/>
      <c r="G206" s="104"/>
      <c r="H206" s="71"/>
      <c r="I206" s="75"/>
      <c r="M206" s="162"/>
      <c r="N206" s="148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>
        <f t="shared" ref="FH206:GP206" ca="1" si="538">IF(FH204&lt;FH205,FH204,FH205)</f>
        <v>0</v>
      </c>
      <c r="FI206" s="1">
        <f t="shared" ca="1" si="538"/>
        <v>0</v>
      </c>
      <c r="FJ206" s="1">
        <f t="shared" ca="1" si="538"/>
        <v>0</v>
      </c>
      <c r="FK206" s="1">
        <f t="shared" ca="1" si="538"/>
        <v>0</v>
      </c>
      <c r="FL206" s="1">
        <f t="shared" ca="1" si="538"/>
        <v>0</v>
      </c>
      <c r="FM206" s="1">
        <f t="shared" ca="1" si="538"/>
        <v>0</v>
      </c>
      <c r="FN206" s="1">
        <f t="shared" ca="1" si="538"/>
        <v>0</v>
      </c>
      <c r="FO206" s="1">
        <f t="shared" ca="1" si="538"/>
        <v>0</v>
      </c>
      <c r="FP206" s="1">
        <f t="shared" ca="1" si="538"/>
        <v>0</v>
      </c>
      <c r="FQ206" s="1">
        <f t="shared" ca="1" si="538"/>
        <v>0</v>
      </c>
      <c r="FR206" s="1">
        <f t="shared" ca="1" si="538"/>
        <v>0</v>
      </c>
      <c r="FS206" s="1">
        <f t="shared" ca="1" si="538"/>
        <v>0</v>
      </c>
      <c r="FT206" s="1">
        <f t="shared" ca="1" si="538"/>
        <v>0</v>
      </c>
      <c r="FU206" s="1">
        <f t="shared" ca="1" si="538"/>
        <v>0</v>
      </c>
      <c r="FV206" s="1">
        <f t="shared" ca="1" si="538"/>
        <v>0</v>
      </c>
      <c r="FW206" s="1">
        <f t="shared" ca="1" si="538"/>
        <v>0</v>
      </c>
      <c r="FX206" s="1">
        <f t="shared" ca="1" si="538"/>
        <v>0</v>
      </c>
      <c r="FY206" s="1">
        <f t="shared" ca="1" si="538"/>
        <v>0</v>
      </c>
      <c r="FZ206" s="1">
        <f t="shared" ca="1" si="538"/>
        <v>0</v>
      </c>
      <c r="GA206" s="1">
        <f t="shared" ca="1" si="538"/>
        <v>0</v>
      </c>
      <c r="GB206" s="1">
        <f t="shared" ca="1" si="538"/>
        <v>0</v>
      </c>
      <c r="GC206" s="1">
        <f t="shared" ca="1" si="538"/>
        <v>0</v>
      </c>
      <c r="GD206" s="1">
        <f t="shared" ca="1" si="538"/>
        <v>0</v>
      </c>
      <c r="GE206" s="1">
        <f t="shared" ca="1" si="538"/>
        <v>0</v>
      </c>
      <c r="GF206" s="1">
        <f t="shared" ca="1" si="538"/>
        <v>0</v>
      </c>
      <c r="GG206" s="1">
        <f t="shared" ca="1" si="538"/>
        <v>0</v>
      </c>
      <c r="GH206" s="1">
        <f t="shared" ca="1" si="538"/>
        <v>0</v>
      </c>
      <c r="GI206" s="1">
        <f t="shared" ca="1" si="538"/>
        <v>0</v>
      </c>
      <c r="GJ206" s="1">
        <f t="shared" ca="1" si="538"/>
        <v>0</v>
      </c>
      <c r="GK206" s="1">
        <f t="shared" ca="1" si="538"/>
        <v>0</v>
      </c>
      <c r="GL206" s="1">
        <f t="shared" ca="1" si="538"/>
        <v>0</v>
      </c>
      <c r="GM206" s="1">
        <f t="shared" ca="1" si="538"/>
        <v>0</v>
      </c>
      <c r="GN206" s="1">
        <f t="shared" ca="1" si="538"/>
        <v>0</v>
      </c>
      <c r="GO206" s="1">
        <f t="shared" ca="1" si="538"/>
        <v>0</v>
      </c>
      <c r="GP206" s="1">
        <f t="shared" ca="1" si="538"/>
        <v>0</v>
      </c>
      <c r="GU206">
        <f ca="1">AB205-AB209-GT205</f>
        <v>22</v>
      </c>
      <c r="GV206" t="s">
        <v>3</v>
      </c>
    </row>
    <row r="207" spans="2:221" ht="6" hidden="1" customHeight="1" x14ac:dyDescent="0.25">
      <c r="B207" s="80"/>
      <c r="C207" s="71"/>
      <c r="D207" s="71"/>
      <c r="E207" s="104"/>
      <c r="F207" s="122"/>
      <c r="G207" s="104"/>
      <c r="H207" s="71"/>
      <c r="I207" s="75"/>
      <c r="M207" s="162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>
        <f ca="1">FH$3^FH206</f>
        <v>1</v>
      </c>
      <c r="FI207">
        <f ca="1">FI$3^FI206*FH207</f>
        <v>1</v>
      </c>
      <c r="FJ207">
        <f t="shared" ref="FJ207" ca="1" si="539">FJ$3^FJ206*FI207</f>
        <v>1</v>
      </c>
      <c r="FK207">
        <f t="shared" ref="FK207" ca="1" si="540">FK$3^FK206*FJ207</f>
        <v>1</v>
      </c>
      <c r="FL207">
        <f t="shared" ref="FL207" ca="1" si="541">FL$3^FL206*FK207</f>
        <v>1</v>
      </c>
      <c r="FM207">
        <f t="shared" ref="FM207" ca="1" si="542">FM$3^FM206*FL207</f>
        <v>1</v>
      </c>
      <c r="FN207">
        <f t="shared" ref="FN207" ca="1" si="543">FN$3^FN206*FM207</f>
        <v>1</v>
      </c>
      <c r="FO207">
        <f t="shared" ref="FO207" ca="1" si="544">FO$3^FO206*FN207</f>
        <v>1</v>
      </c>
      <c r="FP207">
        <f t="shared" ref="FP207" ca="1" si="545">FP$3^FP206*FO207</f>
        <v>1</v>
      </c>
      <c r="FQ207">
        <f t="shared" ref="FQ207" ca="1" si="546">FQ$3^FQ206*FP207</f>
        <v>1</v>
      </c>
      <c r="FR207">
        <f t="shared" ref="FR207" ca="1" si="547">FR$3^FR206*FQ207</f>
        <v>1</v>
      </c>
      <c r="FS207">
        <f t="shared" ref="FS207" ca="1" si="548">FS$3^FS206*FR207</f>
        <v>1</v>
      </c>
      <c r="FT207">
        <f t="shared" ref="FT207" ca="1" si="549">FT$3^FT206*FS207</f>
        <v>1</v>
      </c>
      <c r="FU207">
        <f t="shared" ref="FU207" ca="1" si="550">FU$3^FU206*FT207</f>
        <v>1</v>
      </c>
      <c r="FV207">
        <f t="shared" ref="FV207" ca="1" si="551">FV$3^FV206*FU207</f>
        <v>1</v>
      </c>
      <c r="FW207">
        <f t="shared" ref="FW207" ca="1" si="552">FW$3^FW206*FV207</f>
        <v>1</v>
      </c>
      <c r="FX207">
        <f t="shared" ref="FX207" ca="1" si="553">FX$3^FX206*FW207</f>
        <v>1</v>
      </c>
      <c r="FY207">
        <f t="shared" ref="FY207" ca="1" si="554">FY$3^FY206*FX207</f>
        <v>1</v>
      </c>
      <c r="FZ207">
        <f t="shared" ref="FZ207" ca="1" si="555">FZ$3^FZ206*FY207</f>
        <v>1</v>
      </c>
      <c r="GA207">
        <f t="shared" ref="GA207" ca="1" si="556">GA$3^GA206*FZ207</f>
        <v>1</v>
      </c>
      <c r="GB207">
        <f t="shared" ref="GB207" ca="1" si="557">GB$3^GB206*GA207</f>
        <v>1</v>
      </c>
      <c r="GC207">
        <f t="shared" ref="GC207" ca="1" si="558">GC$3^GC206*GB207</f>
        <v>1</v>
      </c>
      <c r="GD207">
        <f t="shared" ref="GD207" ca="1" si="559">GD$3^GD206*GC207</f>
        <v>1</v>
      </c>
      <c r="GE207">
        <f t="shared" ref="GE207" ca="1" si="560">GE$3^GE206*GD207</f>
        <v>1</v>
      </c>
      <c r="GF207">
        <f t="shared" ref="GF207" ca="1" si="561">GF$3^GF206*GE207</f>
        <v>1</v>
      </c>
      <c r="GG207">
        <f t="shared" ref="GG207" ca="1" si="562">GG$3^GG206*GF207</f>
        <v>1</v>
      </c>
      <c r="GH207">
        <f t="shared" ref="GH207" ca="1" si="563">GH$3^GH206*GG207</f>
        <v>1</v>
      </c>
      <c r="GI207">
        <f t="shared" ref="GI207" ca="1" si="564">GI$3^GI206*GH207</f>
        <v>1</v>
      </c>
      <c r="GJ207">
        <f t="shared" ref="GJ207" ca="1" si="565">GJ$3^GJ206*GI207</f>
        <v>1</v>
      </c>
      <c r="GK207">
        <f t="shared" ref="GK207" ca="1" si="566">GK$3^GK206*GJ207</f>
        <v>1</v>
      </c>
      <c r="GL207">
        <f t="shared" ref="GL207" ca="1" si="567">GL$3^GL206*GK207</f>
        <v>1</v>
      </c>
      <c r="GM207">
        <f t="shared" ref="GM207" ca="1" si="568">GM$3^GM206*GL207</f>
        <v>1</v>
      </c>
      <c r="GN207">
        <f t="shared" ref="GN207" ca="1" si="569">GN$3^GN206*GM207</f>
        <v>1</v>
      </c>
      <c r="GO207">
        <f t="shared" ref="GO207" ca="1" si="570">GO$3^GO206*GN207</f>
        <v>1</v>
      </c>
      <c r="GP207">
        <f t="shared" ref="GP207" ca="1" si="571">GP$3^GP206*GO207</f>
        <v>1</v>
      </c>
      <c r="GQ207">
        <f ca="1">GP207</f>
        <v>1</v>
      </c>
    </row>
    <row r="208" spans="2:221" ht="6" hidden="1" customHeight="1" x14ac:dyDescent="0.25">
      <c r="B208" s="80"/>
      <c r="C208" s="71"/>
      <c r="D208" s="71"/>
      <c r="E208" s="104"/>
      <c r="F208" s="122"/>
      <c r="G208" s="104"/>
      <c r="H208" s="71"/>
      <c r="I208" s="75"/>
      <c r="M208" s="162"/>
      <c r="AA208" t="s">
        <v>22</v>
      </c>
      <c r="AB208" s="1">
        <v>0</v>
      </c>
      <c r="AC208" s="1">
        <f ca="1">INT((RAND()*(X204-W204+1)+W204))</f>
        <v>59</v>
      </c>
      <c r="AD208">
        <f ca="1">AC208-AC209*(AB209-AB208)</f>
        <v>59</v>
      </c>
      <c r="AE208">
        <v>256</v>
      </c>
      <c r="AF208" s="1">
        <f ca="1">IF(AD208/AE208=INT(AD208/AE208),1,0)</f>
        <v>0</v>
      </c>
      <c r="AG208" s="1">
        <f ca="1">IF(AF208=0,AD208,AD208/AE208)</f>
        <v>59</v>
      </c>
      <c r="AH208" s="1">
        <v>16</v>
      </c>
      <c r="AI208" s="1">
        <f ca="1">IF(AG208/AH208=INT(AG208/AH208),1,0)</f>
        <v>0</v>
      </c>
      <c r="AJ208" s="1">
        <f ca="1">IF(AI208=0,AG208,AG208/AH208)</f>
        <v>59</v>
      </c>
      <c r="AK208" s="1">
        <v>4</v>
      </c>
      <c r="AL208" s="1">
        <f ca="1">IF(AJ208/AK208=INT(AJ208/AK208),1,0)</f>
        <v>0</v>
      </c>
      <c r="AM208" s="1">
        <f ca="1">IF(AL208=0,AJ208,AJ208/AK208)</f>
        <v>59</v>
      </c>
      <c r="AN208" s="1">
        <v>2</v>
      </c>
      <c r="AO208" s="1">
        <f ca="1">IF(AM208/AN208=INT(AM208/AN208),1,0)</f>
        <v>0</v>
      </c>
      <c r="AP208" s="1">
        <f ca="1">IF(AO208=0,AM208,AM208/AN208)</f>
        <v>59</v>
      </c>
      <c r="AQ208" s="1">
        <v>81</v>
      </c>
      <c r="AR208" s="1">
        <f ca="1">IF(AP208/AQ208=INT(AP208/AQ208),1,0)</f>
        <v>0</v>
      </c>
      <c r="AS208" s="1">
        <f ca="1">IF(AR208=0,AP208,AP208/AQ208)</f>
        <v>59</v>
      </c>
      <c r="AT208" s="1">
        <v>9</v>
      </c>
      <c r="AU208" s="1">
        <f ca="1">IF(AS208/AT208=INT(AS208/AT208),1,0)</f>
        <v>0</v>
      </c>
      <c r="AV208" s="1">
        <f ca="1">IF(AU208=0,AS208,AS208/AT208)</f>
        <v>59</v>
      </c>
      <c r="AW208" s="1">
        <v>3</v>
      </c>
      <c r="AX208" s="1">
        <f ca="1">IF(AV208/AW208=INT(AV208/AW208),1,0)</f>
        <v>0</v>
      </c>
      <c r="AY208" s="1">
        <f ca="1">IF(AX208=0,AV208,AV208/AW208)</f>
        <v>59</v>
      </c>
      <c r="AZ208" s="1">
        <v>25</v>
      </c>
      <c r="BA208" s="1">
        <f ca="1">IF(AY208/AZ208=INT(AY208/AZ208),1,0)</f>
        <v>0</v>
      </c>
      <c r="BB208" s="1">
        <f ca="1">IF(BA208=0,AY208,AY208/AZ208)</f>
        <v>59</v>
      </c>
      <c r="BC208" s="1">
        <v>5</v>
      </c>
      <c r="BD208" s="1">
        <f ca="1">IF(BB208/BC208=INT(BB208/BC208),1,0)</f>
        <v>0</v>
      </c>
      <c r="BE208" s="1">
        <f ca="1">IF(BD208=0,BB208,BB208/BC208)</f>
        <v>59</v>
      </c>
      <c r="BF208" s="1">
        <v>49</v>
      </c>
      <c r="BG208" s="1">
        <f ca="1">IF(BE208/BF208=INT(BE208/BF208),1,0)</f>
        <v>0</v>
      </c>
      <c r="BH208" s="1">
        <f ca="1">IF(BG208=0,BE208,BE208/BF208)</f>
        <v>59</v>
      </c>
      <c r="BI208" s="1">
        <v>7</v>
      </c>
      <c r="BJ208" s="1">
        <f ca="1">IF(BH208/BI208=INT(BH208/BI208),1,0)</f>
        <v>0</v>
      </c>
      <c r="BK208" s="1">
        <f ca="1">IF(BJ208=0,BH208,BH208/BI208)</f>
        <v>59</v>
      </c>
      <c r="BL208" s="1">
        <v>121</v>
      </c>
      <c r="BM208" s="1">
        <f ca="1">IF(BK208/BL208=INT(BK208/BL208),1,0)</f>
        <v>0</v>
      </c>
      <c r="BN208" s="1">
        <f ca="1">IF(BM208=0,BK208,BK208/BL208)</f>
        <v>59</v>
      </c>
      <c r="BO208" s="1">
        <v>11</v>
      </c>
      <c r="BP208" s="1">
        <f ca="1">IF(BN208/BO208=INT(BN208/BO208),1,0)</f>
        <v>0</v>
      </c>
      <c r="BQ208" s="1">
        <f ca="1">IF(BP208=0,BN208,BN208/BO208)</f>
        <v>59</v>
      </c>
      <c r="BR208" s="1">
        <v>169</v>
      </c>
      <c r="BS208" s="1">
        <f ca="1">IF(BQ208/BR208=INT(BQ208/BR208),1,0)</f>
        <v>0</v>
      </c>
      <c r="BT208" s="1">
        <f ca="1">IF(BS208=0,BQ208,BQ208/BR208)</f>
        <v>59</v>
      </c>
      <c r="BU208" s="1">
        <v>13</v>
      </c>
      <c r="BV208" s="1">
        <f ca="1">IF(BT208/BU208=INT(BT208/BU208),1,0)</f>
        <v>0</v>
      </c>
      <c r="BW208" s="1">
        <f ca="1">IF(BV208=0,BT208,BT208/BU208)</f>
        <v>59</v>
      </c>
      <c r="BX208" s="1">
        <v>17</v>
      </c>
      <c r="BY208" s="1">
        <f ca="1">IF(BW208/BX208=INT(BW208/BX208),1,0)</f>
        <v>0</v>
      </c>
      <c r="BZ208" s="1">
        <f ca="1">IF(BY208=0,BW208,BW208/BX208)</f>
        <v>59</v>
      </c>
      <c r="CA208" s="1">
        <v>19</v>
      </c>
      <c r="CB208" s="1">
        <f ca="1">IF(BZ208/CA208=INT(BZ208/CA208),1,0)</f>
        <v>0</v>
      </c>
      <c r="CC208" s="1">
        <f ca="1">IF(CB208=0,BZ208,BZ208/CA208)</f>
        <v>59</v>
      </c>
      <c r="CD208" s="1">
        <v>23</v>
      </c>
      <c r="CE208" s="1">
        <f ca="1">IF(CC208/CD208=INT(CC208/CD208),1,0)</f>
        <v>0</v>
      </c>
      <c r="CF208" s="1">
        <f ca="1">IF(CE208=0,CC208,CC208/CD208)</f>
        <v>59</v>
      </c>
      <c r="CG208" s="1">
        <v>29</v>
      </c>
      <c r="CH208" s="1">
        <f ca="1">IF(CF208/CG208=INT(CF208/CG208),1,0)</f>
        <v>0</v>
      </c>
      <c r="CI208" s="1">
        <f ca="1">IF(CH208=0,CF208,CF208/CG208)</f>
        <v>59</v>
      </c>
      <c r="CJ208" s="1">
        <v>31</v>
      </c>
      <c r="CK208" s="1">
        <f ca="1">IF(CI208/CJ208=INT(CI208/CJ208),1,0)</f>
        <v>0</v>
      </c>
      <c r="CL208" s="1">
        <f ca="1">IF(CK208=0,CI208,CI208/CJ208)</f>
        <v>59</v>
      </c>
      <c r="CM208" s="1">
        <v>37</v>
      </c>
      <c r="CN208" s="1">
        <f ca="1">IF(CL208/CM208=INT(CL208/CM208),1,0)</f>
        <v>0</v>
      </c>
      <c r="CO208" s="1">
        <f ca="1">IF(CN208=0,CL208,CL208/CM208)</f>
        <v>59</v>
      </c>
      <c r="CP208" s="1">
        <v>41</v>
      </c>
      <c r="CQ208" s="1">
        <f ca="1">IF(CO208/CP208=INT(CO208/CP208),1,0)</f>
        <v>0</v>
      </c>
      <c r="CR208" s="1">
        <f ca="1">IF(CQ208=0,CO208,CO208/CP208)</f>
        <v>59</v>
      </c>
      <c r="CS208" s="1">
        <v>43</v>
      </c>
      <c r="CT208" s="1">
        <f ca="1">IF(CR208/CS208=INT(CR208/CS208),1,0)</f>
        <v>0</v>
      </c>
      <c r="CU208" s="1">
        <f ca="1">IF(CT208=0,CR208,CR208/CS208)</f>
        <v>59</v>
      </c>
      <c r="CV208" s="1">
        <v>47</v>
      </c>
      <c r="CW208" s="1">
        <f ca="1">IF(CU208/CV208=INT(CU208/CV208),1,0)</f>
        <v>0</v>
      </c>
      <c r="CX208" s="1">
        <f ca="1">IF(CW208=0,CU208,CU208/CV208)</f>
        <v>59</v>
      </c>
      <c r="CY208" s="1">
        <v>53</v>
      </c>
      <c r="CZ208" s="1">
        <f ca="1">IF(CX208/CY208=INT(CX208/CY208),1,0)</f>
        <v>0</v>
      </c>
      <c r="DA208" s="1">
        <f ca="1">IF(CZ208=0,CX208,CX208/CY208)</f>
        <v>59</v>
      </c>
      <c r="DB208" s="1">
        <v>59</v>
      </c>
      <c r="DC208" s="1">
        <f ca="1">IF(DA208/DB208=INT(DA208/DB208),1,0)</f>
        <v>1</v>
      </c>
      <c r="DD208" s="1">
        <f ca="1">IF(DC208=0,DA208,DA208/DB208)</f>
        <v>1</v>
      </c>
      <c r="DE208" s="1">
        <v>61</v>
      </c>
      <c r="DF208" s="1">
        <f ca="1">IF(DD208/DE208=INT(DD208/DE208),1,0)</f>
        <v>0</v>
      </c>
      <c r="DG208" s="1">
        <f ca="1">IF(DF208=0,DD208,DD208/DE208)</f>
        <v>1</v>
      </c>
      <c r="DH208" s="1">
        <v>67</v>
      </c>
      <c r="DI208" s="1">
        <f ca="1">IF(DG208/DH208=INT(DG208/DH208),1,0)</f>
        <v>0</v>
      </c>
      <c r="DJ208" s="1">
        <f ca="1">IF(DI208=0,DG208,DG208/DH208)</f>
        <v>1</v>
      </c>
      <c r="DK208" s="1">
        <v>71</v>
      </c>
      <c r="DL208" s="1">
        <f ca="1">IF(DJ208/DK208=INT(DJ208/DK208),1,0)</f>
        <v>0</v>
      </c>
      <c r="DM208" s="1">
        <f ca="1">IF(DL208=0,DJ208,DJ208/DK208)</f>
        <v>1</v>
      </c>
      <c r="DN208" s="1">
        <v>73</v>
      </c>
      <c r="DO208" s="1">
        <f ca="1">IF(DM208/DN208=INT(DM208/DN208),1,0)</f>
        <v>0</v>
      </c>
      <c r="DP208" s="1">
        <f ca="1">IF(DO208=0,DM208,DM208/DN208)</f>
        <v>1</v>
      </c>
      <c r="DQ208" s="1">
        <v>79</v>
      </c>
      <c r="DR208" s="1">
        <f ca="1">IF(DP208/DQ208=INT(DP208/DQ208),1,0)</f>
        <v>0</v>
      </c>
      <c r="DS208" s="1">
        <f ca="1">IF(DR208=0,DP208,DP208/DQ208)</f>
        <v>1</v>
      </c>
      <c r="DT208" s="1">
        <v>83</v>
      </c>
      <c r="DU208" s="1">
        <f ca="1">IF(DS208/DT208=INT(DS208/DT208),1,0)</f>
        <v>0</v>
      </c>
      <c r="DV208" s="1">
        <f ca="1">IF(DU208=0,DS208,DS208/DT208)</f>
        <v>1</v>
      </c>
      <c r="DW208" s="1">
        <v>89</v>
      </c>
      <c r="DX208" s="1">
        <f ca="1">IF(DV208/DW208=INT(DV208/DW208),1,0)</f>
        <v>0</v>
      </c>
      <c r="DY208" s="1">
        <f ca="1">IF(DX208=0,DV208,DV208/DW208)</f>
        <v>1</v>
      </c>
      <c r="DZ208" s="1">
        <v>97</v>
      </c>
      <c r="EA208" s="1">
        <f ca="1">IF(DY208/DZ208=INT(DY208/DZ208),1,0)</f>
        <v>0</v>
      </c>
      <c r="EB208" s="1">
        <f ca="1">IF(EA208=0,DY208,DY208/DZ208)</f>
        <v>1</v>
      </c>
      <c r="EC208" s="1">
        <v>101</v>
      </c>
      <c r="ED208" s="1">
        <f ca="1">IF(EB208/EC208=INT(EB208/EC208),1,0)</f>
        <v>0</v>
      </c>
      <c r="EE208" s="1">
        <f ca="1">IF(ED208=0,EB208,EB208/EC208)</f>
        <v>1</v>
      </c>
      <c r="EF208" s="1">
        <v>103</v>
      </c>
      <c r="EG208" s="1">
        <f ca="1">IF(EE208/EF208=INT(EE208/EF208),1,0)</f>
        <v>0</v>
      </c>
      <c r="EH208" s="1">
        <f ca="1">IF(EG208=0,EE208,EE208/EF208)</f>
        <v>1</v>
      </c>
      <c r="EI208" s="1">
        <v>107</v>
      </c>
      <c r="EJ208" s="1">
        <f ca="1">IF(EH208/EI208=INT(EH208/EI208),1,0)</f>
        <v>0</v>
      </c>
      <c r="EK208" s="1">
        <f ca="1">IF(EJ208=0,EH208,EH208/EI208)</f>
        <v>1</v>
      </c>
      <c r="EL208" s="1">
        <v>109</v>
      </c>
      <c r="EM208" s="1">
        <f ca="1">IF(EK208/EL208=INT(EK208/EL208),1,0)</f>
        <v>0</v>
      </c>
      <c r="EN208" s="1">
        <f ca="1">IF(EM208=0,EK208,EK208/EL208)</f>
        <v>1</v>
      </c>
      <c r="EO208" s="1">
        <v>113</v>
      </c>
      <c r="EP208" s="1">
        <f ca="1">IF(EN208/EO208=INT(EN208/EO208),1,0)</f>
        <v>0</v>
      </c>
      <c r="EQ208" s="1">
        <f ca="1">IF(EP208=0,EN208,EN208/EO208)</f>
        <v>1</v>
      </c>
      <c r="ER208" s="1">
        <v>127</v>
      </c>
      <c r="ES208" s="1">
        <f ca="1">IF(EQ208/ER208=INT(EQ208/ER208),1,0)</f>
        <v>0</v>
      </c>
      <c r="ET208" s="1">
        <f ca="1">IF(ES208=0,EQ208,EQ208/ER208)</f>
        <v>1</v>
      </c>
      <c r="EU208" s="1">
        <v>131</v>
      </c>
      <c r="EV208" s="1">
        <f ca="1">IF(ET208/EU208=INT(ET208/EU208),1,0)</f>
        <v>0</v>
      </c>
      <c r="EW208" s="1">
        <f ca="1">IF(EV208=0,ET208,ET208/EU208)</f>
        <v>1</v>
      </c>
      <c r="EX208" s="1">
        <v>137</v>
      </c>
      <c r="EY208" s="1">
        <f ca="1">IF(EW208/EX208=INT(EW208/EX208),1,0)</f>
        <v>0</v>
      </c>
      <c r="EZ208" s="1">
        <f ca="1">IF(EY208=0,EW208,EW208/EX208)</f>
        <v>1</v>
      </c>
      <c r="FA208" s="1">
        <v>139</v>
      </c>
      <c r="FB208" s="1">
        <f ca="1">IF(EZ208/FA208=INT(EZ208/FA208),1,0)</f>
        <v>0</v>
      </c>
      <c r="FC208" s="1">
        <f ca="1">IF(FB208=0,EZ208,EZ208/FA208)</f>
        <v>1</v>
      </c>
      <c r="FD208" s="1">
        <v>149</v>
      </c>
      <c r="FE208" s="1">
        <f ca="1">IF(FC208/FD208=INT(FC208/FD208),1,0)</f>
        <v>0</v>
      </c>
      <c r="FF208" s="1">
        <f ca="1">IF(FE208=0,FC208,FC208/FD208)</f>
        <v>1</v>
      </c>
      <c r="FG208" s="1"/>
      <c r="FH208" s="1">
        <f ca="1">8*AF208+4*AI208+2*AL208+AO208</f>
        <v>0</v>
      </c>
      <c r="FI208" s="1">
        <f ca="1">4*AR208+2*AU208+AX208</f>
        <v>0</v>
      </c>
      <c r="FJ208" s="1">
        <f ca="1">2*BA208+BD208</f>
        <v>0</v>
      </c>
      <c r="FK208" s="1">
        <f ca="1">2*BG208+BJ208</f>
        <v>0</v>
      </c>
      <c r="FL208" s="1">
        <f ca="1">2*BM208+BP208</f>
        <v>0</v>
      </c>
      <c r="FM208" s="1">
        <f ca="1">2*BS208+BV208</f>
        <v>0</v>
      </c>
      <c r="FN208" s="1">
        <f ca="1">BY208</f>
        <v>0</v>
      </c>
      <c r="FO208" s="1">
        <f ca="1">CB208</f>
        <v>0</v>
      </c>
      <c r="FP208" s="1">
        <f ca="1">CE208</f>
        <v>0</v>
      </c>
      <c r="FQ208" s="1">
        <f ca="1">CH208</f>
        <v>0</v>
      </c>
      <c r="FR208" s="1">
        <f ca="1">CK208</f>
        <v>0</v>
      </c>
      <c r="FS208">
        <f ca="1">CN208</f>
        <v>0</v>
      </c>
      <c r="FT208">
        <f ca="1">CQ208</f>
        <v>0</v>
      </c>
      <c r="FU208">
        <f ca="1">CT208</f>
        <v>0</v>
      </c>
      <c r="FV208">
        <f ca="1">CW208</f>
        <v>0</v>
      </c>
      <c r="FW208">
        <f ca="1">CZ208</f>
        <v>0</v>
      </c>
      <c r="FX208">
        <f ca="1">DC208</f>
        <v>1</v>
      </c>
      <c r="FY208">
        <f ca="1">DF208</f>
        <v>0</v>
      </c>
      <c r="FZ208">
        <f ca="1">DI208</f>
        <v>0</v>
      </c>
      <c r="GA208">
        <f ca="1">DL208</f>
        <v>0</v>
      </c>
      <c r="GB208">
        <f ca="1">DO208</f>
        <v>0</v>
      </c>
      <c r="GC208">
        <f ca="1">DR208</f>
        <v>0</v>
      </c>
      <c r="GD208">
        <f ca="1">DU208</f>
        <v>0</v>
      </c>
      <c r="GE208">
        <f ca="1">DX208</f>
        <v>0</v>
      </c>
      <c r="GF208">
        <f ca="1">EA208</f>
        <v>0</v>
      </c>
      <c r="GG208">
        <f ca="1">ED208</f>
        <v>0</v>
      </c>
      <c r="GH208">
        <f ca="1">EG208</f>
        <v>0</v>
      </c>
      <c r="GI208">
        <f ca="1">EJ208</f>
        <v>0</v>
      </c>
      <c r="GJ208">
        <f ca="1">EM208</f>
        <v>0</v>
      </c>
      <c r="GK208">
        <f ca="1">EP208</f>
        <v>0</v>
      </c>
      <c r="GL208">
        <f ca="1">ES208</f>
        <v>0</v>
      </c>
      <c r="GM208">
        <f ca="1">EV208</f>
        <v>0</v>
      </c>
      <c r="GN208">
        <f ca="1">EY208</f>
        <v>0</v>
      </c>
      <c r="GO208">
        <f ca="1">FB208</f>
        <v>0</v>
      </c>
      <c r="GP208">
        <f ca="1">FE208</f>
        <v>0</v>
      </c>
      <c r="GQ208">
        <f ca="1">AD208</f>
        <v>59</v>
      </c>
      <c r="GR208">
        <f ca="1">GQ208/GQ211</f>
        <v>59</v>
      </c>
    </row>
    <row r="209" spans="2:221" ht="6" hidden="1" customHeight="1" x14ac:dyDescent="0.25">
      <c r="B209" s="80"/>
      <c r="C209" s="71"/>
      <c r="D209" s="71"/>
      <c r="E209" s="104"/>
      <c r="F209" s="122"/>
      <c r="G209" s="104"/>
      <c r="H209" s="71"/>
      <c r="I209" s="75"/>
      <c r="M209" s="162"/>
      <c r="AB209">
        <f ca="1">AB208+INT(AC208/AC209)</f>
        <v>0</v>
      </c>
      <c r="AC209" s="1">
        <f ca="1">IF(Y204&gt;AC208,INT((RAND()*(Z204-Y204+1)+Y204)),INT((RAND()*(Z204-AC208)+AC208+1)))</f>
        <v>70</v>
      </c>
      <c r="AD209">
        <f ca="1">AC209</f>
        <v>70</v>
      </c>
      <c r="AE209">
        <v>256</v>
      </c>
      <c r="AF209" s="1">
        <f ca="1">IF(AD209/AE209=INT(AD209/AE209),1,0)</f>
        <v>0</v>
      </c>
      <c r="AG209" s="1">
        <f ca="1">IF(AF209=0,AD209,AD209/AE209)</f>
        <v>70</v>
      </c>
      <c r="AH209" s="1">
        <v>16</v>
      </c>
      <c r="AI209" s="1">
        <f ca="1">IF(AG209/AH209=INT(AG209/AH209),1,0)</f>
        <v>0</v>
      </c>
      <c r="AJ209" s="1">
        <f ca="1">IF(AI209=0,AG209,AG209/AH209)</f>
        <v>70</v>
      </c>
      <c r="AK209" s="1">
        <v>4</v>
      </c>
      <c r="AL209" s="1">
        <f ca="1">IF(AJ209/AK209=INT(AJ209/AK209),1,0)</f>
        <v>0</v>
      </c>
      <c r="AM209" s="1">
        <f ca="1">IF(AL209=0,AJ209,AJ209/AK209)</f>
        <v>70</v>
      </c>
      <c r="AN209" s="1">
        <v>2</v>
      </c>
      <c r="AO209" s="1">
        <f ca="1">IF(AM209/AN209=INT(AM209/AN209),1,0)</f>
        <v>1</v>
      </c>
      <c r="AP209" s="1">
        <f ca="1">IF(AO209=0,AM209,AM209/AN209)</f>
        <v>35</v>
      </c>
      <c r="AQ209" s="1">
        <v>81</v>
      </c>
      <c r="AR209" s="1">
        <f ca="1">IF(AP209/AQ209=INT(AP209/AQ209),1,0)</f>
        <v>0</v>
      </c>
      <c r="AS209" s="1">
        <f ca="1">IF(AR209=0,AP209,AP209/AQ209)</f>
        <v>35</v>
      </c>
      <c r="AT209" s="1">
        <v>9</v>
      </c>
      <c r="AU209" s="1">
        <f ca="1">IF(AS209/AT209=INT(AS209/AT209),1,0)</f>
        <v>0</v>
      </c>
      <c r="AV209" s="1">
        <f ca="1">IF(AU209=0,AS209,AS209/AT209)</f>
        <v>35</v>
      </c>
      <c r="AW209" s="1">
        <v>3</v>
      </c>
      <c r="AX209" s="1">
        <f ca="1">IF(AV209/AW209=INT(AV209/AW209),1,0)</f>
        <v>0</v>
      </c>
      <c r="AY209" s="1">
        <f ca="1">IF(AX209=0,AV209,AV209/AW209)</f>
        <v>35</v>
      </c>
      <c r="AZ209" s="1">
        <v>25</v>
      </c>
      <c r="BA209" s="1">
        <f ca="1">IF(AY209/AZ209=INT(AY209/AZ209),1,0)</f>
        <v>0</v>
      </c>
      <c r="BB209" s="1">
        <f ca="1">IF(BA209=0,AY209,AY209/AZ209)</f>
        <v>35</v>
      </c>
      <c r="BC209" s="1">
        <v>5</v>
      </c>
      <c r="BD209" s="1">
        <f ca="1">IF(BB209/BC209=INT(BB209/BC209),1,0)</f>
        <v>1</v>
      </c>
      <c r="BE209" s="1">
        <f ca="1">IF(BD209=0,BB209,BB209/BC209)</f>
        <v>7</v>
      </c>
      <c r="BF209" s="1">
        <v>49</v>
      </c>
      <c r="BG209" s="1">
        <f ca="1">IF(BE209/BF209=INT(BE209/BF209),1,0)</f>
        <v>0</v>
      </c>
      <c r="BH209" s="1">
        <f ca="1">IF(BG209=0,BE209,BE209/BF209)</f>
        <v>7</v>
      </c>
      <c r="BI209" s="1">
        <v>7</v>
      </c>
      <c r="BJ209" s="1">
        <f ca="1">IF(BH209/BI209=INT(BH209/BI209),1,0)</f>
        <v>1</v>
      </c>
      <c r="BK209" s="1">
        <f ca="1">IF(BJ209=0,BH209,BH209/BI209)</f>
        <v>1</v>
      </c>
      <c r="BL209" s="1">
        <v>121</v>
      </c>
      <c r="BM209" s="1">
        <f ca="1">IF(BK209/BL209=INT(BK209/BL209),1,0)</f>
        <v>0</v>
      </c>
      <c r="BN209" s="1">
        <f ca="1">IF(BM209=0,BK209,BK209/BL209)</f>
        <v>1</v>
      </c>
      <c r="BO209" s="1">
        <v>11</v>
      </c>
      <c r="BP209" s="1">
        <f ca="1">IF(BN209/BO209=INT(BN209/BO209),1,0)</f>
        <v>0</v>
      </c>
      <c r="BQ209" s="1">
        <f ca="1">IF(BP209=0,BN209,BN209/BO209)</f>
        <v>1</v>
      </c>
      <c r="BR209" s="1">
        <v>169</v>
      </c>
      <c r="BS209" s="1">
        <f ca="1">IF(BQ209/BR209=INT(BQ209/BR209),1,0)</f>
        <v>0</v>
      </c>
      <c r="BT209" s="1">
        <f ca="1">IF(BS209=0,BQ209,BQ209/BR209)</f>
        <v>1</v>
      </c>
      <c r="BU209" s="1">
        <v>13</v>
      </c>
      <c r="BV209" s="1">
        <f ca="1">IF(BT209/BU209=INT(BT209/BU209),1,0)</f>
        <v>0</v>
      </c>
      <c r="BW209" s="1">
        <f ca="1">IF(BV209=0,BT209,BT209/BU209)</f>
        <v>1</v>
      </c>
      <c r="BX209" s="1">
        <v>17</v>
      </c>
      <c r="BY209" s="1">
        <f ca="1">IF(BW209/BX209=INT(BW209/BX209),1,0)</f>
        <v>0</v>
      </c>
      <c r="BZ209" s="1">
        <f ca="1">IF(BY209=0,BW209,BW209/BX209)</f>
        <v>1</v>
      </c>
      <c r="CA209" s="1">
        <v>19</v>
      </c>
      <c r="CB209" s="1">
        <f ca="1">IF(BZ209/CA209=INT(BZ209/CA209),1,0)</f>
        <v>0</v>
      </c>
      <c r="CC209" s="1">
        <f ca="1">IF(CB209=0,BZ209,BZ209/CA209)</f>
        <v>1</v>
      </c>
      <c r="CD209" s="1">
        <v>23</v>
      </c>
      <c r="CE209" s="1">
        <f ca="1">IF(CC209/CD209=INT(CC209/CD209),1,0)</f>
        <v>0</v>
      </c>
      <c r="CF209" s="1">
        <f ca="1">IF(CE209=0,CC209,CC209/CD209)</f>
        <v>1</v>
      </c>
      <c r="CG209" s="1">
        <v>29</v>
      </c>
      <c r="CH209" s="1">
        <f ca="1">IF(CF209/CG209=INT(CF209/CG209),1,0)</f>
        <v>0</v>
      </c>
      <c r="CI209" s="1">
        <f ca="1">IF(CH209=0,CF209,CF209/CG209)</f>
        <v>1</v>
      </c>
      <c r="CJ209" s="1">
        <v>31</v>
      </c>
      <c r="CK209" s="1">
        <f ca="1">IF(CI209/CJ209=INT(CI209/CJ209),1,0)</f>
        <v>0</v>
      </c>
      <c r="CL209" s="1">
        <f ca="1">IF(CK209=0,CI209,CI209/CJ209)</f>
        <v>1</v>
      </c>
      <c r="CM209" s="1">
        <v>37</v>
      </c>
      <c r="CN209" s="1">
        <f ca="1">IF(CL209/CM209=INT(CL209/CM209),1,0)</f>
        <v>0</v>
      </c>
      <c r="CO209" s="1">
        <f ca="1">IF(CN209=0,CL209,CL209/CM209)</f>
        <v>1</v>
      </c>
      <c r="CP209" s="1">
        <v>41</v>
      </c>
      <c r="CQ209" s="1">
        <f ca="1">IF(CO209/CP209=INT(CO209/CP209),1,0)</f>
        <v>0</v>
      </c>
      <c r="CR209" s="1">
        <f ca="1">IF(CQ209=0,CO209,CO209/CP209)</f>
        <v>1</v>
      </c>
      <c r="CS209" s="1">
        <v>43</v>
      </c>
      <c r="CT209" s="1">
        <f ca="1">IF(CR209/CS209=INT(CR209/CS209),1,0)</f>
        <v>0</v>
      </c>
      <c r="CU209" s="1">
        <f ca="1">IF(CT209=0,CR209,CR209/CS209)</f>
        <v>1</v>
      </c>
      <c r="CV209" s="1">
        <v>47</v>
      </c>
      <c r="CW209" s="1">
        <f ca="1">IF(CU209/CV209=INT(CU209/CV209),1,0)</f>
        <v>0</v>
      </c>
      <c r="CX209" s="1">
        <f ca="1">IF(CW209=0,CU209,CU209/CV209)</f>
        <v>1</v>
      </c>
      <c r="CY209" s="1">
        <v>53</v>
      </c>
      <c r="CZ209" s="1">
        <f ca="1">IF(CX209/CY209=INT(CX209/CY209),1,0)</f>
        <v>0</v>
      </c>
      <c r="DA209" s="1">
        <f ca="1">IF(CZ209=0,CX209,CX209/CY209)</f>
        <v>1</v>
      </c>
      <c r="DB209" s="1">
        <v>59</v>
      </c>
      <c r="DC209" s="1">
        <f ca="1">IF(DA209/DB209=INT(DA209/DB209),1,0)</f>
        <v>0</v>
      </c>
      <c r="DD209" s="1">
        <f ca="1">IF(DC209=0,DA209,DA209/DB209)</f>
        <v>1</v>
      </c>
      <c r="DE209" s="1">
        <v>61</v>
      </c>
      <c r="DF209" s="1">
        <f ca="1">IF(DD209/DE209=INT(DD209/DE209),1,0)</f>
        <v>0</v>
      </c>
      <c r="DG209" s="1">
        <f ca="1">IF(DF209=0,DD209,DD209/DE209)</f>
        <v>1</v>
      </c>
      <c r="DH209" s="1">
        <v>67</v>
      </c>
      <c r="DI209" s="1">
        <f ca="1">IF(DG209/DH209=INT(DG209/DH209),1,0)</f>
        <v>0</v>
      </c>
      <c r="DJ209" s="1">
        <f ca="1">IF(DI209=0,DG209,DG209/DH209)</f>
        <v>1</v>
      </c>
      <c r="DK209" s="1">
        <v>71</v>
      </c>
      <c r="DL209" s="1">
        <f ca="1">IF(DJ209/DK209=INT(DJ209/DK209),1,0)</f>
        <v>0</v>
      </c>
      <c r="DM209" s="1">
        <f ca="1">IF(DL209=0,DJ209,DJ209/DK209)</f>
        <v>1</v>
      </c>
      <c r="DN209" s="1">
        <v>73</v>
      </c>
      <c r="DO209" s="1">
        <f ca="1">IF(DM209/DN209=INT(DM209/DN209),1,0)</f>
        <v>0</v>
      </c>
      <c r="DP209" s="1">
        <f ca="1">IF(DO209=0,DM209,DM209/DN209)</f>
        <v>1</v>
      </c>
      <c r="DQ209" s="1">
        <v>79</v>
      </c>
      <c r="DR209" s="1">
        <f ca="1">IF(DP209/DQ209=INT(DP209/DQ209),1,0)</f>
        <v>0</v>
      </c>
      <c r="DS209" s="1">
        <f ca="1">IF(DR209=0,DP209,DP209/DQ209)</f>
        <v>1</v>
      </c>
      <c r="DT209" s="1">
        <v>83</v>
      </c>
      <c r="DU209" s="1">
        <f ca="1">IF(DS209/DT209=INT(DS209/DT209),1,0)</f>
        <v>0</v>
      </c>
      <c r="DV209" s="1">
        <f ca="1">IF(DU209=0,DS209,DS209/DT209)</f>
        <v>1</v>
      </c>
      <c r="DW209" s="1">
        <v>89</v>
      </c>
      <c r="DX209" s="1">
        <f ca="1">IF(DV209/DW209=INT(DV209/DW209),1,0)</f>
        <v>0</v>
      </c>
      <c r="DY209" s="1">
        <f ca="1">IF(DX209=0,DV209,DV209/DW209)</f>
        <v>1</v>
      </c>
      <c r="DZ209" s="1">
        <v>97</v>
      </c>
      <c r="EA209" s="1">
        <f ca="1">IF(DY209/DZ209=INT(DY209/DZ209),1,0)</f>
        <v>0</v>
      </c>
      <c r="EB209" s="1">
        <f ca="1">IF(EA209=0,DY209,DY209/DZ209)</f>
        <v>1</v>
      </c>
      <c r="EC209" s="1">
        <v>101</v>
      </c>
      <c r="ED209" s="1">
        <f ca="1">IF(EB209/EC209=INT(EB209/EC209),1,0)</f>
        <v>0</v>
      </c>
      <c r="EE209" s="1">
        <f ca="1">IF(ED209=0,EB209,EB209/EC209)</f>
        <v>1</v>
      </c>
      <c r="EF209" s="1">
        <v>103</v>
      </c>
      <c r="EG209" s="1">
        <f ca="1">IF(EE209/EF209=INT(EE209/EF209),1,0)</f>
        <v>0</v>
      </c>
      <c r="EH209" s="1">
        <f ca="1">IF(EG209=0,EE209,EE209/EF209)</f>
        <v>1</v>
      </c>
      <c r="EI209" s="1">
        <v>107</v>
      </c>
      <c r="EJ209" s="1">
        <f ca="1">IF(EH209/EI209=INT(EH209/EI209),1,0)</f>
        <v>0</v>
      </c>
      <c r="EK209" s="1">
        <f ca="1">IF(EJ209=0,EH209,EH209/EI209)</f>
        <v>1</v>
      </c>
      <c r="EL209" s="1">
        <v>109</v>
      </c>
      <c r="EM209" s="1">
        <f ca="1">IF(EK209/EL209=INT(EK209/EL209),1,0)</f>
        <v>0</v>
      </c>
      <c r="EN209" s="1">
        <f ca="1">IF(EM209=0,EK209,EK209/EL209)</f>
        <v>1</v>
      </c>
      <c r="EO209" s="1">
        <v>113</v>
      </c>
      <c r="EP209" s="1">
        <f ca="1">IF(EN209/EO209=INT(EN209/EO209),1,0)</f>
        <v>0</v>
      </c>
      <c r="EQ209" s="1">
        <f ca="1">IF(EP209=0,EN209,EN209/EO209)</f>
        <v>1</v>
      </c>
      <c r="ER209" s="1">
        <v>127</v>
      </c>
      <c r="ES209" s="1">
        <f ca="1">IF(EQ209/ER209=INT(EQ209/ER209),1,0)</f>
        <v>0</v>
      </c>
      <c r="ET209" s="1">
        <f ca="1">IF(ES209=0,EQ209,EQ209/ER209)</f>
        <v>1</v>
      </c>
      <c r="EU209" s="1">
        <v>131</v>
      </c>
      <c r="EV209" s="1">
        <f ca="1">IF(ET209/EU209=INT(ET209/EU209),1,0)</f>
        <v>0</v>
      </c>
      <c r="EW209" s="1">
        <f ca="1">IF(EV209=0,ET209,ET209/EU209)</f>
        <v>1</v>
      </c>
      <c r="EX209" s="1">
        <v>137</v>
      </c>
      <c r="EY209" s="1">
        <f ca="1">IF(EW209/EX209=INT(EW209/EX209),1,0)</f>
        <v>0</v>
      </c>
      <c r="EZ209" s="1">
        <f ca="1">IF(EY209=0,EW209,EW209/EX209)</f>
        <v>1</v>
      </c>
      <c r="FA209" s="1">
        <v>139</v>
      </c>
      <c r="FB209" s="1">
        <f ca="1">IF(EZ209/FA209=INT(EZ209/FA209),1,0)</f>
        <v>0</v>
      </c>
      <c r="FC209" s="1">
        <f ca="1">IF(FB209=0,EZ209,EZ209/FA209)</f>
        <v>1</v>
      </c>
      <c r="FD209" s="1">
        <v>149</v>
      </c>
      <c r="FE209" s="1">
        <f ca="1">IF(FC209/FD209=INT(FC209/FD209),1,0)</f>
        <v>0</v>
      </c>
      <c r="FF209" s="1">
        <f ca="1">IF(FE209=0,FC209,FC209/FD209)</f>
        <v>1</v>
      </c>
      <c r="FG209" s="1"/>
      <c r="FH209" s="1">
        <f ca="1">8*AF209+4*AI209+2*AL209+AO209</f>
        <v>1</v>
      </c>
      <c r="FI209" s="1">
        <f ca="1">4*AR209+2*AU209+AX209</f>
        <v>0</v>
      </c>
      <c r="FJ209" s="1">
        <f ca="1">2*BA209+BD209</f>
        <v>1</v>
      </c>
      <c r="FK209" s="1">
        <f ca="1">2*BG209+BJ209</f>
        <v>1</v>
      </c>
      <c r="FL209" s="1">
        <f ca="1">2*BM209+BP209</f>
        <v>0</v>
      </c>
      <c r="FM209" s="1">
        <f ca="1">2*BS209+BV209</f>
        <v>0</v>
      </c>
      <c r="FN209" s="1">
        <f ca="1">BY209</f>
        <v>0</v>
      </c>
      <c r="FO209" s="1">
        <f ca="1">CB209</f>
        <v>0</v>
      </c>
      <c r="FP209" s="1">
        <f ca="1">CE209</f>
        <v>0</v>
      </c>
      <c r="FQ209" s="1">
        <f ca="1">CH209</f>
        <v>0</v>
      </c>
      <c r="FR209" s="1">
        <f ca="1">CK209</f>
        <v>0</v>
      </c>
      <c r="FS209">
        <f ca="1">CN209</f>
        <v>0</v>
      </c>
      <c r="FT209">
        <f ca="1">CQ209</f>
        <v>0</v>
      </c>
      <c r="FU209">
        <f ca="1">CT209</f>
        <v>0</v>
      </c>
      <c r="FV209">
        <f ca="1">CW209</f>
        <v>0</v>
      </c>
      <c r="FW209">
        <f ca="1">CZ209</f>
        <v>0</v>
      </c>
      <c r="FX209">
        <f ca="1">DC209</f>
        <v>0</v>
      </c>
      <c r="FY209">
        <f ca="1">DF209</f>
        <v>0</v>
      </c>
      <c r="FZ209">
        <f ca="1">DI209</f>
        <v>0</v>
      </c>
      <c r="GA209">
        <f ca="1">DL209</f>
        <v>0</v>
      </c>
      <c r="GB209">
        <f ca="1">DO209</f>
        <v>0</v>
      </c>
      <c r="GC209">
        <f ca="1">DR209</f>
        <v>0</v>
      </c>
      <c r="GD209">
        <f ca="1">DU209</f>
        <v>0</v>
      </c>
      <c r="GE209">
        <f ca="1">DX209</f>
        <v>0</v>
      </c>
      <c r="GF209">
        <f ca="1">EA209</f>
        <v>0</v>
      </c>
      <c r="GG209">
        <f ca="1">ED209</f>
        <v>0</v>
      </c>
      <c r="GH209">
        <f ca="1">EG209</f>
        <v>0</v>
      </c>
      <c r="GI209">
        <f ca="1">EJ209</f>
        <v>0</v>
      </c>
      <c r="GJ209">
        <f ca="1">EM209</f>
        <v>0</v>
      </c>
      <c r="GK209">
        <f ca="1">EP209</f>
        <v>0</v>
      </c>
      <c r="GL209">
        <f ca="1">ES209</f>
        <v>0</v>
      </c>
      <c r="GM209">
        <f ca="1">EV209</f>
        <v>0</v>
      </c>
      <c r="GN209">
        <f ca="1">EY209</f>
        <v>0</v>
      </c>
      <c r="GO209">
        <f ca="1">FB209</f>
        <v>0</v>
      </c>
      <c r="GP209">
        <f ca="1">FE209</f>
        <v>0</v>
      </c>
      <c r="GQ209">
        <f ca="1">AD209</f>
        <v>70</v>
      </c>
      <c r="GR209">
        <f ca="1">GQ209/GQ211</f>
        <v>70</v>
      </c>
    </row>
    <row r="210" spans="2:221" ht="6" hidden="1" customHeight="1" x14ac:dyDescent="0.25">
      <c r="B210" s="80"/>
      <c r="C210" s="71"/>
      <c r="D210" s="71"/>
      <c r="E210" s="104"/>
      <c r="F210" s="122"/>
      <c r="G210" s="104"/>
      <c r="H210" s="71"/>
      <c r="I210" s="75"/>
      <c r="M210" s="162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>
        <f t="shared" ref="FH210:GP210" ca="1" si="572">IF(FH208&lt;FH209,FH208,FH209)</f>
        <v>0</v>
      </c>
      <c r="FI210" s="1">
        <f t="shared" ca="1" si="572"/>
        <v>0</v>
      </c>
      <c r="FJ210" s="1">
        <f t="shared" ca="1" si="572"/>
        <v>0</v>
      </c>
      <c r="FK210" s="1">
        <f t="shared" ca="1" si="572"/>
        <v>0</v>
      </c>
      <c r="FL210" s="1">
        <f t="shared" ca="1" si="572"/>
        <v>0</v>
      </c>
      <c r="FM210" s="1">
        <f t="shared" ca="1" si="572"/>
        <v>0</v>
      </c>
      <c r="FN210" s="1">
        <f t="shared" ca="1" si="572"/>
        <v>0</v>
      </c>
      <c r="FO210" s="1">
        <f t="shared" ca="1" si="572"/>
        <v>0</v>
      </c>
      <c r="FP210" s="1">
        <f t="shared" ca="1" si="572"/>
        <v>0</v>
      </c>
      <c r="FQ210" s="1">
        <f t="shared" ca="1" si="572"/>
        <v>0</v>
      </c>
      <c r="FR210" s="1">
        <f t="shared" ca="1" si="572"/>
        <v>0</v>
      </c>
      <c r="FS210" s="1">
        <f t="shared" ca="1" si="572"/>
        <v>0</v>
      </c>
      <c r="FT210" s="1">
        <f t="shared" ca="1" si="572"/>
        <v>0</v>
      </c>
      <c r="FU210" s="1">
        <f t="shared" ca="1" si="572"/>
        <v>0</v>
      </c>
      <c r="FV210" s="1">
        <f t="shared" ca="1" si="572"/>
        <v>0</v>
      </c>
      <c r="FW210" s="1">
        <f t="shared" ca="1" si="572"/>
        <v>0</v>
      </c>
      <c r="FX210" s="1">
        <f t="shared" ca="1" si="572"/>
        <v>0</v>
      </c>
      <c r="FY210" s="1">
        <f t="shared" ca="1" si="572"/>
        <v>0</v>
      </c>
      <c r="FZ210" s="1">
        <f t="shared" ca="1" si="572"/>
        <v>0</v>
      </c>
      <c r="GA210" s="1">
        <f t="shared" ca="1" si="572"/>
        <v>0</v>
      </c>
      <c r="GB210" s="1">
        <f t="shared" ca="1" si="572"/>
        <v>0</v>
      </c>
      <c r="GC210" s="1">
        <f t="shared" ca="1" si="572"/>
        <v>0</v>
      </c>
      <c r="GD210" s="1">
        <f t="shared" ca="1" si="572"/>
        <v>0</v>
      </c>
      <c r="GE210" s="1">
        <f t="shared" ca="1" si="572"/>
        <v>0</v>
      </c>
      <c r="GF210" s="1">
        <f t="shared" ca="1" si="572"/>
        <v>0</v>
      </c>
      <c r="GG210" s="1">
        <f t="shared" ca="1" si="572"/>
        <v>0</v>
      </c>
      <c r="GH210" s="1">
        <f t="shared" ca="1" si="572"/>
        <v>0</v>
      </c>
      <c r="GI210" s="1">
        <f t="shared" ca="1" si="572"/>
        <v>0</v>
      </c>
      <c r="GJ210" s="1">
        <f t="shared" ca="1" si="572"/>
        <v>0</v>
      </c>
      <c r="GK210" s="1">
        <f t="shared" ca="1" si="572"/>
        <v>0</v>
      </c>
      <c r="GL210" s="1">
        <f t="shared" ca="1" si="572"/>
        <v>0</v>
      </c>
      <c r="GM210" s="1">
        <f t="shared" ca="1" si="572"/>
        <v>0</v>
      </c>
      <c r="GN210" s="1">
        <f t="shared" ca="1" si="572"/>
        <v>0</v>
      </c>
      <c r="GO210" s="1">
        <f t="shared" ca="1" si="572"/>
        <v>0</v>
      </c>
      <c r="GP210" s="1">
        <f t="shared" ca="1" si="572"/>
        <v>0</v>
      </c>
    </row>
    <row r="211" spans="2:221" ht="6" hidden="1" customHeight="1" x14ac:dyDescent="0.25">
      <c r="B211" s="80"/>
      <c r="C211" s="71"/>
      <c r="D211" s="71"/>
      <c r="E211" s="104"/>
      <c r="F211" s="122"/>
      <c r="G211" s="104"/>
      <c r="H211" s="71"/>
      <c r="I211" s="75"/>
      <c r="M211" s="162"/>
      <c r="AC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>
        <f ca="1">FH$3^FH210</f>
        <v>1</v>
      </c>
      <c r="FI211">
        <f t="shared" ref="FI211:GP211" ca="1" si="573">FI$3^FI210*FH211</f>
        <v>1</v>
      </c>
      <c r="FJ211">
        <f t="shared" ca="1" si="573"/>
        <v>1</v>
      </c>
      <c r="FK211">
        <f t="shared" ca="1" si="573"/>
        <v>1</v>
      </c>
      <c r="FL211">
        <f t="shared" ca="1" si="573"/>
        <v>1</v>
      </c>
      <c r="FM211">
        <f t="shared" ca="1" si="573"/>
        <v>1</v>
      </c>
      <c r="FN211">
        <f t="shared" ca="1" si="573"/>
        <v>1</v>
      </c>
      <c r="FO211">
        <f t="shared" ca="1" si="573"/>
        <v>1</v>
      </c>
      <c r="FP211">
        <f t="shared" ca="1" si="573"/>
        <v>1</v>
      </c>
      <c r="FQ211">
        <f t="shared" ca="1" si="573"/>
        <v>1</v>
      </c>
      <c r="FR211">
        <f t="shared" ca="1" si="573"/>
        <v>1</v>
      </c>
      <c r="FS211">
        <f t="shared" ca="1" si="573"/>
        <v>1</v>
      </c>
      <c r="FT211">
        <f t="shared" ca="1" si="573"/>
        <v>1</v>
      </c>
      <c r="FU211">
        <f t="shared" ca="1" si="573"/>
        <v>1</v>
      </c>
      <c r="FV211">
        <f t="shared" ca="1" si="573"/>
        <v>1</v>
      </c>
      <c r="FW211">
        <f t="shared" ca="1" si="573"/>
        <v>1</v>
      </c>
      <c r="FX211">
        <f t="shared" ca="1" si="573"/>
        <v>1</v>
      </c>
      <c r="FY211">
        <f t="shared" ca="1" si="573"/>
        <v>1</v>
      </c>
      <c r="FZ211">
        <f t="shared" ca="1" si="573"/>
        <v>1</v>
      </c>
      <c r="GA211">
        <f t="shared" ca="1" si="573"/>
        <v>1</v>
      </c>
      <c r="GB211">
        <f t="shared" ca="1" si="573"/>
        <v>1</v>
      </c>
      <c r="GC211">
        <f t="shared" ca="1" si="573"/>
        <v>1</v>
      </c>
      <c r="GD211">
        <f t="shared" ca="1" si="573"/>
        <v>1</v>
      </c>
      <c r="GE211">
        <f t="shared" ca="1" si="573"/>
        <v>1</v>
      </c>
      <c r="GF211">
        <f t="shared" ca="1" si="573"/>
        <v>1</v>
      </c>
      <c r="GG211">
        <f t="shared" ca="1" si="573"/>
        <v>1</v>
      </c>
      <c r="GH211">
        <f t="shared" ca="1" si="573"/>
        <v>1</v>
      </c>
      <c r="GI211">
        <f t="shared" ca="1" si="573"/>
        <v>1</v>
      </c>
      <c r="GJ211">
        <f t="shared" ca="1" si="573"/>
        <v>1</v>
      </c>
      <c r="GK211">
        <f t="shared" ca="1" si="573"/>
        <v>1</v>
      </c>
      <c r="GL211">
        <f t="shared" ca="1" si="573"/>
        <v>1</v>
      </c>
      <c r="GM211">
        <f t="shared" ca="1" si="573"/>
        <v>1</v>
      </c>
      <c r="GN211">
        <f t="shared" ca="1" si="573"/>
        <v>1</v>
      </c>
      <c r="GO211">
        <f t="shared" ca="1" si="573"/>
        <v>1</v>
      </c>
      <c r="GP211">
        <f t="shared" ca="1" si="573"/>
        <v>1</v>
      </c>
      <c r="GQ211">
        <f ca="1">GP211</f>
        <v>1</v>
      </c>
    </row>
    <row r="212" spans="2:221" ht="6" hidden="1" customHeight="1" x14ac:dyDescent="0.25">
      <c r="B212" s="80"/>
      <c r="C212" s="71"/>
      <c r="D212" s="71"/>
      <c r="E212" s="104"/>
      <c r="F212" s="122"/>
      <c r="G212" s="104"/>
      <c r="H212" s="71"/>
      <c r="I212" s="75"/>
      <c r="M212" s="162"/>
      <c r="AA212" t="s">
        <v>29</v>
      </c>
      <c r="AB212" s="1">
        <f ca="1">GU206</f>
        <v>22</v>
      </c>
      <c r="AC212" s="1">
        <f ca="1">GU204</f>
        <v>2146</v>
      </c>
      <c r="AD212">
        <f ca="1">AC212-AC213*(AB213-AB212)</f>
        <v>2146</v>
      </c>
      <c r="AE212">
        <v>256</v>
      </c>
      <c r="AF212" s="1">
        <f ca="1">IF(AD212/AE212=INT(AD212/AE212),1,0)</f>
        <v>0</v>
      </c>
      <c r="AG212" s="1">
        <f ca="1">IF(AF212=0,AD212,AD212/AE212)</f>
        <v>2146</v>
      </c>
      <c r="AH212" s="1">
        <v>16</v>
      </c>
      <c r="AI212" s="1">
        <f ca="1">IF(AG212/AH212=INT(AG212/AH212),1,0)</f>
        <v>0</v>
      </c>
      <c r="AJ212" s="1">
        <f ca="1">IF(AI212=0,AG212,AG212/AH212)</f>
        <v>2146</v>
      </c>
      <c r="AK212" s="1">
        <v>4</v>
      </c>
      <c r="AL212" s="1">
        <f ca="1">IF(AJ212/AK212=INT(AJ212/AK212),1,0)</f>
        <v>0</v>
      </c>
      <c r="AM212" s="1">
        <f ca="1">IF(AL212=0,AJ212,AJ212/AK212)</f>
        <v>2146</v>
      </c>
      <c r="AN212" s="1">
        <v>2</v>
      </c>
      <c r="AO212" s="1">
        <f ca="1">IF(AM212/AN212=INT(AM212/AN212),1,0)</f>
        <v>1</v>
      </c>
      <c r="AP212" s="1">
        <f ca="1">IF(AO212=0,AM212,AM212/AN212)</f>
        <v>1073</v>
      </c>
      <c r="AQ212" s="1">
        <v>81</v>
      </c>
      <c r="AR212" s="1">
        <f ca="1">IF(AP212/AQ212=INT(AP212/AQ212),1,0)</f>
        <v>0</v>
      </c>
      <c r="AS212" s="1">
        <f ca="1">IF(AR212=0,AP212,AP212/AQ212)</f>
        <v>1073</v>
      </c>
      <c r="AT212" s="1">
        <v>9</v>
      </c>
      <c r="AU212" s="1">
        <f ca="1">IF(AS212/AT212=INT(AS212/AT212),1,0)</f>
        <v>0</v>
      </c>
      <c r="AV212" s="1">
        <f ca="1">IF(AU212=0,AS212,AS212/AT212)</f>
        <v>1073</v>
      </c>
      <c r="AW212" s="1">
        <v>3</v>
      </c>
      <c r="AX212" s="1">
        <f ca="1">IF(AV212/AW212=INT(AV212/AW212),1,0)</f>
        <v>0</v>
      </c>
      <c r="AY212" s="1">
        <f ca="1">IF(AX212=0,AV212,AV212/AW212)</f>
        <v>1073</v>
      </c>
      <c r="AZ212" s="1">
        <v>25</v>
      </c>
      <c r="BA212" s="1">
        <f ca="1">IF(AY212/AZ212=INT(AY212/AZ212),1,0)</f>
        <v>0</v>
      </c>
      <c r="BB212" s="1">
        <f ca="1">IF(BA212=0,AY212,AY212/AZ212)</f>
        <v>1073</v>
      </c>
      <c r="BC212" s="1">
        <v>5</v>
      </c>
      <c r="BD212" s="1">
        <f ca="1">IF(BB212/BC212=INT(BB212/BC212),1,0)</f>
        <v>0</v>
      </c>
      <c r="BE212" s="1">
        <f ca="1">IF(BD212=0,BB212,BB212/BC212)</f>
        <v>1073</v>
      </c>
      <c r="BF212" s="1">
        <v>49</v>
      </c>
      <c r="BG212" s="1">
        <f ca="1">IF(BE212/BF212=INT(BE212/BF212),1,0)</f>
        <v>0</v>
      </c>
      <c r="BH212" s="1">
        <f ca="1">IF(BG212=0,BE212,BE212/BF212)</f>
        <v>1073</v>
      </c>
      <c r="BI212" s="1">
        <v>7</v>
      </c>
      <c r="BJ212" s="1">
        <f ca="1">IF(BH212/BI212=INT(BH212/BI212),1,0)</f>
        <v>0</v>
      </c>
      <c r="BK212" s="1">
        <f ca="1">IF(BJ212=0,BH212,BH212/BI212)</f>
        <v>1073</v>
      </c>
      <c r="BL212" s="1">
        <v>121</v>
      </c>
      <c r="BM212" s="1">
        <f ca="1">IF(BK212/BL212=INT(BK212/BL212),1,0)</f>
        <v>0</v>
      </c>
      <c r="BN212" s="1">
        <f ca="1">IF(BM212=0,BK212,BK212/BL212)</f>
        <v>1073</v>
      </c>
      <c r="BO212" s="1">
        <v>11</v>
      </c>
      <c r="BP212" s="1">
        <f ca="1">IF(BN212/BO212=INT(BN212/BO212),1,0)</f>
        <v>0</v>
      </c>
      <c r="BQ212" s="1">
        <f ca="1">IF(BP212=0,BN212,BN212/BO212)</f>
        <v>1073</v>
      </c>
      <c r="BR212" s="1">
        <v>169</v>
      </c>
      <c r="BS212" s="1">
        <f ca="1">IF(BQ212/BR212=INT(BQ212/BR212),1,0)</f>
        <v>0</v>
      </c>
      <c r="BT212" s="1">
        <f ca="1">IF(BS212=0,BQ212,BQ212/BR212)</f>
        <v>1073</v>
      </c>
      <c r="BU212" s="1">
        <v>13</v>
      </c>
      <c r="BV212" s="1">
        <f ca="1">IF(BT212/BU212=INT(BT212/BU212),1,0)</f>
        <v>0</v>
      </c>
      <c r="BW212" s="1">
        <f ca="1">IF(BV212=0,BT212,BT212/BU212)</f>
        <v>1073</v>
      </c>
      <c r="BX212" s="1">
        <v>17</v>
      </c>
      <c r="BY212" s="1">
        <f ca="1">IF(BW212/BX212=INT(BW212/BX212),1,0)</f>
        <v>0</v>
      </c>
      <c r="BZ212" s="1">
        <f ca="1">IF(BY212=0,BW212,BW212/BX212)</f>
        <v>1073</v>
      </c>
      <c r="CA212" s="1">
        <v>19</v>
      </c>
      <c r="CB212" s="1">
        <f ca="1">IF(BZ212/CA212=INT(BZ212/CA212),1,0)</f>
        <v>0</v>
      </c>
      <c r="CC212" s="1">
        <f ca="1">IF(CB212=0,BZ212,BZ212/CA212)</f>
        <v>1073</v>
      </c>
      <c r="CD212" s="1">
        <v>23</v>
      </c>
      <c r="CE212" s="1">
        <f ca="1">IF(CC212/CD212=INT(CC212/CD212),1,0)</f>
        <v>0</v>
      </c>
      <c r="CF212" s="1">
        <f ca="1">IF(CE212=0,CC212,CC212/CD212)</f>
        <v>1073</v>
      </c>
      <c r="CG212" s="1">
        <v>29</v>
      </c>
      <c r="CH212" s="1">
        <f ca="1">IF(CF212/CG212=INT(CF212/CG212),1,0)</f>
        <v>1</v>
      </c>
      <c r="CI212" s="1">
        <f ca="1">IF(CH212=0,CF212,CF212/CG212)</f>
        <v>37</v>
      </c>
      <c r="CJ212" s="1">
        <v>31</v>
      </c>
      <c r="CK212" s="1">
        <f ca="1">IF(CI212/CJ212=INT(CI212/CJ212),1,0)</f>
        <v>0</v>
      </c>
      <c r="CL212" s="1">
        <f ca="1">IF(CK212=0,CI212,CI212/CJ212)</f>
        <v>37</v>
      </c>
      <c r="CM212" s="1">
        <v>37</v>
      </c>
      <c r="CN212" s="1">
        <f ca="1">IF(CL212/CM212=INT(CL212/CM212),1,0)</f>
        <v>1</v>
      </c>
      <c r="CO212" s="1">
        <f ca="1">IF(CN212=0,CL212,CL212/CM212)</f>
        <v>1</v>
      </c>
      <c r="CP212" s="1">
        <v>41</v>
      </c>
      <c r="CQ212" s="1">
        <f ca="1">IF(CO212/CP212=INT(CO212/CP212),1,0)</f>
        <v>0</v>
      </c>
      <c r="CR212" s="1">
        <f ca="1">IF(CQ212=0,CO212,CO212/CP212)</f>
        <v>1</v>
      </c>
      <c r="CS212" s="1">
        <v>43</v>
      </c>
      <c r="CT212" s="1">
        <f ca="1">IF(CR212/CS212=INT(CR212/CS212),1,0)</f>
        <v>0</v>
      </c>
      <c r="CU212" s="1">
        <f ca="1">IF(CT212=0,CR212,CR212/CS212)</f>
        <v>1</v>
      </c>
      <c r="CV212" s="1">
        <v>47</v>
      </c>
      <c r="CW212" s="1">
        <f ca="1">IF(CU212/CV212=INT(CU212/CV212),1,0)</f>
        <v>0</v>
      </c>
      <c r="CX212" s="1">
        <f ca="1">IF(CW212=0,CU212,CU212/CV212)</f>
        <v>1</v>
      </c>
      <c r="CY212" s="1">
        <v>53</v>
      </c>
      <c r="CZ212" s="1">
        <f ca="1">IF(CX212/CY212=INT(CX212/CY212),1,0)</f>
        <v>0</v>
      </c>
      <c r="DA212" s="1">
        <f ca="1">IF(CZ212=0,CX212,CX212/CY212)</f>
        <v>1</v>
      </c>
      <c r="DB212" s="1">
        <v>59</v>
      </c>
      <c r="DC212" s="1">
        <f ca="1">IF(DA212/DB212=INT(DA212/DB212),1,0)</f>
        <v>0</v>
      </c>
      <c r="DD212" s="1">
        <f ca="1">IF(DC212=0,DA212,DA212/DB212)</f>
        <v>1</v>
      </c>
      <c r="DE212" s="1">
        <v>61</v>
      </c>
      <c r="DF212" s="1">
        <f ca="1">IF(DD212/DE212=INT(DD212/DE212),1,0)</f>
        <v>0</v>
      </c>
      <c r="DG212" s="1">
        <f ca="1">IF(DF212=0,DD212,DD212/DE212)</f>
        <v>1</v>
      </c>
      <c r="DH212" s="1">
        <v>67</v>
      </c>
      <c r="DI212" s="1">
        <f ca="1">IF(DG212/DH212=INT(DG212/DH212),1,0)</f>
        <v>0</v>
      </c>
      <c r="DJ212" s="1">
        <f ca="1">IF(DI212=0,DG212,DG212/DH212)</f>
        <v>1</v>
      </c>
      <c r="DK212" s="1">
        <v>71</v>
      </c>
      <c r="DL212" s="1">
        <f ca="1">IF(DJ212/DK212=INT(DJ212/DK212),1,0)</f>
        <v>0</v>
      </c>
      <c r="DM212" s="1">
        <f ca="1">IF(DL212=0,DJ212,DJ212/DK212)</f>
        <v>1</v>
      </c>
      <c r="DN212" s="1">
        <v>73</v>
      </c>
      <c r="DO212" s="1">
        <f ca="1">IF(DM212/DN212=INT(DM212/DN212),1,0)</f>
        <v>0</v>
      </c>
      <c r="DP212" s="1">
        <f ca="1">IF(DO212=0,DM212,DM212/DN212)</f>
        <v>1</v>
      </c>
      <c r="DQ212" s="1">
        <v>79</v>
      </c>
      <c r="DR212" s="1">
        <f ca="1">IF(DP212/DQ212=INT(DP212/DQ212),1,0)</f>
        <v>0</v>
      </c>
      <c r="DS212" s="1">
        <f ca="1">IF(DR212=0,DP212,DP212/DQ212)</f>
        <v>1</v>
      </c>
      <c r="DT212" s="1">
        <v>83</v>
      </c>
      <c r="DU212" s="1">
        <f ca="1">IF(DS212/DT212=INT(DS212/DT212),1,0)</f>
        <v>0</v>
      </c>
      <c r="DV212" s="1">
        <f ca="1">IF(DU212=0,DS212,DS212/DT212)</f>
        <v>1</v>
      </c>
      <c r="DW212" s="1">
        <v>89</v>
      </c>
      <c r="DX212" s="1">
        <f ca="1">IF(DV212/DW212=INT(DV212/DW212),1,0)</f>
        <v>0</v>
      </c>
      <c r="DY212" s="1">
        <f ca="1">IF(DX212=0,DV212,DV212/DW212)</f>
        <v>1</v>
      </c>
      <c r="DZ212" s="1">
        <v>97</v>
      </c>
      <c r="EA212" s="1">
        <f ca="1">IF(DY212/DZ212=INT(DY212/DZ212),1,0)</f>
        <v>0</v>
      </c>
      <c r="EB212" s="1">
        <f ca="1">IF(EA212=0,DY212,DY212/DZ212)</f>
        <v>1</v>
      </c>
      <c r="EC212" s="1">
        <v>101</v>
      </c>
      <c r="ED212" s="1">
        <f ca="1">IF(EB212/EC212=INT(EB212/EC212),1,0)</f>
        <v>0</v>
      </c>
      <c r="EE212" s="1">
        <f ca="1">IF(ED212=0,EB212,EB212/EC212)</f>
        <v>1</v>
      </c>
      <c r="EF212" s="1">
        <v>103</v>
      </c>
      <c r="EG212" s="1">
        <f ca="1">IF(EE212/EF212=INT(EE212/EF212),1,0)</f>
        <v>0</v>
      </c>
      <c r="EH212" s="1">
        <f ca="1">IF(EG212=0,EE212,EE212/EF212)</f>
        <v>1</v>
      </c>
      <c r="EI212" s="1">
        <v>107</v>
      </c>
      <c r="EJ212" s="1">
        <f ca="1">IF(EH212/EI212=INT(EH212/EI212),1,0)</f>
        <v>0</v>
      </c>
      <c r="EK212" s="1">
        <f ca="1">IF(EJ212=0,EH212,EH212/EI212)</f>
        <v>1</v>
      </c>
      <c r="EL212" s="1">
        <v>109</v>
      </c>
      <c r="EM212" s="1">
        <f ca="1">IF(EK212/EL212=INT(EK212/EL212),1,0)</f>
        <v>0</v>
      </c>
      <c r="EN212" s="1">
        <f ca="1">IF(EM212=0,EK212,EK212/EL212)</f>
        <v>1</v>
      </c>
      <c r="EO212" s="1">
        <v>113</v>
      </c>
      <c r="EP212" s="1">
        <f ca="1">IF(EN212/EO212=INT(EN212/EO212),1,0)</f>
        <v>0</v>
      </c>
      <c r="EQ212" s="1">
        <f ca="1">IF(EP212=0,EN212,EN212/EO212)</f>
        <v>1</v>
      </c>
      <c r="ER212" s="1">
        <v>127</v>
      </c>
      <c r="ES212" s="1">
        <f ca="1">IF(EQ212/ER212=INT(EQ212/ER212),1,0)</f>
        <v>0</v>
      </c>
      <c r="ET212" s="1">
        <f ca="1">IF(ES212=0,EQ212,EQ212/ER212)</f>
        <v>1</v>
      </c>
      <c r="EU212" s="1">
        <v>131</v>
      </c>
      <c r="EV212" s="1">
        <f ca="1">IF(ET212/EU212=INT(ET212/EU212),1,0)</f>
        <v>0</v>
      </c>
      <c r="EW212" s="1">
        <f ca="1">IF(EV212=0,ET212,ET212/EU212)</f>
        <v>1</v>
      </c>
      <c r="EX212" s="1">
        <v>137</v>
      </c>
      <c r="EY212" s="1">
        <f ca="1">IF(EW212/EX212=INT(EW212/EX212),1,0)</f>
        <v>0</v>
      </c>
      <c r="EZ212" s="1">
        <f ca="1">IF(EY212=0,EW212,EW212/EX212)</f>
        <v>1</v>
      </c>
      <c r="FA212" s="1">
        <v>139</v>
      </c>
      <c r="FB212" s="1">
        <f ca="1">IF(EZ212/FA212=INT(EZ212/FA212),1,0)</f>
        <v>0</v>
      </c>
      <c r="FC212" s="1">
        <f ca="1">IF(FB212=0,EZ212,EZ212/FA212)</f>
        <v>1</v>
      </c>
      <c r="FD212" s="1">
        <v>149</v>
      </c>
      <c r="FE212" s="1">
        <f ca="1">IF(FC212/FD212=INT(FC212/FD212),1,0)</f>
        <v>0</v>
      </c>
      <c r="FF212" s="1">
        <f ca="1">IF(FE212=0,FC212,FC212/FD212)</f>
        <v>1</v>
      </c>
      <c r="FG212" s="1"/>
      <c r="FH212" s="1">
        <f ca="1">8*AF212+4*AI212+2*AL212+AO212</f>
        <v>1</v>
      </c>
      <c r="FI212" s="1">
        <f ca="1">4*AR212+2*AU212+AX212</f>
        <v>0</v>
      </c>
      <c r="FJ212" s="1">
        <f ca="1">2*BA212+BD212</f>
        <v>0</v>
      </c>
      <c r="FK212" s="1">
        <f ca="1">2*BG212+BJ212</f>
        <v>0</v>
      </c>
      <c r="FL212" s="1">
        <f ca="1">2*BM212+BP212</f>
        <v>0</v>
      </c>
      <c r="FM212" s="1">
        <f ca="1">2*BS212+BV212</f>
        <v>0</v>
      </c>
      <c r="FN212" s="1">
        <f ca="1">BY212</f>
        <v>0</v>
      </c>
      <c r="FO212" s="1">
        <f ca="1">CB212</f>
        <v>0</v>
      </c>
      <c r="FP212" s="1">
        <f ca="1">CE212</f>
        <v>0</v>
      </c>
      <c r="FQ212" s="1">
        <f ca="1">CH212</f>
        <v>1</v>
      </c>
      <c r="FR212" s="1">
        <f ca="1">CK212</f>
        <v>0</v>
      </c>
      <c r="FS212">
        <f ca="1">CN212</f>
        <v>1</v>
      </c>
      <c r="FT212">
        <f ca="1">CQ212</f>
        <v>0</v>
      </c>
      <c r="FU212">
        <f ca="1">CT212</f>
        <v>0</v>
      </c>
      <c r="FV212">
        <f ca="1">CW212</f>
        <v>0</v>
      </c>
      <c r="FW212">
        <f ca="1">CZ212</f>
        <v>0</v>
      </c>
      <c r="FX212">
        <f ca="1">DC212</f>
        <v>0</v>
      </c>
      <c r="FY212">
        <f ca="1">DF212</f>
        <v>0</v>
      </c>
      <c r="FZ212">
        <f ca="1">DI212</f>
        <v>0</v>
      </c>
      <c r="GA212">
        <f ca="1">DL212</f>
        <v>0</v>
      </c>
      <c r="GB212">
        <f ca="1">DO212</f>
        <v>0</v>
      </c>
      <c r="GC212">
        <f ca="1">DR212</f>
        <v>0</v>
      </c>
      <c r="GD212">
        <f ca="1">DU212</f>
        <v>0</v>
      </c>
      <c r="GE212">
        <f ca="1">DX212</f>
        <v>0</v>
      </c>
      <c r="GF212">
        <f ca="1">EA212</f>
        <v>0</v>
      </c>
      <c r="GG212">
        <f ca="1">ED212</f>
        <v>0</v>
      </c>
      <c r="GH212">
        <f ca="1">EG212</f>
        <v>0</v>
      </c>
      <c r="GI212">
        <f ca="1">EJ212</f>
        <v>0</v>
      </c>
      <c r="GJ212">
        <f ca="1">EM212</f>
        <v>0</v>
      </c>
      <c r="GK212">
        <f ca="1">EP212</f>
        <v>0</v>
      </c>
      <c r="GL212">
        <f ca="1">ES212</f>
        <v>0</v>
      </c>
      <c r="GM212">
        <f ca="1">EV212</f>
        <v>0</v>
      </c>
      <c r="GN212">
        <f ca="1">EY212</f>
        <v>0</v>
      </c>
      <c r="GO212">
        <f ca="1">FB212</f>
        <v>0</v>
      </c>
      <c r="GP212">
        <f ca="1">FE212</f>
        <v>0</v>
      </c>
      <c r="GQ212">
        <f ca="1">AD212</f>
        <v>2146</v>
      </c>
      <c r="GR212">
        <f ca="1">GQ212/GQ215</f>
        <v>1073</v>
      </c>
    </row>
    <row r="213" spans="2:221" ht="6" hidden="1" customHeight="1" x14ac:dyDescent="0.25">
      <c r="B213" s="80"/>
      <c r="C213" s="71"/>
      <c r="D213" s="71"/>
      <c r="E213" s="104"/>
      <c r="F213" s="122"/>
      <c r="G213" s="104"/>
      <c r="H213" s="71"/>
      <c r="I213" s="75"/>
      <c r="M213" s="162"/>
      <c r="AB213">
        <f ca="1">AB212+INT(AC212/AC213)</f>
        <v>22</v>
      </c>
      <c r="AC213" s="1">
        <f ca="1">GU205</f>
        <v>2520</v>
      </c>
      <c r="AD213">
        <f ca="1">AC213</f>
        <v>2520</v>
      </c>
      <c r="AE213">
        <v>256</v>
      </c>
      <c r="AF213" s="1">
        <f ca="1">IF(AD213/AE213=INT(AD213/AE213),1,0)</f>
        <v>0</v>
      </c>
      <c r="AG213" s="1">
        <f ca="1">IF(AF213=0,AD213,AD213/AE213)</f>
        <v>2520</v>
      </c>
      <c r="AH213" s="1">
        <v>16</v>
      </c>
      <c r="AI213" s="1">
        <f ca="1">IF(AG213/AH213=INT(AG213/AH213),1,0)</f>
        <v>0</v>
      </c>
      <c r="AJ213" s="1">
        <f ca="1">IF(AI213=0,AG213,AG213/AH213)</f>
        <v>2520</v>
      </c>
      <c r="AK213" s="1">
        <v>4</v>
      </c>
      <c r="AL213" s="1">
        <f ca="1">IF(AJ213/AK213=INT(AJ213/AK213),1,0)</f>
        <v>1</v>
      </c>
      <c r="AM213" s="1">
        <f ca="1">IF(AL213=0,AJ213,AJ213/AK213)</f>
        <v>630</v>
      </c>
      <c r="AN213" s="1">
        <v>2</v>
      </c>
      <c r="AO213" s="1">
        <f ca="1">IF(AM213/AN213=INT(AM213/AN213),1,0)</f>
        <v>1</v>
      </c>
      <c r="AP213" s="1">
        <f ca="1">IF(AO213=0,AM213,AM213/AN213)</f>
        <v>315</v>
      </c>
      <c r="AQ213" s="1">
        <v>81</v>
      </c>
      <c r="AR213" s="1">
        <f ca="1">IF(AP213/AQ213=INT(AP213/AQ213),1,0)</f>
        <v>0</v>
      </c>
      <c r="AS213" s="1">
        <f ca="1">IF(AR213=0,AP213,AP213/AQ213)</f>
        <v>315</v>
      </c>
      <c r="AT213" s="1">
        <v>9</v>
      </c>
      <c r="AU213" s="1">
        <f ca="1">IF(AS213/AT213=INT(AS213/AT213),1,0)</f>
        <v>1</v>
      </c>
      <c r="AV213" s="1">
        <f ca="1">IF(AU213=0,AS213,AS213/AT213)</f>
        <v>35</v>
      </c>
      <c r="AW213" s="1">
        <v>3</v>
      </c>
      <c r="AX213" s="1">
        <f ca="1">IF(AV213/AW213=INT(AV213/AW213),1,0)</f>
        <v>0</v>
      </c>
      <c r="AY213" s="1">
        <f ca="1">IF(AX213=0,AV213,AV213/AW213)</f>
        <v>35</v>
      </c>
      <c r="AZ213" s="1">
        <v>25</v>
      </c>
      <c r="BA213" s="1">
        <f ca="1">IF(AY213/AZ213=INT(AY213/AZ213),1,0)</f>
        <v>0</v>
      </c>
      <c r="BB213" s="1">
        <f ca="1">IF(BA213=0,AY213,AY213/AZ213)</f>
        <v>35</v>
      </c>
      <c r="BC213" s="1">
        <v>5</v>
      </c>
      <c r="BD213" s="1">
        <f ca="1">IF(BB213/BC213=INT(BB213/BC213),1,0)</f>
        <v>1</v>
      </c>
      <c r="BE213" s="1">
        <f ca="1">IF(BD213=0,BB213,BB213/BC213)</f>
        <v>7</v>
      </c>
      <c r="BF213" s="1">
        <v>49</v>
      </c>
      <c r="BG213" s="1">
        <f ca="1">IF(BE213/BF213=INT(BE213/BF213),1,0)</f>
        <v>0</v>
      </c>
      <c r="BH213" s="1">
        <f ca="1">IF(BG213=0,BE213,BE213/BF213)</f>
        <v>7</v>
      </c>
      <c r="BI213" s="1">
        <v>7</v>
      </c>
      <c r="BJ213" s="1">
        <f ca="1">IF(BH213/BI213=INT(BH213/BI213),1,0)</f>
        <v>1</v>
      </c>
      <c r="BK213" s="1">
        <f ca="1">IF(BJ213=0,BH213,BH213/BI213)</f>
        <v>1</v>
      </c>
      <c r="BL213" s="1">
        <v>121</v>
      </c>
      <c r="BM213" s="1">
        <f ca="1">IF(BK213/BL213=INT(BK213/BL213),1,0)</f>
        <v>0</v>
      </c>
      <c r="BN213" s="1">
        <f ca="1">IF(BM213=0,BK213,BK213/BL213)</f>
        <v>1</v>
      </c>
      <c r="BO213" s="1">
        <v>11</v>
      </c>
      <c r="BP213" s="1">
        <f ca="1">IF(BN213/BO213=INT(BN213/BO213),1,0)</f>
        <v>0</v>
      </c>
      <c r="BQ213" s="1">
        <f ca="1">IF(BP213=0,BN213,BN213/BO213)</f>
        <v>1</v>
      </c>
      <c r="BR213" s="1">
        <v>169</v>
      </c>
      <c r="BS213" s="1">
        <f ca="1">IF(BQ213/BR213=INT(BQ213/BR213),1,0)</f>
        <v>0</v>
      </c>
      <c r="BT213" s="1">
        <f ca="1">IF(BS213=0,BQ213,BQ213/BR213)</f>
        <v>1</v>
      </c>
      <c r="BU213" s="1">
        <v>13</v>
      </c>
      <c r="BV213" s="1">
        <f ca="1">IF(BT213/BU213=INT(BT213/BU213),1,0)</f>
        <v>0</v>
      </c>
      <c r="BW213" s="1">
        <f ca="1">IF(BV213=0,BT213,BT213/BU213)</f>
        <v>1</v>
      </c>
      <c r="BX213" s="1">
        <v>17</v>
      </c>
      <c r="BY213" s="1">
        <f ca="1">IF(BW213/BX213=INT(BW213/BX213),1,0)</f>
        <v>0</v>
      </c>
      <c r="BZ213" s="1">
        <f ca="1">IF(BY213=0,BW213,BW213/BX213)</f>
        <v>1</v>
      </c>
      <c r="CA213" s="1">
        <v>19</v>
      </c>
      <c r="CB213" s="1">
        <f ca="1">IF(BZ213/CA213=INT(BZ213/CA213),1,0)</f>
        <v>0</v>
      </c>
      <c r="CC213" s="1">
        <f ca="1">IF(CB213=0,BZ213,BZ213/CA213)</f>
        <v>1</v>
      </c>
      <c r="CD213" s="1">
        <v>23</v>
      </c>
      <c r="CE213" s="1">
        <f ca="1">IF(CC213/CD213=INT(CC213/CD213),1,0)</f>
        <v>0</v>
      </c>
      <c r="CF213" s="1">
        <f ca="1">IF(CE213=0,CC213,CC213/CD213)</f>
        <v>1</v>
      </c>
      <c r="CG213" s="1">
        <v>29</v>
      </c>
      <c r="CH213" s="1">
        <f ca="1">IF(CF213/CG213=INT(CF213/CG213),1,0)</f>
        <v>0</v>
      </c>
      <c r="CI213" s="1">
        <f ca="1">IF(CH213=0,CF213,CF213/CG213)</f>
        <v>1</v>
      </c>
      <c r="CJ213" s="1">
        <v>31</v>
      </c>
      <c r="CK213" s="1">
        <f ca="1">IF(CI213/CJ213=INT(CI213/CJ213),1,0)</f>
        <v>0</v>
      </c>
      <c r="CL213" s="1">
        <f ca="1">IF(CK213=0,CI213,CI213/CJ213)</f>
        <v>1</v>
      </c>
      <c r="CM213" s="1">
        <v>37</v>
      </c>
      <c r="CN213" s="1">
        <f ca="1">IF(CL213/CM213=INT(CL213/CM213),1,0)</f>
        <v>0</v>
      </c>
      <c r="CO213" s="1">
        <f ca="1">IF(CN213=0,CL213,CL213/CM213)</f>
        <v>1</v>
      </c>
      <c r="CP213" s="1">
        <v>41</v>
      </c>
      <c r="CQ213" s="1">
        <f ca="1">IF(CO213/CP213=INT(CO213/CP213),1,0)</f>
        <v>0</v>
      </c>
      <c r="CR213" s="1">
        <f ca="1">IF(CQ213=0,CO213,CO213/CP213)</f>
        <v>1</v>
      </c>
      <c r="CS213" s="1">
        <v>43</v>
      </c>
      <c r="CT213" s="1">
        <f ca="1">IF(CR213/CS213=INT(CR213/CS213),1,0)</f>
        <v>0</v>
      </c>
      <c r="CU213" s="1">
        <f ca="1">IF(CT213=0,CR213,CR213/CS213)</f>
        <v>1</v>
      </c>
      <c r="CV213" s="1">
        <v>47</v>
      </c>
      <c r="CW213" s="1">
        <f ca="1">IF(CU213/CV213=INT(CU213/CV213),1,0)</f>
        <v>0</v>
      </c>
      <c r="CX213" s="1">
        <f ca="1">IF(CW213=0,CU213,CU213/CV213)</f>
        <v>1</v>
      </c>
      <c r="CY213" s="1">
        <v>53</v>
      </c>
      <c r="CZ213" s="1">
        <f ca="1">IF(CX213/CY213=INT(CX213/CY213),1,0)</f>
        <v>0</v>
      </c>
      <c r="DA213" s="1">
        <f ca="1">IF(CZ213=0,CX213,CX213/CY213)</f>
        <v>1</v>
      </c>
      <c r="DB213" s="1">
        <v>59</v>
      </c>
      <c r="DC213" s="1">
        <f ca="1">IF(DA213/DB213=INT(DA213/DB213),1,0)</f>
        <v>0</v>
      </c>
      <c r="DD213" s="1">
        <f ca="1">IF(DC213=0,DA213,DA213/DB213)</f>
        <v>1</v>
      </c>
      <c r="DE213" s="1">
        <v>61</v>
      </c>
      <c r="DF213" s="1">
        <f ca="1">IF(DD213/DE213=INT(DD213/DE213),1,0)</f>
        <v>0</v>
      </c>
      <c r="DG213" s="1">
        <f ca="1">IF(DF213=0,DD213,DD213/DE213)</f>
        <v>1</v>
      </c>
      <c r="DH213" s="1">
        <v>67</v>
      </c>
      <c r="DI213" s="1">
        <f ca="1">IF(DG213/DH213=INT(DG213/DH213),1,0)</f>
        <v>0</v>
      </c>
      <c r="DJ213" s="1">
        <f ca="1">IF(DI213=0,DG213,DG213/DH213)</f>
        <v>1</v>
      </c>
      <c r="DK213" s="1">
        <v>71</v>
      </c>
      <c r="DL213" s="1">
        <f ca="1">IF(DJ213/DK213=INT(DJ213/DK213),1,0)</f>
        <v>0</v>
      </c>
      <c r="DM213" s="1">
        <f ca="1">IF(DL213=0,DJ213,DJ213/DK213)</f>
        <v>1</v>
      </c>
      <c r="DN213" s="1">
        <v>73</v>
      </c>
      <c r="DO213" s="1">
        <f ca="1">IF(DM213/DN213=INT(DM213/DN213),1,0)</f>
        <v>0</v>
      </c>
      <c r="DP213" s="1">
        <f ca="1">IF(DO213=0,DM213,DM213/DN213)</f>
        <v>1</v>
      </c>
      <c r="DQ213" s="1">
        <v>79</v>
      </c>
      <c r="DR213" s="1">
        <f ca="1">IF(DP213/DQ213=INT(DP213/DQ213),1,0)</f>
        <v>0</v>
      </c>
      <c r="DS213" s="1">
        <f ca="1">IF(DR213=0,DP213,DP213/DQ213)</f>
        <v>1</v>
      </c>
      <c r="DT213" s="1">
        <v>83</v>
      </c>
      <c r="DU213" s="1">
        <f ca="1">IF(DS213/DT213=INT(DS213/DT213),1,0)</f>
        <v>0</v>
      </c>
      <c r="DV213" s="1">
        <f ca="1">IF(DU213=0,DS213,DS213/DT213)</f>
        <v>1</v>
      </c>
      <c r="DW213" s="1">
        <v>89</v>
      </c>
      <c r="DX213" s="1">
        <f ca="1">IF(DV213/DW213=INT(DV213/DW213),1,0)</f>
        <v>0</v>
      </c>
      <c r="DY213" s="1">
        <f ca="1">IF(DX213=0,DV213,DV213/DW213)</f>
        <v>1</v>
      </c>
      <c r="DZ213" s="1">
        <v>97</v>
      </c>
      <c r="EA213" s="1">
        <f ca="1">IF(DY213/DZ213=INT(DY213/DZ213),1,0)</f>
        <v>0</v>
      </c>
      <c r="EB213" s="1">
        <f ca="1">IF(EA213=0,DY213,DY213/DZ213)</f>
        <v>1</v>
      </c>
      <c r="EC213" s="1">
        <v>101</v>
      </c>
      <c r="ED213" s="1">
        <f ca="1">IF(EB213/EC213=INT(EB213/EC213),1,0)</f>
        <v>0</v>
      </c>
      <c r="EE213" s="1">
        <f ca="1">IF(ED213=0,EB213,EB213/EC213)</f>
        <v>1</v>
      </c>
      <c r="EF213" s="1">
        <v>103</v>
      </c>
      <c r="EG213" s="1">
        <f ca="1">IF(EE213/EF213=INT(EE213/EF213),1,0)</f>
        <v>0</v>
      </c>
      <c r="EH213" s="1">
        <f ca="1">IF(EG213=0,EE213,EE213/EF213)</f>
        <v>1</v>
      </c>
      <c r="EI213" s="1">
        <v>107</v>
      </c>
      <c r="EJ213" s="1">
        <f ca="1">IF(EH213/EI213=INT(EH213/EI213),1,0)</f>
        <v>0</v>
      </c>
      <c r="EK213" s="1">
        <f ca="1">IF(EJ213=0,EH213,EH213/EI213)</f>
        <v>1</v>
      </c>
      <c r="EL213" s="1">
        <v>109</v>
      </c>
      <c r="EM213" s="1">
        <f ca="1">IF(EK213/EL213=INT(EK213/EL213),1,0)</f>
        <v>0</v>
      </c>
      <c r="EN213" s="1">
        <f ca="1">IF(EM213=0,EK213,EK213/EL213)</f>
        <v>1</v>
      </c>
      <c r="EO213" s="1">
        <v>113</v>
      </c>
      <c r="EP213" s="1">
        <f ca="1">IF(EN213/EO213=INT(EN213/EO213),1,0)</f>
        <v>0</v>
      </c>
      <c r="EQ213" s="1">
        <f ca="1">IF(EP213=0,EN213,EN213/EO213)</f>
        <v>1</v>
      </c>
      <c r="ER213" s="1">
        <v>127</v>
      </c>
      <c r="ES213" s="1">
        <f ca="1">IF(EQ213/ER213=INT(EQ213/ER213),1,0)</f>
        <v>0</v>
      </c>
      <c r="ET213" s="1">
        <f ca="1">IF(ES213=0,EQ213,EQ213/ER213)</f>
        <v>1</v>
      </c>
      <c r="EU213" s="1">
        <v>131</v>
      </c>
      <c r="EV213" s="1">
        <f ca="1">IF(ET213/EU213=INT(ET213/EU213),1,0)</f>
        <v>0</v>
      </c>
      <c r="EW213" s="1">
        <f ca="1">IF(EV213=0,ET213,ET213/EU213)</f>
        <v>1</v>
      </c>
      <c r="EX213" s="1">
        <v>137</v>
      </c>
      <c r="EY213" s="1">
        <f ca="1">IF(EW213/EX213=INT(EW213/EX213),1,0)</f>
        <v>0</v>
      </c>
      <c r="EZ213" s="1">
        <f ca="1">IF(EY213=0,EW213,EW213/EX213)</f>
        <v>1</v>
      </c>
      <c r="FA213" s="1">
        <v>139</v>
      </c>
      <c r="FB213" s="1">
        <f ca="1">IF(EZ213/FA213=INT(EZ213/FA213),1,0)</f>
        <v>0</v>
      </c>
      <c r="FC213" s="1">
        <f ca="1">IF(FB213=0,EZ213,EZ213/FA213)</f>
        <v>1</v>
      </c>
      <c r="FD213" s="1">
        <v>149</v>
      </c>
      <c r="FE213" s="1">
        <f ca="1">IF(FC213/FD213=INT(FC213/FD213),1,0)</f>
        <v>0</v>
      </c>
      <c r="FF213" s="1">
        <f ca="1">IF(FE213=0,FC213,FC213/FD213)</f>
        <v>1</v>
      </c>
      <c r="FG213" s="1"/>
      <c r="FH213" s="1">
        <f ca="1">8*AF213+4*AI213+2*AL213+AO213</f>
        <v>3</v>
      </c>
      <c r="FI213" s="1">
        <f ca="1">4*AR213+2*AU213+AX213</f>
        <v>2</v>
      </c>
      <c r="FJ213" s="1">
        <f ca="1">2*BA213+BD213</f>
        <v>1</v>
      </c>
      <c r="FK213" s="1">
        <f ca="1">2*BG213+BJ213</f>
        <v>1</v>
      </c>
      <c r="FL213" s="1">
        <f ca="1">2*BM213+BP213</f>
        <v>0</v>
      </c>
      <c r="FM213" s="1">
        <f ca="1">2*BS213+BV213</f>
        <v>0</v>
      </c>
      <c r="FN213" s="1">
        <f ca="1">BY213</f>
        <v>0</v>
      </c>
      <c r="FO213" s="1">
        <f ca="1">CB213</f>
        <v>0</v>
      </c>
      <c r="FP213" s="1">
        <f ca="1">CE213</f>
        <v>0</v>
      </c>
      <c r="FQ213" s="1">
        <f ca="1">CH213</f>
        <v>0</v>
      </c>
      <c r="FR213" s="1">
        <f ca="1">CK213</f>
        <v>0</v>
      </c>
      <c r="FS213">
        <f ca="1">CN213</f>
        <v>0</v>
      </c>
      <c r="FT213">
        <f ca="1">CQ213</f>
        <v>0</v>
      </c>
      <c r="FU213">
        <f ca="1">CT213</f>
        <v>0</v>
      </c>
      <c r="FV213">
        <f ca="1">CW213</f>
        <v>0</v>
      </c>
      <c r="FW213">
        <f ca="1">CZ213</f>
        <v>0</v>
      </c>
      <c r="FX213">
        <f ca="1">DC213</f>
        <v>0</v>
      </c>
      <c r="FY213">
        <f ca="1">DF213</f>
        <v>0</v>
      </c>
      <c r="FZ213">
        <f ca="1">DI213</f>
        <v>0</v>
      </c>
      <c r="GA213">
        <f ca="1">DL213</f>
        <v>0</v>
      </c>
      <c r="GB213">
        <f ca="1">DO213</f>
        <v>0</v>
      </c>
      <c r="GC213">
        <f ca="1">DR213</f>
        <v>0</v>
      </c>
      <c r="GD213">
        <f ca="1">DU213</f>
        <v>0</v>
      </c>
      <c r="GE213">
        <f ca="1">DX213</f>
        <v>0</v>
      </c>
      <c r="GF213">
        <f ca="1">EA213</f>
        <v>0</v>
      </c>
      <c r="GG213">
        <f ca="1">ED213</f>
        <v>0</v>
      </c>
      <c r="GH213">
        <f ca="1">EG213</f>
        <v>0</v>
      </c>
      <c r="GI213">
        <f ca="1">EJ213</f>
        <v>0</v>
      </c>
      <c r="GJ213">
        <f ca="1">EM213</f>
        <v>0</v>
      </c>
      <c r="GK213">
        <f ca="1">EP213</f>
        <v>0</v>
      </c>
      <c r="GL213">
        <f ca="1">ES213</f>
        <v>0</v>
      </c>
      <c r="GM213">
        <f ca="1">EV213</f>
        <v>0</v>
      </c>
      <c r="GN213">
        <f ca="1">EY213</f>
        <v>0</v>
      </c>
      <c r="GO213">
        <f ca="1">FB213</f>
        <v>0</v>
      </c>
      <c r="GP213">
        <f ca="1">FE213</f>
        <v>0</v>
      </c>
      <c r="GQ213">
        <f ca="1">AD213</f>
        <v>2520</v>
      </c>
      <c r="GR213">
        <f ca="1">GQ213/GQ215</f>
        <v>1260</v>
      </c>
    </row>
    <row r="214" spans="2:221" ht="6" hidden="1" customHeight="1" x14ac:dyDescent="0.25">
      <c r="B214" s="80"/>
      <c r="C214" s="71"/>
      <c r="D214" s="71"/>
      <c r="E214" s="104"/>
      <c r="F214" s="122"/>
      <c r="G214" s="104"/>
      <c r="H214" s="71"/>
      <c r="I214" s="75"/>
      <c r="M214" s="162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>
        <f t="shared" ref="FH214:GP214" ca="1" si="574">IF(FH212&lt;FH213,FH212,FH213)</f>
        <v>1</v>
      </c>
      <c r="FI214" s="1">
        <f t="shared" ca="1" si="574"/>
        <v>0</v>
      </c>
      <c r="FJ214" s="1">
        <f t="shared" ca="1" si="574"/>
        <v>0</v>
      </c>
      <c r="FK214" s="1">
        <f t="shared" ca="1" si="574"/>
        <v>0</v>
      </c>
      <c r="FL214" s="1">
        <f t="shared" ca="1" si="574"/>
        <v>0</v>
      </c>
      <c r="FM214" s="1">
        <f t="shared" ca="1" si="574"/>
        <v>0</v>
      </c>
      <c r="FN214" s="1">
        <f t="shared" ca="1" si="574"/>
        <v>0</v>
      </c>
      <c r="FO214" s="1">
        <f t="shared" ca="1" si="574"/>
        <v>0</v>
      </c>
      <c r="FP214" s="1">
        <f t="shared" ca="1" si="574"/>
        <v>0</v>
      </c>
      <c r="FQ214" s="1">
        <f t="shared" ca="1" si="574"/>
        <v>0</v>
      </c>
      <c r="FR214" s="1">
        <f t="shared" ca="1" si="574"/>
        <v>0</v>
      </c>
      <c r="FS214" s="1">
        <f t="shared" ca="1" si="574"/>
        <v>0</v>
      </c>
      <c r="FT214" s="1">
        <f t="shared" ca="1" si="574"/>
        <v>0</v>
      </c>
      <c r="FU214" s="1">
        <f t="shared" ca="1" si="574"/>
        <v>0</v>
      </c>
      <c r="FV214" s="1">
        <f t="shared" ca="1" si="574"/>
        <v>0</v>
      </c>
      <c r="FW214" s="1">
        <f t="shared" ca="1" si="574"/>
        <v>0</v>
      </c>
      <c r="FX214" s="1">
        <f t="shared" ca="1" si="574"/>
        <v>0</v>
      </c>
      <c r="FY214" s="1">
        <f t="shared" ca="1" si="574"/>
        <v>0</v>
      </c>
      <c r="FZ214" s="1">
        <f t="shared" ca="1" si="574"/>
        <v>0</v>
      </c>
      <c r="GA214" s="1">
        <f t="shared" ca="1" si="574"/>
        <v>0</v>
      </c>
      <c r="GB214" s="1">
        <f t="shared" ca="1" si="574"/>
        <v>0</v>
      </c>
      <c r="GC214" s="1">
        <f t="shared" ca="1" si="574"/>
        <v>0</v>
      </c>
      <c r="GD214" s="1">
        <f t="shared" ca="1" si="574"/>
        <v>0</v>
      </c>
      <c r="GE214" s="1">
        <f t="shared" ca="1" si="574"/>
        <v>0</v>
      </c>
      <c r="GF214" s="1">
        <f t="shared" ca="1" si="574"/>
        <v>0</v>
      </c>
      <c r="GG214" s="1">
        <f t="shared" ca="1" si="574"/>
        <v>0</v>
      </c>
      <c r="GH214" s="1">
        <f t="shared" ca="1" si="574"/>
        <v>0</v>
      </c>
      <c r="GI214" s="1">
        <f t="shared" ca="1" si="574"/>
        <v>0</v>
      </c>
      <c r="GJ214" s="1">
        <f t="shared" ca="1" si="574"/>
        <v>0</v>
      </c>
      <c r="GK214" s="1">
        <f t="shared" ca="1" si="574"/>
        <v>0</v>
      </c>
      <c r="GL214" s="1">
        <f t="shared" ca="1" si="574"/>
        <v>0</v>
      </c>
      <c r="GM214" s="1">
        <f t="shared" ca="1" si="574"/>
        <v>0</v>
      </c>
      <c r="GN214" s="1">
        <f t="shared" ca="1" si="574"/>
        <v>0</v>
      </c>
      <c r="GO214" s="1">
        <f t="shared" ca="1" si="574"/>
        <v>0</v>
      </c>
      <c r="GP214" s="1">
        <f t="shared" ca="1" si="574"/>
        <v>0</v>
      </c>
    </row>
    <row r="215" spans="2:221" ht="6" hidden="1" customHeight="1" x14ac:dyDescent="0.25">
      <c r="B215" s="80"/>
      <c r="C215" s="71"/>
      <c r="D215" s="71"/>
      <c r="E215" s="104"/>
      <c r="F215" s="122"/>
      <c r="G215" s="104"/>
      <c r="H215" s="71"/>
      <c r="I215" s="75"/>
      <c r="M215" s="162"/>
      <c r="AC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>
        <f ca="1">FH$3^FH214</f>
        <v>2</v>
      </c>
      <c r="FI215">
        <f t="shared" ref="FI215:GP215" ca="1" si="575">FI$3^FI214*FH215</f>
        <v>2</v>
      </c>
      <c r="FJ215">
        <f t="shared" ca="1" si="575"/>
        <v>2</v>
      </c>
      <c r="FK215">
        <f t="shared" ca="1" si="575"/>
        <v>2</v>
      </c>
      <c r="FL215">
        <f t="shared" ca="1" si="575"/>
        <v>2</v>
      </c>
      <c r="FM215">
        <f t="shared" ca="1" si="575"/>
        <v>2</v>
      </c>
      <c r="FN215">
        <f t="shared" ca="1" si="575"/>
        <v>2</v>
      </c>
      <c r="FO215">
        <f t="shared" ca="1" si="575"/>
        <v>2</v>
      </c>
      <c r="FP215">
        <f t="shared" ca="1" si="575"/>
        <v>2</v>
      </c>
      <c r="FQ215">
        <f t="shared" ca="1" si="575"/>
        <v>2</v>
      </c>
      <c r="FR215">
        <f t="shared" ca="1" si="575"/>
        <v>2</v>
      </c>
      <c r="FS215">
        <f t="shared" ca="1" si="575"/>
        <v>2</v>
      </c>
      <c r="FT215">
        <f t="shared" ca="1" si="575"/>
        <v>2</v>
      </c>
      <c r="FU215">
        <f t="shared" ca="1" si="575"/>
        <v>2</v>
      </c>
      <c r="FV215">
        <f t="shared" ca="1" si="575"/>
        <v>2</v>
      </c>
      <c r="FW215">
        <f t="shared" ca="1" si="575"/>
        <v>2</v>
      </c>
      <c r="FX215">
        <f t="shared" ca="1" si="575"/>
        <v>2</v>
      </c>
      <c r="FY215">
        <f t="shared" ca="1" si="575"/>
        <v>2</v>
      </c>
      <c r="FZ215">
        <f t="shared" ca="1" si="575"/>
        <v>2</v>
      </c>
      <c r="GA215">
        <f t="shared" ca="1" si="575"/>
        <v>2</v>
      </c>
      <c r="GB215">
        <f t="shared" ca="1" si="575"/>
        <v>2</v>
      </c>
      <c r="GC215">
        <f t="shared" ca="1" si="575"/>
        <v>2</v>
      </c>
      <c r="GD215">
        <f t="shared" ca="1" si="575"/>
        <v>2</v>
      </c>
      <c r="GE215">
        <f t="shared" ca="1" si="575"/>
        <v>2</v>
      </c>
      <c r="GF215">
        <f t="shared" ca="1" si="575"/>
        <v>2</v>
      </c>
      <c r="GG215">
        <f t="shared" ca="1" si="575"/>
        <v>2</v>
      </c>
      <c r="GH215">
        <f t="shared" ca="1" si="575"/>
        <v>2</v>
      </c>
      <c r="GI215">
        <f t="shared" ca="1" si="575"/>
        <v>2</v>
      </c>
      <c r="GJ215">
        <f t="shared" ca="1" si="575"/>
        <v>2</v>
      </c>
      <c r="GK215">
        <f t="shared" ca="1" si="575"/>
        <v>2</v>
      </c>
      <c r="GL215">
        <f t="shared" ca="1" si="575"/>
        <v>2</v>
      </c>
      <c r="GM215">
        <f t="shared" ca="1" si="575"/>
        <v>2</v>
      </c>
      <c r="GN215">
        <f t="shared" ca="1" si="575"/>
        <v>2</v>
      </c>
      <c r="GO215">
        <f t="shared" ca="1" si="575"/>
        <v>2</v>
      </c>
      <c r="GP215">
        <f t="shared" ca="1" si="575"/>
        <v>2</v>
      </c>
      <c r="GQ215">
        <f ca="1">GP215</f>
        <v>2</v>
      </c>
    </row>
    <row r="216" spans="2:221" ht="8.25" customHeight="1" x14ac:dyDescent="0.25">
      <c r="B216" s="80"/>
      <c r="C216" s="71"/>
      <c r="D216" s="71"/>
      <c r="E216" s="104"/>
      <c r="F216" s="122"/>
      <c r="G216" s="104"/>
      <c r="H216" s="71"/>
      <c r="I216" s="75"/>
      <c r="M216" s="162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</row>
    <row r="217" spans="2:221" ht="19.5" customHeight="1" thickBot="1" x14ac:dyDescent="0.3">
      <c r="B217" s="71" t="str">
        <f ca="1">HD217</f>
        <v>31  45/47  –  63/64</v>
      </c>
      <c r="C217" s="71"/>
      <c r="D217" s="71"/>
      <c r="E217" s="104" t="s">
        <v>1</v>
      </c>
      <c r="F217" s="146" t="str">
        <f ca="1">HM217</f>
        <v>30  2927/3008</v>
      </c>
      <c r="G217" s="101"/>
      <c r="H217" s="71"/>
      <c r="I217" s="75">
        <f>INT((R217+K217)*1.3)</f>
        <v>9</v>
      </c>
      <c r="K217" s="147">
        <v>0</v>
      </c>
      <c r="M217" s="162"/>
      <c r="N217" s="148"/>
      <c r="Q217" s="147">
        <f>Q204+1</f>
        <v>17</v>
      </c>
      <c r="R217" s="147">
        <f>INT(0.5+(R$2/19*(Q217-1)))+O$2</f>
        <v>7</v>
      </c>
      <c r="T217">
        <f>R217</f>
        <v>7</v>
      </c>
      <c r="U217">
        <f>IF(R217=2,1,IF(R217=3,1,IF(R217=4,2,IF(R217=5,4,IF(R217=6,7,IF(R217=7,11,IF(R217=8,20,IF(R217=9,30,50))))))))</f>
        <v>11</v>
      </c>
      <c r="V217">
        <f>IF(R217=2,2,IF(R217=3,3,IF(R217=4,5,IF(R217=5,9,IF(R217=6,20,IF(R217=7,35,IF(R217=8,60,IF(R217=9,100,150))))))))</f>
        <v>35</v>
      </c>
      <c r="W217">
        <f>IF(R217=2,5,IF(R217=3,7,IF(R217=4,9,IF(R217=5,14,IF(R217=6,19,IF(R217=7,24,IF(R217=8,29,IF(R217=9,34,39))))))))</f>
        <v>24</v>
      </c>
      <c r="X217">
        <f>IF(R217=2,9,IF(R217=3,19,IF(R217=4,29,IF(R217=5,44,IF(R217=6,54,IF(R217=7,69,IF(R217=8,84,IF(R217=9,99,124))))))))</f>
        <v>69</v>
      </c>
      <c r="Y217">
        <f>IF(R217=2,6,IF(R217=3,8,IF(R217=4,10,IF(R217=5,15,IF(R217=6,20,IF(R217=7,25,IF(R217=8,30,IF(R217=9,35,40))))))))</f>
        <v>25</v>
      </c>
      <c r="Z217">
        <f>IF(R217=2,10,IF(R217=3,20,IF(R217=4,30,IF(R217=5,45,IF(R217=6,55,IF(R217=7,70,IF(R217=8,85,IF(R217=9,100,125))))))))</f>
        <v>70</v>
      </c>
      <c r="AA217" t="s">
        <v>21</v>
      </c>
      <c r="AB217" s="1">
        <f ca="1">INT((RAND()*(V217-(AB221+1))+AB221+1))</f>
        <v>31</v>
      </c>
      <c r="AC217" s="1">
        <f ca="1">INT((RAND()*(X217-W217+1)+W217))</f>
        <v>45</v>
      </c>
      <c r="AD217">
        <f ca="1">AC217-AC218*(AB218-AB217)</f>
        <v>45</v>
      </c>
      <c r="AE217">
        <v>256</v>
      </c>
      <c r="AF217" s="1">
        <f ca="1">IF(AD217/AE217=INT(AD217/AE217),1,0)</f>
        <v>0</v>
      </c>
      <c r="AG217" s="1">
        <f ca="1">IF(AF217=0,AD217,AD217/AE217)</f>
        <v>45</v>
      </c>
      <c r="AH217" s="1">
        <v>16</v>
      </c>
      <c r="AI217" s="1">
        <f ca="1">IF(AG217/AH217=INT(AG217/AH217),1,0)</f>
        <v>0</v>
      </c>
      <c r="AJ217" s="1">
        <f ca="1">IF(AI217=0,AG217,AG217/AH217)</f>
        <v>45</v>
      </c>
      <c r="AK217" s="1">
        <v>4</v>
      </c>
      <c r="AL217" s="1">
        <f ca="1">IF(AJ217/AK217=INT(AJ217/AK217),1,0)</f>
        <v>0</v>
      </c>
      <c r="AM217" s="1">
        <f ca="1">IF(AL217=0,AJ217,AJ217/AK217)</f>
        <v>45</v>
      </c>
      <c r="AN217" s="1">
        <v>2</v>
      </c>
      <c r="AO217" s="1">
        <f ca="1">IF(AM217/AN217=INT(AM217/AN217),1,0)</f>
        <v>0</v>
      </c>
      <c r="AP217" s="1">
        <f ca="1">IF(AO217=0,AM217,AM217/AN217)</f>
        <v>45</v>
      </c>
      <c r="AQ217" s="1">
        <v>81</v>
      </c>
      <c r="AR217" s="1">
        <f ca="1">IF(AP217/AQ217=INT(AP217/AQ217),1,0)</f>
        <v>0</v>
      </c>
      <c r="AS217" s="1">
        <f ca="1">IF(AR217=0,AP217,AP217/AQ217)</f>
        <v>45</v>
      </c>
      <c r="AT217" s="1">
        <v>9</v>
      </c>
      <c r="AU217" s="1">
        <f ca="1">IF(AS217/AT217=INT(AS217/AT217),1,0)</f>
        <v>1</v>
      </c>
      <c r="AV217" s="1">
        <f ca="1">IF(AU217=0,AS217,AS217/AT217)</f>
        <v>5</v>
      </c>
      <c r="AW217" s="1">
        <v>3</v>
      </c>
      <c r="AX217" s="1">
        <f ca="1">IF(AV217/AW217=INT(AV217/AW217),1,0)</f>
        <v>0</v>
      </c>
      <c r="AY217" s="1">
        <f ca="1">IF(AX217=0,AV217,AV217/AW217)</f>
        <v>5</v>
      </c>
      <c r="AZ217" s="1">
        <v>25</v>
      </c>
      <c r="BA217" s="1">
        <f ca="1">IF(AY217/AZ217=INT(AY217/AZ217),1,0)</f>
        <v>0</v>
      </c>
      <c r="BB217" s="1">
        <f ca="1">IF(BA217=0,AY217,AY217/AZ217)</f>
        <v>5</v>
      </c>
      <c r="BC217" s="1">
        <v>5</v>
      </c>
      <c r="BD217" s="1">
        <f ca="1">IF(BB217/BC217=INT(BB217/BC217),1,0)</f>
        <v>1</v>
      </c>
      <c r="BE217" s="1">
        <f ca="1">IF(BD217=0,BB217,BB217/BC217)</f>
        <v>1</v>
      </c>
      <c r="BF217" s="1">
        <v>49</v>
      </c>
      <c r="BG217" s="1">
        <f ca="1">IF(BE217/BF217=INT(BE217/BF217),1,0)</f>
        <v>0</v>
      </c>
      <c r="BH217" s="1">
        <f ca="1">IF(BG217=0,BE217,BE217/BF217)</f>
        <v>1</v>
      </c>
      <c r="BI217" s="1">
        <v>7</v>
      </c>
      <c r="BJ217" s="1">
        <f ca="1">IF(BH217/BI217=INT(BH217/BI217),1,0)</f>
        <v>0</v>
      </c>
      <c r="BK217" s="1">
        <f ca="1">IF(BJ217=0,BH217,BH217/BI217)</f>
        <v>1</v>
      </c>
      <c r="BL217" s="1">
        <v>121</v>
      </c>
      <c r="BM217" s="1">
        <f ca="1">IF(BK217/BL217=INT(BK217/BL217),1,0)</f>
        <v>0</v>
      </c>
      <c r="BN217" s="1">
        <f ca="1">IF(BM217=0,BK217,BK217/BL217)</f>
        <v>1</v>
      </c>
      <c r="BO217" s="1">
        <v>11</v>
      </c>
      <c r="BP217" s="1">
        <f ca="1">IF(BN217/BO217=INT(BN217/BO217),1,0)</f>
        <v>0</v>
      </c>
      <c r="BQ217" s="1">
        <f ca="1">IF(BP217=0,BN217,BN217/BO217)</f>
        <v>1</v>
      </c>
      <c r="BR217" s="1">
        <v>169</v>
      </c>
      <c r="BS217" s="1">
        <f ca="1">IF(BQ217/BR217=INT(BQ217/BR217),1,0)</f>
        <v>0</v>
      </c>
      <c r="BT217" s="1">
        <f ca="1">IF(BS217=0,BQ217,BQ217/BR217)</f>
        <v>1</v>
      </c>
      <c r="BU217" s="1">
        <v>13</v>
      </c>
      <c r="BV217" s="1">
        <f ca="1">IF(BT217/BU217=INT(BT217/BU217),1,0)</f>
        <v>0</v>
      </c>
      <c r="BW217" s="1">
        <f ca="1">IF(BV217=0,BT217,BT217/BU217)</f>
        <v>1</v>
      </c>
      <c r="BX217" s="1">
        <v>17</v>
      </c>
      <c r="BY217" s="1">
        <f ca="1">IF(BW217/BX217=INT(BW217/BX217),1,0)</f>
        <v>0</v>
      </c>
      <c r="BZ217" s="1">
        <f ca="1">IF(BY217=0,BW217,BW217/BX217)</f>
        <v>1</v>
      </c>
      <c r="CA217" s="1">
        <v>19</v>
      </c>
      <c r="CB217" s="1">
        <f ca="1">IF(BZ217/CA217=INT(BZ217/CA217),1,0)</f>
        <v>0</v>
      </c>
      <c r="CC217" s="1">
        <f ca="1">IF(CB217=0,BZ217,BZ217/CA217)</f>
        <v>1</v>
      </c>
      <c r="CD217" s="1">
        <v>23</v>
      </c>
      <c r="CE217" s="1">
        <f ca="1">IF(CC217/CD217=INT(CC217/CD217),1,0)</f>
        <v>0</v>
      </c>
      <c r="CF217" s="1">
        <f ca="1">IF(CE217=0,CC217,CC217/CD217)</f>
        <v>1</v>
      </c>
      <c r="CG217" s="1">
        <v>29</v>
      </c>
      <c r="CH217" s="1">
        <f ca="1">IF(CF217/CG217=INT(CF217/CG217),1,0)</f>
        <v>0</v>
      </c>
      <c r="CI217" s="1">
        <f ca="1">IF(CH217=0,CF217,CF217/CG217)</f>
        <v>1</v>
      </c>
      <c r="CJ217" s="1">
        <v>31</v>
      </c>
      <c r="CK217" s="1">
        <f ca="1">IF(CI217/CJ217=INT(CI217/CJ217),1,0)</f>
        <v>0</v>
      </c>
      <c r="CL217" s="1">
        <f ca="1">IF(CK217=0,CI217,CI217/CJ217)</f>
        <v>1</v>
      </c>
      <c r="CM217" s="1">
        <v>37</v>
      </c>
      <c r="CN217" s="1">
        <f ca="1">IF(CL217/CM217=INT(CL217/CM217),1,0)</f>
        <v>0</v>
      </c>
      <c r="CO217" s="1">
        <f ca="1">IF(CN217=0,CL217,CL217/CM217)</f>
        <v>1</v>
      </c>
      <c r="CP217" s="1">
        <v>41</v>
      </c>
      <c r="CQ217" s="1">
        <f ca="1">IF(CO217/CP217=INT(CO217/CP217),1,0)</f>
        <v>0</v>
      </c>
      <c r="CR217" s="1">
        <f ca="1">IF(CQ217=0,CO217,CO217/CP217)</f>
        <v>1</v>
      </c>
      <c r="CS217" s="1">
        <v>43</v>
      </c>
      <c r="CT217" s="1">
        <f ca="1">IF(CR217/CS217=INT(CR217/CS217),1,0)</f>
        <v>0</v>
      </c>
      <c r="CU217" s="1">
        <f ca="1">IF(CT217=0,CR217,CR217/CS217)</f>
        <v>1</v>
      </c>
      <c r="CV217" s="1">
        <v>47</v>
      </c>
      <c r="CW217" s="1">
        <f ca="1">IF(CU217/CV217=INT(CU217/CV217),1,0)</f>
        <v>0</v>
      </c>
      <c r="CX217" s="1">
        <f ca="1">IF(CW217=0,CU217,CU217/CV217)</f>
        <v>1</v>
      </c>
      <c r="CY217" s="1">
        <v>53</v>
      </c>
      <c r="CZ217" s="1">
        <f ca="1">IF(CX217/CY217=INT(CX217/CY217),1,0)</f>
        <v>0</v>
      </c>
      <c r="DA217" s="1">
        <f ca="1">IF(CZ217=0,CX217,CX217/CY217)</f>
        <v>1</v>
      </c>
      <c r="DB217" s="1">
        <v>59</v>
      </c>
      <c r="DC217" s="1">
        <f ca="1">IF(DA217/DB217=INT(DA217/DB217),1,0)</f>
        <v>0</v>
      </c>
      <c r="DD217" s="1">
        <f ca="1">IF(DC217=0,DA217,DA217/DB217)</f>
        <v>1</v>
      </c>
      <c r="DE217" s="1">
        <v>61</v>
      </c>
      <c r="DF217" s="1">
        <f ca="1">IF(DD217/DE217=INT(DD217/DE217),1,0)</f>
        <v>0</v>
      </c>
      <c r="DG217" s="1">
        <f ca="1">IF(DF217=0,DD217,DD217/DE217)</f>
        <v>1</v>
      </c>
      <c r="DH217" s="1">
        <v>67</v>
      </c>
      <c r="DI217" s="1">
        <f ca="1">IF(DG217/DH217=INT(DG217/DH217),1,0)</f>
        <v>0</v>
      </c>
      <c r="DJ217" s="1">
        <f ca="1">IF(DI217=0,DG217,DG217/DH217)</f>
        <v>1</v>
      </c>
      <c r="DK217" s="1">
        <v>71</v>
      </c>
      <c r="DL217" s="1">
        <f ca="1">IF(DJ217/DK217=INT(DJ217/DK217),1,0)</f>
        <v>0</v>
      </c>
      <c r="DM217" s="1">
        <f ca="1">IF(DL217=0,DJ217,DJ217/DK217)</f>
        <v>1</v>
      </c>
      <c r="DN217" s="1">
        <v>73</v>
      </c>
      <c r="DO217" s="1">
        <f ca="1">IF(DM217/DN217=INT(DM217/DN217),1,0)</f>
        <v>0</v>
      </c>
      <c r="DP217" s="1">
        <f ca="1">IF(DO217=0,DM217,DM217/DN217)</f>
        <v>1</v>
      </c>
      <c r="DQ217" s="1">
        <v>79</v>
      </c>
      <c r="DR217" s="1">
        <f ca="1">IF(DP217/DQ217=INT(DP217/DQ217),1,0)</f>
        <v>0</v>
      </c>
      <c r="DS217" s="1">
        <f ca="1">IF(DR217=0,DP217,DP217/DQ217)</f>
        <v>1</v>
      </c>
      <c r="DT217" s="1">
        <v>83</v>
      </c>
      <c r="DU217" s="1">
        <f ca="1">IF(DS217/DT217=INT(DS217/DT217),1,0)</f>
        <v>0</v>
      </c>
      <c r="DV217" s="1">
        <f ca="1">IF(DU217=0,DS217,DS217/DT217)</f>
        <v>1</v>
      </c>
      <c r="DW217" s="1">
        <v>89</v>
      </c>
      <c r="DX217" s="1">
        <f ca="1">IF(DV217/DW217=INT(DV217/DW217),1,0)</f>
        <v>0</v>
      </c>
      <c r="DY217" s="1">
        <f ca="1">IF(DX217=0,DV217,DV217/DW217)</f>
        <v>1</v>
      </c>
      <c r="DZ217" s="1">
        <v>97</v>
      </c>
      <c r="EA217" s="1">
        <f ca="1">IF(DY217/DZ217=INT(DY217/DZ217),1,0)</f>
        <v>0</v>
      </c>
      <c r="EB217" s="1">
        <f ca="1">IF(EA217=0,DY217,DY217/DZ217)</f>
        <v>1</v>
      </c>
      <c r="EC217" s="1">
        <v>101</v>
      </c>
      <c r="ED217" s="1">
        <f ca="1">IF(EB217/EC217=INT(EB217/EC217),1,0)</f>
        <v>0</v>
      </c>
      <c r="EE217" s="1">
        <f ca="1">IF(ED217=0,EB217,EB217/EC217)</f>
        <v>1</v>
      </c>
      <c r="EF217" s="1">
        <v>103</v>
      </c>
      <c r="EG217" s="1">
        <f ca="1">IF(EE217/EF217=INT(EE217/EF217),1,0)</f>
        <v>0</v>
      </c>
      <c r="EH217" s="1">
        <f ca="1">IF(EG217=0,EE217,EE217/EF217)</f>
        <v>1</v>
      </c>
      <c r="EI217" s="1">
        <v>107</v>
      </c>
      <c r="EJ217" s="1">
        <f ca="1">IF(EH217/EI217=INT(EH217/EI217),1,0)</f>
        <v>0</v>
      </c>
      <c r="EK217" s="1">
        <f ca="1">IF(EJ217=0,EH217,EH217/EI217)</f>
        <v>1</v>
      </c>
      <c r="EL217" s="1">
        <v>109</v>
      </c>
      <c r="EM217" s="1">
        <f ca="1">IF(EK217/EL217=INT(EK217/EL217),1,0)</f>
        <v>0</v>
      </c>
      <c r="EN217" s="1">
        <f ca="1">IF(EM217=0,EK217,EK217/EL217)</f>
        <v>1</v>
      </c>
      <c r="EO217" s="1">
        <v>113</v>
      </c>
      <c r="EP217" s="1">
        <f ca="1">IF(EN217/EO217=INT(EN217/EO217),1,0)</f>
        <v>0</v>
      </c>
      <c r="EQ217" s="1">
        <f ca="1">IF(EP217=0,EN217,EN217/EO217)</f>
        <v>1</v>
      </c>
      <c r="ER217" s="1">
        <v>127</v>
      </c>
      <c r="ES217" s="1">
        <f ca="1">IF(EQ217/ER217=INT(EQ217/ER217),1,0)</f>
        <v>0</v>
      </c>
      <c r="ET217" s="1">
        <f ca="1">IF(ES217=0,EQ217,EQ217/ER217)</f>
        <v>1</v>
      </c>
      <c r="EU217" s="1">
        <v>131</v>
      </c>
      <c r="EV217" s="1">
        <f ca="1">IF(ET217/EU217=INT(ET217/EU217),1,0)</f>
        <v>0</v>
      </c>
      <c r="EW217" s="1">
        <f ca="1">IF(EV217=0,ET217,ET217/EU217)</f>
        <v>1</v>
      </c>
      <c r="EX217" s="1">
        <v>137</v>
      </c>
      <c r="EY217" s="1">
        <f ca="1">IF(EW217/EX217=INT(EW217/EX217),1,0)</f>
        <v>0</v>
      </c>
      <c r="EZ217" s="1">
        <f ca="1">IF(EY217=0,EW217,EW217/EX217)</f>
        <v>1</v>
      </c>
      <c r="FA217" s="1">
        <v>139</v>
      </c>
      <c r="FB217" s="1">
        <f ca="1">IF(EZ217/FA217=INT(EZ217/FA217),1,0)</f>
        <v>0</v>
      </c>
      <c r="FC217" s="1">
        <f ca="1">IF(FB217=0,EZ217,EZ217/FA217)</f>
        <v>1</v>
      </c>
      <c r="FD217" s="1">
        <v>149</v>
      </c>
      <c r="FE217" s="1">
        <f ca="1">IF(FC217/FD217=INT(FC217/FD217),1,0)</f>
        <v>0</v>
      </c>
      <c r="FF217" s="1">
        <f ca="1">IF(FE217=0,FC217,FC217/FD217)</f>
        <v>1</v>
      </c>
      <c r="FG217" s="1"/>
      <c r="FH217" s="1">
        <f ca="1">8*AF217+4*AI217+2*AL217+AO217</f>
        <v>0</v>
      </c>
      <c r="FI217" s="1">
        <f ca="1">4*AR217+2*AU217+AX217</f>
        <v>2</v>
      </c>
      <c r="FJ217" s="1">
        <f ca="1">2*BA217+BD217</f>
        <v>1</v>
      </c>
      <c r="FK217" s="1">
        <f ca="1">2*BG217+BJ217</f>
        <v>0</v>
      </c>
      <c r="FL217" s="1">
        <f ca="1">2*BM217+BP217</f>
        <v>0</v>
      </c>
      <c r="FM217" s="1">
        <f ca="1">2*BS217+BV217</f>
        <v>0</v>
      </c>
      <c r="FN217" s="1">
        <f ca="1">BY217</f>
        <v>0</v>
      </c>
      <c r="FO217" s="1">
        <f ca="1">CB217</f>
        <v>0</v>
      </c>
      <c r="FP217" s="1">
        <f ca="1">CE217</f>
        <v>0</v>
      </c>
      <c r="FQ217" s="1">
        <f ca="1">CH217</f>
        <v>0</v>
      </c>
      <c r="FR217" s="1">
        <f ca="1">CK217</f>
        <v>0</v>
      </c>
      <c r="FS217">
        <f ca="1">CN217</f>
        <v>0</v>
      </c>
      <c r="FT217">
        <f ca="1">CQ217</f>
        <v>0</v>
      </c>
      <c r="FU217">
        <f ca="1">CT217</f>
        <v>0</v>
      </c>
      <c r="FV217">
        <f ca="1">CW217</f>
        <v>0</v>
      </c>
      <c r="FW217">
        <f ca="1">CZ217</f>
        <v>0</v>
      </c>
      <c r="FX217">
        <f ca="1">DC217</f>
        <v>0</v>
      </c>
      <c r="FY217">
        <f ca="1">DF217</f>
        <v>0</v>
      </c>
      <c r="FZ217">
        <f ca="1">DI217</f>
        <v>0</v>
      </c>
      <c r="GA217">
        <f ca="1">DL217</f>
        <v>0</v>
      </c>
      <c r="GB217">
        <f ca="1">DO217</f>
        <v>0</v>
      </c>
      <c r="GC217">
        <f ca="1">DR217</f>
        <v>0</v>
      </c>
      <c r="GD217">
        <f ca="1">DU217</f>
        <v>0</v>
      </c>
      <c r="GE217">
        <f ca="1">DX217</f>
        <v>0</v>
      </c>
      <c r="GF217">
        <f ca="1">EA217</f>
        <v>0</v>
      </c>
      <c r="GG217">
        <f ca="1">ED217</f>
        <v>0</v>
      </c>
      <c r="GH217">
        <f ca="1">EG217</f>
        <v>0</v>
      </c>
      <c r="GI217">
        <f ca="1">EJ217</f>
        <v>0</v>
      </c>
      <c r="GJ217">
        <f ca="1">EM217</f>
        <v>0</v>
      </c>
      <c r="GK217">
        <f ca="1">EP217</f>
        <v>0</v>
      </c>
      <c r="GL217">
        <f ca="1">ES217</f>
        <v>0</v>
      </c>
      <c r="GM217">
        <f ca="1">EV217</f>
        <v>0</v>
      </c>
      <c r="GN217">
        <f ca="1">EY217</f>
        <v>0</v>
      </c>
      <c r="GO217">
        <f ca="1">FB217</f>
        <v>0</v>
      </c>
      <c r="GP217">
        <f ca="1">FE217</f>
        <v>0</v>
      </c>
      <c r="GQ217">
        <f ca="1">AD217</f>
        <v>45</v>
      </c>
      <c r="GR217">
        <f ca="1">GQ217/GQ220</f>
        <v>45</v>
      </c>
      <c r="GT217">
        <f ca="1">GR217*GR222-GR218*GR221</f>
        <v>-81</v>
      </c>
      <c r="GU217">
        <f ca="1">GT217+GR218*GT218*GR222</f>
        <v>2927</v>
      </c>
      <c r="GV217" t="s">
        <v>6</v>
      </c>
      <c r="GX217">
        <f ca="1">AB218</f>
        <v>31</v>
      </c>
      <c r="GY217">
        <f ca="1">GR217</f>
        <v>45</v>
      </c>
      <c r="GZ217">
        <f ca="1">GR218</f>
        <v>47</v>
      </c>
      <c r="HA217">
        <f ca="1">AB222</f>
        <v>0</v>
      </c>
      <c r="HB217">
        <f ca="1">GR221</f>
        <v>63</v>
      </c>
      <c r="HC217">
        <f ca="1">GR222</f>
        <v>64</v>
      </c>
      <c r="HD217" t="str">
        <f ca="1">GX217&amp;"  "&amp;GY217&amp;"/"&amp;GZ217&amp;$HD$7&amp;HB217&amp;"/"&amp;HC217</f>
        <v>31  45/47  –  63/64</v>
      </c>
      <c r="HG217">
        <f ca="1">AB226</f>
        <v>30</v>
      </c>
      <c r="HH217">
        <f ca="1">GR225</f>
        <v>2927</v>
      </c>
      <c r="HI217">
        <f ca="1">GR226</f>
        <v>3008</v>
      </c>
      <c r="HJ217" t="str">
        <f ca="1">HG217&amp;"  "&amp;HH217&amp;"/"&amp;HI217</f>
        <v>30  2927/3008</v>
      </c>
      <c r="HK217" t="str">
        <f ca="1">"   "&amp;HH217&amp;"/"&amp;HI217</f>
        <v xml:space="preserve">   2927/3008</v>
      </c>
      <c r="HL217" t="str">
        <f ca="1">HG217&amp;"   "</f>
        <v xml:space="preserve">30   </v>
      </c>
      <c r="HM217" t="str">
        <f ca="1">IF(HG217=0,HK217,IF(HH217=0,HL217,IF(HH217+HG217=0,"0   ",HJ217)))</f>
        <v>30  2927/3008</v>
      </c>
    </row>
    <row r="218" spans="2:221" ht="6" hidden="1" customHeight="1" thickTop="1" thickBot="1" x14ac:dyDescent="0.3">
      <c r="B218" s="80"/>
      <c r="C218" s="71"/>
      <c r="D218" s="71"/>
      <c r="E218" s="104"/>
      <c r="F218" s="122"/>
      <c r="G218" s="104"/>
      <c r="H218" s="71"/>
      <c r="I218" s="75"/>
      <c r="N218" s="148"/>
      <c r="AB218">
        <f ca="1">AB217+INT(AC217/AC218)</f>
        <v>31</v>
      </c>
      <c r="AC218" s="1">
        <f ca="1">IF(Y217&gt;AC217,INT((RAND()*(Z217-Y217+1)+Y217)),INT((RAND()*(Z217-AC217)+AC217+1)))</f>
        <v>47</v>
      </c>
      <c r="AD218">
        <f ca="1">AC218</f>
        <v>47</v>
      </c>
      <c r="AE218">
        <v>256</v>
      </c>
      <c r="AF218" s="1">
        <f ca="1">IF(AD218/AE218=INT(AD218/AE218),1,0)</f>
        <v>0</v>
      </c>
      <c r="AG218" s="1">
        <f ca="1">IF(AF218=0,AD218,AD218/AE218)</f>
        <v>47</v>
      </c>
      <c r="AH218" s="1">
        <v>16</v>
      </c>
      <c r="AI218" s="1">
        <f ca="1">IF(AG218/AH218=INT(AG218/AH218),1,0)</f>
        <v>0</v>
      </c>
      <c r="AJ218" s="1">
        <f ca="1">IF(AI218=0,AG218,AG218/AH218)</f>
        <v>47</v>
      </c>
      <c r="AK218" s="1">
        <v>4</v>
      </c>
      <c r="AL218" s="1">
        <f ca="1">IF(AJ218/AK218=INT(AJ218/AK218),1,0)</f>
        <v>0</v>
      </c>
      <c r="AM218" s="1">
        <f ca="1">IF(AL218=0,AJ218,AJ218/AK218)</f>
        <v>47</v>
      </c>
      <c r="AN218" s="1">
        <v>2</v>
      </c>
      <c r="AO218" s="1">
        <f ca="1">IF(AM218/AN218=INT(AM218/AN218),1,0)</f>
        <v>0</v>
      </c>
      <c r="AP218" s="1">
        <f ca="1">IF(AO218=0,AM218,AM218/AN218)</f>
        <v>47</v>
      </c>
      <c r="AQ218" s="1">
        <v>81</v>
      </c>
      <c r="AR218" s="1">
        <f ca="1">IF(AP218/AQ218=INT(AP218/AQ218),1,0)</f>
        <v>0</v>
      </c>
      <c r="AS218" s="1">
        <f ca="1">IF(AR218=0,AP218,AP218/AQ218)</f>
        <v>47</v>
      </c>
      <c r="AT218" s="1">
        <v>9</v>
      </c>
      <c r="AU218" s="1">
        <f ca="1">IF(AS218/AT218=INT(AS218/AT218),1,0)</f>
        <v>0</v>
      </c>
      <c r="AV218" s="1">
        <f ca="1">IF(AU218=0,AS218,AS218/AT218)</f>
        <v>47</v>
      </c>
      <c r="AW218" s="1">
        <v>3</v>
      </c>
      <c r="AX218" s="1">
        <f ca="1">IF(AV218/AW218=INT(AV218/AW218),1,0)</f>
        <v>0</v>
      </c>
      <c r="AY218" s="1">
        <f ca="1">IF(AX218=0,AV218,AV218/AW218)</f>
        <v>47</v>
      </c>
      <c r="AZ218" s="1">
        <v>25</v>
      </c>
      <c r="BA218" s="1">
        <f ca="1">IF(AY218/AZ218=INT(AY218/AZ218),1,0)</f>
        <v>0</v>
      </c>
      <c r="BB218" s="1">
        <f ca="1">IF(BA218=0,AY218,AY218/AZ218)</f>
        <v>47</v>
      </c>
      <c r="BC218" s="1">
        <v>5</v>
      </c>
      <c r="BD218" s="1">
        <f ca="1">IF(BB218/BC218=INT(BB218/BC218),1,0)</f>
        <v>0</v>
      </c>
      <c r="BE218" s="1">
        <f ca="1">IF(BD218=0,BB218,BB218/BC218)</f>
        <v>47</v>
      </c>
      <c r="BF218" s="1">
        <v>49</v>
      </c>
      <c r="BG218" s="1">
        <f ca="1">IF(BE218/BF218=INT(BE218/BF218),1,0)</f>
        <v>0</v>
      </c>
      <c r="BH218" s="1">
        <f ca="1">IF(BG218=0,BE218,BE218/BF218)</f>
        <v>47</v>
      </c>
      <c r="BI218" s="1">
        <v>7</v>
      </c>
      <c r="BJ218" s="1">
        <f ca="1">IF(BH218/BI218=INT(BH218/BI218),1,0)</f>
        <v>0</v>
      </c>
      <c r="BK218" s="1">
        <f ca="1">IF(BJ218=0,BH218,BH218/BI218)</f>
        <v>47</v>
      </c>
      <c r="BL218" s="1">
        <v>121</v>
      </c>
      <c r="BM218" s="1">
        <f ca="1">IF(BK218/BL218=INT(BK218/BL218),1,0)</f>
        <v>0</v>
      </c>
      <c r="BN218" s="1">
        <f ca="1">IF(BM218=0,BK218,BK218/BL218)</f>
        <v>47</v>
      </c>
      <c r="BO218" s="1">
        <v>11</v>
      </c>
      <c r="BP218" s="1">
        <f ca="1">IF(BN218/BO218=INT(BN218/BO218),1,0)</f>
        <v>0</v>
      </c>
      <c r="BQ218" s="1">
        <f ca="1">IF(BP218=0,BN218,BN218/BO218)</f>
        <v>47</v>
      </c>
      <c r="BR218" s="1">
        <v>169</v>
      </c>
      <c r="BS218" s="1">
        <f ca="1">IF(BQ218/BR218=INT(BQ218/BR218),1,0)</f>
        <v>0</v>
      </c>
      <c r="BT218" s="1">
        <f ca="1">IF(BS218=0,BQ218,BQ218/BR218)</f>
        <v>47</v>
      </c>
      <c r="BU218" s="1">
        <v>13</v>
      </c>
      <c r="BV218" s="1">
        <f ca="1">IF(BT218/BU218=INT(BT218/BU218),1,0)</f>
        <v>0</v>
      </c>
      <c r="BW218" s="1">
        <f ca="1">IF(BV218=0,BT218,BT218/BU218)</f>
        <v>47</v>
      </c>
      <c r="BX218" s="1">
        <v>17</v>
      </c>
      <c r="BY218" s="1">
        <f ca="1">IF(BW218/BX218=INT(BW218/BX218),1,0)</f>
        <v>0</v>
      </c>
      <c r="BZ218" s="1">
        <f ca="1">IF(BY218=0,BW218,BW218/BX218)</f>
        <v>47</v>
      </c>
      <c r="CA218" s="1">
        <v>19</v>
      </c>
      <c r="CB218" s="1">
        <f ca="1">IF(BZ218/CA218=INT(BZ218/CA218),1,0)</f>
        <v>0</v>
      </c>
      <c r="CC218" s="1">
        <f ca="1">IF(CB218=0,BZ218,BZ218/CA218)</f>
        <v>47</v>
      </c>
      <c r="CD218" s="1">
        <v>23</v>
      </c>
      <c r="CE218" s="1">
        <f ca="1">IF(CC218/CD218=INT(CC218/CD218),1,0)</f>
        <v>0</v>
      </c>
      <c r="CF218" s="1">
        <f ca="1">IF(CE218=0,CC218,CC218/CD218)</f>
        <v>47</v>
      </c>
      <c r="CG218" s="1">
        <v>29</v>
      </c>
      <c r="CH218" s="1">
        <f ca="1">IF(CF218/CG218=INT(CF218/CG218),1,0)</f>
        <v>0</v>
      </c>
      <c r="CI218" s="1">
        <f ca="1">IF(CH218=0,CF218,CF218/CG218)</f>
        <v>47</v>
      </c>
      <c r="CJ218" s="1">
        <v>31</v>
      </c>
      <c r="CK218" s="1">
        <f ca="1">IF(CI218/CJ218=INT(CI218/CJ218),1,0)</f>
        <v>0</v>
      </c>
      <c r="CL218" s="1">
        <f ca="1">IF(CK218=0,CI218,CI218/CJ218)</f>
        <v>47</v>
      </c>
      <c r="CM218" s="1">
        <v>37</v>
      </c>
      <c r="CN218" s="1">
        <f ca="1">IF(CL218/CM218=INT(CL218/CM218),1,0)</f>
        <v>0</v>
      </c>
      <c r="CO218" s="1">
        <f ca="1">IF(CN218=0,CL218,CL218/CM218)</f>
        <v>47</v>
      </c>
      <c r="CP218" s="1">
        <v>41</v>
      </c>
      <c r="CQ218" s="1">
        <f ca="1">IF(CO218/CP218=INT(CO218/CP218),1,0)</f>
        <v>0</v>
      </c>
      <c r="CR218" s="1">
        <f ca="1">IF(CQ218=0,CO218,CO218/CP218)</f>
        <v>47</v>
      </c>
      <c r="CS218" s="1">
        <v>43</v>
      </c>
      <c r="CT218" s="1">
        <f ca="1">IF(CR218/CS218=INT(CR218/CS218),1,0)</f>
        <v>0</v>
      </c>
      <c r="CU218" s="1">
        <f ca="1">IF(CT218=0,CR218,CR218/CS218)</f>
        <v>47</v>
      </c>
      <c r="CV218" s="1">
        <v>47</v>
      </c>
      <c r="CW218" s="1">
        <f ca="1">IF(CU218/CV218=INT(CU218/CV218),1,0)</f>
        <v>1</v>
      </c>
      <c r="CX218" s="1">
        <f ca="1">IF(CW218=0,CU218,CU218/CV218)</f>
        <v>1</v>
      </c>
      <c r="CY218" s="1">
        <v>53</v>
      </c>
      <c r="CZ218" s="1">
        <f ca="1">IF(CX218/CY218=INT(CX218/CY218),1,0)</f>
        <v>0</v>
      </c>
      <c r="DA218" s="1">
        <f ca="1">IF(CZ218=0,CX218,CX218/CY218)</f>
        <v>1</v>
      </c>
      <c r="DB218" s="1">
        <v>59</v>
      </c>
      <c r="DC218" s="1">
        <f ca="1">IF(DA218/DB218=INT(DA218/DB218),1,0)</f>
        <v>0</v>
      </c>
      <c r="DD218" s="1">
        <f ca="1">IF(DC218=0,DA218,DA218/DB218)</f>
        <v>1</v>
      </c>
      <c r="DE218" s="1">
        <v>61</v>
      </c>
      <c r="DF218" s="1">
        <f ca="1">IF(DD218/DE218=INT(DD218/DE218),1,0)</f>
        <v>0</v>
      </c>
      <c r="DG218" s="1">
        <f ca="1">IF(DF218=0,DD218,DD218/DE218)</f>
        <v>1</v>
      </c>
      <c r="DH218" s="1">
        <v>67</v>
      </c>
      <c r="DI218" s="1">
        <f ca="1">IF(DG218/DH218=INT(DG218/DH218),1,0)</f>
        <v>0</v>
      </c>
      <c r="DJ218" s="1">
        <f ca="1">IF(DI218=0,DG218,DG218/DH218)</f>
        <v>1</v>
      </c>
      <c r="DK218" s="1">
        <v>71</v>
      </c>
      <c r="DL218" s="1">
        <f ca="1">IF(DJ218/DK218=INT(DJ218/DK218),1,0)</f>
        <v>0</v>
      </c>
      <c r="DM218" s="1">
        <f ca="1">IF(DL218=0,DJ218,DJ218/DK218)</f>
        <v>1</v>
      </c>
      <c r="DN218" s="1">
        <v>73</v>
      </c>
      <c r="DO218" s="1">
        <f ca="1">IF(DM218/DN218=INT(DM218/DN218),1,0)</f>
        <v>0</v>
      </c>
      <c r="DP218" s="1">
        <f ca="1">IF(DO218=0,DM218,DM218/DN218)</f>
        <v>1</v>
      </c>
      <c r="DQ218" s="1">
        <v>79</v>
      </c>
      <c r="DR218" s="1">
        <f ca="1">IF(DP218/DQ218=INT(DP218/DQ218),1,0)</f>
        <v>0</v>
      </c>
      <c r="DS218" s="1">
        <f ca="1">IF(DR218=0,DP218,DP218/DQ218)</f>
        <v>1</v>
      </c>
      <c r="DT218" s="1">
        <v>83</v>
      </c>
      <c r="DU218" s="1">
        <f ca="1">IF(DS218/DT218=INT(DS218/DT218),1,0)</f>
        <v>0</v>
      </c>
      <c r="DV218" s="1">
        <f ca="1">IF(DU218=0,DS218,DS218/DT218)</f>
        <v>1</v>
      </c>
      <c r="DW218" s="1">
        <v>89</v>
      </c>
      <c r="DX218" s="1">
        <f ca="1">IF(DV218/DW218=INT(DV218/DW218),1,0)</f>
        <v>0</v>
      </c>
      <c r="DY218" s="1">
        <f ca="1">IF(DX218=0,DV218,DV218/DW218)</f>
        <v>1</v>
      </c>
      <c r="DZ218" s="1">
        <v>97</v>
      </c>
      <c r="EA218" s="1">
        <f ca="1">IF(DY218/DZ218=INT(DY218/DZ218),1,0)</f>
        <v>0</v>
      </c>
      <c r="EB218" s="1">
        <f ca="1">IF(EA218=0,DY218,DY218/DZ218)</f>
        <v>1</v>
      </c>
      <c r="EC218" s="1">
        <v>101</v>
      </c>
      <c r="ED218" s="1">
        <f ca="1">IF(EB218/EC218=INT(EB218/EC218),1,0)</f>
        <v>0</v>
      </c>
      <c r="EE218" s="1">
        <f ca="1">IF(ED218=0,EB218,EB218/EC218)</f>
        <v>1</v>
      </c>
      <c r="EF218" s="1">
        <v>103</v>
      </c>
      <c r="EG218" s="1">
        <f ca="1">IF(EE218/EF218=INT(EE218/EF218),1,0)</f>
        <v>0</v>
      </c>
      <c r="EH218" s="1">
        <f ca="1">IF(EG218=0,EE218,EE218/EF218)</f>
        <v>1</v>
      </c>
      <c r="EI218" s="1">
        <v>107</v>
      </c>
      <c r="EJ218" s="1">
        <f ca="1">IF(EH218/EI218=INT(EH218/EI218),1,0)</f>
        <v>0</v>
      </c>
      <c r="EK218" s="1">
        <f ca="1">IF(EJ218=0,EH218,EH218/EI218)</f>
        <v>1</v>
      </c>
      <c r="EL218" s="1">
        <v>109</v>
      </c>
      <c r="EM218" s="1">
        <f ca="1">IF(EK218/EL218=INT(EK218/EL218),1,0)</f>
        <v>0</v>
      </c>
      <c r="EN218" s="1">
        <f ca="1">IF(EM218=0,EK218,EK218/EL218)</f>
        <v>1</v>
      </c>
      <c r="EO218" s="1">
        <v>113</v>
      </c>
      <c r="EP218" s="1">
        <f ca="1">IF(EN218/EO218=INT(EN218/EO218),1,0)</f>
        <v>0</v>
      </c>
      <c r="EQ218" s="1">
        <f ca="1">IF(EP218=0,EN218,EN218/EO218)</f>
        <v>1</v>
      </c>
      <c r="ER218" s="1">
        <v>127</v>
      </c>
      <c r="ES218" s="1">
        <f ca="1">IF(EQ218/ER218=INT(EQ218/ER218),1,0)</f>
        <v>0</v>
      </c>
      <c r="ET218" s="1">
        <f ca="1">IF(ES218=0,EQ218,EQ218/ER218)</f>
        <v>1</v>
      </c>
      <c r="EU218" s="1">
        <v>131</v>
      </c>
      <c r="EV218" s="1">
        <f ca="1">IF(ET218/EU218=INT(ET218/EU218),1,0)</f>
        <v>0</v>
      </c>
      <c r="EW218" s="1">
        <f ca="1">IF(EV218=0,ET218,ET218/EU218)</f>
        <v>1</v>
      </c>
      <c r="EX218" s="1">
        <v>137</v>
      </c>
      <c r="EY218" s="1">
        <f ca="1">IF(EW218/EX218=INT(EW218/EX218),1,0)</f>
        <v>0</v>
      </c>
      <c r="EZ218" s="1">
        <f ca="1">IF(EY218=0,EW218,EW218/EX218)</f>
        <v>1</v>
      </c>
      <c r="FA218" s="1">
        <v>139</v>
      </c>
      <c r="FB218" s="1">
        <f ca="1">IF(EZ218/FA218=INT(EZ218/FA218),1,0)</f>
        <v>0</v>
      </c>
      <c r="FC218" s="1">
        <f ca="1">IF(FB218=0,EZ218,EZ218/FA218)</f>
        <v>1</v>
      </c>
      <c r="FD218" s="1">
        <v>149</v>
      </c>
      <c r="FE218" s="1">
        <f ca="1">IF(FC218/FD218=INT(FC218/FD218),1,0)</f>
        <v>0</v>
      </c>
      <c r="FF218" s="1">
        <f ca="1">IF(FE218=0,FC218,FC218/FD218)</f>
        <v>1</v>
      </c>
      <c r="FG218" s="1"/>
      <c r="FH218" s="1">
        <f ca="1">8*AF218+4*AI218+2*AL218+AO218</f>
        <v>0</v>
      </c>
      <c r="FI218" s="1">
        <f ca="1">4*AR218+2*AU218+AX218</f>
        <v>0</v>
      </c>
      <c r="FJ218" s="1">
        <f ca="1">2*BA218+BD218</f>
        <v>0</v>
      </c>
      <c r="FK218" s="1">
        <f ca="1">2*BG218+BJ218</f>
        <v>0</v>
      </c>
      <c r="FL218" s="1">
        <f ca="1">2*BM218+BP218</f>
        <v>0</v>
      </c>
      <c r="FM218" s="1">
        <f ca="1">2*BS218+BV218</f>
        <v>0</v>
      </c>
      <c r="FN218" s="1">
        <f ca="1">BY218</f>
        <v>0</v>
      </c>
      <c r="FO218" s="1">
        <f ca="1">CB218</f>
        <v>0</v>
      </c>
      <c r="FP218" s="1">
        <f ca="1">CE218</f>
        <v>0</v>
      </c>
      <c r="FQ218" s="1">
        <f ca="1">CH218</f>
        <v>0</v>
      </c>
      <c r="FR218" s="1">
        <f ca="1">CK218</f>
        <v>0</v>
      </c>
      <c r="FS218">
        <f ca="1">CN218</f>
        <v>0</v>
      </c>
      <c r="FT218">
        <f ca="1">CQ218</f>
        <v>0</v>
      </c>
      <c r="FU218">
        <f ca="1">CT218</f>
        <v>0</v>
      </c>
      <c r="FV218">
        <f ca="1">CW218</f>
        <v>1</v>
      </c>
      <c r="FW218">
        <f ca="1">CZ218</f>
        <v>0</v>
      </c>
      <c r="FX218">
        <f ca="1">DC218</f>
        <v>0</v>
      </c>
      <c r="FY218">
        <f ca="1">DF218</f>
        <v>0</v>
      </c>
      <c r="FZ218">
        <f ca="1">DI218</f>
        <v>0</v>
      </c>
      <c r="GA218">
        <f ca="1">DL218</f>
        <v>0</v>
      </c>
      <c r="GB218">
        <f ca="1">DO218</f>
        <v>0</v>
      </c>
      <c r="GC218">
        <f ca="1">DR218</f>
        <v>0</v>
      </c>
      <c r="GD218">
        <f ca="1">DU218</f>
        <v>0</v>
      </c>
      <c r="GE218">
        <f ca="1">DX218</f>
        <v>0</v>
      </c>
      <c r="GF218">
        <f ca="1">EA218</f>
        <v>0</v>
      </c>
      <c r="GG218">
        <f ca="1">ED218</f>
        <v>0</v>
      </c>
      <c r="GH218">
        <f ca="1">EG218</f>
        <v>0</v>
      </c>
      <c r="GI218">
        <f ca="1">EJ218</f>
        <v>0</v>
      </c>
      <c r="GJ218">
        <f ca="1">EM218</f>
        <v>0</v>
      </c>
      <c r="GK218">
        <f ca="1">EP218</f>
        <v>0</v>
      </c>
      <c r="GL218">
        <f ca="1">ES218</f>
        <v>0</v>
      </c>
      <c r="GM218">
        <f ca="1">EV218</f>
        <v>0</v>
      </c>
      <c r="GN218">
        <f ca="1">EY218</f>
        <v>0</v>
      </c>
      <c r="GO218">
        <f ca="1">FB218</f>
        <v>0</v>
      </c>
      <c r="GP218">
        <f ca="1">FE218</f>
        <v>0</v>
      </c>
      <c r="GQ218">
        <f ca="1">AD218</f>
        <v>47</v>
      </c>
      <c r="GR218">
        <f ca="1">GQ218/GQ220</f>
        <v>47</v>
      </c>
      <c r="GT218">
        <f ca="1">IF(GT217&lt;0,1,0)</f>
        <v>1</v>
      </c>
      <c r="GU218">
        <f ca="1">GR218*GR222</f>
        <v>3008</v>
      </c>
      <c r="GV218" t="s">
        <v>7</v>
      </c>
    </row>
    <row r="219" spans="2:221" ht="5.25" hidden="1" customHeight="1" thickTop="1" x14ac:dyDescent="0.25">
      <c r="B219" s="80"/>
      <c r="C219" s="71"/>
      <c r="D219" s="71"/>
      <c r="E219" s="104"/>
      <c r="F219" s="122"/>
      <c r="G219" s="104"/>
      <c r="H219" s="71"/>
      <c r="I219" s="75"/>
      <c r="M219" s="162"/>
      <c r="N219" s="148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>
        <f t="shared" ref="FH219:GP219" ca="1" si="576">IF(FH217&lt;FH218,FH217,FH218)</f>
        <v>0</v>
      </c>
      <c r="FI219" s="1">
        <f t="shared" ca="1" si="576"/>
        <v>0</v>
      </c>
      <c r="FJ219" s="1">
        <f t="shared" ca="1" si="576"/>
        <v>0</v>
      </c>
      <c r="FK219" s="1">
        <f t="shared" ca="1" si="576"/>
        <v>0</v>
      </c>
      <c r="FL219" s="1">
        <f t="shared" ca="1" si="576"/>
        <v>0</v>
      </c>
      <c r="FM219" s="1">
        <f t="shared" ca="1" si="576"/>
        <v>0</v>
      </c>
      <c r="FN219" s="1">
        <f t="shared" ca="1" si="576"/>
        <v>0</v>
      </c>
      <c r="FO219" s="1">
        <f t="shared" ca="1" si="576"/>
        <v>0</v>
      </c>
      <c r="FP219" s="1">
        <f t="shared" ca="1" si="576"/>
        <v>0</v>
      </c>
      <c r="FQ219" s="1">
        <f t="shared" ca="1" si="576"/>
        <v>0</v>
      </c>
      <c r="FR219" s="1">
        <f t="shared" ca="1" si="576"/>
        <v>0</v>
      </c>
      <c r="FS219" s="1">
        <f t="shared" ca="1" si="576"/>
        <v>0</v>
      </c>
      <c r="FT219" s="1">
        <f t="shared" ca="1" si="576"/>
        <v>0</v>
      </c>
      <c r="FU219" s="1">
        <f t="shared" ca="1" si="576"/>
        <v>0</v>
      </c>
      <c r="FV219" s="1">
        <f t="shared" ca="1" si="576"/>
        <v>0</v>
      </c>
      <c r="FW219" s="1">
        <f t="shared" ca="1" si="576"/>
        <v>0</v>
      </c>
      <c r="FX219" s="1">
        <f t="shared" ca="1" si="576"/>
        <v>0</v>
      </c>
      <c r="FY219" s="1">
        <f t="shared" ca="1" si="576"/>
        <v>0</v>
      </c>
      <c r="FZ219" s="1">
        <f t="shared" ca="1" si="576"/>
        <v>0</v>
      </c>
      <c r="GA219" s="1">
        <f t="shared" ca="1" si="576"/>
        <v>0</v>
      </c>
      <c r="GB219" s="1">
        <f t="shared" ca="1" si="576"/>
        <v>0</v>
      </c>
      <c r="GC219" s="1">
        <f t="shared" ca="1" si="576"/>
        <v>0</v>
      </c>
      <c r="GD219" s="1">
        <f t="shared" ca="1" si="576"/>
        <v>0</v>
      </c>
      <c r="GE219" s="1">
        <f t="shared" ca="1" si="576"/>
        <v>0</v>
      </c>
      <c r="GF219" s="1">
        <f t="shared" ca="1" si="576"/>
        <v>0</v>
      </c>
      <c r="GG219" s="1">
        <f t="shared" ca="1" si="576"/>
        <v>0</v>
      </c>
      <c r="GH219" s="1">
        <f t="shared" ca="1" si="576"/>
        <v>0</v>
      </c>
      <c r="GI219" s="1">
        <f t="shared" ca="1" si="576"/>
        <v>0</v>
      </c>
      <c r="GJ219" s="1">
        <f t="shared" ca="1" si="576"/>
        <v>0</v>
      </c>
      <c r="GK219" s="1">
        <f t="shared" ca="1" si="576"/>
        <v>0</v>
      </c>
      <c r="GL219" s="1">
        <f t="shared" ca="1" si="576"/>
        <v>0</v>
      </c>
      <c r="GM219" s="1">
        <f t="shared" ca="1" si="576"/>
        <v>0</v>
      </c>
      <c r="GN219" s="1">
        <f t="shared" ca="1" si="576"/>
        <v>0</v>
      </c>
      <c r="GO219" s="1">
        <f t="shared" ca="1" si="576"/>
        <v>0</v>
      </c>
      <c r="GP219" s="1">
        <f t="shared" ca="1" si="576"/>
        <v>0</v>
      </c>
      <c r="GU219">
        <f ca="1">AB218-AB222-GT218</f>
        <v>30</v>
      </c>
      <c r="GV219" t="s">
        <v>3</v>
      </c>
    </row>
    <row r="220" spans="2:221" ht="6" hidden="1" customHeight="1" x14ac:dyDescent="0.25">
      <c r="B220" s="80"/>
      <c r="C220" s="71"/>
      <c r="D220" s="71"/>
      <c r="E220" s="104"/>
      <c r="F220" s="122"/>
      <c r="G220" s="104"/>
      <c r="H220" s="71"/>
      <c r="I220" s="75"/>
      <c r="M220" s="162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>
        <f ca="1">FH$3^FH219</f>
        <v>1</v>
      </c>
      <c r="FI220">
        <f ca="1">FI$3^FI219*FH220</f>
        <v>1</v>
      </c>
      <c r="FJ220">
        <f t="shared" ref="FJ220" ca="1" si="577">FJ$3^FJ219*FI220</f>
        <v>1</v>
      </c>
      <c r="FK220">
        <f t="shared" ref="FK220" ca="1" si="578">FK$3^FK219*FJ220</f>
        <v>1</v>
      </c>
      <c r="FL220">
        <f t="shared" ref="FL220" ca="1" si="579">FL$3^FL219*FK220</f>
        <v>1</v>
      </c>
      <c r="FM220">
        <f t="shared" ref="FM220" ca="1" si="580">FM$3^FM219*FL220</f>
        <v>1</v>
      </c>
      <c r="FN220">
        <f t="shared" ref="FN220" ca="1" si="581">FN$3^FN219*FM220</f>
        <v>1</v>
      </c>
      <c r="FO220">
        <f t="shared" ref="FO220" ca="1" si="582">FO$3^FO219*FN220</f>
        <v>1</v>
      </c>
      <c r="FP220">
        <f t="shared" ref="FP220" ca="1" si="583">FP$3^FP219*FO220</f>
        <v>1</v>
      </c>
      <c r="FQ220">
        <f t="shared" ref="FQ220" ca="1" si="584">FQ$3^FQ219*FP220</f>
        <v>1</v>
      </c>
      <c r="FR220">
        <f t="shared" ref="FR220" ca="1" si="585">FR$3^FR219*FQ220</f>
        <v>1</v>
      </c>
      <c r="FS220">
        <f t="shared" ref="FS220" ca="1" si="586">FS$3^FS219*FR220</f>
        <v>1</v>
      </c>
      <c r="FT220">
        <f t="shared" ref="FT220" ca="1" si="587">FT$3^FT219*FS220</f>
        <v>1</v>
      </c>
      <c r="FU220">
        <f t="shared" ref="FU220" ca="1" si="588">FU$3^FU219*FT220</f>
        <v>1</v>
      </c>
      <c r="FV220">
        <f t="shared" ref="FV220" ca="1" si="589">FV$3^FV219*FU220</f>
        <v>1</v>
      </c>
      <c r="FW220">
        <f t="shared" ref="FW220" ca="1" si="590">FW$3^FW219*FV220</f>
        <v>1</v>
      </c>
      <c r="FX220">
        <f t="shared" ref="FX220" ca="1" si="591">FX$3^FX219*FW220</f>
        <v>1</v>
      </c>
      <c r="FY220">
        <f t="shared" ref="FY220" ca="1" si="592">FY$3^FY219*FX220</f>
        <v>1</v>
      </c>
      <c r="FZ220">
        <f t="shared" ref="FZ220" ca="1" si="593">FZ$3^FZ219*FY220</f>
        <v>1</v>
      </c>
      <c r="GA220">
        <f t="shared" ref="GA220" ca="1" si="594">GA$3^GA219*FZ220</f>
        <v>1</v>
      </c>
      <c r="GB220">
        <f t="shared" ref="GB220" ca="1" si="595">GB$3^GB219*GA220</f>
        <v>1</v>
      </c>
      <c r="GC220">
        <f t="shared" ref="GC220" ca="1" si="596">GC$3^GC219*GB220</f>
        <v>1</v>
      </c>
      <c r="GD220">
        <f t="shared" ref="GD220" ca="1" si="597">GD$3^GD219*GC220</f>
        <v>1</v>
      </c>
      <c r="GE220">
        <f t="shared" ref="GE220" ca="1" si="598">GE$3^GE219*GD220</f>
        <v>1</v>
      </c>
      <c r="GF220">
        <f t="shared" ref="GF220" ca="1" si="599">GF$3^GF219*GE220</f>
        <v>1</v>
      </c>
      <c r="GG220">
        <f t="shared" ref="GG220" ca="1" si="600">GG$3^GG219*GF220</f>
        <v>1</v>
      </c>
      <c r="GH220">
        <f t="shared" ref="GH220" ca="1" si="601">GH$3^GH219*GG220</f>
        <v>1</v>
      </c>
      <c r="GI220">
        <f t="shared" ref="GI220" ca="1" si="602">GI$3^GI219*GH220</f>
        <v>1</v>
      </c>
      <c r="GJ220">
        <f t="shared" ref="GJ220" ca="1" si="603">GJ$3^GJ219*GI220</f>
        <v>1</v>
      </c>
      <c r="GK220">
        <f t="shared" ref="GK220" ca="1" si="604">GK$3^GK219*GJ220</f>
        <v>1</v>
      </c>
      <c r="GL220">
        <f t="shared" ref="GL220" ca="1" si="605">GL$3^GL219*GK220</f>
        <v>1</v>
      </c>
      <c r="GM220">
        <f t="shared" ref="GM220" ca="1" si="606">GM$3^GM219*GL220</f>
        <v>1</v>
      </c>
      <c r="GN220">
        <f t="shared" ref="GN220" ca="1" si="607">GN$3^GN219*GM220</f>
        <v>1</v>
      </c>
      <c r="GO220">
        <f t="shared" ref="GO220" ca="1" si="608">GO$3^GO219*GN220</f>
        <v>1</v>
      </c>
      <c r="GP220">
        <f t="shared" ref="GP220" ca="1" si="609">GP$3^GP219*GO220</f>
        <v>1</v>
      </c>
      <c r="GQ220">
        <f ca="1">GP220</f>
        <v>1</v>
      </c>
    </row>
    <row r="221" spans="2:221" ht="6" hidden="1" customHeight="1" x14ac:dyDescent="0.25">
      <c r="B221" s="80"/>
      <c r="C221" s="71"/>
      <c r="D221" s="71"/>
      <c r="E221" s="104"/>
      <c r="F221" s="122"/>
      <c r="G221" s="104"/>
      <c r="H221" s="71"/>
      <c r="I221" s="75"/>
      <c r="M221" s="162"/>
      <c r="AA221" t="s">
        <v>22</v>
      </c>
      <c r="AB221" s="1">
        <v>0</v>
      </c>
      <c r="AC221" s="1">
        <f ca="1">INT((RAND()*(X217-W217+1)+W217))</f>
        <v>63</v>
      </c>
      <c r="AD221">
        <f ca="1">AC221-AC222*(AB222-AB221)</f>
        <v>63</v>
      </c>
      <c r="AE221">
        <v>256</v>
      </c>
      <c r="AF221" s="1">
        <f ca="1">IF(AD221/AE221=INT(AD221/AE221),1,0)</f>
        <v>0</v>
      </c>
      <c r="AG221" s="1">
        <f ca="1">IF(AF221=0,AD221,AD221/AE221)</f>
        <v>63</v>
      </c>
      <c r="AH221" s="1">
        <v>16</v>
      </c>
      <c r="AI221" s="1">
        <f ca="1">IF(AG221/AH221=INT(AG221/AH221),1,0)</f>
        <v>0</v>
      </c>
      <c r="AJ221" s="1">
        <f ca="1">IF(AI221=0,AG221,AG221/AH221)</f>
        <v>63</v>
      </c>
      <c r="AK221" s="1">
        <v>4</v>
      </c>
      <c r="AL221" s="1">
        <f ca="1">IF(AJ221/AK221=INT(AJ221/AK221),1,0)</f>
        <v>0</v>
      </c>
      <c r="AM221" s="1">
        <f ca="1">IF(AL221=0,AJ221,AJ221/AK221)</f>
        <v>63</v>
      </c>
      <c r="AN221" s="1">
        <v>2</v>
      </c>
      <c r="AO221" s="1">
        <f ca="1">IF(AM221/AN221=INT(AM221/AN221),1,0)</f>
        <v>0</v>
      </c>
      <c r="AP221" s="1">
        <f ca="1">IF(AO221=0,AM221,AM221/AN221)</f>
        <v>63</v>
      </c>
      <c r="AQ221" s="1">
        <v>81</v>
      </c>
      <c r="AR221" s="1">
        <f ca="1">IF(AP221/AQ221=INT(AP221/AQ221),1,0)</f>
        <v>0</v>
      </c>
      <c r="AS221" s="1">
        <f ca="1">IF(AR221=0,AP221,AP221/AQ221)</f>
        <v>63</v>
      </c>
      <c r="AT221" s="1">
        <v>9</v>
      </c>
      <c r="AU221" s="1">
        <f ca="1">IF(AS221/AT221=INT(AS221/AT221),1,0)</f>
        <v>1</v>
      </c>
      <c r="AV221" s="1">
        <f ca="1">IF(AU221=0,AS221,AS221/AT221)</f>
        <v>7</v>
      </c>
      <c r="AW221" s="1">
        <v>3</v>
      </c>
      <c r="AX221" s="1">
        <f ca="1">IF(AV221/AW221=INT(AV221/AW221),1,0)</f>
        <v>0</v>
      </c>
      <c r="AY221" s="1">
        <f ca="1">IF(AX221=0,AV221,AV221/AW221)</f>
        <v>7</v>
      </c>
      <c r="AZ221" s="1">
        <v>25</v>
      </c>
      <c r="BA221" s="1">
        <f ca="1">IF(AY221/AZ221=INT(AY221/AZ221),1,0)</f>
        <v>0</v>
      </c>
      <c r="BB221" s="1">
        <f ca="1">IF(BA221=0,AY221,AY221/AZ221)</f>
        <v>7</v>
      </c>
      <c r="BC221" s="1">
        <v>5</v>
      </c>
      <c r="BD221" s="1">
        <f ca="1">IF(BB221/BC221=INT(BB221/BC221),1,0)</f>
        <v>0</v>
      </c>
      <c r="BE221" s="1">
        <f ca="1">IF(BD221=0,BB221,BB221/BC221)</f>
        <v>7</v>
      </c>
      <c r="BF221" s="1">
        <v>49</v>
      </c>
      <c r="BG221" s="1">
        <f ca="1">IF(BE221/BF221=INT(BE221/BF221),1,0)</f>
        <v>0</v>
      </c>
      <c r="BH221" s="1">
        <f ca="1">IF(BG221=0,BE221,BE221/BF221)</f>
        <v>7</v>
      </c>
      <c r="BI221" s="1">
        <v>7</v>
      </c>
      <c r="BJ221" s="1">
        <f ca="1">IF(BH221/BI221=INT(BH221/BI221),1,0)</f>
        <v>1</v>
      </c>
      <c r="BK221" s="1">
        <f ca="1">IF(BJ221=0,BH221,BH221/BI221)</f>
        <v>1</v>
      </c>
      <c r="BL221" s="1">
        <v>121</v>
      </c>
      <c r="BM221" s="1">
        <f ca="1">IF(BK221/BL221=INT(BK221/BL221),1,0)</f>
        <v>0</v>
      </c>
      <c r="BN221" s="1">
        <f ca="1">IF(BM221=0,BK221,BK221/BL221)</f>
        <v>1</v>
      </c>
      <c r="BO221" s="1">
        <v>11</v>
      </c>
      <c r="BP221" s="1">
        <f ca="1">IF(BN221/BO221=INT(BN221/BO221),1,0)</f>
        <v>0</v>
      </c>
      <c r="BQ221" s="1">
        <f ca="1">IF(BP221=0,BN221,BN221/BO221)</f>
        <v>1</v>
      </c>
      <c r="BR221" s="1">
        <v>169</v>
      </c>
      <c r="BS221" s="1">
        <f ca="1">IF(BQ221/BR221=INT(BQ221/BR221),1,0)</f>
        <v>0</v>
      </c>
      <c r="BT221" s="1">
        <f ca="1">IF(BS221=0,BQ221,BQ221/BR221)</f>
        <v>1</v>
      </c>
      <c r="BU221" s="1">
        <v>13</v>
      </c>
      <c r="BV221" s="1">
        <f ca="1">IF(BT221/BU221=INT(BT221/BU221),1,0)</f>
        <v>0</v>
      </c>
      <c r="BW221" s="1">
        <f ca="1">IF(BV221=0,BT221,BT221/BU221)</f>
        <v>1</v>
      </c>
      <c r="BX221" s="1">
        <v>17</v>
      </c>
      <c r="BY221" s="1">
        <f ca="1">IF(BW221/BX221=INT(BW221/BX221),1,0)</f>
        <v>0</v>
      </c>
      <c r="BZ221" s="1">
        <f ca="1">IF(BY221=0,BW221,BW221/BX221)</f>
        <v>1</v>
      </c>
      <c r="CA221" s="1">
        <v>19</v>
      </c>
      <c r="CB221" s="1">
        <f ca="1">IF(BZ221/CA221=INT(BZ221/CA221),1,0)</f>
        <v>0</v>
      </c>
      <c r="CC221" s="1">
        <f ca="1">IF(CB221=0,BZ221,BZ221/CA221)</f>
        <v>1</v>
      </c>
      <c r="CD221" s="1">
        <v>23</v>
      </c>
      <c r="CE221" s="1">
        <f ca="1">IF(CC221/CD221=INT(CC221/CD221),1,0)</f>
        <v>0</v>
      </c>
      <c r="CF221" s="1">
        <f ca="1">IF(CE221=0,CC221,CC221/CD221)</f>
        <v>1</v>
      </c>
      <c r="CG221" s="1">
        <v>29</v>
      </c>
      <c r="CH221" s="1">
        <f ca="1">IF(CF221/CG221=INT(CF221/CG221),1,0)</f>
        <v>0</v>
      </c>
      <c r="CI221" s="1">
        <f ca="1">IF(CH221=0,CF221,CF221/CG221)</f>
        <v>1</v>
      </c>
      <c r="CJ221" s="1">
        <v>31</v>
      </c>
      <c r="CK221" s="1">
        <f ca="1">IF(CI221/CJ221=INT(CI221/CJ221),1,0)</f>
        <v>0</v>
      </c>
      <c r="CL221" s="1">
        <f ca="1">IF(CK221=0,CI221,CI221/CJ221)</f>
        <v>1</v>
      </c>
      <c r="CM221" s="1">
        <v>37</v>
      </c>
      <c r="CN221" s="1">
        <f ca="1">IF(CL221/CM221=INT(CL221/CM221),1,0)</f>
        <v>0</v>
      </c>
      <c r="CO221" s="1">
        <f ca="1">IF(CN221=0,CL221,CL221/CM221)</f>
        <v>1</v>
      </c>
      <c r="CP221" s="1">
        <v>41</v>
      </c>
      <c r="CQ221" s="1">
        <f ca="1">IF(CO221/CP221=INT(CO221/CP221),1,0)</f>
        <v>0</v>
      </c>
      <c r="CR221" s="1">
        <f ca="1">IF(CQ221=0,CO221,CO221/CP221)</f>
        <v>1</v>
      </c>
      <c r="CS221" s="1">
        <v>43</v>
      </c>
      <c r="CT221" s="1">
        <f ca="1">IF(CR221/CS221=INT(CR221/CS221),1,0)</f>
        <v>0</v>
      </c>
      <c r="CU221" s="1">
        <f ca="1">IF(CT221=0,CR221,CR221/CS221)</f>
        <v>1</v>
      </c>
      <c r="CV221" s="1">
        <v>47</v>
      </c>
      <c r="CW221" s="1">
        <f ca="1">IF(CU221/CV221=INT(CU221/CV221),1,0)</f>
        <v>0</v>
      </c>
      <c r="CX221" s="1">
        <f ca="1">IF(CW221=0,CU221,CU221/CV221)</f>
        <v>1</v>
      </c>
      <c r="CY221" s="1">
        <v>53</v>
      </c>
      <c r="CZ221" s="1">
        <f ca="1">IF(CX221/CY221=INT(CX221/CY221),1,0)</f>
        <v>0</v>
      </c>
      <c r="DA221" s="1">
        <f ca="1">IF(CZ221=0,CX221,CX221/CY221)</f>
        <v>1</v>
      </c>
      <c r="DB221" s="1">
        <v>59</v>
      </c>
      <c r="DC221" s="1">
        <f ca="1">IF(DA221/DB221=INT(DA221/DB221),1,0)</f>
        <v>0</v>
      </c>
      <c r="DD221" s="1">
        <f ca="1">IF(DC221=0,DA221,DA221/DB221)</f>
        <v>1</v>
      </c>
      <c r="DE221" s="1">
        <v>61</v>
      </c>
      <c r="DF221" s="1">
        <f ca="1">IF(DD221/DE221=INT(DD221/DE221),1,0)</f>
        <v>0</v>
      </c>
      <c r="DG221" s="1">
        <f ca="1">IF(DF221=0,DD221,DD221/DE221)</f>
        <v>1</v>
      </c>
      <c r="DH221" s="1">
        <v>67</v>
      </c>
      <c r="DI221" s="1">
        <f ca="1">IF(DG221/DH221=INT(DG221/DH221),1,0)</f>
        <v>0</v>
      </c>
      <c r="DJ221" s="1">
        <f ca="1">IF(DI221=0,DG221,DG221/DH221)</f>
        <v>1</v>
      </c>
      <c r="DK221" s="1">
        <v>71</v>
      </c>
      <c r="DL221" s="1">
        <f ca="1">IF(DJ221/DK221=INT(DJ221/DK221),1,0)</f>
        <v>0</v>
      </c>
      <c r="DM221" s="1">
        <f ca="1">IF(DL221=0,DJ221,DJ221/DK221)</f>
        <v>1</v>
      </c>
      <c r="DN221" s="1">
        <v>73</v>
      </c>
      <c r="DO221" s="1">
        <f ca="1">IF(DM221/DN221=INT(DM221/DN221),1,0)</f>
        <v>0</v>
      </c>
      <c r="DP221" s="1">
        <f ca="1">IF(DO221=0,DM221,DM221/DN221)</f>
        <v>1</v>
      </c>
      <c r="DQ221" s="1">
        <v>79</v>
      </c>
      <c r="DR221" s="1">
        <f ca="1">IF(DP221/DQ221=INT(DP221/DQ221),1,0)</f>
        <v>0</v>
      </c>
      <c r="DS221" s="1">
        <f ca="1">IF(DR221=0,DP221,DP221/DQ221)</f>
        <v>1</v>
      </c>
      <c r="DT221" s="1">
        <v>83</v>
      </c>
      <c r="DU221" s="1">
        <f ca="1">IF(DS221/DT221=INT(DS221/DT221),1,0)</f>
        <v>0</v>
      </c>
      <c r="DV221" s="1">
        <f ca="1">IF(DU221=0,DS221,DS221/DT221)</f>
        <v>1</v>
      </c>
      <c r="DW221" s="1">
        <v>89</v>
      </c>
      <c r="DX221" s="1">
        <f ca="1">IF(DV221/DW221=INT(DV221/DW221),1,0)</f>
        <v>0</v>
      </c>
      <c r="DY221" s="1">
        <f ca="1">IF(DX221=0,DV221,DV221/DW221)</f>
        <v>1</v>
      </c>
      <c r="DZ221" s="1">
        <v>97</v>
      </c>
      <c r="EA221" s="1">
        <f ca="1">IF(DY221/DZ221=INT(DY221/DZ221),1,0)</f>
        <v>0</v>
      </c>
      <c r="EB221" s="1">
        <f ca="1">IF(EA221=0,DY221,DY221/DZ221)</f>
        <v>1</v>
      </c>
      <c r="EC221" s="1">
        <v>101</v>
      </c>
      <c r="ED221" s="1">
        <f ca="1">IF(EB221/EC221=INT(EB221/EC221),1,0)</f>
        <v>0</v>
      </c>
      <c r="EE221" s="1">
        <f ca="1">IF(ED221=0,EB221,EB221/EC221)</f>
        <v>1</v>
      </c>
      <c r="EF221" s="1">
        <v>103</v>
      </c>
      <c r="EG221" s="1">
        <f ca="1">IF(EE221/EF221=INT(EE221/EF221),1,0)</f>
        <v>0</v>
      </c>
      <c r="EH221" s="1">
        <f ca="1">IF(EG221=0,EE221,EE221/EF221)</f>
        <v>1</v>
      </c>
      <c r="EI221" s="1">
        <v>107</v>
      </c>
      <c r="EJ221" s="1">
        <f ca="1">IF(EH221/EI221=INT(EH221/EI221),1,0)</f>
        <v>0</v>
      </c>
      <c r="EK221" s="1">
        <f ca="1">IF(EJ221=0,EH221,EH221/EI221)</f>
        <v>1</v>
      </c>
      <c r="EL221" s="1">
        <v>109</v>
      </c>
      <c r="EM221" s="1">
        <f ca="1">IF(EK221/EL221=INT(EK221/EL221),1,0)</f>
        <v>0</v>
      </c>
      <c r="EN221" s="1">
        <f ca="1">IF(EM221=0,EK221,EK221/EL221)</f>
        <v>1</v>
      </c>
      <c r="EO221" s="1">
        <v>113</v>
      </c>
      <c r="EP221" s="1">
        <f ca="1">IF(EN221/EO221=INT(EN221/EO221),1,0)</f>
        <v>0</v>
      </c>
      <c r="EQ221" s="1">
        <f ca="1">IF(EP221=0,EN221,EN221/EO221)</f>
        <v>1</v>
      </c>
      <c r="ER221" s="1">
        <v>127</v>
      </c>
      <c r="ES221" s="1">
        <f ca="1">IF(EQ221/ER221=INT(EQ221/ER221),1,0)</f>
        <v>0</v>
      </c>
      <c r="ET221" s="1">
        <f ca="1">IF(ES221=0,EQ221,EQ221/ER221)</f>
        <v>1</v>
      </c>
      <c r="EU221" s="1">
        <v>131</v>
      </c>
      <c r="EV221" s="1">
        <f ca="1">IF(ET221/EU221=INT(ET221/EU221),1,0)</f>
        <v>0</v>
      </c>
      <c r="EW221" s="1">
        <f ca="1">IF(EV221=0,ET221,ET221/EU221)</f>
        <v>1</v>
      </c>
      <c r="EX221" s="1">
        <v>137</v>
      </c>
      <c r="EY221" s="1">
        <f ca="1">IF(EW221/EX221=INT(EW221/EX221),1,0)</f>
        <v>0</v>
      </c>
      <c r="EZ221" s="1">
        <f ca="1">IF(EY221=0,EW221,EW221/EX221)</f>
        <v>1</v>
      </c>
      <c r="FA221" s="1">
        <v>139</v>
      </c>
      <c r="FB221" s="1">
        <f ca="1">IF(EZ221/FA221=INT(EZ221/FA221),1,0)</f>
        <v>0</v>
      </c>
      <c r="FC221" s="1">
        <f ca="1">IF(FB221=0,EZ221,EZ221/FA221)</f>
        <v>1</v>
      </c>
      <c r="FD221" s="1">
        <v>149</v>
      </c>
      <c r="FE221" s="1">
        <f ca="1">IF(FC221/FD221=INT(FC221/FD221),1,0)</f>
        <v>0</v>
      </c>
      <c r="FF221" s="1">
        <f ca="1">IF(FE221=0,FC221,FC221/FD221)</f>
        <v>1</v>
      </c>
      <c r="FG221" s="1"/>
      <c r="FH221" s="1">
        <f ca="1">8*AF221+4*AI221+2*AL221+AO221</f>
        <v>0</v>
      </c>
      <c r="FI221" s="1">
        <f ca="1">4*AR221+2*AU221+AX221</f>
        <v>2</v>
      </c>
      <c r="FJ221" s="1">
        <f ca="1">2*BA221+BD221</f>
        <v>0</v>
      </c>
      <c r="FK221" s="1">
        <f ca="1">2*BG221+BJ221</f>
        <v>1</v>
      </c>
      <c r="FL221" s="1">
        <f ca="1">2*BM221+BP221</f>
        <v>0</v>
      </c>
      <c r="FM221" s="1">
        <f ca="1">2*BS221+BV221</f>
        <v>0</v>
      </c>
      <c r="FN221" s="1">
        <f ca="1">BY221</f>
        <v>0</v>
      </c>
      <c r="FO221" s="1">
        <f ca="1">CB221</f>
        <v>0</v>
      </c>
      <c r="FP221" s="1">
        <f ca="1">CE221</f>
        <v>0</v>
      </c>
      <c r="FQ221" s="1">
        <f ca="1">CH221</f>
        <v>0</v>
      </c>
      <c r="FR221" s="1">
        <f ca="1">CK221</f>
        <v>0</v>
      </c>
      <c r="FS221">
        <f ca="1">CN221</f>
        <v>0</v>
      </c>
      <c r="FT221">
        <f ca="1">CQ221</f>
        <v>0</v>
      </c>
      <c r="FU221">
        <f ca="1">CT221</f>
        <v>0</v>
      </c>
      <c r="FV221">
        <f ca="1">CW221</f>
        <v>0</v>
      </c>
      <c r="FW221">
        <f ca="1">CZ221</f>
        <v>0</v>
      </c>
      <c r="FX221">
        <f ca="1">DC221</f>
        <v>0</v>
      </c>
      <c r="FY221">
        <f ca="1">DF221</f>
        <v>0</v>
      </c>
      <c r="FZ221">
        <f ca="1">DI221</f>
        <v>0</v>
      </c>
      <c r="GA221">
        <f ca="1">DL221</f>
        <v>0</v>
      </c>
      <c r="GB221">
        <f ca="1">DO221</f>
        <v>0</v>
      </c>
      <c r="GC221">
        <f ca="1">DR221</f>
        <v>0</v>
      </c>
      <c r="GD221">
        <f ca="1">DU221</f>
        <v>0</v>
      </c>
      <c r="GE221">
        <f ca="1">DX221</f>
        <v>0</v>
      </c>
      <c r="GF221">
        <f ca="1">EA221</f>
        <v>0</v>
      </c>
      <c r="GG221">
        <f ca="1">ED221</f>
        <v>0</v>
      </c>
      <c r="GH221">
        <f ca="1">EG221</f>
        <v>0</v>
      </c>
      <c r="GI221">
        <f ca="1">EJ221</f>
        <v>0</v>
      </c>
      <c r="GJ221">
        <f ca="1">EM221</f>
        <v>0</v>
      </c>
      <c r="GK221">
        <f ca="1">EP221</f>
        <v>0</v>
      </c>
      <c r="GL221">
        <f ca="1">ES221</f>
        <v>0</v>
      </c>
      <c r="GM221">
        <f ca="1">EV221</f>
        <v>0</v>
      </c>
      <c r="GN221">
        <f ca="1">EY221</f>
        <v>0</v>
      </c>
      <c r="GO221">
        <f ca="1">FB221</f>
        <v>0</v>
      </c>
      <c r="GP221">
        <f ca="1">FE221</f>
        <v>0</v>
      </c>
      <c r="GQ221">
        <f ca="1">AD221</f>
        <v>63</v>
      </c>
      <c r="GR221">
        <f ca="1">GQ221/GQ224</f>
        <v>63</v>
      </c>
    </row>
    <row r="222" spans="2:221" ht="6" hidden="1" customHeight="1" x14ac:dyDescent="0.25">
      <c r="B222" s="80"/>
      <c r="C222" s="71"/>
      <c r="D222" s="71"/>
      <c r="E222" s="104"/>
      <c r="F222" s="122"/>
      <c r="G222" s="104"/>
      <c r="H222" s="71"/>
      <c r="I222" s="75"/>
      <c r="M222" s="162"/>
      <c r="AB222">
        <f ca="1">AB221+INT(AC221/AC222)</f>
        <v>0</v>
      </c>
      <c r="AC222" s="1">
        <f ca="1">IF(Y217&gt;AC221,INT((RAND()*(Z217-Y217+1)+Y217)),INT((RAND()*(Z217-AC221)+AC221+1)))</f>
        <v>64</v>
      </c>
      <c r="AD222">
        <f ca="1">AC222</f>
        <v>64</v>
      </c>
      <c r="AE222">
        <v>256</v>
      </c>
      <c r="AF222" s="1">
        <f ca="1">IF(AD222/AE222=INT(AD222/AE222),1,0)</f>
        <v>0</v>
      </c>
      <c r="AG222" s="1">
        <f ca="1">IF(AF222=0,AD222,AD222/AE222)</f>
        <v>64</v>
      </c>
      <c r="AH222" s="1">
        <v>16</v>
      </c>
      <c r="AI222" s="1">
        <f ca="1">IF(AG222/AH222=INT(AG222/AH222),1,0)</f>
        <v>1</v>
      </c>
      <c r="AJ222" s="1">
        <f ca="1">IF(AI222=0,AG222,AG222/AH222)</f>
        <v>4</v>
      </c>
      <c r="AK222" s="1">
        <v>4</v>
      </c>
      <c r="AL222" s="1">
        <f ca="1">IF(AJ222/AK222=INT(AJ222/AK222),1,0)</f>
        <v>1</v>
      </c>
      <c r="AM222" s="1">
        <f ca="1">IF(AL222=0,AJ222,AJ222/AK222)</f>
        <v>1</v>
      </c>
      <c r="AN222" s="1">
        <v>2</v>
      </c>
      <c r="AO222" s="1">
        <f ca="1">IF(AM222/AN222=INT(AM222/AN222),1,0)</f>
        <v>0</v>
      </c>
      <c r="AP222" s="1">
        <f ca="1">IF(AO222=0,AM222,AM222/AN222)</f>
        <v>1</v>
      </c>
      <c r="AQ222" s="1">
        <v>81</v>
      </c>
      <c r="AR222" s="1">
        <f ca="1">IF(AP222/AQ222=INT(AP222/AQ222),1,0)</f>
        <v>0</v>
      </c>
      <c r="AS222" s="1">
        <f ca="1">IF(AR222=0,AP222,AP222/AQ222)</f>
        <v>1</v>
      </c>
      <c r="AT222" s="1">
        <v>9</v>
      </c>
      <c r="AU222" s="1">
        <f ca="1">IF(AS222/AT222=INT(AS222/AT222),1,0)</f>
        <v>0</v>
      </c>
      <c r="AV222" s="1">
        <f ca="1">IF(AU222=0,AS222,AS222/AT222)</f>
        <v>1</v>
      </c>
      <c r="AW222" s="1">
        <v>3</v>
      </c>
      <c r="AX222" s="1">
        <f ca="1">IF(AV222/AW222=INT(AV222/AW222),1,0)</f>
        <v>0</v>
      </c>
      <c r="AY222" s="1">
        <f ca="1">IF(AX222=0,AV222,AV222/AW222)</f>
        <v>1</v>
      </c>
      <c r="AZ222" s="1">
        <v>25</v>
      </c>
      <c r="BA222" s="1">
        <f ca="1">IF(AY222/AZ222=INT(AY222/AZ222),1,0)</f>
        <v>0</v>
      </c>
      <c r="BB222" s="1">
        <f ca="1">IF(BA222=0,AY222,AY222/AZ222)</f>
        <v>1</v>
      </c>
      <c r="BC222" s="1">
        <v>5</v>
      </c>
      <c r="BD222" s="1">
        <f ca="1">IF(BB222/BC222=INT(BB222/BC222),1,0)</f>
        <v>0</v>
      </c>
      <c r="BE222" s="1">
        <f ca="1">IF(BD222=0,BB222,BB222/BC222)</f>
        <v>1</v>
      </c>
      <c r="BF222" s="1">
        <v>49</v>
      </c>
      <c r="BG222" s="1">
        <f ca="1">IF(BE222/BF222=INT(BE222/BF222),1,0)</f>
        <v>0</v>
      </c>
      <c r="BH222" s="1">
        <f ca="1">IF(BG222=0,BE222,BE222/BF222)</f>
        <v>1</v>
      </c>
      <c r="BI222" s="1">
        <v>7</v>
      </c>
      <c r="BJ222" s="1">
        <f ca="1">IF(BH222/BI222=INT(BH222/BI222),1,0)</f>
        <v>0</v>
      </c>
      <c r="BK222" s="1">
        <f ca="1">IF(BJ222=0,BH222,BH222/BI222)</f>
        <v>1</v>
      </c>
      <c r="BL222" s="1">
        <v>121</v>
      </c>
      <c r="BM222" s="1">
        <f ca="1">IF(BK222/BL222=INT(BK222/BL222),1,0)</f>
        <v>0</v>
      </c>
      <c r="BN222" s="1">
        <f ca="1">IF(BM222=0,BK222,BK222/BL222)</f>
        <v>1</v>
      </c>
      <c r="BO222" s="1">
        <v>11</v>
      </c>
      <c r="BP222" s="1">
        <f ca="1">IF(BN222/BO222=INT(BN222/BO222),1,0)</f>
        <v>0</v>
      </c>
      <c r="BQ222" s="1">
        <f ca="1">IF(BP222=0,BN222,BN222/BO222)</f>
        <v>1</v>
      </c>
      <c r="BR222" s="1">
        <v>169</v>
      </c>
      <c r="BS222" s="1">
        <f ca="1">IF(BQ222/BR222=INT(BQ222/BR222),1,0)</f>
        <v>0</v>
      </c>
      <c r="BT222" s="1">
        <f ca="1">IF(BS222=0,BQ222,BQ222/BR222)</f>
        <v>1</v>
      </c>
      <c r="BU222" s="1">
        <v>13</v>
      </c>
      <c r="BV222" s="1">
        <f ca="1">IF(BT222/BU222=INT(BT222/BU222),1,0)</f>
        <v>0</v>
      </c>
      <c r="BW222" s="1">
        <f ca="1">IF(BV222=0,BT222,BT222/BU222)</f>
        <v>1</v>
      </c>
      <c r="BX222" s="1">
        <v>17</v>
      </c>
      <c r="BY222" s="1">
        <f ca="1">IF(BW222/BX222=INT(BW222/BX222),1,0)</f>
        <v>0</v>
      </c>
      <c r="BZ222" s="1">
        <f ca="1">IF(BY222=0,BW222,BW222/BX222)</f>
        <v>1</v>
      </c>
      <c r="CA222" s="1">
        <v>19</v>
      </c>
      <c r="CB222" s="1">
        <f ca="1">IF(BZ222/CA222=INT(BZ222/CA222),1,0)</f>
        <v>0</v>
      </c>
      <c r="CC222" s="1">
        <f ca="1">IF(CB222=0,BZ222,BZ222/CA222)</f>
        <v>1</v>
      </c>
      <c r="CD222" s="1">
        <v>23</v>
      </c>
      <c r="CE222" s="1">
        <f ca="1">IF(CC222/CD222=INT(CC222/CD222),1,0)</f>
        <v>0</v>
      </c>
      <c r="CF222" s="1">
        <f ca="1">IF(CE222=0,CC222,CC222/CD222)</f>
        <v>1</v>
      </c>
      <c r="CG222" s="1">
        <v>29</v>
      </c>
      <c r="CH222" s="1">
        <f ca="1">IF(CF222/CG222=INT(CF222/CG222),1,0)</f>
        <v>0</v>
      </c>
      <c r="CI222" s="1">
        <f ca="1">IF(CH222=0,CF222,CF222/CG222)</f>
        <v>1</v>
      </c>
      <c r="CJ222" s="1">
        <v>31</v>
      </c>
      <c r="CK222" s="1">
        <f ca="1">IF(CI222/CJ222=INT(CI222/CJ222),1,0)</f>
        <v>0</v>
      </c>
      <c r="CL222" s="1">
        <f ca="1">IF(CK222=0,CI222,CI222/CJ222)</f>
        <v>1</v>
      </c>
      <c r="CM222" s="1">
        <v>37</v>
      </c>
      <c r="CN222" s="1">
        <f ca="1">IF(CL222/CM222=INT(CL222/CM222),1,0)</f>
        <v>0</v>
      </c>
      <c r="CO222" s="1">
        <f ca="1">IF(CN222=0,CL222,CL222/CM222)</f>
        <v>1</v>
      </c>
      <c r="CP222" s="1">
        <v>41</v>
      </c>
      <c r="CQ222" s="1">
        <f ca="1">IF(CO222/CP222=INT(CO222/CP222),1,0)</f>
        <v>0</v>
      </c>
      <c r="CR222" s="1">
        <f ca="1">IF(CQ222=0,CO222,CO222/CP222)</f>
        <v>1</v>
      </c>
      <c r="CS222" s="1">
        <v>43</v>
      </c>
      <c r="CT222" s="1">
        <f ca="1">IF(CR222/CS222=INT(CR222/CS222),1,0)</f>
        <v>0</v>
      </c>
      <c r="CU222" s="1">
        <f ca="1">IF(CT222=0,CR222,CR222/CS222)</f>
        <v>1</v>
      </c>
      <c r="CV222" s="1">
        <v>47</v>
      </c>
      <c r="CW222" s="1">
        <f ca="1">IF(CU222/CV222=INT(CU222/CV222),1,0)</f>
        <v>0</v>
      </c>
      <c r="CX222" s="1">
        <f ca="1">IF(CW222=0,CU222,CU222/CV222)</f>
        <v>1</v>
      </c>
      <c r="CY222" s="1">
        <v>53</v>
      </c>
      <c r="CZ222" s="1">
        <f ca="1">IF(CX222/CY222=INT(CX222/CY222),1,0)</f>
        <v>0</v>
      </c>
      <c r="DA222" s="1">
        <f ca="1">IF(CZ222=0,CX222,CX222/CY222)</f>
        <v>1</v>
      </c>
      <c r="DB222" s="1">
        <v>59</v>
      </c>
      <c r="DC222" s="1">
        <f ca="1">IF(DA222/DB222=INT(DA222/DB222),1,0)</f>
        <v>0</v>
      </c>
      <c r="DD222" s="1">
        <f ca="1">IF(DC222=0,DA222,DA222/DB222)</f>
        <v>1</v>
      </c>
      <c r="DE222" s="1">
        <v>61</v>
      </c>
      <c r="DF222" s="1">
        <f ca="1">IF(DD222/DE222=INT(DD222/DE222),1,0)</f>
        <v>0</v>
      </c>
      <c r="DG222" s="1">
        <f ca="1">IF(DF222=0,DD222,DD222/DE222)</f>
        <v>1</v>
      </c>
      <c r="DH222" s="1">
        <v>67</v>
      </c>
      <c r="DI222" s="1">
        <f ca="1">IF(DG222/DH222=INT(DG222/DH222),1,0)</f>
        <v>0</v>
      </c>
      <c r="DJ222" s="1">
        <f ca="1">IF(DI222=0,DG222,DG222/DH222)</f>
        <v>1</v>
      </c>
      <c r="DK222" s="1">
        <v>71</v>
      </c>
      <c r="DL222" s="1">
        <f ca="1">IF(DJ222/DK222=INT(DJ222/DK222),1,0)</f>
        <v>0</v>
      </c>
      <c r="DM222" s="1">
        <f ca="1">IF(DL222=0,DJ222,DJ222/DK222)</f>
        <v>1</v>
      </c>
      <c r="DN222" s="1">
        <v>73</v>
      </c>
      <c r="DO222" s="1">
        <f ca="1">IF(DM222/DN222=INT(DM222/DN222),1,0)</f>
        <v>0</v>
      </c>
      <c r="DP222" s="1">
        <f ca="1">IF(DO222=0,DM222,DM222/DN222)</f>
        <v>1</v>
      </c>
      <c r="DQ222" s="1">
        <v>79</v>
      </c>
      <c r="DR222" s="1">
        <f ca="1">IF(DP222/DQ222=INT(DP222/DQ222),1,0)</f>
        <v>0</v>
      </c>
      <c r="DS222" s="1">
        <f ca="1">IF(DR222=0,DP222,DP222/DQ222)</f>
        <v>1</v>
      </c>
      <c r="DT222" s="1">
        <v>83</v>
      </c>
      <c r="DU222" s="1">
        <f ca="1">IF(DS222/DT222=INT(DS222/DT222),1,0)</f>
        <v>0</v>
      </c>
      <c r="DV222" s="1">
        <f ca="1">IF(DU222=0,DS222,DS222/DT222)</f>
        <v>1</v>
      </c>
      <c r="DW222" s="1">
        <v>89</v>
      </c>
      <c r="DX222" s="1">
        <f ca="1">IF(DV222/DW222=INT(DV222/DW222),1,0)</f>
        <v>0</v>
      </c>
      <c r="DY222" s="1">
        <f ca="1">IF(DX222=0,DV222,DV222/DW222)</f>
        <v>1</v>
      </c>
      <c r="DZ222" s="1">
        <v>97</v>
      </c>
      <c r="EA222" s="1">
        <f ca="1">IF(DY222/DZ222=INT(DY222/DZ222),1,0)</f>
        <v>0</v>
      </c>
      <c r="EB222" s="1">
        <f ca="1">IF(EA222=0,DY222,DY222/DZ222)</f>
        <v>1</v>
      </c>
      <c r="EC222" s="1">
        <v>101</v>
      </c>
      <c r="ED222" s="1">
        <f ca="1">IF(EB222/EC222=INT(EB222/EC222),1,0)</f>
        <v>0</v>
      </c>
      <c r="EE222" s="1">
        <f ca="1">IF(ED222=0,EB222,EB222/EC222)</f>
        <v>1</v>
      </c>
      <c r="EF222" s="1">
        <v>103</v>
      </c>
      <c r="EG222" s="1">
        <f ca="1">IF(EE222/EF222=INT(EE222/EF222),1,0)</f>
        <v>0</v>
      </c>
      <c r="EH222" s="1">
        <f ca="1">IF(EG222=0,EE222,EE222/EF222)</f>
        <v>1</v>
      </c>
      <c r="EI222" s="1">
        <v>107</v>
      </c>
      <c r="EJ222" s="1">
        <f ca="1">IF(EH222/EI222=INT(EH222/EI222),1,0)</f>
        <v>0</v>
      </c>
      <c r="EK222" s="1">
        <f ca="1">IF(EJ222=0,EH222,EH222/EI222)</f>
        <v>1</v>
      </c>
      <c r="EL222" s="1">
        <v>109</v>
      </c>
      <c r="EM222" s="1">
        <f ca="1">IF(EK222/EL222=INT(EK222/EL222),1,0)</f>
        <v>0</v>
      </c>
      <c r="EN222" s="1">
        <f ca="1">IF(EM222=0,EK222,EK222/EL222)</f>
        <v>1</v>
      </c>
      <c r="EO222" s="1">
        <v>113</v>
      </c>
      <c r="EP222" s="1">
        <f ca="1">IF(EN222/EO222=INT(EN222/EO222),1,0)</f>
        <v>0</v>
      </c>
      <c r="EQ222" s="1">
        <f ca="1">IF(EP222=0,EN222,EN222/EO222)</f>
        <v>1</v>
      </c>
      <c r="ER222" s="1">
        <v>127</v>
      </c>
      <c r="ES222" s="1">
        <f ca="1">IF(EQ222/ER222=INT(EQ222/ER222),1,0)</f>
        <v>0</v>
      </c>
      <c r="ET222" s="1">
        <f ca="1">IF(ES222=0,EQ222,EQ222/ER222)</f>
        <v>1</v>
      </c>
      <c r="EU222" s="1">
        <v>131</v>
      </c>
      <c r="EV222" s="1">
        <f ca="1">IF(ET222/EU222=INT(ET222/EU222),1,0)</f>
        <v>0</v>
      </c>
      <c r="EW222" s="1">
        <f ca="1">IF(EV222=0,ET222,ET222/EU222)</f>
        <v>1</v>
      </c>
      <c r="EX222" s="1">
        <v>137</v>
      </c>
      <c r="EY222" s="1">
        <f ca="1">IF(EW222/EX222=INT(EW222/EX222),1,0)</f>
        <v>0</v>
      </c>
      <c r="EZ222" s="1">
        <f ca="1">IF(EY222=0,EW222,EW222/EX222)</f>
        <v>1</v>
      </c>
      <c r="FA222" s="1">
        <v>139</v>
      </c>
      <c r="FB222" s="1">
        <f ca="1">IF(EZ222/FA222=INT(EZ222/FA222),1,0)</f>
        <v>0</v>
      </c>
      <c r="FC222" s="1">
        <f ca="1">IF(FB222=0,EZ222,EZ222/FA222)</f>
        <v>1</v>
      </c>
      <c r="FD222" s="1">
        <v>149</v>
      </c>
      <c r="FE222" s="1">
        <f ca="1">IF(FC222/FD222=INT(FC222/FD222),1,0)</f>
        <v>0</v>
      </c>
      <c r="FF222" s="1">
        <f ca="1">IF(FE222=0,FC222,FC222/FD222)</f>
        <v>1</v>
      </c>
      <c r="FG222" s="1"/>
      <c r="FH222" s="1">
        <f ca="1">8*AF222+4*AI222+2*AL222+AO222</f>
        <v>6</v>
      </c>
      <c r="FI222" s="1">
        <f ca="1">4*AR222+2*AU222+AX222</f>
        <v>0</v>
      </c>
      <c r="FJ222" s="1">
        <f ca="1">2*BA222+BD222</f>
        <v>0</v>
      </c>
      <c r="FK222" s="1">
        <f ca="1">2*BG222+BJ222</f>
        <v>0</v>
      </c>
      <c r="FL222" s="1">
        <f ca="1">2*BM222+BP222</f>
        <v>0</v>
      </c>
      <c r="FM222" s="1">
        <f ca="1">2*BS222+BV222</f>
        <v>0</v>
      </c>
      <c r="FN222" s="1">
        <f ca="1">BY222</f>
        <v>0</v>
      </c>
      <c r="FO222" s="1">
        <f ca="1">CB222</f>
        <v>0</v>
      </c>
      <c r="FP222" s="1">
        <f ca="1">CE222</f>
        <v>0</v>
      </c>
      <c r="FQ222" s="1">
        <f ca="1">CH222</f>
        <v>0</v>
      </c>
      <c r="FR222" s="1">
        <f ca="1">CK222</f>
        <v>0</v>
      </c>
      <c r="FS222">
        <f ca="1">CN222</f>
        <v>0</v>
      </c>
      <c r="FT222">
        <f ca="1">CQ222</f>
        <v>0</v>
      </c>
      <c r="FU222">
        <f ca="1">CT222</f>
        <v>0</v>
      </c>
      <c r="FV222">
        <f ca="1">CW222</f>
        <v>0</v>
      </c>
      <c r="FW222">
        <f ca="1">CZ222</f>
        <v>0</v>
      </c>
      <c r="FX222">
        <f ca="1">DC222</f>
        <v>0</v>
      </c>
      <c r="FY222">
        <f ca="1">DF222</f>
        <v>0</v>
      </c>
      <c r="FZ222">
        <f ca="1">DI222</f>
        <v>0</v>
      </c>
      <c r="GA222">
        <f ca="1">DL222</f>
        <v>0</v>
      </c>
      <c r="GB222">
        <f ca="1">DO222</f>
        <v>0</v>
      </c>
      <c r="GC222">
        <f ca="1">DR222</f>
        <v>0</v>
      </c>
      <c r="GD222">
        <f ca="1">DU222</f>
        <v>0</v>
      </c>
      <c r="GE222">
        <f ca="1">DX222</f>
        <v>0</v>
      </c>
      <c r="GF222">
        <f ca="1">EA222</f>
        <v>0</v>
      </c>
      <c r="GG222">
        <f ca="1">ED222</f>
        <v>0</v>
      </c>
      <c r="GH222">
        <f ca="1">EG222</f>
        <v>0</v>
      </c>
      <c r="GI222">
        <f ca="1">EJ222</f>
        <v>0</v>
      </c>
      <c r="GJ222">
        <f ca="1">EM222</f>
        <v>0</v>
      </c>
      <c r="GK222">
        <f ca="1">EP222</f>
        <v>0</v>
      </c>
      <c r="GL222">
        <f ca="1">ES222</f>
        <v>0</v>
      </c>
      <c r="GM222">
        <f ca="1">EV222</f>
        <v>0</v>
      </c>
      <c r="GN222">
        <f ca="1">EY222</f>
        <v>0</v>
      </c>
      <c r="GO222">
        <f ca="1">FB222</f>
        <v>0</v>
      </c>
      <c r="GP222">
        <f ca="1">FE222</f>
        <v>0</v>
      </c>
      <c r="GQ222">
        <f ca="1">AD222</f>
        <v>64</v>
      </c>
      <c r="GR222">
        <f ca="1">GQ222/GQ224</f>
        <v>64</v>
      </c>
    </row>
    <row r="223" spans="2:221" ht="6" hidden="1" customHeight="1" x14ac:dyDescent="0.25">
      <c r="B223" s="80"/>
      <c r="C223" s="71"/>
      <c r="D223" s="71"/>
      <c r="E223" s="104"/>
      <c r="F223" s="122"/>
      <c r="G223" s="104"/>
      <c r="H223" s="71"/>
      <c r="I223" s="75"/>
      <c r="M223" s="162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>
        <f t="shared" ref="FH223:GP223" ca="1" si="610">IF(FH221&lt;FH222,FH221,FH222)</f>
        <v>0</v>
      </c>
      <c r="FI223" s="1">
        <f t="shared" ca="1" si="610"/>
        <v>0</v>
      </c>
      <c r="FJ223" s="1">
        <f t="shared" ca="1" si="610"/>
        <v>0</v>
      </c>
      <c r="FK223" s="1">
        <f t="shared" ca="1" si="610"/>
        <v>0</v>
      </c>
      <c r="FL223" s="1">
        <f t="shared" ca="1" si="610"/>
        <v>0</v>
      </c>
      <c r="FM223" s="1">
        <f t="shared" ca="1" si="610"/>
        <v>0</v>
      </c>
      <c r="FN223" s="1">
        <f t="shared" ca="1" si="610"/>
        <v>0</v>
      </c>
      <c r="FO223" s="1">
        <f t="shared" ca="1" si="610"/>
        <v>0</v>
      </c>
      <c r="FP223" s="1">
        <f t="shared" ca="1" si="610"/>
        <v>0</v>
      </c>
      <c r="FQ223" s="1">
        <f t="shared" ca="1" si="610"/>
        <v>0</v>
      </c>
      <c r="FR223" s="1">
        <f t="shared" ca="1" si="610"/>
        <v>0</v>
      </c>
      <c r="FS223" s="1">
        <f t="shared" ca="1" si="610"/>
        <v>0</v>
      </c>
      <c r="FT223" s="1">
        <f t="shared" ca="1" si="610"/>
        <v>0</v>
      </c>
      <c r="FU223" s="1">
        <f t="shared" ca="1" si="610"/>
        <v>0</v>
      </c>
      <c r="FV223" s="1">
        <f t="shared" ca="1" si="610"/>
        <v>0</v>
      </c>
      <c r="FW223" s="1">
        <f t="shared" ca="1" si="610"/>
        <v>0</v>
      </c>
      <c r="FX223" s="1">
        <f t="shared" ca="1" si="610"/>
        <v>0</v>
      </c>
      <c r="FY223" s="1">
        <f t="shared" ca="1" si="610"/>
        <v>0</v>
      </c>
      <c r="FZ223" s="1">
        <f t="shared" ca="1" si="610"/>
        <v>0</v>
      </c>
      <c r="GA223" s="1">
        <f t="shared" ca="1" si="610"/>
        <v>0</v>
      </c>
      <c r="GB223" s="1">
        <f t="shared" ca="1" si="610"/>
        <v>0</v>
      </c>
      <c r="GC223" s="1">
        <f t="shared" ca="1" si="610"/>
        <v>0</v>
      </c>
      <c r="GD223" s="1">
        <f t="shared" ca="1" si="610"/>
        <v>0</v>
      </c>
      <c r="GE223" s="1">
        <f t="shared" ca="1" si="610"/>
        <v>0</v>
      </c>
      <c r="GF223" s="1">
        <f t="shared" ca="1" si="610"/>
        <v>0</v>
      </c>
      <c r="GG223" s="1">
        <f t="shared" ca="1" si="610"/>
        <v>0</v>
      </c>
      <c r="GH223" s="1">
        <f t="shared" ca="1" si="610"/>
        <v>0</v>
      </c>
      <c r="GI223" s="1">
        <f t="shared" ca="1" si="610"/>
        <v>0</v>
      </c>
      <c r="GJ223" s="1">
        <f t="shared" ca="1" si="610"/>
        <v>0</v>
      </c>
      <c r="GK223" s="1">
        <f t="shared" ca="1" si="610"/>
        <v>0</v>
      </c>
      <c r="GL223" s="1">
        <f t="shared" ca="1" si="610"/>
        <v>0</v>
      </c>
      <c r="GM223" s="1">
        <f t="shared" ca="1" si="610"/>
        <v>0</v>
      </c>
      <c r="GN223" s="1">
        <f t="shared" ca="1" si="610"/>
        <v>0</v>
      </c>
      <c r="GO223" s="1">
        <f t="shared" ca="1" si="610"/>
        <v>0</v>
      </c>
      <c r="GP223" s="1">
        <f t="shared" ca="1" si="610"/>
        <v>0</v>
      </c>
    </row>
    <row r="224" spans="2:221" ht="6" hidden="1" customHeight="1" x14ac:dyDescent="0.25">
      <c r="B224" s="80"/>
      <c r="C224" s="71"/>
      <c r="D224" s="71"/>
      <c r="E224" s="104"/>
      <c r="F224" s="122"/>
      <c r="G224" s="104"/>
      <c r="H224" s="71"/>
      <c r="I224" s="75"/>
      <c r="M224" s="162"/>
      <c r="AC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>
        <f ca="1">FH$3^FH223</f>
        <v>1</v>
      </c>
      <c r="FI224">
        <f t="shared" ref="FI224:GP224" ca="1" si="611">FI$3^FI223*FH224</f>
        <v>1</v>
      </c>
      <c r="FJ224">
        <f t="shared" ca="1" si="611"/>
        <v>1</v>
      </c>
      <c r="FK224">
        <f t="shared" ca="1" si="611"/>
        <v>1</v>
      </c>
      <c r="FL224">
        <f t="shared" ca="1" si="611"/>
        <v>1</v>
      </c>
      <c r="FM224">
        <f t="shared" ca="1" si="611"/>
        <v>1</v>
      </c>
      <c r="FN224">
        <f t="shared" ca="1" si="611"/>
        <v>1</v>
      </c>
      <c r="FO224">
        <f t="shared" ca="1" si="611"/>
        <v>1</v>
      </c>
      <c r="FP224">
        <f t="shared" ca="1" si="611"/>
        <v>1</v>
      </c>
      <c r="FQ224">
        <f t="shared" ca="1" si="611"/>
        <v>1</v>
      </c>
      <c r="FR224">
        <f t="shared" ca="1" si="611"/>
        <v>1</v>
      </c>
      <c r="FS224">
        <f t="shared" ca="1" si="611"/>
        <v>1</v>
      </c>
      <c r="FT224">
        <f t="shared" ca="1" si="611"/>
        <v>1</v>
      </c>
      <c r="FU224">
        <f t="shared" ca="1" si="611"/>
        <v>1</v>
      </c>
      <c r="FV224">
        <f t="shared" ca="1" si="611"/>
        <v>1</v>
      </c>
      <c r="FW224">
        <f t="shared" ca="1" si="611"/>
        <v>1</v>
      </c>
      <c r="FX224">
        <f t="shared" ca="1" si="611"/>
        <v>1</v>
      </c>
      <c r="FY224">
        <f t="shared" ca="1" si="611"/>
        <v>1</v>
      </c>
      <c r="FZ224">
        <f t="shared" ca="1" si="611"/>
        <v>1</v>
      </c>
      <c r="GA224">
        <f t="shared" ca="1" si="611"/>
        <v>1</v>
      </c>
      <c r="GB224">
        <f t="shared" ca="1" si="611"/>
        <v>1</v>
      </c>
      <c r="GC224">
        <f t="shared" ca="1" si="611"/>
        <v>1</v>
      </c>
      <c r="GD224">
        <f t="shared" ca="1" si="611"/>
        <v>1</v>
      </c>
      <c r="GE224">
        <f t="shared" ca="1" si="611"/>
        <v>1</v>
      </c>
      <c r="GF224">
        <f t="shared" ca="1" si="611"/>
        <v>1</v>
      </c>
      <c r="GG224">
        <f t="shared" ca="1" si="611"/>
        <v>1</v>
      </c>
      <c r="GH224">
        <f t="shared" ca="1" si="611"/>
        <v>1</v>
      </c>
      <c r="GI224">
        <f t="shared" ca="1" si="611"/>
        <v>1</v>
      </c>
      <c r="GJ224">
        <f t="shared" ca="1" si="611"/>
        <v>1</v>
      </c>
      <c r="GK224">
        <f t="shared" ca="1" si="611"/>
        <v>1</v>
      </c>
      <c r="GL224">
        <f t="shared" ca="1" si="611"/>
        <v>1</v>
      </c>
      <c r="GM224">
        <f t="shared" ca="1" si="611"/>
        <v>1</v>
      </c>
      <c r="GN224">
        <f t="shared" ca="1" si="611"/>
        <v>1</v>
      </c>
      <c r="GO224">
        <f t="shared" ca="1" si="611"/>
        <v>1</v>
      </c>
      <c r="GP224">
        <f t="shared" ca="1" si="611"/>
        <v>1</v>
      </c>
      <c r="GQ224">
        <f ca="1">GP224</f>
        <v>1</v>
      </c>
    </row>
    <row r="225" spans="2:221" ht="6" hidden="1" customHeight="1" x14ac:dyDescent="0.25">
      <c r="B225" s="80"/>
      <c r="C225" s="71"/>
      <c r="D225" s="71"/>
      <c r="E225" s="104"/>
      <c r="F225" s="122"/>
      <c r="G225" s="104"/>
      <c r="H225" s="71"/>
      <c r="I225" s="75"/>
      <c r="M225" s="162"/>
      <c r="AA225" t="s">
        <v>29</v>
      </c>
      <c r="AB225" s="1">
        <f ca="1">GU219</f>
        <v>30</v>
      </c>
      <c r="AC225" s="1">
        <f ca="1">GU217</f>
        <v>2927</v>
      </c>
      <c r="AD225">
        <f ca="1">AC225-AC226*(AB226-AB225)</f>
        <v>2927</v>
      </c>
      <c r="AE225">
        <v>256</v>
      </c>
      <c r="AF225" s="1">
        <f ca="1">IF(AD225/AE225=INT(AD225/AE225),1,0)</f>
        <v>0</v>
      </c>
      <c r="AG225" s="1">
        <f ca="1">IF(AF225=0,AD225,AD225/AE225)</f>
        <v>2927</v>
      </c>
      <c r="AH225" s="1">
        <v>16</v>
      </c>
      <c r="AI225" s="1">
        <f ca="1">IF(AG225/AH225=INT(AG225/AH225),1,0)</f>
        <v>0</v>
      </c>
      <c r="AJ225" s="1">
        <f ca="1">IF(AI225=0,AG225,AG225/AH225)</f>
        <v>2927</v>
      </c>
      <c r="AK225" s="1">
        <v>4</v>
      </c>
      <c r="AL225" s="1">
        <f ca="1">IF(AJ225/AK225=INT(AJ225/AK225),1,0)</f>
        <v>0</v>
      </c>
      <c r="AM225" s="1">
        <f ca="1">IF(AL225=0,AJ225,AJ225/AK225)</f>
        <v>2927</v>
      </c>
      <c r="AN225" s="1">
        <v>2</v>
      </c>
      <c r="AO225" s="1">
        <f ca="1">IF(AM225/AN225=INT(AM225/AN225),1,0)</f>
        <v>0</v>
      </c>
      <c r="AP225" s="1">
        <f ca="1">IF(AO225=0,AM225,AM225/AN225)</f>
        <v>2927</v>
      </c>
      <c r="AQ225" s="1">
        <v>81</v>
      </c>
      <c r="AR225" s="1">
        <f ca="1">IF(AP225/AQ225=INT(AP225/AQ225),1,0)</f>
        <v>0</v>
      </c>
      <c r="AS225" s="1">
        <f ca="1">IF(AR225=0,AP225,AP225/AQ225)</f>
        <v>2927</v>
      </c>
      <c r="AT225" s="1">
        <v>9</v>
      </c>
      <c r="AU225" s="1">
        <f ca="1">IF(AS225/AT225=INT(AS225/AT225),1,0)</f>
        <v>0</v>
      </c>
      <c r="AV225" s="1">
        <f ca="1">IF(AU225=0,AS225,AS225/AT225)</f>
        <v>2927</v>
      </c>
      <c r="AW225" s="1">
        <v>3</v>
      </c>
      <c r="AX225" s="1">
        <f ca="1">IF(AV225/AW225=INT(AV225/AW225),1,0)</f>
        <v>0</v>
      </c>
      <c r="AY225" s="1">
        <f ca="1">IF(AX225=0,AV225,AV225/AW225)</f>
        <v>2927</v>
      </c>
      <c r="AZ225" s="1">
        <v>25</v>
      </c>
      <c r="BA225" s="1">
        <f ca="1">IF(AY225/AZ225=INT(AY225/AZ225),1,0)</f>
        <v>0</v>
      </c>
      <c r="BB225" s="1">
        <f ca="1">IF(BA225=0,AY225,AY225/AZ225)</f>
        <v>2927</v>
      </c>
      <c r="BC225" s="1">
        <v>5</v>
      </c>
      <c r="BD225" s="1">
        <f ca="1">IF(BB225/BC225=INT(BB225/BC225),1,0)</f>
        <v>0</v>
      </c>
      <c r="BE225" s="1">
        <f ca="1">IF(BD225=0,BB225,BB225/BC225)</f>
        <v>2927</v>
      </c>
      <c r="BF225" s="1">
        <v>49</v>
      </c>
      <c r="BG225" s="1">
        <f ca="1">IF(BE225/BF225=INT(BE225/BF225),1,0)</f>
        <v>0</v>
      </c>
      <c r="BH225" s="1">
        <f ca="1">IF(BG225=0,BE225,BE225/BF225)</f>
        <v>2927</v>
      </c>
      <c r="BI225" s="1">
        <v>7</v>
      </c>
      <c r="BJ225" s="1">
        <f ca="1">IF(BH225/BI225=INT(BH225/BI225),1,0)</f>
        <v>0</v>
      </c>
      <c r="BK225" s="1">
        <f ca="1">IF(BJ225=0,BH225,BH225/BI225)</f>
        <v>2927</v>
      </c>
      <c r="BL225" s="1">
        <v>121</v>
      </c>
      <c r="BM225" s="1">
        <f ca="1">IF(BK225/BL225=INT(BK225/BL225),1,0)</f>
        <v>0</v>
      </c>
      <c r="BN225" s="1">
        <f ca="1">IF(BM225=0,BK225,BK225/BL225)</f>
        <v>2927</v>
      </c>
      <c r="BO225" s="1">
        <v>11</v>
      </c>
      <c r="BP225" s="1">
        <f ca="1">IF(BN225/BO225=INT(BN225/BO225),1,0)</f>
        <v>0</v>
      </c>
      <c r="BQ225" s="1">
        <f ca="1">IF(BP225=0,BN225,BN225/BO225)</f>
        <v>2927</v>
      </c>
      <c r="BR225" s="1">
        <v>169</v>
      </c>
      <c r="BS225" s="1">
        <f ca="1">IF(BQ225/BR225=INT(BQ225/BR225),1,0)</f>
        <v>0</v>
      </c>
      <c r="BT225" s="1">
        <f ca="1">IF(BS225=0,BQ225,BQ225/BR225)</f>
        <v>2927</v>
      </c>
      <c r="BU225" s="1">
        <v>13</v>
      </c>
      <c r="BV225" s="1">
        <f ca="1">IF(BT225/BU225=INT(BT225/BU225),1,0)</f>
        <v>0</v>
      </c>
      <c r="BW225" s="1">
        <f ca="1">IF(BV225=0,BT225,BT225/BU225)</f>
        <v>2927</v>
      </c>
      <c r="BX225" s="1">
        <v>17</v>
      </c>
      <c r="BY225" s="1">
        <f ca="1">IF(BW225/BX225=INT(BW225/BX225),1,0)</f>
        <v>0</v>
      </c>
      <c r="BZ225" s="1">
        <f ca="1">IF(BY225=0,BW225,BW225/BX225)</f>
        <v>2927</v>
      </c>
      <c r="CA225" s="1">
        <v>19</v>
      </c>
      <c r="CB225" s="1">
        <f ca="1">IF(BZ225/CA225=INT(BZ225/CA225),1,0)</f>
        <v>0</v>
      </c>
      <c r="CC225" s="1">
        <f ca="1">IF(CB225=0,BZ225,BZ225/CA225)</f>
        <v>2927</v>
      </c>
      <c r="CD225" s="1">
        <v>23</v>
      </c>
      <c r="CE225" s="1">
        <f ca="1">IF(CC225/CD225=INT(CC225/CD225),1,0)</f>
        <v>0</v>
      </c>
      <c r="CF225" s="1">
        <f ca="1">IF(CE225=0,CC225,CC225/CD225)</f>
        <v>2927</v>
      </c>
      <c r="CG225" s="1">
        <v>29</v>
      </c>
      <c r="CH225" s="1">
        <f ca="1">IF(CF225/CG225=INT(CF225/CG225),1,0)</f>
        <v>0</v>
      </c>
      <c r="CI225" s="1">
        <f ca="1">IF(CH225=0,CF225,CF225/CG225)</f>
        <v>2927</v>
      </c>
      <c r="CJ225" s="1">
        <v>31</v>
      </c>
      <c r="CK225" s="1">
        <f ca="1">IF(CI225/CJ225=INT(CI225/CJ225),1,0)</f>
        <v>0</v>
      </c>
      <c r="CL225" s="1">
        <f ca="1">IF(CK225=0,CI225,CI225/CJ225)</f>
        <v>2927</v>
      </c>
      <c r="CM225" s="1">
        <v>37</v>
      </c>
      <c r="CN225" s="1">
        <f ca="1">IF(CL225/CM225=INT(CL225/CM225),1,0)</f>
        <v>0</v>
      </c>
      <c r="CO225" s="1">
        <f ca="1">IF(CN225=0,CL225,CL225/CM225)</f>
        <v>2927</v>
      </c>
      <c r="CP225" s="1">
        <v>41</v>
      </c>
      <c r="CQ225" s="1">
        <f ca="1">IF(CO225/CP225=INT(CO225/CP225),1,0)</f>
        <v>0</v>
      </c>
      <c r="CR225" s="1">
        <f ca="1">IF(CQ225=0,CO225,CO225/CP225)</f>
        <v>2927</v>
      </c>
      <c r="CS225" s="1">
        <v>43</v>
      </c>
      <c r="CT225" s="1">
        <f ca="1">IF(CR225/CS225=INT(CR225/CS225),1,0)</f>
        <v>0</v>
      </c>
      <c r="CU225" s="1">
        <f ca="1">IF(CT225=0,CR225,CR225/CS225)</f>
        <v>2927</v>
      </c>
      <c r="CV225" s="1">
        <v>47</v>
      </c>
      <c r="CW225" s="1">
        <f ca="1">IF(CU225/CV225=INT(CU225/CV225),1,0)</f>
        <v>0</v>
      </c>
      <c r="CX225" s="1">
        <f ca="1">IF(CW225=0,CU225,CU225/CV225)</f>
        <v>2927</v>
      </c>
      <c r="CY225" s="1">
        <v>53</v>
      </c>
      <c r="CZ225" s="1">
        <f ca="1">IF(CX225/CY225=INT(CX225/CY225),1,0)</f>
        <v>0</v>
      </c>
      <c r="DA225" s="1">
        <f ca="1">IF(CZ225=0,CX225,CX225/CY225)</f>
        <v>2927</v>
      </c>
      <c r="DB225" s="1">
        <v>59</v>
      </c>
      <c r="DC225" s="1">
        <f ca="1">IF(DA225/DB225=INT(DA225/DB225),1,0)</f>
        <v>0</v>
      </c>
      <c r="DD225" s="1">
        <f ca="1">IF(DC225=0,DA225,DA225/DB225)</f>
        <v>2927</v>
      </c>
      <c r="DE225" s="1">
        <v>61</v>
      </c>
      <c r="DF225" s="1">
        <f ca="1">IF(DD225/DE225=INT(DD225/DE225),1,0)</f>
        <v>0</v>
      </c>
      <c r="DG225" s="1">
        <f ca="1">IF(DF225=0,DD225,DD225/DE225)</f>
        <v>2927</v>
      </c>
      <c r="DH225" s="1">
        <v>67</v>
      </c>
      <c r="DI225" s="1">
        <f ca="1">IF(DG225/DH225=INT(DG225/DH225),1,0)</f>
        <v>0</v>
      </c>
      <c r="DJ225" s="1">
        <f ca="1">IF(DI225=0,DG225,DG225/DH225)</f>
        <v>2927</v>
      </c>
      <c r="DK225" s="1">
        <v>71</v>
      </c>
      <c r="DL225" s="1">
        <f ca="1">IF(DJ225/DK225=INT(DJ225/DK225),1,0)</f>
        <v>0</v>
      </c>
      <c r="DM225" s="1">
        <f ca="1">IF(DL225=0,DJ225,DJ225/DK225)</f>
        <v>2927</v>
      </c>
      <c r="DN225" s="1">
        <v>73</v>
      </c>
      <c r="DO225" s="1">
        <f ca="1">IF(DM225/DN225=INT(DM225/DN225),1,0)</f>
        <v>0</v>
      </c>
      <c r="DP225" s="1">
        <f ca="1">IF(DO225=0,DM225,DM225/DN225)</f>
        <v>2927</v>
      </c>
      <c r="DQ225" s="1">
        <v>79</v>
      </c>
      <c r="DR225" s="1">
        <f ca="1">IF(DP225/DQ225=INT(DP225/DQ225),1,0)</f>
        <v>0</v>
      </c>
      <c r="DS225" s="1">
        <f ca="1">IF(DR225=0,DP225,DP225/DQ225)</f>
        <v>2927</v>
      </c>
      <c r="DT225" s="1">
        <v>83</v>
      </c>
      <c r="DU225" s="1">
        <f ca="1">IF(DS225/DT225=INT(DS225/DT225),1,0)</f>
        <v>0</v>
      </c>
      <c r="DV225" s="1">
        <f ca="1">IF(DU225=0,DS225,DS225/DT225)</f>
        <v>2927</v>
      </c>
      <c r="DW225" s="1">
        <v>89</v>
      </c>
      <c r="DX225" s="1">
        <f ca="1">IF(DV225/DW225=INT(DV225/DW225),1,0)</f>
        <v>0</v>
      </c>
      <c r="DY225" s="1">
        <f ca="1">IF(DX225=0,DV225,DV225/DW225)</f>
        <v>2927</v>
      </c>
      <c r="DZ225" s="1">
        <v>97</v>
      </c>
      <c r="EA225" s="1">
        <f ca="1">IF(DY225/DZ225=INT(DY225/DZ225),1,0)</f>
        <v>0</v>
      </c>
      <c r="EB225" s="1">
        <f ca="1">IF(EA225=0,DY225,DY225/DZ225)</f>
        <v>2927</v>
      </c>
      <c r="EC225" s="1">
        <v>101</v>
      </c>
      <c r="ED225" s="1">
        <f ca="1">IF(EB225/EC225=INT(EB225/EC225),1,0)</f>
        <v>0</v>
      </c>
      <c r="EE225" s="1">
        <f ca="1">IF(ED225=0,EB225,EB225/EC225)</f>
        <v>2927</v>
      </c>
      <c r="EF225" s="1">
        <v>103</v>
      </c>
      <c r="EG225" s="1">
        <f ca="1">IF(EE225/EF225=INT(EE225/EF225),1,0)</f>
        <v>0</v>
      </c>
      <c r="EH225" s="1">
        <f ca="1">IF(EG225=0,EE225,EE225/EF225)</f>
        <v>2927</v>
      </c>
      <c r="EI225" s="1">
        <v>107</v>
      </c>
      <c r="EJ225" s="1">
        <f ca="1">IF(EH225/EI225=INT(EH225/EI225),1,0)</f>
        <v>0</v>
      </c>
      <c r="EK225" s="1">
        <f ca="1">IF(EJ225=0,EH225,EH225/EI225)</f>
        <v>2927</v>
      </c>
      <c r="EL225" s="1">
        <v>109</v>
      </c>
      <c r="EM225" s="1">
        <f ca="1">IF(EK225/EL225=INT(EK225/EL225),1,0)</f>
        <v>0</v>
      </c>
      <c r="EN225" s="1">
        <f ca="1">IF(EM225=0,EK225,EK225/EL225)</f>
        <v>2927</v>
      </c>
      <c r="EO225" s="1">
        <v>113</v>
      </c>
      <c r="EP225" s="1">
        <f ca="1">IF(EN225/EO225=INT(EN225/EO225),1,0)</f>
        <v>0</v>
      </c>
      <c r="EQ225" s="1">
        <f ca="1">IF(EP225=0,EN225,EN225/EO225)</f>
        <v>2927</v>
      </c>
      <c r="ER225" s="1">
        <v>127</v>
      </c>
      <c r="ES225" s="1">
        <f ca="1">IF(EQ225/ER225=INT(EQ225/ER225),1,0)</f>
        <v>0</v>
      </c>
      <c r="ET225" s="1">
        <f ca="1">IF(ES225=0,EQ225,EQ225/ER225)</f>
        <v>2927</v>
      </c>
      <c r="EU225" s="1">
        <v>131</v>
      </c>
      <c r="EV225" s="1">
        <f ca="1">IF(ET225/EU225=INT(ET225/EU225),1,0)</f>
        <v>0</v>
      </c>
      <c r="EW225" s="1">
        <f ca="1">IF(EV225=0,ET225,ET225/EU225)</f>
        <v>2927</v>
      </c>
      <c r="EX225" s="1">
        <v>137</v>
      </c>
      <c r="EY225" s="1">
        <f ca="1">IF(EW225/EX225=INT(EW225/EX225),1,0)</f>
        <v>0</v>
      </c>
      <c r="EZ225" s="1">
        <f ca="1">IF(EY225=0,EW225,EW225/EX225)</f>
        <v>2927</v>
      </c>
      <c r="FA225" s="1">
        <v>139</v>
      </c>
      <c r="FB225" s="1">
        <f ca="1">IF(EZ225/FA225=INT(EZ225/FA225),1,0)</f>
        <v>0</v>
      </c>
      <c r="FC225" s="1">
        <f ca="1">IF(FB225=0,EZ225,EZ225/FA225)</f>
        <v>2927</v>
      </c>
      <c r="FD225" s="1">
        <v>149</v>
      </c>
      <c r="FE225" s="1">
        <f ca="1">IF(FC225/FD225=INT(FC225/FD225),1,0)</f>
        <v>0</v>
      </c>
      <c r="FF225" s="1">
        <f ca="1">IF(FE225=0,FC225,FC225/FD225)</f>
        <v>2927</v>
      </c>
      <c r="FG225" s="1"/>
      <c r="FH225" s="1">
        <f ca="1">8*AF225+4*AI225+2*AL225+AO225</f>
        <v>0</v>
      </c>
      <c r="FI225" s="1">
        <f ca="1">4*AR225+2*AU225+AX225</f>
        <v>0</v>
      </c>
      <c r="FJ225" s="1">
        <f ca="1">2*BA225+BD225</f>
        <v>0</v>
      </c>
      <c r="FK225" s="1">
        <f ca="1">2*BG225+BJ225</f>
        <v>0</v>
      </c>
      <c r="FL225" s="1">
        <f ca="1">2*BM225+BP225</f>
        <v>0</v>
      </c>
      <c r="FM225" s="1">
        <f ca="1">2*BS225+BV225</f>
        <v>0</v>
      </c>
      <c r="FN225" s="1">
        <f ca="1">BY225</f>
        <v>0</v>
      </c>
      <c r="FO225" s="1">
        <f ca="1">CB225</f>
        <v>0</v>
      </c>
      <c r="FP225" s="1">
        <f ca="1">CE225</f>
        <v>0</v>
      </c>
      <c r="FQ225" s="1">
        <f ca="1">CH225</f>
        <v>0</v>
      </c>
      <c r="FR225" s="1">
        <f ca="1">CK225</f>
        <v>0</v>
      </c>
      <c r="FS225">
        <f ca="1">CN225</f>
        <v>0</v>
      </c>
      <c r="FT225">
        <f ca="1">CQ225</f>
        <v>0</v>
      </c>
      <c r="FU225">
        <f ca="1">CT225</f>
        <v>0</v>
      </c>
      <c r="FV225">
        <f ca="1">CW225</f>
        <v>0</v>
      </c>
      <c r="FW225">
        <f ca="1">CZ225</f>
        <v>0</v>
      </c>
      <c r="FX225">
        <f ca="1">DC225</f>
        <v>0</v>
      </c>
      <c r="FY225">
        <f ca="1">DF225</f>
        <v>0</v>
      </c>
      <c r="FZ225">
        <f ca="1">DI225</f>
        <v>0</v>
      </c>
      <c r="GA225">
        <f ca="1">DL225</f>
        <v>0</v>
      </c>
      <c r="GB225">
        <f ca="1">DO225</f>
        <v>0</v>
      </c>
      <c r="GC225">
        <f ca="1">DR225</f>
        <v>0</v>
      </c>
      <c r="GD225">
        <f ca="1">DU225</f>
        <v>0</v>
      </c>
      <c r="GE225">
        <f ca="1">DX225</f>
        <v>0</v>
      </c>
      <c r="GF225">
        <f ca="1">EA225</f>
        <v>0</v>
      </c>
      <c r="GG225">
        <f ca="1">ED225</f>
        <v>0</v>
      </c>
      <c r="GH225">
        <f ca="1">EG225</f>
        <v>0</v>
      </c>
      <c r="GI225">
        <f ca="1">EJ225</f>
        <v>0</v>
      </c>
      <c r="GJ225">
        <f ca="1">EM225</f>
        <v>0</v>
      </c>
      <c r="GK225">
        <f ca="1">EP225</f>
        <v>0</v>
      </c>
      <c r="GL225">
        <f ca="1">ES225</f>
        <v>0</v>
      </c>
      <c r="GM225">
        <f ca="1">EV225</f>
        <v>0</v>
      </c>
      <c r="GN225">
        <f ca="1">EY225</f>
        <v>0</v>
      </c>
      <c r="GO225">
        <f ca="1">FB225</f>
        <v>0</v>
      </c>
      <c r="GP225">
        <f ca="1">FE225</f>
        <v>0</v>
      </c>
      <c r="GQ225">
        <f ca="1">AD225</f>
        <v>2927</v>
      </c>
      <c r="GR225">
        <f ca="1">GQ225/GQ228</f>
        <v>2927</v>
      </c>
    </row>
    <row r="226" spans="2:221" ht="6" hidden="1" customHeight="1" x14ac:dyDescent="0.25">
      <c r="B226" s="80"/>
      <c r="C226" s="71"/>
      <c r="D226" s="71"/>
      <c r="E226" s="104"/>
      <c r="F226" s="122"/>
      <c r="G226" s="104"/>
      <c r="H226" s="71"/>
      <c r="I226" s="75"/>
      <c r="M226" s="162"/>
      <c r="AB226">
        <f ca="1">AB225+INT(AC225/AC226)</f>
        <v>30</v>
      </c>
      <c r="AC226" s="1">
        <f ca="1">GU218</f>
        <v>3008</v>
      </c>
      <c r="AD226">
        <f ca="1">AC226</f>
        <v>3008</v>
      </c>
      <c r="AE226">
        <v>256</v>
      </c>
      <c r="AF226" s="1">
        <f ca="1">IF(AD226/AE226=INT(AD226/AE226),1,0)</f>
        <v>0</v>
      </c>
      <c r="AG226" s="1">
        <f ca="1">IF(AF226=0,AD226,AD226/AE226)</f>
        <v>3008</v>
      </c>
      <c r="AH226" s="1">
        <v>16</v>
      </c>
      <c r="AI226" s="1">
        <f ca="1">IF(AG226/AH226=INT(AG226/AH226),1,0)</f>
        <v>1</v>
      </c>
      <c r="AJ226" s="1">
        <f ca="1">IF(AI226=0,AG226,AG226/AH226)</f>
        <v>188</v>
      </c>
      <c r="AK226" s="1">
        <v>4</v>
      </c>
      <c r="AL226" s="1">
        <f ca="1">IF(AJ226/AK226=INT(AJ226/AK226),1,0)</f>
        <v>1</v>
      </c>
      <c r="AM226" s="1">
        <f ca="1">IF(AL226=0,AJ226,AJ226/AK226)</f>
        <v>47</v>
      </c>
      <c r="AN226" s="1">
        <v>2</v>
      </c>
      <c r="AO226" s="1">
        <f ca="1">IF(AM226/AN226=INT(AM226/AN226),1,0)</f>
        <v>0</v>
      </c>
      <c r="AP226" s="1">
        <f ca="1">IF(AO226=0,AM226,AM226/AN226)</f>
        <v>47</v>
      </c>
      <c r="AQ226" s="1">
        <v>81</v>
      </c>
      <c r="AR226" s="1">
        <f ca="1">IF(AP226/AQ226=INT(AP226/AQ226),1,0)</f>
        <v>0</v>
      </c>
      <c r="AS226" s="1">
        <f ca="1">IF(AR226=0,AP226,AP226/AQ226)</f>
        <v>47</v>
      </c>
      <c r="AT226" s="1">
        <v>9</v>
      </c>
      <c r="AU226" s="1">
        <f ca="1">IF(AS226/AT226=INT(AS226/AT226),1,0)</f>
        <v>0</v>
      </c>
      <c r="AV226" s="1">
        <f ca="1">IF(AU226=0,AS226,AS226/AT226)</f>
        <v>47</v>
      </c>
      <c r="AW226" s="1">
        <v>3</v>
      </c>
      <c r="AX226" s="1">
        <f ca="1">IF(AV226/AW226=INT(AV226/AW226),1,0)</f>
        <v>0</v>
      </c>
      <c r="AY226" s="1">
        <f ca="1">IF(AX226=0,AV226,AV226/AW226)</f>
        <v>47</v>
      </c>
      <c r="AZ226" s="1">
        <v>25</v>
      </c>
      <c r="BA226" s="1">
        <f ca="1">IF(AY226/AZ226=INT(AY226/AZ226),1,0)</f>
        <v>0</v>
      </c>
      <c r="BB226" s="1">
        <f ca="1">IF(BA226=0,AY226,AY226/AZ226)</f>
        <v>47</v>
      </c>
      <c r="BC226" s="1">
        <v>5</v>
      </c>
      <c r="BD226" s="1">
        <f ca="1">IF(BB226/BC226=INT(BB226/BC226),1,0)</f>
        <v>0</v>
      </c>
      <c r="BE226" s="1">
        <f ca="1">IF(BD226=0,BB226,BB226/BC226)</f>
        <v>47</v>
      </c>
      <c r="BF226" s="1">
        <v>49</v>
      </c>
      <c r="BG226" s="1">
        <f ca="1">IF(BE226/BF226=INT(BE226/BF226),1,0)</f>
        <v>0</v>
      </c>
      <c r="BH226" s="1">
        <f ca="1">IF(BG226=0,BE226,BE226/BF226)</f>
        <v>47</v>
      </c>
      <c r="BI226" s="1">
        <v>7</v>
      </c>
      <c r="BJ226" s="1">
        <f ca="1">IF(BH226/BI226=INT(BH226/BI226),1,0)</f>
        <v>0</v>
      </c>
      <c r="BK226" s="1">
        <f ca="1">IF(BJ226=0,BH226,BH226/BI226)</f>
        <v>47</v>
      </c>
      <c r="BL226" s="1">
        <v>121</v>
      </c>
      <c r="BM226" s="1">
        <f ca="1">IF(BK226/BL226=INT(BK226/BL226),1,0)</f>
        <v>0</v>
      </c>
      <c r="BN226" s="1">
        <f ca="1">IF(BM226=0,BK226,BK226/BL226)</f>
        <v>47</v>
      </c>
      <c r="BO226" s="1">
        <v>11</v>
      </c>
      <c r="BP226" s="1">
        <f ca="1">IF(BN226/BO226=INT(BN226/BO226),1,0)</f>
        <v>0</v>
      </c>
      <c r="BQ226" s="1">
        <f ca="1">IF(BP226=0,BN226,BN226/BO226)</f>
        <v>47</v>
      </c>
      <c r="BR226" s="1">
        <v>169</v>
      </c>
      <c r="BS226" s="1">
        <f ca="1">IF(BQ226/BR226=INT(BQ226/BR226),1,0)</f>
        <v>0</v>
      </c>
      <c r="BT226" s="1">
        <f ca="1">IF(BS226=0,BQ226,BQ226/BR226)</f>
        <v>47</v>
      </c>
      <c r="BU226" s="1">
        <v>13</v>
      </c>
      <c r="BV226" s="1">
        <f ca="1">IF(BT226/BU226=INT(BT226/BU226),1,0)</f>
        <v>0</v>
      </c>
      <c r="BW226" s="1">
        <f ca="1">IF(BV226=0,BT226,BT226/BU226)</f>
        <v>47</v>
      </c>
      <c r="BX226" s="1">
        <v>17</v>
      </c>
      <c r="BY226" s="1">
        <f ca="1">IF(BW226/BX226=INT(BW226/BX226),1,0)</f>
        <v>0</v>
      </c>
      <c r="BZ226" s="1">
        <f ca="1">IF(BY226=0,BW226,BW226/BX226)</f>
        <v>47</v>
      </c>
      <c r="CA226" s="1">
        <v>19</v>
      </c>
      <c r="CB226" s="1">
        <f ca="1">IF(BZ226/CA226=INT(BZ226/CA226),1,0)</f>
        <v>0</v>
      </c>
      <c r="CC226" s="1">
        <f ca="1">IF(CB226=0,BZ226,BZ226/CA226)</f>
        <v>47</v>
      </c>
      <c r="CD226" s="1">
        <v>23</v>
      </c>
      <c r="CE226" s="1">
        <f ca="1">IF(CC226/CD226=INT(CC226/CD226),1,0)</f>
        <v>0</v>
      </c>
      <c r="CF226" s="1">
        <f ca="1">IF(CE226=0,CC226,CC226/CD226)</f>
        <v>47</v>
      </c>
      <c r="CG226" s="1">
        <v>29</v>
      </c>
      <c r="CH226" s="1">
        <f ca="1">IF(CF226/CG226=INT(CF226/CG226),1,0)</f>
        <v>0</v>
      </c>
      <c r="CI226" s="1">
        <f ca="1">IF(CH226=0,CF226,CF226/CG226)</f>
        <v>47</v>
      </c>
      <c r="CJ226" s="1">
        <v>31</v>
      </c>
      <c r="CK226" s="1">
        <f ca="1">IF(CI226/CJ226=INT(CI226/CJ226),1,0)</f>
        <v>0</v>
      </c>
      <c r="CL226" s="1">
        <f ca="1">IF(CK226=0,CI226,CI226/CJ226)</f>
        <v>47</v>
      </c>
      <c r="CM226" s="1">
        <v>37</v>
      </c>
      <c r="CN226" s="1">
        <f ca="1">IF(CL226/CM226=INT(CL226/CM226),1,0)</f>
        <v>0</v>
      </c>
      <c r="CO226" s="1">
        <f ca="1">IF(CN226=0,CL226,CL226/CM226)</f>
        <v>47</v>
      </c>
      <c r="CP226" s="1">
        <v>41</v>
      </c>
      <c r="CQ226" s="1">
        <f ca="1">IF(CO226/CP226=INT(CO226/CP226),1,0)</f>
        <v>0</v>
      </c>
      <c r="CR226" s="1">
        <f ca="1">IF(CQ226=0,CO226,CO226/CP226)</f>
        <v>47</v>
      </c>
      <c r="CS226" s="1">
        <v>43</v>
      </c>
      <c r="CT226" s="1">
        <f ca="1">IF(CR226/CS226=INT(CR226/CS226),1,0)</f>
        <v>0</v>
      </c>
      <c r="CU226" s="1">
        <f ca="1">IF(CT226=0,CR226,CR226/CS226)</f>
        <v>47</v>
      </c>
      <c r="CV226" s="1">
        <v>47</v>
      </c>
      <c r="CW226" s="1">
        <f ca="1">IF(CU226/CV226=INT(CU226/CV226),1,0)</f>
        <v>1</v>
      </c>
      <c r="CX226" s="1">
        <f ca="1">IF(CW226=0,CU226,CU226/CV226)</f>
        <v>1</v>
      </c>
      <c r="CY226" s="1">
        <v>53</v>
      </c>
      <c r="CZ226" s="1">
        <f ca="1">IF(CX226/CY226=INT(CX226/CY226),1,0)</f>
        <v>0</v>
      </c>
      <c r="DA226" s="1">
        <f ca="1">IF(CZ226=0,CX226,CX226/CY226)</f>
        <v>1</v>
      </c>
      <c r="DB226" s="1">
        <v>59</v>
      </c>
      <c r="DC226" s="1">
        <f ca="1">IF(DA226/DB226=INT(DA226/DB226),1,0)</f>
        <v>0</v>
      </c>
      <c r="DD226" s="1">
        <f ca="1">IF(DC226=0,DA226,DA226/DB226)</f>
        <v>1</v>
      </c>
      <c r="DE226" s="1">
        <v>61</v>
      </c>
      <c r="DF226" s="1">
        <f ca="1">IF(DD226/DE226=INT(DD226/DE226),1,0)</f>
        <v>0</v>
      </c>
      <c r="DG226" s="1">
        <f ca="1">IF(DF226=0,DD226,DD226/DE226)</f>
        <v>1</v>
      </c>
      <c r="DH226" s="1">
        <v>67</v>
      </c>
      <c r="DI226" s="1">
        <f ca="1">IF(DG226/DH226=INT(DG226/DH226),1,0)</f>
        <v>0</v>
      </c>
      <c r="DJ226" s="1">
        <f ca="1">IF(DI226=0,DG226,DG226/DH226)</f>
        <v>1</v>
      </c>
      <c r="DK226" s="1">
        <v>71</v>
      </c>
      <c r="DL226" s="1">
        <f ca="1">IF(DJ226/DK226=INT(DJ226/DK226),1,0)</f>
        <v>0</v>
      </c>
      <c r="DM226" s="1">
        <f ca="1">IF(DL226=0,DJ226,DJ226/DK226)</f>
        <v>1</v>
      </c>
      <c r="DN226" s="1">
        <v>73</v>
      </c>
      <c r="DO226" s="1">
        <f ca="1">IF(DM226/DN226=INT(DM226/DN226),1,0)</f>
        <v>0</v>
      </c>
      <c r="DP226" s="1">
        <f ca="1">IF(DO226=0,DM226,DM226/DN226)</f>
        <v>1</v>
      </c>
      <c r="DQ226" s="1">
        <v>79</v>
      </c>
      <c r="DR226" s="1">
        <f ca="1">IF(DP226/DQ226=INT(DP226/DQ226),1,0)</f>
        <v>0</v>
      </c>
      <c r="DS226" s="1">
        <f ca="1">IF(DR226=0,DP226,DP226/DQ226)</f>
        <v>1</v>
      </c>
      <c r="DT226" s="1">
        <v>83</v>
      </c>
      <c r="DU226" s="1">
        <f ca="1">IF(DS226/DT226=INT(DS226/DT226),1,0)</f>
        <v>0</v>
      </c>
      <c r="DV226" s="1">
        <f ca="1">IF(DU226=0,DS226,DS226/DT226)</f>
        <v>1</v>
      </c>
      <c r="DW226" s="1">
        <v>89</v>
      </c>
      <c r="DX226" s="1">
        <f ca="1">IF(DV226/DW226=INT(DV226/DW226),1,0)</f>
        <v>0</v>
      </c>
      <c r="DY226" s="1">
        <f ca="1">IF(DX226=0,DV226,DV226/DW226)</f>
        <v>1</v>
      </c>
      <c r="DZ226" s="1">
        <v>97</v>
      </c>
      <c r="EA226" s="1">
        <f ca="1">IF(DY226/DZ226=INT(DY226/DZ226),1,0)</f>
        <v>0</v>
      </c>
      <c r="EB226" s="1">
        <f ca="1">IF(EA226=0,DY226,DY226/DZ226)</f>
        <v>1</v>
      </c>
      <c r="EC226" s="1">
        <v>101</v>
      </c>
      <c r="ED226" s="1">
        <f ca="1">IF(EB226/EC226=INT(EB226/EC226),1,0)</f>
        <v>0</v>
      </c>
      <c r="EE226" s="1">
        <f ca="1">IF(ED226=0,EB226,EB226/EC226)</f>
        <v>1</v>
      </c>
      <c r="EF226" s="1">
        <v>103</v>
      </c>
      <c r="EG226" s="1">
        <f ca="1">IF(EE226/EF226=INT(EE226/EF226),1,0)</f>
        <v>0</v>
      </c>
      <c r="EH226" s="1">
        <f ca="1">IF(EG226=0,EE226,EE226/EF226)</f>
        <v>1</v>
      </c>
      <c r="EI226" s="1">
        <v>107</v>
      </c>
      <c r="EJ226" s="1">
        <f ca="1">IF(EH226/EI226=INT(EH226/EI226),1,0)</f>
        <v>0</v>
      </c>
      <c r="EK226" s="1">
        <f ca="1">IF(EJ226=0,EH226,EH226/EI226)</f>
        <v>1</v>
      </c>
      <c r="EL226" s="1">
        <v>109</v>
      </c>
      <c r="EM226" s="1">
        <f ca="1">IF(EK226/EL226=INT(EK226/EL226),1,0)</f>
        <v>0</v>
      </c>
      <c r="EN226" s="1">
        <f ca="1">IF(EM226=0,EK226,EK226/EL226)</f>
        <v>1</v>
      </c>
      <c r="EO226" s="1">
        <v>113</v>
      </c>
      <c r="EP226" s="1">
        <f ca="1">IF(EN226/EO226=INT(EN226/EO226),1,0)</f>
        <v>0</v>
      </c>
      <c r="EQ226" s="1">
        <f ca="1">IF(EP226=0,EN226,EN226/EO226)</f>
        <v>1</v>
      </c>
      <c r="ER226" s="1">
        <v>127</v>
      </c>
      <c r="ES226" s="1">
        <f ca="1">IF(EQ226/ER226=INT(EQ226/ER226),1,0)</f>
        <v>0</v>
      </c>
      <c r="ET226" s="1">
        <f ca="1">IF(ES226=0,EQ226,EQ226/ER226)</f>
        <v>1</v>
      </c>
      <c r="EU226" s="1">
        <v>131</v>
      </c>
      <c r="EV226" s="1">
        <f ca="1">IF(ET226/EU226=INT(ET226/EU226),1,0)</f>
        <v>0</v>
      </c>
      <c r="EW226" s="1">
        <f ca="1">IF(EV226=0,ET226,ET226/EU226)</f>
        <v>1</v>
      </c>
      <c r="EX226" s="1">
        <v>137</v>
      </c>
      <c r="EY226" s="1">
        <f ca="1">IF(EW226/EX226=INT(EW226/EX226),1,0)</f>
        <v>0</v>
      </c>
      <c r="EZ226" s="1">
        <f ca="1">IF(EY226=0,EW226,EW226/EX226)</f>
        <v>1</v>
      </c>
      <c r="FA226" s="1">
        <v>139</v>
      </c>
      <c r="FB226" s="1">
        <f ca="1">IF(EZ226/FA226=INT(EZ226/FA226),1,0)</f>
        <v>0</v>
      </c>
      <c r="FC226" s="1">
        <f ca="1">IF(FB226=0,EZ226,EZ226/FA226)</f>
        <v>1</v>
      </c>
      <c r="FD226" s="1">
        <v>149</v>
      </c>
      <c r="FE226" s="1">
        <f ca="1">IF(FC226/FD226=INT(FC226/FD226),1,0)</f>
        <v>0</v>
      </c>
      <c r="FF226" s="1">
        <f ca="1">IF(FE226=0,FC226,FC226/FD226)</f>
        <v>1</v>
      </c>
      <c r="FG226" s="1"/>
      <c r="FH226" s="1">
        <f ca="1">8*AF226+4*AI226+2*AL226+AO226</f>
        <v>6</v>
      </c>
      <c r="FI226" s="1">
        <f ca="1">4*AR226+2*AU226+AX226</f>
        <v>0</v>
      </c>
      <c r="FJ226" s="1">
        <f ca="1">2*BA226+BD226</f>
        <v>0</v>
      </c>
      <c r="FK226" s="1">
        <f ca="1">2*BG226+BJ226</f>
        <v>0</v>
      </c>
      <c r="FL226" s="1">
        <f ca="1">2*BM226+BP226</f>
        <v>0</v>
      </c>
      <c r="FM226" s="1">
        <f ca="1">2*BS226+BV226</f>
        <v>0</v>
      </c>
      <c r="FN226" s="1">
        <f ca="1">BY226</f>
        <v>0</v>
      </c>
      <c r="FO226" s="1">
        <f ca="1">CB226</f>
        <v>0</v>
      </c>
      <c r="FP226" s="1">
        <f ca="1">CE226</f>
        <v>0</v>
      </c>
      <c r="FQ226" s="1">
        <f ca="1">CH226</f>
        <v>0</v>
      </c>
      <c r="FR226" s="1">
        <f ca="1">CK226</f>
        <v>0</v>
      </c>
      <c r="FS226">
        <f ca="1">CN226</f>
        <v>0</v>
      </c>
      <c r="FT226">
        <f ca="1">CQ226</f>
        <v>0</v>
      </c>
      <c r="FU226">
        <f ca="1">CT226</f>
        <v>0</v>
      </c>
      <c r="FV226">
        <f ca="1">CW226</f>
        <v>1</v>
      </c>
      <c r="FW226">
        <f ca="1">CZ226</f>
        <v>0</v>
      </c>
      <c r="FX226">
        <f ca="1">DC226</f>
        <v>0</v>
      </c>
      <c r="FY226">
        <f ca="1">DF226</f>
        <v>0</v>
      </c>
      <c r="FZ226">
        <f ca="1">DI226</f>
        <v>0</v>
      </c>
      <c r="GA226">
        <f ca="1">DL226</f>
        <v>0</v>
      </c>
      <c r="GB226">
        <f ca="1">DO226</f>
        <v>0</v>
      </c>
      <c r="GC226">
        <f ca="1">DR226</f>
        <v>0</v>
      </c>
      <c r="GD226">
        <f ca="1">DU226</f>
        <v>0</v>
      </c>
      <c r="GE226">
        <f ca="1">DX226</f>
        <v>0</v>
      </c>
      <c r="GF226">
        <f ca="1">EA226</f>
        <v>0</v>
      </c>
      <c r="GG226">
        <f ca="1">ED226</f>
        <v>0</v>
      </c>
      <c r="GH226">
        <f ca="1">EG226</f>
        <v>0</v>
      </c>
      <c r="GI226">
        <f ca="1">EJ226</f>
        <v>0</v>
      </c>
      <c r="GJ226">
        <f ca="1">EM226</f>
        <v>0</v>
      </c>
      <c r="GK226">
        <f ca="1">EP226</f>
        <v>0</v>
      </c>
      <c r="GL226">
        <f ca="1">ES226</f>
        <v>0</v>
      </c>
      <c r="GM226">
        <f ca="1">EV226</f>
        <v>0</v>
      </c>
      <c r="GN226">
        <f ca="1">EY226</f>
        <v>0</v>
      </c>
      <c r="GO226">
        <f ca="1">FB226</f>
        <v>0</v>
      </c>
      <c r="GP226">
        <f ca="1">FE226</f>
        <v>0</v>
      </c>
      <c r="GQ226">
        <f ca="1">AD226</f>
        <v>3008</v>
      </c>
      <c r="GR226">
        <f ca="1">GQ226/GQ228</f>
        <v>3008</v>
      </c>
    </row>
    <row r="227" spans="2:221" ht="6" hidden="1" customHeight="1" x14ac:dyDescent="0.25">
      <c r="B227" s="80"/>
      <c r="C227" s="71"/>
      <c r="D227" s="71"/>
      <c r="E227" s="104"/>
      <c r="F227" s="122"/>
      <c r="G227" s="104"/>
      <c r="H227" s="71"/>
      <c r="I227" s="75"/>
      <c r="M227" s="162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>
        <f t="shared" ref="FH227:GP227" ca="1" si="612">IF(FH225&lt;FH226,FH225,FH226)</f>
        <v>0</v>
      </c>
      <c r="FI227" s="1">
        <f t="shared" ca="1" si="612"/>
        <v>0</v>
      </c>
      <c r="FJ227" s="1">
        <f t="shared" ca="1" si="612"/>
        <v>0</v>
      </c>
      <c r="FK227" s="1">
        <f t="shared" ca="1" si="612"/>
        <v>0</v>
      </c>
      <c r="FL227" s="1">
        <f t="shared" ca="1" si="612"/>
        <v>0</v>
      </c>
      <c r="FM227" s="1">
        <f t="shared" ca="1" si="612"/>
        <v>0</v>
      </c>
      <c r="FN227" s="1">
        <f t="shared" ca="1" si="612"/>
        <v>0</v>
      </c>
      <c r="FO227" s="1">
        <f t="shared" ca="1" si="612"/>
        <v>0</v>
      </c>
      <c r="FP227" s="1">
        <f t="shared" ca="1" si="612"/>
        <v>0</v>
      </c>
      <c r="FQ227" s="1">
        <f t="shared" ca="1" si="612"/>
        <v>0</v>
      </c>
      <c r="FR227" s="1">
        <f t="shared" ca="1" si="612"/>
        <v>0</v>
      </c>
      <c r="FS227" s="1">
        <f t="shared" ca="1" si="612"/>
        <v>0</v>
      </c>
      <c r="FT227" s="1">
        <f t="shared" ca="1" si="612"/>
        <v>0</v>
      </c>
      <c r="FU227" s="1">
        <f t="shared" ca="1" si="612"/>
        <v>0</v>
      </c>
      <c r="FV227" s="1">
        <f t="shared" ca="1" si="612"/>
        <v>0</v>
      </c>
      <c r="FW227" s="1">
        <f t="shared" ca="1" si="612"/>
        <v>0</v>
      </c>
      <c r="FX227" s="1">
        <f t="shared" ca="1" si="612"/>
        <v>0</v>
      </c>
      <c r="FY227" s="1">
        <f t="shared" ca="1" si="612"/>
        <v>0</v>
      </c>
      <c r="FZ227" s="1">
        <f t="shared" ca="1" si="612"/>
        <v>0</v>
      </c>
      <c r="GA227" s="1">
        <f t="shared" ca="1" si="612"/>
        <v>0</v>
      </c>
      <c r="GB227" s="1">
        <f t="shared" ca="1" si="612"/>
        <v>0</v>
      </c>
      <c r="GC227" s="1">
        <f t="shared" ca="1" si="612"/>
        <v>0</v>
      </c>
      <c r="GD227" s="1">
        <f t="shared" ca="1" si="612"/>
        <v>0</v>
      </c>
      <c r="GE227" s="1">
        <f t="shared" ca="1" si="612"/>
        <v>0</v>
      </c>
      <c r="GF227" s="1">
        <f t="shared" ca="1" si="612"/>
        <v>0</v>
      </c>
      <c r="GG227" s="1">
        <f t="shared" ca="1" si="612"/>
        <v>0</v>
      </c>
      <c r="GH227" s="1">
        <f t="shared" ca="1" si="612"/>
        <v>0</v>
      </c>
      <c r="GI227" s="1">
        <f t="shared" ca="1" si="612"/>
        <v>0</v>
      </c>
      <c r="GJ227" s="1">
        <f t="shared" ca="1" si="612"/>
        <v>0</v>
      </c>
      <c r="GK227" s="1">
        <f t="shared" ca="1" si="612"/>
        <v>0</v>
      </c>
      <c r="GL227" s="1">
        <f t="shared" ca="1" si="612"/>
        <v>0</v>
      </c>
      <c r="GM227" s="1">
        <f t="shared" ca="1" si="612"/>
        <v>0</v>
      </c>
      <c r="GN227" s="1">
        <f t="shared" ca="1" si="612"/>
        <v>0</v>
      </c>
      <c r="GO227" s="1">
        <f t="shared" ca="1" si="612"/>
        <v>0</v>
      </c>
      <c r="GP227" s="1">
        <f t="shared" ca="1" si="612"/>
        <v>0</v>
      </c>
    </row>
    <row r="228" spans="2:221" ht="6" hidden="1" customHeight="1" x14ac:dyDescent="0.25">
      <c r="B228" s="80"/>
      <c r="C228" s="71"/>
      <c r="D228" s="71"/>
      <c r="E228" s="104"/>
      <c r="F228" s="122"/>
      <c r="G228" s="104"/>
      <c r="H228" s="71"/>
      <c r="I228" s="75"/>
      <c r="M228" s="162"/>
      <c r="AC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>
        <f ca="1">FH$3^FH227</f>
        <v>1</v>
      </c>
      <c r="FI228">
        <f t="shared" ref="FI228:GP228" ca="1" si="613">FI$3^FI227*FH228</f>
        <v>1</v>
      </c>
      <c r="FJ228">
        <f t="shared" ca="1" si="613"/>
        <v>1</v>
      </c>
      <c r="FK228">
        <f t="shared" ca="1" si="613"/>
        <v>1</v>
      </c>
      <c r="FL228">
        <f t="shared" ca="1" si="613"/>
        <v>1</v>
      </c>
      <c r="FM228">
        <f t="shared" ca="1" si="613"/>
        <v>1</v>
      </c>
      <c r="FN228">
        <f t="shared" ca="1" si="613"/>
        <v>1</v>
      </c>
      <c r="FO228">
        <f t="shared" ca="1" si="613"/>
        <v>1</v>
      </c>
      <c r="FP228">
        <f t="shared" ca="1" si="613"/>
        <v>1</v>
      </c>
      <c r="FQ228">
        <f t="shared" ca="1" si="613"/>
        <v>1</v>
      </c>
      <c r="FR228">
        <f t="shared" ca="1" si="613"/>
        <v>1</v>
      </c>
      <c r="FS228">
        <f t="shared" ca="1" si="613"/>
        <v>1</v>
      </c>
      <c r="FT228">
        <f t="shared" ca="1" si="613"/>
        <v>1</v>
      </c>
      <c r="FU228">
        <f t="shared" ca="1" si="613"/>
        <v>1</v>
      </c>
      <c r="FV228">
        <f t="shared" ca="1" si="613"/>
        <v>1</v>
      </c>
      <c r="FW228">
        <f t="shared" ca="1" si="613"/>
        <v>1</v>
      </c>
      <c r="FX228">
        <f t="shared" ca="1" si="613"/>
        <v>1</v>
      </c>
      <c r="FY228">
        <f t="shared" ca="1" si="613"/>
        <v>1</v>
      </c>
      <c r="FZ228">
        <f t="shared" ca="1" si="613"/>
        <v>1</v>
      </c>
      <c r="GA228">
        <f t="shared" ca="1" si="613"/>
        <v>1</v>
      </c>
      <c r="GB228">
        <f t="shared" ca="1" si="613"/>
        <v>1</v>
      </c>
      <c r="GC228">
        <f t="shared" ca="1" si="613"/>
        <v>1</v>
      </c>
      <c r="GD228">
        <f t="shared" ca="1" si="613"/>
        <v>1</v>
      </c>
      <c r="GE228">
        <f t="shared" ca="1" si="613"/>
        <v>1</v>
      </c>
      <c r="GF228">
        <f t="shared" ca="1" si="613"/>
        <v>1</v>
      </c>
      <c r="GG228">
        <f t="shared" ca="1" si="613"/>
        <v>1</v>
      </c>
      <c r="GH228">
        <f t="shared" ca="1" si="613"/>
        <v>1</v>
      </c>
      <c r="GI228">
        <f t="shared" ca="1" si="613"/>
        <v>1</v>
      </c>
      <c r="GJ228">
        <f t="shared" ca="1" si="613"/>
        <v>1</v>
      </c>
      <c r="GK228">
        <f t="shared" ca="1" si="613"/>
        <v>1</v>
      </c>
      <c r="GL228">
        <f t="shared" ca="1" si="613"/>
        <v>1</v>
      </c>
      <c r="GM228">
        <f t="shared" ca="1" si="613"/>
        <v>1</v>
      </c>
      <c r="GN228">
        <f t="shared" ca="1" si="613"/>
        <v>1</v>
      </c>
      <c r="GO228">
        <f t="shared" ca="1" si="613"/>
        <v>1</v>
      </c>
      <c r="GP228">
        <f t="shared" ca="1" si="613"/>
        <v>1</v>
      </c>
      <c r="GQ228">
        <f ca="1">GP228</f>
        <v>1</v>
      </c>
    </row>
    <row r="229" spans="2:221" ht="8.25" customHeight="1" x14ac:dyDescent="0.25">
      <c r="B229" s="80"/>
      <c r="C229" s="71"/>
      <c r="D229" s="71"/>
      <c r="E229" s="104"/>
      <c r="F229" s="122"/>
      <c r="G229" s="104"/>
      <c r="H229" s="71"/>
      <c r="I229" s="75"/>
      <c r="M229" s="162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</row>
    <row r="230" spans="2:221" ht="19.5" customHeight="1" thickBot="1" x14ac:dyDescent="0.3">
      <c r="B230" s="71" t="str">
        <f ca="1">HD230</f>
        <v>16  3/4  –  41/56</v>
      </c>
      <c r="C230" s="71"/>
      <c r="D230" s="71"/>
      <c r="E230" s="104" t="s">
        <v>1</v>
      </c>
      <c r="F230" s="146" t="str">
        <f ca="1">HM230</f>
        <v>16  1/56</v>
      </c>
      <c r="G230" s="101"/>
      <c r="H230" s="71"/>
      <c r="I230" s="75">
        <f>INT((R230+K230)*1.3)</f>
        <v>9</v>
      </c>
      <c r="K230" s="147">
        <v>0</v>
      </c>
      <c r="M230" s="162"/>
      <c r="N230" s="148"/>
      <c r="Q230" s="147">
        <f>Q217+1</f>
        <v>18</v>
      </c>
      <c r="R230" s="147">
        <f>INT(0.5+(R$2/19*(Q230-1)))+O$2</f>
        <v>7</v>
      </c>
      <c r="T230">
        <f>R230</f>
        <v>7</v>
      </c>
      <c r="U230">
        <f>IF(R230=2,1,IF(R230=3,1,IF(R230=4,2,IF(R230=5,4,IF(R230=6,7,IF(R230=7,11,IF(R230=8,20,IF(R230=9,30,50))))))))</f>
        <v>11</v>
      </c>
      <c r="V230">
        <f>IF(R230=2,2,IF(R230=3,3,IF(R230=4,5,IF(R230=5,9,IF(R230=6,20,IF(R230=7,35,IF(R230=8,60,IF(R230=9,100,150))))))))</f>
        <v>35</v>
      </c>
      <c r="W230">
        <f>IF(R230=2,5,IF(R230=3,7,IF(R230=4,9,IF(R230=5,14,IF(R230=6,19,IF(R230=7,24,IF(R230=8,29,IF(R230=9,34,39))))))))</f>
        <v>24</v>
      </c>
      <c r="X230">
        <f>IF(R230=2,9,IF(R230=3,19,IF(R230=4,29,IF(R230=5,44,IF(R230=6,54,IF(R230=7,69,IF(R230=8,84,IF(R230=9,99,124))))))))</f>
        <v>69</v>
      </c>
      <c r="Y230">
        <f>IF(R230=2,6,IF(R230=3,8,IF(R230=4,10,IF(R230=5,15,IF(R230=6,20,IF(R230=7,25,IF(R230=8,30,IF(R230=9,35,40))))))))</f>
        <v>25</v>
      </c>
      <c r="Z230">
        <f>IF(R230=2,10,IF(R230=3,20,IF(R230=4,30,IF(R230=5,45,IF(R230=6,55,IF(R230=7,70,IF(R230=8,85,IF(R230=9,100,125))))))))</f>
        <v>70</v>
      </c>
      <c r="AA230" t="s">
        <v>21</v>
      </c>
      <c r="AB230" s="1">
        <f ca="1">INT((RAND()*(V230-(AB234+1))+AB234+1))</f>
        <v>16</v>
      </c>
      <c r="AC230" s="1">
        <f ca="1">INT((RAND()*(X230-W230+1)+W230))</f>
        <v>24</v>
      </c>
      <c r="AD230">
        <f ca="1">AC230-AC231*(AB231-AB230)</f>
        <v>24</v>
      </c>
      <c r="AE230">
        <v>256</v>
      </c>
      <c r="AF230" s="1">
        <f ca="1">IF(AD230/AE230=INT(AD230/AE230),1,0)</f>
        <v>0</v>
      </c>
      <c r="AG230" s="1">
        <f ca="1">IF(AF230=0,AD230,AD230/AE230)</f>
        <v>24</v>
      </c>
      <c r="AH230" s="1">
        <v>16</v>
      </c>
      <c r="AI230" s="1">
        <f ca="1">IF(AG230/AH230=INT(AG230/AH230),1,0)</f>
        <v>0</v>
      </c>
      <c r="AJ230" s="1">
        <f ca="1">IF(AI230=0,AG230,AG230/AH230)</f>
        <v>24</v>
      </c>
      <c r="AK230" s="1">
        <v>4</v>
      </c>
      <c r="AL230" s="1">
        <f ca="1">IF(AJ230/AK230=INT(AJ230/AK230),1,0)</f>
        <v>1</v>
      </c>
      <c r="AM230" s="1">
        <f ca="1">IF(AL230=0,AJ230,AJ230/AK230)</f>
        <v>6</v>
      </c>
      <c r="AN230" s="1">
        <v>2</v>
      </c>
      <c r="AO230" s="1">
        <f ca="1">IF(AM230/AN230=INT(AM230/AN230),1,0)</f>
        <v>1</v>
      </c>
      <c r="AP230" s="1">
        <f ca="1">IF(AO230=0,AM230,AM230/AN230)</f>
        <v>3</v>
      </c>
      <c r="AQ230" s="1">
        <v>81</v>
      </c>
      <c r="AR230" s="1">
        <f ca="1">IF(AP230/AQ230=INT(AP230/AQ230),1,0)</f>
        <v>0</v>
      </c>
      <c r="AS230" s="1">
        <f ca="1">IF(AR230=0,AP230,AP230/AQ230)</f>
        <v>3</v>
      </c>
      <c r="AT230" s="1">
        <v>9</v>
      </c>
      <c r="AU230" s="1">
        <f ca="1">IF(AS230/AT230=INT(AS230/AT230),1,0)</f>
        <v>0</v>
      </c>
      <c r="AV230" s="1">
        <f ca="1">IF(AU230=0,AS230,AS230/AT230)</f>
        <v>3</v>
      </c>
      <c r="AW230" s="1">
        <v>3</v>
      </c>
      <c r="AX230" s="1">
        <f ca="1">IF(AV230/AW230=INT(AV230/AW230),1,0)</f>
        <v>1</v>
      </c>
      <c r="AY230" s="1">
        <f ca="1">IF(AX230=0,AV230,AV230/AW230)</f>
        <v>1</v>
      </c>
      <c r="AZ230" s="1">
        <v>25</v>
      </c>
      <c r="BA230" s="1">
        <f ca="1">IF(AY230/AZ230=INT(AY230/AZ230),1,0)</f>
        <v>0</v>
      </c>
      <c r="BB230" s="1">
        <f ca="1">IF(BA230=0,AY230,AY230/AZ230)</f>
        <v>1</v>
      </c>
      <c r="BC230" s="1">
        <v>5</v>
      </c>
      <c r="BD230" s="1">
        <f ca="1">IF(BB230/BC230=INT(BB230/BC230),1,0)</f>
        <v>0</v>
      </c>
      <c r="BE230" s="1">
        <f ca="1">IF(BD230=0,BB230,BB230/BC230)</f>
        <v>1</v>
      </c>
      <c r="BF230" s="1">
        <v>49</v>
      </c>
      <c r="BG230" s="1">
        <f ca="1">IF(BE230/BF230=INT(BE230/BF230),1,0)</f>
        <v>0</v>
      </c>
      <c r="BH230" s="1">
        <f ca="1">IF(BG230=0,BE230,BE230/BF230)</f>
        <v>1</v>
      </c>
      <c r="BI230" s="1">
        <v>7</v>
      </c>
      <c r="BJ230" s="1">
        <f ca="1">IF(BH230/BI230=INT(BH230/BI230),1,0)</f>
        <v>0</v>
      </c>
      <c r="BK230" s="1">
        <f ca="1">IF(BJ230=0,BH230,BH230/BI230)</f>
        <v>1</v>
      </c>
      <c r="BL230" s="1">
        <v>121</v>
      </c>
      <c r="BM230" s="1">
        <f ca="1">IF(BK230/BL230=INT(BK230/BL230),1,0)</f>
        <v>0</v>
      </c>
      <c r="BN230" s="1">
        <f ca="1">IF(BM230=0,BK230,BK230/BL230)</f>
        <v>1</v>
      </c>
      <c r="BO230" s="1">
        <v>11</v>
      </c>
      <c r="BP230" s="1">
        <f ca="1">IF(BN230/BO230=INT(BN230/BO230),1,0)</f>
        <v>0</v>
      </c>
      <c r="BQ230" s="1">
        <f ca="1">IF(BP230=0,BN230,BN230/BO230)</f>
        <v>1</v>
      </c>
      <c r="BR230" s="1">
        <v>169</v>
      </c>
      <c r="BS230" s="1">
        <f ca="1">IF(BQ230/BR230=INT(BQ230/BR230),1,0)</f>
        <v>0</v>
      </c>
      <c r="BT230" s="1">
        <f ca="1">IF(BS230=0,BQ230,BQ230/BR230)</f>
        <v>1</v>
      </c>
      <c r="BU230" s="1">
        <v>13</v>
      </c>
      <c r="BV230" s="1">
        <f ca="1">IF(BT230/BU230=INT(BT230/BU230),1,0)</f>
        <v>0</v>
      </c>
      <c r="BW230" s="1">
        <f ca="1">IF(BV230=0,BT230,BT230/BU230)</f>
        <v>1</v>
      </c>
      <c r="BX230" s="1">
        <v>17</v>
      </c>
      <c r="BY230" s="1">
        <f ca="1">IF(BW230/BX230=INT(BW230/BX230),1,0)</f>
        <v>0</v>
      </c>
      <c r="BZ230" s="1">
        <f ca="1">IF(BY230=0,BW230,BW230/BX230)</f>
        <v>1</v>
      </c>
      <c r="CA230" s="1">
        <v>19</v>
      </c>
      <c r="CB230" s="1">
        <f ca="1">IF(BZ230/CA230=INT(BZ230/CA230),1,0)</f>
        <v>0</v>
      </c>
      <c r="CC230" s="1">
        <f ca="1">IF(CB230=0,BZ230,BZ230/CA230)</f>
        <v>1</v>
      </c>
      <c r="CD230" s="1">
        <v>23</v>
      </c>
      <c r="CE230" s="1">
        <f ca="1">IF(CC230/CD230=INT(CC230/CD230),1,0)</f>
        <v>0</v>
      </c>
      <c r="CF230" s="1">
        <f ca="1">IF(CE230=0,CC230,CC230/CD230)</f>
        <v>1</v>
      </c>
      <c r="CG230" s="1">
        <v>29</v>
      </c>
      <c r="CH230" s="1">
        <f ca="1">IF(CF230/CG230=INT(CF230/CG230),1,0)</f>
        <v>0</v>
      </c>
      <c r="CI230" s="1">
        <f ca="1">IF(CH230=0,CF230,CF230/CG230)</f>
        <v>1</v>
      </c>
      <c r="CJ230" s="1">
        <v>31</v>
      </c>
      <c r="CK230" s="1">
        <f ca="1">IF(CI230/CJ230=INT(CI230/CJ230),1,0)</f>
        <v>0</v>
      </c>
      <c r="CL230" s="1">
        <f ca="1">IF(CK230=0,CI230,CI230/CJ230)</f>
        <v>1</v>
      </c>
      <c r="CM230" s="1">
        <v>37</v>
      </c>
      <c r="CN230" s="1">
        <f ca="1">IF(CL230/CM230=INT(CL230/CM230),1,0)</f>
        <v>0</v>
      </c>
      <c r="CO230" s="1">
        <f ca="1">IF(CN230=0,CL230,CL230/CM230)</f>
        <v>1</v>
      </c>
      <c r="CP230" s="1">
        <v>41</v>
      </c>
      <c r="CQ230" s="1">
        <f ca="1">IF(CO230/CP230=INT(CO230/CP230),1,0)</f>
        <v>0</v>
      </c>
      <c r="CR230" s="1">
        <f ca="1">IF(CQ230=0,CO230,CO230/CP230)</f>
        <v>1</v>
      </c>
      <c r="CS230" s="1">
        <v>43</v>
      </c>
      <c r="CT230" s="1">
        <f ca="1">IF(CR230/CS230=INT(CR230/CS230),1,0)</f>
        <v>0</v>
      </c>
      <c r="CU230" s="1">
        <f ca="1">IF(CT230=0,CR230,CR230/CS230)</f>
        <v>1</v>
      </c>
      <c r="CV230" s="1">
        <v>47</v>
      </c>
      <c r="CW230" s="1">
        <f ca="1">IF(CU230/CV230=INT(CU230/CV230),1,0)</f>
        <v>0</v>
      </c>
      <c r="CX230" s="1">
        <f ca="1">IF(CW230=0,CU230,CU230/CV230)</f>
        <v>1</v>
      </c>
      <c r="CY230" s="1">
        <v>53</v>
      </c>
      <c r="CZ230" s="1">
        <f ca="1">IF(CX230/CY230=INT(CX230/CY230),1,0)</f>
        <v>0</v>
      </c>
      <c r="DA230" s="1">
        <f ca="1">IF(CZ230=0,CX230,CX230/CY230)</f>
        <v>1</v>
      </c>
      <c r="DB230" s="1">
        <v>59</v>
      </c>
      <c r="DC230" s="1">
        <f ca="1">IF(DA230/DB230=INT(DA230/DB230),1,0)</f>
        <v>0</v>
      </c>
      <c r="DD230" s="1">
        <f ca="1">IF(DC230=0,DA230,DA230/DB230)</f>
        <v>1</v>
      </c>
      <c r="DE230" s="1">
        <v>61</v>
      </c>
      <c r="DF230" s="1">
        <f ca="1">IF(DD230/DE230=INT(DD230/DE230),1,0)</f>
        <v>0</v>
      </c>
      <c r="DG230" s="1">
        <f ca="1">IF(DF230=0,DD230,DD230/DE230)</f>
        <v>1</v>
      </c>
      <c r="DH230" s="1">
        <v>67</v>
      </c>
      <c r="DI230" s="1">
        <f ca="1">IF(DG230/DH230=INT(DG230/DH230),1,0)</f>
        <v>0</v>
      </c>
      <c r="DJ230" s="1">
        <f ca="1">IF(DI230=0,DG230,DG230/DH230)</f>
        <v>1</v>
      </c>
      <c r="DK230" s="1">
        <v>71</v>
      </c>
      <c r="DL230" s="1">
        <f ca="1">IF(DJ230/DK230=INT(DJ230/DK230),1,0)</f>
        <v>0</v>
      </c>
      <c r="DM230" s="1">
        <f ca="1">IF(DL230=0,DJ230,DJ230/DK230)</f>
        <v>1</v>
      </c>
      <c r="DN230" s="1">
        <v>73</v>
      </c>
      <c r="DO230" s="1">
        <f ca="1">IF(DM230/DN230=INT(DM230/DN230),1,0)</f>
        <v>0</v>
      </c>
      <c r="DP230" s="1">
        <f ca="1">IF(DO230=0,DM230,DM230/DN230)</f>
        <v>1</v>
      </c>
      <c r="DQ230" s="1">
        <v>79</v>
      </c>
      <c r="DR230" s="1">
        <f ca="1">IF(DP230/DQ230=INT(DP230/DQ230),1,0)</f>
        <v>0</v>
      </c>
      <c r="DS230" s="1">
        <f ca="1">IF(DR230=0,DP230,DP230/DQ230)</f>
        <v>1</v>
      </c>
      <c r="DT230" s="1">
        <v>83</v>
      </c>
      <c r="DU230" s="1">
        <f ca="1">IF(DS230/DT230=INT(DS230/DT230),1,0)</f>
        <v>0</v>
      </c>
      <c r="DV230" s="1">
        <f ca="1">IF(DU230=0,DS230,DS230/DT230)</f>
        <v>1</v>
      </c>
      <c r="DW230" s="1">
        <v>89</v>
      </c>
      <c r="DX230" s="1">
        <f ca="1">IF(DV230/DW230=INT(DV230/DW230),1,0)</f>
        <v>0</v>
      </c>
      <c r="DY230" s="1">
        <f ca="1">IF(DX230=0,DV230,DV230/DW230)</f>
        <v>1</v>
      </c>
      <c r="DZ230" s="1">
        <v>97</v>
      </c>
      <c r="EA230" s="1">
        <f ca="1">IF(DY230/DZ230=INT(DY230/DZ230),1,0)</f>
        <v>0</v>
      </c>
      <c r="EB230" s="1">
        <f ca="1">IF(EA230=0,DY230,DY230/DZ230)</f>
        <v>1</v>
      </c>
      <c r="EC230" s="1">
        <v>101</v>
      </c>
      <c r="ED230" s="1">
        <f ca="1">IF(EB230/EC230=INT(EB230/EC230),1,0)</f>
        <v>0</v>
      </c>
      <c r="EE230" s="1">
        <f ca="1">IF(ED230=0,EB230,EB230/EC230)</f>
        <v>1</v>
      </c>
      <c r="EF230" s="1">
        <v>103</v>
      </c>
      <c r="EG230" s="1">
        <f ca="1">IF(EE230/EF230=INT(EE230/EF230),1,0)</f>
        <v>0</v>
      </c>
      <c r="EH230" s="1">
        <f ca="1">IF(EG230=0,EE230,EE230/EF230)</f>
        <v>1</v>
      </c>
      <c r="EI230" s="1">
        <v>107</v>
      </c>
      <c r="EJ230" s="1">
        <f ca="1">IF(EH230/EI230=INT(EH230/EI230),1,0)</f>
        <v>0</v>
      </c>
      <c r="EK230" s="1">
        <f ca="1">IF(EJ230=0,EH230,EH230/EI230)</f>
        <v>1</v>
      </c>
      <c r="EL230" s="1">
        <v>109</v>
      </c>
      <c r="EM230" s="1">
        <f ca="1">IF(EK230/EL230=INT(EK230/EL230),1,0)</f>
        <v>0</v>
      </c>
      <c r="EN230" s="1">
        <f ca="1">IF(EM230=0,EK230,EK230/EL230)</f>
        <v>1</v>
      </c>
      <c r="EO230" s="1">
        <v>113</v>
      </c>
      <c r="EP230" s="1">
        <f ca="1">IF(EN230/EO230=INT(EN230/EO230),1,0)</f>
        <v>0</v>
      </c>
      <c r="EQ230" s="1">
        <f ca="1">IF(EP230=0,EN230,EN230/EO230)</f>
        <v>1</v>
      </c>
      <c r="ER230" s="1">
        <v>127</v>
      </c>
      <c r="ES230" s="1">
        <f ca="1">IF(EQ230/ER230=INT(EQ230/ER230),1,0)</f>
        <v>0</v>
      </c>
      <c r="ET230" s="1">
        <f ca="1">IF(ES230=0,EQ230,EQ230/ER230)</f>
        <v>1</v>
      </c>
      <c r="EU230" s="1">
        <v>131</v>
      </c>
      <c r="EV230" s="1">
        <f ca="1">IF(ET230/EU230=INT(ET230/EU230),1,0)</f>
        <v>0</v>
      </c>
      <c r="EW230" s="1">
        <f ca="1">IF(EV230=0,ET230,ET230/EU230)</f>
        <v>1</v>
      </c>
      <c r="EX230" s="1">
        <v>137</v>
      </c>
      <c r="EY230" s="1">
        <f ca="1">IF(EW230/EX230=INT(EW230/EX230),1,0)</f>
        <v>0</v>
      </c>
      <c r="EZ230" s="1">
        <f ca="1">IF(EY230=0,EW230,EW230/EX230)</f>
        <v>1</v>
      </c>
      <c r="FA230" s="1">
        <v>139</v>
      </c>
      <c r="FB230" s="1">
        <f ca="1">IF(EZ230/FA230=INT(EZ230/FA230),1,0)</f>
        <v>0</v>
      </c>
      <c r="FC230" s="1">
        <f ca="1">IF(FB230=0,EZ230,EZ230/FA230)</f>
        <v>1</v>
      </c>
      <c r="FD230" s="1">
        <v>149</v>
      </c>
      <c r="FE230" s="1">
        <f ca="1">IF(FC230/FD230=INT(FC230/FD230),1,0)</f>
        <v>0</v>
      </c>
      <c r="FF230" s="1">
        <f ca="1">IF(FE230=0,FC230,FC230/FD230)</f>
        <v>1</v>
      </c>
      <c r="FG230" s="1"/>
      <c r="FH230" s="1">
        <f ca="1">8*AF230+4*AI230+2*AL230+AO230</f>
        <v>3</v>
      </c>
      <c r="FI230" s="1">
        <f ca="1">4*AR230+2*AU230+AX230</f>
        <v>1</v>
      </c>
      <c r="FJ230" s="1">
        <f ca="1">2*BA230+BD230</f>
        <v>0</v>
      </c>
      <c r="FK230" s="1">
        <f ca="1">2*BG230+BJ230</f>
        <v>0</v>
      </c>
      <c r="FL230" s="1">
        <f ca="1">2*BM230+BP230</f>
        <v>0</v>
      </c>
      <c r="FM230" s="1">
        <f ca="1">2*BS230+BV230</f>
        <v>0</v>
      </c>
      <c r="FN230" s="1">
        <f ca="1">BY230</f>
        <v>0</v>
      </c>
      <c r="FO230" s="1">
        <f ca="1">CB230</f>
        <v>0</v>
      </c>
      <c r="FP230" s="1">
        <f ca="1">CE230</f>
        <v>0</v>
      </c>
      <c r="FQ230" s="1">
        <f ca="1">CH230</f>
        <v>0</v>
      </c>
      <c r="FR230" s="1">
        <f ca="1">CK230</f>
        <v>0</v>
      </c>
      <c r="FS230">
        <f ca="1">CN230</f>
        <v>0</v>
      </c>
      <c r="FT230">
        <f ca="1">CQ230</f>
        <v>0</v>
      </c>
      <c r="FU230">
        <f ca="1">CT230</f>
        <v>0</v>
      </c>
      <c r="FV230">
        <f ca="1">CW230</f>
        <v>0</v>
      </c>
      <c r="FW230">
        <f ca="1">CZ230</f>
        <v>0</v>
      </c>
      <c r="FX230">
        <f ca="1">DC230</f>
        <v>0</v>
      </c>
      <c r="FY230">
        <f ca="1">DF230</f>
        <v>0</v>
      </c>
      <c r="FZ230">
        <f ca="1">DI230</f>
        <v>0</v>
      </c>
      <c r="GA230">
        <f ca="1">DL230</f>
        <v>0</v>
      </c>
      <c r="GB230">
        <f ca="1">DO230</f>
        <v>0</v>
      </c>
      <c r="GC230">
        <f ca="1">DR230</f>
        <v>0</v>
      </c>
      <c r="GD230">
        <f ca="1">DU230</f>
        <v>0</v>
      </c>
      <c r="GE230">
        <f ca="1">DX230</f>
        <v>0</v>
      </c>
      <c r="GF230">
        <f ca="1">EA230</f>
        <v>0</v>
      </c>
      <c r="GG230">
        <f ca="1">ED230</f>
        <v>0</v>
      </c>
      <c r="GH230">
        <f ca="1">EG230</f>
        <v>0</v>
      </c>
      <c r="GI230">
        <f ca="1">EJ230</f>
        <v>0</v>
      </c>
      <c r="GJ230">
        <f ca="1">EM230</f>
        <v>0</v>
      </c>
      <c r="GK230">
        <f ca="1">EP230</f>
        <v>0</v>
      </c>
      <c r="GL230">
        <f ca="1">ES230</f>
        <v>0</v>
      </c>
      <c r="GM230">
        <f ca="1">EV230</f>
        <v>0</v>
      </c>
      <c r="GN230">
        <f ca="1">EY230</f>
        <v>0</v>
      </c>
      <c r="GO230">
        <f ca="1">FB230</f>
        <v>0</v>
      </c>
      <c r="GP230">
        <f ca="1">FE230</f>
        <v>0</v>
      </c>
      <c r="GQ230">
        <f ca="1">AD230</f>
        <v>24</v>
      </c>
      <c r="GR230">
        <f ca="1">GQ230/GQ233</f>
        <v>3</v>
      </c>
      <c r="GT230">
        <f ca="1">GR230*GR235-GR231*GR234</f>
        <v>4</v>
      </c>
      <c r="GU230">
        <f ca="1">GT230+GR231*GT231*GR235</f>
        <v>4</v>
      </c>
      <c r="GV230" t="s">
        <v>6</v>
      </c>
      <c r="GX230">
        <f ca="1">AB231</f>
        <v>16</v>
      </c>
      <c r="GY230">
        <f ca="1">GR230</f>
        <v>3</v>
      </c>
      <c r="GZ230">
        <f ca="1">GR231</f>
        <v>4</v>
      </c>
      <c r="HA230">
        <f ca="1">AB235</f>
        <v>0</v>
      </c>
      <c r="HB230">
        <f ca="1">GR234</f>
        <v>41</v>
      </c>
      <c r="HC230">
        <f ca="1">GR235</f>
        <v>56</v>
      </c>
      <c r="HD230" t="str">
        <f ca="1">GX230&amp;"  "&amp;GY230&amp;"/"&amp;GZ230&amp;$HD$7&amp;HB230&amp;"/"&amp;HC230</f>
        <v>16  3/4  –  41/56</v>
      </c>
      <c r="HG230">
        <f ca="1">AB239</f>
        <v>16</v>
      </c>
      <c r="HH230">
        <f ca="1">GR238</f>
        <v>1</v>
      </c>
      <c r="HI230">
        <f ca="1">GR239</f>
        <v>56</v>
      </c>
      <c r="HJ230" t="str">
        <f ca="1">HG230&amp;"  "&amp;HH230&amp;"/"&amp;HI230</f>
        <v>16  1/56</v>
      </c>
      <c r="HK230" t="str">
        <f ca="1">"   "&amp;HH230&amp;"/"&amp;HI230</f>
        <v xml:space="preserve">   1/56</v>
      </c>
      <c r="HL230" t="str">
        <f ca="1">HG230&amp;"   "</f>
        <v xml:space="preserve">16   </v>
      </c>
      <c r="HM230" t="str">
        <f ca="1">IF(HG230=0,HK230,IF(HH230=0,HL230,IF(HH230+HG230=0,"0   ",HJ230)))</f>
        <v>16  1/56</v>
      </c>
    </row>
    <row r="231" spans="2:221" ht="6" hidden="1" customHeight="1" thickTop="1" thickBot="1" x14ac:dyDescent="0.3">
      <c r="B231" s="80"/>
      <c r="C231" s="71"/>
      <c r="D231" s="71"/>
      <c r="E231" s="104"/>
      <c r="F231" s="122"/>
      <c r="G231" s="104"/>
      <c r="H231" s="71"/>
      <c r="I231" s="75"/>
      <c r="N231" s="148"/>
      <c r="AB231">
        <f ca="1">AB230+INT(AC230/AC231)</f>
        <v>16</v>
      </c>
      <c r="AC231" s="1">
        <f ca="1">IF(Y230&gt;AC230,INT((RAND()*(Z230-Y230+1)+Y230)),INT((RAND()*(Z230-AC230)+AC230+1)))</f>
        <v>32</v>
      </c>
      <c r="AD231">
        <f ca="1">AC231</f>
        <v>32</v>
      </c>
      <c r="AE231">
        <v>256</v>
      </c>
      <c r="AF231" s="1">
        <f ca="1">IF(AD231/AE231=INT(AD231/AE231),1,0)</f>
        <v>0</v>
      </c>
      <c r="AG231" s="1">
        <f ca="1">IF(AF231=0,AD231,AD231/AE231)</f>
        <v>32</v>
      </c>
      <c r="AH231" s="1">
        <v>16</v>
      </c>
      <c r="AI231" s="1">
        <f ca="1">IF(AG231/AH231=INT(AG231/AH231),1,0)</f>
        <v>1</v>
      </c>
      <c r="AJ231" s="1">
        <f ca="1">IF(AI231=0,AG231,AG231/AH231)</f>
        <v>2</v>
      </c>
      <c r="AK231" s="1">
        <v>4</v>
      </c>
      <c r="AL231" s="1">
        <f ca="1">IF(AJ231/AK231=INT(AJ231/AK231),1,0)</f>
        <v>0</v>
      </c>
      <c r="AM231" s="1">
        <f ca="1">IF(AL231=0,AJ231,AJ231/AK231)</f>
        <v>2</v>
      </c>
      <c r="AN231" s="1">
        <v>2</v>
      </c>
      <c r="AO231" s="1">
        <f ca="1">IF(AM231/AN231=INT(AM231/AN231),1,0)</f>
        <v>1</v>
      </c>
      <c r="AP231" s="1">
        <f ca="1">IF(AO231=0,AM231,AM231/AN231)</f>
        <v>1</v>
      </c>
      <c r="AQ231" s="1">
        <v>81</v>
      </c>
      <c r="AR231" s="1">
        <f ca="1">IF(AP231/AQ231=INT(AP231/AQ231),1,0)</f>
        <v>0</v>
      </c>
      <c r="AS231" s="1">
        <f ca="1">IF(AR231=0,AP231,AP231/AQ231)</f>
        <v>1</v>
      </c>
      <c r="AT231" s="1">
        <v>9</v>
      </c>
      <c r="AU231" s="1">
        <f ca="1">IF(AS231/AT231=INT(AS231/AT231),1,0)</f>
        <v>0</v>
      </c>
      <c r="AV231" s="1">
        <f ca="1">IF(AU231=0,AS231,AS231/AT231)</f>
        <v>1</v>
      </c>
      <c r="AW231" s="1">
        <v>3</v>
      </c>
      <c r="AX231" s="1">
        <f ca="1">IF(AV231/AW231=INT(AV231/AW231),1,0)</f>
        <v>0</v>
      </c>
      <c r="AY231" s="1">
        <f ca="1">IF(AX231=0,AV231,AV231/AW231)</f>
        <v>1</v>
      </c>
      <c r="AZ231" s="1">
        <v>25</v>
      </c>
      <c r="BA231" s="1">
        <f ca="1">IF(AY231/AZ231=INT(AY231/AZ231),1,0)</f>
        <v>0</v>
      </c>
      <c r="BB231" s="1">
        <f ca="1">IF(BA231=0,AY231,AY231/AZ231)</f>
        <v>1</v>
      </c>
      <c r="BC231" s="1">
        <v>5</v>
      </c>
      <c r="BD231" s="1">
        <f ca="1">IF(BB231/BC231=INT(BB231/BC231),1,0)</f>
        <v>0</v>
      </c>
      <c r="BE231" s="1">
        <f ca="1">IF(BD231=0,BB231,BB231/BC231)</f>
        <v>1</v>
      </c>
      <c r="BF231" s="1">
        <v>49</v>
      </c>
      <c r="BG231" s="1">
        <f ca="1">IF(BE231/BF231=INT(BE231/BF231),1,0)</f>
        <v>0</v>
      </c>
      <c r="BH231" s="1">
        <f ca="1">IF(BG231=0,BE231,BE231/BF231)</f>
        <v>1</v>
      </c>
      <c r="BI231" s="1">
        <v>7</v>
      </c>
      <c r="BJ231" s="1">
        <f ca="1">IF(BH231/BI231=INT(BH231/BI231),1,0)</f>
        <v>0</v>
      </c>
      <c r="BK231" s="1">
        <f ca="1">IF(BJ231=0,BH231,BH231/BI231)</f>
        <v>1</v>
      </c>
      <c r="BL231" s="1">
        <v>121</v>
      </c>
      <c r="BM231" s="1">
        <f ca="1">IF(BK231/BL231=INT(BK231/BL231),1,0)</f>
        <v>0</v>
      </c>
      <c r="BN231" s="1">
        <f ca="1">IF(BM231=0,BK231,BK231/BL231)</f>
        <v>1</v>
      </c>
      <c r="BO231" s="1">
        <v>11</v>
      </c>
      <c r="BP231" s="1">
        <f ca="1">IF(BN231/BO231=INT(BN231/BO231),1,0)</f>
        <v>0</v>
      </c>
      <c r="BQ231" s="1">
        <f ca="1">IF(BP231=0,BN231,BN231/BO231)</f>
        <v>1</v>
      </c>
      <c r="BR231" s="1">
        <v>169</v>
      </c>
      <c r="BS231" s="1">
        <f ca="1">IF(BQ231/BR231=INT(BQ231/BR231),1,0)</f>
        <v>0</v>
      </c>
      <c r="BT231" s="1">
        <f ca="1">IF(BS231=0,BQ231,BQ231/BR231)</f>
        <v>1</v>
      </c>
      <c r="BU231" s="1">
        <v>13</v>
      </c>
      <c r="BV231" s="1">
        <f ca="1">IF(BT231/BU231=INT(BT231/BU231),1,0)</f>
        <v>0</v>
      </c>
      <c r="BW231" s="1">
        <f ca="1">IF(BV231=0,BT231,BT231/BU231)</f>
        <v>1</v>
      </c>
      <c r="BX231" s="1">
        <v>17</v>
      </c>
      <c r="BY231" s="1">
        <f ca="1">IF(BW231/BX231=INT(BW231/BX231),1,0)</f>
        <v>0</v>
      </c>
      <c r="BZ231" s="1">
        <f ca="1">IF(BY231=0,BW231,BW231/BX231)</f>
        <v>1</v>
      </c>
      <c r="CA231" s="1">
        <v>19</v>
      </c>
      <c r="CB231" s="1">
        <f ca="1">IF(BZ231/CA231=INT(BZ231/CA231),1,0)</f>
        <v>0</v>
      </c>
      <c r="CC231" s="1">
        <f ca="1">IF(CB231=0,BZ231,BZ231/CA231)</f>
        <v>1</v>
      </c>
      <c r="CD231" s="1">
        <v>23</v>
      </c>
      <c r="CE231" s="1">
        <f ca="1">IF(CC231/CD231=INT(CC231/CD231),1,0)</f>
        <v>0</v>
      </c>
      <c r="CF231" s="1">
        <f ca="1">IF(CE231=0,CC231,CC231/CD231)</f>
        <v>1</v>
      </c>
      <c r="CG231" s="1">
        <v>29</v>
      </c>
      <c r="CH231" s="1">
        <f ca="1">IF(CF231/CG231=INT(CF231/CG231),1,0)</f>
        <v>0</v>
      </c>
      <c r="CI231" s="1">
        <f ca="1">IF(CH231=0,CF231,CF231/CG231)</f>
        <v>1</v>
      </c>
      <c r="CJ231" s="1">
        <v>31</v>
      </c>
      <c r="CK231" s="1">
        <f ca="1">IF(CI231/CJ231=INT(CI231/CJ231),1,0)</f>
        <v>0</v>
      </c>
      <c r="CL231" s="1">
        <f ca="1">IF(CK231=0,CI231,CI231/CJ231)</f>
        <v>1</v>
      </c>
      <c r="CM231" s="1">
        <v>37</v>
      </c>
      <c r="CN231" s="1">
        <f ca="1">IF(CL231/CM231=INT(CL231/CM231),1,0)</f>
        <v>0</v>
      </c>
      <c r="CO231" s="1">
        <f ca="1">IF(CN231=0,CL231,CL231/CM231)</f>
        <v>1</v>
      </c>
      <c r="CP231" s="1">
        <v>41</v>
      </c>
      <c r="CQ231" s="1">
        <f ca="1">IF(CO231/CP231=INT(CO231/CP231),1,0)</f>
        <v>0</v>
      </c>
      <c r="CR231" s="1">
        <f ca="1">IF(CQ231=0,CO231,CO231/CP231)</f>
        <v>1</v>
      </c>
      <c r="CS231" s="1">
        <v>43</v>
      </c>
      <c r="CT231" s="1">
        <f ca="1">IF(CR231/CS231=INT(CR231/CS231),1,0)</f>
        <v>0</v>
      </c>
      <c r="CU231" s="1">
        <f ca="1">IF(CT231=0,CR231,CR231/CS231)</f>
        <v>1</v>
      </c>
      <c r="CV231" s="1">
        <v>47</v>
      </c>
      <c r="CW231" s="1">
        <f ca="1">IF(CU231/CV231=INT(CU231/CV231),1,0)</f>
        <v>0</v>
      </c>
      <c r="CX231" s="1">
        <f ca="1">IF(CW231=0,CU231,CU231/CV231)</f>
        <v>1</v>
      </c>
      <c r="CY231" s="1">
        <v>53</v>
      </c>
      <c r="CZ231" s="1">
        <f ca="1">IF(CX231/CY231=INT(CX231/CY231),1,0)</f>
        <v>0</v>
      </c>
      <c r="DA231" s="1">
        <f ca="1">IF(CZ231=0,CX231,CX231/CY231)</f>
        <v>1</v>
      </c>
      <c r="DB231" s="1">
        <v>59</v>
      </c>
      <c r="DC231" s="1">
        <f ca="1">IF(DA231/DB231=INT(DA231/DB231),1,0)</f>
        <v>0</v>
      </c>
      <c r="DD231" s="1">
        <f ca="1">IF(DC231=0,DA231,DA231/DB231)</f>
        <v>1</v>
      </c>
      <c r="DE231" s="1">
        <v>61</v>
      </c>
      <c r="DF231" s="1">
        <f ca="1">IF(DD231/DE231=INT(DD231/DE231),1,0)</f>
        <v>0</v>
      </c>
      <c r="DG231" s="1">
        <f ca="1">IF(DF231=0,DD231,DD231/DE231)</f>
        <v>1</v>
      </c>
      <c r="DH231" s="1">
        <v>67</v>
      </c>
      <c r="DI231" s="1">
        <f ca="1">IF(DG231/DH231=INT(DG231/DH231),1,0)</f>
        <v>0</v>
      </c>
      <c r="DJ231" s="1">
        <f ca="1">IF(DI231=0,DG231,DG231/DH231)</f>
        <v>1</v>
      </c>
      <c r="DK231" s="1">
        <v>71</v>
      </c>
      <c r="DL231" s="1">
        <f ca="1">IF(DJ231/DK231=INT(DJ231/DK231),1,0)</f>
        <v>0</v>
      </c>
      <c r="DM231" s="1">
        <f ca="1">IF(DL231=0,DJ231,DJ231/DK231)</f>
        <v>1</v>
      </c>
      <c r="DN231" s="1">
        <v>73</v>
      </c>
      <c r="DO231" s="1">
        <f ca="1">IF(DM231/DN231=INT(DM231/DN231),1,0)</f>
        <v>0</v>
      </c>
      <c r="DP231" s="1">
        <f ca="1">IF(DO231=0,DM231,DM231/DN231)</f>
        <v>1</v>
      </c>
      <c r="DQ231" s="1">
        <v>79</v>
      </c>
      <c r="DR231" s="1">
        <f ca="1">IF(DP231/DQ231=INT(DP231/DQ231),1,0)</f>
        <v>0</v>
      </c>
      <c r="DS231" s="1">
        <f ca="1">IF(DR231=0,DP231,DP231/DQ231)</f>
        <v>1</v>
      </c>
      <c r="DT231" s="1">
        <v>83</v>
      </c>
      <c r="DU231" s="1">
        <f ca="1">IF(DS231/DT231=INT(DS231/DT231),1,0)</f>
        <v>0</v>
      </c>
      <c r="DV231" s="1">
        <f ca="1">IF(DU231=0,DS231,DS231/DT231)</f>
        <v>1</v>
      </c>
      <c r="DW231" s="1">
        <v>89</v>
      </c>
      <c r="DX231" s="1">
        <f ca="1">IF(DV231/DW231=INT(DV231/DW231),1,0)</f>
        <v>0</v>
      </c>
      <c r="DY231" s="1">
        <f ca="1">IF(DX231=0,DV231,DV231/DW231)</f>
        <v>1</v>
      </c>
      <c r="DZ231" s="1">
        <v>97</v>
      </c>
      <c r="EA231" s="1">
        <f ca="1">IF(DY231/DZ231=INT(DY231/DZ231),1,0)</f>
        <v>0</v>
      </c>
      <c r="EB231" s="1">
        <f ca="1">IF(EA231=0,DY231,DY231/DZ231)</f>
        <v>1</v>
      </c>
      <c r="EC231" s="1">
        <v>101</v>
      </c>
      <c r="ED231" s="1">
        <f ca="1">IF(EB231/EC231=INT(EB231/EC231),1,0)</f>
        <v>0</v>
      </c>
      <c r="EE231" s="1">
        <f ca="1">IF(ED231=0,EB231,EB231/EC231)</f>
        <v>1</v>
      </c>
      <c r="EF231" s="1">
        <v>103</v>
      </c>
      <c r="EG231" s="1">
        <f ca="1">IF(EE231/EF231=INT(EE231/EF231),1,0)</f>
        <v>0</v>
      </c>
      <c r="EH231" s="1">
        <f ca="1">IF(EG231=0,EE231,EE231/EF231)</f>
        <v>1</v>
      </c>
      <c r="EI231" s="1">
        <v>107</v>
      </c>
      <c r="EJ231" s="1">
        <f ca="1">IF(EH231/EI231=INT(EH231/EI231),1,0)</f>
        <v>0</v>
      </c>
      <c r="EK231" s="1">
        <f ca="1">IF(EJ231=0,EH231,EH231/EI231)</f>
        <v>1</v>
      </c>
      <c r="EL231" s="1">
        <v>109</v>
      </c>
      <c r="EM231" s="1">
        <f ca="1">IF(EK231/EL231=INT(EK231/EL231),1,0)</f>
        <v>0</v>
      </c>
      <c r="EN231" s="1">
        <f ca="1">IF(EM231=0,EK231,EK231/EL231)</f>
        <v>1</v>
      </c>
      <c r="EO231" s="1">
        <v>113</v>
      </c>
      <c r="EP231" s="1">
        <f ca="1">IF(EN231/EO231=INT(EN231/EO231),1,0)</f>
        <v>0</v>
      </c>
      <c r="EQ231" s="1">
        <f ca="1">IF(EP231=0,EN231,EN231/EO231)</f>
        <v>1</v>
      </c>
      <c r="ER231" s="1">
        <v>127</v>
      </c>
      <c r="ES231" s="1">
        <f ca="1">IF(EQ231/ER231=INT(EQ231/ER231),1,0)</f>
        <v>0</v>
      </c>
      <c r="ET231" s="1">
        <f ca="1">IF(ES231=0,EQ231,EQ231/ER231)</f>
        <v>1</v>
      </c>
      <c r="EU231" s="1">
        <v>131</v>
      </c>
      <c r="EV231" s="1">
        <f ca="1">IF(ET231/EU231=INT(ET231/EU231),1,0)</f>
        <v>0</v>
      </c>
      <c r="EW231" s="1">
        <f ca="1">IF(EV231=0,ET231,ET231/EU231)</f>
        <v>1</v>
      </c>
      <c r="EX231" s="1">
        <v>137</v>
      </c>
      <c r="EY231" s="1">
        <f ca="1">IF(EW231/EX231=INT(EW231/EX231),1,0)</f>
        <v>0</v>
      </c>
      <c r="EZ231" s="1">
        <f ca="1">IF(EY231=0,EW231,EW231/EX231)</f>
        <v>1</v>
      </c>
      <c r="FA231" s="1">
        <v>139</v>
      </c>
      <c r="FB231" s="1">
        <f ca="1">IF(EZ231/FA231=INT(EZ231/FA231),1,0)</f>
        <v>0</v>
      </c>
      <c r="FC231" s="1">
        <f ca="1">IF(FB231=0,EZ231,EZ231/FA231)</f>
        <v>1</v>
      </c>
      <c r="FD231" s="1">
        <v>149</v>
      </c>
      <c r="FE231" s="1">
        <f ca="1">IF(FC231/FD231=INT(FC231/FD231),1,0)</f>
        <v>0</v>
      </c>
      <c r="FF231" s="1">
        <f ca="1">IF(FE231=0,FC231,FC231/FD231)</f>
        <v>1</v>
      </c>
      <c r="FG231" s="1"/>
      <c r="FH231" s="1">
        <f ca="1">8*AF231+4*AI231+2*AL231+AO231</f>
        <v>5</v>
      </c>
      <c r="FI231" s="1">
        <f ca="1">4*AR231+2*AU231+AX231</f>
        <v>0</v>
      </c>
      <c r="FJ231" s="1">
        <f ca="1">2*BA231+BD231</f>
        <v>0</v>
      </c>
      <c r="FK231" s="1">
        <f ca="1">2*BG231+BJ231</f>
        <v>0</v>
      </c>
      <c r="FL231" s="1">
        <f ca="1">2*BM231+BP231</f>
        <v>0</v>
      </c>
      <c r="FM231" s="1">
        <f ca="1">2*BS231+BV231</f>
        <v>0</v>
      </c>
      <c r="FN231" s="1">
        <f ca="1">BY231</f>
        <v>0</v>
      </c>
      <c r="FO231" s="1">
        <f ca="1">CB231</f>
        <v>0</v>
      </c>
      <c r="FP231" s="1">
        <f ca="1">CE231</f>
        <v>0</v>
      </c>
      <c r="FQ231" s="1">
        <f ca="1">CH231</f>
        <v>0</v>
      </c>
      <c r="FR231" s="1">
        <f ca="1">CK231</f>
        <v>0</v>
      </c>
      <c r="FS231">
        <f ca="1">CN231</f>
        <v>0</v>
      </c>
      <c r="FT231">
        <f ca="1">CQ231</f>
        <v>0</v>
      </c>
      <c r="FU231">
        <f ca="1">CT231</f>
        <v>0</v>
      </c>
      <c r="FV231">
        <f ca="1">CW231</f>
        <v>0</v>
      </c>
      <c r="FW231">
        <f ca="1">CZ231</f>
        <v>0</v>
      </c>
      <c r="FX231">
        <f ca="1">DC231</f>
        <v>0</v>
      </c>
      <c r="FY231">
        <f ca="1">DF231</f>
        <v>0</v>
      </c>
      <c r="FZ231">
        <f ca="1">DI231</f>
        <v>0</v>
      </c>
      <c r="GA231">
        <f ca="1">DL231</f>
        <v>0</v>
      </c>
      <c r="GB231">
        <f ca="1">DO231</f>
        <v>0</v>
      </c>
      <c r="GC231">
        <f ca="1">DR231</f>
        <v>0</v>
      </c>
      <c r="GD231">
        <f ca="1">DU231</f>
        <v>0</v>
      </c>
      <c r="GE231">
        <f ca="1">DX231</f>
        <v>0</v>
      </c>
      <c r="GF231">
        <f ca="1">EA231</f>
        <v>0</v>
      </c>
      <c r="GG231">
        <f ca="1">ED231</f>
        <v>0</v>
      </c>
      <c r="GH231">
        <f ca="1">EG231</f>
        <v>0</v>
      </c>
      <c r="GI231">
        <f ca="1">EJ231</f>
        <v>0</v>
      </c>
      <c r="GJ231">
        <f ca="1">EM231</f>
        <v>0</v>
      </c>
      <c r="GK231">
        <f ca="1">EP231</f>
        <v>0</v>
      </c>
      <c r="GL231">
        <f ca="1">ES231</f>
        <v>0</v>
      </c>
      <c r="GM231">
        <f ca="1">EV231</f>
        <v>0</v>
      </c>
      <c r="GN231">
        <f ca="1">EY231</f>
        <v>0</v>
      </c>
      <c r="GO231">
        <f ca="1">FB231</f>
        <v>0</v>
      </c>
      <c r="GP231">
        <f ca="1">FE231</f>
        <v>0</v>
      </c>
      <c r="GQ231">
        <f ca="1">AD231</f>
        <v>32</v>
      </c>
      <c r="GR231">
        <f ca="1">GQ231/GQ233</f>
        <v>4</v>
      </c>
      <c r="GT231">
        <f ca="1">IF(GT230&lt;0,1,0)</f>
        <v>0</v>
      </c>
      <c r="GU231">
        <f ca="1">GR231*GR235</f>
        <v>224</v>
      </c>
      <c r="GV231" t="s">
        <v>7</v>
      </c>
    </row>
    <row r="232" spans="2:221" ht="5.25" hidden="1" customHeight="1" thickTop="1" x14ac:dyDescent="0.25">
      <c r="B232" s="80"/>
      <c r="C232" s="71"/>
      <c r="D232" s="71"/>
      <c r="E232" s="104"/>
      <c r="F232" s="122"/>
      <c r="G232" s="104"/>
      <c r="H232" s="71"/>
      <c r="I232" s="75"/>
      <c r="M232" s="162"/>
      <c r="N232" s="148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>
        <f t="shared" ref="FH232:GP232" ca="1" si="614">IF(FH230&lt;FH231,FH230,FH231)</f>
        <v>3</v>
      </c>
      <c r="FI232" s="1">
        <f t="shared" ca="1" si="614"/>
        <v>0</v>
      </c>
      <c r="FJ232" s="1">
        <f t="shared" ca="1" si="614"/>
        <v>0</v>
      </c>
      <c r="FK232" s="1">
        <f t="shared" ca="1" si="614"/>
        <v>0</v>
      </c>
      <c r="FL232" s="1">
        <f t="shared" ca="1" si="614"/>
        <v>0</v>
      </c>
      <c r="FM232" s="1">
        <f t="shared" ca="1" si="614"/>
        <v>0</v>
      </c>
      <c r="FN232" s="1">
        <f t="shared" ca="1" si="614"/>
        <v>0</v>
      </c>
      <c r="FO232" s="1">
        <f t="shared" ca="1" si="614"/>
        <v>0</v>
      </c>
      <c r="FP232" s="1">
        <f t="shared" ca="1" si="614"/>
        <v>0</v>
      </c>
      <c r="FQ232" s="1">
        <f t="shared" ca="1" si="614"/>
        <v>0</v>
      </c>
      <c r="FR232" s="1">
        <f t="shared" ca="1" si="614"/>
        <v>0</v>
      </c>
      <c r="FS232" s="1">
        <f t="shared" ca="1" si="614"/>
        <v>0</v>
      </c>
      <c r="FT232" s="1">
        <f t="shared" ca="1" si="614"/>
        <v>0</v>
      </c>
      <c r="FU232" s="1">
        <f t="shared" ca="1" si="614"/>
        <v>0</v>
      </c>
      <c r="FV232" s="1">
        <f t="shared" ca="1" si="614"/>
        <v>0</v>
      </c>
      <c r="FW232" s="1">
        <f t="shared" ca="1" si="614"/>
        <v>0</v>
      </c>
      <c r="FX232" s="1">
        <f t="shared" ca="1" si="614"/>
        <v>0</v>
      </c>
      <c r="FY232" s="1">
        <f t="shared" ca="1" si="614"/>
        <v>0</v>
      </c>
      <c r="FZ232" s="1">
        <f t="shared" ca="1" si="614"/>
        <v>0</v>
      </c>
      <c r="GA232" s="1">
        <f t="shared" ca="1" si="614"/>
        <v>0</v>
      </c>
      <c r="GB232" s="1">
        <f t="shared" ca="1" si="614"/>
        <v>0</v>
      </c>
      <c r="GC232" s="1">
        <f t="shared" ca="1" si="614"/>
        <v>0</v>
      </c>
      <c r="GD232" s="1">
        <f t="shared" ca="1" si="614"/>
        <v>0</v>
      </c>
      <c r="GE232" s="1">
        <f t="shared" ca="1" si="614"/>
        <v>0</v>
      </c>
      <c r="GF232" s="1">
        <f t="shared" ca="1" si="614"/>
        <v>0</v>
      </c>
      <c r="GG232" s="1">
        <f t="shared" ca="1" si="614"/>
        <v>0</v>
      </c>
      <c r="GH232" s="1">
        <f t="shared" ca="1" si="614"/>
        <v>0</v>
      </c>
      <c r="GI232" s="1">
        <f t="shared" ca="1" si="614"/>
        <v>0</v>
      </c>
      <c r="GJ232" s="1">
        <f t="shared" ca="1" si="614"/>
        <v>0</v>
      </c>
      <c r="GK232" s="1">
        <f t="shared" ca="1" si="614"/>
        <v>0</v>
      </c>
      <c r="GL232" s="1">
        <f t="shared" ca="1" si="614"/>
        <v>0</v>
      </c>
      <c r="GM232" s="1">
        <f t="shared" ca="1" si="614"/>
        <v>0</v>
      </c>
      <c r="GN232" s="1">
        <f t="shared" ca="1" si="614"/>
        <v>0</v>
      </c>
      <c r="GO232" s="1">
        <f t="shared" ca="1" si="614"/>
        <v>0</v>
      </c>
      <c r="GP232" s="1">
        <f t="shared" ca="1" si="614"/>
        <v>0</v>
      </c>
      <c r="GU232">
        <f ca="1">AB231-AB235-GT231</f>
        <v>16</v>
      </c>
      <c r="GV232" t="s">
        <v>3</v>
      </c>
    </row>
    <row r="233" spans="2:221" ht="6" hidden="1" customHeight="1" x14ac:dyDescent="0.25">
      <c r="B233" s="80"/>
      <c r="C233" s="71"/>
      <c r="D233" s="71"/>
      <c r="E233" s="104"/>
      <c r="F233" s="122"/>
      <c r="G233" s="104"/>
      <c r="H233" s="71"/>
      <c r="I233" s="75"/>
      <c r="M233" s="162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>
        <f ca="1">FH$3^FH232</f>
        <v>8</v>
      </c>
      <c r="FI233">
        <f ca="1">FI$3^FI232*FH233</f>
        <v>8</v>
      </c>
      <c r="FJ233">
        <f t="shared" ref="FJ233" ca="1" si="615">FJ$3^FJ232*FI233</f>
        <v>8</v>
      </c>
      <c r="FK233">
        <f t="shared" ref="FK233" ca="1" si="616">FK$3^FK232*FJ233</f>
        <v>8</v>
      </c>
      <c r="FL233">
        <f t="shared" ref="FL233" ca="1" si="617">FL$3^FL232*FK233</f>
        <v>8</v>
      </c>
      <c r="FM233">
        <f t="shared" ref="FM233" ca="1" si="618">FM$3^FM232*FL233</f>
        <v>8</v>
      </c>
      <c r="FN233">
        <f t="shared" ref="FN233" ca="1" si="619">FN$3^FN232*FM233</f>
        <v>8</v>
      </c>
      <c r="FO233">
        <f t="shared" ref="FO233" ca="1" si="620">FO$3^FO232*FN233</f>
        <v>8</v>
      </c>
      <c r="FP233">
        <f t="shared" ref="FP233" ca="1" si="621">FP$3^FP232*FO233</f>
        <v>8</v>
      </c>
      <c r="FQ233">
        <f t="shared" ref="FQ233" ca="1" si="622">FQ$3^FQ232*FP233</f>
        <v>8</v>
      </c>
      <c r="FR233">
        <f t="shared" ref="FR233" ca="1" si="623">FR$3^FR232*FQ233</f>
        <v>8</v>
      </c>
      <c r="FS233">
        <f t="shared" ref="FS233" ca="1" si="624">FS$3^FS232*FR233</f>
        <v>8</v>
      </c>
      <c r="FT233">
        <f t="shared" ref="FT233" ca="1" si="625">FT$3^FT232*FS233</f>
        <v>8</v>
      </c>
      <c r="FU233">
        <f t="shared" ref="FU233" ca="1" si="626">FU$3^FU232*FT233</f>
        <v>8</v>
      </c>
      <c r="FV233">
        <f t="shared" ref="FV233" ca="1" si="627">FV$3^FV232*FU233</f>
        <v>8</v>
      </c>
      <c r="FW233">
        <f t="shared" ref="FW233" ca="1" si="628">FW$3^FW232*FV233</f>
        <v>8</v>
      </c>
      <c r="FX233">
        <f t="shared" ref="FX233" ca="1" si="629">FX$3^FX232*FW233</f>
        <v>8</v>
      </c>
      <c r="FY233">
        <f t="shared" ref="FY233" ca="1" si="630">FY$3^FY232*FX233</f>
        <v>8</v>
      </c>
      <c r="FZ233">
        <f t="shared" ref="FZ233" ca="1" si="631">FZ$3^FZ232*FY233</f>
        <v>8</v>
      </c>
      <c r="GA233">
        <f t="shared" ref="GA233" ca="1" si="632">GA$3^GA232*FZ233</f>
        <v>8</v>
      </c>
      <c r="GB233">
        <f t="shared" ref="GB233" ca="1" si="633">GB$3^GB232*GA233</f>
        <v>8</v>
      </c>
      <c r="GC233">
        <f t="shared" ref="GC233" ca="1" si="634">GC$3^GC232*GB233</f>
        <v>8</v>
      </c>
      <c r="GD233">
        <f t="shared" ref="GD233" ca="1" si="635">GD$3^GD232*GC233</f>
        <v>8</v>
      </c>
      <c r="GE233">
        <f t="shared" ref="GE233" ca="1" si="636">GE$3^GE232*GD233</f>
        <v>8</v>
      </c>
      <c r="GF233">
        <f t="shared" ref="GF233" ca="1" si="637">GF$3^GF232*GE233</f>
        <v>8</v>
      </c>
      <c r="GG233">
        <f t="shared" ref="GG233" ca="1" si="638">GG$3^GG232*GF233</f>
        <v>8</v>
      </c>
      <c r="GH233">
        <f t="shared" ref="GH233" ca="1" si="639">GH$3^GH232*GG233</f>
        <v>8</v>
      </c>
      <c r="GI233">
        <f t="shared" ref="GI233" ca="1" si="640">GI$3^GI232*GH233</f>
        <v>8</v>
      </c>
      <c r="GJ233">
        <f t="shared" ref="GJ233" ca="1" si="641">GJ$3^GJ232*GI233</f>
        <v>8</v>
      </c>
      <c r="GK233">
        <f t="shared" ref="GK233" ca="1" si="642">GK$3^GK232*GJ233</f>
        <v>8</v>
      </c>
      <c r="GL233">
        <f t="shared" ref="GL233" ca="1" si="643">GL$3^GL232*GK233</f>
        <v>8</v>
      </c>
      <c r="GM233">
        <f t="shared" ref="GM233" ca="1" si="644">GM$3^GM232*GL233</f>
        <v>8</v>
      </c>
      <c r="GN233">
        <f t="shared" ref="GN233" ca="1" si="645">GN$3^GN232*GM233</f>
        <v>8</v>
      </c>
      <c r="GO233">
        <f t="shared" ref="GO233" ca="1" si="646">GO$3^GO232*GN233</f>
        <v>8</v>
      </c>
      <c r="GP233">
        <f t="shared" ref="GP233" ca="1" si="647">GP$3^GP232*GO233</f>
        <v>8</v>
      </c>
      <c r="GQ233">
        <f ca="1">GP233</f>
        <v>8</v>
      </c>
    </row>
    <row r="234" spans="2:221" ht="6" hidden="1" customHeight="1" x14ac:dyDescent="0.25">
      <c r="B234" s="80"/>
      <c r="C234" s="71"/>
      <c r="D234" s="71"/>
      <c r="E234" s="104"/>
      <c r="F234" s="122"/>
      <c r="G234" s="104"/>
      <c r="H234" s="71"/>
      <c r="I234" s="75"/>
      <c r="M234" s="162"/>
      <c r="AA234" t="s">
        <v>22</v>
      </c>
      <c r="AB234" s="1">
        <v>0</v>
      </c>
      <c r="AC234" s="1">
        <f ca="1">INT((RAND()*(X230-W230+1)+W230))</f>
        <v>41</v>
      </c>
      <c r="AD234">
        <f ca="1">AC234-AC235*(AB235-AB234)</f>
        <v>41</v>
      </c>
      <c r="AE234">
        <v>256</v>
      </c>
      <c r="AF234" s="1">
        <f ca="1">IF(AD234/AE234=INT(AD234/AE234),1,0)</f>
        <v>0</v>
      </c>
      <c r="AG234" s="1">
        <f ca="1">IF(AF234=0,AD234,AD234/AE234)</f>
        <v>41</v>
      </c>
      <c r="AH234" s="1">
        <v>16</v>
      </c>
      <c r="AI234" s="1">
        <f ca="1">IF(AG234/AH234=INT(AG234/AH234),1,0)</f>
        <v>0</v>
      </c>
      <c r="AJ234" s="1">
        <f ca="1">IF(AI234=0,AG234,AG234/AH234)</f>
        <v>41</v>
      </c>
      <c r="AK234" s="1">
        <v>4</v>
      </c>
      <c r="AL234" s="1">
        <f ca="1">IF(AJ234/AK234=INT(AJ234/AK234),1,0)</f>
        <v>0</v>
      </c>
      <c r="AM234" s="1">
        <f ca="1">IF(AL234=0,AJ234,AJ234/AK234)</f>
        <v>41</v>
      </c>
      <c r="AN234" s="1">
        <v>2</v>
      </c>
      <c r="AO234" s="1">
        <f ca="1">IF(AM234/AN234=INT(AM234/AN234),1,0)</f>
        <v>0</v>
      </c>
      <c r="AP234" s="1">
        <f ca="1">IF(AO234=0,AM234,AM234/AN234)</f>
        <v>41</v>
      </c>
      <c r="AQ234" s="1">
        <v>81</v>
      </c>
      <c r="AR234" s="1">
        <f ca="1">IF(AP234/AQ234=INT(AP234/AQ234),1,0)</f>
        <v>0</v>
      </c>
      <c r="AS234" s="1">
        <f ca="1">IF(AR234=0,AP234,AP234/AQ234)</f>
        <v>41</v>
      </c>
      <c r="AT234" s="1">
        <v>9</v>
      </c>
      <c r="AU234" s="1">
        <f ca="1">IF(AS234/AT234=INT(AS234/AT234),1,0)</f>
        <v>0</v>
      </c>
      <c r="AV234" s="1">
        <f ca="1">IF(AU234=0,AS234,AS234/AT234)</f>
        <v>41</v>
      </c>
      <c r="AW234" s="1">
        <v>3</v>
      </c>
      <c r="AX234" s="1">
        <f ca="1">IF(AV234/AW234=INT(AV234/AW234),1,0)</f>
        <v>0</v>
      </c>
      <c r="AY234" s="1">
        <f ca="1">IF(AX234=0,AV234,AV234/AW234)</f>
        <v>41</v>
      </c>
      <c r="AZ234" s="1">
        <v>25</v>
      </c>
      <c r="BA234" s="1">
        <f ca="1">IF(AY234/AZ234=INT(AY234/AZ234),1,0)</f>
        <v>0</v>
      </c>
      <c r="BB234" s="1">
        <f ca="1">IF(BA234=0,AY234,AY234/AZ234)</f>
        <v>41</v>
      </c>
      <c r="BC234" s="1">
        <v>5</v>
      </c>
      <c r="BD234" s="1">
        <f ca="1">IF(BB234/BC234=INT(BB234/BC234),1,0)</f>
        <v>0</v>
      </c>
      <c r="BE234" s="1">
        <f ca="1">IF(BD234=0,BB234,BB234/BC234)</f>
        <v>41</v>
      </c>
      <c r="BF234" s="1">
        <v>49</v>
      </c>
      <c r="BG234" s="1">
        <f ca="1">IF(BE234/BF234=INT(BE234/BF234),1,0)</f>
        <v>0</v>
      </c>
      <c r="BH234" s="1">
        <f ca="1">IF(BG234=0,BE234,BE234/BF234)</f>
        <v>41</v>
      </c>
      <c r="BI234" s="1">
        <v>7</v>
      </c>
      <c r="BJ234" s="1">
        <f ca="1">IF(BH234/BI234=INT(BH234/BI234),1,0)</f>
        <v>0</v>
      </c>
      <c r="BK234" s="1">
        <f ca="1">IF(BJ234=0,BH234,BH234/BI234)</f>
        <v>41</v>
      </c>
      <c r="BL234" s="1">
        <v>121</v>
      </c>
      <c r="BM234" s="1">
        <f ca="1">IF(BK234/BL234=INT(BK234/BL234),1,0)</f>
        <v>0</v>
      </c>
      <c r="BN234" s="1">
        <f ca="1">IF(BM234=0,BK234,BK234/BL234)</f>
        <v>41</v>
      </c>
      <c r="BO234" s="1">
        <v>11</v>
      </c>
      <c r="BP234" s="1">
        <f ca="1">IF(BN234/BO234=INT(BN234/BO234),1,0)</f>
        <v>0</v>
      </c>
      <c r="BQ234" s="1">
        <f ca="1">IF(BP234=0,BN234,BN234/BO234)</f>
        <v>41</v>
      </c>
      <c r="BR234" s="1">
        <v>169</v>
      </c>
      <c r="BS234" s="1">
        <f ca="1">IF(BQ234/BR234=INT(BQ234/BR234),1,0)</f>
        <v>0</v>
      </c>
      <c r="BT234" s="1">
        <f ca="1">IF(BS234=0,BQ234,BQ234/BR234)</f>
        <v>41</v>
      </c>
      <c r="BU234" s="1">
        <v>13</v>
      </c>
      <c r="BV234" s="1">
        <f ca="1">IF(BT234/BU234=INT(BT234/BU234),1,0)</f>
        <v>0</v>
      </c>
      <c r="BW234" s="1">
        <f ca="1">IF(BV234=0,BT234,BT234/BU234)</f>
        <v>41</v>
      </c>
      <c r="BX234" s="1">
        <v>17</v>
      </c>
      <c r="BY234" s="1">
        <f ca="1">IF(BW234/BX234=INT(BW234/BX234),1,0)</f>
        <v>0</v>
      </c>
      <c r="BZ234" s="1">
        <f ca="1">IF(BY234=0,BW234,BW234/BX234)</f>
        <v>41</v>
      </c>
      <c r="CA234" s="1">
        <v>19</v>
      </c>
      <c r="CB234" s="1">
        <f ca="1">IF(BZ234/CA234=INT(BZ234/CA234),1,0)</f>
        <v>0</v>
      </c>
      <c r="CC234" s="1">
        <f ca="1">IF(CB234=0,BZ234,BZ234/CA234)</f>
        <v>41</v>
      </c>
      <c r="CD234" s="1">
        <v>23</v>
      </c>
      <c r="CE234" s="1">
        <f ca="1">IF(CC234/CD234=INT(CC234/CD234),1,0)</f>
        <v>0</v>
      </c>
      <c r="CF234" s="1">
        <f ca="1">IF(CE234=0,CC234,CC234/CD234)</f>
        <v>41</v>
      </c>
      <c r="CG234" s="1">
        <v>29</v>
      </c>
      <c r="CH234" s="1">
        <f ca="1">IF(CF234/CG234=INT(CF234/CG234),1,0)</f>
        <v>0</v>
      </c>
      <c r="CI234" s="1">
        <f ca="1">IF(CH234=0,CF234,CF234/CG234)</f>
        <v>41</v>
      </c>
      <c r="CJ234" s="1">
        <v>31</v>
      </c>
      <c r="CK234" s="1">
        <f ca="1">IF(CI234/CJ234=INT(CI234/CJ234),1,0)</f>
        <v>0</v>
      </c>
      <c r="CL234" s="1">
        <f ca="1">IF(CK234=0,CI234,CI234/CJ234)</f>
        <v>41</v>
      </c>
      <c r="CM234" s="1">
        <v>37</v>
      </c>
      <c r="CN234" s="1">
        <f ca="1">IF(CL234/CM234=INT(CL234/CM234),1,0)</f>
        <v>0</v>
      </c>
      <c r="CO234" s="1">
        <f ca="1">IF(CN234=0,CL234,CL234/CM234)</f>
        <v>41</v>
      </c>
      <c r="CP234" s="1">
        <v>41</v>
      </c>
      <c r="CQ234" s="1">
        <f ca="1">IF(CO234/CP234=INT(CO234/CP234),1,0)</f>
        <v>1</v>
      </c>
      <c r="CR234" s="1">
        <f ca="1">IF(CQ234=0,CO234,CO234/CP234)</f>
        <v>1</v>
      </c>
      <c r="CS234" s="1">
        <v>43</v>
      </c>
      <c r="CT234" s="1">
        <f ca="1">IF(CR234/CS234=INT(CR234/CS234),1,0)</f>
        <v>0</v>
      </c>
      <c r="CU234" s="1">
        <f ca="1">IF(CT234=0,CR234,CR234/CS234)</f>
        <v>1</v>
      </c>
      <c r="CV234" s="1">
        <v>47</v>
      </c>
      <c r="CW234" s="1">
        <f ca="1">IF(CU234/CV234=INT(CU234/CV234),1,0)</f>
        <v>0</v>
      </c>
      <c r="CX234" s="1">
        <f ca="1">IF(CW234=0,CU234,CU234/CV234)</f>
        <v>1</v>
      </c>
      <c r="CY234" s="1">
        <v>53</v>
      </c>
      <c r="CZ234" s="1">
        <f ca="1">IF(CX234/CY234=INT(CX234/CY234),1,0)</f>
        <v>0</v>
      </c>
      <c r="DA234" s="1">
        <f ca="1">IF(CZ234=0,CX234,CX234/CY234)</f>
        <v>1</v>
      </c>
      <c r="DB234" s="1">
        <v>59</v>
      </c>
      <c r="DC234" s="1">
        <f ca="1">IF(DA234/DB234=INT(DA234/DB234),1,0)</f>
        <v>0</v>
      </c>
      <c r="DD234" s="1">
        <f ca="1">IF(DC234=0,DA234,DA234/DB234)</f>
        <v>1</v>
      </c>
      <c r="DE234" s="1">
        <v>61</v>
      </c>
      <c r="DF234" s="1">
        <f ca="1">IF(DD234/DE234=INT(DD234/DE234),1,0)</f>
        <v>0</v>
      </c>
      <c r="DG234" s="1">
        <f ca="1">IF(DF234=0,DD234,DD234/DE234)</f>
        <v>1</v>
      </c>
      <c r="DH234" s="1">
        <v>67</v>
      </c>
      <c r="DI234" s="1">
        <f ca="1">IF(DG234/DH234=INT(DG234/DH234),1,0)</f>
        <v>0</v>
      </c>
      <c r="DJ234" s="1">
        <f ca="1">IF(DI234=0,DG234,DG234/DH234)</f>
        <v>1</v>
      </c>
      <c r="DK234" s="1">
        <v>71</v>
      </c>
      <c r="DL234" s="1">
        <f ca="1">IF(DJ234/DK234=INT(DJ234/DK234),1,0)</f>
        <v>0</v>
      </c>
      <c r="DM234" s="1">
        <f ca="1">IF(DL234=0,DJ234,DJ234/DK234)</f>
        <v>1</v>
      </c>
      <c r="DN234" s="1">
        <v>73</v>
      </c>
      <c r="DO234" s="1">
        <f ca="1">IF(DM234/DN234=INT(DM234/DN234),1,0)</f>
        <v>0</v>
      </c>
      <c r="DP234" s="1">
        <f ca="1">IF(DO234=0,DM234,DM234/DN234)</f>
        <v>1</v>
      </c>
      <c r="DQ234" s="1">
        <v>79</v>
      </c>
      <c r="DR234" s="1">
        <f ca="1">IF(DP234/DQ234=INT(DP234/DQ234),1,0)</f>
        <v>0</v>
      </c>
      <c r="DS234" s="1">
        <f ca="1">IF(DR234=0,DP234,DP234/DQ234)</f>
        <v>1</v>
      </c>
      <c r="DT234" s="1">
        <v>83</v>
      </c>
      <c r="DU234" s="1">
        <f ca="1">IF(DS234/DT234=INT(DS234/DT234),1,0)</f>
        <v>0</v>
      </c>
      <c r="DV234" s="1">
        <f ca="1">IF(DU234=0,DS234,DS234/DT234)</f>
        <v>1</v>
      </c>
      <c r="DW234" s="1">
        <v>89</v>
      </c>
      <c r="DX234" s="1">
        <f ca="1">IF(DV234/DW234=INT(DV234/DW234),1,0)</f>
        <v>0</v>
      </c>
      <c r="DY234" s="1">
        <f ca="1">IF(DX234=0,DV234,DV234/DW234)</f>
        <v>1</v>
      </c>
      <c r="DZ234" s="1">
        <v>97</v>
      </c>
      <c r="EA234" s="1">
        <f ca="1">IF(DY234/DZ234=INT(DY234/DZ234),1,0)</f>
        <v>0</v>
      </c>
      <c r="EB234" s="1">
        <f ca="1">IF(EA234=0,DY234,DY234/DZ234)</f>
        <v>1</v>
      </c>
      <c r="EC234" s="1">
        <v>101</v>
      </c>
      <c r="ED234" s="1">
        <f ca="1">IF(EB234/EC234=INT(EB234/EC234),1,0)</f>
        <v>0</v>
      </c>
      <c r="EE234" s="1">
        <f ca="1">IF(ED234=0,EB234,EB234/EC234)</f>
        <v>1</v>
      </c>
      <c r="EF234" s="1">
        <v>103</v>
      </c>
      <c r="EG234" s="1">
        <f ca="1">IF(EE234/EF234=INT(EE234/EF234),1,0)</f>
        <v>0</v>
      </c>
      <c r="EH234" s="1">
        <f ca="1">IF(EG234=0,EE234,EE234/EF234)</f>
        <v>1</v>
      </c>
      <c r="EI234" s="1">
        <v>107</v>
      </c>
      <c r="EJ234" s="1">
        <f ca="1">IF(EH234/EI234=INT(EH234/EI234),1,0)</f>
        <v>0</v>
      </c>
      <c r="EK234" s="1">
        <f ca="1">IF(EJ234=0,EH234,EH234/EI234)</f>
        <v>1</v>
      </c>
      <c r="EL234" s="1">
        <v>109</v>
      </c>
      <c r="EM234" s="1">
        <f ca="1">IF(EK234/EL234=INT(EK234/EL234),1,0)</f>
        <v>0</v>
      </c>
      <c r="EN234" s="1">
        <f ca="1">IF(EM234=0,EK234,EK234/EL234)</f>
        <v>1</v>
      </c>
      <c r="EO234" s="1">
        <v>113</v>
      </c>
      <c r="EP234" s="1">
        <f ca="1">IF(EN234/EO234=INT(EN234/EO234),1,0)</f>
        <v>0</v>
      </c>
      <c r="EQ234" s="1">
        <f ca="1">IF(EP234=0,EN234,EN234/EO234)</f>
        <v>1</v>
      </c>
      <c r="ER234" s="1">
        <v>127</v>
      </c>
      <c r="ES234" s="1">
        <f ca="1">IF(EQ234/ER234=INT(EQ234/ER234),1,0)</f>
        <v>0</v>
      </c>
      <c r="ET234" s="1">
        <f ca="1">IF(ES234=0,EQ234,EQ234/ER234)</f>
        <v>1</v>
      </c>
      <c r="EU234" s="1">
        <v>131</v>
      </c>
      <c r="EV234" s="1">
        <f ca="1">IF(ET234/EU234=INT(ET234/EU234),1,0)</f>
        <v>0</v>
      </c>
      <c r="EW234" s="1">
        <f ca="1">IF(EV234=0,ET234,ET234/EU234)</f>
        <v>1</v>
      </c>
      <c r="EX234" s="1">
        <v>137</v>
      </c>
      <c r="EY234" s="1">
        <f ca="1">IF(EW234/EX234=INT(EW234/EX234),1,0)</f>
        <v>0</v>
      </c>
      <c r="EZ234" s="1">
        <f ca="1">IF(EY234=0,EW234,EW234/EX234)</f>
        <v>1</v>
      </c>
      <c r="FA234" s="1">
        <v>139</v>
      </c>
      <c r="FB234" s="1">
        <f ca="1">IF(EZ234/FA234=INT(EZ234/FA234),1,0)</f>
        <v>0</v>
      </c>
      <c r="FC234" s="1">
        <f ca="1">IF(FB234=0,EZ234,EZ234/FA234)</f>
        <v>1</v>
      </c>
      <c r="FD234" s="1">
        <v>149</v>
      </c>
      <c r="FE234" s="1">
        <f ca="1">IF(FC234/FD234=INT(FC234/FD234),1,0)</f>
        <v>0</v>
      </c>
      <c r="FF234" s="1">
        <f ca="1">IF(FE234=0,FC234,FC234/FD234)</f>
        <v>1</v>
      </c>
      <c r="FG234" s="1"/>
      <c r="FH234" s="1">
        <f ca="1">8*AF234+4*AI234+2*AL234+AO234</f>
        <v>0</v>
      </c>
      <c r="FI234" s="1">
        <f ca="1">4*AR234+2*AU234+AX234</f>
        <v>0</v>
      </c>
      <c r="FJ234" s="1">
        <f ca="1">2*BA234+BD234</f>
        <v>0</v>
      </c>
      <c r="FK234" s="1">
        <f ca="1">2*BG234+BJ234</f>
        <v>0</v>
      </c>
      <c r="FL234" s="1">
        <f ca="1">2*BM234+BP234</f>
        <v>0</v>
      </c>
      <c r="FM234" s="1">
        <f ca="1">2*BS234+BV234</f>
        <v>0</v>
      </c>
      <c r="FN234" s="1">
        <f ca="1">BY234</f>
        <v>0</v>
      </c>
      <c r="FO234" s="1">
        <f ca="1">CB234</f>
        <v>0</v>
      </c>
      <c r="FP234" s="1">
        <f ca="1">CE234</f>
        <v>0</v>
      </c>
      <c r="FQ234" s="1">
        <f ca="1">CH234</f>
        <v>0</v>
      </c>
      <c r="FR234" s="1">
        <f ca="1">CK234</f>
        <v>0</v>
      </c>
      <c r="FS234">
        <f ca="1">CN234</f>
        <v>0</v>
      </c>
      <c r="FT234">
        <f ca="1">CQ234</f>
        <v>1</v>
      </c>
      <c r="FU234">
        <f ca="1">CT234</f>
        <v>0</v>
      </c>
      <c r="FV234">
        <f ca="1">CW234</f>
        <v>0</v>
      </c>
      <c r="FW234">
        <f ca="1">CZ234</f>
        <v>0</v>
      </c>
      <c r="FX234">
        <f ca="1">DC234</f>
        <v>0</v>
      </c>
      <c r="FY234">
        <f ca="1">DF234</f>
        <v>0</v>
      </c>
      <c r="FZ234">
        <f ca="1">DI234</f>
        <v>0</v>
      </c>
      <c r="GA234">
        <f ca="1">DL234</f>
        <v>0</v>
      </c>
      <c r="GB234">
        <f ca="1">DO234</f>
        <v>0</v>
      </c>
      <c r="GC234">
        <f ca="1">DR234</f>
        <v>0</v>
      </c>
      <c r="GD234">
        <f ca="1">DU234</f>
        <v>0</v>
      </c>
      <c r="GE234">
        <f ca="1">DX234</f>
        <v>0</v>
      </c>
      <c r="GF234">
        <f ca="1">EA234</f>
        <v>0</v>
      </c>
      <c r="GG234">
        <f ca="1">ED234</f>
        <v>0</v>
      </c>
      <c r="GH234">
        <f ca="1">EG234</f>
        <v>0</v>
      </c>
      <c r="GI234">
        <f ca="1">EJ234</f>
        <v>0</v>
      </c>
      <c r="GJ234">
        <f ca="1">EM234</f>
        <v>0</v>
      </c>
      <c r="GK234">
        <f ca="1">EP234</f>
        <v>0</v>
      </c>
      <c r="GL234">
        <f ca="1">ES234</f>
        <v>0</v>
      </c>
      <c r="GM234">
        <f ca="1">EV234</f>
        <v>0</v>
      </c>
      <c r="GN234">
        <f ca="1">EY234</f>
        <v>0</v>
      </c>
      <c r="GO234">
        <f ca="1">FB234</f>
        <v>0</v>
      </c>
      <c r="GP234">
        <f ca="1">FE234</f>
        <v>0</v>
      </c>
      <c r="GQ234">
        <f ca="1">AD234</f>
        <v>41</v>
      </c>
      <c r="GR234">
        <f ca="1">GQ234/GQ237</f>
        <v>41</v>
      </c>
    </row>
    <row r="235" spans="2:221" ht="6" hidden="1" customHeight="1" x14ac:dyDescent="0.25">
      <c r="B235" s="80"/>
      <c r="C235" s="71"/>
      <c r="D235" s="71"/>
      <c r="E235" s="104"/>
      <c r="F235" s="122"/>
      <c r="G235" s="104"/>
      <c r="H235" s="71"/>
      <c r="I235" s="75"/>
      <c r="M235" s="162"/>
      <c r="AB235">
        <f ca="1">AB234+INT(AC234/AC235)</f>
        <v>0</v>
      </c>
      <c r="AC235" s="1">
        <f ca="1">IF(Y230&gt;AC234,INT((RAND()*(Z230-Y230+1)+Y230)),INT((RAND()*(Z230-AC234)+AC234+1)))</f>
        <v>56</v>
      </c>
      <c r="AD235">
        <f ca="1">AC235</f>
        <v>56</v>
      </c>
      <c r="AE235">
        <v>256</v>
      </c>
      <c r="AF235" s="1">
        <f ca="1">IF(AD235/AE235=INT(AD235/AE235),1,0)</f>
        <v>0</v>
      </c>
      <c r="AG235" s="1">
        <f ca="1">IF(AF235=0,AD235,AD235/AE235)</f>
        <v>56</v>
      </c>
      <c r="AH235" s="1">
        <v>16</v>
      </c>
      <c r="AI235" s="1">
        <f ca="1">IF(AG235/AH235=INT(AG235/AH235),1,0)</f>
        <v>0</v>
      </c>
      <c r="AJ235" s="1">
        <f ca="1">IF(AI235=0,AG235,AG235/AH235)</f>
        <v>56</v>
      </c>
      <c r="AK235" s="1">
        <v>4</v>
      </c>
      <c r="AL235" s="1">
        <f ca="1">IF(AJ235/AK235=INT(AJ235/AK235),1,0)</f>
        <v>1</v>
      </c>
      <c r="AM235" s="1">
        <f ca="1">IF(AL235=0,AJ235,AJ235/AK235)</f>
        <v>14</v>
      </c>
      <c r="AN235" s="1">
        <v>2</v>
      </c>
      <c r="AO235" s="1">
        <f ca="1">IF(AM235/AN235=INT(AM235/AN235),1,0)</f>
        <v>1</v>
      </c>
      <c r="AP235" s="1">
        <f ca="1">IF(AO235=0,AM235,AM235/AN235)</f>
        <v>7</v>
      </c>
      <c r="AQ235" s="1">
        <v>81</v>
      </c>
      <c r="AR235" s="1">
        <f ca="1">IF(AP235/AQ235=INT(AP235/AQ235),1,0)</f>
        <v>0</v>
      </c>
      <c r="AS235" s="1">
        <f ca="1">IF(AR235=0,AP235,AP235/AQ235)</f>
        <v>7</v>
      </c>
      <c r="AT235" s="1">
        <v>9</v>
      </c>
      <c r="AU235" s="1">
        <f ca="1">IF(AS235/AT235=INT(AS235/AT235),1,0)</f>
        <v>0</v>
      </c>
      <c r="AV235" s="1">
        <f ca="1">IF(AU235=0,AS235,AS235/AT235)</f>
        <v>7</v>
      </c>
      <c r="AW235" s="1">
        <v>3</v>
      </c>
      <c r="AX235" s="1">
        <f ca="1">IF(AV235/AW235=INT(AV235/AW235),1,0)</f>
        <v>0</v>
      </c>
      <c r="AY235" s="1">
        <f ca="1">IF(AX235=0,AV235,AV235/AW235)</f>
        <v>7</v>
      </c>
      <c r="AZ235" s="1">
        <v>25</v>
      </c>
      <c r="BA235" s="1">
        <f ca="1">IF(AY235/AZ235=INT(AY235/AZ235),1,0)</f>
        <v>0</v>
      </c>
      <c r="BB235" s="1">
        <f ca="1">IF(BA235=0,AY235,AY235/AZ235)</f>
        <v>7</v>
      </c>
      <c r="BC235" s="1">
        <v>5</v>
      </c>
      <c r="BD235" s="1">
        <f ca="1">IF(BB235/BC235=INT(BB235/BC235),1,0)</f>
        <v>0</v>
      </c>
      <c r="BE235" s="1">
        <f ca="1">IF(BD235=0,BB235,BB235/BC235)</f>
        <v>7</v>
      </c>
      <c r="BF235" s="1">
        <v>49</v>
      </c>
      <c r="BG235" s="1">
        <f ca="1">IF(BE235/BF235=INT(BE235/BF235),1,0)</f>
        <v>0</v>
      </c>
      <c r="BH235" s="1">
        <f ca="1">IF(BG235=0,BE235,BE235/BF235)</f>
        <v>7</v>
      </c>
      <c r="BI235" s="1">
        <v>7</v>
      </c>
      <c r="BJ235" s="1">
        <f ca="1">IF(BH235/BI235=INT(BH235/BI235),1,0)</f>
        <v>1</v>
      </c>
      <c r="BK235" s="1">
        <f ca="1">IF(BJ235=0,BH235,BH235/BI235)</f>
        <v>1</v>
      </c>
      <c r="BL235" s="1">
        <v>121</v>
      </c>
      <c r="BM235" s="1">
        <f ca="1">IF(BK235/BL235=INT(BK235/BL235),1,0)</f>
        <v>0</v>
      </c>
      <c r="BN235" s="1">
        <f ca="1">IF(BM235=0,BK235,BK235/BL235)</f>
        <v>1</v>
      </c>
      <c r="BO235" s="1">
        <v>11</v>
      </c>
      <c r="BP235" s="1">
        <f ca="1">IF(BN235/BO235=INT(BN235/BO235),1,0)</f>
        <v>0</v>
      </c>
      <c r="BQ235" s="1">
        <f ca="1">IF(BP235=0,BN235,BN235/BO235)</f>
        <v>1</v>
      </c>
      <c r="BR235" s="1">
        <v>169</v>
      </c>
      <c r="BS235" s="1">
        <f ca="1">IF(BQ235/BR235=INT(BQ235/BR235),1,0)</f>
        <v>0</v>
      </c>
      <c r="BT235" s="1">
        <f ca="1">IF(BS235=0,BQ235,BQ235/BR235)</f>
        <v>1</v>
      </c>
      <c r="BU235" s="1">
        <v>13</v>
      </c>
      <c r="BV235" s="1">
        <f ca="1">IF(BT235/BU235=INT(BT235/BU235),1,0)</f>
        <v>0</v>
      </c>
      <c r="BW235" s="1">
        <f ca="1">IF(BV235=0,BT235,BT235/BU235)</f>
        <v>1</v>
      </c>
      <c r="BX235" s="1">
        <v>17</v>
      </c>
      <c r="BY235" s="1">
        <f ca="1">IF(BW235/BX235=INT(BW235/BX235),1,0)</f>
        <v>0</v>
      </c>
      <c r="BZ235" s="1">
        <f ca="1">IF(BY235=0,BW235,BW235/BX235)</f>
        <v>1</v>
      </c>
      <c r="CA235" s="1">
        <v>19</v>
      </c>
      <c r="CB235" s="1">
        <f ca="1">IF(BZ235/CA235=INT(BZ235/CA235),1,0)</f>
        <v>0</v>
      </c>
      <c r="CC235" s="1">
        <f ca="1">IF(CB235=0,BZ235,BZ235/CA235)</f>
        <v>1</v>
      </c>
      <c r="CD235" s="1">
        <v>23</v>
      </c>
      <c r="CE235" s="1">
        <f ca="1">IF(CC235/CD235=INT(CC235/CD235),1,0)</f>
        <v>0</v>
      </c>
      <c r="CF235" s="1">
        <f ca="1">IF(CE235=0,CC235,CC235/CD235)</f>
        <v>1</v>
      </c>
      <c r="CG235" s="1">
        <v>29</v>
      </c>
      <c r="CH235" s="1">
        <f ca="1">IF(CF235/CG235=INT(CF235/CG235),1,0)</f>
        <v>0</v>
      </c>
      <c r="CI235" s="1">
        <f ca="1">IF(CH235=0,CF235,CF235/CG235)</f>
        <v>1</v>
      </c>
      <c r="CJ235" s="1">
        <v>31</v>
      </c>
      <c r="CK235" s="1">
        <f ca="1">IF(CI235/CJ235=INT(CI235/CJ235),1,0)</f>
        <v>0</v>
      </c>
      <c r="CL235" s="1">
        <f ca="1">IF(CK235=0,CI235,CI235/CJ235)</f>
        <v>1</v>
      </c>
      <c r="CM235" s="1">
        <v>37</v>
      </c>
      <c r="CN235" s="1">
        <f ca="1">IF(CL235/CM235=INT(CL235/CM235),1,0)</f>
        <v>0</v>
      </c>
      <c r="CO235" s="1">
        <f ca="1">IF(CN235=0,CL235,CL235/CM235)</f>
        <v>1</v>
      </c>
      <c r="CP235" s="1">
        <v>41</v>
      </c>
      <c r="CQ235" s="1">
        <f ca="1">IF(CO235/CP235=INT(CO235/CP235),1,0)</f>
        <v>0</v>
      </c>
      <c r="CR235" s="1">
        <f ca="1">IF(CQ235=0,CO235,CO235/CP235)</f>
        <v>1</v>
      </c>
      <c r="CS235" s="1">
        <v>43</v>
      </c>
      <c r="CT235" s="1">
        <f ca="1">IF(CR235/CS235=INT(CR235/CS235),1,0)</f>
        <v>0</v>
      </c>
      <c r="CU235" s="1">
        <f ca="1">IF(CT235=0,CR235,CR235/CS235)</f>
        <v>1</v>
      </c>
      <c r="CV235" s="1">
        <v>47</v>
      </c>
      <c r="CW235" s="1">
        <f ca="1">IF(CU235/CV235=INT(CU235/CV235),1,0)</f>
        <v>0</v>
      </c>
      <c r="CX235" s="1">
        <f ca="1">IF(CW235=0,CU235,CU235/CV235)</f>
        <v>1</v>
      </c>
      <c r="CY235" s="1">
        <v>53</v>
      </c>
      <c r="CZ235" s="1">
        <f ca="1">IF(CX235/CY235=INT(CX235/CY235),1,0)</f>
        <v>0</v>
      </c>
      <c r="DA235" s="1">
        <f ca="1">IF(CZ235=0,CX235,CX235/CY235)</f>
        <v>1</v>
      </c>
      <c r="DB235" s="1">
        <v>59</v>
      </c>
      <c r="DC235" s="1">
        <f ca="1">IF(DA235/DB235=INT(DA235/DB235),1,0)</f>
        <v>0</v>
      </c>
      <c r="DD235" s="1">
        <f ca="1">IF(DC235=0,DA235,DA235/DB235)</f>
        <v>1</v>
      </c>
      <c r="DE235" s="1">
        <v>61</v>
      </c>
      <c r="DF235" s="1">
        <f ca="1">IF(DD235/DE235=INT(DD235/DE235),1,0)</f>
        <v>0</v>
      </c>
      <c r="DG235" s="1">
        <f ca="1">IF(DF235=0,DD235,DD235/DE235)</f>
        <v>1</v>
      </c>
      <c r="DH235" s="1">
        <v>67</v>
      </c>
      <c r="DI235" s="1">
        <f ca="1">IF(DG235/DH235=INT(DG235/DH235),1,0)</f>
        <v>0</v>
      </c>
      <c r="DJ235" s="1">
        <f ca="1">IF(DI235=0,DG235,DG235/DH235)</f>
        <v>1</v>
      </c>
      <c r="DK235" s="1">
        <v>71</v>
      </c>
      <c r="DL235" s="1">
        <f ca="1">IF(DJ235/DK235=INT(DJ235/DK235),1,0)</f>
        <v>0</v>
      </c>
      <c r="DM235" s="1">
        <f ca="1">IF(DL235=0,DJ235,DJ235/DK235)</f>
        <v>1</v>
      </c>
      <c r="DN235" s="1">
        <v>73</v>
      </c>
      <c r="DO235" s="1">
        <f ca="1">IF(DM235/DN235=INT(DM235/DN235),1,0)</f>
        <v>0</v>
      </c>
      <c r="DP235" s="1">
        <f ca="1">IF(DO235=0,DM235,DM235/DN235)</f>
        <v>1</v>
      </c>
      <c r="DQ235" s="1">
        <v>79</v>
      </c>
      <c r="DR235" s="1">
        <f ca="1">IF(DP235/DQ235=INT(DP235/DQ235),1,0)</f>
        <v>0</v>
      </c>
      <c r="DS235" s="1">
        <f ca="1">IF(DR235=0,DP235,DP235/DQ235)</f>
        <v>1</v>
      </c>
      <c r="DT235" s="1">
        <v>83</v>
      </c>
      <c r="DU235" s="1">
        <f ca="1">IF(DS235/DT235=INT(DS235/DT235),1,0)</f>
        <v>0</v>
      </c>
      <c r="DV235" s="1">
        <f ca="1">IF(DU235=0,DS235,DS235/DT235)</f>
        <v>1</v>
      </c>
      <c r="DW235" s="1">
        <v>89</v>
      </c>
      <c r="DX235" s="1">
        <f ca="1">IF(DV235/DW235=INT(DV235/DW235),1,0)</f>
        <v>0</v>
      </c>
      <c r="DY235" s="1">
        <f ca="1">IF(DX235=0,DV235,DV235/DW235)</f>
        <v>1</v>
      </c>
      <c r="DZ235" s="1">
        <v>97</v>
      </c>
      <c r="EA235" s="1">
        <f ca="1">IF(DY235/DZ235=INT(DY235/DZ235),1,0)</f>
        <v>0</v>
      </c>
      <c r="EB235" s="1">
        <f ca="1">IF(EA235=0,DY235,DY235/DZ235)</f>
        <v>1</v>
      </c>
      <c r="EC235" s="1">
        <v>101</v>
      </c>
      <c r="ED235" s="1">
        <f ca="1">IF(EB235/EC235=INT(EB235/EC235),1,0)</f>
        <v>0</v>
      </c>
      <c r="EE235" s="1">
        <f ca="1">IF(ED235=0,EB235,EB235/EC235)</f>
        <v>1</v>
      </c>
      <c r="EF235" s="1">
        <v>103</v>
      </c>
      <c r="EG235" s="1">
        <f ca="1">IF(EE235/EF235=INT(EE235/EF235),1,0)</f>
        <v>0</v>
      </c>
      <c r="EH235" s="1">
        <f ca="1">IF(EG235=0,EE235,EE235/EF235)</f>
        <v>1</v>
      </c>
      <c r="EI235" s="1">
        <v>107</v>
      </c>
      <c r="EJ235" s="1">
        <f ca="1">IF(EH235/EI235=INT(EH235/EI235),1,0)</f>
        <v>0</v>
      </c>
      <c r="EK235" s="1">
        <f ca="1">IF(EJ235=0,EH235,EH235/EI235)</f>
        <v>1</v>
      </c>
      <c r="EL235" s="1">
        <v>109</v>
      </c>
      <c r="EM235" s="1">
        <f ca="1">IF(EK235/EL235=INT(EK235/EL235),1,0)</f>
        <v>0</v>
      </c>
      <c r="EN235" s="1">
        <f ca="1">IF(EM235=0,EK235,EK235/EL235)</f>
        <v>1</v>
      </c>
      <c r="EO235" s="1">
        <v>113</v>
      </c>
      <c r="EP235" s="1">
        <f ca="1">IF(EN235/EO235=INT(EN235/EO235),1,0)</f>
        <v>0</v>
      </c>
      <c r="EQ235" s="1">
        <f ca="1">IF(EP235=0,EN235,EN235/EO235)</f>
        <v>1</v>
      </c>
      <c r="ER235" s="1">
        <v>127</v>
      </c>
      <c r="ES235" s="1">
        <f ca="1">IF(EQ235/ER235=INT(EQ235/ER235),1,0)</f>
        <v>0</v>
      </c>
      <c r="ET235" s="1">
        <f ca="1">IF(ES235=0,EQ235,EQ235/ER235)</f>
        <v>1</v>
      </c>
      <c r="EU235" s="1">
        <v>131</v>
      </c>
      <c r="EV235" s="1">
        <f ca="1">IF(ET235/EU235=INT(ET235/EU235),1,0)</f>
        <v>0</v>
      </c>
      <c r="EW235" s="1">
        <f ca="1">IF(EV235=0,ET235,ET235/EU235)</f>
        <v>1</v>
      </c>
      <c r="EX235" s="1">
        <v>137</v>
      </c>
      <c r="EY235" s="1">
        <f ca="1">IF(EW235/EX235=INT(EW235/EX235),1,0)</f>
        <v>0</v>
      </c>
      <c r="EZ235" s="1">
        <f ca="1">IF(EY235=0,EW235,EW235/EX235)</f>
        <v>1</v>
      </c>
      <c r="FA235" s="1">
        <v>139</v>
      </c>
      <c r="FB235" s="1">
        <f ca="1">IF(EZ235/FA235=INT(EZ235/FA235),1,0)</f>
        <v>0</v>
      </c>
      <c r="FC235" s="1">
        <f ca="1">IF(FB235=0,EZ235,EZ235/FA235)</f>
        <v>1</v>
      </c>
      <c r="FD235" s="1">
        <v>149</v>
      </c>
      <c r="FE235" s="1">
        <f ca="1">IF(FC235/FD235=INT(FC235/FD235),1,0)</f>
        <v>0</v>
      </c>
      <c r="FF235" s="1">
        <f ca="1">IF(FE235=0,FC235,FC235/FD235)</f>
        <v>1</v>
      </c>
      <c r="FG235" s="1"/>
      <c r="FH235" s="1">
        <f ca="1">8*AF235+4*AI235+2*AL235+AO235</f>
        <v>3</v>
      </c>
      <c r="FI235" s="1">
        <f ca="1">4*AR235+2*AU235+AX235</f>
        <v>0</v>
      </c>
      <c r="FJ235" s="1">
        <f ca="1">2*BA235+BD235</f>
        <v>0</v>
      </c>
      <c r="FK235" s="1">
        <f ca="1">2*BG235+BJ235</f>
        <v>1</v>
      </c>
      <c r="FL235" s="1">
        <f ca="1">2*BM235+BP235</f>
        <v>0</v>
      </c>
      <c r="FM235" s="1">
        <f ca="1">2*BS235+BV235</f>
        <v>0</v>
      </c>
      <c r="FN235" s="1">
        <f ca="1">BY235</f>
        <v>0</v>
      </c>
      <c r="FO235" s="1">
        <f ca="1">CB235</f>
        <v>0</v>
      </c>
      <c r="FP235" s="1">
        <f ca="1">CE235</f>
        <v>0</v>
      </c>
      <c r="FQ235" s="1">
        <f ca="1">CH235</f>
        <v>0</v>
      </c>
      <c r="FR235" s="1">
        <f ca="1">CK235</f>
        <v>0</v>
      </c>
      <c r="FS235">
        <f ca="1">CN235</f>
        <v>0</v>
      </c>
      <c r="FT235">
        <f ca="1">CQ235</f>
        <v>0</v>
      </c>
      <c r="FU235">
        <f ca="1">CT235</f>
        <v>0</v>
      </c>
      <c r="FV235">
        <f ca="1">CW235</f>
        <v>0</v>
      </c>
      <c r="FW235">
        <f ca="1">CZ235</f>
        <v>0</v>
      </c>
      <c r="FX235">
        <f ca="1">DC235</f>
        <v>0</v>
      </c>
      <c r="FY235">
        <f ca="1">DF235</f>
        <v>0</v>
      </c>
      <c r="FZ235">
        <f ca="1">DI235</f>
        <v>0</v>
      </c>
      <c r="GA235">
        <f ca="1">DL235</f>
        <v>0</v>
      </c>
      <c r="GB235">
        <f ca="1">DO235</f>
        <v>0</v>
      </c>
      <c r="GC235">
        <f ca="1">DR235</f>
        <v>0</v>
      </c>
      <c r="GD235">
        <f ca="1">DU235</f>
        <v>0</v>
      </c>
      <c r="GE235">
        <f ca="1">DX235</f>
        <v>0</v>
      </c>
      <c r="GF235">
        <f ca="1">EA235</f>
        <v>0</v>
      </c>
      <c r="GG235">
        <f ca="1">ED235</f>
        <v>0</v>
      </c>
      <c r="GH235">
        <f ca="1">EG235</f>
        <v>0</v>
      </c>
      <c r="GI235">
        <f ca="1">EJ235</f>
        <v>0</v>
      </c>
      <c r="GJ235">
        <f ca="1">EM235</f>
        <v>0</v>
      </c>
      <c r="GK235">
        <f ca="1">EP235</f>
        <v>0</v>
      </c>
      <c r="GL235">
        <f ca="1">ES235</f>
        <v>0</v>
      </c>
      <c r="GM235">
        <f ca="1">EV235</f>
        <v>0</v>
      </c>
      <c r="GN235">
        <f ca="1">EY235</f>
        <v>0</v>
      </c>
      <c r="GO235">
        <f ca="1">FB235</f>
        <v>0</v>
      </c>
      <c r="GP235">
        <f ca="1">FE235</f>
        <v>0</v>
      </c>
      <c r="GQ235">
        <f ca="1">AD235</f>
        <v>56</v>
      </c>
      <c r="GR235">
        <f ca="1">GQ235/GQ237</f>
        <v>56</v>
      </c>
    </row>
    <row r="236" spans="2:221" ht="6" hidden="1" customHeight="1" x14ac:dyDescent="0.25">
      <c r="B236" s="80"/>
      <c r="C236" s="71"/>
      <c r="D236" s="71"/>
      <c r="E236" s="104"/>
      <c r="F236" s="122"/>
      <c r="G236" s="104"/>
      <c r="H236" s="71"/>
      <c r="I236" s="75"/>
      <c r="M236" s="162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>
        <f t="shared" ref="FH236:GP236" ca="1" si="648">IF(FH234&lt;FH235,FH234,FH235)</f>
        <v>0</v>
      </c>
      <c r="FI236" s="1">
        <f t="shared" ca="1" si="648"/>
        <v>0</v>
      </c>
      <c r="FJ236" s="1">
        <f t="shared" ca="1" si="648"/>
        <v>0</v>
      </c>
      <c r="FK236" s="1">
        <f t="shared" ca="1" si="648"/>
        <v>0</v>
      </c>
      <c r="FL236" s="1">
        <f t="shared" ca="1" si="648"/>
        <v>0</v>
      </c>
      <c r="FM236" s="1">
        <f t="shared" ca="1" si="648"/>
        <v>0</v>
      </c>
      <c r="FN236" s="1">
        <f t="shared" ca="1" si="648"/>
        <v>0</v>
      </c>
      <c r="FO236" s="1">
        <f t="shared" ca="1" si="648"/>
        <v>0</v>
      </c>
      <c r="FP236" s="1">
        <f t="shared" ca="1" si="648"/>
        <v>0</v>
      </c>
      <c r="FQ236" s="1">
        <f t="shared" ca="1" si="648"/>
        <v>0</v>
      </c>
      <c r="FR236" s="1">
        <f t="shared" ca="1" si="648"/>
        <v>0</v>
      </c>
      <c r="FS236" s="1">
        <f t="shared" ca="1" si="648"/>
        <v>0</v>
      </c>
      <c r="FT236" s="1">
        <f t="shared" ca="1" si="648"/>
        <v>0</v>
      </c>
      <c r="FU236" s="1">
        <f t="shared" ca="1" si="648"/>
        <v>0</v>
      </c>
      <c r="FV236" s="1">
        <f t="shared" ca="1" si="648"/>
        <v>0</v>
      </c>
      <c r="FW236" s="1">
        <f t="shared" ca="1" si="648"/>
        <v>0</v>
      </c>
      <c r="FX236" s="1">
        <f t="shared" ca="1" si="648"/>
        <v>0</v>
      </c>
      <c r="FY236" s="1">
        <f t="shared" ca="1" si="648"/>
        <v>0</v>
      </c>
      <c r="FZ236" s="1">
        <f t="shared" ca="1" si="648"/>
        <v>0</v>
      </c>
      <c r="GA236" s="1">
        <f t="shared" ca="1" si="648"/>
        <v>0</v>
      </c>
      <c r="GB236" s="1">
        <f t="shared" ca="1" si="648"/>
        <v>0</v>
      </c>
      <c r="GC236" s="1">
        <f t="shared" ca="1" si="648"/>
        <v>0</v>
      </c>
      <c r="GD236" s="1">
        <f t="shared" ca="1" si="648"/>
        <v>0</v>
      </c>
      <c r="GE236" s="1">
        <f t="shared" ca="1" si="648"/>
        <v>0</v>
      </c>
      <c r="GF236" s="1">
        <f t="shared" ca="1" si="648"/>
        <v>0</v>
      </c>
      <c r="GG236" s="1">
        <f t="shared" ca="1" si="648"/>
        <v>0</v>
      </c>
      <c r="GH236" s="1">
        <f t="shared" ca="1" si="648"/>
        <v>0</v>
      </c>
      <c r="GI236" s="1">
        <f t="shared" ca="1" si="648"/>
        <v>0</v>
      </c>
      <c r="GJ236" s="1">
        <f t="shared" ca="1" si="648"/>
        <v>0</v>
      </c>
      <c r="GK236" s="1">
        <f t="shared" ca="1" si="648"/>
        <v>0</v>
      </c>
      <c r="GL236" s="1">
        <f t="shared" ca="1" si="648"/>
        <v>0</v>
      </c>
      <c r="GM236" s="1">
        <f t="shared" ca="1" si="648"/>
        <v>0</v>
      </c>
      <c r="GN236" s="1">
        <f t="shared" ca="1" si="648"/>
        <v>0</v>
      </c>
      <c r="GO236" s="1">
        <f t="shared" ca="1" si="648"/>
        <v>0</v>
      </c>
      <c r="GP236" s="1">
        <f t="shared" ca="1" si="648"/>
        <v>0</v>
      </c>
    </row>
    <row r="237" spans="2:221" ht="6" hidden="1" customHeight="1" x14ac:dyDescent="0.25">
      <c r="B237" s="80"/>
      <c r="C237" s="71"/>
      <c r="D237" s="71"/>
      <c r="E237" s="104"/>
      <c r="F237" s="122"/>
      <c r="G237" s="104"/>
      <c r="H237" s="71"/>
      <c r="I237" s="75"/>
      <c r="M237" s="162"/>
      <c r="AC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>
        <f ca="1">FH$3^FH236</f>
        <v>1</v>
      </c>
      <c r="FI237">
        <f t="shared" ref="FI237:GP237" ca="1" si="649">FI$3^FI236*FH237</f>
        <v>1</v>
      </c>
      <c r="FJ237">
        <f t="shared" ca="1" si="649"/>
        <v>1</v>
      </c>
      <c r="FK237">
        <f t="shared" ca="1" si="649"/>
        <v>1</v>
      </c>
      <c r="FL237">
        <f t="shared" ca="1" si="649"/>
        <v>1</v>
      </c>
      <c r="FM237">
        <f t="shared" ca="1" si="649"/>
        <v>1</v>
      </c>
      <c r="FN237">
        <f t="shared" ca="1" si="649"/>
        <v>1</v>
      </c>
      <c r="FO237">
        <f t="shared" ca="1" si="649"/>
        <v>1</v>
      </c>
      <c r="FP237">
        <f t="shared" ca="1" si="649"/>
        <v>1</v>
      </c>
      <c r="FQ237">
        <f t="shared" ca="1" si="649"/>
        <v>1</v>
      </c>
      <c r="FR237">
        <f t="shared" ca="1" si="649"/>
        <v>1</v>
      </c>
      <c r="FS237">
        <f t="shared" ca="1" si="649"/>
        <v>1</v>
      </c>
      <c r="FT237">
        <f t="shared" ca="1" si="649"/>
        <v>1</v>
      </c>
      <c r="FU237">
        <f t="shared" ca="1" si="649"/>
        <v>1</v>
      </c>
      <c r="FV237">
        <f t="shared" ca="1" si="649"/>
        <v>1</v>
      </c>
      <c r="FW237">
        <f t="shared" ca="1" si="649"/>
        <v>1</v>
      </c>
      <c r="FX237">
        <f t="shared" ca="1" si="649"/>
        <v>1</v>
      </c>
      <c r="FY237">
        <f t="shared" ca="1" si="649"/>
        <v>1</v>
      </c>
      <c r="FZ237">
        <f t="shared" ca="1" si="649"/>
        <v>1</v>
      </c>
      <c r="GA237">
        <f t="shared" ca="1" si="649"/>
        <v>1</v>
      </c>
      <c r="GB237">
        <f t="shared" ca="1" si="649"/>
        <v>1</v>
      </c>
      <c r="GC237">
        <f t="shared" ca="1" si="649"/>
        <v>1</v>
      </c>
      <c r="GD237">
        <f t="shared" ca="1" si="649"/>
        <v>1</v>
      </c>
      <c r="GE237">
        <f t="shared" ca="1" si="649"/>
        <v>1</v>
      </c>
      <c r="GF237">
        <f t="shared" ca="1" si="649"/>
        <v>1</v>
      </c>
      <c r="GG237">
        <f t="shared" ca="1" si="649"/>
        <v>1</v>
      </c>
      <c r="GH237">
        <f t="shared" ca="1" si="649"/>
        <v>1</v>
      </c>
      <c r="GI237">
        <f t="shared" ca="1" si="649"/>
        <v>1</v>
      </c>
      <c r="GJ237">
        <f t="shared" ca="1" si="649"/>
        <v>1</v>
      </c>
      <c r="GK237">
        <f t="shared" ca="1" si="649"/>
        <v>1</v>
      </c>
      <c r="GL237">
        <f t="shared" ca="1" si="649"/>
        <v>1</v>
      </c>
      <c r="GM237">
        <f t="shared" ca="1" si="649"/>
        <v>1</v>
      </c>
      <c r="GN237">
        <f t="shared" ca="1" si="649"/>
        <v>1</v>
      </c>
      <c r="GO237">
        <f t="shared" ca="1" si="649"/>
        <v>1</v>
      </c>
      <c r="GP237">
        <f t="shared" ca="1" si="649"/>
        <v>1</v>
      </c>
      <c r="GQ237">
        <f ca="1">GP237</f>
        <v>1</v>
      </c>
    </row>
    <row r="238" spans="2:221" ht="6" hidden="1" customHeight="1" x14ac:dyDescent="0.25">
      <c r="B238" s="80"/>
      <c r="C238" s="71"/>
      <c r="D238" s="71"/>
      <c r="E238" s="104"/>
      <c r="F238" s="122"/>
      <c r="G238" s="104"/>
      <c r="H238" s="71"/>
      <c r="I238" s="75"/>
      <c r="M238" s="162"/>
      <c r="AA238" t="s">
        <v>29</v>
      </c>
      <c r="AB238" s="1">
        <f ca="1">GU232</f>
        <v>16</v>
      </c>
      <c r="AC238" s="1">
        <f ca="1">GU230</f>
        <v>4</v>
      </c>
      <c r="AD238">
        <f ca="1">AC238-AC239*(AB239-AB238)</f>
        <v>4</v>
      </c>
      <c r="AE238">
        <v>256</v>
      </c>
      <c r="AF238" s="1">
        <f ca="1">IF(AD238/AE238=INT(AD238/AE238),1,0)</f>
        <v>0</v>
      </c>
      <c r="AG238" s="1">
        <f ca="1">IF(AF238=0,AD238,AD238/AE238)</f>
        <v>4</v>
      </c>
      <c r="AH238" s="1">
        <v>16</v>
      </c>
      <c r="AI238" s="1">
        <f ca="1">IF(AG238/AH238=INT(AG238/AH238),1,0)</f>
        <v>0</v>
      </c>
      <c r="AJ238" s="1">
        <f ca="1">IF(AI238=0,AG238,AG238/AH238)</f>
        <v>4</v>
      </c>
      <c r="AK238" s="1">
        <v>4</v>
      </c>
      <c r="AL238" s="1">
        <f ca="1">IF(AJ238/AK238=INT(AJ238/AK238),1,0)</f>
        <v>1</v>
      </c>
      <c r="AM238" s="1">
        <f ca="1">IF(AL238=0,AJ238,AJ238/AK238)</f>
        <v>1</v>
      </c>
      <c r="AN238" s="1">
        <v>2</v>
      </c>
      <c r="AO238" s="1">
        <f ca="1">IF(AM238/AN238=INT(AM238/AN238),1,0)</f>
        <v>0</v>
      </c>
      <c r="AP238" s="1">
        <f ca="1">IF(AO238=0,AM238,AM238/AN238)</f>
        <v>1</v>
      </c>
      <c r="AQ238" s="1">
        <v>81</v>
      </c>
      <c r="AR238" s="1">
        <f ca="1">IF(AP238/AQ238=INT(AP238/AQ238),1,0)</f>
        <v>0</v>
      </c>
      <c r="AS238" s="1">
        <f ca="1">IF(AR238=0,AP238,AP238/AQ238)</f>
        <v>1</v>
      </c>
      <c r="AT238" s="1">
        <v>9</v>
      </c>
      <c r="AU238" s="1">
        <f ca="1">IF(AS238/AT238=INT(AS238/AT238),1,0)</f>
        <v>0</v>
      </c>
      <c r="AV238" s="1">
        <f ca="1">IF(AU238=0,AS238,AS238/AT238)</f>
        <v>1</v>
      </c>
      <c r="AW238" s="1">
        <v>3</v>
      </c>
      <c r="AX238" s="1">
        <f ca="1">IF(AV238/AW238=INT(AV238/AW238),1,0)</f>
        <v>0</v>
      </c>
      <c r="AY238" s="1">
        <f ca="1">IF(AX238=0,AV238,AV238/AW238)</f>
        <v>1</v>
      </c>
      <c r="AZ238" s="1">
        <v>25</v>
      </c>
      <c r="BA238" s="1">
        <f ca="1">IF(AY238/AZ238=INT(AY238/AZ238),1,0)</f>
        <v>0</v>
      </c>
      <c r="BB238" s="1">
        <f ca="1">IF(BA238=0,AY238,AY238/AZ238)</f>
        <v>1</v>
      </c>
      <c r="BC238" s="1">
        <v>5</v>
      </c>
      <c r="BD238" s="1">
        <f ca="1">IF(BB238/BC238=INT(BB238/BC238),1,0)</f>
        <v>0</v>
      </c>
      <c r="BE238" s="1">
        <f ca="1">IF(BD238=0,BB238,BB238/BC238)</f>
        <v>1</v>
      </c>
      <c r="BF238" s="1">
        <v>49</v>
      </c>
      <c r="BG238" s="1">
        <f ca="1">IF(BE238/BF238=INT(BE238/BF238),1,0)</f>
        <v>0</v>
      </c>
      <c r="BH238" s="1">
        <f ca="1">IF(BG238=0,BE238,BE238/BF238)</f>
        <v>1</v>
      </c>
      <c r="BI238" s="1">
        <v>7</v>
      </c>
      <c r="BJ238" s="1">
        <f ca="1">IF(BH238/BI238=INT(BH238/BI238),1,0)</f>
        <v>0</v>
      </c>
      <c r="BK238" s="1">
        <f ca="1">IF(BJ238=0,BH238,BH238/BI238)</f>
        <v>1</v>
      </c>
      <c r="BL238" s="1">
        <v>121</v>
      </c>
      <c r="BM238" s="1">
        <f ca="1">IF(BK238/BL238=INT(BK238/BL238),1,0)</f>
        <v>0</v>
      </c>
      <c r="BN238" s="1">
        <f ca="1">IF(BM238=0,BK238,BK238/BL238)</f>
        <v>1</v>
      </c>
      <c r="BO238" s="1">
        <v>11</v>
      </c>
      <c r="BP238" s="1">
        <f ca="1">IF(BN238/BO238=INT(BN238/BO238),1,0)</f>
        <v>0</v>
      </c>
      <c r="BQ238" s="1">
        <f ca="1">IF(BP238=0,BN238,BN238/BO238)</f>
        <v>1</v>
      </c>
      <c r="BR238" s="1">
        <v>169</v>
      </c>
      <c r="BS238" s="1">
        <f ca="1">IF(BQ238/BR238=INT(BQ238/BR238),1,0)</f>
        <v>0</v>
      </c>
      <c r="BT238" s="1">
        <f ca="1">IF(BS238=0,BQ238,BQ238/BR238)</f>
        <v>1</v>
      </c>
      <c r="BU238" s="1">
        <v>13</v>
      </c>
      <c r="BV238" s="1">
        <f ca="1">IF(BT238/BU238=INT(BT238/BU238),1,0)</f>
        <v>0</v>
      </c>
      <c r="BW238" s="1">
        <f ca="1">IF(BV238=0,BT238,BT238/BU238)</f>
        <v>1</v>
      </c>
      <c r="BX238" s="1">
        <v>17</v>
      </c>
      <c r="BY238" s="1">
        <f ca="1">IF(BW238/BX238=INT(BW238/BX238),1,0)</f>
        <v>0</v>
      </c>
      <c r="BZ238" s="1">
        <f ca="1">IF(BY238=0,BW238,BW238/BX238)</f>
        <v>1</v>
      </c>
      <c r="CA238" s="1">
        <v>19</v>
      </c>
      <c r="CB238" s="1">
        <f ca="1">IF(BZ238/CA238=INT(BZ238/CA238),1,0)</f>
        <v>0</v>
      </c>
      <c r="CC238" s="1">
        <f ca="1">IF(CB238=0,BZ238,BZ238/CA238)</f>
        <v>1</v>
      </c>
      <c r="CD238" s="1">
        <v>23</v>
      </c>
      <c r="CE238" s="1">
        <f ca="1">IF(CC238/CD238=INT(CC238/CD238),1,0)</f>
        <v>0</v>
      </c>
      <c r="CF238" s="1">
        <f ca="1">IF(CE238=0,CC238,CC238/CD238)</f>
        <v>1</v>
      </c>
      <c r="CG238" s="1">
        <v>29</v>
      </c>
      <c r="CH238" s="1">
        <f ca="1">IF(CF238/CG238=INT(CF238/CG238),1,0)</f>
        <v>0</v>
      </c>
      <c r="CI238" s="1">
        <f ca="1">IF(CH238=0,CF238,CF238/CG238)</f>
        <v>1</v>
      </c>
      <c r="CJ238" s="1">
        <v>31</v>
      </c>
      <c r="CK238" s="1">
        <f ca="1">IF(CI238/CJ238=INT(CI238/CJ238),1,0)</f>
        <v>0</v>
      </c>
      <c r="CL238" s="1">
        <f ca="1">IF(CK238=0,CI238,CI238/CJ238)</f>
        <v>1</v>
      </c>
      <c r="CM238" s="1">
        <v>37</v>
      </c>
      <c r="CN238" s="1">
        <f ca="1">IF(CL238/CM238=INT(CL238/CM238),1,0)</f>
        <v>0</v>
      </c>
      <c r="CO238" s="1">
        <f ca="1">IF(CN238=0,CL238,CL238/CM238)</f>
        <v>1</v>
      </c>
      <c r="CP238" s="1">
        <v>41</v>
      </c>
      <c r="CQ238" s="1">
        <f ca="1">IF(CO238/CP238=INT(CO238/CP238),1,0)</f>
        <v>0</v>
      </c>
      <c r="CR238" s="1">
        <f ca="1">IF(CQ238=0,CO238,CO238/CP238)</f>
        <v>1</v>
      </c>
      <c r="CS238" s="1">
        <v>43</v>
      </c>
      <c r="CT238" s="1">
        <f ca="1">IF(CR238/CS238=INT(CR238/CS238),1,0)</f>
        <v>0</v>
      </c>
      <c r="CU238" s="1">
        <f ca="1">IF(CT238=0,CR238,CR238/CS238)</f>
        <v>1</v>
      </c>
      <c r="CV238" s="1">
        <v>47</v>
      </c>
      <c r="CW238" s="1">
        <f ca="1">IF(CU238/CV238=INT(CU238/CV238),1,0)</f>
        <v>0</v>
      </c>
      <c r="CX238" s="1">
        <f ca="1">IF(CW238=0,CU238,CU238/CV238)</f>
        <v>1</v>
      </c>
      <c r="CY238" s="1">
        <v>53</v>
      </c>
      <c r="CZ238" s="1">
        <f ca="1">IF(CX238/CY238=INT(CX238/CY238),1,0)</f>
        <v>0</v>
      </c>
      <c r="DA238" s="1">
        <f ca="1">IF(CZ238=0,CX238,CX238/CY238)</f>
        <v>1</v>
      </c>
      <c r="DB238" s="1">
        <v>59</v>
      </c>
      <c r="DC238" s="1">
        <f ca="1">IF(DA238/DB238=INT(DA238/DB238),1,0)</f>
        <v>0</v>
      </c>
      <c r="DD238" s="1">
        <f ca="1">IF(DC238=0,DA238,DA238/DB238)</f>
        <v>1</v>
      </c>
      <c r="DE238" s="1">
        <v>61</v>
      </c>
      <c r="DF238" s="1">
        <f ca="1">IF(DD238/DE238=INT(DD238/DE238),1,0)</f>
        <v>0</v>
      </c>
      <c r="DG238" s="1">
        <f ca="1">IF(DF238=0,DD238,DD238/DE238)</f>
        <v>1</v>
      </c>
      <c r="DH238" s="1">
        <v>67</v>
      </c>
      <c r="DI238" s="1">
        <f ca="1">IF(DG238/DH238=INT(DG238/DH238),1,0)</f>
        <v>0</v>
      </c>
      <c r="DJ238" s="1">
        <f ca="1">IF(DI238=0,DG238,DG238/DH238)</f>
        <v>1</v>
      </c>
      <c r="DK238" s="1">
        <v>71</v>
      </c>
      <c r="DL238" s="1">
        <f ca="1">IF(DJ238/DK238=INT(DJ238/DK238),1,0)</f>
        <v>0</v>
      </c>
      <c r="DM238" s="1">
        <f ca="1">IF(DL238=0,DJ238,DJ238/DK238)</f>
        <v>1</v>
      </c>
      <c r="DN238" s="1">
        <v>73</v>
      </c>
      <c r="DO238" s="1">
        <f ca="1">IF(DM238/DN238=INT(DM238/DN238),1,0)</f>
        <v>0</v>
      </c>
      <c r="DP238" s="1">
        <f ca="1">IF(DO238=0,DM238,DM238/DN238)</f>
        <v>1</v>
      </c>
      <c r="DQ238" s="1">
        <v>79</v>
      </c>
      <c r="DR238" s="1">
        <f ca="1">IF(DP238/DQ238=INT(DP238/DQ238),1,0)</f>
        <v>0</v>
      </c>
      <c r="DS238" s="1">
        <f ca="1">IF(DR238=0,DP238,DP238/DQ238)</f>
        <v>1</v>
      </c>
      <c r="DT238" s="1">
        <v>83</v>
      </c>
      <c r="DU238" s="1">
        <f ca="1">IF(DS238/DT238=INT(DS238/DT238),1,0)</f>
        <v>0</v>
      </c>
      <c r="DV238" s="1">
        <f ca="1">IF(DU238=0,DS238,DS238/DT238)</f>
        <v>1</v>
      </c>
      <c r="DW238" s="1">
        <v>89</v>
      </c>
      <c r="DX238" s="1">
        <f ca="1">IF(DV238/DW238=INT(DV238/DW238),1,0)</f>
        <v>0</v>
      </c>
      <c r="DY238" s="1">
        <f ca="1">IF(DX238=0,DV238,DV238/DW238)</f>
        <v>1</v>
      </c>
      <c r="DZ238" s="1">
        <v>97</v>
      </c>
      <c r="EA238" s="1">
        <f ca="1">IF(DY238/DZ238=INT(DY238/DZ238),1,0)</f>
        <v>0</v>
      </c>
      <c r="EB238" s="1">
        <f ca="1">IF(EA238=0,DY238,DY238/DZ238)</f>
        <v>1</v>
      </c>
      <c r="EC238" s="1">
        <v>101</v>
      </c>
      <c r="ED238" s="1">
        <f ca="1">IF(EB238/EC238=INT(EB238/EC238),1,0)</f>
        <v>0</v>
      </c>
      <c r="EE238" s="1">
        <f ca="1">IF(ED238=0,EB238,EB238/EC238)</f>
        <v>1</v>
      </c>
      <c r="EF238" s="1">
        <v>103</v>
      </c>
      <c r="EG238" s="1">
        <f ca="1">IF(EE238/EF238=INT(EE238/EF238),1,0)</f>
        <v>0</v>
      </c>
      <c r="EH238" s="1">
        <f ca="1">IF(EG238=0,EE238,EE238/EF238)</f>
        <v>1</v>
      </c>
      <c r="EI238" s="1">
        <v>107</v>
      </c>
      <c r="EJ238" s="1">
        <f ca="1">IF(EH238/EI238=INT(EH238/EI238),1,0)</f>
        <v>0</v>
      </c>
      <c r="EK238" s="1">
        <f ca="1">IF(EJ238=0,EH238,EH238/EI238)</f>
        <v>1</v>
      </c>
      <c r="EL238" s="1">
        <v>109</v>
      </c>
      <c r="EM238" s="1">
        <f ca="1">IF(EK238/EL238=INT(EK238/EL238),1,0)</f>
        <v>0</v>
      </c>
      <c r="EN238" s="1">
        <f ca="1">IF(EM238=0,EK238,EK238/EL238)</f>
        <v>1</v>
      </c>
      <c r="EO238" s="1">
        <v>113</v>
      </c>
      <c r="EP238" s="1">
        <f ca="1">IF(EN238/EO238=INT(EN238/EO238),1,0)</f>
        <v>0</v>
      </c>
      <c r="EQ238" s="1">
        <f ca="1">IF(EP238=0,EN238,EN238/EO238)</f>
        <v>1</v>
      </c>
      <c r="ER238" s="1">
        <v>127</v>
      </c>
      <c r="ES238" s="1">
        <f ca="1">IF(EQ238/ER238=INT(EQ238/ER238),1,0)</f>
        <v>0</v>
      </c>
      <c r="ET238" s="1">
        <f ca="1">IF(ES238=0,EQ238,EQ238/ER238)</f>
        <v>1</v>
      </c>
      <c r="EU238" s="1">
        <v>131</v>
      </c>
      <c r="EV238" s="1">
        <f ca="1">IF(ET238/EU238=INT(ET238/EU238),1,0)</f>
        <v>0</v>
      </c>
      <c r="EW238" s="1">
        <f ca="1">IF(EV238=0,ET238,ET238/EU238)</f>
        <v>1</v>
      </c>
      <c r="EX238" s="1">
        <v>137</v>
      </c>
      <c r="EY238" s="1">
        <f ca="1">IF(EW238/EX238=INT(EW238/EX238),1,0)</f>
        <v>0</v>
      </c>
      <c r="EZ238" s="1">
        <f ca="1">IF(EY238=0,EW238,EW238/EX238)</f>
        <v>1</v>
      </c>
      <c r="FA238" s="1">
        <v>139</v>
      </c>
      <c r="FB238" s="1">
        <f ca="1">IF(EZ238/FA238=INT(EZ238/FA238),1,0)</f>
        <v>0</v>
      </c>
      <c r="FC238" s="1">
        <f ca="1">IF(FB238=0,EZ238,EZ238/FA238)</f>
        <v>1</v>
      </c>
      <c r="FD238" s="1">
        <v>149</v>
      </c>
      <c r="FE238" s="1">
        <f ca="1">IF(FC238/FD238=INT(FC238/FD238),1,0)</f>
        <v>0</v>
      </c>
      <c r="FF238" s="1">
        <f ca="1">IF(FE238=0,FC238,FC238/FD238)</f>
        <v>1</v>
      </c>
      <c r="FG238" s="1"/>
      <c r="FH238" s="1">
        <f ca="1">8*AF238+4*AI238+2*AL238+AO238</f>
        <v>2</v>
      </c>
      <c r="FI238" s="1">
        <f ca="1">4*AR238+2*AU238+AX238</f>
        <v>0</v>
      </c>
      <c r="FJ238" s="1">
        <f ca="1">2*BA238+BD238</f>
        <v>0</v>
      </c>
      <c r="FK238" s="1">
        <f ca="1">2*BG238+BJ238</f>
        <v>0</v>
      </c>
      <c r="FL238" s="1">
        <f ca="1">2*BM238+BP238</f>
        <v>0</v>
      </c>
      <c r="FM238" s="1">
        <f ca="1">2*BS238+BV238</f>
        <v>0</v>
      </c>
      <c r="FN238" s="1">
        <f ca="1">BY238</f>
        <v>0</v>
      </c>
      <c r="FO238" s="1">
        <f ca="1">CB238</f>
        <v>0</v>
      </c>
      <c r="FP238" s="1">
        <f ca="1">CE238</f>
        <v>0</v>
      </c>
      <c r="FQ238" s="1">
        <f ca="1">CH238</f>
        <v>0</v>
      </c>
      <c r="FR238" s="1">
        <f ca="1">CK238</f>
        <v>0</v>
      </c>
      <c r="FS238">
        <f ca="1">CN238</f>
        <v>0</v>
      </c>
      <c r="FT238">
        <f ca="1">CQ238</f>
        <v>0</v>
      </c>
      <c r="FU238">
        <f ca="1">CT238</f>
        <v>0</v>
      </c>
      <c r="FV238">
        <f ca="1">CW238</f>
        <v>0</v>
      </c>
      <c r="FW238">
        <f ca="1">CZ238</f>
        <v>0</v>
      </c>
      <c r="FX238">
        <f ca="1">DC238</f>
        <v>0</v>
      </c>
      <c r="FY238">
        <f ca="1">DF238</f>
        <v>0</v>
      </c>
      <c r="FZ238">
        <f ca="1">DI238</f>
        <v>0</v>
      </c>
      <c r="GA238">
        <f ca="1">DL238</f>
        <v>0</v>
      </c>
      <c r="GB238">
        <f ca="1">DO238</f>
        <v>0</v>
      </c>
      <c r="GC238">
        <f ca="1">DR238</f>
        <v>0</v>
      </c>
      <c r="GD238">
        <f ca="1">DU238</f>
        <v>0</v>
      </c>
      <c r="GE238">
        <f ca="1">DX238</f>
        <v>0</v>
      </c>
      <c r="GF238">
        <f ca="1">EA238</f>
        <v>0</v>
      </c>
      <c r="GG238">
        <f ca="1">ED238</f>
        <v>0</v>
      </c>
      <c r="GH238">
        <f ca="1">EG238</f>
        <v>0</v>
      </c>
      <c r="GI238">
        <f ca="1">EJ238</f>
        <v>0</v>
      </c>
      <c r="GJ238">
        <f ca="1">EM238</f>
        <v>0</v>
      </c>
      <c r="GK238">
        <f ca="1">EP238</f>
        <v>0</v>
      </c>
      <c r="GL238">
        <f ca="1">ES238</f>
        <v>0</v>
      </c>
      <c r="GM238">
        <f ca="1">EV238</f>
        <v>0</v>
      </c>
      <c r="GN238">
        <f ca="1">EY238</f>
        <v>0</v>
      </c>
      <c r="GO238">
        <f ca="1">FB238</f>
        <v>0</v>
      </c>
      <c r="GP238">
        <f ca="1">FE238</f>
        <v>0</v>
      </c>
      <c r="GQ238">
        <f ca="1">AD238</f>
        <v>4</v>
      </c>
      <c r="GR238">
        <f ca="1">GQ238/GQ241</f>
        <v>1</v>
      </c>
    </row>
    <row r="239" spans="2:221" ht="6" hidden="1" customHeight="1" x14ac:dyDescent="0.25">
      <c r="B239" s="80"/>
      <c r="C239" s="71"/>
      <c r="D239" s="71"/>
      <c r="E239" s="104"/>
      <c r="F239" s="122"/>
      <c r="G239" s="104"/>
      <c r="H239" s="71"/>
      <c r="I239" s="75"/>
      <c r="M239" s="162"/>
      <c r="AB239">
        <f ca="1">AB238+INT(AC238/AC239)</f>
        <v>16</v>
      </c>
      <c r="AC239" s="1">
        <f ca="1">GU231</f>
        <v>224</v>
      </c>
      <c r="AD239">
        <f ca="1">AC239</f>
        <v>224</v>
      </c>
      <c r="AE239">
        <v>256</v>
      </c>
      <c r="AF239" s="1">
        <f ca="1">IF(AD239/AE239=INT(AD239/AE239),1,0)</f>
        <v>0</v>
      </c>
      <c r="AG239" s="1">
        <f ca="1">IF(AF239=0,AD239,AD239/AE239)</f>
        <v>224</v>
      </c>
      <c r="AH239" s="1">
        <v>16</v>
      </c>
      <c r="AI239" s="1">
        <f ca="1">IF(AG239/AH239=INT(AG239/AH239),1,0)</f>
        <v>1</v>
      </c>
      <c r="AJ239" s="1">
        <f ca="1">IF(AI239=0,AG239,AG239/AH239)</f>
        <v>14</v>
      </c>
      <c r="AK239" s="1">
        <v>4</v>
      </c>
      <c r="AL239" s="1">
        <f ca="1">IF(AJ239/AK239=INT(AJ239/AK239),1,0)</f>
        <v>0</v>
      </c>
      <c r="AM239" s="1">
        <f ca="1">IF(AL239=0,AJ239,AJ239/AK239)</f>
        <v>14</v>
      </c>
      <c r="AN239" s="1">
        <v>2</v>
      </c>
      <c r="AO239" s="1">
        <f ca="1">IF(AM239/AN239=INT(AM239/AN239),1,0)</f>
        <v>1</v>
      </c>
      <c r="AP239" s="1">
        <f ca="1">IF(AO239=0,AM239,AM239/AN239)</f>
        <v>7</v>
      </c>
      <c r="AQ239" s="1">
        <v>81</v>
      </c>
      <c r="AR239" s="1">
        <f ca="1">IF(AP239/AQ239=INT(AP239/AQ239),1,0)</f>
        <v>0</v>
      </c>
      <c r="AS239" s="1">
        <f ca="1">IF(AR239=0,AP239,AP239/AQ239)</f>
        <v>7</v>
      </c>
      <c r="AT239" s="1">
        <v>9</v>
      </c>
      <c r="AU239" s="1">
        <f ca="1">IF(AS239/AT239=INT(AS239/AT239),1,0)</f>
        <v>0</v>
      </c>
      <c r="AV239" s="1">
        <f ca="1">IF(AU239=0,AS239,AS239/AT239)</f>
        <v>7</v>
      </c>
      <c r="AW239" s="1">
        <v>3</v>
      </c>
      <c r="AX239" s="1">
        <f ca="1">IF(AV239/AW239=INT(AV239/AW239),1,0)</f>
        <v>0</v>
      </c>
      <c r="AY239" s="1">
        <f ca="1">IF(AX239=0,AV239,AV239/AW239)</f>
        <v>7</v>
      </c>
      <c r="AZ239" s="1">
        <v>25</v>
      </c>
      <c r="BA239" s="1">
        <f ca="1">IF(AY239/AZ239=INT(AY239/AZ239),1,0)</f>
        <v>0</v>
      </c>
      <c r="BB239" s="1">
        <f ca="1">IF(BA239=0,AY239,AY239/AZ239)</f>
        <v>7</v>
      </c>
      <c r="BC239" s="1">
        <v>5</v>
      </c>
      <c r="BD239" s="1">
        <f ca="1">IF(BB239/BC239=INT(BB239/BC239),1,0)</f>
        <v>0</v>
      </c>
      <c r="BE239" s="1">
        <f ca="1">IF(BD239=0,BB239,BB239/BC239)</f>
        <v>7</v>
      </c>
      <c r="BF239" s="1">
        <v>49</v>
      </c>
      <c r="BG239" s="1">
        <f ca="1">IF(BE239/BF239=INT(BE239/BF239),1,0)</f>
        <v>0</v>
      </c>
      <c r="BH239" s="1">
        <f ca="1">IF(BG239=0,BE239,BE239/BF239)</f>
        <v>7</v>
      </c>
      <c r="BI239" s="1">
        <v>7</v>
      </c>
      <c r="BJ239" s="1">
        <f ca="1">IF(BH239/BI239=INT(BH239/BI239),1,0)</f>
        <v>1</v>
      </c>
      <c r="BK239" s="1">
        <f ca="1">IF(BJ239=0,BH239,BH239/BI239)</f>
        <v>1</v>
      </c>
      <c r="BL239" s="1">
        <v>121</v>
      </c>
      <c r="BM239" s="1">
        <f ca="1">IF(BK239/BL239=INT(BK239/BL239),1,0)</f>
        <v>0</v>
      </c>
      <c r="BN239" s="1">
        <f ca="1">IF(BM239=0,BK239,BK239/BL239)</f>
        <v>1</v>
      </c>
      <c r="BO239" s="1">
        <v>11</v>
      </c>
      <c r="BP239" s="1">
        <f ca="1">IF(BN239/BO239=INT(BN239/BO239),1,0)</f>
        <v>0</v>
      </c>
      <c r="BQ239" s="1">
        <f ca="1">IF(BP239=0,BN239,BN239/BO239)</f>
        <v>1</v>
      </c>
      <c r="BR239" s="1">
        <v>169</v>
      </c>
      <c r="BS239" s="1">
        <f ca="1">IF(BQ239/BR239=INT(BQ239/BR239),1,0)</f>
        <v>0</v>
      </c>
      <c r="BT239" s="1">
        <f ca="1">IF(BS239=0,BQ239,BQ239/BR239)</f>
        <v>1</v>
      </c>
      <c r="BU239" s="1">
        <v>13</v>
      </c>
      <c r="BV239" s="1">
        <f ca="1">IF(BT239/BU239=INT(BT239/BU239),1,0)</f>
        <v>0</v>
      </c>
      <c r="BW239" s="1">
        <f ca="1">IF(BV239=0,BT239,BT239/BU239)</f>
        <v>1</v>
      </c>
      <c r="BX239" s="1">
        <v>17</v>
      </c>
      <c r="BY239" s="1">
        <f ca="1">IF(BW239/BX239=INT(BW239/BX239),1,0)</f>
        <v>0</v>
      </c>
      <c r="BZ239" s="1">
        <f ca="1">IF(BY239=0,BW239,BW239/BX239)</f>
        <v>1</v>
      </c>
      <c r="CA239" s="1">
        <v>19</v>
      </c>
      <c r="CB239" s="1">
        <f ca="1">IF(BZ239/CA239=INT(BZ239/CA239),1,0)</f>
        <v>0</v>
      </c>
      <c r="CC239" s="1">
        <f ca="1">IF(CB239=0,BZ239,BZ239/CA239)</f>
        <v>1</v>
      </c>
      <c r="CD239" s="1">
        <v>23</v>
      </c>
      <c r="CE239" s="1">
        <f ca="1">IF(CC239/CD239=INT(CC239/CD239),1,0)</f>
        <v>0</v>
      </c>
      <c r="CF239" s="1">
        <f ca="1">IF(CE239=0,CC239,CC239/CD239)</f>
        <v>1</v>
      </c>
      <c r="CG239" s="1">
        <v>29</v>
      </c>
      <c r="CH239" s="1">
        <f ca="1">IF(CF239/CG239=INT(CF239/CG239),1,0)</f>
        <v>0</v>
      </c>
      <c r="CI239" s="1">
        <f ca="1">IF(CH239=0,CF239,CF239/CG239)</f>
        <v>1</v>
      </c>
      <c r="CJ239" s="1">
        <v>31</v>
      </c>
      <c r="CK239" s="1">
        <f ca="1">IF(CI239/CJ239=INT(CI239/CJ239),1,0)</f>
        <v>0</v>
      </c>
      <c r="CL239" s="1">
        <f ca="1">IF(CK239=0,CI239,CI239/CJ239)</f>
        <v>1</v>
      </c>
      <c r="CM239" s="1">
        <v>37</v>
      </c>
      <c r="CN239" s="1">
        <f ca="1">IF(CL239/CM239=INT(CL239/CM239),1,0)</f>
        <v>0</v>
      </c>
      <c r="CO239" s="1">
        <f ca="1">IF(CN239=0,CL239,CL239/CM239)</f>
        <v>1</v>
      </c>
      <c r="CP239" s="1">
        <v>41</v>
      </c>
      <c r="CQ239" s="1">
        <f ca="1">IF(CO239/CP239=INT(CO239/CP239),1,0)</f>
        <v>0</v>
      </c>
      <c r="CR239" s="1">
        <f ca="1">IF(CQ239=0,CO239,CO239/CP239)</f>
        <v>1</v>
      </c>
      <c r="CS239" s="1">
        <v>43</v>
      </c>
      <c r="CT239" s="1">
        <f ca="1">IF(CR239/CS239=INT(CR239/CS239),1,0)</f>
        <v>0</v>
      </c>
      <c r="CU239" s="1">
        <f ca="1">IF(CT239=0,CR239,CR239/CS239)</f>
        <v>1</v>
      </c>
      <c r="CV239" s="1">
        <v>47</v>
      </c>
      <c r="CW239" s="1">
        <f ca="1">IF(CU239/CV239=INT(CU239/CV239),1,0)</f>
        <v>0</v>
      </c>
      <c r="CX239" s="1">
        <f ca="1">IF(CW239=0,CU239,CU239/CV239)</f>
        <v>1</v>
      </c>
      <c r="CY239" s="1">
        <v>53</v>
      </c>
      <c r="CZ239" s="1">
        <f ca="1">IF(CX239/CY239=INT(CX239/CY239),1,0)</f>
        <v>0</v>
      </c>
      <c r="DA239" s="1">
        <f ca="1">IF(CZ239=0,CX239,CX239/CY239)</f>
        <v>1</v>
      </c>
      <c r="DB239" s="1">
        <v>59</v>
      </c>
      <c r="DC239" s="1">
        <f ca="1">IF(DA239/DB239=INT(DA239/DB239),1,0)</f>
        <v>0</v>
      </c>
      <c r="DD239" s="1">
        <f ca="1">IF(DC239=0,DA239,DA239/DB239)</f>
        <v>1</v>
      </c>
      <c r="DE239" s="1">
        <v>61</v>
      </c>
      <c r="DF239" s="1">
        <f ca="1">IF(DD239/DE239=INT(DD239/DE239),1,0)</f>
        <v>0</v>
      </c>
      <c r="DG239" s="1">
        <f ca="1">IF(DF239=0,DD239,DD239/DE239)</f>
        <v>1</v>
      </c>
      <c r="DH239" s="1">
        <v>67</v>
      </c>
      <c r="DI239" s="1">
        <f ca="1">IF(DG239/DH239=INT(DG239/DH239),1,0)</f>
        <v>0</v>
      </c>
      <c r="DJ239" s="1">
        <f ca="1">IF(DI239=0,DG239,DG239/DH239)</f>
        <v>1</v>
      </c>
      <c r="DK239" s="1">
        <v>71</v>
      </c>
      <c r="DL239" s="1">
        <f ca="1">IF(DJ239/DK239=INT(DJ239/DK239),1,0)</f>
        <v>0</v>
      </c>
      <c r="DM239" s="1">
        <f ca="1">IF(DL239=0,DJ239,DJ239/DK239)</f>
        <v>1</v>
      </c>
      <c r="DN239" s="1">
        <v>73</v>
      </c>
      <c r="DO239" s="1">
        <f ca="1">IF(DM239/DN239=INT(DM239/DN239),1,0)</f>
        <v>0</v>
      </c>
      <c r="DP239" s="1">
        <f ca="1">IF(DO239=0,DM239,DM239/DN239)</f>
        <v>1</v>
      </c>
      <c r="DQ239" s="1">
        <v>79</v>
      </c>
      <c r="DR239" s="1">
        <f ca="1">IF(DP239/DQ239=INT(DP239/DQ239),1,0)</f>
        <v>0</v>
      </c>
      <c r="DS239" s="1">
        <f ca="1">IF(DR239=0,DP239,DP239/DQ239)</f>
        <v>1</v>
      </c>
      <c r="DT239" s="1">
        <v>83</v>
      </c>
      <c r="DU239" s="1">
        <f ca="1">IF(DS239/DT239=INT(DS239/DT239),1,0)</f>
        <v>0</v>
      </c>
      <c r="DV239" s="1">
        <f ca="1">IF(DU239=0,DS239,DS239/DT239)</f>
        <v>1</v>
      </c>
      <c r="DW239" s="1">
        <v>89</v>
      </c>
      <c r="DX239" s="1">
        <f ca="1">IF(DV239/DW239=INT(DV239/DW239),1,0)</f>
        <v>0</v>
      </c>
      <c r="DY239" s="1">
        <f ca="1">IF(DX239=0,DV239,DV239/DW239)</f>
        <v>1</v>
      </c>
      <c r="DZ239" s="1">
        <v>97</v>
      </c>
      <c r="EA239" s="1">
        <f ca="1">IF(DY239/DZ239=INT(DY239/DZ239),1,0)</f>
        <v>0</v>
      </c>
      <c r="EB239" s="1">
        <f ca="1">IF(EA239=0,DY239,DY239/DZ239)</f>
        <v>1</v>
      </c>
      <c r="EC239" s="1">
        <v>101</v>
      </c>
      <c r="ED239" s="1">
        <f ca="1">IF(EB239/EC239=INT(EB239/EC239),1,0)</f>
        <v>0</v>
      </c>
      <c r="EE239" s="1">
        <f ca="1">IF(ED239=0,EB239,EB239/EC239)</f>
        <v>1</v>
      </c>
      <c r="EF239" s="1">
        <v>103</v>
      </c>
      <c r="EG239" s="1">
        <f ca="1">IF(EE239/EF239=INT(EE239/EF239),1,0)</f>
        <v>0</v>
      </c>
      <c r="EH239" s="1">
        <f ca="1">IF(EG239=0,EE239,EE239/EF239)</f>
        <v>1</v>
      </c>
      <c r="EI239" s="1">
        <v>107</v>
      </c>
      <c r="EJ239" s="1">
        <f ca="1">IF(EH239/EI239=INT(EH239/EI239),1,0)</f>
        <v>0</v>
      </c>
      <c r="EK239" s="1">
        <f ca="1">IF(EJ239=0,EH239,EH239/EI239)</f>
        <v>1</v>
      </c>
      <c r="EL239" s="1">
        <v>109</v>
      </c>
      <c r="EM239" s="1">
        <f ca="1">IF(EK239/EL239=INT(EK239/EL239),1,0)</f>
        <v>0</v>
      </c>
      <c r="EN239" s="1">
        <f ca="1">IF(EM239=0,EK239,EK239/EL239)</f>
        <v>1</v>
      </c>
      <c r="EO239" s="1">
        <v>113</v>
      </c>
      <c r="EP239" s="1">
        <f ca="1">IF(EN239/EO239=INT(EN239/EO239),1,0)</f>
        <v>0</v>
      </c>
      <c r="EQ239" s="1">
        <f ca="1">IF(EP239=0,EN239,EN239/EO239)</f>
        <v>1</v>
      </c>
      <c r="ER239" s="1">
        <v>127</v>
      </c>
      <c r="ES239" s="1">
        <f ca="1">IF(EQ239/ER239=INT(EQ239/ER239),1,0)</f>
        <v>0</v>
      </c>
      <c r="ET239" s="1">
        <f ca="1">IF(ES239=0,EQ239,EQ239/ER239)</f>
        <v>1</v>
      </c>
      <c r="EU239" s="1">
        <v>131</v>
      </c>
      <c r="EV239" s="1">
        <f ca="1">IF(ET239/EU239=INT(ET239/EU239),1,0)</f>
        <v>0</v>
      </c>
      <c r="EW239" s="1">
        <f ca="1">IF(EV239=0,ET239,ET239/EU239)</f>
        <v>1</v>
      </c>
      <c r="EX239" s="1">
        <v>137</v>
      </c>
      <c r="EY239" s="1">
        <f ca="1">IF(EW239/EX239=INT(EW239/EX239),1,0)</f>
        <v>0</v>
      </c>
      <c r="EZ239" s="1">
        <f ca="1">IF(EY239=0,EW239,EW239/EX239)</f>
        <v>1</v>
      </c>
      <c r="FA239" s="1">
        <v>139</v>
      </c>
      <c r="FB239" s="1">
        <f ca="1">IF(EZ239/FA239=INT(EZ239/FA239),1,0)</f>
        <v>0</v>
      </c>
      <c r="FC239" s="1">
        <f ca="1">IF(FB239=0,EZ239,EZ239/FA239)</f>
        <v>1</v>
      </c>
      <c r="FD239" s="1">
        <v>149</v>
      </c>
      <c r="FE239" s="1">
        <f ca="1">IF(FC239/FD239=INT(FC239/FD239),1,0)</f>
        <v>0</v>
      </c>
      <c r="FF239" s="1">
        <f ca="1">IF(FE239=0,FC239,FC239/FD239)</f>
        <v>1</v>
      </c>
      <c r="FG239" s="1"/>
      <c r="FH239" s="1">
        <f ca="1">8*AF239+4*AI239+2*AL239+AO239</f>
        <v>5</v>
      </c>
      <c r="FI239" s="1">
        <f ca="1">4*AR239+2*AU239+AX239</f>
        <v>0</v>
      </c>
      <c r="FJ239" s="1">
        <f ca="1">2*BA239+BD239</f>
        <v>0</v>
      </c>
      <c r="FK239" s="1">
        <f ca="1">2*BG239+BJ239</f>
        <v>1</v>
      </c>
      <c r="FL239" s="1">
        <f ca="1">2*BM239+BP239</f>
        <v>0</v>
      </c>
      <c r="FM239" s="1">
        <f ca="1">2*BS239+BV239</f>
        <v>0</v>
      </c>
      <c r="FN239" s="1">
        <f ca="1">BY239</f>
        <v>0</v>
      </c>
      <c r="FO239" s="1">
        <f ca="1">CB239</f>
        <v>0</v>
      </c>
      <c r="FP239" s="1">
        <f ca="1">CE239</f>
        <v>0</v>
      </c>
      <c r="FQ239" s="1">
        <f ca="1">CH239</f>
        <v>0</v>
      </c>
      <c r="FR239" s="1">
        <f ca="1">CK239</f>
        <v>0</v>
      </c>
      <c r="FS239">
        <f ca="1">CN239</f>
        <v>0</v>
      </c>
      <c r="FT239">
        <f ca="1">CQ239</f>
        <v>0</v>
      </c>
      <c r="FU239">
        <f ca="1">CT239</f>
        <v>0</v>
      </c>
      <c r="FV239">
        <f ca="1">CW239</f>
        <v>0</v>
      </c>
      <c r="FW239">
        <f ca="1">CZ239</f>
        <v>0</v>
      </c>
      <c r="FX239">
        <f ca="1">DC239</f>
        <v>0</v>
      </c>
      <c r="FY239">
        <f ca="1">DF239</f>
        <v>0</v>
      </c>
      <c r="FZ239">
        <f ca="1">DI239</f>
        <v>0</v>
      </c>
      <c r="GA239">
        <f ca="1">DL239</f>
        <v>0</v>
      </c>
      <c r="GB239">
        <f ca="1">DO239</f>
        <v>0</v>
      </c>
      <c r="GC239">
        <f ca="1">DR239</f>
        <v>0</v>
      </c>
      <c r="GD239">
        <f ca="1">DU239</f>
        <v>0</v>
      </c>
      <c r="GE239">
        <f ca="1">DX239</f>
        <v>0</v>
      </c>
      <c r="GF239">
        <f ca="1">EA239</f>
        <v>0</v>
      </c>
      <c r="GG239">
        <f ca="1">ED239</f>
        <v>0</v>
      </c>
      <c r="GH239">
        <f ca="1">EG239</f>
        <v>0</v>
      </c>
      <c r="GI239">
        <f ca="1">EJ239</f>
        <v>0</v>
      </c>
      <c r="GJ239">
        <f ca="1">EM239</f>
        <v>0</v>
      </c>
      <c r="GK239">
        <f ca="1">EP239</f>
        <v>0</v>
      </c>
      <c r="GL239">
        <f ca="1">ES239</f>
        <v>0</v>
      </c>
      <c r="GM239">
        <f ca="1">EV239</f>
        <v>0</v>
      </c>
      <c r="GN239">
        <f ca="1">EY239</f>
        <v>0</v>
      </c>
      <c r="GO239">
        <f ca="1">FB239</f>
        <v>0</v>
      </c>
      <c r="GP239">
        <f ca="1">FE239</f>
        <v>0</v>
      </c>
      <c r="GQ239">
        <f ca="1">AD239</f>
        <v>224</v>
      </c>
      <c r="GR239">
        <f ca="1">GQ239/GQ241</f>
        <v>56</v>
      </c>
    </row>
    <row r="240" spans="2:221" ht="6" hidden="1" customHeight="1" x14ac:dyDescent="0.25">
      <c r="B240" s="80"/>
      <c r="C240" s="71"/>
      <c r="D240" s="71"/>
      <c r="E240" s="104"/>
      <c r="F240" s="122"/>
      <c r="G240" s="104"/>
      <c r="H240" s="71"/>
      <c r="I240" s="75"/>
      <c r="M240" s="162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>
        <f t="shared" ref="FH240:GP240" ca="1" si="650">IF(FH238&lt;FH239,FH238,FH239)</f>
        <v>2</v>
      </c>
      <c r="FI240" s="1">
        <f t="shared" ca="1" si="650"/>
        <v>0</v>
      </c>
      <c r="FJ240" s="1">
        <f t="shared" ca="1" si="650"/>
        <v>0</v>
      </c>
      <c r="FK240" s="1">
        <f t="shared" ca="1" si="650"/>
        <v>0</v>
      </c>
      <c r="FL240" s="1">
        <f t="shared" ca="1" si="650"/>
        <v>0</v>
      </c>
      <c r="FM240" s="1">
        <f t="shared" ca="1" si="650"/>
        <v>0</v>
      </c>
      <c r="FN240" s="1">
        <f t="shared" ca="1" si="650"/>
        <v>0</v>
      </c>
      <c r="FO240" s="1">
        <f t="shared" ca="1" si="650"/>
        <v>0</v>
      </c>
      <c r="FP240" s="1">
        <f t="shared" ca="1" si="650"/>
        <v>0</v>
      </c>
      <c r="FQ240" s="1">
        <f t="shared" ca="1" si="650"/>
        <v>0</v>
      </c>
      <c r="FR240" s="1">
        <f t="shared" ca="1" si="650"/>
        <v>0</v>
      </c>
      <c r="FS240" s="1">
        <f t="shared" ca="1" si="650"/>
        <v>0</v>
      </c>
      <c r="FT240" s="1">
        <f t="shared" ca="1" si="650"/>
        <v>0</v>
      </c>
      <c r="FU240" s="1">
        <f t="shared" ca="1" si="650"/>
        <v>0</v>
      </c>
      <c r="FV240" s="1">
        <f t="shared" ca="1" si="650"/>
        <v>0</v>
      </c>
      <c r="FW240" s="1">
        <f t="shared" ca="1" si="650"/>
        <v>0</v>
      </c>
      <c r="FX240" s="1">
        <f t="shared" ca="1" si="650"/>
        <v>0</v>
      </c>
      <c r="FY240" s="1">
        <f t="shared" ca="1" si="650"/>
        <v>0</v>
      </c>
      <c r="FZ240" s="1">
        <f t="shared" ca="1" si="650"/>
        <v>0</v>
      </c>
      <c r="GA240" s="1">
        <f t="shared" ca="1" si="650"/>
        <v>0</v>
      </c>
      <c r="GB240" s="1">
        <f t="shared" ca="1" si="650"/>
        <v>0</v>
      </c>
      <c r="GC240" s="1">
        <f t="shared" ca="1" si="650"/>
        <v>0</v>
      </c>
      <c r="GD240" s="1">
        <f t="shared" ca="1" si="650"/>
        <v>0</v>
      </c>
      <c r="GE240" s="1">
        <f t="shared" ca="1" si="650"/>
        <v>0</v>
      </c>
      <c r="GF240" s="1">
        <f t="shared" ca="1" si="650"/>
        <v>0</v>
      </c>
      <c r="GG240" s="1">
        <f t="shared" ca="1" si="650"/>
        <v>0</v>
      </c>
      <c r="GH240" s="1">
        <f t="shared" ca="1" si="650"/>
        <v>0</v>
      </c>
      <c r="GI240" s="1">
        <f t="shared" ca="1" si="650"/>
        <v>0</v>
      </c>
      <c r="GJ240" s="1">
        <f t="shared" ca="1" si="650"/>
        <v>0</v>
      </c>
      <c r="GK240" s="1">
        <f t="shared" ca="1" si="650"/>
        <v>0</v>
      </c>
      <c r="GL240" s="1">
        <f t="shared" ca="1" si="650"/>
        <v>0</v>
      </c>
      <c r="GM240" s="1">
        <f t="shared" ca="1" si="650"/>
        <v>0</v>
      </c>
      <c r="GN240" s="1">
        <f t="shared" ca="1" si="650"/>
        <v>0</v>
      </c>
      <c r="GO240" s="1">
        <f t="shared" ca="1" si="650"/>
        <v>0</v>
      </c>
      <c r="GP240" s="1">
        <f t="shared" ca="1" si="650"/>
        <v>0</v>
      </c>
    </row>
    <row r="241" spans="2:221" ht="6" hidden="1" customHeight="1" x14ac:dyDescent="0.25">
      <c r="B241" s="80"/>
      <c r="C241" s="71"/>
      <c r="D241" s="71"/>
      <c r="E241" s="104"/>
      <c r="F241" s="122"/>
      <c r="G241" s="104"/>
      <c r="H241" s="71"/>
      <c r="I241" s="75"/>
      <c r="M241" s="162"/>
      <c r="AC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>
        <f ca="1">FH$3^FH240</f>
        <v>4</v>
      </c>
      <c r="FI241">
        <f t="shared" ref="FI241:GP241" ca="1" si="651">FI$3^FI240*FH241</f>
        <v>4</v>
      </c>
      <c r="FJ241">
        <f t="shared" ca="1" si="651"/>
        <v>4</v>
      </c>
      <c r="FK241">
        <f t="shared" ca="1" si="651"/>
        <v>4</v>
      </c>
      <c r="FL241">
        <f t="shared" ca="1" si="651"/>
        <v>4</v>
      </c>
      <c r="FM241">
        <f t="shared" ca="1" si="651"/>
        <v>4</v>
      </c>
      <c r="FN241">
        <f t="shared" ca="1" si="651"/>
        <v>4</v>
      </c>
      <c r="FO241">
        <f t="shared" ca="1" si="651"/>
        <v>4</v>
      </c>
      <c r="FP241">
        <f t="shared" ca="1" si="651"/>
        <v>4</v>
      </c>
      <c r="FQ241">
        <f t="shared" ca="1" si="651"/>
        <v>4</v>
      </c>
      <c r="FR241">
        <f t="shared" ca="1" si="651"/>
        <v>4</v>
      </c>
      <c r="FS241">
        <f t="shared" ca="1" si="651"/>
        <v>4</v>
      </c>
      <c r="FT241">
        <f t="shared" ca="1" si="651"/>
        <v>4</v>
      </c>
      <c r="FU241">
        <f t="shared" ca="1" si="651"/>
        <v>4</v>
      </c>
      <c r="FV241">
        <f t="shared" ca="1" si="651"/>
        <v>4</v>
      </c>
      <c r="FW241">
        <f t="shared" ca="1" si="651"/>
        <v>4</v>
      </c>
      <c r="FX241">
        <f t="shared" ca="1" si="651"/>
        <v>4</v>
      </c>
      <c r="FY241">
        <f t="shared" ca="1" si="651"/>
        <v>4</v>
      </c>
      <c r="FZ241">
        <f t="shared" ca="1" si="651"/>
        <v>4</v>
      </c>
      <c r="GA241">
        <f t="shared" ca="1" si="651"/>
        <v>4</v>
      </c>
      <c r="GB241">
        <f t="shared" ca="1" si="651"/>
        <v>4</v>
      </c>
      <c r="GC241">
        <f t="shared" ca="1" si="651"/>
        <v>4</v>
      </c>
      <c r="GD241">
        <f t="shared" ca="1" si="651"/>
        <v>4</v>
      </c>
      <c r="GE241">
        <f t="shared" ca="1" si="651"/>
        <v>4</v>
      </c>
      <c r="GF241">
        <f t="shared" ca="1" si="651"/>
        <v>4</v>
      </c>
      <c r="GG241">
        <f t="shared" ca="1" si="651"/>
        <v>4</v>
      </c>
      <c r="GH241">
        <f t="shared" ca="1" si="651"/>
        <v>4</v>
      </c>
      <c r="GI241">
        <f t="shared" ca="1" si="651"/>
        <v>4</v>
      </c>
      <c r="GJ241">
        <f t="shared" ca="1" si="651"/>
        <v>4</v>
      </c>
      <c r="GK241">
        <f t="shared" ca="1" si="651"/>
        <v>4</v>
      </c>
      <c r="GL241">
        <f t="shared" ca="1" si="651"/>
        <v>4</v>
      </c>
      <c r="GM241">
        <f t="shared" ca="1" si="651"/>
        <v>4</v>
      </c>
      <c r="GN241">
        <f t="shared" ca="1" si="651"/>
        <v>4</v>
      </c>
      <c r="GO241">
        <f t="shared" ca="1" si="651"/>
        <v>4</v>
      </c>
      <c r="GP241">
        <f t="shared" ca="1" si="651"/>
        <v>4</v>
      </c>
      <c r="GQ241">
        <f ca="1">GP241</f>
        <v>4</v>
      </c>
    </row>
    <row r="242" spans="2:221" ht="8.25" customHeight="1" x14ac:dyDescent="0.25">
      <c r="B242" s="80"/>
      <c r="C242" s="71"/>
      <c r="D242" s="71"/>
      <c r="E242" s="104"/>
      <c r="F242" s="122"/>
      <c r="G242" s="104"/>
      <c r="H242" s="71"/>
      <c r="I242" s="75"/>
      <c r="M242" s="162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</row>
    <row r="243" spans="2:221" ht="19.5" customHeight="1" thickBot="1" x14ac:dyDescent="0.3">
      <c r="B243" s="71" t="str">
        <f ca="1">HD243</f>
        <v>52  45/61  –  35/72</v>
      </c>
      <c r="C243" s="71"/>
      <c r="D243" s="71"/>
      <c r="E243" s="104" t="s">
        <v>1</v>
      </c>
      <c r="F243" s="146" t="str">
        <f ca="1">HM243</f>
        <v>52  1105/4392</v>
      </c>
      <c r="G243" s="101"/>
      <c r="H243" s="71"/>
      <c r="I243" s="75">
        <f>INT((R243+K243)*1.3)</f>
        <v>10</v>
      </c>
      <c r="K243" s="147">
        <v>0</v>
      </c>
      <c r="M243" s="162"/>
      <c r="N243" s="148"/>
      <c r="Q243" s="147">
        <f>Q230+1</f>
        <v>19</v>
      </c>
      <c r="R243" s="147">
        <f>INT(0.5+(R$2/19*(Q243-1)))+O$2</f>
        <v>8</v>
      </c>
      <c r="T243">
        <f>R243</f>
        <v>8</v>
      </c>
      <c r="U243">
        <f>IF(R243=2,1,IF(R243=3,1,IF(R243=4,2,IF(R243=5,4,IF(R243=6,7,IF(R243=7,11,IF(R243=8,20,IF(R243=9,30,50))))))))</f>
        <v>20</v>
      </c>
      <c r="V243">
        <f>IF(R243=2,2,IF(R243=3,3,IF(R243=4,5,IF(R243=5,9,IF(R243=6,20,IF(R243=7,35,IF(R243=8,60,IF(R243=9,100,150))))))))</f>
        <v>60</v>
      </c>
      <c r="W243">
        <f>IF(R243=2,5,IF(R243=3,7,IF(R243=4,9,IF(R243=5,14,IF(R243=6,19,IF(R243=7,24,IF(R243=8,29,IF(R243=9,34,39))))))))</f>
        <v>29</v>
      </c>
      <c r="X243">
        <f>IF(R243=2,9,IF(R243=3,19,IF(R243=4,29,IF(R243=5,44,IF(R243=6,54,IF(R243=7,69,IF(R243=8,84,IF(R243=9,99,124))))))))</f>
        <v>84</v>
      </c>
      <c r="Y243">
        <f>IF(R243=2,6,IF(R243=3,8,IF(R243=4,10,IF(R243=5,15,IF(R243=6,20,IF(R243=7,25,IF(R243=8,30,IF(R243=9,35,40))))))))</f>
        <v>30</v>
      </c>
      <c r="Z243">
        <f>IF(R243=2,10,IF(R243=3,20,IF(R243=4,30,IF(R243=5,45,IF(R243=6,55,IF(R243=7,70,IF(R243=8,85,IF(R243=9,100,125))))))))</f>
        <v>85</v>
      </c>
      <c r="AA243" t="s">
        <v>21</v>
      </c>
      <c r="AB243" s="1">
        <f ca="1">INT((RAND()*(V243-(AB247+1))+AB247+1))</f>
        <v>52</v>
      </c>
      <c r="AC243" s="1">
        <f ca="1">INT((RAND()*(X243-W243+1)+W243))</f>
        <v>45</v>
      </c>
      <c r="AD243">
        <f ca="1">AC243-AC244*(AB244-AB243)</f>
        <v>45</v>
      </c>
      <c r="AE243">
        <v>256</v>
      </c>
      <c r="AF243" s="1">
        <f ca="1">IF(AD243/AE243=INT(AD243/AE243),1,0)</f>
        <v>0</v>
      </c>
      <c r="AG243" s="1">
        <f ca="1">IF(AF243=0,AD243,AD243/AE243)</f>
        <v>45</v>
      </c>
      <c r="AH243" s="1">
        <v>16</v>
      </c>
      <c r="AI243" s="1">
        <f ca="1">IF(AG243/AH243=INT(AG243/AH243),1,0)</f>
        <v>0</v>
      </c>
      <c r="AJ243" s="1">
        <f ca="1">IF(AI243=0,AG243,AG243/AH243)</f>
        <v>45</v>
      </c>
      <c r="AK243" s="1">
        <v>4</v>
      </c>
      <c r="AL243" s="1">
        <f ca="1">IF(AJ243/AK243=INT(AJ243/AK243),1,0)</f>
        <v>0</v>
      </c>
      <c r="AM243" s="1">
        <f ca="1">IF(AL243=0,AJ243,AJ243/AK243)</f>
        <v>45</v>
      </c>
      <c r="AN243" s="1">
        <v>2</v>
      </c>
      <c r="AO243" s="1">
        <f ca="1">IF(AM243/AN243=INT(AM243/AN243),1,0)</f>
        <v>0</v>
      </c>
      <c r="AP243" s="1">
        <f ca="1">IF(AO243=0,AM243,AM243/AN243)</f>
        <v>45</v>
      </c>
      <c r="AQ243" s="1">
        <v>81</v>
      </c>
      <c r="AR243" s="1">
        <f ca="1">IF(AP243/AQ243=INT(AP243/AQ243),1,0)</f>
        <v>0</v>
      </c>
      <c r="AS243" s="1">
        <f ca="1">IF(AR243=0,AP243,AP243/AQ243)</f>
        <v>45</v>
      </c>
      <c r="AT243" s="1">
        <v>9</v>
      </c>
      <c r="AU243" s="1">
        <f ca="1">IF(AS243/AT243=INT(AS243/AT243),1,0)</f>
        <v>1</v>
      </c>
      <c r="AV243" s="1">
        <f ca="1">IF(AU243=0,AS243,AS243/AT243)</f>
        <v>5</v>
      </c>
      <c r="AW243" s="1">
        <v>3</v>
      </c>
      <c r="AX243" s="1">
        <f ca="1">IF(AV243/AW243=INT(AV243/AW243),1,0)</f>
        <v>0</v>
      </c>
      <c r="AY243" s="1">
        <f ca="1">IF(AX243=0,AV243,AV243/AW243)</f>
        <v>5</v>
      </c>
      <c r="AZ243" s="1">
        <v>25</v>
      </c>
      <c r="BA243" s="1">
        <f ca="1">IF(AY243/AZ243=INT(AY243/AZ243),1,0)</f>
        <v>0</v>
      </c>
      <c r="BB243" s="1">
        <f ca="1">IF(BA243=0,AY243,AY243/AZ243)</f>
        <v>5</v>
      </c>
      <c r="BC243" s="1">
        <v>5</v>
      </c>
      <c r="BD243" s="1">
        <f ca="1">IF(BB243/BC243=INT(BB243/BC243),1,0)</f>
        <v>1</v>
      </c>
      <c r="BE243" s="1">
        <f ca="1">IF(BD243=0,BB243,BB243/BC243)</f>
        <v>1</v>
      </c>
      <c r="BF243" s="1">
        <v>49</v>
      </c>
      <c r="BG243" s="1">
        <f ca="1">IF(BE243/BF243=INT(BE243/BF243),1,0)</f>
        <v>0</v>
      </c>
      <c r="BH243" s="1">
        <f ca="1">IF(BG243=0,BE243,BE243/BF243)</f>
        <v>1</v>
      </c>
      <c r="BI243" s="1">
        <v>7</v>
      </c>
      <c r="BJ243" s="1">
        <f ca="1">IF(BH243/BI243=INT(BH243/BI243),1,0)</f>
        <v>0</v>
      </c>
      <c r="BK243" s="1">
        <f ca="1">IF(BJ243=0,BH243,BH243/BI243)</f>
        <v>1</v>
      </c>
      <c r="BL243" s="1">
        <v>121</v>
      </c>
      <c r="BM243" s="1">
        <f ca="1">IF(BK243/BL243=INT(BK243/BL243),1,0)</f>
        <v>0</v>
      </c>
      <c r="BN243" s="1">
        <f ca="1">IF(BM243=0,BK243,BK243/BL243)</f>
        <v>1</v>
      </c>
      <c r="BO243" s="1">
        <v>11</v>
      </c>
      <c r="BP243" s="1">
        <f ca="1">IF(BN243/BO243=INT(BN243/BO243),1,0)</f>
        <v>0</v>
      </c>
      <c r="BQ243" s="1">
        <f ca="1">IF(BP243=0,BN243,BN243/BO243)</f>
        <v>1</v>
      </c>
      <c r="BR243" s="1">
        <v>169</v>
      </c>
      <c r="BS243" s="1">
        <f ca="1">IF(BQ243/BR243=INT(BQ243/BR243),1,0)</f>
        <v>0</v>
      </c>
      <c r="BT243" s="1">
        <f ca="1">IF(BS243=0,BQ243,BQ243/BR243)</f>
        <v>1</v>
      </c>
      <c r="BU243" s="1">
        <v>13</v>
      </c>
      <c r="BV243" s="1">
        <f ca="1">IF(BT243/BU243=INT(BT243/BU243),1,0)</f>
        <v>0</v>
      </c>
      <c r="BW243" s="1">
        <f ca="1">IF(BV243=0,BT243,BT243/BU243)</f>
        <v>1</v>
      </c>
      <c r="BX243" s="1">
        <v>17</v>
      </c>
      <c r="BY243" s="1">
        <f ca="1">IF(BW243/BX243=INT(BW243/BX243),1,0)</f>
        <v>0</v>
      </c>
      <c r="BZ243" s="1">
        <f ca="1">IF(BY243=0,BW243,BW243/BX243)</f>
        <v>1</v>
      </c>
      <c r="CA243" s="1">
        <v>19</v>
      </c>
      <c r="CB243" s="1">
        <f ca="1">IF(BZ243/CA243=INT(BZ243/CA243),1,0)</f>
        <v>0</v>
      </c>
      <c r="CC243" s="1">
        <f ca="1">IF(CB243=0,BZ243,BZ243/CA243)</f>
        <v>1</v>
      </c>
      <c r="CD243" s="1">
        <v>23</v>
      </c>
      <c r="CE243" s="1">
        <f ca="1">IF(CC243/CD243=INT(CC243/CD243),1,0)</f>
        <v>0</v>
      </c>
      <c r="CF243" s="1">
        <f ca="1">IF(CE243=0,CC243,CC243/CD243)</f>
        <v>1</v>
      </c>
      <c r="CG243" s="1">
        <v>29</v>
      </c>
      <c r="CH243" s="1">
        <f ca="1">IF(CF243/CG243=INT(CF243/CG243),1,0)</f>
        <v>0</v>
      </c>
      <c r="CI243" s="1">
        <f ca="1">IF(CH243=0,CF243,CF243/CG243)</f>
        <v>1</v>
      </c>
      <c r="CJ243" s="1">
        <v>31</v>
      </c>
      <c r="CK243" s="1">
        <f ca="1">IF(CI243/CJ243=INT(CI243/CJ243),1,0)</f>
        <v>0</v>
      </c>
      <c r="CL243" s="1">
        <f ca="1">IF(CK243=0,CI243,CI243/CJ243)</f>
        <v>1</v>
      </c>
      <c r="CM243" s="1">
        <v>37</v>
      </c>
      <c r="CN243" s="1">
        <f ca="1">IF(CL243/CM243=INT(CL243/CM243),1,0)</f>
        <v>0</v>
      </c>
      <c r="CO243" s="1">
        <f ca="1">IF(CN243=0,CL243,CL243/CM243)</f>
        <v>1</v>
      </c>
      <c r="CP243" s="1">
        <v>41</v>
      </c>
      <c r="CQ243" s="1">
        <f ca="1">IF(CO243/CP243=INT(CO243/CP243),1,0)</f>
        <v>0</v>
      </c>
      <c r="CR243" s="1">
        <f ca="1">IF(CQ243=0,CO243,CO243/CP243)</f>
        <v>1</v>
      </c>
      <c r="CS243" s="1">
        <v>43</v>
      </c>
      <c r="CT243" s="1">
        <f ca="1">IF(CR243/CS243=INT(CR243/CS243),1,0)</f>
        <v>0</v>
      </c>
      <c r="CU243" s="1">
        <f ca="1">IF(CT243=0,CR243,CR243/CS243)</f>
        <v>1</v>
      </c>
      <c r="CV243" s="1">
        <v>47</v>
      </c>
      <c r="CW243" s="1">
        <f ca="1">IF(CU243/CV243=INT(CU243/CV243),1,0)</f>
        <v>0</v>
      </c>
      <c r="CX243" s="1">
        <f ca="1">IF(CW243=0,CU243,CU243/CV243)</f>
        <v>1</v>
      </c>
      <c r="CY243" s="1">
        <v>53</v>
      </c>
      <c r="CZ243" s="1">
        <f ca="1">IF(CX243/CY243=INT(CX243/CY243),1,0)</f>
        <v>0</v>
      </c>
      <c r="DA243" s="1">
        <f ca="1">IF(CZ243=0,CX243,CX243/CY243)</f>
        <v>1</v>
      </c>
      <c r="DB243" s="1">
        <v>59</v>
      </c>
      <c r="DC243" s="1">
        <f ca="1">IF(DA243/DB243=INT(DA243/DB243),1,0)</f>
        <v>0</v>
      </c>
      <c r="DD243" s="1">
        <f ca="1">IF(DC243=0,DA243,DA243/DB243)</f>
        <v>1</v>
      </c>
      <c r="DE243" s="1">
        <v>61</v>
      </c>
      <c r="DF243" s="1">
        <f ca="1">IF(DD243/DE243=INT(DD243/DE243),1,0)</f>
        <v>0</v>
      </c>
      <c r="DG243" s="1">
        <f ca="1">IF(DF243=0,DD243,DD243/DE243)</f>
        <v>1</v>
      </c>
      <c r="DH243" s="1">
        <v>67</v>
      </c>
      <c r="DI243" s="1">
        <f ca="1">IF(DG243/DH243=INT(DG243/DH243),1,0)</f>
        <v>0</v>
      </c>
      <c r="DJ243" s="1">
        <f ca="1">IF(DI243=0,DG243,DG243/DH243)</f>
        <v>1</v>
      </c>
      <c r="DK243" s="1">
        <v>71</v>
      </c>
      <c r="DL243" s="1">
        <f ca="1">IF(DJ243/DK243=INT(DJ243/DK243),1,0)</f>
        <v>0</v>
      </c>
      <c r="DM243" s="1">
        <f ca="1">IF(DL243=0,DJ243,DJ243/DK243)</f>
        <v>1</v>
      </c>
      <c r="DN243" s="1">
        <v>73</v>
      </c>
      <c r="DO243" s="1">
        <f ca="1">IF(DM243/DN243=INT(DM243/DN243),1,0)</f>
        <v>0</v>
      </c>
      <c r="DP243" s="1">
        <f ca="1">IF(DO243=0,DM243,DM243/DN243)</f>
        <v>1</v>
      </c>
      <c r="DQ243" s="1">
        <v>79</v>
      </c>
      <c r="DR243" s="1">
        <f ca="1">IF(DP243/DQ243=INT(DP243/DQ243),1,0)</f>
        <v>0</v>
      </c>
      <c r="DS243" s="1">
        <f ca="1">IF(DR243=0,DP243,DP243/DQ243)</f>
        <v>1</v>
      </c>
      <c r="DT243" s="1">
        <v>83</v>
      </c>
      <c r="DU243" s="1">
        <f ca="1">IF(DS243/DT243=INT(DS243/DT243),1,0)</f>
        <v>0</v>
      </c>
      <c r="DV243" s="1">
        <f ca="1">IF(DU243=0,DS243,DS243/DT243)</f>
        <v>1</v>
      </c>
      <c r="DW243" s="1">
        <v>89</v>
      </c>
      <c r="DX243" s="1">
        <f ca="1">IF(DV243/DW243=INT(DV243/DW243),1,0)</f>
        <v>0</v>
      </c>
      <c r="DY243" s="1">
        <f ca="1">IF(DX243=0,DV243,DV243/DW243)</f>
        <v>1</v>
      </c>
      <c r="DZ243" s="1">
        <v>97</v>
      </c>
      <c r="EA243" s="1">
        <f ca="1">IF(DY243/DZ243=INT(DY243/DZ243),1,0)</f>
        <v>0</v>
      </c>
      <c r="EB243" s="1">
        <f ca="1">IF(EA243=0,DY243,DY243/DZ243)</f>
        <v>1</v>
      </c>
      <c r="EC243" s="1">
        <v>101</v>
      </c>
      <c r="ED243" s="1">
        <f ca="1">IF(EB243/EC243=INT(EB243/EC243),1,0)</f>
        <v>0</v>
      </c>
      <c r="EE243" s="1">
        <f ca="1">IF(ED243=0,EB243,EB243/EC243)</f>
        <v>1</v>
      </c>
      <c r="EF243" s="1">
        <v>103</v>
      </c>
      <c r="EG243" s="1">
        <f ca="1">IF(EE243/EF243=INT(EE243/EF243),1,0)</f>
        <v>0</v>
      </c>
      <c r="EH243" s="1">
        <f ca="1">IF(EG243=0,EE243,EE243/EF243)</f>
        <v>1</v>
      </c>
      <c r="EI243" s="1">
        <v>107</v>
      </c>
      <c r="EJ243" s="1">
        <f ca="1">IF(EH243/EI243=INT(EH243/EI243),1,0)</f>
        <v>0</v>
      </c>
      <c r="EK243" s="1">
        <f ca="1">IF(EJ243=0,EH243,EH243/EI243)</f>
        <v>1</v>
      </c>
      <c r="EL243" s="1">
        <v>109</v>
      </c>
      <c r="EM243" s="1">
        <f ca="1">IF(EK243/EL243=INT(EK243/EL243),1,0)</f>
        <v>0</v>
      </c>
      <c r="EN243" s="1">
        <f ca="1">IF(EM243=0,EK243,EK243/EL243)</f>
        <v>1</v>
      </c>
      <c r="EO243" s="1">
        <v>113</v>
      </c>
      <c r="EP243" s="1">
        <f ca="1">IF(EN243/EO243=INT(EN243/EO243),1,0)</f>
        <v>0</v>
      </c>
      <c r="EQ243" s="1">
        <f ca="1">IF(EP243=0,EN243,EN243/EO243)</f>
        <v>1</v>
      </c>
      <c r="ER243" s="1">
        <v>127</v>
      </c>
      <c r="ES243" s="1">
        <f ca="1">IF(EQ243/ER243=INT(EQ243/ER243),1,0)</f>
        <v>0</v>
      </c>
      <c r="ET243" s="1">
        <f ca="1">IF(ES243=0,EQ243,EQ243/ER243)</f>
        <v>1</v>
      </c>
      <c r="EU243" s="1">
        <v>131</v>
      </c>
      <c r="EV243" s="1">
        <f ca="1">IF(ET243/EU243=INT(ET243/EU243),1,0)</f>
        <v>0</v>
      </c>
      <c r="EW243" s="1">
        <f ca="1">IF(EV243=0,ET243,ET243/EU243)</f>
        <v>1</v>
      </c>
      <c r="EX243" s="1">
        <v>137</v>
      </c>
      <c r="EY243" s="1">
        <f ca="1">IF(EW243/EX243=INT(EW243/EX243),1,0)</f>
        <v>0</v>
      </c>
      <c r="EZ243" s="1">
        <f ca="1">IF(EY243=0,EW243,EW243/EX243)</f>
        <v>1</v>
      </c>
      <c r="FA243" s="1">
        <v>139</v>
      </c>
      <c r="FB243" s="1">
        <f ca="1">IF(EZ243/FA243=INT(EZ243/FA243),1,0)</f>
        <v>0</v>
      </c>
      <c r="FC243" s="1">
        <f ca="1">IF(FB243=0,EZ243,EZ243/FA243)</f>
        <v>1</v>
      </c>
      <c r="FD243" s="1">
        <v>149</v>
      </c>
      <c r="FE243" s="1">
        <f ca="1">IF(FC243/FD243=INT(FC243/FD243),1,0)</f>
        <v>0</v>
      </c>
      <c r="FF243" s="1">
        <f ca="1">IF(FE243=0,FC243,FC243/FD243)</f>
        <v>1</v>
      </c>
      <c r="FG243" s="1"/>
      <c r="FH243" s="1">
        <f ca="1">8*AF243+4*AI243+2*AL243+AO243</f>
        <v>0</v>
      </c>
      <c r="FI243" s="1">
        <f ca="1">4*AR243+2*AU243+AX243</f>
        <v>2</v>
      </c>
      <c r="FJ243" s="1">
        <f ca="1">2*BA243+BD243</f>
        <v>1</v>
      </c>
      <c r="FK243" s="1">
        <f ca="1">2*BG243+BJ243</f>
        <v>0</v>
      </c>
      <c r="FL243" s="1">
        <f ca="1">2*BM243+BP243</f>
        <v>0</v>
      </c>
      <c r="FM243" s="1">
        <f ca="1">2*BS243+BV243</f>
        <v>0</v>
      </c>
      <c r="FN243" s="1">
        <f ca="1">BY243</f>
        <v>0</v>
      </c>
      <c r="FO243" s="1">
        <f ca="1">CB243</f>
        <v>0</v>
      </c>
      <c r="FP243" s="1">
        <f ca="1">CE243</f>
        <v>0</v>
      </c>
      <c r="FQ243" s="1">
        <f ca="1">CH243</f>
        <v>0</v>
      </c>
      <c r="FR243" s="1">
        <f ca="1">CK243</f>
        <v>0</v>
      </c>
      <c r="FS243">
        <f ca="1">CN243</f>
        <v>0</v>
      </c>
      <c r="FT243">
        <f ca="1">CQ243</f>
        <v>0</v>
      </c>
      <c r="FU243">
        <f ca="1">CT243</f>
        <v>0</v>
      </c>
      <c r="FV243">
        <f ca="1">CW243</f>
        <v>0</v>
      </c>
      <c r="FW243">
        <f ca="1">CZ243</f>
        <v>0</v>
      </c>
      <c r="FX243">
        <f ca="1">DC243</f>
        <v>0</v>
      </c>
      <c r="FY243">
        <f ca="1">DF243</f>
        <v>0</v>
      </c>
      <c r="FZ243">
        <f ca="1">DI243</f>
        <v>0</v>
      </c>
      <c r="GA243">
        <f ca="1">DL243</f>
        <v>0</v>
      </c>
      <c r="GB243">
        <f ca="1">DO243</f>
        <v>0</v>
      </c>
      <c r="GC243">
        <f ca="1">DR243</f>
        <v>0</v>
      </c>
      <c r="GD243">
        <f ca="1">DU243</f>
        <v>0</v>
      </c>
      <c r="GE243">
        <f ca="1">DX243</f>
        <v>0</v>
      </c>
      <c r="GF243">
        <f ca="1">EA243</f>
        <v>0</v>
      </c>
      <c r="GG243">
        <f ca="1">ED243</f>
        <v>0</v>
      </c>
      <c r="GH243">
        <f ca="1">EG243</f>
        <v>0</v>
      </c>
      <c r="GI243">
        <f ca="1">EJ243</f>
        <v>0</v>
      </c>
      <c r="GJ243">
        <f ca="1">EM243</f>
        <v>0</v>
      </c>
      <c r="GK243">
        <f ca="1">EP243</f>
        <v>0</v>
      </c>
      <c r="GL243">
        <f ca="1">ES243</f>
        <v>0</v>
      </c>
      <c r="GM243">
        <f ca="1">EV243</f>
        <v>0</v>
      </c>
      <c r="GN243">
        <f ca="1">EY243</f>
        <v>0</v>
      </c>
      <c r="GO243">
        <f ca="1">FB243</f>
        <v>0</v>
      </c>
      <c r="GP243">
        <f ca="1">FE243</f>
        <v>0</v>
      </c>
      <c r="GQ243">
        <f ca="1">AD243</f>
        <v>45</v>
      </c>
      <c r="GR243">
        <f ca="1">GQ243/GQ246</f>
        <v>45</v>
      </c>
      <c r="GT243">
        <f ca="1">GR243*GR248-GR244*GR247</f>
        <v>1105</v>
      </c>
      <c r="GU243">
        <f ca="1">GT243+GR244*GT244*GR248</f>
        <v>1105</v>
      </c>
      <c r="GV243" t="s">
        <v>6</v>
      </c>
      <c r="GX243">
        <f ca="1">AB244</f>
        <v>52</v>
      </c>
      <c r="GY243">
        <f ca="1">GR243</f>
        <v>45</v>
      </c>
      <c r="GZ243">
        <f ca="1">GR244</f>
        <v>61</v>
      </c>
      <c r="HA243">
        <f ca="1">AB248</f>
        <v>0</v>
      </c>
      <c r="HB243">
        <f ca="1">GR247</f>
        <v>35</v>
      </c>
      <c r="HC243">
        <f ca="1">GR248</f>
        <v>72</v>
      </c>
      <c r="HD243" t="str">
        <f ca="1">GX243&amp;"  "&amp;GY243&amp;"/"&amp;GZ243&amp;$HD$7&amp;HB243&amp;"/"&amp;HC243</f>
        <v>52  45/61  –  35/72</v>
      </c>
      <c r="HG243">
        <f ca="1">AB252</f>
        <v>52</v>
      </c>
      <c r="HH243">
        <f ca="1">GR251</f>
        <v>1105</v>
      </c>
      <c r="HI243">
        <f ca="1">GR252</f>
        <v>4392</v>
      </c>
      <c r="HJ243" t="str">
        <f ca="1">HG243&amp;"  "&amp;HH243&amp;"/"&amp;HI243</f>
        <v>52  1105/4392</v>
      </c>
      <c r="HK243" t="str">
        <f ca="1">"   "&amp;HH243&amp;"/"&amp;HI243</f>
        <v xml:space="preserve">   1105/4392</v>
      </c>
      <c r="HL243" t="str">
        <f ca="1">HG243&amp;"   "</f>
        <v xml:space="preserve">52   </v>
      </c>
      <c r="HM243" t="str">
        <f ca="1">IF(HG243=0,HK243,IF(HH243=0,HL243,IF(HH243+HG243=0,"0   ",HJ243)))</f>
        <v>52  1105/4392</v>
      </c>
    </row>
    <row r="244" spans="2:221" ht="6" hidden="1" customHeight="1" thickTop="1" thickBot="1" x14ac:dyDescent="0.3">
      <c r="B244" s="80"/>
      <c r="C244" s="71"/>
      <c r="D244" s="71"/>
      <c r="E244" s="104"/>
      <c r="F244" s="122"/>
      <c r="G244" s="104"/>
      <c r="H244" s="71"/>
      <c r="I244" s="75"/>
      <c r="N244" s="148"/>
      <c r="AB244">
        <f ca="1">AB243+INT(AC243/AC244)</f>
        <v>52</v>
      </c>
      <c r="AC244" s="1">
        <f ca="1">IF(Y243&gt;AC243,INT((RAND()*(Z243-Y243+1)+Y243)),INT((RAND()*(Z243-AC243)+AC243+1)))</f>
        <v>61</v>
      </c>
      <c r="AD244">
        <f ca="1">AC244</f>
        <v>61</v>
      </c>
      <c r="AE244">
        <v>256</v>
      </c>
      <c r="AF244" s="1">
        <f ca="1">IF(AD244/AE244=INT(AD244/AE244),1,0)</f>
        <v>0</v>
      </c>
      <c r="AG244" s="1">
        <f ca="1">IF(AF244=0,AD244,AD244/AE244)</f>
        <v>61</v>
      </c>
      <c r="AH244" s="1">
        <v>16</v>
      </c>
      <c r="AI244" s="1">
        <f ca="1">IF(AG244/AH244=INT(AG244/AH244),1,0)</f>
        <v>0</v>
      </c>
      <c r="AJ244" s="1">
        <f ca="1">IF(AI244=0,AG244,AG244/AH244)</f>
        <v>61</v>
      </c>
      <c r="AK244" s="1">
        <v>4</v>
      </c>
      <c r="AL244" s="1">
        <f ca="1">IF(AJ244/AK244=INT(AJ244/AK244),1,0)</f>
        <v>0</v>
      </c>
      <c r="AM244" s="1">
        <f ca="1">IF(AL244=0,AJ244,AJ244/AK244)</f>
        <v>61</v>
      </c>
      <c r="AN244" s="1">
        <v>2</v>
      </c>
      <c r="AO244" s="1">
        <f ca="1">IF(AM244/AN244=INT(AM244/AN244),1,0)</f>
        <v>0</v>
      </c>
      <c r="AP244" s="1">
        <f ca="1">IF(AO244=0,AM244,AM244/AN244)</f>
        <v>61</v>
      </c>
      <c r="AQ244" s="1">
        <v>81</v>
      </c>
      <c r="AR244" s="1">
        <f ca="1">IF(AP244/AQ244=INT(AP244/AQ244),1,0)</f>
        <v>0</v>
      </c>
      <c r="AS244" s="1">
        <f ca="1">IF(AR244=0,AP244,AP244/AQ244)</f>
        <v>61</v>
      </c>
      <c r="AT244" s="1">
        <v>9</v>
      </c>
      <c r="AU244" s="1">
        <f ca="1">IF(AS244/AT244=INT(AS244/AT244),1,0)</f>
        <v>0</v>
      </c>
      <c r="AV244" s="1">
        <f ca="1">IF(AU244=0,AS244,AS244/AT244)</f>
        <v>61</v>
      </c>
      <c r="AW244" s="1">
        <v>3</v>
      </c>
      <c r="AX244" s="1">
        <f ca="1">IF(AV244/AW244=INT(AV244/AW244),1,0)</f>
        <v>0</v>
      </c>
      <c r="AY244" s="1">
        <f ca="1">IF(AX244=0,AV244,AV244/AW244)</f>
        <v>61</v>
      </c>
      <c r="AZ244" s="1">
        <v>25</v>
      </c>
      <c r="BA244" s="1">
        <f ca="1">IF(AY244/AZ244=INT(AY244/AZ244),1,0)</f>
        <v>0</v>
      </c>
      <c r="BB244" s="1">
        <f ca="1">IF(BA244=0,AY244,AY244/AZ244)</f>
        <v>61</v>
      </c>
      <c r="BC244" s="1">
        <v>5</v>
      </c>
      <c r="BD244" s="1">
        <f ca="1">IF(BB244/BC244=INT(BB244/BC244),1,0)</f>
        <v>0</v>
      </c>
      <c r="BE244" s="1">
        <f ca="1">IF(BD244=0,BB244,BB244/BC244)</f>
        <v>61</v>
      </c>
      <c r="BF244" s="1">
        <v>49</v>
      </c>
      <c r="BG244" s="1">
        <f ca="1">IF(BE244/BF244=INT(BE244/BF244),1,0)</f>
        <v>0</v>
      </c>
      <c r="BH244" s="1">
        <f ca="1">IF(BG244=0,BE244,BE244/BF244)</f>
        <v>61</v>
      </c>
      <c r="BI244" s="1">
        <v>7</v>
      </c>
      <c r="BJ244" s="1">
        <f ca="1">IF(BH244/BI244=INT(BH244/BI244),1,0)</f>
        <v>0</v>
      </c>
      <c r="BK244" s="1">
        <f ca="1">IF(BJ244=0,BH244,BH244/BI244)</f>
        <v>61</v>
      </c>
      <c r="BL244" s="1">
        <v>121</v>
      </c>
      <c r="BM244" s="1">
        <f ca="1">IF(BK244/BL244=INT(BK244/BL244),1,0)</f>
        <v>0</v>
      </c>
      <c r="BN244" s="1">
        <f ca="1">IF(BM244=0,BK244,BK244/BL244)</f>
        <v>61</v>
      </c>
      <c r="BO244" s="1">
        <v>11</v>
      </c>
      <c r="BP244" s="1">
        <f ca="1">IF(BN244/BO244=INT(BN244/BO244),1,0)</f>
        <v>0</v>
      </c>
      <c r="BQ244" s="1">
        <f ca="1">IF(BP244=0,BN244,BN244/BO244)</f>
        <v>61</v>
      </c>
      <c r="BR244" s="1">
        <v>169</v>
      </c>
      <c r="BS244" s="1">
        <f ca="1">IF(BQ244/BR244=INT(BQ244/BR244),1,0)</f>
        <v>0</v>
      </c>
      <c r="BT244" s="1">
        <f ca="1">IF(BS244=0,BQ244,BQ244/BR244)</f>
        <v>61</v>
      </c>
      <c r="BU244" s="1">
        <v>13</v>
      </c>
      <c r="BV244" s="1">
        <f ca="1">IF(BT244/BU244=INT(BT244/BU244),1,0)</f>
        <v>0</v>
      </c>
      <c r="BW244" s="1">
        <f ca="1">IF(BV244=0,BT244,BT244/BU244)</f>
        <v>61</v>
      </c>
      <c r="BX244" s="1">
        <v>17</v>
      </c>
      <c r="BY244" s="1">
        <f ca="1">IF(BW244/BX244=INT(BW244/BX244),1,0)</f>
        <v>0</v>
      </c>
      <c r="BZ244" s="1">
        <f ca="1">IF(BY244=0,BW244,BW244/BX244)</f>
        <v>61</v>
      </c>
      <c r="CA244" s="1">
        <v>19</v>
      </c>
      <c r="CB244" s="1">
        <f ca="1">IF(BZ244/CA244=INT(BZ244/CA244),1,0)</f>
        <v>0</v>
      </c>
      <c r="CC244" s="1">
        <f ca="1">IF(CB244=0,BZ244,BZ244/CA244)</f>
        <v>61</v>
      </c>
      <c r="CD244" s="1">
        <v>23</v>
      </c>
      <c r="CE244" s="1">
        <f ca="1">IF(CC244/CD244=INT(CC244/CD244),1,0)</f>
        <v>0</v>
      </c>
      <c r="CF244" s="1">
        <f ca="1">IF(CE244=0,CC244,CC244/CD244)</f>
        <v>61</v>
      </c>
      <c r="CG244" s="1">
        <v>29</v>
      </c>
      <c r="CH244" s="1">
        <f ca="1">IF(CF244/CG244=INT(CF244/CG244),1,0)</f>
        <v>0</v>
      </c>
      <c r="CI244" s="1">
        <f ca="1">IF(CH244=0,CF244,CF244/CG244)</f>
        <v>61</v>
      </c>
      <c r="CJ244" s="1">
        <v>31</v>
      </c>
      <c r="CK244" s="1">
        <f ca="1">IF(CI244/CJ244=INT(CI244/CJ244),1,0)</f>
        <v>0</v>
      </c>
      <c r="CL244" s="1">
        <f ca="1">IF(CK244=0,CI244,CI244/CJ244)</f>
        <v>61</v>
      </c>
      <c r="CM244" s="1">
        <v>37</v>
      </c>
      <c r="CN244" s="1">
        <f ca="1">IF(CL244/CM244=INT(CL244/CM244),1,0)</f>
        <v>0</v>
      </c>
      <c r="CO244" s="1">
        <f ca="1">IF(CN244=0,CL244,CL244/CM244)</f>
        <v>61</v>
      </c>
      <c r="CP244" s="1">
        <v>41</v>
      </c>
      <c r="CQ244" s="1">
        <f ca="1">IF(CO244/CP244=INT(CO244/CP244),1,0)</f>
        <v>0</v>
      </c>
      <c r="CR244" s="1">
        <f ca="1">IF(CQ244=0,CO244,CO244/CP244)</f>
        <v>61</v>
      </c>
      <c r="CS244" s="1">
        <v>43</v>
      </c>
      <c r="CT244" s="1">
        <f ca="1">IF(CR244/CS244=INT(CR244/CS244),1,0)</f>
        <v>0</v>
      </c>
      <c r="CU244" s="1">
        <f ca="1">IF(CT244=0,CR244,CR244/CS244)</f>
        <v>61</v>
      </c>
      <c r="CV244" s="1">
        <v>47</v>
      </c>
      <c r="CW244" s="1">
        <f ca="1">IF(CU244/CV244=INT(CU244/CV244),1,0)</f>
        <v>0</v>
      </c>
      <c r="CX244" s="1">
        <f ca="1">IF(CW244=0,CU244,CU244/CV244)</f>
        <v>61</v>
      </c>
      <c r="CY244" s="1">
        <v>53</v>
      </c>
      <c r="CZ244" s="1">
        <f ca="1">IF(CX244/CY244=INT(CX244/CY244),1,0)</f>
        <v>0</v>
      </c>
      <c r="DA244" s="1">
        <f ca="1">IF(CZ244=0,CX244,CX244/CY244)</f>
        <v>61</v>
      </c>
      <c r="DB244" s="1">
        <v>59</v>
      </c>
      <c r="DC244" s="1">
        <f ca="1">IF(DA244/DB244=INT(DA244/DB244),1,0)</f>
        <v>0</v>
      </c>
      <c r="DD244" s="1">
        <f ca="1">IF(DC244=0,DA244,DA244/DB244)</f>
        <v>61</v>
      </c>
      <c r="DE244" s="1">
        <v>61</v>
      </c>
      <c r="DF244" s="1">
        <f ca="1">IF(DD244/DE244=INT(DD244/DE244),1,0)</f>
        <v>1</v>
      </c>
      <c r="DG244" s="1">
        <f ca="1">IF(DF244=0,DD244,DD244/DE244)</f>
        <v>1</v>
      </c>
      <c r="DH244" s="1">
        <v>67</v>
      </c>
      <c r="DI244" s="1">
        <f ca="1">IF(DG244/DH244=INT(DG244/DH244),1,0)</f>
        <v>0</v>
      </c>
      <c r="DJ244" s="1">
        <f ca="1">IF(DI244=0,DG244,DG244/DH244)</f>
        <v>1</v>
      </c>
      <c r="DK244" s="1">
        <v>71</v>
      </c>
      <c r="DL244" s="1">
        <f ca="1">IF(DJ244/DK244=INT(DJ244/DK244),1,0)</f>
        <v>0</v>
      </c>
      <c r="DM244" s="1">
        <f ca="1">IF(DL244=0,DJ244,DJ244/DK244)</f>
        <v>1</v>
      </c>
      <c r="DN244" s="1">
        <v>73</v>
      </c>
      <c r="DO244" s="1">
        <f ca="1">IF(DM244/DN244=INT(DM244/DN244),1,0)</f>
        <v>0</v>
      </c>
      <c r="DP244" s="1">
        <f ca="1">IF(DO244=0,DM244,DM244/DN244)</f>
        <v>1</v>
      </c>
      <c r="DQ244" s="1">
        <v>79</v>
      </c>
      <c r="DR244" s="1">
        <f ca="1">IF(DP244/DQ244=INT(DP244/DQ244),1,0)</f>
        <v>0</v>
      </c>
      <c r="DS244" s="1">
        <f ca="1">IF(DR244=0,DP244,DP244/DQ244)</f>
        <v>1</v>
      </c>
      <c r="DT244" s="1">
        <v>83</v>
      </c>
      <c r="DU244" s="1">
        <f ca="1">IF(DS244/DT244=INT(DS244/DT244),1,0)</f>
        <v>0</v>
      </c>
      <c r="DV244" s="1">
        <f ca="1">IF(DU244=0,DS244,DS244/DT244)</f>
        <v>1</v>
      </c>
      <c r="DW244" s="1">
        <v>89</v>
      </c>
      <c r="DX244" s="1">
        <f ca="1">IF(DV244/DW244=INT(DV244/DW244),1,0)</f>
        <v>0</v>
      </c>
      <c r="DY244" s="1">
        <f ca="1">IF(DX244=0,DV244,DV244/DW244)</f>
        <v>1</v>
      </c>
      <c r="DZ244" s="1">
        <v>97</v>
      </c>
      <c r="EA244" s="1">
        <f ca="1">IF(DY244/DZ244=INT(DY244/DZ244),1,0)</f>
        <v>0</v>
      </c>
      <c r="EB244" s="1">
        <f ca="1">IF(EA244=0,DY244,DY244/DZ244)</f>
        <v>1</v>
      </c>
      <c r="EC244" s="1">
        <v>101</v>
      </c>
      <c r="ED244" s="1">
        <f ca="1">IF(EB244/EC244=INT(EB244/EC244),1,0)</f>
        <v>0</v>
      </c>
      <c r="EE244" s="1">
        <f ca="1">IF(ED244=0,EB244,EB244/EC244)</f>
        <v>1</v>
      </c>
      <c r="EF244" s="1">
        <v>103</v>
      </c>
      <c r="EG244" s="1">
        <f ca="1">IF(EE244/EF244=INT(EE244/EF244),1,0)</f>
        <v>0</v>
      </c>
      <c r="EH244" s="1">
        <f ca="1">IF(EG244=0,EE244,EE244/EF244)</f>
        <v>1</v>
      </c>
      <c r="EI244" s="1">
        <v>107</v>
      </c>
      <c r="EJ244" s="1">
        <f ca="1">IF(EH244/EI244=INT(EH244/EI244),1,0)</f>
        <v>0</v>
      </c>
      <c r="EK244" s="1">
        <f ca="1">IF(EJ244=0,EH244,EH244/EI244)</f>
        <v>1</v>
      </c>
      <c r="EL244" s="1">
        <v>109</v>
      </c>
      <c r="EM244" s="1">
        <f ca="1">IF(EK244/EL244=INT(EK244/EL244),1,0)</f>
        <v>0</v>
      </c>
      <c r="EN244" s="1">
        <f ca="1">IF(EM244=0,EK244,EK244/EL244)</f>
        <v>1</v>
      </c>
      <c r="EO244" s="1">
        <v>113</v>
      </c>
      <c r="EP244" s="1">
        <f ca="1">IF(EN244/EO244=INT(EN244/EO244),1,0)</f>
        <v>0</v>
      </c>
      <c r="EQ244" s="1">
        <f ca="1">IF(EP244=0,EN244,EN244/EO244)</f>
        <v>1</v>
      </c>
      <c r="ER244" s="1">
        <v>127</v>
      </c>
      <c r="ES244" s="1">
        <f ca="1">IF(EQ244/ER244=INT(EQ244/ER244),1,0)</f>
        <v>0</v>
      </c>
      <c r="ET244" s="1">
        <f ca="1">IF(ES244=0,EQ244,EQ244/ER244)</f>
        <v>1</v>
      </c>
      <c r="EU244" s="1">
        <v>131</v>
      </c>
      <c r="EV244" s="1">
        <f ca="1">IF(ET244/EU244=INT(ET244/EU244),1,0)</f>
        <v>0</v>
      </c>
      <c r="EW244" s="1">
        <f ca="1">IF(EV244=0,ET244,ET244/EU244)</f>
        <v>1</v>
      </c>
      <c r="EX244" s="1">
        <v>137</v>
      </c>
      <c r="EY244" s="1">
        <f ca="1">IF(EW244/EX244=INT(EW244/EX244),1,0)</f>
        <v>0</v>
      </c>
      <c r="EZ244" s="1">
        <f ca="1">IF(EY244=0,EW244,EW244/EX244)</f>
        <v>1</v>
      </c>
      <c r="FA244" s="1">
        <v>139</v>
      </c>
      <c r="FB244" s="1">
        <f ca="1">IF(EZ244/FA244=INT(EZ244/FA244),1,0)</f>
        <v>0</v>
      </c>
      <c r="FC244" s="1">
        <f ca="1">IF(FB244=0,EZ244,EZ244/FA244)</f>
        <v>1</v>
      </c>
      <c r="FD244" s="1">
        <v>149</v>
      </c>
      <c r="FE244" s="1">
        <f ca="1">IF(FC244/FD244=INT(FC244/FD244),1,0)</f>
        <v>0</v>
      </c>
      <c r="FF244" s="1">
        <f ca="1">IF(FE244=0,FC244,FC244/FD244)</f>
        <v>1</v>
      </c>
      <c r="FG244" s="1"/>
      <c r="FH244" s="1">
        <f ca="1">8*AF244+4*AI244+2*AL244+AO244</f>
        <v>0</v>
      </c>
      <c r="FI244" s="1">
        <f ca="1">4*AR244+2*AU244+AX244</f>
        <v>0</v>
      </c>
      <c r="FJ244" s="1">
        <f ca="1">2*BA244+BD244</f>
        <v>0</v>
      </c>
      <c r="FK244" s="1">
        <f ca="1">2*BG244+BJ244</f>
        <v>0</v>
      </c>
      <c r="FL244" s="1">
        <f ca="1">2*BM244+BP244</f>
        <v>0</v>
      </c>
      <c r="FM244" s="1">
        <f ca="1">2*BS244+BV244</f>
        <v>0</v>
      </c>
      <c r="FN244" s="1">
        <f ca="1">BY244</f>
        <v>0</v>
      </c>
      <c r="FO244" s="1">
        <f ca="1">CB244</f>
        <v>0</v>
      </c>
      <c r="FP244" s="1">
        <f ca="1">CE244</f>
        <v>0</v>
      </c>
      <c r="FQ244" s="1">
        <f ca="1">CH244</f>
        <v>0</v>
      </c>
      <c r="FR244" s="1">
        <f ca="1">CK244</f>
        <v>0</v>
      </c>
      <c r="FS244">
        <f ca="1">CN244</f>
        <v>0</v>
      </c>
      <c r="FT244">
        <f ca="1">CQ244</f>
        <v>0</v>
      </c>
      <c r="FU244">
        <f ca="1">CT244</f>
        <v>0</v>
      </c>
      <c r="FV244">
        <f ca="1">CW244</f>
        <v>0</v>
      </c>
      <c r="FW244">
        <f ca="1">CZ244</f>
        <v>0</v>
      </c>
      <c r="FX244">
        <f ca="1">DC244</f>
        <v>0</v>
      </c>
      <c r="FY244">
        <f ca="1">DF244</f>
        <v>1</v>
      </c>
      <c r="FZ244">
        <f ca="1">DI244</f>
        <v>0</v>
      </c>
      <c r="GA244">
        <f ca="1">DL244</f>
        <v>0</v>
      </c>
      <c r="GB244">
        <f ca="1">DO244</f>
        <v>0</v>
      </c>
      <c r="GC244">
        <f ca="1">DR244</f>
        <v>0</v>
      </c>
      <c r="GD244">
        <f ca="1">DU244</f>
        <v>0</v>
      </c>
      <c r="GE244">
        <f ca="1">DX244</f>
        <v>0</v>
      </c>
      <c r="GF244">
        <f ca="1">EA244</f>
        <v>0</v>
      </c>
      <c r="GG244">
        <f ca="1">ED244</f>
        <v>0</v>
      </c>
      <c r="GH244">
        <f ca="1">EG244</f>
        <v>0</v>
      </c>
      <c r="GI244">
        <f ca="1">EJ244</f>
        <v>0</v>
      </c>
      <c r="GJ244">
        <f ca="1">EM244</f>
        <v>0</v>
      </c>
      <c r="GK244">
        <f ca="1">EP244</f>
        <v>0</v>
      </c>
      <c r="GL244">
        <f ca="1">ES244</f>
        <v>0</v>
      </c>
      <c r="GM244">
        <f ca="1">EV244</f>
        <v>0</v>
      </c>
      <c r="GN244">
        <f ca="1">EY244</f>
        <v>0</v>
      </c>
      <c r="GO244">
        <f ca="1">FB244</f>
        <v>0</v>
      </c>
      <c r="GP244">
        <f ca="1">FE244</f>
        <v>0</v>
      </c>
      <c r="GQ244">
        <f ca="1">AD244</f>
        <v>61</v>
      </c>
      <c r="GR244">
        <f ca="1">GQ244/GQ246</f>
        <v>61</v>
      </c>
      <c r="GT244">
        <f ca="1">IF(GT243&lt;0,1,0)</f>
        <v>0</v>
      </c>
      <c r="GU244">
        <f ca="1">GR244*GR248</f>
        <v>4392</v>
      </c>
      <c r="GV244" t="s">
        <v>7</v>
      </c>
    </row>
    <row r="245" spans="2:221" ht="5.25" hidden="1" customHeight="1" thickTop="1" x14ac:dyDescent="0.25">
      <c r="B245" s="80"/>
      <c r="C245" s="71"/>
      <c r="D245" s="71"/>
      <c r="E245" s="104"/>
      <c r="F245" s="122"/>
      <c r="G245" s="104"/>
      <c r="H245" s="71"/>
      <c r="I245" s="75"/>
      <c r="M245" s="162"/>
      <c r="N245" s="148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>
        <f t="shared" ref="FH245:GP245" ca="1" si="652">IF(FH243&lt;FH244,FH243,FH244)</f>
        <v>0</v>
      </c>
      <c r="FI245" s="1">
        <f t="shared" ca="1" si="652"/>
        <v>0</v>
      </c>
      <c r="FJ245" s="1">
        <f t="shared" ca="1" si="652"/>
        <v>0</v>
      </c>
      <c r="FK245" s="1">
        <f t="shared" ca="1" si="652"/>
        <v>0</v>
      </c>
      <c r="FL245" s="1">
        <f t="shared" ca="1" si="652"/>
        <v>0</v>
      </c>
      <c r="FM245" s="1">
        <f t="shared" ca="1" si="652"/>
        <v>0</v>
      </c>
      <c r="FN245" s="1">
        <f t="shared" ca="1" si="652"/>
        <v>0</v>
      </c>
      <c r="FO245" s="1">
        <f t="shared" ca="1" si="652"/>
        <v>0</v>
      </c>
      <c r="FP245" s="1">
        <f t="shared" ca="1" si="652"/>
        <v>0</v>
      </c>
      <c r="FQ245" s="1">
        <f t="shared" ca="1" si="652"/>
        <v>0</v>
      </c>
      <c r="FR245" s="1">
        <f t="shared" ca="1" si="652"/>
        <v>0</v>
      </c>
      <c r="FS245" s="1">
        <f t="shared" ca="1" si="652"/>
        <v>0</v>
      </c>
      <c r="FT245" s="1">
        <f t="shared" ca="1" si="652"/>
        <v>0</v>
      </c>
      <c r="FU245" s="1">
        <f t="shared" ca="1" si="652"/>
        <v>0</v>
      </c>
      <c r="FV245" s="1">
        <f t="shared" ca="1" si="652"/>
        <v>0</v>
      </c>
      <c r="FW245" s="1">
        <f t="shared" ca="1" si="652"/>
        <v>0</v>
      </c>
      <c r="FX245" s="1">
        <f t="shared" ca="1" si="652"/>
        <v>0</v>
      </c>
      <c r="FY245" s="1">
        <f t="shared" ca="1" si="652"/>
        <v>0</v>
      </c>
      <c r="FZ245" s="1">
        <f t="shared" ca="1" si="652"/>
        <v>0</v>
      </c>
      <c r="GA245" s="1">
        <f t="shared" ca="1" si="652"/>
        <v>0</v>
      </c>
      <c r="GB245" s="1">
        <f t="shared" ca="1" si="652"/>
        <v>0</v>
      </c>
      <c r="GC245" s="1">
        <f t="shared" ca="1" si="652"/>
        <v>0</v>
      </c>
      <c r="GD245" s="1">
        <f t="shared" ca="1" si="652"/>
        <v>0</v>
      </c>
      <c r="GE245" s="1">
        <f t="shared" ca="1" si="652"/>
        <v>0</v>
      </c>
      <c r="GF245" s="1">
        <f t="shared" ca="1" si="652"/>
        <v>0</v>
      </c>
      <c r="GG245" s="1">
        <f t="shared" ca="1" si="652"/>
        <v>0</v>
      </c>
      <c r="GH245" s="1">
        <f t="shared" ca="1" si="652"/>
        <v>0</v>
      </c>
      <c r="GI245" s="1">
        <f t="shared" ca="1" si="652"/>
        <v>0</v>
      </c>
      <c r="GJ245" s="1">
        <f t="shared" ca="1" si="652"/>
        <v>0</v>
      </c>
      <c r="GK245" s="1">
        <f t="shared" ca="1" si="652"/>
        <v>0</v>
      </c>
      <c r="GL245" s="1">
        <f t="shared" ca="1" si="652"/>
        <v>0</v>
      </c>
      <c r="GM245" s="1">
        <f t="shared" ca="1" si="652"/>
        <v>0</v>
      </c>
      <c r="GN245" s="1">
        <f t="shared" ca="1" si="652"/>
        <v>0</v>
      </c>
      <c r="GO245" s="1">
        <f t="shared" ca="1" si="652"/>
        <v>0</v>
      </c>
      <c r="GP245" s="1">
        <f t="shared" ca="1" si="652"/>
        <v>0</v>
      </c>
      <c r="GU245">
        <f ca="1">AB244-AB248-GT244</f>
        <v>52</v>
      </c>
      <c r="GV245" t="s">
        <v>3</v>
      </c>
    </row>
    <row r="246" spans="2:221" ht="6" hidden="1" customHeight="1" x14ac:dyDescent="0.25">
      <c r="B246" s="80"/>
      <c r="C246" s="71"/>
      <c r="D246" s="71"/>
      <c r="E246" s="104"/>
      <c r="F246" s="122"/>
      <c r="G246" s="104"/>
      <c r="H246" s="71"/>
      <c r="I246" s="75"/>
      <c r="M246" s="162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>
        <f ca="1">FH$3^FH245</f>
        <v>1</v>
      </c>
      <c r="FI246">
        <f ca="1">FI$3^FI245*FH246</f>
        <v>1</v>
      </c>
      <c r="FJ246">
        <f t="shared" ref="FJ246" ca="1" si="653">FJ$3^FJ245*FI246</f>
        <v>1</v>
      </c>
      <c r="FK246">
        <f t="shared" ref="FK246" ca="1" si="654">FK$3^FK245*FJ246</f>
        <v>1</v>
      </c>
      <c r="FL246">
        <f t="shared" ref="FL246" ca="1" si="655">FL$3^FL245*FK246</f>
        <v>1</v>
      </c>
      <c r="FM246">
        <f t="shared" ref="FM246" ca="1" si="656">FM$3^FM245*FL246</f>
        <v>1</v>
      </c>
      <c r="FN246">
        <f t="shared" ref="FN246" ca="1" si="657">FN$3^FN245*FM246</f>
        <v>1</v>
      </c>
      <c r="FO246">
        <f t="shared" ref="FO246" ca="1" si="658">FO$3^FO245*FN246</f>
        <v>1</v>
      </c>
      <c r="FP246">
        <f t="shared" ref="FP246" ca="1" si="659">FP$3^FP245*FO246</f>
        <v>1</v>
      </c>
      <c r="FQ246">
        <f t="shared" ref="FQ246" ca="1" si="660">FQ$3^FQ245*FP246</f>
        <v>1</v>
      </c>
      <c r="FR246">
        <f t="shared" ref="FR246" ca="1" si="661">FR$3^FR245*FQ246</f>
        <v>1</v>
      </c>
      <c r="FS246">
        <f t="shared" ref="FS246" ca="1" si="662">FS$3^FS245*FR246</f>
        <v>1</v>
      </c>
      <c r="FT246">
        <f t="shared" ref="FT246" ca="1" si="663">FT$3^FT245*FS246</f>
        <v>1</v>
      </c>
      <c r="FU246">
        <f t="shared" ref="FU246" ca="1" si="664">FU$3^FU245*FT246</f>
        <v>1</v>
      </c>
      <c r="FV246">
        <f t="shared" ref="FV246" ca="1" si="665">FV$3^FV245*FU246</f>
        <v>1</v>
      </c>
      <c r="FW246">
        <f t="shared" ref="FW246" ca="1" si="666">FW$3^FW245*FV246</f>
        <v>1</v>
      </c>
      <c r="FX246">
        <f t="shared" ref="FX246" ca="1" si="667">FX$3^FX245*FW246</f>
        <v>1</v>
      </c>
      <c r="FY246">
        <f t="shared" ref="FY246" ca="1" si="668">FY$3^FY245*FX246</f>
        <v>1</v>
      </c>
      <c r="FZ246">
        <f t="shared" ref="FZ246" ca="1" si="669">FZ$3^FZ245*FY246</f>
        <v>1</v>
      </c>
      <c r="GA246">
        <f t="shared" ref="GA246" ca="1" si="670">GA$3^GA245*FZ246</f>
        <v>1</v>
      </c>
      <c r="GB246">
        <f t="shared" ref="GB246" ca="1" si="671">GB$3^GB245*GA246</f>
        <v>1</v>
      </c>
      <c r="GC246">
        <f t="shared" ref="GC246" ca="1" si="672">GC$3^GC245*GB246</f>
        <v>1</v>
      </c>
      <c r="GD246">
        <f t="shared" ref="GD246" ca="1" si="673">GD$3^GD245*GC246</f>
        <v>1</v>
      </c>
      <c r="GE246">
        <f t="shared" ref="GE246" ca="1" si="674">GE$3^GE245*GD246</f>
        <v>1</v>
      </c>
      <c r="GF246">
        <f t="shared" ref="GF246" ca="1" si="675">GF$3^GF245*GE246</f>
        <v>1</v>
      </c>
      <c r="GG246">
        <f t="shared" ref="GG246" ca="1" si="676">GG$3^GG245*GF246</f>
        <v>1</v>
      </c>
      <c r="GH246">
        <f t="shared" ref="GH246" ca="1" si="677">GH$3^GH245*GG246</f>
        <v>1</v>
      </c>
      <c r="GI246">
        <f t="shared" ref="GI246" ca="1" si="678">GI$3^GI245*GH246</f>
        <v>1</v>
      </c>
      <c r="GJ246">
        <f t="shared" ref="GJ246" ca="1" si="679">GJ$3^GJ245*GI246</f>
        <v>1</v>
      </c>
      <c r="GK246">
        <f t="shared" ref="GK246" ca="1" si="680">GK$3^GK245*GJ246</f>
        <v>1</v>
      </c>
      <c r="GL246">
        <f t="shared" ref="GL246" ca="1" si="681">GL$3^GL245*GK246</f>
        <v>1</v>
      </c>
      <c r="GM246">
        <f t="shared" ref="GM246" ca="1" si="682">GM$3^GM245*GL246</f>
        <v>1</v>
      </c>
      <c r="GN246">
        <f t="shared" ref="GN246" ca="1" si="683">GN$3^GN245*GM246</f>
        <v>1</v>
      </c>
      <c r="GO246">
        <f t="shared" ref="GO246" ca="1" si="684">GO$3^GO245*GN246</f>
        <v>1</v>
      </c>
      <c r="GP246">
        <f t="shared" ref="GP246" ca="1" si="685">GP$3^GP245*GO246</f>
        <v>1</v>
      </c>
      <c r="GQ246">
        <f ca="1">GP246</f>
        <v>1</v>
      </c>
    </row>
    <row r="247" spans="2:221" ht="6" hidden="1" customHeight="1" x14ac:dyDescent="0.25">
      <c r="B247" s="80"/>
      <c r="C247" s="71"/>
      <c r="D247" s="71"/>
      <c r="E247" s="104"/>
      <c r="F247" s="122"/>
      <c r="G247" s="104"/>
      <c r="H247" s="71"/>
      <c r="I247" s="75"/>
      <c r="M247" s="162"/>
      <c r="AA247" t="s">
        <v>22</v>
      </c>
      <c r="AB247" s="1">
        <v>0</v>
      </c>
      <c r="AC247" s="1">
        <f ca="1">INT((RAND()*(X243-W243+1)+W243))</f>
        <v>35</v>
      </c>
      <c r="AD247">
        <f ca="1">AC247-AC248*(AB248-AB247)</f>
        <v>35</v>
      </c>
      <c r="AE247">
        <v>256</v>
      </c>
      <c r="AF247" s="1">
        <f ca="1">IF(AD247/AE247=INT(AD247/AE247),1,0)</f>
        <v>0</v>
      </c>
      <c r="AG247" s="1">
        <f ca="1">IF(AF247=0,AD247,AD247/AE247)</f>
        <v>35</v>
      </c>
      <c r="AH247" s="1">
        <v>16</v>
      </c>
      <c r="AI247" s="1">
        <f ca="1">IF(AG247/AH247=INT(AG247/AH247),1,0)</f>
        <v>0</v>
      </c>
      <c r="AJ247" s="1">
        <f ca="1">IF(AI247=0,AG247,AG247/AH247)</f>
        <v>35</v>
      </c>
      <c r="AK247" s="1">
        <v>4</v>
      </c>
      <c r="AL247" s="1">
        <f ca="1">IF(AJ247/AK247=INT(AJ247/AK247),1,0)</f>
        <v>0</v>
      </c>
      <c r="AM247" s="1">
        <f ca="1">IF(AL247=0,AJ247,AJ247/AK247)</f>
        <v>35</v>
      </c>
      <c r="AN247" s="1">
        <v>2</v>
      </c>
      <c r="AO247" s="1">
        <f ca="1">IF(AM247/AN247=INT(AM247/AN247),1,0)</f>
        <v>0</v>
      </c>
      <c r="AP247" s="1">
        <f ca="1">IF(AO247=0,AM247,AM247/AN247)</f>
        <v>35</v>
      </c>
      <c r="AQ247" s="1">
        <v>81</v>
      </c>
      <c r="AR247" s="1">
        <f ca="1">IF(AP247/AQ247=INT(AP247/AQ247),1,0)</f>
        <v>0</v>
      </c>
      <c r="AS247" s="1">
        <f ca="1">IF(AR247=0,AP247,AP247/AQ247)</f>
        <v>35</v>
      </c>
      <c r="AT247" s="1">
        <v>9</v>
      </c>
      <c r="AU247" s="1">
        <f ca="1">IF(AS247/AT247=INT(AS247/AT247),1,0)</f>
        <v>0</v>
      </c>
      <c r="AV247" s="1">
        <f ca="1">IF(AU247=0,AS247,AS247/AT247)</f>
        <v>35</v>
      </c>
      <c r="AW247" s="1">
        <v>3</v>
      </c>
      <c r="AX247" s="1">
        <f ca="1">IF(AV247/AW247=INT(AV247/AW247),1,0)</f>
        <v>0</v>
      </c>
      <c r="AY247" s="1">
        <f ca="1">IF(AX247=0,AV247,AV247/AW247)</f>
        <v>35</v>
      </c>
      <c r="AZ247" s="1">
        <v>25</v>
      </c>
      <c r="BA247" s="1">
        <f ca="1">IF(AY247/AZ247=INT(AY247/AZ247),1,0)</f>
        <v>0</v>
      </c>
      <c r="BB247" s="1">
        <f ca="1">IF(BA247=0,AY247,AY247/AZ247)</f>
        <v>35</v>
      </c>
      <c r="BC247" s="1">
        <v>5</v>
      </c>
      <c r="BD247" s="1">
        <f ca="1">IF(BB247/BC247=INT(BB247/BC247),1,0)</f>
        <v>1</v>
      </c>
      <c r="BE247" s="1">
        <f ca="1">IF(BD247=0,BB247,BB247/BC247)</f>
        <v>7</v>
      </c>
      <c r="BF247" s="1">
        <v>49</v>
      </c>
      <c r="BG247" s="1">
        <f ca="1">IF(BE247/BF247=INT(BE247/BF247),1,0)</f>
        <v>0</v>
      </c>
      <c r="BH247" s="1">
        <f ca="1">IF(BG247=0,BE247,BE247/BF247)</f>
        <v>7</v>
      </c>
      <c r="BI247" s="1">
        <v>7</v>
      </c>
      <c r="BJ247" s="1">
        <f ca="1">IF(BH247/BI247=INT(BH247/BI247),1,0)</f>
        <v>1</v>
      </c>
      <c r="BK247" s="1">
        <f ca="1">IF(BJ247=0,BH247,BH247/BI247)</f>
        <v>1</v>
      </c>
      <c r="BL247" s="1">
        <v>121</v>
      </c>
      <c r="BM247" s="1">
        <f ca="1">IF(BK247/BL247=INT(BK247/BL247),1,0)</f>
        <v>0</v>
      </c>
      <c r="BN247" s="1">
        <f ca="1">IF(BM247=0,BK247,BK247/BL247)</f>
        <v>1</v>
      </c>
      <c r="BO247" s="1">
        <v>11</v>
      </c>
      <c r="BP247" s="1">
        <f ca="1">IF(BN247/BO247=INT(BN247/BO247),1,0)</f>
        <v>0</v>
      </c>
      <c r="BQ247" s="1">
        <f ca="1">IF(BP247=0,BN247,BN247/BO247)</f>
        <v>1</v>
      </c>
      <c r="BR247" s="1">
        <v>169</v>
      </c>
      <c r="BS247" s="1">
        <f ca="1">IF(BQ247/BR247=INT(BQ247/BR247),1,0)</f>
        <v>0</v>
      </c>
      <c r="BT247" s="1">
        <f ca="1">IF(BS247=0,BQ247,BQ247/BR247)</f>
        <v>1</v>
      </c>
      <c r="BU247" s="1">
        <v>13</v>
      </c>
      <c r="BV247" s="1">
        <f ca="1">IF(BT247/BU247=INT(BT247/BU247),1,0)</f>
        <v>0</v>
      </c>
      <c r="BW247" s="1">
        <f ca="1">IF(BV247=0,BT247,BT247/BU247)</f>
        <v>1</v>
      </c>
      <c r="BX247" s="1">
        <v>17</v>
      </c>
      <c r="BY247" s="1">
        <f ca="1">IF(BW247/BX247=INT(BW247/BX247),1,0)</f>
        <v>0</v>
      </c>
      <c r="BZ247" s="1">
        <f ca="1">IF(BY247=0,BW247,BW247/BX247)</f>
        <v>1</v>
      </c>
      <c r="CA247" s="1">
        <v>19</v>
      </c>
      <c r="CB247" s="1">
        <f ca="1">IF(BZ247/CA247=INT(BZ247/CA247),1,0)</f>
        <v>0</v>
      </c>
      <c r="CC247" s="1">
        <f ca="1">IF(CB247=0,BZ247,BZ247/CA247)</f>
        <v>1</v>
      </c>
      <c r="CD247" s="1">
        <v>23</v>
      </c>
      <c r="CE247" s="1">
        <f ca="1">IF(CC247/CD247=INT(CC247/CD247),1,0)</f>
        <v>0</v>
      </c>
      <c r="CF247" s="1">
        <f ca="1">IF(CE247=0,CC247,CC247/CD247)</f>
        <v>1</v>
      </c>
      <c r="CG247" s="1">
        <v>29</v>
      </c>
      <c r="CH247" s="1">
        <f ca="1">IF(CF247/CG247=INT(CF247/CG247),1,0)</f>
        <v>0</v>
      </c>
      <c r="CI247" s="1">
        <f ca="1">IF(CH247=0,CF247,CF247/CG247)</f>
        <v>1</v>
      </c>
      <c r="CJ247" s="1">
        <v>31</v>
      </c>
      <c r="CK247" s="1">
        <f ca="1">IF(CI247/CJ247=INT(CI247/CJ247),1,0)</f>
        <v>0</v>
      </c>
      <c r="CL247" s="1">
        <f ca="1">IF(CK247=0,CI247,CI247/CJ247)</f>
        <v>1</v>
      </c>
      <c r="CM247" s="1">
        <v>37</v>
      </c>
      <c r="CN247" s="1">
        <f ca="1">IF(CL247/CM247=INT(CL247/CM247),1,0)</f>
        <v>0</v>
      </c>
      <c r="CO247" s="1">
        <f ca="1">IF(CN247=0,CL247,CL247/CM247)</f>
        <v>1</v>
      </c>
      <c r="CP247" s="1">
        <v>41</v>
      </c>
      <c r="CQ247" s="1">
        <f ca="1">IF(CO247/CP247=INT(CO247/CP247),1,0)</f>
        <v>0</v>
      </c>
      <c r="CR247" s="1">
        <f ca="1">IF(CQ247=0,CO247,CO247/CP247)</f>
        <v>1</v>
      </c>
      <c r="CS247" s="1">
        <v>43</v>
      </c>
      <c r="CT247" s="1">
        <f ca="1">IF(CR247/CS247=INT(CR247/CS247),1,0)</f>
        <v>0</v>
      </c>
      <c r="CU247" s="1">
        <f ca="1">IF(CT247=0,CR247,CR247/CS247)</f>
        <v>1</v>
      </c>
      <c r="CV247" s="1">
        <v>47</v>
      </c>
      <c r="CW247" s="1">
        <f ca="1">IF(CU247/CV247=INT(CU247/CV247),1,0)</f>
        <v>0</v>
      </c>
      <c r="CX247" s="1">
        <f ca="1">IF(CW247=0,CU247,CU247/CV247)</f>
        <v>1</v>
      </c>
      <c r="CY247" s="1">
        <v>53</v>
      </c>
      <c r="CZ247" s="1">
        <f ca="1">IF(CX247/CY247=INT(CX247/CY247),1,0)</f>
        <v>0</v>
      </c>
      <c r="DA247" s="1">
        <f ca="1">IF(CZ247=0,CX247,CX247/CY247)</f>
        <v>1</v>
      </c>
      <c r="DB247" s="1">
        <v>59</v>
      </c>
      <c r="DC247" s="1">
        <f ca="1">IF(DA247/DB247=INT(DA247/DB247),1,0)</f>
        <v>0</v>
      </c>
      <c r="DD247" s="1">
        <f ca="1">IF(DC247=0,DA247,DA247/DB247)</f>
        <v>1</v>
      </c>
      <c r="DE247" s="1">
        <v>61</v>
      </c>
      <c r="DF247" s="1">
        <f ca="1">IF(DD247/DE247=INT(DD247/DE247),1,0)</f>
        <v>0</v>
      </c>
      <c r="DG247" s="1">
        <f ca="1">IF(DF247=0,DD247,DD247/DE247)</f>
        <v>1</v>
      </c>
      <c r="DH247" s="1">
        <v>67</v>
      </c>
      <c r="DI247" s="1">
        <f ca="1">IF(DG247/DH247=INT(DG247/DH247),1,0)</f>
        <v>0</v>
      </c>
      <c r="DJ247" s="1">
        <f ca="1">IF(DI247=0,DG247,DG247/DH247)</f>
        <v>1</v>
      </c>
      <c r="DK247" s="1">
        <v>71</v>
      </c>
      <c r="DL247" s="1">
        <f ca="1">IF(DJ247/DK247=INT(DJ247/DK247),1,0)</f>
        <v>0</v>
      </c>
      <c r="DM247" s="1">
        <f ca="1">IF(DL247=0,DJ247,DJ247/DK247)</f>
        <v>1</v>
      </c>
      <c r="DN247" s="1">
        <v>73</v>
      </c>
      <c r="DO247" s="1">
        <f ca="1">IF(DM247/DN247=INT(DM247/DN247),1,0)</f>
        <v>0</v>
      </c>
      <c r="DP247" s="1">
        <f ca="1">IF(DO247=0,DM247,DM247/DN247)</f>
        <v>1</v>
      </c>
      <c r="DQ247" s="1">
        <v>79</v>
      </c>
      <c r="DR247" s="1">
        <f ca="1">IF(DP247/DQ247=INT(DP247/DQ247),1,0)</f>
        <v>0</v>
      </c>
      <c r="DS247" s="1">
        <f ca="1">IF(DR247=0,DP247,DP247/DQ247)</f>
        <v>1</v>
      </c>
      <c r="DT247" s="1">
        <v>83</v>
      </c>
      <c r="DU247" s="1">
        <f ca="1">IF(DS247/DT247=INT(DS247/DT247),1,0)</f>
        <v>0</v>
      </c>
      <c r="DV247" s="1">
        <f ca="1">IF(DU247=0,DS247,DS247/DT247)</f>
        <v>1</v>
      </c>
      <c r="DW247" s="1">
        <v>89</v>
      </c>
      <c r="DX247" s="1">
        <f ca="1">IF(DV247/DW247=INT(DV247/DW247),1,0)</f>
        <v>0</v>
      </c>
      <c r="DY247" s="1">
        <f ca="1">IF(DX247=0,DV247,DV247/DW247)</f>
        <v>1</v>
      </c>
      <c r="DZ247" s="1">
        <v>97</v>
      </c>
      <c r="EA247" s="1">
        <f ca="1">IF(DY247/DZ247=INT(DY247/DZ247),1,0)</f>
        <v>0</v>
      </c>
      <c r="EB247" s="1">
        <f ca="1">IF(EA247=0,DY247,DY247/DZ247)</f>
        <v>1</v>
      </c>
      <c r="EC247" s="1">
        <v>101</v>
      </c>
      <c r="ED247" s="1">
        <f ca="1">IF(EB247/EC247=INT(EB247/EC247),1,0)</f>
        <v>0</v>
      </c>
      <c r="EE247" s="1">
        <f ca="1">IF(ED247=0,EB247,EB247/EC247)</f>
        <v>1</v>
      </c>
      <c r="EF247" s="1">
        <v>103</v>
      </c>
      <c r="EG247" s="1">
        <f ca="1">IF(EE247/EF247=INT(EE247/EF247),1,0)</f>
        <v>0</v>
      </c>
      <c r="EH247" s="1">
        <f ca="1">IF(EG247=0,EE247,EE247/EF247)</f>
        <v>1</v>
      </c>
      <c r="EI247" s="1">
        <v>107</v>
      </c>
      <c r="EJ247" s="1">
        <f ca="1">IF(EH247/EI247=INT(EH247/EI247),1,0)</f>
        <v>0</v>
      </c>
      <c r="EK247" s="1">
        <f ca="1">IF(EJ247=0,EH247,EH247/EI247)</f>
        <v>1</v>
      </c>
      <c r="EL247" s="1">
        <v>109</v>
      </c>
      <c r="EM247" s="1">
        <f ca="1">IF(EK247/EL247=INT(EK247/EL247),1,0)</f>
        <v>0</v>
      </c>
      <c r="EN247" s="1">
        <f ca="1">IF(EM247=0,EK247,EK247/EL247)</f>
        <v>1</v>
      </c>
      <c r="EO247" s="1">
        <v>113</v>
      </c>
      <c r="EP247" s="1">
        <f ca="1">IF(EN247/EO247=INT(EN247/EO247),1,0)</f>
        <v>0</v>
      </c>
      <c r="EQ247" s="1">
        <f ca="1">IF(EP247=0,EN247,EN247/EO247)</f>
        <v>1</v>
      </c>
      <c r="ER247" s="1">
        <v>127</v>
      </c>
      <c r="ES247" s="1">
        <f ca="1">IF(EQ247/ER247=INT(EQ247/ER247),1,0)</f>
        <v>0</v>
      </c>
      <c r="ET247" s="1">
        <f ca="1">IF(ES247=0,EQ247,EQ247/ER247)</f>
        <v>1</v>
      </c>
      <c r="EU247" s="1">
        <v>131</v>
      </c>
      <c r="EV247" s="1">
        <f ca="1">IF(ET247/EU247=INT(ET247/EU247),1,0)</f>
        <v>0</v>
      </c>
      <c r="EW247" s="1">
        <f ca="1">IF(EV247=0,ET247,ET247/EU247)</f>
        <v>1</v>
      </c>
      <c r="EX247" s="1">
        <v>137</v>
      </c>
      <c r="EY247" s="1">
        <f ca="1">IF(EW247/EX247=INT(EW247/EX247),1,0)</f>
        <v>0</v>
      </c>
      <c r="EZ247" s="1">
        <f ca="1">IF(EY247=0,EW247,EW247/EX247)</f>
        <v>1</v>
      </c>
      <c r="FA247" s="1">
        <v>139</v>
      </c>
      <c r="FB247" s="1">
        <f ca="1">IF(EZ247/FA247=INT(EZ247/FA247),1,0)</f>
        <v>0</v>
      </c>
      <c r="FC247" s="1">
        <f ca="1">IF(FB247=0,EZ247,EZ247/FA247)</f>
        <v>1</v>
      </c>
      <c r="FD247" s="1">
        <v>149</v>
      </c>
      <c r="FE247" s="1">
        <f ca="1">IF(FC247/FD247=INT(FC247/FD247),1,0)</f>
        <v>0</v>
      </c>
      <c r="FF247" s="1">
        <f ca="1">IF(FE247=0,FC247,FC247/FD247)</f>
        <v>1</v>
      </c>
      <c r="FG247" s="1"/>
      <c r="FH247" s="1">
        <f ca="1">8*AF247+4*AI247+2*AL247+AO247</f>
        <v>0</v>
      </c>
      <c r="FI247" s="1">
        <f ca="1">4*AR247+2*AU247+AX247</f>
        <v>0</v>
      </c>
      <c r="FJ247" s="1">
        <f ca="1">2*BA247+BD247</f>
        <v>1</v>
      </c>
      <c r="FK247" s="1">
        <f ca="1">2*BG247+BJ247</f>
        <v>1</v>
      </c>
      <c r="FL247" s="1">
        <f ca="1">2*BM247+BP247</f>
        <v>0</v>
      </c>
      <c r="FM247" s="1">
        <f ca="1">2*BS247+BV247</f>
        <v>0</v>
      </c>
      <c r="FN247" s="1">
        <f ca="1">BY247</f>
        <v>0</v>
      </c>
      <c r="FO247" s="1">
        <f ca="1">CB247</f>
        <v>0</v>
      </c>
      <c r="FP247" s="1">
        <f ca="1">CE247</f>
        <v>0</v>
      </c>
      <c r="FQ247" s="1">
        <f ca="1">CH247</f>
        <v>0</v>
      </c>
      <c r="FR247" s="1">
        <f ca="1">CK247</f>
        <v>0</v>
      </c>
      <c r="FS247">
        <f ca="1">CN247</f>
        <v>0</v>
      </c>
      <c r="FT247">
        <f ca="1">CQ247</f>
        <v>0</v>
      </c>
      <c r="FU247">
        <f ca="1">CT247</f>
        <v>0</v>
      </c>
      <c r="FV247">
        <f ca="1">CW247</f>
        <v>0</v>
      </c>
      <c r="FW247">
        <f ca="1">CZ247</f>
        <v>0</v>
      </c>
      <c r="FX247">
        <f ca="1">DC247</f>
        <v>0</v>
      </c>
      <c r="FY247">
        <f ca="1">DF247</f>
        <v>0</v>
      </c>
      <c r="FZ247">
        <f ca="1">DI247</f>
        <v>0</v>
      </c>
      <c r="GA247">
        <f ca="1">DL247</f>
        <v>0</v>
      </c>
      <c r="GB247">
        <f ca="1">DO247</f>
        <v>0</v>
      </c>
      <c r="GC247">
        <f ca="1">DR247</f>
        <v>0</v>
      </c>
      <c r="GD247">
        <f ca="1">DU247</f>
        <v>0</v>
      </c>
      <c r="GE247">
        <f ca="1">DX247</f>
        <v>0</v>
      </c>
      <c r="GF247">
        <f ca="1">EA247</f>
        <v>0</v>
      </c>
      <c r="GG247">
        <f ca="1">ED247</f>
        <v>0</v>
      </c>
      <c r="GH247">
        <f ca="1">EG247</f>
        <v>0</v>
      </c>
      <c r="GI247">
        <f ca="1">EJ247</f>
        <v>0</v>
      </c>
      <c r="GJ247">
        <f ca="1">EM247</f>
        <v>0</v>
      </c>
      <c r="GK247">
        <f ca="1">EP247</f>
        <v>0</v>
      </c>
      <c r="GL247">
        <f ca="1">ES247</f>
        <v>0</v>
      </c>
      <c r="GM247">
        <f ca="1">EV247</f>
        <v>0</v>
      </c>
      <c r="GN247">
        <f ca="1">EY247</f>
        <v>0</v>
      </c>
      <c r="GO247">
        <f ca="1">FB247</f>
        <v>0</v>
      </c>
      <c r="GP247">
        <f ca="1">FE247</f>
        <v>0</v>
      </c>
      <c r="GQ247">
        <f ca="1">AD247</f>
        <v>35</v>
      </c>
      <c r="GR247">
        <f ca="1">GQ247/GQ250</f>
        <v>35</v>
      </c>
    </row>
    <row r="248" spans="2:221" ht="6" hidden="1" customHeight="1" x14ac:dyDescent="0.25">
      <c r="B248" s="80"/>
      <c r="C248" s="71"/>
      <c r="D248" s="71"/>
      <c r="E248" s="104"/>
      <c r="F248" s="122"/>
      <c r="G248" s="104"/>
      <c r="H248" s="71"/>
      <c r="I248" s="75"/>
      <c r="M248" s="162"/>
      <c r="AB248">
        <f ca="1">AB247+INT(AC247/AC248)</f>
        <v>0</v>
      </c>
      <c r="AC248" s="1">
        <f ca="1">IF(Y243&gt;AC247,INT((RAND()*(Z243-Y243+1)+Y243)),INT((RAND()*(Z243-AC247)+AC247+1)))</f>
        <v>72</v>
      </c>
      <c r="AD248">
        <f ca="1">AC248</f>
        <v>72</v>
      </c>
      <c r="AE248">
        <v>256</v>
      </c>
      <c r="AF248" s="1">
        <f ca="1">IF(AD248/AE248=INT(AD248/AE248),1,0)</f>
        <v>0</v>
      </c>
      <c r="AG248" s="1">
        <f ca="1">IF(AF248=0,AD248,AD248/AE248)</f>
        <v>72</v>
      </c>
      <c r="AH248" s="1">
        <v>16</v>
      </c>
      <c r="AI248" s="1">
        <f ca="1">IF(AG248/AH248=INT(AG248/AH248),1,0)</f>
        <v>0</v>
      </c>
      <c r="AJ248" s="1">
        <f ca="1">IF(AI248=0,AG248,AG248/AH248)</f>
        <v>72</v>
      </c>
      <c r="AK248" s="1">
        <v>4</v>
      </c>
      <c r="AL248" s="1">
        <f ca="1">IF(AJ248/AK248=INT(AJ248/AK248),1,0)</f>
        <v>1</v>
      </c>
      <c r="AM248" s="1">
        <f ca="1">IF(AL248=0,AJ248,AJ248/AK248)</f>
        <v>18</v>
      </c>
      <c r="AN248" s="1">
        <v>2</v>
      </c>
      <c r="AO248" s="1">
        <f ca="1">IF(AM248/AN248=INT(AM248/AN248),1,0)</f>
        <v>1</v>
      </c>
      <c r="AP248" s="1">
        <f ca="1">IF(AO248=0,AM248,AM248/AN248)</f>
        <v>9</v>
      </c>
      <c r="AQ248" s="1">
        <v>81</v>
      </c>
      <c r="AR248" s="1">
        <f ca="1">IF(AP248/AQ248=INT(AP248/AQ248),1,0)</f>
        <v>0</v>
      </c>
      <c r="AS248" s="1">
        <f ca="1">IF(AR248=0,AP248,AP248/AQ248)</f>
        <v>9</v>
      </c>
      <c r="AT248" s="1">
        <v>9</v>
      </c>
      <c r="AU248" s="1">
        <f ca="1">IF(AS248/AT248=INT(AS248/AT248),1,0)</f>
        <v>1</v>
      </c>
      <c r="AV248" s="1">
        <f ca="1">IF(AU248=0,AS248,AS248/AT248)</f>
        <v>1</v>
      </c>
      <c r="AW248" s="1">
        <v>3</v>
      </c>
      <c r="AX248" s="1">
        <f ca="1">IF(AV248/AW248=INT(AV248/AW248),1,0)</f>
        <v>0</v>
      </c>
      <c r="AY248" s="1">
        <f ca="1">IF(AX248=0,AV248,AV248/AW248)</f>
        <v>1</v>
      </c>
      <c r="AZ248" s="1">
        <v>25</v>
      </c>
      <c r="BA248" s="1">
        <f ca="1">IF(AY248/AZ248=INT(AY248/AZ248),1,0)</f>
        <v>0</v>
      </c>
      <c r="BB248" s="1">
        <f ca="1">IF(BA248=0,AY248,AY248/AZ248)</f>
        <v>1</v>
      </c>
      <c r="BC248" s="1">
        <v>5</v>
      </c>
      <c r="BD248" s="1">
        <f ca="1">IF(BB248/BC248=INT(BB248/BC248),1,0)</f>
        <v>0</v>
      </c>
      <c r="BE248" s="1">
        <f ca="1">IF(BD248=0,BB248,BB248/BC248)</f>
        <v>1</v>
      </c>
      <c r="BF248" s="1">
        <v>49</v>
      </c>
      <c r="BG248" s="1">
        <f ca="1">IF(BE248/BF248=INT(BE248/BF248),1,0)</f>
        <v>0</v>
      </c>
      <c r="BH248" s="1">
        <f ca="1">IF(BG248=0,BE248,BE248/BF248)</f>
        <v>1</v>
      </c>
      <c r="BI248" s="1">
        <v>7</v>
      </c>
      <c r="BJ248" s="1">
        <f ca="1">IF(BH248/BI248=INT(BH248/BI248),1,0)</f>
        <v>0</v>
      </c>
      <c r="BK248" s="1">
        <f ca="1">IF(BJ248=0,BH248,BH248/BI248)</f>
        <v>1</v>
      </c>
      <c r="BL248" s="1">
        <v>121</v>
      </c>
      <c r="BM248" s="1">
        <f ca="1">IF(BK248/BL248=INT(BK248/BL248),1,0)</f>
        <v>0</v>
      </c>
      <c r="BN248" s="1">
        <f ca="1">IF(BM248=0,BK248,BK248/BL248)</f>
        <v>1</v>
      </c>
      <c r="BO248" s="1">
        <v>11</v>
      </c>
      <c r="BP248" s="1">
        <f ca="1">IF(BN248/BO248=INT(BN248/BO248),1,0)</f>
        <v>0</v>
      </c>
      <c r="BQ248" s="1">
        <f ca="1">IF(BP248=0,BN248,BN248/BO248)</f>
        <v>1</v>
      </c>
      <c r="BR248" s="1">
        <v>169</v>
      </c>
      <c r="BS248" s="1">
        <f ca="1">IF(BQ248/BR248=INT(BQ248/BR248),1,0)</f>
        <v>0</v>
      </c>
      <c r="BT248" s="1">
        <f ca="1">IF(BS248=0,BQ248,BQ248/BR248)</f>
        <v>1</v>
      </c>
      <c r="BU248" s="1">
        <v>13</v>
      </c>
      <c r="BV248" s="1">
        <f ca="1">IF(BT248/BU248=INT(BT248/BU248),1,0)</f>
        <v>0</v>
      </c>
      <c r="BW248" s="1">
        <f ca="1">IF(BV248=0,BT248,BT248/BU248)</f>
        <v>1</v>
      </c>
      <c r="BX248" s="1">
        <v>17</v>
      </c>
      <c r="BY248" s="1">
        <f ca="1">IF(BW248/BX248=INT(BW248/BX248),1,0)</f>
        <v>0</v>
      </c>
      <c r="BZ248" s="1">
        <f ca="1">IF(BY248=0,BW248,BW248/BX248)</f>
        <v>1</v>
      </c>
      <c r="CA248" s="1">
        <v>19</v>
      </c>
      <c r="CB248" s="1">
        <f ca="1">IF(BZ248/CA248=INT(BZ248/CA248),1,0)</f>
        <v>0</v>
      </c>
      <c r="CC248" s="1">
        <f ca="1">IF(CB248=0,BZ248,BZ248/CA248)</f>
        <v>1</v>
      </c>
      <c r="CD248" s="1">
        <v>23</v>
      </c>
      <c r="CE248" s="1">
        <f ca="1">IF(CC248/CD248=INT(CC248/CD248),1,0)</f>
        <v>0</v>
      </c>
      <c r="CF248" s="1">
        <f ca="1">IF(CE248=0,CC248,CC248/CD248)</f>
        <v>1</v>
      </c>
      <c r="CG248" s="1">
        <v>29</v>
      </c>
      <c r="CH248" s="1">
        <f ca="1">IF(CF248/CG248=INT(CF248/CG248),1,0)</f>
        <v>0</v>
      </c>
      <c r="CI248" s="1">
        <f ca="1">IF(CH248=0,CF248,CF248/CG248)</f>
        <v>1</v>
      </c>
      <c r="CJ248" s="1">
        <v>31</v>
      </c>
      <c r="CK248" s="1">
        <f ca="1">IF(CI248/CJ248=INT(CI248/CJ248),1,0)</f>
        <v>0</v>
      </c>
      <c r="CL248" s="1">
        <f ca="1">IF(CK248=0,CI248,CI248/CJ248)</f>
        <v>1</v>
      </c>
      <c r="CM248" s="1">
        <v>37</v>
      </c>
      <c r="CN248" s="1">
        <f ca="1">IF(CL248/CM248=INT(CL248/CM248),1,0)</f>
        <v>0</v>
      </c>
      <c r="CO248" s="1">
        <f ca="1">IF(CN248=0,CL248,CL248/CM248)</f>
        <v>1</v>
      </c>
      <c r="CP248" s="1">
        <v>41</v>
      </c>
      <c r="CQ248" s="1">
        <f ca="1">IF(CO248/CP248=INT(CO248/CP248),1,0)</f>
        <v>0</v>
      </c>
      <c r="CR248" s="1">
        <f ca="1">IF(CQ248=0,CO248,CO248/CP248)</f>
        <v>1</v>
      </c>
      <c r="CS248" s="1">
        <v>43</v>
      </c>
      <c r="CT248" s="1">
        <f ca="1">IF(CR248/CS248=INT(CR248/CS248),1,0)</f>
        <v>0</v>
      </c>
      <c r="CU248" s="1">
        <f ca="1">IF(CT248=0,CR248,CR248/CS248)</f>
        <v>1</v>
      </c>
      <c r="CV248" s="1">
        <v>47</v>
      </c>
      <c r="CW248" s="1">
        <f ca="1">IF(CU248/CV248=INT(CU248/CV248),1,0)</f>
        <v>0</v>
      </c>
      <c r="CX248" s="1">
        <f ca="1">IF(CW248=0,CU248,CU248/CV248)</f>
        <v>1</v>
      </c>
      <c r="CY248" s="1">
        <v>53</v>
      </c>
      <c r="CZ248" s="1">
        <f ca="1">IF(CX248/CY248=INT(CX248/CY248),1,0)</f>
        <v>0</v>
      </c>
      <c r="DA248" s="1">
        <f ca="1">IF(CZ248=0,CX248,CX248/CY248)</f>
        <v>1</v>
      </c>
      <c r="DB248" s="1">
        <v>59</v>
      </c>
      <c r="DC248" s="1">
        <f ca="1">IF(DA248/DB248=INT(DA248/DB248),1,0)</f>
        <v>0</v>
      </c>
      <c r="DD248" s="1">
        <f ca="1">IF(DC248=0,DA248,DA248/DB248)</f>
        <v>1</v>
      </c>
      <c r="DE248" s="1">
        <v>61</v>
      </c>
      <c r="DF248" s="1">
        <f ca="1">IF(DD248/DE248=INT(DD248/DE248),1,0)</f>
        <v>0</v>
      </c>
      <c r="DG248" s="1">
        <f ca="1">IF(DF248=0,DD248,DD248/DE248)</f>
        <v>1</v>
      </c>
      <c r="DH248" s="1">
        <v>67</v>
      </c>
      <c r="DI248" s="1">
        <f ca="1">IF(DG248/DH248=INT(DG248/DH248),1,0)</f>
        <v>0</v>
      </c>
      <c r="DJ248" s="1">
        <f ca="1">IF(DI248=0,DG248,DG248/DH248)</f>
        <v>1</v>
      </c>
      <c r="DK248" s="1">
        <v>71</v>
      </c>
      <c r="DL248" s="1">
        <f ca="1">IF(DJ248/DK248=INT(DJ248/DK248),1,0)</f>
        <v>0</v>
      </c>
      <c r="DM248" s="1">
        <f ca="1">IF(DL248=0,DJ248,DJ248/DK248)</f>
        <v>1</v>
      </c>
      <c r="DN248" s="1">
        <v>73</v>
      </c>
      <c r="DO248" s="1">
        <f ca="1">IF(DM248/DN248=INT(DM248/DN248),1,0)</f>
        <v>0</v>
      </c>
      <c r="DP248" s="1">
        <f ca="1">IF(DO248=0,DM248,DM248/DN248)</f>
        <v>1</v>
      </c>
      <c r="DQ248" s="1">
        <v>79</v>
      </c>
      <c r="DR248" s="1">
        <f ca="1">IF(DP248/DQ248=INT(DP248/DQ248),1,0)</f>
        <v>0</v>
      </c>
      <c r="DS248" s="1">
        <f ca="1">IF(DR248=0,DP248,DP248/DQ248)</f>
        <v>1</v>
      </c>
      <c r="DT248" s="1">
        <v>83</v>
      </c>
      <c r="DU248" s="1">
        <f ca="1">IF(DS248/DT248=INT(DS248/DT248),1,0)</f>
        <v>0</v>
      </c>
      <c r="DV248" s="1">
        <f ca="1">IF(DU248=0,DS248,DS248/DT248)</f>
        <v>1</v>
      </c>
      <c r="DW248" s="1">
        <v>89</v>
      </c>
      <c r="DX248" s="1">
        <f ca="1">IF(DV248/DW248=INT(DV248/DW248),1,0)</f>
        <v>0</v>
      </c>
      <c r="DY248" s="1">
        <f ca="1">IF(DX248=0,DV248,DV248/DW248)</f>
        <v>1</v>
      </c>
      <c r="DZ248" s="1">
        <v>97</v>
      </c>
      <c r="EA248" s="1">
        <f ca="1">IF(DY248/DZ248=INT(DY248/DZ248),1,0)</f>
        <v>0</v>
      </c>
      <c r="EB248" s="1">
        <f ca="1">IF(EA248=0,DY248,DY248/DZ248)</f>
        <v>1</v>
      </c>
      <c r="EC248" s="1">
        <v>101</v>
      </c>
      <c r="ED248" s="1">
        <f ca="1">IF(EB248/EC248=INT(EB248/EC248),1,0)</f>
        <v>0</v>
      </c>
      <c r="EE248" s="1">
        <f ca="1">IF(ED248=0,EB248,EB248/EC248)</f>
        <v>1</v>
      </c>
      <c r="EF248" s="1">
        <v>103</v>
      </c>
      <c r="EG248" s="1">
        <f ca="1">IF(EE248/EF248=INT(EE248/EF248),1,0)</f>
        <v>0</v>
      </c>
      <c r="EH248" s="1">
        <f ca="1">IF(EG248=0,EE248,EE248/EF248)</f>
        <v>1</v>
      </c>
      <c r="EI248" s="1">
        <v>107</v>
      </c>
      <c r="EJ248" s="1">
        <f ca="1">IF(EH248/EI248=INT(EH248/EI248),1,0)</f>
        <v>0</v>
      </c>
      <c r="EK248" s="1">
        <f ca="1">IF(EJ248=0,EH248,EH248/EI248)</f>
        <v>1</v>
      </c>
      <c r="EL248" s="1">
        <v>109</v>
      </c>
      <c r="EM248" s="1">
        <f ca="1">IF(EK248/EL248=INT(EK248/EL248),1,0)</f>
        <v>0</v>
      </c>
      <c r="EN248" s="1">
        <f ca="1">IF(EM248=0,EK248,EK248/EL248)</f>
        <v>1</v>
      </c>
      <c r="EO248" s="1">
        <v>113</v>
      </c>
      <c r="EP248" s="1">
        <f ca="1">IF(EN248/EO248=INT(EN248/EO248),1,0)</f>
        <v>0</v>
      </c>
      <c r="EQ248" s="1">
        <f ca="1">IF(EP248=0,EN248,EN248/EO248)</f>
        <v>1</v>
      </c>
      <c r="ER248" s="1">
        <v>127</v>
      </c>
      <c r="ES248" s="1">
        <f ca="1">IF(EQ248/ER248=INT(EQ248/ER248),1,0)</f>
        <v>0</v>
      </c>
      <c r="ET248" s="1">
        <f ca="1">IF(ES248=0,EQ248,EQ248/ER248)</f>
        <v>1</v>
      </c>
      <c r="EU248" s="1">
        <v>131</v>
      </c>
      <c r="EV248" s="1">
        <f ca="1">IF(ET248/EU248=INT(ET248/EU248),1,0)</f>
        <v>0</v>
      </c>
      <c r="EW248" s="1">
        <f ca="1">IF(EV248=0,ET248,ET248/EU248)</f>
        <v>1</v>
      </c>
      <c r="EX248" s="1">
        <v>137</v>
      </c>
      <c r="EY248" s="1">
        <f ca="1">IF(EW248/EX248=INT(EW248/EX248),1,0)</f>
        <v>0</v>
      </c>
      <c r="EZ248" s="1">
        <f ca="1">IF(EY248=0,EW248,EW248/EX248)</f>
        <v>1</v>
      </c>
      <c r="FA248" s="1">
        <v>139</v>
      </c>
      <c r="FB248" s="1">
        <f ca="1">IF(EZ248/FA248=INT(EZ248/FA248),1,0)</f>
        <v>0</v>
      </c>
      <c r="FC248" s="1">
        <f ca="1">IF(FB248=0,EZ248,EZ248/FA248)</f>
        <v>1</v>
      </c>
      <c r="FD248" s="1">
        <v>149</v>
      </c>
      <c r="FE248" s="1">
        <f ca="1">IF(FC248/FD248=INT(FC248/FD248),1,0)</f>
        <v>0</v>
      </c>
      <c r="FF248" s="1">
        <f ca="1">IF(FE248=0,FC248,FC248/FD248)</f>
        <v>1</v>
      </c>
      <c r="FG248" s="1"/>
      <c r="FH248" s="1">
        <f ca="1">8*AF248+4*AI248+2*AL248+AO248</f>
        <v>3</v>
      </c>
      <c r="FI248" s="1">
        <f ca="1">4*AR248+2*AU248+AX248</f>
        <v>2</v>
      </c>
      <c r="FJ248" s="1">
        <f ca="1">2*BA248+BD248</f>
        <v>0</v>
      </c>
      <c r="FK248" s="1">
        <f ca="1">2*BG248+BJ248</f>
        <v>0</v>
      </c>
      <c r="FL248" s="1">
        <f ca="1">2*BM248+BP248</f>
        <v>0</v>
      </c>
      <c r="FM248" s="1">
        <f ca="1">2*BS248+BV248</f>
        <v>0</v>
      </c>
      <c r="FN248" s="1">
        <f ca="1">BY248</f>
        <v>0</v>
      </c>
      <c r="FO248" s="1">
        <f ca="1">CB248</f>
        <v>0</v>
      </c>
      <c r="FP248" s="1">
        <f ca="1">CE248</f>
        <v>0</v>
      </c>
      <c r="FQ248" s="1">
        <f ca="1">CH248</f>
        <v>0</v>
      </c>
      <c r="FR248" s="1">
        <f ca="1">CK248</f>
        <v>0</v>
      </c>
      <c r="FS248">
        <f ca="1">CN248</f>
        <v>0</v>
      </c>
      <c r="FT248">
        <f ca="1">CQ248</f>
        <v>0</v>
      </c>
      <c r="FU248">
        <f ca="1">CT248</f>
        <v>0</v>
      </c>
      <c r="FV248">
        <f ca="1">CW248</f>
        <v>0</v>
      </c>
      <c r="FW248">
        <f ca="1">CZ248</f>
        <v>0</v>
      </c>
      <c r="FX248">
        <f ca="1">DC248</f>
        <v>0</v>
      </c>
      <c r="FY248">
        <f ca="1">DF248</f>
        <v>0</v>
      </c>
      <c r="FZ248">
        <f ca="1">DI248</f>
        <v>0</v>
      </c>
      <c r="GA248">
        <f ca="1">DL248</f>
        <v>0</v>
      </c>
      <c r="GB248">
        <f ca="1">DO248</f>
        <v>0</v>
      </c>
      <c r="GC248">
        <f ca="1">DR248</f>
        <v>0</v>
      </c>
      <c r="GD248">
        <f ca="1">DU248</f>
        <v>0</v>
      </c>
      <c r="GE248">
        <f ca="1">DX248</f>
        <v>0</v>
      </c>
      <c r="GF248">
        <f ca="1">EA248</f>
        <v>0</v>
      </c>
      <c r="GG248">
        <f ca="1">ED248</f>
        <v>0</v>
      </c>
      <c r="GH248">
        <f ca="1">EG248</f>
        <v>0</v>
      </c>
      <c r="GI248">
        <f ca="1">EJ248</f>
        <v>0</v>
      </c>
      <c r="GJ248">
        <f ca="1">EM248</f>
        <v>0</v>
      </c>
      <c r="GK248">
        <f ca="1">EP248</f>
        <v>0</v>
      </c>
      <c r="GL248">
        <f ca="1">ES248</f>
        <v>0</v>
      </c>
      <c r="GM248">
        <f ca="1">EV248</f>
        <v>0</v>
      </c>
      <c r="GN248">
        <f ca="1">EY248</f>
        <v>0</v>
      </c>
      <c r="GO248">
        <f ca="1">FB248</f>
        <v>0</v>
      </c>
      <c r="GP248">
        <f ca="1">FE248</f>
        <v>0</v>
      </c>
      <c r="GQ248">
        <f ca="1">AD248</f>
        <v>72</v>
      </c>
      <c r="GR248">
        <f ca="1">GQ248/GQ250</f>
        <v>72</v>
      </c>
    </row>
    <row r="249" spans="2:221" ht="6" hidden="1" customHeight="1" x14ac:dyDescent="0.25">
      <c r="B249" s="80"/>
      <c r="C249" s="71"/>
      <c r="D249" s="71"/>
      <c r="E249" s="104"/>
      <c r="F249" s="122"/>
      <c r="G249" s="104"/>
      <c r="H249" s="71"/>
      <c r="I249" s="75"/>
      <c r="M249" s="162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>
        <f t="shared" ref="FH249:GP249" ca="1" si="686">IF(FH247&lt;FH248,FH247,FH248)</f>
        <v>0</v>
      </c>
      <c r="FI249" s="1">
        <f t="shared" ca="1" si="686"/>
        <v>0</v>
      </c>
      <c r="FJ249" s="1">
        <f t="shared" ca="1" si="686"/>
        <v>0</v>
      </c>
      <c r="FK249" s="1">
        <f t="shared" ca="1" si="686"/>
        <v>0</v>
      </c>
      <c r="FL249" s="1">
        <f t="shared" ca="1" si="686"/>
        <v>0</v>
      </c>
      <c r="FM249" s="1">
        <f t="shared" ca="1" si="686"/>
        <v>0</v>
      </c>
      <c r="FN249" s="1">
        <f t="shared" ca="1" si="686"/>
        <v>0</v>
      </c>
      <c r="FO249" s="1">
        <f t="shared" ca="1" si="686"/>
        <v>0</v>
      </c>
      <c r="FP249" s="1">
        <f t="shared" ca="1" si="686"/>
        <v>0</v>
      </c>
      <c r="FQ249" s="1">
        <f t="shared" ca="1" si="686"/>
        <v>0</v>
      </c>
      <c r="FR249" s="1">
        <f t="shared" ca="1" si="686"/>
        <v>0</v>
      </c>
      <c r="FS249" s="1">
        <f t="shared" ca="1" si="686"/>
        <v>0</v>
      </c>
      <c r="FT249" s="1">
        <f t="shared" ca="1" si="686"/>
        <v>0</v>
      </c>
      <c r="FU249" s="1">
        <f t="shared" ca="1" si="686"/>
        <v>0</v>
      </c>
      <c r="FV249" s="1">
        <f t="shared" ca="1" si="686"/>
        <v>0</v>
      </c>
      <c r="FW249" s="1">
        <f t="shared" ca="1" si="686"/>
        <v>0</v>
      </c>
      <c r="FX249" s="1">
        <f t="shared" ca="1" si="686"/>
        <v>0</v>
      </c>
      <c r="FY249" s="1">
        <f t="shared" ca="1" si="686"/>
        <v>0</v>
      </c>
      <c r="FZ249" s="1">
        <f t="shared" ca="1" si="686"/>
        <v>0</v>
      </c>
      <c r="GA249" s="1">
        <f t="shared" ca="1" si="686"/>
        <v>0</v>
      </c>
      <c r="GB249" s="1">
        <f t="shared" ca="1" si="686"/>
        <v>0</v>
      </c>
      <c r="GC249" s="1">
        <f t="shared" ca="1" si="686"/>
        <v>0</v>
      </c>
      <c r="GD249" s="1">
        <f t="shared" ca="1" si="686"/>
        <v>0</v>
      </c>
      <c r="GE249" s="1">
        <f t="shared" ca="1" si="686"/>
        <v>0</v>
      </c>
      <c r="GF249" s="1">
        <f t="shared" ca="1" si="686"/>
        <v>0</v>
      </c>
      <c r="GG249" s="1">
        <f t="shared" ca="1" si="686"/>
        <v>0</v>
      </c>
      <c r="GH249" s="1">
        <f t="shared" ca="1" si="686"/>
        <v>0</v>
      </c>
      <c r="GI249" s="1">
        <f t="shared" ca="1" si="686"/>
        <v>0</v>
      </c>
      <c r="GJ249" s="1">
        <f t="shared" ca="1" si="686"/>
        <v>0</v>
      </c>
      <c r="GK249" s="1">
        <f t="shared" ca="1" si="686"/>
        <v>0</v>
      </c>
      <c r="GL249" s="1">
        <f t="shared" ca="1" si="686"/>
        <v>0</v>
      </c>
      <c r="GM249" s="1">
        <f t="shared" ca="1" si="686"/>
        <v>0</v>
      </c>
      <c r="GN249" s="1">
        <f t="shared" ca="1" si="686"/>
        <v>0</v>
      </c>
      <c r="GO249" s="1">
        <f t="shared" ca="1" si="686"/>
        <v>0</v>
      </c>
      <c r="GP249" s="1">
        <f t="shared" ca="1" si="686"/>
        <v>0</v>
      </c>
    </row>
    <row r="250" spans="2:221" ht="6" hidden="1" customHeight="1" x14ac:dyDescent="0.25">
      <c r="B250" s="80"/>
      <c r="C250" s="71"/>
      <c r="D250" s="71"/>
      <c r="E250" s="104"/>
      <c r="F250" s="122"/>
      <c r="G250" s="104"/>
      <c r="H250" s="71"/>
      <c r="I250" s="75"/>
      <c r="M250" s="162"/>
      <c r="AC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>
        <f ca="1">FH$3^FH249</f>
        <v>1</v>
      </c>
      <c r="FI250">
        <f t="shared" ref="FI250:GP250" ca="1" si="687">FI$3^FI249*FH250</f>
        <v>1</v>
      </c>
      <c r="FJ250">
        <f t="shared" ca="1" si="687"/>
        <v>1</v>
      </c>
      <c r="FK250">
        <f t="shared" ca="1" si="687"/>
        <v>1</v>
      </c>
      <c r="FL250">
        <f t="shared" ca="1" si="687"/>
        <v>1</v>
      </c>
      <c r="FM250">
        <f t="shared" ca="1" si="687"/>
        <v>1</v>
      </c>
      <c r="FN250">
        <f t="shared" ca="1" si="687"/>
        <v>1</v>
      </c>
      <c r="FO250">
        <f t="shared" ca="1" si="687"/>
        <v>1</v>
      </c>
      <c r="FP250">
        <f t="shared" ca="1" si="687"/>
        <v>1</v>
      </c>
      <c r="FQ250">
        <f t="shared" ca="1" si="687"/>
        <v>1</v>
      </c>
      <c r="FR250">
        <f t="shared" ca="1" si="687"/>
        <v>1</v>
      </c>
      <c r="FS250">
        <f t="shared" ca="1" si="687"/>
        <v>1</v>
      </c>
      <c r="FT250">
        <f t="shared" ca="1" si="687"/>
        <v>1</v>
      </c>
      <c r="FU250">
        <f t="shared" ca="1" si="687"/>
        <v>1</v>
      </c>
      <c r="FV250">
        <f t="shared" ca="1" si="687"/>
        <v>1</v>
      </c>
      <c r="FW250">
        <f t="shared" ca="1" si="687"/>
        <v>1</v>
      </c>
      <c r="FX250">
        <f t="shared" ca="1" si="687"/>
        <v>1</v>
      </c>
      <c r="FY250">
        <f t="shared" ca="1" si="687"/>
        <v>1</v>
      </c>
      <c r="FZ250">
        <f t="shared" ca="1" si="687"/>
        <v>1</v>
      </c>
      <c r="GA250">
        <f t="shared" ca="1" si="687"/>
        <v>1</v>
      </c>
      <c r="GB250">
        <f t="shared" ca="1" si="687"/>
        <v>1</v>
      </c>
      <c r="GC250">
        <f t="shared" ca="1" si="687"/>
        <v>1</v>
      </c>
      <c r="GD250">
        <f t="shared" ca="1" si="687"/>
        <v>1</v>
      </c>
      <c r="GE250">
        <f t="shared" ca="1" si="687"/>
        <v>1</v>
      </c>
      <c r="GF250">
        <f t="shared" ca="1" si="687"/>
        <v>1</v>
      </c>
      <c r="GG250">
        <f t="shared" ca="1" si="687"/>
        <v>1</v>
      </c>
      <c r="GH250">
        <f t="shared" ca="1" si="687"/>
        <v>1</v>
      </c>
      <c r="GI250">
        <f t="shared" ca="1" si="687"/>
        <v>1</v>
      </c>
      <c r="GJ250">
        <f t="shared" ca="1" si="687"/>
        <v>1</v>
      </c>
      <c r="GK250">
        <f t="shared" ca="1" si="687"/>
        <v>1</v>
      </c>
      <c r="GL250">
        <f t="shared" ca="1" si="687"/>
        <v>1</v>
      </c>
      <c r="GM250">
        <f t="shared" ca="1" si="687"/>
        <v>1</v>
      </c>
      <c r="GN250">
        <f t="shared" ca="1" si="687"/>
        <v>1</v>
      </c>
      <c r="GO250">
        <f t="shared" ca="1" si="687"/>
        <v>1</v>
      </c>
      <c r="GP250">
        <f t="shared" ca="1" si="687"/>
        <v>1</v>
      </c>
      <c r="GQ250">
        <f ca="1">GP250</f>
        <v>1</v>
      </c>
    </row>
    <row r="251" spans="2:221" ht="6" hidden="1" customHeight="1" x14ac:dyDescent="0.25">
      <c r="B251" s="80"/>
      <c r="C251" s="71"/>
      <c r="D251" s="71"/>
      <c r="E251" s="104"/>
      <c r="F251" s="122"/>
      <c r="G251" s="104"/>
      <c r="H251" s="71"/>
      <c r="I251" s="75"/>
      <c r="M251" s="162"/>
      <c r="AA251" t="s">
        <v>29</v>
      </c>
      <c r="AB251" s="1">
        <f ca="1">GU245</f>
        <v>52</v>
      </c>
      <c r="AC251" s="1">
        <f ca="1">GU243</f>
        <v>1105</v>
      </c>
      <c r="AD251">
        <f ca="1">AC251-AC252*(AB252-AB251)</f>
        <v>1105</v>
      </c>
      <c r="AE251">
        <v>256</v>
      </c>
      <c r="AF251" s="1">
        <f ca="1">IF(AD251/AE251=INT(AD251/AE251),1,0)</f>
        <v>0</v>
      </c>
      <c r="AG251" s="1">
        <f ca="1">IF(AF251=0,AD251,AD251/AE251)</f>
        <v>1105</v>
      </c>
      <c r="AH251" s="1">
        <v>16</v>
      </c>
      <c r="AI251" s="1">
        <f ca="1">IF(AG251/AH251=INT(AG251/AH251),1,0)</f>
        <v>0</v>
      </c>
      <c r="AJ251" s="1">
        <f ca="1">IF(AI251=0,AG251,AG251/AH251)</f>
        <v>1105</v>
      </c>
      <c r="AK251" s="1">
        <v>4</v>
      </c>
      <c r="AL251" s="1">
        <f ca="1">IF(AJ251/AK251=INT(AJ251/AK251),1,0)</f>
        <v>0</v>
      </c>
      <c r="AM251" s="1">
        <f ca="1">IF(AL251=0,AJ251,AJ251/AK251)</f>
        <v>1105</v>
      </c>
      <c r="AN251" s="1">
        <v>2</v>
      </c>
      <c r="AO251" s="1">
        <f ca="1">IF(AM251/AN251=INT(AM251/AN251),1,0)</f>
        <v>0</v>
      </c>
      <c r="AP251" s="1">
        <f ca="1">IF(AO251=0,AM251,AM251/AN251)</f>
        <v>1105</v>
      </c>
      <c r="AQ251" s="1">
        <v>81</v>
      </c>
      <c r="AR251" s="1">
        <f ca="1">IF(AP251/AQ251=INT(AP251/AQ251),1,0)</f>
        <v>0</v>
      </c>
      <c r="AS251" s="1">
        <f ca="1">IF(AR251=0,AP251,AP251/AQ251)</f>
        <v>1105</v>
      </c>
      <c r="AT251" s="1">
        <v>9</v>
      </c>
      <c r="AU251" s="1">
        <f ca="1">IF(AS251/AT251=INT(AS251/AT251),1,0)</f>
        <v>0</v>
      </c>
      <c r="AV251" s="1">
        <f ca="1">IF(AU251=0,AS251,AS251/AT251)</f>
        <v>1105</v>
      </c>
      <c r="AW251" s="1">
        <v>3</v>
      </c>
      <c r="AX251" s="1">
        <f ca="1">IF(AV251/AW251=INT(AV251/AW251),1,0)</f>
        <v>0</v>
      </c>
      <c r="AY251" s="1">
        <f ca="1">IF(AX251=0,AV251,AV251/AW251)</f>
        <v>1105</v>
      </c>
      <c r="AZ251" s="1">
        <v>25</v>
      </c>
      <c r="BA251" s="1">
        <f ca="1">IF(AY251/AZ251=INT(AY251/AZ251),1,0)</f>
        <v>0</v>
      </c>
      <c r="BB251" s="1">
        <f ca="1">IF(BA251=0,AY251,AY251/AZ251)</f>
        <v>1105</v>
      </c>
      <c r="BC251" s="1">
        <v>5</v>
      </c>
      <c r="BD251" s="1">
        <f ca="1">IF(BB251/BC251=INT(BB251/BC251),1,0)</f>
        <v>1</v>
      </c>
      <c r="BE251" s="1">
        <f ca="1">IF(BD251=0,BB251,BB251/BC251)</f>
        <v>221</v>
      </c>
      <c r="BF251" s="1">
        <v>49</v>
      </c>
      <c r="BG251" s="1">
        <f ca="1">IF(BE251/BF251=INT(BE251/BF251),1,0)</f>
        <v>0</v>
      </c>
      <c r="BH251" s="1">
        <f ca="1">IF(BG251=0,BE251,BE251/BF251)</f>
        <v>221</v>
      </c>
      <c r="BI251" s="1">
        <v>7</v>
      </c>
      <c r="BJ251" s="1">
        <f ca="1">IF(BH251/BI251=INT(BH251/BI251),1,0)</f>
        <v>0</v>
      </c>
      <c r="BK251" s="1">
        <f ca="1">IF(BJ251=0,BH251,BH251/BI251)</f>
        <v>221</v>
      </c>
      <c r="BL251" s="1">
        <v>121</v>
      </c>
      <c r="BM251" s="1">
        <f ca="1">IF(BK251/BL251=INT(BK251/BL251),1,0)</f>
        <v>0</v>
      </c>
      <c r="BN251" s="1">
        <f ca="1">IF(BM251=0,BK251,BK251/BL251)</f>
        <v>221</v>
      </c>
      <c r="BO251" s="1">
        <v>11</v>
      </c>
      <c r="BP251" s="1">
        <f ca="1">IF(BN251/BO251=INT(BN251/BO251),1,0)</f>
        <v>0</v>
      </c>
      <c r="BQ251" s="1">
        <f ca="1">IF(BP251=0,BN251,BN251/BO251)</f>
        <v>221</v>
      </c>
      <c r="BR251" s="1">
        <v>169</v>
      </c>
      <c r="BS251" s="1">
        <f ca="1">IF(BQ251/BR251=INT(BQ251/BR251),1,0)</f>
        <v>0</v>
      </c>
      <c r="BT251" s="1">
        <f ca="1">IF(BS251=0,BQ251,BQ251/BR251)</f>
        <v>221</v>
      </c>
      <c r="BU251" s="1">
        <v>13</v>
      </c>
      <c r="BV251" s="1">
        <f ca="1">IF(BT251/BU251=INT(BT251/BU251),1,0)</f>
        <v>1</v>
      </c>
      <c r="BW251" s="1">
        <f ca="1">IF(BV251=0,BT251,BT251/BU251)</f>
        <v>17</v>
      </c>
      <c r="BX251" s="1">
        <v>17</v>
      </c>
      <c r="BY251" s="1">
        <f ca="1">IF(BW251/BX251=INT(BW251/BX251),1,0)</f>
        <v>1</v>
      </c>
      <c r="BZ251" s="1">
        <f ca="1">IF(BY251=0,BW251,BW251/BX251)</f>
        <v>1</v>
      </c>
      <c r="CA251" s="1">
        <v>19</v>
      </c>
      <c r="CB251" s="1">
        <f ca="1">IF(BZ251/CA251=INT(BZ251/CA251),1,0)</f>
        <v>0</v>
      </c>
      <c r="CC251" s="1">
        <f ca="1">IF(CB251=0,BZ251,BZ251/CA251)</f>
        <v>1</v>
      </c>
      <c r="CD251" s="1">
        <v>23</v>
      </c>
      <c r="CE251" s="1">
        <f ca="1">IF(CC251/CD251=INT(CC251/CD251),1,0)</f>
        <v>0</v>
      </c>
      <c r="CF251" s="1">
        <f ca="1">IF(CE251=0,CC251,CC251/CD251)</f>
        <v>1</v>
      </c>
      <c r="CG251" s="1">
        <v>29</v>
      </c>
      <c r="CH251" s="1">
        <f ca="1">IF(CF251/CG251=INT(CF251/CG251),1,0)</f>
        <v>0</v>
      </c>
      <c r="CI251" s="1">
        <f ca="1">IF(CH251=0,CF251,CF251/CG251)</f>
        <v>1</v>
      </c>
      <c r="CJ251" s="1">
        <v>31</v>
      </c>
      <c r="CK251" s="1">
        <f ca="1">IF(CI251/CJ251=INT(CI251/CJ251),1,0)</f>
        <v>0</v>
      </c>
      <c r="CL251" s="1">
        <f ca="1">IF(CK251=0,CI251,CI251/CJ251)</f>
        <v>1</v>
      </c>
      <c r="CM251" s="1">
        <v>37</v>
      </c>
      <c r="CN251" s="1">
        <f ca="1">IF(CL251/CM251=INT(CL251/CM251),1,0)</f>
        <v>0</v>
      </c>
      <c r="CO251" s="1">
        <f ca="1">IF(CN251=0,CL251,CL251/CM251)</f>
        <v>1</v>
      </c>
      <c r="CP251" s="1">
        <v>41</v>
      </c>
      <c r="CQ251" s="1">
        <f ca="1">IF(CO251/CP251=INT(CO251/CP251),1,0)</f>
        <v>0</v>
      </c>
      <c r="CR251" s="1">
        <f ca="1">IF(CQ251=0,CO251,CO251/CP251)</f>
        <v>1</v>
      </c>
      <c r="CS251" s="1">
        <v>43</v>
      </c>
      <c r="CT251" s="1">
        <f ca="1">IF(CR251/CS251=INT(CR251/CS251),1,0)</f>
        <v>0</v>
      </c>
      <c r="CU251" s="1">
        <f ca="1">IF(CT251=0,CR251,CR251/CS251)</f>
        <v>1</v>
      </c>
      <c r="CV251" s="1">
        <v>47</v>
      </c>
      <c r="CW251" s="1">
        <f ca="1">IF(CU251/CV251=INT(CU251/CV251),1,0)</f>
        <v>0</v>
      </c>
      <c r="CX251" s="1">
        <f ca="1">IF(CW251=0,CU251,CU251/CV251)</f>
        <v>1</v>
      </c>
      <c r="CY251" s="1">
        <v>53</v>
      </c>
      <c r="CZ251" s="1">
        <f ca="1">IF(CX251/CY251=INT(CX251/CY251),1,0)</f>
        <v>0</v>
      </c>
      <c r="DA251" s="1">
        <f ca="1">IF(CZ251=0,CX251,CX251/CY251)</f>
        <v>1</v>
      </c>
      <c r="DB251" s="1">
        <v>59</v>
      </c>
      <c r="DC251" s="1">
        <f ca="1">IF(DA251/DB251=INT(DA251/DB251),1,0)</f>
        <v>0</v>
      </c>
      <c r="DD251" s="1">
        <f ca="1">IF(DC251=0,DA251,DA251/DB251)</f>
        <v>1</v>
      </c>
      <c r="DE251" s="1">
        <v>61</v>
      </c>
      <c r="DF251" s="1">
        <f ca="1">IF(DD251/DE251=INT(DD251/DE251),1,0)</f>
        <v>0</v>
      </c>
      <c r="DG251" s="1">
        <f ca="1">IF(DF251=0,DD251,DD251/DE251)</f>
        <v>1</v>
      </c>
      <c r="DH251" s="1">
        <v>67</v>
      </c>
      <c r="DI251" s="1">
        <f ca="1">IF(DG251/DH251=INT(DG251/DH251),1,0)</f>
        <v>0</v>
      </c>
      <c r="DJ251" s="1">
        <f ca="1">IF(DI251=0,DG251,DG251/DH251)</f>
        <v>1</v>
      </c>
      <c r="DK251" s="1">
        <v>71</v>
      </c>
      <c r="DL251" s="1">
        <f ca="1">IF(DJ251/DK251=INT(DJ251/DK251),1,0)</f>
        <v>0</v>
      </c>
      <c r="DM251" s="1">
        <f ca="1">IF(DL251=0,DJ251,DJ251/DK251)</f>
        <v>1</v>
      </c>
      <c r="DN251" s="1">
        <v>73</v>
      </c>
      <c r="DO251" s="1">
        <f ca="1">IF(DM251/DN251=INT(DM251/DN251),1,0)</f>
        <v>0</v>
      </c>
      <c r="DP251" s="1">
        <f ca="1">IF(DO251=0,DM251,DM251/DN251)</f>
        <v>1</v>
      </c>
      <c r="DQ251" s="1">
        <v>79</v>
      </c>
      <c r="DR251" s="1">
        <f ca="1">IF(DP251/DQ251=INT(DP251/DQ251),1,0)</f>
        <v>0</v>
      </c>
      <c r="DS251" s="1">
        <f ca="1">IF(DR251=0,DP251,DP251/DQ251)</f>
        <v>1</v>
      </c>
      <c r="DT251" s="1">
        <v>83</v>
      </c>
      <c r="DU251" s="1">
        <f ca="1">IF(DS251/DT251=INT(DS251/DT251),1,0)</f>
        <v>0</v>
      </c>
      <c r="DV251" s="1">
        <f ca="1">IF(DU251=0,DS251,DS251/DT251)</f>
        <v>1</v>
      </c>
      <c r="DW251" s="1">
        <v>89</v>
      </c>
      <c r="DX251" s="1">
        <f ca="1">IF(DV251/DW251=INT(DV251/DW251),1,0)</f>
        <v>0</v>
      </c>
      <c r="DY251" s="1">
        <f ca="1">IF(DX251=0,DV251,DV251/DW251)</f>
        <v>1</v>
      </c>
      <c r="DZ251" s="1">
        <v>97</v>
      </c>
      <c r="EA251" s="1">
        <f ca="1">IF(DY251/DZ251=INT(DY251/DZ251),1,0)</f>
        <v>0</v>
      </c>
      <c r="EB251" s="1">
        <f ca="1">IF(EA251=0,DY251,DY251/DZ251)</f>
        <v>1</v>
      </c>
      <c r="EC251" s="1">
        <v>101</v>
      </c>
      <c r="ED251" s="1">
        <f ca="1">IF(EB251/EC251=INT(EB251/EC251),1,0)</f>
        <v>0</v>
      </c>
      <c r="EE251" s="1">
        <f ca="1">IF(ED251=0,EB251,EB251/EC251)</f>
        <v>1</v>
      </c>
      <c r="EF251" s="1">
        <v>103</v>
      </c>
      <c r="EG251" s="1">
        <f ca="1">IF(EE251/EF251=INT(EE251/EF251),1,0)</f>
        <v>0</v>
      </c>
      <c r="EH251" s="1">
        <f ca="1">IF(EG251=0,EE251,EE251/EF251)</f>
        <v>1</v>
      </c>
      <c r="EI251" s="1">
        <v>107</v>
      </c>
      <c r="EJ251" s="1">
        <f ca="1">IF(EH251/EI251=INT(EH251/EI251),1,0)</f>
        <v>0</v>
      </c>
      <c r="EK251" s="1">
        <f ca="1">IF(EJ251=0,EH251,EH251/EI251)</f>
        <v>1</v>
      </c>
      <c r="EL251" s="1">
        <v>109</v>
      </c>
      <c r="EM251" s="1">
        <f ca="1">IF(EK251/EL251=INT(EK251/EL251),1,0)</f>
        <v>0</v>
      </c>
      <c r="EN251" s="1">
        <f ca="1">IF(EM251=0,EK251,EK251/EL251)</f>
        <v>1</v>
      </c>
      <c r="EO251" s="1">
        <v>113</v>
      </c>
      <c r="EP251" s="1">
        <f ca="1">IF(EN251/EO251=INT(EN251/EO251),1,0)</f>
        <v>0</v>
      </c>
      <c r="EQ251" s="1">
        <f ca="1">IF(EP251=0,EN251,EN251/EO251)</f>
        <v>1</v>
      </c>
      <c r="ER251" s="1">
        <v>127</v>
      </c>
      <c r="ES251" s="1">
        <f ca="1">IF(EQ251/ER251=INT(EQ251/ER251),1,0)</f>
        <v>0</v>
      </c>
      <c r="ET251" s="1">
        <f ca="1">IF(ES251=0,EQ251,EQ251/ER251)</f>
        <v>1</v>
      </c>
      <c r="EU251" s="1">
        <v>131</v>
      </c>
      <c r="EV251" s="1">
        <f ca="1">IF(ET251/EU251=INT(ET251/EU251),1,0)</f>
        <v>0</v>
      </c>
      <c r="EW251" s="1">
        <f ca="1">IF(EV251=0,ET251,ET251/EU251)</f>
        <v>1</v>
      </c>
      <c r="EX251" s="1">
        <v>137</v>
      </c>
      <c r="EY251" s="1">
        <f ca="1">IF(EW251/EX251=INT(EW251/EX251),1,0)</f>
        <v>0</v>
      </c>
      <c r="EZ251" s="1">
        <f ca="1">IF(EY251=0,EW251,EW251/EX251)</f>
        <v>1</v>
      </c>
      <c r="FA251" s="1">
        <v>139</v>
      </c>
      <c r="FB251" s="1">
        <f ca="1">IF(EZ251/FA251=INT(EZ251/FA251),1,0)</f>
        <v>0</v>
      </c>
      <c r="FC251" s="1">
        <f ca="1">IF(FB251=0,EZ251,EZ251/FA251)</f>
        <v>1</v>
      </c>
      <c r="FD251" s="1">
        <v>149</v>
      </c>
      <c r="FE251" s="1">
        <f ca="1">IF(FC251/FD251=INT(FC251/FD251),1,0)</f>
        <v>0</v>
      </c>
      <c r="FF251" s="1">
        <f ca="1">IF(FE251=0,FC251,FC251/FD251)</f>
        <v>1</v>
      </c>
      <c r="FG251" s="1"/>
      <c r="FH251" s="1">
        <f ca="1">8*AF251+4*AI251+2*AL251+AO251</f>
        <v>0</v>
      </c>
      <c r="FI251" s="1">
        <f ca="1">4*AR251+2*AU251+AX251</f>
        <v>0</v>
      </c>
      <c r="FJ251" s="1">
        <f ca="1">2*BA251+BD251</f>
        <v>1</v>
      </c>
      <c r="FK251" s="1">
        <f ca="1">2*BG251+BJ251</f>
        <v>0</v>
      </c>
      <c r="FL251" s="1">
        <f ca="1">2*BM251+BP251</f>
        <v>0</v>
      </c>
      <c r="FM251" s="1">
        <f ca="1">2*BS251+BV251</f>
        <v>1</v>
      </c>
      <c r="FN251" s="1">
        <f ca="1">BY251</f>
        <v>1</v>
      </c>
      <c r="FO251" s="1">
        <f ca="1">CB251</f>
        <v>0</v>
      </c>
      <c r="FP251" s="1">
        <f ca="1">CE251</f>
        <v>0</v>
      </c>
      <c r="FQ251" s="1">
        <f ca="1">CH251</f>
        <v>0</v>
      </c>
      <c r="FR251" s="1">
        <f ca="1">CK251</f>
        <v>0</v>
      </c>
      <c r="FS251">
        <f ca="1">CN251</f>
        <v>0</v>
      </c>
      <c r="FT251">
        <f ca="1">CQ251</f>
        <v>0</v>
      </c>
      <c r="FU251">
        <f ca="1">CT251</f>
        <v>0</v>
      </c>
      <c r="FV251">
        <f ca="1">CW251</f>
        <v>0</v>
      </c>
      <c r="FW251">
        <f ca="1">CZ251</f>
        <v>0</v>
      </c>
      <c r="FX251">
        <f ca="1">DC251</f>
        <v>0</v>
      </c>
      <c r="FY251">
        <f ca="1">DF251</f>
        <v>0</v>
      </c>
      <c r="FZ251">
        <f ca="1">DI251</f>
        <v>0</v>
      </c>
      <c r="GA251">
        <f ca="1">DL251</f>
        <v>0</v>
      </c>
      <c r="GB251">
        <f ca="1">DO251</f>
        <v>0</v>
      </c>
      <c r="GC251">
        <f ca="1">DR251</f>
        <v>0</v>
      </c>
      <c r="GD251">
        <f ca="1">DU251</f>
        <v>0</v>
      </c>
      <c r="GE251">
        <f ca="1">DX251</f>
        <v>0</v>
      </c>
      <c r="GF251">
        <f ca="1">EA251</f>
        <v>0</v>
      </c>
      <c r="GG251">
        <f ca="1">ED251</f>
        <v>0</v>
      </c>
      <c r="GH251">
        <f ca="1">EG251</f>
        <v>0</v>
      </c>
      <c r="GI251">
        <f ca="1">EJ251</f>
        <v>0</v>
      </c>
      <c r="GJ251">
        <f ca="1">EM251</f>
        <v>0</v>
      </c>
      <c r="GK251">
        <f ca="1">EP251</f>
        <v>0</v>
      </c>
      <c r="GL251">
        <f ca="1">ES251</f>
        <v>0</v>
      </c>
      <c r="GM251">
        <f ca="1">EV251</f>
        <v>0</v>
      </c>
      <c r="GN251">
        <f ca="1">EY251</f>
        <v>0</v>
      </c>
      <c r="GO251">
        <f ca="1">FB251</f>
        <v>0</v>
      </c>
      <c r="GP251">
        <f ca="1">FE251</f>
        <v>0</v>
      </c>
      <c r="GQ251">
        <f ca="1">AD251</f>
        <v>1105</v>
      </c>
      <c r="GR251">
        <f ca="1">GQ251/GQ254</f>
        <v>1105</v>
      </c>
    </row>
    <row r="252" spans="2:221" ht="6" hidden="1" customHeight="1" x14ac:dyDescent="0.25">
      <c r="B252" s="80"/>
      <c r="C252" s="71"/>
      <c r="D252" s="71"/>
      <c r="E252" s="104"/>
      <c r="F252" s="122"/>
      <c r="G252" s="104"/>
      <c r="H252" s="71"/>
      <c r="I252" s="75"/>
      <c r="M252" s="162"/>
      <c r="AB252">
        <f ca="1">AB251+INT(AC251/AC252)</f>
        <v>52</v>
      </c>
      <c r="AC252" s="1">
        <f ca="1">GU244</f>
        <v>4392</v>
      </c>
      <c r="AD252">
        <f ca="1">AC252</f>
        <v>4392</v>
      </c>
      <c r="AE252">
        <v>256</v>
      </c>
      <c r="AF252" s="1">
        <f ca="1">IF(AD252/AE252=INT(AD252/AE252),1,0)</f>
        <v>0</v>
      </c>
      <c r="AG252" s="1">
        <f ca="1">IF(AF252=0,AD252,AD252/AE252)</f>
        <v>4392</v>
      </c>
      <c r="AH252" s="1">
        <v>16</v>
      </c>
      <c r="AI252" s="1">
        <f ca="1">IF(AG252/AH252=INT(AG252/AH252),1,0)</f>
        <v>0</v>
      </c>
      <c r="AJ252" s="1">
        <f ca="1">IF(AI252=0,AG252,AG252/AH252)</f>
        <v>4392</v>
      </c>
      <c r="AK252" s="1">
        <v>4</v>
      </c>
      <c r="AL252" s="1">
        <f ca="1">IF(AJ252/AK252=INT(AJ252/AK252),1,0)</f>
        <v>1</v>
      </c>
      <c r="AM252" s="1">
        <f ca="1">IF(AL252=0,AJ252,AJ252/AK252)</f>
        <v>1098</v>
      </c>
      <c r="AN252" s="1">
        <v>2</v>
      </c>
      <c r="AO252" s="1">
        <f ca="1">IF(AM252/AN252=INT(AM252/AN252),1,0)</f>
        <v>1</v>
      </c>
      <c r="AP252" s="1">
        <f ca="1">IF(AO252=0,AM252,AM252/AN252)</f>
        <v>549</v>
      </c>
      <c r="AQ252" s="1">
        <v>81</v>
      </c>
      <c r="AR252" s="1">
        <f ca="1">IF(AP252/AQ252=INT(AP252/AQ252),1,0)</f>
        <v>0</v>
      </c>
      <c r="AS252" s="1">
        <f ca="1">IF(AR252=0,AP252,AP252/AQ252)</f>
        <v>549</v>
      </c>
      <c r="AT252" s="1">
        <v>9</v>
      </c>
      <c r="AU252" s="1">
        <f ca="1">IF(AS252/AT252=INT(AS252/AT252),1,0)</f>
        <v>1</v>
      </c>
      <c r="AV252" s="1">
        <f ca="1">IF(AU252=0,AS252,AS252/AT252)</f>
        <v>61</v>
      </c>
      <c r="AW252" s="1">
        <v>3</v>
      </c>
      <c r="AX252" s="1">
        <f ca="1">IF(AV252/AW252=INT(AV252/AW252),1,0)</f>
        <v>0</v>
      </c>
      <c r="AY252" s="1">
        <f ca="1">IF(AX252=0,AV252,AV252/AW252)</f>
        <v>61</v>
      </c>
      <c r="AZ252" s="1">
        <v>25</v>
      </c>
      <c r="BA252" s="1">
        <f ca="1">IF(AY252/AZ252=INT(AY252/AZ252),1,0)</f>
        <v>0</v>
      </c>
      <c r="BB252" s="1">
        <f ca="1">IF(BA252=0,AY252,AY252/AZ252)</f>
        <v>61</v>
      </c>
      <c r="BC252" s="1">
        <v>5</v>
      </c>
      <c r="BD252" s="1">
        <f ca="1">IF(BB252/BC252=INT(BB252/BC252),1,0)</f>
        <v>0</v>
      </c>
      <c r="BE252" s="1">
        <f ca="1">IF(BD252=0,BB252,BB252/BC252)</f>
        <v>61</v>
      </c>
      <c r="BF252" s="1">
        <v>49</v>
      </c>
      <c r="BG252" s="1">
        <f ca="1">IF(BE252/BF252=INT(BE252/BF252),1,0)</f>
        <v>0</v>
      </c>
      <c r="BH252" s="1">
        <f ca="1">IF(BG252=0,BE252,BE252/BF252)</f>
        <v>61</v>
      </c>
      <c r="BI252" s="1">
        <v>7</v>
      </c>
      <c r="BJ252" s="1">
        <f ca="1">IF(BH252/BI252=INT(BH252/BI252),1,0)</f>
        <v>0</v>
      </c>
      <c r="BK252" s="1">
        <f ca="1">IF(BJ252=0,BH252,BH252/BI252)</f>
        <v>61</v>
      </c>
      <c r="BL252" s="1">
        <v>121</v>
      </c>
      <c r="BM252" s="1">
        <f ca="1">IF(BK252/BL252=INT(BK252/BL252),1,0)</f>
        <v>0</v>
      </c>
      <c r="BN252" s="1">
        <f ca="1">IF(BM252=0,BK252,BK252/BL252)</f>
        <v>61</v>
      </c>
      <c r="BO252" s="1">
        <v>11</v>
      </c>
      <c r="BP252" s="1">
        <f ca="1">IF(BN252/BO252=INT(BN252/BO252),1,0)</f>
        <v>0</v>
      </c>
      <c r="BQ252" s="1">
        <f ca="1">IF(BP252=0,BN252,BN252/BO252)</f>
        <v>61</v>
      </c>
      <c r="BR252" s="1">
        <v>169</v>
      </c>
      <c r="BS252" s="1">
        <f ca="1">IF(BQ252/BR252=INT(BQ252/BR252),1,0)</f>
        <v>0</v>
      </c>
      <c r="BT252" s="1">
        <f ca="1">IF(BS252=0,BQ252,BQ252/BR252)</f>
        <v>61</v>
      </c>
      <c r="BU252" s="1">
        <v>13</v>
      </c>
      <c r="BV252" s="1">
        <f ca="1">IF(BT252/BU252=INT(BT252/BU252),1,0)</f>
        <v>0</v>
      </c>
      <c r="BW252" s="1">
        <f ca="1">IF(BV252=0,BT252,BT252/BU252)</f>
        <v>61</v>
      </c>
      <c r="BX252" s="1">
        <v>17</v>
      </c>
      <c r="BY252" s="1">
        <f ca="1">IF(BW252/BX252=INT(BW252/BX252),1,0)</f>
        <v>0</v>
      </c>
      <c r="BZ252" s="1">
        <f ca="1">IF(BY252=0,BW252,BW252/BX252)</f>
        <v>61</v>
      </c>
      <c r="CA252" s="1">
        <v>19</v>
      </c>
      <c r="CB252" s="1">
        <f ca="1">IF(BZ252/CA252=INT(BZ252/CA252),1,0)</f>
        <v>0</v>
      </c>
      <c r="CC252" s="1">
        <f ca="1">IF(CB252=0,BZ252,BZ252/CA252)</f>
        <v>61</v>
      </c>
      <c r="CD252" s="1">
        <v>23</v>
      </c>
      <c r="CE252" s="1">
        <f ca="1">IF(CC252/CD252=INT(CC252/CD252),1,0)</f>
        <v>0</v>
      </c>
      <c r="CF252" s="1">
        <f ca="1">IF(CE252=0,CC252,CC252/CD252)</f>
        <v>61</v>
      </c>
      <c r="CG252" s="1">
        <v>29</v>
      </c>
      <c r="CH252" s="1">
        <f ca="1">IF(CF252/CG252=INT(CF252/CG252),1,0)</f>
        <v>0</v>
      </c>
      <c r="CI252" s="1">
        <f ca="1">IF(CH252=0,CF252,CF252/CG252)</f>
        <v>61</v>
      </c>
      <c r="CJ252" s="1">
        <v>31</v>
      </c>
      <c r="CK252" s="1">
        <f ca="1">IF(CI252/CJ252=INT(CI252/CJ252),1,0)</f>
        <v>0</v>
      </c>
      <c r="CL252" s="1">
        <f ca="1">IF(CK252=0,CI252,CI252/CJ252)</f>
        <v>61</v>
      </c>
      <c r="CM252" s="1">
        <v>37</v>
      </c>
      <c r="CN252" s="1">
        <f ca="1">IF(CL252/CM252=INT(CL252/CM252),1,0)</f>
        <v>0</v>
      </c>
      <c r="CO252" s="1">
        <f ca="1">IF(CN252=0,CL252,CL252/CM252)</f>
        <v>61</v>
      </c>
      <c r="CP252" s="1">
        <v>41</v>
      </c>
      <c r="CQ252" s="1">
        <f ca="1">IF(CO252/CP252=INT(CO252/CP252),1,0)</f>
        <v>0</v>
      </c>
      <c r="CR252" s="1">
        <f ca="1">IF(CQ252=0,CO252,CO252/CP252)</f>
        <v>61</v>
      </c>
      <c r="CS252" s="1">
        <v>43</v>
      </c>
      <c r="CT252" s="1">
        <f ca="1">IF(CR252/CS252=INT(CR252/CS252),1,0)</f>
        <v>0</v>
      </c>
      <c r="CU252" s="1">
        <f ca="1">IF(CT252=0,CR252,CR252/CS252)</f>
        <v>61</v>
      </c>
      <c r="CV252" s="1">
        <v>47</v>
      </c>
      <c r="CW252" s="1">
        <f ca="1">IF(CU252/CV252=INT(CU252/CV252),1,0)</f>
        <v>0</v>
      </c>
      <c r="CX252" s="1">
        <f ca="1">IF(CW252=0,CU252,CU252/CV252)</f>
        <v>61</v>
      </c>
      <c r="CY252" s="1">
        <v>53</v>
      </c>
      <c r="CZ252" s="1">
        <f ca="1">IF(CX252/CY252=INT(CX252/CY252),1,0)</f>
        <v>0</v>
      </c>
      <c r="DA252" s="1">
        <f ca="1">IF(CZ252=0,CX252,CX252/CY252)</f>
        <v>61</v>
      </c>
      <c r="DB252" s="1">
        <v>59</v>
      </c>
      <c r="DC252" s="1">
        <f ca="1">IF(DA252/DB252=INT(DA252/DB252),1,0)</f>
        <v>0</v>
      </c>
      <c r="DD252" s="1">
        <f ca="1">IF(DC252=0,DA252,DA252/DB252)</f>
        <v>61</v>
      </c>
      <c r="DE252" s="1">
        <v>61</v>
      </c>
      <c r="DF252" s="1">
        <f ca="1">IF(DD252/DE252=INT(DD252/DE252),1,0)</f>
        <v>1</v>
      </c>
      <c r="DG252" s="1">
        <f ca="1">IF(DF252=0,DD252,DD252/DE252)</f>
        <v>1</v>
      </c>
      <c r="DH252" s="1">
        <v>67</v>
      </c>
      <c r="DI252" s="1">
        <f ca="1">IF(DG252/DH252=INT(DG252/DH252),1,0)</f>
        <v>0</v>
      </c>
      <c r="DJ252" s="1">
        <f ca="1">IF(DI252=0,DG252,DG252/DH252)</f>
        <v>1</v>
      </c>
      <c r="DK252" s="1">
        <v>71</v>
      </c>
      <c r="DL252" s="1">
        <f ca="1">IF(DJ252/DK252=INT(DJ252/DK252),1,0)</f>
        <v>0</v>
      </c>
      <c r="DM252" s="1">
        <f ca="1">IF(DL252=0,DJ252,DJ252/DK252)</f>
        <v>1</v>
      </c>
      <c r="DN252" s="1">
        <v>73</v>
      </c>
      <c r="DO252" s="1">
        <f ca="1">IF(DM252/DN252=INT(DM252/DN252),1,0)</f>
        <v>0</v>
      </c>
      <c r="DP252" s="1">
        <f ca="1">IF(DO252=0,DM252,DM252/DN252)</f>
        <v>1</v>
      </c>
      <c r="DQ252" s="1">
        <v>79</v>
      </c>
      <c r="DR252" s="1">
        <f ca="1">IF(DP252/DQ252=INT(DP252/DQ252),1,0)</f>
        <v>0</v>
      </c>
      <c r="DS252" s="1">
        <f ca="1">IF(DR252=0,DP252,DP252/DQ252)</f>
        <v>1</v>
      </c>
      <c r="DT252" s="1">
        <v>83</v>
      </c>
      <c r="DU252" s="1">
        <f ca="1">IF(DS252/DT252=INT(DS252/DT252),1,0)</f>
        <v>0</v>
      </c>
      <c r="DV252" s="1">
        <f ca="1">IF(DU252=0,DS252,DS252/DT252)</f>
        <v>1</v>
      </c>
      <c r="DW252" s="1">
        <v>89</v>
      </c>
      <c r="DX252" s="1">
        <f ca="1">IF(DV252/DW252=INT(DV252/DW252),1,0)</f>
        <v>0</v>
      </c>
      <c r="DY252" s="1">
        <f ca="1">IF(DX252=0,DV252,DV252/DW252)</f>
        <v>1</v>
      </c>
      <c r="DZ252" s="1">
        <v>97</v>
      </c>
      <c r="EA252" s="1">
        <f ca="1">IF(DY252/DZ252=INT(DY252/DZ252),1,0)</f>
        <v>0</v>
      </c>
      <c r="EB252" s="1">
        <f ca="1">IF(EA252=0,DY252,DY252/DZ252)</f>
        <v>1</v>
      </c>
      <c r="EC252" s="1">
        <v>101</v>
      </c>
      <c r="ED252" s="1">
        <f ca="1">IF(EB252/EC252=INT(EB252/EC252),1,0)</f>
        <v>0</v>
      </c>
      <c r="EE252" s="1">
        <f ca="1">IF(ED252=0,EB252,EB252/EC252)</f>
        <v>1</v>
      </c>
      <c r="EF252" s="1">
        <v>103</v>
      </c>
      <c r="EG252" s="1">
        <f ca="1">IF(EE252/EF252=INT(EE252/EF252),1,0)</f>
        <v>0</v>
      </c>
      <c r="EH252" s="1">
        <f ca="1">IF(EG252=0,EE252,EE252/EF252)</f>
        <v>1</v>
      </c>
      <c r="EI252" s="1">
        <v>107</v>
      </c>
      <c r="EJ252" s="1">
        <f ca="1">IF(EH252/EI252=INT(EH252/EI252),1,0)</f>
        <v>0</v>
      </c>
      <c r="EK252" s="1">
        <f ca="1">IF(EJ252=0,EH252,EH252/EI252)</f>
        <v>1</v>
      </c>
      <c r="EL252" s="1">
        <v>109</v>
      </c>
      <c r="EM252" s="1">
        <f ca="1">IF(EK252/EL252=INT(EK252/EL252),1,0)</f>
        <v>0</v>
      </c>
      <c r="EN252" s="1">
        <f ca="1">IF(EM252=0,EK252,EK252/EL252)</f>
        <v>1</v>
      </c>
      <c r="EO252" s="1">
        <v>113</v>
      </c>
      <c r="EP252" s="1">
        <f ca="1">IF(EN252/EO252=INT(EN252/EO252),1,0)</f>
        <v>0</v>
      </c>
      <c r="EQ252" s="1">
        <f ca="1">IF(EP252=0,EN252,EN252/EO252)</f>
        <v>1</v>
      </c>
      <c r="ER252" s="1">
        <v>127</v>
      </c>
      <c r="ES252" s="1">
        <f ca="1">IF(EQ252/ER252=INT(EQ252/ER252),1,0)</f>
        <v>0</v>
      </c>
      <c r="ET252" s="1">
        <f ca="1">IF(ES252=0,EQ252,EQ252/ER252)</f>
        <v>1</v>
      </c>
      <c r="EU252" s="1">
        <v>131</v>
      </c>
      <c r="EV252" s="1">
        <f ca="1">IF(ET252/EU252=INT(ET252/EU252),1,0)</f>
        <v>0</v>
      </c>
      <c r="EW252" s="1">
        <f ca="1">IF(EV252=0,ET252,ET252/EU252)</f>
        <v>1</v>
      </c>
      <c r="EX252" s="1">
        <v>137</v>
      </c>
      <c r="EY252" s="1">
        <f ca="1">IF(EW252/EX252=INT(EW252/EX252),1,0)</f>
        <v>0</v>
      </c>
      <c r="EZ252" s="1">
        <f ca="1">IF(EY252=0,EW252,EW252/EX252)</f>
        <v>1</v>
      </c>
      <c r="FA252" s="1">
        <v>139</v>
      </c>
      <c r="FB252" s="1">
        <f ca="1">IF(EZ252/FA252=INT(EZ252/FA252),1,0)</f>
        <v>0</v>
      </c>
      <c r="FC252" s="1">
        <f ca="1">IF(FB252=0,EZ252,EZ252/FA252)</f>
        <v>1</v>
      </c>
      <c r="FD252" s="1">
        <v>149</v>
      </c>
      <c r="FE252" s="1">
        <f ca="1">IF(FC252/FD252=INT(FC252/FD252),1,0)</f>
        <v>0</v>
      </c>
      <c r="FF252" s="1">
        <f ca="1">IF(FE252=0,FC252,FC252/FD252)</f>
        <v>1</v>
      </c>
      <c r="FG252" s="1"/>
      <c r="FH252" s="1">
        <f ca="1">8*AF252+4*AI252+2*AL252+AO252</f>
        <v>3</v>
      </c>
      <c r="FI252" s="1">
        <f ca="1">4*AR252+2*AU252+AX252</f>
        <v>2</v>
      </c>
      <c r="FJ252" s="1">
        <f ca="1">2*BA252+BD252</f>
        <v>0</v>
      </c>
      <c r="FK252" s="1">
        <f ca="1">2*BG252+BJ252</f>
        <v>0</v>
      </c>
      <c r="FL252" s="1">
        <f ca="1">2*BM252+BP252</f>
        <v>0</v>
      </c>
      <c r="FM252" s="1">
        <f ca="1">2*BS252+BV252</f>
        <v>0</v>
      </c>
      <c r="FN252" s="1">
        <f ca="1">BY252</f>
        <v>0</v>
      </c>
      <c r="FO252" s="1">
        <f ca="1">CB252</f>
        <v>0</v>
      </c>
      <c r="FP252" s="1">
        <f ca="1">CE252</f>
        <v>0</v>
      </c>
      <c r="FQ252" s="1">
        <f ca="1">CH252</f>
        <v>0</v>
      </c>
      <c r="FR252" s="1">
        <f ca="1">CK252</f>
        <v>0</v>
      </c>
      <c r="FS252">
        <f ca="1">CN252</f>
        <v>0</v>
      </c>
      <c r="FT252">
        <f ca="1">CQ252</f>
        <v>0</v>
      </c>
      <c r="FU252">
        <f ca="1">CT252</f>
        <v>0</v>
      </c>
      <c r="FV252">
        <f ca="1">CW252</f>
        <v>0</v>
      </c>
      <c r="FW252">
        <f ca="1">CZ252</f>
        <v>0</v>
      </c>
      <c r="FX252">
        <f ca="1">DC252</f>
        <v>0</v>
      </c>
      <c r="FY252">
        <f ca="1">DF252</f>
        <v>1</v>
      </c>
      <c r="FZ252">
        <f ca="1">DI252</f>
        <v>0</v>
      </c>
      <c r="GA252">
        <f ca="1">DL252</f>
        <v>0</v>
      </c>
      <c r="GB252">
        <f ca="1">DO252</f>
        <v>0</v>
      </c>
      <c r="GC252">
        <f ca="1">DR252</f>
        <v>0</v>
      </c>
      <c r="GD252">
        <f ca="1">DU252</f>
        <v>0</v>
      </c>
      <c r="GE252">
        <f ca="1">DX252</f>
        <v>0</v>
      </c>
      <c r="GF252">
        <f ca="1">EA252</f>
        <v>0</v>
      </c>
      <c r="GG252">
        <f ca="1">ED252</f>
        <v>0</v>
      </c>
      <c r="GH252">
        <f ca="1">EG252</f>
        <v>0</v>
      </c>
      <c r="GI252">
        <f ca="1">EJ252</f>
        <v>0</v>
      </c>
      <c r="GJ252">
        <f ca="1">EM252</f>
        <v>0</v>
      </c>
      <c r="GK252">
        <f ca="1">EP252</f>
        <v>0</v>
      </c>
      <c r="GL252">
        <f ca="1">ES252</f>
        <v>0</v>
      </c>
      <c r="GM252">
        <f ca="1">EV252</f>
        <v>0</v>
      </c>
      <c r="GN252">
        <f ca="1">EY252</f>
        <v>0</v>
      </c>
      <c r="GO252">
        <f ca="1">FB252</f>
        <v>0</v>
      </c>
      <c r="GP252">
        <f ca="1">FE252</f>
        <v>0</v>
      </c>
      <c r="GQ252">
        <f ca="1">AD252</f>
        <v>4392</v>
      </c>
      <c r="GR252">
        <f ca="1">GQ252/GQ254</f>
        <v>4392</v>
      </c>
    </row>
    <row r="253" spans="2:221" ht="6" hidden="1" customHeight="1" x14ac:dyDescent="0.25">
      <c r="B253" s="80"/>
      <c r="C253" s="71"/>
      <c r="D253" s="71"/>
      <c r="E253" s="104"/>
      <c r="F253" s="122"/>
      <c r="G253" s="104"/>
      <c r="H253" s="71"/>
      <c r="I253" s="75"/>
      <c r="M253" s="162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>
        <f t="shared" ref="FH253:GP253" ca="1" si="688">IF(FH251&lt;FH252,FH251,FH252)</f>
        <v>0</v>
      </c>
      <c r="FI253" s="1">
        <f t="shared" ca="1" si="688"/>
        <v>0</v>
      </c>
      <c r="FJ253" s="1">
        <f t="shared" ca="1" si="688"/>
        <v>0</v>
      </c>
      <c r="FK253" s="1">
        <f t="shared" ca="1" si="688"/>
        <v>0</v>
      </c>
      <c r="FL253" s="1">
        <f t="shared" ca="1" si="688"/>
        <v>0</v>
      </c>
      <c r="FM253" s="1">
        <f t="shared" ca="1" si="688"/>
        <v>0</v>
      </c>
      <c r="FN253" s="1">
        <f t="shared" ca="1" si="688"/>
        <v>0</v>
      </c>
      <c r="FO253" s="1">
        <f t="shared" ca="1" si="688"/>
        <v>0</v>
      </c>
      <c r="FP253" s="1">
        <f t="shared" ca="1" si="688"/>
        <v>0</v>
      </c>
      <c r="FQ253" s="1">
        <f t="shared" ca="1" si="688"/>
        <v>0</v>
      </c>
      <c r="FR253" s="1">
        <f t="shared" ca="1" si="688"/>
        <v>0</v>
      </c>
      <c r="FS253" s="1">
        <f t="shared" ca="1" si="688"/>
        <v>0</v>
      </c>
      <c r="FT253" s="1">
        <f t="shared" ca="1" si="688"/>
        <v>0</v>
      </c>
      <c r="FU253" s="1">
        <f t="shared" ca="1" si="688"/>
        <v>0</v>
      </c>
      <c r="FV253" s="1">
        <f t="shared" ca="1" si="688"/>
        <v>0</v>
      </c>
      <c r="FW253" s="1">
        <f t="shared" ca="1" si="688"/>
        <v>0</v>
      </c>
      <c r="FX253" s="1">
        <f t="shared" ca="1" si="688"/>
        <v>0</v>
      </c>
      <c r="FY253" s="1">
        <f t="shared" ca="1" si="688"/>
        <v>0</v>
      </c>
      <c r="FZ253" s="1">
        <f t="shared" ca="1" si="688"/>
        <v>0</v>
      </c>
      <c r="GA253" s="1">
        <f t="shared" ca="1" si="688"/>
        <v>0</v>
      </c>
      <c r="GB253" s="1">
        <f t="shared" ca="1" si="688"/>
        <v>0</v>
      </c>
      <c r="GC253" s="1">
        <f t="shared" ca="1" si="688"/>
        <v>0</v>
      </c>
      <c r="GD253" s="1">
        <f t="shared" ca="1" si="688"/>
        <v>0</v>
      </c>
      <c r="GE253" s="1">
        <f t="shared" ca="1" si="688"/>
        <v>0</v>
      </c>
      <c r="GF253" s="1">
        <f t="shared" ca="1" si="688"/>
        <v>0</v>
      </c>
      <c r="GG253" s="1">
        <f t="shared" ca="1" si="688"/>
        <v>0</v>
      </c>
      <c r="GH253" s="1">
        <f t="shared" ca="1" si="688"/>
        <v>0</v>
      </c>
      <c r="GI253" s="1">
        <f t="shared" ca="1" si="688"/>
        <v>0</v>
      </c>
      <c r="GJ253" s="1">
        <f t="shared" ca="1" si="688"/>
        <v>0</v>
      </c>
      <c r="GK253" s="1">
        <f t="shared" ca="1" si="688"/>
        <v>0</v>
      </c>
      <c r="GL253" s="1">
        <f t="shared" ca="1" si="688"/>
        <v>0</v>
      </c>
      <c r="GM253" s="1">
        <f t="shared" ca="1" si="688"/>
        <v>0</v>
      </c>
      <c r="GN253" s="1">
        <f t="shared" ca="1" si="688"/>
        <v>0</v>
      </c>
      <c r="GO253" s="1">
        <f t="shared" ca="1" si="688"/>
        <v>0</v>
      </c>
      <c r="GP253" s="1">
        <f t="shared" ca="1" si="688"/>
        <v>0</v>
      </c>
    </row>
    <row r="254" spans="2:221" ht="6" hidden="1" customHeight="1" x14ac:dyDescent="0.25">
      <c r="B254" s="80"/>
      <c r="C254" s="71"/>
      <c r="D254" s="71"/>
      <c r="E254" s="104"/>
      <c r="F254" s="122"/>
      <c r="G254" s="104"/>
      <c r="H254" s="71"/>
      <c r="I254" s="75"/>
      <c r="M254" s="162"/>
      <c r="AC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>
        <f ca="1">FH$3^FH253</f>
        <v>1</v>
      </c>
      <c r="FI254">
        <f t="shared" ref="FI254:GP254" ca="1" si="689">FI$3^FI253*FH254</f>
        <v>1</v>
      </c>
      <c r="FJ254">
        <f t="shared" ca="1" si="689"/>
        <v>1</v>
      </c>
      <c r="FK254">
        <f t="shared" ca="1" si="689"/>
        <v>1</v>
      </c>
      <c r="FL254">
        <f t="shared" ca="1" si="689"/>
        <v>1</v>
      </c>
      <c r="FM254">
        <f t="shared" ca="1" si="689"/>
        <v>1</v>
      </c>
      <c r="FN254">
        <f t="shared" ca="1" si="689"/>
        <v>1</v>
      </c>
      <c r="FO254">
        <f t="shared" ca="1" si="689"/>
        <v>1</v>
      </c>
      <c r="FP254">
        <f t="shared" ca="1" si="689"/>
        <v>1</v>
      </c>
      <c r="FQ254">
        <f t="shared" ca="1" si="689"/>
        <v>1</v>
      </c>
      <c r="FR254">
        <f t="shared" ca="1" si="689"/>
        <v>1</v>
      </c>
      <c r="FS254">
        <f t="shared" ca="1" si="689"/>
        <v>1</v>
      </c>
      <c r="FT254">
        <f t="shared" ca="1" si="689"/>
        <v>1</v>
      </c>
      <c r="FU254">
        <f t="shared" ca="1" si="689"/>
        <v>1</v>
      </c>
      <c r="FV254">
        <f t="shared" ca="1" si="689"/>
        <v>1</v>
      </c>
      <c r="FW254">
        <f t="shared" ca="1" si="689"/>
        <v>1</v>
      </c>
      <c r="FX254">
        <f t="shared" ca="1" si="689"/>
        <v>1</v>
      </c>
      <c r="FY254">
        <f t="shared" ca="1" si="689"/>
        <v>1</v>
      </c>
      <c r="FZ254">
        <f t="shared" ca="1" si="689"/>
        <v>1</v>
      </c>
      <c r="GA254">
        <f t="shared" ca="1" si="689"/>
        <v>1</v>
      </c>
      <c r="GB254">
        <f t="shared" ca="1" si="689"/>
        <v>1</v>
      </c>
      <c r="GC254">
        <f t="shared" ca="1" si="689"/>
        <v>1</v>
      </c>
      <c r="GD254">
        <f t="shared" ca="1" si="689"/>
        <v>1</v>
      </c>
      <c r="GE254">
        <f t="shared" ca="1" si="689"/>
        <v>1</v>
      </c>
      <c r="GF254">
        <f t="shared" ca="1" si="689"/>
        <v>1</v>
      </c>
      <c r="GG254">
        <f t="shared" ca="1" si="689"/>
        <v>1</v>
      </c>
      <c r="GH254">
        <f t="shared" ca="1" si="689"/>
        <v>1</v>
      </c>
      <c r="GI254">
        <f t="shared" ca="1" si="689"/>
        <v>1</v>
      </c>
      <c r="GJ254">
        <f t="shared" ca="1" si="689"/>
        <v>1</v>
      </c>
      <c r="GK254">
        <f t="shared" ca="1" si="689"/>
        <v>1</v>
      </c>
      <c r="GL254">
        <f t="shared" ca="1" si="689"/>
        <v>1</v>
      </c>
      <c r="GM254">
        <f t="shared" ca="1" si="689"/>
        <v>1</v>
      </c>
      <c r="GN254">
        <f t="shared" ca="1" si="689"/>
        <v>1</v>
      </c>
      <c r="GO254">
        <f t="shared" ca="1" si="689"/>
        <v>1</v>
      </c>
      <c r="GP254">
        <f t="shared" ca="1" si="689"/>
        <v>1</v>
      </c>
      <c r="GQ254">
        <f ca="1">GP254</f>
        <v>1</v>
      </c>
    </row>
    <row r="255" spans="2:221" ht="8.25" customHeight="1" x14ac:dyDescent="0.25">
      <c r="B255" s="80"/>
      <c r="C255" s="71"/>
      <c r="D255" s="71"/>
      <c r="E255" s="104"/>
      <c r="F255" s="122"/>
      <c r="G255" s="104"/>
      <c r="H255" s="71"/>
      <c r="I255" s="75"/>
      <c r="M255" s="162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</row>
    <row r="256" spans="2:221" ht="19.5" customHeight="1" thickBot="1" x14ac:dyDescent="0.3">
      <c r="B256" s="71" t="str">
        <f ca="1">HD256</f>
        <v>22  59/69  –  81/82</v>
      </c>
      <c r="C256" s="71"/>
      <c r="D256" s="71"/>
      <c r="E256" s="104" t="s">
        <v>1</v>
      </c>
      <c r="F256" s="146" t="str">
        <f ca="1">HM256</f>
        <v>21  4907/5658</v>
      </c>
      <c r="G256" s="101"/>
      <c r="H256" s="71"/>
      <c r="I256" s="75">
        <f>INT((R256+K256)*1.3)</f>
        <v>10</v>
      </c>
      <c r="K256" s="147">
        <v>0</v>
      </c>
      <c r="M256" s="162"/>
      <c r="N256" s="148"/>
      <c r="Q256" s="147">
        <f>Q243+1</f>
        <v>20</v>
      </c>
      <c r="R256" s="147">
        <f>INT(0.5+(R$2/19*(Q256-1)))+O$2</f>
        <v>8</v>
      </c>
      <c r="T256">
        <f>R256</f>
        <v>8</v>
      </c>
      <c r="U256">
        <f>IF(R256=2,1,IF(R256=3,1,IF(R256=4,2,IF(R256=5,4,IF(R256=6,7,IF(R256=7,11,IF(R256=8,20,IF(R256=9,30,50))))))))</f>
        <v>20</v>
      </c>
      <c r="V256">
        <f>IF(R256=2,2,IF(R256=3,3,IF(R256=4,5,IF(R256=5,9,IF(R256=6,20,IF(R256=7,35,IF(R256=8,60,IF(R256=9,100,150))))))))</f>
        <v>60</v>
      </c>
      <c r="W256">
        <f>IF(R256=2,5,IF(R256=3,7,IF(R256=4,9,IF(R256=5,14,IF(R256=6,19,IF(R256=7,24,IF(R256=8,29,IF(R256=9,34,39))))))))</f>
        <v>29</v>
      </c>
      <c r="X256">
        <f>IF(R256=2,9,IF(R256=3,19,IF(R256=4,29,IF(R256=5,44,IF(R256=6,54,IF(R256=7,69,IF(R256=8,84,IF(R256=9,99,124))))))))</f>
        <v>84</v>
      </c>
      <c r="Y256">
        <f>IF(R256=2,6,IF(R256=3,8,IF(R256=4,10,IF(R256=5,15,IF(R256=6,20,IF(R256=7,25,IF(R256=8,30,IF(R256=9,35,40))))))))</f>
        <v>30</v>
      </c>
      <c r="Z256">
        <f>IF(R256=2,10,IF(R256=3,20,IF(R256=4,30,IF(R256=5,45,IF(R256=6,55,IF(R256=7,70,IF(R256=8,85,IF(R256=9,100,125))))))))</f>
        <v>85</v>
      </c>
      <c r="AA256" t="s">
        <v>21</v>
      </c>
      <c r="AB256" s="1">
        <f ca="1">INT((RAND()*(V256-(AB260+1))+AB260+1))</f>
        <v>22</v>
      </c>
      <c r="AC256" s="1">
        <f ca="1">INT((RAND()*(X256-W256+1)+W256))</f>
        <v>59</v>
      </c>
      <c r="AD256">
        <f ca="1">AC256-AC257*(AB257-AB256)</f>
        <v>59</v>
      </c>
      <c r="AE256">
        <v>256</v>
      </c>
      <c r="AF256" s="1">
        <f ca="1">IF(AD256/AE256=INT(AD256/AE256),1,0)</f>
        <v>0</v>
      </c>
      <c r="AG256" s="1">
        <f ca="1">IF(AF256=0,AD256,AD256/AE256)</f>
        <v>59</v>
      </c>
      <c r="AH256" s="1">
        <v>16</v>
      </c>
      <c r="AI256" s="1">
        <f ca="1">IF(AG256/AH256=INT(AG256/AH256),1,0)</f>
        <v>0</v>
      </c>
      <c r="AJ256" s="1">
        <f ca="1">IF(AI256=0,AG256,AG256/AH256)</f>
        <v>59</v>
      </c>
      <c r="AK256" s="1">
        <v>4</v>
      </c>
      <c r="AL256" s="1">
        <f ca="1">IF(AJ256/AK256=INT(AJ256/AK256),1,0)</f>
        <v>0</v>
      </c>
      <c r="AM256" s="1">
        <f ca="1">IF(AL256=0,AJ256,AJ256/AK256)</f>
        <v>59</v>
      </c>
      <c r="AN256" s="1">
        <v>2</v>
      </c>
      <c r="AO256" s="1">
        <f ca="1">IF(AM256/AN256=INT(AM256/AN256),1,0)</f>
        <v>0</v>
      </c>
      <c r="AP256" s="1">
        <f ca="1">IF(AO256=0,AM256,AM256/AN256)</f>
        <v>59</v>
      </c>
      <c r="AQ256" s="1">
        <v>81</v>
      </c>
      <c r="AR256" s="1">
        <f ca="1">IF(AP256/AQ256=INT(AP256/AQ256),1,0)</f>
        <v>0</v>
      </c>
      <c r="AS256" s="1">
        <f ca="1">IF(AR256=0,AP256,AP256/AQ256)</f>
        <v>59</v>
      </c>
      <c r="AT256" s="1">
        <v>9</v>
      </c>
      <c r="AU256" s="1">
        <f ca="1">IF(AS256/AT256=INT(AS256/AT256),1,0)</f>
        <v>0</v>
      </c>
      <c r="AV256" s="1">
        <f ca="1">IF(AU256=0,AS256,AS256/AT256)</f>
        <v>59</v>
      </c>
      <c r="AW256" s="1">
        <v>3</v>
      </c>
      <c r="AX256" s="1">
        <f ca="1">IF(AV256/AW256=INT(AV256/AW256),1,0)</f>
        <v>0</v>
      </c>
      <c r="AY256" s="1">
        <f ca="1">IF(AX256=0,AV256,AV256/AW256)</f>
        <v>59</v>
      </c>
      <c r="AZ256" s="1">
        <v>25</v>
      </c>
      <c r="BA256" s="1">
        <f ca="1">IF(AY256/AZ256=INT(AY256/AZ256),1,0)</f>
        <v>0</v>
      </c>
      <c r="BB256" s="1">
        <f ca="1">IF(BA256=0,AY256,AY256/AZ256)</f>
        <v>59</v>
      </c>
      <c r="BC256" s="1">
        <v>5</v>
      </c>
      <c r="BD256" s="1">
        <f ca="1">IF(BB256/BC256=INT(BB256/BC256),1,0)</f>
        <v>0</v>
      </c>
      <c r="BE256" s="1">
        <f ca="1">IF(BD256=0,BB256,BB256/BC256)</f>
        <v>59</v>
      </c>
      <c r="BF256" s="1">
        <v>49</v>
      </c>
      <c r="BG256" s="1">
        <f ca="1">IF(BE256/BF256=INT(BE256/BF256),1,0)</f>
        <v>0</v>
      </c>
      <c r="BH256" s="1">
        <f ca="1">IF(BG256=0,BE256,BE256/BF256)</f>
        <v>59</v>
      </c>
      <c r="BI256" s="1">
        <v>7</v>
      </c>
      <c r="BJ256" s="1">
        <f ca="1">IF(BH256/BI256=INT(BH256/BI256),1,0)</f>
        <v>0</v>
      </c>
      <c r="BK256" s="1">
        <f ca="1">IF(BJ256=0,BH256,BH256/BI256)</f>
        <v>59</v>
      </c>
      <c r="BL256" s="1">
        <v>121</v>
      </c>
      <c r="BM256" s="1">
        <f ca="1">IF(BK256/BL256=INT(BK256/BL256),1,0)</f>
        <v>0</v>
      </c>
      <c r="BN256" s="1">
        <f ca="1">IF(BM256=0,BK256,BK256/BL256)</f>
        <v>59</v>
      </c>
      <c r="BO256" s="1">
        <v>11</v>
      </c>
      <c r="BP256" s="1">
        <f ca="1">IF(BN256/BO256=INT(BN256/BO256),1,0)</f>
        <v>0</v>
      </c>
      <c r="BQ256" s="1">
        <f ca="1">IF(BP256=0,BN256,BN256/BO256)</f>
        <v>59</v>
      </c>
      <c r="BR256" s="1">
        <v>169</v>
      </c>
      <c r="BS256" s="1">
        <f ca="1">IF(BQ256/BR256=INT(BQ256/BR256),1,0)</f>
        <v>0</v>
      </c>
      <c r="BT256" s="1">
        <f ca="1">IF(BS256=0,BQ256,BQ256/BR256)</f>
        <v>59</v>
      </c>
      <c r="BU256" s="1">
        <v>13</v>
      </c>
      <c r="BV256" s="1">
        <f ca="1">IF(BT256/BU256=INT(BT256/BU256),1,0)</f>
        <v>0</v>
      </c>
      <c r="BW256" s="1">
        <f ca="1">IF(BV256=0,BT256,BT256/BU256)</f>
        <v>59</v>
      </c>
      <c r="BX256" s="1">
        <v>17</v>
      </c>
      <c r="BY256" s="1">
        <f ca="1">IF(BW256/BX256=INT(BW256/BX256),1,0)</f>
        <v>0</v>
      </c>
      <c r="BZ256" s="1">
        <f ca="1">IF(BY256=0,BW256,BW256/BX256)</f>
        <v>59</v>
      </c>
      <c r="CA256" s="1">
        <v>19</v>
      </c>
      <c r="CB256" s="1">
        <f ca="1">IF(BZ256/CA256=INT(BZ256/CA256),1,0)</f>
        <v>0</v>
      </c>
      <c r="CC256" s="1">
        <f ca="1">IF(CB256=0,BZ256,BZ256/CA256)</f>
        <v>59</v>
      </c>
      <c r="CD256" s="1">
        <v>23</v>
      </c>
      <c r="CE256" s="1">
        <f ca="1">IF(CC256/CD256=INT(CC256/CD256),1,0)</f>
        <v>0</v>
      </c>
      <c r="CF256" s="1">
        <f ca="1">IF(CE256=0,CC256,CC256/CD256)</f>
        <v>59</v>
      </c>
      <c r="CG256" s="1">
        <v>29</v>
      </c>
      <c r="CH256" s="1">
        <f ca="1">IF(CF256/CG256=INT(CF256/CG256),1,0)</f>
        <v>0</v>
      </c>
      <c r="CI256" s="1">
        <f ca="1">IF(CH256=0,CF256,CF256/CG256)</f>
        <v>59</v>
      </c>
      <c r="CJ256" s="1">
        <v>31</v>
      </c>
      <c r="CK256" s="1">
        <f ca="1">IF(CI256/CJ256=INT(CI256/CJ256),1,0)</f>
        <v>0</v>
      </c>
      <c r="CL256" s="1">
        <f ca="1">IF(CK256=0,CI256,CI256/CJ256)</f>
        <v>59</v>
      </c>
      <c r="CM256" s="1">
        <v>37</v>
      </c>
      <c r="CN256" s="1">
        <f ca="1">IF(CL256/CM256=INT(CL256/CM256),1,0)</f>
        <v>0</v>
      </c>
      <c r="CO256" s="1">
        <f ca="1">IF(CN256=0,CL256,CL256/CM256)</f>
        <v>59</v>
      </c>
      <c r="CP256" s="1">
        <v>41</v>
      </c>
      <c r="CQ256" s="1">
        <f ca="1">IF(CO256/CP256=INT(CO256/CP256),1,0)</f>
        <v>0</v>
      </c>
      <c r="CR256" s="1">
        <f ca="1">IF(CQ256=0,CO256,CO256/CP256)</f>
        <v>59</v>
      </c>
      <c r="CS256" s="1">
        <v>43</v>
      </c>
      <c r="CT256" s="1">
        <f ca="1">IF(CR256/CS256=INT(CR256/CS256),1,0)</f>
        <v>0</v>
      </c>
      <c r="CU256" s="1">
        <f ca="1">IF(CT256=0,CR256,CR256/CS256)</f>
        <v>59</v>
      </c>
      <c r="CV256" s="1">
        <v>47</v>
      </c>
      <c r="CW256" s="1">
        <f ca="1">IF(CU256/CV256=INT(CU256/CV256),1,0)</f>
        <v>0</v>
      </c>
      <c r="CX256" s="1">
        <f ca="1">IF(CW256=0,CU256,CU256/CV256)</f>
        <v>59</v>
      </c>
      <c r="CY256" s="1">
        <v>53</v>
      </c>
      <c r="CZ256" s="1">
        <f ca="1">IF(CX256/CY256=INT(CX256/CY256),1,0)</f>
        <v>0</v>
      </c>
      <c r="DA256" s="1">
        <f ca="1">IF(CZ256=0,CX256,CX256/CY256)</f>
        <v>59</v>
      </c>
      <c r="DB256" s="1">
        <v>59</v>
      </c>
      <c r="DC256" s="1">
        <f ca="1">IF(DA256/DB256=INT(DA256/DB256),1,0)</f>
        <v>1</v>
      </c>
      <c r="DD256" s="1">
        <f ca="1">IF(DC256=0,DA256,DA256/DB256)</f>
        <v>1</v>
      </c>
      <c r="DE256" s="1">
        <v>61</v>
      </c>
      <c r="DF256" s="1">
        <f ca="1">IF(DD256/DE256=INT(DD256/DE256),1,0)</f>
        <v>0</v>
      </c>
      <c r="DG256" s="1">
        <f ca="1">IF(DF256=0,DD256,DD256/DE256)</f>
        <v>1</v>
      </c>
      <c r="DH256" s="1">
        <v>67</v>
      </c>
      <c r="DI256" s="1">
        <f ca="1">IF(DG256/DH256=INT(DG256/DH256),1,0)</f>
        <v>0</v>
      </c>
      <c r="DJ256" s="1">
        <f ca="1">IF(DI256=0,DG256,DG256/DH256)</f>
        <v>1</v>
      </c>
      <c r="DK256" s="1">
        <v>71</v>
      </c>
      <c r="DL256" s="1">
        <f ca="1">IF(DJ256/DK256=INT(DJ256/DK256),1,0)</f>
        <v>0</v>
      </c>
      <c r="DM256" s="1">
        <f ca="1">IF(DL256=0,DJ256,DJ256/DK256)</f>
        <v>1</v>
      </c>
      <c r="DN256" s="1">
        <v>73</v>
      </c>
      <c r="DO256" s="1">
        <f ca="1">IF(DM256/DN256=INT(DM256/DN256),1,0)</f>
        <v>0</v>
      </c>
      <c r="DP256" s="1">
        <f ca="1">IF(DO256=0,DM256,DM256/DN256)</f>
        <v>1</v>
      </c>
      <c r="DQ256" s="1">
        <v>79</v>
      </c>
      <c r="DR256" s="1">
        <f ca="1">IF(DP256/DQ256=INT(DP256/DQ256),1,0)</f>
        <v>0</v>
      </c>
      <c r="DS256" s="1">
        <f ca="1">IF(DR256=0,DP256,DP256/DQ256)</f>
        <v>1</v>
      </c>
      <c r="DT256" s="1">
        <v>83</v>
      </c>
      <c r="DU256" s="1">
        <f ca="1">IF(DS256/DT256=INT(DS256/DT256),1,0)</f>
        <v>0</v>
      </c>
      <c r="DV256" s="1">
        <f ca="1">IF(DU256=0,DS256,DS256/DT256)</f>
        <v>1</v>
      </c>
      <c r="DW256" s="1">
        <v>89</v>
      </c>
      <c r="DX256" s="1">
        <f ca="1">IF(DV256/DW256=INT(DV256/DW256),1,0)</f>
        <v>0</v>
      </c>
      <c r="DY256" s="1">
        <f ca="1">IF(DX256=0,DV256,DV256/DW256)</f>
        <v>1</v>
      </c>
      <c r="DZ256" s="1">
        <v>97</v>
      </c>
      <c r="EA256" s="1">
        <f ca="1">IF(DY256/DZ256=INT(DY256/DZ256),1,0)</f>
        <v>0</v>
      </c>
      <c r="EB256" s="1">
        <f ca="1">IF(EA256=0,DY256,DY256/DZ256)</f>
        <v>1</v>
      </c>
      <c r="EC256" s="1">
        <v>101</v>
      </c>
      <c r="ED256" s="1">
        <f ca="1">IF(EB256/EC256=INT(EB256/EC256),1,0)</f>
        <v>0</v>
      </c>
      <c r="EE256" s="1">
        <f ca="1">IF(ED256=0,EB256,EB256/EC256)</f>
        <v>1</v>
      </c>
      <c r="EF256" s="1">
        <v>103</v>
      </c>
      <c r="EG256" s="1">
        <f ca="1">IF(EE256/EF256=INT(EE256/EF256),1,0)</f>
        <v>0</v>
      </c>
      <c r="EH256" s="1">
        <f ca="1">IF(EG256=0,EE256,EE256/EF256)</f>
        <v>1</v>
      </c>
      <c r="EI256" s="1">
        <v>107</v>
      </c>
      <c r="EJ256" s="1">
        <f ca="1">IF(EH256/EI256=INT(EH256/EI256),1,0)</f>
        <v>0</v>
      </c>
      <c r="EK256" s="1">
        <f ca="1">IF(EJ256=0,EH256,EH256/EI256)</f>
        <v>1</v>
      </c>
      <c r="EL256" s="1">
        <v>109</v>
      </c>
      <c r="EM256" s="1">
        <f ca="1">IF(EK256/EL256=INT(EK256/EL256),1,0)</f>
        <v>0</v>
      </c>
      <c r="EN256" s="1">
        <f ca="1">IF(EM256=0,EK256,EK256/EL256)</f>
        <v>1</v>
      </c>
      <c r="EO256" s="1">
        <v>113</v>
      </c>
      <c r="EP256" s="1">
        <f ca="1">IF(EN256/EO256=INT(EN256/EO256),1,0)</f>
        <v>0</v>
      </c>
      <c r="EQ256" s="1">
        <f ca="1">IF(EP256=0,EN256,EN256/EO256)</f>
        <v>1</v>
      </c>
      <c r="ER256" s="1">
        <v>127</v>
      </c>
      <c r="ES256" s="1">
        <f ca="1">IF(EQ256/ER256=INT(EQ256/ER256),1,0)</f>
        <v>0</v>
      </c>
      <c r="ET256" s="1">
        <f ca="1">IF(ES256=0,EQ256,EQ256/ER256)</f>
        <v>1</v>
      </c>
      <c r="EU256" s="1">
        <v>131</v>
      </c>
      <c r="EV256" s="1">
        <f ca="1">IF(ET256/EU256=INT(ET256/EU256),1,0)</f>
        <v>0</v>
      </c>
      <c r="EW256" s="1">
        <f ca="1">IF(EV256=0,ET256,ET256/EU256)</f>
        <v>1</v>
      </c>
      <c r="EX256" s="1">
        <v>137</v>
      </c>
      <c r="EY256" s="1">
        <f ca="1">IF(EW256/EX256=INT(EW256/EX256),1,0)</f>
        <v>0</v>
      </c>
      <c r="EZ256" s="1">
        <f ca="1">IF(EY256=0,EW256,EW256/EX256)</f>
        <v>1</v>
      </c>
      <c r="FA256" s="1">
        <v>139</v>
      </c>
      <c r="FB256" s="1">
        <f ca="1">IF(EZ256/FA256=INT(EZ256/FA256),1,0)</f>
        <v>0</v>
      </c>
      <c r="FC256" s="1">
        <f ca="1">IF(FB256=0,EZ256,EZ256/FA256)</f>
        <v>1</v>
      </c>
      <c r="FD256" s="1">
        <v>149</v>
      </c>
      <c r="FE256" s="1">
        <f ca="1">IF(FC256/FD256=INT(FC256/FD256),1,0)</f>
        <v>0</v>
      </c>
      <c r="FF256" s="1">
        <f ca="1">IF(FE256=0,FC256,FC256/FD256)</f>
        <v>1</v>
      </c>
      <c r="FG256" s="1"/>
      <c r="FH256" s="1">
        <f ca="1">8*AF256+4*AI256+2*AL256+AO256</f>
        <v>0</v>
      </c>
      <c r="FI256" s="1">
        <f ca="1">4*AR256+2*AU256+AX256</f>
        <v>0</v>
      </c>
      <c r="FJ256" s="1">
        <f ca="1">2*BA256+BD256</f>
        <v>0</v>
      </c>
      <c r="FK256" s="1">
        <f ca="1">2*BG256+BJ256</f>
        <v>0</v>
      </c>
      <c r="FL256" s="1">
        <f ca="1">2*BM256+BP256</f>
        <v>0</v>
      </c>
      <c r="FM256" s="1">
        <f ca="1">2*BS256+BV256</f>
        <v>0</v>
      </c>
      <c r="FN256" s="1">
        <f ca="1">BY256</f>
        <v>0</v>
      </c>
      <c r="FO256" s="1">
        <f ca="1">CB256</f>
        <v>0</v>
      </c>
      <c r="FP256" s="1">
        <f ca="1">CE256</f>
        <v>0</v>
      </c>
      <c r="FQ256" s="1">
        <f ca="1">CH256</f>
        <v>0</v>
      </c>
      <c r="FR256" s="1">
        <f ca="1">CK256</f>
        <v>0</v>
      </c>
      <c r="FS256">
        <f ca="1">CN256</f>
        <v>0</v>
      </c>
      <c r="FT256">
        <f ca="1">CQ256</f>
        <v>0</v>
      </c>
      <c r="FU256">
        <f ca="1">CT256</f>
        <v>0</v>
      </c>
      <c r="FV256">
        <f ca="1">CW256</f>
        <v>0</v>
      </c>
      <c r="FW256">
        <f ca="1">CZ256</f>
        <v>0</v>
      </c>
      <c r="FX256">
        <f ca="1">DC256</f>
        <v>1</v>
      </c>
      <c r="FY256">
        <f ca="1">DF256</f>
        <v>0</v>
      </c>
      <c r="FZ256">
        <f ca="1">DI256</f>
        <v>0</v>
      </c>
      <c r="GA256">
        <f ca="1">DL256</f>
        <v>0</v>
      </c>
      <c r="GB256">
        <f ca="1">DO256</f>
        <v>0</v>
      </c>
      <c r="GC256">
        <f ca="1">DR256</f>
        <v>0</v>
      </c>
      <c r="GD256">
        <f ca="1">DU256</f>
        <v>0</v>
      </c>
      <c r="GE256">
        <f ca="1">DX256</f>
        <v>0</v>
      </c>
      <c r="GF256">
        <f ca="1">EA256</f>
        <v>0</v>
      </c>
      <c r="GG256">
        <f ca="1">ED256</f>
        <v>0</v>
      </c>
      <c r="GH256">
        <f ca="1">EG256</f>
        <v>0</v>
      </c>
      <c r="GI256">
        <f ca="1">EJ256</f>
        <v>0</v>
      </c>
      <c r="GJ256">
        <f ca="1">EM256</f>
        <v>0</v>
      </c>
      <c r="GK256">
        <f ca="1">EP256</f>
        <v>0</v>
      </c>
      <c r="GL256">
        <f ca="1">ES256</f>
        <v>0</v>
      </c>
      <c r="GM256">
        <f ca="1">EV256</f>
        <v>0</v>
      </c>
      <c r="GN256">
        <f ca="1">EY256</f>
        <v>0</v>
      </c>
      <c r="GO256">
        <f ca="1">FB256</f>
        <v>0</v>
      </c>
      <c r="GP256">
        <f ca="1">FE256</f>
        <v>0</v>
      </c>
      <c r="GQ256">
        <f ca="1">AD256</f>
        <v>59</v>
      </c>
      <c r="GR256">
        <f ca="1">GQ256/GQ259</f>
        <v>59</v>
      </c>
      <c r="GT256">
        <f ca="1">GR256*GR261-GR257*GR260</f>
        <v>-751</v>
      </c>
      <c r="GU256">
        <f ca="1">GT256+GR257*GT257*GR261</f>
        <v>4907</v>
      </c>
      <c r="GV256" t="s">
        <v>6</v>
      </c>
      <c r="GX256">
        <f ca="1">AB257</f>
        <v>22</v>
      </c>
      <c r="GY256">
        <f ca="1">GR256</f>
        <v>59</v>
      </c>
      <c r="GZ256">
        <f ca="1">GR257</f>
        <v>69</v>
      </c>
      <c r="HA256">
        <f ca="1">AB261</f>
        <v>0</v>
      </c>
      <c r="HB256">
        <f ca="1">GR260</f>
        <v>81</v>
      </c>
      <c r="HC256">
        <f ca="1">GR261</f>
        <v>82</v>
      </c>
      <c r="HD256" t="str">
        <f ca="1">GX256&amp;"  "&amp;GY256&amp;"/"&amp;GZ256&amp;$HD$7&amp;HB256&amp;"/"&amp;HC256</f>
        <v>22  59/69  –  81/82</v>
      </c>
      <c r="HG256">
        <f ca="1">AB265</f>
        <v>21</v>
      </c>
      <c r="HH256">
        <f ca="1">GR264</f>
        <v>4907</v>
      </c>
      <c r="HI256">
        <f ca="1">GR265</f>
        <v>5658</v>
      </c>
      <c r="HJ256" t="str">
        <f ca="1">HG256&amp;"  "&amp;HH256&amp;"/"&amp;HI256</f>
        <v>21  4907/5658</v>
      </c>
      <c r="HK256" t="str">
        <f ca="1">"   "&amp;HH256&amp;"/"&amp;HI256</f>
        <v xml:space="preserve">   4907/5658</v>
      </c>
      <c r="HL256" t="str">
        <f ca="1">HG256&amp;"   "</f>
        <v xml:space="preserve">21   </v>
      </c>
      <c r="HM256" t="str">
        <f ca="1">IF(HG256=0,HK256,IF(HH256=0,HL256,IF(HH256+HG256=0,"0   ",HJ256)))</f>
        <v>21  4907/5658</v>
      </c>
    </row>
    <row r="257" spans="1:204" ht="6" hidden="1" customHeight="1" thickTop="1" thickBot="1" x14ac:dyDescent="0.3">
      <c r="B257" s="80"/>
      <c r="C257" s="71"/>
      <c r="D257" s="71"/>
      <c r="E257" s="104"/>
      <c r="F257" s="71"/>
      <c r="G257" s="104"/>
      <c r="H257" s="71"/>
      <c r="I257" s="75"/>
      <c r="N257" s="148"/>
      <c r="AB257">
        <f ca="1">AB256+INT(AC256/AC257)</f>
        <v>22</v>
      </c>
      <c r="AC257" s="1">
        <f ca="1">IF(Y256&gt;AC256,INT((RAND()*(Z256-Y256+1)+Y256)),INT((RAND()*(Z256-AC256)+AC256+1)))</f>
        <v>69</v>
      </c>
      <c r="AD257">
        <f ca="1">AC257</f>
        <v>69</v>
      </c>
      <c r="AE257">
        <v>256</v>
      </c>
      <c r="AF257" s="1">
        <f ca="1">IF(AD257/AE257=INT(AD257/AE257),1,0)</f>
        <v>0</v>
      </c>
      <c r="AG257" s="1">
        <f ca="1">IF(AF257=0,AD257,AD257/AE257)</f>
        <v>69</v>
      </c>
      <c r="AH257" s="1">
        <v>16</v>
      </c>
      <c r="AI257" s="1">
        <f ca="1">IF(AG257/AH257=INT(AG257/AH257),1,0)</f>
        <v>0</v>
      </c>
      <c r="AJ257" s="1">
        <f ca="1">IF(AI257=0,AG257,AG257/AH257)</f>
        <v>69</v>
      </c>
      <c r="AK257" s="1">
        <v>4</v>
      </c>
      <c r="AL257" s="1">
        <f ca="1">IF(AJ257/AK257=INT(AJ257/AK257),1,0)</f>
        <v>0</v>
      </c>
      <c r="AM257" s="1">
        <f ca="1">IF(AL257=0,AJ257,AJ257/AK257)</f>
        <v>69</v>
      </c>
      <c r="AN257" s="1">
        <v>2</v>
      </c>
      <c r="AO257" s="1">
        <f ca="1">IF(AM257/AN257=INT(AM257/AN257),1,0)</f>
        <v>0</v>
      </c>
      <c r="AP257" s="1">
        <f ca="1">IF(AO257=0,AM257,AM257/AN257)</f>
        <v>69</v>
      </c>
      <c r="AQ257" s="1">
        <v>81</v>
      </c>
      <c r="AR257" s="1">
        <f ca="1">IF(AP257/AQ257=INT(AP257/AQ257),1,0)</f>
        <v>0</v>
      </c>
      <c r="AS257" s="1">
        <f ca="1">IF(AR257=0,AP257,AP257/AQ257)</f>
        <v>69</v>
      </c>
      <c r="AT257" s="1">
        <v>9</v>
      </c>
      <c r="AU257" s="1">
        <f ca="1">IF(AS257/AT257=INT(AS257/AT257),1,0)</f>
        <v>0</v>
      </c>
      <c r="AV257" s="1">
        <f ca="1">IF(AU257=0,AS257,AS257/AT257)</f>
        <v>69</v>
      </c>
      <c r="AW257" s="1">
        <v>3</v>
      </c>
      <c r="AX257" s="1">
        <f ca="1">IF(AV257/AW257=INT(AV257/AW257),1,0)</f>
        <v>1</v>
      </c>
      <c r="AY257" s="1">
        <f ca="1">IF(AX257=0,AV257,AV257/AW257)</f>
        <v>23</v>
      </c>
      <c r="AZ257" s="1">
        <v>25</v>
      </c>
      <c r="BA257" s="1">
        <f ca="1">IF(AY257/AZ257=INT(AY257/AZ257),1,0)</f>
        <v>0</v>
      </c>
      <c r="BB257" s="1">
        <f ca="1">IF(BA257=0,AY257,AY257/AZ257)</f>
        <v>23</v>
      </c>
      <c r="BC257" s="1">
        <v>5</v>
      </c>
      <c r="BD257" s="1">
        <f ca="1">IF(BB257/BC257=INT(BB257/BC257),1,0)</f>
        <v>0</v>
      </c>
      <c r="BE257" s="1">
        <f ca="1">IF(BD257=0,BB257,BB257/BC257)</f>
        <v>23</v>
      </c>
      <c r="BF257" s="1">
        <v>49</v>
      </c>
      <c r="BG257" s="1">
        <f ca="1">IF(BE257/BF257=INT(BE257/BF257),1,0)</f>
        <v>0</v>
      </c>
      <c r="BH257" s="1">
        <f ca="1">IF(BG257=0,BE257,BE257/BF257)</f>
        <v>23</v>
      </c>
      <c r="BI257" s="1">
        <v>7</v>
      </c>
      <c r="BJ257" s="1">
        <f ca="1">IF(BH257/BI257=INT(BH257/BI257),1,0)</f>
        <v>0</v>
      </c>
      <c r="BK257" s="1">
        <f ca="1">IF(BJ257=0,BH257,BH257/BI257)</f>
        <v>23</v>
      </c>
      <c r="BL257" s="1">
        <v>121</v>
      </c>
      <c r="BM257" s="1">
        <f ca="1">IF(BK257/BL257=INT(BK257/BL257),1,0)</f>
        <v>0</v>
      </c>
      <c r="BN257" s="1">
        <f ca="1">IF(BM257=0,BK257,BK257/BL257)</f>
        <v>23</v>
      </c>
      <c r="BO257" s="1">
        <v>11</v>
      </c>
      <c r="BP257" s="1">
        <f ca="1">IF(BN257/BO257=INT(BN257/BO257),1,0)</f>
        <v>0</v>
      </c>
      <c r="BQ257" s="1">
        <f ca="1">IF(BP257=0,BN257,BN257/BO257)</f>
        <v>23</v>
      </c>
      <c r="BR257" s="1">
        <v>169</v>
      </c>
      <c r="BS257" s="1">
        <f ca="1">IF(BQ257/BR257=INT(BQ257/BR257),1,0)</f>
        <v>0</v>
      </c>
      <c r="BT257" s="1">
        <f ca="1">IF(BS257=0,BQ257,BQ257/BR257)</f>
        <v>23</v>
      </c>
      <c r="BU257" s="1">
        <v>13</v>
      </c>
      <c r="BV257" s="1">
        <f ca="1">IF(BT257/BU257=INT(BT257/BU257),1,0)</f>
        <v>0</v>
      </c>
      <c r="BW257" s="1">
        <f ca="1">IF(BV257=0,BT257,BT257/BU257)</f>
        <v>23</v>
      </c>
      <c r="BX257" s="1">
        <v>17</v>
      </c>
      <c r="BY257" s="1">
        <f ca="1">IF(BW257/BX257=INT(BW257/BX257),1,0)</f>
        <v>0</v>
      </c>
      <c r="BZ257" s="1">
        <f ca="1">IF(BY257=0,BW257,BW257/BX257)</f>
        <v>23</v>
      </c>
      <c r="CA257" s="1">
        <v>19</v>
      </c>
      <c r="CB257" s="1">
        <f ca="1">IF(BZ257/CA257=INT(BZ257/CA257),1,0)</f>
        <v>0</v>
      </c>
      <c r="CC257" s="1">
        <f ca="1">IF(CB257=0,BZ257,BZ257/CA257)</f>
        <v>23</v>
      </c>
      <c r="CD257" s="1">
        <v>23</v>
      </c>
      <c r="CE257" s="1">
        <f ca="1">IF(CC257/CD257=INT(CC257/CD257),1,0)</f>
        <v>1</v>
      </c>
      <c r="CF257" s="1">
        <f ca="1">IF(CE257=0,CC257,CC257/CD257)</f>
        <v>1</v>
      </c>
      <c r="CG257" s="1">
        <v>29</v>
      </c>
      <c r="CH257" s="1">
        <f ca="1">IF(CF257/CG257=INT(CF257/CG257),1,0)</f>
        <v>0</v>
      </c>
      <c r="CI257" s="1">
        <f ca="1">IF(CH257=0,CF257,CF257/CG257)</f>
        <v>1</v>
      </c>
      <c r="CJ257" s="1">
        <v>31</v>
      </c>
      <c r="CK257" s="1">
        <f ca="1">IF(CI257/CJ257=INT(CI257/CJ257),1,0)</f>
        <v>0</v>
      </c>
      <c r="CL257" s="1">
        <f ca="1">IF(CK257=0,CI257,CI257/CJ257)</f>
        <v>1</v>
      </c>
      <c r="CM257" s="1">
        <v>37</v>
      </c>
      <c r="CN257" s="1">
        <f ca="1">IF(CL257/CM257=INT(CL257/CM257),1,0)</f>
        <v>0</v>
      </c>
      <c r="CO257" s="1">
        <f ca="1">IF(CN257=0,CL257,CL257/CM257)</f>
        <v>1</v>
      </c>
      <c r="CP257" s="1">
        <v>41</v>
      </c>
      <c r="CQ257" s="1">
        <f ca="1">IF(CO257/CP257=INT(CO257/CP257),1,0)</f>
        <v>0</v>
      </c>
      <c r="CR257" s="1">
        <f ca="1">IF(CQ257=0,CO257,CO257/CP257)</f>
        <v>1</v>
      </c>
      <c r="CS257" s="1">
        <v>43</v>
      </c>
      <c r="CT257" s="1">
        <f ca="1">IF(CR257/CS257=INT(CR257/CS257),1,0)</f>
        <v>0</v>
      </c>
      <c r="CU257" s="1">
        <f ca="1">IF(CT257=0,CR257,CR257/CS257)</f>
        <v>1</v>
      </c>
      <c r="CV257" s="1">
        <v>47</v>
      </c>
      <c r="CW257" s="1">
        <f ca="1">IF(CU257/CV257=INT(CU257/CV257),1,0)</f>
        <v>0</v>
      </c>
      <c r="CX257" s="1">
        <f ca="1">IF(CW257=0,CU257,CU257/CV257)</f>
        <v>1</v>
      </c>
      <c r="CY257" s="1">
        <v>53</v>
      </c>
      <c r="CZ257" s="1">
        <f ca="1">IF(CX257/CY257=INT(CX257/CY257),1,0)</f>
        <v>0</v>
      </c>
      <c r="DA257" s="1">
        <f ca="1">IF(CZ257=0,CX257,CX257/CY257)</f>
        <v>1</v>
      </c>
      <c r="DB257" s="1">
        <v>59</v>
      </c>
      <c r="DC257" s="1">
        <f ca="1">IF(DA257/DB257=INT(DA257/DB257),1,0)</f>
        <v>0</v>
      </c>
      <c r="DD257" s="1">
        <f ca="1">IF(DC257=0,DA257,DA257/DB257)</f>
        <v>1</v>
      </c>
      <c r="DE257" s="1">
        <v>61</v>
      </c>
      <c r="DF257" s="1">
        <f ca="1">IF(DD257/DE257=INT(DD257/DE257),1,0)</f>
        <v>0</v>
      </c>
      <c r="DG257" s="1">
        <f ca="1">IF(DF257=0,DD257,DD257/DE257)</f>
        <v>1</v>
      </c>
      <c r="DH257" s="1">
        <v>67</v>
      </c>
      <c r="DI257" s="1">
        <f ca="1">IF(DG257/DH257=INT(DG257/DH257),1,0)</f>
        <v>0</v>
      </c>
      <c r="DJ257" s="1">
        <f ca="1">IF(DI257=0,DG257,DG257/DH257)</f>
        <v>1</v>
      </c>
      <c r="DK257" s="1">
        <v>71</v>
      </c>
      <c r="DL257" s="1">
        <f ca="1">IF(DJ257/DK257=INT(DJ257/DK257),1,0)</f>
        <v>0</v>
      </c>
      <c r="DM257" s="1">
        <f ca="1">IF(DL257=0,DJ257,DJ257/DK257)</f>
        <v>1</v>
      </c>
      <c r="DN257" s="1">
        <v>73</v>
      </c>
      <c r="DO257" s="1">
        <f ca="1">IF(DM257/DN257=INT(DM257/DN257),1,0)</f>
        <v>0</v>
      </c>
      <c r="DP257" s="1">
        <f ca="1">IF(DO257=0,DM257,DM257/DN257)</f>
        <v>1</v>
      </c>
      <c r="DQ257" s="1">
        <v>79</v>
      </c>
      <c r="DR257" s="1">
        <f ca="1">IF(DP257/DQ257=INT(DP257/DQ257),1,0)</f>
        <v>0</v>
      </c>
      <c r="DS257" s="1">
        <f ca="1">IF(DR257=0,DP257,DP257/DQ257)</f>
        <v>1</v>
      </c>
      <c r="DT257" s="1">
        <v>83</v>
      </c>
      <c r="DU257" s="1">
        <f ca="1">IF(DS257/DT257=INT(DS257/DT257),1,0)</f>
        <v>0</v>
      </c>
      <c r="DV257" s="1">
        <f ca="1">IF(DU257=0,DS257,DS257/DT257)</f>
        <v>1</v>
      </c>
      <c r="DW257" s="1">
        <v>89</v>
      </c>
      <c r="DX257" s="1">
        <f ca="1">IF(DV257/DW257=INT(DV257/DW257),1,0)</f>
        <v>0</v>
      </c>
      <c r="DY257" s="1">
        <f ca="1">IF(DX257=0,DV257,DV257/DW257)</f>
        <v>1</v>
      </c>
      <c r="DZ257" s="1">
        <v>97</v>
      </c>
      <c r="EA257" s="1">
        <f ca="1">IF(DY257/DZ257=INT(DY257/DZ257),1,0)</f>
        <v>0</v>
      </c>
      <c r="EB257" s="1">
        <f ca="1">IF(EA257=0,DY257,DY257/DZ257)</f>
        <v>1</v>
      </c>
      <c r="EC257" s="1">
        <v>101</v>
      </c>
      <c r="ED257" s="1">
        <f ca="1">IF(EB257/EC257=INT(EB257/EC257),1,0)</f>
        <v>0</v>
      </c>
      <c r="EE257" s="1">
        <f ca="1">IF(ED257=0,EB257,EB257/EC257)</f>
        <v>1</v>
      </c>
      <c r="EF257" s="1">
        <v>103</v>
      </c>
      <c r="EG257" s="1">
        <f ca="1">IF(EE257/EF257=INT(EE257/EF257),1,0)</f>
        <v>0</v>
      </c>
      <c r="EH257" s="1">
        <f ca="1">IF(EG257=0,EE257,EE257/EF257)</f>
        <v>1</v>
      </c>
      <c r="EI257" s="1">
        <v>107</v>
      </c>
      <c r="EJ257" s="1">
        <f ca="1">IF(EH257/EI257=INT(EH257/EI257),1,0)</f>
        <v>0</v>
      </c>
      <c r="EK257" s="1">
        <f ca="1">IF(EJ257=0,EH257,EH257/EI257)</f>
        <v>1</v>
      </c>
      <c r="EL257" s="1">
        <v>109</v>
      </c>
      <c r="EM257" s="1">
        <f ca="1">IF(EK257/EL257=INT(EK257/EL257),1,0)</f>
        <v>0</v>
      </c>
      <c r="EN257" s="1">
        <f ca="1">IF(EM257=0,EK257,EK257/EL257)</f>
        <v>1</v>
      </c>
      <c r="EO257" s="1">
        <v>113</v>
      </c>
      <c r="EP257" s="1">
        <f ca="1">IF(EN257/EO257=INT(EN257/EO257),1,0)</f>
        <v>0</v>
      </c>
      <c r="EQ257" s="1">
        <f ca="1">IF(EP257=0,EN257,EN257/EO257)</f>
        <v>1</v>
      </c>
      <c r="ER257" s="1">
        <v>127</v>
      </c>
      <c r="ES257" s="1">
        <f ca="1">IF(EQ257/ER257=INT(EQ257/ER257),1,0)</f>
        <v>0</v>
      </c>
      <c r="ET257" s="1">
        <f ca="1">IF(ES257=0,EQ257,EQ257/ER257)</f>
        <v>1</v>
      </c>
      <c r="EU257" s="1">
        <v>131</v>
      </c>
      <c r="EV257" s="1">
        <f ca="1">IF(ET257/EU257=INT(ET257/EU257),1,0)</f>
        <v>0</v>
      </c>
      <c r="EW257" s="1">
        <f ca="1">IF(EV257=0,ET257,ET257/EU257)</f>
        <v>1</v>
      </c>
      <c r="EX257" s="1">
        <v>137</v>
      </c>
      <c r="EY257" s="1">
        <f ca="1">IF(EW257/EX257=INT(EW257/EX257),1,0)</f>
        <v>0</v>
      </c>
      <c r="EZ257" s="1">
        <f ca="1">IF(EY257=0,EW257,EW257/EX257)</f>
        <v>1</v>
      </c>
      <c r="FA257" s="1">
        <v>139</v>
      </c>
      <c r="FB257" s="1">
        <f ca="1">IF(EZ257/FA257=INT(EZ257/FA257),1,0)</f>
        <v>0</v>
      </c>
      <c r="FC257" s="1">
        <f ca="1">IF(FB257=0,EZ257,EZ257/FA257)</f>
        <v>1</v>
      </c>
      <c r="FD257" s="1">
        <v>149</v>
      </c>
      <c r="FE257" s="1">
        <f ca="1">IF(FC257/FD257=INT(FC257/FD257),1,0)</f>
        <v>0</v>
      </c>
      <c r="FF257" s="1">
        <f ca="1">IF(FE257=0,FC257,FC257/FD257)</f>
        <v>1</v>
      </c>
      <c r="FG257" s="1"/>
      <c r="FH257" s="1">
        <f ca="1">8*AF257+4*AI257+2*AL257+AO257</f>
        <v>0</v>
      </c>
      <c r="FI257" s="1">
        <f ca="1">4*AR257+2*AU257+AX257</f>
        <v>1</v>
      </c>
      <c r="FJ257" s="1">
        <f ca="1">2*BA257+BD257</f>
        <v>0</v>
      </c>
      <c r="FK257" s="1">
        <f ca="1">2*BG257+BJ257</f>
        <v>0</v>
      </c>
      <c r="FL257" s="1">
        <f ca="1">2*BM257+BP257</f>
        <v>0</v>
      </c>
      <c r="FM257" s="1">
        <f ca="1">2*BS257+BV257</f>
        <v>0</v>
      </c>
      <c r="FN257" s="1">
        <f ca="1">BY257</f>
        <v>0</v>
      </c>
      <c r="FO257" s="1">
        <f ca="1">CB257</f>
        <v>0</v>
      </c>
      <c r="FP257" s="1">
        <f ca="1">CE257</f>
        <v>1</v>
      </c>
      <c r="FQ257" s="1">
        <f ca="1">CH257</f>
        <v>0</v>
      </c>
      <c r="FR257" s="1">
        <f ca="1">CK257</f>
        <v>0</v>
      </c>
      <c r="FS257">
        <f ca="1">CN257</f>
        <v>0</v>
      </c>
      <c r="FT257">
        <f ca="1">CQ257</f>
        <v>0</v>
      </c>
      <c r="FU257">
        <f ca="1">CT257</f>
        <v>0</v>
      </c>
      <c r="FV257">
        <f ca="1">CW257</f>
        <v>0</v>
      </c>
      <c r="FW257">
        <f ca="1">CZ257</f>
        <v>0</v>
      </c>
      <c r="FX257">
        <f ca="1">DC257</f>
        <v>0</v>
      </c>
      <c r="FY257">
        <f ca="1">DF257</f>
        <v>0</v>
      </c>
      <c r="FZ257">
        <f ca="1">DI257</f>
        <v>0</v>
      </c>
      <c r="GA257">
        <f ca="1">DL257</f>
        <v>0</v>
      </c>
      <c r="GB257">
        <f ca="1">DO257</f>
        <v>0</v>
      </c>
      <c r="GC257">
        <f ca="1">DR257</f>
        <v>0</v>
      </c>
      <c r="GD257">
        <f ca="1">DU257</f>
        <v>0</v>
      </c>
      <c r="GE257">
        <f ca="1">DX257</f>
        <v>0</v>
      </c>
      <c r="GF257">
        <f ca="1">EA257</f>
        <v>0</v>
      </c>
      <c r="GG257">
        <f ca="1">ED257</f>
        <v>0</v>
      </c>
      <c r="GH257">
        <f ca="1">EG257</f>
        <v>0</v>
      </c>
      <c r="GI257">
        <f ca="1">EJ257</f>
        <v>0</v>
      </c>
      <c r="GJ257">
        <f ca="1">EM257</f>
        <v>0</v>
      </c>
      <c r="GK257">
        <f ca="1">EP257</f>
        <v>0</v>
      </c>
      <c r="GL257">
        <f ca="1">ES257</f>
        <v>0</v>
      </c>
      <c r="GM257">
        <f ca="1">EV257</f>
        <v>0</v>
      </c>
      <c r="GN257">
        <f ca="1">EY257</f>
        <v>0</v>
      </c>
      <c r="GO257">
        <f ca="1">FB257</f>
        <v>0</v>
      </c>
      <c r="GP257">
        <f ca="1">FE257</f>
        <v>0</v>
      </c>
      <c r="GQ257">
        <f ca="1">AD257</f>
        <v>69</v>
      </c>
      <c r="GR257">
        <f ca="1">GQ257/GQ259</f>
        <v>69</v>
      </c>
      <c r="GT257">
        <f ca="1">IF(GT256&lt;0,1,0)</f>
        <v>1</v>
      </c>
      <c r="GU257">
        <f ca="1">GR257*GR261</f>
        <v>5658</v>
      </c>
      <c r="GV257" t="s">
        <v>7</v>
      </c>
    </row>
    <row r="258" spans="1:204" ht="5.25" hidden="1" customHeight="1" thickTop="1" x14ac:dyDescent="0.25">
      <c r="B258" s="80"/>
      <c r="C258" s="71"/>
      <c r="D258" s="71"/>
      <c r="E258" s="104"/>
      <c r="F258" s="71"/>
      <c r="G258" s="104"/>
      <c r="H258" s="71"/>
      <c r="I258" s="75"/>
      <c r="M258" s="162"/>
      <c r="N258" s="148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>
        <f t="shared" ref="FH258:GP258" ca="1" si="690">IF(FH256&lt;FH257,FH256,FH257)</f>
        <v>0</v>
      </c>
      <c r="FI258" s="1">
        <f t="shared" ca="1" si="690"/>
        <v>0</v>
      </c>
      <c r="FJ258" s="1">
        <f t="shared" ca="1" si="690"/>
        <v>0</v>
      </c>
      <c r="FK258" s="1">
        <f t="shared" ca="1" si="690"/>
        <v>0</v>
      </c>
      <c r="FL258" s="1">
        <f t="shared" ca="1" si="690"/>
        <v>0</v>
      </c>
      <c r="FM258" s="1">
        <f t="shared" ca="1" si="690"/>
        <v>0</v>
      </c>
      <c r="FN258" s="1">
        <f t="shared" ca="1" si="690"/>
        <v>0</v>
      </c>
      <c r="FO258" s="1">
        <f t="shared" ca="1" si="690"/>
        <v>0</v>
      </c>
      <c r="FP258" s="1">
        <f t="shared" ca="1" si="690"/>
        <v>0</v>
      </c>
      <c r="FQ258" s="1">
        <f t="shared" ca="1" si="690"/>
        <v>0</v>
      </c>
      <c r="FR258" s="1">
        <f t="shared" ca="1" si="690"/>
        <v>0</v>
      </c>
      <c r="FS258" s="1">
        <f t="shared" ca="1" si="690"/>
        <v>0</v>
      </c>
      <c r="FT258" s="1">
        <f t="shared" ca="1" si="690"/>
        <v>0</v>
      </c>
      <c r="FU258" s="1">
        <f t="shared" ca="1" si="690"/>
        <v>0</v>
      </c>
      <c r="FV258" s="1">
        <f t="shared" ca="1" si="690"/>
        <v>0</v>
      </c>
      <c r="FW258" s="1">
        <f t="shared" ca="1" si="690"/>
        <v>0</v>
      </c>
      <c r="FX258" s="1">
        <f t="shared" ca="1" si="690"/>
        <v>0</v>
      </c>
      <c r="FY258" s="1">
        <f t="shared" ca="1" si="690"/>
        <v>0</v>
      </c>
      <c r="FZ258" s="1">
        <f t="shared" ca="1" si="690"/>
        <v>0</v>
      </c>
      <c r="GA258" s="1">
        <f t="shared" ca="1" si="690"/>
        <v>0</v>
      </c>
      <c r="GB258" s="1">
        <f t="shared" ca="1" si="690"/>
        <v>0</v>
      </c>
      <c r="GC258" s="1">
        <f t="shared" ca="1" si="690"/>
        <v>0</v>
      </c>
      <c r="GD258" s="1">
        <f t="shared" ca="1" si="690"/>
        <v>0</v>
      </c>
      <c r="GE258" s="1">
        <f t="shared" ca="1" si="690"/>
        <v>0</v>
      </c>
      <c r="GF258" s="1">
        <f t="shared" ca="1" si="690"/>
        <v>0</v>
      </c>
      <c r="GG258" s="1">
        <f t="shared" ca="1" si="690"/>
        <v>0</v>
      </c>
      <c r="GH258" s="1">
        <f t="shared" ca="1" si="690"/>
        <v>0</v>
      </c>
      <c r="GI258" s="1">
        <f t="shared" ca="1" si="690"/>
        <v>0</v>
      </c>
      <c r="GJ258" s="1">
        <f t="shared" ca="1" si="690"/>
        <v>0</v>
      </c>
      <c r="GK258" s="1">
        <f t="shared" ca="1" si="690"/>
        <v>0</v>
      </c>
      <c r="GL258" s="1">
        <f t="shared" ca="1" si="690"/>
        <v>0</v>
      </c>
      <c r="GM258" s="1">
        <f t="shared" ca="1" si="690"/>
        <v>0</v>
      </c>
      <c r="GN258" s="1">
        <f t="shared" ca="1" si="690"/>
        <v>0</v>
      </c>
      <c r="GO258" s="1">
        <f t="shared" ca="1" si="690"/>
        <v>0</v>
      </c>
      <c r="GP258" s="1">
        <f t="shared" ca="1" si="690"/>
        <v>0</v>
      </c>
      <c r="GU258">
        <f ca="1">AB257-AB261-GT257</f>
        <v>21</v>
      </c>
      <c r="GV258" t="s">
        <v>3</v>
      </c>
    </row>
    <row r="259" spans="1:204" ht="6" hidden="1" customHeight="1" x14ac:dyDescent="0.25">
      <c r="B259" s="80"/>
      <c r="C259" s="71"/>
      <c r="D259" s="71"/>
      <c r="E259" s="104"/>
      <c r="F259" s="71"/>
      <c r="G259" s="104"/>
      <c r="H259" s="71"/>
      <c r="I259" s="75"/>
      <c r="M259" s="162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>
        <f ca="1">FH$3^FH258</f>
        <v>1</v>
      </c>
      <c r="FI259">
        <f ca="1">FI$3^FI258*FH259</f>
        <v>1</v>
      </c>
      <c r="FJ259">
        <f t="shared" ref="FJ259" ca="1" si="691">FJ$3^FJ258*FI259</f>
        <v>1</v>
      </c>
      <c r="FK259">
        <f t="shared" ref="FK259" ca="1" si="692">FK$3^FK258*FJ259</f>
        <v>1</v>
      </c>
      <c r="FL259">
        <f t="shared" ref="FL259" ca="1" si="693">FL$3^FL258*FK259</f>
        <v>1</v>
      </c>
      <c r="FM259">
        <f t="shared" ref="FM259" ca="1" si="694">FM$3^FM258*FL259</f>
        <v>1</v>
      </c>
      <c r="FN259">
        <f t="shared" ref="FN259" ca="1" si="695">FN$3^FN258*FM259</f>
        <v>1</v>
      </c>
      <c r="FO259">
        <f t="shared" ref="FO259" ca="1" si="696">FO$3^FO258*FN259</f>
        <v>1</v>
      </c>
      <c r="FP259">
        <f t="shared" ref="FP259" ca="1" si="697">FP$3^FP258*FO259</f>
        <v>1</v>
      </c>
      <c r="FQ259">
        <f t="shared" ref="FQ259" ca="1" si="698">FQ$3^FQ258*FP259</f>
        <v>1</v>
      </c>
      <c r="FR259">
        <f t="shared" ref="FR259" ca="1" si="699">FR$3^FR258*FQ259</f>
        <v>1</v>
      </c>
      <c r="FS259">
        <f t="shared" ref="FS259" ca="1" si="700">FS$3^FS258*FR259</f>
        <v>1</v>
      </c>
      <c r="FT259">
        <f t="shared" ref="FT259" ca="1" si="701">FT$3^FT258*FS259</f>
        <v>1</v>
      </c>
      <c r="FU259">
        <f t="shared" ref="FU259" ca="1" si="702">FU$3^FU258*FT259</f>
        <v>1</v>
      </c>
      <c r="FV259">
        <f t="shared" ref="FV259" ca="1" si="703">FV$3^FV258*FU259</f>
        <v>1</v>
      </c>
      <c r="FW259">
        <f t="shared" ref="FW259" ca="1" si="704">FW$3^FW258*FV259</f>
        <v>1</v>
      </c>
      <c r="FX259">
        <f t="shared" ref="FX259" ca="1" si="705">FX$3^FX258*FW259</f>
        <v>1</v>
      </c>
      <c r="FY259">
        <f t="shared" ref="FY259" ca="1" si="706">FY$3^FY258*FX259</f>
        <v>1</v>
      </c>
      <c r="FZ259">
        <f t="shared" ref="FZ259" ca="1" si="707">FZ$3^FZ258*FY259</f>
        <v>1</v>
      </c>
      <c r="GA259">
        <f t="shared" ref="GA259" ca="1" si="708">GA$3^GA258*FZ259</f>
        <v>1</v>
      </c>
      <c r="GB259">
        <f t="shared" ref="GB259" ca="1" si="709">GB$3^GB258*GA259</f>
        <v>1</v>
      </c>
      <c r="GC259">
        <f t="shared" ref="GC259" ca="1" si="710">GC$3^GC258*GB259</f>
        <v>1</v>
      </c>
      <c r="GD259">
        <f t="shared" ref="GD259" ca="1" si="711">GD$3^GD258*GC259</f>
        <v>1</v>
      </c>
      <c r="GE259">
        <f t="shared" ref="GE259" ca="1" si="712">GE$3^GE258*GD259</f>
        <v>1</v>
      </c>
      <c r="GF259">
        <f t="shared" ref="GF259" ca="1" si="713">GF$3^GF258*GE259</f>
        <v>1</v>
      </c>
      <c r="GG259">
        <f t="shared" ref="GG259" ca="1" si="714">GG$3^GG258*GF259</f>
        <v>1</v>
      </c>
      <c r="GH259">
        <f t="shared" ref="GH259" ca="1" si="715">GH$3^GH258*GG259</f>
        <v>1</v>
      </c>
      <c r="GI259">
        <f t="shared" ref="GI259" ca="1" si="716">GI$3^GI258*GH259</f>
        <v>1</v>
      </c>
      <c r="GJ259">
        <f t="shared" ref="GJ259" ca="1" si="717">GJ$3^GJ258*GI259</f>
        <v>1</v>
      </c>
      <c r="GK259">
        <f t="shared" ref="GK259" ca="1" si="718">GK$3^GK258*GJ259</f>
        <v>1</v>
      </c>
      <c r="GL259">
        <f t="shared" ref="GL259" ca="1" si="719">GL$3^GL258*GK259</f>
        <v>1</v>
      </c>
      <c r="GM259">
        <f t="shared" ref="GM259" ca="1" si="720">GM$3^GM258*GL259</f>
        <v>1</v>
      </c>
      <c r="GN259">
        <f t="shared" ref="GN259" ca="1" si="721">GN$3^GN258*GM259</f>
        <v>1</v>
      </c>
      <c r="GO259">
        <f t="shared" ref="GO259" ca="1" si="722">GO$3^GO258*GN259</f>
        <v>1</v>
      </c>
      <c r="GP259">
        <f t="shared" ref="GP259" ca="1" si="723">GP$3^GP258*GO259</f>
        <v>1</v>
      </c>
      <c r="GQ259">
        <f ca="1">GP259</f>
        <v>1</v>
      </c>
    </row>
    <row r="260" spans="1:204" ht="6" hidden="1" customHeight="1" x14ac:dyDescent="0.25">
      <c r="B260" s="80"/>
      <c r="C260" s="71"/>
      <c r="D260" s="71"/>
      <c r="E260" s="104"/>
      <c r="F260" s="71"/>
      <c r="G260" s="104"/>
      <c r="H260" s="71"/>
      <c r="I260" s="75"/>
      <c r="M260" s="162"/>
      <c r="AA260" t="s">
        <v>22</v>
      </c>
      <c r="AB260" s="1">
        <v>0</v>
      </c>
      <c r="AC260" s="1">
        <f ca="1">INT((RAND()*(X256-W256+1)+W256))</f>
        <v>81</v>
      </c>
      <c r="AD260">
        <f ca="1">AC260-AC261*(AB261-AB260)</f>
        <v>81</v>
      </c>
      <c r="AE260">
        <v>256</v>
      </c>
      <c r="AF260" s="1">
        <f ca="1">IF(AD260/AE260=INT(AD260/AE260),1,0)</f>
        <v>0</v>
      </c>
      <c r="AG260" s="1">
        <f ca="1">IF(AF260=0,AD260,AD260/AE260)</f>
        <v>81</v>
      </c>
      <c r="AH260" s="1">
        <v>16</v>
      </c>
      <c r="AI260" s="1">
        <f ca="1">IF(AG260/AH260=INT(AG260/AH260),1,0)</f>
        <v>0</v>
      </c>
      <c r="AJ260" s="1">
        <f ca="1">IF(AI260=0,AG260,AG260/AH260)</f>
        <v>81</v>
      </c>
      <c r="AK260" s="1">
        <v>4</v>
      </c>
      <c r="AL260" s="1">
        <f ca="1">IF(AJ260/AK260=INT(AJ260/AK260),1,0)</f>
        <v>0</v>
      </c>
      <c r="AM260" s="1">
        <f ca="1">IF(AL260=0,AJ260,AJ260/AK260)</f>
        <v>81</v>
      </c>
      <c r="AN260" s="1">
        <v>2</v>
      </c>
      <c r="AO260" s="1">
        <f ca="1">IF(AM260/AN260=INT(AM260/AN260),1,0)</f>
        <v>0</v>
      </c>
      <c r="AP260" s="1">
        <f ca="1">IF(AO260=0,AM260,AM260/AN260)</f>
        <v>81</v>
      </c>
      <c r="AQ260" s="1">
        <v>81</v>
      </c>
      <c r="AR260" s="1">
        <f ca="1">IF(AP260/AQ260=INT(AP260/AQ260),1,0)</f>
        <v>1</v>
      </c>
      <c r="AS260" s="1">
        <f ca="1">IF(AR260=0,AP260,AP260/AQ260)</f>
        <v>1</v>
      </c>
      <c r="AT260" s="1">
        <v>9</v>
      </c>
      <c r="AU260" s="1">
        <f ca="1">IF(AS260/AT260=INT(AS260/AT260),1,0)</f>
        <v>0</v>
      </c>
      <c r="AV260" s="1">
        <f ca="1">IF(AU260=0,AS260,AS260/AT260)</f>
        <v>1</v>
      </c>
      <c r="AW260" s="1">
        <v>3</v>
      </c>
      <c r="AX260" s="1">
        <f ca="1">IF(AV260/AW260=INT(AV260/AW260),1,0)</f>
        <v>0</v>
      </c>
      <c r="AY260" s="1">
        <f ca="1">IF(AX260=0,AV260,AV260/AW260)</f>
        <v>1</v>
      </c>
      <c r="AZ260" s="1">
        <v>25</v>
      </c>
      <c r="BA260" s="1">
        <f ca="1">IF(AY260/AZ260=INT(AY260/AZ260),1,0)</f>
        <v>0</v>
      </c>
      <c r="BB260" s="1">
        <f ca="1">IF(BA260=0,AY260,AY260/AZ260)</f>
        <v>1</v>
      </c>
      <c r="BC260" s="1">
        <v>5</v>
      </c>
      <c r="BD260" s="1">
        <f ca="1">IF(BB260/BC260=INT(BB260/BC260),1,0)</f>
        <v>0</v>
      </c>
      <c r="BE260" s="1">
        <f ca="1">IF(BD260=0,BB260,BB260/BC260)</f>
        <v>1</v>
      </c>
      <c r="BF260" s="1">
        <v>49</v>
      </c>
      <c r="BG260" s="1">
        <f ca="1">IF(BE260/BF260=INT(BE260/BF260),1,0)</f>
        <v>0</v>
      </c>
      <c r="BH260" s="1">
        <f ca="1">IF(BG260=0,BE260,BE260/BF260)</f>
        <v>1</v>
      </c>
      <c r="BI260" s="1">
        <v>7</v>
      </c>
      <c r="BJ260" s="1">
        <f ca="1">IF(BH260/BI260=INT(BH260/BI260),1,0)</f>
        <v>0</v>
      </c>
      <c r="BK260" s="1">
        <f ca="1">IF(BJ260=0,BH260,BH260/BI260)</f>
        <v>1</v>
      </c>
      <c r="BL260" s="1">
        <v>121</v>
      </c>
      <c r="BM260" s="1">
        <f ca="1">IF(BK260/BL260=INT(BK260/BL260),1,0)</f>
        <v>0</v>
      </c>
      <c r="BN260" s="1">
        <f ca="1">IF(BM260=0,BK260,BK260/BL260)</f>
        <v>1</v>
      </c>
      <c r="BO260" s="1">
        <v>11</v>
      </c>
      <c r="BP260" s="1">
        <f ca="1">IF(BN260/BO260=INT(BN260/BO260),1,0)</f>
        <v>0</v>
      </c>
      <c r="BQ260" s="1">
        <f ca="1">IF(BP260=0,BN260,BN260/BO260)</f>
        <v>1</v>
      </c>
      <c r="BR260" s="1">
        <v>169</v>
      </c>
      <c r="BS260" s="1">
        <f ca="1">IF(BQ260/BR260=INT(BQ260/BR260),1,0)</f>
        <v>0</v>
      </c>
      <c r="BT260" s="1">
        <f ca="1">IF(BS260=0,BQ260,BQ260/BR260)</f>
        <v>1</v>
      </c>
      <c r="BU260" s="1">
        <v>13</v>
      </c>
      <c r="BV260" s="1">
        <f ca="1">IF(BT260/BU260=INT(BT260/BU260),1,0)</f>
        <v>0</v>
      </c>
      <c r="BW260" s="1">
        <f ca="1">IF(BV260=0,BT260,BT260/BU260)</f>
        <v>1</v>
      </c>
      <c r="BX260" s="1">
        <v>17</v>
      </c>
      <c r="BY260" s="1">
        <f ca="1">IF(BW260/BX260=INT(BW260/BX260),1,0)</f>
        <v>0</v>
      </c>
      <c r="BZ260" s="1">
        <f ca="1">IF(BY260=0,BW260,BW260/BX260)</f>
        <v>1</v>
      </c>
      <c r="CA260" s="1">
        <v>19</v>
      </c>
      <c r="CB260" s="1">
        <f ca="1">IF(BZ260/CA260=INT(BZ260/CA260),1,0)</f>
        <v>0</v>
      </c>
      <c r="CC260" s="1">
        <f ca="1">IF(CB260=0,BZ260,BZ260/CA260)</f>
        <v>1</v>
      </c>
      <c r="CD260" s="1">
        <v>23</v>
      </c>
      <c r="CE260" s="1">
        <f ca="1">IF(CC260/CD260=INT(CC260/CD260),1,0)</f>
        <v>0</v>
      </c>
      <c r="CF260" s="1">
        <f ca="1">IF(CE260=0,CC260,CC260/CD260)</f>
        <v>1</v>
      </c>
      <c r="CG260" s="1">
        <v>29</v>
      </c>
      <c r="CH260" s="1">
        <f ca="1">IF(CF260/CG260=INT(CF260/CG260),1,0)</f>
        <v>0</v>
      </c>
      <c r="CI260" s="1">
        <f ca="1">IF(CH260=0,CF260,CF260/CG260)</f>
        <v>1</v>
      </c>
      <c r="CJ260" s="1">
        <v>31</v>
      </c>
      <c r="CK260" s="1">
        <f ca="1">IF(CI260/CJ260=INT(CI260/CJ260),1,0)</f>
        <v>0</v>
      </c>
      <c r="CL260" s="1">
        <f ca="1">IF(CK260=0,CI260,CI260/CJ260)</f>
        <v>1</v>
      </c>
      <c r="CM260" s="1">
        <v>37</v>
      </c>
      <c r="CN260" s="1">
        <f ca="1">IF(CL260/CM260=INT(CL260/CM260),1,0)</f>
        <v>0</v>
      </c>
      <c r="CO260" s="1">
        <f ca="1">IF(CN260=0,CL260,CL260/CM260)</f>
        <v>1</v>
      </c>
      <c r="CP260" s="1">
        <v>41</v>
      </c>
      <c r="CQ260" s="1">
        <f ca="1">IF(CO260/CP260=INT(CO260/CP260),1,0)</f>
        <v>0</v>
      </c>
      <c r="CR260" s="1">
        <f ca="1">IF(CQ260=0,CO260,CO260/CP260)</f>
        <v>1</v>
      </c>
      <c r="CS260" s="1">
        <v>43</v>
      </c>
      <c r="CT260" s="1">
        <f ca="1">IF(CR260/CS260=INT(CR260/CS260),1,0)</f>
        <v>0</v>
      </c>
      <c r="CU260" s="1">
        <f ca="1">IF(CT260=0,CR260,CR260/CS260)</f>
        <v>1</v>
      </c>
      <c r="CV260" s="1">
        <v>47</v>
      </c>
      <c r="CW260" s="1">
        <f ca="1">IF(CU260/CV260=INT(CU260/CV260),1,0)</f>
        <v>0</v>
      </c>
      <c r="CX260" s="1">
        <f ca="1">IF(CW260=0,CU260,CU260/CV260)</f>
        <v>1</v>
      </c>
      <c r="CY260" s="1">
        <v>53</v>
      </c>
      <c r="CZ260" s="1">
        <f ca="1">IF(CX260/CY260=INT(CX260/CY260),1,0)</f>
        <v>0</v>
      </c>
      <c r="DA260" s="1">
        <f ca="1">IF(CZ260=0,CX260,CX260/CY260)</f>
        <v>1</v>
      </c>
      <c r="DB260" s="1">
        <v>59</v>
      </c>
      <c r="DC260" s="1">
        <f ca="1">IF(DA260/DB260=INT(DA260/DB260),1,0)</f>
        <v>0</v>
      </c>
      <c r="DD260" s="1">
        <f ca="1">IF(DC260=0,DA260,DA260/DB260)</f>
        <v>1</v>
      </c>
      <c r="DE260" s="1">
        <v>61</v>
      </c>
      <c r="DF260" s="1">
        <f ca="1">IF(DD260/DE260=INT(DD260/DE260),1,0)</f>
        <v>0</v>
      </c>
      <c r="DG260" s="1">
        <f ca="1">IF(DF260=0,DD260,DD260/DE260)</f>
        <v>1</v>
      </c>
      <c r="DH260" s="1">
        <v>67</v>
      </c>
      <c r="DI260" s="1">
        <f ca="1">IF(DG260/DH260=INT(DG260/DH260),1,0)</f>
        <v>0</v>
      </c>
      <c r="DJ260" s="1">
        <f ca="1">IF(DI260=0,DG260,DG260/DH260)</f>
        <v>1</v>
      </c>
      <c r="DK260" s="1">
        <v>71</v>
      </c>
      <c r="DL260" s="1">
        <f ca="1">IF(DJ260/DK260=INT(DJ260/DK260),1,0)</f>
        <v>0</v>
      </c>
      <c r="DM260" s="1">
        <f ca="1">IF(DL260=0,DJ260,DJ260/DK260)</f>
        <v>1</v>
      </c>
      <c r="DN260" s="1">
        <v>73</v>
      </c>
      <c r="DO260" s="1">
        <f ca="1">IF(DM260/DN260=INT(DM260/DN260),1,0)</f>
        <v>0</v>
      </c>
      <c r="DP260" s="1">
        <f ca="1">IF(DO260=0,DM260,DM260/DN260)</f>
        <v>1</v>
      </c>
      <c r="DQ260" s="1">
        <v>79</v>
      </c>
      <c r="DR260" s="1">
        <f ca="1">IF(DP260/DQ260=INT(DP260/DQ260),1,0)</f>
        <v>0</v>
      </c>
      <c r="DS260" s="1">
        <f ca="1">IF(DR260=0,DP260,DP260/DQ260)</f>
        <v>1</v>
      </c>
      <c r="DT260" s="1">
        <v>83</v>
      </c>
      <c r="DU260" s="1">
        <f ca="1">IF(DS260/DT260=INT(DS260/DT260),1,0)</f>
        <v>0</v>
      </c>
      <c r="DV260" s="1">
        <f ca="1">IF(DU260=0,DS260,DS260/DT260)</f>
        <v>1</v>
      </c>
      <c r="DW260" s="1">
        <v>89</v>
      </c>
      <c r="DX260" s="1">
        <f ca="1">IF(DV260/DW260=INT(DV260/DW260),1,0)</f>
        <v>0</v>
      </c>
      <c r="DY260" s="1">
        <f ca="1">IF(DX260=0,DV260,DV260/DW260)</f>
        <v>1</v>
      </c>
      <c r="DZ260" s="1">
        <v>97</v>
      </c>
      <c r="EA260" s="1">
        <f ca="1">IF(DY260/DZ260=INT(DY260/DZ260),1,0)</f>
        <v>0</v>
      </c>
      <c r="EB260" s="1">
        <f ca="1">IF(EA260=0,DY260,DY260/DZ260)</f>
        <v>1</v>
      </c>
      <c r="EC260" s="1">
        <v>101</v>
      </c>
      <c r="ED260" s="1">
        <f ca="1">IF(EB260/EC260=INT(EB260/EC260),1,0)</f>
        <v>0</v>
      </c>
      <c r="EE260" s="1">
        <f ca="1">IF(ED260=0,EB260,EB260/EC260)</f>
        <v>1</v>
      </c>
      <c r="EF260" s="1">
        <v>103</v>
      </c>
      <c r="EG260" s="1">
        <f ca="1">IF(EE260/EF260=INT(EE260/EF260),1,0)</f>
        <v>0</v>
      </c>
      <c r="EH260" s="1">
        <f ca="1">IF(EG260=0,EE260,EE260/EF260)</f>
        <v>1</v>
      </c>
      <c r="EI260" s="1">
        <v>107</v>
      </c>
      <c r="EJ260" s="1">
        <f ca="1">IF(EH260/EI260=INT(EH260/EI260),1,0)</f>
        <v>0</v>
      </c>
      <c r="EK260" s="1">
        <f ca="1">IF(EJ260=0,EH260,EH260/EI260)</f>
        <v>1</v>
      </c>
      <c r="EL260" s="1">
        <v>109</v>
      </c>
      <c r="EM260" s="1">
        <f ca="1">IF(EK260/EL260=INT(EK260/EL260),1,0)</f>
        <v>0</v>
      </c>
      <c r="EN260" s="1">
        <f ca="1">IF(EM260=0,EK260,EK260/EL260)</f>
        <v>1</v>
      </c>
      <c r="EO260" s="1">
        <v>113</v>
      </c>
      <c r="EP260" s="1">
        <f ca="1">IF(EN260/EO260=INT(EN260/EO260),1,0)</f>
        <v>0</v>
      </c>
      <c r="EQ260" s="1">
        <f ca="1">IF(EP260=0,EN260,EN260/EO260)</f>
        <v>1</v>
      </c>
      <c r="ER260" s="1">
        <v>127</v>
      </c>
      <c r="ES260" s="1">
        <f ca="1">IF(EQ260/ER260=INT(EQ260/ER260),1,0)</f>
        <v>0</v>
      </c>
      <c r="ET260" s="1">
        <f ca="1">IF(ES260=0,EQ260,EQ260/ER260)</f>
        <v>1</v>
      </c>
      <c r="EU260" s="1">
        <v>131</v>
      </c>
      <c r="EV260" s="1">
        <f ca="1">IF(ET260/EU260=INT(ET260/EU260),1,0)</f>
        <v>0</v>
      </c>
      <c r="EW260" s="1">
        <f ca="1">IF(EV260=0,ET260,ET260/EU260)</f>
        <v>1</v>
      </c>
      <c r="EX260" s="1">
        <v>137</v>
      </c>
      <c r="EY260" s="1">
        <f ca="1">IF(EW260/EX260=INT(EW260/EX260),1,0)</f>
        <v>0</v>
      </c>
      <c r="EZ260" s="1">
        <f ca="1">IF(EY260=0,EW260,EW260/EX260)</f>
        <v>1</v>
      </c>
      <c r="FA260" s="1">
        <v>139</v>
      </c>
      <c r="FB260" s="1">
        <f ca="1">IF(EZ260/FA260=INT(EZ260/FA260),1,0)</f>
        <v>0</v>
      </c>
      <c r="FC260" s="1">
        <f ca="1">IF(FB260=0,EZ260,EZ260/FA260)</f>
        <v>1</v>
      </c>
      <c r="FD260" s="1">
        <v>149</v>
      </c>
      <c r="FE260" s="1">
        <f ca="1">IF(FC260/FD260=INT(FC260/FD260),1,0)</f>
        <v>0</v>
      </c>
      <c r="FF260" s="1">
        <f ca="1">IF(FE260=0,FC260,FC260/FD260)</f>
        <v>1</v>
      </c>
      <c r="FG260" s="1"/>
      <c r="FH260" s="1">
        <f ca="1">8*AF260+4*AI260+2*AL260+AO260</f>
        <v>0</v>
      </c>
      <c r="FI260" s="1">
        <f ca="1">4*AR260+2*AU260+AX260</f>
        <v>4</v>
      </c>
      <c r="FJ260" s="1">
        <f ca="1">2*BA260+BD260</f>
        <v>0</v>
      </c>
      <c r="FK260" s="1">
        <f ca="1">2*BG260+BJ260</f>
        <v>0</v>
      </c>
      <c r="FL260" s="1">
        <f ca="1">2*BM260+BP260</f>
        <v>0</v>
      </c>
      <c r="FM260" s="1">
        <f ca="1">2*BS260+BV260</f>
        <v>0</v>
      </c>
      <c r="FN260" s="1">
        <f ca="1">BY260</f>
        <v>0</v>
      </c>
      <c r="FO260" s="1">
        <f ca="1">CB260</f>
        <v>0</v>
      </c>
      <c r="FP260" s="1">
        <f ca="1">CE260</f>
        <v>0</v>
      </c>
      <c r="FQ260" s="1">
        <f ca="1">CH260</f>
        <v>0</v>
      </c>
      <c r="FR260" s="1">
        <f ca="1">CK260</f>
        <v>0</v>
      </c>
      <c r="FS260">
        <f ca="1">CN260</f>
        <v>0</v>
      </c>
      <c r="FT260">
        <f ca="1">CQ260</f>
        <v>0</v>
      </c>
      <c r="FU260">
        <f ca="1">CT260</f>
        <v>0</v>
      </c>
      <c r="FV260">
        <f ca="1">CW260</f>
        <v>0</v>
      </c>
      <c r="FW260">
        <f ca="1">CZ260</f>
        <v>0</v>
      </c>
      <c r="FX260">
        <f ca="1">DC260</f>
        <v>0</v>
      </c>
      <c r="FY260">
        <f ca="1">DF260</f>
        <v>0</v>
      </c>
      <c r="FZ260">
        <f ca="1">DI260</f>
        <v>0</v>
      </c>
      <c r="GA260">
        <f ca="1">DL260</f>
        <v>0</v>
      </c>
      <c r="GB260">
        <f ca="1">DO260</f>
        <v>0</v>
      </c>
      <c r="GC260">
        <f ca="1">DR260</f>
        <v>0</v>
      </c>
      <c r="GD260">
        <f ca="1">DU260</f>
        <v>0</v>
      </c>
      <c r="GE260">
        <f ca="1">DX260</f>
        <v>0</v>
      </c>
      <c r="GF260">
        <f ca="1">EA260</f>
        <v>0</v>
      </c>
      <c r="GG260">
        <f ca="1">ED260</f>
        <v>0</v>
      </c>
      <c r="GH260">
        <f ca="1">EG260</f>
        <v>0</v>
      </c>
      <c r="GI260">
        <f ca="1">EJ260</f>
        <v>0</v>
      </c>
      <c r="GJ260">
        <f ca="1">EM260</f>
        <v>0</v>
      </c>
      <c r="GK260">
        <f ca="1">EP260</f>
        <v>0</v>
      </c>
      <c r="GL260">
        <f ca="1">ES260</f>
        <v>0</v>
      </c>
      <c r="GM260">
        <f ca="1">EV260</f>
        <v>0</v>
      </c>
      <c r="GN260">
        <f ca="1">EY260</f>
        <v>0</v>
      </c>
      <c r="GO260">
        <f ca="1">FB260</f>
        <v>0</v>
      </c>
      <c r="GP260">
        <f ca="1">FE260</f>
        <v>0</v>
      </c>
      <c r="GQ260">
        <f ca="1">AD260</f>
        <v>81</v>
      </c>
      <c r="GR260">
        <f ca="1">GQ260/GQ263</f>
        <v>81</v>
      </c>
    </row>
    <row r="261" spans="1:204" ht="6" hidden="1" customHeight="1" x14ac:dyDescent="0.25">
      <c r="B261" s="80"/>
      <c r="C261" s="71"/>
      <c r="D261" s="71"/>
      <c r="E261" s="104"/>
      <c r="F261" s="71"/>
      <c r="G261" s="104"/>
      <c r="H261" s="71"/>
      <c r="I261" s="75"/>
      <c r="M261" s="162"/>
      <c r="AB261">
        <f ca="1">AB260+INT(AC260/AC261)</f>
        <v>0</v>
      </c>
      <c r="AC261" s="1">
        <f ca="1">IF(Y256&gt;AC260,INT((RAND()*(Z256-Y256+1)+Y256)),INT((RAND()*(Z256-AC260)+AC260+1)))</f>
        <v>82</v>
      </c>
      <c r="AD261">
        <f ca="1">AC261</f>
        <v>82</v>
      </c>
      <c r="AE261">
        <v>256</v>
      </c>
      <c r="AF261" s="1">
        <f ca="1">IF(AD261/AE261=INT(AD261/AE261),1,0)</f>
        <v>0</v>
      </c>
      <c r="AG261" s="1">
        <f ca="1">IF(AF261=0,AD261,AD261/AE261)</f>
        <v>82</v>
      </c>
      <c r="AH261" s="1">
        <v>16</v>
      </c>
      <c r="AI261" s="1">
        <f ca="1">IF(AG261/AH261=INT(AG261/AH261),1,0)</f>
        <v>0</v>
      </c>
      <c r="AJ261" s="1">
        <f ca="1">IF(AI261=0,AG261,AG261/AH261)</f>
        <v>82</v>
      </c>
      <c r="AK261" s="1">
        <v>4</v>
      </c>
      <c r="AL261" s="1">
        <f ca="1">IF(AJ261/AK261=INT(AJ261/AK261),1,0)</f>
        <v>0</v>
      </c>
      <c r="AM261" s="1">
        <f ca="1">IF(AL261=0,AJ261,AJ261/AK261)</f>
        <v>82</v>
      </c>
      <c r="AN261" s="1">
        <v>2</v>
      </c>
      <c r="AO261" s="1">
        <f ca="1">IF(AM261/AN261=INT(AM261/AN261),1,0)</f>
        <v>1</v>
      </c>
      <c r="AP261" s="1">
        <f ca="1">IF(AO261=0,AM261,AM261/AN261)</f>
        <v>41</v>
      </c>
      <c r="AQ261" s="1">
        <v>81</v>
      </c>
      <c r="AR261" s="1">
        <f ca="1">IF(AP261/AQ261=INT(AP261/AQ261),1,0)</f>
        <v>0</v>
      </c>
      <c r="AS261" s="1">
        <f ca="1">IF(AR261=0,AP261,AP261/AQ261)</f>
        <v>41</v>
      </c>
      <c r="AT261" s="1">
        <v>9</v>
      </c>
      <c r="AU261" s="1">
        <f ca="1">IF(AS261/AT261=INT(AS261/AT261),1,0)</f>
        <v>0</v>
      </c>
      <c r="AV261" s="1">
        <f ca="1">IF(AU261=0,AS261,AS261/AT261)</f>
        <v>41</v>
      </c>
      <c r="AW261" s="1">
        <v>3</v>
      </c>
      <c r="AX261" s="1">
        <f ca="1">IF(AV261/AW261=INT(AV261/AW261),1,0)</f>
        <v>0</v>
      </c>
      <c r="AY261" s="1">
        <f ca="1">IF(AX261=0,AV261,AV261/AW261)</f>
        <v>41</v>
      </c>
      <c r="AZ261" s="1">
        <v>25</v>
      </c>
      <c r="BA261" s="1">
        <f ca="1">IF(AY261/AZ261=INT(AY261/AZ261),1,0)</f>
        <v>0</v>
      </c>
      <c r="BB261" s="1">
        <f ca="1">IF(BA261=0,AY261,AY261/AZ261)</f>
        <v>41</v>
      </c>
      <c r="BC261" s="1">
        <v>5</v>
      </c>
      <c r="BD261" s="1">
        <f ca="1">IF(BB261/BC261=INT(BB261/BC261),1,0)</f>
        <v>0</v>
      </c>
      <c r="BE261" s="1">
        <f ca="1">IF(BD261=0,BB261,BB261/BC261)</f>
        <v>41</v>
      </c>
      <c r="BF261" s="1">
        <v>49</v>
      </c>
      <c r="BG261" s="1">
        <f ca="1">IF(BE261/BF261=INT(BE261/BF261),1,0)</f>
        <v>0</v>
      </c>
      <c r="BH261" s="1">
        <f ca="1">IF(BG261=0,BE261,BE261/BF261)</f>
        <v>41</v>
      </c>
      <c r="BI261" s="1">
        <v>7</v>
      </c>
      <c r="BJ261" s="1">
        <f ca="1">IF(BH261/BI261=INT(BH261/BI261),1,0)</f>
        <v>0</v>
      </c>
      <c r="BK261" s="1">
        <f ca="1">IF(BJ261=0,BH261,BH261/BI261)</f>
        <v>41</v>
      </c>
      <c r="BL261" s="1">
        <v>121</v>
      </c>
      <c r="BM261" s="1">
        <f ca="1">IF(BK261/BL261=INT(BK261/BL261),1,0)</f>
        <v>0</v>
      </c>
      <c r="BN261" s="1">
        <f ca="1">IF(BM261=0,BK261,BK261/BL261)</f>
        <v>41</v>
      </c>
      <c r="BO261" s="1">
        <v>11</v>
      </c>
      <c r="BP261" s="1">
        <f ca="1">IF(BN261/BO261=INT(BN261/BO261),1,0)</f>
        <v>0</v>
      </c>
      <c r="BQ261" s="1">
        <f ca="1">IF(BP261=0,BN261,BN261/BO261)</f>
        <v>41</v>
      </c>
      <c r="BR261" s="1">
        <v>169</v>
      </c>
      <c r="BS261" s="1">
        <f ca="1">IF(BQ261/BR261=INT(BQ261/BR261),1,0)</f>
        <v>0</v>
      </c>
      <c r="BT261" s="1">
        <f ca="1">IF(BS261=0,BQ261,BQ261/BR261)</f>
        <v>41</v>
      </c>
      <c r="BU261" s="1">
        <v>13</v>
      </c>
      <c r="BV261" s="1">
        <f ca="1">IF(BT261/BU261=INT(BT261/BU261),1,0)</f>
        <v>0</v>
      </c>
      <c r="BW261" s="1">
        <f ca="1">IF(BV261=0,BT261,BT261/BU261)</f>
        <v>41</v>
      </c>
      <c r="BX261" s="1">
        <v>17</v>
      </c>
      <c r="BY261" s="1">
        <f ca="1">IF(BW261/BX261=INT(BW261/BX261),1,0)</f>
        <v>0</v>
      </c>
      <c r="BZ261" s="1">
        <f ca="1">IF(BY261=0,BW261,BW261/BX261)</f>
        <v>41</v>
      </c>
      <c r="CA261" s="1">
        <v>19</v>
      </c>
      <c r="CB261" s="1">
        <f ca="1">IF(BZ261/CA261=INT(BZ261/CA261),1,0)</f>
        <v>0</v>
      </c>
      <c r="CC261" s="1">
        <f ca="1">IF(CB261=0,BZ261,BZ261/CA261)</f>
        <v>41</v>
      </c>
      <c r="CD261" s="1">
        <v>23</v>
      </c>
      <c r="CE261" s="1">
        <f ca="1">IF(CC261/CD261=INT(CC261/CD261),1,0)</f>
        <v>0</v>
      </c>
      <c r="CF261" s="1">
        <f ca="1">IF(CE261=0,CC261,CC261/CD261)</f>
        <v>41</v>
      </c>
      <c r="CG261" s="1">
        <v>29</v>
      </c>
      <c r="CH261" s="1">
        <f ca="1">IF(CF261/CG261=INT(CF261/CG261),1,0)</f>
        <v>0</v>
      </c>
      <c r="CI261" s="1">
        <f ca="1">IF(CH261=0,CF261,CF261/CG261)</f>
        <v>41</v>
      </c>
      <c r="CJ261" s="1">
        <v>31</v>
      </c>
      <c r="CK261" s="1">
        <f ca="1">IF(CI261/CJ261=INT(CI261/CJ261),1,0)</f>
        <v>0</v>
      </c>
      <c r="CL261" s="1">
        <f ca="1">IF(CK261=0,CI261,CI261/CJ261)</f>
        <v>41</v>
      </c>
      <c r="CM261" s="1">
        <v>37</v>
      </c>
      <c r="CN261" s="1">
        <f ca="1">IF(CL261/CM261=INT(CL261/CM261),1,0)</f>
        <v>0</v>
      </c>
      <c r="CO261" s="1">
        <f ca="1">IF(CN261=0,CL261,CL261/CM261)</f>
        <v>41</v>
      </c>
      <c r="CP261" s="1">
        <v>41</v>
      </c>
      <c r="CQ261" s="1">
        <f ca="1">IF(CO261/CP261=INT(CO261/CP261),1,0)</f>
        <v>1</v>
      </c>
      <c r="CR261" s="1">
        <f ca="1">IF(CQ261=0,CO261,CO261/CP261)</f>
        <v>1</v>
      </c>
      <c r="CS261" s="1">
        <v>43</v>
      </c>
      <c r="CT261" s="1">
        <f ca="1">IF(CR261/CS261=INT(CR261/CS261),1,0)</f>
        <v>0</v>
      </c>
      <c r="CU261" s="1">
        <f ca="1">IF(CT261=0,CR261,CR261/CS261)</f>
        <v>1</v>
      </c>
      <c r="CV261" s="1">
        <v>47</v>
      </c>
      <c r="CW261" s="1">
        <f ca="1">IF(CU261/CV261=INT(CU261/CV261),1,0)</f>
        <v>0</v>
      </c>
      <c r="CX261" s="1">
        <f ca="1">IF(CW261=0,CU261,CU261/CV261)</f>
        <v>1</v>
      </c>
      <c r="CY261" s="1">
        <v>53</v>
      </c>
      <c r="CZ261" s="1">
        <f ca="1">IF(CX261/CY261=INT(CX261/CY261),1,0)</f>
        <v>0</v>
      </c>
      <c r="DA261" s="1">
        <f ca="1">IF(CZ261=0,CX261,CX261/CY261)</f>
        <v>1</v>
      </c>
      <c r="DB261" s="1">
        <v>59</v>
      </c>
      <c r="DC261" s="1">
        <f ca="1">IF(DA261/DB261=INT(DA261/DB261),1,0)</f>
        <v>0</v>
      </c>
      <c r="DD261" s="1">
        <f ca="1">IF(DC261=0,DA261,DA261/DB261)</f>
        <v>1</v>
      </c>
      <c r="DE261" s="1">
        <v>61</v>
      </c>
      <c r="DF261" s="1">
        <f ca="1">IF(DD261/DE261=INT(DD261/DE261),1,0)</f>
        <v>0</v>
      </c>
      <c r="DG261" s="1">
        <f ca="1">IF(DF261=0,DD261,DD261/DE261)</f>
        <v>1</v>
      </c>
      <c r="DH261" s="1">
        <v>67</v>
      </c>
      <c r="DI261" s="1">
        <f ca="1">IF(DG261/DH261=INT(DG261/DH261),1,0)</f>
        <v>0</v>
      </c>
      <c r="DJ261" s="1">
        <f ca="1">IF(DI261=0,DG261,DG261/DH261)</f>
        <v>1</v>
      </c>
      <c r="DK261" s="1">
        <v>71</v>
      </c>
      <c r="DL261" s="1">
        <f ca="1">IF(DJ261/DK261=INT(DJ261/DK261),1,0)</f>
        <v>0</v>
      </c>
      <c r="DM261" s="1">
        <f ca="1">IF(DL261=0,DJ261,DJ261/DK261)</f>
        <v>1</v>
      </c>
      <c r="DN261" s="1">
        <v>73</v>
      </c>
      <c r="DO261" s="1">
        <f ca="1">IF(DM261/DN261=INT(DM261/DN261),1,0)</f>
        <v>0</v>
      </c>
      <c r="DP261" s="1">
        <f ca="1">IF(DO261=0,DM261,DM261/DN261)</f>
        <v>1</v>
      </c>
      <c r="DQ261" s="1">
        <v>79</v>
      </c>
      <c r="DR261" s="1">
        <f ca="1">IF(DP261/DQ261=INT(DP261/DQ261),1,0)</f>
        <v>0</v>
      </c>
      <c r="DS261" s="1">
        <f ca="1">IF(DR261=0,DP261,DP261/DQ261)</f>
        <v>1</v>
      </c>
      <c r="DT261" s="1">
        <v>83</v>
      </c>
      <c r="DU261" s="1">
        <f ca="1">IF(DS261/DT261=INT(DS261/DT261),1,0)</f>
        <v>0</v>
      </c>
      <c r="DV261" s="1">
        <f ca="1">IF(DU261=0,DS261,DS261/DT261)</f>
        <v>1</v>
      </c>
      <c r="DW261" s="1">
        <v>89</v>
      </c>
      <c r="DX261" s="1">
        <f ca="1">IF(DV261/DW261=INT(DV261/DW261),1,0)</f>
        <v>0</v>
      </c>
      <c r="DY261" s="1">
        <f ca="1">IF(DX261=0,DV261,DV261/DW261)</f>
        <v>1</v>
      </c>
      <c r="DZ261" s="1">
        <v>97</v>
      </c>
      <c r="EA261" s="1">
        <f ca="1">IF(DY261/DZ261=INT(DY261/DZ261),1,0)</f>
        <v>0</v>
      </c>
      <c r="EB261" s="1">
        <f ca="1">IF(EA261=0,DY261,DY261/DZ261)</f>
        <v>1</v>
      </c>
      <c r="EC261" s="1">
        <v>101</v>
      </c>
      <c r="ED261" s="1">
        <f ca="1">IF(EB261/EC261=INT(EB261/EC261),1,0)</f>
        <v>0</v>
      </c>
      <c r="EE261" s="1">
        <f ca="1">IF(ED261=0,EB261,EB261/EC261)</f>
        <v>1</v>
      </c>
      <c r="EF261" s="1">
        <v>103</v>
      </c>
      <c r="EG261" s="1">
        <f ca="1">IF(EE261/EF261=INT(EE261/EF261),1,0)</f>
        <v>0</v>
      </c>
      <c r="EH261" s="1">
        <f ca="1">IF(EG261=0,EE261,EE261/EF261)</f>
        <v>1</v>
      </c>
      <c r="EI261" s="1">
        <v>107</v>
      </c>
      <c r="EJ261" s="1">
        <f ca="1">IF(EH261/EI261=INT(EH261/EI261),1,0)</f>
        <v>0</v>
      </c>
      <c r="EK261" s="1">
        <f ca="1">IF(EJ261=0,EH261,EH261/EI261)</f>
        <v>1</v>
      </c>
      <c r="EL261" s="1">
        <v>109</v>
      </c>
      <c r="EM261" s="1">
        <f ca="1">IF(EK261/EL261=INT(EK261/EL261),1,0)</f>
        <v>0</v>
      </c>
      <c r="EN261" s="1">
        <f ca="1">IF(EM261=0,EK261,EK261/EL261)</f>
        <v>1</v>
      </c>
      <c r="EO261" s="1">
        <v>113</v>
      </c>
      <c r="EP261" s="1">
        <f ca="1">IF(EN261/EO261=INT(EN261/EO261),1,0)</f>
        <v>0</v>
      </c>
      <c r="EQ261" s="1">
        <f ca="1">IF(EP261=0,EN261,EN261/EO261)</f>
        <v>1</v>
      </c>
      <c r="ER261" s="1">
        <v>127</v>
      </c>
      <c r="ES261" s="1">
        <f ca="1">IF(EQ261/ER261=INT(EQ261/ER261),1,0)</f>
        <v>0</v>
      </c>
      <c r="ET261" s="1">
        <f ca="1">IF(ES261=0,EQ261,EQ261/ER261)</f>
        <v>1</v>
      </c>
      <c r="EU261" s="1">
        <v>131</v>
      </c>
      <c r="EV261" s="1">
        <f ca="1">IF(ET261/EU261=INT(ET261/EU261),1,0)</f>
        <v>0</v>
      </c>
      <c r="EW261" s="1">
        <f ca="1">IF(EV261=0,ET261,ET261/EU261)</f>
        <v>1</v>
      </c>
      <c r="EX261" s="1">
        <v>137</v>
      </c>
      <c r="EY261" s="1">
        <f ca="1">IF(EW261/EX261=INT(EW261/EX261),1,0)</f>
        <v>0</v>
      </c>
      <c r="EZ261" s="1">
        <f ca="1">IF(EY261=0,EW261,EW261/EX261)</f>
        <v>1</v>
      </c>
      <c r="FA261" s="1">
        <v>139</v>
      </c>
      <c r="FB261" s="1">
        <f ca="1">IF(EZ261/FA261=INT(EZ261/FA261),1,0)</f>
        <v>0</v>
      </c>
      <c r="FC261" s="1">
        <f ca="1">IF(FB261=0,EZ261,EZ261/FA261)</f>
        <v>1</v>
      </c>
      <c r="FD261" s="1">
        <v>149</v>
      </c>
      <c r="FE261" s="1">
        <f ca="1">IF(FC261/FD261=INT(FC261/FD261),1,0)</f>
        <v>0</v>
      </c>
      <c r="FF261" s="1">
        <f ca="1">IF(FE261=0,FC261,FC261/FD261)</f>
        <v>1</v>
      </c>
      <c r="FG261" s="1"/>
      <c r="FH261" s="1">
        <f ca="1">8*AF261+4*AI261+2*AL261+AO261</f>
        <v>1</v>
      </c>
      <c r="FI261" s="1">
        <f ca="1">4*AR261+2*AU261+AX261</f>
        <v>0</v>
      </c>
      <c r="FJ261" s="1">
        <f ca="1">2*BA261+BD261</f>
        <v>0</v>
      </c>
      <c r="FK261" s="1">
        <f ca="1">2*BG261+BJ261</f>
        <v>0</v>
      </c>
      <c r="FL261" s="1">
        <f ca="1">2*BM261+BP261</f>
        <v>0</v>
      </c>
      <c r="FM261" s="1">
        <f ca="1">2*BS261+BV261</f>
        <v>0</v>
      </c>
      <c r="FN261" s="1">
        <f ca="1">BY261</f>
        <v>0</v>
      </c>
      <c r="FO261" s="1">
        <f ca="1">CB261</f>
        <v>0</v>
      </c>
      <c r="FP261" s="1">
        <f ca="1">CE261</f>
        <v>0</v>
      </c>
      <c r="FQ261" s="1">
        <f ca="1">CH261</f>
        <v>0</v>
      </c>
      <c r="FR261" s="1">
        <f ca="1">CK261</f>
        <v>0</v>
      </c>
      <c r="FS261">
        <f ca="1">CN261</f>
        <v>0</v>
      </c>
      <c r="FT261">
        <f ca="1">CQ261</f>
        <v>1</v>
      </c>
      <c r="FU261">
        <f ca="1">CT261</f>
        <v>0</v>
      </c>
      <c r="FV261">
        <f ca="1">CW261</f>
        <v>0</v>
      </c>
      <c r="FW261">
        <f ca="1">CZ261</f>
        <v>0</v>
      </c>
      <c r="FX261">
        <f ca="1">DC261</f>
        <v>0</v>
      </c>
      <c r="FY261">
        <f ca="1">DF261</f>
        <v>0</v>
      </c>
      <c r="FZ261">
        <f ca="1">DI261</f>
        <v>0</v>
      </c>
      <c r="GA261">
        <f ca="1">DL261</f>
        <v>0</v>
      </c>
      <c r="GB261">
        <f ca="1">DO261</f>
        <v>0</v>
      </c>
      <c r="GC261">
        <f ca="1">DR261</f>
        <v>0</v>
      </c>
      <c r="GD261">
        <f ca="1">DU261</f>
        <v>0</v>
      </c>
      <c r="GE261">
        <f ca="1">DX261</f>
        <v>0</v>
      </c>
      <c r="GF261">
        <f ca="1">EA261</f>
        <v>0</v>
      </c>
      <c r="GG261">
        <f ca="1">ED261</f>
        <v>0</v>
      </c>
      <c r="GH261">
        <f ca="1">EG261</f>
        <v>0</v>
      </c>
      <c r="GI261">
        <f ca="1">EJ261</f>
        <v>0</v>
      </c>
      <c r="GJ261">
        <f ca="1">EM261</f>
        <v>0</v>
      </c>
      <c r="GK261">
        <f ca="1">EP261</f>
        <v>0</v>
      </c>
      <c r="GL261">
        <f ca="1">ES261</f>
        <v>0</v>
      </c>
      <c r="GM261">
        <f ca="1">EV261</f>
        <v>0</v>
      </c>
      <c r="GN261">
        <f ca="1">EY261</f>
        <v>0</v>
      </c>
      <c r="GO261">
        <f ca="1">FB261</f>
        <v>0</v>
      </c>
      <c r="GP261">
        <f ca="1">FE261</f>
        <v>0</v>
      </c>
      <c r="GQ261">
        <f ca="1">AD261</f>
        <v>82</v>
      </c>
      <c r="GR261">
        <f ca="1">GQ261/GQ263</f>
        <v>82</v>
      </c>
    </row>
    <row r="262" spans="1:204" ht="6" hidden="1" customHeight="1" x14ac:dyDescent="0.25">
      <c r="B262" s="80"/>
      <c r="C262" s="71"/>
      <c r="D262" s="71"/>
      <c r="E262" s="104"/>
      <c r="F262" s="71"/>
      <c r="G262" s="104"/>
      <c r="H262" s="71"/>
      <c r="I262" s="75"/>
      <c r="M262" s="162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>
        <f t="shared" ref="FH262:GP262" ca="1" si="724">IF(FH260&lt;FH261,FH260,FH261)</f>
        <v>0</v>
      </c>
      <c r="FI262" s="1">
        <f t="shared" ca="1" si="724"/>
        <v>0</v>
      </c>
      <c r="FJ262" s="1">
        <f t="shared" ca="1" si="724"/>
        <v>0</v>
      </c>
      <c r="FK262" s="1">
        <f t="shared" ca="1" si="724"/>
        <v>0</v>
      </c>
      <c r="FL262" s="1">
        <f t="shared" ca="1" si="724"/>
        <v>0</v>
      </c>
      <c r="FM262" s="1">
        <f t="shared" ca="1" si="724"/>
        <v>0</v>
      </c>
      <c r="FN262" s="1">
        <f t="shared" ca="1" si="724"/>
        <v>0</v>
      </c>
      <c r="FO262" s="1">
        <f t="shared" ca="1" si="724"/>
        <v>0</v>
      </c>
      <c r="FP262" s="1">
        <f t="shared" ca="1" si="724"/>
        <v>0</v>
      </c>
      <c r="FQ262" s="1">
        <f t="shared" ca="1" si="724"/>
        <v>0</v>
      </c>
      <c r="FR262" s="1">
        <f t="shared" ca="1" si="724"/>
        <v>0</v>
      </c>
      <c r="FS262" s="1">
        <f t="shared" ca="1" si="724"/>
        <v>0</v>
      </c>
      <c r="FT262" s="1">
        <f t="shared" ca="1" si="724"/>
        <v>0</v>
      </c>
      <c r="FU262" s="1">
        <f t="shared" ca="1" si="724"/>
        <v>0</v>
      </c>
      <c r="FV262" s="1">
        <f t="shared" ca="1" si="724"/>
        <v>0</v>
      </c>
      <c r="FW262" s="1">
        <f t="shared" ca="1" si="724"/>
        <v>0</v>
      </c>
      <c r="FX262" s="1">
        <f t="shared" ca="1" si="724"/>
        <v>0</v>
      </c>
      <c r="FY262" s="1">
        <f t="shared" ca="1" si="724"/>
        <v>0</v>
      </c>
      <c r="FZ262" s="1">
        <f t="shared" ca="1" si="724"/>
        <v>0</v>
      </c>
      <c r="GA262" s="1">
        <f t="shared" ca="1" si="724"/>
        <v>0</v>
      </c>
      <c r="GB262" s="1">
        <f t="shared" ca="1" si="724"/>
        <v>0</v>
      </c>
      <c r="GC262" s="1">
        <f t="shared" ca="1" si="724"/>
        <v>0</v>
      </c>
      <c r="GD262" s="1">
        <f t="shared" ca="1" si="724"/>
        <v>0</v>
      </c>
      <c r="GE262" s="1">
        <f t="shared" ca="1" si="724"/>
        <v>0</v>
      </c>
      <c r="GF262" s="1">
        <f t="shared" ca="1" si="724"/>
        <v>0</v>
      </c>
      <c r="GG262" s="1">
        <f t="shared" ca="1" si="724"/>
        <v>0</v>
      </c>
      <c r="GH262" s="1">
        <f t="shared" ca="1" si="724"/>
        <v>0</v>
      </c>
      <c r="GI262" s="1">
        <f t="shared" ca="1" si="724"/>
        <v>0</v>
      </c>
      <c r="GJ262" s="1">
        <f t="shared" ca="1" si="724"/>
        <v>0</v>
      </c>
      <c r="GK262" s="1">
        <f t="shared" ca="1" si="724"/>
        <v>0</v>
      </c>
      <c r="GL262" s="1">
        <f t="shared" ca="1" si="724"/>
        <v>0</v>
      </c>
      <c r="GM262" s="1">
        <f t="shared" ca="1" si="724"/>
        <v>0</v>
      </c>
      <c r="GN262" s="1">
        <f t="shared" ca="1" si="724"/>
        <v>0</v>
      </c>
      <c r="GO262" s="1">
        <f t="shared" ca="1" si="724"/>
        <v>0</v>
      </c>
      <c r="GP262" s="1">
        <f t="shared" ca="1" si="724"/>
        <v>0</v>
      </c>
    </row>
    <row r="263" spans="1:204" ht="6" hidden="1" customHeight="1" x14ac:dyDescent="0.25">
      <c r="B263" s="80"/>
      <c r="C263" s="71"/>
      <c r="D263" s="71"/>
      <c r="E263" s="104"/>
      <c r="F263" s="71"/>
      <c r="G263" s="104"/>
      <c r="H263" s="71"/>
      <c r="I263" s="75"/>
      <c r="M263" s="162"/>
      <c r="AC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>
        <f ca="1">FH$3^FH262</f>
        <v>1</v>
      </c>
      <c r="FI263">
        <f t="shared" ref="FI263:GP263" ca="1" si="725">FI$3^FI262*FH263</f>
        <v>1</v>
      </c>
      <c r="FJ263">
        <f t="shared" ca="1" si="725"/>
        <v>1</v>
      </c>
      <c r="FK263">
        <f t="shared" ca="1" si="725"/>
        <v>1</v>
      </c>
      <c r="FL263">
        <f t="shared" ca="1" si="725"/>
        <v>1</v>
      </c>
      <c r="FM263">
        <f t="shared" ca="1" si="725"/>
        <v>1</v>
      </c>
      <c r="FN263">
        <f t="shared" ca="1" si="725"/>
        <v>1</v>
      </c>
      <c r="FO263">
        <f t="shared" ca="1" si="725"/>
        <v>1</v>
      </c>
      <c r="FP263">
        <f t="shared" ca="1" si="725"/>
        <v>1</v>
      </c>
      <c r="FQ263">
        <f t="shared" ca="1" si="725"/>
        <v>1</v>
      </c>
      <c r="FR263">
        <f t="shared" ca="1" si="725"/>
        <v>1</v>
      </c>
      <c r="FS263">
        <f t="shared" ca="1" si="725"/>
        <v>1</v>
      </c>
      <c r="FT263">
        <f t="shared" ca="1" si="725"/>
        <v>1</v>
      </c>
      <c r="FU263">
        <f t="shared" ca="1" si="725"/>
        <v>1</v>
      </c>
      <c r="FV263">
        <f t="shared" ca="1" si="725"/>
        <v>1</v>
      </c>
      <c r="FW263">
        <f t="shared" ca="1" si="725"/>
        <v>1</v>
      </c>
      <c r="FX263">
        <f t="shared" ca="1" si="725"/>
        <v>1</v>
      </c>
      <c r="FY263">
        <f t="shared" ca="1" si="725"/>
        <v>1</v>
      </c>
      <c r="FZ263">
        <f t="shared" ca="1" si="725"/>
        <v>1</v>
      </c>
      <c r="GA263">
        <f t="shared" ca="1" si="725"/>
        <v>1</v>
      </c>
      <c r="GB263">
        <f t="shared" ca="1" si="725"/>
        <v>1</v>
      </c>
      <c r="GC263">
        <f t="shared" ca="1" si="725"/>
        <v>1</v>
      </c>
      <c r="GD263">
        <f t="shared" ca="1" si="725"/>
        <v>1</v>
      </c>
      <c r="GE263">
        <f t="shared" ca="1" si="725"/>
        <v>1</v>
      </c>
      <c r="GF263">
        <f t="shared" ca="1" si="725"/>
        <v>1</v>
      </c>
      <c r="GG263">
        <f t="shared" ca="1" si="725"/>
        <v>1</v>
      </c>
      <c r="GH263">
        <f t="shared" ca="1" si="725"/>
        <v>1</v>
      </c>
      <c r="GI263">
        <f t="shared" ca="1" si="725"/>
        <v>1</v>
      </c>
      <c r="GJ263">
        <f t="shared" ca="1" si="725"/>
        <v>1</v>
      </c>
      <c r="GK263">
        <f t="shared" ca="1" si="725"/>
        <v>1</v>
      </c>
      <c r="GL263">
        <f t="shared" ca="1" si="725"/>
        <v>1</v>
      </c>
      <c r="GM263">
        <f t="shared" ca="1" si="725"/>
        <v>1</v>
      </c>
      <c r="GN263">
        <f t="shared" ca="1" si="725"/>
        <v>1</v>
      </c>
      <c r="GO263">
        <f t="shared" ca="1" si="725"/>
        <v>1</v>
      </c>
      <c r="GP263">
        <f t="shared" ca="1" si="725"/>
        <v>1</v>
      </c>
      <c r="GQ263">
        <f ca="1">GP263</f>
        <v>1</v>
      </c>
    </row>
    <row r="264" spans="1:204" ht="6" hidden="1" customHeight="1" x14ac:dyDescent="0.25">
      <c r="B264" s="80"/>
      <c r="C264" s="71"/>
      <c r="D264" s="71"/>
      <c r="E264" s="104"/>
      <c r="F264" s="71"/>
      <c r="G264" s="104"/>
      <c r="H264" s="71"/>
      <c r="I264" s="75"/>
      <c r="M264" s="162"/>
      <c r="AA264" t="s">
        <v>29</v>
      </c>
      <c r="AB264" s="1">
        <f ca="1">GU258</f>
        <v>21</v>
      </c>
      <c r="AC264" s="1">
        <f ca="1">GU256</f>
        <v>4907</v>
      </c>
      <c r="AD264">
        <f ca="1">AC264-AC265*(AB265-AB264)</f>
        <v>4907</v>
      </c>
      <c r="AE264">
        <v>256</v>
      </c>
      <c r="AF264" s="1">
        <f ca="1">IF(AD264/AE264=INT(AD264/AE264),1,0)</f>
        <v>0</v>
      </c>
      <c r="AG264" s="1">
        <f ca="1">IF(AF264=0,AD264,AD264/AE264)</f>
        <v>4907</v>
      </c>
      <c r="AH264" s="1">
        <v>16</v>
      </c>
      <c r="AI264" s="1">
        <f ca="1">IF(AG264/AH264=INT(AG264/AH264),1,0)</f>
        <v>0</v>
      </c>
      <c r="AJ264" s="1">
        <f ca="1">IF(AI264=0,AG264,AG264/AH264)</f>
        <v>4907</v>
      </c>
      <c r="AK264" s="1">
        <v>4</v>
      </c>
      <c r="AL264" s="1">
        <f ca="1">IF(AJ264/AK264=INT(AJ264/AK264),1,0)</f>
        <v>0</v>
      </c>
      <c r="AM264" s="1">
        <f ca="1">IF(AL264=0,AJ264,AJ264/AK264)</f>
        <v>4907</v>
      </c>
      <c r="AN264" s="1">
        <v>2</v>
      </c>
      <c r="AO264" s="1">
        <f ca="1">IF(AM264/AN264=INT(AM264/AN264),1,0)</f>
        <v>0</v>
      </c>
      <c r="AP264" s="1">
        <f ca="1">IF(AO264=0,AM264,AM264/AN264)</f>
        <v>4907</v>
      </c>
      <c r="AQ264" s="1">
        <v>81</v>
      </c>
      <c r="AR264" s="1">
        <f ca="1">IF(AP264/AQ264=INT(AP264/AQ264),1,0)</f>
        <v>0</v>
      </c>
      <c r="AS264" s="1">
        <f ca="1">IF(AR264=0,AP264,AP264/AQ264)</f>
        <v>4907</v>
      </c>
      <c r="AT264" s="1">
        <v>9</v>
      </c>
      <c r="AU264" s="1">
        <f ca="1">IF(AS264/AT264=INT(AS264/AT264),1,0)</f>
        <v>0</v>
      </c>
      <c r="AV264" s="1">
        <f ca="1">IF(AU264=0,AS264,AS264/AT264)</f>
        <v>4907</v>
      </c>
      <c r="AW264" s="1">
        <v>3</v>
      </c>
      <c r="AX264" s="1">
        <f ca="1">IF(AV264/AW264=INT(AV264/AW264),1,0)</f>
        <v>0</v>
      </c>
      <c r="AY264" s="1">
        <f ca="1">IF(AX264=0,AV264,AV264/AW264)</f>
        <v>4907</v>
      </c>
      <c r="AZ264" s="1">
        <v>25</v>
      </c>
      <c r="BA264" s="1">
        <f ca="1">IF(AY264/AZ264=INT(AY264/AZ264),1,0)</f>
        <v>0</v>
      </c>
      <c r="BB264" s="1">
        <f ca="1">IF(BA264=0,AY264,AY264/AZ264)</f>
        <v>4907</v>
      </c>
      <c r="BC264" s="1">
        <v>5</v>
      </c>
      <c r="BD264" s="1">
        <f ca="1">IF(BB264/BC264=INT(BB264/BC264),1,0)</f>
        <v>0</v>
      </c>
      <c r="BE264" s="1">
        <f ca="1">IF(BD264=0,BB264,BB264/BC264)</f>
        <v>4907</v>
      </c>
      <c r="BF264" s="1">
        <v>49</v>
      </c>
      <c r="BG264" s="1">
        <f ca="1">IF(BE264/BF264=INT(BE264/BF264),1,0)</f>
        <v>0</v>
      </c>
      <c r="BH264" s="1">
        <f ca="1">IF(BG264=0,BE264,BE264/BF264)</f>
        <v>4907</v>
      </c>
      <c r="BI264" s="1">
        <v>7</v>
      </c>
      <c r="BJ264" s="1">
        <f ca="1">IF(BH264/BI264=INT(BH264/BI264),1,0)</f>
        <v>1</v>
      </c>
      <c r="BK264" s="1">
        <f ca="1">IF(BJ264=0,BH264,BH264/BI264)</f>
        <v>701</v>
      </c>
      <c r="BL264" s="1">
        <v>121</v>
      </c>
      <c r="BM264" s="1">
        <f ca="1">IF(BK264/BL264=INT(BK264/BL264),1,0)</f>
        <v>0</v>
      </c>
      <c r="BN264" s="1">
        <f ca="1">IF(BM264=0,BK264,BK264/BL264)</f>
        <v>701</v>
      </c>
      <c r="BO264" s="1">
        <v>11</v>
      </c>
      <c r="BP264" s="1">
        <f ca="1">IF(BN264/BO264=INT(BN264/BO264),1,0)</f>
        <v>0</v>
      </c>
      <c r="BQ264" s="1">
        <f ca="1">IF(BP264=0,BN264,BN264/BO264)</f>
        <v>701</v>
      </c>
      <c r="BR264" s="1">
        <v>169</v>
      </c>
      <c r="BS264" s="1">
        <f ca="1">IF(BQ264/BR264=INT(BQ264/BR264),1,0)</f>
        <v>0</v>
      </c>
      <c r="BT264" s="1">
        <f ca="1">IF(BS264=0,BQ264,BQ264/BR264)</f>
        <v>701</v>
      </c>
      <c r="BU264" s="1">
        <v>13</v>
      </c>
      <c r="BV264" s="1">
        <f ca="1">IF(BT264/BU264=INT(BT264/BU264),1,0)</f>
        <v>0</v>
      </c>
      <c r="BW264" s="1">
        <f ca="1">IF(BV264=0,BT264,BT264/BU264)</f>
        <v>701</v>
      </c>
      <c r="BX264" s="1">
        <v>17</v>
      </c>
      <c r="BY264" s="1">
        <f ca="1">IF(BW264/BX264=INT(BW264/BX264),1,0)</f>
        <v>0</v>
      </c>
      <c r="BZ264" s="1">
        <f ca="1">IF(BY264=0,BW264,BW264/BX264)</f>
        <v>701</v>
      </c>
      <c r="CA264" s="1">
        <v>19</v>
      </c>
      <c r="CB264" s="1">
        <f ca="1">IF(BZ264/CA264=INT(BZ264/CA264),1,0)</f>
        <v>0</v>
      </c>
      <c r="CC264" s="1">
        <f ca="1">IF(CB264=0,BZ264,BZ264/CA264)</f>
        <v>701</v>
      </c>
      <c r="CD264" s="1">
        <v>23</v>
      </c>
      <c r="CE264" s="1">
        <f ca="1">IF(CC264/CD264=INT(CC264/CD264),1,0)</f>
        <v>0</v>
      </c>
      <c r="CF264" s="1">
        <f ca="1">IF(CE264=0,CC264,CC264/CD264)</f>
        <v>701</v>
      </c>
      <c r="CG264" s="1">
        <v>29</v>
      </c>
      <c r="CH264" s="1">
        <f ca="1">IF(CF264/CG264=INT(CF264/CG264),1,0)</f>
        <v>0</v>
      </c>
      <c r="CI264" s="1">
        <f ca="1">IF(CH264=0,CF264,CF264/CG264)</f>
        <v>701</v>
      </c>
      <c r="CJ264" s="1">
        <v>31</v>
      </c>
      <c r="CK264" s="1">
        <f ca="1">IF(CI264/CJ264=INT(CI264/CJ264),1,0)</f>
        <v>0</v>
      </c>
      <c r="CL264" s="1">
        <f ca="1">IF(CK264=0,CI264,CI264/CJ264)</f>
        <v>701</v>
      </c>
      <c r="CM264" s="1">
        <v>37</v>
      </c>
      <c r="CN264" s="1">
        <f ca="1">IF(CL264/CM264=INT(CL264/CM264),1,0)</f>
        <v>0</v>
      </c>
      <c r="CO264" s="1">
        <f ca="1">IF(CN264=0,CL264,CL264/CM264)</f>
        <v>701</v>
      </c>
      <c r="CP264" s="1">
        <v>41</v>
      </c>
      <c r="CQ264" s="1">
        <f ca="1">IF(CO264/CP264=INT(CO264/CP264),1,0)</f>
        <v>0</v>
      </c>
      <c r="CR264" s="1">
        <f ca="1">IF(CQ264=0,CO264,CO264/CP264)</f>
        <v>701</v>
      </c>
      <c r="CS264" s="1">
        <v>43</v>
      </c>
      <c r="CT264" s="1">
        <f ca="1">IF(CR264/CS264=INT(CR264/CS264),1,0)</f>
        <v>0</v>
      </c>
      <c r="CU264" s="1">
        <f ca="1">IF(CT264=0,CR264,CR264/CS264)</f>
        <v>701</v>
      </c>
      <c r="CV264" s="1">
        <v>47</v>
      </c>
      <c r="CW264" s="1">
        <f ca="1">IF(CU264/CV264=INT(CU264/CV264),1,0)</f>
        <v>0</v>
      </c>
      <c r="CX264" s="1">
        <f ca="1">IF(CW264=0,CU264,CU264/CV264)</f>
        <v>701</v>
      </c>
      <c r="CY264" s="1">
        <v>53</v>
      </c>
      <c r="CZ264" s="1">
        <f ca="1">IF(CX264/CY264=INT(CX264/CY264),1,0)</f>
        <v>0</v>
      </c>
      <c r="DA264" s="1">
        <f ca="1">IF(CZ264=0,CX264,CX264/CY264)</f>
        <v>701</v>
      </c>
      <c r="DB264" s="1">
        <v>59</v>
      </c>
      <c r="DC264" s="1">
        <f ca="1">IF(DA264/DB264=INT(DA264/DB264),1,0)</f>
        <v>0</v>
      </c>
      <c r="DD264" s="1">
        <f ca="1">IF(DC264=0,DA264,DA264/DB264)</f>
        <v>701</v>
      </c>
      <c r="DE264" s="1">
        <v>61</v>
      </c>
      <c r="DF264" s="1">
        <f ca="1">IF(DD264/DE264=INT(DD264/DE264),1,0)</f>
        <v>0</v>
      </c>
      <c r="DG264" s="1">
        <f ca="1">IF(DF264=0,DD264,DD264/DE264)</f>
        <v>701</v>
      </c>
      <c r="DH264" s="1">
        <v>67</v>
      </c>
      <c r="DI264" s="1">
        <f ca="1">IF(DG264/DH264=INT(DG264/DH264),1,0)</f>
        <v>0</v>
      </c>
      <c r="DJ264" s="1">
        <f ca="1">IF(DI264=0,DG264,DG264/DH264)</f>
        <v>701</v>
      </c>
      <c r="DK264" s="1">
        <v>71</v>
      </c>
      <c r="DL264" s="1">
        <f ca="1">IF(DJ264/DK264=INT(DJ264/DK264),1,0)</f>
        <v>0</v>
      </c>
      <c r="DM264" s="1">
        <f ca="1">IF(DL264=0,DJ264,DJ264/DK264)</f>
        <v>701</v>
      </c>
      <c r="DN264" s="1">
        <v>73</v>
      </c>
      <c r="DO264" s="1">
        <f ca="1">IF(DM264/DN264=INT(DM264/DN264),1,0)</f>
        <v>0</v>
      </c>
      <c r="DP264" s="1">
        <f ca="1">IF(DO264=0,DM264,DM264/DN264)</f>
        <v>701</v>
      </c>
      <c r="DQ264" s="1">
        <v>79</v>
      </c>
      <c r="DR264" s="1">
        <f ca="1">IF(DP264/DQ264=INT(DP264/DQ264),1,0)</f>
        <v>0</v>
      </c>
      <c r="DS264" s="1">
        <f ca="1">IF(DR264=0,DP264,DP264/DQ264)</f>
        <v>701</v>
      </c>
      <c r="DT264" s="1">
        <v>83</v>
      </c>
      <c r="DU264" s="1">
        <f ca="1">IF(DS264/DT264=INT(DS264/DT264),1,0)</f>
        <v>0</v>
      </c>
      <c r="DV264" s="1">
        <f ca="1">IF(DU264=0,DS264,DS264/DT264)</f>
        <v>701</v>
      </c>
      <c r="DW264" s="1">
        <v>89</v>
      </c>
      <c r="DX264" s="1">
        <f ca="1">IF(DV264/DW264=INT(DV264/DW264),1,0)</f>
        <v>0</v>
      </c>
      <c r="DY264" s="1">
        <f ca="1">IF(DX264=0,DV264,DV264/DW264)</f>
        <v>701</v>
      </c>
      <c r="DZ264" s="1">
        <v>97</v>
      </c>
      <c r="EA264" s="1">
        <f ca="1">IF(DY264/DZ264=INT(DY264/DZ264),1,0)</f>
        <v>0</v>
      </c>
      <c r="EB264" s="1">
        <f ca="1">IF(EA264=0,DY264,DY264/DZ264)</f>
        <v>701</v>
      </c>
      <c r="EC264" s="1">
        <v>101</v>
      </c>
      <c r="ED264" s="1">
        <f ca="1">IF(EB264/EC264=INT(EB264/EC264),1,0)</f>
        <v>0</v>
      </c>
      <c r="EE264" s="1">
        <f ca="1">IF(ED264=0,EB264,EB264/EC264)</f>
        <v>701</v>
      </c>
      <c r="EF264" s="1">
        <v>103</v>
      </c>
      <c r="EG264" s="1">
        <f ca="1">IF(EE264/EF264=INT(EE264/EF264),1,0)</f>
        <v>0</v>
      </c>
      <c r="EH264" s="1">
        <f ca="1">IF(EG264=0,EE264,EE264/EF264)</f>
        <v>701</v>
      </c>
      <c r="EI264" s="1">
        <v>107</v>
      </c>
      <c r="EJ264" s="1">
        <f ca="1">IF(EH264/EI264=INT(EH264/EI264),1,0)</f>
        <v>0</v>
      </c>
      <c r="EK264" s="1">
        <f ca="1">IF(EJ264=0,EH264,EH264/EI264)</f>
        <v>701</v>
      </c>
      <c r="EL264" s="1">
        <v>109</v>
      </c>
      <c r="EM264" s="1">
        <f ca="1">IF(EK264/EL264=INT(EK264/EL264),1,0)</f>
        <v>0</v>
      </c>
      <c r="EN264" s="1">
        <f ca="1">IF(EM264=0,EK264,EK264/EL264)</f>
        <v>701</v>
      </c>
      <c r="EO264" s="1">
        <v>113</v>
      </c>
      <c r="EP264" s="1">
        <f ca="1">IF(EN264/EO264=INT(EN264/EO264),1,0)</f>
        <v>0</v>
      </c>
      <c r="EQ264" s="1">
        <f ca="1">IF(EP264=0,EN264,EN264/EO264)</f>
        <v>701</v>
      </c>
      <c r="ER264" s="1">
        <v>127</v>
      </c>
      <c r="ES264" s="1">
        <f ca="1">IF(EQ264/ER264=INT(EQ264/ER264),1,0)</f>
        <v>0</v>
      </c>
      <c r="ET264" s="1">
        <f ca="1">IF(ES264=0,EQ264,EQ264/ER264)</f>
        <v>701</v>
      </c>
      <c r="EU264" s="1">
        <v>131</v>
      </c>
      <c r="EV264" s="1">
        <f ca="1">IF(ET264/EU264=INT(ET264/EU264),1,0)</f>
        <v>0</v>
      </c>
      <c r="EW264" s="1">
        <f ca="1">IF(EV264=0,ET264,ET264/EU264)</f>
        <v>701</v>
      </c>
      <c r="EX264" s="1">
        <v>137</v>
      </c>
      <c r="EY264" s="1">
        <f ca="1">IF(EW264/EX264=INT(EW264/EX264),1,0)</f>
        <v>0</v>
      </c>
      <c r="EZ264" s="1">
        <f ca="1">IF(EY264=0,EW264,EW264/EX264)</f>
        <v>701</v>
      </c>
      <c r="FA264" s="1">
        <v>139</v>
      </c>
      <c r="FB264" s="1">
        <f ca="1">IF(EZ264/FA264=INT(EZ264/FA264),1,0)</f>
        <v>0</v>
      </c>
      <c r="FC264" s="1">
        <f ca="1">IF(FB264=0,EZ264,EZ264/FA264)</f>
        <v>701</v>
      </c>
      <c r="FD264" s="1">
        <v>149</v>
      </c>
      <c r="FE264" s="1">
        <f ca="1">IF(FC264/FD264=INT(FC264/FD264),1,0)</f>
        <v>0</v>
      </c>
      <c r="FF264" s="1">
        <f ca="1">IF(FE264=0,FC264,FC264/FD264)</f>
        <v>701</v>
      </c>
      <c r="FG264" s="1"/>
      <c r="FH264" s="1">
        <f ca="1">8*AF264+4*AI264+2*AL264+AO264</f>
        <v>0</v>
      </c>
      <c r="FI264" s="1">
        <f ca="1">4*AR264+2*AU264+AX264</f>
        <v>0</v>
      </c>
      <c r="FJ264" s="1">
        <f ca="1">2*BA264+BD264</f>
        <v>0</v>
      </c>
      <c r="FK264" s="1">
        <f ca="1">2*BG264+BJ264</f>
        <v>1</v>
      </c>
      <c r="FL264" s="1">
        <f ca="1">2*BM264+BP264</f>
        <v>0</v>
      </c>
      <c r="FM264" s="1">
        <f ca="1">2*BS264+BV264</f>
        <v>0</v>
      </c>
      <c r="FN264" s="1">
        <f ca="1">BY264</f>
        <v>0</v>
      </c>
      <c r="FO264" s="1">
        <f ca="1">CB264</f>
        <v>0</v>
      </c>
      <c r="FP264" s="1">
        <f ca="1">CE264</f>
        <v>0</v>
      </c>
      <c r="FQ264" s="1">
        <f ca="1">CH264</f>
        <v>0</v>
      </c>
      <c r="FR264" s="1">
        <f ca="1">CK264</f>
        <v>0</v>
      </c>
      <c r="FS264">
        <f ca="1">CN264</f>
        <v>0</v>
      </c>
      <c r="FT264">
        <f ca="1">CQ264</f>
        <v>0</v>
      </c>
      <c r="FU264">
        <f ca="1">CT264</f>
        <v>0</v>
      </c>
      <c r="FV264">
        <f ca="1">CW264</f>
        <v>0</v>
      </c>
      <c r="FW264">
        <f ca="1">CZ264</f>
        <v>0</v>
      </c>
      <c r="FX264">
        <f ca="1">DC264</f>
        <v>0</v>
      </c>
      <c r="FY264">
        <f ca="1">DF264</f>
        <v>0</v>
      </c>
      <c r="FZ264">
        <f ca="1">DI264</f>
        <v>0</v>
      </c>
      <c r="GA264">
        <f ca="1">DL264</f>
        <v>0</v>
      </c>
      <c r="GB264">
        <f ca="1">DO264</f>
        <v>0</v>
      </c>
      <c r="GC264">
        <f ca="1">DR264</f>
        <v>0</v>
      </c>
      <c r="GD264">
        <f ca="1">DU264</f>
        <v>0</v>
      </c>
      <c r="GE264">
        <f ca="1">DX264</f>
        <v>0</v>
      </c>
      <c r="GF264">
        <f ca="1">EA264</f>
        <v>0</v>
      </c>
      <c r="GG264">
        <f ca="1">ED264</f>
        <v>0</v>
      </c>
      <c r="GH264">
        <f ca="1">EG264</f>
        <v>0</v>
      </c>
      <c r="GI264">
        <f ca="1">EJ264</f>
        <v>0</v>
      </c>
      <c r="GJ264">
        <f ca="1">EM264</f>
        <v>0</v>
      </c>
      <c r="GK264">
        <f ca="1">EP264</f>
        <v>0</v>
      </c>
      <c r="GL264">
        <f ca="1">ES264</f>
        <v>0</v>
      </c>
      <c r="GM264">
        <f ca="1">EV264</f>
        <v>0</v>
      </c>
      <c r="GN264">
        <f ca="1">EY264</f>
        <v>0</v>
      </c>
      <c r="GO264">
        <f ca="1">FB264</f>
        <v>0</v>
      </c>
      <c r="GP264">
        <f ca="1">FE264</f>
        <v>0</v>
      </c>
      <c r="GQ264">
        <f ca="1">AD264</f>
        <v>4907</v>
      </c>
      <c r="GR264">
        <f ca="1">GQ264/GQ267</f>
        <v>4907</v>
      </c>
    </row>
    <row r="265" spans="1:204" ht="6" hidden="1" customHeight="1" x14ac:dyDescent="0.25">
      <c r="B265" s="80"/>
      <c r="C265" s="71"/>
      <c r="D265" s="71"/>
      <c r="E265" s="104"/>
      <c r="F265" s="71"/>
      <c r="G265" s="104"/>
      <c r="H265" s="71"/>
      <c r="I265" s="75"/>
      <c r="M265" s="162"/>
      <c r="AB265">
        <f ca="1">AB264+INT(AC264/AC265)</f>
        <v>21</v>
      </c>
      <c r="AC265" s="1">
        <f ca="1">GU257</f>
        <v>5658</v>
      </c>
      <c r="AD265">
        <f ca="1">AC265</f>
        <v>5658</v>
      </c>
      <c r="AE265">
        <v>256</v>
      </c>
      <c r="AF265" s="1">
        <f ca="1">IF(AD265/AE265=INT(AD265/AE265),1,0)</f>
        <v>0</v>
      </c>
      <c r="AG265" s="1">
        <f ca="1">IF(AF265=0,AD265,AD265/AE265)</f>
        <v>5658</v>
      </c>
      <c r="AH265" s="1">
        <v>16</v>
      </c>
      <c r="AI265" s="1">
        <f ca="1">IF(AG265/AH265=INT(AG265/AH265),1,0)</f>
        <v>0</v>
      </c>
      <c r="AJ265" s="1">
        <f ca="1">IF(AI265=0,AG265,AG265/AH265)</f>
        <v>5658</v>
      </c>
      <c r="AK265" s="1">
        <v>4</v>
      </c>
      <c r="AL265" s="1">
        <f ca="1">IF(AJ265/AK265=INT(AJ265/AK265),1,0)</f>
        <v>0</v>
      </c>
      <c r="AM265" s="1">
        <f ca="1">IF(AL265=0,AJ265,AJ265/AK265)</f>
        <v>5658</v>
      </c>
      <c r="AN265" s="1">
        <v>2</v>
      </c>
      <c r="AO265" s="1">
        <f ca="1">IF(AM265/AN265=INT(AM265/AN265),1,0)</f>
        <v>1</v>
      </c>
      <c r="AP265" s="1">
        <f ca="1">IF(AO265=0,AM265,AM265/AN265)</f>
        <v>2829</v>
      </c>
      <c r="AQ265" s="1">
        <v>81</v>
      </c>
      <c r="AR265" s="1">
        <f ca="1">IF(AP265/AQ265=INT(AP265/AQ265),1,0)</f>
        <v>0</v>
      </c>
      <c r="AS265" s="1">
        <f ca="1">IF(AR265=0,AP265,AP265/AQ265)</f>
        <v>2829</v>
      </c>
      <c r="AT265" s="1">
        <v>9</v>
      </c>
      <c r="AU265" s="1">
        <f ca="1">IF(AS265/AT265=INT(AS265/AT265),1,0)</f>
        <v>0</v>
      </c>
      <c r="AV265" s="1">
        <f ca="1">IF(AU265=0,AS265,AS265/AT265)</f>
        <v>2829</v>
      </c>
      <c r="AW265" s="1">
        <v>3</v>
      </c>
      <c r="AX265" s="1">
        <f ca="1">IF(AV265/AW265=INT(AV265/AW265),1,0)</f>
        <v>1</v>
      </c>
      <c r="AY265" s="1">
        <f ca="1">IF(AX265=0,AV265,AV265/AW265)</f>
        <v>943</v>
      </c>
      <c r="AZ265" s="1">
        <v>25</v>
      </c>
      <c r="BA265" s="1">
        <f ca="1">IF(AY265/AZ265=INT(AY265/AZ265),1,0)</f>
        <v>0</v>
      </c>
      <c r="BB265" s="1">
        <f ca="1">IF(BA265=0,AY265,AY265/AZ265)</f>
        <v>943</v>
      </c>
      <c r="BC265" s="1">
        <v>5</v>
      </c>
      <c r="BD265" s="1">
        <f ca="1">IF(BB265/BC265=INT(BB265/BC265),1,0)</f>
        <v>0</v>
      </c>
      <c r="BE265" s="1">
        <f ca="1">IF(BD265=0,BB265,BB265/BC265)</f>
        <v>943</v>
      </c>
      <c r="BF265" s="1">
        <v>49</v>
      </c>
      <c r="BG265" s="1">
        <f ca="1">IF(BE265/BF265=INT(BE265/BF265),1,0)</f>
        <v>0</v>
      </c>
      <c r="BH265" s="1">
        <f ca="1">IF(BG265=0,BE265,BE265/BF265)</f>
        <v>943</v>
      </c>
      <c r="BI265" s="1">
        <v>7</v>
      </c>
      <c r="BJ265" s="1">
        <f ca="1">IF(BH265/BI265=INT(BH265/BI265),1,0)</f>
        <v>0</v>
      </c>
      <c r="BK265" s="1">
        <f ca="1">IF(BJ265=0,BH265,BH265/BI265)</f>
        <v>943</v>
      </c>
      <c r="BL265" s="1">
        <v>121</v>
      </c>
      <c r="BM265" s="1">
        <f ca="1">IF(BK265/BL265=INT(BK265/BL265),1,0)</f>
        <v>0</v>
      </c>
      <c r="BN265" s="1">
        <f ca="1">IF(BM265=0,BK265,BK265/BL265)</f>
        <v>943</v>
      </c>
      <c r="BO265" s="1">
        <v>11</v>
      </c>
      <c r="BP265" s="1">
        <f ca="1">IF(BN265/BO265=INT(BN265/BO265),1,0)</f>
        <v>0</v>
      </c>
      <c r="BQ265" s="1">
        <f ca="1">IF(BP265=0,BN265,BN265/BO265)</f>
        <v>943</v>
      </c>
      <c r="BR265" s="1">
        <v>169</v>
      </c>
      <c r="BS265" s="1">
        <f ca="1">IF(BQ265/BR265=INT(BQ265/BR265),1,0)</f>
        <v>0</v>
      </c>
      <c r="BT265" s="1">
        <f ca="1">IF(BS265=0,BQ265,BQ265/BR265)</f>
        <v>943</v>
      </c>
      <c r="BU265" s="1">
        <v>13</v>
      </c>
      <c r="BV265" s="1">
        <f ca="1">IF(BT265/BU265=INT(BT265/BU265),1,0)</f>
        <v>0</v>
      </c>
      <c r="BW265" s="1">
        <f ca="1">IF(BV265=0,BT265,BT265/BU265)</f>
        <v>943</v>
      </c>
      <c r="BX265" s="1">
        <v>17</v>
      </c>
      <c r="BY265" s="1">
        <f ca="1">IF(BW265/BX265=INT(BW265/BX265),1,0)</f>
        <v>0</v>
      </c>
      <c r="BZ265" s="1">
        <f ca="1">IF(BY265=0,BW265,BW265/BX265)</f>
        <v>943</v>
      </c>
      <c r="CA265" s="1">
        <v>19</v>
      </c>
      <c r="CB265" s="1">
        <f ca="1">IF(BZ265/CA265=INT(BZ265/CA265),1,0)</f>
        <v>0</v>
      </c>
      <c r="CC265" s="1">
        <f ca="1">IF(CB265=0,BZ265,BZ265/CA265)</f>
        <v>943</v>
      </c>
      <c r="CD265" s="1">
        <v>23</v>
      </c>
      <c r="CE265" s="1">
        <f ca="1">IF(CC265/CD265=INT(CC265/CD265),1,0)</f>
        <v>1</v>
      </c>
      <c r="CF265" s="1">
        <f ca="1">IF(CE265=0,CC265,CC265/CD265)</f>
        <v>41</v>
      </c>
      <c r="CG265" s="1">
        <v>29</v>
      </c>
      <c r="CH265" s="1">
        <f ca="1">IF(CF265/CG265=INT(CF265/CG265),1,0)</f>
        <v>0</v>
      </c>
      <c r="CI265" s="1">
        <f ca="1">IF(CH265=0,CF265,CF265/CG265)</f>
        <v>41</v>
      </c>
      <c r="CJ265" s="1">
        <v>31</v>
      </c>
      <c r="CK265" s="1">
        <f ca="1">IF(CI265/CJ265=INT(CI265/CJ265),1,0)</f>
        <v>0</v>
      </c>
      <c r="CL265" s="1">
        <f ca="1">IF(CK265=0,CI265,CI265/CJ265)</f>
        <v>41</v>
      </c>
      <c r="CM265" s="1">
        <v>37</v>
      </c>
      <c r="CN265" s="1">
        <f ca="1">IF(CL265/CM265=INT(CL265/CM265),1,0)</f>
        <v>0</v>
      </c>
      <c r="CO265" s="1">
        <f ca="1">IF(CN265=0,CL265,CL265/CM265)</f>
        <v>41</v>
      </c>
      <c r="CP265" s="1">
        <v>41</v>
      </c>
      <c r="CQ265" s="1">
        <f ca="1">IF(CO265/CP265=INT(CO265/CP265),1,0)</f>
        <v>1</v>
      </c>
      <c r="CR265" s="1">
        <f ca="1">IF(CQ265=0,CO265,CO265/CP265)</f>
        <v>1</v>
      </c>
      <c r="CS265" s="1">
        <v>43</v>
      </c>
      <c r="CT265" s="1">
        <f ca="1">IF(CR265/CS265=INT(CR265/CS265),1,0)</f>
        <v>0</v>
      </c>
      <c r="CU265" s="1">
        <f ca="1">IF(CT265=0,CR265,CR265/CS265)</f>
        <v>1</v>
      </c>
      <c r="CV265" s="1">
        <v>47</v>
      </c>
      <c r="CW265" s="1">
        <f ca="1">IF(CU265/CV265=INT(CU265/CV265),1,0)</f>
        <v>0</v>
      </c>
      <c r="CX265" s="1">
        <f ca="1">IF(CW265=0,CU265,CU265/CV265)</f>
        <v>1</v>
      </c>
      <c r="CY265" s="1">
        <v>53</v>
      </c>
      <c r="CZ265" s="1">
        <f ca="1">IF(CX265/CY265=INT(CX265/CY265),1,0)</f>
        <v>0</v>
      </c>
      <c r="DA265" s="1">
        <f ca="1">IF(CZ265=0,CX265,CX265/CY265)</f>
        <v>1</v>
      </c>
      <c r="DB265" s="1">
        <v>59</v>
      </c>
      <c r="DC265" s="1">
        <f ca="1">IF(DA265/DB265=INT(DA265/DB265),1,0)</f>
        <v>0</v>
      </c>
      <c r="DD265" s="1">
        <f ca="1">IF(DC265=0,DA265,DA265/DB265)</f>
        <v>1</v>
      </c>
      <c r="DE265" s="1">
        <v>61</v>
      </c>
      <c r="DF265" s="1">
        <f ca="1">IF(DD265/DE265=INT(DD265/DE265),1,0)</f>
        <v>0</v>
      </c>
      <c r="DG265" s="1">
        <f ca="1">IF(DF265=0,DD265,DD265/DE265)</f>
        <v>1</v>
      </c>
      <c r="DH265" s="1">
        <v>67</v>
      </c>
      <c r="DI265" s="1">
        <f ca="1">IF(DG265/DH265=INT(DG265/DH265),1,0)</f>
        <v>0</v>
      </c>
      <c r="DJ265" s="1">
        <f ca="1">IF(DI265=0,DG265,DG265/DH265)</f>
        <v>1</v>
      </c>
      <c r="DK265" s="1">
        <v>71</v>
      </c>
      <c r="DL265" s="1">
        <f ca="1">IF(DJ265/DK265=INT(DJ265/DK265),1,0)</f>
        <v>0</v>
      </c>
      <c r="DM265" s="1">
        <f ca="1">IF(DL265=0,DJ265,DJ265/DK265)</f>
        <v>1</v>
      </c>
      <c r="DN265" s="1">
        <v>73</v>
      </c>
      <c r="DO265" s="1">
        <f ca="1">IF(DM265/DN265=INT(DM265/DN265),1,0)</f>
        <v>0</v>
      </c>
      <c r="DP265" s="1">
        <f ca="1">IF(DO265=0,DM265,DM265/DN265)</f>
        <v>1</v>
      </c>
      <c r="DQ265" s="1">
        <v>79</v>
      </c>
      <c r="DR265" s="1">
        <f ca="1">IF(DP265/DQ265=INT(DP265/DQ265),1,0)</f>
        <v>0</v>
      </c>
      <c r="DS265" s="1">
        <f ca="1">IF(DR265=0,DP265,DP265/DQ265)</f>
        <v>1</v>
      </c>
      <c r="DT265" s="1">
        <v>83</v>
      </c>
      <c r="DU265" s="1">
        <f ca="1">IF(DS265/DT265=INT(DS265/DT265),1,0)</f>
        <v>0</v>
      </c>
      <c r="DV265" s="1">
        <f ca="1">IF(DU265=0,DS265,DS265/DT265)</f>
        <v>1</v>
      </c>
      <c r="DW265" s="1">
        <v>89</v>
      </c>
      <c r="DX265" s="1">
        <f ca="1">IF(DV265/DW265=INT(DV265/DW265),1,0)</f>
        <v>0</v>
      </c>
      <c r="DY265" s="1">
        <f ca="1">IF(DX265=0,DV265,DV265/DW265)</f>
        <v>1</v>
      </c>
      <c r="DZ265" s="1">
        <v>97</v>
      </c>
      <c r="EA265" s="1">
        <f ca="1">IF(DY265/DZ265=INT(DY265/DZ265),1,0)</f>
        <v>0</v>
      </c>
      <c r="EB265" s="1">
        <f ca="1">IF(EA265=0,DY265,DY265/DZ265)</f>
        <v>1</v>
      </c>
      <c r="EC265" s="1">
        <v>101</v>
      </c>
      <c r="ED265" s="1">
        <f ca="1">IF(EB265/EC265=INT(EB265/EC265),1,0)</f>
        <v>0</v>
      </c>
      <c r="EE265" s="1">
        <f ca="1">IF(ED265=0,EB265,EB265/EC265)</f>
        <v>1</v>
      </c>
      <c r="EF265" s="1">
        <v>103</v>
      </c>
      <c r="EG265" s="1">
        <f ca="1">IF(EE265/EF265=INT(EE265/EF265),1,0)</f>
        <v>0</v>
      </c>
      <c r="EH265" s="1">
        <f ca="1">IF(EG265=0,EE265,EE265/EF265)</f>
        <v>1</v>
      </c>
      <c r="EI265" s="1">
        <v>107</v>
      </c>
      <c r="EJ265" s="1">
        <f ca="1">IF(EH265/EI265=INT(EH265/EI265),1,0)</f>
        <v>0</v>
      </c>
      <c r="EK265" s="1">
        <f ca="1">IF(EJ265=0,EH265,EH265/EI265)</f>
        <v>1</v>
      </c>
      <c r="EL265" s="1">
        <v>109</v>
      </c>
      <c r="EM265" s="1">
        <f ca="1">IF(EK265/EL265=INT(EK265/EL265),1,0)</f>
        <v>0</v>
      </c>
      <c r="EN265" s="1">
        <f ca="1">IF(EM265=0,EK265,EK265/EL265)</f>
        <v>1</v>
      </c>
      <c r="EO265" s="1">
        <v>113</v>
      </c>
      <c r="EP265" s="1">
        <f ca="1">IF(EN265/EO265=INT(EN265/EO265),1,0)</f>
        <v>0</v>
      </c>
      <c r="EQ265" s="1">
        <f ca="1">IF(EP265=0,EN265,EN265/EO265)</f>
        <v>1</v>
      </c>
      <c r="ER265" s="1">
        <v>127</v>
      </c>
      <c r="ES265" s="1">
        <f ca="1">IF(EQ265/ER265=INT(EQ265/ER265),1,0)</f>
        <v>0</v>
      </c>
      <c r="ET265" s="1">
        <f ca="1">IF(ES265=0,EQ265,EQ265/ER265)</f>
        <v>1</v>
      </c>
      <c r="EU265" s="1">
        <v>131</v>
      </c>
      <c r="EV265" s="1">
        <f ca="1">IF(ET265/EU265=INT(ET265/EU265),1,0)</f>
        <v>0</v>
      </c>
      <c r="EW265" s="1">
        <f ca="1">IF(EV265=0,ET265,ET265/EU265)</f>
        <v>1</v>
      </c>
      <c r="EX265" s="1">
        <v>137</v>
      </c>
      <c r="EY265" s="1">
        <f ca="1">IF(EW265/EX265=INT(EW265/EX265),1,0)</f>
        <v>0</v>
      </c>
      <c r="EZ265" s="1">
        <f ca="1">IF(EY265=0,EW265,EW265/EX265)</f>
        <v>1</v>
      </c>
      <c r="FA265" s="1">
        <v>139</v>
      </c>
      <c r="FB265" s="1">
        <f ca="1">IF(EZ265/FA265=INT(EZ265/FA265),1,0)</f>
        <v>0</v>
      </c>
      <c r="FC265" s="1">
        <f ca="1">IF(FB265=0,EZ265,EZ265/FA265)</f>
        <v>1</v>
      </c>
      <c r="FD265" s="1">
        <v>149</v>
      </c>
      <c r="FE265" s="1">
        <f ca="1">IF(FC265/FD265=INT(FC265/FD265),1,0)</f>
        <v>0</v>
      </c>
      <c r="FF265" s="1">
        <f ca="1">IF(FE265=0,FC265,FC265/FD265)</f>
        <v>1</v>
      </c>
      <c r="FG265" s="1"/>
      <c r="FH265" s="1">
        <f ca="1">8*AF265+4*AI265+2*AL265+AO265</f>
        <v>1</v>
      </c>
      <c r="FI265" s="1">
        <f ca="1">4*AR265+2*AU265+AX265</f>
        <v>1</v>
      </c>
      <c r="FJ265" s="1">
        <f ca="1">2*BA265+BD265</f>
        <v>0</v>
      </c>
      <c r="FK265" s="1">
        <f ca="1">2*BG265+BJ265</f>
        <v>0</v>
      </c>
      <c r="FL265" s="1">
        <f ca="1">2*BM265+BP265</f>
        <v>0</v>
      </c>
      <c r="FM265" s="1">
        <f ca="1">2*BS265+BV265</f>
        <v>0</v>
      </c>
      <c r="FN265" s="1">
        <f ca="1">BY265</f>
        <v>0</v>
      </c>
      <c r="FO265" s="1">
        <f ca="1">CB265</f>
        <v>0</v>
      </c>
      <c r="FP265" s="1">
        <f ca="1">CE265</f>
        <v>1</v>
      </c>
      <c r="FQ265" s="1">
        <f ca="1">CH265</f>
        <v>0</v>
      </c>
      <c r="FR265" s="1">
        <f ca="1">CK265</f>
        <v>0</v>
      </c>
      <c r="FS265">
        <f ca="1">CN265</f>
        <v>0</v>
      </c>
      <c r="FT265">
        <f ca="1">CQ265</f>
        <v>1</v>
      </c>
      <c r="FU265">
        <f ca="1">CT265</f>
        <v>0</v>
      </c>
      <c r="FV265">
        <f ca="1">CW265</f>
        <v>0</v>
      </c>
      <c r="FW265">
        <f ca="1">CZ265</f>
        <v>0</v>
      </c>
      <c r="FX265">
        <f ca="1">DC265</f>
        <v>0</v>
      </c>
      <c r="FY265">
        <f ca="1">DF265</f>
        <v>0</v>
      </c>
      <c r="FZ265">
        <f ca="1">DI265</f>
        <v>0</v>
      </c>
      <c r="GA265">
        <f ca="1">DL265</f>
        <v>0</v>
      </c>
      <c r="GB265">
        <f ca="1">DO265</f>
        <v>0</v>
      </c>
      <c r="GC265">
        <f ca="1">DR265</f>
        <v>0</v>
      </c>
      <c r="GD265">
        <f ca="1">DU265</f>
        <v>0</v>
      </c>
      <c r="GE265">
        <f ca="1">DX265</f>
        <v>0</v>
      </c>
      <c r="GF265">
        <f ca="1">EA265</f>
        <v>0</v>
      </c>
      <c r="GG265">
        <f ca="1">ED265</f>
        <v>0</v>
      </c>
      <c r="GH265">
        <f ca="1">EG265</f>
        <v>0</v>
      </c>
      <c r="GI265">
        <f ca="1">EJ265</f>
        <v>0</v>
      </c>
      <c r="GJ265">
        <f ca="1">EM265</f>
        <v>0</v>
      </c>
      <c r="GK265">
        <f ca="1">EP265</f>
        <v>0</v>
      </c>
      <c r="GL265">
        <f ca="1">ES265</f>
        <v>0</v>
      </c>
      <c r="GM265">
        <f ca="1">EV265</f>
        <v>0</v>
      </c>
      <c r="GN265">
        <f ca="1">EY265</f>
        <v>0</v>
      </c>
      <c r="GO265">
        <f ca="1">FB265</f>
        <v>0</v>
      </c>
      <c r="GP265">
        <f ca="1">FE265</f>
        <v>0</v>
      </c>
      <c r="GQ265">
        <f ca="1">AD265</f>
        <v>5658</v>
      </c>
      <c r="GR265">
        <f ca="1">GQ265/GQ267</f>
        <v>5658</v>
      </c>
    </row>
    <row r="266" spans="1:204" ht="6" hidden="1" customHeight="1" x14ac:dyDescent="0.25">
      <c r="B266" s="80"/>
      <c r="C266" s="71"/>
      <c r="D266" s="71"/>
      <c r="E266" s="104"/>
      <c r="F266" s="71"/>
      <c r="G266" s="104"/>
      <c r="H266" s="71"/>
      <c r="I266" s="75"/>
      <c r="M266" s="162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>
        <f t="shared" ref="FH266:GP266" ca="1" si="726">IF(FH264&lt;FH265,FH264,FH265)</f>
        <v>0</v>
      </c>
      <c r="FI266" s="1">
        <f t="shared" ca="1" si="726"/>
        <v>0</v>
      </c>
      <c r="FJ266" s="1">
        <f t="shared" ca="1" si="726"/>
        <v>0</v>
      </c>
      <c r="FK266" s="1">
        <f t="shared" ca="1" si="726"/>
        <v>0</v>
      </c>
      <c r="FL266" s="1">
        <f t="shared" ca="1" si="726"/>
        <v>0</v>
      </c>
      <c r="FM266" s="1">
        <f t="shared" ca="1" si="726"/>
        <v>0</v>
      </c>
      <c r="FN266" s="1">
        <f t="shared" ca="1" si="726"/>
        <v>0</v>
      </c>
      <c r="FO266" s="1">
        <f t="shared" ca="1" si="726"/>
        <v>0</v>
      </c>
      <c r="FP266" s="1">
        <f t="shared" ca="1" si="726"/>
        <v>0</v>
      </c>
      <c r="FQ266" s="1">
        <f t="shared" ca="1" si="726"/>
        <v>0</v>
      </c>
      <c r="FR266" s="1">
        <f t="shared" ca="1" si="726"/>
        <v>0</v>
      </c>
      <c r="FS266" s="1">
        <f t="shared" ca="1" si="726"/>
        <v>0</v>
      </c>
      <c r="FT266" s="1">
        <f t="shared" ca="1" si="726"/>
        <v>0</v>
      </c>
      <c r="FU266" s="1">
        <f t="shared" ca="1" si="726"/>
        <v>0</v>
      </c>
      <c r="FV266" s="1">
        <f t="shared" ca="1" si="726"/>
        <v>0</v>
      </c>
      <c r="FW266" s="1">
        <f t="shared" ca="1" si="726"/>
        <v>0</v>
      </c>
      <c r="FX266" s="1">
        <f t="shared" ca="1" si="726"/>
        <v>0</v>
      </c>
      <c r="FY266" s="1">
        <f t="shared" ca="1" si="726"/>
        <v>0</v>
      </c>
      <c r="FZ266" s="1">
        <f t="shared" ca="1" si="726"/>
        <v>0</v>
      </c>
      <c r="GA266" s="1">
        <f t="shared" ca="1" si="726"/>
        <v>0</v>
      </c>
      <c r="GB266" s="1">
        <f t="shared" ca="1" si="726"/>
        <v>0</v>
      </c>
      <c r="GC266" s="1">
        <f t="shared" ca="1" si="726"/>
        <v>0</v>
      </c>
      <c r="GD266" s="1">
        <f t="shared" ca="1" si="726"/>
        <v>0</v>
      </c>
      <c r="GE266" s="1">
        <f t="shared" ca="1" si="726"/>
        <v>0</v>
      </c>
      <c r="GF266" s="1">
        <f t="shared" ca="1" si="726"/>
        <v>0</v>
      </c>
      <c r="GG266" s="1">
        <f t="shared" ca="1" si="726"/>
        <v>0</v>
      </c>
      <c r="GH266" s="1">
        <f t="shared" ca="1" si="726"/>
        <v>0</v>
      </c>
      <c r="GI266" s="1">
        <f t="shared" ca="1" si="726"/>
        <v>0</v>
      </c>
      <c r="GJ266" s="1">
        <f t="shared" ca="1" si="726"/>
        <v>0</v>
      </c>
      <c r="GK266" s="1">
        <f t="shared" ca="1" si="726"/>
        <v>0</v>
      </c>
      <c r="GL266" s="1">
        <f t="shared" ca="1" si="726"/>
        <v>0</v>
      </c>
      <c r="GM266" s="1">
        <f t="shared" ca="1" si="726"/>
        <v>0</v>
      </c>
      <c r="GN266" s="1">
        <f t="shared" ca="1" si="726"/>
        <v>0</v>
      </c>
      <c r="GO266" s="1">
        <f t="shared" ca="1" si="726"/>
        <v>0</v>
      </c>
      <c r="GP266" s="1">
        <f t="shared" ca="1" si="726"/>
        <v>0</v>
      </c>
    </row>
    <row r="267" spans="1:204" ht="6" hidden="1" customHeight="1" x14ac:dyDescent="0.25">
      <c r="B267" s="80"/>
      <c r="C267" s="71"/>
      <c r="D267" s="71"/>
      <c r="E267" s="104"/>
      <c r="F267" s="71"/>
      <c r="G267" s="104"/>
      <c r="H267" s="71"/>
      <c r="I267" s="75"/>
      <c r="M267" s="162"/>
      <c r="AC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>
        <f ca="1">FH$3^FH266</f>
        <v>1</v>
      </c>
      <c r="FI267">
        <f t="shared" ref="FI267:GP267" ca="1" si="727">FI$3^FI266*FH267</f>
        <v>1</v>
      </c>
      <c r="FJ267">
        <f t="shared" ca="1" si="727"/>
        <v>1</v>
      </c>
      <c r="FK267">
        <f t="shared" ca="1" si="727"/>
        <v>1</v>
      </c>
      <c r="FL267">
        <f t="shared" ca="1" si="727"/>
        <v>1</v>
      </c>
      <c r="FM267">
        <f t="shared" ca="1" si="727"/>
        <v>1</v>
      </c>
      <c r="FN267">
        <f t="shared" ca="1" si="727"/>
        <v>1</v>
      </c>
      <c r="FO267">
        <f t="shared" ca="1" si="727"/>
        <v>1</v>
      </c>
      <c r="FP267">
        <f t="shared" ca="1" si="727"/>
        <v>1</v>
      </c>
      <c r="FQ267">
        <f t="shared" ca="1" si="727"/>
        <v>1</v>
      </c>
      <c r="FR267">
        <f t="shared" ca="1" si="727"/>
        <v>1</v>
      </c>
      <c r="FS267">
        <f t="shared" ca="1" si="727"/>
        <v>1</v>
      </c>
      <c r="FT267">
        <f t="shared" ca="1" si="727"/>
        <v>1</v>
      </c>
      <c r="FU267">
        <f t="shared" ca="1" si="727"/>
        <v>1</v>
      </c>
      <c r="FV267">
        <f t="shared" ca="1" si="727"/>
        <v>1</v>
      </c>
      <c r="FW267">
        <f t="shared" ca="1" si="727"/>
        <v>1</v>
      </c>
      <c r="FX267">
        <f t="shared" ca="1" si="727"/>
        <v>1</v>
      </c>
      <c r="FY267">
        <f t="shared" ca="1" si="727"/>
        <v>1</v>
      </c>
      <c r="FZ267">
        <f t="shared" ca="1" si="727"/>
        <v>1</v>
      </c>
      <c r="GA267">
        <f t="shared" ca="1" si="727"/>
        <v>1</v>
      </c>
      <c r="GB267">
        <f t="shared" ca="1" si="727"/>
        <v>1</v>
      </c>
      <c r="GC267">
        <f t="shared" ca="1" si="727"/>
        <v>1</v>
      </c>
      <c r="GD267">
        <f t="shared" ca="1" si="727"/>
        <v>1</v>
      </c>
      <c r="GE267">
        <f t="shared" ca="1" si="727"/>
        <v>1</v>
      </c>
      <c r="GF267">
        <f t="shared" ca="1" si="727"/>
        <v>1</v>
      </c>
      <c r="GG267">
        <f t="shared" ca="1" si="727"/>
        <v>1</v>
      </c>
      <c r="GH267">
        <f t="shared" ca="1" si="727"/>
        <v>1</v>
      </c>
      <c r="GI267">
        <f t="shared" ca="1" si="727"/>
        <v>1</v>
      </c>
      <c r="GJ267">
        <f t="shared" ca="1" si="727"/>
        <v>1</v>
      </c>
      <c r="GK267">
        <f t="shared" ca="1" si="727"/>
        <v>1</v>
      </c>
      <c r="GL267">
        <f t="shared" ca="1" si="727"/>
        <v>1</v>
      </c>
      <c r="GM267">
        <f t="shared" ca="1" si="727"/>
        <v>1</v>
      </c>
      <c r="GN267">
        <f t="shared" ca="1" si="727"/>
        <v>1</v>
      </c>
      <c r="GO267">
        <f t="shared" ca="1" si="727"/>
        <v>1</v>
      </c>
      <c r="GP267">
        <f t="shared" ca="1" si="727"/>
        <v>1</v>
      </c>
      <c r="GQ267">
        <f ca="1">GP267</f>
        <v>1</v>
      </c>
    </row>
    <row r="268" spans="1:204" ht="19.5" customHeight="1" x14ac:dyDescent="0.25">
      <c r="B268" s="80"/>
      <c r="C268" s="71"/>
      <c r="D268" s="71"/>
      <c r="E268" s="104"/>
      <c r="F268" s="71"/>
      <c r="G268" s="104"/>
      <c r="H268" s="71"/>
      <c r="I268" s="75"/>
      <c r="M268" s="162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</row>
    <row r="269" spans="1:204" ht="17.25" x14ac:dyDescent="0.25">
      <c r="B269" s="71"/>
      <c r="C269" s="71"/>
      <c r="D269" s="71"/>
      <c r="E269" s="104"/>
      <c r="F269" s="71"/>
      <c r="G269" s="97" t="s">
        <v>4</v>
      </c>
      <c r="H269" s="71"/>
      <c r="I269" s="75">
        <f>SUM(I9:I268)</f>
        <v>120</v>
      </c>
    </row>
    <row r="270" spans="1:204" ht="3" customHeight="1" x14ac:dyDescent="0.2">
      <c r="A270" t="s">
        <v>2</v>
      </c>
      <c r="J270" t="s">
        <v>2</v>
      </c>
    </row>
  </sheetData>
  <phoneticPr fontId="0" type="noConversion"/>
  <printOptions horizontalCentered="1"/>
  <pageMargins left="0" right="0" top="0.39370078740157483" bottom="0" header="0" footer="0"/>
  <pageSetup paperSize="9" orientation="portrait" r:id="rId1"/>
  <headerFooter alignWithMargins="0">
    <oddHeader>&amp;C&amp;16Juniors 2</oddHeader>
    <oddFooter>&amp;R&amp;24 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N242"/>
  <sheetViews>
    <sheetView workbookViewId="0"/>
  </sheetViews>
  <sheetFormatPr defaultColWidth="9.140625" defaultRowHeight="12.75" x14ac:dyDescent="0.2"/>
  <cols>
    <col min="1" max="1" width="1.28515625" style="9" customWidth="1"/>
    <col min="2" max="2" width="26.42578125" style="9" customWidth="1"/>
    <col min="3" max="3" width="2.5703125" style="9" customWidth="1"/>
    <col min="4" max="4" width="5.7109375" style="9" hidden="1" customWidth="1"/>
    <col min="5" max="5" width="3.140625" style="9" hidden="1" customWidth="1"/>
    <col min="6" max="6" width="4.5703125" style="8" hidden="1" customWidth="1"/>
    <col min="7" max="7" width="0" style="9" hidden="1" customWidth="1"/>
    <col min="8" max="8" width="5.7109375" style="8" hidden="1" customWidth="1"/>
    <col min="9" max="10" width="0" style="9" hidden="1" customWidth="1"/>
    <col min="11" max="11" width="3.140625" style="9" hidden="1" customWidth="1"/>
    <col min="12" max="12" width="4.5703125" style="8" hidden="1" customWidth="1"/>
    <col min="13" max="13" width="0" style="9" hidden="1" customWidth="1"/>
    <col min="14" max="14" width="5.7109375" style="9" hidden="1" customWidth="1"/>
    <col min="15" max="15" width="0" style="9" hidden="1" customWidth="1"/>
    <col min="16" max="16" width="9.140625" style="9"/>
    <col min="17" max="17" width="3.140625" style="9" customWidth="1"/>
    <col min="18" max="18" width="4.5703125" style="9" customWidth="1"/>
    <col min="19" max="19" width="9.140625" style="8"/>
    <col min="20" max="20" width="23.140625" style="9" customWidth="1"/>
    <col min="21" max="21" width="2.28515625" style="9" hidden="1" customWidth="1"/>
    <col min="22" max="22" width="1" style="9" customWidth="1"/>
    <col min="23" max="23" width="0.28515625" style="9" customWidth="1"/>
    <col min="24" max="24" width="3.5703125" style="8" customWidth="1"/>
    <col min="25" max="25" width="1" style="9" customWidth="1"/>
    <col min="26" max="26" width="5.85546875" style="9" customWidth="1"/>
    <col min="27" max="27" width="1" style="9" customWidth="1"/>
    <col min="28" max="28" width="9.140625" style="147" hidden="1" customWidth="1"/>
    <col min="29" max="29" width="9.140625" style="9" hidden="1" customWidth="1"/>
    <col min="30" max="32" width="9.140625" style="147" hidden="1" customWidth="1"/>
    <col min="33" max="36" width="8.7109375" style="202" hidden="1" customWidth="1"/>
    <col min="37" max="248" width="9.140625" style="9" hidden="1" customWidth="1"/>
    <col min="249" max="16384" width="9.140625" style="9"/>
  </cols>
  <sheetData>
    <row r="1" spans="2:246" ht="6.75" customHeight="1" x14ac:dyDescent="0.2">
      <c r="AA1" s="11" t="s">
        <v>2</v>
      </c>
      <c r="AG1" s="202">
        <v>2</v>
      </c>
      <c r="AI1" s="202">
        <v>11</v>
      </c>
    </row>
    <row r="2" spans="2:246" s="7" customFormat="1" ht="18" x14ac:dyDescent="0.25">
      <c r="B2" s="42" t="s">
        <v>273</v>
      </c>
      <c r="C2" s="42"/>
      <c r="D2" s="42"/>
      <c r="E2" s="42"/>
      <c r="F2" s="42"/>
      <c r="H2" s="8"/>
      <c r="L2" s="8"/>
      <c r="V2" s="14"/>
      <c r="X2" s="28"/>
      <c r="AB2" s="147"/>
      <c r="AC2" s="9"/>
      <c r="AD2" s="148"/>
      <c r="AE2" s="152" t="str">
        <f>IF(AG2&lt;AG1,"NO",IF(AG2&gt;AI1,"NO",IF(AI2&lt;AG1,"NO",IF(AI2&gt;AI1,"NO",IF(AG2&gt;AI2,"NO",IF(AG2&gt;INT(AG2),"NO",IF(AI2&gt;INT(AI2),"NO","OK")))))))</f>
        <v>OK</v>
      </c>
      <c r="AF2" s="148" t="s">
        <v>8</v>
      </c>
      <c r="AG2" s="205">
        <v>3</v>
      </c>
      <c r="AH2" s="205" t="s">
        <v>9</v>
      </c>
      <c r="AI2" s="205">
        <v>6</v>
      </c>
      <c r="AJ2" s="202">
        <f>AI2-AG2</f>
        <v>3</v>
      </c>
      <c r="DM2" s="8"/>
    </row>
    <row r="3" spans="2:246" s="7" customFormat="1" ht="18" x14ac:dyDescent="0.25">
      <c r="B3" s="42" t="s">
        <v>270</v>
      </c>
      <c r="C3" s="42"/>
      <c r="D3" s="42"/>
      <c r="E3" s="42"/>
      <c r="F3" s="42"/>
      <c r="H3" s="8"/>
      <c r="L3" s="8"/>
      <c r="V3" s="14"/>
      <c r="X3" s="28"/>
      <c r="AB3" s="147"/>
      <c r="AC3" s="9"/>
      <c r="AD3" s="148"/>
      <c r="AE3" s="152"/>
      <c r="AF3" s="148"/>
      <c r="AG3" s="205"/>
      <c r="AH3" s="205"/>
      <c r="AI3" s="205"/>
      <c r="AJ3" s="202"/>
      <c r="DM3" s="8"/>
    </row>
    <row r="4" spans="2:246" s="7" customFormat="1" ht="18" x14ac:dyDescent="0.25">
      <c r="B4"/>
      <c r="C4" s="42"/>
      <c r="D4" s="42"/>
      <c r="E4" s="42"/>
      <c r="F4" s="42"/>
      <c r="H4" s="8"/>
      <c r="L4" s="8"/>
      <c r="X4" s="28"/>
      <c r="AB4" s="147"/>
      <c r="AC4" s="9"/>
      <c r="AD4" s="148"/>
      <c r="AE4" s="152"/>
      <c r="AF4" s="148"/>
      <c r="AG4" s="205"/>
      <c r="AH4" s="205"/>
      <c r="AI4" s="205"/>
      <c r="AJ4" s="202"/>
      <c r="DM4" s="8"/>
    </row>
    <row r="5" spans="2:246" s="7" customFormat="1" ht="18" x14ac:dyDescent="0.25">
      <c r="B5" s="42" t="s">
        <v>274</v>
      </c>
      <c r="C5" s="42"/>
      <c r="D5" s="42"/>
      <c r="E5" s="42"/>
      <c r="F5" s="42"/>
      <c r="H5" s="8"/>
      <c r="L5" s="8"/>
      <c r="V5" s="14"/>
      <c r="X5" s="28"/>
      <c r="AB5" s="147"/>
      <c r="AC5" s="9"/>
      <c r="AD5" s="148"/>
      <c r="AE5" s="152"/>
      <c r="AF5" s="148"/>
      <c r="AG5" s="205"/>
      <c r="AH5" s="205"/>
      <c r="AI5" s="205"/>
      <c r="AJ5" s="202"/>
      <c r="DM5" s="8"/>
    </row>
    <row r="6" spans="2:246" s="7" customFormat="1" ht="18" x14ac:dyDescent="0.25">
      <c r="B6" s="42" t="s">
        <v>272</v>
      </c>
      <c r="C6" s="42"/>
      <c r="D6" s="42"/>
      <c r="E6" s="42"/>
      <c r="F6" s="42"/>
      <c r="H6" s="8"/>
      <c r="L6" s="8"/>
      <c r="V6" s="14"/>
      <c r="X6" s="28"/>
      <c r="AB6" s="147"/>
      <c r="AC6" s="9"/>
      <c r="AD6" s="148"/>
      <c r="AE6" s="152"/>
      <c r="AF6" s="148"/>
      <c r="AG6" s="205"/>
      <c r="AH6" s="205"/>
      <c r="AI6" s="205"/>
      <c r="AJ6" s="202"/>
      <c r="DM6" s="8"/>
    </row>
    <row r="7" spans="2:246" ht="16.5" customHeight="1" x14ac:dyDescent="0.25">
      <c r="F7"/>
      <c r="G7"/>
      <c r="H7"/>
      <c r="I7" s="5"/>
      <c r="J7" s="5"/>
      <c r="K7" s="5"/>
      <c r="L7" s="5"/>
      <c r="M7" s="5"/>
      <c r="N7" s="5"/>
      <c r="Z7" s="66" t="s">
        <v>175</v>
      </c>
      <c r="AB7" s="148" t="s">
        <v>192</v>
      </c>
      <c r="AD7" s="148"/>
      <c r="AG7" s="206" t="s">
        <v>36</v>
      </c>
      <c r="AK7" s="7" t="s">
        <v>37</v>
      </c>
      <c r="AL7" s="7" t="s">
        <v>38</v>
      </c>
      <c r="AM7" s="7" t="s">
        <v>37</v>
      </c>
      <c r="AN7" s="7" t="s">
        <v>39</v>
      </c>
      <c r="AO7" s="7" t="s">
        <v>40</v>
      </c>
      <c r="AP7" s="7" t="s">
        <v>38</v>
      </c>
      <c r="AQ7" s="7" t="s">
        <v>40</v>
      </c>
      <c r="AR7" s="7" t="s">
        <v>39</v>
      </c>
      <c r="AS7" s="7" t="s">
        <v>41</v>
      </c>
      <c r="AT7" s="7" t="s">
        <v>38</v>
      </c>
      <c r="AU7" s="7" t="s">
        <v>41</v>
      </c>
      <c r="AV7" s="7" t="s">
        <v>39</v>
      </c>
      <c r="AW7" s="7" t="s">
        <v>42</v>
      </c>
      <c r="AX7" s="7" t="s">
        <v>42</v>
      </c>
      <c r="AY7" s="7" t="s">
        <v>42</v>
      </c>
      <c r="AZ7" s="7" t="s">
        <v>42</v>
      </c>
      <c r="BA7" s="7" t="s">
        <v>42</v>
      </c>
      <c r="BB7" s="7" t="s">
        <v>42</v>
      </c>
      <c r="GJ7" s="1">
        <v>2</v>
      </c>
      <c r="GK7" s="1">
        <v>3</v>
      </c>
      <c r="GL7" s="1">
        <v>5</v>
      </c>
      <c r="GM7" s="1">
        <v>7</v>
      </c>
      <c r="GN7" s="1">
        <v>11</v>
      </c>
      <c r="GO7" s="1">
        <v>13</v>
      </c>
      <c r="GP7" s="1">
        <v>17</v>
      </c>
      <c r="GQ7" s="1">
        <v>19</v>
      </c>
      <c r="GR7" s="1">
        <v>23</v>
      </c>
      <c r="GS7" s="1">
        <v>29</v>
      </c>
      <c r="GT7" s="1">
        <v>31</v>
      </c>
      <c r="GU7" s="1">
        <v>37</v>
      </c>
      <c r="GV7" s="1">
        <v>41</v>
      </c>
      <c r="GW7" s="1">
        <v>43</v>
      </c>
      <c r="GX7" s="1">
        <v>47</v>
      </c>
      <c r="GY7" s="1">
        <v>53</v>
      </c>
      <c r="GZ7" s="1">
        <v>59</v>
      </c>
      <c r="HA7" s="1">
        <v>61</v>
      </c>
      <c r="HB7" s="1">
        <v>67</v>
      </c>
      <c r="HC7" s="1">
        <v>71</v>
      </c>
      <c r="HD7" s="1">
        <v>73</v>
      </c>
      <c r="HE7" s="1">
        <v>79</v>
      </c>
      <c r="HF7" s="1">
        <v>83</v>
      </c>
      <c r="HG7" s="1">
        <v>89</v>
      </c>
      <c r="HH7" s="1">
        <v>97</v>
      </c>
      <c r="HI7" s="1">
        <v>101</v>
      </c>
      <c r="HJ7" s="1">
        <v>103</v>
      </c>
      <c r="HK7" s="1">
        <v>107</v>
      </c>
      <c r="HL7" s="1">
        <v>109</v>
      </c>
      <c r="HM7" s="1">
        <v>113</v>
      </c>
      <c r="HN7" s="1">
        <v>127</v>
      </c>
      <c r="HO7" s="1">
        <v>131</v>
      </c>
      <c r="HP7" s="1">
        <v>137</v>
      </c>
      <c r="HQ7" s="1">
        <v>139</v>
      </c>
      <c r="HR7" s="1">
        <v>149</v>
      </c>
    </row>
    <row r="8" spans="2:246" ht="16.5" customHeight="1" x14ac:dyDescent="0.25">
      <c r="F8"/>
      <c r="G8"/>
      <c r="H8"/>
      <c r="I8" s="5"/>
      <c r="J8" s="5"/>
      <c r="K8" s="5"/>
      <c r="L8" s="5"/>
      <c r="M8" s="5"/>
      <c r="N8" s="5"/>
      <c r="Z8" s="66" t="s">
        <v>176</v>
      </c>
      <c r="AB8" s="148"/>
      <c r="AD8" s="148"/>
      <c r="AG8" s="206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</row>
    <row r="9" spans="2:246" ht="24.75" customHeight="1" thickBot="1" x14ac:dyDescent="0.3">
      <c r="B9" s="71" t="str">
        <f ca="1">ID9</f>
        <v>2  3/5  ×  1  4/5</v>
      </c>
      <c r="C9" s="71"/>
      <c r="D9" s="71"/>
      <c r="E9" s="77"/>
      <c r="F9" s="104"/>
      <c r="G9" s="71"/>
      <c r="H9" s="104"/>
      <c r="I9" s="71"/>
      <c r="J9" s="71"/>
      <c r="K9" s="78"/>
      <c r="L9" s="104"/>
      <c r="M9" s="71"/>
      <c r="N9" s="71"/>
      <c r="O9" s="71"/>
      <c r="P9" s="71"/>
      <c r="Q9" s="71"/>
      <c r="R9" s="71"/>
      <c r="S9" s="104" t="s">
        <v>1</v>
      </c>
      <c r="T9" s="146" t="str">
        <f ca="1">IL9</f>
        <v>4  17/25</v>
      </c>
      <c r="U9" s="79"/>
      <c r="V9" s="79"/>
      <c r="W9" s="105"/>
      <c r="X9" s="101"/>
      <c r="Y9" s="71"/>
      <c r="Z9" s="75">
        <f>AJ9</f>
        <v>6</v>
      </c>
      <c r="AB9" s="147">
        <v>1</v>
      </c>
      <c r="AD9" s="148"/>
      <c r="AE9" s="162"/>
      <c r="AF9" s="148"/>
      <c r="AG9" s="205"/>
      <c r="AH9" s="202">
        <v>1</v>
      </c>
      <c r="AI9" s="202">
        <f>AG2</f>
        <v>3</v>
      </c>
      <c r="AJ9" s="202">
        <f>INT(4/3*(AI9+AB9))+1</f>
        <v>6</v>
      </c>
      <c r="AK9" s="9">
        <f>IF(AI9=2,1,IF(AI9=3,1,IF(AI9=4,2,IF(AI9=5,4,IF(AI9=6,8,0)))))</f>
        <v>1</v>
      </c>
      <c r="AL9" s="9">
        <f>IF(AI9=7,15,IF(AI9=8,25,IF(AI9=9,35,IF(AI9=10,55,IF(AI9=11,75,0)))))</f>
        <v>0</v>
      </c>
      <c r="AM9" s="9">
        <f>IF(AI9=2,2,IF(AI9=3,3,IF(AI9=4,5,IF(AI9=5,10,IF(AI9=6,16,0)))))</f>
        <v>3</v>
      </c>
      <c r="AN9" s="9">
        <f>IF(AI9=7,28,IF(AI9=8,40,IF(AI9=9,60,IF(AI9=10,80,100))))</f>
        <v>100</v>
      </c>
      <c r="AO9" s="9">
        <f>IF(AI9=2,1,IF(AI9=3,1,IF(AI9=4,4,IF(AI9=5,8,IF(AI9=6,11,IF(AI9=7,15,0))))))</f>
        <v>1</v>
      </c>
      <c r="AP9" s="9">
        <f>IF(AI9=8,19,IF(AI9=9,24,IF(AI9=10,39,59)))</f>
        <v>59</v>
      </c>
      <c r="AQ9" s="9">
        <f>IF(AI9=2,2,IF(AI9=3,4,IF(AI9=4,8,IF(AI9=5,11,IF(AI9=6,15,0)))))</f>
        <v>4</v>
      </c>
      <c r="AR9" s="9">
        <f>IF(AI9=7,19,IF(AI9=8,24,IF(AI9=9,39,IF(AI9=10,59,79))))</f>
        <v>79</v>
      </c>
      <c r="AS9" s="9">
        <f>IF(AI9=2,2,IF(AI9=3,2,IF(AI9=4,5,IF(AI9=5,9,IF(AI9=6,12,0)))))</f>
        <v>2</v>
      </c>
      <c r="AT9" s="9">
        <f>IF(AI9=7,16,IF(AI9=8,20,IF(AI9=9,25,IF(AI9=10,40,60))))</f>
        <v>60</v>
      </c>
      <c r="AU9" s="9">
        <f>IF(AI9=2,3,IF(AI9=3,5,IF(AI9=4,9,IF(AI9=5,12,IF(AI9=6,16,0)))))</f>
        <v>5</v>
      </c>
      <c r="AV9" s="9">
        <f>IF(AI9=7,20,IF(AI9=8,25,IF(AI9=9,40,IF(AI9=10,60,80))))</f>
        <v>80</v>
      </c>
      <c r="AW9" s="9">
        <f>IF(AK9=0,AL9,AK9)</f>
        <v>1</v>
      </c>
      <c r="AX9" s="9">
        <f>IF(AM9=0,AN9,AM9)</f>
        <v>3</v>
      </c>
      <c r="AY9" s="9">
        <f>IF(AO9=0,AP9,AO9)</f>
        <v>1</v>
      </c>
      <c r="AZ9" s="9">
        <f>IF(AQ9=0,AR9,AQ9)</f>
        <v>4</v>
      </c>
      <c r="BA9" s="9">
        <f>IF(AS9=0,AT9,AS9)</f>
        <v>2</v>
      </c>
      <c r="BB9" s="9">
        <f>IF(AU9=0,AV9,AU9)</f>
        <v>5</v>
      </c>
      <c r="BC9" t="s">
        <v>21</v>
      </c>
      <c r="BD9" s="1">
        <f ca="1">INT((RAND()*(AX9-AW9+1)+AW9))</f>
        <v>2</v>
      </c>
      <c r="BE9" s="1">
        <f ca="1">INT((RAND()*(AZ9-AY9+1)+AY9))</f>
        <v>3</v>
      </c>
      <c r="BF9">
        <f ca="1">BE9-BE10*(BD10-BD9)</f>
        <v>3</v>
      </c>
      <c r="BG9">
        <v>256</v>
      </c>
      <c r="BH9" s="1">
        <f ca="1">IF(BF9/BG9=INT(BF9/BG9),1,0)</f>
        <v>0</v>
      </c>
      <c r="BI9" s="1">
        <f ca="1">IF(BH9=0,BF9,BF9/BG9)</f>
        <v>3</v>
      </c>
      <c r="BJ9" s="1">
        <v>16</v>
      </c>
      <c r="BK9" s="1">
        <f ca="1">IF(BI9/BJ9=INT(BI9/BJ9),1,0)</f>
        <v>0</v>
      </c>
      <c r="BL9" s="1">
        <f ca="1">IF(BK9=0,BI9,BI9/BJ9)</f>
        <v>3</v>
      </c>
      <c r="BM9" s="1">
        <v>4</v>
      </c>
      <c r="BN9" s="1">
        <f ca="1">IF(BL9/BM9=INT(BL9/BM9),1,0)</f>
        <v>0</v>
      </c>
      <c r="BO9" s="1">
        <f ca="1">IF(BN9=0,BL9,BL9/BM9)</f>
        <v>3</v>
      </c>
      <c r="BP9" s="1">
        <v>2</v>
      </c>
      <c r="BQ9" s="1">
        <f ca="1">IF(BO9/BP9=INT(BO9/BP9),1,0)</f>
        <v>0</v>
      </c>
      <c r="BR9" s="1">
        <f ca="1">IF(BQ9=0,BO9,BO9/BP9)</f>
        <v>3</v>
      </c>
      <c r="BS9" s="1">
        <v>81</v>
      </c>
      <c r="BT9" s="1">
        <f ca="1">IF(BR9/BS9=INT(BR9/BS9),1,0)</f>
        <v>0</v>
      </c>
      <c r="BU9" s="1">
        <f ca="1">IF(BT9=0,BR9,BR9/BS9)</f>
        <v>3</v>
      </c>
      <c r="BV9" s="1">
        <v>9</v>
      </c>
      <c r="BW9" s="1">
        <f ca="1">IF(BU9/BV9=INT(BU9/BV9),1,0)</f>
        <v>0</v>
      </c>
      <c r="BX9" s="1">
        <f ca="1">IF(BW9=0,BU9,BU9/BV9)</f>
        <v>3</v>
      </c>
      <c r="BY9" s="1">
        <v>3</v>
      </c>
      <c r="BZ9" s="1">
        <f ca="1">IF(BX9/BY9=INT(BX9/BY9),1,0)</f>
        <v>1</v>
      </c>
      <c r="CA9" s="1">
        <f ca="1">IF(BZ9=0,BX9,BX9/BY9)</f>
        <v>1</v>
      </c>
      <c r="CB9" s="1">
        <v>25</v>
      </c>
      <c r="CC9" s="1">
        <f ca="1">IF(CA9/CB9=INT(CA9/CB9),1,0)</f>
        <v>0</v>
      </c>
      <c r="CD9" s="1">
        <f ca="1">IF(CC9=0,CA9,CA9/CB9)</f>
        <v>1</v>
      </c>
      <c r="CE9" s="1">
        <v>5</v>
      </c>
      <c r="CF9" s="1">
        <f ca="1">IF(CD9/CE9=INT(CD9/CE9),1,0)</f>
        <v>0</v>
      </c>
      <c r="CG9" s="1">
        <f ca="1">IF(CF9=0,CD9,CD9/CE9)</f>
        <v>1</v>
      </c>
      <c r="CH9" s="1">
        <v>49</v>
      </c>
      <c r="CI9" s="1">
        <f ca="1">IF(CG9/CH9=INT(CG9/CH9),1,0)</f>
        <v>0</v>
      </c>
      <c r="CJ9" s="1">
        <f ca="1">IF(CI9=0,CG9,CG9/CH9)</f>
        <v>1</v>
      </c>
      <c r="CK9" s="1">
        <v>7</v>
      </c>
      <c r="CL9" s="1">
        <f ca="1">IF(CJ9/CK9=INT(CJ9/CK9),1,0)</f>
        <v>0</v>
      </c>
      <c r="CM9" s="1">
        <f ca="1">IF(CL9=0,CJ9,CJ9/CK9)</f>
        <v>1</v>
      </c>
      <c r="CN9" s="1">
        <v>121</v>
      </c>
      <c r="CO9" s="1">
        <f ca="1">IF(CM9/CN9=INT(CM9/CN9),1,0)</f>
        <v>0</v>
      </c>
      <c r="CP9" s="1">
        <f ca="1">IF(CO9=0,CM9,CM9/CN9)</f>
        <v>1</v>
      </c>
      <c r="CQ9" s="1">
        <v>11</v>
      </c>
      <c r="CR9" s="1">
        <f ca="1">IF(CP9/CQ9=INT(CP9/CQ9),1,0)</f>
        <v>0</v>
      </c>
      <c r="CS9" s="1">
        <f ca="1">IF(CR9=0,CP9,CP9/CQ9)</f>
        <v>1</v>
      </c>
      <c r="CT9" s="1">
        <v>169</v>
      </c>
      <c r="CU9" s="1">
        <f ca="1">IF(CS9/CT9=INT(CS9/CT9),1,0)</f>
        <v>0</v>
      </c>
      <c r="CV9" s="1">
        <f ca="1">IF(CU9=0,CS9,CS9/CT9)</f>
        <v>1</v>
      </c>
      <c r="CW9" s="1">
        <v>13</v>
      </c>
      <c r="CX9" s="1">
        <f ca="1">IF(CV9/CW9=INT(CV9/CW9),1,0)</f>
        <v>0</v>
      </c>
      <c r="CY9" s="1">
        <f ca="1">IF(CX9=0,CV9,CV9/CW9)</f>
        <v>1</v>
      </c>
      <c r="CZ9" s="1">
        <v>17</v>
      </c>
      <c r="DA9" s="1">
        <f ca="1">IF(CY9/CZ9=INT(CY9/CZ9),1,0)</f>
        <v>0</v>
      </c>
      <c r="DB9" s="1">
        <f ca="1">IF(DA9=0,CY9,CY9/CZ9)</f>
        <v>1</v>
      </c>
      <c r="DC9" s="1">
        <v>19</v>
      </c>
      <c r="DD9" s="1">
        <f ca="1">IF(DB9/DC9=INT(DB9/DC9),1,0)</f>
        <v>0</v>
      </c>
      <c r="DE9" s="1">
        <f ca="1">IF(DD9=0,DB9,DB9/DC9)</f>
        <v>1</v>
      </c>
      <c r="DF9" s="1">
        <v>23</v>
      </c>
      <c r="DG9" s="1">
        <f ca="1">IF(DE9/DF9=INT(DE9/DF9),1,0)</f>
        <v>0</v>
      </c>
      <c r="DH9" s="1">
        <f ca="1">IF(DG9=0,DE9,DE9/DF9)</f>
        <v>1</v>
      </c>
      <c r="DI9" s="1">
        <v>29</v>
      </c>
      <c r="DJ9" s="1">
        <f ca="1">IF(DH9/DI9=INT(DH9/DI9),1,0)</f>
        <v>0</v>
      </c>
      <c r="DK9" s="1">
        <f ca="1">IF(DJ9=0,DH9,DH9/DI9)</f>
        <v>1</v>
      </c>
      <c r="DL9" s="1">
        <v>31</v>
      </c>
      <c r="DM9" s="1">
        <f ca="1">IF(DK9/DL9=INT(DK9/DL9),1,0)</f>
        <v>0</v>
      </c>
      <c r="DN9" s="1">
        <f ca="1">IF(DM9=0,DK9,DK9/DL9)</f>
        <v>1</v>
      </c>
      <c r="DO9" s="1">
        <v>37</v>
      </c>
      <c r="DP9" s="1">
        <f ca="1">IF(DN9/DO9=INT(DN9/DO9),1,0)</f>
        <v>0</v>
      </c>
      <c r="DQ9" s="1">
        <f ca="1">IF(DP9=0,DN9,DN9/DO9)</f>
        <v>1</v>
      </c>
      <c r="DR9" s="1">
        <v>41</v>
      </c>
      <c r="DS9" s="1">
        <f ca="1">IF(DQ9/DR9=INT(DQ9/DR9),1,0)</f>
        <v>0</v>
      </c>
      <c r="DT9" s="1">
        <f ca="1">IF(DS9=0,DQ9,DQ9/DR9)</f>
        <v>1</v>
      </c>
      <c r="DU9" s="1">
        <v>43</v>
      </c>
      <c r="DV9" s="1">
        <f ca="1">IF(DT9/DU9=INT(DT9/DU9),1,0)</f>
        <v>0</v>
      </c>
      <c r="DW9" s="1">
        <f ca="1">IF(DV9=0,DT9,DT9/DU9)</f>
        <v>1</v>
      </c>
      <c r="DX9" s="1">
        <v>47</v>
      </c>
      <c r="DY9" s="1">
        <f ca="1">IF(DW9/DX9=INT(DW9/DX9),1,0)</f>
        <v>0</v>
      </c>
      <c r="DZ9" s="1">
        <f ca="1">IF(DY9=0,DW9,DW9/DX9)</f>
        <v>1</v>
      </c>
      <c r="EA9" s="1">
        <v>53</v>
      </c>
      <c r="EB9" s="1">
        <f ca="1">IF(DZ9/EA9=INT(DZ9/EA9),1,0)</f>
        <v>0</v>
      </c>
      <c r="EC9" s="1">
        <f ca="1">IF(EB9=0,DZ9,DZ9/EA9)</f>
        <v>1</v>
      </c>
      <c r="ED9" s="1">
        <v>59</v>
      </c>
      <c r="EE9" s="1">
        <f ca="1">IF(EC9/ED9=INT(EC9/ED9),1,0)</f>
        <v>0</v>
      </c>
      <c r="EF9" s="1">
        <f ca="1">IF(EE9=0,EC9,EC9/ED9)</f>
        <v>1</v>
      </c>
      <c r="EG9" s="1">
        <v>61</v>
      </c>
      <c r="EH9" s="1">
        <f ca="1">IF(EF9/EG9=INT(EF9/EG9),1,0)</f>
        <v>0</v>
      </c>
      <c r="EI9" s="1">
        <f ca="1">IF(EH9=0,EF9,EF9/EG9)</f>
        <v>1</v>
      </c>
      <c r="EJ9" s="1">
        <v>67</v>
      </c>
      <c r="EK9" s="1">
        <f ca="1">IF(EI9/EJ9=INT(EI9/EJ9),1,0)</f>
        <v>0</v>
      </c>
      <c r="EL9" s="1">
        <f ca="1">IF(EK9=0,EI9,EI9/EJ9)</f>
        <v>1</v>
      </c>
      <c r="EM9" s="1">
        <v>71</v>
      </c>
      <c r="EN9" s="1">
        <f ca="1">IF(EL9/EM9=INT(EL9/EM9),1,0)</f>
        <v>0</v>
      </c>
      <c r="EO9" s="1">
        <f ca="1">IF(EN9=0,EL9,EL9/EM9)</f>
        <v>1</v>
      </c>
      <c r="EP9" s="1">
        <v>73</v>
      </c>
      <c r="EQ9" s="1">
        <f ca="1">IF(EO9/EP9=INT(EO9/EP9),1,0)</f>
        <v>0</v>
      </c>
      <c r="ER9" s="1">
        <f ca="1">IF(EQ9=0,EO9,EO9/EP9)</f>
        <v>1</v>
      </c>
      <c r="ES9" s="1">
        <v>79</v>
      </c>
      <c r="ET9" s="1">
        <f ca="1">IF(ER9/ES9=INT(ER9/ES9),1,0)</f>
        <v>0</v>
      </c>
      <c r="EU9" s="1">
        <f ca="1">IF(ET9=0,ER9,ER9/ES9)</f>
        <v>1</v>
      </c>
      <c r="EV9" s="1">
        <v>83</v>
      </c>
      <c r="EW9" s="1">
        <f ca="1">IF(EU9/EV9=INT(EU9/EV9),1,0)</f>
        <v>0</v>
      </c>
      <c r="EX9" s="1">
        <f ca="1">IF(EW9=0,EU9,EU9/EV9)</f>
        <v>1</v>
      </c>
      <c r="EY9" s="1">
        <v>89</v>
      </c>
      <c r="EZ9" s="1">
        <f ca="1">IF(EX9/EY9=INT(EX9/EY9),1,0)</f>
        <v>0</v>
      </c>
      <c r="FA9" s="1">
        <f ca="1">IF(EZ9=0,EX9,EX9/EY9)</f>
        <v>1</v>
      </c>
      <c r="FB9" s="1">
        <v>97</v>
      </c>
      <c r="FC9" s="1">
        <f ca="1">IF(FA9/FB9=INT(FA9/FB9),1,0)</f>
        <v>0</v>
      </c>
      <c r="FD9" s="1">
        <f ca="1">IF(FC9=0,FA9,FA9/FB9)</f>
        <v>1</v>
      </c>
      <c r="FE9" s="1">
        <v>101</v>
      </c>
      <c r="FF9" s="1">
        <f ca="1">IF(FD9/FE9=INT(FD9/FE9),1,0)</f>
        <v>0</v>
      </c>
      <c r="FG9" s="1">
        <f ca="1">IF(FF9=0,FD9,FD9/FE9)</f>
        <v>1</v>
      </c>
      <c r="FH9" s="1">
        <v>103</v>
      </c>
      <c r="FI9" s="1">
        <f ca="1">IF(FG9/FH9=INT(FG9/FH9),1,0)</f>
        <v>0</v>
      </c>
      <c r="FJ9" s="1">
        <f ca="1">IF(FI9=0,FG9,FG9/FH9)</f>
        <v>1</v>
      </c>
      <c r="FK9" s="1">
        <v>107</v>
      </c>
      <c r="FL9" s="1">
        <f ca="1">IF(FJ9/FK9=INT(FJ9/FK9),1,0)</f>
        <v>0</v>
      </c>
      <c r="FM9" s="1">
        <f ca="1">IF(FL9=0,FJ9,FJ9/FK9)</f>
        <v>1</v>
      </c>
      <c r="FN9" s="1">
        <v>109</v>
      </c>
      <c r="FO9" s="1">
        <f ca="1">IF(FM9/FN9=INT(FM9/FN9),1,0)</f>
        <v>0</v>
      </c>
      <c r="FP9" s="1">
        <f ca="1">IF(FO9=0,FM9,FM9/FN9)</f>
        <v>1</v>
      </c>
      <c r="FQ9" s="1">
        <v>113</v>
      </c>
      <c r="FR9" s="1">
        <f ca="1">IF(FP9/FQ9=INT(FP9/FQ9),1,0)</f>
        <v>0</v>
      </c>
      <c r="FS9" s="1">
        <f ca="1">IF(FR9=0,FP9,FP9/FQ9)</f>
        <v>1</v>
      </c>
      <c r="FT9" s="1">
        <v>127</v>
      </c>
      <c r="FU9" s="1">
        <f ca="1">IF(FS9/FT9=INT(FS9/FT9),1,0)</f>
        <v>0</v>
      </c>
      <c r="FV9" s="1">
        <f ca="1">IF(FU9=0,FS9,FS9/FT9)</f>
        <v>1</v>
      </c>
      <c r="FW9" s="1">
        <v>131</v>
      </c>
      <c r="FX9" s="1">
        <f ca="1">IF(FV9/FW9=INT(FV9/FW9),1,0)</f>
        <v>0</v>
      </c>
      <c r="FY9" s="1">
        <f ca="1">IF(FX9=0,FV9,FV9/FW9)</f>
        <v>1</v>
      </c>
      <c r="FZ9" s="1">
        <v>137</v>
      </c>
      <c r="GA9" s="1">
        <f ca="1">IF(FY9/FZ9=INT(FY9/FZ9),1,0)</f>
        <v>0</v>
      </c>
      <c r="GB9" s="1">
        <f ca="1">IF(GA9=0,FY9,FY9/FZ9)</f>
        <v>1</v>
      </c>
      <c r="GC9" s="1">
        <v>139</v>
      </c>
      <c r="GD9" s="1">
        <f ca="1">IF(GB9/GC9=INT(GB9/GC9),1,0)</f>
        <v>0</v>
      </c>
      <c r="GE9" s="1">
        <f ca="1">IF(GD9=0,GB9,GB9/GC9)</f>
        <v>1</v>
      </c>
      <c r="GF9" s="1">
        <v>149</v>
      </c>
      <c r="GG9" s="1">
        <f ca="1">IF(GE9/GF9=INT(GE9/GF9),1,0)</f>
        <v>0</v>
      </c>
      <c r="GH9" s="1">
        <f ca="1">IF(GG9=0,GE9,GE9/GF9)</f>
        <v>1</v>
      </c>
      <c r="GI9" s="1"/>
      <c r="GJ9" s="1">
        <f ca="1">8*BH9+4*BK9+2*BN9+BQ9</f>
        <v>0</v>
      </c>
      <c r="GK9" s="1">
        <f ca="1">4*BT9+2*BW9+BZ9</f>
        <v>1</v>
      </c>
      <c r="GL9" s="1">
        <f ca="1">2*CC9+CF9</f>
        <v>0</v>
      </c>
      <c r="GM9" s="1">
        <f ca="1">2*CI9+CL9</f>
        <v>0</v>
      </c>
      <c r="GN9" s="1">
        <f ca="1">2*CO9+CR9</f>
        <v>0</v>
      </c>
      <c r="GO9" s="1">
        <f ca="1">2*CU9+CX9</f>
        <v>0</v>
      </c>
      <c r="GP9" s="1">
        <f ca="1">DA9</f>
        <v>0</v>
      </c>
      <c r="GQ9" s="1">
        <f ca="1">DD9</f>
        <v>0</v>
      </c>
      <c r="GR9" s="1">
        <f ca="1">DG9</f>
        <v>0</v>
      </c>
      <c r="GS9" s="1">
        <f ca="1">DJ9</f>
        <v>0</v>
      </c>
      <c r="GT9" s="1">
        <f ca="1">DM9</f>
        <v>0</v>
      </c>
      <c r="GU9">
        <f ca="1">DP9</f>
        <v>0</v>
      </c>
      <c r="GV9">
        <f ca="1">DS9</f>
        <v>0</v>
      </c>
      <c r="GW9">
        <f ca="1">DV9</f>
        <v>0</v>
      </c>
      <c r="GX9">
        <f ca="1">DY9</f>
        <v>0</v>
      </c>
      <c r="GY9">
        <f ca="1">EB9</f>
        <v>0</v>
      </c>
      <c r="GZ9">
        <f ca="1">EE9</f>
        <v>0</v>
      </c>
      <c r="HA9">
        <f ca="1">EH9</f>
        <v>0</v>
      </c>
      <c r="HB9">
        <f ca="1">EK9</f>
        <v>0</v>
      </c>
      <c r="HC9">
        <f ca="1">EN9</f>
        <v>0</v>
      </c>
      <c r="HD9">
        <f ca="1">EQ9</f>
        <v>0</v>
      </c>
      <c r="HE9">
        <f ca="1">ET9</f>
        <v>0</v>
      </c>
      <c r="HF9">
        <f ca="1">EW9</f>
        <v>0</v>
      </c>
      <c r="HG9">
        <f ca="1">EZ9</f>
        <v>0</v>
      </c>
      <c r="HH9">
        <f ca="1">FC9</f>
        <v>0</v>
      </c>
      <c r="HI9">
        <f ca="1">FF9</f>
        <v>0</v>
      </c>
      <c r="HJ9">
        <f ca="1">FI9</f>
        <v>0</v>
      </c>
      <c r="HK9">
        <f ca="1">FL9</f>
        <v>0</v>
      </c>
      <c r="HL9">
        <f ca="1">FO9</f>
        <v>0</v>
      </c>
      <c r="HM9">
        <f ca="1">FR9</f>
        <v>0</v>
      </c>
      <c r="HN9">
        <f ca="1">FU9</f>
        <v>0</v>
      </c>
      <c r="HO9">
        <f ca="1">FX9</f>
        <v>0</v>
      </c>
      <c r="HP9">
        <f ca="1">GA9</f>
        <v>0</v>
      </c>
      <c r="HQ9">
        <f ca="1">GD9</f>
        <v>0</v>
      </c>
      <c r="HR9">
        <f ca="1">GG9</f>
        <v>0</v>
      </c>
      <c r="HS9">
        <f ca="1">BF9</f>
        <v>3</v>
      </c>
      <c r="HT9">
        <f ca="1">HS9/HR12</f>
        <v>3</v>
      </c>
      <c r="HU9" s="9">
        <f ca="1">BD10</f>
        <v>2</v>
      </c>
      <c r="HV9">
        <f ca="1">HU9*HT10+HT9</f>
        <v>13</v>
      </c>
      <c r="HW9"/>
      <c r="HX9" s="9">
        <f ca="1">BD10</f>
        <v>2</v>
      </c>
      <c r="HY9" s="9">
        <f ca="1">HT9</f>
        <v>3</v>
      </c>
      <c r="HZ9" s="9">
        <f ca="1">HT10</f>
        <v>5</v>
      </c>
      <c r="IA9" s="9">
        <f ca="1">BD14</f>
        <v>1</v>
      </c>
      <c r="IB9" s="9">
        <f ca="1">HT13</f>
        <v>4</v>
      </c>
      <c r="IC9" s="9">
        <f ca="1">HT14</f>
        <v>5</v>
      </c>
      <c r="ID9" s="9" t="str">
        <f ca="1">HX9&amp;"  "&amp;HY9&amp;"/"&amp;HZ9&amp;"  ×  "&amp;IA9&amp;"  "&amp;IB9&amp;"/"&amp;IC9</f>
        <v>2  3/5  ×  1  4/5</v>
      </c>
      <c r="IG9" s="9">
        <f ca="1">BD18</f>
        <v>4</v>
      </c>
      <c r="IH9" s="9">
        <f ca="1">HT17</f>
        <v>17</v>
      </c>
      <c r="II9" s="9">
        <f ca="1">HT18</f>
        <v>25</v>
      </c>
      <c r="IJ9" s="9" t="str">
        <f ca="1">IG9&amp;"  "&amp;IH9&amp;"/"&amp;II9</f>
        <v>4  17/25</v>
      </c>
      <c r="IK9" s="9" t="str">
        <f ca="1">IG9&amp;"   "</f>
        <v xml:space="preserve">4   </v>
      </c>
      <c r="IL9" s="9" t="str">
        <f ca="1">IF(IH9=0,IK9,IJ9)</f>
        <v>4  17/25</v>
      </c>
    </row>
    <row r="10" spans="2:246" ht="17.25" hidden="1" customHeight="1" x14ac:dyDescent="0.25">
      <c r="B10" s="71"/>
      <c r="C10" s="71"/>
      <c r="D10" s="71"/>
      <c r="E10" s="77"/>
      <c r="F10" s="104"/>
      <c r="G10" s="71"/>
      <c r="H10" s="104"/>
      <c r="I10" s="71"/>
      <c r="J10" s="71"/>
      <c r="K10" s="77"/>
      <c r="L10" s="104"/>
      <c r="M10" s="71"/>
      <c r="N10" s="71"/>
      <c r="O10" s="71"/>
      <c r="P10" s="71"/>
      <c r="Q10" s="71"/>
      <c r="R10" s="71"/>
      <c r="S10" s="104"/>
      <c r="T10" s="122"/>
      <c r="U10" s="80"/>
      <c r="V10" s="80"/>
      <c r="W10" s="106"/>
      <c r="X10" s="102"/>
      <c r="Y10" s="71"/>
      <c r="Z10" s="75"/>
      <c r="AB10" s="11"/>
      <c r="AD10" s="148"/>
      <c r="AE10" s="162"/>
      <c r="AF10" s="148"/>
      <c r="AG10" s="205"/>
      <c r="BC10"/>
      <c r="BD10">
        <f ca="1">BD9+INT(BE9/BE10)</f>
        <v>2</v>
      </c>
      <c r="BE10" s="1">
        <f ca="1">IF(BA9&gt;BE9,INT((RAND()*(BB9-BA9+1)+BA9)),INT((RAND()*(BB9-BE9)+BE9+1)))</f>
        <v>5</v>
      </c>
      <c r="BF10">
        <f ca="1">BE10</f>
        <v>5</v>
      </c>
      <c r="BG10">
        <v>256</v>
      </c>
      <c r="BH10" s="1">
        <f ca="1">IF(BF10/BG10=INT(BF10/BG10),1,0)</f>
        <v>0</v>
      </c>
      <c r="BI10" s="1">
        <f ca="1">IF(BH10=0,BF10,BF10/BG10)</f>
        <v>5</v>
      </c>
      <c r="BJ10" s="1">
        <v>16</v>
      </c>
      <c r="BK10" s="1">
        <f ca="1">IF(BI10/BJ10=INT(BI10/BJ10),1,0)</f>
        <v>0</v>
      </c>
      <c r="BL10" s="1">
        <f ca="1">IF(BK10=0,BI10,BI10/BJ10)</f>
        <v>5</v>
      </c>
      <c r="BM10" s="1">
        <v>4</v>
      </c>
      <c r="BN10" s="1">
        <f ca="1">IF(BL10/BM10=INT(BL10/BM10),1,0)</f>
        <v>0</v>
      </c>
      <c r="BO10" s="1">
        <f ca="1">IF(BN10=0,BL10,BL10/BM10)</f>
        <v>5</v>
      </c>
      <c r="BP10" s="1">
        <v>2</v>
      </c>
      <c r="BQ10" s="1">
        <f ca="1">IF(BO10/BP10=INT(BO10/BP10),1,0)</f>
        <v>0</v>
      </c>
      <c r="BR10" s="1">
        <f ca="1">IF(BQ10=0,BO10,BO10/BP10)</f>
        <v>5</v>
      </c>
      <c r="BS10" s="1">
        <v>81</v>
      </c>
      <c r="BT10" s="1">
        <f ca="1">IF(BR10/BS10=INT(BR10/BS10),1,0)</f>
        <v>0</v>
      </c>
      <c r="BU10" s="1">
        <f ca="1">IF(BT10=0,BR10,BR10/BS10)</f>
        <v>5</v>
      </c>
      <c r="BV10" s="1">
        <v>9</v>
      </c>
      <c r="BW10" s="1">
        <f ca="1">IF(BU10/BV10=INT(BU10/BV10),1,0)</f>
        <v>0</v>
      </c>
      <c r="BX10" s="1">
        <f ca="1">IF(BW10=0,BU10,BU10/BV10)</f>
        <v>5</v>
      </c>
      <c r="BY10" s="1">
        <v>3</v>
      </c>
      <c r="BZ10" s="1">
        <f ca="1">IF(BX10/BY10=INT(BX10/BY10),1,0)</f>
        <v>0</v>
      </c>
      <c r="CA10" s="1">
        <f ca="1">IF(BZ10=0,BX10,BX10/BY10)</f>
        <v>5</v>
      </c>
      <c r="CB10" s="1">
        <v>25</v>
      </c>
      <c r="CC10" s="1">
        <f ca="1">IF(CA10/CB10=INT(CA10/CB10),1,0)</f>
        <v>0</v>
      </c>
      <c r="CD10" s="1">
        <f ca="1">IF(CC10=0,CA10,CA10/CB10)</f>
        <v>5</v>
      </c>
      <c r="CE10" s="1">
        <v>5</v>
      </c>
      <c r="CF10" s="1">
        <f ca="1">IF(CD10/CE10=INT(CD10/CE10),1,0)</f>
        <v>1</v>
      </c>
      <c r="CG10" s="1">
        <f ca="1">IF(CF10=0,CD10,CD10/CE10)</f>
        <v>1</v>
      </c>
      <c r="CH10" s="1">
        <v>49</v>
      </c>
      <c r="CI10" s="1">
        <f ca="1">IF(CG10/CH10=INT(CG10/CH10),1,0)</f>
        <v>0</v>
      </c>
      <c r="CJ10" s="1">
        <f ca="1">IF(CI10=0,CG10,CG10/CH10)</f>
        <v>1</v>
      </c>
      <c r="CK10" s="1">
        <v>7</v>
      </c>
      <c r="CL10" s="1">
        <f ca="1">IF(CJ10/CK10=INT(CJ10/CK10),1,0)</f>
        <v>0</v>
      </c>
      <c r="CM10" s="1">
        <f ca="1">IF(CL10=0,CJ10,CJ10/CK10)</f>
        <v>1</v>
      </c>
      <c r="CN10" s="1">
        <v>121</v>
      </c>
      <c r="CO10" s="1">
        <f ca="1">IF(CM10/CN10=INT(CM10/CN10),1,0)</f>
        <v>0</v>
      </c>
      <c r="CP10" s="1">
        <f ca="1">IF(CO10=0,CM10,CM10/CN10)</f>
        <v>1</v>
      </c>
      <c r="CQ10" s="1">
        <v>11</v>
      </c>
      <c r="CR10" s="1">
        <f ca="1">IF(CP10/CQ10=INT(CP10/CQ10),1,0)</f>
        <v>0</v>
      </c>
      <c r="CS10" s="1">
        <f ca="1">IF(CR10=0,CP10,CP10/CQ10)</f>
        <v>1</v>
      </c>
      <c r="CT10" s="1">
        <v>169</v>
      </c>
      <c r="CU10" s="1">
        <f ca="1">IF(CS10/CT10=INT(CS10/CT10),1,0)</f>
        <v>0</v>
      </c>
      <c r="CV10" s="1">
        <f ca="1">IF(CU10=0,CS10,CS10/CT10)</f>
        <v>1</v>
      </c>
      <c r="CW10" s="1">
        <v>13</v>
      </c>
      <c r="CX10" s="1">
        <f ca="1">IF(CV10/CW10=INT(CV10/CW10),1,0)</f>
        <v>0</v>
      </c>
      <c r="CY10" s="1">
        <f ca="1">IF(CX10=0,CV10,CV10/CW10)</f>
        <v>1</v>
      </c>
      <c r="CZ10" s="1">
        <v>17</v>
      </c>
      <c r="DA10" s="1">
        <f ca="1">IF(CY10/CZ10=INT(CY10/CZ10),1,0)</f>
        <v>0</v>
      </c>
      <c r="DB10" s="1">
        <f ca="1">IF(DA10=0,CY10,CY10/CZ10)</f>
        <v>1</v>
      </c>
      <c r="DC10" s="1">
        <v>19</v>
      </c>
      <c r="DD10" s="1">
        <f ca="1">IF(DB10/DC10=INT(DB10/DC10),1,0)</f>
        <v>0</v>
      </c>
      <c r="DE10" s="1">
        <f ca="1">IF(DD10=0,DB10,DB10/DC10)</f>
        <v>1</v>
      </c>
      <c r="DF10" s="1">
        <v>23</v>
      </c>
      <c r="DG10" s="1">
        <f ca="1">IF(DE10/DF10=INT(DE10/DF10),1,0)</f>
        <v>0</v>
      </c>
      <c r="DH10" s="1">
        <f ca="1">IF(DG10=0,DE10,DE10/DF10)</f>
        <v>1</v>
      </c>
      <c r="DI10" s="1">
        <v>29</v>
      </c>
      <c r="DJ10" s="1">
        <f ca="1">IF(DH10/DI10=INT(DH10/DI10),1,0)</f>
        <v>0</v>
      </c>
      <c r="DK10" s="1">
        <f ca="1">IF(DJ10=0,DH10,DH10/DI10)</f>
        <v>1</v>
      </c>
      <c r="DL10" s="1">
        <v>31</v>
      </c>
      <c r="DM10" s="1">
        <f ca="1">IF(DK10/DL10=INT(DK10/DL10),1,0)</f>
        <v>0</v>
      </c>
      <c r="DN10" s="1">
        <f ca="1">IF(DM10=0,DK10,DK10/DL10)</f>
        <v>1</v>
      </c>
      <c r="DO10" s="1">
        <v>37</v>
      </c>
      <c r="DP10" s="1">
        <f ca="1">IF(DN10/DO10=INT(DN10/DO10),1,0)</f>
        <v>0</v>
      </c>
      <c r="DQ10" s="1">
        <f ca="1">IF(DP10=0,DN10,DN10/DO10)</f>
        <v>1</v>
      </c>
      <c r="DR10" s="1">
        <v>41</v>
      </c>
      <c r="DS10" s="1">
        <f ca="1">IF(DQ10/DR10=INT(DQ10/DR10),1,0)</f>
        <v>0</v>
      </c>
      <c r="DT10" s="1">
        <f ca="1">IF(DS10=0,DQ10,DQ10/DR10)</f>
        <v>1</v>
      </c>
      <c r="DU10" s="1">
        <v>43</v>
      </c>
      <c r="DV10" s="1">
        <f ca="1">IF(DT10/DU10=INT(DT10/DU10),1,0)</f>
        <v>0</v>
      </c>
      <c r="DW10" s="1">
        <f ca="1">IF(DV10=0,DT10,DT10/DU10)</f>
        <v>1</v>
      </c>
      <c r="DX10" s="1">
        <v>47</v>
      </c>
      <c r="DY10" s="1">
        <f ca="1">IF(DW10/DX10=INT(DW10/DX10),1,0)</f>
        <v>0</v>
      </c>
      <c r="DZ10" s="1">
        <f ca="1">IF(DY10=0,DW10,DW10/DX10)</f>
        <v>1</v>
      </c>
      <c r="EA10" s="1">
        <v>53</v>
      </c>
      <c r="EB10" s="1">
        <f ca="1">IF(DZ10/EA10=INT(DZ10/EA10),1,0)</f>
        <v>0</v>
      </c>
      <c r="EC10" s="1">
        <f ca="1">IF(EB10=0,DZ10,DZ10/EA10)</f>
        <v>1</v>
      </c>
      <c r="ED10" s="1">
        <v>59</v>
      </c>
      <c r="EE10" s="1">
        <f ca="1">IF(EC10/ED10=INT(EC10/ED10),1,0)</f>
        <v>0</v>
      </c>
      <c r="EF10" s="1">
        <f ca="1">IF(EE10=0,EC10,EC10/ED10)</f>
        <v>1</v>
      </c>
      <c r="EG10" s="1">
        <v>61</v>
      </c>
      <c r="EH10" s="1">
        <f ca="1">IF(EF10/EG10=INT(EF10/EG10),1,0)</f>
        <v>0</v>
      </c>
      <c r="EI10" s="1">
        <f ca="1">IF(EH10=0,EF10,EF10/EG10)</f>
        <v>1</v>
      </c>
      <c r="EJ10" s="1">
        <v>67</v>
      </c>
      <c r="EK10" s="1">
        <f ca="1">IF(EI10/EJ10=INT(EI10/EJ10),1,0)</f>
        <v>0</v>
      </c>
      <c r="EL10" s="1">
        <f ca="1">IF(EK10=0,EI10,EI10/EJ10)</f>
        <v>1</v>
      </c>
      <c r="EM10" s="1">
        <v>71</v>
      </c>
      <c r="EN10" s="1">
        <f ca="1">IF(EL10/EM10=INT(EL10/EM10),1,0)</f>
        <v>0</v>
      </c>
      <c r="EO10" s="1">
        <f ca="1">IF(EN10=0,EL10,EL10/EM10)</f>
        <v>1</v>
      </c>
      <c r="EP10" s="1">
        <v>73</v>
      </c>
      <c r="EQ10" s="1">
        <f ca="1">IF(EO10/EP10=INT(EO10/EP10),1,0)</f>
        <v>0</v>
      </c>
      <c r="ER10" s="1">
        <f ca="1">IF(EQ10=0,EO10,EO10/EP10)</f>
        <v>1</v>
      </c>
      <c r="ES10" s="1">
        <v>79</v>
      </c>
      <c r="ET10" s="1">
        <f ca="1">IF(ER10/ES10=INT(ER10/ES10),1,0)</f>
        <v>0</v>
      </c>
      <c r="EU10" s="1">
        <f ca="1">IF(ET10=0,ER10,ER10/ES10)</f>
        <v>1</v>
      </c>
      <c r="EV10" s="1">
        <v>83</v>
      </c>
      <c r="EW10" s="1">
        <f ca="1">IF(EU10/EV10=INT(EU10/EV10),1,0)</f>
        <v>0</v>
      </c>
      <c r="EX10" s="1">
        <f ca="1">IF(EW10=0,EU10,EU10/EV10)</f>
        <v>1</v>
      </c>
      <c r="EY10" s="1">
        <v>89</v>
      </c>
      <c r="EZ10" s="1">
        <f ca="1">IF(EX10/EY10=INT(EX10/EY10),1,0)</f>
        <v>0</v>
      </c>
      <c r="FA10" s="1">
        <f ca="1">IF(EZ10=0,EX10,EX10/EY10)</f>
        <v>1</v>
      </c>
      <c r="FB10" s="1">
        <v>97</v>
      </c>
      <c r="FC10" s="1">
        <f ca="1">IF(FA10/FB10=INT(FA10/FB10),1,0)</f>
        <v>0</v>
      </c>
      <c r="FD10" s="1">
        <f ca="1">IF(FC10=0,FA10,FA10/FB10)</f>
        <v>1</v>
      </c>
      <c r="FE10" s="1">
        <v>101</v>
      </c>
      <c r="FF10" s="1">
        <f ca="1">IF(FD10/FE10=INT(FD10/FE10),1,0)</f>
        <v>0</v>
      </c>
      <c r="FG10" s="1">
        <f ca="1">IF(FF10=0,FD10,FD10/FE10)</f>
        <v>1</v>
      </c>
      <c r="FH10" s="1">
        <v>103</v>
      </c>
      <c r="FI10" s="1">
        <f ca="1">IF(FG10/FH10=INT(FG10/FH10),1,0)</f>
        <v>0</v>
      </c>
      <c r="FJ10" s="1">
        <f ca="1">IF(FI10=0,FG10,FG10/FH10)</f>
        <v>1</v>
      </c>
      <c r="FK10" s="1">
        <v>107</v>
      </c>
      <c r="FL10" s="1">
        <f ca="1">IF(FJ10/FK10=INT(FJ10/FK10),1,0)</f>
        <v>0</v>
      </c>
      <c r="FM10" s="1">
        <f ca="1">IF(FL10=0,FJ10,FJ10/FK10)</f>
        <v>1</v>
      </c>
      <c r="FN10" s="1">
        <v>109</v>
      </c>
      <c r="FO10" s="1">
        <f ca="1">IF(FM10/FN10=INT(FM10/FN10),1,0)</f>
        <v>0</v>
      </c>
      <c r="FP10" s="1">
        <f ca="1">IF(FO10=0,FM10,FM10/FN10)</f>
        <v>1</v>
      </c>
      <c r="FQ10" s="1">
        <v>113</v>
      </c>
      <c r="FR10" s="1">
        <f ca="1">IF(FP10/FQ10=INT(FP10/FQ10),1,0)</f>
        <v>0</v>
      </c>
      <c r="FS10" s="1">
        <f ca="1">IF(FR10=0,FP10,FP10/FQ10)</f>
        <v>1</v>
      </c>
      <c r="FT10" s="1">
        <v>127</v>
      </c>
      <c r="FU10" s="1">
        <f ca="1">IF(FS10/FT10=INT(FS10/FT10),1,0)</f>
        <v>0</v>
      </c>
      <c r="FV10" s="1">
        <f ca="1">IF(FU10=0,FS10,FS10/FT10)</f>
        <v>1</v>
      </c>
      <c r="FW10" s="1">
        <v>131</v>
      </c>
      <c r="FX10" s="1">
        <f ca="1">IF(FV10/FW10=INT(FV10/FW10),1,0)</f>
        <v>0</v>
      </c>
      <c r="FY10" s="1">
        <f ca="1">IF(FX10=0,FV10,FV10/FW10)</f>
        <v>1</v>
      </c>
      <c r="FZ10" s="1">
        <v>137</v>
      </c>
      <c r="GA10" s="1">
        <f ca="1">IF(FY10/FZ10=INT(FY10/FZ10),1,0)</f>
        <v>0</v>
      </c>
      <c r="GB10" s="1">
        <f ca="1">IF(GA10=0,FY10,FY10/FZ10)</f>
        <v>1</v>
      </c>
      <c r="GC10" s="1">
        <v>139</v>
      </c>
      <c r="GD10" s="1">
        <f ca="1">IF(GB10/GC10=INT(GB10/GC10),1,0)</f>
        <v>0</v>
      </c>
      <c r="GE10" s="1">
        <f ca="1">IF(GD10=0,GB10,GB10/GC10)</f>
        <v>1</v>
      </c>
      <c r="GF10" s="1">
        <v>149</v>
      </c>
      <c r="GG10" s="1">
        <f ca="1">IF(GE10/GF10=INT(GE10/GF10),1,0)</f>
        <v>0</v>
      </c>
      <c r="GH10" s="1">
        <f ca="1">IF(GG10=0,GE10,GE10/GF10)</f>
        <v>1</v>
      </c>
      <c r="GI10" s="1"/>
      <c r="GJ10" s="1">
        <f ca="1">8*BH10+4*BK10+2*BN10+BQ10</f>
        <v>0</v>
      </c>
      <c r="GK10" s="1">
        <f ca="1">4*BT10+2*BW10+BZ10</f>
        <v>0</v>
      </c>
      <c r="GL10" s="1">
        <f ca="1">2*CC10+CF10</f>
        <v>1</v>
      </c>
      <c r="GM10" s="1">
        <f ca="1">2*CI10+CL10</f>
        <v>0</v>
      </c>
      <c r="GN10" s="1">
        <f ca="1">2*CO10+CR10</f>
        <v>0</v>
      </c>
      <c r="GO10" s="1">
        <f ca="1">2*CU10+CX10</f>
        <v>0</v>
      </c>
      <c r="GP10" s="1">
        <f ca="1">DA10</f>
        <v>0</v>
      </c>
      <c r="GQ10" s="1">
        <f ca="1">DD10</f>
        <v>0</v>
      </c>
      <c r="GR10" s="1">
        <f ca="1">DG10</f>
        <v>0</v>
      </c>
      <c r="GS10" s="1">
        <f ca="1">DJ10</f>
        <v>0</v>
      </c>
      <c r="GT10" s="1">
        <f ca="1">DM10</f>
        <v>0</v>
      </c>
      <c r="GU10">
        <f ca="1">DP10</f>
        <v>0</v>
      </c>
      <c r="GV10">
        <f ca="1">DS10</f>
        <v>0</v>
      </c>
      <c r="GW10">
        <f ca="1">DV10</f>
        <v>0</v>
      </c>
      <c r="GX10">
        <f ca="1">DY10</f>
        <v>0</v>
      </c>
      <c r="GY10">
        <f ca="1">EB10</f>
        <v>0</v>
      </c>
      <c r="GZ10">
        <f ca="1">EE10</f>
        <v>0</v>
      </c>
      <c r="HA10">
        <f ca="1">EH10</f>
        <v>0</v>
      </c>
      <c r="HB10">
        <f ca="1">EK10</f>
        <v>0</v>
      </c>
      <c r="HC10">
        <f ca="1">EN10</f>
        <v>0</v>
      </c>
      <c r="HD10">
        <f ca="1">EQ10</f>
        <v>0</v>
      </c>
      <c r="HE10">
        <f ca="1">ET10</f>
        <v>0</v>
      </c>
      <c r="HF10">
        <f ca="1">EW10</f>
        <v>0</v>
      </c>
      <c r="HG10">
        <f ca="1">EZ10</f>
        <v>0</v>
      </c>
      <c r="HH10">
        <f ca="1">FC10</f>
        <v>0</v>
      </c>
      <c r="HI10">
        <f ca="1">FF10</f>
        <v>0</v>
      </c>
      <c r="HJ10">
        <f ca="1">FI10</f>
        <v>0</v>
      </c>
      <c r="HK10">
        <f ca="1">FL10</f>
        <v>0</v>
      </c>
      <c r="HL10">
        <f ca="1">FO10</f>
        <v>0</v>
      </c>
      <c r="HM10">
        <f ca="1">FR10</f>
        <v>0</v>
      </c>
      <c r="HN10">
        <f ca="1">FU10</f>
        <v>0</v>
      </c>
      <c r="HO10">
        <f ca="1">FX10</f>
        <v>0</v>
      </c>
      <c r="HP10">
        <f ca="1">GA10</f>
        <v>0</v>
      </c>
      <c r="HQ10">
        <f ca="1">GD10</f>
        <v>0</v>
      </c>
      <c r="HR10">
        <f ca="1">GG10</f>
        <v>0</v>
      </c>
      <c r="HS10">
        <f ca="1">BF10</f>
        <v>5</v>
      </c>
      <c r="HT10">
        <f ca="1">HS10/HR12</f>
        <v>5</v>
      </c>
      <c r="HV10"/>
      <c r="HW10"/>
    </row>
    <row r="11" spans="2:246" ht="17.25" hidden="1" customHeight="1" x14ac:dyDescent="0.25">
      <c r="B11" s="71"/>
      <c r="C11" s="71"/>
      <c r="D11" s="71"/>
      <c r="E11" s="77"/>
      <c r="F11" s="104"/>
      <c r="G11" s="71"/>
      <c r="H11" s="104"/>
      <c r="I11" s="71"/>
      <c r="J11" s="71"/>
      <c r="K11" s="77"/>
      <c r="L11" s="104"/>
      <c r="M11" s="71"/>
      <c r="N11" s="71"/>
      <c r="O11" s="71"/>
      <c r="P11" s="71"/>
      <c r="Q11" s="71"/>
      <c r="R11" s="71"/>
      <c r="S11" s="104"/>
      <c r="T11" s="122"/>
      <c r="U11" s="80"/>
      <c r="V11" s="80"/>
      <c r="W11" s="106"/>
      <c r="X11" s="102"/>
      <c r="Y11" s="71"/>
      <c r="Z11" s="75"/>
      <c r="AB11" s="11"/>
      <c r="AD11" s="148"/>
      <c r="AE11" s="162"/>
      <c r="AF11" s="148"/>
      <c r="AG11" s="205"/>
      <c r="BC11"/>
      <c r="BD11"/>
      <c r="BE11"/>
      <c r="BF1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>
        <f t="shared" ref="GJ11:HR11" ca="1" si="0">IF(GJ9&lt;GJ10,GJ9,GJ10)</f>
        <v>0</v>
      </c>
      <c r="GK11" s="1">
        <f t="shared" ca="1" si="0"/>
        <v>0</v>
      </c>
      <c r="GL11" s="1">
        <f t="shared" ca="1" si="0"/>
        <v>0</v>
      </c>
      <c r="GM11" s="1">
        <f t="shared" ca="1" si="0"/>
        <v>0</v>
      </c>
      <c r="GN11" s="1">
        <f t="shared" ca="1" si="0"/>
        <v>0</v>
      </c>
      <c r="GO11" s="1">
        <f t="shared" ca="1" si="0"/>
        <v>0</v>
      </c>
      <c r="GP11" s="1">
        <f t="shared" ca="1" si="0"/>
        <v>0</v>
      </c>
      <c r="GQ11" s="1">
        <f t="shared" ca="1" si="0"/>
        <v>0</v>
      </c>
      <c r="GR11" s="1">
        <f t="shared" ca="1" si="0"/>
        <v>0</v>
      </c>
      <c r="GS11" s="1">
        <f t="shared" ca="1" si="0"/>
        <v>0</v>
      </c>
      <c r="GT11" s="1">
        <f t="shared" ca="1" si="0"/>
        <v>0</v>
      </c>
      <c r="GU11" s="1">
        <f t="shared" ca="1" si="0"/>
        <v>0</v>
      </c>
      <c r="GV11" s="1">
        <f t="shared" ca="1" si="0"/>
        <v>0</v>
      </c>
      <c r="GW11" s="1">
        <f t="shared" ca="1" si="0"/>
        <v>0</v>
      </c>
      <c r="GX11" s="1">
        <f t="shared" ca="1" si="0"/>
        <v>0</v>
      </c>
      <c r="GY11" s="1">
        <f t="shared" ca="1" si="0"/>
        <v>0</v>
      </c>
      <c r="GZ11" s="1">
        <f t="shared" ca="1" si="0"/>
        <v>0</v>
      </c>
      <c r="HA11" s="1">
        <f t="shared" ca="1" si="0"/>
        <v>0</v>
      </c>
      <c r="HB11" s="1">
        <f t="shared" ca="1" si="0"/>
        <v>0</v>
      </c>
      <c r="HC11" s="1">
        <f t="shared" ca="1" si="0"/>
        <v>0</v>
      </c>
      <c r="HD11" s="1">
        <f t="shared" ca="1" si="0"/>
        <v>0</v>
      </c>
      <c r="HE11" s="1">
        <f t="shared" ca="1" si="0"/>
        <v>0</v>
      </c>
      <c r="HF11" s="1">
        <f t="shared" ca="1" si="0"/>
        <v>0</v>
      </c>
      <c r="HG11" s="1">
        <f t="shared" ca="1" si="0"/>
        <v>0</v>
      </c>
      <c r="HH11" s="1">
        <f t="shared" ca="1" si="0"/>
        <v>0</v>
      </c>
      <c r="HI11" s="1">
        <f t="shared" ca="1" si="0"/>
        <v>0</v>
      </c>
      <c r="HJ11" s="1">
        <f t="shared" ca="1" si="0"/>
        <v>0</v>
      </c>
      <c r="HK11" s="1">
        <f t="shared" ca="1" si="0"/>
        <v>0</v>
      </c>
      <c r="HL11" s="1">
        <f t="shared" ca="1" si="0"/>
        <v>0</v>
      </c>
      <c r="HM11" s="1">
        <f t="shared" ca="1" si="0"/>
        <v>0</v>
      </c>
      <c r="HN11" s="1">
        <f t="shared" ca="1" si="0"/>
        <v>0</v>
      </c>
      <c r="HO11" s="1">
        <f t="shared" ca="1" si="0"/>
        <v>0</v>
      </c>
      <c r="HP11" s="1">
        <f t="shared" ca="1" si="0"/>
        <v>0</v>
      </c>
      <c r="HQ11" s="1">
        <f t="shared" ca="1" si="0"/>
        <v>0</v>
      </c>
      <c r="HR11" s="1">
        <f t="shared" ca="1" si="0"/>
        <v>0</v>
      </c>
      <c r="HS11"/>
      <c r="HT11"/>
      <c r="HV11"/>
      <c r="HW11"/>
    </row>
    <row r="12" spans="2:246" ht="17.25" hidden="1" customHeight="1" x14ac:dyDescent="0.25">
      <c r="B12" s="71"/>
      <c r="C12" s="71"/>
      <c r="D12" s="71"/>
      <c r="E12" s="77"/>
      <c r="F12" s="104"/>
      <c r="G12" s="71"/>
      <c r="H12" s="104"/>
      <c r="I12" s="71"/>
      <c r="J12" s="71"/>
      <c r="K12" s="77"/>
      <c r="L12" s="104"/>
      <c r="M12" s="71"/>
      <c r="N12" s="71"/>
      <c r="O12" s="71"/>
      <c r="P12" s="71"/>
      <c r="Q12" s="71"/>
      <c r="R12" s="71"/>
      <c r="S12" s="104"/>
      <c r="T12" s="122"/>
      <c r="U12" s="80"/>
      <c r="V12" s="80"/>
      <c r="W12" s="106"/>
      <c r="X12" s="102"/>
      <c r="Y12" s="71"/>
      <c r="Z12" s="75"/>
      <c r="AB12" s="11"/>
      <c r="AD12" s="148"/>
      <c r="AE12" s="162"/>
      <c r="AF12" s="148"/>
      <c r="AG12" s="205"/>
      <c r="BC12"/>
      <c r="BD12"/>
      <c r="BE12"/>
      <c r="BF12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>
        <f ca="1">GJ$7^GJ11</f>
        <v>1</v>
      </c>
      <c r="GK12">
        <f ca="1">GK$7^GK11*GJ12</f>
        <v>1</v>
      </c>
      <c r="GL12">
        <f t="shared" ref="GL12:HR12" ca="1" si="1">GL$7^GL11*GK12</f>
        <v>1</v>
      </c>
      <c r="GM12">
        <f t="shared" ca="1" si="1"/>
        <v>1</v>
      </c>
      <c r="GN12">
        <f t="shared" ca="1" si="1"/>
        <v>1</v>
      </c>
      <c r="GO12">
        <f t="shared" ca="1" si="1"/>
        <v>1</v>
      </c>
      <c r="GP12">
        <f t="shared" ca="1" si="1"/>
        <v>1</v>
      </c>
      <c r="GQ12">
        <f t="shared" ca="1" si="1"/>
        <v>1</v>
      </c>
      <c r="GR12">
        <f t="shared" ca="1" si="1"/>
        <v>1</v>
      </c>
      <c r="GS12">
        <f t="shared" ca="1" si="1"/>
        <v>1</v>
      </c>
      <c r="GT12">
        <f t="shared" ca="1" si="1"/>
        <v>1</v>
      </c>
      <c r="GU12">
        <f t="shared" ca="1" si="1"/>
        <v>1</v>
      </c>
      <c r="GV12">
        <f t="shared" ca="1" si="1"/>
        <v>1</v>
      </c>
      <c r="GW12">
        <f t="shared" ca="1" si="1"/>
        <v>1</v>
      </c>
      <c r="GX12">
        <f t="shared" ca="1" si="1"/>
        <v>1</v>
      </c>
      <c r="GY12">
        <f t="shared" ca="1" si="1"/>
        <v>1</v>
      </c>
      <c r="GZ12">
        <f t="shared" ca="1" si="1"/>
        <v>1</v>
      </c>
      <c r="HA12">
        <f t="shared" ca="1" si="1"/>
        <v>1</v>
      </c>
      <c r="HB12">
        <f t="shared" ca="1" si="1"/>
        <v>1</v>
      </c>
      <c r="HC12">
        <f t="shared" ca="1" si="1"/>
        <v>1</v>
      </c>
      <c r="HD12">
        <f t="shared" ca="1" si="1"/>
        <v>1</v>
      </c>
      <c r="HE12">
        <f t="shared" ca="1" si="1"/>
        <v>1</v>
      </c>
      <c r="HF12">
        <f t="shared" ca="1" si="1"/>
        <v>1</v>
      </c>
      <c r="HG12">
        <f t="shared" ca="1" si="1"/>
        <v>1</v>
      </c>
      <c r="HH12">
        <f t="shared" ca="1" si="1"/>
        <v>1</v>
      </c>
      <c r="HI12">
        <f t="shared" ca="1" si="1"/>
        <v>1</v>
      </c>
      <c r="HJ12">
        <f t="shared" ca="1" si="1"/>
        <v>1</v>
      </c>
      <c r="HK12">
        <f t="shared" ca="1" si="1"/>
        <v>1</v>
      </c>
      <c r="HL12">
        <f t="shared" ca="1" si="1"/>
        <v>1</v>
      </c>
      <c r="HM12">
        <f t="shared" ca="1" si="1"/>
        <v>1</v>
      </c>
      <c r="HN12">
        <f t="shared" ca="1" si="1"/>
        <v>1</v>
      </c>
      <c r="HO12">
        <f t="shared" ca="1" si="1"/>
        <v>1</v>
      </c>
      <c r="HP12">
        <f t="shared" ca="1" si="1"/>
        <v>1</v>
      </c>
      <c r="HQ12">
        <f t="shared" ca="1" si="1"/>
        <v>1</v>
      </c>
      <c r="HR12">
        <f t="shared" ca="1" si="1"/>
        <v>1</v>
      </c>
      <c r="HS12"/>
      <c r="HT12"/>
      <c r="HV12"/>
      <c r="HW12"/>
    </row>
    <row r="13" spans="2:246" ht="17.25" hidden="1" customHeight="1" x14ac:dyDescent="0.25">
      <c r="B13" s="71"/>
      <c r="C13" s="71"/>
      <c r="D13" s="71"/>
      <c r="E13" s="77"/>
      <c r="F13" s="104"/>
      <c r="G13" s="71"/>
      <c r="H13" s="104"/>
      <c r="I13" s="71"/>
      <c r="J13" s="71"/>
      <c r="K13" s="77"/>
      <c r="L13" s="104"/>
      <c r="M13" s="71"/>
      <c r="N13" s="71"/>
      <c r="O13" s="71"/>
      <c r="P13" s="71"/>
      <c r="Q13" s="71"/>
      <c r="R13" s="71"/>
      <c r="S13" s="104"/>
      <c r="T13" s="122"/>
      <c r="U13" s="80"/>
      <c r="V13" s="80"/>
      <c r="W13" s="106"/>
      <c r="X13" s="102"/>
      <c r="Y13" s="71"/>
      <c r="Z13" s="75"/>
      <c r="AB13" s="11"/>
      <c r="AD13" s="148"/>
      <c r="AE13" s="162"/>
      <c r="AF13" s="148"/>
      <c r="AG13" s="205"/>
      <c r="BC13" t="s">
        <v>22</v>
      </c>
      <c r="BD13" s="1">
        <f ca="1">INT((RAND()*(AX9-AW9+1)+AW9))</f>
        <v>1</v>
      </c>
      <c r="BE13" s="1">
        <f ca="1">INT((RAND()*(AZ9-AY9+1)+AY9))</f>
        <v>4</v>
      </c>
      <c r="BF13">
        <f ca="1">BE13-BE14*(BD14-BD13)</f>
        <v>4</v>
      </c>
      <c r="BG13">
        <v>256</v>
      </c>
      <c r="BH13" s="1">
        <f ca="1">IF(BF13/BG13=INT(BF13/BG13),1,0)</f>
        <v>0</v>
      </c>
      <c r="BI13" s="1">
        <f ca="1">IF(BH13=0,BF13,BF13/BG13)</f>
        <v>4</v>
      </c>
      <c r="BJ13" s="1">
        <v>16</v>
      </c>
      <c r="BK13" s="1">
        <f ca="1">IF(BI13/BJ13=INT(BI13/BJ13),1,0)</f>
        <v>0</v>
      </c>
      <c r="BL13" s="1">
        <f ca="1">IF(BK13=0,BI13,BI13/BJ13)</f>
        <v>4</v>
      </c>
      <c r="BM13" s="1">
        <v>4</v>
      </c>
      <c r="BN13" s="1">
        <f ca="1">IF(BL13/BM13=INT(BL13/BM13),1,0)</f>
        <v>1</v>
      </c>
      <c r="BO13" s="1">
        <f ca="1">IF(BN13=0,BL13,BL13/BM13)</f>
        <v>1</v>
      </c>
      <c r="BP13" s="1">
        <v>2</v>
      </c>
      <c r="BQ13" s="1">
        <f ca="1">IF(BO13/BP13=INT(BO13/BP13),1,0)</f>
        <v>0</v>
      </c>
      <c r="BR13" s="1">
        <f ca="1">IF(BQ13=0,BO13,BO13/BP13)</f>
        <v>1</v>
      </c>
      <c r="BS13" s="1">
        <v>81</v>
      </c>
      <c r="BT13" s="1">
        <f ca="1">IF(BR13/BS13=INT(BR13/BS13),1,0)</f>
        <v>0</v>
      </c>
      <c r="BU13" s="1">
        <f ca="1">IF(BT13=0,BR13,BR13/BS13)</f>
        <v>1</v>
      </c>
      <c r="BV13" s="1">
        <v>9</v>
      </c>
      <c r="BW13" s="1">
        <f ca="1">IF(BU13/BV13=INT(BU13/BV13),1,0)</f>
        <v>0</v>
      </c>
      <c r="BX13" s="1">
        <f ca="1">IF(BW13=0,BU13,BU13/BV13)</f>
        <v>1</v>
      </c>
      <c r="BY13" s="1">
        <v>3</v>
      </c>
      <c r="BZ13" s="1">
        <f ca="1">IF(BX13/BY13=INT(BX13/BY13),1,0)</f>
        <v>0</v>
      </c>
      <c r="CA13" s="1">
        <f ca="1">IF(BZ13=0,BX13,BX13/BY13)</f>
        <v>1</v>
      </c>
      <c r="CB13" s="1">
        <v>25</v>
      </c>
      <c r="CC13" s="1">
        <f ca="1">IF(CA13/CB13=INT(CA13/CB13),1,0)</f>
        <v>0</v>
      </c>
      <c r="CD13" s="1">
        <f ca="1">IF(CC13=0,CA13,CA13/CB13)</f>
        <v>1</v>
      </c>
      <c r="CE13" s="1">
        <v>5</v>
      </c>
      <c r="CF13" s="1">
        <f ca="1">IF(CD13/CE13=INT(CD13/CE13),1,0)</f>
        <v>0</v>
      </c>
      <c r="CG13" s="1">
        <f ca="1">IF(CF13=0,CD13,CD13/CE13)</f>
        <v>1</v>
      </c>
      <c r="CH13" s="1">
        <v>49</v>
      </c>
      <c r="CI13" s="1">
        <f ca="1">IF(CG13/CH13=INT(CG13/CH13),1,0)</f>
        <v>0</v>
      </c>
      <c r="CJ13" s="1">
        <f ca="1">IF(CI13=0,CG13,CG13/CH13)</f>
        <v>1</v>
      </c>
      <c r="CK13" s="1">
        <v>7</v>
      </c>
      <c r="CL13" s="1">
        <f ca="1">IF(CJ13/CK13=INT(CJ13/CK13),1,0)</f>
        <v>0</v>
      </c>
      <c r="CM13" s="1">
        <f ca="1">IF(CL13=0,CJ13,CJ13/CK13)</f>
        <v>1</v>
      </c>
      <c r="CN13" s="1">
        <v>121</v>
      </c>
      <c r="CO13" s="1">
        <f ca="1">IF(CM13/CN13=INT(CM13/CN13),1,0)</f>
        <v>0</v>
      </c>
      <c r="CP13" s="1">
        <f ca="1">IF(CO13=0,CM13,CM13/CN13)</f>
        <v>1</v>
      </c>
      <c r="CQ13" s="1">
        <v>11</v>
      </c>
      <c r="CR13" s="1">
        <f ca="1">IF(CP13/CQ13=INT(CP13/CQ13),1,0)</f>
        <v>0</v>
      </c>
      <c r="CS13" s="1">
        <f ca="1">IF(CR13=0,CP13,CP13/CQ13)</f>
        <v>1</v>
      </c>
      <c r="CT13" s="1">
        <v>169</v>
      </c>
      <c r="CU13" s="1">
        <f ca="1">IF(CS13/CT13=INT(CS13/CT13),1,0)</f>
        <v>0</v>
      </c>
      <c r="CV13" s="1">
        <f ca="1">IF(CU13=0,CS13,CS13/CT13)</f>
        <v>1</v>
      </c>
      <c r="CW13" s="1">
        <v>13</v>
      </c>
      <c r="CX13" s="1">
        <f ca="1">IF(CV13/CW13=INT(CV13/CW13),1,0)</f>
        <v>0</v>
      </c>
      <c r="CY13" s="1">
        <f ca="1">IF(CX13=0,CV13,CV13/CW13)</f>
        <v>1</v>
      </c>
      <c r="CZ13" s="1">
        <v>17</v>
      </c>
      <c r="DA13" s="1">
        <f ca="1">IF(CY13/CZ13=INT(CY13/CZ13),1,0)</f>
        <v>0</v>
      </c>
      <c r="DB13" s="1">
        <f ca="1">IF(DA13=0,CY13,CY13/CZ13)</f>
        <v>1</v>
      </c>
      <c r="DC13" s="1">
        <v>19</v>
      </c>
      <c r="DD13" s="1">
        <f ca="1">IF(DB13/DC13=INT(DB13/DC13),1,0)</f>
        <v>0</v>
      </c>
      <c r="DE13" s="1">
        <f ca="1">IF(DD13=0,DB13,DB13/DC13)</f>
        <v>1</v>
      </c>
      <c r="DF13" s="1">
        <v>23</v>
      </c>
      <c r="DG13" s="1">
        <f ca="1">IF(DE13/DF13=INT(DE13/DF13),1,0)</f>
        <v>0</v>
      </c>
      <c r="DH13" s="1">
        <f ca="1">IF(DG13=0,DE13,DE13/DF13)</f>
        <v>1</v>
      </c>
      <c r="DI13" s="1">
        <v>29</v>
      </c>
      <c r="DJ13" s="1">
        <f ca="1">IF(DH13/DI13=INT(DH13/DI13),1,0)</f>
        <v>0</v>
      </c>
      <c r="DK13" s="1">
        <f ca="1">IF(DJ13=0,DH13,DH13/DI13)</f>
        <v>1</v>
      </c>
      <c r="DL13" s="1">
        <v>31</v>
      </c>
      <c r="DM13" s="1">
        <f ca="1">IF(DK13/DL13=INT(DK13/DL13),1,0)</f>
        <v>0</v>
      </c>
      <c r="DN13" s="1">
        <f ca="1">IF(DM13=0,DK13,DK13/DL13)</f>
        <v>1</v>
      </c>
      <c r="DO13" s="1">
        <v>37</v>
      </c>
      <c r="DP13" s="1">
        <f ca="1">IF(DN13/DO13=INT(DN13/DO13),1,0)</f>
        <v>0</v>
      </c>
      <c r="DQ13" s="1">
        <f ca="1">IF(DP13=0,DN13,DN13/DO13)</f>
        <v>1</v>
      </c>
      <c r="DR13" s="1">
        <v>41</v>
      </c>
      <c r="DS13" s="1">
        <f ca="1">IF(DQ13/DR13=INT(DQ13/DR13),1,0)</f>
        <v>0</v>
      </c>
      <c r="DT13" s="1">
        <f ca="1">IF(DS13=0,DQ13,DQ13/DR13)</f>
        <v>1</v>
      </c>
      <c r="DU13" s="1">
        <v>43</v>
      </c>
      <c r="DV13" s="1">
        <f ca="1">IF(DT13/DU13=INT(DT13/DU13),1,0)</f>
        <v>0</v>
      </c>
      <c r="DW13" s="1">
        <f ca="1">IF(DV13=0,DT13,DT13/DU13)</f>
        <v>1</v>
      </c>
      <c r="DX13" s="1">
        <v>47</v>
      </c>
      <c r="DY13" s="1">
        <f ca="1">IF(DW13/DX13=INT(DW13/DX13),1,0)</f>
        <v>0</v>
      </c>
      <c r="DZ13" s="1">
        <f ca="1">IF(DY13=0,DW13,DW13/DX13)</f>
        <v>1</v>
      </c>
      <c r="EA13" s="1">
        <v>53</v>
      </c>
      <c r="EB13" s="1">
        <f ca="1">IF(DZ13/EA13=INT(DZ13/EA13),1,0)</f>
        <v>0</v>
      </c>
      <c r="EC13" s="1">
        <f ca="1">IF(EB13=0,DZ13,DZ13/EA13)</f>
        <v>1</v>
      </c>
      <c r="ED13" s="1">
        <v>59</v>
      </c>
      <c r="EE13" s="1">
        <f ca="1">IF(EC13/ED13=INT(EC13/ED13),1,0)</f>
        <v>0</v>
      </c>
      <c r="EF13" s="1">
        <f ca="1">IF(EE13=0,EC13,EC13/ED13)</f>
        <v>1</v>
      </c>
      <c r="EG13" s="1">
        <v>61</v>
      </c>
      <c r="EH13" s="1">
        <f ca="1">IF(EF13/EG13=INT(EF13/EG13),1,0)</f>
        <v>0</v>
      </c>
      <c r="EI13" s="1">
        <f ca="1">IF(EH13=0,EF13,EF13/EG13)</f>
        <v>1</v>
      </c>
      <c r="EJ13" s="1">
        <v>67</v>
      </c>
      <c r="EK13" s="1">
        <f ca="1">IF(EI13/EJ13=INT(EI13/EJ13),1,0)</f>
        <v>0</v>
      </c>
      <c r="EL13" s="1">
        <f ca="1">IF(EK13=0,EI13,EI13/EJ13)</f>
        <v>1</v>
      </c>
      <c r="EM13" s="1">
        <v>71</v>
      </c>
      <c r="EN13" s="1">
        <f ca="1">IF(EL13/EM13=INT(EL13/EM13),1,0)</f>
        <v>0</v>
      </c>
      <c r="EO13" s="1">
        <f ca="1">IF(EN13=0,EL13,EL13/EM13)</f>
        <v>1</v>
      </c>
      <c r="EP13" s="1">
        <v>73</v>
      </c>
      <c r="EQ13" s="1">
        <f ca="1">IF(EO13/EP13=INT(EO13/EP13),1,0)</f>
        <v>0</v>
      </c>
      <c r="ER13" s="1">
        <f ca="1">IF(EQ13=0,EO13,EO13/EP13)</f>
        <v>1</v>
      </c>
      <c r="ES13" s="1">
        <v>79</v>
      </c>
      <c r="ET13" s="1">
        <f ca="1">IF(ER13/ES13=INT(ER13/ES13),1,0)</f>
        <v>0</v>
      </c>
      <c r="EU13" s="1">
        <f ca="1">IF(ET13=0,ER13,ER13/ES13)</f>
        <v>1</v>
      </c>
      <c r="EV13" s="1">
        <v>83</v>
      </c>
      <c r="EW13" s="1">
        <f ca="1">IF(EU13/EV13=INT(EU13/EV13),1,0)</f>
        <v>0</v>
      </c>
      <c r="EX13" s="1">
        <f ca="1">IF(EW13=0,EU13,EU13/EV13)</f>
        <v>1</v>
      </c>
      <c r="EY13" s="1">
        <v>89</v>
      </c>
      <c r="EZ13" s="1">
        <f ca="1">IF(EX13/EY13=INT(EX13/EY13),1,0)</f>
        <v>0</v>
      </c>
      <c r="FA13" s="1">
        <f ca="1">IF(EZ13=0,EX13,EX13/EY13)</f>
        <v>1</v>
      </c>
      <c r="FB13" s="1">
        <v>97</v>
      </c>
      <c r="FC13" s="1">
        <f ca="1">IF(FA13/FB13=INT(FA13/FB13),1,0)</f>
        <v>0</v>
      </c>
      <c r="FD13" s="1">
        <f ca="1">IF(FC13=0,FA13,FA13/FB13)</f>
        <v>1</v>
      </c>
      <c r="FE13" s="1">
        <v>101</v>
      </c>
      <c r="FF13" s="1">
        <f ca="1">IF(FD13/FE13=INT(FD13/FE13),1,0)</f>
        <v>0</v>
      </c>
      <c r="FG13" s="1">
        <f ca="1">IF(FF13=0,FD13,FD13/FE13)</f>
        <v>1</v>
      </c>
      <c r="FH13" s="1">
        <v>103</v>
      </c>
      <c r="FI13" s="1">
        <f ca="1">IF(FG13/FH13=INT(FG13/FH13),1,0)</f>
        <v>0</v>
      </c>
      <c r="FJ13" s="1">
        <f ca="1">IF(FI13=0,FG13,FG13/FH13)</f>
        <v>1</v>
      </c>
      <c r="FK13" s="1">
        <v>107</v>
      </c>
      <c r="FL13" s="1">
        <f ca="1">IF(FJ13/FK13=INT(FJ13/FK13),1,0)</f>
        <v>0</v>
      </c>
      <c r="FM13" s="1">
        <f ca="1">IF(FL13=0,FJ13,FJ13/FK13)</f>
        <v>1</v>
      </c>
      <c r="FN13" s="1">
        <v>109</v>
      </c>
      <c r="FO13" s="1">
        <f ca="1">IF(FM13/FN13=INT(FM13/FN13),1,0)</f>
        <v>0</v>
      </c>
      <c r="FP13" s="1">
        <f ca="1">IF(FO13=0,FM13,FM13/FN13)</f>
        <v>1</v>
      </c>
      <c r="FQ13" s="1">
        <v>113</v>
      </c>
      <c r="FR13" s="1">
        <f ca="1">IF(FP13/FQ13=INT(FP13/FQ13),1,0)</f>
        <v>0</v>
      </c>
      <c r="FS13" s="1">
        <f ca="1">IF(FR13=0,FP13,FP13/FQ13)</f>
        <v>1</v>
      </c>
      <c r="FT13" s="1">
        <v>127</v>
      </c>
      <c r="FU13" s="1">
        <f ca="1">IF(FS13/FT13=INT(FS13/FT13),1,0)</f>
        <v>0</v>
      </c>
      <c r="FV13" s="1">
        <f ca="1">IF(FU13=0,FS13,FS13/FT13)</f>
        <v>1</v>
      </c>
      <c r="FW13" s="1">
        <v>131</v>
      </c>
      <c r="FX13" s="1">
        <f ca="1">IF(FV13/FW13=INT(FV13/FW13),1,0)</f>
        <v>0</v>
      </c>
      <c r="FY13" s="1">
        <f ca="1">IF(FX13=0,FV13,FV13/FW13)</f>
        <v>1</v>
      </c>
      <c r="FZ13" s="1">
        <v>137</v>
      </c>
      <c r="GA13" s="1">
        <f ca="1">IF(FY13/FZ13=INT(FY13/FZ13),1,0)</f>
        <v>0</v>
      </c>
      <c r="GB13" s="1">
        <f ca="1">IF(GA13=0,FY13,FY13/FZ13)</f>
        <v>1</v>
      </c>
      <c r="GC13" s="1">
        <v>139</v>
      </c>
      <c r="GD13" s="1">
        <f ca="1">IF(GB13/GC13=INT(GB13/GC13),1,0)</f>
        <v>0</v>
      </c>
      <c r="GE13" s="1">
        <f ca="1">IF(GD13=0,GB13,GB13/GC13)</f>
        <v>1</v>
      </c>
      <c r="GF13" s="1">
        <v>149</v>
      </c>
      <c r="GG13" s="1">
        <f ca="1">IF(GE13/GF13=INT(GE13/GF13),1,0)</f>
        <v>0</v>
      </c>
      <c r="GH13" s="1">
        <f ca="1">IF(GG13=0,GE13,GE13/GF13)</f>
        <v>1</v>
      </c>
      <c r="GI13" s="1"/>
      <c r="GJ13" s="1">
        <f ca="1">8*BH13+4*BK13+2*BN13+BQ13</f>
        <v>2</v>
      </c>
      <c r="GK13" s="1">
        <f ca="1">4*BT13+2*BW13+BZ13</f>
        <v>0</v>
      </c>
      <c r="GL13" s="1">
        <f ca="1">2*CC13+CF13</f>
        <v>0</v>
      </c>
      <c r="GM13" s="1">
        <f ca="1">2*CI13+CL13</f>
        <v>0</v>
      </c>
      <c r="GN13" s="1">
        <f ca="1">2*CO13+CR13</f>
        <v>0</v>
      </c>
      <c r="GO13" s="1">
        <f ca="1">2*CU13+CX13</f>
        <v>0</v>
      </c>
      <c r="GP13" s="1">
        <f ca="1">DA13</f>
        <v>0</v>
      </c>
      <c r="GQ13" s="1">
        <f ca="1">DD13</f>
        <v>0</v>
      </c>
      <c r="GR13" s="1">
        <f ca="1">DG13</f>
        <v>0</v>
      </c>
      <c r="GS13" s="1">
        <f ca="1">DJ13</f>
        <v>0</v>
      </c>
      <c r="GT13" s="1">
        <f ca="1">DM13</f>
        <v>0</v>
      </c>
      <c r="GU13">
        <f ca="1">DP13</f>
        <v>0</v>
      </c>
      <c r="GV13">
        <f ca="1">DS13</f>
        <v>0</v>
      </c>
      <c r="GW13">
        <f ca="1">DV13</f>
        <v>0</v>
      </c>
      <c r="GX13">
        <f ca="1">DY13</f>
        <v>0</v>
      </c>
      <c r="GY13">
        <f ca="1">EB13</f>
        <v>0</v>
      </c>
      <c r="GZ13">
        <f ca="1">EE13</f>
        <v>0</v>
      </c>
      <c r="HA13">
        <f ca="1">EH13</f>
        <v>0</v>
      </c>
      <c r="HB13">
        <f ca="1">EK13</f>
        <v>0</v>
      </c>
      <c r="HC13">
        <f ca="1">EN13</f>
        <v>0</v>
      </c>
      <c r="HD13">
        <f ca="1">EQ13</f>
        <v>0</v>
      </c>
      <c r="HE13">
        <f ca="1">ET13</f>
        <v>0</v>
      </c>
      <c r="HF13">
        <f ca="1">EW13</f>
        <v>0</v>
      </c>
      <c r="HG13">
        <f ca="1">EZ13</f>
        <v>0</v>
      </c>
      <c r="HH13">
        <f ca="1">FC13</f>
        <v>0</v>
      </c>
      <c r="HI13">
        <f ca="1">FF13</f>
        <v>0</v>
      </c>
      <c r="HJ13">
        <f ca="1">FI13</f>
        <v>0</v>
      </c>
      <c r="HK13">
        <f ca="1">FL13</f>
        <v>0</v>
      </c>
      <c r="HL13">
        <f ca="1">FO13</f>
        <v>0</v>
      </c>
      <c r="HM13">
        <f ca="1">FR13</f>
        <v>0</v>
      </c>
      <c r="HN13">
        <f ca="1">FU13</f>
        <v>0</v>
      </c>
      <c r="HO13">
        <f ca="1">FX13</f>
        <v>0</v>
      </c>
      <c r="HP13">
        <f ca="1">GA13</f>
        <v>0</v>
      </c>
      <c r="HQ13">
        <f ca="1">GD13</f>
        <v>0</v>
      </c>
      <c r="HR13">
        <f ca="1">GG13</f>
        <v>0</v>
      </c>
      <c r="HS13">
        <f ca="1">BF13</f>
        <v>4</v>
      </c>
      <c r="HT13">
        <f ca="1">HS13/HR16</f>
        <v>4</v>
      </c>
      <c r="HU13" s="9">
        <f ca="1">BD14</f>
        <v>1</v>
      </c>
      <c r="HV13">
        <f ca="1">HU13*HT14+HT13</f>
        <v>9</v>
      </c>
      <c r="HW13">
        <f ca="1">HV13*HV9</f>
        <v>117</v>
      </c>
      <c r="HX13" s="9">
        <f ca="1">HT10*HT14</f>
        <v>25</v>
      </c>
      <c r="HY13" s="9">
        <f ca="1">INT(HW13/HX13)</f>
        <v>4</v>
      </c>
      <c r="HZ13" s="9">
        <f ca="1">HW13-HY13*HX13</f>
        <v>17</v>
      </c>
      <c r="IA13" s="9">
        <f ca="1">HX13</f>
        <v>25</v>
      </c>
    </row>
    <row r="14" spans="2:246" ht="17.25" hidden="1" customHeight="1" x14ac:dyDescent="0.25">
      <c r="B14" s="71"/>
      <c r="C14" s="71"/>
      <c r="D14" s="71"/>
      <c r="E14" s="77"/>
      <c r="F14" s="104"/>
      <c r="G14" s="71"/>
      <c r="H14" s="104"/>
      <c r="I14" s="71"/>
      <c r="J14" s="71"/>
      <c r="K14" s="77"/>
      <c r="L14" s="104"/>
      <c r="M14" s="71"/>
      <c r="N14" s="71"/>
      <c r="O14" s="71"/>
      <c r="P14" s="71"/>
      <c r="Q14" s="71"/>
      <c r="R14" s="71"/>
      <c r="S14" s="104"/>
      <c r="T14" s="122"/>
      <c r="U14" s="80"/>
      <c r="V14" s="80"/>
      <c r="W14" s="106"/>
      <c r="X14" s="102"/>
      <c r="Y14" s="71"/>
      <c r="Z14" s="75"/>
      <c r="AB14" s="11"/>
      <c r="AD14" s="148"/>
      <c r="AE14" s="162"/>
      <c r="AF14" s="148"/>
      <c r="AG14" s="205"/>
      <c r="BC14"/>
      <c r="BD14">
        <f ca="1">BD13+INT(BE13/BE14)</f>
        <v>1</v>
      </c>
      <c r="BE14" s="1">
        <f ca="1">IF(BA9&gt;BE13,INT((RAND()*(BB9-BA9+1)+BA9)),INT((RAND()*(BB9-BE13)+BE13+1)))</f>
        <v>5</v>
      </c>
      <c r="BF14">
        <f ca="1">BE14</f>
        <v>5</v>
      </c>
      <c r="BG14">
        <v>256</v>
      </c>
      <c r="BH14" s="1">
        <f ca="1">IF(BF14/BG14=INT(BF14/BG14),1,0)</f>
        <v>0</v>
      </c>
      <c r="BI14" s="1">
        <f ca="1">IF(BH14=0,BF14,BF14/BG14)</f>
        <v>5</v>
      </c>
      <c r="BJ14" s="1">
        <v>16</v>
      </c>
      <c r="BK14" s="1">
        <f ca="1">IF(BI14/BJ14=INT(BI14/BJ14),1,0)</f>
        <v>0</v>
      </c>
      <c r="BL14" s="1">
        <f ca="1">IF(BK14=0,BI14,BI14/BJ14)</f>
        <v>5</v>
      </c>
      <c r="BM14" s="1">
        <v>4</v>
      </c>
      <c r="BN14" s="1">
        <f ca="1">IF(BL14/BM14=INT(BL14/BM14),1,0)</f>
        <v>0</v>
      </c>
      <c r="BO14" s="1">
        <f ca="1">IF(BN14=0,BL14,BL14/BM14)</f>
        <v>5</v>
      </c>
      <c r="BP14" s="1">
        <v>2</v>
      </c>
      <c r="BQ14" s="1">
        <f ca="1">IF(BO14/BP14=INT(BO14/BP14),1,0)</f>
        <v>0</v>
      </c>
      <c r="BR14" s="1">
        <f ca="1">IF(BQ14=0,BO14,BO14/BP14)</f>
        <v>5</v>
      </c>
      <c r="BS14" s="1">
        <v>81</v>
      </c>
      <c r="BT14" s="1">
        <f ca="1">IF(BR14/BS14=INT(BR14/BS14),1,0)</f>
        <v>0</v>
      </c>
      <c r="BU14" s="1">
        <f ca="1">IF(BT14=0,BR14,BR14/BS14)</f>
        <v>5</v>
      </c>
      <c r="BV14" s="1">
        <v>9</v>
      </c>
      <c r="BW14" s="1">
        <f ca="1">IF(BU14/BV14=INT(BU14/BV14),1,0)</f>
        <v>0</v>
      </c>
      <c r="BX14" s="1">
        <f ca="1">IF(BW14=0,BU14,BU14/BV14)</f>
        <v>5</v>
      </c>
      <c r="BY14" s="1">
        <v>3</v>
      </c>
      <c r="BZ14" s="1">
        <f ca="1">IF(BX14/BY14=INT(BX14/BY14),1,0)</f>
        <v>0</v>
      </c>
      <c r="CA14" s="1">
        <f ca="1">IF(BZ14=0,BX14,BX14/BY14)</f>
        <v>5</v>
      </c>
      <c r="CB14" s="1">
        <v>25</v>
      </c>
      <c r="CC14" s="1">
        <f ca="1">IF(CA14/CB14=INT(CA14/CB14),1,0)</f>
        <v>0</v>
      </c>
      <c r="CD14" s="1">
        <f ca="1">IF(CC14=0,CA14,CA14/CB14)</f>
        <v>5</v>
      </c>
      <c r="CE14" s="1">
        <v>5</v>
      </c>
      <c r="CF14" s="1">
        <f ca="1">IF(CD14/CE14=INT(CD14/CE14),1,0)</f>
        <v>1</v>
      </c>
      <c r="CG14" s="1">
        <f ca="1">IF(CF14=0,CD14,CD14/CE14)</f>
        <v>1</v>
      </c>
      <c r="CH14" s="1">
        <v>49</v>
      </c>
      <c r="CI14" s="1">
        <f ca="1">IF(CG14/CH14=INT(CG14/CH14),1,0)</f>
        <v>0</v>
      </c>
      <c r="CJ14" s="1">
        <f ca="1">IF(CI14=0,CG14,CG14/CH14)</f>
        <v>1</v>
      </c>
      <c r="CK14" s="1">
        <v>7</v>
      </c>
      <c r="CL14" s="1">
        <f ca="1">IF(CJ14/CK14=INT(CJ14/CK14),1,0)</f>
        <v>0</v>
      </c>
      <c r="CM14" s="1">
        <f ca="1">IF(CL14=0,CJ14,CJ14/CK14)</f>
        <v>1</v>
      </c>
      <c r="CN14" s="1">
        <v>121</v>
      </c>
      <c r="CO14" s="1">
        <f ca="1">IF(CM14/CN14=INT(CM14/CN14),1,0)</f>
        <v>0</v>
      </c>
      <c r="CP14" s="1">
        <f ca="1">IF(CO14=0,CM14,CM14/CN14)</f>
        <v>1</v>
      </c>
      <c r="CQ14" s="1">
        <v>11</v>
      </c>
      <c r="CR14" s="1">
        <f ca="1">IF(CP14/CQ14=INT(CP14/CQ14),1,0)</f>
        <v>0</v>
      </c>
      <c r="CS14" s="1">
        <f ca="1">IF(CR14=0,CP14,CP14/CQ14)</f>
        <v>1</v>
      </c>
      <c r="CT14" s="1">
        <v>169</v>
      </c>
      <c r="CU14" s="1">
        <f ca="1">IF(CS14/CT14=INT(CS14/CT14),1,0)</f>
        <v>0</v>
      </c>
      <c r="CV14" s="1">
        <f ca="1">IF(CU14=0,CS14,CS14/CT14)</f>
        <v>1</v>
      </c>
      <c r="CW14" s="1">
        <v>13</v>
      </c>
      <c r="CX14" s="1">
        <f ca="1">IF(CV14/CW14=INT(CV14/CW14),1,0)</f>
        <v>0</v>
      </c>
      <c r="CY14" s="1">
        <f ca="1">IF(CX14=0,CV14,CV14/CW14)</f>
        <v>1</v>
      </c>
      <c r="CZ14" s="1">
        <v>17</v>
      </c>
      <c r="DA14" s="1">
        <f ca="1">IF(CY14/CZ14=INT(CY14/CZ14),1,0)</f>
        <v>0</v>
      </c>
      <c r="DB14" s="1">
        <f ca="1">IF(DA14=0,CY14,CY14/CZ14)</f>
        <v>1</v>
      </c>
      <c r="DC14" s="1">
        <v>19</v>
      </c>
      <c r="DD14" s="1">
        <f ca="1">IF(DB14/DC14=INT(DB14/DC14),1,0)</f>
        <v>0</v>
      </c>
      <c r="DE14" s="1">
        <f ca="1">IF(DD14=0,DB14,DB14/DC14)</f>
        <v>1</v>
      </c>
      <c r="DF14" s="1">
        <v>23</v>
      </c>
      <c r="DG14" s="1">
        <f ca="1">IF(DE14/DF14=INT(DE14/DF14),1,0)</f>
        <v>0</v>
      </c>
      <c r="DH14" s="1">
        <f ca="1">IF(DG14=0,DE14,DE14/DF14)</f>
        <v>1</v>
      </c>
      <c r="DI14" s="1">
        <v>29</v>
      </c>
      <c r="DJ14" s="1">
        <f ca="1">IF(DH14/DI14=INT(DH14/DI14),1,0)</f>
        <v>0</v>
      </c>
      <c r="DK14" s="1">
        <f ca="1">IF(DJ14=0,DH14,DH14/DI14)</f>
        <v>1</v>
      </c>
      <c r="DL14" s="1">
        <v>31</v>
      </c>
      <c r="DM14" s="1">
        <f ca="1">IF(DK14/DL14=INT(DK14/DL14),1,0)</f>
        <v>0</v>
      </c>
      <c r="DN14" s="1">
        <f ca="1">IF(DM14=0,DK14,DK14/DL14)</f>
        <v>1</v>
      </c>
      <c r="DO14" s="1">
        <v>37</v>
      </c>
      <c r="DP14" s="1">
        <f ca="1">IF(DN14/DO14=INT(DN14/DO14),1,0)</f>
        <v>0</v>
      </c>
      <c r="DQ14" s="1">
        <f ca="1">IF(DP14=0,DN14,DN14/DO14)</f>
        <v>1</v>
      </c>
      <c r="DR14" s="1">
        <v>41</v>
      </c>
      <c r="DS14" s="1">
        <f ca="1">IF(DQ14/DR14=INT(DQ14/DR14),1,0)</f>
        <v>0</v>
      </c>
      <c r="DT14" s="1">
        <f ca="1">IF(DS14=0,DQ14,DQ14/DR14)</f>
        <v>1</v>
      </c>
      <c r="DU14" s="1">
        <v>43</v>
      </c>
      <c r="DV14" s="1">
        <f ca="1">IF(DT14/DU14=INT(DT14/DU14),1,0)</f>
        <v>0</v>
      </c>
      <c r="DW14" s="1">
        <f ca="1">IF(DV14=0,DT14,DT14/DU14)</f>
        <v>1</v>
      </c>
      <c r="DX14" s="1">
        <v>47</v>
      </c>
      <c r="DY14" s="1">
        <f ca="1">IF(DW14/DX14=INT(DW14/DX14),1,0)</f>
        <v>0</v>
      </c>
      <c r="DZ14" s="1">
        <f ca="1">IF(DY14=0,DW14,DW14/DX14)</f>
        <v>1</v>
      </c>
      <c r="EA14" s="1">
        <v>53</v>
      </c>
      <c r="EB14" s="1">
        <f ca="1">IF(DZ14/EA14=INT(DZ14/EA14),1,0)</f>
        <v>0</v>
      </c>
      <c r="EC14" s="1">
        <f ca="1">IF(EB14=0,DZ14,DZ14/EA14)</f>
        <v>1</v>
      </c>
      <c r="ED14" s="1">
        <v>59</v>
      </c>
      <c r="EE14" s="1">
        <f ca="1">IF(EC14/ED14=INT(EC14/ED14),1,0)</f>
        <v>0</v>
      </c>
      <c r="EF14" s="1">
        <f ca="1">IF(EE14=0,EC14,EC14/ED14)</f>
        <v>1</v>
      </c>
      <c r="EG14" s="1">
        <v>61</v>
      </c>
      <c r="EH14" s="1">
        <f ca="1">IF(EF14/EG14=INT(EF14/EG14),1,0)</f>
        <v>0</v>
      </c>
      <c r="EI14" s="1">
        <f ca="1">IF(EH14=0,EF14,EF14/EG14)</f>
        <v>1</v>
      </c>
      <c r="EJ14" s="1">
        <v>67</v>
      </c>
      <c r="EK14" s="1">
        <f ca="1">IF(EI14/EJ14=INT(EI14/EJ14),1,0)</f>
        <v>0</v>
      </c>
      <c r="EL14" s="1">
        <f ca="1">IF(EK14=0,EI14,EI14/EJ14)</f>
        <v>1</v>
      </c>
      <c r="EM14" s="1">
        <v>71</v>
      </c>
      <c r="EN14" s="1">
        <f ca="1">IF(EL14/EM14=INT(EL14/EM14),1,0)</f>
        <v>0</v>
      </c>
      <c r="EO14" s="1">
        <f ca="1">IF(EN14=0,EL14,EL14/EM14)</f>
        <v>1</v>
      </c>
      <c r="EP14" s="1">
        <v>73</v>
      </c>
      <c r="EQ14" s="1">
        <f ca="1">IF(EO14/EP14=INT(EO14/EP14),1,0)</f>
        <v>0</v>
      </c>
      <c r="ER14" s="1">
        <f ca="1">IF(EQ14=0,EO14,EO14/EP14)</f>
        <v>1</v>
      </c>
      <c r="ES14" s="1">
        <v>79</v>
      </c>
      <c r="ET14" s="1">
        <f ca="1">IF(ER14/ES14=INT(ER14/ES14),1,0)</f>
        <v>0</v>
      </c>
      <c r="EU14" s="1">
        <f ca="1">IF(ET14=0,ER14,ER14/ES14)</f>
        <v>1</v>
      </c>
      <c r="EV14" s="1">
        <v>83</v>
      </c>
      <c r="EW14" s="1">
        <f ca="1">IF(EU14/EV14=INT(EU14/EV14),1,0)</f>
        <v>0</v>
      </c>
      <c r="EX14" s="1">
        <f ca="1">IF(EW14=0,EU14,EU14/EV14)</f>
        <v>1</v>
      </c>
      <c r="EY14" s="1">
        <v>89</v>
      </c>
      <c r="EZ14" s="1">
        <f ca="1">IF(EX14/EY14=INT(EX14/EY14),1,0)</f>
        <v>0</v>
      </c>
      <c r="FA14" s="1">
        <f ca="1">IF(EZ14=0,EX14,EX14/EY14)</f>
        <v>1</v>
      </c>
      <c r="FB14" s="1">
        <v>97</v>
      </c>
      <c r="FC14" s="1">
        <f ca="1">IF(FA14/FB14=INT(FA14/FB14),1,0)</f>
        <v>0</v>
      </c>
      <c r="FD14" s="1">
        <f ca="1">IF(FC14=0,FA14,FA14/FB14)</f>
        <v>1</v>
      </c>
      <c r="FE14" s="1">
        <v>101</v>
      </c>
      <c r="FF14" s="1">
        <f ca="1">IF(FD14/FE14=INT(FD14/FE14),1,0)</f>
        <v>0</v>
      </c>
      <c r="FG14" s="1">
        <f ca="1">IF(FF14=0,FD14,FD14/FE14)</f>
        <v>1</v>
      </c>
      <c r="FH14" s="1">
        <v>103</v>
      </c>
      <c r="FI14" s="1">
        <f ca="1">IF(FG14/FH14=INT(FG14/FH14),1,0)</f>
        <v>0</v>
      </c>
      <c r="FJ14" s="1">
        <f ca="1">IF(FI14=0,FG14,FG14/FH14)</f>
        <v>1</v>
      </c>
      <c r="FK14" s="1">
        <v>107</v>
      </c>
      <c r="FL14" s="1">
        <f ca="1">IF(FJ14/FK14=INT(FJ14/FK14),1,0)</f>
        <v>0</v>
      </c>
      <c r="FM14" s="1">
        <f ca="1">IF(FL14=0,FJ14,FJ14/FK14)</f>
        <v>1</v>
      </c>
      <c r="FN14" s="1">
        <v>109</v>
      </c>
      <c r="FO14" s="1">
        <f ca="1">IF(FM14/FN14=INT(FM14/FN14),1,0)</f>
        <v>0</v>
      </c>
      <c r="FP14" s="1">
        <f ca="1">IF(FO14=0,FM14,FM14/FN14)</f>
        <v>1</v>
      </c>
      <c r="FQ14" s="1">
        <v>113</v>
      </c>
      <c r="FR14" s="1">
        <f ca="1">IF(FP14/FQ14=INT(FP14/FQ14),1,0)</f>
        <v>0</v>
      </c>
      <c r="FS14" s="1">
        <f ca="1">IF(FR14=0,FP14,FP14/FQ14)</f>
        <v>1</v>
      </c>
      <c r="FT14" s="1">
        <v>127</v>
      </c>
      <c r="FU14" s="1">
        <f ca="1">IF(FS14/FT14=INT(FS14/FT14),1,0)</f>
        <v>0</v>
      </c>
      <c r="FV14" s="1">
        <f ca="1">IF(FU14=0,FS14,FS14/FT14)</f>
        <v>1</v>
      </c>
      <c r="FW14" s="1">
        <v>131</v>
      </c>
      <c r="FX14" s="1">
        <f ca="1">IF(FV14/FW14=INT(FV14/FW14),1,0)</f>
        <v>0</v>
      </c>
      <c r="FY14" s="1">
        <f ca="1">IF(FX14=0,FV14,FV14/FW14)</f>
        <v>1</v>
      </c>
      <c r="FZ14" s="1">
        <v>137</v>
      </c>
      <c r="GA14" s="1">
        <f ca="1">IF(FY14/FZ14=INT(FY14/FZ14),1,0)</f>
        <v>0</v>
      </c>
      <c r="GB14" s="1">
        <f ca="1">IF(GA14=0,FY14,FY14/FZ14)</f>
        <v>1</v>
      </c>
      <c r="GC14" s="1">
        <v>139</v>
      </c>
      <c r="GD14" s="1">
        <f ca="1">IF(GB14/GC14=INT(GB14/GC14),1,0)</f>
        <v>0</v>
      </c>
      <c r="GE14" s="1">
        <f ca="1">IF(GD14=0,GB14,GB14/GC14)</f>
        <v>1</v>
      </c>
      <c r="GF14" s="1">
        <v>149</v>
      </c>
      <c r="GG14" s="1">
        <f ca="1">IF(GE14/GF14=INT(GE14/GF14),1,0)</f>
        <v>0</v>
      </c>
      <c r="GH14" s="1">
        <f ca="1">IF(GG14=0,GE14,GE14/GF14)</f>
        <v>1</v>
      </c>
      <c r="GI14" s="1"/>
      <c r="GJ14" s="1">
        <f ca="1">8*BH14+4*BK14+2*BN14+BQ14</f>
        <v>0</v>
      </c>
      <c r="GK14" s="1">
        <f ca="1">4*BT14+2*BW14+BZ14</f>
        <v>0</v>
      </c>
      <c r="GL14" s="1">
        <f ca="1">2*CC14+CF14</f>
        <v>1</v>
      </c>
      <c r="GM14" s="1">
        <f ca="1">2*CI14+CL14</f>
        <v>0</v>
      </c>
      <c r="GN14" s="1">
        <f ca="1">2*CO14+CR14</f>
        <v>0</v>
      </c>
      <c r="GO14" s="1">
        <f ca="1">2*CU14+CX14</f>
        <v>0</v>
      </c>
      <c r="GP14" s="1">
        <f ca="1">DA14</f>
        <v>0</v>
      </c>
      <c r="GQ14" s="1">
        <f ca="1">DD14</f>
        <v>0</v>
      </c>
      <c r="GR14" s="1">
        <f ca="1">DG14</f>
        <v>0</v>
      </c>
      <c r="GS14" s="1">
        <f ca="1">DJ14</f>
        <v>0</v>
      </c>
      <c r="GT14" s="1">
        <f ca="1">DM14</f>
        <v>0</v>
      </c>
      <c r="GU14">
        <f ca="1">DP14</f>
        <v>0</v>
      </c>
      <c r="GV14">
        <f ca="1">DS14</f>
        <v>0</v>
      </c>
      <c r="GW14">
        <f ca="1">DV14</f>
        <v>0</v>
      </c>
      <c r="GX14">
        <f ca="1">DY14</f>
        <v>0</v>
      </c>
      <c r="GY14">
        <f ca="1">EB14</f>
        <v>0</v>
      </c>
      <c r="GZ14">
        <f ca="1">EE14</f>
        <v>0</v>
      </c>
      <c r="HA14">
        <f ca="1">EH14</f>
        <v>0</v>
      </c>
      <c r="HB14">
        <f ca="1">EK14</f>
        <v>0</v>
      </c>
      <c r="HC14">
        <f ca="1">EN14</f>
        <v>0</v>
      </c>
      <c r="HD14">
        <f ca="1">EQ14</f>
        <v>0</v>
      </c>
      <c r="HE14">
        <f ca="1">ET14</f>
        <v>0</v>
      </c>
      <c r="HF14">
        <f ca="1">EW14</f>
        <v>0</v>
      </c>
      <c r="HG14">
        <f ca="1">EZ14</f>
        <v>0</v>
      </c>
      <c r="HH14">
        <f ca="1">FC14</f>
        <v>0</v>
      </c>
      <c r="HI14">
        <f ca="1">FF14</f>
        <v>0</v>
      </c>
      <c r="HJ14">
        <f ca="1">FI14</f>
        <v>0</v>
      </c>
      <c r="HK14">
        <f ca="1">FL14</f>
        <v>0</v>
      </c>
      <c r="HL14">
        <f ca="1">FO14</f>
        <v>0</v>
      </c>
      <c r="HM14">
        <f ca="1">FR14</f>
        <v>0</v>
      </c>
      <c r="HN14">
        <f ca="1">FU14</f>
        <v>0</v>
      </c>
      <c r="HO14">
        <f ca="1">FX14</f>
        <v>0</v>
      </c>
      <c r="HP14">
        <f ca="1">GA14</f>
        <v>0</v>
      </c>
      <c r="HQ14">
        <f ca="1">GD14</f>
        <v>0</v>
      </c>
      <c r="HR14">
        <f ca="1">GG14</f>
        <v>0</v>
      </c>
      <c r="HS14">
        <f ca="1">BF14</f>
        <v>5</v>
      </c>
      <c r="HT14">
        <f ca="1">HS14/HR16</f>
        <v>5</v>
      </c>
      <c r="HV14"/>
      <c r="HW14"/>
    </row>
    <row r="15" spans="2:246" ht="17.25" hidden="1" customHeight="1" x14ac:dyDescent="0.25">
      <c r="B15" s="71"/>
      <c r="C15" s="71"/>
      <c r="D15" s="71"/>
      <c r="E15" s="77"/>
      <c r="F15" s="104"/>
      <c r="G15" s="71"/>
      <c r="H15" s="104"/>
      <c r="I15" s="71"/>
      <c r="J15" s="71"/>
      <c r="K15" s="77"/>
      <c r="L15" s="104"/>
      <c r="M15" s="71"/>
      <c r="N15" s="71"/>
      <c r="O15" s="71"/>
      <c r="P15" s="71"/>
      <c r="Q15" s="71"/>
      <c r="R15" s="71"/>
      <c r="S15" s="104"/>
      <c r="T15" s="122"/>
      <c r="U15" s="80"/>
      <c r="V15" s="80"/>
      <c r="W15" s="106"/>
      <c r="X15" s="102"/>
      <c r="Y15" s="71"/>
      <c r="Z15" s="75"/>
      <c r="AB15" s="11"/>
      <c r="AD15" s="148"/>
      <c r="AE15" s="162"/>
      <c r="AF15" s="148"/>
      <c r="AG15" s="205"/>
      <c r="BF15"/>
      <c r="BG15"/>
      <c r="BH15"/>
      <c r="BI15"/>
      <c r="EB15"/>
      <c r="EC15"/>
      <c r="ED15"/>
      <c r="EE15"/>
      <c r="GJ15" s="1">
        <f t="shared" ref="GJ15:HR15" ca="1" si="2">IF(GJ13&lt;GJ14,GJ13,GJ14)</f>
        <v>0</v>
      </c>
      <c r="GK15" s="1">
        <f t="shared" ca="1" si="2"/>
        <v>0</v>
      </c>
      <c r="GL15" s="1">
        <f t="shared" ca="1" si="2"/>
        <v>0</v>
      </c>
      <c r="GM15" s="1">
        <f t="shared" ca="1" si="2"/>
        <v>0</v>
      </c>
      <c r="GN15" s="1">
        <f t="shared" ca="1" si="2"/>
        <v>0</v>
      </c>
      <c r="GO15" s="1">
        <f t="shared" ca="1" si="2"/>
        <v>0</v>
      </c>
      <c r="GP15" s="1">
        <f t="shared" ca="1" si="2"/>
        <v>0</v>
      </c>
      <c r="GQ15" s="1">
        <f t="shared" ca="1" si="2"/>
        <v>0</v>
      </c>
      <c r="GR15" s="1">
        <f t="shared" ca="1" si="2"/>
        <v>0</v>
      </c>
      <c r="GS15" s="1">
        <f t="shared" ca="1" si="2"/>
        <v>0</v>
      </c>
      <c r="GT15" s="1">
        <f t="shared" ca="1" si="2"/>
        <v>0</v>
      </c>
      <c r="GU15" s="1">
        <f t="shared" ca="1" si="2"/>
        <v>0</v>
      </c>
      <c r="GV15" s="1">
        <f t="shared" ca="1" si="2"/>
        <v>0</v>
      </c>
      <c r="GW15" s="1">
        <f t="shared" ca="1" si="2"/>
        <v>0</v>
      </c>
      <c r="GX15" s="1">
        <f t="shared" ca="1" si="2"/>
        <v>0</v>
      </c>
      <c r="GY15" s="1">
        <f t="shared" ca="1" si="2"/>
        <v>0</v>
      </c>
      <c r="GZ15" s="1">
        <f t="shared" ca="1" si="2"/>
        <v>0</v>
      </c>
      <c r="HA15" s="1">
        <f t="shared" ca="1" si="2"/>
        <v>0</v>
      </c>
      <c r="HB15" s="1">
        <f t="shared" ca="1" si="2"/>
        <v>0</v>
      </c>
      <c r="HC15" s="1">
        <f t="shared" ca="1" si="2"/>
        <v>0</v>
      </c>
      <c r="HD15" s="1">
        <f t="shared" ca="1" si="2"/>
        <v>0</v>
      </c>
      <c r="HE15" s="1">
        <f t="shared" ca="1" si="2"/>
        <v>0</v>
      </c>
      <c r="HF15" s="1">
        <f t="shared" ca="1" si="2"/>
        <v>0</v>
      </c>
      <c r="HG15" s="1">
        <f t="shared" ca="1" si="2"/>
        <v>0</v>
      </c>
      <c r="HH15" s="1">
        <f t="shared" ca="1" si="2"/>
        <v>0</v>
      </c>
      <c r="HI15" s="1">
        <f t="shared" ca="1" si="2"/>
        <v>0</v>
      </c>
      <c r="HJ15" s="1">
        <f t="shared" ca="1" si="2"/>
        <v>0</v>
      </c>
      <c r="HK15" s="1">
        <f t="shared" ca="1" si="2"/>
        <v>0</v>
      </c>
      <c r="HL15" s="1">
        <f t="shared" ca="1" si="2"/>
        <v>0</v>
      </c>
      <c r="HM15" s="1">
        <f t="shared" ca="1" si="2"/>
        <v>0</v>
      </c>
      <c r="HN15" s="1">
        <f t="shared" ca="1" si="2"/>
        <v>0</v>
      </c>
      <c r="HO15" s="1">
        <f t="shared" ca="1" si="2"/>
        <v>0</v>
      </c>
      <c r="HP15" s="1">
        <f t="shared" ca="1" si="2"/>
        <v>0</v>
      </c>
      <c r="HQ15" s="1">
        <f t="shared" ca="1" si="2"/>
        <v>0</v>
      </c>
      <c r="HR15" s="1">
        <f t="shared" ca="1" si="2"/>
        <v>0</v>
      </c>
      <c r="HS15"/>
      <c r="HT15"/>
    </row>
    <row r="16" spans="2:246" ht="17.25" hidden="1" customHeight="1" x14ac:dyDescent="0.25">
      <c r="B16" s="71"/>
      <c r="C16" s="71"/>
      <c r="D16" s="71"/>
      <c r="E16" s="77"/>
      <c r="F16" s="104"/>
      <c r="G16" s="71"/>
      <c r="H16" s="104"/>
      <c r="I16" s="71"/>
      <c r="J16" s="71"/>
      <c r="K16" s="77"/>
      <c r="L16" s="104"/>
      <c r="M16" s="71"/>
      <c r="N16" s="71"/>
      <c r="O16" s="71"/>
      <c r="P16" s="71"/>
      <c r="Q16" s="71"/>
      <c r="R16" s="71"/>
      <c r="S16" s="104"/>
      <c r="T16" s="122"/>
      <c r="U16" s="80"/>
      <c r="V16" s="80"/>
      <c r="W16" s="106"/>
      <c r="X16" s="102"/>
      <c r="Y16" s="71"/>
      <c r="Z16" s="75"/>
      <c r="AB16" s="11"/>
      <c r="AD16" s="148"/>
      <c r="AE16" s="162"/>
      <c r="AF16" s="148"/>
      <c r="AG16" s="205"/>
      <c r="BF16"/>
      <c r="BG16"/>
      <c r="BH16"/>
      <c r="BI16"/>
      <c r="EB16"/>
      <c r="EC16"/>
      <c r="ED16"/>
      <c r="EE16"/>
      <c r="GJ16">
        <f ca="1">GJ$7^GJ15</f>
        <v>1</v>
      </c>
      <c r="GK16">
        <f t="shared" ref="GK16:HR16" ca="1" si="3">GK$7^GK15*GJ16</f>
        <v>1</v>
      </c>
      <c r="GL16">
        <f t="shared" ca="1" si="3"/>
        <v>1</v>
      </c>
      <c r="GM16">
        <f t="shared" ca="1" si="3"/>
        <v>1</v>
      </c>
      <c r="GN16">
        <f t="shared" ca="1" si="3"/>
        <v>1</v>
      </c>
      <c r="GO16">
        <f t="shared" ca="1" si="3"/>
        <v>1</v>
      </c>
      <c r="GP16">
        <f t="shared" ca="1" si="3"/>
        <v>1</v>
      </c>
      <c r="GQ16">
        <f t="shared" ca="1" si="3"/>
        <v>1</v>
      </c>
      <c r="GR16">
        <f t="shared" ca="1" si="3"/>
        <v>1</v>
      </c>
      <c r="GS16">
        <f t="shared" ca="1" si="3"/>
        <v>1</v>
      </c>
      <c r="GT16">
        <f t="shared" ca="1" si="3"/>
        <v>1</v>
      </c>
      <c r="GU16">
        <f t="shared" ca="1" si="3"/>
        <v>1</v>
      </c>
      <c r="GV16">
        <f t="shared" ca="1" si="3"/>
        <v>1</v>
      </c>
      <c r="GW16">
        <f t="shared" ca="1" si="3"/>
        <v>1</v>
      </c>
      <c r="GX16">
        <f t="shared" ca="1" si="3"/>
        <v>1</v>
      </c>
      <c r="GY16">
        <f t="shared" ca="1" si="3"/>
        <v>1</v>
      </c>
      <c r="GZ16">
        <f t="shared" ca="1" si="3"/>
        <v>1</v>
      </c>
      <c r="HA16">
        <f t="shared" ca="1" si="3"/>
        <v>1</v>
      </c>
      <c r="HB16">
        <f t="shared" ca="1" si="3"/>
        <v>1</v>
      </c>
      <c r="HC16">
        <f t="shared" ca="1" si="3"/>
        <v>1</v>
      </c>
      <c r="HD16">
        <f t="shared" ca="1" si="3"/>
        <v>1</v>
      </c>
      <c r="HE16">
        <f t="shared" ca="1" si="3"/>
        <v>1</v>
      </c>
      <c r="HF16">
        <f t="shared" ca="1" si="3"/>
        <v>1</v>
      </c>
      <c r="HG16">
        <f t="shared" ca="1" si="3"/>
        <v>1</v>
      </c>
      <c r="HH16">
        <f t="shared" ca="1" si="3"/>
        <v>1</v>
      </c>
      <c r="HI16">
        <f t="shared" ca="1" si="3"/>
        <v>1</v>
      </c>
      <c r="HJ16">
        <f t="shared" ca="1" si="3"/>
        <v>1</v>
      </c>
      <c r="HK16">
        <f t="shared" ca="1" si="3"/>
        <v>1</v>
      </c>
      <c r="HL16">
        <f t="shared" ca="1" si="3"/>
        <v>1</v>
      </c>
      <c r="HM16">
        <f t="shared" ca="1" si="3"/>
        <v>1</v>
      </c>
      <c r="HN16">
        <f t="shared" ca="1" si="3"/>
        <v>1</v>
      </c>
      <c r="HO16">
        <f t="shared" ca="1" si="3"/>
        <v>1</v>
      </c>
      <c r="HP16">
        <f t="shared" ca="1" si="3"/>
        <v>1</v>
      </c>
      <c r="HQ16">
        <f t="shared" ca="1" si="3"/>
        <v>1</v>
      </c>
      <c r="HR16">
        <f t="shared" ca="1" si="3"/>
        <v>1</v>
      </c>
      <c r="HS16"/>
      <c r="HT16"/>
    </row>
    <row r="17" spans="2:246" ht="17.25" hidden="1" customHeight="1" x14ac:dyDescent="0.25">
      <c r="B17" s="71"/>
      <c r="C17" s="71"/>
      <c r="D17" s="71"/>
      <c r="E17" s="77"/>
      <c r="F17" s="104"/>
      <c r="G17" s="71"/>
      <c r="H17" s="104"/>
      <c r="I17" s="71"/>
      <c r="J17" s="71"/>
      <c r="K17" s="77"/>
      <c r="L17" s="104"/>
      <c r="M17" s="71"/>
      <c r="N17" s="71"/>
      <c r="O17" s="71"/>
      <c r="P17" s="71"/>
      <c r="Q17" s="71"/>
      <c r="R17" s="71"/>
      <c r="S17" s="104"/>
      <c r="T17" s="122"/>
      <c r="U17" s="80"/>
      <c r="V17" s="80"/>
      <c r="W17" s="106"/>
      <c r="X17" s="102"/>
      <c r="Y17" s="71"/>
      <c r="Z17" s="75"/>
      <c r="AB17" s="11"/>
      <c r="AD17" s="148"/>
      <c r="AE17" s="162"/>
      <c r="AF17" s="148"/>
      <c r="AG17" s="205"/>
      <c r="BC17" s="9" t="s">
        <v>29</v>
      </c>
      <c r="BD17" s="9">
        <f ca="1">HY13</f>
        <v>4</v>
      </c>
      <c r="BE17" s="9">
        <f ca="1">HZ13</f>
        <v>17</v>
      </c>
      <c r="BF17">
        <f ca="1">BE17-BE18*(BD18-BD17)</f>
        <v>17</v>
      </c>
      <c r="BG17">
        <v>256</v>
      </c>
      <c r="BH17" s="1">
        <f ca="1">IF(BF17/BG17=INT(BF17/BG17),1,0)</f>
        <v>0</v>
      </c>
      <c r="BI17" s="1">
        <f ca="1">IF(BH17=0,BF17,BF17/BG17)</f>
        <v>17</v>
      </c>
      <c r="BJ17" s="1">
        <v>16</v>
      </c>
      <c r="BK17" s="1">
        <f ca="1">IF(BI17/BJ17=INT(BI17/BJ17),1,0)</f>
        <v>0</v>
      </c>
      <c r="BL17" s="1">
        <f ca="1">IF(BK17=0,BI17,BI17/BJ17)</f>
        <v>17</v>
      </c>
      <c r="BM17" s="1">
        <v>4</v>
      </c>
      <c r="BN17" s="1">
        <f ca="1">IF(BL17/BM17=INT(BL17/BM17),1,0)</f>
        <v>0</v>
      </c>
      <c r="BO17" s="1">
        <f ca="1">IF(BN17=0,BL17,BL17/BM17)</f>
        <v>17</v>
      </c>
      <c r="BP17" s="1">
        <v>2</v>
      </c>
      <c r="BQ17" s="1">
        <f ca="1">IF(BO17/BP17=INT(BO17/BP17),1,0)</f>
        <v>0</v>
      </c>
      <c r="BR17" s="1">
        <f ca="1">IF(BQ17=0,BO17,BO17/BP17)</f>
        <v>17</v>
      </c>
      <c r="BS17" s="1">
        <v>81</v>
      </c>
      <c r="BT17" s="1">
        <f ca="1">IF(BR17/BS17=INT(BR17/BS17),1,0)</f>
        <v>0</v>
      </c>
      <c r="BU17" s="1">
        <f ca="1">IF(BT17=0,BR17,BR17/BS17)</f>
        <v>17</v>
      </c>
      <c r="BV17" s="1">
        <v>9</v>
      </c>
      <c r="BW17" s="1">
        <f ca="1">IF(BU17/BV17=INT(BU17/BV17),1,0)</f>
        <v>0</v>
      </c>
      <c r="BX17" s="1">
        <f ca="1">IF(BW17=0,BU17,BU17/BV17)</f>
        <v>17</v>
      </c>
      <c r="BY17" s="1">
        <v>3</v>
      </c>
      <c r="BZ17" s="1">
        <f ca="1">IF(BX17/BY17=INT(BX17/BY17),1,0)</f>
        <v>0</v>
      </c>
      <c r="CA17" s="1">
        <f ca="1">IF(BZ17=0,BX17,BX17/BY17)</f>
        <v>17</v>
      </c>
      <c r="CB17" s="1">
        <v>25</v>
      </c>
      <c r="CC17" s="1">
        <f ca="1">IF(CA17/CB17=INT(CA17/CB17),1,0)</f>
        <v>0</v>
      </c>
      <c r="CD17" s="1">
        <f ca="1">IF(CC17=0,CA17,CA17/CB17)</f>
        <v>17</v>
      </c>
      <c r="CE17" s="1">
        <v>5</v>
      </c>
      <c r="CF17" s="1">
        <f ca="1">IF(CD17/CE17=INT(CD17/CE17),1,0)</f>
        <v>0</v>
      </c>
      <c r="CG17" s="1">
        <f ca="1">IF(CF17=0,CD17,CD17/CE17)</f>
        <v>17</v>
      </c>
      <c r="CH17" s="1">
        <v>49</v>
      </c>
      <c r="CI17" s="1">
        <f ca="1">IF(CG17/CH17=INT(CG17/CH17),1,0)</f>
        <v>0</v>
      </c>
      <c r="CJ17" s="1">
        <f ca="1">IF(CI17=0,CG17,CG17/CH17)</f>
        <v>17</v>
      </c>
      <c r="CK17" s="1">
        <v>7</v>
      </c>
      <c r="CL17" s="1">
        <f ca="1">IF(CJ17/CK17=INT(CJ17/CK17),1,0)</f>
        <v>0</v>
      </c>
      <c r="CM17" s="1">
        <f ca="1">IF(CL17=0,CJ17,CJ17/CK17)</f>
        <v>17</v>
      </c>
      <c r="CN17" s="1">
        <v>121</v>
      </c>
      <c r="CO17" s="1">
        <f ca="1">IF(CM17/CN17=INT(CM17/CN17),1,0)</f>
        <v>0</v>
      </c>
      <c r="CP17" s="1">
        <f ca="1">IF(CO17=0,CM17,CM17/CN17)</f>
        <v>17</v>
      </c>
      <c r="CQ17" s="1">
        <v>11</v>
      </c>
      <c r="CR17" s="1">
        <f ca="1">IF(CP17/CQ17=INT(CP17/CQ17),1,0)</f>
        <v>0</v>
      </c>
      <c r="CS17" s="1">
        <f ca="1">IF(CR17=0,CP17,CP17/CQ17)</f>
        <v>17</v>
      </c>
      <c r="CT17" s="1">
        <v>169</v>
      </c>
      <c r="CU17" s="1">
        <f ca="1">IF(CS17/CT17=INT(CS17/CT17),1,0)</f>
        <v>0</v>
      </c>
      <c r="CV17" s="1">
        <f ca="1">IF(CU17=0,CS17,CS17/CT17)</f>
        <v>17</v>
      </c>
      <c r="CW17" s="1">
        <v>13</v>
      </c>
      <c r="CX17" s="1">
        <f ca="1">IF(CV17/CW17=INT(CV17/CW17),1,0)</f>
        <v>0</v>
      </c>
      <c r="CY17" s="1">
        <f ca="1">IF(CX17=0,CV17,CV17/CW17)</f>
        <v>17</v>
      </c>
      <c r="CZ17" s="1">
        <v>17</v>
      </c>
      <c r="DA17" s="1">
        <f ca="1">IF(CY17/CZ17=INT(CY17/CZ17),1,0)</f>
        <v>1</v>
      </c>
      <c r="DB17" s="1">
        <f ca="1">IF(DA17=0,CY17,CY17/CZ17)</f>
        <v>1</v>
      </c>
      <c r="DC17" s="1">
        <v>19</v>
      </c>
      <c r="DD17" s="1">
        <f ca="1">IF(DB17/DC17=INT(DB17/DC17),1,0)</f>
        <v>0</v>
      </c>
      <c r="DE17" s="1">
        <f ca="1">IF(DD17=0,DB17,DB17/DC17)</f>
        <v>1</v>
      </c>
      <c r="DF17" s="1">
        <v>23</v>
      </c>
      <c r="DG17" s="1">
        <f ca="1">IF(DE17/DF17=INT(DE17/DF17),1,0)</f>
        <v>0</v>
      </c>
      <c r="DH17" s="1">
        <f ca="1">IF(DG17=0,DE17,DE17/DF17)</f>
        <v>1</v>
      </c>
      <c r="DI17" s="1">
        <v>29</v>
      </c>
      <c r="DJ17" s="1">
        <f ca="1">IF(DH17/DI17=INT(DH17/DI17),1,0)</f>
        <v>0</v>
      </c>
      <c r="DK17" s="1">
        <f ca="1">IF(DJ17=0,DH17,DH17/DI17)</f>
        <v>1</v>
      </c>
      <c r="DL17" s="1">
        <v>31</v>
      </c>
      <c r="DM17" s="1">
        <f ca="1">IF(DK17/DL17=INT(DK17/DL17),1,0)</f>
        <v>0</v>
      </c>
      <c r="DN17" s="1">
        <f ca="1">IF(DM17=0,DK17,DK17/DL17)</f>
        <v>1</v>
      </c>
      <c r="DO17" s="1">
        <v>37</v>
      </c>
      <c r="DP17" s="1">
        <f ca="1">IF(DN17/DO17=INT(DN17/DO17),1,0)</f>
        <v>0</v>
      </c>
      <c r="DQ17" s="1">
        <f ca="1">IF(DP17=0,DN17,DN17/DO17)</f>
        <v>1</v>
      </c>
      <c r="DR17" s="1">
        <v>41</v>
      </c>
      <c r="DS17" s="1">
        <f ca="1">IF(DQ17/DR17=INT(DQ17/DR17),1,0)</f>
        <v>0</v>
      </c>
      <c r="DT17" s="1">
        <f ca="1">IF(DS17=0,DQ17,DQ17/DR17)</f>
        <v>1</v>
      </c>
      <c r="DU17" s="1">
        <v>43</v>
      </c>
      <c r="DV17" s="1">
        <f ca="1">IF(DT17/DU17=INT(DT17/DU17),1,0)</f>
        <v>0</v>
      </c>
      <c r="DW17" s="1">
        <f ca="1">IF(DV17=0,DT17,DT17/DU17)</f>
        <v>1</v>
      </c>
      <c r="DX17" s="1">
        <v>47</v>
      </c>
      <c r="DY17" s="1">
        <f ca="1">IF(DW17/DX17=INT(DW17/DX17),1,0)</f>
        <v>0</v>
      </c>
      <c r="DZ17" s="1">
        <f ca="1">IF(DY17=0,DW17,DW17/DX17)</f>
        <v>1</v>
      </c>
      <c r="EA17" s="1">
        <v>53</v>
      </c>
      <c r="EB17" s="1">
        <f ca="1">IF(DZ17/EA17=INT(DZ17/EA17),1,0)</f>
        <v>0</v>
      </c>
      <c r="EC17" s="1">
        <f ca="1">IF(EB17=0,DZ17,DZ17/EA17)</f>
        <v>1</v>
      </c>
      <c r="ED17" s="1">
        <v>59</v>
      </c>
      <c r="EE17" s="1">
        <f ca="1">IF(EC17/ED17=INT(EC17/ED17),1,0)</f>
        <v>0</v>
      </c>
      <c r="EF17" s="1">
        <f ca="1">IF(EE17=0,EC17,EC17/ED17)</f>
        <v>1</v>
      </c>
      <c r="EG17" s="1">
        <v>61</v>
      </c>
      <c r="EH17" s="1">
        <f ca="1">IF(EF17/EG17=INT(EF17/EG17),1,0)</f>
        <v>0</v>
      </c>
      <c r="EI17" s="1">
        <f ca="1">IF(EH17=0,EF17,EF17/EG17)</f>
        <v>1</v>
      </c>
      <c r="EJ17" s="1">
        <v>67</v>
      </c>
      <c r="EK17" s="1">
        <f ca="1">IF(EI17/EJ17=INT(EI17/EJ17),1,0)</f>
        <v>0</v>
      </c>
      <c r="EL17" s="1">
        <f ca="1">IF(EK17=0,EI17,EI17/EJ17)</f>
        <v>1</v>
      </c>
      <c r="EM17" s="1">
        <v>71</v>
      </c>
      <c r="EN17" s="1">
        <f ca="1">IF(EL17/EM17=INT(EL17/EM17),1,0)</f>
        <v>0</v>
      </c>
      <c r="EO17" s="1">
        <f ca="1">IF(EN17=0,EL17,EL17/EM17)</f>
        <v>1</v>
      </c>
      <c r="EP17" s="1">
        <v>73</v>
      </c>
      <c r="EQ17" s="1">
        <f ca="1">IF(EO17/EP17=INT(EO17/EP17),1,0)</f>
        <v>0</v>
      </c>
      <c r="ER17" s="1">
        <f ca="1">IF(EQ17=0,EO17,EO17/EP17)</f>
        <v>1</v>
      </c>
      <c r="ES17" s="1">
        <v>79</v>
      </c>
      <c r="ET17" s="1">
        <f ca="1">IF(ER17/ES17=INT(ER17/ES17),1,0)</f>
        <v>0</v>
      </c>
      <c r="EU17" s="1">
        <f ca="1">IF(ET17=0,ER17,ER17/ES17)</f>
        <v>1</v>
      </c>
      <c r="EV17" s="1">
        <v>83</v>
      </c>
      <c r="EW17" s="1">
        <f ca="1">IF(EU17/EV17=INT(EU17/EV17),1,0)</f>
        <v>0</v>
      </c>
      <c r="EX17" s="1">
        <f ca="1">IF(EW17=0,EU17,EU17/EV17)</f>
        <v>1</v>
      </c>
      <c r="EY17" s="1">
        <v>89</v>
      </c>
      <c r="EZ17" s="1">
        <f ca="1">IF(EX17/EY17=INT(EX17/EY17),1,0)</f>
        <v>0</v>
      </c>
      <c r="FA17" s="1">
        <f ca="1">IF(EZ17=0,EX17,EX17/EY17)</f>
        <v>1</v>
      </c>
      <c r="FB17" s="1">
        <v>97</v>
      </c>
      <c r="FC17" s="1">
        <f ca="1">IF(FA17/FB17=INT(FA17/FB17),1,0)</f>
        <v>0</v>
      </c>
      <c r="FD17" s="1">
        <f ca="1">IF(FC17=0,FA17,FA17/FB17)</f>
        <v>1</v>
      </c>
      <c r="FE17" s="1">
        <v>101</v>
      </c>
      <c r="FF17" s="1">
        <f ca="1">IF(FD17/FE17=INT(FD17/FE17),1,0)</f>
        <v>0</v>
      </c>
      <c r="FG17" s="1">
        <f ca="1">IF(FF17=0,FD17,FD17/FE17)</f>
        <v>1</v>
      </c>
      <c r="FH17" s="1">
        <v>103</v>
      </c>
      <c r="FI17" s="1">
        <f ca="1">IF(FG17/FH17=INT(FG17/FH17),1,0)</f>
        <v>0</v>
      </c>
      <c r="FJ17" s="1">
        <f ca="1">IF(FI17=0,FG17,FG17/FH17)</f>
        <v>1</v>
      </c>
      <c r="FK17" s="1">
        <v>107</v>
      </c>
      <c r="FL17" s="1">
        <f ca="1">IF(FJ17/FK17=INT(FJ17/FK17),1,0)</f>
        <v>0</v>
      </c>
      <c r="FM17" s="1">
        <f ca="1">IF(FL17=0,FJ17,FJ17/FK17)</f>
        <v>1</v>
      </c>
      <c r="FN17" s="1">
        <v>109</v>
      </c>
      <c r="FO17" s="1">
        <f ca="1">IF(FM17/FN17=INT(FM17/FN17),1,0)</f>
        <v>0</v>
      </c>
      <c r="FP17" s="1">
        <f ca="1">IF(FO17=0,FM17,FM17/FN17)</f>
        <v>1</v>
      </c>
      <c r="FQ17" s="1">
        <v>113</v>
      </c>
      <c r="FR17" s="1">
        <f ca="1">IF(FP17/FQ17=INT(FP17/FQ17),1,0)</f>
        <v>0</v>
      </c>
      <c r="FS17" s="1">
        <f ca="1">IF(FR17=0,FP17,FP17/FQ17)</f>
        <v>1</v>
      </c>
      <c r="FT17" s="1">
        <v>127</v>
      </c>
      <c r="FU17" s="1">
        <f ca="1">IF(FS17/FT17=INT(FS17/FT17),1,0)</f>
        <v>0</v>
      </c>
      <c r="FV17" s="1">
        <f ca="1">IF(FU17=0,FS17,FS17/FT17)</f>
        <v>1</v>
      </c>
      <c r="FW17" s="1">
        <v>131</v>
      </c>
      <c r="FX17" s="1">
        <f ca="1">IF(FV17/FW17=INT(FV17/FW17),1,0)</f>
        <v>0</v>
      </c>
      <c r="FY17" s="1">
        <f ca="1">IF(FX17=0,FV17,FV17/FW17)</f>
        <v>1</v>
      </c>
      <c r="FZ17" s="1">
        <v>137</v>
      </c>
      <c r="GA17" s="1">
        <f ca="1">IF(FY17/FZ17=INT(FY17/FZ17),1,0)</f>
        <v>0</v>
      </c>
      <c r="GB17" s="1">
        <f ca="1">IF(GA17=0,FY17,FY17/FZ17)</f>
        <v>1</v>
      </c>
      <c r="GC17" s="1">
        <v>139</v>
      </c>
      <c r="GD17" s="1">
        <f ca="1">IF(GB17/GC17=INT(GB17/GC17),1,0)</f>
        <v>0</v>
      </c>
      <c r="GE17" s="1">
        <f ca="1">IF(GD17=0,GB17,GB17/GC17)</f>
        <v>1</v>
      </c>
      <c r="GF17" s="1">
        <v>149</v>
      </c>
      <c r="GG17" s="1">
        <f ca="1">IF(GE17/GF17=INT(GE17/GF17),1,0)</f>
        <v>0</v>
      </c>
      <c r="GH17" s="1">
        <f ca="1">IF(GG17=0,GE17,GE17/GF17)</f>
        <v>1</v>
      </c>
      <c r="GI17" s="1"/>
      <c r="GJ17" s="1">
        <f ca="1">8*BH17+4*BK17+2*BN17+BQ17</f>
        <v>0</v>
      </c>
      <c r="GK17" s="1">
        <f ca="1">4*BT17+2*BW17+BZ17</f>
        <v>0</v>
      </c>
      <c r="GL17" s="1">
        <f ca="1">2*CC17+CF17</f>
        <v>0</v>
      </c>
      <c r="GM17" s="1">
        <f ca="1">2*CI17+CL17</f>
        <v>0</v>
      </c>
      <c r="GN17" s="1">
        <f ca="1">2*CO17+CR17</f>
        <v>0</v>
      </c>
      <c r="GO17" s="1">
        <f ca="1">2*CU17+CX17</f>
        <v>0</v>
      </c>
      <c r="GP17" s="1">
        <f ca="1">DA17</f>
        <v>1</v>
      </c>
      <c r="GQ17" s="1">
        <f ca="1">DD17</f>
        <v>0</v>
      </c>
      <c r="GR17" s="1">
        <f ca="1">DG17</f>
        <v>0</v>
      </c>
      <c r="GS17" s="1">
        <f ca="1">DJ17</f>
        <v>0</v>
      </c>
      <c r="GT17" s="1">
        <f ca="1">DM17</f>
        <v>0</v>
      </c>
      <c r="GU17">
        <f ca="1">DP17</f>
        <v>0</v>
      </c>
      <c r="GV17">
        <f ca="1">DS17</f>
        <v>0</v>
      </c>
      <c r="GW17">
        <f ca="1">DV17</f>
        <v>0</v>
      </c>
      <c r="GX17">
        <f ca="1">DY17</f>
        <v>0</v>
      </c>
      <c r="GY17">
        <f ca="1">EB17</f>
        <v>0</v>
      </c>
      <c r="GZ17">
        <f ca="1">EE17</f>
        <v>0</v>
      </c>
      <c r="HA17">
        <f ca="1">EH17</f>
        <v>0</v>
      </c>
      <c r="HB17">
        <f ca="1">EK17</f>
        <v>0</v>
      </c>
      <c r="HC17">
        <f ca="1">EN17</f>
        <v>0</v>
      </c>
      <c r="HD17">
        <f ca="1">EQ17</f>
        <v>0</v>
      </c>
      <c r="HE17">
        <f ca="1">ET17</f>
        <v>0</v>
      </c>
      <c r="HF17">
        <f ca="1">EW17</f>
        <v>0</v>
      </c>
      <c r="HG17">
        <f ca="1">EZ17</f>
        <v>0</v>
      </c>
      <c r="HH17">
        <f ca="1">FC17</f>
        <v>0</v>
      </c>
      <c r="HI17">
        <f ca="1">FF17</f>
        <v>0</v>
      </c>
      <c r="HJ17">
        <f ca="1">FI17</f>
        <v>0</v>
      </c>
      <c r="HK17">
        <f ca="1">FL17</f>
        <v>0</v>
      </c>
      <c r="HL17">
        <f ca="1">FO17</f>
        <v>0</v>
      </c>
      <c r="HM17">
        <f ca="1">FR17</f>
        <v>0</v>
      </c>
      <c r="HN17">
        <f ca="1">FU17</f>
        <v>0</v>
      </c>
      <c r="HO17">
        <f ca="1">FX17</f>
        <v>0</v>
      </c>
      <c r="HP17">
        <f ca="1">GA17</f>
        <v>0</v>
      </c>
      <c r="HQ17">
        <f ca="1">GD17</f>
        <v>0</v>
      </c>
      <c r="HR17">
        <f ca="1">GG17</f>
        <v>0</v>
      </c>
      <c r="HS17">
        <f ca="1">BF17</f>
        <v>17</v>
      </c>
      <c r="HT17">
        <f ca="1">HS17/HR20</f>
        <v>17</v>
      </c>
    </row>
    <row r="18" spans="2:246" ht="17.25" hidden="1" customHeight="1" x14ac:dyDescent="0.25">
      <c r="B18" s="71"/>
      <c r="C18" s="71"/>
      <c r="D18" s="71"/>
      <c r="E18" s="77"/>
      <c r="F18" s="104"/>
      <c r="G18" s="71"/>
      <c r="H18" s="104"/>
      <c r="I18" s="71"/>
      <c r="J18" s="71"/>
      <c r="K18" s="77"/>
      <c r="L18" s="104"/>
      <c r="M18" s="71"/>
      <c r="N18" s="71"/>
      <c r="O18" s="71"/>
      <c r="P18" s="71"/>
      <c r="Q18" s="71"/>
      <c r="R18" s="71"/>
      <c r="S18" s="104"/>
      <c r="T18" s="122"/>
      <c r="U18" s="80"/>
      <c r="V18" s="80"/>
      <c r="W18" s="106"/>
      <c r="X18" s="102"/>
      <c r="Y18" s="71"/>
      <c r="Z18" s="75"/>
      <c r="AB18" s="11"/>
      <c r="AD18" s="148"/>
      <c r="AE18" s="162"/>
      <c r="AF18" s="148"/>
      <c r="AG18" s="205"/>
      <c r="BD18">
        <f ca="1">BD17+INT(BE17/BE18)</f>
        <v>4</v>
      </c>
      <c r="BE18">
        <f ca="1">IA13</f>
        <v>25</v>
      </c>
      <c r="BF18">
        <f ca="1">BE18</f>
        <v>25</v>
      </c>
      <c r="BG18">
        <v>256</v>
      </c>
      <c r="BH18" s="1">
        <f ca="1">IF(BF18/BG18=INT(BF18/BG18),1,0)</f>
        <v>0</v>
      </c>
      <c r="BI18" s="1">
        <f ca="1">IF(BH18=0,BF18,BF18/BG18)</f>
        <v>25</v>
      </c>
      <c r="BJ18" s="1">
        <v>16</v>
      </c>
      <c r="BK18" s="1">
        <f ca="1">IF(BI18/BJ18=INT(BI18/BJ18),1,0)</f>
        <v>0</v>
      </c>
      <c r="BL18" s="1">
        <f ca="1">IF(BK18=0,BI18,BI18/BJ18)</f>
        <v>25</v>
      </c>
      <c r="BM18" s="1">
        <v>4</v>
      </c>
      <c r="BN18" s="1">
        <f ca="1">IF(BL18/BM18=INT(BL18/BM18),1,0)</f>
        <v>0</v>
      </c>
      <c r="BO18" s="1">
        <f ca="1">IF(BN18=0,BL18,BL18/BM18)</f>
        <v>25</v>
      </c>
      <c r="BP18" s="1">
        <v>2</v>
      </c>
      <c r="BQ18" s="1">
        <f ca="1">IF(BO18/BP18=INT(BO18/BP18),1,0)</f>
        <v>0</v>
      </c>
      <c r="BR18" s="1">
        <f ca="1">IF(BQ18=0,BO18,BO18/BP18)</f>
        <v>25</v>
      </c>
      <c r="BS18" s="1">
        <v>81</v>
      </c>
      <c r="BT18" s="1">
        <f ca="1">IF(BR18/BS18=INT(BR18/BS18),1,0)</f>
        <v>0</v>
      </c>
      <c r="BU18" s="1">
        <f ca="1">IF(BT18=0,BR18,BR18/BS18)</f>
        <v>25</v>
      </c>
      <c r="BV18" s="1">
        <v>9</v>
      </c>
      <c r="BW18" s="1">
        <f ca="1">IF(BU18/BV18=INT(BU18/BV18),1,0)</f>
        <v>0</v>
      </c>
      <c r="BX18" s="1">
        <f ca="1">IF(BW18=0,BU18,BU18/BV18)</f>
        <v>25</v>
      </c>
      <c r="BY18" s="1">
        <v>3</v>
      </c>
      <c r="BZ18" s="1">
        <f ca="1">IF(BX18/BY18=INT(BX18/BY18),1,0)</f>
        <v>0</v>
      </c>
      <c r="CA18" s="1">
        <f ca="1">IF(BZ18=0,BX18,BX18/BY18)</f>
        <v>25</v>
      </c>
      <c r="CB18" s="1">
        <v>25</v>
      </c>
      <c r="CC18" s="1">
        <f ca="1">IF(CA18/CB18=INT(CA18/CB18),1,0)</f>
        <v>1</v>
      </c>
      <c r="CD18" s="1">
        <f ca="1">IF(CC18=0,CA18,CA18/CB18)</f>
        <v>1</v>
      </c>
      <c r="CE18" s="1">
        <v>5</v>
      </c>
      <c r="CF18" s="1">
        <f ca="1">IF(CD18/CE18=INT(CD18/CE18),1,0)</f>
        <v>0</v>
      </c>
      <c r="CG18" s="1">
        <f ca="1">IF(CF18=0,CD18,CD18/CE18)</f>
        <v>1</v>
      </c>
      <c r="CH18" s="1">
        <v>49</v>
      </c>
      <c r="CI18" s="1">
        <f ca="1">IF(CG18/CH18=INT(CG18/CH18),1,0)</f>
        <v>0</v>
      </c>
      <c r="CJ18" s="1">
        <f ca="1">IF(CI18=0,CG18,CG18/CH18)</f>
        <v>1</v>
      </c>
      <c r="CK18" s="1">
        <v>7</v>
      </c>
      <c r="CL18" s="1">
        <f ca="1">IF(CJ18/CK18=INT(CJ18/CK18),1,0)</f>
        <v>0</v>
      </c>
      <c r="CM18" s="1">
        <f ca="1">IF(CL18=0,CJ18,CJ18/CK18)</f>
        <v>1</v>
      </c>
      <c r="CN18" s="1">
        <v>121</v>
      </c>
      <c r="CO18" s="1">
        <f ca="1">IF(CM18/CN18=INT(CM18/CN18),1,0)</f>
        <v>0</v>
      </c>
      <c r="CP18" s="1">
        <f ca="1">IF(CO18=0,CM18,CM18/CN18)</f>
        <v>1</v>
      </c>
      <c r="CQ18" s="1">
        <v>11</v>
      </c>
      <c r="CR18" s="1">
        <f ca="1">IF(CP18/CQ18=INT(CP18/CQ18),1,0)</f>
        <v>0</v>
      </c>
      <c r="CS18" s="1">
        <f ca="1">IF(CR18=0,CP18,CP18/CQ18)</f>
        <v>1</v>
      </c>
      <c r="CT18" s="1">
        <v>169</v>
      </c>
      <c r="CU18" s="1">
        <f ca="1">IF(CS18/CT18=INT(CS18/CT18),1,0)</f>
        <v>0</v>
      </c>
      <c r="CV18" s="1">
        <f ca="1">IF(CU18=0,CS18,CS18/CT18)</f>
        <v>1</v>
      </c>
      <c r="CW18" s="1">
        <v>13</v>
      </c>
      <c r="CX18" s="1">
        <f ca="1">IF(CV18/CW18=INT(CV18/CW18),1,0)</f>
        <v>0</v>
      </c>
      <c r="CY18" s="1">
        <f ca="1">IF(CX18=0,CV18,CV18/CW18)</f>
        <v>1</v>
      </c>
      <c r="CZ18" s="1">
        <v>17</v>
      </c>
      <c r="DA18" s="1">
        <f ca="1">IF(CY18/CZ18=INT(CY18/CZ18),1,0)</f>
        <v>0</v>
      </c>
      <c r="DB18" s="1">
        <f ca="1">IF(DA18=0,CY18,CY18/CZ18)</f>
        <v>1</v>
      </c>
      <c r="DC18" s="1">
        <v>19</v>
      </c>
      <c r="DD18" s="1">
        <f ca="1">IF(DB18/DC18=INT(DB18/DC18),1,0)</f>
        <v>0</v>
      </c>
      <c r="DE18" s="1">
        <f ca="1">IF(DD18=0,DB18,DB18/DC18)</f>
        <v>1</v>
      </c>
      <c r="DF18" s="1">
        <v>23</v>
      </c>
      <c r="DG18" s="1">
        <f ca="1">IF(DE18/DF18=INT(DE18/DF18),1,0)</f>
        <v>0</v>
      </c>
      <c r="DH18" s="1">
        <f ca="1">IF(DG18=0,DE18,DE18/DF18)</f>
        <v>1</v>
      </c>
      <c r="DI18" s="1">
        <v>29</v>
      </c>
      <c r="DJ18" s="1">
        <f ca="1">IF(DH18/DI18=INT(DH18/DI18),1,0)</f>
        <v>0</v>
      </c>
      <c r="DK18" s="1">
        <f ca="1">IF(DJ18=0,DH18,DH18/DI18)</f>
        <v>1</v>
      </c>
      <c r="DL18" s="1">
        <v>31</v>
      </c>
      <c r="DM18" s="1">
        <f ca="1">IF(DK18/DL18=INT(DK18/DL18),1,0)</f>
        <v>0</v>
      </c>
      <c r="DN18" s="1">
        <f ca="1">IF(DM18=0,DK18,DK18/DL18)</f>
        <v>1</v>
      </c>
      <c r="DO18" s="1">
        <v>37</v>
      </c>
      <c r="DP18" s="1">
        <f ca="1">IF(DN18/DO18=INT(DN18/DO18),1,0)</f>
        <v>0</v>
      </c>
      <c r="DQ18" s="1">
        <f ca="1">IF(DP18=0,DN18,DN18/DO18)</f>
        <v>1</v>
      </c>
      <c r="DR18" s="1">
        <v>41</v>
      </c>
      <c r="DS18" s="1">
        <f ca="1">IF(DQ18/DR18=INT(DQ18/DR18),1,0)</f>
        <v>0</v>
      </c>
      <c r="DT18" s="1">
        <f ca="1">IF(DS18=0,DQ18,DQ18/DR18)</f>
        <v>1</v>
      </c>
      <c r="DU18" s="1">
        <v>43</v>
      </c>
      <c r="DV18" s="1">
        <f ca="1">IF(DT18/DU18=INT(DT18/DU18),1,0)</f>
        <v>0</v>
      </c>
      <c r="DW18" s="1">
        <f ca="1">IF(DV18=0,DT18,DT18/DU18)</f>
        <v>1</v>
      </c>
      <c r="DX18" s="1">
        <v>47</v>
      </c>
      <c r="DY18" s="1">
        <f ca="1">IF(DW18/DX18=INT(DW18/DX18),1,0)</f>
        <v>0</v>
      </c>
      <c r="DZ18" s="1">
        <f ca="1">IF(DY18=0,DW18,DW18/DX18)</f>
        <v>1</v>
      </c>
      <c r="EA18" s="1">
        <v>53</v>
      </c>
      <c r="EB18" s="1">
        <f ca="1">IF(DZ18/EA18=INT(DZ18/EA18),1,0)</f>
        <v>0</v>
      </c>
      <c r="EC18" s="1">
        <f ca="1">IF(EB18=0,DZ18,DZ18/EA18)</f>
        <v>1</v>
      </c>
      <c r="ED18" s="1">
        <v>59</v>
      </c>
      <c r="EE18" s="1">
        <f ca="1">IF(EC18/ED18=INT(EC18/ED18),1,0)</f>
        <v>0</v>
      </c>
      <c r="EF18" s="1">
        <f ca="1">IF(EE18=0,EC18,EC18/ED18)</f>
        <v>1</v>
      </c>
      <c r="EG18" s="1">
        <v>61</v>
      </c>
      <c r="EH18" s="1">
        <f ca="1">IF(EF18/EG18=INT(EF18/EG18),1,0)</f>
        <v>0</v>
      </c>
      <c r="EI18" s="1">
        <f ca="1">IF(EH18=0,EF18,EF18/EG18)</f>
        <v>1</v>
      </c>
      <c r="EJ18" s="1">
        <v>67</v>
      </c>
      <c r="EK18" s="1">
        <f ca="1">IF(EI18/EJ18=INT(EI18/EJ18),1,0)</f>
        <v>0</v>
      </c>
      <c r="EL18" s="1">
        <f ca="1">IF(EK18=0,EI18,EI18/EJ18)</f>
        <v>1</v>
      </c>
      <c r="EM18" s="1">
        <v>71</v>
      </c>
      <c r="EN18" s="1">
        <f ca="1">IF(EL18/EM18=INT(EL18/EM18),1,0)</f>
        <v>0</v>
      </c>
      <c r="EO18" s="1">
        <f ca="1">IF(EN18=0,EL18,EL18/EM18)</f>
        <v>1</v>
      </c>
      <c r="EP18" s="1">
        <v>73</v>
      </c>
      <c r="EQ18" s="1">
        <f ca="1">IF(EO18/EP18=INT(EO18/EP18),1,0)</f>
        <v>0</v>
      </c>
      <c r="ER18" s="1">
        <f ca="1">IF(EQ18=0,EO18,EO18/EP18)</f>
        <v>1</v>
      </c>
      <c r="ES18" s="1">
        <v>79</v>
      </c>
      <c r="ET18" s="1">
        <f ca="1">IF(ER18/ES18=INT(ER18/ES18),1,0)</f>
        <v>0</v>
      </c>
      <c r="EU18" s="1">
        <f ca="1">IF(ET18=0,ER18,ER18/ES18)</f>
        <v>1</v>
      </c>
      <c r="EV18" s="1">
        <v>83</v>
      </c>
      <c r="EW18" s="1">
        <f ca="1">IF(EU18/EV18=INT(EU18/EV18),1,0)</f>
        <v>0</v>
      </c>
      <c r="EX18" s="1">
        <f ca="1">IF(EW18=0,EU18,EU18/EV18)</f>
        <v>1</v>
      </c>
      <c r="EY18" s="1">
        <v>89</v>
      </c>
      <c r="EZ18" s="1">
        <f ca="1">IF(EX18/EY18=INT(EX18/EY18),1,0)</f>
        <v>0</v>
      </c>
      <c r="FA18" s="1">
        <f ca="1">IF(EZ18=0,EX18,EX18/EY18)</f>
        <v>1</v>
      </c>
      <c r="FB18" s="1">
        <v>97</v>
      </c>
      <c r="FC18" s="1">
        <f ca="1">IF(FA18/FB18=INT(FA18/FB18),1,0)</f>
        <v>0</v>
      </c>
      <c r="FD18" s="1">
        <f ca="1">IF(FC18=0,FA18,FA18/FB18)</f>
        <v>1</v>
      </c>
      <c r="FE18" s="1">
        <v>101</v>
      </c>
      <c r="FF18" s="1">
        <f ca="1">IF(FD18/FE18=INT(FD18/FE18),1,0)</f>
        <v>0</v>
      </c>
      <c r="FG18" s="1">
        <f ca="1">IF(FF18=0,FD18,FD18/FE18)</f>
        <v>1</v>
      </c>
      <c r="FH18" s="1">
        <v>103</v>
      </c>
      <c r="FI18" s="1">
        <f ca="1">IF(FG18/FH18=INT(FG18/FH18),1,0)</f>
        <v>0</v>
      </c>
      <c r="FJ18" s="1">
        <f ca="1">IF(FI18=0,FG18,FG18/FH18)</f>
        <v>1</v>
      </c>
      <c r="FK18" s="1">
        <v>107</v>
      </c>
      <c r="FL18" s="1">
        <f ca="1">IF(FJ18/FK18=INT(FJ18/FK18),1,0)</f>
        <v>0</v>
      </c>
      <c r="FM18" s="1">
        <f ca="1">IF(FL18=0,FJ18,FJ18/FK18)</f>
        <v>1</v>
      </c>
      <c r="FN18" s="1">
        <v>109</v>
      </c>
      <c r="FO18" s="1">
        <f ca="1">IF(FM18/FN18=INT(FM18/FN18),1,0)</f>
        <v>0</v>
      </c>
      <c r="FP18" s="1">
        <f ca="1">IF(FO18=0,FM18,FM18/FN18)</f>
        <v>1</v>
      </c>
      <c r="FQ18" s="1">
        <v>113</v>
      </c>
      <c r="FR18" s="1">
        <f ca="1">IF(FP18/FQ18=INT(FP18/FQ18),1,0)</f>
        <v>0</v>
      </c>
      <c r="FS18" s="1">
        <f ca="1">IF(FR18=0,FP18,FP18/FQ18)</f>
        <v>1</v>
      </c>
      <c r="FT18" s="1">
        <v>127</v>
      </c>
      <c r="FU18" s="1">
        <f ca="1">IF(FS18/FT18=INT(FS18/FT18),1,0)</f>
        <v>0</v>
      </c>
      <c r="FV18" s="1">
        <f ca="1">IF(FU18=0,FS18,FS18/FT18)</f>
        <v>1</v>
      </c>
      <c r="FW18" s="1">
        <v>131</v>
      </c>
      <c r="FX18" s="1">
        <f ca="1">IF(FV18/FW18=INT(FV18/FW18),1,0)</f>
        <v>0</v>
      </c>
      <c r="FY18" s="1">
        <f ca="1">IF(FX18=0,FV18,FV18/FW18)</f>
        <v>1</v>
      </c>
      <c r="FZ18" s="1">
        <v>137</v>
      </c>
      <c r="GA18" s="1">
        <f ca="1">IF(FY18/FZ18=INT(FY18/FZ18),1,0)</f>
        <v>0</v>
      </c>
      <c r="GB18" s="1">
        <f ca="1">IF(GA18=0,FY18,FY18/FZ18)</f>
        <v>1</v>
      </c>
      <c r="GC18" s="1">
        <v>139</v>
      </c>
      <c r="GD18" s="1">
        <f ca="1">IF(GB18/GC18=INT(GB18/GC18),1,0)</f>
        <v>0</v>
      </c>
      <c r="GE18" s="1">
        <f ca="1">IF(GD18=0,GB18,GB18/GC18)</f>
        <v>1</v>
      </c>
      <c r="GF18" s="1">
        <v>149</v>
      </c>
      <c r="GG18" s="1">
        <f ca="1">IF(GE18/GF18=INT(GE18/GF18),1,0)</f>
        <v>0</v>
      </c>
      <c r="GH18" s="1">
        <f ca="1">IF(GG18=0,GE18,GE18/GF18)</f>
        <v>1</v>
      </c>
      <c r="GI18" s="1"/>
      <c r="GJ18" s="1">
        <f ca="1">8*BH18+4*BK18+2*BN18+BQ18</f>
        <v>0</v>
      </c>
      <c r="GK18" s="1">
        <f ca="1">4*BT18+2*BW18+BZ18</f>
        <v>0</v>
      </c>
      <c r="GL18" s="1">
        <f ca="1">2*CC18+CF18</f>
        <v>2</v>
      </c>
      <c r="GM18" s="1">
        <f ca="1">2*CI18+CL18</f>
        <v>0</v>
      </c>
      <c r="GN18" s="1">
        <f ca="1">2*CO18+CR18</f>
        <v>0</v>
      </c>
      <c r="GO18" s="1">
        <f ca="1">2*CU18+CX18</f>
        <v>0</v>
      </c>
      <c r="GP18" s="1">
        <f ca="1">DA18</f>
        <v>0</v>
      </c>
      <c r="GQ18" s="1">
        <f ca="1">DD18</f>
        <v>0</v>
      </c>
      <c r="GR18" s="1">
        <f ca="1">DG18</f>
        <v>0</v>
      </c>
      <c r="GS18" s="1">
        <f ca="1">DJ18</f>
        <v>0</v>
      </c>
      <c r="GT18" s="1">
        <f ca="1">DM18</f>
        <v>0</v>
      </c>
      <c r="GU18">
        <f ca="1">DP18</f>
        <v>0</v>
      </c>
      <c r="GV18">
        <f ca="1">DS18</f>
        <v>0</v>
      </c>
      <c r="GW18">
        <f ca="1">DV18</f>
        <v>0</v>
      </c>
      <c r="GX18">
        <f ca="1">DY18</f>
        <v>0</v>
      </c>
      <c r="GY18">
        <f ca="1">EB18</f>
        <v>0</v>
      </c>
      <c r="GZ18">
        <f ca="1">EE18</f>
        <v>0</v>
      </c>
      <c r="HA18">
        <f ca="1">EH18</f>
        <v>0</v>
      </c>
      <c r="HB18">
        <f ca="1">EK18</f>
        <v>0</v>
      </c>
      <c r="HC18">
        <f ca="1">EN18</f>
        <v>0</v>
      </c>
      <c r="HD18">
        <f ca="1">EQ18</f>
        <v>0</v>
      </c>
      <c r="HE18">
        <f ca="1">ET18</f>
        <v>0</v>
      </c>
      <c r="HF18">
        <f ca="1">EW18</f>
        <v>0</v>
      </c>
      <c r="HG18">
        <f ca="1">EZ18</f>
        <v>0</v>
      </c>
      <c r="HH18">
        <f ca="1">FC18</f>
        <v>0</v>
      </c>
      <c r="HI18">
        <f ca="1">FF18</f>
        <v>0</v>
      </c>
      <c r="HJ18">
        <f ca="1">FI18</f>
        <v>0</v>
      </c>
      <c r="HK18">
        <f ca="1">FL18</f>
        <v>0</v>
      </c>
      <c r="HL18">
        <f ca="1">FO18</f>
        <v>0</v>
      </c>
      <c r="HM18">
        <f ca="1">FR18</f>
        <v>0</v>
      </c>
      <c r="HN18">
        <f ca="1">FU18</f>
        <v>0</v>
      </c>
      <c r="HO18">
        <f ca="1">FX18</f>
        <v>0</v>
      </c>
      <c r="HP18">
        <f ca="1">GA18</f>
        <v>0</v>
      </c>
      <c r="HQ18">
        <f ca="1">GD18</f>
        <v>0</v>
      </c>
      <c r="HR18">
        <f ca="1">GG18</f>
        <v>0</v>
      </c>
      <c r="HS18">
        <f ca="1">BF18</f>
        <v>25</v>
      </c>
      <c r="HT18">
        <f ca="1">HS18/HR20</f>
        <v>25</v>
      </c>
    </row>
    <row r="19" spans="2:246" ht="17.25" hidden="1" customHeight="1" x14ac:dyDescent="0.25">
      <c r="B19" s="71"/>
      <c r="C19" s="71"/>
      <c r="D19" s="71"/>
      <c r="E19" s="77"/>
      <c r="F19" s="104"/>
      <c r="G19" s="71"/>
      <c r="H19" s="104"/>
      <c r="I19" s="71"/>
      <c r="J19" s="71"/>
      <c r="K19" s="77"/>
      <c r="L19" s="104"/>
      <c r="M19" s="71"/>
      <c r="N19" s="71"/>
      <c r="O19" s="71"/>
      <c r="P19" s="71"/>
      <c r="Q19" s="71"/>
      <c r="R19" s="71"/>
      <c r="S19" s="104"/>
      <c r="T19" s="122"/>
      <c r="U19" s="80"/>
      <c r="V19" s="80"/>
      <c r="W19" s="106"/>
      <c r="X19" s="102"/>
      <c r="Y19" s="71"/>
      <c r="Z19" s="75"/>
      <c r="AB19" s="11"/>
      <c r="AD19" s="148"/>
      <c r="AE19" s="162"/>
      <c r="AF19" s="148"/>
      <c r="AG19" s="205"/>
      <c r="BF19"/>
      <c r="BG19"/>
      <c r="BH19"/>
      <c r="BI19"/>
      <c r="EB19"/>
      <c r="EC19"/>
      <c r="ED19"/>
      <c r="EE19"/>
      <c r="GJ19" s="1">
        <f t="shared" ref="GJ19:HR19" ca="1" si="4">IF(GJ17&lt;GJ18,GJ17,GJ18)</f>
        <v>0</v>
      </c>
      <c r="GK19" s="1">
        <f t="shared" ca="1" si="4"/>
        <v>0</v>
      </c>
      <c r="GL19" s="1">
        <f t="shared" ca="1" si="4"/>
        <v>0</v>
      </c>
      <c r="GM19" s="1">
        <f t="shared" ca="1" si="4"/>
        <v>0</v>
      </c>
      <c r="GN19" s="1">
        <f t="shared" ca="1" si="4"/>
        <v>0</v>
      </c>
      <c r="GO19" s="1">
        <f t="shared" ca="1" si="4"/>
        <v>0</v>
      </c>
      <c r="GP19" s="1">
        <f t="shared" ca="1" si="4"/>
        <v>0</v>
      </c>
      <c r="GQ19" s="1">
        <f t="shared" ca="1" si="4"/>
        <v>0</v>
      </c>
      <c r="GR19" s="1">
        <f t="shared" ca="1" si="4"/>
        <v>0</v>
      </c>
      <c r="GS19" s="1">
        <f t="shared" ca="1" si="4"/>
        <v>0</v>
      </c>
      <c r="GT19" s="1">
        <f t="shared" ca="1" si="4"/>
        <v>0</v>
      </c>
      <c r="GU19" s="1">
        <f t="shared" ca="1" si="4"/>
        <v>0</v>
      </c>
      <c r="GV19" s="1">
        <f t="shared" ca="1" si="4"/>
        <v>0</v>
      </c>
      <c r="GW19" s="1">
        <f t="shared" ca="1" si="4"/>
        <v>0</v>
      </c>
      <c r="GX19" s="1">
        <f t="shared" ca="1" si="4"/>
        <v>0</v>
      </c>
      <c r="GY19" s="1">
        <f t="shared" ca="1" si="4"/>
        <v>0</v>
      </c>
      <c r="GZ19" s="1">
        <f t="shared" ca="1" si="4"/>
        <v>0</v>
      </c>
      <c r="HA19" s="1">
        <f t="shared" ca="1" si="4"/>
        <v>0</v>
      </c>
      <c r="HB19" s="1">
        <f t="shared" ca="1" si="4"/>
        <v>0</v>
      </c>
      <c r="HC19" s="1">
        <f t="shared" ca="1" si="4"/>
        <v>0</v>
      </c>
      <c r="HD19" s="1">
        <f t="shared" ca="1" si="4"/>
        <v>0</v>
      </c>
      <c r="HE19" s="1">
        <f t="shared" ca="1" si="4"/>
        <v>0</v>
      </c>
      <c r="HF19" s="1">
        <f t="shared" ca="1" si="4"/>
        <v>0</v>
      </c>
      <c r="HG19" s="1">
        <f t="shared" ca="1" si="4"/>
        <v>0</v>
      </c>
      <c r="HH19" s="1">
        <f t="shared" ca="1" si="4"/>
        <v>0</v>
      </c>
      <c r="HI19" s="1">
        <f t="shared" ca="1" si="4"/>
        <v>0</v>
      </c>
      <c r="HJ19" s="1">
        <f t="shared" ca="1" si="4"/>
        <v>0</v>
      </c>
      <c r="HK19" s="1">
        <f t="shared" ca="1" si="4"/>
        <v>0</v>
      </c>
      <c r="HL19" s="1">
        <f t="shared" ca="1" si="4"/>
        <v>0</v>
      </c>
      <c r="HM19" s="1">
        <f t="shared" ca="1" si="4"/>
        <v>0</v>
      </c>
      <c r="HN19" s="1">
        <f t="shared" ca="1" si="4"/>
        <v>0</v>
      </c>
      <c r="HO19" s="1">
        <f t="shared" ca="1" si="4"/>
        <v>0</v>
      </c>
      <c r="HP19" s="1">
        <f t="shared" ca="1" si="4"/>
        <v>0</v>
      </c>
      <c r="HQ19" s="1">
        <f t="shared" ca="1" si="4"/>
        <v>0</v>
      </c>
      <c r="HR19" s="1">
        <f t="shared" ca="1" si="4"/>
        <v>0</v>
      </c>
      <c r="HS19"/>
      <c r="HT19"/>
    </row>
    <row r="20" spans="2:246" ht="17.25" hidden="1" customHeight="1" x14ac:dyDescent="0.25">
      <c r="B20" s="71"/>
      <c r="C20" s="71"/>
      <c r="D20" s="71"/>
      <c r="E20" s="77"/>
      <c r="F20" s="104"/>
      <c r="G20" s="71"/>
      <c r="H20" s="104"/>
      <c r="I20" s="71"/>
      <c r="J20" s="71"/>
      <c r="K20" s="77"/>
      <c r="L20" s="104"/>
      <c r="M20" s="71"/>
      <c r="N20" s="71"/>
      <c r="O20" s="71"/>
      <c r="P20" s="71"/>
      <c r="Q20" s="71"/>
      <c r="R20" s="71"/>
      <c r="S20" s="104"/>
      <c r="T20" s="122"/>
      <c r="U20" s="80"/>
      <c r="V20" s="80"/>
      <c r="W20" s="106"/>
      <c r="X20" s="102"/>
      <c r="Y20" s="71"/>
      <c r="Z20" s="75"/>
      <c r="AB20" s="11"/>
      <c r="AD20" s="148"/>
      <c r="AE20" s="162"/>
      <c r="AF20" s="148"/>
      <c r="AG20" s="205"/>
      <c r="BF20"/>
      <c r="BG20"/>
      <c r="BH20"/>
      <c r="BI20"/>
      <c r="EB20"/>
      <c r="EC20"/>
      <c r="ED20"/>
      <c r="EE20"/>
      <c r="GJ20">
        <f ca="1">GJ$7^GJ19</f>
        <v>1</v>
      </c>
      <c r="GK20">
        <f t="shared" ref="GK20:HR20" ca="1" si="5">GK$7^GK19*GJ20</f>
        <v>1</v>
      </c>
      <c r="GL20">
        <f t="shared" ca="1" si="5"/>
        <v>1</v>
      </c>
      <c r="GM20">
        <f t="shared" ca="1" si="5"/>
        <v>1</v>
      </c>
      <c r="GN20">
        <f t="shared" ca="1" si="5"/>
        <v>1</v>
      </c>
      <c r="GO20">
        <f t="shared" ca="1" si="5"/>
        <v>1</v>
      </c>
      <c r="GP20">
        <f t="shared" ca="1" si="5"/>
        <v>1</v>
      </c>
      <c r="GQ20">
        <f t="shared" ca="1" si="5"/>
        <v>1</v>
      </c>
      <c r="GR20">
        <f t="shared" ca="1" si="5"/>
        <v>1</v>
      </c>
      <c r="GS20">
        <f t="shared" ca="1" si="5"/>
        <v>1</v>
      </c>
      <c r="GT20">
        <f t="shared" ca="1" si="5"/>
        <v>1</v>
      </c>
      <c r="GU20">
        <f t="shared" ca="1" si="5"/>
        <v>1</v>
      </c>
      <c r="GV20">
        <f t="shared" ca="1" si="5"/>
        <v>1</v>
      </c>
      <c r="GW20">
        <f t="shared" ca="1" si="5"/>
        <v>1</v>
      </c>
      <c r="GX20">
        <f t="shared" ca="1" si="5"/>
        <v>1</v>
      </c>
      <c r="GY20">
        <f t="shared" ca="1" si="5"/>
        <v>1</v>
      </c>
      <c r="GZ20">
        <f t="shared" ca="1" si="5"/>
        <v>1</v>
      </c>
      <c r="HA20">
        <f t="shared" ca="1" si="5"/>
        <v>1</v>
      </c>
      <c r="HB20">
        <f t="shared" ca="1" si="5"/>
        <v>1</v>
      </c>
      <c r="HC20">
        <f t="shared" ca="1" si="5"/>
        <v>1</v>
      </c>
      <c r="HD20">
        <f t="shared" ca="1" si="5"/>
        <v>1</v>
      </c>
      <c r="HE20">
        <f t="shared" ca="1" si="5"/>
        <v>1</v>
      </c>
      <c r="HF20">
        <f t="shared" ca="1" si="5"/>
        <v>1</v>
      </c>
      <c r="HG20">
        <f t="shared" ca="1" si="5"/>
        <v>1</v>
      </c>
      <c r="HH20">
        <f t="shared" ca="1" si="5"/>
        <v>1</v>
      </c>
      <c r="HI20">
        <f t="shared" ca="1" si="5"/>
        <v>1</v>
      </c>
      <c r="HJ20">
        <f t="shared" ca="1" si="5"/>
        <v>1</v>
      </c>
      <c r="HK20">
        <f t="shared" ca="1" si="5"/>
        <v>1</v>
      </c>
      <c r="HL20">
        <f t="shared" ca="1" si="5"/>
        <v>1</v>
      </c>
      <c r="HM20">
        <f t="shared" ca="1" si="5"/>
        <v>1</v>
      </c>
      <c r="HN20">
        <f t="shared" ca="1" si="5"/>
        <v>1</v>
      </c>
      <c r="HO20">
        <f t="shared" ca="1" si="5"/>
        <v>1</v>
      </c>
      <c r="HP20">
        <f t="shared" ca="1" si="5"/>
        <v>1</v>
      </c>
      <c r="HQ20">
        <f t="shared" ca="1" si="5"/>
        <v>1</v>
      </c>
      <c r="HR20">
        <f t="shared" ca="1" si="5"/>
        <v>1</v>
      </c>
      <c r="HS20"/>
      <c r="HT20"/>
    </row>
    <row r="21" spans="2:246" ht="9" customHeight="1" x14ac:dyDescent="0.25">
      <c r="B21" s="71"/>
      <c r="C21" s="71"/>
      <c r="D21" s="71"/>
      <c r="E21" s="77"/>
      <c r="F21" s="104"/>
      <c r="G21" s="71"/>
      <c r="H21" s="104"/>
      <c r="I21" s="71"/>
      <c r="J21" s="71"/>
      <c r="K21" s="77"/>
      <c r="L21" s="104"/>
      <c r="M21" s="71"/>
      <c r="N21" s="71"/>
      <c r="O21" s="71"/>
      <c r="P21" s="71"/>
      <c r="Q21" s="71"/>
      <c r="R21" s="71"/>
      <c r="S21" s="104"/>
      <c r="T21" s="122"/>
      <c r="U21" s="80"/>
      <c r="V21" s="80"/>
      <c r="W21" s="106"/>
      <c r="X21" s="102"/>
      <c r="Y21" s="71"/>
      <c r="Z21" s="75"/>
      <c r="AB21" s="11"/>
      <c r="AD21" s="148"/>
      <c r="AE21" s="162"/>
      <c r="AF21" s="148"/>
      <c r="AG21" s="205"/>
      <c r="BF21"/>
      <c r="BG21"/>
      <c r="BH21"/>
      <c r="BI21"/>
      <c r="EB21"/>
      <c r="EC21"/>
      <c r="ED21"/>
      <c r="EE21"/>
    </row>
    <row r="22" spans="2:246" ht="19.5" customHeight="1" thickBot="1" x14ac:dyDescent="0.3">
      <c r="B22" s="71" t="str">
        <f ca="1">ID22</f>
        <v>1  4/5  ×  2  1/3</v>
      </c>
      <c r="C22" s="71"/>
      <c r="D22" s="71"/>
      <c r="E22" s="77"/>
      <c r="F22" s="104"/>
      <c r="G22" s="71"/>
      <c r="H22" s="104"/>
      <c r="I22" s="71"/>
      <c r="J22" s="71"/>
      <c r="K22" s="78"/>
      <c r="L22" s="104"/>
      <c r="M22" s="71"/>
      <c r="N22" s="71"/>
      <c r="O22" s="71"/>
      <c r="P22" s="71"/>
      <c r="Q22" s="71"/>
      <c r="R22" s="71"/>
      <c r="S22" s="104" t="s">
        <v>1</v>
      </c>
      <c r="T22" s="146" t="str">
        <f ca="1">IL22</f>
        <v>4  1/5</v>
      </c>
      <c r="U22" s="79"/>
      <c r="V22" s="79"/>
      <c r="W22" s="105"/>
      <c r="X22" s="101"/>
      <c r="Y22" s="71"/>
      <c r="Z22" s="75">
        <f>AJ22</f>
        <v>6</v>
      </c>
      <c r="AB22" s="147">
        <v>1</v>
      </c>
      <c r="AE22" s="148" t="s">
        <v>184</v>
      </c>
      <c r="AF22" s="148" t="s">
        <v>185</v>
      </c>
      <c r="AG22" s="205" t="s">
        <v>186</v>
      </c>
      <c r="AH22" s="202">
        <f>AH9+1</f>
        <v>2</v>
      </c>
      <c r="AI22" s="202">
        <f>INT(0.5+(AJ$2/16*(AH22-1)))+AG$2</f>
        <v>3</v>
      </c>
      <c r="AJ22" s="202">
        <f>INT(4/3*(AI22+AB22))+1</f>
        <v>6</v>
      </c>
      <c r="AK22" s="9">
        <f>IF(AI22=2,1,IF(AI22=3,1,IF(AI22=4,2,IF(AI22=5,4,IF(AI22=6,8,0)))))</f>
        <v>1</v>
      </c>
      <c r="AL22" s="9">
        <f>IF(AI22=7,15,IF(AI22=8,25,IF(AI22=9,35,IF(AI22=10,55,IF(AI22=11,75,0)))))</f>
        <v>0</v>
      </c>
      <c r="AM22" s="9">
        <f>IF(AI22=2,2,IF(AI22=3,3,IF(AI22=4,5,IF(AI22=5,10,IF(AI22=6,16,0)))))</f>
        <v>3</v>
      </c>
      <c r="AN22" s="9">
        <f>IF(AI22=7,28,IF(AI22=8,40,IF(AI22=9,60,IF(AI22=10,80,100))))</f>
        <v>100</v>
      </c>
      <c r="AO22" s="9">
        <f>IF(AI22=2,1,IF(AI22=3,1,IF(AI22=4,4,IF(AI22=5,8,IF(AI22=6,11,IF(AI22=7,15,0))))))</f>
        <v>1</v>
      </c>
      <c r="AP22" s="9">
        <f>IF(AI22=8,19,IF(AI22=9,24,IF(AI22=10,39,59)))</f>
        <v>59</v>
      </c>
      <c r="AQ22" s="9">
        <f>IF(AI22=2,2,IF(AI22=3,4,IF(AI22=4,8,IF(AI22=5,11,IF(AI22=6,15,0)))))</f>
        <v>4</v>
      </c>
      <c r="AR22" s="9">
        <f>IF(AI22=7,19,IF(AI22=8,24,IF(AI22=9,39,IF(AI22=10,59,79))))</f>
        <v>79</v>
      </c>
      <c r="AS22" s="9">
        <f>IF(AI22=2,2,IF(AI22=3,2,IF(AI22=4,5,IF(AI22=5,9,IF(AI22=6,12,0)))))</f>
        <v>2</v>
      </c>
      <c r="AT22" s="9">
        <f>IF(AI22=7,16,IF(AI22=8,20,IF(AI22=9,25,IF(AI22=10,40,60))))</f>
        <v>60</v>
      </c>
      <c r="AU22" s="9">
        <f>IF(AI22=2,3,IF(AI22=3,5,IF(AI22=4,9,IF(AI22=5,12,IF(AI22=6,16,0)))))</f>
        <v>5</v>
      </c>
      <c r="AV22" s="9">
        <f>IF(AI22=7,20,IF(AI22=8,25,IF(AI22=9,40,IF(AI22=10,60,80))))</f>
        <v>80</v>
      </c>
      <c r="AW22" s="9">
        <f>IF(AK22=0,AL22,AK22)</f>
        <v>1</v>
      </c>
      <c r="AX22" s="9">
        <f>IF(AM22=0,AN22,AM22)</f>
        <v>3</v>
      </c>
      <c r="AY22" s="9">
        <f>IF(AO22=0,AP22,AO22)</f>
        <v>1</v>
      </c>
      <c r="AZ22" s="9">
        <f>IF(AQ22=0,AR22,AQ22)</f>
        <v>4</v>
      </c>
      <c r="BA22" s="9">
        <f>IF(AS22=0,AT22,AS22)</f>
        <v>2</v>
      </c>
      <c r="BB22" s="9">
        <f>IF(AU22=0,AV22,AU22)</f>
        <v>5</v>
      </c>
      <c r="BC22" t="s">
        <v>21</v>
      </c>
      <c r="BD22" s="1">
        <f ca="1">INT((RAND()*(AX22-AW22+1)+AW22))</f>
        <v>1</v>
      </c>
      <c r="BE22" s="1">
        <f ca="1">INT((RAND()*(AZ22-AY22+1)+AY22))</f>
        <v>4</v>
      </c>
      <c r="BF22">
        <f ca="1">BE22-BE23*(BD23-BD22)</f>
        <v>4</v>
      </c>
      <c r="BG22">
        <v>256</v>
      </c>
      <c r="BH22" s="1">
        <f ca="1">IF(BF22/BG22=INT(BF22/BG22),1,0)</f>
        <v>0</v>
      </c>
      <c r="BI22" s="1">
        <f ca="1">IF(BH22=0,BF22,BF22/BG22)</f>
        <v>4</v>
      </c>
      <c r="BJ22" s="1">
        <v>16</v>
      </c>
      <c r="BK22" s="1">
        <f ca="1">IF(BI22/BJ22=INT(BI22/BJ22),1,0)</f>
        <v>0</v>
      </c>
      <c r="BL22" s="1">
        <f ca="1">IF(BK22=0,BI22,BI22/BJ22)</f>
        <v>4</v>
      </c>
      <c r="BM22" s="1">
        <v>4</v>
      </c>
      <c r="BN22" s="1">
        <f ca="1">IF(BL22/BM22=INT(BL22/BM22),1,0)</f>
        <v>1</v>
      </c>
      <c r="BO22" s="1">
        <f ca="1">IF(BN22=0,BL22,BL22/BM22)</f>
        <v>1</v>
      </c>
      <c r="BP22" s="1">
        <v>2</v>
      </c>
      <c r="BQ22" s="1">
        <f ca="1">IF(BO22/BP22=INT(BO22/BP22),1,0)</f>
        <v>0</v>
      </c>
      <c r="BR22" s="1">
        <f ca="1">IF(BQ22=0,BO22,BO22/BP22)</f>
        <v>1</v>
      </c>
      <c r="BS22" s="1">
        <v>81</v>
      </c>
      <c r="BT22" s="1">
        <f ca="1">IF(BR22/BS22=INT(BR22/BS22),1,0)</f>
        <v>0</v>
      </c>
      <c r="BU22" s="1">
        <f ca="1">IF(BT22=0,BR22,BR22/BS22)</f>
        <v>1</v>
      </c>
      <c r="BV22" s="1">
        <v>9</v>
      </c>
      <c r="BW22" s="1">
        <f ca="1">IF(BU22/BV22=INT(BU22/BV22),1,0)</f>
        <v>0</v>
      </c>
      <c r="BX22" s="1">
        <f ca="1">IF(BW22=0,BU22,BU22/BV22)</f>
        <v>1</v>
      </c>
      <c r="BY22" s="1">
        <v>3</v>
      </c>
      <c r="BZ22" s="1">
        <f ca="1">IF(BX22/BY22=INT(BX22/BY22),1,0)</f>
        <v>0</v>
      </c>
      <c r="CA22" s="1">
        <f ca="1">IF(BZ22=0,BX22,BX22/BY22)</f>
        <v>1</v>
      </c>
      <c r="CB22" s="1">
        <v>25</v>
      </c>
      <c r="CC22" s="1">
        <f ca="1">IF(CA22/CB22=INT(CA22/CB22),1,0)</f>
        <v>0</v>
      </c>
      <c r="CD22" s="1">
        <f ca="1">IF(CC22=0,CA22,CA22/CB22)</f>
        <v>1</v>
      </c>
      <c r="CE22" s="1">
        <v>5</v>
      </c>
      <c r="CF22" s="1">
        <f ca="1">IF(CD22/CE22=INT(CD22/CE22),1,0)</f>
        <v>0</v>
      </c>
      <c r="CG22" s="1">
        <f ca="1">IF(CF22=0,CD22,CD22/CE22)</f>
        <v>1</v>
      </c>
      <c r="CH22" s="1">
        <v>49</v>
      </c>
      <c r="CI22" s="1">
        <f ca="1">IF(CG22/CH22=INT(CG22/CH22),1,0)</f>
        <v>0</v>
      </c>
      <c r="CJ22" s="1">
        <f ca="1">IF(CI22=0,CG22,CG22/CH22)</f>
        <v>1</v>
      </c>
      <c r="CK22" s="1">
        <v>7</v>
      </c>
      <c r="CL22" s="1">
        <f ca="1">IF(CJ22/CK22=INT(CJ22/CK22),1,0)</f>
        <v>0</v>
      </c>
      <c r="CM22" s="1">
        <f ca="1">IF(CL22=0,CJ22,CJ22/CK22)</f>
        <v>1</v>
      </c>
      <c r="CN22" s="1">
        <v>121</v>
      </c>
      <c r="CO22" s="1">
        <f ca="1">IF(CM22/CN22=INT(CM22/CN22),1,0)</f>
        <v>0</v>
      </c>
      <c r="CP22" s="1">
        <f ca="1">IF(CO22=0,CM22,CM22/CN22)</f>
        <v>1</v>
      </c>
      <c r="CQ22" s="1">
        <v>11</v>
      </c>
      <c r="CR22" s="1">
        <f ca="1">IF(CP22/CQ22=INT(CP22/CQ22),1,0)</f>
        <v>0</v>
      </c>
      <c r="CS22" s="1">
        <f ca="1">IF(CR22=0,CP22,CP22/CQ22)</f>
        <v>1</v>
      </c>
      <c r="CT22" s="1">
        <v>169</v>
      </c>
      <c r="CU22" s="1">
        <f ca="1">IF(CS22/CT22=INT(CS22/CT22),1,0)</f>
        <v>0</v>
      </c>
      <c r="CV22" s="1">
        <f ca="1">IF(CU22=0,CS22,CS22/CT22)</f>
        <v>1</v>
      </c>
      <c r="CW22" s="1">
        <v>13</v>
      </c>
      <c r="CX22" s="1">
        <f ca="1">IF(CV22/CW22=INT(CV22/CW22),1,0)</f>
        <v>0</v>
      </c>
      <c r="CY22" s="1">
        <f ca="1">IF(CX22=0,CV22,CV22/CW22)</f>
        <v>1</v>
      </c>
      <c r="CZ22" s="1">
        <v>17</v>
      </c>
      <c r="DA22" s="1">
        <f ca="1">IF(CY22/CZ22=INT(CY22/CZ22),1,0)</f>
        <v>0</v>
      </c>
      <c r="DB22" s="1">
        <f ca="1">IF(DA22=0,CY22,CY22/CZ22)</f>
        <v>1</v>
      </c>
      <c r="DC22" s="1">
        <v>19</v>
      </c>
      <c r="DD22" s="1">
        <f ca="1">IF(DB22/DC22=INT(DB22/DC22),1,0)</f>
        <v>0</v>
      </c>
      <c r="DE22" s="1">
        <f ca="1">IF(DD22=0,DB22,DB22/DC22)</f>
        <v>1</v>
      </c>
      <c r="DF22" s="1">
        <v>23</v>
      </c>
      <c r="DG22" s="1">
        <f ca="1">IF(DE22/DF22=INT(DE22/DF22),1,0)</f>
        <v>0</v>
      </c>
      <c r="DH22" s="1">
        <f ca="1">IF(DG22=0,DE22,DE22/DF22)</f>
        <v>1</v>
      </c>
      <c r="DI22" s="1">
        <v>29</v>
      </c>
      <c r="DJ22" s="1">
        <f ca="1">IF(DH22/DI22=INT(DH22/DI22),1,0)</f>
        <v>0</v>
      </c>
      <c r="DK22" s="1">
        <f ca="1">IF(DJ22=0,DH22,DH22/DI22)</f>
        <v>1</v>
      </c>
      <c r="DL22" s="1">
        <v>31</v>
      </c>
      <c r="DM22" s="1">
        <f ca="1">IF(DK22/DL22=INT(DK22/DL22),1,0)</f>
        <v>0</v>
      </c>
      <c r="DN22" s="1">
        <f ca="1">IF(DM22=0,DK22,DK22/DL22)</f>
        <v>1</v>
      </c>
      <c r="DO22" s="1">
        <v>37</v>
      </c>
      <c r="DP22" s="1">
        <f ca="1">IF(DN22/DO22=INT(DN22/DO22),1,0)</f>
        <v>0</v>
      </c>
      <c r="DQ22" s="1">
        <f ca="1">IF(DP22=0,DN22,DN22/DO22)</f>
        <v>1</v>
      </c>
      <c r="DR22" s="1">
        <v>41</v>
      </c>
      <c r="DS22" s="1">
        <f ca="1">IF(DQ22/DR22=INT(DQ22/DR22),1,0)</f>
        <v>0</v>
      </c>
      <c r="DT22" s="1">
        <f ca="1">IF(DS22=0,DQ22,DQ22/DR22)</f>
        <v>1</v>
      </c>
      <c r="DU22" s="1">
        <v>43</v>
      </c>
      <c r="DV22" s="1">
        <f ca="1">IF(DT22/DU22=INT(DT22/DU22),1,0)</f>
        <v>0</v>
      </c>
      <c r="DW22" s="1">
        <f ca="1">IF(DV22=0,DT22,DT22/DU22)</f>
        <v>1</v>
      </c>
      <c r="DX22" s="1">
        <v>47</v>
      </c>
      <c r="DY22" s="1">
        <f ca="1">IF(DW22/DX22=INT(DW22/DX22),1,0)</f>
        <v>0</v>
      </c>
      <c r="DZ22" s="1">
        <f ca="1">IF(DY22=0,DW22,DW22/DX22)</f>
        <v>1</v>
      </c>
      <c r="EA22" s="1">
        <v>53</v>
      </c>
      <c r="EB22" s="1">
        <f ca="1">IF(DZ22/EA22=INT(DZ22/EA22),1,0)</f>
        <v>0</v>
      </c>
      <c r="EC22" s="1">
        <f ca="1">IF(EB22=0,DZ22,DZ22/EA22)</f>
        <v>1</v>
      </c>
      <c r="ED22" s="1">
        <v>59</v>
      </c>
      <c r="EE22" s="1">
        <f ca="1">IF(EC22/ED22=INT(EC22/ED22),1,0)</f>
        <v>0</v>
      </c>
      <c r="EF22" s="1">
        <f ca="1">IF(EE22=0,EC22,EC22/ED22)</f>
        <v>1</v>
      </c>
      <c r="EG22" s="1">
        <v>61</v>
      </c>
      <c r="EH22" s="1">
        <f ca="1">IF(EF22/EG22=INT(EF22/EG22),1,0)</f>
        <v>0</v>
      </c>
      <c r="EI22" s="1">
        <f ca="1">IF(EH22=0,EF22,EF22/EG22)</f>
        <v>1</v>
      </c>
      <c r="EJ22" s="1">
        <v>67</v>
      </c>
      <c r="EK22" s="1">
        <f ca="1">IF(EI22/EJ22=INT(EI22/EJ22),1,0)</f>
        <v>0</v>
      </c>
      <c r="EL22" s="1">
        <f ca="1">IF(EK22=0,EI22,EI22/EJ22)</f>
        <v>1</v>
      </c>
      <c r="EM22" s="1">
        <v>71</v>
      </c>
      <c r="EN22" s="1">
        <f ca="1">IF(EL22/EM22=INT(EL22/EM22),1,0)</f>
        <v>0</v>
      </c>
      <c r="EO22" s="1">
        <f ca="1">IF(EN22=0,EL22,EL22/EM22)</f>
        <v>1</v>
      </c>
      <c r="EP22" s="1">
        <v>73</v>
      </c>
      <c r="EQ22" s="1">
        <f ca="1">IF(EO22/EP22=INT(EO22/EP22),1,0)</f>
        <v>0</v>
      </c>
      <c r="ER22" s="1">
        <f ca="1">IF(EQ22=0,EO22,EO22/EP22)</f>
        <v>1</v>
      </c>
      <c r="ES22" s="1">
        <v>79</v>
      </c>
      <c r="ET22" s="1">
        <f ca="1">IF(ER22/ES22=INT(ER22/ES22),1,0)</f>
        <v>0</v>
      </c>
      <c r="EU22" s="1">
        <f ca="1">IF(ET22=0,ER22,ER22/ES22)</f>
        <v>1</v>
      </c>
      <c r="EV22" s="1">
        <v>83</v>
      </c>
      <c r="EW22" s="1">
        <f ca="1">IF(EU22/EV22=INT(EU22/EV22),1,0)</f>
        <v>0</v>
      </c>
      <c r="EX22" s="1">
        <f ca="1">IF(EW22=0,EU22,EU22/EV22)</f>
        <v>1</v>
      </c>
      <c r="EY22" s="1">
        <v>89</v>
      </c>
      <c r="EZ22" s="1">
        <f ca="1">IF(EX22/EY22=INT(EX22/EY22),1,0)</f>
        <v>0</v>
      </c>
      <c r="FA22" s="1">
        <f ca="1">IF(EZ22=0,EX22,EX22/EY22)</f>
        <v>1</v>
      </c>
      <c r="FB22" s="1">
        <v>97</v>
      </c>
      <c r="FC22" s="1">
        <f ca="1">IF(FA22/FB22=INT(FA22/FB22),1,0)</f>
        <v>0</v>
      </c>
      <c r="FD22" s="1">
        <f ca="1">IF(FC22=0,FA22,FA22/FB22)</f>
        <v>1</v>
      </c>
      <c r="FE22" s="1">
        <v>101</v>
      </c>
      <c r="FF22" s="1">
        <f ca="1">IF(FD22/FE22=INT(FD22/FE22),1,0)</f>
        <v>0</v>
      </c>
      <c r="FG22" s="1">
        <f ca="1">IF(FF22=0,FD22,FD22/FE22)</f>
        <v>1</v>
      </c>
      <c r="FH22" s="1">
        <v>103</v>
      </c>
      <c r="FI22" s="1">
        <f ca="1">IF(FG22/FH22=INT(FG22/FH22),1,0)</f>
        <v>0</v>
      </c>
      <c r="FJ22" s="1">
        <f ca="1">IF(FI22=0,FG22,FG22/FH22)</f>
        <v>1</v>
      </c>
      <c r="FK22" s="1">
        <v>107</v>
      </c>
      <c r="FL22" s="1">
        <f ca="1">IF(FJ22/FK22=INT(FJ22/FK22),1,0)</f>
        <v>0</v>
      </c>
      <c r="FM22" s="1">
        <f ca="1">IF(FL22=0,FJ22,FJ22/FK22)</f>
        <v>1</v>
      </c>
      <c r="FN22" s="1">
        <v>109</v>
      </c>
      <c r="FO22" s="1">
        <f ca="1">IF(FM22/FN22=INT(FM22/FN22),1,0)</f>
        <v>0</v>
      </c>
      <c r="FP22" s="1">
        <f ca="1">IF(FO22=0,FM22,FM22/FN22)</f>
        <v>1</v>
      </c>
      <c r="FQ22" s="1">
        <v>113</v>
      </c>
      <c r="FR22" s="1">
        <f ca="1">IF(FP22/FQ22=INT(FP22/FQ22),1,0)</f>
        <v>0</v>
      </c>
      <c r="FS22" s="1">
        <f ca="1">IF(FR22=0,FP22,FP22/FQ22)</f>
        <v>1</v>
      </c>
      <c r="FT22" s="1">
        <v>127</v>
      </c>
      <c r="FU22" s="1">
        <f ca="1">IF(FS22/FT22=INT(FS22/FT22),1,0)</f>
        <v>0</v>
      </c>
      <c r="FV22" s="1">
        <f ca="1">IF(FU22=0,FS22,FS22/FT22)</f>
        <v>1</v>
      </c>
      <c r="FW22" s="1">
        <v>131</v>
      </c>
      <c r="FX22" s="1">
        <f ca="1">IF(FV22/FW22=INT(FV22/FW22),1,0)</f>
        <v>0</v>
      </c>
      <c r="FY22" s="1">
        <f ca="1">IF(FX22=0,FV22,FV22/FW22)</f>
        <v>1</v>
      </c>
      <c r="FZ22" s="1">
        <v>137</v>
      </c>
      <c r="GA22" s="1">
        <f ca="1">IF(FY22/FZ22=INT(FY22/FZ22),1,0)</f>
        <v>0</v>
      </c>
      <c r="GB22" s="1">
        <f ca="1">IF(GA22=0,FY22,FY22/FZ22)</f>
        <v>1</v>
      </c>
      <c r="GC22" s="1">
        <v>139</v>
      </c>
      <c r="GD22" s="1">
        <f ca="1">IF(GB22/GC22=INT(GB22/GC22),1,0)</f>
        <v>0</v>
      </c>
      <c r="GE22" s="1">
        <f ca="1">IF(GD22=0,GB22,GB22/GC22)</f>
        <v>1</v>
      </c>
      <c r="GF22" s="1">
        <v>149</v>
      </c>
      <c r="GG22" s="1">
        <f ca="1">IF(GE22/GF22=INT(GE22/GF22),1,0)</f>
        <v>0</v>
      </c>
      <c r="GH22" s="1">
        <f ca="1">IF(GG22=0,GE22,GE22/GF22)</f>
        <v>1</v>
      </c>
      <c r="GI22" s="1"/>
      <c r="GJ22" s="1">
        <f ca="1">8*BH22+4*BK22+2*BN22+BQ22</f>
        <v>2</v>
      </c>
      <c r="GK22" s="1">
        <f ca="1">4*BT22+2*BW22+BZ22</f>
        <v>0</v>
      </c>
      <c r="GL22" s="1">
        <f ca="1">2*CC22+CF22</f>
        <v>0</v>
      </c>
      <c r="GM22" s="1">
        <f ca="1">2*CI22+CL22</f>
        <v>0</v>
      </c>
      <c r="GN22" s="1">
        <f ca="1">2*CO22+CR22</f>
        <v>0</v>
      </c>
      <c r="GO22" s="1">
        <f ca="1">2*CU22+CX22</f>
        <v>0</v>
      </c>
      <c r="GP22" s="1">
        <f ca="1">DA22</f>
        <v>0</v>
      </c>
      <c r="GQ22" s="1">
        <f ca="1">DD22</f>
        <v>0</v>
      </c>
      <c r="GR22" s="1">
        <f ca="1">DG22</f>
        <v>0</v>
      </c>
      <c r="GS22" s="1">
        <f ca="1">DJ22</f>
        <v>0</v>
      </c>
      <c r="GT22" s="1">
        <f ca="1">DM22</f>
        <v>0</v>
      </c>
      <c r="GU22">
        <f ca="1">DP22</f>
        <v>0</v>
      </c>
      <c r="GV22">
        <f ca="1">DS22</f>
        <v>0</v>
      </c>
      <c r="GW22">
        <f ca="1">DV22</f>
        <v>0</v>
      </c>
      <c r="GX22">
        <f ca="1">DY22</f>
        <v>0</v>
      </c>
      <c r="GY22">
        <f ca="1">EB22</f>
        <v>0</v>
      </c>
      <c r="GZ22">
        <f ca="1">EE22</f>
        <v>0</v>
      </c>
      <c r="HA22">
        <f ca="1">EH22</f>
        <v>0</v>
      </c>
      <c r="HB22">
        <f ca="1">EK22</f>
        <v>0</v>
      </c>
      <c r="HC22">
        <f ca="1">EN22</f>
        <v>0</v>
      </c>
      <c r="HD22">
        <f ca="1">EQ22</f>
        <v>0</v>
      </c>
      <c r="HE22">
        <f ca="1">ET22</f>
        <v>0</v>
      </c>
      <c r="HF22">
        <f ca="1">EW22</f>
        <v>0</v>
      </c>
      <c r="HG22">
        <f ca="1">EZ22</f>
        <v>0</v>
      </c>
      <c r="HH22">
        <f ca="1">FC22</f>
        <v>0</v>
      </c>
      <c r="HI22">
        <f ca="1">FF22</f>
        <v>0</v>
      </c>
      <c r="HJ22">
        <f ca="1">FI22</f>
        <v>0</v>
      </c>
      <c r="HK22">
        <f ca="1">FL22</f>
        <v>0</v>
      </c>
      <c r="HL22">
        <f ca="1">FO22</f>
        <v>0</v>
      </c>
      <c r="HM22">
        <f ca="1">FR22</f>
        <v>0</v>
      </c>
      <c r="HN22">
        <f ca="1">FU22</f>
        <v>0</v>
      </c>
      <c r="HO22">
        <f ca="1">FX22</f>
        <v>0</v>
      </c>
      <c r="HP22">
        <f ca="1">GA22</f>
        <v>0</v>
      </c>
      <c r="HQ22">
        <f ca="1">GD22</f>
        <v>0</v>
      </c>
      <c r="HR22">
        <f ca="1">GG22</f>
        <v>0</v>
      </c>
      <c r="HS22">
        <f ca="1">BF22</f>
        <v>4</v>
      </c>
      <c r="HT22">
        <f ca="1">HS22/HR25</f>
        <v>4</v>
      </c>
      <c r="HU22" s="9">
        <f ca="1">BD23</f>
        <v>1</v>
      </c>
      <c r="HV22">
        <f ca="1">HU22*HT23+HT22</f>
        <v>9</v>
      </c>
      <c r="HW22"/>
      <c r="HX22" s="9">
        <f ca="1">BD23</f>
        <v>1</v>
      </c>
      <c r="HY22" s="9">
        <f ca="1">HT22</f>
        <v>4</v>
      </c>
      <c r="HZ22" s="9">
        <f ca="1">HT23</f>
        <v>5</v>
      </c>
      <c r="IA22" s="9">
        <f ca="1">BD27</f>
        <v>2</v>
      </c>
      <c r="IB22" s="9">
        <f ca="1">HT26</f>
        <v>1</v>
      </c>
      <c r="IC22" s="9">
        <f ca="1">HT27</f>
        <v>3</v>
      </c>
      <c r="ID22" s="9" t="str">
        <f ca="1">HX22&amp;"  "&amp;HY22&amp;"/"&amp;HZ22&amp;"  ×  "&amp;IA22&amp;"  "&amp;IB22&amp;"/"&amp;IC22</f>
        <v>1  4/5  ×  2  1/3</v>
      </c>
      <c r="IG22" s="9">
        <f ca="1">BD31</f>
        <v>4</v>
      </c>
      <c r="IH22" s="9">
        <f ca="1">HT30</f>
        <v>1</v>
      </c>
      <c r="II22" s="9">
        <f ca="1">HT31</f>
        <v>5</v>
      </c>
      <c r="IJ22" s="9" t="str">
        <f ca="1">IG22&amp;"  "&amp;IH22&amp;"/"&amp;II22</f>
        <v>4  1/5</v>
      </c>
      <c r="IK22" s="9" t="str">
        <f ca="1">IG22&amp;"   "</f>
        <v xml:space="preserve">4   </v>
      </c>
      <c r="IL22" s="9" t="str">
        <f ca="1">IF(IH22=0,IK22,IJ22)</f>
        <v>4  1/5</v>
      </c>
    </row>
    <row r="23" spans="2:246" ht="6" hidden="1" customHeight="1" x14ac:dyDescent="0.25">
      <c r="B23" s="102"/>
      <c r="C23" s="71"/>
      <c r="D23" s="102"/>
      <c r="E23" s="71"/>
      <c r="F23" s="102"/>
      <c r="G23" s="71"/>
      <c r="H23" s="104"/>
      <c r="I23" s="102"/>
      <c r="J23" s="102"/>
      <c r="K23" s="102"/>
      <c r="L23" s="102"/>
      <c r="M23" s="71"/>
      <c r="N23" s="71"/>
      <c r="O23" s="71"/>
      <c r="P23" s="71"/>
      <c r="Q23" s="71"/>
      <c r="R23" s="71"/>
      <c r="S23" s="104"/>
      <c r="T23" s="122"/>
      <c r="U23" s="80"/>
      <c r="V23" s="80"/>
      <c r="W23" s="80"/>
      <c r="X23" s="102"/>
      <c r="Y23" s="71"/>
      <c r="Z23" s="75"/>
      <c r="AB23" s="11"/>
      <c r="AF23" s="148"/>
      <c r="BC23"/>
      <c r="BD23">
        <f ca="1">BD22+INT(BE22/BE23)</f>
        <v>1</v>
      </c>
      <c r="BE23" s="1">
        <f ca="1">IF(BA22&gt;BE22,INT((RAND()*(BB22-BA22+1)+BA22)),INT((RAND()*(BB22-BE22)+BE22+1)))</f>
        <v>5</v>
      </c>
      <c r="BF23">
        <f ca="1">BE23</f>
        <v>5</v>
      </c>
      <c r="BG23">
        <v>256</v>
      </c>
      <c r="BH23" s="1">
        <f ca="1">IF(BF23/BG23=INT(BF23/BG23),1,0)</f>
        <v>0</v>
      </c>
      <c r="BI23" s="1">
        <f ca="1">IF(BH23=0,BF23,BF23/BG23)</f>
        <v>5</v>
      </c>
      <c r="BJ23" s="1">
        <v>16</v>
      </c>
      <c r="BK23" s="1">
        <f ca="1">IF(BI23/BJ23=INT(BI23/BJ23),1,0)</f>
        <v>0</v>
      </c>
      <c r="BL23" s="1">
        <f ca="1">IF(BK23=0,BI23,BI23/BJ23)</f>
        <v>5</v>
      </c>
      <c r="BM23" s="1">
        <v>4</v>
      </c>
      <c r="BN23" s="1">
        <f ca="1">IF(BL23/BM23=INT(BL23/BM23),1,0)</f>
        <v>0</v>
      </c>
      <c r="BO23" s="1">
        <f ca="1">IF(BN23=0,BL23,BL23/BM23)</f>
        <v>5</v>
      </c>
      <c r="BP23" s="1">
        <v>2</v>
      </c>
      <c r="BQ23" s="1">
        <f ca="1">IF(BO23/BP23=INT(BO23/BP23),1,0)</f>
        <v>0</v>
      </c>
      <c r="BR23" s="1">
        <f ca="1">IF(BQ23=0,BO23,BO23/BP23)</f>
        <v>5</v>
      </c>
      <c r="BS23" s="1">
        <v>81</v>
      </c>
      <c r="BT23" s="1">
        <f ca="1">IF(BR23/BS23=INT(BR23/BS23),1,0)</f>
        <v>0</v>
      </c>
      <c r="BU23" s="1">
        <f ca="1">IF(BT23=0,BR23,BR23/BS23)</f>
        <v>5</v>
      </c>
      <c r="BV23" s="1">
        <v>9</v>
      </c>
      <c r="BW23" s="1">
        <f ca="1">IF(BU23/BV23=INT(BU23/BV23),1,0)</f>
        <v>0</v>
      </c>
      <c r="BX23" s="1">
        <f ca="1">IF(BW23=0,BU23,BU23/BV23)</f>
        <v>5</v>
      </c>
      <c r="BY23" s="1">
        <v>3</v>
      </c>
      <c r="BZ23" s="1">
        <f ca="1">IF(BX23/BY23=INT(BX23/BY23),1,0)</f>
        <v>0</v>
      </c>
      <c r="CA23" s="1">
        <f ca="1">IF(BZ23=0,BX23,BX23/BY23)</f>
        <v>5</v>
      </c>
      <c r="CB23" s="1">
        <v>25</v>
      </c>
      <c r="CC23" s="1">
        <f ca="1">IF(CA23/CB23=INT(CA23/CB23),1,0)</f>
        <v>0</v>
      </c>
      <c r="CD23" s="1">
        <f ca="1">IF(CC23=0,CA23,CA23/CB23)</f>
        <v>5</v>
      </c>
      <c r="CE23" s="1">
        <v>5</v>
      </c>
      <c r="CF23" s="1">
        <f ca="1">IF(CD23/CE23=INT(CD23/CE23),1,0)</f>
        <v>1</v>
      </c>
      <c r="CG23" s="1">
        <f ca="1">IF(CF23=0,CD23,CD23/CE23)</f>
        <v>1</v>
      </c>
      <c r="CH23" s="1">
        <v>49</v>
      </c>
      <c r="CI23" s="1">
        <f ca="1">IF(CG23/CH23=INT(CG23/CH23),1,0)</f>
        <v>0</v>
      </c>
      <c r="CJ23" s="1">
        <f ca="1">IF(CI23=0,CG23,CG23/CH23)</f>
        <v>1</v>
      </c>
      <c r="CK23" s="1">
        <v>7</v>
      </c>
      <c r="CL23" s="1">
        <f ca="1">IF(CJ23/CK23=INT(CJ23/CK23),1,0)</f>
        <v>0</v>
      </c>
      <c r="CM23" s="1">
        <f ca="1">IF(CL23=0,CJ23,CJ23/CK23)</f>
        <v>1</v>
      </c>
      <c r="CN23" s="1">
        <v>121</v>
      </c>
      <c r="CO23" s="1">
        <f ca="1">IF(CM23/CN23=INT(CM23/CN23),1,0)</f>
        <v>0</v>
      </c>
      <c r="CP23" s="1">
        <f ca="1">IF(CO23=0,CM23,CM23/CN23)</f>
        <v>1</v>
      </c>
      <c r="CQ23" s="1">
        <v>11</v>
      </c>
      <c r="CR23" s="1">
        <f ca="1">IF(CP23/CQ23=INT(CP23/CQ23),1,0)</f>
        <v>0</v>
      </c>
      <c r="CS23" s="1">
        <f ca="1">IF(CR23=0,CP23,CP23/CQ23)</f>
        <v>1</v>
      </c>
      <c r="CT23" s="1">
        <v>169</v>
      </c>
      <c r="CU23" s="1">
        <f ca="1">IF(CS23/CT23=INT(CS23/CT23),1,0)</f>
        <v>0</v>
      </c>
      <c r="CV23" s="1">
        <f ca="1">IF(CU23=0,CS23,CS23/CT23)</f>
        <v>1</v>
      </c>
      <c r="CW23" s="1">
        <v>13</v>
      </c>
      <c r="CX23" s="1">
        <f ca="1">IF(CV23/CW23=INT(CV23/CW23),1,0)</f>
        <v>0</v>
      </c>
      <c r="CY23" s="1">
        <f ca="1">IF(CX23=0,CV23,CV23/CW23)</f>
        <v>1</v>
      </c>
      <c r="CZ23" s="1">
        <v>17</v>
      </c>
      <c r="DA23" s="1">
        <f ca="1">IF(CY23/CZ23=INT(CY23/CZ23),1,0)</f>
        <v>0</v>
      </c>
      <c r="DB23" s="1">
        <f ca="1">IF(DA23=0,CY23,CY23/CZ23)</f>
        <v>1</v>
      </c>
      <c r="DC23" s="1">
        <v>19</v>
      </c>
      <c r="DD23" s="1">
        <f ca="1">IF(DB23/DC23=INT(DB23/DC23),1,0)</f>
        <v>0</v>
      </c>
      <c r="DE23" s="1">
        <f ca="1">IF(DD23=0,DB23,DB23/DC23)</f>
        <v>1</v>
      </c>
      <c r="DF23" s="1">
        <v>23</v>
      </c>
      <c r="DG23" s="1">
        <f ca="1">IF(DE23/DF23=INT(DE23/DF23),1,0)</f>
        <v>0</v>
      </c>
      <c r="DH23" s="1">
        <f ca="1">IF(DG23=0,DE23,DE23/DF23)</f>
        <v>1</v>
      </c>
      <c r="DI23" s="1">
        <v>29</v>
      </c>
      <c r="DJ23" s="1">
        <f ca="1">IF(DH23/DI23=INT(DH23/DI23),1,0)</f>
        <v>0</v>
      </c>
      <c r="DK23" s="1">
        <f ca="1">IF(DJ23=0,DH23,DH23/DI23)</f>
        <v>1</v>
      </c>
      <c r="DL23" s="1">
        <v>31</v>
      </c>
      <c r="DM23" s="1">
        <f ca="1">IF(DK23/DL23=INT(DK23/DL23),1,0)</f>
        <v>0</v>
      </c>
      <c r="DN23" s="1">
        <f ca="1">IF(DM23=0,DK23,DK23/DL23)</f>
        <v>1</v>
      </c>
      <c r="DO23" s="1">
        <v>37</v>
      </c>
      <c r="DP23" s="1">
        <f ca="1">IF(DN23/DO23=INT(DN23/DO23),1,0)</f>
        <v>0</v>
      </c>
      <c r="DQ23" s="1">
        <f ca="1">IF(DP23=0,DN23,DN23/DO23)</f>
        <v>1</v>
      </c>
      <c r="DR23" s="1">
        <v>41</v>
      </c>
      <c r="DS23" s="1">
        <f ca="1">IF(DQ23/DR23=INT(DQ23/DR23),1,0)</f>
        <v>0</v>
      </c>
      <c r="DT23" s="1">
        <f ca="1">IF(DS23=0,DQ23,DQ23/DR23)</f>
        <v>1</v>
      </c>
      <c r="DU23" s="1">
        <v>43</v>
      </c>
      <c r="DV23" s="1">
        <f ca="1">IF(DT23/DU23=INT(DT23/DU23),1,0)</f>
        <v>0</v>
      </c>
      <c r="DW23" s="1">
        <f ca="1">IF(DV23=0,DT23,DT23/DU23)</f>
        <v>1</v>
      </c>
      <c r="DX23" s="1">
        <v>47</v>
      </c>
      <c r="DY23" s="1">
        <f ca="1">IF(DW23/DX23=INT(DW23/DX23),1,0)</f>
        <v>0</v>
      </c>
      <c r="DZ23" s="1">
        <f ca="1">IF(DY23=0,DW23,DW23/DX23)</f>
        <v>1</v>
      </c>
      <c r="EA23" s="1">
        <v>53</v>
      </c>
      <c r="EB23" s="1">
        <f ca="1">IF(DZ23/EA23=INT(DZ23/EA23),1,0)</f>
        <v>0</v>
      </c>
      <c r="EC23" s="1">
        <f ca="1">IF(EB23=0,DZ23,DZ23/EA23)</f>
        <v>1</v>
      </c>
      <c r="ED23" s="1">
        <v>59</v>
      </c>
      <c r="EE23" s="1">
        <f ca="1">IF(EC23/ED23=INT(EC23/ED23),1,0)</f>
        <v>0</v>
      </c>
      <c r="EF23" s="1">
        <f ca="1">IF(EE23=0,EC23,EC23/ED23)</f>
        <v>1</v>
      </c>
      <c r="EG23" s="1">
        <v>61</v>
      </c>
      <c r="EH23" s="1">
        <f ca="1">IF(EF23/EG23=INT(EF23/EG23),1,0)</f>
        <v>0</v>
      </c>
      <c r="EI23" s="1">
        <f ca="1">IF(EH23=0,EF23,EF23/EG23)</f>
        <v>1</v>
      </c>
      <c r="EJ23" s="1">
        <v>67</v>
      </c>
      <c r="EK23" s="1">
        <f ca="1">IF(EI23/EJ23=INT(EI23/EJ23),1,0)</f>
        <v>0</v>
      </c>
      <c r="EL23" s="1">
        <f ca="1">IF(EK23=0,EI23,EI23/EJ23)</f>
        <v>1</v>
      </c>
      <c r="EM23" s="1">
        <v>71</v>
      </c>
      <c r="EN23" s="1">
        <f ca="1">IF(EL23/EM23=INT(EL23/EM23),1,0)</f>
        <v>0</v>
      </c>
      <c r="EO23" s="1">
        <f ca="1">IF(EN23=0,EL23,EL23/EM23)</f>
        <v>1</v>
      </c>
      <c r="EP23" s="1">
        <v>73</v>
      </c>
      <c r="EQ23" s="1">
        <f ca="1">IF(EO23/EP23=INT(EO23/EP23),1,0)</f>
        <v>0</v>
      </c>
      <c r="ER23" s="1">
        <f ca="1">IF(EQ23=0,EO23,EO23/EP23)</f>
        <v>1</v>
      </c>
      <c r="ES23" s="1">
        <v>79</v>
      </c>
      <c r="ET23" s="1">
        <f ca="1">IF(ER23/ES23=INT(ER23/ES23),1,0)</f>
        <v>0</v>
      </c>
      <c r="EU23" s="1">
        <f ca="1">IF(ET23=0,ER23,ER23/ES23)</f>
        <v>1</v>
      </c>
      <c r="EV23" s="1">
        <v>83</v>
      </c>
      <c r="EW23" s="1">
        <f ca="1">IF(EU23/EV23=INT(EU23/EV23),1,0)</f>
        <v>0</v>
      </c>
      <c r="EX23" s="1">
        <f ca="1">IF(EW23=0,EU23,EU23/EV23)</f>
        <v>1</v>
      </c>
      <c r="EY23" s="1">
        <v>89</v>
      </c>
      <c r="EZ23" s="1">
        <f ca="1">IF(EX23/EY23=INT(EX23/EY23),1,0)</f>
        <v>0</v>
      </c>
      <c r="FA23" s="1">
        <f ca="1">IF(EZ23=0,EX23,EX23/EY23)</f>
        <v>1</v>
      </c>
      <c r="FB23" s="1">
        <v>97</v>
      </c>
      <c r="FC23" s="1">
        <f ca="1">IF(FA23/FB23=INT(FA23/FB23),1,0)</f>
        <v>0</v>
      </c>
      <c r="FD23" s="1">
        <f ca="1">IF(FC23=0,FA23,FA23/FB23)</f>
        <v>1</v>
      </c>
      <c r="FE23" s="1">
        <v>101</v>
      </c>
      <c r="FF23" s="1">
        <f ca="1">IF(FD23/FE23=INT(FD23/FE23),1,0)</f>
        <v>0</v>
      </c>
      <c r="FG23" s="1">
        <f ca="1">IF(FF23=0,FD23,FD23/FE23)</f>
        <v>1</v>
      </c>
      <c r="FH23" s="1">
        <v>103</v>
      </c>
      <c r="FI23" s="1">
        <f ca="1">IF(FG23/FH23=INT(FG23/FH23),1,0)</f>
        <v>0</v>
      </c>
      <c r="FJ23" s="1">
        <f ca="1">IF(FI23=0,FG23,FG23/FH23)</f>
        <v>1</v>
      </c>
      <c r="FK23" s="1">
        <v>107</v>
      </c>
      <c r="FL23" s="1">
        <f ca="1">IF(FJ23/FK23=INT(FJ23/FK23),1,0)</f>
        <v>0</v>
      </c>
      <c r="FM23" s="1">
        <f ca="1">IF(FL23=0,FJ23,FJ23/FK23)</f>
        <v>1</v>
      </c>
      <c r="FN23" s="1">
        <v>109</v>
      </c>
      <c r="FO23" s="1">
        <f ca="1">IF(FM23/FN23=INT(FM23/FN23),1,0)</f>
        <v>0</v>
      </c>
      <c r="FP23" s="1">
        <f ca="1">IF(FO23=0,FM23,FM23/FN23)</f>
        <v>1</v>
      </c>
      <c r="FQ23" s="1">
        <v>113</v>
      </c>
      <c r="FR23" s="1">
        <f ca="1">IF(FP23/FQ23=INT(FP23/FQ23),1,0)</f>
        <v>0</v>
      </c>
      <c r="FS23" s="1">
        <f ca="1">IF(FR23=0,FP23,FP23/FQ23)</f>
        <v>1</v>
      </c>
      <c r="FT23" s="1">
        <v>127</v>
      </c>
      <c r="FU23" s="1">
        <f ca="1">IF(FS23/FT23=INT(FS23/FT23),1,0)</f>
        <v>0</v>
      </c>
      <c r="FV23" s="1">
        <f ca="1">IF(FU23=0,FS23,FS23/FT23)</f>
        <v>1</v>
      </c>
      <c r="FW23" s="1">
        <v>131</v>
      </c>
      <c r="FX23" s="1">
        <f ca="1">IF(FV23/FW23=INT(FV23/FW23),1,0)</f>
        <v>0</v>
      </c>
      <c r="FY23" s="1">
        <f ca="1">IF(FX23=0,FV23,FV23/FW23)</f>
        <v>1</v>
      </c>
      <c r="FZ23" s="1">
        <v>137</v>
      </c>
      <c r="GA23" s="1">
        <f ca="1">IF(FY23/FZ23=INT(FY23/FZ23),1,0)</f>
        <v>0</v>
      </c>
      <c r="GB23" s="1">
        <f ca="1">IF(GA23=0,FY23,FY23/FZ23)</f>
        <v>1</v>
      </c>
      <c r="GC23" s="1">
        <v>139</v>
      </c>
      <c r="GD23" s="1">
        <f ca="1">IF(GB23/GC23=INT(GB23/GC23),1,0)</f>
        <v>0</v>
      </c>
      <c r="GE23" s="1">
        <f ca="1">IF(GD23=0,GB23,GB23/GC23)</f>
        <v>1</v>
      </c>
      <c r="GF23" s="1">
        <v>149</v>
      </c>
      <c r="GG23" s="1">
        <f ca="1">IF(GE23/GF23=INT(GE23/GF23),1,0)</f>
        <v>0</v>
      </c>
      <c r="GH23" s="1">
        <f ca="1">IF(GG23=0,GE23,GE23/GF23)</f>
        <v>1</v>
      </c>
      <c r="GI23" s="1"/>
      <c r="GJ23" s="1">
        <f ca="1">8*BH23+4*BK23+2*BN23+BQ23</f>
        <v>0</v>
      </c>
      <c r="GK23" s="1">
        <f ca="1">4*BT23+2*BW23+BZ23</f>
        <v>0</v>
      </c>
      <c r="GL23" s="1">
        <f ca="1">2*CC23+CF23</f>
        <v>1</v>
      </c>
      <c r="GM23" s="1">
        <f ca="1">2*CI23+CL23</f>
        <v>0</v>
      </c>
      <c r="GN23" s="1">
        <f ca="1">2*CO23+CR23</f>
        <v>0</v>
      </c>
      <c r="GO23" s="1">
        <f ca="1">2*CU23+CX23</f>
        <v>0</v>
      </c>
      <c r="GP23" s="1">
        <f ca="1">DA23</f>
        <v>0</v>
      </c>
      <c r="GQ23" s="1">
        <f ca="1">DD23</f>
        <v>0</v>
      </c>
      <c r="GR23" s="1">
        <f ca="1">DG23</f>
        <v>0</v>
      </c>
      <c r="GS23" s="1">
        <f ca="1">DJ23</f>
        <v>0</v>
      </c>
      <c r="GT23" s="1">
        <f ca="1">DM23</f>
        <v>0</v>
      </c>
      <c r="GU23">
        <f ca="1">DP23</f>
        <v>0</v>
      </c>
      <c r="GV23">
        <f ca="1">DS23</f>
        <v>0</v>
      </c>
      <c r="GW23">
        <f ca="1">DV23</f>
        <v>0</v>
      </c>
      <c r="GX23">
        <f ca="1">DY23</f>
        <v>0</v>
      </c>
      <c r="GY23">
        <f ca="1">EB23</f>
        <v>0</v>
      </c>
      <c r="GZ23">
        <f ca="1">EE23</f>
        <v>0</v>
      </c>
      <c r="HA23">
        <f ca="1">EH23</f>
        <v>0</v>
      </c>
      <c r="HB23">
        <f ca="1">EK23</f>
        <v>0</v>
      </c>
      <c r="HC23">
        <f ca="1">EN23</f>
        <v>0</v>
      </c>
      <c r="HD23">
        <f ca="1">EQ23</f>
        <v>0</v>
      </c>
      <c r="HE23">
        <f ca="1">ET23</f>
        <v>0</v>
      </c>
      <c r="HF23">
        <f ca="1">EW23</f>
        <v>0</v>
      </c>
      <c r="HG23">
        <f ca="1">EZ23</f>
        <v>0</v>
      </c>
      <c r="HH23">
        <f ca="1">FC23</f>
        <v>0</v>
      </c>
      <c r="HI23">
        <f ca="1">FF23</f>
        <v>0</v>
      </c>
      <c r="HJ23">
        <f ca="1">FI23</f>
        <v>0</v>
      </c>
      <c r="HK23">
        <f ca="1">FL23</f>
        <v>0</v>
      </c>
      <c r="HL23">
        <f ca="1">FO23</f>
        <v>0</v>
      </c>
      <c r="HM23">
        <f ca="1">FR23</f>
        <v>0</v>
      </c>
      <c r="HN23">
        <f ca="1">FU23</f>
        <v>0</v>
      </c>
      <c r="HO23">
        <f ca="1">FX23</f>
        <v>0</v>
      </c>
      <c r="HP23">
        <f ca="1">GA23</f>
        <v>0</v>
      </c>
      <c r="HQ23">
        <f ca="1">GD23</f>
        <v>0</v>
      </c>
      <c r="HR23">
        <f ca="1">GG23</f>
        <v>0</v>
      </c>
      <c r="HS23">
        <f ca="1">BF23</f>
        <v>5</v>
      </c>
      <c r="HT23">
        <f ca="1">HS23/HR25</f>
        <v>5</v>
      </c>
      <c r="HV23"/>
      <c r="HW23"/>
    </row>
    <row r="24" spans="2:246" ht="6" hidden="1" customHeight="1" x14ac:dyDescent="0.25">
      <c r="B24" s="71"/>
      <c r="C24" s="71"/>
      <c r="D24" s="71"/>
      <c r="E24" s="71"/>
      <c r="F24" s="104"/>
      <c r="G24" s="71"/>
      <c r="H24" s="104"/>
      <c r="I24" s="71"/>
      <c r="J24" s="71"/>
      <c r="K24" s="71"/>
      <c r="L24" s="104"/>
      <c r="M24" s="71"/>
      <c r="N24" s="71"/>
      <c r="O24" s="71"/>
      <c r="P24" s="71"/>
      <c r="Q24" s="71"/>
      <c r="R24" s="71"/>
      <c r="S24" s="104"/>
      <c r="T24" s="122"/>
      <c r="U24" s="80"/>
      <c r="V24" s="80"/>
      <c r="W24" s="80"/>
      <c r="X24" s="102"/>
      <c r="Y24" s="71"/>
      <c r="Z24" s="75"/>
      <c r="AB24" s="11"/>
      <c r="AE24" s="162"/>
      <c r="AF24" s="148"/>
      <c r="BC24"/>
      <c r="BD24"/>
      <c r="BE24"/>
      <c r="BF24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>
        <f t="shared" ref="GJ24:HR24" ca="1" si="6">IF(GJ22&lt;GJ23,GJ22,GJ23)</f>
        <v>0</v>
      </c>
      <c r="GK24" s="1">
        <f t="shared" ca="1" si="6"/>
        <v>0</v>
      </c>
      <c r="GL24" s="1">
        <f t="shared" ca="1" si="6"/>
        <v>0</v>
      </c>
      <c r="GM24" s="1">
        <f t="shared" ca="1" si="6"/>
        <v>0</v>
      </c>
      <c r="GN24" s="1">
        <f t="shared" ca="1" si="6"/>
        <v>0</v>
      </c>
      <c r="GO24" s="1">
        <f t="shared" ca="1" si="6"/>
        <v>0</v>
      </c>
      <c r="GP24" s="1">
        <f t="shared" ca="1" si="6"/>
        <v>0</v>
      </c>
      <c r="GQ24" s="1">
        <f t="shared" ca="1" si="6"/>
        <v>0</v>
      </c>
      <c r="GR24" s="1">
        <f t="shared" ca="1" si="6"/>
        <v>0</v>
      </c>
      <c r="GS24" s="1">
        <f t="shared" ca="1" si="6"/>
        <v>0</v>
      </c>
      <c r="GT24" s="1">
        <f t="shared" ca="1" si="6"/>
        <v>0</v>
      </c>
      <c r="GU24" s="1">
        <f t="shared" ca="1" si="6"/>
        <v>0</v>
      </c>
      <c r="GV24" s="1">
        <f t="shared" ca="1" si="6"/>
        <v>0</v>
      </c>
      <c r="GW24" s="1">
        <f t="shared" ca="1" si="6"/>
        <v>0</v>
      </c>
      <c r="GX24" s="1">
        <f t="shared" ca="1" si="6"/>
        <v>0</v>
      </c>
      <c r="GY24" s="1">
        <f t="shared" ca="1" si="6"/>
        <v>0</v>
      </c>
      <c r="GZ24" s="1">
        <f t="shared" ca="1" si="6"/>
        <v>0</v>
      </c>
      <c r="HA24" s="1">
        <f t="shared" ca="1" si="6"/>
        <v>0</v>
      </c>
      <c r="HB24" s="1">
        <f t="shared" ca="1" si="6"/>
        <v>0</v>
      </c>
      <c r="HC24" s="1">
        <f t="shared" ca="1" si="6"/>
        <v>0</v>
      </c>
      <c r="HD24" s="1">
        <f t="shared" ca="1" si="6"/>
        <v>0</v>
      </c>
      <c r="HE24" s="1">
        <f t="shared" ca="1" si="6"/>
        <v>0</v>
      </c>
      <c r="HF24" s="1">
        <f t="shared" ca="1" si="6"/>
        <v>0</v>
      </c>
      <c r="HG24" s="1">
        <f t="shared" ca="1" si="6"/>
        <v>0</v>
      </c>
      <c r="HH24" s="1">
        <f t="shared" ca="1" si="6"/>
        <v>0</v>
      </c>
      <c r="HI24" s="1">
        <f t="shared" ca="1" si="6"/>
        <v>0</v>
      </c>
      <c r="HJ24" s="1">
        <f t="shared" ca="1" si="6"/>
        <v>0</v>
      </c>
      <c r="HK24" s="1">
        <f t="shared" ca="1" si="6"/>
        <v>0</v>
      </c>
      <c r="HL24" s="1">
        <f t="shared" ca="1" si="6"/>
        <v>0</v>
      </c>
      <c r="HM24" s="1">
        <f t="shared" ca="1" si="6"/>
        <v>0</v>
      </c>
      <c r="HN24" s="1">
        <f t="shared" ca="1" si="6"/>
        <v>0</v>
      </c>
      <c r="HO24" s="1">
        <f t="shared" ca="1" si="6"/>
        <v>0</v>
      </c>
      <c r="HP24" s="1">
        <f t="shared" ca="1" si="6"/>
        <v>0</v>
      </c>
      <c r="HQ24" s="1">
        <f t="shared" ca="1" si="6"/>
        <v>0</v>
      </c>
      <c r="HR24" s="1">
        <f t="shared" ca="1" si="6"/>
        <v>0</v>
      </c>
      <c r="HS24"/>
      <c r="HT24"/>
      <c r="HV24"/>
      <c r="HW24"/>
    </row>
    <row r="25" spans="2:246" ht="6" hidden="1" customHeight="1" x14ac:dyDescent="0.25">
      <c r="B25" s="71"/>
      <c r="C25" s="71"/>
      <c r="D25" s="71"/>
      <c r="E25" s="71"/>
      <c r="F25" s="104"/>
      <c r="G25" s="71"/>
      <c r="H25" s="104"/>
      <c r="I25" s="71"/>
      <c r="J25" s="71"/>
      <c r="K25" s="71"/>
      <c r="L25" s="104"/>
      <c r="M25" s="71"/>
      <c r="N25" s="71"/>
      <c r="O25" s="71"/>
      <c r="P25" s="71"/>
      <c r="Q25" s="71"/>
      <c r="R25" s="71"/>
      <c r="S25" s="104"/>
      <c r="T25" s="122"/>
      <c r="U25" s="80"/>
      <c r="V25" s="80"/>
      <c r="W25" s="80"/>
      <c r="X25" s="102"/>
      <c r="Y25" s="71"/>
      <c r="Z25" s="75"/>
      <c r="AB25" s="11"/>
      <c r="AE25" s="162"/>
      <c r="BC25"/>
      <c r="BD25"/>
      <c r="BE25"/>
      <c r="BF25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>
        <f ca="1">GJ$7^GJ24</f>
        <v>1</v>
      </c>
      <c r="GK25">
        <f t="shared" ref="GK25:HR25" ca="1" si="7">GK$7^GK24*GJ25</f>
        <v>1</v>
      </c>
      <c r="GL25">
        <f t="shared" ca="1" si="7"/>
        <v>1</v>
      </c>
      <c r="GM25">
        <f t="shared" ca="1" si="7"/>
        <v>1</v>
      </c>
      <c r="GN25">
        <f t="shared" ca="1" si="7"/>
        <v>1</v>
      </c>
      <c r="GO25">
        <f t="shared" ca="1" si="7"/>
        <v>1</v>
      </c>
      <c r="GP25">
        <f t="shared" ca="1" si="7"/>
        <v>1</v>
      </c>
      <c r="GQ25">
        <f t="shared" ca="1" si="7"/>
        <v>1</v>
      </c>
      <c r="GR25">
        <f t="shared" ca="1" si="7"/>
        <v>1</v>
      </c>
      <c r="GS25">
        <f t="shared" ca="1" si="7"/>
        <v>1</v>
      </c>
      <c r="GT25">
        <f t="shared" ca="1" si="7"/>
        <v>1</v>
      </c>
      <c r="GU25">
        <f t="shared" ca="1" si="7"/>
        <v>1</v>
      </c>
      <c r="GV25">
        <f t="shared" ca="1" si="7"/>
        <v>1</v>
      </c>
      <c r="GW25">
        <f t="shared" ca="1" si="7"/>
        <v>1</v>
      </c>
      <c r="GX25">
        <f t="shared" ca="1" si="7"/>
        <v>1</v>
      </c>
      <c r="GY25">
        <f t="shared" ca="1" si="7"/>
        <v>1</v>
      </c>
      <c r="GZ25">
        <f t="shared" ca="1" si="7"/>
        <v>1</v>
      </c>
      <c r="HA25">
        <f t="shared" ca="1" si="7"/>
        <v>1</v>
      </c>
      <c r="HB25">
        <f t="shared" ca="1" si="7"/>
        <v>1</v>
      </c>
      <c r="HC25">
        <f t="shared" ca="1" si="7"/>
        <v>1</v>
      </c>
      <c r="HD25">
        <f t="shared" ca="1" si="7"/>
        <v>1</v>
      </c>
      <c r="HE25">
        <f t="shared" ca="1" si="7"/>
        <v>1</v>
      </c>
      <c r="HF25">
        <f t="shared" ca="1" si="7"/>
        <v>1</v>
      </c>
      <c r="HG25">
        <f t="shared" ca="1" si="7"/>
        <v>1</v>
      </c>
      <c r="HH25">
        <f t="shared" ca="1" si="7"/>
        <v>1</v>
      </c>
      <c r="HI25">
        <f t="shared" ca="1" si="7"/>
        <v>1</v>
      </c>
      <c r="HJ25">
        <f t="shared" ca="1" si="7"/>
        <v>1</v>
      </c>
      <c r="HK25">
        <f t="shared" ca="1" si="7"/>
        <v>1</v>
      </c>
      <c r="HL25">
        <f t="shared" ca="1" si="7"/>
        <v>1</v>
      </c>
      <c r="HM25">
        <f t="shared" ca="1" si="7"/>
        <v>1</v>
      </c>
      <c r="HN25">
        <f t="shared" ca="1" si="7"/>
        <v>1</v>
      </c>
      <c r="HO25">
        <f t="shared" ca="1" si="7"/>
        <v>1</v>
      </c>
      <c r="HP25">
        <f t="shared" ca="1" si="7"/>
        <v>1</v>
      </c>
      <c r="HQ25">
        <f t="shared" ca="1" si="7"/>
        <v>1</v>
      </c>
      <c r="HR25">
        <f t="shared" ca="1" si="7"/>
        <v>1</v>
      </c>
      <c r="HS25"/>
      <c r="HT25"/>
      <c r="HV25"/>
      <c r="HW25"/>
    </row>
    <row r="26" spans="2:246" ht="6" hidden="1" customHeight="1" x14ac:dyDescent="0.25">
      <c r="B26" s="71"/>
      <c r="C26" s="71"/>
      <c r="D26" s="71"/>
      <c r="E26" s="71"/>
      <c r="F26" s="104"/>
      <c r="G26" s="71"/>
      <c r="H26" s="104"/>
      <c r="I26" s="71"/>
      <c r="J26" s="71"/>
      <c r="K26" s="71"/>
      <c r="L26" s="104"/>
      <c r="M26" s="71"/>
      <c r="N26" s="71"/>
      <c r="O26" s="71"/>
      <c r="P26" s="71"/>
      <c r="Q26" s="71"/>
      <c r="R26" s="71"/>
      <c r="S26" s="104"/>
      <c r="T26" s="122"/>
      <c r="U26" s="80"/>
      <c r="V26" s="80"/>
      <c r="W26" s="80"/>
      <c r="X26" s="102"/>
      <c r="Y26" s="71"/>
      <c r="Z26" s="75"/>
      <c r="AB26" s="11"/>
      <c r="AE26" s="162"/>
      <c r="BC26" t="s">
        <v>22</v>
      </c>
      <c r="BD26" s="1">
        <f ca="1">INT((RAND()*(AX22-AW22+1)+AW22))</f>
        <v>2</v>
      </c>
      <c r="BE26" s="1">
        <f ca="1">INT((RAND()*(AZ22-AY22+1)+AY22))</f>
        <v>1</v>
      </c>
      <c r="BF26">
        <f ca="1">BE26-BE27*(BD27-BD26)</f>
        <v>1</v>
      </c>
      <c r="BG26">
        <v>256</v>
      </c>
      <c r="BH26" s="1">
        <f ca="1">IF(BF26/BG26=INT(BF26/BG26),1,0)</f>
        <v>0</v>
      </c>
      <c r="BI26" s="1">
        <f ca="1">IF(BH26=0,BF26,BF26/BG26)</f>
        <v>1</v>
      </c>
      <c r="BJ26" s="1">
        <v>16</v>
      </c>
      <c r="BK26" s="1">
        <f ca="1">IF(BI26/BJ26=INT(BI26/BJ26),1,0)</f>
        <v>0</v>
      </c>
      <c r="BL26" s="1">
        <f ca="1">IF(BK26=0,BI26,BI26/BJ26)</f>
        <v>1</v>
      </c>
      <c r="BM26" s="1">
        <v>4</v>
      </c>
      <c r="BN26" s="1">
        <f ca="1">IF(BL26/BM26=INT(BL26/BM26),1,0)</f>
        <v>0</v>
      </c>
      <c r="BO26" s="1">
        <f ca="1">IF(BN26=0,BL26,BL26/BM26)</f>
        <v>1</v>
      </c>
      <c r="BP26" s="1">
        <v>2</v>
      </c>
      <c r="BQ26" s="1">
        <f ca="1">IF(BO26/BP26=INT(BO26/BP26),1,0)</f>
        <v>0</v>
      </c>
      <c r="BR26" s="1">
        <f ca="1">IF(BQ26=0,BO26,BO26/BP26)</f>
        <v>1</v>
      </c>
      <c r="BS26" s="1">
        <v>81</v>
      </c>
      <c r="BT26" s="1">
        <f ca="1">IF(BR26/BS26=INT(BR26/BS26),1,0)</f>
        <v>0</v>
      </c>
      <c r="BU26" s="1">
        <f ca="1">IF(BT26=0,BR26,BR26/BS26)</f>
        <v>1</v>
      </c>
      <c r="BV26" s="1">
        <v>9</v>
      </c>
      <c r="BW26" s="1">
        <f ca="1">IF(BU26/BV26=INT(BU26/BV26),1,0)</f>
        <v>0</v>
      </c>
      <c r="BX26" s="1">
        <f ca="1">IF(BW26=0,BU26,BU26/BV26)</f>
        <v>1</v>
      </c>
      <c r="BY26" s="1">
        <v>3</v>
      </c>
      <c r="BZ26" s="1">
        <f ca="1">IF(BX26/BY26=INT(BX26/BY26),1,0)</f>
        <v>0</v>
      </c>
      <c r="CA26" s="1">
        <f ca="1">IF(BZ26=0,BX26,BX26/BY26)</f>
        <v>1</v>
      </c>
      <c r="CB26" s="1">
        <v>25</v>
      </c>
      <c r="CC26" s="1">
        <f ca="1">IF(CA26/CB26=INT(CA26/CB26),1,0)</f>
        <v>0</v>
      </c>
      <c r="CD26" s="1">
        <f ca="1">IF(CC26=0,CA26,CA26/CB26)</f>
        <v>1</v>
      </c>
      <c r="CE26" s="1">
        <v>5</v>
      </c>
      <c r="CF26" s="1">
        <f ca="1">IF(CD26/CE26=INT(CD26/CE26),1,0)</f>
        <v>0</v>
      </c>
      <c r="CG26" s="1">
        <f ca="1">IF(CF26=0,CD26,CD26/CE26)</f>
        <v>1</v>
      </c>
      <c r="CH26" s="1">
        <v>49</v>
      </c>
      <c r="CI26" s="1">
        <f ca="1">IF(CG26/CH26=INT(CG26/CH26),1,0)</f>
        <v>0</v>
      </c>
      <c r="CJ26" s="1">
        <f ca="1">IF(CI26=0,CG26,CG26/CH26)</f>
        <v>1</v>
      </c>
      <c r="CK26" s="1">
        <v>7</v>
      </c>
      <c r="CL26" s="1">
        <f ca="1">IF(CJ26/CK26=INT(CJ26/CK26),1,0)</f>
        <v>0</v>
      </c>
      <c r="CM26" s="1">
        <f ca="1">IF(CL26=0,CJ26,CJ26/CK26)</f>
        <v>1</v>
      </c>
      <c r="CN26" s="1">
        <v>121</v>
      </c>
      <c r="CO26" s="1">
        <f ca="1">IF(CM26/CN26=INT(CM26/CN26),1,0)</f>
        <v>0</v>
      </c>
      <c r="CP26" s="1">
        <f ca="1">IF(CO26=0,CM26,CM26/CN26)</f>
        <v>1</v>
      </c>
      <c r="CQ26" s="1">
        <v>11</v>
      </c>
      <c r="CR26" s="1">
        <f ca="1">IF(CP26/CQ26=INT(CP26/CQ26),1,0)</f>
        <v>0</v>
      </c>
      <c r="CS26" s="1">
        <f ca="1">IF(CR26=0,CP26,CP26/CQ26)</f>
        <v>1</v>
      </c>
      <c r="CT26" s="1">
        <v>169</v>
      </c>
      <c r="CU26" s="1">
        <f ca="1">IF(CS26/CT26=INT(CS26/CT26),1,0)</f>
        <v>0</v>
      </c>
      <c r="CV26" s="1">
        <f ca="1">IF(CU26=0,CS26,CS26/CT26)</f>
        <v>1</v>
      </c>
      <c r="CW26" s="1">
        <v>13</v>
      </c>
      <c r="CX26" s="1">
        <f ca="1">IF(CV26/CW26=INT(CV26/CW26),1,0)</f>
        <v>0</v>
      </c>
      <c r="CY26" s="1">
        <f ca="1">IF(CX26=0,CV26,CV26/CW26)</f>
        <v>1</v>
      </c>
      <c r="CZ26" s="1">
        <v>17</v>
      </c>
      <c r="DA26" s="1">
        <f ca="1">IF(CY26/CZ26=INT(CY26/CZ26),1,0)</f>
        <v>0</v>
      </c>
      <c r="DB26" s="1">
        <f ca="1">IF(DA26=0,CY26,CY26/CZ26)</f>
        <v>1</v>
      </c>
      <c r="DC26" s="1">
        <v>19</v>
      </c>
      <c r="DD26" s="1">
        <f ca="1">IF(DB26/DC26=INT(DB26/DC26),1,0)</f>
        <v>0</v>
      </c>
      <c r="DE26" s="1">
        <f ca="1">IF(DD26=0,DB26,DB26/DC26)</f>
        <v>1</v>
      </c>
      <c r="DF26" s="1">
        <v>23</v>
      </c>
      <c r="DG26" s="1">
        <f ca="1">IF(DE26/DF26=INT(DE26/DF26),1,0)</f>
        <v>0</v>
      </c>
      <c r="DH26" s="1">
        <f ca="1">IF(DG26=0,DE26,DE26/DF26)</f>
        <v>1</v>
      </c>
      <c r="DI26" s="1">
        <v>29</v>
      </c>
      <c r="DJ26" s="1">
        <f ca="1">IF(DH26/DI26=INT(DH26/DI26),1,0)</f>
        <v>0</v>
      </c>
      <c r="DK26" s="1">
        <f ca="1">IF(DJ26=0,DH26,DH26/DI26)</f>
        <v>1</v>
      </c>
      <c r="DL26" s="1">
        <v>31</v>
      </c>
      <c r="DM26" s="1">
        <f ca="1">IF(DK26/DL26=INT(DK26/DL26),1,0)</f>
        <v>0</v>
      </c>
      <c r="DN26" s="1">
        <f ca="1">IF(DM26=0,DK26,DK26/DL26)</f>
        <v>1</v>
      </c>
      <c r="DO26" s="1">
        <v>37</v>
      </c>
      <c r="DP26" s="1">
        <f ca="1">IF(DN26/DO26=INT(DN26/DO26),1,0)</f>
        <v>0</v>
      </c>
      <c r="DQ26" s="1">
        <f ca="1">IF(DP26=0,DN26,DN26/DO26)</f>
        <v>1</v>
      </c>
      <c r="DR26" s="1">
        <v>41</v>
      </c>
      <c r="DS26" s="1">
        <f ca="1">IF(DQ26/DR26=INT(DQ26/DR26),1,0)</f>
        <v>0</v>
      </c>
      <c r="DT26" s="1">
        <f ca="1">IF(DS26=0,DQ26,DQ26/DR26)</f>
        <v>1</v>
      </c>
      <c r="DU26" s="1">
        <v>43</v>
      </c>
      <c r="DV26" s="1">
        <f ca="1">IF(DT26/DU26=INT(DT26/DU26),1,0)</f>
        <v>0</v>
      </c>
      <c r="DW26" s="1">
        <f ca="1">IF(DV26=0,DT26,DT26/DU26)</f>
        <v>1</v>
      </c>
      <c r="DX26" s="1">
        <v>47</v>
      </c>
      <c r="DY26" s="1">
        <f ca="1">IF(DW26/DX26=INT(DW26/DX26),1,0)</f>
        <v>0</v>
      </c>
      <c r="DZ26" s="1">
        <f ca="1">IF(DY26=0,DW26,DW26/DX26)</f>
        <v>1</v>
      </c>
      <c r="EA26" s="1">
        <v>53</v>
      </c>
      <c r="EB26" s="1">
        <f ca="1">IF(DZ26/EA26=INT(DZ26/EA26),1,0)</f>
        <v>0</v>
      </c>
      <c r="EC26" s="1">
        <f ca="1">IF(EB26=0,DZ26,DZ26/EA26)</f>
        <v>1</v>
      </c>
      <c r="ED26" s="1">
        <v>59</v>
      </c>
      <c r="EE26" s="1">
        <f ca="1">IF(EC26/ED26=INT(EC26/ED26),1,0)</f>
        <v>0</v>
      </c>
      <c r="EF26" s="1">
        <f ca="1">IF(EE26=0,EC26,EC26/ED26)</f>
        <v>1</v>
      </c>
      <c r="EG26" s="1">
        <v>61</v>
      </c>
      <c r="EH26" s="1">
        <f ca="1">IF(EF26/EG26=INT(EF26/EG26),1,0)</f>
        <v>0</v>
      </c>
      <c r="EI26" s="1">
        <f ca="1">IF(EH26=0,EF26,EF26/EG26)</f>
        <v>1</v>
      </c>
      <c r="EJ26" s="1">
        <v>67</v>
      </c>
      <c r="EK26" s="1">
        <f ca="1">IF(EI26/EJ26=INT(EI26/EJ26),1,0)</f>
        <v>0</v>
      </c>
      <c r="EL26" s="1">
        <f ca="1">IF(EK26=0,EI26,EI26/EJ26)</f>
        <v>1</v>
      </c>
      <c r="EM26" s="1">
        <v>71</v>
      </c>
      <c r="EN26" s="1">
        <f ca="1">IF(EL26/EM26=INT(EL26/EM26),1,0)</f>
        <v>0</v>
      </c>
      <c r="EO26" s="1">
        <f ca="1">IF(EN26=0,EL26,EL26/EM26)</f>
        <v>1</v>
      </c>
      <c r="EP26" s="1">
        <v>73</v>
      </c>
      <c r="EQ26" s="1">
        <f ca="1">IF(EO26/EP26=INT(EO26/EP26),1,0)</f>
        <v>0</v>
      </c>
      <c r="ER26" s="1">
        <f ca="1">IF(EQ26=0,EO26,EO26/EP26)</f>
        <v>1</v>
      </c>
      <c r="ES26" s="1">
        <v>79</v>
      </c>
      <c r="ET26" s="1">
        <f ca="1">IF(ER26/ES26=INT(ER26/ES26),1,0)</f>
        <v>0</v>
      </c>
      <c r="EU26" s="1">
        <f ca="1">IF(ET26=0,ER26,ER26/ES26)</f>
        <v>1</v>
      </c>
      <c r="EV26" s="1">
        <v>83</v>
      </c>
      <c r="EW26" s="1">
        <f ca="1">IF(EU26/EV26=INT(EU26/EV26),1,0)</f>
        <v>0</v>
      </c>
      <c r="EX26" s="1">
        <f ca="1">IF(EW26=0,EU26,EU26/EV26)</f>
        <v>1</v>
      </c>
      <c r="EY26" s="1">
        <v>89</v>
      </c>
      <c r="EZ26" s="1">
        <f ca="1">IF(EX26/EY26=INT(EX26/EY26),1,0)</f>
        <v>0</v>
      </c>
      <c r="FA26" s="1">
        <f ca="1">IF(EZ26=0,EX26,EX26/EY26)</f>
        <v>1</v>
      </c>
      <c r="FB26" s="1">
        <v>97</v>
      </c>
      <c r="FC26" s="1">
        <f ca="1">IF(FA26/FB26=INT(FA26/FB26),1,0)</f>
        <v>0</v>
      </c>
      <c r="FD26" s="1">
        <f ca="1">IF(FC26=0,FA26,FA26/FB26)</f>
        <v>1</v>
      </c>
      <c r="FE26" s="1">
        <v>101</v>
      </c>
      <c r="FF26" s="1">
        <f ca="1">IF(FD26/FE26=INT(FD26/FE26),1,0)</f>
        <v>0</v>
      </c>
      <c r="FG26" s="1">
        <f ca="1">IF(FF26=0,FD26,FD26/FE26)</f>
        <v>1</v>
      </c>
      <c r="FH26" s="1">
        <v>103</v>
      </c>
      <c r="FI26" s="1">
        <f ca="1">IF(FG26/FH26=INT(FG26/FH26),1,0)</f>
        <v>0</v>
      </c>
      <c r="FJ26" s="1">
        <f ca="1">IF(FI26=0,FG26,FG26/FH26)</f>
        <v>1</v>
      </c>
      <c r="FK26" s="1">
        <v>107</v>
      </c>
      <c r="FL26" s="1">
        <f ca="1">IF(FJ26/FK26=INT(FJ26/FK26),1,0)</f>
        <v>0</v>
      </c>
      <c r="FM26" s="1">
        <f ca="1">IF(FL26=0,FJ26,FJ26/FK26)</f>
        <v>1</v>
      </c>
      <c r="FN26" s="1">
        <v>109</v>
      </c>
      <c r="FO26" s="1">
        <f ca="1">IF(FM26/FN26=INT(FM26/FN26),1,0)</f>
        <v>0</v>
      </c>
      <c r="FP26" s="1">
        <f ca="1">IF(FO26=0,FM26,FM26/FN26)</f>
        <v>1</v>
      </c>
      <c r="FQ26" s="1">
        <v>113</v>
      </c>
      <c r="FR26" s="1">
        <f ca="1">IF(FP26/FQ26=INT(FP26/FQ26),1,0)</f>
        <v>0</v>
      </c>
      <c r="FS26" s="1">
        <f ca="1">IF(FR26=0,FP26,FP26/FQ26)</f>
        <v>1</v>
      </c>
      <c r="FT26" s="1">
        <v>127</v>
      </c>
      <c r="FU26" s="1">
        <f ca="1">IF(FS26/FT26=INT(FS26/FT26),1,0)</f>
        <v>0</v>
      </c>
      <c r="FV26" s="1">
        <f ca="1">IF(FU26=0,FS26,FS26/FT26)</f>
        <v>1</v>
      </c>
      <c r="FW26" s="1">
        <v>131</v>
      </c>
      <c r="FX26" s="1">
        <f ca="1">IF(FV26/FW26=INT(FV26/FW26),1,0)</f>
        <v>0</v>
      </c>
      <c r="FY26" s="1">
        <f ca="1">IF(FX26=0,FV26,FV26/FW26)</f>
        <v>1</v>
      </c>
      <c r="FZ26" s="1">
        <v>137</v>
      </c>
      <c r="GA26" s="1">
        <f ca="1">IF(FY26/FZ26=INT(FY26/FZ26),1,0)</f>
        <v>0</v>
      </c>
      <c r="GB26" s="1">
        <f ca="1">IF(GA26=0,FY26,FY26/FZ26)</f>
        <v>1</v>
      </c>
      <c r="GC26" s="1">
        <v>139</v>
      </c>
      <c r="GD26" s="1">
        <f ca="1">IF(GB26/GC26=INT(GB26/GC26),1,0)</f>
        <v>0</v>
      </c>
      <c r="GE26" s="1">
        <f ca="1">IF(GD26=0,GB26,GB26/GC26)</f>
        <v>1</v>
      </c>
      <c r="GF26" s="1">
        <v>149</v>
      </c>
      <c r="GG26" s="1">
        <f ca="1">IF(GE26/GF26=INT(GE26/GF26),1,0)</f>
        <v>0</v>
      </c>
      <c r="GH26" s="1">
        <f ca="1">IF(GG26=0,GE26,GE26/GF26)</f>
        <v>1</v>
      </c>
      <c r="GI26" s="1"/>
      <c r="GJ26" s="1">
        <f ca="1">8*BH26+4*BK26+2*BN26+BQ26</f>
        <v>0</v>
      </c>
      <c r="GK26" s="1">
        <f ca="1">4*BT26+2*BW26+BZ26</f>
        <v>0</v>
      </c>
      <c r="GL26" s="1">
        <f ca="1">2*CC26+CF26</f>
        <v>0</v>
      </c>
      <c r="GM26" s="1">
        <f ca="1">2*CI26+CL26</f>
        <v>0</v>
      </c>
      <c r="GN26" s="1">
        <f ca="1">2*CO26+CR26</f>
        <v>0</v>
      </c>
      <c r="GO26" s="1">
        <f ca="1">2*CU26+CX26</f>
        <v>0</v>
      </c>
      <c r="GP26" s="1">
        <f ca="1">DA26</f>
        <v>0</v>
      </c>
      <c r="GQ26" s="1">
        <f ca="1">DD26</f>
        <v>0</v>
      </c>
      <c r="GR26" s="1">
        <f ca="1">DG26</f>
        <v>0</v>
      </c>
      <c r="GS26" s="1">
        <f ca="1">DJ26</f>
        <v>0</v>
      </c>
      <c r="GT26" s="1">
        <f ca="1">DM26</f>
        <v>0</v>
      </c>
      <c r="GU26">
        <f ca="1">DP26</f>
        <v>0</v>
      </c>
      <c r="GV26">
        <f ca="1">DS26</f>
        <v>0</v>
      </c>
      <c r="GW26">
        <f ca="1">DV26</f>
        <v>0</v>
      </c>
      <c r="GX26">
        <f ca="1">DY26</f>
        <v>0</v>
      </c>
      <c r="GY26">
        <f ca="1">EB26</f>
        <v>0</v>
      </c>
      <c r="GZ26">
        <f ca="1">EE26</f>
        <v>0</v>
      </c>
      <c r="HA26">
        <f ca="1">EH26</f>
        <v>0</v>
      </c>
      <c r="HB26">
        <f ca="1">EK26</f>
        <v>0</v>
      </c>
      <c r="HC26">
        <f ca="1">EN26</f>
        <v>0</v>
      </c>
      <c r="HD26">
        <f ca="1">EQ26</f>
        <v>0</v>
      </c>
      <c r="HE26">
        <f ca="1">ET26</f>
        <v>0</v>
      </c>
      <c r="HF26">
        <f ca="1">EW26</f>
        <v>0</v>
      </c>
      <c r="HG26">
        <f ca="1">EZ26</f>
        <v>0</v>
      </c>
      <c r="HH26">
        <f ca="1">FC26</f>
        <v>0</v>
      </c>
      <c r="HI26">
        <f ca="1">FF26</f>
        <v>0</v>
      </c>
      <c r="HJ26">
        <f ca="1">FI26</f>
        <v>0</v>
      </c>
      <c r="HK26">
        <f ca="1">FL26</f>
        <v>0</v>
      </c>
      <c r="HL26">
        <f ca="1">FO26</f>
        <v>0</v>
      </c>
      <c r="HM26">
        <f ca="1">FR26</f>
        <v>0</v>
      </c>
      <c r="HN26">
        <f ca="1">FU26</f>
        <v>0</v>
      </c>
      <c r="HO26">
        <f ca="1">FX26</f>
        <v>0</v>
      </c>
      <c r="HP26">
        <f ca="1">GA26</f>
        <v>0</v>
      </c>
      <c r="HQ26">
        <f ca="1">GD26</f>
        <v>0</v>
      </c>
      <c r="HR26">
        <f ca="1">GG26</f>
        <v>0</v>
      </c>
      <c r="HS26">
        <f ca="1">BF26</f>
        <v>1</v>
      </c>
      <c r="HT26">
        <f ca="1">HS26/HR29</f>
        <v>1</v>
      </c>
      <c r="HU26" s="9">
        <f ca="1">BD27</f>
        <v>2</v>
      </c>
      <c r="HV26">
        <f ca="1">HU26*HT27+HT26</f>
        <v>7</v>
      </c>
      <c r="HW26">
        <f ca="1">HV26*HV22</f>
        <v>63</v>
      </c>
      <c r="HX26" s="9">
        <f ca="1">HT23*HT27</f>
        <v>15</v>
      </c>
      <c r="HY26" s="9">
        <f ca="1">INT(HW26/HX26)</f>
        <v>4</v>
      </c>
      <c r="HZ26" s="9">
        <f ca="1">HW26-HY26*HX26</f>
        <v>3</v>
      </c>
      <c r="IA26" s="9">
        <f ca="1">HX26</f>
        <v>15</v>
      </c>
    </row>
    <row r="27" spans="2:246" ht="6" hidden="1" customHeight="1" x14ac:dyDescent="0.25">
      <c r="B27" s="71"/>
      <c r="C27" s="71"/>
      <c r="D27" s="71"/>
      <c r="E27" s="71"/>
      <c r="F27" s="104"/>
      <c r="G27" s="71"/>
      <c r="H27" s="104"/>
      <c r="I27" s="71"/>
      <c r="J27" s="71"/>
      <c r="K27" s="71"/>
      <c r="L27" s="104"/>
      <c r="M27" s="71"/>
      <c r="N27" s="71"/>
      <c r="O27" s="71"/>
      <c r="P27" s="71"/>
      <c r="Q27" s="71"/>
      <c r="R27" s="71"/>
      <c r="S27" s="104"/>
      <c r="T27" s="122"/>
      <c r="U27" s="80"/>
      <c r="V27" s="80"/>
      <c r="W27" s="80"/>
      <c r="X27" s="102"/>
      <c r="Y27" s="71"/>
      <c r="Z27" s="75"/>
      <c r="AB27" s="11"/>
      <c r="AE27" s="162"/>
      <c r="BC27"/>
      <c r="BD27">
        <f ca="1">BD26+INT(BE26/BE27)</f>
        <v>2</v>
      </c>
      <c r="BE27" s="1">
        <f ca="1">IF(BA22&gt;BE26,INT((RAND()*(BB22-BA22+1)+BA22)),INT((RAND()*(BB22-BE26)+BE26+1)))</f>
        <v>3</v>
      </c>
      <c r="BF27">
        <f ca="1">BE27</f>
        <v>3</v>
      </c>
      <c r="BG27">
        <v>256</v>
      </c>
      <c r="BH27" s="1">
        <f ca="1">IF(BF27/BG27=INT(BF27/BG27),1,0)</f>
        <v>0</v>
      </c>
      <c r="BI27" s="1">
        <f ca="1">IF(BH27=0,BF27,BF27/BG27)</f>
        <v>3</v>
      </c>
      <c r="BJ27" s="1">
        <v>16</v>
      </c>
      <c r="BK27" s="1">
        <f ca="1">IF(BI27/BJ27=INT(BI27/BJ27),1,0)</f>
        <v>0</v>
      </c>
      <c r="BL27" s="1">
        <f ca="1">IF(BK27=0,BI27,BI27/BJ27)</f>
        <v>3</v>
      </c>
      <c r="BM27" s="1">
        <v>4</v>
      </c>
      <c r="BN27" s="1">
        <f ca="1">IF(BL27/BM27=INT(BL27/BM27),1,0)</f>
        <v>0</v>
      </c>
      <c r="BO27" s="1">
        <f ca="1">IF(BN27=0,BL27,BL27/BM27)</f>
        <v>3</v>
      </c>
      <c r="BP27" s="1">
        <v>2</v>
      </c>
      <c r="BQ27" s="1">
        <f ca="1">IF(BO27/BP27=INT(BO27/BP27),1,0)</f>
        <v>0</v>
      </c>
      <c r="BR27" s="1">
        <f ca="1">IF(BQ27=0,BO27,BO27/BP27)</f>
        <v>3</v>
      </c>
      <c r="BS27" s="1">
        <v>81</v>
      </c>
      <c r="BT27" s="1">
        <f ca="1">IF(BR27/BS27=INT(BR27/BS27),1,0)</f>
        <v>0</v>
      </c>
      <c r="BU27" s="1">
        <f ca="1">IF(BT27=0,BR27,BR27/BS27)</f>
        <v>3</v>
      </c>
      <c r="BV27" s="1">
        <v>9</v>
      </c>
      <c r="BW27" s="1">
        <f ca="1">IF(BU27/BV27=INT(BU27/BV27),1,0)</f>
        <v>0</v>
      </c>
      <c r="BX27" s="1">
        <f ca="1">IF(BW27=0,BU27,BU27/BV27)</f>
        <v>3</v>
      </c>
      <c r="BY27" s="1">
        <v>3</v>
      </c>
      <c r="BZ27" s="1">
        <f ca="1">IF(BX27/BY27=INT(BX27/BY27),1,0)</f>
        <v>1</v>
      </c>
      <c r="CA27" s="1">
        <f ca="1">IF(BZ27=0,BX27,BX27/BY27)</f>
        <v>1</v>
      </c>
      <c r="CB27" s="1">
        <v>25</v>
      </c>
      <c r="CC27" s="1">
        <f ca="1">IF(CA27/CB27=INT(CA27/CB27),1,0)</f>
        <v>0</v>
      </c>
      <c r="CD27" s="1">
        <f ca="1">IF(CC27=0,CA27,CA27/CB27)</f>
        <v>1</v>
      </c>
      <c r="CE27" s="1">
        <v>5</v>
      </c>
      <c r="CF27" s="1">
        <f ca="1">IF(CD27/CE27=INT(CD27/CE27),1,0)</f>
        <v>0</v>
      </c>
      <c r="CG27" s="1">
        <f ca="1">IF(CF27=0,CD27,CD27/CE27)</f>
        <v>1</v>
      </c>
      <c r="CH27" s="1">
        <v>49</v>
      </c>
      <c r="CI27" s="1">
        <f ca="1">IF(CG27/CH27=INT(CG27/CH27),1,0)</f>
        <v>0</v>
      </c>
      <c r="CJ27" s="1">
        <f ca="1">IF(CI27=0,CG27,CG27/CH27)</f>
        <v>1</v>
      </c>
      <c r="CK27" s="1">
        <v>7</v>
      </c>
      <c r="CL27" s="1">
        <f ca="1">IF(CJ27/CK27=INT(CJ27/CK27),1,0)</f>
        <v>0</v>
      </c>
      <c r="CM27" s="1">
        <f ca="1">IF(CL27=0,CJ27,CJ27/CK27)</f>
        <v>1</v>
      </c>
      <c r="CN27" s="1">
        <v>121</v>
      </c>
      <c r="CO27" s="1">
        <f ca="1">IF(CM27/CN27=INT(CM27/CN27),1,0)</f>
        <v>0</v>
      </c>
      <c r="CP27" s="1">
        <f ca="1">IF(CO27=0,CM27,CM27/CN27)</f>
        <v>1</v>
      </c>
      <c r="CQ27" s="1">
        <v>11</v>
      </c>
      <c r="CR27" s="1">
        <f ca="1">IF(CP27/CQ27=INT(CP27/CQ27),1,0)</f>
        <v>0</v>
      </c>
      <c r="CS27" s="1">
        <f ca="1">IF(CR27=0,CP27,CP27/CQ27)</f>
        <v>1</v>
      </c>
      <c r="CT27" s="1">
        <v>169</v>
      </c>
      <c r="CU27" s="1">
        <f ca="1">IF(CS27/CT27=INT(CS27/CT27),1,0)</f>
        <v>0</v>
      </c>
      <c r="CV27" s="1">
        <f ca="1">IF(CU27=0,CS27,CS27/CT27)</f>
        <v>1</v>
      </c>
      <c r="CW27" s="1">
        <v>13</v>
      </c>
      <c r="CX27" s="1">
        <f ca="1">IF(CV27/CW27=INT(CV27/CW27),1,0)</f>
        <v>0</v>
      </c>
      <c r="CY27" s="1">
        <f ca="1">IF(CX27=0,CV27,CV27/CW27)</f>
        <v>1</v>
      </c>
      <c r="CZ27" s="1">
        <v>17</v>
      </c>
      <c r="DA27" s="1">
        <f ca="1">IF(CY27/CZ27=INT(CY27/CZ27),1,0)</f>
        <v>0</v>
      </c>
      <c r="DB27" s="1">
        <f ca="1">IF(DA27=0,CY27,CY27/CZ27)</f>
        <v>1</v>
      </c>
      <c r="DC27" s="1">
        <v>19</v>
      </c>
      <c r="DD27" s="1">
        <f ca="1">IF(DB27/DC27=INT(DB27/DC27),1,0)</f>
        <v>0</v>
      </c>
      <c r="DE27" s="1">
        <f ca="1">IF(DD27=0,DB27,DB27/DC27)</f>
        <v>1</v>
      </c>
      <c r="DF27" s="1">
        <v>23</v>
      </c>
      <c r="DG27" s="1">
        <f ca="1">IF(DE27/DF27=INT(DE27/DF27),1,0)</f>
        <v>0</v>
      </c>
      <c r="DH27" s="1">
        <f ca="1">IF(DG27=0,DE27,DE27/DF27)</f>
        <v>1</v>
      </c>
      <c r="DI27" s="1">
        <v>29</v>
      </c>
      <c r="DJ27" s="1">
        <f ca="1">IF(DH27/DI27=INT(DH27/DI27),1,0)</f>
        <v>0</v>
      </c>
      <c r="DK27" s="1">
        <f ca="1">IF(DJ27=0,DH27,DH27/DI27)</f>
        <v>1</v>
      </c>
      <c r="DL27" s="1">
        <v>31</v>
      </c>
      <c r="DM27" s="1">
        <f ca="1">IF(DK27/DL27=INT(DK27/DL27),1,0)</f>
        <v>0</v>
      </c>
      <c r="DN27" s="1">
        <f ca="1">IF(DM27=0,DK27,DK27/DL27)</f>
        <v>1</v>
      </c>
      <c r="DO27" s="1">
        <v>37</v>
      </c>
      <c r="DP27" s="1">
        <f ca="1">IF(DN27/DO27=INT(DN27/DO27),1,0)</f>
        <v>0</v>
      </c>
      <c r="DQ27" s="1">
        <f ca="1">IF(DP27=0,DN27,DN27/DO27)</f>
        <v>1</v>
      </c>
      <c r="DR27" s="1">
        <v>41</v>
      </c>
      <c r="DS27" s="1">
        <f ca="1">IF(DQ27/DR27=INT(DQ27/DR27),1,0)</f>
        <v>0</v>
      </c>
      <c r="DT27" s="1">
        <f ca="1">IF(DS27=0,DQ27,DQ27/DR27)</f>
        <v>1</v>
      </c>
      <c r="DU27" s="1">
        <v>43</v>
      </c>
      <c r="DV27" s="1">
        <f ca="1">IF(DT27/DU27=INT(DT27/DU27),1,0)</f>
        <v>0</v>
      </c>
      <c r="DW27" s="1">
        <f ca="1">IF(DV27=0,DT27,DT27/DU27)</f>
        <v>1</v>
      </c>
      <c r="DX27" s="1">
        <v>47</v>
      </c>
      <c r="DY27" s="1">
        <f ca="1">IF(DW27/DX27=INT(DW27/DX27),1,0)</f>
        <v>0</v>
      </c>
      <c r="DZ27" s="1">
        <f ca="1">IF(DY27=0,DW27,DW27/DX27)</f>
        <v>1</v>
      </c>
      <c r="EA27" s="1">
        <v>53</v>
      </c>
      <c r="EB27" s="1">
        <f ca="1">IF(DZ27/EA27=INT(DZ27/EA27),1,0)</f>
        <v>0</v>
      </c>
      <c r="EC27" s="1">
        <f ca="1">IF(EB27=0,DZ27,DZ27/EA27)</f>
        <v>1</v>
      </c>
      <c r="ED27" s="1">
        <v>59</v>
      </c>
      <c r="EE27" s="1">
        <f ca="1">IF(EC27/ED27=INT(EC27/ED27),1,0)</f>
        <v>0</v>
      </c>
      <c r="EF27" s="1">
        <f ca="1">IF(EE27=0,EC27,EC27/ED27)</f>
        <v>1</v>
      </c>
      <c r="EG27" s="1">
        <v>61</v>
      </c>
      <c r="EH27" s="1">
        <f ca="1">IF(EF27/EG27=INT(EF27/EG27),1,0)</f>
        <v>0</v>
      </c>
      <c r="EI27" s="1">
        <f ca="1">IF(EH27=0,EF27,EF27/EG27)</f>
        <v>1</v>
      </c>
      <c r="EJ27" s="1">
        <v>67</v>
      </c>
      <c r="EK27" s="1">
        <f ca="1">IF(EI27/EJ27=INT(EI27/EJ27),1,0)</f>
        <v>0</v>
      </c>
      <c r="EL27" s="1">
        <f ca="1">IF(EK27=0,EI27,EI27/EJ27)</f>
        <v>1</v>
      </c>
      <c r="EM27" s="1">
        <v>71</v>
      </c>
      <c r="EN27" s="1">
        <f ca="1">IF(EL27/EM27=INT(EL27/EM27),1,0)</f>
        <v>0</v>
      </c>
      <c r="EO27" s="1">
        <f ca="1">IF(EN27=0,EL27,EL27/EM27)</f>
        <v>1</v>
      </c>
      <c r="EP27" s="1">
        <v>73</v>
      </c>
      <c r="EQ27" s="1">
        <f ca="1">IF(EO27/EP27=INT(EO27/EP27),1,0)</f>
        <v>0</v>
      </c>
      <c r="ER27" s="1">
        <f ca="1">IF(EQ27=0,EO27,EO27/EP27)</f>
        <v>1</v>
      </c>
      <c r="ES27" s="1">
        <v>79</v>
      </c>
      <c r="ET27" s="1">
        <f ca="1">IF(ER27/ES27=INT(ER27/ES27),1,0)</f>
        <v>0</v>
      </c>
      <c r="EU27" s="1">
        <f ca="1">IF(ET27=0,ER27,ER27/ES27)</f>
        <v>1</v>
      </c>
      <c r="EV27" s="1">
        <v>83</v>
      </c>
      <c r="EW27" s="1">
        <f ca="1">IF(EU27/EV27=INT(EU27/EV27),1,0)</f>
        <v>0</v>
      </c>
      <c r="EX27" s="1">
        <f ca="1">IF(EW27=0,EU27,EU27/EV27)</f>
        <v>1</v>
      </c>
      <c r="EY27" s="1">
        <v>89</v>
      </c>
      <c r="EZ27" s="1">
        <f ca="1">IF(EX27/EY27=INT(EX27/EY27),1,0)</f>
        <v>0</v>
      </c>
      <c r="FA27" s="1">
        <f ca="1">IF(EZ27=0,EX27,EX27/EY27)</f>
        <v>1</v>
      </c>
      <c r="FB27" s="1">
        <v>97</v>
      </c>
      <c r="FC27" s="1">
        <f ca="1">IF(FA27/FB27=INT(FA27/FB27),1,0)</f>
        <v>0</v>
      </c>
      <c r="FD27" s="1">
        <f ca="1">IF(FC27=0,FA27,FA27/FB27)</f>
        <v>1</v>
      </c>
      <c r="FE27" s="1">
        <v>101</v>
      </c>
      <c r="FF27" s="1">
        <f ca="1">IF(FD27/FE27=INT(FD27/FE27),1,0)</f>
        <v>0</v>
      </c>
      <c r="FG27" s="1">
        <f ca="1">IF(FF27=0,FD27,FD27/FE27)</f>
        <v>1</v>
      </c>
      <c r="FH27" s="1">
        <v>103</v>
      </c>
      <c r="FI27" s="1">
        <f ca="1">IF(FG27/FH27=INT(FG27/FH27),1,0)</f>
        <v>0</v>
      </c>
      <c r="FJ27" s="1">
        <f ca="1">IF(FI27=0,FG27,FG27/FH27)</f>
        <v>1</v>
      </c>
      <c r="FK27" s="1">
        <v>107</v>
      </c>
      <c r="FL27" s="1">
        <f ca="1">IF(FJ27/FK27=INT(FJ27/FK27),1,0)</f>
        <v>0</v>
      </c>
      <c r="FM27" s="1">
        <f ca="1">IF(FL27=0,FJ27,FJ27/FK27)</f>
        <v>1</v>
      </c>
      <c r="FN27" s="1">
        <v>109</v>
      </c>
      <c r="FO27" s="1">
        <f ca="1">IF(FM27/FN27=INT(FM27/FN27),1,0)</f>
        <v>0</v>
      </c>
      <c r="FP27" s="1">
        <f ca="1">IF(FO27=0,FM27,FM27/FN27)</f>
        <v>1</v>
      </c>
      <c r="FQ27" s="1">
        <v>113</v>
      </c>
      <c r="FR27" s="1">
        <f ca="1">IF(FP27/FQ27=INT(FP27/FQ27),1,0)</f>
        <v>0</v>
      </c>
      <c r="FS27" s="1">
        <f ca="1">IF(FR27=0,FP27,FP27/FQ27)</f>
        <v>1</v>
      </c>
      <c r="FT27" s="1">
        <v>127</v>
      </c>
      <c r="FU27" s="1">
        <f ca="1">IF(FS27/FT27=INT(FS27/FT27),1,0)</f>
        <v>0</v>
      </c>
      <c r="FV27" s="1">
        <f ca="1">IF(FU27=0,FS27,FS27/FT27)</f>
        <v>1</v>
      </c>
      <c r="FW27" s="1">
        <v>131</v>
      </c>
      <c r="FX27" s="1">
        <f ca="1">IF(FV27/FW27=INT(FV27/FW27),1,0)</f>
        <v>0</v>
      </c>
      <c r="FY27" s="1">
        <f ca="1">IF(FX27=0,FV27,FV27/FW27)</f>
        <v>1</v>
      </c>
      <c r="FZ27" s="1">
        <v>137</v>
      </c>
      <c r="GA27" s="1">
        <f ca="1">IF(FY27/FZ27=INT(FY27/FZ27),1,0)</f>
        <v>0</v>
      </c>
      <c r="GB27" s="1">
        <f ca="1">IF(GA27=0,FY27,FY27/FZ27)</f>
        <v>1</v>
      </c>
      <c r="GC27" s="1">
        <v>139</v>
      </c>
      <c r="GD27" s="1">
        <f ca="1">IF(GB27/GC27=INT(GB27/GC27),1,0)</f>
        <v>0</v>
      </c>
      <c r="GE27" s="1">
        <f ca="1">IF(GD27=0,GB27,GB27/GC27)</f>
        <v>1</v>
      </c>
      <c r="GF27" s="1">
        <v>149</v>
      </c>
      <c r="GG27" s="1">
        <f ca="1">IF(GE27/GF27=INT(GE27/GF27),1,0)</f>
        <v>0</v>
      </c>
      <c r="GH27" s="1">
        <f ca="1">IF(GG27=0,GE27,GE27/GF27)</f>
        <v>1</v>
      </c>
      <c r="GI27" s="1"/>
      <c r="GJ27" s="1">
        <f ca="1">8*BH27+4*BK27+2*BN27+BQ27</f>
        <v>0</v>
      </c>
      <c r="GK27" s="1">
        <f ca="1">4*BT27+2*BW27+BZ27</f>
        <v>1</v>
      </c>
      <c r="GL27" s="1">
        <f ca="1">2*CC27+CF27</f>
        <v>0</v>
      </c>
      <c r="GM27" s="1">
        <f ca="1">2*CI27+CL27</f>
        <v>0</v>
      </c>
      <c r="GN27" s="1">
        <f ca="1">2*CO27+CR27</f>
        <v>0</v>
      </c>
      <c r="GO27" s="1">
        <f ca="1">2*CU27+CX27</f>
        <v>0</v>
      </c>
      <c r="GP27" s="1">
        <f ca="1">DA27</f>
        <v>0</v>
      </c>
      <c r="GQ27" s="1">
        <f ca="1">DD27</f>
        <v>0</v>
      </c>
      <c r="GR27" s="1">
        <f ca="1">DG27</f>
        <v>0</v>
      </c>
      <c r="GS27" s="1">
        <f ca="1">DJ27</f>
        <v>0</v>
      </c>
      <c r="GT27" s="1">
        <f ca="1">DM27</f>
        <v>0</v>
      </c>
      <c r="GU27">
        <f ca="1">DP27</f>
        <v>0</v>
      </c>
      <c r="GV27">
        <f ca="1">DS27</f>
        <v>0</v>
      </c>
      <c r="GW27">
        <f ca="1">DV27</f>
        <v>0</v>
      </c>
      <c r="GX27">
        <f ca="1">DY27</f>
        <v>0</v>
      </c>
      <c r="GY27">
        <f ca="1">EB27</f>
        <v>0</v>
      </c>
      <c r="GZ27">
        <f ca="1">EE27</f>
        <v>0</v>
      </c>
      <c r="HA27">
        <f ca="1">EH27</f>
        <v>0</v>
      </c>
      <c r="HB27">
        <f ca="1">EK27</f>
        <v>0</v>
      </c>
      <c r="HC27">
        <f ca="1">EN27</f>
        <v>0</v>
      </c>
      <c r="HD27">
        <f ca="1">EQ27</f>
        <v>0</v>
      </c>
      <c r="HE27">
        <f ca="1">ET27</f>
        <v>0</v>
      </c>
      <c r="HF27">
        <f ca="1">EW27</f>
        <v>0</v>
      </c>
      <c r="HG27">
        <f ca="1">EZ27</f>
        <v>0</v>
      </c>
      <c r="HH27">
        <f ca="1">FC27</f>
        <v>0</v>
      </c>
      <c r="HI27">
        <f ca="1">FF27</f>
        <v>0</v>
      </c>
      <c r="HJ27">
        <f ca="1">FI27</f>
        <v>0</v>
      </c>
      <c r="HK27">
        <f ca="1">FL27</f>
        <v>0</v>
      </c>
      <c r="HL27">
        <f ca="1">FO27</f>
        <v>0</v>
      </c>
      <c r="HM27">
        <f ca="1">FR27</f>
        <v>0</v>
      </c>
      <c r="HN27">
        <f ca="1">FU27</f>
        <v>0</v>
      </c>
      <c r="HO27">
        <f ca="1">FX27</f>
        <v>0</v>
      </c>
      <c r="HP27">
        <f ca="1">GA27</f>
        <v>0</v>
      </c>
      <c r="HQ27">
        <f ca="1">GD27</f>
        <v>0</v>
      </c>
      <c r="HR27">
        <f ca="1">GG27</f>
        <v>0</v>
      </c>
      <c r="HS27">
        <f ca="1">BF27</f>
        <v>3</v>
      </c>
      <c r="HT27">
        <f ca="1">HS27/HR29</f>
        <v>3</v>
      </c>
      <c r="HV27"/>
      <c r="HW27"/>
    </row>
    <row r="28" spans="2:246" ht="6" hidden="1" customHeight="1" x14ac:dyDescent="0.25">
      <c r="B28" s="71"/>
      <c r="C28" s="71"/>
      <c r="D28" s="71"/>
      <c r="E28" s="71"/>
      <c r="F28" s="104"/>
      <c r="G28" s="71"/>
      <c r="H28" s="104"/>
      <c r="I28" s="71"/>
      <c r="J28" s="71"/>
      <c r="K28" s="71"/>
      <c r="L28" s="104"/>
      <c r="M28" s="71"/>
      <c r="N28" s="71"/>
      <c r="O28" s="71"/>
      <c r="P28" s="71"/>
      <c r="Q28" s="71"/>
      <c r="R28" s="71"/>
      <c r="S28" s="104"/>
      <c r="T28" s="122"/>
      <c r="U28" s="80"/>
      <c r="V28" s="80"/>
      <c r="W28" s="80"/>
      <c r="X28" s="102"/>
      <c r="Y28" s="71"/>
      <c r="Z28" s="75"/>
      <c r="AB28" s="11"/>
      <c r="AE28" s="162"/>
      <c r="BF28"/>
      <c r="BG28"/>
      <c r="BH28"/>
      <c r="BI28"/>
      <c r="EB28"/>
      <c r="EC28"/>
      <c r="ED28"/>
      <c r="EE28"/>
      <c r="GJ28" s="1">
        <f t="shared" ref="GJ28:HR28" ca="1" si="8">IF(GJ26&lt;GJ27,GJ26,GJ27)</f>
        <v>0</v>
      </c>
      <c r="GK28" s="1">
        <f t="shared" ca="1" si="8"/>
        <v>0</v>
      </c>
      <c r="GL28" s="1">
        <f t="shared" ca="1" si="8"/>
        <v>0</v>
      </c>
      <c r="GM28" s="1">
        <f t="shared" ca="1" si="8"/>
        <v>0</v>
      </c>
      <c r="GN28" s="1">
        <f t="shared" ca="1" si="8"/>
        <v>0</v>
      </c>
      <c r="GO28" s="1">
        <f t="shared" ca="1" si="8"/>
        <v>0</v>
      </c>
      <c r="GP28" s="1">
        <f t="shared" ca="1" si="8"/>
        <v>0</v>
      </c>
      <c r="GQ28" s="1">
        <f t="shared" ca="1" si="8"/>
        <v>0</v>
      </c>
      <c r="GR28" s="1">
        <f t="shared" ca="1" si="8"/>
        <v>0</v>
      </c>
      <c r="GS28" s="1">
        <f t="shared" ca="1" si="8"/>
        <v>0</v>
      </c>
      <c r="GT28" s="1">
        <f t="shared" ca="1" si="8"/>
        <v>0</v>
      </c>
      <c r="GU28" s="1">
        <f t="shared" ca="1" si="8"/>
        <v>0</v>
      </c>
      <c r="GV28" s="1">
        <f t="shared" ca="1" si="8"/>
        <v>0</v>
      </c>
      <c r="GW28" s="1">
        <f t="shared" ca="1" si="8"/>
        <v>0</v>
      </c>
      <c r="GX28" s="1">
        <f t="shared" ca="1" si="8"/>
        <v>0</v>
      </c>
      <c r="GY28" s="1">
        <f t="shared" ca="1" si="8"/>
        <v>0</v>
      </c>
      <c r="GZ28" s="1">
        <f t="shared" ca="1" si="8"/>
        <v>0</v>
      </c>
      <c r="HA28" s="1">
        <f t="shared" ca="1" si="8"/>
        <v>0</v>
      </c>
      <c r="HB28" s="1">
        <f t="shared" ca="1" si="8"/>
        <v>0</v>
      </c>
      <c r="HC28" s="1">
        <f t="shared" ca="1" si="8"/>
        <v>0</v>
      </c>
      <c r="HD28" s="1">
        <f t="shared" ca="1" si="8"/>
        <v>0</v>
      </c>
      <c r="HE28" s="1">
        <f t="shared" ca="1" si="8"/>
        <v>0</v>
      </c>
      <c r="HF28" s="1">
        <f t="shared" ca="1" si="8"/>
        <v>0</v>
      </c>
      <c r="HG28" s="1">
        <f t="shared" ca="1" si="8"/>
        <v>0</v>
      </c>
      <c r="HH28" s="1">
        <f t="shared" ca="1" si="8"/>
        <v>0</v>
      </c>
      <c r="HI28" s="1">
        <f t="shared" ca="1" si="8"/>
        <v>0</v>
      </c>
      <c r="HJ28" s="1">
        <f t="shared" ca="1" si="8"/>
        <v>0</v>
      </c>
      <c r="HK28" s="1">
        <f t="shared" ca="1" si="8"/>
        <v>0</v>
      </c>
      <c r="HL28" s="1">
        <f t="shared" ca="1" si="8"/>
        <v>0</v>
      </c>
      <c r="HM28" s="1">
        <f t="shared" ca="1" si="8"/>
        <v>0</v>
      </c>
      <c r="HN28" s="1">
        <f t="shared" ca="1" si="8"/>
        <v>0</v>
      </c>
      <c r="HO28" s="1">
        <f t="shared" ca="1" si="8"/>
        <v>0</v>
      </c>
      <c r="HP28" s="1">
        <f t="shared" ca="1" si="8"/>
        <v>0</v>
      </c>
      <c r="HQ28" s="1">
        <f t="shared" ca="1" si="8"/>
        <v>0</v>
      </c>
      <c r="HR28" s="1">
        <f t="shared" ca="1" si="8"/>
        <v>0</v>
      </c>
      <c r="HS28"/>
      <c r="HT28"/>
    </row>
    <row r="29" spans="2:246" ht="6" hidden="1" customHeight="1" x14ac:dyDescent="0.25">
      <c r="B29" s="71"/>
      <c r="C29" s="71"/>
      <c r="D29" s="71"/>
      <c r="E29" s="71"/>
      <c r="F29" s="104"/>
      <c r="G29" s="71"/>
      <c r="H29" s="104"/>
      <c r="I29" s="71"/>
      <c r="J29" s="71"/>
      <c r="K29" s="71"/>
      <c r="L29" s="104"/>
      <c r="M29" s="71"/>
      <c r="N29" s="71"/>
      <c r="O29" s="71"/>
      <c r="P29" s="71"/>
      <c r="Q29" s="71"/>
      <c r="R29" s="71"/>
      <c r="S29" s="104"/>
      <c r="T29" s="122"/>
      <c r="U29" s="80"/>
      <c r="V29" s="80"/>
      <c r="W29" s="80"/>
      <c r="X29" s="102"/>
      <c r="Y29" s="71"/>
      <c r="Z29" s="75"/>
      <c r="AB29" s="11"/>
      <c r="AE29" s="162"/>
      <c r="BF29"/>
      <c r="BG29"/>
      <c r="BH29"/>
      <c r="BI29"/>
      <c r="EB29"/>
      <c r="EC29"/>
      <c r="ED29"/>
      <c r="EE29"/>
      <c r="GJ29">
        <f ca="1">GJ$7^GJ28</f>
        <v>1</v>
      </c>
      <c r="GK29">
        <f t="shared" ref="GK29:HR29" ca="1" si="9">GK$7^GK28*GJ29</f>
        <v>1</v>
      </c>
      <c r="GL29">
        <f t="shared" ca="1" si="9"/>
        <v>1</v>
      </c>
      <c r="GM29">
        <f t="shared" ca="1" si="9"/>
        <v>1</v>
      </c>
      <c r="GN29">
        <f t="shared" ca="1" si="9"/>
        <v>1</v>
      </c>
      <c r="GO29">
        <f t="shared" ca="1" si="9"/>
        <v>1</v>
      </c>
      <c r="GP29">
        <f t="shared" ca="1" si="9"/>
        <v>1</v>
      </c>
      <c r="GQ29">
        <f t="shared" ca="1" si="9"/>
        <v>1</v>
      </c>
      <c r="GR29">
        <f t="shared" ca="1" si="9"/>
        <v>1</v>
      </c>
      <c r="GS29">
        <f t="shared" ca="1" si="9"/>
        <v>1</v>
      </c>
      <c r="GT29">
        <f t="shared" ca="1" si="9"/>
        <v>1</v>
      </c>
      <c r="GU29">
        <f t="shared" ca="1" si="9"/>
        <v>1</v>
      </c>
      <c r="GV29">
        <f t="shared" ca="1" si="9"/>
        <v>1</v>
      </c>
      <c r="GW29">
        <f t="shared" ca="1" si="9"/>
        <v>1</v>
      </c>
      <c r="GX29">
        <f t="shared" ca="1" si="9"/>
        <v>1</v>
      </c>
      <c r="GY29">
        <f t="shared" ca="1" si="9"/>
        <v>1</v>
      </c>
      <c r="GZ29">
        <f t="shared" ca="1" si="9"/>
        <v>1</v>
      </c>
      <c r="HA29">
        <f t="shared" ca="1" si="9"/>
        <v>1</v>
      </c>
      <c r="HB29">
        <f t="shared" ca="1" si="9"/>
        <v>1</v>
      </c>
      <c r="HC29">
        <f t="shared" ca="1" si="9"/>
        <v>1</v>
      </c>
      <c r="HD29">
        <f t="shared" ca="1" si="9"/>
        <v>1</v>
      </c>
      <c r="HE29">
        <f t="shared" ca="1" si="9"/>
        <v>1</v>
      </c>
      <c r="HF29">
        <f t="shared" ca="1" si="9"/>
        <v>1</v>
      </c>
      <c r="HG29">
        <f t="shared" ca="1" si="9"/>
        <v>1</v>
      </c>
      <c r="HH29">
        <f t="shared" ca="1" si="9"/>
        <v>1</v>
      </c>
      <c r="HI29">
        <f t="shared" ca="1" si="9"/>
        <v>1</v>
      </c>
      <c r="HJ29">
        <f t="shared" ca="1" si="9"/>
        <v>1</v>
      </c>
      <c r="HK29">
        <f t="shared" ca="1" si="9"/>
        <v>1</v>
      </c>
      <c r="HL29">
        <f t="shared" ca="1" si="9"/>
        <v>1</v>
      </c>
      <c r="HM29">
        <f t="shared" ca="1" si="9"/>
        <v>1</v>
      </c>
      <c r="HN29">
        <f t="shared" ca="1" si="9"/>
        <v>1</v>
      </c>
      <c r="HO29">
        <f t="shared" ca="1" si="9"/>
        <v>1</v>
      </c>
      <c r="HP29">
        <f t="shared" ca="1" si="9"/>
        <v>1</v>
      </c>
      <c r="HQ29">
        <f t="shared" ca="1" si="9"/>
        <v>1</v>
      </c>
      <c r="HR29">
        <f t="shared" ca="1" si="9"/>
        <v>1</v>
      </c>
      <c r="HS29"/>
      <c r="HT29"/>
    </row>
    <row r="30" spans="2:246" ht="6" hidden="1" customHeight="1" x14ac:dyDescent="0.25">
      <c r="B30" s="71"/>
      <c r="C30" s="71"/>
      <c r="D30" s="71"/>
      <c r="E30" s="71"/>
      <c r="F30" s="104"/>
      <c r="G30" s="71"/>
      <c r="H30" s="104"/>
      <c r="I30" s="71"/>
      <c r="J30" s="71"/>
      <c r="K30" s="71"/>
      <c r="L30" s="104"/>
      <c r="M30" s="71"/>
      <c r="N30" s="71"/>
      <c r="O30" s="71"/>
      <c r="P30" s="71"/>
      <c r="Q30" s="71"/>
      <c r="R30" s="71"/>
      <c r="S30" s="104"/>
      <c r="T30" s="122"/>
      <c r="U30" s="80"/>
      <c r="V30" s="80"/>
      <c r="W30" s="80"/>
      <c r="X30" s="102"/>
      <c r="Y30" s="71"/>
      <c r="Z30" s="75"/>
      <c r="AB30" s="11"/>
      <c r="AE30" s="162"/>
      <c r="BC30" s="9" t="s">
        <v>29</v>
      </c>
      <c r="BD30" s="9">
        <f ca="1">HY26</f>
        <v>4</v>
      </c>
      <c r="BE30" s="9">
        <f ca="1">HZ26</f>
        <v>3</v>
      </c>
      <c r="BF30">
        <f ca="1">BE30-BE31*(BD31-BD30)</f>
        <v>3</v>
      </c>
      <c r="BG30">
        <v>256</v>
      </c>
      <c r="BH30" s="1">
        <f ca="1">IF(BF30/BG30=INT(BF30/BG30),1,0)</f>
        <v>0</v>
      </c>
      <c r="BI30" s="1">
        <f ca="1">IF(BH30=0,BF30,BF30/BG30)</f>
        <v>3</v>
      </c>
      <c r="BJ30" s="1">
        <v>16</v>
      </c>
      <c r="BK30" s="1">
        <f ca="1">IF(BI30/BJ30=INT(BI30/BJ30),1,0)</f>
        <v>0</v>
      </c>
      <c r="BL30" s="1">
        <f ca="1">IF(BK30=0,BI30,BI30/BJ30)</f>
        <v>3</v>
      </c>
      <c r="BM30" s="1">
        <v>4</v>
      </c>
      <c r="BN30" s="1">
        <f ca="1">IF(BL30/BM30=INT(BL30/BM30),1,0)</f>
        <v>0</v>
      </c>
      <c r="BO30" s="1">
        <f ca="1">IF(BN30=0,BL30,BL30/BM30)</f>
        <v>3</v>
      </c>
      <c r="BP30" s="1">
        <v>2</v>
      </c>
      <c r="BQ30" s="1">
        <f ca="1">IF(BO30/BP30=INT(BO30/BP30),1,0)</f>
        <v>0</v>
      </c>
      <c r="BR30" s="1">
        <f ca="1">IF(BQ30=0,BO30,BO30/BP30)</f>
        <v>3</v>
      </c>
      <c r="BS30" s="1">
        <v>81</v>
      </c>
      <c r="BT30" s="1">
        <f ca="1">IF(BR30/BS30=INT(BR30/BS30),1,0)</f>
        <v>0</v>
      </c>
      <c r="BU30" s="1">
        <f ca="1">IF(BT30=0,BR30,BR30/BS30)</f>
        <v>3</v>
      </c>
      <c r="BV30" s="1">
        <v>9</v>
      </c>
      <c r="BW30" s="1">
        <f ca="1">IF(BU30/BV30=INT(BU30/BV30),1,0)</f>
        <v>0</v>
      </c>
      <c r="BX30" s="1">
        <f ca="1">IF(BW30=0,BU30,BU30/BV30)</f>
        <v>3</v>
      </c>
      <c r="BY30" s="1">
        <v>3</v>
      </c>
      <c r="BZ30" s="1">
        <f ca="1">IF(BX30/BY30=INT(BX30/BY30),1,0)</f>
        <v>1</v>
      </c>
      <c r="CA30" s="1">
        <f ca="1">IF(BZ30=0,BX30,BX30/BY30)</f>
        <v>1</v>
      </c>
      <c r="CB30" s="1">
        <v>25</v>
      </c>
      <c r="CC30" s="1">
        <f ca="1">IF(CA30/CB30=INT(CA30/CB30),1,0)</f>
        <v>0</v>
      </c>
      <c r="CD30" s="1">
        <f ca="1">IF(CC30=0,CA30,CA30/CB30)</f>
        <v>1</v>
      </c>
      <c r="CE30" s="1">
        <v>5</v>
      </c>
      <c r="CF30" s="1">
        <f ca="1">IF(CD30/CE30=INT(CD30/CE30),1,0)</f>
        <v>0</v>
      </c>
      <c r="CG30" s="1">
        <f ca="1">IF(CF30=0,CD30,CD30/CE30)</f>
        <v>1</v>
      </c>
      <c r="CH30" s="1">
        <v>49</v>
      </c>
      <c r="CI30" s="1">
        <f ca="1">IF(CG30/CH30=INT(CG30/CH30),1,0)</f>
        <v>0</v>
      </c>
      <c r="CJ30" s="1">
        <f ca="1">IF(CI30=0,CG30,CG30/CH30)</f>
        <v>1</v>
      </c>
      <c r="CK30" s="1">
        <v>7</v>
      </c>
      <c r="CL30" s="1">
        <f ca="1">IF(CJ30/CK30=INT(CJ30/CK30),1,0)</f>
        <v>0</v>
      </c>
      <c r="CM30" s="1">
        <f ca="1">IF(CL30=0,CJ30,CJ30/CK30)</f>
        <v>1</v>
      </c>
      <c r="CN30" s="1">
        <v>121</v>
      </c>
      <c r="CO30" s="1">
        <f ca="1">IF(CM30/CN30=INT(CM30/CN30),1,0)</f>
        <v>0</v>
      </c>
      <c r="CP30" s="1">
        <f ca="1">IF(CO30=0,CM30,CM30/CN30)</f>
        <v>1</v>
      </c>
      <c r="CQ30" s="1">
        <v>11</v>
      </c>
      <c r="CR30" s="1">
        <f ca="1">IF(CP30/CQ30=INT(CP30/CQ30),1,0)</f>
        <v>0</v>
      </c>
      <c r="CS30" s="1">
        <f ca="1">IF(CR30=0,CP30,CP30/CQ30)</f>
        <v>1</v>
      </c>
      <c r="CT30" s="1">
        <v>169</v>
      </c>
      <c r="CU30" s="1">
        <f ca="1">IF(CS30/CT30=INT(CS30/CT30),1,0)</f>
        <v>0</v>
      </c>
      <c r="CV30" s="1">
        <f ca="1">IF(CU30=0,CS30,CS30/CT30)</f>
        <v>1</v>
      </c>
      <c r="CW30" s="1">
        <v>13</v>
      </c>
      <c r="CX30" s="1">
        <f ca="1">IF(CV30/CW30=INT(CV30/CW30),1,0)</f>
        <v>0</v>
      </c>
      <c r="CY30" s="1">
        <f ca="1">IF(CX30=0,CV30,CV30/CW30)</f>
        <v>1</v>
      </c>
      <c r="CZ30" s="1">
        <v>17</v>
      </c>
      <c r="DA30" s="1">
        <f ca="1">IF(CY30/CZ30=INT(CY30/CZ30),1,0)</f>
        <v>0</v>
      </c>
      <c r="DB30" s="1">
        <f ca="1">IF(DA30=0,CY30,CY30/CZ30)</f>
        <v>1</v>
      </c>
      <c r="DC30" s="1">
        <v>19</v>
      </c>
      <c r="DD30" s="1">
        <f ca="1">IF(DB30/DC30=INT(DB30/DC30),1,0)</f>
        <v>0</v>
      </c>
      <c r="DE30" s="1">
        <f ca="1">IF(DD30=0,DB30,DB30/DC30)</f>
        <v>1</v>
      </c>
      <c r="DF30" s="1">
        <v>23</v>
      </c>
      <c r="DG30" s="1">
        <f ca="1">IF(DE30/DF30=INT(DE30/DF30),1,0)</f>
        <v>0</v>
      </c>
      <c r="DH30" s="1">
        <f ca="1">IF(DG30=0,DE30,DE30/DF30)</f>
        <v>1</v>
      </c>
      <c r="DI30" s="1">
        <v>29</v>
      </c>
      <c r="DJ30" s="1">
        <f ca="1">IF(DH30/DI30=INT(DH30/DI30),1,0)</f>
        <v>0</v>
      </c>
      <c r="DK30" s="1">
        <f ca="1">IF(DJ30=0,DH30,DH30/DI30)</f>
        <v>1</v>
      </c>
      <c r="DL30" s="1">
        <v>31</v>
      </c>
      <c r="DM30" s="1">
        <f ca="1">IF(DK30/DL30=INT(DK30/DL30),1,0)</f>
        <v>0</v>
      </c>
      <c r="DN30" s="1">
        <f ca="1">IF(DM30=0,DK30,DK30/DL30)</f>
        <v>1</v>
      </c>
      <c r="DO30" s="1">
        <v>37</v>
      </c>
      <c r="DP30" s="1">
        <f ca="1">IF(DN30/DO30=INT(DN30/DO30),1,0)</f>
        <v>0</v>
      </c>
      <c r="DQ30" s="1">
        <f ca="1">IF(DP30=0,DN30,DN30/DO30)</f>
        <v>1</v>
      </c>
      <c r="DR30" s="1">
        <v>41</v>
      </c>
      <c r="DS30" s="1">
        <f ca="1">IF(DQ30/DR30=INT(DQ30/DR30),1,0)</f>
        <v>0</v>
      </c>
      <c r="DT30" s="1">
        <f ca="1">IF(DS30=0,DQ30,DQ30/DR30)</f>
        <v>1</v>
      </c>
      <c r="DU30" s="1">
        <v>43</v>
      </c>
      <c r="DV30" s="1">
        <f ca="1">IF(DT30/DU30=INT(DT30/DU30),1,0)</f>
        <v>0</v>
      </c>
      <c r="DW30" s="1">
        <f ca="1">IF(DV30=0,DT30,DT30/DU30)</f>
        <v>1</v>
      </c>
      <c r="DX30" s="1">
        <v>47</v>
      </c>
      <c r="DY30" s="1">
        <f ca="1">IF(DW30/DX30=INT(DW30/DX30),1,0)</f>
        <v>0</v>
      </c>
      <c r="DZ30" s="1">
        <f ca="1">IF(DY30=0,DW30,DW30/DX30)</f>
        <v>1</v>
      </c>
      <c r="EA30" s="1">
        <v>53</v>
      </c>
      <c r="EB30" s="1">
        <f ca="1">IF(DZ30/EA30=INT(DZ30/EA30),1,0)</f>
        <v>0</v>
      </c>
      <c r="EC30" s="1">
        <f ca="1">IF(EB30=0,DZ30,DZ30/EA30)</f>
        <v>1</v>
      </c>
      <c r="ED30" s="1">
        <v>59</v>
      </c>
      <c r="EE30" s="1">
        <f ca="1">IF(EC30/ED30=INT(EC30/ED30),1,0)</f>
        <v>0</v>
      </c>
      <c r="EF30" s="1">
        <f ca="1">IF(EE30=0,EC30,EC30/ED30)</f>
        <v>1</v>
      </c>
      <c r="EG30" s="1">
        <v>61</v>
      </c>
      <c r="EH30" s="1">
        <f ca="1">IF(EF30/EG30=INT(EF30/EG30),1,0)</f>
        <v>0</v>
      </c>
      <c r="EI30" s="1">
        <f ca="1">IF(EH30=0,EF30,EF30/EG30)</f>
        <v>1</v>
      </c>
      <c r="EJ30" s="1">
        <v>67</v>
      </c>
      <c r="EK30" s="1">
        <f ca="1">IF(EI30/EJ30=INT(EI30/EJ30),1,0)</f>
        <v>0</v>
      </c>
      <c r="EL30" s="1">
        <f ca="1">IF(EK30=0,EI30,EI30/EJ30)</f>
        <v>1</v>
      </c>
      <c r="EM30" s="1">
        <v>71</v>
      </c>
      <c r="EN30" s="1">
        <f ca="1">IF(EL30/EM30=INT(EL30/EM30),1,0)</f>
        <v>0</v>
      </c>
      <c r="EO30" s="1">
        <f ca="1">IF(EN30=0,EL30,EL30/EM30)</f>
        <v>1</v>
      </c>
      <c r="EP30" s="1">
        <v>73</v>
      </c>
      <c r="EQ30" s="1">
        <f ca="1">IF(EO30/EP30=INT(EO30/EP30),1,0)</f>
        <v>0</v>
      </c>
      <c r="ER30" s="1">
        <f ca="1">IF(EQ30=0,EO30,EO30/EP30)</f>
        <v>1</v>
      </c>
      <c r="ES30" s="1">
        <v>79</v>
      </c>
      <c r="ET30" s="1">
        <f ca="1">IF(ER30/ES30=INT(ER30/ES30),1,0)</f>
        <v>0</v>
      </c>
      <c r="EU30" s="1">
        <f ca="1">IF(ET30=0,ER30,ER30/ES30)</f>
        <v>1</v>
      </c>
      <c r="EV30" s="1">
        <v>83</v>
      </c>
      <c r="EW30" s="1">
        <f ca="1">IF(EU30/EV30=INT(EU30/EV30),1,0)</f>
        <v>0</v>
      </c>
      <c r="EX30" s="1">
        <f ca="1">IF(EW30=0,EU30,EU30/EV30)</f>
        <v>1</v>
      </c>
      <c r="EY30" s="1">
        <v>89</v>
      </c>
      <c r="EZ30" s="1">
        <f ca="1">IF(EX30/EY30=INT(EX30/EY30),1,0)</f>
        <v>0</v>
      </c>
      <c r="FA30" s="1">
        <f ca="1">IF(EZ30=0,EX30,EX30/EY30)</f>
        <v>1</v>
      </c>
      <c r="FB30" s="1">
        <v>97</v>
      </c>
      <c r="FC30" s="1">
        <f ca="1">IF(FA30/FB30=INT(FA30/FB30),1,0)</f>
        <v>0</v>
      </c>
      <c r="FD30" s="1">
        <f ca="1">IF(FC30=0,FA30,FA30/FB30)</f>
        <v>1</v>
      </c>
      <c r="FE30" s="1">
        <v>101</v>
      </c>
      <c r="FF30" s="1">
        <f ca="1">IF(FD30/FE30=INT(FD30/FE30),1,0)</f>
        <v>0</v>
      </c>
      <c r="FG30" s="1">
        <f ca="1">IF(FF30=0,FD30,FD30/FE30)</f>
        <v>1</v>
      </c>
      <c r="FH30" s="1">
        <v>103</v>
      </c>
      <c r="FI30" s="1">
        <f ca="1">IF(FG30/FH30=INT(FG30/FH30),1,0)</f>
        <v>0</v>
      </c>
      <c r="FJ30" s="1">
        <f ca="1">IF(FI30=0,FG30,FG30/FH30)</f>
        <v>1</v>
      </c>
      <c r="FK30" s="1">
        <v>107</v>
      </c>
      <c r="FL30" s="1">
        <f ca="1">IF(FJ30/FK30=INT(FJ30/FK30),1,0)</f>
        <v>0</v>
      </c>
      <c r="FM30" s="1">
        <f ca="1">IF(FL30=0,FJ30,FJ30/FK30)</f>
        <v>1</v>
      </c>
      <c r="FN30" s="1">
        <v>109</v>
      </c>
      <c r="FO30" s="1">
        <f ca="1">IF(FM30/FN30=INT(FM30/FN30),1,0)</f>
        <v>0</v>
      </c>
      <c r="FP30" s="1">
        <f ca="1">IF(FO30=0,FM30,FM30/FN30)</f>
        <v>1</v>
      </c>
      <c r="FQ30" s="1">
        <v>113</v>
      </c>
      <c r="FR30" s="1">
        <f ca="1">IF(FP30/FQ30=INT(FP30/FQ30),1,0)</f>
        <v>0</v>
      </c>
      <c r="FS30" s="1">
        <f ca="1">IF(FR30=0,FP30,FP30/FQ30)</f>
        <v>1</v>
      </c>
      <c r="FT30" s="1">
        <v>127</v>
      </c>
      <c r="FU30" s="1">
        <f ca="1">IF(FS30/FT30=INT(FS30/FT30),1,0)</f>
        <v>0</v>
      </c>
      <c r="FV30" s="1">
        <f ca="1">IF(FU30=0,FS30,FS30/FT30)</f>
        <v>1</v>
      </c>
      <c r="FW30" s="1">
        <v>131</v>
      </c>
      <c r="FX30" s="1">
        <f ca="1">IF(FV30/FW30=INT(FV30/FW30),1,0)</f>
        <v>0</v>
      </c>
      <c r="FY30" s="1">
        <f ca="1">IF(FX30=0,FV30,FV30/FW30)</f>
        <v>1</v>
      </c>
      <c r="FZ30" s="1">
        <v>137</v>
      </c>
      <c r="GA30" s="1">
        <f ca="1">IF(FY30/FZ30=INT(FY30/FZ30),1,0)</f>
        <v>0</v>
      </c>
      <c r="GB30" s="1">
        <f ca="1">IF(GA30=0,FY30,FY30/FZ30)</f>
        <v>1</v>
      </c>
      <c r="GC30" s="1">
        <v>139</v>
      </c>
      <c r="GD30" s="1">
        <f ca="1">IF(GB30/GC30=INT(GB30/GC30),1,0)</f>
        <v>0</v>
      </c>
      <c r="GE30" s="1">
        <f ca="1">IF(GD30=0,GB30,GB30/GC30)</f>
        <v>1</v>
      </c>
      <c r="GF30" s="1">
        <v>149</v>
      </c>
      <c r="GG30" s="1">
        <f ca="1">IF(GE30/GF30=INT(GE30/GF30),1,0)</f>
        <v>0</v>
      </c>
      <c r="GH30" s="1">
        <f ca="1">IF(GG30=0,GE30,GE30/GF30)</f>
        <v>1</v>
      </c>
      <c r="GI30" s="1"/>
      <c r="GJ30" s="1">
        <f ca="1">8*BH30+4*BK30+2*BN30+BQ30</f>
        <v>0</v>
      </c>
      <c r="GK30" s="1">
        <f ca="1">4*BT30+2*BW30+BZ30</f>
        <v>1</v>
      </c>
      <c r="GL30" s="1">
        <f ca="1">2*CC30+CF30</f>
        <v>0</v>
      </c>
      <c r="GM30" s="1">
        <f ca="1">2*CI30+CL30</f>
        <v>0</v>
      </c>
      <c r="GN30" s="1">
        <f ca="1">2*CO30+CR30</f>
        <v>0</v>
      </c>
      <c r="GO30" s="1">
        <f ca="1">2*CU30+CX30</f>
        <v>0</v>
      </c>
      <c r="GP30" s="1">
        <f ca="1">DA30</f>
        <v>0</v>
      </c>
      <c r="GQ30" s="1">
        <f ca="1">DD30</f>
        <v>0</v>
      </c>
      <c r="GR30" s="1">
        <f ca="1">DG30</f>
        <v>0</v>
      </c>
      <c r="GS30" s="1">
        <f ca="1">DJ30</f>
        <v>0</v>
      </c>
      <c r="GT30" s="1">
        <f ca="1">DM30</f>
        <v>0</v>
      </c>
      <c r="GU30">
        <f ca="1">DP30</f>
        <v>0</v>
      </c>
      <c r="GV30">
        <f ca="1">DS30</f>
        <v>0</v>
      </c>
      <c r="GW30">
        <f ca="1">DV30</f>
        <v>0</v>
      </c>
      <c r="GX30">
        <f ca="1">DY30</f>
        <v>0</v>
      </c>
      <c r="GY30">
        <f ca="1">EB30</f>
        <v>0</v>
      </c>
      <c r="GZ30">
        <f ca="1">EE30</f>
        <v>0</v>
      </c>
      <c r="HA30">
        <f ca="1">EH30</f>
        <v>0</v>
      </c>
      <c r="HB30">
        <f ca="1">EK30</f>
        <v>0</v>
      </c>
      <c r="HC30">
        <f ca="1">EN30</f>
        <v>0</v>
      </c>
      <c r="HD30">
        <f ca="1">EQ30</f>
        <v>0</v>
      </c>
      <c r="HE30">
        <f ca="1">ET30</f>
        <v>0</v>
      </c>
      <c r="HF30">
        <f ca="1">EW30</f>
        <v>0</v>
      </c>
      <c r="HG30">
        <f ca="1">EZ30</f>
        <v>0</v>
      </c>
      <c r="HH30">
        <f ca="1">FC30</f>
        <v>0</v>
      </c>
      <c r="HI30">
        <f ca="1">FF30</f>
        <v>0</v>
      </c>
      <c r="HJ30">
        <f ca="1">FI30</f>
        <v>0</v>
      </c>
      <c r="HK30">
        <f ca="1">FL30</f>
        <v>0</v>
      </c>
      <c r="HL30">
        <f ca="1">FO30</f>
        <v>0</v>
      </c>
      <c r="HM30">
        <f ca="1">FR30</f>
        <v>0</v>
      </c>
      <c r="HN30">
        <f ca="1">FU30</f>
        <v>0</v>
      </c>
      <c r="HO30">
        <f ca="1">FX30</f>
        <v>0</v>
      </c>
      <c r="HP30">
        <f ca="1">GA30</f>
        <v>0</v>
      </c>
      <c r="HQ30">
        <f ca="1">GD30</f>
        <v>0</v>
      </c>
      <c r="HR30">
        <f ca="1">GG30</f>
        <v>0</v>
      </c>
      <c r="HS30">
        <f ca="1">BF30</f>
        <v>3</v>
      </c>
      <c r="HT30">
        <f ca="1">HS30/HR33</f>
        <v>1</v>
      </c>
    </row>
    <row r="31" spans="2:246" ht="6" hidden="1" customHeight="1" x14ac:dyDescent="0.25">
      <c r="B31" s="71"/>
      <c r="C31" s="71"/>
      <c r="D31" s="71"/>
      <c r="E31" s="71"/>
      <c r="F31" s="104"/>
      <c r="G31" s="71"/>
      <c r="H31" s="104"/>
      <c r="I31" s="71"/>
      <c r="J31" s="71"/>
      <c r="K31" s="71"/>
      <c r="L31" s="104"/>
      <c r="M31" s="71"/>
      <c r="N31" s="71"/>
      <c r="O31" s="71"/>
      <c r="P31" s="71"/>
      <c r="Q31" s="71"/>
      <c r="R31" s="71"/>
      <c r="S31" s="104"/>
      <c r="T31" s="122"/>
      <c r="U31" s="80"/>
      <c r="V31" s="80"/>
      <c r="W31" s="80"/>
      <c r="X31" s="102"/>
      <c r="Y31" s="71"/>
      <c r="Z31" s="75"/>
      <c r="AB31" s="11"/>
      <c r="AE31" s="162"/>
      <c r="BD31">
        <f ca="1">BD30+INT(BE30/BE31)</f>
        <v>4</v>
      </c>
      <c r="BE31">
        <f ca="1">IA26</f>
        <v>15</v>
      </c>
      <c r="BF31">
        <f ca="1">BE31</f>
        <v>15</v>
      </c>
      <c r="BG31">
        <v>256</v>
      </c>
      <c r="BH31" s="1">
        <f ca="1">IF(BF31/BG31=INT(BF31/BG31),1,0)</f>
        <v>0</v>
      </c>
      <c r="BI31" s="1">
        <f ca="1">IF(BH31=0,BF31,BF31/BG31)</f>
        <v>15</v>
      </c>
      <c r="BJ31" s="1">
        <v>16</v>
      </c>
      <c r="BK31" s="1">
        <f ca="1">IF(BI31/BJ31=INT(BI31/BJ31),1,0)</f>
        <v>0</v>
      </c>
      <c r="BL31" s="1">
        <f ca="1">IF(BK31=0,BI31,BI31/BJ31)</f>
        <v>15</v>
      </c>
      <c r="BM31" s="1">
        <v>4</v>
      </c>
      <c r="BN31" s="1">
        <f ca="1">IF(BL31/BM31=INT(BL31/BM31),1,0)</f>
        <v>0</v>
      </c>
      <c r="BO31" s="1">
        <f ca="1">IF(BN31=0,BL31,BL31/BM31)</f>
        <v>15</v>
      </c>
      <c r="BP31" s="1">
        <v>2</v>
      </c>
      <c r="BQ31" s="1">
        <f ca="1">IF(BO31/BP31=INT(BO31/BP31),1,0)</f>
        <v>0</v>
      </c>
      <c r="BR31" s="1">
        <f ca="1">IF(BQ31=0,BO31,BO31/BP31)</f>
        <v>15</v>
      </c>
      <c r="BS31" s="1">
        <v>81</v>
      </c>
      <c r="BT31" s="1">
        <f ca="1">IF(BR31/BS31=INT(BR31/BS31),1,0)</f>
        <v>0</v>
      </c>
      <c r="BU31" s="1">
        <f ca="1">IF(BT31=0,BR31,BR31/BS31)</f>
        <v>15</v>
      </c>
      <c r="BV31" s="1">
        <v>9</v>
      </c>
      <c r="BW31" s="1">
        <f ca="1">IF(BU31/BV31=INT(BU31/BV31),1,0)</f>
        <v>0</v>
      </c>
      <c r="BX31" s="1">
        <f ca="1">IF(BW31=0,BU31,BU31/BV31)</f>
        <v>15</v>
      </c>
      <c r="BY31" s="1">
        <v>3</v>
      </c>
      <c r="BZ31" s="1">
        <f ca="1">IF(BX31/BY31=INT(BX31/BY31),1,0)</f>
        <v>1</v>
      </c>
      <c r="CA31" s="1">
        <f ca="1">IF(BZ31=0,BX31,BX31/BY31)</f>
        <v>5</v>
      </c>
      <c r="CB31" s="1">
        <v>25</v>
      </c>
      <c r="CC31" s="1">
        <f ca="1">IF(CA31/CB31=INT(CA31/CB31),1,0)</f>
        <v>0</v>
      </c>
      <c r="CD31" s="1">
        <f ca="1">IF(CC31=0,CA31,CA31/CB31)</f>
        <v>5</v>
      </c>
      <c r="CE31" s="1">
        <v>5</v>
      </c>
      <c r="CF31" s="1">
        <f ca="1">IF(CD31/CE31=INT(CD31/CE31),1,0)</f>
        <v>1</v>
      </c>
      <c r="CG31" s="1">
        <f ca="1">IF(CF31=0,CD31,CD31/CE31)</f>
        <v>1</v>
      </c>
      <c r="CH31" s="1">
        <v>49</v>
      </c>
      <c r="CI31" s="1">
        <f ca="1">IF(CG31/CH31=INT(CG31/CH31),1,0)</f>
        <v>0</v>
      </c>
      <c r="CJ31" s="1">
        <f ca="1">IF(CI31=0,CG31,CG31/CH31)</f>
        <v>1</v>
      </c>
      <c r="CK31" s="1">
        <v>7</v>
      </c>
      <c r="CL31" s="1">
        <f ca="1">IF(CJ31/CK31=INT(CJ31/CK31),1,0)</f>
        <v>0</v>
      </c>
      <c r="CM31" s="1">
        <f ca="1">IF(CL31=0,CJ31,CJ31/CK31)</f>
        <v>1</v>
      </c>
      <c r="CN31" s="1">
        <v>121</v>
      </c>
      <c r="CO31" s="1">
        <f ca="1">IF(CM31/CN31=INT(CM31/CN31),1,0)</f>
        <v>0</v>
      </c>
      <c r="CP31" s="1">
        <f ca="1">IF(CO31=0,CM31,CM31/CN31)</f>
        <v>1</v>
      </c>
      <c r="CQ31" s="1">
        <v>11</v>
      </c>
      <c r="CR31" s="1">
        <f ca="1">IF(CP31/CQ31=INT(CP31/CQ31),1,0)</f>
        <v>0</v>
      </c>
      <c r="CS31" s="1">
        <f ca="1">IF(CR31=0,CP31,CP31/CQ31)</f>
        <v>1</v>
      </c>
      <c r="CT31" s="1">
        <v>169</v>
      </c>
      <c r="CU31" s="1">
        <f ca="1">IF(CS31/CT31=INT(CS31/CT31),1,0)</f>
        <v>0</v>
      </c>
      <c r="CV31" s="1">
        <f ca="1">IF(CU31=0,CS31,CS31/CT31)</f>
        <v>1</v>
      </c>
      <c r="CW31" s="1">
        <v>13</v>
      </c>
      <c r="CX31" s="1">
        <f ca="1">IF(CV31/CW31=INT(CV31/CW31),1,0)</f>
        <v>0</v>
      </c>
      <c r="CY31" s="1">
        <f ca="1">IF(CX31=0,CV31,CV31/CW31)</f>
        <v>1</v>
      </c>
      <c r="CZ31" s="1">
        <v>17</v>
      </c>
      <c r="DA31" s="1">
        <f ca="1">IF(CY31/CZ31=INT(CY31/CZ31),1,0)</f>
        <v>0</v>
      </c>
      <c r="DB31" s="1">
        <f ca="1">IF(DA31=0,CY31,CY31/CZ31)</f>
        <v>1</v>
      </c>
      <c r="DC31" s="1">
        <v>19</v>
      </c>
      <c r="DD31" s="1">
        <f ca="1">IF(DB31/DC31=INT(DB31/DC31),1,0)</f>
        <v>0</v>
      </c>
      <c r="DE31" s="1">
        <f ca="1">IF(DD31=0,DB31,DB31/DC31)</f>
        <v>1</v>
      </c>
      <c r="DF31" s="1">
        <v>23</v>
      </c>
      <c r="DG31" s="1">
        <f ca="1">IF(DE31/DF31=INT(DE31/DF31),1,0)</f>
        <v>0</v>
      </c>
      <c r="DH31" s="1">
        <f ca="1">IF(DG31=0,DE31,DE31/DF31)</f>
        <v>1</v>
      </c>
      <c r="DI31" s="1">
        <v>29</v>
      </c>
      <c r="DJ31" s="1">
        <f ca="1">IF(DH31/DI31=INT(DH31/DI31),1,0)</f>
        <v>0</v>
      </c>
      <c r="DK31" s="1">
        <f ca="1">IF(DJ31=0,DH31,DH31/DI31)</f>
        <v>1</v>
      </c>
      <c r="DL31" s="1">
        <v>31</v>
      </c>
      <c r="DM31" s="1">
        <f ca="1">IF(DK31/DL31=INT(DK31/DL31),1,0)</f>
        <v>0</v>
      </c>
      <c r="DN31" s="1">
        <f ca="1">IF(DM31=0,DK31,DK31/DL31)</f>
        <v>1</v>
      </c>
      <c r="DO31" s="1">
        <v>37</v>
      </c>
      <c r="DP31" s="1">
        <f ca="1">IF(DN31/DO31=INT(DN31/DO31),1,0)</f>
        <v>0</v>
      </c>
      <c r="DQ31" s="1">
        <f ca="1">IF(DP31=0,DN31,DN31/DO31)</f>
        <v>1</v>
      </c>
      <c r="DR31" s="1">
        <v>41</v>
      </c>
      <c r="DS31" s="1">
        <f ca="1">IF(DQ31/DR31=INT(DQ31/DR31),1,0)</f>
        <v>0</v>
      </c>
      <c r="DT31" s="1">
        <f ca="1">IF(DS31=0,DQ31,DQ31/DR31)</f>
        <v>1</v>
      </c>
      <c r="DU31" s="1">
        <v>43</v>
      </c>
      <c r="DV31" s="1">
        <f ca="1">IF(DT31/DU31=INT(DT31/DU31),1,0)</f>
        <v>0</v>
      </c>
      <c r="DW31" s="1">
        <f ca="1">IF(DV31=0,DT31,DT31/DU31)</f>
        <v>1</v>
      </c>
      <c r="DX31" s="1">
        <v>47</v>
      </c>
      <c r="DY31" s="1">
        <f ca="1">IF(DW31/DX31=INT(DW31/DX31),1,0)</f>
        <v>0</v>
      </c>
      <c r="DZ31" s="1">
        <f ca="1">IF(DY31=0,DW31,DW31/DX31)</f>
        <v>1</v>
      </c>
      <c r="EA31" s="1">
        <v>53</v>
      </c>
      <c r="EB31" s="1">
        <f ca="1">IF(DZ31/EA31=INT(DZ31/EA31),1,0)</f>
        <v>0</v>
      </c>
      <c r="EC31" s="1">
        <f ca="1">IF(EB31=0,DZ31,DZ31/EA31)</f>
        <v>1</v>
      </c>
      <c r="ED31" s="1">
        <v>59</v>
      </c>
      <c r="EE31" s="1">
        <f ca="1">IF(EC31/ED31=INT(EC31/ED31),1,0)</f>
        <v>0</v>
      </c>
      <c r="EF31" s="1">
        <f ca="1">IF(EE31=0,EC31,EC31/ED31)</f>
        <v>1</v>
      </c>
      <c r="EG31" s="1">
        <v>61</v>
      </c>
      <c r="EH31" s="1">
        <f ca="1">IF(EF31/EG31=INT(EF31/EG31),1,0)</f>
        <v>0</v>
      </c>
      <c r="EI31" s="1">
        <f ca="1">IF(EH31=0,EF31,EF31/EG31)</f>
        <v>1</v>
      </c>
      <c r="EJ31" s="1">
        <v>67</v>
      </c>
      <c r="EK31" s="1">
        <f ca="1">IF(EI31/EJ31=INT(EI31/EJ31),1,0)</f>
        <v>0</v>
      </c>
      <c r="EL31" s="1">
        <f ca="1">IF(EK31=0,EI31,EI31/EJ31)</f>
        <v>1</v>
      </c>
      <c r="EM31" s="1">
        <v>71</v>
      </c>
      <c r="EN31" s="1">
        <f ca="1">IF(EL31/EM31=INT(EL31/EM31),1,0)</f>
        <v>0</v>
      </c>
      <c r="EO31" s="1">
        <f ca="1">IF(EN31=0,EL31,EL31/EM31)</f>
        <v>1</v>
      </c>
      <c r="EP31" s="1">
        <v>73</v>
      </c>
      <c r="EQ31" s="1">
        <f ca="1">IF(EO31/EP31=INT(EO31/EP31),1,0)</f>
        <v>0</v>
      </c>
      <c r="ER31" s="1">
        <f ca="1">IF(EQ31=0,EO31,EO31/EP31)</f>
        <v>1</v>
      </c>
      <c r="ES31" s="1">
        <v>79</v>
      </c>
      <c r="ET31" s="1">
        <f ca="1">IF(ER31/ES31=INT(ER31/ES31),1,0)</f>
        <v>0</v>
      </c>
      <c r="EU31" s="1">
        <f ca="1">IF(ET31=0,ER31,ER31/ES31)</f>
        <v>1</v>
      </c>
      <c r="EV31" s="1">
        <v>83</v>
      </c>
      <c r="EW31" s="1">
        <f ca="1">IF(EU31/EV31=INT(EU31/EV31),1,0)</f>
        <v>0</v>
      </c>
      <c r="EX31" s="1">
        <f ca="1">IF(EW31=0,EU31,EU31/EV31)</f>
        <v>1</v>
      </c>
      <c r="EY31" s="1">
        <v>89</v>
      </c>
      <c r="EZ31" s="1">
        <f ca="1">IF(EX31/EY31=INT(EX31/EY31),1,0)</f>
        <v>0</v>
      </c>
      <c r="FA31" s="1">
        <f ca="1">IF(EZ31=0,EX31,EX31/EY31)</f>
        <v>1</v>
      </c>
      <c r="FB31" s="1">
        <v>97</v>
      </c>
      <c r="FC31" s="1">
        <f ca="1">IF(FA31/FB31=INT(FA31/FB31),1,0)</f>
        <v>0</v>
      </c>
      <c r="FD31" s="1">
        <f ca="1">IF(FC31=0,FA31,FA31/FB31)</f>
        <v>1</v>
      </c>
      <c r="FE31" s="1">
        <v>101</v>
      </c>
      <c r="FF31" s="1">
        <f ca="1">IF(FD31/FE31=INT(FD31/FE31),1,0)</f>
        <v>0</v>
      </c>
      <c r="FG31" s="1">
        <f ca="1">IF(FF31=0,FD31,FD31/FE31)</f>
        <v>1</v>
      </c>
      <c r="FH31" s="1">
        <v>103</v>
      </c>
      <c r="FI31" s="1">
        <f ca="1">IF(FG31/FH31=INT(FG31/FH31),1,0)</f>
        <v>0</v>
      </c>
      <c r="FJ31" s="1">
        <f ca="1">IF(FI31=0,FG31,FG31/FH31)</f>
        <v>1</v>
      </c>
      <c r="FK31" s="1">
        <v>107</v>
      </c>
      <c r="FL31" s="1">
        <f ca="1">IF(FJ31/FK31=INT(FJ31/FK31),1,0)</f>
        <v>0</v>
      </c>
      <c r="FM31" s="1">
        <f ca="1">IF(FL31=0,FJ31,FJ31/FK31)</f>
        <v>1</v>
      </c>
      <c r="FN31" s="1">
        <v>109</v>
      </c>
      <c r="FO31" s="1">
        <f ca="1">IF(FM31/FN31=INT(FM31/FN31),1,0)</f>
        <v>0</v>
      </c>
      <c r="FP31" s="1">
        <f ca="1">IF(FO31=0,FM31,FM31/FN31)</f>
        <v>1</v>
      </c>
      <c r="FQ31" s="1">
        <v>113</v>
      </c>
      <c r="FR31" s="1">
        <f ca="1">IF(FP31/FQ31=INT(FP31/FQ31),1,0)</f>
        <v>0</v>
      </c>
      <c r="FS31" s="1">
        <f ca="1">IF(FR31=0,FP31,FP31/FQ31)</f>
        <v>1</v>
      </c>
      <c r="FT31" s="1">
        <v>127</v>
      </c>
      <c r="FU31" s="1">
        <f ca="1">IF(FS31/FT31=INT(FS31/FT31),1,0)</f>
        <v>0</v>
      </c>
      <c r="FV31" s="1">
        <f ca="1">IF(FU31=0,FS31,FS31/FT31)</f>
        <v>1</v>
      </c>
      <c r="FW31" s="1">
        <v>131</v>
      </c>
      <c r="FX31" s="1">
        <f ca="1">IF(FV31/FW31=INT(FV31/FW31),1,0)</f>
        <v>0</v>
      </c>
      <c r="FY31" s="1">
        <f ca="1">IF(FX31=0,FV31,FV31/FW31)</f>
        <v>1</v>
      </c>
      <c r="FZ31" s="1">
        <v>137</v>
      </c>
      <c r="GA31" s="1">
        <f ca="1">IF(FY31/FZ31=INT(FY31/FZ31),1,0)</f>
        <v>0</v>
      </c>
      <c r="GB31" s="1">
        <f ca="1">IF(GA31=0,FY31,FY31/FZ31)</f>
        <v>1</v>
      </c>
      <c r="GC31" s="1">
        <v>139</v>
      </c>
      <c r="GD31" s="1">
        <f ca="1">IF(GB31/GC31=INT(GB31/GC31),1,0)</f>
        <v>0</v>
      </c>
      <c r="GE31" s="1">
        <f ca="1">IF(GD31=0,GB31,GB31/GC31)</f>
        <v>1</v>
      </c>
      <c r="GF31" s="1">
        <v>149</v>
      </c>
      <c r="GG31" s="1">
        <f ca="1">IF(GE31/GF31=INT(GE31/GF31),1,0)</f>
        <v>0</v>
      </c>
      <c r="GH31" s="1">
        <f ca="1">IF(GG31=0,GE31,GE31/GF31)</f>
        <v>1</v>
      </c>
      <c r="GI31" s="1"/>
      <c r="GJ31" s="1">
        <f ca="1">8*BH31+4*BK31+2*BN31+BQ31</f>
        <v>0</v>
      </c>
      <c r="GK31" s="1">
        <f ca="1">4*BT31+2*BW31+BZ31</f>
        <v>1</v>
      </c>
      <c r="GL31" s="1">
        <f ca="1">2*CC31+CF31</f>
        <v>1</v>
      </c>
      <c r="GM31" s="1">
        <f ca="1">2*CI31+CL31</f>
        <v>0</v>
      </c>
      <c r="GN31" s="1">
        <f ca="1">2*CO31+CR31</f>
        <v>0</v>
      </c>
      <c r="GO31" s="1">
        <f ca="1">2*CU31+CX31</f>
        <v>0</v>
      </c>
      <c r="GP31" s="1">
        <f ca="1">DA31</f>
        <v>0</v>
      </c>
      <c r="GQ31" s="1">
        <f ca="1">DD31</f>
        <v>0</v>
      </c>
      <c r="GR31" s="1">
        <f ca="1">DG31</f>
        <v>0</v>
      </c>
      <c r="GS31" s="1">
        <f ca="1">DJ31</f>
        <v>0</v>
      </c>
      <c r="GT31" s="1">
        <f ca="1">DM31</f>
        <v>0</v>
      </c>
      <c r="GU31">
        <f ca="1">DP31</f>
        <v>0</v>
      </c>
      <c r="GV31">
        <f ca="1">DS31</f>
        <v>0</v>
      </c>
      <c r="GW31">
        <f ca="1">DV31</f>
        <v>0</v>
      </c>
      <c r="GX31">
        <f ca="1">DY31</f>
        <v>0</v>
      </c>
      <c r="GY31">
        <f ca="1">EB31</f>
        <v>0</v>
      </c>
      <c r="GZ31">
        <f ca="1">EE31</f>
        <v>0</v>
      </c>
      <c r="HA31">
        <f ca="1">EH31</f>
        <v>0</v>
      </c>
      <c r="HB31">
        <f ca="1">EK31</f>
        <v>0</v>
      </c>
      <c r="HC31">
        <f ca="1">EN31</f>
        <v>0</v>
      </c>
      <c r="HD31">
        <f ca="1">EQ31</f>
        <v>0</v>
      </c>
      <c r="HE31">
        <f ca="1">ET31</f>
        <v>0</v>
      </c>
      <c r="HF31">
        <f ca="1">EW31</f>
        <v>0</v>
      </c>
      <c r="HG31">
        <f ca="1">EZ31</f>
        <v>0</v>
      </c>
      <c r="HH31">
        <f ca="1">FC31</f>
        <v>0</v>
      </c>
      <c r="HI31">
        <f ca="1">FF31</f>
        <v>0</v>
      </c>
      <c r="HJ31">
        <f ca="1">FI31</f>
        <v>0</v>
      </c>
      <c r="HK31">
        <f ca="1">FL31</f>
        <v>0</v>
      </c>
      <c r="HL31">
        <f ca="1">FO31</f>
        <v>0</v>
      </c>
      <c r="HM31">
        <f ca="1">FR31</f>
        <v>0</v>
      </c>
      <c r="HN31">
        <f ca="1">FU31</f>
        <v>0</v>
      </c>
      <c r="HO31">
        <f ca="1">FX31</f>
        <v>0</v>
      </c>
      <c r="HP31">
        <f ca="1">GA31</f>
        <v>0</v>
      </c>
      <c r="HQ31">
        <f ca="1">GD31</f>
        <v>0</v>
      </c>
      <c r="HR31">
        <f ca="1">GG31</f>
        <v>0</v>
      </c>
      <c r="HS31">
        <f ca="1">BF31</f>
        <v>15</v>
      </c>
      <c r="HT31">
        <f ca="1">HS31/HR33</f>
        <v>5</v>
      </c>
    </row>
    <row r="32" spans="2:246" ht="6" hidden="1" customHeight="1" x14ac:dyDescent="0.25">
      <c r="B32" s="71"/>
      <c r="C32" s="71"/>
      <c r="D32" s="71"/>
      <c r="E32" s="71"/>
      <c r="F32" s="104"/>
      <c r="G32" s="71"/>
      <c r="H32" s="104"/>
      <c r="I32" s="71"/>
      <c r="J32" s="71"/>
      <c r="K32" s="71"/>
      <c r="L32" s="104"/>
      <c r="M32" s="71"/>
      <c r="N32" s="71"/>
      <c r="O32" s="71"/>
      <c r="P32" s="71"/>
      <c r="Q32" s="71"/>
      <c r="R32" s="71"/>
      <c r="S32" s="104"/>
      <c r="T32" s="122"/>
      <c r="U32" s="80"/>
      <c r="V32" s="80"/>
      <c r="W32" s="80"/>
      <c r="X32" s="102"/>
      <c r="Y32" s="71"/>
      <c r="Z32" s="75"/>
      <c r="AB32" s="11"/>
      <c r="AE32" s="162"/>
      <c r="BF32"/>
      <c r="BG32"/>
      <c r="BH32"/>
      <c r="BI32"/>
      <c r="EB32"/>
      <c r="EC32"/>
      <c r="ED32"/>
      <c r="EE32"/>
      <c r="GJ32" s="1">
        <f t="shared" ref="GJ32:HR32" ca="1" si="10">IF(GJ30&lt;GJ31,GJ30,GJ31)</f>
        <v>0</v>
      </c>
      <c r="GK32" s="1">
        <f t="shared" ca="1" si="10"/>
        <v>1</v>
      </c>
      <c r="GL32" s="1">
        <f t="shared" ca="1" si="10"/>
        <v>0</v>
      </c>
      <c r="GM32" s="1">
        <f t="shared" ca="1" si="10"/>
        <v>0</v>
      </c>
      <c r="GN32" s="1">
        <f t="shared" ca="1" si="10"/>
        <v>0</v>
      </c>
      <c r="GO32" s="1">
        <f t="shared" ca="1" si="10"/>
        <v>0</v>
      </c>
      <c r="GP32" s="1">
        <f t="shared" ca="1" si="10"/>
        <v>0</v>
      </c>
      <c r="GQ32" s="1">
        <f t="shared" ca="1" si="10"/>
        <v>0</v>
      </c>
      <c r="GR32" s="1">
        <f t="shared" ca="1" si="10"/>
        <v>0</v>
      </c>
      <c r="GS32" s="1">
        <f t="shared" ca="1" si="10"/>
        <v>0</v>
      </c>
      <c r="GT32" s="1">
        <f t="shared" ca="1" si="10"/>
        <v>0</v>
      </c>
      <c r="GU32" s="1">
        <f t="shared" ca="1" si="10"/>
        <v>0</v>
      </c>
      <c r="GV32" s="1">
        <f t="shared" ca="1" si="10"/>
        <v>0</v>
      </c>
      <c r="GW32" s="1">
        <f t="shared" ca="1" si="10"/>
        <v>0</v>
      </c>
      <c r="GX32" s="1">
        <f t="shared" ca="1" si="10"/>
        <v>0</v>
      </c>
      <c r="GY32" s="1">
        <f t="shared" ca="1" si="10"/>
        <v>0</v>
      </c>
      <c r="GZ32" s="1">
        <f t="shared" ca="1" si="10"/>
        <v>0</v>
      </c>
      <c r="HA32" s="1">
        <f t="shared" ca="1" si="10"/>
        <v>0</v>
      </c>
      <c r="HB32" s="1">
        <f t="shared" ca="1" si="10"/>
        <v>0</v>
      </c>
      <c r="HC32" s="1">
        <f t="shared" ca="1" si="10"/>
        <v>0</v>
      </c>
      <c r="HD32" s="1">
        <f t="shared" ca="1" si="10"/>
        <v>0</v>
      </c>
      <c r="HE32" s="1">
        <f t="shared" ca="1" si="10"/>
        <v>0</v>
      </c>
      <c r="HF32" s="1">
        <f t="shared" ca="1" si="10"/>
        <v>0</v>
      </c>
      <c r="HG32" s="1">
        <f t="shared" ca="1" si="10"/>
        <v>0</v>
      </c>
      <c r="HH32" s="1">
        <f t="shared" ca="1" si="10"/>
        <v>0</v>
      </c>
      <c r="HI32" s="1">
        <f t="shared" ca="1" si="10"/>
        <v>0</v>
      </c>
      <c r="HJ32" s="1">
        <f t="shared" ca="1" si="10"/>
        <v>0</v>
      </c>
      <c r="HK32" s="1">
        <f t="shared" ca="1" si="10"/>
        <v>0</v>
      </c>
      <c r="HL32" s="1">
        <f t="shared" ca="1" si="10"/>
        <v>0</v>
      </c>
      <c r="HM32" s="1">
        <f t="shared" ca="1" si="10"/>
        <v>0</v>
      </c>
      <c r="HN32" s="1">
        <f t="shared" ca="1" si="10"/>
        <v>0</v>
      </c>
      <c r="HO32" s="1">
        <f t="shared" ca="1" si="10"/>
        <v>0</v>
      </c>
      <c r="HP32" s="1">
        <f t="shared" ca="1" si="10"/>
        <v>0</v>
      </c>
      <c r="HQ32" s="1">
        <f t="shared" ca="1" si="10"/>
        <v>0</v>
      </c>
      <c r="HR32" s="1">
        <f t="shared" ca="1" si="10"/>
        <v>0</v>
      </c>
      <c r="HS32"/>
      <c r="HT32"/>
    </row>
    <row r="33" spans="2:246" ht="6" hidden="1" customHeight="1" x14ac:dyDescent="0.25">
      <c r="B33" s="71"/>
      <c r="C33" s="71"/>
      <c r="D33" s="71"/>
      <c r="E33" s="71"/>
      <c r="F33" s="104"/>
      <c r="G33" s="71"/>
      <c r="H33" s="104"/>
      <c r="I33" s="71"/>
      <c r="J33" s="71"/>
      <c r="K33" s="71"/>
      <c r="L33" s="104"/>
      <c r="M33" s="71"/>
      <c r="N33" s="71"/>
      <c r="O33" s="71"/>
      <c r="P33" s="71"/>
      <c r="Q33" s="71"/>
      <c r="R33" s="71"/>
      <c r="S33" s="104"/>
      <c r="T33" s="122"/>
      <c r="U33" s="80"/>
      <c r="V33" s="80"/>
      <c r="W33" s="80"/>
      <c r="X33" s="102"/>
      <c r="Y33" s="71"/>
      <c r="Z33" s="75"/>
      <c r="AB33" s="11"/>
      <c r="AE33" s="162"/>
      <c r="BF33"/>
      <c r="BG33"/>
      <c r="BH33"/>
      <c r="BI33"/>
      <c r="EB33"/>
      <c r="EC33"/>
      <c r="ED33"/>
      <c r="EE33"/>
      <c r="GJ33">
        <f ca="1">GJ$7^GJ32</f>
        <v>1</v>
      </c>
      <c r="GK33">
        <f t="shared" ref="GK33:HR33" ca="1" si="11">GK$7^GK32*GJ33</f>
        <v>3</v>
      </c>
      <c r="GL33">
        <f t="shared" ca="1" si="11"/>
        <v>3</v>
      </c>
      <c r="GM33">
        <f t="shared" ca="1" si="11"/>
        <v>3</v>
      </c>
      <c r="GN33">
        <f t="shared" ca="1" si="11"/>
        <v>3</v>
      </c>
      <c r="GO33">
        <f t="shared" ca="1" si="11"/>
        <v>3</v>
      </c>
      <c r="GP33">
        <f t="shared" ca="1" si="11"/>
        <v>3</v>
      </c>
      <c r="GQ33">
        <f t="shared" ca="1" si="11"/>
        <v>3</v>
      </c>
      <c r="GR33">
        <f t="shared" ca="1" si="11"/>
        <v>3</v>
      </c>
      <c r="GS33">
        <f t="shared" ca="1" si="11"/>
        <v>3</v>
      </c>
      <c r="GT33">
        <f t="shared" ca="1" si="11"/>
        <v>3</v>
      </c>
      <c r="GU33">
        <f t="shared" ca="1" si="11"/>
        <v>3</v>
      </c>
      <c r="GV33">
        <f t="shared" ca="1" si="11"/>
        <v>3</v>
      </c>
      <c r="GW33">
        <f t="shared" ca="1" si="11"/>
        <v>3</v>
      </c>
      <c r="GX33">
        <f t="shared" ca="1" si="11"/>
        <v>3</v>
      </c>
      <c r="GY33">
        <f t="shared" ca="1" si="11"/>
        <v>3</v>
      </c>
      <c r="GZ33">
        <f t="shared" ca="1" si="11"/>
        <v>3</v>
      </c>
      <c r="HA33">
        <f t="shared" ca="1" si="11"/>
        <v>3</v>
      </c>
      <c r="HB33">
        <f t="shared" ca="1" si="11"/>
        <v>3</v>
      </c>
      <c r="HC33">
        <f t="shared" ca="1" si="11"/>
        <v>3</v>
      </c>
      <c r="HD33">
        <f t="shared" ca="1" si="11"/>
        <v>3</v>
      </c>
      <c r="HE33">
        <f t="shared" ca="1" si="11"/>
        <v>3</v>
      </c>
      <c r="HF33">
        <f t="shared" ca="1" si="11"/>
        <v>3</v>
      </c>
      <c r="HG33">
        <f t="shared" ca="1" si="11"/>
        <v>3</v>
      </c>
      <c r="HH33">
        <f t="shared" ca="1" si="11"/>
        <v>3</v>
      </c>
      <c r="HI33">
        <f t="shared" ca="1" si="11"/>
        <v>3</v>
      </c>
      <c r="HJ33">
        <f t="shared" ca="1" si="11"/>
        <v>3</v>
      </c>
      <c r="HK33">
        <f t="shared" ca="1" si="11"/>
        <v>3</v>
      </c>
      <c r="HL33">
        <f t="shared" ca="1" si="11"/>
        <v>3</v>
      </c>
      <c r="HM33">
        <f t="shared" ca="1" si="11"/>
        <v>3</v>
      </c>
      <c r="HN33">
        <f t="shared" ca="1" si="11"/>
        <v>3</v>
      </c>
      <c r="HO33">
        <f t="shared" ca="1" si="11"/>
        <v>3</v>
      </c>
      <c r="HP33">
        <f t="shared" ca="1" si="11"/>
        <v>3</v>
      </c>
      <c r="HQ33">
        <f t="shared" ca="1" si="11"/>
        <v>3</v>
      </c>
      <c r="HR33">
        <f t="shared" ca="1" si="11"/>
        <v>3</v>
      </c>
      <c r="HS33"/>
      <c r="HT33"/>
    </row>
    <row r="34" spans="2:246" ht="9" customHeight="1" x14ac:dyDescent="0.25">
      <c r="B34" s="71"/>
      <c r="C34" s="71"/>
      <c r="D34" s="71"/>
      <c r="E34" s="77"/>
      <c r="F34" s="104"/>
      <c r="G34" s="71"/>
      <c r="H34" s="104"/>
      <c r="I34" s="71"/>
      <c r="J34" s="71"/>
      <c r="K34" s="77"/>
      <c r="L34" s="104"/>
      <c r="M34" s="71"/>
      <c r="N34" s="71"/>
      <c r="O34" s="71"/>
      <c r="P34" s="71"/>
      <c r="Q34" s="71"/>
      <c r="R34" s="71"/>
      <c r="S34" s="104"/>
      <c r="T34" s="122"/>
      <c r="U34" s="80"/>
      <c r="V34" s="80"/>
      <c r="W34" s="106"/>
      <c r="X34" s="102"/>
      <c r="Y34" s="71"/>
      <c r="Z34" s="75"/>
      <c r="AB34" s="11"/>
      <c r="AE34" s="162"/>
      <c r="BF34"/>
      <c r="BG34"/>
      <c r="BH34"/>
      <c r="BI34"/>
      <c r="EB34"/>
      <c r="EC34"/>
      <c r="ED34"/>
      <c r="EE34"/>
    </row>
    <row r="35" spans="2:246" ht="19.5" customHeight="1" thickBot="1" x14ac:dyDescent="0.3">
      <c r="B35" s="71" t="str">
        <f ca="1">ID35</f>
        <v>2  1/5  ×  3  2/5</v>
      </c>
      <c r="C35" s="71"/>
      <c r="D35" s="71"/>
      <c r="E35" s="77"/>
      <c r="F35" s="104"/>
      <c r="G35" s="71"/>
      <c r="H35" s="104"/>
      <c r="I35" s="71"/>
      <c r="J35" s="71"/>
      <c r="K35" s="78"/>
      <c r="L35" s="104"/>
      <c r="M35" s="71"/>
      <c r="N35" s="71"/>
      <c r="O35" s="71"/>
      <c r="P35" s="71"/>
      <c r="Q35" s="71"/>
      <c r="R35" s="71"/>
      <c r="S35" s="104" t="s">
        <v>1</v>
      </c>
      <c r="T35" s="146" t="str">
        <f ca="1">IL35</f>
        <v>7  12/25</v>
      </c>
      <c r="U35" s="79"/>
      <c r="V35" s="79"/>
      <c r="W35" s="105"/>
      <c r="X35" s="101"/>
      <c r="Y35" s="71"/>
      <c r="Z35" s="75">
        <f>AJ35</f>
        <v>6</v>
      </c>
      <c r="AB35" s="147">
        <v>1</v>
      </c>
      <c r="AD35" s="148" t="s">
        <v>187</v>
      </c>
      <c r="AE35" s="162">
        <v>2</v>
      </c>
      <c r="AF35" s="148">
        <v>3</v>
      </c>
      <c r="AG35" s="202">
        <v>3</v>
      </c>
      <c r="AH35" s="202">
        <f>AH22+1</f>
        <v>3</v>
      </c>
      <c r="AI35" s="202">
        <f>INT(0.5+(AJ$2/16*(AH35-1)))+AG$2</f>
        <v>3</v>
      </c>
      <c r="AJ35" s="202">
        <f>INT(4/3*(AI35+AB35))+1</f>
        <v>6</v>
      </c>
      <c r="AK35" s="9">
        <f>IF(AI35=2,1,IF(AI35=3,1,IF(AI35=4,2,IF(AI35=5,4,IF(AI35=6,8,0)))))</f>
        <v>1</v>
      </c>
      <c r="AL35" s="9">
        <f>IF(AI35=7,15,IF(AI35=8,25,IF(AI35=9,35,IF(AI35=10,55,IF(AI35=11,75,0)))))</f>
        <v>0</v>
      </c>
      <c r="AM35" s="9">
        <f>IF(AI35=2,2,IF(AI35=3,3,IF(AI35=4,5,IF(AI35=5,10,IF(AI35=6,16,0)))))</f>
        <v>3</v>
      </c>
      <c r="AN35" s="9">
        <f>IF(AI35=7,28,IF(AI35=8,40,IF(AI35=9,60,IF(AI35=10,80,100))))</f>
        <v>100</v>
      </c>
      <c r="AO35" s="9">
        <f>IF(AI35=2,1,IF(AI35=3,1,IF(AI35=4,4,IF(AI35=5,8,IF(AI35=6,11,IF(AI35=7,15,0))))))</f>
        <v>1</v>
      </c>
      <c r="AP35" s="9">
        <f>IF(AI35=8,19,IF(AI35=9,24,IF(AI35=10,39,59)))</f>
        <v>59</v>
      </c>
      <c r="AQ35" s="9">
        <f>IF(AI35=2,2,IF(AI35=3,4,IF(AI35=4,8,IF(AI35=5,11,IF(AI35=6,15,0)))))</f>
        <v>4</v>
      </c>
      <c r="AR35" s="9">
        <f>IF(AI35=7,19,IF(AI35=8,24,IF(AI35=9,39,IF(AI35=10,59,79))))</f>
        <v>79</v>
      </c>
      <c r="AS35" s="9">
        <f>IF(AI35=2,2,IF(AI35=3,2,IF(AI35=4,5,IF(AI35=5,9,IF(AI35=6,12,0)))))</f>
        <v>2</v>
      </c>
      <c r="AT35" s="9">
        <f>IF(AI35=7,16,IF(AI35=8,20,IF(AI35=9,25,IF(AI35=10,40,60))))</f>
        <v>60</v>
      </c>
      <c r="AU35" s="9">
        <f>IF(AI35=2,3,IF(AI35=3,5,IF(AI35=4,9,IF(AI35=5,12,IF(AI35=6,16,0)))))</f>
        <v>5</v>
      </c>
      <c r="AV35" s="9">
        <f>IF(AI35=7,20,IF(AI35=8,25,IF(AI35=9,40,IF(AI35=10,60,80))))</f>
        <v>80</v>
      </c>
      <c r="AW35" s="9">
        <f>IF(AK35=0,AL35,AK35)</f>
        <v>1</v>
      </c>
      <c r="AX35" s="9">
        <f>IF(AM35=0,AN35,AM35)</f>
        <v>3</v>
      </c>
      <c r="AY35" s="9">
        <f>IF(AO35=0,AP35,AO35)</f>
        <v>1</v>
      </c>
      <c r="AZ35" s="9">
        <f>IF(AQ35=0,AR35,AQ35)</f>
        <v>4</v>
      </c>
      <c r="BA35" s="9">
        <f>IF(AS35=0,AT35,AS35)</f>
        <v>2</v>
      </c>
      <c r="BB35" s="9">
        <f>IF(AU35=0,AV35,AU35)</f>
        <v>5</v>
      </c>
      <c r="BC35" t="s">
        <v>21</v>
      </c>
      <c r="BD35" s="1">
        <f ca="1">INT((RAND()*(AX35-AW35+1)+AW35))</f>
        <v>2</v>
      </c>
      <c r="BE35" s="1">
        <f ca="1">INT((RAND()*(AZ35-AY35+1)+AY35))</f>
        <v>1</v>
      </c>
      <c r="BF35">
        <f ca="1">BE35-BE36*(BD36-BD35)</f>
        <v>1</v>
      </c>
      <c r="BG35">
        <v>256</v>
      </c>
      <c r="BH35" s="1">
        <f ca="1">IF(BF35/BG35=INT(BF35/BG35),1,0)</f>
        <v>0</v>
      </c>
      <c r="BI35" s="1">
        <f ca="1">IF(BH35=0,BF35,BF35/BG35)</f>
        <v>1</v>
      </c>
      <c r="BJ35" s="1">
        <v>16</v>
      </c>
      <c r="BK35" s="1">
        <f ca="1">IF(BI35/BJ35=INT(BI35/BJ35),1,0)</f>
        <v>0</v>
      </c>
      <c r="BL35" s="1">
        <f ca="1">IF(BK35=0,BI35,BI35/BJ35)</f>
        <v>1</v>
      </c>
      <c r="BM35" s="1">
        <v>4</v>
      </c>
      <c r="BN35" s="1">
        <f ca="1">IF(BL35/BM35=INT(BL35/BM35),1,0)</f>
        <v>0</v>
      </c>
      <c r="BO35" s="1">
        <f ca="1">IF(BN35=0,BL35,BL35/BM35)</f>
        <v>1</v>
      </c>
      <c r="BP35" s="1">
        <v>2</v>
      </c>
      <c r="BQ35" s="1">
        <f ca="1">IF(BO35/BP35=INT(BO35/BP35),1,0)</f>
        <v>0</v>
      </c>
      <c r="BR35" s="1">
        <f ca="1">IF(BQ35=0,BO35,BO35/BP35)</f>
        <v>1</v>
      </c>
      <c r="BS35" s="1">
        <v>81</v>
      </c>
      <c r="BT35" s="1">
        <f ca="1">IF(BR35/BS35=INT(BR35/BS35),1,0)</f>
        <v>0</v>
      </c>
      <c r="BU35" s="1">
        <f ca="1">IF(BT35=0,BR35,BR35/BS35)</f>
        <v>1</v>
      </c>
      <c r="BV35" s="1">
        <v>9</v>
      </c>
      <c r="BW35" s="1">
        <f ca="1">IF(BU35/BV35=INT(BU35/BV35),1,0)</f>
        <v>0</v>
      </c>
      <c r="BX35" s="1">
        <f ca="1">IF(BW35=0,BU35,BU35/BV35)</f>
        <v>1</v>
      </c>
      <c r="BY35" s="1">
        <v>3</v>
      </c>
      <c r="BZ35" s="1">
        <f ca="1">IF(BX35/BY35=INT(BX35/BY35),1,0)</f>
        <v>0</v>
      </c>
      <c r="CA35" s="1">
        <f ca="1">IF(BZ35=0,BX35,BX35/BY35)</f>
        <v>1</v>
      </c>
      <c r="CB35" s="1">
        <v>25</v>
      </c>
      <c r="CC35" s="1">
        <f ca="1">IF(CA35/CB35=INT(CA35/CB35),1,0)</f>
        <v>0</v>
      </c>
      <c r="CD35" s="1">
        <f ca="1">IF(CC35=0,CA35,CA35/CB35)</f>
        <v>1</v>
      </c>
      <c r="CE35" s="1">
        <v>5</v>
      </c>
      <c r="CF35" s="1">
        <f ca="1">IF(CD35/CE35=INT(CD35/CE35),1,0)</f>
        <v>0</v>
      </c>
      <c r="CG35" s="1">
        <f ca="1">IF(CF35=0,CD35,CD35/CE35)</f>
        <v>1</v>
      </c>
      <c r="CH35" s="1">
        <v>49</v>
      </c>
      <c r="CI35" s="1">
        <f ca="1">IF(CG35/CH35=INT(CG35/CH35),1,0)</f>
        <v>0</v>
      </c>
      <c r="CJ35" s="1">
        <f ca="1">IF(CI35=0,CG35,CG35/CH35)</f>
        <v>1</v>
      </c>
      <c r="CK35" s="1">
        <v>7</v>
      </c>
      <c r="CL35" s="1">
        <f ca="1">IF(CJ35/CK35=INT(CJ35/CK35),1,0)</f>
        <v>0</v>
      </c>
      <c r="CM35" s="1">
        <f ca="1">IF(CL35=0,CJ35,CJ35/CK35)</f>
        <v>1</v>
      </c>
      <c r="CN35" s="1">
        <v>121</v>
      </c>
      <c r="CO35" s="1">
        <f ca="1">IF(CM35/CN35=INT(CM35/CN35),1,0)</f>
        <v>0</v>
      </c>
      <c r="CP35" s="1">
        <f ca="1">IF(CO35=0,CM35,CM35/CN35)</f>
        <v>1</v>
      </c>
      <c r="CQ35" s="1">
        <v>11</v>
      </c>
      <c r="CR35" s="1">
        <f ca="1">IF(CP35/CQ35=INT(CP35/CQ35),1,0)</f>
        <v>0</v>
      </c>
      <c r="CS35" s="1">
        <f ca="1">IF(CR35=0,CP35,CP35/CQ35)</f>
        <v>1</v>
      </c>
      <c r="CT35" s="1">
        <v>169</v>
      </c>
      <c r="CU35" s="1">
        <f ca="1">IF(CS35/CT35=INT(CS35/CT35),1,0)</f>
        <v>0</v>
      </c>
      <c r="CV35" s="1">
        <f ca="1">IF(CU35=0,CS35,CS35/CT35)</f>
        <v>1</v>
      </c>
      <c r="CW35" s="1">
        <v>13</v>
      </c>
      <c r="CX35" s="1">
        <f ca="1">IF(CV35/CW35=INT(CV35/CW35),1,0)</f>
        <v>0</v>
      </c>
      <c r="CY35" s="1">
        <f ca="1">IF(CX35=0,CV35,CV35/CW35)</f>
        <v>1</v>
      </c>
      <c r="CZ35" s="1">
        <v>17</v>
      </c>
      <c r="DA35" s="1">
        <f ca="1">IF(CY35/CZ35=INT(CY35/CZ35),1,0)</f>
        <v>0</v>
      </c>
      <c r="DB35" s="1">
        <f ca="1">IF(DA35=0,CY35,CY35/CZ35)</f>
        <v>1</v>
      </c>
      <c r="DC35" s="1">
        <v>19</v>
      </c>
      <c r="DD35" s="1">
        <f ca="1">IF(DB35/DC35=INT(DB35/DC35),1,0)</f>
        <v>0</v>
      </c>
      <c r="DE35" s="1">
        <f ca="1">IF(DD35=0,DB35,DB35/DC35)</f>
        <v>1</v>
      </c>
      <c r="DF35" s="1">
        <v>23</v>
      </c>
      <c r="DG35" s="1">
        <f ca="1">IF(DE35/DF35=INT(DE35/DF35),1,0)</f>
        <v>0</v>
      </c>
      <c r="DH35" s="1">
        <f ca="1">IF(DG35=0,DE35,DE35/DF35)</f>
        <v>1</v>
      </c>
      <c r="DI35" s="1">
        <v>29</v>
      </c>
      <c r="DJ35" s="1">
        <f ca="1">IF(DH35/DI35=INT(DH35/DI35),1,0)</f>
        <v>0</v>
      </c>
      <c r="DK35" s="1">
        <f ca="1">IF(DJ35=0,DH35,DH35/DI35)</f>
        <v>1</v>
      </c>
      <c r="DL35" s="1">
        <v>31</v>
      </c>
      <c r="DM35" s="1">
        <f ca="1">IF(DK35/DL35=INT(DK35/DL35),1,0)</f>
        <v>0</v>
      </c>
      <c r="DN35" s="1">
        <f ca="1">IF(DM35=0,DK35,DK35/DL35)</f>
        <v>1</v>
      </c>
      <c r="DO35" s="1">
        <v>37</v>
      </c>
      <c r="DP35" s="1">
        <f ca="1">IF(DN35/DO35=INT(DN35/DO35),1,0)</f>
        <v>0</v>
      </c>
      <c r="DQ35" s="1">
        <f ca="1">IF(DP35=0,DN35,DN35/DO35)</f>
        <v>1</v>
      </c>
      <c r="DR35" s="1">
        <v>41</v>
      </c>
      <c r="DS35" s="1">
        <f ca="1">IF(DQ35/DR35=INT(DQ35/DR35),1,0)</f>
        <v>0</v>
      </c>
      <c r="DT35" s="1">
        <f ca="1">IF(DS35=0,DQ35,DQ35/DR35)</f>
        <v>1</v>
      </c>
      <c r="DU35" s="1">
        <v>43</v>
      </c>
      <c r="DV35" s="1">
        <f ca="1">IF(DT35/DU35=INT(DT35/DU35),1,0)</f>
        <v>0</v>
      </c>
      <c r="DW35" s="1">
        <f ca="1">IF(DV35=0,DT35,DT35/DU35)</f>
        <v>1</v>
      </c>
      <c r="DX35" s="1">
        <v>47</v>
      </c>
      <c r="DY35" s="1">
        <f ca="1">IF(DW35/DX35=INT(DW35/DX35),1,0)</f>
        <v>0</v>
      </c>
      <c r="DZ35" s="1">
        <f ca="1">IF(DY35=0,DW35,DW35/DX35)</f>
        <v>1</v>
      </c>
      <c r="EA35" s="1">
        <v>53</v>
      </c>
      <c r="EB35" s="1">
        <f ca="1">IF(DZ35/EA35=INT(DZ35/EA35),1,0)</f>
        <v>0</v>
      </c>
      <c r="EC35" s="1">
        <f ca="1">IF(EB35=0,DZ35,DZ35/EA35)</f>
        <v>1</v>
      </c>
      <c r="ED35" s="1">
        <v>59</v>
      </c>
      <c r="EE35" s="1">
        <f ca="1">IF(EC35/ED35=INT(EC35/ED35),1,0)</f>
        <v>0</v>
      </c>
      <c r="EF35" s="1">
        <f ca="1">IF(EE35=0,EC35,EC35/ED35)</f>
        <v>1</v>
      </c>
      <c r="EG35" s="1">
        <v>61</v>
      </c>
      <c r="EH35" s="1">
        <f ca="1">IF(EF35/EG35=INT(EF35/EG35),1,0)</f>
        <v>0</v>
      </c>
      <c r="EI35" s="1">
        <f ca="1">IF(EH35=0,EF35,EF35/EG35)</f>
        <v>1</v>
      </c>
      <c r="EJ35" s="1">
        <v>67</v>
      </c>
      <c r="EK35" s="1">
        <f ca="1">IF(EI35/EJ35=INT(EI35/EJ35),1,0)</f>
        <v>0</v>
      </c>
      <c r="EL35" s="1">
        <f ca="1">IF(EK35=0,EI35,EI35/EJ35)</f>
        <v>1</v>
      </c>
      <c r="EM35" s="1">
        <v>71</v>
      </c>
      <c r="EN35" s="1">
        <f ca="1">IF(EL35/EM35=INT(EL35/EM35),1,0)</f>
        <v>0</v>
      </c>
      <c r="EO35" s="1">
        <f ca="1">IF(EN35=0,EL35,EL35/EM35)</f>
        <v>1</v>
      </c>
      <c r="EP35" s="1">
        <v>73</v>
      </c>
      <c r="EQ35" s="1">
        <f ca="1">IF(EO35/EP35=INT(EO35/EP35),1,0)</f>
        <v>0</v>
      </c>
      <c r="ER35" s="1">
        <f ca="1">IF(EQ35=0,EO35,EO35/EP35)</f>
        <v>1</v>
      </c>
      <c r="ES35" s="1">
        <v>79</v>
      </c>
      <c r="ET35" s="1">
        <f ca="1">IF(ER35/ES35=INT(ER35/ES35),1,0)</f>
        <v>0</v>
      </c>
      <c r="EU35" s="1">
        <f ca="1">IF(ET35=0,ER35,ER35/ES35)</f>
        <v>1</v>
      </c>
      <c r="EV35" s="1">
        <v>83</v>
      </c>
      <c r="EW35" s="1">
        <f ca="1">IF(EU35/EV35=INT(EU35/EV35),1,0)</f>
        <v>0</v>
      </c>
      <c r="EX35" s="1">
        <f ca="1">IF(EW35=0,EU35,EU35/EV35)</f>
        <v>1</v>
      </c>
      <c r="EY35" s="1">
        <v>89</v>
      </c>
      <c r="EZ35" s="1">
        <f ca="1">IF(EX35/EY35=INT(EX35/EY35),1,0)</f>
        <v>0</v>
      </c>
      <c r="FA35" s="1">
        <f ca="1">IF(EZ35=0,EX35,EX35/EY35)</f>
        <v>1</v>
      </c>
      <c r="FB35" s="1">
        <v>97</v>
      </c>
      <c r="FC35" s="1">
        <f ca="1">IF(FA35/FB35=INT(FA35/FB35),1,0)</f>
        <v>0</v>
      </c>
      <c r="FD35" s="1">
        <f ca="1">IF(FC35=0,FA35,FA35/FB35)</f>
        <v>1</v>
      </c>
      <c r="FE35" s="1">
        <v>101</v>
      </c>
      <c r="FF35" s="1">
        <f ca="1">IF(FD35/FE35=INT(FD35/FE35),1,0)</f>
        <v>0</v>
      </c>
      <c r="FG35" s="1">
        <f ca="1">IF(FF35=0,FD35,FD35/FE35)</f>
        <v>1</v>
      </c>
      <c r="FH35" s="1">
        <v>103</v>
      </c>
      <c r="FI35" s="1">
        <f ca="1">IF(FG35/FH35=INT(FG35/FH35),1,0)</f>
        <v>0</v>
      </c>
      <c r="FJ35" s="1">
        <f ca="1">IF(FI35=0,FG35,FG35/FH35)</f>
        <v>1</v>
      </c>
      <c r="FK35" s="1">
        <v>107</v>
      </c>
      <c r="FL35" s="1">
        <f ca="1">IF(FJ35/FK35=INT(FJ35/FK35),1,0)</f>
        <v>0</v>
      </c>
      <c r="FM35" s="1">
        <f ca="1">IF(FL35=0,FJ35,FJ35/FK35)</f>
        <v>1</v>
      </c>
      <c r="FN35" s="1">
        <v>109</v>
      </c>
      <c r="FO35" s="1">
        <f ca="1">IF(FM35/FN35=INT(FM35/FN35),1,0)</f>
        <v>0</v>
      </c>
      <c r="FP35" s="1">
        <f ca="1">IF(FO35=0,FM35,FM35/FN35)</f>
        <v>1</v>
      </c>
      <c r="FQ35" s="1">
        <v>113</v>
      </c>
      <c r="FR35" s="1">
        <f ca="1">IF(FP35/FQ35=INT(FP35/FQ35),1,0)</f>
        <v>0</v>
      </c>
      <c r="FS35" s="1">
        <f ca="1">IF(FR35=0,FP35,FP35/FQ35)</f>
        <v>1</v>
      </c>
      <c r="FT35" s="1">
        <v>127</v>
      </c>
      <c r="FU35" s="1">
        <f ca="1">IF(FS35/FT35=INT(FS35/FT35),1,0)</f>
        <v>0</v>
      </c>
      <c r="FV35" s="1">
        <f ca="1">IF(FU35=0,FS35,FS35/FT35)</f>
        <v>1</v>
      </c>
      <c r="FW35" s="1">
        <v>131</v>
      </c>
      <c r="FX35" s="1">
        <f ca="1">IF(FV35/FW35=INT(FV35/FW35),1,0)</f>
        <v>0</v>
      </c>
      <c r="FY35" s="1">
        <f ca="1">IF(FX35=0,FV35,FV35/FW35)</f>
        <v>1</v>
      </c>
      <c r="FZ35" s="1">
        <v>137</v>
      </c>
      <c r="GA35" s="1">
        <f ca="1">IF(FY35/FZ35=INT(FY35/FZ35),1,0)</f>
        <v>0</v>
      </c>
      <c r="GB35" s="1">
        <f ca="1">IF(GA35=0,FY35,FY35/FZ35)</f>
        <v>1</v>
      </c>
      <c r="GC35" s="1">
        <v>139</v>
      </c>
      <c r="GD35" s="1">
        <f ca="1">IF(GB35/GC35=INT(GB35/GC35),1,0)</f>
        <v>0</v>
      </c>
      <c r="GE35" s="1">
        <f ca="1">IF(GD35=0,GB35,GB35/GC35)</f>
        <v>1</v>
      </c>
      <c r="GF35" s="1">
        <v>149</v>
      </c>
      <c r="GG35" s="1">
        <f ca="1">IF(GE35/GF35=INT(GE35/GF35),1,0)</f>
        <v>0</v>
      </c>
      <c r="GH35" s="1">
        <f ca="1">IF(GG35=0,GE35,GE35/GF35)</f>
        <v>1</v>
      </c>
      <c r="GI35" s="1"/>
      <c r="GJ35" s="1">
        <f ca="1">8*BH35+4*BK35+2*BN35+BQ35</f>
        <v>0</v>
      </c>
      <c r="GK35" s="1">
        <f ca="1">4*BT35+2*BW35+BZ35</f>
        <v>0</v>
      </c>
      <c r="GL35" s="1">
        <f ca="1">2*CC35+CF35</f>
        <v>0</v>
      </c>
      <c r="GM35" s="1">
        <f ca="1">2*CI35+CL35</f>
        <v>0</v>
      </c>
      <c r="GN35" s="1">
        <f ca="1">2*CO35+CR35</f>
        <v>0</v>
      </c>
      <c r="GO35" s="1">
        <f ca="1">2*CU35+CX35</f>
        <v>0</v>
      </c>
      <c r="GP35" s="1">
        <f ca="1">DA35</f>
        <v>0</v>
      </c>
      <c r="GQ35" s="1">
        <f ca="1">DD35</f>
        <v>0</v>
      </c>
      <c r="GR35" s="1">
        <f ca="1">DG35</f>
        <v>0</v>
      </c>
      <c r="GS35" s="1">
        <f ca="1">DJ35</f>
        <v>0</v>
      </c>
      <c r="GT35" s="1">
        <f ca="1">DM35</f>
        <v>0</v>
      </c>
      <c r="GU35">
        <f ca="1">DP35</f>
        <v>0</v>
      </c>
      <c r="GV35">
        <f ca="1">DS35</f>
        <v>0</v>
      </c>
      <c r="GW35">
        <f ca="1">DV35</f>
        <v>0</v>
      </c>
      <c r="GX35">
        <f ca="1">DY35</f>
        <v>0</v>
      </c>
      <c r="GY35">
        <f ca="1">EB35</f>
        <v>0</v>
      </c>
      <c r="GZ35">
        <f ca="1">EE35</f>
        <v>0</v>
      </c>
      <c r="HA35">
        <f ca="1">EH35</f>
        <v>0</v>
      </c>
      <c r="HB35">
        <f ca="1">EK35</f>
        <v>0</v>
      </c>
      <c r="HC35">
        <f ca="1">EN35</f>
        <v>0</v>
      </c>
      <c r="HD35">
        <f ca="1">EQ35</f>
        <v>0</v>
      </c>
      <c r="HE35">
        <f ca="1">ET35</f>
        <v>0</v>
      </c>
      <c r="HF35">
        <f ca="1">EW35</f>
        <v>0</v>
      </c>
      <c r="HG35">
        <f ca="1">EZ35</f>
        <v>0</v>
      </c>
      <c r="HH35">
        <f ca="1">FC35</f>
        <v>0</v>
      </c>
      <c r="HI35">
        <f ca="1">FF35</f>
        <v>0</v>
      </c>
      <c r="HJ35">
        <f ca="1">FI35</f>
        <v>0</v>
      </c>
      <c r="HK35">
        <f ca="1">FL35</f>
        <v>0</v>
      </c>
      <c r="HL35">
        <f ca="1">FO35</f>
        <v>0</v>
      </c>
      <c r="HM35">
        <f ca="1">FR35</f>
        <v>0</v>
      </c>
      <c r="HN35">
        <f ca="1">FU35</f>
        <v>0</v>
      </c>
      <c r="HO35">
        <f ca="1">FX35</f>
        <v>0</v>
      </c>
      <c r="HP35">
        <f ca="1">GA35</f>
        <v>0</v>
      </c>
      <c r="HQ35">
        <f ca="1">GD35</f>
        <v>0</v>
      </c>
      <c r="HR35">
        <f ca="1">GG35</f>
        <v>0</v>
      </c>
      <c r="HS35">
        <f ca="1">BF35</f>
        <v>1</v>
      </c>
      <c r="HT35">
        <f ca="1">HS35/HR38</f>
        <v>1</v>
      </c>
      <c r="HU35" s="9">
        <f ca="1">BD36</f>
        <v>2</v>
      </c>
      <c r="HV35">
        <f ca="1">HU35*HT36+HT35</f>
        <v>11</v>
      </c>
      <c r="HW35"/>
      <c r="HX35" s="9">
        <f ca="1">BD36</f>
        <v>2</v>
      </c>
      <c r="HY35" s="9">
        <f ca="1">HT35</f>
        <v>1</v>
      </c>
      <c r="HZ35" s="9">
        <f ca="1">HT36</f>
        <v>5</v>
      </c>
      <c r="IA35" s="9">
        <f ca="1">BD40</f>
        <v>3</v>
      </c>
      <c r="IB35" s="9">
        <f ca="1">HT39</f>
        <v>2</v>
      </c>
      <c r="IC35" s="9">
        <f ca="1">HT40</f>
        <v>5</v>
      </c>
      <c r="ID35" s="9" t="str">
        <f ca="1">HX35&amp;"  "&amp;HY35&amp;"/"&amp;HZ35&amp;"  ×  "&amp;IA35&amp;"  "&amp;IB35&amp;"/"&amp;IC35</f>
        <v>2  1/5  ×  3  2/5</v>
      </c>
      <c r="IG35" s="9">
        <f ca="1">BD44</f>
        <v>7</v>
      </c>
      <c r="IH35" s="9">
        <f ca="1">HT43</f>
        <v>12</v>
      </c>
      <c r="II35" s="9">
        <f ca="1">HT44</f>
        <v>25</v>
      </c>
      <c r="IJ35" s="9" t="str">
        <f ca="1">IG35&amp;"  "&amp;IH35&amp;"/"&amp;II35</f>
        <v>7  12/25</v>
      </c>
      <c r="IK35" s="9" t="str">
        <f ca="1">IG35&amp;"   "</f>
        <v xml:space="preserve">7   </v>
      </c>
      <c r="IL35" s="9" t="str">
        <f ca="1">IF(IH35=0,IK35,IJ35)</f>
        <v>7  12/25</v>
      </c>
    </row>
    <row r="36" spans="2:246" ht="6" hidden="1" customHeight="1" x14ac:dyDescent="0.25">
      <c r="B36" s="102"/>
      <c r="C36" s="71"/>
      <c r="D36" s="102"/>
      <c r="E36" s="71"/>
      <c r="F36" s="102"/>
      <c r="G36" s="71"/>
      <c r="H36" s="104"/>
      <c r="I36" s="102"/>
      <c r="J36" s="102"/>
      <c r="K36" s="102"/>
      <c r="L36" s="102"/>
      <c r="M36" s="71"/>
      <c r="N36" s="71"/>
      <c r="O36" s="71"/>
      <c r="P36" s="71"/>
      <c r="Q36" s="71"/>
      <c r="R36" s="71"/>
      <c r="S36" s="104"/>
      <c r="T36" s="122"/>
      <c r="U36" s="80"/>
      <c r="V36" s="80"/>
      <c r="W36" s="80"/>
      <c r="X36" s="102"/>
      <c r="Y36" s="71"/>
      <c r="Z36" s="75"/>
      <c r="AB36" s="11"/>
      <c r="AD36" s="148"/>
      <c r="AF36" s="148"/>
      <c r="BC36"/>
      <c r="BD36">
        <f ca="1">BD35+INT(BE35/BE36)</f>
        <v>2</v>
      </c>
      <c r="BE36" s="1">
        <f ca="1">IF(BA35&gt;BE35,INT((RAND()*(BB35-BA35+1)+BA35)),INT((RAND()*(BB35-BE35)+BE35+1)))</f>
        <v>5</v>
      </c>
      <c r="BF36">
        <f ca="1">BE36</f>
        <v>5</v>
      </c>
      <c r="BG36">
        <v>256</v>
      </c>
      <c r="BH36" s="1">
        <f ca="1">IF(BF36/BG36=INT(BF36/BG36),1,0)</f>
        <v>0</v>
      </c>
      <c r="BI36" s="1">
        <f ca="1">IF(BH36=0,BF36,BF36/BG36)</f>
        <v>5</v>
      </c>
      <c r="BJ36" s="1">
        <v>16</v>
      </c>
      <c r="BK36" s="1">
        <f ca="1">IF(BI36/BJ36=INT(BI36/BJ36),1,0)</f>
        <v>0</v>
      </c>
      <c r="BL36" s="1">
        <f ca="1">IF(BK36=0,BI36,BI36/BJ36)</f>
        <v>5</v>
      </c>
      <c r="BM36" s="1">
        <v>4</v>
      </c>
      <c r="BN36" s="1">
        <f ca="1">IF(BL36/BM36=INT(BL36/BM36),1,0)</f>
        <v>0</v>
      </c>
      <c r="BO36" s="1">
        <f ca="1">IF(BN36=0,BL36,BL36/BM36)</f>
        <v>5</v>
      </c>
      <c r="BP36" s="1">
        <v>2</v>
      </c>
      <c r="BQ36" s="1">
        <f ca="1">IF(BO36/BP36=INT(BO36/BP36),1,0)</f>
        <v>0</v>
      </c>
      <c r="BR36" s="1">
        <f ca="1">IF(BQ36=0,BO36,BO36/BP36)</f>
        <v>5</v>
      </c>
      <c r="BS36" s="1">
        <v>81</v>
      </c>
      <c r="BT36" s="1">
        <f ca="1">IF(BR36/BS36=INT(BR36/BS36),1,0)</f>
        <v>0</v>
      </c>
      <c r="BU36" s="1">
        <f ca="1">IF(BT36=0,BR36,BR36/BS36)</f>
        <v>5</v>
      </c>
      <c r="BV36" s="1">
        <v>9</v>
      </c>
      <c r="BW36" s="1">
        <f ca="1">IF(BU36/BV36=INT(BU36/BV36),1,0)</f>
        <v>0</v>
      </c>
      <c r="BX36" s="1">
        <f ca="1">IF(BW36=0,BU36,BU36/BV36)</f>
        <v>5</v>
      </c>
      <c r="BY36" s="1">
        <v>3</v>
      </c>
      <c r="BZ36" s="1">
        <f ca="1">IF(BX36/BY36=INT(BX36/BY36),1,0)</f>
        <v>0</v>
      </c>
      <c r="CA36" s="1">
        <f ca="1">IF(BZ36=0,BX36,BX36/BY36)</f>
        <v>5</v>
      </c>
      <c r="CB36" s="1">
        <v>25</v>
      </c>
      <c r="CC36" s="1">
        <f ca="1">IF(CA36/CB36=INT(CA36/CB36),1,0)</f>
        <v>0</v>
      </c>
      <c r="CD36" s="1">
        <f ca="1">IF(CC36=0,CA36,CA36/CB36)</f>
        <v>5</v>
      </c>
      <c r="CE36" s="1">
        <v>5</v>
      </c>
      <c r="CF36" s="1">
        <f ca="1">IF(CD36/CE36=INT(CD36/CE36),1,0)</f>
        <v>1</v>
      </c>
      <c r="CG36" s="1">
        <f ca="1">IF(CF36=0,CD36,CD36/CE36)</f>
        <v>1</v>
      </c>
      <c r="CH36" s="1">
        <v>49</v>
      </c>
      <c r="CI36" s="1">
        <f ca="1">IF(CG36/CH36=INT(CG36/CH36),1,0)</f>
        <v>0</v>
      </c>
      <c r="CJ36" s="1">
        <f ca="1">IF(CI36=0,CG36,CG36/CH36)</f>
        <v>1</v>
      </c>
      <c r="CK36" s="1">
        <v>7</v>
      </c>
      <c r="CL36" s="1">
        <f ca="1">IF(CJ36/CK36=INT(CJ36/CK36),1,0)</f>
        <v>0</v>
      </c>
      <c r="CM36" s="1">
        <f ca="1">IF(CL36=0,CJ36,CJ36/CK36)</f>
        <v>1</v>
      </c>
      <c r="CN36" s="1">
        <v>121</v>
      </c>
      <c r="CO36" s="1">
        <f ca="1">IF(CM36/CN36=INT(CM36/CN36),1,0)</f>
        <v>0</v>
      </c>
      <c r="CP36" s="1">
        <f ca="1">IF(CO36=0,CM36,CM36/CN36)</f>
        <v>1</v>
      </c>
      <c r="CQ36" s="1">
        <v>11</v>
      </c>
      <c r="CR36" s="1">
        <f ca="1">IF(CP36/CQ36=INT(CP36/CQ36),1,0)</f>
        <v>0</v>
      </c>
      <c r="CS36" s="1">
        <f ca="1">IF(CR36=0,CP36,CP36/CQ36)</f>
        <v>1</v>
      </c>
      <c r="CT36" s="1">
        <v>169</v>
      </c>
      <c r="CU36" s="1">
        <f ca="1">IF(CS36/CT36=INT(CS36/CT36),1,0)</f>
        <v>0</v>
      </c>
      <c r="CV36" s="1">
        <f ca="1">IF(CU36=0,CS36,CS36/CT36)</f>
        <v>1</v>
      </c>
      <c r="CW36" s="1">
        <v>13</v>
      </c>
      <c r="CX36" s="1">
        <f ca="1">IF(CV36/CW36=INT(CV36/CW36),1,0)</f>
        <v>0</v>
      </c>
      <c r="CY36" s="1">
        <f ca="1">IF(CX36=0,CV36,CV36/CW36)</f>
        <v>1</v>
      </c>
      <c r="CZ36" s="1">
        <v>17</v>
      </c>
      <c r="DA36" s="1">
        <f ca="1">IF(CY36/CZ36=INT(CY36/CZ36),1,0)</f>
        <v>0</v>
      </c>
      <c r="DB36" s="1">
        <f ca="1">IF(DA36=0,CY36,CY36/CZ36)</f>
        <v>1</v>
      </c>
      <c r="DC36" s="1">
        <v>19</v>
      </c>
      <c r="DD36" s="1">
        <f ca="1">IF(DB36/DC36=INT(DB36/DC36),1,0)</f>
        <v>0</v>
      </c>
      <c r="DE36" s="1">
        <f ca="1">IF(DD36=0,DB36,DB36/DC36)</f>
        <v>1</v>
      </c>
      <c r="DF36" s="1">
        <v>23</v>
      </c>
      <c r="DG36" s="1">
        <f ca="1">IF(DE36/DF36=INT(DE36/DF36),1,0)</f>
        <v>0</v>
      </c>
      <c r="DH36" s="1">
        <f ca="1">IF(DG36=0,DE36,DE36/DF36)</f>
        <v>1</v>
      </c>
      <c r="DI36" s="1">
        <v>29</v>
      </c>
      <c r="DJ36" s="1">
        <f ca="1">IF(DH36/DI36=INT(DH36/DI36),1,0)</f>
        <v>0</v>
      </c>
      <c r="DK36" s="1">
        <f ca="1">IF(DJ36=0,DH36,DH36/DI36)</f>
        <v>1</v>
      </c>
      <c r="DL36" s="1">
        <v>31</v>
      </c>
      <c r="DM36" s="1">
        <f ca="1">IF(DK36/DL36=INT(DK36/DL36),1,0)</f>
        <v>0</v>
      </c>
      <c r="DN36" s="1">
        <f ca="1">IF(DM36=0,DK36,DK36/DL36)</f>
        <v>1</v>
      </c>
      <c r="DO36" s="1">
        <v>37</v>
      </c>
      <c r="DP36" s="1">
        <f ca="1">IF(DN36/DO36=INT(DN36/DO36),1,0)</f>
        <v>0</v>
      </c>
      <c r="DQ36" s="1">
        <f ca="1">IF(DP36=0,DN36,DN36/DO36)</f>
        <v>1</v>
      </c>
      <c r="DR36" s="1">
        <v>41</v>
      </c>
      <c r="DS36" s="1">
        <f ca="1">IF(DQ36/DR36=INT(DQ36/DR36),1,0)</f>
        <v>0</v>
      </c>
      <c r="DT36" s="1">
        <f ca="1">IF(DS36=0,DQ36,DQ36/DR36)</f>
        <v>1</v>
      </c>
      <c r="DU36" s="1">
        <v>43</v>
      </c>
      <c r="DV36" s="1">
        <f ca="1">IF(DT36/DU36=INT(DT36/DU36),1,0)</f>
        <v>0</v>
      </c>
      <c r="DW36" s="1">
        <f ca="1">IF(DV36=0,DT36,DT36/DU36)</f>
        <v>1</v>
      </c>
      <c r="DX36" s="1">
        <v>47</v>
      </c>
      <c r="DY36" s="1">
        <f ca="1">IF(DW36/DX36=INT(DW36/DX36),1,0)</f>
        <v>0</v>
      </c>
      <c r="DZ36" s="1">
        <f ca="1">IF(DY36=0,DW36,DW36/DX36)</f>
        <v>1</v>
      </c>
      <c r="EA36" s="1">
        <v>53</v>
      </c>
      <c r="EB36" s="1">
        <f ca="1">IF(DZ36/EA36=INT(DZ36/EA36),1,0)</f>
        <v>0</v>
      </c>
      <c r="EC36" s="1">
        <f ca="1">IF(EB36=0,DZ36,DZ36/EA36)</f>
        <v>1</v>
      </c>
      <c r="ED36" s="1">
        <v>59</v>
      </c>
      <c r="EE36" s="1">
        <f ca="1">IF(EC36/ED36=INT(EC36/ED36),1,0)</f>
        <v>0</v>
      </c>
      <c r="EF36" s="1">
        <f ca="1">IF(EE36=0,EC36,EC36/ED36)</f>
        <v>1</v>
      </c>
      <c r="EG36" s="1">
        <v>61</v>
      </c>
      <c r="EH36" s="1">
        <f ca="1">IF(EF36/EG36=INT(EF36/EG36),1,0)</f>
        <v>0</v>
      </c>
      <c r="EI36" s="1">
        <f ca="1">IF(EH36=0,EF36,EF36/EG36)</f>
        <v>1</v>
      </c>
      <c r="EJ36" s="1">
        <v>67</v>
      </c>
      <c r="EK36" s="1">
        <f ca="1">IF(EI36/EJ36=INT(EI36/EJ36),1,0)</f>
        <v>0</v>
      </c>
      <c r="EL36" s="1">
        <f ca="1">IF(EK36=0,EI36,EI36/EJ36)</f>
        <v>1</v>
      </c>
      <c r="EM36" s="1">
        <v>71</v>
      </c>
      <c r="EN36" s="1">
        <f ca="1">IF(EL36/EM36=INT(EL36/EM36),1,0)</f>
        <v>0</v>
      </c>
      <c r="EO36" s="1">
        <f ca="1">IF(EN36=0,EL36,EL36/EM36)</f>
        <v>1</v>
      </c>
      <c r="EP36" s="1">
        <v>73</v>
      </c>
      <c r="EQ36" s="1">
        <f ca="1">IF(EO36/EP36=INT(EO36/EP36),1,0)</f>
        <v>0</v>
      </c>
      <c r="ER36" s="1">
        <f ca="1">IF(EQ36=0,EO36,EO36/EP36)</f>
        <v>1</v>
      </c>
      <c r="ES36" s="1">
        <v>79</v>
      </c>
      <c r="ET36" s="1">
        <f ca="1">IF(ER36/ES36=INT(ER36/ES36),1,0)</f>
        <v>0</v>
      </c>
      <c r="EU36" s="1">
        <f ca="1">IF(ET36=0,ER36,ER36/ES36)</f>
        <v>1</v>
      </c>
      <c r="EV36" s="1">
        <v>83</v>
      </c>
      <c r="EW36" s="1">
        <f ca="1">IF(EU36/EV36=INT(EU36/EV36),1,0)</f>
        <v>0</v>
      </c>
      <c r="EX36" s="1">
        <f ca="1">IF(EW36=0,EU36,EU36/EV36)</f>
        <v>1</v>
      </c>
      <c r="EY36" s="1">
        <v>89</v>
      </c>
      <c r="EZ36" s="1">
        <f ca="1">IF(EX36/EY36=INT(EX36/EY36),1,0)</f>
        <v>0</v>
      </c>
      <c r="FA36" s="1">
        <f ca="1">IF(EZ36=0,EX36,EX36/EY36)</f>
        <v>1</v>
      </c>
      <c r="FB36" s="1">
        <v>97</v>
      </c>
      <c r="FC36" s="1">
        <f ca="1">IF(FA36/FB36=INT(FA36/FB36),1,0)</f>
        <v>0</v>
      </c>
      <c r="FD36" s="1">
        <f ca="1">IF(FC36=0,FA36,FA36/FB36)</f>
        <v>1</v>
      </c>
      <c r="FE36" s="1">
        <v>101</v>
      </c>
      <c r="FF36" s="1">
        <f ca="1">IF(FD36/FE36=INT(FD36/FE36),1,0)</f>
        <v>0</v>
      </c>
      <c r="FG36" s="1">
        <f ca="1">IF(FF36=0,FD36,FD36/FE36)</f>
        <v>1</v>
      </c>
      <c r="FH36" s="1">
        <v>103</v>
      </c>
      <c r="FI36" s="1">
        <f ca="1">IF(FG36/FH36=INT(FG36/FH36),1,0)</f>
        <v>0</v>
      </c>
      <c r="FJ36" s="1">
        <f ca="1">IF(FI36=0,FG36,FG36/FH36)</f>
        <v>1</v>
      </c>
      <c r="FK36" s="1">
        <v>107</v>
      </c>
      <c r="FL36" s="1">
        <f ca="1">IF(FJ36/FK36=INT(FJ36/FK36),1,0)</f>
        <v>0</v>
      </c>
      <c r="FM36" s="1">
        <f ca="1">IF(FL36=0,FJ36,FJ36/FK36)</f>
        <v>1</v>
      </c>
      <c r="FN36" s="1">
        <v>109</v>
      </c>
      <c r="FO36" s="1">
        <f ca="1">IF(FM36/FN36=INT(FM36/FN36),1,0)</f>
        <v>0</v>
      </c>
      <c r="FP36" s="1">
        <f ca="1">IF(FO36=0,FM36,FM36/FN36)</f>
        <v>1</v>
      </c>
      <c r="FQ36" s="1">
        <v>113</v>
      </c>
      <c r="FR36" s="1">
        <f ca="1">IF(FP36/FQ36=INT(FP36/FQ36),1,0)</f>
        <v>0</v>
      </c>
      <c r="FS36" s="1">
        <f ca="1">IF(FR36=0,FP36,FP36/FQ36)</f>
        <v>1</v>
      </c>
      <c r="FT36" s="1">
        <v>127</v>
      </c>
      <c r="FU36" s="1">
        <f ca="1">IF(FS36/FT36=INT(FS36/FT36),1,0)</f>
        <v>0</v>
      </c>
      <c r="FV36" s="1">
        <f ca="1">IF(FU36=0,FS36,FS36/FT36)</f>
        <v>1</v>
      </c>
      <c r="FW36" s="1">
        <v>131</v>
      </c>
      <c r="FX36" s="1">
        <f ca="1">IF(FV36/FW36=INT(FV36/FW36),1,0)</f>
        <v>0</v>
      </c>
      <c r="FY36" s="1">
        <f ca="1">IF(FX36=0,FV36,FV36/FW36)</f>
        <v>1</v>
      </c>
      <c r="FZ36" s="1">
        <v>137</v>
      </c>
      <c r="GA36" s="1">
        <f ca="1">IF(FY36/FZ36=INT(FY36/FZ36),1,0)</f>
        <v>0</v>
      </c>
      <c r="GB36" s="1">
        <f ca="1">IF(GA36=0,FY36,FY36/FZ36)</f>
        <v>1</v>
      </c>
      <c r="GC36" s="1">
        <v>139</v>
      </c>
      <c r="GD36" s="1">
        <f ca="1">IF(GB36/GC36=INT(GB36/GC36),1,0)</f>
        <v>0</v>
      </c>
      <c r="GE36" s="1">
        <f ca="1">IF(GD36=0,GB36,GB36/GC36)</f>
        <v>1</v>
      </c>
      <c r="GF36" s="1">
        <v>149</v>
      </c>
      <c r="GG36" s="1">
        <f ca="1">IF(GE36/GF36=INT(GE36/GF36),1,0)</f>
        <v>0</v>
      </c>
      <c r="GH36" s="1">
        <f ca="1">IF(GG36=0,GE36,GE36/GF36)</f>
        <v>1</v>
      </c>
      <c r="GI36" s="1"/>
      <c r="GJ36" s="1">
        <f ca="1">8*BH36+4*BK36+2*BN36+BQ36</f>
        <v>0</v>
      </c>
      <c r="GK36" s="1">
        <f ca="1">4*BT36+2*BW36+BZ36</f>
        <v>0</v>
      </c>
      <c r="GL36" s="1">
        <f ca="1">2*CC36+CF36</f>
        <v>1</v>
      </c>
      <c r="GM36" s="1">
        <f ca="1">2*CI36+CL36</f>
        <v>0</v>
      </c>
      <c r="GN36" s="1">
        <f ca="1">2*CO36+CR36</f>
        <v>0</v>
      </c>
      <c r="GO36" s="1">
        <f ca="1">2*CU36+CX36</f>
        <v>0</v>
      </c>
      <c r="GP36" s="1">
        <f ca="1">DA36</f>
        <v>0</v>
      </c>
      <c r="GQ36" s="1">
        <f ca="1">DD36</f>
        <v>0</v>
      </c>
      <c r="GR36" s="1">
        <f ca="1">DG36</f>
        <v>0</v>
      </c>
      <c r="GS36" s="1">
        <f ca="1">DJ36</f>
        <v>0</v>
      </c>
      <c r="GT36" s="1">
        <f ca="1">DM36</f>
        <v>0</v>
      </c>
      <c r="GU36">
        <f ca="1">DP36</f>
        <v>0</v>
      </c>
      <c r="GV36">
        <f ca="1">DS36</f>
        <v>0</v>
      </c>
      <c r="GW36">
        <f ca="1">DV36</f>
        <v>0</v>
      </c>
      <c r="GX36">
        <f ca="1">DY36</f>
        <v>0</v>
      </c>
      <c r="GY36">
        <f ca="1">EB36</f>
        <v>0</v>
      </c>
      <c r="GZ36">
        <f ca="1">EE36</f>
        <v>0</v>
      </c>
      <c r="HA36">
        <f ca="1">EH36</f>
        <v>0</v>
      </c>
      <c r="HB36">
        <f ca="1">EK36</f>
        <v>0</v>
      </c>
      <c r="HC36">
        <f ca="1">EN36</f>
        <v>0</v>
      </c>
      <c r="HD36">
        <f ca="1">EQ36</f>
        <v>0</v>
      </c>
      <c r="HE36">
        <f ca="1">ET36</f>
        <v>0</v>
      </c>
      <c r="HF36">
        <f ca="1">EW36</f>
        <v>0</v>
      </c>
      <c r="HG36">
        <f ca="1">EZ36</f>
        <v>0</v>
      </c>
      <c r="HH36">
        <f ca="1">FC36</f>
        <v>0</v>
      </c>
      <c r="HI36">
        <f ca="1">FF36</f>
        <v>0</v>
      </c>
      <c r="HJ36">
        <f ca="1">FI36</f>
        <v>0</v>
      </c>
      <c r="HK36">
        <f ca="1">FL36</f>
        <v>0</v>
      </c>
      <c r="HL36">
        <f ca="1">FO36</f>
        <v>0</v>
      </c>
      <c r="HM36">
        <f ca="1">FR36</f>
        <v>0</v>
      </c>
      <c r="HN36">
        <f ca="1">FU36</f>
        <v>0</v>
      </c>
      <c r="HO36">
        <f ca="1">FX36</f>
        <v>0</v>
      </c>
      <c r="HP36">
        <f ca="1">GA36</f>
        <v>0</v>
      </c>
      <c r="HQ36">
        <f ca="1">GD36</f>
        <v>0</v>
      </c>
      <c r="HR36">
        <f ca="1">GG36</f>
        <v>0</v>
      </c>
      <c r="HS36">
        <f ca="1">BF36</f>
        <v>5</v>
      </c>
      <c r="HT36">
        <f ca="1">HS36/HR38</f>
        <v>5</v>
      </c>
      <c r="HV36"/>
      <c r="HW36"/>
    </row>
    <row r="37" spans="2:246" ht="6" hidden="1" customHeight="1" x14ac:dyDescent="0.25">
      <c r="B37" s="71"/>
      <c r="C37" s="71"/>
      <c r="D37" s="71"/>
      <c r="E37" s="71"/>
      <c r="F37" s="104"/>
      <c r="G37" s="71"/>
      <c r="H37" s="104"/>
      <c r="I37" s="71"/>
      <c r="J37" s="71"/>
      <c r="K37" s="71"/>
      <c r="L37" s="104"/>
      <c r="M37" s="71"/>
      <c r="N37" s="71"/>
      <c r="O37" s="71"/>
      <c r="P37" s="71"/>
      <c r="Q37" s="71"/>
      <c r="R37" s="71"/>
      <c r="S37" s="104"/>
      <c r="T37" s="122"/>
      <c r="U37" s="80"/>
      <c r="V37" s="80"/>
      <c r="W37" s="80"/>
      <c r="X37" s="102"/>
      <c r="Y37" s="71"/>
      <c r="Z37" s="75"/>
      <c r="AB37" s="11"/>
      <c r="AD37" s="148"/>
      <c r="AE37" s="162"/>
      <c r="AF37" s="148"/>
      <c r="BC37"/>
      <c r="BD37"/>
      <c r="BE37"/>
      <c r="BF37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>
        <f t="shared" ref="GJ37:HR37" ca="1" si="12">IF(GJ35&lt;GJ36,GJ35,GJ36)</f>
        <v>0</v>
      </c>
      <c r="GK37" s="1">
        <f t="shared" ca="1" si="12"/>
        <v>0</v>
      </c>
      <c r="GL37" s="1">
        <f t="shared" ca="1" si="12"/>
        <v>0</v>
      </c>
      <c r="GM37" s="1">
        <f t="shared" ca="1" si="12"/>
        <v>0</v>
      </c>
      <c r="GN37" s="1">
        <f t="shared" ca="1" si="12"/>
        <v>0</v>
      </c>
      <c r="GO37" s="1">
        <f t="shared" ca="1" si="12"/>
        <v>0</v>
      </c>
      <c r="GP37" s="1">
        <f t="shared" ca="1" si="12"/>
        <v>0</v>
      </c>
      <c r="GQ37" s="1">
        <f t="shared" ca="1" si="12"/>
        <v>0</v>
      </c>
      <c r="GR37" s="1">
        <f t="shared" ca="1" si="12"/>
        <v>0</v>
      </c>
      <c r="GS37" s="1">
        <f t="shared" ca="1" si="12"/>
        <v>0</v>
      </c>
      <c r="GT37" s="1">
        <f t="shared" ca="1" si="12"/>
        <v>0</v>
      </c>
      <c r="GU37" s="1">
        <f t="shared" ca="1" si="12"/>
        <v>0</v>
      </c>
      <c r="GV37" s="1">
        <f t="shared" ca="1" si="12"/>
        <v>0</v>
      </c>
      <c r="GW37" s="1">
        <f t="shared" ca="1" si="12"/>
        <v>0</v>
      </c>
      <c r="GX37" s="1">
        <f t="shared" ca="1" si="12"/>
        <v>0</v>
      </c>
      <c r="GY37" s="1">
        <f t="shared" ca="1" si="12"/>
        <v>0</v>
      </c>
      <c r="GZ37" s="1">
        <f t="shared" ca="1" si="12"/>
        <v>0</v>
      </c>
      <c r="HA37" s="1">
        <f t="shared" ca="1" si="12"/>
        <v>0</v>
      </c>
      <c r="HB37" s="1">
        <f t="shared" ca="1" si="12"/>
        <v>0</v>
      </c>
      <c r="HC37" s="1">
        <f t="shared" ca="1" si="12"/>
        <v>0</v>
      </c>
      <c r="HD37" s="1">
        <f t="shared" ca="1" si="12"/>
        <v>0</v>
      </c>
      <c r="HE37" s="1">
        <f t="shared" ca="1" si="12"/>
        <v>0</v>
      </c>
      <c r="HF37" s="1">
        <f t="shared" ca="1" si="12"/>
        <v>0</v>
      </c>
      <c r="HG37" s="1">
        <f t="shared" ca="1" si="12"/>
        <v>0</v>
      </c>
      <c r="HH37" s="1">
        <f t="shared" ca="1" si="12"/>
        <v>0</v>
      </c>
      <c r="HI37" s="1">
        <f t="shared" ca="1" si="12"/>
        <v>0</v>
      </c>
      <c r="HJ37" s="1">
        <f t="shared" ca="1" si="12"/>
        <v>0</v>
      </c>
      <c r="HK37" s="1">
        <f t="shared" ca="1" si="12"/>
        <v>0</v>
      </c>
      <c r="HL37" s="1">
        <f t="shared" ca="1" si="12"/>
        <v>0</v>
      </c>
      <c r="HM37" s="1">
        <f t="shared" ca="1" si="12"/>
        <v>0</v>
      </c>
      <c r="HN37" s="1">
        <f t="shared" ca="1" si="12"/>
        <v>0</v>
      </c>
      <c r="HO37" s="1">
        <f t="shared" ca="1" si="12"/>
        <v>0</v>
      </c>
      <c r="HP37" s="1">
        <f t="shared" ca="1" si="12"/>
        <v>0</v>
      </c>
      <c r="HQ37" s="1">
        <f t="shared" ca="1" si="12"/>
        <v>0</v>
      </c>
      <c r="HR37" s="1">
        <f t="shared" ca="1" si="12"/>
        <v>0</v>
      </c>
      <c r="HS37"/>
      <c r="HT37"/>
      <c r="HV37"/>
      <c r="HW37"/>
    </row>
    <row r="38" spans="2:246" ht="6" hidden="1" customHeight="1" x14ac:dyDescent="0.25">
      <c r="B38" s="71"/>
      <c r="C38" s="71"/>
      <c r="D38" s="71"/>
      <c r="E38" s="71"/>
      <c r="F38" s="104"/>
      <c r="G38" s="71"/>
      <c r="H38" s="104"/>
      <c r="I38" s="71"/>
      <c r="J38" s="71"/>
      <c r="K38" s="71"/>
      <c r="L38" s="104"/>
      <c r="M38" s="71"/>
      <c r="N38" s="71"/>
      <c r="O38" s="71"/>
      <c r="P38" s="71"/>
      <c r="Q38" s="71"/>
      <c r="R38" s="71"/>
      <c r="S38" s="104"/>
      <c r="T38" s="122"/>
      <c r="U38" s="80"/>
      <c r="V38" s="80"/>
      <c r="W38" s="80"/>
      <c r="X38" s="102"/>
      <c r="Y38" s="71"/>
      <c r="Z38" s="75"/>
      <c r="AB38" s="11"/>
      <c r="AD38" s="148"/>
      <c r="AE38" s="162"/>
      <c r="BC38"/>
      <c r="BD38"/>
      <c r="BE38"/>
      <c r="BF38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>
        <f ca="1">GJ$7^GJ37</f>
        <v>1</v>
      </c>
      <c r="GK38">
        <f t="shared" ref="GK38:HR38" ca="1" si="13">GK$7^GK37*GJ38</f>
        <v>1</v>
      </c>
      <c r="GL38">
        <f t="shared" ca="1" si="13"/>
        <v>1</v>
      </c>
      <c r="GM38">
        <f t="shared" ca="1" si="13"/>
        <v>1</v>
      </c>
      <c r="GN38">
        <f t="shared" ca="1" si="13"/>
        <v>1</v>
      </c>
      <c r="GO38">
        <f t="shared" ca="1" si="13"/>
        <v>1</v>
      </c>
      <c r="GP38">
        <f t="shared" ca="1" si="13"/>
        <v>1</v>
      </c>
      <c r="GQ38">
        <f t="shared" ca="1" si="13"/>
        <v>1</v>
      </c>
      <c r="GR38">
        <f t="shared" ca="1" si="13"/>
        <v>1</v>
      </c>
      <c r="GS38">
        <f t="shared" ca="1" si="13"/>
        <v>1</v>
      </c>
      <c r="GT38">
        <f t="shared" ca="1" si="13"/>
        <v>1</v>
      </c>
      <c r="GU38">
        <f t="shared" ca="1" si="13"/>
        <v>1</v>
      </c>
      <c r="GV38">
        <f t="shared" ca="1" si="13"/>
        <v>1</v>
      </c>
      <c r="GW38">
        <f t="shared" ca="1" si="13"/>
        <v>1</v>
      </c>
      <c r="GX38">
        <f t="shared" ca="1" si="13"/>
        <v>1</v>
      </c>
      <c r="GY38">
        <f t="shared" ca="1" si="13"/>
        <v>1</v>
      </c>
      <c r="GZ38">
        <f t="shared" ca="1" si="13"/>
        <v>1</v>
      </c>
      <c r="HA38">
        <f t="shared" ca="1" si="13"/>
        <v>1</v>
      </c>
      <c r="HB38">
        <f t="shared" ca="1" si="13"/>
        <v>1</v>
      </c>
      <c r="HC38">
        <f t="shared" ca="1" si="13"/>
        <v>1</v>
      </c>
      <c r="HD38">
        <f t="shared" ca="1" si="13"/>
        <v>1</v>
      </c>
      <c r="HE38">
        <f t="shared" ca="1" si="13"/>
        <v>1</v>
      </c>
      <c r="HF38">
        <f t="shared" ca="1" si="13"/>
        <v>1</v>
      </c>
      <c r="HG38">
        <f t="shared" ca="1" si="13"/>
        <v>1</v>
      </c>
      <c r="HH38">
        <f t="shared" ca="1" si="13"/>
        <v>1</v>
      </c>
      <c r="HI38">
        <f t="shared" ca="1" si="13"/>
        <v>1</v>
      </c>
      <c r="HJ38">
        <f t="shared" ca="1" si="13"/>
        <v>1</v>
      </c>
      <c r="HK38">
        <f t="shared" ca="1" si="13"/>
        <v>1</v>
      </c>
      <c r="HL38">
        <f t="shared" ca="1" si="13"/>
        <v>1</v>
      </c>
      <c r="HM38">
        <f t="shared" ca="1" si="13"/>
        <v>1</v>
      </c>
      <c r="HN38">
        <f t="shared" ca="1" si="13"/>
        <v>1</v>
      </c>
      <c r="HO38">
        <f t="shared" ca="1" si="13"/>
        <v>1</v>
      </c>
      <c r="HP38">
        <f t="shared" ca="1" si="13"/>
        <v>1</v>
      </c>
      <c r="HQ38">
        <f t="shared" ca="1" si="13"/>
        <v>1</v>
      </c>
      <c r="HR38">
        <f t="shared" ca="1" si="13"/>
        <v>1</v>
      </c>
      <c r="HS38"/>
      <c r="HT38"/>
      <c r="HV38"/>
      <c r="HW38"/>
    </row>
    <row r="39" spans="2:246" ht="6" hidden="1" customHeight="1" x14ac:dyDescent="0.25">
      <c r="B39" s="71"/>
      <c r="C39" s="71"/>
      <c r="D39" s="71"/>
      <c r="E39" s="71"/>
      <c r="F39" s="104"/>
      <c r="G39" s="71"/>
      <c r="H39" s="104"/>
      <c r="I39" s="71"/>
      <c r="J39" s="71"/>
      <c r="K39" s="71"/>
      <c r="L39" s="104"/>
      <c r="M39" s="71"/>
      <c r="N39" s="71"/>
      <c r="O39" s="71"/>
      <c r="P39" s="71"/>
      <c r="Q39" s="71"/>
      <c r="R39" s="71"/>
      <c r="S39" s="104"/>
      <c r="T39" s="122"/>
      <c r="U39" s="80"/>
      <c r="V39" s="80"/>
      <c r="W39" s="80"/>
      <c r="X39" s="102"/>
      <c r="Y39" s="71"/>
      <c r="Z39" s="75"/>
      <c r="AB39" s="11"/>
      <c r="AD39" s="148"/>
      <c r="AE39" s="162"/>
      <c r="BC39" t="s">
        <v>22</v>
      </c>
      <c r="BD39" s="1">
        <f ca="1">INT((RAND()*(AX35-AW35+1)+AW35))</f>
        <v>3</v>
      </c>
      <c r="BE39" s="1">
        <f ca="1">INT((RAND()*(AZ35-AY35+1)+AY35))</f>
        <v>2</v>
      </c>
      <c r="BF39">
        <f ca="1">BE39-BE40*(BD40-BD39)</f>
        <v>2</v>
      </c>
      <c r="BG39">
        <v>256</v>
      </c>
      <c r="BH39" s="1">
        <f ca="1">IF(BF39/BG39=INT(BF39/BG39),1,0)</f>
        <v>0</v>
      </c>
      <c r="BI39" s="1">
        <f ca="1">IF(BH39=0,BF39,BF39/BG39)</f>
        <v>2</v>
      </c>
      <c r="BJ39" s="1">
        <v>16</v>
      </c>
      <c r="BK39" s="1">
        <f ca="1">IF(BI39/BJ39=INT(BI39/BJ39),1,0)</f>
        <v>0</v>
      </c>
      <c r="BL39" s="1">
        <f ca="1">IF(BK39=0,BI39,BI39/BJ39)</f>
        <v>2</v>
      </c>
      <c r="BM39" s="1">
        <v>4</v>
      </c>
      <c r="BN39" s="1">
        <f ca="1">IF(BL39/BM39=INT(BL39/BM39),1,0)</f>
        <v>0</v>
      </c>
      <c r="BO39" s="1">
        <f ca="1">IF(BN39=0,BL39,BL39/BM39)</f>
        <v>2</v>
      </c>
      <c r="BP39" s="1">
        <v>2</v>
      </c>
      <c r="BQ39" s="1">
        <f ca="1">IF(BO39/BP39=INT(BO39/BP39),1,0)</f>
        <v>1</v>
      </c>
      <c r="BR39" s="1">
        <f ca="1">IF(BQ39=0,BO39,BO39/BP39)</f>
        <v>1</v>
      </c>
      <c r="BS39" s="1">
        <v>81</v>
      </c>
      <c r="BT39" s="1">
        <f ca="1">IF(BR39/BS39=INT(BR39/BS39),1,0)</f>
        <v>0</v>
      </c>
      <c r="BU39" s="1">
        <f ca="1">IF(BT39=0,BR39,BR39/BS39)</f>
        <v>1</v>
      </c>
      <c r="BV39" s="1">
        <v>9</v>
      </c>
      <c r="BW39" s="1">
        <f ca="1">IF(BU39/BV39=INT(BU39/BV39),1,0)</f>
        <v>0</v>
      </c>
      <c r="BX39" s="1">
        <f ca="1">IF(BW39=0,BU39,BU39/BV39)</f>
        <v>1</v>
      </c>
      <c r="BY39" s="1">
        <v>3</v>
      </c>
      <c r="BZ39" s="1">
        <f ca="1">IF(BX39/BY39=INT(BX39/BY39),1,0)</f>
        <v>0</v>
      </c>
      <c r="CA39" s="1">
        <f ca="1">IF(BZ39=0,BX39,BX39/BY39)</f>
        <v>1</v>
      </c>
      <c r="CB39" s="1">
        <v>25</v>
      </c>
      <c r="CC39" s="1">
        <f ca="1">IF(CA39/CB39=INT(CA39/CB39),1,0)</f>
        <v>0</v>
      </c>
      <c r="CD39" s="1">
        <f ca="1">IF(CC39=0,CA39,CA39/CB39)</f>
        <v>1</v>
      </c>
      <c r="CE39" s="1">
        <v>5</v>
      </c>
      <c r="CF39" s="1">
        <f ca="1">IF(CD39/CE39=INT(CD39/CE39),1,0)</f>
        <v>0</v>
      </c>
      <c r="CG39" s="1">
        <f ca="1">IF(CF39=0,CD39,CD39/CE39)</f>
        <v>1</v>
      </c>
      <c r="CH39" s="1">
        <v>49</v>
      </c>
      <c r="CI39" s="1">
        <f ca="1">IF(CG39/CH39=INT(CG39/CH39),1,0)</f>
        <v>0</v>
      </c>
      <c r="CJ39" s="1">
        <f ca="1">IF(CI39=0,CG39,CG39/CH39)</f>
        <v>1</v>
      </c>
      <c r="CK39" s="1">
        <v>7</v>
      </c>
      <c r="CL39" s="1">
        <f ca="1">IF(CJ39/CK39=INT(CJ39/CK39),1,0)</f>
        <v>0</v>
      </c>
      <c r="CM39" s="1">
        <f ca="1">IF(CL39=0,CJ39,CJ39/CK39)</f>
        <v>1</v>
      </c>
      <c r="CN39" s="1">
        <v>121</v>
      </c>
      <c r="CO39" s="1">
        <f ca="1">IF(CM39/CN39=INT(CM39/CN39),1,0)</f>
        <v>0</v>
      </c>
      <c r="CP39" s="1">
        <f ca="1">IF(CO39=0,CM39,CM39/CN39)</f>
        <v>1</v>
      </c>
      <c r="CQ39" s="1">
        <v>11</v>
      </c>
      <c r="CR39" s="1">
        <f ca="1">IF(CP39/CQ39=INT(CP39/CQ39),1,0)</f>
        <v>0</v>
      </c>
      <c r="CS39" s="1">
        <f ca="1">IF(CR39=0,CP39,CP39/CQ39)</f>
        <v>1</v>
      </c>
      <c r="CT39" s="1">
        <v>169</v>
      </c>
      <c r="CU39" s="1">
        <f ca="1">IF(CS39/CT39=INT(CS39/CT39),1,0)</f>
        <v>0</v>
      </c>
      <c r="CV39" s="1">
        <f ca="1">IF(CU39=0,CS39,CS39/CT39)</f>
        <v>1</v>
      </c>
      <c r="CW39" s="1">
        <v>13</v>
      </c>
      <c r="CX39" s="1">
        <f ca="1">IF(CV39/CW39=INT(CV39/CW39),1,0)</f>
        <v>0</v>
      </c>
      <c r="CY39" s="1">
        <f ca="1">IF(CX39=0,CV39,CV39/CW39)</f>
        <v>1</v>
      </c>
      <c r="CZ39" s="1">
        <v>17</v>
      </c>
      <c r="DA39" s="1">
        <f ca="1">IF(CY39/CZ39=INT(CY39/CZ39),1,0)</f>
        <v>0</v>
      </c>
      <c r="DB39" s="1">
        <f ca="1">IF(DA39=0,CY39,CY39/CZ39)</f>
        <v>1</v>
      </c>
      <c r="DC39" s="1">
        <v>19</v>
      </c>
      <c r="DD39" s="1">
        <f ca="1">IF(DB39/DC39=INT(DB39/DC39),1,0)</f>
        <v>0</v>
      </c>
      <c r="DE39" s="1">
        <f ca="1">IF(DD39=0,DB39,DB39/DC39)</f>
        <v>1</v>
      </c>
      <c r="DF39" s="1">
        <v>23</v>
      </c>
      <c r="DG39" s="1">
        <f ca="1">IF(DE39/DF39=INT(DE39/DF39),1,0)</f>
        <v>0</v>
      </c>
      <c r="DH39" s="1">
        <f ca="1">IF(DG39=0,DE39,DE39/DF39)</f>
        <v>1</v>
      </c>
      <c r="DI39" s="1">
        <v>29</v>
      </c>
      <c r="DJ39" s="1">
        <f ca="1">IF(DH39/DI39=INT(DH39/DI39),1,0)</f>
        <v>0</v>
      </c>
      <c r="DK39" s="1">
        <f ca="1">IF(DJ39=0,DH39,DH39/DI39)</f>
        <v>1</v>
      </c>
      <c r="DL39" s="1">
        <v>31</v>
      </c>
      <c r="DM39" s="1">
        <f ca="1">IF(DK39/DL39=INT(DK39/DL39),1,0)</f>
        <v>0</v>
      </c>
      <c r="DN39" s="1">
        <f ca="1">IF(DM39=0,DK39,DK39/DL39)</f>
        <v>1</v>
      </c>
      <c r="DO39" s="1">
        <v>37</v>
      </c>
      <c r="DP39" s="1">
        <f ca="1">IF(DN39/DO39=INT(DN39/DO39),1,0)</f>
        <v>0</v>
      </c>
      <c r="DQ39" s="1">
        <f ca="1">IF(DP39=0,DN39,DN39/DO39)</f>
        <v>1</v>
      </c>
      <c r="DR39" s="1">
        <v>41</v>
      </c>
      <c r="DS39" s="1">
        <f ca="1">IF(DQ39/DR39=INT(DQ39/DR39),1,0)</f>
        <v>0</v>
      </c>
      <c r="DT39" s="1">
        <f ca="1">IF(DS39=0,DQ39,DQ39/DR39)</f>
        <v>1</v>
      </c>
      <c r="DU39" s="1">
        <v>43</v>
      </c>
      <c r="DV39" s="1">
        <f ca="1">IF(DT39/DU39=INT(DT39/DU39),1,0)</f>
        <v>0</v>
      </c>
      <c r="DW39" s="1">
        <f ca="1">IF(DV39=0,DT39,DT39/DU39)</f>
        <v>1</v>
      </c>
      <c r="DX39" s="1">
        <v>47</v>
      </c>
      <c r="DY39" s="1">
        <f ca="1">IF(DW39/DX39=INT(DW39/DX39),1,0)</f>
        <v>0</v>
      </c>
      <c r="DZ39" s="1">
        <f ca="1">IF(DY39=0,DW39,DW39/DX39)</f>
        <v>1</v>
      </c>
      <c r="EA39" s="1">
        <v>53</v>
      </c>
      <c r="EB39" s="1">
        <f ca="1">IF(DZ39/EA39=INT(DZ39/EA39),1,0)</f>
        <v>0</v>
      </c>
      <c r="EC39" s="1">
        <f ca="1">IF(EB39=0,DZ39,DZ39/EA39)</f>
        <v>1</v>
      </c>
      <c r="ED39" s="1">
        <v>59</v>
      </c>
      <c r="EE39" s="1">
        <f ca="1">IF(EC39/ED39=INT(EC39/ED39),1,0)</f>
        <v>0</v>
      </c>
      <c r="EF39" s="1">
        <f ca="1">IF(EE39=0,EC39,EC39/ED39)</f>
        <v>1</v>
      </c>
      <c r="EG39" s="1">
        <v>61</v>
      </c>
      <c r="EH39" s="1">
        <f ca="1">IF(EF39/EG39=INT(EF39/EG39),1,0)</f>
        <v>0</v>
      </c>
      <c r="EI39" s="1">
        <f ca="1">IF(EH39=0,EF39,EF39/EG39)</f>
        <v>1</v>
      </c>
      <c r="EJ39" s="1">
        <v>67</v>
      </c>
      <c r="EK39" s="1">
        <f ca="1">IF(EI39/EJ39=INT(EI39/EJ39),1,0)</f>
        <v>0</v>
      </c>
      <c r="EL39" s="1">
        <f ca="1">IF(EK39=0,EI39,EI39/EJ39)</f>
        <v>1</v>
      </c>
      <c r="EM39" s="1">
        <v>71</v>
      </c>
      <c r="EN39" s="1">
        <f ca="1">IF(EL39/EM39=INT(EL39/EM39),1,0)</f>
        <v>0</v>
      </c>
      <c r="EO39" s="1">
        <f ca="1">IF(EN39=0,EL39,EL39/EM39)</f>
        <v>1</v>
      </c>
      <c r="EP39" s="1">
        <v>73</v>
      </c>
      <c r="EQ39" s="1">
        <f ca="1">IF(EO39/EP39=INT(EO39/EP39),1,0)</f>
        <v>0</v>
      </c>
      <c r="ER39" s="1">
        <f ca="1">IF(EQ39=0,EO39,EO39/EP39)</f>
        <v>1</v>
      </c>
      <c r="ES39" s="1">
        <v>79</v>
      </c>
      <c r="ET39" s="1">
        <f ca="1">IF(ER39/ES39=INT(ER39/ES39),1,0)</f>
        <v>0</v>
      </c>
      <c r="EU39" s="1">
        <f ca="1">IF(ET39=0,ER39,ER39/ES39)</f>
        <v>1</v>
      </c>
      <c r="EV39" s="1">
        <v>83</v>
      </c>
      <c r="EW39" s="1">
        <f ca="1">IF(EU39/EV39=INT(EU39/EV39),1,0)</f>
        <v>0</v>
      </c>
      <c r="EX39" s="1">
        <f ca="1">IF(EW39=0,EU39,EU39/EV39)</f>
        <v>1</v>
      </c>
      <c r="EY39" s="1">
        <v>89</v>
      </c>
      <c r="EZ39" s="1">
        <f ca="1">IF(EX39/EY39=INT(EX39/EY39),1,0)</f>
        <v>0</v>
      </c>
      <c r="FA39" s="1">
        <f ca="1">IF(EZ39=0,EX39,EX39/EY39)</f>
        <v>1</v>
      </c>
      <c r="FB39" s="1">
        <v>97</v>
      </c>
      <c r="FC39" s="1">
        <f ca="1">IF(FA39/FB39=INT(FA39/FB39),1,0)</f>
        <v>0</v>
      </c>
      <c r="FD39" s="1">
        <f ca="1">IF(FC39=0,FA39,FA39/FB39)</f>
        <v>1</v>
      </c>
      <c r="FE39" s="1">
        <v>101</v>
      </c>
      <c r="FF39" s="1">
        <f ca="1">IF(FD39/FE39=INT(FD39/FE39),1,0)</f>
        <v>0</v>
      </c>
      <c r="FG39" s="1">
        <f ca="1">IF(FF39=0,FD39,FD39/FE39)</f>
        <v>1</v>
      </c>
      <c r="FH39" s="1">
        <v>103</v>
      </c>
      <c r="FI39" s="1">
        <f ca="1">IF(FG39/FH39=INT(FG39/FH39),1,0)</f>
        <v>0</v>
      </c>
      <c r="FJ39" s="1">
        <f ca="1">IF(FI39=0,FG39,FG39/FH39)</f>
        <v>1</v>
      </c>
      <c r="FK39" s="1">
        <v>107</v>
      </c>
      <c r="FL39" s="1">
        <f ca="1">IF(FJ39/FK39=INT(FJ39/FK39),1,0)</f>
        <v>0</v>
      </c>
      <c r="FM39" s="1">
        <f ca="1">IF(FL39=0,FJ39,FJ39/FK39)</f>
        <v>1</v>
      </c>
      <c r="FN39" s="1">
        <v>109</v>
      </c>
      <c r="FO39" s="1">
        <f ca="1">IF(FM39/FN39=INT(FM39/FN39),1,0)</f>
        <v>0</v>
      </c>
      <c r="FP39" s="1">
        <f ca="1">IF(FO39=0,FM39,FM39/FN39)</f>
        <v>1</v>
      </c>
      <c r="FQ39" s="1">
        <v>113</v>
      </c>
      <c r="FR39" s="1">
        <f ca="1">IF(FP39/FQ39=INT(FP39/FQ39),1,0)</f>
        <v>0</v>
      </c>
      <c r="FS39" s="1">
        <f ca="1">IF(FR39=0,FP39,FP39/FQ39)</f>
        <v>1</v>
      </c>
      <c r="FT39" s="1">
        <v>127</v>
      </c>
      <c r="FU39" s="1">
        <f ca="1">IF(FS39/FT39=INT(FS39/FT39),1,0)</f>
        <v>0</v>
      </c>
      <c r="FV39" s="1">
        <f ca="1">IF(FU39=0,FS39,FS39/FT39)</f>
        <v>1</v>
      </c>
      <c r="FW39" s="1">
        <v>131</v>
      </c>
      <c r="FX39" s="1">
        <f ca="1">IF(FV39/FW39=INT(FV39/FW39),1,0)</f>
        <v>0</v>
      </c>
      <c r="FY39" s="1">
        <f ca="1">IF(FX39=0,FV39,FV39/FW39)</f>
        <v>1</v>
      </c>
      <c r="FZ39" s="1">
        <v>137</v>
      </c>
      <c r="GA39" s="1">
        <f ca="1">IF(FY39/FZ39=INT(FY39/FZ39),1,0)</f>
        <v>0</v>
      </c>
      <c r="GB39" s="1">
        <f ca="1">IF(GA39=0,FY39,FY39/FZ39)</f>
        <v>1</v>
      </c>
      <c r="GC39" s="1">
        <v>139</v>
      </c>
      <c r="GD39" s="1">
        <f ca="1">IF(GB39/GC39=INT(GB39/GC39),1,0)</f>
        <v>0</v>
      </c>
      <c r="GE39" s="1">
        <f ca="1">IF(GD39=0,GB39,GB39/GC39)</f>
        <v>1</v>
      </c>
      <c r="GF39" s="1">
        <v>149</v>
      </c>
      <c r="GG39" s="1">
        <f ca="1">IF(GE39/GF39=INT(GE39/GF39),1,0)</f>
        <v>0</v>
      </c>
      <c r="GH39" s="1">
        <f ca="1">IF(GG39=0,GE39,GE39/GF39)</f>
        <v>1</v>
      </c>
      <c r="GI39" s="1"/>
      <c r="GJ39" s="1">
        <f ca="1">8*BH39+4*BK39+2*BN39+BQ39</f>
        <v>1</v>
      </c>
      <c r="GK39" s="1">
        <f ca="1">4*BT39+2*BW39+BZ39</f>
        <v>0</v>
      </c>
      <c r="GL39" s="1">
        <f ca="1">2*CC39+CF39</f>
        <v>0</v>
      </c>
      <c r="GM39" s="1">
        <f ca="1">2*CI39+CL39</f>
        <v>0</v>
      </c>
      <c r="GN39" s="1">
        <f ca="1">2*CO39+CR39</f>
        <v>0</v>
      </c>
      <c r="GO39" s="1">
        <f ca="1">2*CU39+CX39</f>
        <v>0</v>
      </c>
      <c r="GP39" s="1">
        <f ca="1">DA39</f>
        <v>0</v>
      </c>
      <c r="GQ39" s="1">
        <f ca="1">DD39</f>
        <v>0</v>
      </c>
      <c r="GR39" s="1">
        <f ca="1">DG39</f>
        <v>0</v>
      </c>
      <c r="GS39" s="1">
        <f ca="1">DJ39</f>
        <v>0</v>
      </c>
      <c r="GT39" s="1">
        <f ca="1">DM39</f>
        <v>0</v>
      </c>
      <c r="GU39">
        <f ca="1">DP39</f>
        <v>0</v>
      </c>
      <c r="GV39">
        <f ca="1">DS39</f>
        <v>0</v>
      </c>
      <c r="GW39">
        <f ca="1">DV39</f>
        <v>0</v>
      </c>
      <c r="GX39">
        <f ca="1">DY39</f>
        <v>0</v>
      </c>
      <c r="GY39">
        <f ca="1">EB39</f>
        <v>0</v>
      </c>
      <c r="GZ39">
        <f ca="1">EE39</f>
        <v>0</v>
      </c>
      <c r="HA39">
        <f ca="1">EH39</f>
        <v>0</v>
      </c>
      <c r="HB39">
        <f ca="1">EK39</f>
        <v>0</v>
      </c>
      <c r="HC39">
        <f ca="1">EN39</f>
        <v>0</v>
      </c>
      <c r="HD39">
        <f ca="1">EQ39</f>
        <v>0</v>
      </c>
      <c r="HE39">
        <f ca="1">ET39</f>
        <v>0</v>
      </c>
      <c r="HF39">
        <f ca="1">EW39</f>
        <v>0</v>
      </c>
      <c r="HG39">
        <f ca="1">EZ39</f>
        <v>0</v>
      </c>
      <c r="HH39">
        <f ca="1">FC39</f>
        <v>0</v>
      </c>
      <c r="HI39">
        <f ca="1">FF39</f>
        <v>0</v>
      </c>
      <c r="HJ39">
        <f ca="1">FI39</f>
        <v>0</v>
      </c>
      <c r="HK39">
        <f ca="1">FL39</f>
        <v>0</v>
      </c>
      <c r="HL39">
        <f ca="1">FO39</f>
        <v>0</v>
      </c>
      <c r="HM39">
        <f ca="1">FR39</f>
        <v>0</v>
      </c>
      <c r="HN39">
        <f ca="1">FU39</f>
        <v>0</v>
      </c>
      <c r="HO39">
        <f ca="1">FX39</f>
        <v>0</v>
      </c>
      <c r="HP39">
        <f ca="1">GA39</f>
        <v>0</v>
      </c>
      <c r="HQ39">
        <f ca="1">GD39</f>
        <v>0</v>
      </c>
      <c r="HR39">
        <f ca="1">GG39</f>
        <v>0</v>
      </c>
      <c r="HS39">
        <f ca="1">BF39</f>
        <v>2</v>
      </c>
      <c r="HT39">
        <f ca="1">HS39/HR42</f>
        <v>2</v>
      </c>
      <c r="HU39" s="9">
        <f ca="1">BD40</f>
        <v>3</v>
      </c>
      <c r="HV39">
        <f ca="1">HU39*HT40+HT39</f>
        <v>17</v>
      </c>
      <c r="HW39">
        <f ca="1">HV39*HV35</f>
        <v>187</v>
      </c>
      <c r="HX39" s="9">
        <f ca="1">HT36*HT40</f>
        <v>25</v>
      </c>
      <c r="HY39" s="9">
        <f ca="1">INT(HW39/HX39)</f>
        <v>7</v>
      </c>
      <c r="HZ39" s="9">
        <f ca="1">HW39-HY39*HX39</f>
        <v>12</v>
      </c>
      <c r="IA39" s="9">
        <f ca="1">HX39</f>
        <v>25</v>
      </c>
    </row>
    <row r="40" spans="2:246" ht="6" hidden="1" customHeight="1" x14ac:dyDescent="0.25">
      <c r="B40" s="71"/>
      <c r="C40" s="71"/>
      <c r="D40" s="71"/>
      <c r="E40" s="71"/>
      <c r="F40" s="104"/>
      <c r="G40" s="71"/>
      <c r="H40" s="104"/>
      <c r="I40" s="71"/>
      <c r="J40" s="71"/>
      <c r="K40" s="71"/>
      <c r="L40" s="104"/>
      <c r="M40" s="71"/>
      <c r="N40" s="71"/>
      <c r="O40" s="71"/>
      <c r="P40" s="71"/>
      <c r="Q40" s="71"/>
      <c r="R40" s="71"/>
      <c r="S40" s="104"/>
      <c r="T40" s="122"/>
      <c r="U40" s="80"/>
      <c r="V40" s="80"/>
      <c r="W40" s="80"/>
      <c r="X40" s="102"/>
      <c r="Y40" s="71"/>
      <c r="Z40" s="75"/>
      <c r="AB40" s="11"/>
      <c r="AD40" s="148"/>
      <c r="AE40" s="162"/>
      <c r="BC40"/>
      <c r="BD40">
        <f ca="1">BD39+INT(BE39/BE40)</f>
        <v>3</v>
      </c>
      <c r="BE40" s="1">
        <f ca="1">IF(BA35&gt;BE39,INT((RAND()*(BB35-BA35+1)+BA35)),INT((RAND()*(BB35-BE39)+BE39+1)))</f>
        <v>5</v>
      </c>
      <c r="BF40">
        <f ca="1">BE40</f>
        <v>5</v>
      </c>
      <c r="BG40">
        <v>256</v>
      </c>
      <c r="BH40" s="1">
        <f ca="1">IF(BF40/BG40=INT(BF40/BG40),1,0)</f>
        <v>0</v>
      </c>
      <c r="BI40" s="1">
        <f ca="1">IF(BH40=0,BF40,BF40/BG40)</f>
        <v>5</v>
      </c>
      <c r="BJ40" s="1">
        <v>16</v>
      </c>
      <c r="BK40" s="1">
        <f ca="1">IF(BI40/BJ40=INT(BI40/BJ40),1,0)</f>
        <v>0</v>
      </c>
      <c r="BL40" s="1">
        <f ca="1">IF(BK40=0,BI40,BI40/BJ40)</f>
        <v>5</v>
      </c>
      <c r="BM40" s="1">
        <v>4</v>
      </c>
      <c r="BN40" s="1">
        <f ca="1">IF(BL40/BM40=INT(BL40/BM40),1,0)</f>
        <v>0</v>
      </c>
      <c r="BO40" s="1">
        <f ca="1">IF(BN40=0,BL40,BL40/BM40)</f>
        <v>5</v>
      </c>
      <c r="BP40" s="1">
        <v>2</v>
      </c>
      <c r="BQ40" s="1">
        <f ca="1">IF(BO40/BP40=INT(BO40/BP40),1,0)</f>
        <v>0</v>
      </c>
      <c r="BR40" s="1">
        <f ca="1">IF(BQ40=0,BO40,BO40/BP40)</f>
        <v>5</v>
      </c>
      <c r="BS40" s="1">
        <v>81</v>
      </c>
      <c r="BT40" s="1">
        <f ca="1">IF(BR40/BS40=INT(BR40/BS40),1,0)</f>
        <v>0</v>
      </c>
      <c r="BU40" s="1">
        <f ca="1">IF(BT40=0,BR40,BR40/BS40)</f>
        <v>5</v>
      </c>
      <c r="BV40" s="1">
        <v>9</v>
      </c>
      <c r="BW40" s="1">
        <f ca="1">IF(BU40/BV40=INT(BU40/BV40),1,0)</f>
        <v>0</v>
      </c>
      <c r="BX40" s="1">
        <f ca="1">IF(BW40=0,BU40,BU40/BV40)</f>
        <v>5</v>
      </c>
      <c r="BY40" s="1">
        <v>3</v>
      </c>
      <c r="BZ40" s="1">
        <f ca="1">IF(BX40/BY40=INT(BX40/BY40),1,0)</f>
        <v>0</v>
      </c>
      <c r="CA40" s="1">
        <f ca="1">IF(BZ40=0,BX40,BX40/BY40)</f>
        <v>5</v>
      </c>
      <c r="CB40" s="1">
        <v>25</v>
      </c>
      <c r="CC40" s="1">
        <f ca="1">IF(CA40/CB40=INT(CA40/CB40),1,0)</f>
        <v>0</v>
      </c>
      <c r="CD40" s="1">
        <f ca="1">IF(CC40=0,CA40,CA40/CB40)</f>
        <v>5</v>
      </c>
      <c r="CE40" s="1">
        <v>5</v>
      </c>
      <c r="CF40" s="1">
        <f ca="1">IF(CD40/CE40=INT(CD40/CE40),1,0)</f>
        <v>1</v>
      </c>
      <c r="CG40" s="1">
        <f ca="1">IF(CF40=0,CD40,CD40/CE40)</f>
        <v>1</v>
      </c>
      <c r="CH40" s="1">
        <v>49</v>
      </c>
      <c r="CI40" s="1">
        <f ca="1">IF(CG40/CH40=INT(CG40/CH40),1,0)</f>
        <v>0</v>
      </c>
      <c r="CJ40" s="1">
        <f ca="1">IF(CI40=0,CG40,CG40/CH40)</f>
        <v>1</v>
      </c>
      <c r="CK40" s="1">
        <v>7</v>
      </c>
      <c r="CL40" s="1">
        <f ca="1">IF(CJ40/CK40=INT(CJ40/CK40),1,0)</f>
        <v>0</v>
      </c>
      <c r="CM40" s="1">
        <f ca="1">IF(CL40=0,CJ40,CJ40/CK40)</f>
        <v>1</v>
      </c>
      <c r="CN40" s="1">
        <v>121</v>
      </c>
      <c r="CO40" s="1">
        <f ca="1">IF(CM40/CN40=INT(CM40/CN40),1,0)</f>
        <v>0</v>
      </c>
      <c r="CP40" s="1">
        <f ca="1">IF(CO40=0,CM40,CM40/CN40)</f>
        <v>1</v>
      </c>
      <c r="CQ40" s="1">
        <v>11</v>
      </c>
      <c r="CR40" s="1">
        <f ca="1">IF(CP40/CQ40=INT(CP40/CQ40),1,0)</f>
        <v>0</v>
      </c>
      <c r="CS40" s="1">
        <f ca="1">IF(CR40=0,CP40,CP40/CQ40)</f>
        <v>1</v>
      </c>
      <c r="CT40" s="1">
        <v>169</v>
      </c>
      <c r="CU40" s="1">
        <f ca="1">IF(CS40/CT40=INT(CS40/CT40),1,0)</f>
        <v>0</v>
      </c>
      <c r="CV40" s="1">
        <f ca="1">IF(CU40=0,CS40,CS40/CT40)</f>
        <v>1</v>
      </c>
      <c r="CW40" s="1">
        <v>13</v>
      </c>
      <c r="CX40" s="1">
        <f ca="1">IF(CV40/CW40=INT(CV40/CW40),1,0)</f>
        <v>0</v>
      </c>
      <c r="CY40" s="1">
        <f ca="1">IF(CX40=0,CV40,CV40/CW40)</f>
        <v>1</v>
      </c>
      <c r="CZ40" s="1">
        <v>17</v>
      </c>
      <c r="DA40" s="1">
        <f ca="1">IF(CY40/CZ40=INT(CY40/CZ40),1,0)</f>
        <v>0</v>
      </c>
      <c r="DB40" s="1">
        <f ca="1">IF(DA40=0,CY40,CY40/CZ40)</f>
        <v>1</v>
      </c>
      <c r="DC40" s="1">
        <v>19</v>
      </c>
      <c r="DD40" s="1">
        <f ca="1">IF(DB40/DC40=INT(DB40/DC40),1,0)</f>
        <v>0</v>
      </c>
      <c r="DE40" s="1">
        <f ca="1">IF(DD40=0,DB40,DB40/DC40)</f>
        <v>1</v>
      </c>
      <c r="DF40" s="1">
        <v>23</v>
      </c>
      <c r="DG40" s="1">
        <f ca="1">IF(DE40/DF40=INT(DE40/DF40),1,0)</f>
        <v>0</v>
      </c>
      <c r="DH40" s="1">
        <f ca="1">IF(DG40=0,DE40,DE40/DF40)</f>
        <v>1</v>
      </c>
      <c r="DI40" s="1">
        <v>29</v>
      </c>
      <c r="DJ40" s="1">
        <f ca="1">IF(DH40/DI40=INT(DH40/DI40),1,0)</f>
        <v>0</v>
      </c>
      <c r="DK40" s="1">
        <f ca="1">IF(DJ40=0,DH40,DH40/DI40)</f>
        <v>1</v>
      </c>
      <c r="DL40" s="1">
        <v>31</v>
      </c>
      <c r="DM40" s="1">
        <f ca="1">IF(DK40/DL40=INT(DK40/DL40),1,0)</f>
        <v>0</v>
      </c>
      <c r="DN40" s="1">
        <f ca="1">IF(DM40=0,DK40,DK40/DL40)</f>
        <v>1</v>
      </c>
      <c r="DO40" s="1">
        <v>37</v>
      </c>
      <c r="DP40" s="1">
        <f ca="1">IF(DN40/DO40=INT(DN40/DO40),1,0)</f>
        <v>0</v>
      </c>
      <c r="DQ40" s="1">
        <f ca="1">IF(DP40=0,DN40,DN40/DO40)</f>
        <v>1</v>
      </c>
      <c r="DR40" s="1">
        <v>41</v>
      </c>
      <c r="DS40" s="1">
        <f ca="1">IF(DQ40/DR40=INT(DQ40/DR40),1,0)</f>
        <v>0</v>
      </c>
      <c r="DT40" s="1">
        <f ca="1">IF(DS40=0,DQ40,DQ40/DR40)</f>
        <v>1</v>
      </c>
      <c r="DU40" s="1">
        <v>43</v>
      </c>
      <c r="DV40" s="1">
        <f ca="1">IF(DT40/DU40=INT(DT40/DU40),1,0)</f>
        <v>0</v>
      </c>
      <c r="DW40" s="1">
        <f ca="1">IF(DV40=0,DT40,DT40/DU40)</f>
        <v>1</v>
      </c>
      <c r="DX40" s="1">
        <v>47</v>
      </c>
      <c r="DY40" s="1">
        <f ca="1">IF(DW40/DX40=INT(DW40/DX40),1,0)</f>
        <v>0</v>
      </c>
      <c r="DZ40" s="1">
        <f ca="1">IF(DY40=0,DW40,DW40/DX40)</f>
        <v>1</v>
      </c>
      <c r="EA40" s="1">
        <v>53</v>
      </c>
      <c r="EB40" s="1">
        <f ca="1">IF(DZ40/EA40=INT(DZ40/EA40),1,0)</f>
        <v>0</v>
      </c>
      <c r="EC40" s="1">
        <f ca="1">IF(EB40=0,DZ40,DZ40/EA40)</f>
        <v>1</v>
      </c>
      <c r="ED40" s="1">
        <v>59</v>
      </c>
      <c r="EE40" s="1">
        <f ca="1">IF(EC40/ED40=INT(EC40/ED40),1,0)</f>
        <v>0</v>
      </c>
      <c r="EF40" s="1">
        <f ca="1">IF(EE40=0,EC40,EC40/ED40)</f>
        <v>1</v>
      </c>
      <c r="EG40" s="1">
        <v>61</v>
      </c>
      <c r="EH40" s="1">
        <f ca="1">IF(EF40/EG40=INT(EF40/EG40),1,0)</f>
        <v>0</v>
      </c>
      <c r="EI40" s="1">
        <f ca="1">IF(EH40=0,EF40,EF40/EG40)</f>
        <v>1</v>
      </c>
      <c r="EJ40" s="1">
        <v>67</v>
      </c>
      <c r="EK40" s="1">
        <f ca="1">IF(EI40/EJ40=INT(EI40/EJ40),1,0)</f>
        <v>0</v>
      </c>
      <c r="EL40" s="1">
        <f ca="1">IF(EK40=0,EI40,EI40/EJ40)</f>
        <v>1</v>
      </c>
      <c r="EM40" s="1">
        <v>71</v>
      </c>
      <c r="EN40" s="1">
        <f ca="1">IF(EL40/EM40=INT(EL40/EM40),1,0)</f>
        <v>0</v>
      </c>
      <c r="EO40" s="1">
        <f ca="1">IF(EN40=0,EL40,EL40/EM40)</f>
        <v>1</v>
      </c>
      <c r="EP40" s="1">
        <v>73</v>
      </c>
      <c r="EQ40" s="1">
        <f ca="1">IF(EO40/EP40=INT(EO40/EP40),1,0)</f>
        <v>0</v>
      </c>
      <c r="ER40" s="1">
        <f ca="1">IF(EQ40=0,EO40,EO40/EP40)</f>
        <v>1</v>
      </c>
      <c r="ES40" s="1">
        <v>79</v>
      </c>
      <c r="ET40" s="1">
        <f ca="1">IF(ER40/ES40=INT(ER40/ES40),1,0)</f>
        <v>0</v>
      </c>
      <c r="EU40" s="1">
        <f ca="1">IF(ET40=0,ER40,ER40/ES40)</f>
        <v>1</v>
      </c>
      <c r="EV40" s="1">
        <v>83</v>
      </c>
      <c r="EW40" s="1">
        <f ca="1">IF(EU40/EV40=INT(EU40/EV40),1,0)</f>
        <v>0</v>
      </c>
      <c r="EX40" s="1">
        <f ca="1">IF(EW40=0,EU40,EU40/EV40)</f>
        <v>1</v>
      </c>
      <c r="EY40" s="1">
        <v>89</v>
      </c>
      <c r="EZ40" s="1">
        <f ca="1">IF(EX40/EY40=INT(EX40/EY40),1,0)</f>
        <v>0</v>
      </c>
      <c r="FA40" s="1">
        <f ca="1">IF(EZ40=0,EX40,EX40/EY40)</f>
        <v>1</v>
      </c>
      <c r="FB40" s="1">
        <v>97</v>
      </c>
      <c r="FC40" s="1">
        <f ca="1">IF(FA40/FB40=INT(FA40/FB40),1,0)</f>
        <v>0</v>
      </c>
      <c r="FD40" s="1">
        <f ca="1">IF(FC40=0,FA40,FA40/FB40)</f>
        <v>1</v>
      </c>
      <c r="FE40" s="1">
        <v>101</v>
      </c>
      <c r="FF40" s="1">
        <f ca="1">IF(FD40/FE40=INT(FD40/FE40),1,0)</f>
        <v>0</v>
      </c>
      <c r="FG40" s="1">
        <f ca="1">IF(FF40=0,FD40,FD40/FE40)</f>
        <v>1</v>
      </c>
      <c r="FH40" s="1">
        <v>103</v>
      </c>
      <c r="FI40" s="1">
        <f ca="1">IF(FG40/FH40=INT(FG40/FH40),1,0)</f>
        <v>0</v>
      </c>
      <c r="FJ40" s="1">
        <f ca="1">IF(FI40=0,FG40,FG40/FH40)</f>
        <v>1</v>
      </c>
      <c r="FK40" s="1">
        <v>107</v>
      </c>
      <c r="FL40" s="1">
        <f ca="1">IF(FJ40/FK40=INT(FJ40/FK40),1,0)</f>
        <v>0</v>
      </c>
      <c r="FM40" s="1">
        <f ca="1">IF(FL40=0,FJ40,FJ40/FK40)</f>
        <v>1</v>
      </c>
      <c r="FN40" s="1">
        <v>109</v>
      </c>
      <c r="FO40" s="1">
        <f ca="1">IF(FM40/FN40=INT(FM40/FN40),1,0)</f>
        <v>0</v>
      </c>
      <c r="FP40" s="1">
        <f ca="1">IF(FO40=0,FM40,FM40/FN40)</f>
        <v>1</v>
      </c>
      <c r="FQ40" s="1">
        <v>113</v>
      </c>
      <c r="FR40" s="1">
        <f ca="1">IF(FP40/FQ40=INT(FP40/FQ40),1,0)</f>
        <v>0</v>
      </c>
      <c r="FS40" s="1">
        <f ca="1">IF(FR40=0,FP40,FP40/FQ40)</f>
        <v>1</v>
      </c>
      <c r="FT40" s="1">
        <v>127</v>
      </c>
      <c r="FU40" s="1">
        <f ca="1">IF(FS40/FT40=INT(FS40/FT40),1,0)</f>
        <v>0</v>
      </c>
      <c r="FV40" s="1">
        <f ca="1">IF(FU40=0,FS40,FS40/FT40)</f>
        <v>1</v>
      </c>
      <c r="FW40" s="1">
        <v>131</v>
      </c>
      <c r="FX40" s="1">
        <f ca="1">IF(FV40/FW40=INT(FV40/FW40),1,0)</f>
        <v>0</v>
      </c>
      <c r="FY40" s="1">
        <f ca="1">IF(FX40=0,FV40,FV40/FW40)</f>
        <v>1</v>
      </c>
      <c r="FZ40" s="1">
        <v>137</v>
      </c>
      <c r="GA40" s="1">
        <f ca="1">IF(FY40/FZ40=INT(FY40/FZ40),1,0)</f>
        <v>0</v>
      </c>
      <c r="GB40" s="1">
        <f ca="1">IF(GA40=0,FY40,FY40/FZ40)</f>
        <v>1</v>
      </c>
      <c r="GC40" s="1">
        <v>139</v>
      </c>
      <c r="GD40" s="1">
        <f ca="1">IF(GB40/GC40=INT(GB40/GC40),1,0)</f>
        <v>0</v>
      </c>
      <c r="GE40" s="1">
        <f ca="1">IF(GD40=0,GB40,GB40/GC40)</f>
        <v>1</v>
      </c>
      <c r="GF40" s="1">
        <v>149</v>
      </c>
      <c r="GG40" s="1">
        <f ca="1">IF(GE40/GF40=INT(GE40/GF40),1,0)</f>
        <v>0</v>
      </c>
      <c r="GH40" s="1">
        <f ca="1">IF(GG40=0,GE40,GE40/GF40)</f>
        <v>1</v>
      </c>
      <c r="GI40" s="1"/>
      <c r="GJ40" s="1">
        <f ca="1">8*BH40+4*BK40+2*BN40+BQ40</f>
        <v>0</v>
      </c>
      <c r="GK40" s="1">
        <f ca="1">4*BT40+2*BW40+BZ40</f>
        <v>0</v>
      </c>
      <c r="GL40" s="1">
        <f ca="1">2*CC40+CF40</f>
        <v>1</v>
      </c>
      <c r="GM40" s="1">
        <f ca="1">2*CI40+CL40</f>
        <v>0</v>
      </c>
      <c r="GN40" s="1">
        <f ca="1">2*CO40+CR40</f>
        <v>0</v>
      </c>
      <c r="GO40" s="1">
        <f ca="1">2*CU40+CX40</f>
        <v>0</v>
      </c>
      <c r="GP40" s="1">
        <f ca="1">DA40</f>
        <v>0</v>
      </c>
      <c r="GQ40" s="1">
        <f ca="1">DD40</f>
        <v>0</v>
      </c>
      <c r="GR40" s="1">
        <f ca="1">DG40</f>
        <v>0</v>
      </c>
      <c r="GS40" s="1">
        <f ca="1">DJ40</f>
        <v>0</v>
      </c>
      <c r="GT40" s="1">
        <f ca="1">DM40</f>
        <v>0</v>
      </c>
      <c r="GU40">
        <f ca="1">DP40</f>
        <v>0</v>
      </c>
      <c r="GV40">
        <f ca="1">DS40</f>
        <v>0</v>
      </c>
      <c r="GW40">
        <f ca="1">DV40</f>
        <v>0</v>
      </c>
      <c r="GX40">
        <f ca="1">DY40</f>
        <v>0</v>
      </c>
      <c r="GY40">
        <f ca="1">EB40</f>
        <v>0</v>
      </c>
      <c r="GZ40">
        <f ca="1">EE40</f>
        <v>0</v>
      </c>
      <c r="HA40">
        <f ca="1">EH40</f>
        <v>0</v>
      </c>
      <c r="HB40">
        <f ca="1">EK40</f>
        <v>0</v>
      </c>
      <c r="HC40">
        <f ca="1">EN40</f>
        <v>0</v>
      </c>
      <c r="HD40">
        <f ca="1">EQ40</f>
        <v>0</v>
      </c>
      <c r="HE40">
        <f ca="1">ET40</f>
        <v>0</v>
      </c>
      <c r="HF40">
        <f ca="1">EW40</f>
        <v>0</v>
      </c>
      <c r="HG40">
        <f ca="1">EZ40</f>
        <v>0</v>
      </c>
      <c r="HH40">
        <f ca="1">FC40</f>
        <v>0</v>
      </c>
      <c r="HI40">
        <f ca="1">FF40</f>
        <v>0</v>
      </c>
      <c r="HJ40">
        <f ca="1">FI40</f>
        <v>0</v>
      </c>
      <c r="HK40">
        <f ca="1">FL40</f>
        <v>0</v>
      </c>
      <c r="HL40">
        <f ca="1">FO40</f>
        <v>0</v>
      </c>
      <c r="HM40">
        <f ca="1">FR40</f>
        <v>0</v>
      </c>
      <c r="HN40">
        <f ca="1">FU40</f>
        <v>0</v>
      </c>
      <c r="HO40">
        <f ca="1">FX40</f>
        <v>0</v>
      </c>
      <c r="HP40">
        <f ca="1">GA40</f>
        <v>0</v>
      </c>
      <c r="HQ40">
        <f ca="1">GD40</f>
        <v>0</v>
      </c>
      <c r="HR40">
        <f ca="1">GG40</f>
        <v>0</v>
      </c>
      <c r="HS40">
        <f ca="1">BF40</f>
        <v>5</v>
      </c>
      <c r="HT40">
        <f ca="1">HS40/HR42</f>
        <v>5</v>
      </c>
      <c r="HV40"/>
      <c r="HW40"/>
    </row>
    <row r="41" spans="2:246" ht="6" hidden="1" customHeight="1" x14ac:dyDescent="0.25">
      <c r="B41" s="71"/>
      <c r="C41" s="71"/>
      <c r="D41" s="71"/>
      <c r="E41" s="71"/>
      <c r="F41" s="104"/>
      <c r="G41" s="71"/>
      <c r="H41" s="104"/>
      <c r="I41" s="71"/>
      <c r="J41" s="71"/>
      <c r="K41" s="71"/>
      <c r="L41" s="104"/>
      <c r="M41" s="71"/>
      <c r="N41" s="71"/>
      <c r="O41" s="71"/>
      <c r="P41" s="71"/>
      <c r="Q41" s="71"/>
      <c r="R41" s="71"/>
      <c r="S41" s="104"/>
      <c r="T41" s="122"/>
      <c r="U41" s="80"/>
      <c r="V41" s="80"/>
      <c r="W41" s="80"/>
      <c r="X41" s="102"/>
      <c r="Y41" s="71"/>
      <c r="Z41" s="75"/>
      <c r="AB41" s="11"/>
      <c r="AD41" s="148"/>
      <c r="AE41" s="162"/>
      <c r="BF41"/>
      <c r="BG41"/>
      <c r="BH41"/>
      <c r="BI41"/>
      <c r="EB41"/>
      <c r="EC41"/>
      <c r="ED41"/>
      <c r="EE41"/>
      <c r="GJ41" s="1">
        <f t="shared" ref="GJ41:HR41" ca="1" si="14">IF(GJ39&lt;GJ40,GJ39,GJ40)</f>
        <v>0</v>
      </c>
      <c r="GK41" s="1">
        <f t="shared" ca="1" si="14"/>
        <v>0</v>
      </c>
      <c r="GL41" s="1">
        <f t="shared" ca="1" si="14"/>
        <v>0</v>
      </c>
      <c r="GM41" s="1">
        <f t="shared" ca="1" si="14"/>
        <v>0</v>
      </c>
      <c r="GN41" s="1">
        <f t="shared" ca="1" si="14"/>
        <v>0</v>
      </c>
      <c r="GO41" s="1">
        <f t="shared" ca="1" si="14"/>
        <v>0</v>
      </c>
      <c r="GP41" s="1">
        <f t="shared" ca="1" si="14"/>
        <v>0</v>
      </c>
      <c r="GQ41" s="1">
        <f t="shared" ca="1" si="14"/>
        <v>0</v>
      </c>
      <c r="GR41" s="1">
        <f t="shared" ca="1" si="14"/>
        <v>0</v>
      </c>
      <c r="GS41" s="1">
        <f t="shared" ca="1" si="14"/>
        <v>0</v>
      </c>
      <c r="GT41" s="1">
        <f t="shared" ca="1" si="14"/>
        <v>0</v>
      </c>
      <c r="GU41" s="1">
        <f t="shared" ca="1" si="14"/>
        <v>0</v>
      </c>
      <c r="GV41" s="1">
        <f t="shared" ca="1" si="14"/>
        <v>0</v>
      </c>
      <c r="GW41" s="1">
        <f t="shared" ca="1" si="14"/>
        <v>0</v>
      </c>
      <c r="GX41" s="1">
        <f t="shared" ca="1" si="14"/>
        <v>0</v>
      </c>
      <c r="GY41" s="1">
        <f t="shared" ca="1" si="14"/>
        <v>0</v>
      </c>
      <c r="GZ41" s="1">
        <f t="shared" ca="1" si="14"/>
        <v>0</v>
      </c>
      <c r="HA41" s="1">
        <f t="shared" ca="1" si="14"/>
        <v>0</v>
      </c>
      <c r="HB41" s="1">
        <f t="shared" ca="1" si="14"/>
        <v>0</v>
      </c>
      <c r="HC41" s="1">
        <f t="shared" ca="1" si="14"/>
        <v>0</v>
      </c>
      <c r="HD41" s="1">
        <f t="shared" ca="1" si="14"/>
        <v>0</v>
      </c>
      <c r="HE41" s="1">
        <f t="shared" ca="1" si="14"/>
        <v>0</v>
      </c>
      <c r="HF41" s="1">
        <f t="shared" ca="1" si="14"/>
        <v>0</v>
      </c>
      <c r="HG41" s="1">
        <f t="shared" ca="1" si="14"/>
        <v>0</v>
      </c>
      <c r="HH41" s="1">
        <f t="shared" ca="1" si="14"/>
        <v>0</v>
      </c>
      <c r="HI41" s="1">
        <f t="shared" ca="1" si="14"/>
        <v>0</v>
      </c>
      <c r="HJ41" s="1">
        <f t="shared" ca="1" si="14"/>
        <v>0</v>
      </c>
      <c r="HK41" s="1">
        <f t="shared" ca="1" si="14"/>
        <v>0</v>
      </c>
      <c r="HL41" s="1">
        <f t="shared" ca="1" si="14"/>
        <v>0</v>
      </c>
      <c r="HM41" s="1">
        <f t="shared" ca="1" si="14"/>
        <v>0</v>
      </c>
      <c r="HN41" s="1">
        <f t="shared" ca="1" si="14"/>
        <v>0</v>
      </c>
      <c r="HO41" s="1">
        <f t="shared" ca="1" si="14"/>
        <v>0</v>
      </c>
      <c r="HP41" s="1">
        <f t="shared" ca="1" si="14"/>
        <v>0</v>
      </c>
      <c r="HQ41" s="1">
        <f t="shared" ca="1" si="14"/>
        <v>0</v>
      </c>
      <c r="HR41" s="1">
        <f t="shared" ca="1" si="14"/>
        <v>0</v>
      </c>
      <c r="HS41"/>
      <c r="HT41"/>
    </row>
    <row r="42" spans="2:246" ht="6" hidden="1" customHeight="1" x14ac:dyDescent="0.25">
      <c r="B42" s="71"/>
      <c r="C42" s="71"/>
      <c r="D42" s="71"/>
      <c r="E42" s="71"/>
      <c r="F42" s="104"/>
      <c r="G42" s="71"/>
      <c r="H42" s="104"/>
      <c r="I42" s="71"/>
      <c r="J42" s="71"/>
      <c r="K42" s="71"/>
      <c r="L42" s="104"/>
      <c r="M42" s="71"/>
      <c r="N42" s="71"/>
      <c r="O42" s="71"/>
      <c r="P42" s="71"/>
      <c r="Q42" s="71"/>
      <c r="R42" s="71"/>
      <c r="S42" s="104"/>
      <c r="T42" s="122"/>
      <c r="U42" s="80"/>
      <c r="V42" s="80"/>
      <c r="W42" s="80"/>
      <c r="X42" s="102"/>
      <c r="Y42" s="71"/>
      <c r="Z42" s="75"/>
      <c r="AB42" s="11"/>
      <c r="AD42" s="148"/>
      <c r="AE42" s="162"/>
      <c r="BF42"/>
      <c r="BG42"/>
      <c r="BH42"/>
      <c r="BI42"/>
      <c r="EB42"/>
      <c r="EC42"/>
      <c r="ED42"/>
      <c r="EE42"/>
      <c r="GJ42">
        <f ca="1">GJ$7^GJ41</f>
        <v>1</v>
      </c>
      <c r="GK42">
        <f t="shared" ref="GK42:HR42" ca="1" si="15">GK$7^GK41*GJ42</f>
        <v>1</v>
      </c>
      <c r="GL42">
        <f t="shared" ca="1" si="15"/>
        <v>1</v>
      </c>
      <c r="GM42">
        <f t="shared" ca="1" si="15"/>
        <v>1</v>
      </c>
      <c r="GN42">
        <f t="shared" ca="1" si="15"/>
        <v>1</v>
      </c>
      <c r="GO42">
        <f t="shared" ca="1" si="15"/>
        <v>1</v>
      </c>
      <c r="GP42">
        <f t="shared" ca="1" si="15"/>
        <v>1</v>
      </c>
      <c r="GQ42">
        <f t="shared" ca="1" si="15"/>
        <v>1</v>
      </c>
      <c r="GR42">
        <f t="shared" ca="1" si="15"/>
        <v>1</v>
      </c>
      <c r="GS42">
        <f t="shared" ca="1" si="15"/>
        <v>1</v>
      </c>
      <c r="GT42">
        <f t="shared" ca="1" si="15"/>
        <v>1</v>
      </c>
      <c r="GU42">
        <f t="shared" ca="1" si="15"/>
        <v>1</v>
      </c>
      <c r="GV42">
        <f t="shared" ca="1" si="15"/>
        <v>1</v>
      </c>
      <c r="GW42">
        <f t="shared" ca="1" si="15"/>
        <v>1</v>
      </c>
      <c r="GX42">
        <f t="shared" ca="1" si="15"/>
        <v>1</v>
      </c>
      <c r="GY42">
        <f t="shared" ca="1" si="15"/>
        <v>1</v>
      </c>
      <c r="GZ42">
        <f t="shared" ca="1" si="15"/>
        <v>1</v>
      </c>
      <c r="HA42">
        <f t="shared" ca="1" si="15"/>
        <v>1</v>
      </c>
      <c r="HB42">
        <f t="shared" ca="1" si="15"/>
        <v>1</v>
      </c>
      <c r="HC42">
        <f t="shared" ca="1" si="15"/>
        <v>1</v>
      </c>
      <c r="HD42">
        <f t="shared" ca="1" si="15"/>
        <v>1</v>
      </c>
      <c r="HE42">
        <f t="shared" ca="1" si="15"/>
        <v>1</v>
      </c>
      <c r="HF42">
        <f t="shared" ca="1" si="15"/>
        <v>1</v>
      </c>
      <c r="HG42">
        <f t="shared" ca="1" si="15"/>
        <v>1</v>
      </c>
      <c r="HH42">
        <f t="shared" ca="1" si="15"/>
        <v>1</v>
      </c>
      <c r="HI42">
        <f t="shared" ca="1" si="15"/>
        <v>1</v>
      </c>
      <c r="HJ42">
        <f t="shared" ca="1" si="15"/>
        <v>1</v>
      </c>
      <c r="HK42">
        <f t="shared" ca="1" si="15"/>
        <v>1</v>
      </c>
      <c r="HL42">
        <f t="shared" ca="1" si="15"/>
        <v>1</v>
      </c>
      <c r="HM42">
        <f t="shared" ca="1" si="15"/>
        <v>1</v>
      </c>
      <c r="HN42">
        <f t="shared" ca="1" si="15"/>
        <v>1</v>
      </c>
      <c r="HO42">
        <f t="shared" ca="1" si="15"/>
        <v>1</v>
      </c>
      <c r="HP42">
        <f t="shared" ca="1" si="15"/>
        <v>1</v>
      </c>
      <c r="HQ42">
        <f t="shared" ca="1" si="15"/>
        <v>1</v>
      </c>
      <c r="HR42">
        <f t="shared" ca="1" si="15"/>
        <v>1</v>
      </c>
      <c r="HS42"/>
      <c r="HT42"/>
    </row>
    <row r="43" spans="2:246" ht="6" hidden="1" customHeight="1" x14ac:dyDescent="0.25">
      <c r="B43" s="71"/>
      <c r="C43" s="71"/>
      <c r="D43" s="71"/>
      <c r="E43" s="71"/>
      <c r="F43" s="104"/>
      <c r="G43" s="71"/>
      <c r="H43" s="104"/>
      <c r="I43" s="71"/>
      <c r="J43" s="71"/>
      <c r="K43" s="71"/>
      <c r="L43" s="104"/>
      <c r="M43" s="71"/>
      <c r="N43" s="71"/>
      <c r="O43" s="71"/>
      <c r="P43" s="71"/>
      <c r="Q43" s="71"/>
      <c r="R43" s="71"/>
      <c r="S43" s="104"/>
      <c r="T43" s="122"/>
      <c r="U43" s="80"/>
      <c r="V43" s="80"/>
      <c r="W43" s="80"/>
      <c r="X43" s="102"/>
      <c r="Y43" s="71"/>
      <c r="Z43" s="75"/>
      <c r="AB43" s="11"/>
      <c r="AD43" s="148"/>
      <c r="AE43" s="162"/>
      <c r="BC43" s="9" t="s">
        <v>29</v>
      </c>
      <c r="BD43" s="9">
        <f ca="1">HY39</f>
        <v>7</v>
      </c>
      <c r="BE43" s="9">
        <f ca="1">HZ39</f>
        <v>12</v>
      </c>
      <c r="BF43">
        <f ca="1">BE43-BE44*(BD44-BD43)</f>
        <v>12</v>
      </c>
      <c r="BG43">
        <v>256</v>
      </c>
      <c r="BH43" s="1">
        <f ca="1">IF(BF43/BG43=INT(BF43/BG43),1,0)</f>
        <v>0</v>
      </c>
      <c r="BI43" s="1">
        <f ca="1">IF(BH43=0,BF43,BF43/BG43)</f>
        <v>12</v>
      </c>
      <c r="BJ43" s="1">
        <v>16</v>
      </c>
      <c r="BK43" s="1">
        <f ca="1">IF(BI43/BJ43=INT(BI43/BJ43),1,0)</f>
        <v>0</v>
      </c>
      <c r="BL43" s="1">
        <f ca="1">IF(BK43=0,BI43,BI43/BJ43)</f>
        <v>12</v>
      </c>
      <c r="BM43" s="1">
        <v>4</v>
      </c>
      <c r="BN43" s="1">
        <f ca="1">IF(BL43/BM43=INT(BL43/BM43),1,0)</f>
        <v>1</v>
      </c>
      <c r="BO43" s="1">
        <f ca="1">IF(BN43=0,BL43,BL43/BM43)</f>
        <v>3</v>
      </c>
      <c r="BP43" s="1">
        <v>2</v>
      </c>
      <c r="BQ43" s="1">
        <f ca="1">IF(BO43/BP43=INT(BO43/BP43),1,0)</f>
        <v>0</v>
      </c>
      <c r="BR43" s="1">
        <f ca="1">IF(BQ43=0,BO43,BO43/BP43)</f>
        <v>3</v>
      </c>
      <c r="BS43" s="1">
        <v>81</v>
      </c>
      <c r="BT43" s="1">
        <f ca="1">IF(BR43/BS43=INT(BR43/BS43),1,0)</f>
        <v>0</v>
      </c>
      <c r="BU43" s="1">
        <f ca="1">IF(BT43=0,BR43,BR43/BS43)</f>
        <v>3</v>
      </c>
      <c r="BV43" s="1">
        <v>9</v>
      </c>
      <c r="BW43" s="1">
        <f ca="1">IF(BU43/BV43=INT(BU43/BV43),1,0)</f>
        <v>0</v>
      </c>
      <c r="BX43" s="1">
        <f ca="1">IF(BW43=0,BU43,BU43/BV43)</f>
        <v>3</v>
      </c>
      <c r="BY43" s="1">
        <v>3</v>
      </c>
      <c r="BZ43" s="1">
        <f ca="1">IF(BX43/BY43=INT(BX43/BY43),1,0)</f>
        <v>1</v>
      </c>
      <c r="CA43" s="1">
        <f ca="1">IF(BZ43=0,BX43,BX43/BY43)</f>
        <v>1</v>
      </c>
      <c r="CB43" s="1">
        <v>25</v>
      </c>
      <c r="CC43" s="1">
        <f ca="1">IF(CA43/CB43=INT(CA43/CB43),1,0)</f>
        <v>0</v>
      </c>
      <c r="CD43" s="1">
        <f ca="1">IF(CC43=0,CA43,CA43/CB43)</f>
        <v>1</v>
      </c>
      <c r="CE43" s="1">
        <v>5</v>
      </c>
      <c r="CF43" s="1">
        <f ca="1">IF(CD43/CE43=INT(CD43/CE43),1,0)</f>
        <v>0</v>
      </c>
      <c r="CG43" s="1">
        <f ca="1">IF(CF43=0,CD43,CD43/CE43)</f>
        <v>1</v>
      </c>
      <c r="CH43" s="1">
        <v>49</v>
      </c>
      <c r="CI43" s="1">
        <f ca="1">IF(CG43/CH43=INT(CG43/CH43),1,0)</f>
        <v>0</v>
      </c>
      <c r="CJ43" s="1">
        <f ca="1">IF(CI43=0,CG43,CG43/CH43)</f>
        <v>1</v>
      </c>
      <c r="CK43" s="1">
        <v>7</v>
      </c>
      <c r="CL43" s="1">
        <f ca="1">IF(CJ43/CK43=INT(CJ43/CK43),1,0)</f>
        <v>0</v>
      </c>
      <c r="CM43" s="1">
        <f ca="1">IF(CL43=0,CJ43,CJ43/CK43)</f>
        <v>1</v>
      </c>
      <c r="CN43" s="1">
        <v>121</v>
      </c>
      <c r="CO43" s="1">
        <f ca="1">IF(CM43/CN43=INT(CM43/CN43),1,0)</f>
        <v>0</v>
      </c>
      <c r="CP43" s="1">
        <f ca="1">IF(CO43=0,CM43,CM43/CN43)</f>
        <v>1</v>
      </c>
      <c r="CQ43" s="1">
        <v>11</v>
      </c>
      <c r="CR43" s="1">
        <f ca="1">IF(CP43/CQ43=INT(CP43/CQ43),1,0)</f>
        <v>0</v>
      </c>
      <c r="CS43" s="1">
        <f ca="1">IF(CR43=0,CP43,CP43/CQ43)</f>
        <v>1</v>
      </c>
      <c r="CT43" s="1">
        <v>169</v>
      </c>
      <c r="CU43" s="1">
        <f ca="1">IF(CS43/CT43=INT(CS43/CT43),1,0)</f>
        <v>0</v>
      </c>
      <c r="CV43" s="1">
        <f ca="1">IF(CU43=0,CS43,CS43/CT43)</f>
        <v>1</v>
      </c>
      <c r="CW43" s="1">
        <v>13</v>
      </c>
      <c r="CX43" s="1">
        <f ca="1">IF(CV43/CW43=INT(CV43/CW43),1,0)</f>
        <v>0</v>
      </c>
      <c r="CY43" s="1">
        <f ca="1">IF(CX43=0,CV43,CV43/CW43)</f>
        <v>1</v>
      </c>
      <c r="CZ43" s="1">
        <v>17</v>
      </c>
      <c r="DA43" s="1">
        <f ca="1">IF(CY43/CZ43=INT(CY43/CZ43),1,0)</f>
        <v>0</v>
      </c>
      <c r="DB43" s="1">
        <f ca="1">IF(DA43=0,CY43,CY43/CZ43)</f>
        <v>1</v>
      </c>
      <c r="DC43" s="1">
        <v>19</v>
      </c>
      <c r="DD43" s="1">
        <f ca="1">IF(DB43/DC43=INT(DB43/DC43),1,0)</f>
        <v>0</v>
      </c>
      <c r="DE43" s="1">
        <f ca="1">IF(DD43=0,DB43,DB43/DC43)</f>
        <v>1</v>
      </c>
      <c r="DF43" s="1">
        <v>23</v>
      </c>
      <c r="DG43" s="1">
        <f ca="1">IF(DE43/DF43=INT(DE43/DF43),1,0)</f>
        <v>0</v>
      </c>
      <c r="DH43" s="1">
        <f ca="1">IF(DG43=0,DE43,DE43/DF43)</f>
        <v>1</v>
      </c>
      <c r="DI43" s="1">
        <v>29</v>
      </c>
      <c r="DJ43" s="1">
        <f ca="1">IF(DH43/DI43=INT(DH43/DI43),1,0)</f>
        <v>0</v>
      </c>
      <c r="DK43" s="1">
        <f ca="1">IF(DJ43=0,DH43,DH43/DI43)</f>
        <v>1</v>
      </c>
      <c r="DL43" s="1">
        <v>31</v>
      </c>
      <c r="DM43" s="1">
        <f ca="1">IF(DK43/DL43=INT(DK43/DL43),1,0)</f>
        <v>0</v>
      </c>
      <c r="DN43" s="1">
        <f ca="1">IF(DM43=0,DK43,DK43/DL43)</f>
        <v>1</v>
      </c>
      <c r="DO43" s="1">
        <v>37</v>
      </c>
      <c r="DP43" s="1">
        <f ca="1">IF(DN43/DO43=INT(DN43/DO43),1,0)</f>
        <v>0</v>
      </c>
      <c r="DQ43" s="1">
        <f ca="1">IF(DP43=0,DN43,DN43/DO43)</f>
        <v>1</v>
      </c>
      <c r="DR43" s="1">
        <v>41</v>
      </c>
      <c r="DS43" s="1">
        <f ca="1">IF(DQ43/DR43=INT(DQ43/DR43),1,0)</f>
        <v>0</v>
      </c>
      <c r="DT43" s="1">
        <f ca="1">IF(DS43=0,DQ43,DQ43/DR43)</f>
        <v>1</v>
      </c>
      <c r="DU43" s="1">
        <v>43</v>
      </c>
      <c r="DV43" s="1">
        <f ca="1">IF(DT43/DU43=INT(DT43/DU43),1,0)</f>
        <v>0</v>
      </c>
      <c r="DW43" s="1">
        <f ca="1">IF(DV43=0,DT43,DT43/DU43)</f>
        <v>1</v>
      </c>
      <c r="DX43" s="1">
        <v>47</v>
      </c>
      <c r="DY43" s="1">
        <f ca="1">IF(DW43/DX43=INT(DW43/DX43),1,0)</f>
        <v>0</v>
      </c>
      <c r="DZ43" s="1">
        <f ca="1">IF(DY43=0,DW43,DW43/DX43)</f>
        <v>1</v>
      </c>
      <c r="EA43" s="1">
        <v>53</v>
      </c>
      <c r="EB43" s="1">
        <f ca="1">IF(DZ43/EA43=INT(DZ43/EA43),1,0)</f>
        <v>0</v>
      </c>
      <c r="EC43" s="1">
        <f ca="1">IF(EB43=0,DZ43,DZ43/EA43)</f>
        <v>1</v>
      </c>
      <c r="ED43" s="1">
        <v>59</v>
      </c>
      <c r="EE43" s="1">
        <f ca="1">IF(EC43/ED43=INT(EC43/ED43),1,0)</f>
        <v>0</v>
      </c>
      <c r="EF43" s="1">
        <f ca="1">IF(EE43=0,EC43,EC43/ED43)</f>
        <v>1</v>
      </c>
      <c r="EG43" s="1">
        <v>61</v>
      </c>
      <c r="EH43" s="1">
        <f ca="1">IF(EF43/EG43=INT(EF43/EG43),1,0)</f>
        <v>0</v>
      </c>
      <c r="EI43" s="1">
        <f ca="1">IF(EH43=0,EF43,EF43/EG43)</f>
        <v>1</v>
      </c>
      <c r="EJ43" s="1">
        <v>67</v>
      </c>
      <c r="EK43" s="1">
        <f ca="1">IF(EI43/EJ43=INT(EI43/EJ43),1,0)</f>
        <v>0</v>
      </c>
      <c r="EL43" s="1">
        <f ca="1">IF(EK43=0,EI43,EI43/EJ43)</f>
        <v>1</v>
      </c>
      <c r="EM43" s="1">
        <v>71</v>
      </c>
      <c r="EN43" s="1">
        <f ca="1">IF(EL43/EM43=INT(EL43/EM43),1,0)</f>
        <v>0</v>
      </c>
      <c r="EO43" s="1">
        <f ca="1">IF(EN43=0,EL43,EL43/EM43)</f>
        <v>1</v>
      </c>
      <c r="EP43" s="1">
        <v>73</v>
      </c>
      <c r="EQ43" s="1">
        <f ca="1">IF(EO43/EP43=INT(EO43/EP43),1,0)</f>
        <v>0</v>
      </c>
      <c r="ER43" s="1">
        <f ca="1">IF(EQ43=0,EO43,EO43/EP43)</f>
        <v>1</v>
      </c>
      <c r="ES43" s="1">
        <v>79</v>
      </c>
      <c r="ET43" s="1">
        <f ca="1">IF(ER43/ES43=INT(ER43/ES43),1,0)</f>
        <v>0</v>
      </c>
      <c r="EU43" s="1">
        <f ca="1">IF(ET43=0,ER43,ER43/ES43)</f>
        <v>1</v>
      </c>
      <c r="EV43" s="1">
        <v>83</v>
      </c>
      <c r="EW43" s="1">
        <f ca="1">IF(EU43/EV43=INT(EU43/EV43),1,0)</f>
        <v>0</v>
      </c>
      <c r="EX43" s="1">
        <f ca="1">IF(EW43=0,EU43,EU43/EV43)</f>
        <v>1</v>
      </c>
      <c r="EY43" s="1">
        <v>89</v>
      </c>
      <c r="EZ43" s="1">
        <f ca="1">IF(EX43/EY43=INT(EX43/EY43),1,0)</f>
        <v>0</v>
      </c>
      <c r="FA43" s="1">
        <f ca="1">IF(EZ43=0,EX43,EX43/EY43)</f>
        <v>1</v>
      </c>
      <c r="FB43" s="1">
        <v>97</v>
      </c>
      <c r="FC43" s="1">
        <f ca="1">IF(FA43/FB43=INT(FA43/FB43),1,0)</f>
        <v>0</v>
      </c>
      <c r="FD43" s="1">
        <f ca="1">IF(FC43=0,FA43,FA43/FB43)</f>
        <v>1</v>
      </c>
      <c r="FE43" s="1">
        <v>101</v>
      </c>
      <c r="FF43" s="1">
        <f ca="1">IF(FD43/FE43=INT(FD43/FE43),1,0)</f>
        <v>0</v>
      </c>
      <c r="FG43" s="1">
        <f ca="1">IF(FF43=0,FD43,FD43/FE43)</f>
        <v>1</v>
      </c>
      <c r="FH43" s="1">
        <v>103</v>
      </c>
      <c r="FI43" s="1">
        <f ca="1">IF(FG43/FH43=INT(FG43/FH43),1,0)</f>
        <v>0</v>
      </c>
      <c r="FJ43" s="1">
        <f ca="1">IF(FI43=0,FG43,FG43/FH43)</f>
        <v>1</v>
      </c>
      <c r="FK43" s="1">
        <v>107</v>
      </c>
      <c r="FL43" s="1">
        <f ca="1">IF(FJ43/FK43=INT(FJ43/FK43),1,0)</f>
        <v>0</v>
      </c>
      <c r="FM43" s="1">
        <f ca="1">IF(FL43=0,FJ43,FJ43/FK43)</f>
        <v>1</v>
      </c>
      <c r="FN43" s="1">
        <v>109</v>
      </c>
      <c r="FO43" s="1">
        <f ca="1">IF(FM43/FN43=INT(FM43/FN43),1,0)</f>
        <v>0</v>
      </c>
      <c r="FP43" s="1">
        <f ca="1">IF(FO43=0,FM43,FM43/FN43)</f>
        <v>1</v>
      </c>
      <c r="FQ43" s="1">
        <v>113</v>
      </c>
      <c r="FR43" s="1">
        <f ca="1">IF(FP43/FQ43=INT(FP43/FQ43),1,0)</f>
        <v>0</v>
      </c>
      <c r="FS43" s="1">
        <f ca="1">IF(FR43=0,FP43,FP43/FQ43)</f>
        <v>1</v>
      </c>
      <c r="FT43" s="1">
        <v>127</v>
      </c>
      <c r="FU43" s="1">
        <f ca="1">IF(FS43/FT43=INT(FS43/FT43),1,0)</f>
        <v>0</v>
      </c>
      <c r="FV43" s="1">
        <f ca="1">IF(FU43=0,FS43,FS43/FT43)</f>
        <v>1</v>
      </c>
      <c r="FW43" s="1">
        <v>131</v>
      </c>
      <c r="FX43" s="1">
        <f ca="1">IF(FV43/FW43=INT(FV43/FW43),1,0)</f>
        <v>0</v>
      </c>
      <c r="FY43" s="1">
        <f ca="1">IF(FX43=0,FV43,FV43/FW43)</f>
        <v>1</v>
      </c>
      <c r="FZ43" s="1">
        <v>137</v>
      </c>
      <c r="GA43" s="1">
        <f ca="1">IF(FY43/FZ43=INT(FY43/FZ43),1,0)</f>
        <v>0</v>
      </c>
      <c r="GB43" s="1">
        <f ca="1">IF(GA43=0,FY43,FY43/FZ43)</f>
        <v>1</v>
      </c>
      <c r="GC43" s="1">
        <v>139</v>
      </c>
      <c r="GD43" s="1">
        <f ca="1">IF(GB43/GC43=INT(GB43/GC43),1,0)</f>
        <v>0</v>
      </c>
      <c r="GE43" s="1">
        <f ca="1">IF(GD43=0,GB43,GB43/GC43)</f>
        <v>1</v>
      </c>
      <c r="GF43" s="1">
        <v>149</v>
      </c>
      <c r="GG43" s="1">
        <f ca="1">IF(GE43/GF43=INT(GE43/GF43),1,0)</f>
        <v>0</v>
      </c>
      <c r="GH43" s="1">
        <f ca="1">IF(GG43=0,GE43,GE43/GF43)</f>
        <v>1</v>
      </c>
      <c r="GI43" s="1"/>
      <c r="GJ43" s="1">
        <f ca="1">8*BH43+4*BK43+2*BN43+BQ43</f>
        <v>2</v>
      </c>
      <c r="GK43" s="1">
        <f ca="1">4*BT43+2*BW43+BZ43</f>
        <v>1</v>
      </c>
      <c r="GL43" s="1">
        <f ca="1">2*CC43+CF43</f>
        <v>0</v>
      </c>
      <c r="GM43" s="1">
        <f ca="1">2*CI43+CL43</f>
        <v>0</v>
      </c>
      <c r="GN43" s="1">
        <f ca="1">2*CO43+CR43</f>
        <v>0</v>
      </c>
      <c r="GO43" s="1">
        <f ca="1">2*CU43+CX43</f>
        <v>0</v>
      </c>
      <c r="GP43" s="1">
        <f ca="1">DA43</f>
        <v>0</v>
      </c>
      <c r="GQ43" s="1">
        <f ca="1">DD43</f>
        <v>0</v>
      </c>
      <c r="GR43" s="1">
        <f ca="1">DG43</f>
        <v>0</v>
      </c>
      <c r="GS43" s="1">
        <f ca="1">DJ43</f>
        <v>0</v>
      </c>
      <c r="GT43" s="1">
        <f ca="1">DM43</f>
        <v>0</v>
      </c>
      <c r="GU43">
        <f ca="1">DP43</f>
        <v>0</v>
      </c>
      <c r="GV43">
        <f ca="1">DS43</f>
        <v>0</v>
      </c>
      <c r="GW43">
        <f ca="1">DV43</f>
        <v>0</v>
      </c>
      <c r="GX43">
        <f ca="1">DY43</f>
        <v>0</v>
      </c>
      <c r="GY43">
        <f ca="1">EB43</f>
        <v>0</v>
      </c>
      <c r="GZ43">
        <f ca="1">EE43</f>
        <v>0</v>
      </c>
      <c r="HA43">
        <f ca="1">EH43</f>
        <v>0</v>
      </c>
      <c r="HB43">
        <f ca="1">EK43</f>
        <v>0</v>
      </c>
      <c r="HC43">
        <f ca="1">EN43</f>
        <v>0</v>
      </c>
      <c r="HD43">
        <f ca="1">EQ43</f>
        <v>0</v>
      </c>
      <c r="HE43">
        <f ca="1">ET43</f>
        <v>0</v>
      </c>
      <c r="HF43">
        <f ca="1">EW43</f>
        <v>0</v>
      </c>
      <c r="HG43">
        <f ca="1">EZ43</f>
        <v>0</v>
      </c>
      <c r="HH43">
        <f ca="1">FC43</f>
        <v>0</v>
      </c>
      <c r="HI43">
        <f ca="1">FF43</f>
        <v>0</v>
      </c>
      <c r="HJ43">
        <f ca="1">FI43</f>
        <v>0</v>
      </c>
      <c r="HK43">
        <f ca="1">FL43</f>
        <v>0</v>
      </c>
      <c r="HL43">
        <f ca="1">FO43</f>
        <v>0</v>
      </c>
      <c r="HM43">
        <f ca="1">FR43</f>
        <v>0</v>
      </c>
      <c r="HN43">
        <f ca="1">FU43</f>
        <v>0</v>
      </c>
      <c r="HO43">
        <f ca="1">FX43</f>
        <v>0</v>
      </c>
      <c r="HP43">
        <f ca="1">GA43</f>
        <v>0</v>
      </c>
      <c r="HQ43">
        <f ca="1">GD43</f>
        <v>0</v>
      </c>
      <c r="HR43">
        <f ca="1">GG43</f>
        <v>0</v>
      </c>
      <c r="HS43">
        <f ca="1">BF43</f>
        <v>12</v>
      </c>
      <c r="HT43">
        <f ca="1">HS43/HR46</f>
        <v>12</v>
      </c>
    </row>
    <row r="44" spans="2:246" ht="6" hidden="1" customHeight="1" x14ac:dyDescent="0.25">
      <c r="B44" s="71"/>
      <c r="C44" s="71"/>
      <c r="D44" s="71"/>
      <c r="E44" s="71"/>
      <c r="F44" s="104"/>
      <c r="G44" s="71"/>
      <c r="H44" s="104"/>
      <c r="I44" s="71"/>
      <c r="J44" s="71"/>
      <c r="K44" s="71"/>
      <c r="L44" s="104"/>
      <c r="M44" s="71"/>
      <c r="N44" s="71"/>
      <c r="O44" s="71"/>
      <c r="P44" s="71"/>
      <c r="Q44" s="71"/>
      <c r="R44" s="71"/>
      <c r="S44" s="104"/>
      <c r="T44" s="122"/>
      <c r="U44" s="80"/>
      <c r="V44" s="80"/>
      <c r="W44" s="80"/>
      <c r="X44" s="102"/>
      <c r="Y44" s="71"/>
      <c r="Z44" s="75"/>
      <c r="AB44" s="11"/>
      <c r="AD44" s="148"/>
      <c r="AE44" s="162"/>
      <c r="BD44">
        <f ca="1">BD43+INT(BE43/BE44)</f>
        <v>7</v>
      </c>
      <c r="BE44">
        <f ca="1">IA39</f>
        <v>25</v>
      </c>
      <c r="BF44">
        <f ca="1">BE44</f>
        <v>25</v>
      </c>
      <c r="BG44">
        <v>256</v>
      </c>
      <c r="BH44" s="1">
        <f ca="1">IF(BF44/BG44=INT(BF44/BG44),1,0)</f>
        <v>0</v>
      </c>
      <c r="BI44" s="1">
        <f ca="1">IF(BH44=0,BF44,BF44/BG44)</f>
        <v>25</v>
      </c>
      <c r="BJ44" s="1">
        <v>16</v>
      </c>
      <c r="BK44" s="1">
        <f ca="1">IF(BI44/BJ44=INT(BI44/BJ44),1,0)</f>
        <v>0</v>
      </c>
      <c r="BL44" s="1">
        <f ca="1">IF(BK44=0,BI44,BI44/BJ44)</f>
        <v>25</v>
      </c>
      <c r="BM44" s="1">
        <v>4</v>
      </c>
      <c r="BN44" s="1">
        <f ca="1">IF(BL44/BM44=INT(BL44/BM44),1,0)</f>
        <v>0</v>
      </c>
      <c r="BO44" s="1">
        <f ca="1">IF(BN44=0,BL44,BL44/BM44)</f>
        <v>25</v>
      </c>
      <c r="BP44" s="1">
        <v>2</v>
      </c>
      <c r="BQ44" s="1">
        <f ca="1">IF(BO44/BP44=INT(BO44/BP44),1,0)</f>
        <v>0</v>
      </c>
      <c r="BR44" s="1">
        <f ca="1">IF(BQ44=0,BO44,BO44/BP44)</f>
        <v>25</v>
      </c>
      <c r="BS44" s="1">
        <v>81</v>
      </c>
      <c r="BT44" s="1">
        <f ca="1">IF(BR44/BS44=INT(BR44/BS44),1,0)</f>
        <v>0</v>
      </c>
      <c r="BU44" s="1">
        <f ca="1">IF(BT44=0,BR44,BR44/BS44)</f>
        <v>25</v>
      </c>
      <c r="BV44" s="1">
        <v>9</v>
      </c>
      <c r="BW44" s="1">
        <f ca="1">IF(BU44/BV44=INT(BU44/BV44),1,0)</f>
        <v>0</v>
      </c>
      <c r="BX44" s="1">
        <f ca="1">IF(BW44=0,BU44,BU44/BV44)</f>
        <v>25</v>
      </c>
      <c r="BY44" s="1">
        <v>3</v>
      </c>
      <c r="BZ44" s="1">
        <f ca="1">IF(BX44/BY44=INT(BX44/BY44),1,0)</f>
        <v>0</v>
      </c>
      <c r="CA44" s="1">
        <f ca="1">IF(BZ44=0,BX44,BX44/BY44)</f>
        <v>25</v>
      </c>
      <c r="CB44" s="1">
        <v>25</v>
      </c>
      <c r="CC44" s="1">
        <f ca="1">IF(CA44/CB44=INT(CA44/CB44),1,0)</f>
        <v>1</v>
      </c>
      <c r="CD44" s="1">
        <f ca="1">IF(CC44=0,CA44,CA44/CB44)</f>
        <v>1</v>
      </c>
      <c r="CE44" s="1">
        <v>5</v>
      </c>
      <c r="CF44" s="1">
        <f ca="1">IF(CD44/CE44=INT(CD44/CE44),1,0)</f>
        <v>0</v>
      </c>
      <c r="CG44" s="1">
        <f ca="1">IF(CF44=0,CD44,CD44/CE44)</f>
        <v>1</v>
      </c>
      <c r="CH44" s="1">
        <v>49</v>
      </c>
      <c r="CI44" s="1">
        <f ca="1">IF(CG44/CH44=INT(CG44/CH44),1,0)</f>
        <v>0</v>
      </c>
      <c r="CJ44" s="1">
        <f ca="1">IF(CI44=0,CG44,CG44/CH44)</f>
        <v>1</v>
      </c>
      <c r="CK44" s="1">
        <v>7</v>
      </c>
      <c r="CL44" s="1">
        <f ca="1">IF(CJ44/CK44=INT(CJ44/CK44),1,0)</f>
        <v>0</v>
      </c>
      <c r="CM44" s="1">
        <f ca="1">IF(CL44=0,CJ44,CJ44/CK44)</f>
        <v>1</v>
      </c>
      <c r="CN44" s="1">
        <v>121</v>
      </c>
      <c r="CO44" s="1">
        <f ca="1">IF(CM44/CN44=INT(CM44/CN44),1,0)</f>
        <v>0</v>
      </c>
      <c r="CP44" s="1">
        <f ca="1">IF(CO44=0,CM44,CM44/CN44)</f>
        <v>1</v>
      </c>
      <c r="CQ44" s="1">
        <v>11</v>
      </c>
      <c r="CR44" s="1">
        <f ca="1">IF(CP44/CQ44=INT(CP44/CQ44),1,0)</f>
        <v>0</v>
      </c>
      <c r="CS44" s="1">
        <f ca="1">IF(CR44=0,CP44,CP44/CQ44)</f>
        <v>1</v>
      </c>
      <c r="CT44" s="1">
        <v>169</v>
      </c>
      <c r="CU44" s="1">
        <f ca="1">IF(CS44/CT44=INT(CS44/CT44),1,0)</f>
        <v>0</v>
      </c>
      <c r="CV44" s="1">
        <f ca="1">IF(CU44=0,CS44,CS44/CT44)</f>
        <v>1</v>
      </c>
      <c r="CW44" s="1">
        <v>13</v>
      </c>
      <c r="CX44" s="1">
        <f ca="1">IF(CV44/CW44=INT(CV44/CW44),1,0)</f>
        <v>0</v>
      </c>
      <c r="CY44" s="1">
        <f ca="1">IF(CX44=0,CV44,CV44/CW44)</f>
        <v>1</v>
      </c>
      <c r="CZ44" s="1">
        <v>17</v>
      </c>
      <c r="DA44" s="1">
        <f ca="1">IF(CY44/CZ44=INT(CY44/CZ44),1,0)</f>
        <v>0</v>
      </c>
      <c r="DB44" s="1">
        <f ca="1">IF(DA44=0,CY44,CY44/CZ44)</f>
        <v>1</v>
      </c>
      <c r="DC44" s="1">
        <v>19</v>
      </c>
      <c r="DD44" s="1">
        <f ca="1">IF(DB44/DC44=INT(DB44/DC44),1,0)</f>
        <v>0</v>
      </c>
      <c r="DE44" s="1">
        <f ca="1">IF(DD44=0,DB44,DB44/DC44)</f>
        <v>1</v>
      </c>
      <c r="DF44" s="1">
        <v>23</v>
      </c>
      <c r="DG44" s="1">
        <f ca="1">IF(DE44/DF44=INT(DE44/DF44),1,0)</f>
        <v>0</v>
      </c>
      <c r="DH44" s="1">
        <f ca="1">IF(DG44=0,DE44,DE44/DF44)</f>
        <v>1</v>
      </c>
      <c r="DI44" s="1">
        <v>29</v>
      </c>
      <c r="DJ44" s="1">
        <f ca="1">IF(DH44/DI44=INT(DH44/DI44),1,0)</f>
        <v>0</v>
      </c>
      <c r="DK44" s="1">
        <f ca="1">IF(DJ44=0,DH44,DH44/DI44)</f>
        <v>1</v>
      </c>
      <c r="DL44" s="1">
        <v>31</v>
      </c>
      <c r="DM44" s="1">
        <f ca="1">IF(DK44/DL44=INT(DK44/DL44),1,0)</f>
        <v>0</v>
      </c>
      <c r="DN44" s="1">
        <f ca="1">IF(DM44=0,DK44,DK44/DL44)</f>
        <v>1</v>
      </c>
      <c r="DO44" s="1">
        <v>37</v>
      </c>
      <c r="DP44" s="1">
        <f ca="1">IF(DN44/DO44=INT(DN44/DO44),1,0)</f>
        <v>0</v>
      </c>
      <c r="DQ44" s="1">
        <f ca="1">IF(DP44=0,DN44,DN44/DO44)</f>
        <v>1</v>
      </c>
      <c r="DR44" s="1">
        <v>41</v>
      </c>
      <c r="DS44" s="1">
        <f ca="1">IF(DQ44/DR44=INT(DQ44/DR44),1,0)</f>
        <v>0</v>
      </c>
      <c r="DT44" s="1">
        <f ca="1">IF(DS44=0,DQ44,DQ44/DR44)</f>
        <v>1</v>
      </c>
      <c r="DU44" s="1">
        <v>43</v>
      </c>
      <c r="DV44" s="1">
        <f ca="1">IF(DT44/DU44=INT(DT44/DU44),1,0)</f>
        <v>0</v>
      </c>
      <c r="DW44" s="1">
        <f ca="1">IF(DV44=0,DT44,DT44/DU44)</f>
        <v>1</v>
      </c>
      <c r="DX44" s="1">
        <v>47</v>
      </c>
      <c r="DY44" s="1">
        <f ca="1">IF(DW44/DX44=INT(DW44/DX44),1,0)</f>
        <v>0</v>
      </c>
      <c r="DZ44" s="1">
        <f ca="1">IF(DY44=0,DW44,DW44/DX44)</f>
        <v>1</v>
      </c>
      <c r="EA44" s="1">
        <v>53</v>
      </c>
      <c r="EB44" s="1">
        <f ca="1">IF(DZ44/EA44=INT(DZ44/EA44),1,0)</f>
        <v>0</v>
      </c>
      <c r="EC44" s="1">
        <f ca="1">IF(EB44=0,DZ44,DZ44/EA44)</f>
        <v>1</v>
      </c>
      <c r="ED44" s="1">
        <v>59</v>
      </c>
      <c r="EE44" s="1">
        <f ca="1">IF(EC44/ED44=INT(EC44/ED44),1,0)</f>
        <v>0</v>
      </c>
      <c r="EF44" s="1">
        <f ca="1">IF(EE44=0,EC44,EC44/ED44)</f>
        <v>1</v>
      </c>
      <c r="EG44" s="1">
        <v>61</v>
      </c>
      <c r="EH44" s="1">
        <f ca="1">IF(EF44/EG44=INT(EF44/EG44),1,0)</f>
        <v>0</v>
      </c>
      <c r="EI44" s="1">
        <f ca="1">IF(EH44=0,EF44,EF44/EG44)</f>
        <v>1</v>
      </c>
      <c r="EJ44" s="1">
        <v>67</v>
      </c>
      <c r="EK44" s="1">
        <f ca="1">IF(EI44/EJ44=INT(EI44/EJ44),1,0)</f>
        <v>0</v>
      </c>
      <c r="EL44" s="1">
        <f ca="1">IF(EK44=0,EI44,EI44/EJ44)</f>
        <v>1</v>
      </c>
      <c r="EM44" s="1">
        <v>71</v>
      </c>
      <c r="EN44" s="1">
        <f ca="1">IF(EL44/EM44=INT(EL44/EM44),1,0)</f>
        <v>0</v>
      </c>
      <c r="EO44" s="1">
        <f ca="1">IF(EN44=0,EL44,EL44/EM44)</f>
        <v>1</v>
      </c>
      <c r="EP44" s="1">
        <v>73</v>
      </c>
      <c r="EQ44" s="1">
        <f ca="1">IF(EO44/EP44=INT(EO44/EP44),1,0)</f>
        <v>0</v>
      </c>
      <c r="ER44" s="1">
        <f ca="1">IF(EQ44=0,EO44,EO44/EP44)</f>
        <v>1</v>
      </c>
      <c r="ES44" s="1">
        <v>79</v>
      </c>
      <c r="ET44" s="1">
        <f ca="1">IF(ER44/ES44=INT(ER44/ES44),1,0)</f>
        <v>0</v>
      </c>
      <c r="EU44" s="1">
        <f ca="1">IF(ET44=0,ER44,ER44/ES44)</f>
        <v>1</v>
      </c>
      <c r="EV44" s="1">
        <v>83</v>
      </c>
      <c r="EW44" s="1">
        <f ca="1">IF(EU44/EV44=INT(EU44/EV44),1,0)</f>
        <v>0</v>
      </c>
      <c r="EX44" s="1">
        <f ca="1">IF(EW44=0,EU44,EU44/EV44)</f>
        <v>1</v>
      </c>
      <c r="EY44" s="1">
        <v>89</v>
      </c>
      <c r="EZ44" s="1">
        <f ca="1">IF(EX44/EY44=INT(EX44/EY44),1,0)</f>
        <v>0</v>
      </c>
      <c r="FA44" s="1">
        <f ca="1">IF(EZ44=0,EX44,EX44/EY44)</f>
        <v>1</v>
      </c>
      <c r="FB44" s="1">
        <v>97</v>
      </c>
      <c r="FC44" s="1">
        <f ca="1">IF(FA44/FB44=INT(FA44/FB44),1,0)</f>
        <v>0</v>
      </c>
      <c r="FD44" s="1">
        <f ca="1">IF(FC44=0,FA44,FA44/FB44)</f>
        <v>1</v>
      </c>
      <c r="FE44" s="1">
        <v>101</v>
      </c>
      <c r="FF44" s="1">
        <f ca="1">IF(FD44/FE44=INT(FD44/FE44),1,0)</f>
        <v>0</v>
      </c>
      <c r="FG44" s="1">
        <f ca="1">IF(FF44=0,FD44,FD44/FE44)</f>
        <v>1</v>
      </c>
      <c r="FH44" s="1">
        <v>103</v>
      </c>
      <c r="FI44" s="1">
        <f ca="1">IF(FG44/FH44=INT(FG44/FH44),1,0)</f>
        <v>0</v>
      </c>
      <c r="FJ44" s="1">
        <f ca="1">IF(FI44=0,FG44,FG44/FH44)</f>
        <v>1</v>
      </c>
      <c r="FK44" s="1">
        <v>107</v>
      </c>
      <c r="FL44" s="1">
        <f ca="1">IF(FJ44/FK44=INT(FJ44/FK44),1,0)</f>
        <v>0</v>
      </c>
      <c r="FM44" s="1">
        <f ca="1">IF(FL44=0,FJ44,FJ44/FK44)</f>
        <v>1</v>
      </c>
      <c r="FN44" s="1">
        <v>109</v>
      </c>
      <c r="FO44" s="1">
        <f ca="1">IF(FM44/FN44=INT(FM44/FN44),1,0)</f>
        <v>0</v>
      </c>
      <c r="FP44" s="1">
        <f ca="1">IF(FO44=0,FM44,FM44/FN44)</f>
        <v>1</v>
      </c>
      <c r="FQ44" s="1">
        <v>113</v>
      </c>
      <c r="FR44" s="1">
        <f ca="1">IF(FP44/FQ44=INT(FP44/FQ44),1,0)</f>
        <v>0</v>
      </c>
      <c r="FS44" s="1">
        <f ca="1">IF(FR44=0,FP44,FP44/FQ44)</f>
        <v>1</v>
      </c>
      <c r="FT44" s="1">
        <v>127</v>
      </c>
      <c r="FU44" s="1">
        <f ca="1">IF(FS44/FT44=INT(FS44/FT44),1,0)</f>
        <v>0</v>
      </c>
      <c r="FV44" s="1">
        <f ca="1">IF(FU44=0,FS44,FS44/FT44)</f>
        <v>1</v>
      </c>
      <c r="FW44" s="1">
        <v>131</v>
      </c>
      <c r="FX44" s="1">
        <f ca="1">IF(FV44/FW44=INT(FV44/FW44),1,0)</f>
        <v>0</v>
      </c>
      <c r="FY44" s="1">
        <f ca="1">IF(FX44=0,FV44,FV44/FW44)</f>
        <v>1</v>
      </c>
      <c r="FZ44" s="1">
        <v>137</v>
      </c>
      <c r="GA44" s="1">
        <f ca="1">IF(FY44/FZ44=INT(FY44/FZ44),1,0)</f>
        <v>0</v>
      </c>
      <c r="GB44" s="1">
        <f ca="1">IF(GA44=0,FY44,FY44/FZ44)</f>
        <v>1</v>
      </c>
      <c r="GC44" s="1">
        <v>139</v>
      </c>
      <c r="GD44" s="1">
        <f ca="1">IF(GB44/GC44=INT(GB44/GC44),1,0)</f>
        <v>0</v>
      </c>
      <c r="GE44" s="1">
        <f ca="1">IF(GD44=0,GB44,GB44/GC44)</f>
        <v>1</v>
      </c>
      <c r="GF44" s="1">
        <v>149</v>
      </c>
      <c r="GG44" s="1">
        <f ca="1">IF(GE44/GF44=INT(GE44/GF44),1,0)</f>
        <v>0</v>
      </c>
      <c r="GH44" s="1">
        <f ca="1">IF(GG44=0,GE44,GE44/GF44)</f>
        <v>1</v>
      </c>
      <c r="GI44" s="1"/>
      <c r="GJ44" s="1">
        <f ca="1">8*BH44+4*BK44+2*BN44+BQ44</f>
        <v>0</v>
      </c>
      <c r="GK44" s="1">
        <f ca="1">4*BT44+2*BW44+BZ44</f>
        <v>0</v>
      </c>
      <c r="GL44" s="1">
        <f ca="1">2*CC44+CF44</f>
        <v>2</v>
      </c>
      <c r="GM44" s="1">
        <f ca="1">2*CI44+CL44</f>
        <v>0</v>
      </c>
      <c r="GN44" s="1">
        <f ca="1">2*CO44+CR44</f>
        <v>0</v>
      </c>
      <c r="GO44" s="1">
        <f ca="1">2*CU44+CX44</f>
        <v>0</v>
      </c>
      <c r="GP44" s="1">
        <f ca="1">DA44</f>
        <v>0</v>
      </c>
      <c r="GQ44" s="1">
        <f ca="1">DD44</f>
        <v>0</v>
      </c>
      <c r="GR44" s="1">
        <f ca="1">DG44</f>
        <v>0</v>
      </c>
      <c r="GS44" s="1">
        <f ca="1">DJ44</f>
        <v>0</v>
      </c>
      <c r="GT44" s="1">
        <f ca="1">DM44</f>
        <v>0</v>
      </c>
      <c r="GU44">
        <f ca="1">DP44</f>
        <v>0</v>
      </c>
      <c r="GV44">
        <f ca="1">DS44</f>
        <v>0</v>
      </c>
      <c r="GW44">
        <f ca="1">DV44</f>
        <v>0</v>
      </c>
      <c r="GX44">
        <f ca="1">DY44</f>
        <v>0</v>
      </c>
      <c r="GY44">
        <f ca="1">EB44</f>
        <v>0</v>
      </c>
      <c r="GZ44">
        <f ca="1">EE44</f>
        <v>0</v>
      </c>
      <c r="HA44">
        <f ca="1">EH44</f>
        <v>0</v>
      </c>
      <c r="HB44">
        <f ca="1">EK44</f>
        <v>0</v>
      </c>
      <c r="HC44">
        <f ca="1">EN44</f>
        <v>0</v>
      </c>
      <c r="HD44">
        <f ca="1">EQ44</f>
        <v>0</v>
      </c>
      <c r="HE44">
        <f ca="1">ET44</f>
        <v>0</v>
      </c>
      <c r="HF44">
        <f ca="1">EW44</f>
        <v>0</v>
      </c>
      <c r="HG44">
        <f ca="1">EZ44</f>
        <v>0</v>
      </c>
      <c r="HH44">
        <f ca="1">FC44</f>
        <v>0</v>
      </c>
      <c r="HI44">
        <f ca="1">FF44</f>
        <v>0</v>
      </c>
      <c r="HJ44">
        <f ca="1">FI44</f>
        <v>0</v>
      </c>
      <c r="HK44">
        <f ca="1">FL44</f>
        <v>0</v>
      </c>
      <c r="HL44">
        <f ca="1">FO44</f>
        <v>0</v>
      </c>
      <c r="HM44">
        <f ca="1">FR44</f>
        <v>0</v>
      </c>
      <c r="HN44">
        <f ca="1">FU44</f>
        <v>0</v>
      </c>
      <c r="HO44">
        <f ca="1">FX44</f>
        <v>0</v>
      </c>
      <c r="HP44">
        <f ca="1">GA44</f>
        <v>0</v>
      </c>
      <c r="HQ44">
        <f ca="1">GD44</f>
        <v>0</v>
      </c>
      <c r="HR44">
        <f ca="1">GG44</f>
        <v>0</v>
      </c>
      <c r="HS44">
        <f ca="1">BF44</f>
        <v>25</v>
      </c>
      <c r="HT44">
        <f ca="1">HS44/HR46</f>
        <v>25</v>
      </c>
    </row>
    <row r="45" spans="2:246" ht="6" hidden="1" customHeight="1" x14ac:dyDescent="0.25">
      <c r="B45" s="71"/>
      <c r="C45" s="71"/>
      <c r="D45" s="71"/>
      <c r="E45" s="71"/>
      <c r="F45" s="104"/>
      <c r="G45" s="71"/>
      <c r="H45" s="104"/>
      <c r="I45" s="71"/>
      <c r="J45" s="71"/>
      <c r="K45" s="71"/>
      <c r="L45" s="104"/>
      <c r="M45" s="71"/>
      <c r="N45" s="71"/>
      <c r="O45" s="71"/>
      <c r="P45" s="71"/>
      <c r="Q45" s="71"/>
      <c r="R45" s="71"/>
      <c r="S45" s="104"/>
      <c r="T45" s="122"/>
      <c r="U45" s="80"/>
      <c r="V45" s="80"/>
      <c r="W45" s="80"/>
      <c r="X45" s="102"/>
      <c r="Y45" s="71"/>
      <c r="Z45" s="75"/>
      <c r="AB45" s="11"/>
      <c r="AD45" s="148"/>
      <c r="AE45" s="162"/>
      <c r="BF45"/>
      <c r="BG45"/>
      <c r="BH45"/>
      <c r="BI45"/>
      <c r="EB45"/>
      <c r="EC45"/>
      <c r="ED45"/>
      <c r="EE45"/>
      <c r="GJ45" s="1">
        <f t="shared" ref="GJ45:HR45" ca="1" si="16">IF(GJ43&lt;GJ44,GJ43,GJ44)</f>
        <v>0</v>
      </c>
      <c r="GK45" s="1">
        <f t="shared" ca="1" si="16"/>
        <v>0</v>
      </c>
      <c r="GL45" s="1">
        <f t="shared" ca="1" si="16"/>
        <v>0</v>
      </c>
      <c r="GM45" s="1">
        <f t="shared" ca="1" si="16"/>
        <v>0</v>
      </c>
      <c r="GN45" s="1">
        <f t="shared" ca="1" si="16"/>
        <v>0</v>
      </c>
      <c r="GO45" s="1">
        <f t="shared" ca="1" si="16"/>
        <v>0</v>
      </c>
      <c r="GP45" s="1">
        <f t="shared" ca="1" si="16"/>
        <v>0</v>
      </c>
      <c r="GQ45" s="1">
        <f t="shared" ca="1" si="16"/>
        <v>0</v>
      </c>
      <c r="GR45" s="1">
        <f t="shared" ca="1" si="16"/>
        <v>0</v>
      </c>
      <c r="GS45" s="1">
        <f t="shared" ca="1" si="16"/>
        <v>0</v>
      </c>
      <c r="GT45" s="1">
        <f t="shared" ca="1" si="16"/>
        <v>0</v>
      </c>
      <c r="GU45" s="1">
        <f t="shared" ca="1" si="16"/>
        <v>0</v>
      </c>
      <c r="GV45" s="1">
        <f t="shared" ca="1" si="16"/>
        <v>0</v>
      </c>
      <c r="GW45" s="1">
        <f t="shared" ca="1" si="16"/>
        <v>0</v>
      </c>
      <c r="GX45" s="1">
        <f t="shared" ca="1" si="16"/>
        <v>0</v>
      </c>
      <c r="GY45" s="1">
        <f t="shared" ca="1" si="16"/>
        <v>0</v>
      </c>
      <c r="GZ45" s="1">
        <f t="shared" ca="1" si="16"/>
        <v>0</v>
      </c>
      <c r="HA45" s="1">
        <f t="shared" ca="1" si="16"/>
        <v>0</v>
      </c>
      <c r="HB45" s="1">
        <f t="shared" ca="1" si="16"/>
        <v>0</v>
      </c>
      <c r="HC45" s="1">
        <f t="shared" ca="1" si="16"/>
        <v>0</v>
      </c>
      <c r="HD45" s="1">
        <f t="shared" ca="1" si="16"/>
        <v>0</v>
      </c>
      <c r="HE45" s="1">
        <f t="shared" ca="1" si="16"/>
        <v>0</v>
      </c>
      <c r="HF45" s="1">
        <f t="shared" ca="1" si="16"/>
        <v>0</v>
      </c>
      <c r="HG45" s="1">
        <f t="shared" ca="1" si="16"/>
        <v>0</v>
      </c>
      <c r="HH45" s="1">
        <f t="shared" ca="1" si="16"/>
        <v>0</v>
      </c>
      <c r="HI45" s="1">
        <f t="shared" ca="1" si="16"/>
        <v>0</v>
      </c>
      <c r="HJ45" s="1">
        <f t="shared" ca="1" si="16"/>
        <v>0</v>
      </c>
      <c r="HK45" s="1">
        <f t="shared" ca="1" si="16"/>
        <v>0</v>
      </c>
      <c r="HL45" s="1">
        <f t="shared" ca="1" si="16"/>
        <v>0</v>
      </c>
      <c r="HM45" s="1">
        <f t="shared" ca="1" si="16"/>
        <v>0</v>
      </c>
      <c r="HN45" s="1">
        <f t="shared" ca="1" si="16"/>
        <v>0</v>
      </c>
      <c r="HO45" s="1">
        <f t="shared" ca="1" si="16"/>
        <v>0</v>
      </c>
      <c r="HP45" s="1">
        <f t="shared" ca="1" si="16"/>
        <v>0</v>
      </c>
      <c r="HQ45" s="1">
        <f t="shared" ca="1" si="16"/>
        <v>0</v>
      </c>
      <c r="HR45" s="1">
        <f t="shared" ca="1" si="16"/>
        <v>0</v>
      </c>
      <c r="HS45"/>
      <c r="HT45"/>
    </row>
    <row r="46" spans="2:246" ht="6" hidden="1" customHeight="1" x14ac:dyDescent="0.25">
      <c r="B46" s="71"/>
      <c r="C46" s="71"/>
      <c r="D46" s="71"/>
      <c r="E46" s="71"/>
      <c r="F46" s="104"/>
      <c r="G46" s="71"/>
      <c r="H46" s="104"/>
      <c r="I46" s="71"/>
      <c r="J46" s="71"/>
      <c r="K46" s="71"/>
      <c r="L46" s="104"/>
      <c r="M46" s="71"/>
      <c r="N46" s="71"/>
      <c r="O46" s="71"/>
      <c r="P46" s="71"/>
      <c r="Q46" s="71"/>
      <c r="R46" s="71"/>
      <c r="S46" s="104"/>
      <c r="T46" s="122"/>
      <c r="U46" s="80"/>
      <c r="V46" s="80"/>
      <c r="W46" s="80"/>
      <c r="X46" s="102"/>
      <c r="Y46" s="71"/>
      <c r="Z46" s="75"/>
      <c r="AB46" s="11"/>
      <c r="AD46" s="148"/>
      <c r="AE46" s="162"/>
      <c r="BF46"/>
      <c r="BG46"/>
      <c r="BH46"/>
      <c r="BI46"/>
      <c r="EB46"/>
      <c r="EC46"/>
      <c r="ED46"/>
      <c r="EE46"/>
      <c r="GJ46">
        <f ca="1">GJ$7^GJ45</f>
        <v>1</v>
      </c>
      <c r="GK46">
        <f t="shared" ref="GK46:HR46" ca="1" si="17">GK$7^GK45*GJ46</f>
        <v>1</v>
      </c>
      <c r="GL46">
        <f t="shared" ca="1" si="17"/>
        <v>1</v>
      </c>
      <c r="GM46">
        <f t="shared" ca="1" si="17"/>
        <v>1</v>
      </c>
      <c r="GN46">
        <f t="shared" ca="1" si="17"/>
        <v>1</v>
      </c>
      <c r="GO46">
        <f t="shared" ca="1" si="17"/>
        <v>1</v>
      </c>
      <c r="GP46">
        <f t="shared" ca="1" si="17"/>
        <v>1</v>
      </c>
      <c r="GQ46">
        <f t="shared" ca="1" si="17"/>
        <v>1</v>
      </c>
      <c r="GR46">
        <f t="shared" ca="1" si="17"/>
        <v>1</v>
      </c>
      <c r="GS46">
        <f t="shared" ca="1" si="17"/>
        <v>1</v>
      </c>
      <c r="GT46">
        <f t="shared" ca="1" si="17"/>
        <v>1</v>
      </c>
      <c r="GU46">
        <f t="shared" ca="1" si="17"/>
        <v>1</v>
      </c>
      <c r="GV46">
        <f t="shared" ca="1" si="17"/>
        <v>1</v>
      </c>
      <c r="GW46">
        <f t="shared" ca="1" si="17"/>
        <v>1</v>
      </c>
      <c r="GX46">
        <f t="shared" ca="1" si="17"/>
        <v>1</v>
      </c>
      <c r="GY46">
        <f t="shared" ca="1" si="17"/>
        <v>1</v>
      </c>
      <c r="GZ46">
        <f t="shared" ca="1" si="17"/>
        <v>1</v>
      </c>
      <c r="HA46">
        <f t="shared" ca="1" si="17"/>
        <v>1</v>
      </c>
      <c r="HB46">
        <f t="shared" ca="1" si="17"/>
        <v>1</v>
      </c>
      <c r="HC46">
        <f t="shared" ca="1" si="17"/>
        <v>1</v>
      </c>
      <c r="HD46">
        <f t="shared" ca="1" si="17"/>
        <v>1</v>
      </c>
      <c r="HE46">
        <f t="shared" ca="1" si="17"/>
        <v>1</v>
      </c>
      <c r="HF46">
        <f t="shared" ca="1" si="17"/>
        <v>1</v>
      </c>
      <c r="HG46">
        <f t="shared" ca="1" si="17"/>
        <v>1</v>
      </c>
      <c r="HH46">
        <f t="shared" ca="1" si="17"/>
        <v>1</v>
      </c>
      <c r="HI46">
        <f t="shared" ca="1" si="17"/>
        <v>1</v>
      </c>
      <c r="HJ46">
        <f t="shared" ca="1" si="17"/>
        <v>1</v>
      </c>
      <c r="HK46">
        <f t="shared" ca="1" si="17"/>
        <v>1</v>
      </c>
      <c r="HL46">
        <f t="shared" ca="1" si="17"/>
        <v>1</v>
      </c>
      <c r="HM46">
        <f t="shared" ca="1" si="17"/>
        <v>1</v>
      </c>
      <c r="HN46">
        <f t="shared" ca="1" si="17"/>
        <v>1</v>
      </c>
      <c r="HO46">
        <f t="shared" ca="1" si="17"/>
        <v>1</v>
      </c>
      <c r="HP46">
        <f t="shared" ca="1" si="17"/>
        <v>1</v>
      </c>
      <c r="HQ46">
        <f t="shared" ca="1" si="17"/>
        <v>1</v>
      </c>
      <c r="HR46">
        <f t="shared" ca="1" si="17"/>
        <v>1</v>
      </c>
      <c r="HS46"/>
      <c r="HT46"/>
    </row>
    <row r="47" spans="2:246" ht="9" customHeight="1" x14ac:dyDescent="0.25">
      <c r="B47" s="71"/>
      <c r="C47" s="71"/>
      <c r="D47" s="71"/>
      <c r="E47" s="77"/>
      <c r="F47" s="104"/>
      <c r="G47" s="71"/>
      <c r="H47" s="104"/>
      <c r="I47" s="71"/>
      <c r="J47" s="71"/>
      <c r="K47" s="77"/>
      <c r="L47" s="104"/>
      <c r="M47" s="71"/>
      <c r="N47" s="71"/>
      <c r="O47" s="71"/>
      <c r="P47" s="71"/>
      <c r="Q47" s="71"/>
      <c r="R47" s="71"/>
      <c r="S47" s="104"/>
      <c r="T47" s="122"/>
      <c r="U47" s="80"/>
      <c r="V47" s="80"/>
      <c r="W47" s="106"/>
      <c r="X47" s="102"/>
      <c r="Y47" s="71"/>
      <c r="Z47" s="75"/>
      <c r="AB47" s="11"/>
      <c r="AD47" s="148"/>
      <c r="AE47" s="162"/>
      <c r="BF47"/>
      <c r="BG47"/>
      <c r="BH47"/>
      <c r="BI47"/>
      <c r="EB47"/>
      <c r="EC47"/>
      <c r="ED47"/>
      <c r="EE47"/>
    </row>
    <row r="48" spans="2:246" ht="19.5" customHeight="1" thickBot="1" x14ac:dyDescent="0.3">
      <c r="B48" s="71" t="str">
        <f ca="1">ID48</f>
        <v>5  2/3  ×  5  8/9</v>
      </c>
      <c r="C48" s="71"/>
      <c r="D48" s="71"/>
      <c r="E48" s="77"/>
      <c r="F48" s="104"/>
      <c r="G48" s="71"/>
      <c r="H48" s="104"/>
      <c r="I48" s="71"/>
      <c r="J48" s="71"/>
      <c r="K48" s="78"/>
      <c r="L48" s="104"/>
      <c r="M48" s="71"/>
      <c r="N48" s="71"/>
      <c r="O48" s="71"/>
      <c r="P48" s="71"/>
      <c r="Q48" s="71"/>
      <c r="R48" s="71"/>
      <c r="S48" s="104" t="s">
        <v>1</v>
      </c>
      <c r="T48" s="146" t="str">
        <f ca="1">IL48</f>
        <v>33  10/27</v>
      </c>
      <c r="U48" s="79"/>
      <c r="V48" s="79"/>
      <c r="W48" s="105"/>
      <c r="X48" s="101"/>
      <c r="Y48" s="71"/>
      <c r="Z48" s="75">
        <f>AJ48</f>
        <v>7</v>
      </c>
      <c r="AB48" s="147">
        <v>1</v>
      </c>
      <c r="AD48" s="148" t="s">
        <v>188</v>
      </c>
      <c r="AE48" s="162">
        <v>7</v>
      </c>
      <c r="AF48" s="148">
        <v>9</v>
      </c>
      <c r="AG48" s="202">
        <v>8</v>
      </c>
      <c r="AH48" s="202">
        <f>AH35+1</f>
        <v>4</v>
      </c>
      <c r="AI48" s="202">
        <f>INT(0.5+(AJ$2/16*(AH48-1)))+AG$2</f>
        <v>4</v>
      </c>
      <c r="AJ48" s="202">
        <f>INT(4/3*(AI48+AB48))+1</f>
        <v>7</v>
      </c>
      <c r="AK48" s="9">
        <f>IF(AI48=2,1,IF(AI48=3,1,IF(AI48=4,2,IF(AI48=5,4,IF(AI48=6,8,0)))))</f>
        <v>2</v>
      </c>
      <c r="AL48" s="9">
        <f>IF(AI48=7,15,IF(AI48=8,25,IF(AI48=9,35,IF(AI48=10,55,IF(AI48=11,75,0)))))</f>
        <v>0</v>
      </c>
      <c r="AM48" s="9">
        <f>IF(AI48=2,2,IF(AI48=3,3,IF(AI48=4,5,IF(AI48=5,10,IF(AI48=6,16,0)))))</f>
        <v>5</v>
      </c>
      <c r="AN48" s="9">
        <f>IF(AI48=7,28,IF(AI48=8,40,IF(AI48=9,60,IF(AI48=10,80,100))))</f>
        <v>100</v>
      </c>
      <c r="AO48" s="9">
        <f>IF(AI48=2,1,IF(AI48=3,1,IF(AI48=4,4,IF(AI48=5,8,IF(AI48=6,11,IF(AI48=7,15,0))))))</f>
        <v>4</v>
      </c>
      <c r="AP48" s="9">
        <f>IF(AI48=8,19,IF(AI48=9,24,IF(AI48=10,39,59)))</f>
        <v>59</v>
      </c>
      <c r="AQ48" s="9">
        <f>IF(AI48=2,2,IF(AI48=3,4,IF(AI48=4,8,IF(AI48=5,11,IF(AI48=6,15,0)))))</f>
        <v>8</v>
      </c>
      <c r="AR48" s="9">
        <f>IF(AI48=7,19,IF(AI48=8,24,IF(AI48=9,39,IF(AI48=10,59,79))))</f>
        <v>79</v>
      </c>
      <c r="AS48" s="9">
        <f>IF(AI48=2,2,IF(AI48=3,2,IF(AI48=4,5,IF(AI48=5,9,IF(AI48=6,12,0)))))</f>
        <v>5</v>
      </c>
      <c r="AT48" s="9">
        <f>IF(AI48=7,16,IF(AI48=8,20,IF(AI48=9,25,IF(AI48=10,40,60))))</f>
        <v>60</v>
      </c>
      <c r="AU48" s="9">
        <f>IF(AI48=2,3,IF(AI48=3,5,IF(AI48=4,9,IF(AI48=5,12,IF(AI48=6,16,0)))))</f>
        <v>9</v>
      </c>
      <c r="AV48" s="9">
        <f>IF(AI48=7,20,IF(AI48=8,25,IF(AI48=9,40,IF(AI48=10,60,80))))</f>
        <v>80</v>
      </c>
      <c r="AW48" s="9">
        <f>IF(AK48=0,AL48,AK48)</f>
        <v>2</v>
      </c>
      <c r="AX48" s="9">
        <f>IF(AM48=0,AN48,AM48)</f>
        <v>5</v>
      </c>
      <c r="AY48" s="9">
        <f>IF(AO48=0,AP48,AO48)</f>
        <v>4</v>
      </c>
      <c r="AZ48" s="9">
        <f>IF(AQ48=0,AR48,AQ48)</f>
        <v>8</v>
      </c>
      <c r="BA48" s="9">
        <f>IF(AS48=0,AT48,AS48)</f>
        <v>5</v>
      </c>
      <c r="BB48" s="9">
        <f>IF(AU48=0,AV48,AU48)</f>
        <v>9</v>
      </c>
      <c r="BC48" t="s">
        <v>21</v>
      </c>
      <c r="BD48" s="1">
        <f ca="1">INT((RAND()*(AX48-AW48+1)+AW48))</f>
        <v>5</v>
      </c>
      <c r="BE48" s="1">
        <f ca="1">INT((RAND()*(AZ48-AY48+1)+AY48))</f>
        <v>6</v>
      </c>
      <c r="BF48">
        <f ca="1">BE48-BE49*(BD49-BD48)</f>
        <v>6</v>
      </c>
      <c r="BG48">
        <v>256</v>
      </c>
      <c r="BH48" s="1">
        <f ca="1">IF(BF48/BG48=INT(BF48/BG48),1,0)</f>
        <v>0</v>
      </c>
      <c r="BI48" s="1">
        <f ca="1">IF(BH48=0,BF48,BF48/BG48)</f>
        <v>6</v>
      </c>
      <c r="BJ48" s="1">
        <v>16</v>
      </c>
      <c r="BK48" s="1">
        <f ca="1">IF(BI48/BJ48=INT(BI48/BJ48),1,0)</f>
        <v>0</v>
      </c>
      <c r="BL48" s="1">
        <f ca="1">IF(BK48=0,BI48,BI48/BJ48)</f>
        <v>6</v>
      </c>
      <c r="BM48" s="1">
        <v>4</v>
      </c>
      <c r="BN48" s="1">
        <f ca="1">IF(BL48/BM48=INT(BL48/BM48),1,0)</f>
        <v>0</v>
      </c>
      <c r="BO48" s="1">
        <f ca="1">IF(BN48=0,BL48,BL48/BM48)</f>
        <v>6</v>
      </c>
      <c r="BP48" s="1">
        <v>2</v>
      </c>
      <c r="BQ48" s="1">
        <f ca="1">IF(BO48/BP48=INT(BO48/BP48),1,0)</f>
        <v>1</v>
      </c>
      <c r="BR48" s="1">
        <f ca="1">IF(BQ48=0,BO48,BO48/BP48)</f>
        <v>3</v>
      </c>
      <c r="BS48" s="1">
        <v>81</v>
      </c>
      <c r="BT48" s="1">
        <f ca="1">IF(BR48/BS48=INT(BR48/BS48),1,0)</f>
        <v>0</v>
      </c>
      <c r="BU48" s="1">
        <f ca="1">IF(BT48=0,BR48,BR48/BS48)</f>
        <v>3</v>
      </c>
      <c r="BV48" s="1">
        <v>9</v>
      </c>
      <c r="BW48" s="1">
        <f ca="1">IF(BU48/BV48=INT(BU48/BV48),1,0)</f>
        <v>0</v>
      </c>
      <c r="BX48" s="1">
        <f ca="1">IF(BW48=0,BU48,BU48/BV48)</f>
        <v>3</v>
      </c>
      <c r="BY48" s="1">
        <v>3</v>
      </c>
      <c r="BZ48" s="1">
        <f ca="1">IF(BX48/BY48=INT(BX48/BY48),1,0)</f>
        <v>1</v>
      </c>
      <c r="CA48" s="1">
        <f ca="1">IF(BZ48=0,BX48,BX48/BY48)</f>
        <v>1</v>
      </c>
      <c r="CB48" s="1">
        <v>25</v>
      </c>
      <c r="CC48" s="1">
        <f ca="1">IF(CA48/CB48=INT(CA48/CB48),1,0)</f>
        <v>0</v>
      </c>
      <c r="CD48" s="1">
        <f ca="1">IF(CC48=0,CA48,CA48/CB48)</f>
        <v>1</v>
      </c>
      <c r="CE48" s="1">
        <v>5</v>
      </c>
      <c r="CF48" s="1">
        <f ca="1">IF(CD48/CE48=INT(CD48/CE48),1,0)</f>
        <v>0</v>
      </c>
      <c r="CG48" s="1">
        <f ca="1">IF(CF48=0,CD48,CD48/CE48)</f>
        <v>1</v>
      </c>
      <c r="CH48" s="1">
        <v>49</v>
      </c>
      <c r="CI48" s="1">
        <f ca="1">IF(CG48/CH48=INT(CG48/CH48),1,0)</f>
        <v>0</v>
      </c>
      <c r="CJ48" s="1">
        <f ca="1">IF(CI48=0,CG48,CG48/CH48)</f>
        <v>1</v>
      </c>
      <c r="CK48" s="1">
        <v>7</v>
      </c>
      <c r="CL48" s="1">
        <f ca="1">IF(CJ48/CK48=INT(CJ48/CK48),1,0)</f>
        <v>0</v>
      </c>
      <c r="CM48" s="1">
        <f ca="1">IF(CL48=0,CJ48,CJ48/CK48)</f>
        <v>1</v>
      </c>
      <c r="CN48" s="1">
        <v>121</v>
      </c>
      <c r="CO48" s="1">
        <f ca="1">IF(CM48/CN48=INT(CM48/CN48),1,0)</f>
        <v>0</v>
      </c>
      <c r="CP48" s="1">
        <f ca="1">IF(CO48=0,CM48,CM48/CN48)</f>
        <v>1</v>
      </c>
      <c r="CQ48" s="1">
        <v>11</v>
      </c>
      <c r="CR48" s="1">
        <f ca="1">IF(CP48/CQ48=INT(CP48/CQ48),1,0)</f>
        <v>0</v>
      </c>
      <c r="CS48" s="1">
        <f ca="1">IF(CR48=0,CP48,CP48/CQ48)</f>
        <v>1</v>
      </c>
      <c r="CT48" s="1">
        <v>169</v>
      </c>
      <c r="CU48" s="1">
        <f ca="1">IF(CS48/CT48=INT(CS48/CT48),1,0)</f>
        <v>0</v>
      </c>
      <c r="CV48" s="1">
        <f ca="1">IF(CU48=0,CS48,CS48/CT48)</f>
        <v>1</v>
      </c>
      <c r="CW48" s="1">
        <v>13</v>
      </c>
      <c r="CX48" s="1">
        <f ca="1">IF(CV48/CW48=INT(CV48/CW48),1,0)</f>
        <v>0</v>
      </c>
      <c r="CY48" s="1">
        <f ca="1">IF(CX48=0,CV48,CV48/CW48)</f>
        <v>1</v>
      </c>
      <c r="CZ48" s="1">
        <v>17</v>
      </c>
      <c r="DA48" s="1">
        <f ca="1">IF(CY48/CZ48=INT(CY48/CZ48),1,0)</f>
        <v>0</v>
      </c>
      <c r="DB48" s="1">
        <f ca="1">IF(DA48=0,CY48,CY48/CZ48)</f>
        <v>1</v>
      </c>
      <c r="DC48" s="1">
        <v>19</v>
      </c>
      <c r="DD48" s="1">
        <f ca="1">IF(DB48/DC48=INT(DB48/DC48),1,0)</f>
        <v>0</v>
      </c>
      <c r="DE48" s="1">
        <f ca="1">IF(DD48=0,DB48,DB48/DC48)</f>
        <v>1</v>
      </c>
      <c r="DF48" s="1">
        <v>23</v>
      </c>
      <c r="DG48" s="1">
        <f ca="1">IF(DE48/DF48=INT(DE48/DF48),1,0)</f>
        <v>0</v>
      </c>
      <c r="DH48" s="1">
        <f ca="1">IF(DG48=0,DE48,DE48/DF48)</f>
        <v>1</v>
      </c>
      <c r="DI48" s="1">
        <v>29</v>
      </c>
      <c r="DJ48" s="1">
        <f ca="1">IF(DH48/DI48=INT(DH48/DI48),1,0)</f>
        <v>0</v>
      </c>
      <c r="DK48" s="1">
        <f ca="1">IF(DJ48=0,DH48,DH48/DI48)</f>
        <v>1</v>
      </c>
      <c r="DL48" s="1">
        <v>31</v>
      </c>
      <c r="DM48" s="1">
        <f ca="1">IF(DK48/DL48=INT(DK48/DL48),1,0)</f>
        <v>0</v>
      </c>
      <c r="DN48" s="1">
        <f ca="1">IF(DM48=0,DK48,DK48/DL48)</f>
        <v>1</v>
      </c>
      <c r="DO48" s="1">
        <v>37</v>
      </c>
      <c r="DP48" s="1">
        <f ca="1">IF(DN48/DO48=INT(DN48/DO48),1,0)</f>
        <v>0</v>
      </c>
      <c r="DQ48" s="1">
        <f ca="1">IF(DP48=0,DN48,DN48/DO48)</f>
        <v>1</v>
      </c>
      <c r="DR48" s="1">
        <v>41</v>
      </c>
      <c r="DS48" s="1">
        <f ca="1">IF(DQ48/DR48=INT(DQ48/DR48),1,0)</f>
        <v>0</v>
      </c>
      <c r="DT48" s="1">
        <f ca="1">IF(DS48=0,DQ48,DQ48/DR48)</f>
        <v>1</v>
      </c>
      <c r="DU48" s="1">
        <v>43</v>
      </c>
      <c r="DV48" s="1">
        <f ca="1">IF(DT48/DU48=INT(DT48/DU48),1,0)</f>
        <v>0</v>
      </c>
      <c r="DW48" s="1">
        <f ca="1">IF(DV48=0,DT48,DT48/DU48)</f>
        <v>1</v>
      </c>
      <c r="DX48" s="1">
        <v>47</v>
      </c>
      <c r="DY48" s="1">
        <f ca="1">IF(DW48/DX48=INT(DW48/DX48),1,0)</f>
        <v>0</v>
      </c>
      <c r="DZ48" s="1">
        <f ca="1">IF(DY48=0,DW48,DW48/DX48)</f>
        <v>1</v>
      </c>
      <c r="EA48" s="1">
        <v>53</v>
      </c>
      <c r="EB48" s="1">
        <f ca="1">IF(DZ48/EA48=INT(DZ48/EA48),1,0)</f>
        <v>0</v>
      </c>
      <c r="EC48" s="1">
        <f ca="1">IF(EB48=0,DZ48,DZ48/EA48)</f>
        <v>1</v>
      </c>
      <c r="ED48" s="1">
        <v>59</v>
      </c>
      <c r="EE48" s="1">
        <f ca="1">IF(EC48/ED48=INT(EC48/ED48),1,0)</f>
        <v>0</v>
      </c>
      <c r="EF48" s="1">
        <f ca="1">IF(EE48=0,EC48,EC48/ED48)</f>
        <v>1</v>
      </c>
      <c r="EG48" s="1">
        <v>61</v>
      </c>
      <c r="EH48" s="1">
        <f ca="1">IF(EF48/EG48=INT(EF48/EG48),1,0)</f>
        <v>0</v>
      </c>
      <c r="EI48" s="1">
        <f ca="1">IF(EH48=0,EF48,EF48/EG48)</f>
        <v>1</v>
      </c>
      <c r="EJ48" s="1">
        <v>67</v>
      </c>
      <c r="EK48" s="1">
        <f ca="1">IF(EI48/EJ48=INT(EI48/EJ48),1,0)</f>
        <v>0</v>
      </c>
      <c r="EL48" s="1">
        <f ca="1">IF(EK48=0,EI48,EI48/EJ48)</f>
        <v>1</v>
      </c>
      <c r="EM48" s="1">
        <v>71</v>
      </c>
      <c r="EN48" s="1">
        <f ca="1">IF(EL48/EM48=INT(EL48/EM48),1,0)</f>
        <v>0</v>
      </c>
      <c r="EO48" s="1">
        <f ca="1">IF(EN48=0,EL48,EL48/EM48)</f>
        <v>1</v>
      </c>
      <c r="EP48" s="1">
        <v>73</v>
      </c>
      <c r="EQ48" s="1">
        <f ca="1">IF(EO48/EP48=INT(EO48/EP48),1,0)</f>
        <v>0</v>
      </c>
      <c r="ER48" s="1">
        <f ca="1">IF(EQ48=0,EO48,EO48/EP48)</f>
        <v>1</v>
      </c>
      <c r="ES48" s="1">
        <v>79</v>
      </c>
      <c r="ET48" s="1">
        <f ca="1">IF(ER48/ES48=INT(ER48/ES48),1,0)</f>
        <v>0</v>
      </c>
      <c r="EU48" s="1">
        <f ca="1">IF(ET48=0,ER48,ER48/ES48)</f>
        <v>1</v>
      </c>
      <c r="EV48" s="1">
        <v>83</v>
      </c>
      <c r="EW48" s="1">
        <f ca="1">IF(EU48/EV48=INT(EU48/EV48),1,0)</f>
        <v>0</v>
      </c>
      <c r="EX48" s="1">
        <f ca="1">IF(EW48=0,EU48,EU48/EV48)</f>
        <v>1</v>
      </c>
      <c r="EY48" s="1">
        <v>89</v>
      </c>
      <c r="EZ48" s="1">
        <f ca="1">IF(EX48/EY48=INT(EX48/EY48),1,0)</f>
        <v>0</v>
      </c>
      <c r="FA48" s="1">
        <f ca="1">IF(EZ48=0,EX48,EX48/EY48)</f>
        <v>1</v>
      </c>
      <c r="FB48" s="1">
        <v>97</v>
      </c>
      <c r="FC48" s="1">
        <f ca="1">IF(FA48/FB48=INT(FA48/FB48),1,0)</f>
        <v>0</v>
      </c>
      <c r="FD48" s="1">
        <f ca="1">IF(FC48=0,FA48,FA48/FB48)</f>
        <v>1</v>
      </c>
      <c r="FE48" s="1">
        <v>101</v>
      </c>
      <c r="FF48" s="1">
        <f ca="1">IF(FD48/FE48=INT(FD48/FE48),1,0)</f>
        <v>0</v>
      </c>
      <c r="FG48" s="1">
        <f ca="1">IF(FF48=0,FD48,FD48/FE48)</f>
        <v>1</v>
      </c>
      <c r="FH48" s="1">
        <v>103</v>
      </c>
      <c r="FI48" s="1">
        <f ca="1">IF(FG48/FH48=INT(FG48/FH48),1,0)</f>
        <v>0</v>
      </c>
      <c r="FJ48" s="1">
        <f ca="1">IF(FI48=0,FG48,FG48/FH48)</f>
        <v>1</v>
      </c>
      <c r="FK48" s="1">
        <v>107</v>
      </c>
      <c r="FL48" s="1">
        <f ca="1">IF(FJ48/FK48=INT(FJ48/FK48),1,0)</f>
        <v>0</v>
      </c>
      <c r="FM48" s="1">
        <f ca="1">IF(FL48=0,FJ48,FJ48/FK48)</f>
        <v>1</v>
      </c>
      <c r="FN48" s="1">
        <v>109</v>
      </c>
      <c r="FO48" s="1">
        <f ca="1">IF(FM48/FN48=INT(FM48/FN48),1,0)</f>
        <v>0</v>
      </c>
      <c r="FP48" s="1">
        <f ca="1">IF(FO48=0,FM48,FM48/FN48)</f>
        <v>1</v>
      </c>
      <c r="FQ48" s="1">
        <v>113</v>
      </c>
      <c r="FR48" s="1">
        <f ca="1">IF(FP48/FQ48=INT(FP48/FQ48),1,0)</f>
        <v>0</v>
      </c>
      <c r="FS48" s="1">
        <f ca="1">IF(FR48=0,FP48,FP48/FQ48)</f>
        <v>1</v>
      </c>
      <c r="FT48" s="1">
        <v>127</v>
      </c>
      <c r="FU48" s="1">
        <f ca="1">IF(FS48/FT48=INT(FS48/FT48),1,0)</f>
        <v>0</v>
      </c>
      <c r="FV48" s="1">
        <f ca="1">IF(FU48=0,FS48,FS48/FT48)</f>
        <v>1</v>
      </c>
      <c r="FW48" s="1">
        <v>131</v>
      </c>
      <c r="FX48" s="1">
        <f ca="1">IF(FV48/FW48=INT(FV48/FW48),1,0)</f>
        <v>0</v>
      </c>
      <c r="FY48" s="1">
        <f ca="1">IF(FX48=0,FV48,FV48/FW48)</f>
        <v>1</v>
      </c>
      <c r="FZ48" s="1">
        <v>137</v>
      </c>
      <c r="GA48" s="1">
        <f ca="1">IF(FY48/FZ48=INT(FY48/FZ48),1,0)</f>
        <v>0</v>
      </c>
      <c r="GB48" s="1">
        <f ca="1">IF(GA48=0,FY48,FY48/FZ48)</f>
        <v>1</v>
      </c>
      <c r="GC48" s="1">
        <v>139</v>
      </c>
      <c r="GD48" s="1">
        <f ca="1">IF(GB48/GC48=INT(GB48/GC48),1,0)</f>
        <v>0</v>
      </c>
      <c r="GE48" s="1">
        <f ca="1">IF(GD48=0,GB48,GB48/GC48)</f>
        <v>1</v>
      </c>
      <c r="GF48" s="1">
        <v>149</v>
      </c>
      <c r="GG48" s="1">
        <f ca="1">IF(GE48/GF48=INT(GE48/GF48),1,0)</f>
        <v>0</v>
      </c>
      <c r="GH48" s="1">
        <f ca="1">IF(GG48=0,GE48,GE48/GF48)</f>
        <v>1</v>
      </c>
      <c r="GI48" s="1"/>
      <c r="GJ48" s="1">
        <f ca="1">8*BH48+4*BK48+2*BN48+BQ48</f>
        <v>1</v>
      </c>
      <c r="GK48" s="1">
        <f ca="1">4*BT48+2*BW48+BZ48</f>
        <v>1</v>
      </c>
      <c r="GL48" s="1">
        <f ca="1">2*CC48+CF48</f>
        <v>0</v>
      </c>
      <c r="GM48" s="1">
        <f ca="1">2*CI48+CL48</f>
        <v>0</v>
      </c>
      <c r="GN48" s="1">
        <f ca="1">2*CO48+CR48</f>
        <v>0</v>
      </c>
      <c r="GO48" s="1">
        <f ca="1">2*CU48+CX48</f>
        <v>0</v>
      </c>
      <c r="GP48" s="1">
        <f ca="1">DA48</f>
        <v>0</v>
      </c>
      <c r="GQ48" s="1">
        <f ca="1">DD48</f>
        <v>0</v>
      </c>
      <c r="GR48" s="1">
        <f ca="1">DG48</f>
        <v>0</v>
      </c>
      <c r="GS48" s="1">
        <f ca="1">DJ48</f>
        <v>0</v>
      </c>
      <c r="GT48" s="1">
        <f ca="1">DM48</f>
        <v>0</v>
      </c>
      <c r="GU48">
        <f ca="1">DP48</f>
        <v>0</v>
      </c>
      <c r="GV48">
        <f ca="1">DS48</f>
        <v>0</v>
      </c>
      <c r="GW48">
        <f ca="1">DV48</f>
        <v>0</v>
      </c>
      <c r="GX48">
        <f ca="1">DY48</f>
        <v>0</v>
      </c>
      <c r="GY48">
        <f ca="1">EB48</f>
        <v>0</v>
      </c>
      <c r="GZ48">
        <f ca="1">EE48</f>
        <v>0</v>
      </c>
      <c r="HA48">
        <f ca="1">EH48</f>
        <v>0</v>
      </c>
      <c r="HB48">
        <f ca="1">EK48</f>
        <v>0</v>
      </c>
      <c r="HC48">
        <f ca="1">EN48</f>
        <v>0</v>
      </c>
      <c r="HD48">
        <f ca="1">EQ48</f>
        <v>0</v>
      </c>
      <c r="HE48">
        <f ca="1">ET48</f>
        <v>0</v>
      </c>
      <c r="HF48">
        <f ca="1">EW48</f>
        <v>0</v>
      </c>
      <c r="HG48">
        <f ca="1">EZ48</f>
        <v>0</v>
      </c>
      <c r="HH48">
        <f ca="1">FC48</f>
        <v>0</v>
      </c>
      <c r="HI48">
        <f ca="1">FF48</f>
        <v>0</v>
      </c>
      <c r="HJ48">
        <f ca="1">FI48</f>
        <v>0</v>
      </c>
      <c r="HK48">
        <f ca="1">FL48</f>
        <v>0</v>
      </c>
      <c r="HL48">
        <f ca="1">FO48</f>
        <v>0</v>
      </c>
      <c r="HM48">
        <f ca="1">FR48</f>
        <v>0</v>
      </c>
      <c r="HN48">
        <f ca="1">FU48</f>
        <v>0</v>
      </c>
      <c r="HO48">
        <f ca="1">FX48</f>
        <v>0</v>
      </c>
      <c r="HP48">
        <f ca="1">GA48</f>
        <v>0</v>
      </c>
      <c r="HQ48">
        <f ca="1">GD48</f>
        <v>0</v>
      </c>
      <c r="HR48">
        <f ca="1">GG48</f>
        <v>0</v>
      </c>
      <c r="HS48">
        <f ca="1">BF48</f>
        <v>6</v>
      </c>
      <c r="HT48">
        <f ca="1">HS48/HR51</f>
        <v>2</v>
      </c>
      <c r="HU48" s="9">
        <f ca="1">BD49</f>
        <v>5</v>
      </c>
      <c r="HV48">
        <f ca="1">HU48*HT49+HT48</f>
        <v>17</v>
      </c>
      <c r="HW48"/>
      <c r="HX48" s="9">
        <f ca="1">BD49</f>
        <v>5</v>
      </c>
      <c r="HY48" s="9">
        <f ca="1">HT48</f>
        <v>2</v>
      </c>
      <c r="HZ48" s="9">
        <f ca="1">HT49</f>
        <v>3</v>
      </c>
      <c r="IA48" s="9">
        <f ca="1">BD53</f>
        <v>5</v>
      </c>
      <c r="IB48" s="9">
        <f ca="1">HT52</f>
        <v>8</v>
      </c>
      <c r="IC48" s="9">
        <f ca="1">HT53</f>
        <v>9</v>
      </c>
      <c r="ID48" s="9" t="str">
        <f ca="1">HX48&amp;"  "&amp;HY48&amp;"/"&amp;HZ48&amp;"  ×  "&amp;IA48&amp;"  "&amp;IB48&amp;"/"&amp;IC48</f>
        <v>5  2/3  ×  5  8/9</v>
      </c>
      <c r="IG48" s="9">
        <f ca="1">BD57</f>
        <v>33</v>
      </c>
      <c r="IH48" s="9">
        <f ca="1">HT56</f>
        <v>10</v>
      </c>
      <c r="II48" s="9">
        <f ca="1">HT57</f>
        <v>27</v>
      </c>
      <c r="IJ48" s="9" t="str">
        <f ca="1">IG48&amp;"  "&amp;IH48&amp;"/"&amp;II48</f>
        <v>33  10/27</v>
      </c>
      <c r="IK48" s="9" t="str">
        <f ca="1">IG48&amp;"   "</f>
        <v xml:space="preserve">33   </v>
      </c>
      <c r="IL48" s="9" t="str">
        <f ca="1">IF(IH48=0,IK48,IJ48)</f>
        <v>33  10/27</v>
      </c>
    </row>
    <row r="49" spans="2:246" ht="6" hidden="1" customHeight="1" x14ac:dyDescent="0.25">
      <c r="B49" s="102"/>
      <c r="C49" s="71"/>
      <c r="D49" s="102"/>
      <c r="E49" s="71"/>
      <c r="F49" s="102"/>
      <c r="G49" s="71"/>
      <c r="H49" s="104"/>
      <c r="I49" s="102"/>
      <c r="J49" s="102"/>
      <c r="K49" s="102"/>
      <c r="L49" s="102"/>
      <c r="M49" s="71"/>
      <c r="N49" s="71"/>
      <c r="O49" s="71"/>
      <c r="P49" s="71"/>
      <c r="Q49" s="71"/>
      <c r="R49" s="71"/>
      <c r="S49" s="104"/>
      <c r="T49" s="122"/>
      <c r="U49" s="80"/>
      <c r="V49" s="80"/>
      <c r="W49" s="80"/>
      <c r="X49" s="102"/>
      <c r="Y49" s="71"/>
      <c r="Z49" s="75"/>
      <c r="AB49" s="11"/>
      <c r="AD49" s="148"/>
      <c r="AF49" s="148"/>
      <c r="BC49"/>
      <c r="BD49">
        <f ca="1">BD48+INT(BE48/BE49)</f>
        <v>5</v>
      </c>
      <c r="BE49" s="1">
        <f ca="1">IF(BA48&gt;BE48,INT((RAND()*(BB48-BA48+1)+BA48)),INT((RAND()*(BB48-BE48)+BE48+1)))</f>
        <v>9</v>
      </c>
      <c r="BF49">
        <f ca="1">BE49</f>
        <v>9</v>
      </c>
      <c r="BG49">
        <v>256</v>
      </c>
      <c r="BH49" s="1">
        <f ca="1">IF(BF49/BG49=INT(BF49/BG49),1,0)</f>
        <v>0</v>
      </c>
      <c r="BI49" s="1">
        <f ca="1">IF(BH49=0,BF49,BF49/BG49)</f>
        <v>9</v>
      </c>
      <c r="BJ49" s="1">
        <v>16</v>
      </c>
      <c r="BK49" s="1">
        <f ca="1">IF(BI49/BJ49=INT(BI49/BJ49),1,0)</f>
        <v>0</v>
      </c>
      <c r="BL49" s="1">
        <f ca="1">IF(BK49=0,BI49,BI49/BJ49)</f>
        <v>9</v>
      </c>
      <c r="BM49" s="1">
        <v>4</v>
      </c>
      <c r="BN49" s="1">
        <f ca="1">IF(BL49/BM49=INT(BL49/BM49),1,0)</f>
        <v>0</v>
      </c>
      <c r="BO49" s="1">
        <f ca="1">IF(BN49=0,BL49,BL49/BM49)</f>
        <v>9</v>
      </c>
      <c r="BP49" s="1">
        <v>2</v>
      </c>
      <c r="BQ49" s="1">
        <f ca="1">IF(BO49/BP49=INT(BO49/BP49),1,0)</f>
        <v>0</v>
      </c>
      <c r="BR49" s="1">
        <f ca="1">IF(BQ49=0,BO49,BO49/BP49)</f>
        <v>9</v>
      </c>
      <c r="BS49" s="1">
        <v>81</v>
      </c>
      <c r="BT49" s="1">
        <f ca="1">IF(BR49/BS49=INT(BR49/BS49),1,0)</f>
        <v>0</v>
      </c>
      <c r="BU49" s="1">
        <f ca="1">IF(BT49=0,BR49,BR49/BS49)</f>
        <v>9</v>
      </c>
      <c r="BV49" s="1">
        <v>9</v>
      </c>
      <c r="BW49" s="1">
        <f ca="1">IF(BU49/BV49=INT(BU49/BV49),1,0)</f>
        <v>1</v>
      </c>
      <c r="BX49" s="1">
        <f ca="1">IF(BW49=0,BU49,BU49/BV49)</f>
        <v>1</v>
      </c>
      <c r="BY49" s="1">
        <v>3</v>
      </c>
      <c r="BZ49" s="1">
        <f ca="1">IF(BX49/BY49=INT(BX49/BY49),1,0)</f>
        <v>0</v>
      </c>
      <c r="CA49" s="1">
        <f ca="1">IF(BZ49=0,BX49,BX49/BY49)</f>
        <v>1</v>
      </c>
      <c r="CB49" s="1">
        <v>25</v>
      </c>
      <c r="CC49" s="1">
        <f ca="1">IF(CA49/CB49=INT(CA49/CB49),1,0)</f>
        <v>0</v>
      </c>
      <c r="CD49" s="1">
        <f ca="1">IF(CC49=0,CA49,CA49/CB49)</f>
        <v>1</v>
      </c>
      <c r="CE49" s="1">
        <v>5</v>
      </c>
      <c r="CF49" s="1">
        <f ca="1">IF(CD49/CE49=INT(CD49/CE49),1,0)</f>
        <v>0</v>
      </c>
      <c r="CG49" s="1">
        <f ca="1">IF(CF49=0,CD49,CD49/CE49)</f>
        <v>1</v>
      </c>
      <c r="CH49" s="1">
        <v>49</v>
      </c>
      <c r="CI49" s="1">
        <f ca="1">IF(CG49/CH49=INT(CG49/CH49),1,0)</f>
        <v>0</v>
      </c>
      <c r="CJ49" s="1">
        <f ca="1">IF(CI49=0,CG49,CG49/CH49)</f>
        <v>1</v>
      </c>
      <c r="CK49" s="1">
        <v>7</v>
      </c>
      <c r="CL49" s="1">
        <f ca="1">IF(CJ49/CK49=INT(CJ49/CK49),1,0)</f>
        <v>0</v>
      </c>
      <c r="CM49" s="1">
        <f ca="1">IF(CL49=0,CJ49,CJ49/CK49)</f>
        <v>1</v>
      </c>
      <c r="CN49" s="1">
        <v>121</v>
      </c>
      <c r="CO49" s="1">
        <f ca="1">IF(CM49/CN49=INT(CM49/CN49),1,0)</f>
        <v>0</v>
      </c>
      <c r="CP49" s="1">
        <f ca="1">IF(CO49=0,CM49,CM49/CN49)</f>
        <v>1</v>
      </c>
      <c r="CQ49" s="1">
        <v>11</v>
      </c>
      <c r="CR49" s="1">
        <f ca="1">IF(CP49/CQ49=INT(CP49/CQ49),1,0)</f>
        <v>0</v>
      </c>
      <c r="CS49" s="1">
        <f ca="1">IF(CR49=0,CP49,CP49/CQ49)</f>
        <v>1</v>
      </c>
      <c r="CT49" s="1">
        <v>169</v>
      </c>
      <c r="CU49" s="1">
        <f ca="1">IF(CS49/CT49=INT(CS49/CT49),1,0)</f>
        <v>0</v>
      </c>
      <c r="CV49" s="1">
        <f ca="1">IF(CU49=0,CS49,CS49/CT49)</f>
        <v>1</v>
      </c>
      <c r="CW49" s="1">
        <v>13</v>
      </c>
      <c r="CX49" s="1">
        <f ca="1">IF(CV49/CW49=INT(CV49/CW49),1,0)</f>
        <v>0</v>
      </c>
      <c r="CY49" s="1">
        <f ca="1">IF(CX49=0,CV49,CV49/CW49)</f>
        <v>1</v>
      </c>
      <c r="CZ49" s="1">
        <v>17</v>
      </c>
      <c r="DA49" s="1">
        <f ca="1">IF(CY49/CZ49=INT(CY49/CZ49),1,0)</f>
        <v>0</v>
      </c>
      <c r="DB49" s="1">
        <f ca="1">IF(DA49=0,CY49,CY49/CZ49)</f>
        <v>1</v>
      </c>
      <c r="DC49" s="1">
        <v>19</v>
      </c>
      <c r="DD49" s="1">
        <f ca="1">IF(DB49/DC49=INT(DB49/DC49),1,0)</f>
        <v>0</v>
      </c>
      <c r="DE49" s="1">
        <f ca="1">IF(DD49=0,DB49,DB49/DC49)</f>
        <v>1</v>
      </c>
      <c r="DF49" s="1">
        <v>23</v>
      </c>
      <c r="DG49" s="1">
        <f ca="1">IF(DE49/DF49=INT(DE49/DF49),1,0)</f>
        <v>0</v>
      </c>
      <c r="DH49" s="1">
        <f ca="1">IF(DG49=0,DE49,DE49/DF49)</f>
        <v>1</v>
      </c>
      <c r="DI49" s="1">
        <v>29</v>
      </c>
      <c r="DJ49" s="1">
        <f ca="1">IF(DH49/DI49=INT(DH49/DI49),1,0)</f>
        <v>0</v>
      </c>
      <c r="DK49" s="1">
        <f ca="1">IF(DJ49=0,DH49,DH49/DI49)</f>
        <v>1</v>
      </c>
      <c r="DL49" s="1">
        <v>31</v>
      </c>
      <c r="DM49" s="1">
        <f ca="1">IF(DK49/DL49=INT(DK49/DL49),1,0)</f>
        <v>0</v>
      </c>
      <c r="DN49" s="1">
        <f ca="1">IF(DM49=0,DK49,DK49/DL49)</f>
        <v>1</v>
      </c>
      <c r="DO49" s="1">
        <v>37</v>
      </c>
      <c r="DP49" s="1">
        <f ca="1">IF(DN49/DO49=INT(DN49/DO49),1,0)</f>
        <v>0</v>
      </c>
      <c r="DQ49" s="1">
        <f ca="1">IF(DP49=0,DN49,DN49/DO49)</f>
        <v>1</v>
      </c>
      <c r="DR49" s="1">
        <v>41</v>
      </c>
      <c r="DS49" s="1">
        <f ca="1">IF(DQ49/DR49=INT(DQ49/DR49),1,0)</f>
        <v>0</v>
      </c>
      <c r="DT49" s="1">
        <f ca="1">IF(DS49=0,DQ49,DQ49/DR49)</f>
        <v>1</v>
      </c>
      <c r="DU49" s="1">
        <v>43</v>
      </c>
      <c r="DV49" s="1">
        <f ca="1">IF(DT49/DU49=INT(DT49/DU49),1,0)</f>
        <v>0</v>
      </c>
      <c r="DW49" s="1">
        <f ca="1">IF(DV49=0,DT49,DT49/DU49)</f>
        <v>1</v>
      </c>
      <c r="DX49" s="1">
        <v>47</v>
      </c>
      <c r="DY49" s="1">
        <f ca="1">IF(DW49/DX49=INT(DW49/DX49),1,0)</f>
        <v>0</v>
      </c>
      <c r="DZ49" s="1">
        <f ca="1">IF(DY49=0,DW49,DW49/DX49)</f>
        <v>1</v>
      </c>
      <c r="EA49" s="1">
        <v>53</v>
      </c>
      <c r="EB49" s="1">
        <f ca="1">IF(DZ49/EA49=INT(DZ49/EA49),1,0)</f>
        <v>0</v>
      </c>
      <c r="EC49" s="1">
        <f ca="1">IF(EB49=0,DZ49,DZ49/EA49)</f>
        <v>1</v>
      </c>
      <c r="ED49" s="1">
        <v>59</v>
      </c>
      <c r="EE49" s="1">
        <f ca="1">IF(EC49/ED49=INT(EC49/ED49),1,0)</f>
        <v>0</v>
      </c>
      <c r="EF49" s="1">
        <f ca="1">IF(EE49=0,EC49,EC49/ED49)</f>
        <v>1</v>
      </c>
      <c r="EG49" s="1">
        <v>61</v>
      </c>
      <c r="EH49" s="1">
        <f ca="1">IF(EF49/EG49=INT(EF49/EG49),1,0)</f>
        <v>0</v>
      </c>
      <c r="EI49" s="1">
        <f ca="1">IF(EH49=0,EF49,EF49/EG49)</f>
        <v>1</v>
      </c>
      <c r="EJ49" s="1">
        <v>67</v>
      </c>
      <c r="EK49" s="1">
        <f ca="1">IF(EI49/EJ49=INT(EI49/EJ49),1,0)</f>
        <v>0</v>
      </c>
      <c r="EL49" s="1">
        <f ca="1">IF(EK49=0,EI49,EI49/EJ49)</f>
        <v>1</v>
      </c>
      <c r="EM49" s="1">
        <v>71</v>
      </c>
      <c r="EN49" s="1">
        <f ca="1">IF(EL49/EM49=INT(EL49/EM49),1,0)</f>
        <v>0</v>
      </c>
      <c r="EO49" s="1">
        <f ca="1">IF(EN49=0,EL49,EL49/EM49)</f>
        <v>1</v>
      </c>
      <c r="EP49" s="1">
        <v>73</v>
      </c>
      <c r="EQ49" s="1">
        <f ca="1">IF(EO49/EP49=INT(EO49/EP49),1,0)</f>
        <v>0</v>
      </c>
      <c r="ER49" s="1">
        <f ca="1">IF(EQ49=0,EO49,EO49/EP49)</f>
        <v>1</v>
      </c>
      <c r="ES49" s="1">
        <v>79</v>
      </c>
      <c r="ET49" s="1">
        <f ca="1">IF(ER49/ES49=INT(ER49/ES49),1,0)</f>
        <v>0</v>
      </c>
      <c r="EU49" s="1">
        <f ca="1">IF(ET49=0,ER49,ER49/ES49)</f>
        <v>1</v>
      </c>
      <c r="EV49" s="1">
        <v>83</v>
      </c>
      <c r="EW49" s="1">
        <f ca="1">IF(EU49/EV49=INT(EU49/EV49),1,0)</f>
        <v>0</v>
      </c>
      <c r="EX49" s="1">
        <f ca="1">IF(EW49=0,EU49,EU49/EV49)</f>
        <v>1</v>
      </c>
      <c r="EY49" s="1">
        <v>89</v>
      </c>
      <c r="EZ49" s="1">
        <f ca="1">IF(EX49/EY49=INT(EX49/EY49),1,0)</f>
        <v>0</v>
      </c>
      <c r="FA49" s="1">
        <f ca="1">IF(EZ49=0,EX49,EX49/EY49)</f>
        <v>1</v>
      </c>
      <c r="FB49" s="1">
        <v>97</v>
      </c>
      <c r="FC49" s="1">
        <f ca="1">IF(FA49/FB49=INT(FA49/FB49),1,0)</f>
        <v>0</v>
      </c>
      <c r="FD49" s="1">
        <f ca="1">IF(FC49=0,FA49,FA49/FB49)</f>
        <v>1</v>
      </c>
      <c r="FE49" s="1">
        <v>101</v>
      </c>
      <c r="FF49" s="1">
        <f ca="1">IF(FD49/FE49=INT(FD49/FE49),1,0)</f>
        <v>0</v>
      </c>
      <c r="FG49" s="1">
        <f ca="1">IF(FF49=0,FD49,FD49/FE49)</f>
        <v>1</v>
      </c>
      <c r="FH49" s="1">
        <v>103</v>
      </c>
      <c r="FI49" s="1">
        <f ca="1">IF(FG49/FH49=INT(FG49/FH49),1,0)</f>
        <v>0</v>
      </c>
      <c r="FJ49" s="1">
        <f ca="1">IF(FI49=0,FG49,FG49/FH49)</f>
        <v>1</v>
      </c>
      <c r="FK49" s="1">
        <v>107</v>
      </c>
      <c r="FL49" s="1">
        <f ca="1">IF(FJ49/FK49=INT(FJ49/FK49),1,0)</f>
        <v>0</v>
      </c>
      <c r="FM49" s="1">
        <f ca="1">IF(FL49=0,FJ49,FJ49/FK49)</f>
        <v>1</v>
      </c>
      <c r="FN49" s="1">
        <v>109</v>
      </c>
      <c r="FO49" s="1">
        <f ca="1">IF(FM49/FN49=INT(FM49/FN49),1,0)</f>
        <v>0</v>
      </c>
      <c r="FP49" s="1">
        <f ca="1">IF(FO49=0,FM49,FM49/FN49)</f>
        <v>1</v>
      </c>
      <c r="FQ49" s="1">
        <v>113</v>
      </c>
      <c r="FR49" s="1">
        <f ca="1">IF(FP49/FQ49=INT(FP49/FQ49),1,0)</f>
        <v>0</v>
      </c>
      <c r="FS49" s="1">
        <f ca="1">IF(FR49=0,FP49,FP49/FQ49)</f>
        <v>1</v>
      </c>
      <c r="FT49" s="1">
        <v>127</v>
      </c>
      <c r="FU49" s="1">
        <f ca="1">IF(FS49/FT49=INT(FS49/FT49),1,0)</f>
        <v>0</v>
      </c>
      <c r="FV49" s="1">
        <f ca="1">IF(FU49=0,FS49,FS49/FT49)</f>
        <v>1</v>
      </c>
      <c r="FW49" s="1">
        <v>131</v>
      </c>
      <c r="FX49" s="1">
        <f ca="1">IF(FV49/FW49=INT(FV49/FW49),1,0)</f>
        <v>0</v>
      </c>
      <c r="FY49" s="1">
        <f ca="1">IF(FX49=0,FV49,FV49/FW49)</f>
        <v>1</v>
      </c>
      <c r="FZ49" s="1">
        <v>137</v>
      </c>
      <c r="GA49" s="1">
        <f ca="1">IF(FY49/FZ49=INT(FY49/FZ49),1,0)</f>
        <v>0</v>
      </c>
      <c r="GB49" s="1">
        <f ca="1">IF(GA49=0,FY49,FY49/FZ49)</f>
        <v>1</v>
      </c>
      <c r="GC49" s="1">
        <v>139</v>
      </c>
      <c r="GD49" s="1">
        <f ca="1">IF(GB49/GC49=INT(GB49/GC49),1,0)</f>
        <v>0</v>
      </c>
      <c r="GE49" s="1">
        <f ca="1">IF(GD49=0,GB49,GB49/GC49)</f>
        <v>1</v>
      </c>
      <c r="GF49" s="1">
        <v>149</v>
      </c>
      <c r="GG49" s="1">
        <f ca="1">IF(GE49/GF49=INT(GE49/GF49),1,0)</f>
        <v>0</v>
      </c>
      <c r="GH49" s="1">
        <f ca="1">IF(GG49=0,GE49,GE49/GF49)</f>
        <v>1</v>
      </c>
      <c r="GI49" s="1"/>
      <c r="GJ49" s="1">
        <f ca="1">8*BH49+4*BK49+2*BN49+BQ49</f>
        <v>0</v>
      </c>
      <c r="GK49" s="1">
        <f ca="1">4*BT49+2*BW49+BZ49</f>
        <v>2</v>
      </c>
      <c r="GL49" s="1">
        <f ca="1">2*CC49+CF49</f>
        <v>0</v>
      </c>
      <c r="GM49" s="1">
        <f ca="1">2*CI49+CL49</f>
        <v>0</v>
      </c>
      <c r="GN49" s="1">
        <f ca="1">2*CO49+CR49</f>
        <v>0</v>
      </c>
      <c r="GO49" s="1">
        <f ca="1">2*CU49+CX49</f>
        <v>0</v>
      </c>
      <c r="GP49" s="1">
        <f ca="1">DA49</f>
        <v>0</v>
      </c>
      <c r="GQ49" s="1">
        <f ca="1">DD49</f>
        <v>0</v>
      </c>
      <c r="GR49" s="1">
        <f ca="1">DG49</f>
        <v>0</v>
      </c>
      <c r="GS49" s="1">
        <f ca="1">DJ49</f>
        <v>0</v>
      </c>
      <c r="GT49" s="1">
        <f ca="1">DM49</f>
        <v>0</v>
      </c>
      <c r="GU49">
        <f ca="1">DP49</f>
        <v>0</v>
      </c>
      <c r="GV49">
        <f ca="1">DS49</f>
        <v>0</v>
      </c>
      <c r="GW49">
        <f ca="1">DV49</f>
        <v>0</v>
      </c>
      <c r="GX49">
        <f ca="1">DY49</f>
        <v>0</v>
      </c>
      <c r="GY49">
        <f ca="1">EB49</f>
        <v>0</v>
      </c>
      <c r="GZ49">
        <f ca="1">EE49</f>
        <v>0</v>
      </c>
      <c r="HA49">
        <f ca="1">EH49</f>
        <v>0</v>
      </c>
      <c r="HB49">
        <f ca="1">EK49</f>
        <v>0</v>
      </c>
      <c r="HC49">
        <f ca="1">EN49</f>
        <v>0</v>
      </c>
      <c r="HD49">
        <f ca="1">EQ49</f>
        <v>0</v>
      </c>
      <c r="HE49">
        <f ca="1">ET49</f>
        <v>0</v>
      </c>
      <c r="HF49">
        <f ca="1">EW49</f>
        <v>0</v>
      </c>
      <c r="HG49">
        <f ca="1">EZ49</f>
        <v>0</v>
      </c>
      <c r="HH49">
        <f ca="1">FC49</f>
        <v>0</v>
      </c>
      <c r="HI49">
        <f ca="1">FF49</f>
        <v>0</v>
      </c>
      <c r="HJ49">
        <f ca="1">FI49</f>
        <v>0</v>
      </c>
      <c r="HK49">
        <f ca="1">FL49</f>
        <v>0</v>
      </c>
      <c r="HL49">
        <f ca="1">FO49</f>
        <v>0</v>
      </c>
      <c r="HM49">
        <f ca="1">FR49</f>
        <v>0</v>
      </c>
      <c r="HN49">
        <f ca="1">FU49</f>
        <v>0</v>
      </c>
      <c r="HO49">
        <f ca="1">FX49</f>
        <v>0</v>
      </c>
      <c r="HP49">
        <f ca="1">GA49</f>
        <v>0</v>
      </c>
      <c r="HQ49">
        <f ca="1">GD49</f>
        <v>0</v>
      </c>
      <c r="HR49">
        <f ca="1">GG49</f>
        <v>0</v>
      </c>
      <c r="HS49">
        <f ca="1">BF49</f>
        <v>9</v>
      </c>
      <c r="HT49">
        <f ca="1">HS49/HR51</f>
        <v>3</v>
      </c>
      <c r="HV49"/>
      <c r="HW49"/>
    </row>
    <row r="50" spans="2:246" ht="6" hidden="1" customHeight="1" x14ac:dyDescent="0.25">
      <c r="B50" s="71"/>
      <c r="C50" s="71"/>
      <c r="D50" s="71"/>
      <c r="E50" s="71"/>
      <c r="F50" s="104"/>
      <c r="G50" s="71"/>
      <c r="H50" s="104"/>
      <c r="I50" s="71"/>
      <c r="J50" s="71"/>
      <c r="K50" s="71"/>
      <c r="L50" s="104"/>
      <c r="M50" s="71"/>
      <c r="N50" s="71"/>
      <c r="O50" s="71"/>
      <c r="P50" s="71"/>
      <c r="Q50" s="71"/>
      <c r="R50" s="71"/>
      <c r="S50" s="104"/>
      <c r="T50" s="122"/>
      <c r="U50" s="80"/>
      <c r="V50" s="80"/>
      <c r="W50" s="80"/>
      <c r="X50" s="102"/>
      <c r="Y50" s="71"/>
      <c r="Z50" s="75"/>
      <c r="AB50" s="11"/>
      <c r="AD50" s="148"/>
      <c r="AE50" s="162"/>
      <c r="AF50" s="148"/>
      <c r="BC50"/>
      <c r="BD50"/>
      <c r="BE50"/>
      <c r="BF50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>
        <f t="shared" ref="GJ50:HR50" ca="1" si="18">IF(GJ48&lt;GJ49,GJ48,GJ49)</f>
        <v>0</v>
      </c>
      <c r="GK50" s="1">
        <f t="shared" ca="1" si="18"/>
        <v>1</v>
      </c>
      <c r="GL50" s="1">
        <f t="shared" ca="1" si="18"/>
        <v>0</v>
      </c>
      <c r="GM50" s="1">
        <f t="shared" ca="1" si="18"/>
        <v>0</v>
      </c>
      <c r="GN50" s="1">
        <f t="shared" ca="1" si="18"/>
        <v>0</v>
      </c>
      <c r="GO50" s="1">
        <f t="shared" ca="1" si="18"/>
        <v>0</v>
      </c>
      <c r="GP50" s="1">
        <f t="shared" ca="1" si="18"/>
        <v>0</v>
      </c>
      <c r="GQ50" s="1">
        <f t="shared" ca="1" si="18"/>
        <v>0</v>
      </c>
      <c r="GR50" s="1">
        <f t="shared" ca="1" si="18"/>
        <v>0</v>
      </c>
      <c r="GS50" s="1">
        <f t="shared" ca="1" si="18"/>
        <v>0</v>
      </c>
      <c r="GT50" s="1">
        <f t="shared" ca="1" si="18"/>
        <v>0</v>
      </c>
      <c r="GU50" s="1">
        <f t="shared" ca="1" si="18"/>
        <v>0</v>
      </c>
      <c r="GV50" s="1">
        <f t="shared" ca="1" si="18"/>
        <v>0</v>
      </c>
      <c r="GW50" s="1">
        <f t="shared" ca="1" si="18"/>
        <v>0</v>
      </c>
      <c r="GX50" s="1">
        <f t="shared" ca="1" si="18"/>
        <v>0</v>
      </c>
      <c r="GY50" s="1">
        <f t="shared" ca="1" si="18"/>
        <v>0</v>
      </c>
      <c r="GZ50" s="1">
        <f t="shared" ca="1" si="18"/>
        <v>0</v>
      </c>
      <c r="HA50" s="1">
        <f t="shared" ca="1" si="18"/>
        <v>0</v>
      </c>
      <c r="HB50" s="1">
        <f t="shared" ca="1" si="18"/>
        <v>0</v>
      </c>
      <c r="HC50" s="1">
        <f t="shared" ca="1" si="18"/>
        <v>0</v>
      </c>
      <c r="HD50" s="1">
        <f t="shared" ca="1" si="18"/>
        <v>0</v>
      </c>
      <c r="HE50" s="1">
        <f t="shared" ca="1" si="18"/>
        <v>0</v>
      </c>
      <c r="HF50" s="1">
        <f t="shared" ca="1" si="18"/>
        <v>0</v>
      </c>
      <c r="HG50" s="1">
        <f t="shared" ca="1" si="18"/>
        <v>0</v>
      </c>
      <c r="HH50" s="1">
        <f t="shared" ca="1" si="18"/>
        <v>0</v>
      </c>
      <c r="HI50" s="1">
        <f t="shared" ca="1" si="18"/>
        <v>0</v>
      </c>
      <c r="HJ50" s="1">
        <f t="shared" ca="1" si="18"/>
        <v>0</v>
      </c>
      <c r="HK50" s="1">
        <f t="shared" ca="1" si="18"/>
        <v>0</v>
      </c>
      <c r="HL50" s="1">
        <f t="shared" ca="1" si="18"/>
        <v>0</v>
      </c>
      <c r="HM50" s="1">
        <f t="shared" ca="1" si="18"/>
        <v>0</v>
      </c>
      <c r="HN50" s="1">
        <f t="shared" ca="1" si="18"/>
        <v>0</v>
      </c>
      <c r="HO50" s="1">
        <f t="shared" ca="1" si="18"/>
        <v>0</v>
      </c>
      <c r="HP50" s="1">
        <f t="shared" ca="1" si="18"/>
        <v>0</v>
      </c>
      <c r="HQ50" s="1">
        <f t="shared" ca="1" si="18"/>
        <v>0</v>
      </c>
      <c r="HR50" s="1">
        <f t="shared" ca="1" si="18"/>
        <v>0</v>
      </c>
      <c r="HS50"/>
      <c r="HT50"/>
      <c r="HV50"/>
      <c r="HW50"/>
    </row>
    <row r="51" spans="2:246" ht="6" hidden="1" customHeight="1" x14ac:dyDescent="0.25">
      <c r="B51" s="71"/>
      <c r="C51" s="71"/>
      <c r="D51" s="71"/>
      <c r="E51" s="71"/>
      <c r="F51" s="104"/>
      <c r="G51" s="71"/>
      <c r="H51" s="104"/>
      <c r="I51" s="71"/>
      <c r="J51" s="71"/>
      <c r="K51" s="71"/>
      <c r="L51" s="104"/>
      <c r="M51" s="71"/>
      <c r="N51" s="71"/>
      <c r="O51" s="71"/>
      <c r="P51" s="71"/>
      <c r="Q51" s="71"/>
      <c r="R51" s="71"/>
      <c r="S51" s="104"/>
      <c r="T51" s="122"/>
      <c r="U51" s="80"/>
      <c r="V51" s="80"/>
      <c r="W51" s="80"/>
      <c r="X51" s="102"/>
      <c r="Y51" s="71"/>
      <c r="Z51" s="75"/>
      <c r="AB51" s="11"/>
      <c r="AD51" s="148"/>
      <c r="AE51" s="162"/>
      <c r="BC51"/>
      <c r="BD51"/>
      <c r="BE51"/>
      <c r="BF5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>
        <f ca="1">GJ$7^GJ50</f>
        <v>1</v>
      </c>
      <c r="GK51">
        <f t="shared" ref="GK51:HR51" ca="1" si="19">GK$7^GK50*GJ51</f>
        <v>3</v>
      </c>
      <c r="GL51">
        <f t="shared" ca="1" si="19"/>
        <v>3</v>
      </c>
      <c r="GM51">
        <f t="shared" ca="1" si="19"/>
        <v>3</v>
      </c>
      <c r="GN51">
        <f t="shared" ca="1" si="19"/>
        <v>3</v>
      </c>
      <c r="GO51">
        <f t="shared" ca="1" si="19"/>
        <v>3</v>
      </c>
      <c r="GP51">
        <f t="shared" ca="1" si="19"/>
        <v>3</v>
      </c>
      <c r="GQ51">
        <f t="shared" ca="1" si="19"/>
        <v>3</v>
      </c>
      <c r="GR51">
        <f t="shared" ca="1" si="19"/>
        <v>3</v>
      </c>
      <c r="GS51">
        <f t="shared" ca="1" si="19"/>
        <v>3</v>
      </c>
      <c r="GT51">
        <f t="shared" ca="1" si="19"/>
        <v>3</v>
      </c>
      <c r="GU51">
        <f t="shared" ca="1" si="19"/>
        <v>3</v>
      </c>
      <c r="GV51">
        <f t="shared" ca="1" si="19"/>
        <v>3</v>
      </c>
      <c r="GW51">
        <f t="shared" ca="1" si="19"/>
        <v>3</v>
      </c>
      <c r="GX51">
        <f t="shared" ca="1" si="19"/>
        <v>3</v>
      </c>
      <c r="GY51">
        <f t="shared" ca="1" si="19"/>
        <v>3</v>
      </c>
      <c r="GZ51">
        <f t="shared" ca="1" si="19"/>
        <v>3</v>
      </c>
      <c r="HA51">
        <f t="shared" ca="1" si="19"/>
        <v>3</v>
      </c>
      <c r="HB51">
        <f t="shared" ca="1" si="19"/>
        <v>3</v>
      </c>
      <c r="HC51">
        <f t="shared" ca="1" si="19"/>
        <v>3</v>
      </c>
      <c r="HD51">
        <f t="shared" ca="1" si="19"/>
        <v>3</v>
      </c>
      <c r="HE51">
        <f t="shared" ca="1" si="19"/>
        <v>3</v>
      </c>
      <c r="HF51">
        <f t="shared" ca="1" si="19"/>
        <v>3</v>
      </c>
      <c r="HG51">
        <f t="shared" ca="1" si="19"/>
        <v>3</v>
      </c>
      <c r="HH51">
        <f t="shared" ca="1" si="19"/>
        <v>3</v>
      </c>
      <c r="HI51">
        <f t="shared" ca="1" si="19"/>
        <v>3</v>
      </c>
      <c r="HJ51">
        <f t="shared" ca="1" si="19"/>
        <v>3</v>
      </c>
      <c r="HK51">
        <f t="shared" ca="1" si="19"/>
        <v>3</v>
      </c>
      <c r="HL51">
        <f t="shared" ca="1" si="19"/>
        <v>3</v>
      </c>
      <c r="HM51">
        <f t="shared" ca="1" si="19"/>
        <v>3</v>
      </c>
      <c r="HN51">
        <f t="shared" ca="1" si="19"/>
        <v>3</v>
      </c>
      <c r="HO51">
        <f t="shared" ca="1" si="19"/>
        <v>3</v>
      </c>
      <c r="HP51">
        <f t="shared" ca="1" si="19"/>
        <v>3</v>
      </c>
      <c r="HQ51">
        <f t="shared" ca="1" si="19"/>
        <v>3</v>
      </c>
      <c r="HR51">
        <f t="shared" ca="1" si="19"/>
        <v>3</v>
      </c>
      <c r="HS51"/>
      <c r="HT51"/>
      <c r="HV51"/>
      <c r="HW51"/>
    </row>
    <row r="52" spans="2:246" ht="6" hidden="1" customHeight="1" x14ac:dyDescent="0.25">
      <c r="B52" s="71"/>
      <c r="C52" s="71"/>
      <c r="D52" s="71"/>
      <c r="E52" s="71"/>
      <c r="F52" s="104"/>
      <c r="G52" s="71"/>
      <c r="H52" s="104"/>
      <c r="I52" s="71"/>
      <c r="J52" s="71"/>
      <c r="K52" s="71"/>
      <c r="L52" s="104"/>
      <c r="M52" s="71"/>
      <c r="N52" s="71"/>
      <c r="O52" s="71"/>
      <c r="P52" s="71"/>
      <c r="Q52" s="71"/>
      <c r="R52" s="71"/>
      <c r="S52" s="104"/>
      <c r="T52" s="122"/>
      <c r="U52" s="80"/>
      <c r="V52" s="80"/>
      <c r="W52" s="80"/>
      <c r="X52" s="102"/>
      <c r="Y52" s="71"/>
      <c r="Z52" s="75"/>
      <c r="AB52" s="11"/>
      <c r="AD52" s="148"/>
      <c r="AE52" s="162"/>
      <c r="BC52" t="s">
        <v>22</v>
      </c>
      <c r="BD52" s="1">
        <f ca="1">INT((RAND()*(AX48-AW48+1)+AW48))</f>
        <v>5</v>
      </c>
      <c r="BE52" s="1">
        <f ca="1">INT((RAND()*(AZ48-AY48+1)+AY48))</f>
        <v>8</v>
      </c>
      <c r="BF52">
        <f ca="1">BE52-BE53*(BD53-BD52)</f>
        <v>8</v>
      </c>
      <c r="BG52">
        <v>256</v>
      </c>
      <c r="BH52" s="1">
        <f ca="1">IF(BF52/BG52=INT(BF52/BG52),1,0)</f>
        <v>0</v>
      </c>
      <c r="BI52" s="1">
        <f ca="1">IF(BH52=0,BF52,BF52/BG52)</f>
        <v>8</v>
      </c>
      <c r="BJ52" s="1">
        <v>16</v>
      </c>
      <c r="BK52" s="1">
        <f ca="1">IF(BI52/BJ52=INT(BI52/BJ52),1,0)</f>
        <v>0</v>
      </c>
      <c r="BL52" s="1">
        <f ca="1">IF(BK52=0,BI52,BI52/BJ52)</f>
        <v>8</v>
      </c>
      <c r="BM52" s="1">
        <v>4</v>
      </c>
      <c r="BN52" s="1">
        <f ca="1">IF(BL52/BM52=INT(BL52/BM52),1,0)</f>
        <v>1</v>
      </c>
      <c r="BO52" s="1">
        <f ca="1">IF(BN52=0,BL52,BL52/BM52)</f>
        <v>2</v>
      </c>
      <c r="BP52" s="1">
        <v>2</v>
      </c>
      <c r="BQ52" s="1">
        <f ca="1">IF(BO52/BP52=INT(BO52/BP52),1,0)</f>
        <v>1</v>
      </c>
      <c r="BR52" s="1">
        <f ca="1">IF(BQ52=0,BO52,BO52/BP52)</f>
        <v>1</v>
      </c>
      <c r="BS52" s="1">
        <v>81</v>
      </c>
      <c r="BT52" s="1">
        <f ca="1">IF(BR52/BS52=INT(BR52/BS52),1,0)</f>
        <v>0</v>
      </c>
      <c r="BU52" s="1">
        <f ca="1">IF(BT52=0,BR52,BR52/BS52)</f>
        <v>1</v>
      </c>
      <c r="BV52" s="1">
        <v>9</v>
      </c>
      <c r="BW52" s="1">
        <f ca="1">IF(BU52/BV52=INT(BU52/BV52),1,0)</f>
        <v>0</v>
      </c>
      <c r="BX52" s="1">
        <f ca="1">IF(BW52=0,BU52,BU52/BV52)</f>
        <v>1</v>
      </c>
      <c r="BY52" s="1">
        <v>3</v>
      </c>
      <c r="BZ52" s="1">
        <f ca="1">IF(BX52/BY52=INT(BX52/BY52),1,0)</f>
        <v>0</v>
      </c>
      <c r="CA52" s="1">
        <f ca="1">IF(BZ52=0,BX52,BX52/BY52)</f>
        <v>1</v>
      </c>
      <c r="CB52" s="1">
        <v>25</v>
      </c>
      <c r="CC52" s="1">
        <f ca="1">IF(CA52/CB52=INT(CA52/CB52),1,0)</f>
        <v>0</v>
      </c>
      <c r="CD52" s="1">
        <f ca="1">IF(CC52=0,CA52,CA52/CB52)</f>
        <v>1</v>
      </c>
      <c r="CE52" s="1">
        <v>5</v>
      </c>
      <c r="CF52" s="1">
        <f ca="1">IF(CD52/CE52=INT(CD52/CE52),1,0)</f>
        <v>0</v>
      </c>
      <c r="CG52" s="1">
        <f ca="1">IF(CF52=0,CD52,CD52/CE52)</f>
        <v>1</v>
      </c>
      <c r="CH52" s="1">
        <v>49</v>
      </c>
      <c r="CI52" s="1">
        <f ca="1">IF(CG52/CH52=INT(CG52/CH52),1,0)</f>
        <v>0</v>
      </c>
      <c r="CJ52" s="1">
        <f ca="1">IF(CI52=0,CG52,CG52/CH52)</f>
        <v>1</v>
      </c>
      <c r="CK52" s="1">
        <v>7</v>
      </c>
      <c r="CL52" s="1">
        <f ca="1">IF(CJ52/CK52=INT(CJ52/CK52),1,0)</f>
        <v>0</v>
      </c>
      <c r="CM52" s="1">
        <f ca="1">IF(CL52=0,CJ52,CJ52/CK52)</f>
        <v>1</v>
      </c>
      <c r="CN52" s="1">
        <v>121</v>
      </c>
      <c r="CO52" s="1">
        <f ca="1">IF(CM52/CN52=INT(CM52/CN52),1,0)</f>
        <v>0</v>
      </c>
      <c r="CP52" s="1">
        <f ca="1">IF(CO52=0,CM52,CM52/CN52)</f>
        <v>1</v>
      </c>
      <c r="CQ52" s="1">
        <v>11</v>
      </c>
      <c r="CR52" s="1">
        <f ca="1">IF(CP52/CQ52=INT(CP52/CQ52),1,0)</f>
        <v>0</v>
      </c>
      <c r="CS52" s="1">
        <f ca="1">IF(CR52=0,CP52,CP52/CQ52)</f>
        <v>1</v>
      </c>
      <c r="CT52" s="1">
        <v>169</v>
      </c>
      <c r="CU52" s="1">
        <f ca="1">IF(CS52/CT52=INT(CS52/CT52),1,0)</f>
        <v>0</v>
      </c>
      <c r="CV52" s="1">
        <f ca="1">IF(CU52=0,CS52,CS52/CT52)</f>
        <v>1</v>
      </c>
      <c r="CW52" s="1">
        <v>13</v>
      </c>
      <c r="CX52" s="1">
        <f ca="1">IF(CV52/CW52=INT(CV52/CW52),1,0)</f>
        <v>0</v>
      </c>
      <c r="CY52" s="1">
        <f ca="1">IF(CX52=0,CV52,CV52/CW52)</f>
        <v>1</v>
      </c>
      <c r="CZ52" s="1">
        <v>17</v>
      </c>
      <c r="DA52" s="1">
        <f ca="1">IF(CY52/CZ52=INT(CY52/CZ52),1,0)</f>
        <v>0</v>
      </c>
      <c r="DB52" s="1">
        <f ca="1">IF(DA52=0,CY52,CY52/CZ52)</f>
        <v>1</v>
      </c>
      <c r="DC52" s="1">
        <v>19</v>
      </c>
      <c r="DD52" s="1">
        <f ca="1">IF(DB52/DC52=INT(DB52/DC52),1,0)</f>
        <v>0</v>
      </c>
      <c r="DE52" s="1">
        <f ca="1">IF(DD52=0,DB52,DB52/DC52)</f>
        <v>1</v>
      </c>
      <c r="DF52" s="1">
        <v>23</v>
      </c>
      <c r="DG52" s="1">
        <f ca="1">IF(DE52/DF52=INT(DE52/DF52),1,0)</f>
        <v>0</v>
      </c>
      <c r="DH52" s="1">
        <f ca="1">IF(DG52=0,DE52,DE52/DF52)</f>
        <v>1</v>
      </c>
      <c r="DI52" s="1">
        <v>29</v>
      </c>
      <c r="DJ52" s="1">
        <f ca="1">IF(DH52/DI52=INT(DH52/DI52),1,0)</f>
        <v>0</v>
      </c>
      <c r="DK52" s="1">
        <f ca="1">IF(DJ52=0,DH52,DH52/DI52)</f>
        <v>1</v>
      </c>
      <c r="DL52" s="1">
        <v>31</v>
      </c>
      <c r="DM52" s="1">
        <f ca="1">IF(DK52/DL52=INT(DK52/DL52),1,0)</f>
        <v>0</v>
      </c>
      <c r="DN52" s="1">
        <f ca="1">IF(DM52=0,DK52,DK52/DL52)</f>
        <v>1</v>
      </c>
      <c r="DO52" s="1">
        <v>37</v>
      </c>
      <c r="DP52" s="1">
        <f ca="1">IF(DN52/DO52=INT(DN52/DO52),1,0)</f>
        <v>0</v>
      </c>
      <c r="DQ52" s="1">
        <f ca="1">IF(DP52=0,DN52,DN52/DO52)</f>
        <v>1</v>
      </c>
      <c r="DR52" s="1">
        <v>41</v>
      </c>
      <c r="DS52" s="1">
        <f ca="1">IF(DQ52/DR52=INT(DQ52/DR52),1,0)</f>
        <v>0</v>
      </c>
      <c r="DT52" s="1">
        <f ca="1">IF(DS52=0,DQ52,DQ52/DR52)</f>
        <v>1</v>
      </c>
      <c r="DU52" s="1">
        <v>43</v>
      </c>
      <c r="DV52" s="1">
        <f ca="1">IF(DT52/DU52=INT(DT52/DU52),1,0)</f>
        <v>0</v>
      </c>
      <c r="DW52" s="1">
        <f ca="1">IF(DV52=0,DT52,DT52/DU52)</f>
        <v>1</v>
      </c>
      <c r="DX52" s="1">
        <v>47</v>
      </c>
      <c r="DY52" s="1">
        <f ca="1">IF(DW52/DX52=INT(DW52/DX52),1,0)</f>
        <v>0</v>
      </c>
      <c r="DZ52" s="1">
        <f ca="1">IF(DY52=0,DW52,DW52/DX52)</f>
        <v>1</v>
      </c>
      <c r="EA52" s="1">
        <v>53</v>
      </c>
      <c r="EB52" s="1">
        <f ca="1">IF(DZ52/EA52=INT(DZ52/EA52),1,0)</f>
        <v>0</v>
      </c>
      <c r="EC52" s="1">
        <f ca="1">IF(EB52=0,DZ52,DZ52/EA52)</f>
        <v>1</v>
      </c>
      <c r="ED52" s="1">
        <v>59</v>
      </c>
      <c r="EE52" s="1">
        <f ca="1">IF(EC52/ED52=INT(EC52/ED52),1,0)</f>
        <v>0</v>
      </c>
      <c r="EF52" s="1">
        <f ca="1">IF(EE52=0,EC52,EC52/ED52)</f>
        <v>1</v>
      </c>
      <c r="EG52" s="1">
        <v>61</v>
      </c>
      <c r="EH52" s="1">
        <f ca="1">IF(EF52/EG52=INT(EF52/EG52),1,0)</f>
        <v>0</v>
      </c>
      <c r="EI52" s="1">
        <f ca="1">IF(EH52=0,EF52,EF52/EG52)</f>
        <v>1</v>
      </c>
      <c r="EJ52" s="1">
        <v>67</v>
      </c>
      <c r="EK52" s="1">
        <f ca="1">IF(EI52/EJ52=INT(EI52/EJ52),1,0)</f>
        <v>0</v>
      </c>
      <c r="EL52" s="1">
        <f ca="1">IF(EK52=0,EI52,EI52/EJ52)</f>
        <v>1</v>
      </c>
      <c r="EM52" s="1">
        <v>71</v>
      </c>
      <c r="EN52" s="1">
        <f ca="1">IF(EL52/EM52=INT(EL52/EM52),1,0)</f>
        <v>0</v>
      </c>
      <c r="EO52" s="1">
        <f ca="1">IF(EN52=0,EL52,EL52/EM52)</f>
        <v>1</v>
      </c>
      <c r="EP52" s="1">
        <v>73</v>
      </c>
      <c r="EQ52" s="1">
        <f ca="1">IF(EO52/EP52=INT(EO52/EP52),1,0)</f>
        <v>0</v>
      </c>
      <c r="ER52" s="1">
        <f ca="1">IF(EQ52=0,EO52,EO52/EP52)</f>
        <v>1</v>
      </c>
      <c r="ES52" s="1">
        <v>79</v>
      </c>
      <c r="ET52" s="1">
        <f ca="1">IF(ER52/ES52=INT(ER52/ES52),1,0)</f>
        <v>0</v>
      </c>
      <c r="EU52" s="1">
        <f ca="1">IF(ET52=0,ER52,ER52/ES52)</f>
        <v>1</v>
      </c>
      <c r="EV52" s="1">
        <v>83</v>
      </c>
      <c r="EW52" s="1">
        <f ca="1">IF(EU52/EV52=INT(EU52/EV52),1,0)</f>
        <v>0</v>
      </c>
      <c r="EX52" s="1">
        <f ca="1">IF(EW52=0,EU52,EU52/EV52)</f>
        <v>1</v>
      </c>
      <c r="EY52" s="1">
        <v>89</v>
      </c>
      <c r="EZ52" s="1">
        <f ca="1">IF(EX52/EY52=INT(EX52/EY52),1,0)</f>
        <v>0</v>
      </c>
      <c r="FA52" s="1">
        <f ca="1">IF(EZ52=0,EX52,EX52/EY52)</f>
        <v>1</v>
      </c>
      <c r="FB52" s="1">
        <v>97</v>
      </c>
      <c r="FC52" s="1">
        <f ca="1">IF(FA52/FB52=INT(FA52/FB52),1,0)</f>
        <v>0</v>
      </c>
      <c r="FD52" s="1">
        <f ca="1">IF(FC52=0,FA52,FA52/FB52)</f>
        <v>1</v>
      </c>
      <c r="FE52" s="1">
        <v>101</v>
      </c>
      <c r="FF52" s="1">
        <f ca="1">IF(FD52/FE52=INT(FD52/FE52),1,0)</f>
        <v>0</v>
      </c>
      <c r="FG52" s="1">
        <f ca="1">IF(FF52=0,FD52,FD52/FE52)</f>
        <v>1</v>
      </c>
      <c r="FH52" s="1">
        <v>103</v>
      </c>
      <c r="FI52" s="1">
        <f ca="1">IF(FG52/FH52=INT(FG52/FH52),1,0)</f>
        <v>0</v>
      </c>
      <c r="FJ52" s="1">
        <f ca="1">IF(FI52=0,FG52,FG52/FH52)</f>
        <v>1</v>
      </c>
      <c r="FK52" s="1">
        <v>107</v>
      </c>
      <c r="FL52" s="1">
        <f ca="1">IF(FJ52/FK52=INT(FJ52/FK52),1,0)</f>
        <v>0</v>
      </c>
      <c r="FM52" s="1">
        <f ca="1">IF(FL52=0,FJ52,FJ52/FK52)</f>
        <v>1</v>
      </c>
      <c r="FN52" s="1">
        <v>109</v>
      </c>
      <c r="FO52" s="1">
        <f ca="1">IF(FM52/FN52=INT(FM52/FN52),1,0)</f>
        <v>0</v>
      </c>
      <c r="FP52" s="1">
        <f ca="1">IF(FO52=0,FM52,FM52/FN52)</f>
        <v>1</v>
      </c>
      <c r="FQ52" s="1">
        <v>113</v>
      </c>
      <c r="FR52" s="1">
        <f ca="1">IF(FP52/FQ52=INT(FP52/FQ52),1,0)</f>
        <v>0</v>
      </c>
      <c r="FS52" s="1">
        <f ca="1">IF(FR52=0,FP52,FP52/FQ52)</f>
        <v>1</v>
      </c>
      <c r="FT52" s="1">
        <v>127</v>
      </c>
      <c r="FU52" s="1">
        <f ca="1">IF(FS52/FT52=INT(FS52/FT52),1,0)</f>
        <v>0</v>
      </c>
      <c r="FV52" s="1">
        <f ca="1">IF(FU52=0,FS52,FS52/FT52)</f>
        <v>1</v>
      </c>
      <c r="FW52" s="1">
        <v>131</v>
      </c>
      <c r="FX52" s="1">
        <f ca="1">IF(FV52/FW52=INT(FV52/FW52),1,0)</f>
        <v>0</v>
      </c>
      <c r="FY52" s="1">
        <f ca="1">IF(FX52=0,FV52,FV52/FW52)</f>
        <v>1</v>
      </c>
      <c r="FZ52" s="1">
        <v>137</v>
      </c>
      <c r="GA52" s="1">
        <f ca="1">IF(FY52/FZ52=INT(FY52/FZ52),1,0)</f>
        <v>0</v>
      </c>
      <c r="GB52" s="1">
        <f ca="1">IF(GA52=0,FY52,FY52/FZ52)</f>
        <v>1</v>
      </c>
      <c r="GC52" s="1">
        <v>139</v>
      </c>
      <c r="GD52" s="1">
        <f ca="1">IF(GB52/GC52=INT(GB52/GC52),1,0)</f>
        <v>0</v>
      </c>
      <c r="GE52" s="1">
        <f ca="1">IF(GD52=0,GB52,GB52/GC52)</f>
        <v>1</v>
      </c>
      <c r="GF52" s="1">
        <v>149</v>
      </c>
      <c r="GG52" s="1">
        <f ca="1">IF(GE52/GF52=INT(GE52/GF52),1,0)</f>
        <v>0</v>
      </c>
      <c r="GH52" s="1">
        <f ca="1">IF(GG52=0,GE52,GE52/GF52)</f>
        <v>1</v>
      </c>
      <c r="GI52" s="1"/>
      <c r="GJ52" s="1">
        <f ca="1">8*BH52+4*BK52+2*BN52+BQ52</f>
        <v>3</v>
      </c>
      <c r="GK52" s="1">
        <f ca="1">4*BT52+2*BW52+BZ52</f>
        <v>0</v>
      </c>
      <c r="GL52" s="1">
        <f ca="1">2*CC52+CF52</f>
        <v>0</v>
      </c>
      <c r="GM52" s="1">
        <f ca="1">2*CI52+CL52</f>
        <v>0</v>
      </c>
      <c r="GN52" s="1">
        <f ca="1">2*CO52+CR52</f>
        <v>0</v>
      </c>
      <c r="GO52" s="1">
        <f ca="1">2*CU52+CX52</f>
        <v>0</v>
      </c>
      <c r="GP52" s="1">
        <f ca="1">DA52</f>
        <v>0</v>
      </c>
      <c r="GQ52" s="1">
        <f ca="1">DD52</f>
        <v>0</v>
      </c>
      <c r="GR52" s="1">
        <f ca="1">DG52</f>
        <v>0</v>
      </c>
      <c r="GS52" s="1">
        <f ca="1">DJ52</f>
        <v>0</v>
      </c>
      <c r="GT52" s="1">
        <f ca="1">DM52</f>
        <v>0</v>
      </c>
      <c r="GU52">
        <f ca="1">DP52</f>
        <v>0</v>
      </c>
      <c r="GV52">
        <f ca="1">DS52</f>
        <v>0</v>
      </c>
      <c r="GW52">
        <f ca="1">DV52</f>
        <v>0</v>
      </c>
      <c r="GX52">
        <f ca="1">DY52</f>
        <v>0</v>
      </c>
      <c r="GY52">
        <f ca="1">EB52</f>
        <v>0</v>
      </c>
      <c r="GZ52">
        <f ca="1">EE52</f>
        <v>0</v>
      </c>
      <c r="HA52">
        <f ca="1">EH52</f>
        <v>0</v>
      </c>
      <c r="HB52">
        <f ca="1">EK52</f>
        <v>0</v>
      </c>
      <c r="HC52">
        <f ca="1">EN52</f>
        <v>0</v>
      </c>
      <c r="HD52">
        <f ca="1">EQ52</f>
        <v>0</v>
      </c>
      <c r="HE52">
        <f ca="1">ET52</f>
        <v>0</v>
      </c>
      <c r="HF52">
        <f ca="1">EW52</f>
        <v>0</v>
      </c>
      <c r="HG52">
        <f ca="1">EZ52</f>
        <v>0</v>
      </c>
      <c r="HH52">
        <f ca="1">FC52</f>
        <v>0</v>
      </c>
      <c r="HI52">
        <f ca="1">FF52</f>
        <v>0</v>
      </c>
      <c r="HJ52">
        <f ca="1">FI52</f>
        <v>0</v>
      </c>
      <c r="HK52">
        <f ca="1">FL52</f>
        <v>0</v>
      </c>
      <c r="HL52">
        <f ca="1">FO52</f>
        <v>0</v>
      </c>
      <c r="HM52">
        <f ca="1">FR52</f>
        <v>0</v>
      </c>
      <c r="HN52">
        <f ca="1">FU52</f>
        <v>0</v>
      </c>
      <c r="HO52">
        <f ca="1">FX52</f>
        <v>0</v>
      </c>
      <c r="HP52">
        <f ca="1">GA52</f>
        <v>0</v>
      </c>
      <c r="HQ52">
        <f ca="1">GD52</f>
        <v>0</v>
      </c>
      <c r="HR52">
        <f ca="1">GG52</f>
        <v>0</v>
      </c>
      <c r="HS52">
        <f ca="1">BF52</f>
        <v>8</v>
      </c>
      <c r="HT52">
        <f ca="1">HS52/HR55</f>
        <v>8</v>
      </c>
      <c r="HU52" s="9">
        <f ca="1">BD53</f>
        <v>5</v>
      </c>
      <c r="HV52">
        <f ca="1">HU52*HT53+HT52</f>
        <v>53</v>
      </c>
      <c r="HW52">
        <f ca="1">HV52*HV48</f>
        <v>901</v>
      </c>
      <c r="HX52" s="9">
        <f ca="1">HT49*HT53</f>
        <v>27</v>
      </c>
      <c r="HY52" s="9">
        <f ca="1">INT(HW52/HX52)</f>
        <v>33</v>
      </c>
      <c r="HZ52" s="9">
        <f ca="1">HW52-HY52*HX52</f>
        <v>10</v>
      </c>
      <c r="IA52" s="9">
        <f ca="1">HX52</f>
        <v>27</v>
      </c>
    </row>
    <row r="53" spans="2:246" ht="6" hidden="1" customHeight="1" x14ac:dyDescent="0.25">
      <c r="B53" s="71"/>
      <c r="C53" s="71"/>
      <c r="D53" s="71"/>
      <c r="E53" s="71"/>
      <c r="F53" s="104"/>
      <c r="G53" s="71"/>
      <c r="H53" s="104"/>
      <c r="I53" s="71"/>
      <c r="J53" s="71"/>
      <c r="K53" s="71"/>
      <c r="L53" s="104"/>
      <c r="M53" s="71"/>
      <c r="N53" s="71"/>
      <c r="O53" s="71"/>
      <c r="P53" s="71"/>
      <c r="Q53" s="71"/>
      <c r="R53" s="71"/>
      <c r="S53" s="104"/>
      <c r="T53" s="122"/>
      <c r="U53" s="80"/>
      <c r="V53" s="80"/>
      <c r="W53" s="80"/>
      <c r="X53" s="102"/>
      <c r="Y53" s="71"/>
      <c r="Z53" s="75"/>
      <c r="AB53" s="11"/>
      <c r="AD53" s="148"/>
      <c r="AE53" s="162"/>
      <c r="BC53"/>
      <c r="BD53">
        <f ca="1">BD52+INT(BE52/BE53)</f>
        <v>5</v>
      </c>
      <c r="BE53" s="1">
        <f ca="1">IF(BA48&gt;BE52,INT((RAND()*(BB48-BA48+1)+BA48)),INT((RAND()*(BB48-BE52)+BE52+1)))</f>
        <v>9</v>
      </c>
      <c r="BF53">
        <f ca="1">BE53</f>
        <v>9</v>
      </c>
      <c r="BG53">
        <v>256</v>
      </c>
      <c r="BH53" s="1">
        <f ca="1">IF(BF53/BG53=INT(BF53/BG53),1,0)</f>
        <v>0</v>
      </c>
      <c r="BI53" s="1">
        <f ca="1">IF(BH53=0,BF53,BF53/BG53)</f>
        <v>9</v>
      </c>
      <c r="BJ53" s="1">
        <v>16</v>
      </c>
      <c r="BK53" s="1">
        <f ca="1">IF(BI53/BJ53=INT(BI53/BJ53),1,0)</f>
        <v>0</v>
      </c>
      <c r="BL53" s="1">
        <f ca="1">IF(BK53=0,BI53,BI53/BJ53)</f>
        <v>9</v>
      </c>
      <c r="BM53" s="1">
        <v>4</v>
      </c>
      <c r="BN53" s="1">
        <f ca="1">IF(BL53/BM53=INT(BL53/BM53),1,0)</f>
        <v>0</v>
      </c>
      <c r="BO53" s="1">
        <f ca="1">IF(BN53=0,BL53,BL53/BM53)</f>
        <v>9</v>
      </c>
      <c r="BP53" s="1">
        <v>2</v>
      </c>
      <c r="BQ53" s="1">
        <f ca="1">IF(BO53/BP53=INT(BO53/BP53),1,0)</f>
        <v>0</v>
      </c>
      <c r="BR53" s="1">
        <f ca="1">IF(BQ53=0,BO53,BO53/BP53)</f>
        <v>9</v>
      </c>
      <c r="BS53" s="1">
        <v>81</v>
      </c>
      <c r="BT53" s="1">
        <f ca="1">IF(BR53/BS53=INT(BR53/BS53),1,0)</f>
        <v>0</v>
      </c>
      <c r="BU53" s="1">
        <f ca="1">IF(BT53=0,BR53,BR53/BS53)</f>
        <v>9</v>
      </c>
      <c r="BV53" s="1">
        <v>9</v>
      </c>
      <c r="BW53" s="1">
        <f ca="1">IF(BU53/BV53=INT(BU53/BV53),1,0)</f>
        <v>1</v>
      </c>
      <c r="BX53" s="1">
        <f ca="1">IF(BW53=0,BU53,BU53/BV53)</f>
        <v>1</v>
      </c>
      <c r="BY53" s="1">
        <v>3</v>
      </c>
      <c r="BZ53" s="1">
        <f ca="1">IF(BX53/BY53=INT(BX53/BY53),1,0)</f>
        <v>0</v>
      </c>
      <c r="CA53" s="1">
        <f ca="1">IF(BZ53=0,BX53,BX53/BY53)</f>
        <v>1</v>
      </c>
      <c r="CB53" s="1">
        <v>25</v>
      </c>
      <c r="CC53" s="1">
        <f ca="1">IF(CA53/CB53=INT(CA53/CB53),1,0)</f>
        <v>0</v>
      </c>
      <c r="CD53" s="1">
        <f ca="1">IF(CC53=0,CA53,CA53/CB53)</f>
        <v>1</v>
      </c>
      <c r="CE53" s="1">
        <v>5</v>
      </c>
      <c r="CF53" s="1">
        <f ca="1">IF(CD53/CE53=INT(CD53/CE53),1,0)</f>
        <v>0</v>
      </c>
      <c r="CG53" s="1">
        <f ca="1">IF(CF53=0,CD53,CD53/CE53)</f>
        <v>1</v>
      </c>
      <c r="CH53" s="1">
        <v>49</v>
      </c>
      <c r="CI53" s="1">
        <f ca="1">IF(CG53/CH53=INT(CG53/CH53),1,0)</f>
        <v>0</v>
      </c>
      <c r="CJ53" s="1">
        <f ca="1">IF(CI53=0,CG53,CG53/CH53)</f>
        <v>1</v>
      </c>
      <c r="CK53" s="1">
        <v>7</v>
      </c>
      <c r="CL53" s="1">
        <f ca="1">IF(CJ53/CK53=INT(CJ53/CK53),1,0)</f>
        <v>0</v>
      </c>
      <c r="CM53" s="1">
        <f ca="1">IF(CL53=0,CJ53,CJ53/CK53)</f>
        <v>1</v>
      </c>
      <c r="CN53" s="1">
        <v>121</v>
      </c>
      <c r="CO53" s="1">
        <f ca="1">IF(CM53/CN53=INT(CM53/CN53),1,0)</f>
        <v>0</v>
      </c>
      <c r="CP53" s="1">
        <f ca="1">IF(CO53=0,CM53,CM53/CN53)</f>
        <v>1</v>
      </c>
      <c r="CQ53" s="1">
        <v>11</v>
      </c>
      <c r="CR53" s="1">
        <f ca="1">IF(CP53/CQ53=INT(CP53/CQ53),1,0)</f>
        <v>0</v>
      </c>
      <c r="CS53" s="1">
        <f ca="1">IF(CR53=0,CP53,CP53/CQ53)</f>
        <v>1</v>
      </c>
      <c r="CT53" s="1">
        <v>169</v>
      </c>
      <c r="CU53" s="1">
        <f ca="1">IF(CS53/CT53=INT(CS53/CT53),1,0)</f>
        <v>0</v>
      </c>
      <c r="CV53" s="1">
        <f ca="1">IF(CU53=0,CS53,CS53/CT53)</f>
        <v>1</v>
      </c>
      <c r="CW53" s="1">
        <v>13</v>
      </c>
      <c r="CX53" s="1">
        <f ca="1">IF(CV53/CW53=INT(CV53/CW53),1,0)</f>
        <v>0</v>
      </c>
      <c r="CY53" s="1">
        <f ca="1">IF(CX53=0,CV53,CV53/CW53)</f>
        <v>1</v>
      </c>
      <c r="CZ53" s="1">
        <v>17</v>
      </c>
      <c r="DA53" s="1">
        <f ca="1">IF(CY53/CZ53=INT(CY53/CZ53),1,0)</f>
        <v>0</v>
      </c>
      <c r="DB53" s="1">
        <f ca="1">IF(DA53=0,CY53,CY53/CZ53)</f>
        <v>1</v>
      </c>
      <c r="DC53" s="1">
        <v>19</v>
      </c>
      <c r="DD53" s="1">
        <f ca="1">IF(DB53/DC53=INT(DB53/DC53),1,0)</f>
        <v>0</v>
      </c>
      <c r="DE53" s="1">
        <f ca="1">IF(DD53=0,DB53,DB53/DC53)</f>
        <v>1</v>
      </c>
      <c r="DF53" s="1">
        <v>23</v>
      </c>
      <c r="DG53" s="1">
        <f ca="1">IF(DE53/DF53=INT(DE53/DF53),1,0)</f>
        <v>0</v>
      </c>
      <c r="DH53" s="1">
        <f ca="1">IF(DG53=0,DE53,DE53/DF53)</f>
        <v>1</v>
      </c>
      <c r="DI53" s="1">
        <v>29</v>
      </c>
      <c r="DJ53" s="1">
        <f ca="1">IF(DH53/DI53=INT(DH53/DI53),1,0)</f>
        <v>0</v>
      </c>
      <c r="DK53" s="1">
        <f ca="1">IF(DJ53=0,DH53,DH53/DI53)</f>
        <v>1</v>
      </c>
      <c r="DL53" s="1">
        <v>31</v>
      </c>
      <c r="DM53" s="1">
        <f ca="1">IF(DK53/DL53=INT(DK53/DL53),1,0)</f>
        <v>0</v>
      </c>
      <c r="DN53" s="1">
        <f ca="1">IF(DM53=0,DK53,DK53/DL53)</f>
        <v>1</v>
      </c>
      <c r="DO53" s="1">
        <v>37</v>
      </c>
      <c r="DP53" s="1">
        <f ca="1">IF(DN53/DO53=INT(DN53/DO53),1,0)</f>
        <v>0</v>
      </c>
      <c r="DQ53" s="1">
        <f ca="1">IF(DP53=0,DN53,DN53/DO53)</f>
        <v>1</v>
      </c>
      <c r="DR53" s="1">
        <v>41</v>
      </c>
      <c r="DS53" s="1">
        <f ca="1">IF(DQ53/DR53=INT(DQ53/DR53),1,0)</f>
        <v>0</v>
      </c>
      <c r="DT53" s="1">
        <f ca="1">IF(DS53=0,DQ53,DQ53/DR53)</f>
        <v>1</v>
      </c>
      <c r="DU53" s="1">
        <v>43</v>
      </c>
      <c r="DV53" s="1">
        <f ca="1">IF(DT53/DU53=INT(DT53/DU53),1,0)</f>
        <v>0</v>
      </c>
      <c r="DW53" s="1">
        <f ca="1">IF(DV53=0,DT53,DT53/DU53)</f>
        <v>1</v>
      </c>
      <c r="DX53" s="1">
        <v>47</v>
      </c>
      <c r="DY53" s="1">
        <f ca="1">IF(DW53/DX53=INT(DW53/DX53),1,0)</f>
        <v>0</v>
      </c>
      <c r="DZ53" s="1">
        <f ca="1">IF(DY53=0,DW53,DW53/DX53)</f>
        <v>1</v>
      </c>
      <c r="EA53" s="1">
        <v>53</v>
      </c>
      <c r="EB53" s="1">
        <f ca="1">IF(DZ53/EA53=INT(DZ53/EA53),1,0)</f>
        <v>0</v>
      </c>
      <c r="EC53" s="1">
        <f ca="1">IF(EB53=0,DZ53,DZ53/EA53)</f>
        <v>1</v>
      </c>
      <c r="ED53" s="1">
        <v>59</v>
      </c>
      <c r="EE53" s="1">
        <f ca="1">IF(EC53/ED53=INT(EC53/ED53),1,0)</f>
        <v>0</v>
      </c>
      <c r="EF53" s="1">
        <f ca="1">IF(EE53=0,EC53,EC53/ED53)</f>
        <v>1</v>
      </c>
      <c r="EG53" s="1">
        <v>61</v>
      </c>
      <c r="EH53" s="1">
        <f ca="1">IF(EF53/EG53=INT(EF53/EG53),1,0)</f>
        <v>0</v>
      </c>
      <c r="EI53" s="1">
        <f ca="1">IF(EH53=0,EF53,EF53/EG53)</f>
        <v>1</v>
      </c>
      <c r="EJ53" s="1">
        <v>67</v>
      </c>
      <c r="EK53" s="1">
        <f ca="1">IF(EI53/EJ53=INT(EI53/EJ53),1,0)</f>
        <v>0</v>
      </c>
      <c r="EL53" s="1">
        <f ca="1">IF(EK53=0,EI53,EI53/EJ53)</f>
        <v>1</v>
      </c>
      <c r="EM53" s="1">
        <v>71</v>
      </c>
      <c r="EN53" s="1">
        <f ca="1">IF(EL53/EM53=INT(EL53/EM53),1,0)</f>
        <v>0</v>
      </c>
      <c r="EO53" s="1">
        <f ca="1">IF(EN53=0,EL53,EL53/EM53)</f>
        <v>1</v>
      </c>
      <c r="EP53" s="1">
        <v>73</v>
      </c>
      <c r="EQ53" s="1">
        <f ca="1">IF(EO53/EP53=INT(EO53/EP53),1,0)</f>
        <v>0</v>
      </c>
      <c r="ER53" s="1">
        <f ca="1">IF(EQ53=0,EO53,EO53/EP53)</f>
        <v>1</v>
      </c>
      <c r="ES53" s="1">
        <v>79</v>
      </c>
      <c r="ET53" s="1">
        <f ca="1">IF(ER53/ES53=INT(ER53/ES53),1,0)</f>
        <v>0</v>
      </c>
      <c r="EU53" s="1">
        <f ca="1">IF(ET53=0,ER53,ER53/ES53)</f>
        <v>1</v>
      </c>
      <c r="EV53" s="1">
        <v>83</v>
      </c>
      <c r="EW53" s="1">
        <f ca="1">IF(EU53/EV53=INT(EU53/EV53),1,0)</f>
        <v>0</v>
      </c>
      <c r="EX53" s="1">
        <f ca="1">IF(EW53=0,EU53,EU53/EV53)</f>
        <v>1</v>
      </c>
      <c r="EY53" s="1">
        <v>89</v>
      </c>
      <c r="EZ53" s="1">
        <f ca="1">IF(EX53/EY53=INT(EX53/EY53),1,0)</f>
        <v>0</v>
      </c>
      <c r="FA53" s="1">
        <f ca="1">IF(EZ53=0,EX53,EX53/EY53)</f>
        <v>1</v>
      </c>
      <c r="FB53" s="1">
        <v>97</v>
      </c>
      <c r="FC53" s="1">
        <f ca="1">IF(FA53/FB53=INT(FA53/FB53),1,0)</f>
        <v>0</v>
      </c>
      <c r="FD53" s="1">
        <f ca="1">IF(FC53=0,FA53,FA53/FB53)</f>
        <v>1</v>
      </c>
      <c r="FE53" s="1">
        <v>101</v>
      </c>
      <c r="FF53" s="1">
        <f ca="1">IF(FD53/FE53=INT(FD53/FE53),1,0)</f>
        <v>0</v>
      </c>
      <c r="FG53" s="1">
        <f ca="1">IF(FF53=0,FD53,FD53/FE53)</f>
        <v>1</v>
      </c>
      <c r="FH53" s="1">
        <v>103</v>
      </c>
      <c r="FI53" s="1">
        <f ca="1">IF(FG53/FH53=INT(FG53/FH53),1,0)</f>
        <v>0</v>
      </c>
      <c r="FJ53" s="1">
        <f ca="1">IF(FI53=0,FG53,FG53/FH53)</f>
        <v>1</v>
      </c>
      <c r="FK53" s="1">
        <v>107</v>
      </c>
      <c r="FL53" s="1">
        <f ca="1">IF(FJ53/FK53=INT(FJ53/FK53),1,0)</f>
        <v>0</v>
      </c>
      <c r="FM53" s="1">
        <f ca="1">IF(FL53=0,FJ53,FJ53/FK53)</f>
        <v>1</v>
      </c>
      <c r="FN53" s="1">
        <v>109</v>
      </c>
      <c r="FO53" s="1">
        <f ca="1">IF(FM53/FN53=INT(FM53/FN53),1,0)</f>
        <v>0</v>
      </c>
      <c r="FP53" s="1">
        <f ca="1">IF(FO53=0,FM53,FM53/FN53)</f>
        <v>1</v>
      </c>
      <c r="FQ53" s="1">
        <v>113</v>
      </c>
      <c r="FR53" s="1">
        <f ca="1">IF(FP53/FQ53=INT(FP53/FQ53),1,0)</f>
        <v>0</v>
      </c>
      <c r="FS53" s="1">
        <f ca="1">IF(FR53=0,FP53,FP53/FQ53)</f>
        <v>1</v>
      </c>
      <c r="FT53" s="1">
        <v>127</v>
      </c>
      <c r="FU53" s="1">
        <f ca="1">IF(FS53/FT53=INT(FS53/FT53),1,0)</f>
        <v>0</v>
      </c>
      <c r="FV53" s="1">
        <f ca="1">IF(FU53=0,FS53,FS53/FT53)</f>
        <v>1</v>
      </c>
      <c r="FW53" s="1">
        <v>131</v>
      </c>
      <c r="FX53" s="1">
        <f ca="1">IF(FV53/FW53=INT(FV53/FW53),1,0)</f>
        <v>0</v>
      </c>
      <c r="FY53" s="1">
        <f ca="1">IF(FX53=0,FV53,FV53/FW53)</f>
        <v>1</v>
      </c>
      <c r="FZ53" s="1">
        <v>137</v>
      </c>
      <c r="GA53" s="1">
        <f ca="1">IF(FY53/FZ53=INT(FY53/FZ53),1,0)</f>
        <v>0</v>
      </c>
      <c r="GB53" s="1">
        <f ca="1">IF(GA53=0,FY53,FY53/FZ53)</f>
        <v>1</v>
      </c>
      <c r="GC53" s="1">
        <v>139</v>
      </c>
      <c r="GD53" s="1">
        <f ca="1">IF(GB53/GC53=INT(GB53/GC53),1,0)</f>
        <v>0</v>
      </c>
      <c r="GE53" s="1">
        <f ca="1">IF(GD53=0,GB53,GB53/GC53)</f>
        <v>1</v>
      </c>
      <c r="GF53" s="1">
        <v>149</v>
      </c>
      <c r="GG53" s="1">
        <f ca="1">IF(GE53/GF53=INT(GE53/GF53),1,0)</f>
        <v>0</v>
      </c>
      <c r="GH53" s="1">
        <f ca="1">IF(GG53=0,GE53,GE53/GF53)</f>
        <v>1</v>
      </c>
      <c r="GI53" s="1"/>
      <c r="GJ53" s="1">
        <f ca="1">8*BH53+4*BK53+2*BN53+BQ53</f>
        <v>0</v>
      </c>
      <c r="GK53" s="1">
        <f ca="1">4*BT53+2*BW53+BZ53</f>
        <v>2</v>
      </c>
      <c r="GL53" s="1">
        <f ca="1">2*CC53+CF53</f>
        <v>0</v>
      </c>
      <c r="GM53" s="1">
        <f ca="1">2*CI53+CL53</f>
        <v>0</v>
      </c>
      <c r="GN53" s="1">
        <f ca="1">2*CO53+CR53</f>
        <v>0</v>
      </c>
      <c r="GO53" s="1">
        <f ca="1">2*CU53+CX53</f>
        <v>0</v>
      </c>
      <c r="GP53" s="1">
        <f ca="1">DA53</f>
        <v>0</v>
      </c>
      <c r="GQ53" s="1">
        <f ca="1">DD53</f>
        <v>0</v>
      </c>
      <c r="GR53" s="1">
        <f ca="1">DG53</f>
        <v>0</v>
      </c>
      <c r="GS53" s="1">
        <f ca="1">DJ53</f>
        <v>0</v>
      </c>
      <c r="GT53" s="1">
        <f ca="1">DM53</f>
        <v>0</v>
      </c>
      <c r="GU53">
        <f ca="1">DP53</f>
        <v>0</v>
      </c>
      <c r="GV53">
        <f ca="1">DS53</f>
        <v>0</v>
      </c>
      <c r="GW53">
        <f ca="1">DV53</f>
        <v>0</v>
      </c>
      <c r="GX53">
        <f ca="1">DY53</f>
        <v>0</v>
      </c>
      <c r="GY53">
        <f ca="1">EB53</f>
        <v>0</v>
      </c>
      <c r="GZ53">
        <f ca="1">EE53</f>
        <v>0</v>
      </c>
      <c r="HA53">
        <f ca="1">EH53</f>
        <v>0</v>
      </c>
      <c r="HB53">
        <f ca="1">EK53</f>
        <v>0</v>
      </c>
      <c r="HC53">
        <f ca="1">EN53</f>
        <v>0</v>
      </c>
      <c r="HD53">
        <f ca="1">EQ53</f>
        <v>0</v>
      </c>
      <c r="HE53">
        <f ca="1">ET53</f>
        <v>0</v>
      </c>
      <c r="HF53">
        <f ca="1">EW53</f>
        <v>0</v>
      </c>
      <c r="HG53">
        <f ca="1">EZ53</f>
        <v>0</v>
      </c>
      <c r="HH53">
        <f ca="1">FC53</f>
        <v>0</v>
      </c>
      <c r="HI53">
        <f ca="1">FF53</f>
        <v>0</v>
      </c>
      <c r="HJ53">
        <f ca="1">FI53</f>
        <v>0</v>
      </c>
      <c r="HK53">
        <f ca="1">FL53</f>
        <v>0</v>
      </c>
      <c r="HL53">
        <f ca="1">FO53</f>
        <v>0</v>
      </c>
      <c r="HM53">
        <f ca="1">FR53</f>
        <v>0</v>
      </c>
      <c r="HN53">
        <f ca="1">FU53</f>
        <v>0</v>
      </c>
      <c r="HO53">
        <f ca="1">FX53</f>
        <v>0</v>
      </c>
      <c r="HP53">
        <f ca="1">GA53</f>
        <v>0</v>
      </c>
      <c r="HQ53">
        <f ca="1">GD53</f>
        <v>0</v>
      </c>
      <c r="HR53">
        <f ca="1">GG53</f>
        <v>0</v>
      </c>
      <c r="HS53">
        <f ca="1">BF53</f>
        <v>9</v>
      </c>
      <c r="HT53">
        <f ca="1">HS53/HR55</f>
        <v>9</v>
      </c>
      <c r="HV53"/>
      <c r="HW53"/>
    </row>
    <row r="54" spans="2:246" ht="6" hidden="1" customHeight="1" x14ac:dyDescent="0.25">
      <c r="B54" s="71"/>
      <c r="C54" s="71"/>
      <c r="D54" s="71"/>
      <c r="E54" s="71"/>
      <c r="F54" s="104"/>
      <c r="G54" s="71"/>
      <c r="H54" s="104"/>
      <c r="I54" s="71"/>
      <c r="J54" s="71"/>
      <c r="K54" s="71"/>
      <c r="L54" s="104"/>
      <c r="M54" s="71"/>
      <c r="N54" s="71"/>
      <c r="O54" s="71"/>
      <c r="P54" s="71"/>
      <c r="Q54" s="71"/>
      <c r="R54" s="71"/>
      <c r="S54" s="104"/>
      <c r="T54" s="122"/>
      <c r="U54" s="80"/>
      <c r="V54" s="80"/>
      <c r="W54" s="80"/>
      <c r="X54" s="102"/>
      <c r="Y54" s="71"/>
      <c r="Z54" s="75"/>
      <c r="AB54" s="11"/>
      <c r="AD54" s="148"/>
      <c r="AE54" s="162"/>
      <c r="BF54"/>
      <c r="BG54"/>
      <c r="BH54"/>
      <c r="BI54"/>
      <c r="EB54"/>
      <c r="EC54"/>
      <c r="ED54"/>
      <c r="EE54"/>
      <c r="GJ54" s="1">
        <f t="shared" ref="GJ54:HR54" ca="1" si="20">IF(GJ52&lt;GJ53,GJ52,GJ53)</f>
        <v>0</v>
      </c>
      <c r="GK54" s="1">
        <f t="shared" ca="1" si="20"/>
        <v>0</v>
      </c>
      <c r="GL54" s="1">
        <f t="shared" ca="1" si="20"/>
        <v>0</v>
      </c>
      <c r="GM54" s="1">
        <f t="shared" ca="1" si="20"/>
        <v>0</v>
      </c>
      <c r="GN54" s="1">
        <f t="shared" ca="1" si="20"/>
        <v>0</v>
      </c>
      <c r="GO54" s="1">
        <f t="shared" ca="1" si="20"/>
        <v>0</v>
      </c>
      <c r="GP54" s="1">
        <f t="shared" ca="1" si="20"/>
        <v>0</v>
      </c>
      <c r="GQ54" s="1">
        <f t="shared" ca="1" si="20"/>
        <v>0</v>
      </c>
      <c r="GR54" s="1">
        <f t="shared" ca="1" si="20"/>
        <v>0</v>
      </c>
      <c r="GS54" s="1">
        <f t="shared" ca="1" si="20"/>
        <v>0</v>
      </c>
      <c r="GT54" s="1">
        <f t="shared" ca="1" si="20"/>
        <v>0</v>
      </c>
      <c r="GU54" s="1">
        <f t="shared" ca="1" si="20"/>
        <v>0</v>
      </c>
      <c r="GV54" s="1">
        <f t="shared" ca="1" si="20"/>
        <v>0</v>
      </c>
      <c r="GW54" s="1">
        <f t="shared" ca="1" si="20"/>
        <v>0</v>
      </c>
      <c r="GX54" s="1">
        <f t="shared" ca="1" si="20"/>
        <v>0</v>
      </c>
      <c r="GY54" s="1">
        <f t="shared" ca="1" si="20"/>
        <v>0</v>
      </c>
      <c r="GZ54" s="1">
        <f t="shared" ca="1" si="20"/>
        <v>0</v>
      </c>
      <c r="HA54" s="1">
        <f t="shared" ca="1" si="20"/>
        <v>0</v>
      </c>
      <c r="HB54" s="1">
        <f t="shared" ca="1" si="20"/>
        <v>0</v>
      </c>
      <c r="HC54" s="1">
        <f t="shared" ca="1" si="20"/>
        <v>0</v>
      </c>
      <c r="HD54" s="1">
        <f t="shared" ca="1" si="20"/>
        <v>0</v>
      </c>
      <c r="HE54" s="1">
        <f t="shared" ca="1" si="20"/>
        <v>0</v>
      </c>
      <c r="HF54" s="1">
        <f t="shared" ca="1" si="20"/>
        <v>0</v>
      </c>
      <c r="HG54" s="1">
        <f t="shared" ca="1" si="20"/>
        <v>0</v>
      </c>
      <c r="HH54" s="1">
        <f t="shared" ca="1" si="20"/>
        <v>0</v>
      </c>
      <c r="HI54" s="1">
        <f t="shared" ca="1" si="20"/>
        <v>0</v>
      </c>
      <c r="HJ54" s="1">
        <f t="shared" ca="1" si="20"/>
        <v>0</v>
      </c>
      <c r="HK54" s="1">
        <f t="shared" ca="1" si="20"/>
        <v>0</v>
      </c>
      <c r="HL54" s="1">
        <f t="shared" ca="1" si="20"/>
        <v>0</v>
      </c>
      <c r="HM54" s="1">
        <f t="shared" ca="1" si="20"/>
        <v>0</v>
      </c>
      <c r="HN54" s="1">
        <f t="shared" ca="1" si="20"/>
        <v>0</v>
      </c>
      <c r="HO54" s="1">
        <f t="shared" ca="1" si="20"/>
        <v>0</v>
      </c>
      <c r="HP54" s="1">
        <f t="shared" ca="1" si="20"/>
        <v>0</v>
      </c>
      <c r="HQ54" s="1">
        <f t="shared" ca="1" si="20"/>
        <v>0</v>
      </c>
      <c r="HR54" s="1">
        <f t="shared" ca="1" si="20"/>
        <v>0</v>
      </c>
      <c r="HS54"/>
      <c r="HT54"/>
    </row>
    <row r="55" spans="2:246" ht="6" hidden="1" customHeight="1" x14ac:dyDescent="0.25">
      <c r="B55" s="71"/>
      <c r="C55" s="71"/>
      <c r="D55" s="71"/>
      <c r="E55" s="71"/>
      <c r="F55" s="104"/>
      <c r="G55" s="71"/>
      <c r="H55" s="104"/>
      <c r="I55" s="71"/>
      <c r="J55" s="71"/>
      <c r="K55" s="71"/>
      <c r="L55" s="104"/>
      <c r="M55" s="71"/>
      <c r="N55" s="71"/>
      <c r="O55" s="71"/>
      <c r="P55" s="71"/>
      <c r="Q55" s="71"/>
      <c r="R55" s="71"/>
      <c r="S55" s="104"/>
      <c r="T55" s="122"/>
      <c r="U55" s="80"/>
      <c r="V55" s="80"/>
      <c r="W55" s="80"/>
      <c r="X55" s="102"/>
      <c r="Y55" s="71"/>
      <c r="Z55" s="75"/>
      <c r="AB55" s="11"/>
      <c r="AD55" s="148"/>
      <c r="AE55" s="162"/>
      <c r="BF55"/>
      <c r="BG55"/>
      <c r="BH55"/>
      <c r="BI55"/>
      <c r="EB55"/>
      <c r="EC55"/>
      <c r="ED55"/>
      <c r="EE55"/>
      <c r="GJ55">
        <f ca="1">GJ$7^GJ54</f>
        <v>1</v>
      </c>
      <c r="GK55">
        <f t="shared" ref="GK55:HR55" ca="1" si="21">GK$7^GK54*GJ55</f>
        <v>1</v>
      </c>
      <c r="GL55">
        <f t="shared" ca="1" si="21"/>
        <v>1</v>
      </c>
      <c r="GM55">
        <f t="shared" ca="1" si="21"/>
        <v>1</v>
      </c>
      <c r="GN55">
        <f t="shared" ca="1" si="21"/>
        <v>1</v>
      </c>
      <c r="GO55">
        <f t="shared" ca="1" si="21"/>
        <v>1</v>
      </c>
      <c r="GP55">
        <f t="shared" ca="1" si="21"/>
        <v>1</v>
      </c>
      <c r="GQ55">
        <f t="shared" ca="1" si="21"/>
        <v>1</v>
      </c>
      <c r="GR55">
        <f t="shared" ca="1" si="21"/>
        <v>1</v>
      </c>
      <c r="GS55">
        <f t="shared" ca="1" si="21"/>
        <v>1</v>
      </c>
      <c r="GT55">
        <f t="shared" ca="1" si="21"/>
        <v>1</v>
      </c>
      <c r="GU55">
        <f t="shared" ca="1" si="21"/>
        <v>1</v>
      </c>
      <c r="GV55">
        <f t="shared" ca="1" si="21"/>
        <v>1</v>
      </c>
      <c r="GW55">
        <f t="shared" ca="1" si="21"/>
        <v>1</v>
      </c>
      <c r="GX55">
        <f t="shared" ca="1" si="21"/>
        <v>1</v>
      </c>
      <c r="GY55">
        <f t="shared" ca="1" si="21"/>
        <v>1</v>
      </c>
      <c r="GZ55">
        <f t="shared" ca="1" si="21"/>
        <v>1</v>
      </c>
      <c r="HA55">
        <f t="shared" ca="1" si="21"/>
        <v>1</v>
      </c>
      <c r="HB55">
        <f t="shared" ca="1" si="21"/>
        <v>1</v>
      </c>
      <c r="HC55">
        <f t="shared" ca="1" si="21"/>
        <v>1</v>
      </c>
      <c r="HD55">
        <f t="shared" ca="1" si="21"/>
        <v>1</v>
      </c>
      <c r="HE55">
        <f t="shared" ca="1" si="21"/>
        <v>1</v>
      </c>
      <c r="HF55">
        <f t="shared" ca="1" si="21"/>
        <v>1</v>
      </c>
      <c r="HG55">
        <f t="shared" ca="1" si="21"/>
        <v>1</v>
      </c>
      <c r="HH55">
        <f t="shared" ca="1" si="21"/>
        <v>1</v>
      </c>
      <c r="HI55">
        <f t="shared" ca="1" si="21"/>
        <v>1</v>
      </c>
      <c r="HJ55">
        <f t="shared" ca="1" si="21"/>
        <v>1</v>
      </c>
      <c r="HK55">
        <f t="shared" ca="1" si="21"/>
        <v>1</v>
      </c>
      <c r="HL55">
        <f t="shared" ca="1" si="21"/>
        <v>1</v>
      </c>
      <c r="HM55">
        <f t="shared" ca="1" si="21"/>
        <v>1</v>
      </c>
      <c r="HN55">
        <f t="shared" ca="1" si="21"/>
        <v>1</v>
      </c>
      <c r="HO55">
        <f t="shared" ca="1" si="21"/>
        <v>1</v>
      </c>
      <c r="HP55">
        <f t="shared" ca="1" si="21"/>
        <v>1</v>
      </c>
      <c r="HQ55">
        <f t="shared" ca="1" si="21"/>
        <v>1</v>
      </c>
      <c r="HR55">
        <f t="shared" ca="1" si="21"/>
        <v>1</v>
      </c>
      <c r="HS55"/>
      <c r="HT55"/>
    </row>
    <row r="56" spans="2:246" ht="6" hidden="1" customHeight="1" x14ac:dyDescent="0.25">
      <c r="B56" s="71"/>
      <c r="C56" s="71"/>
      <c r="D56" s="71"/>
      <c r="E56" s="71"/>
      <c r="F56" s="104"/>
      <c r="G56" s="71"/>
      <c r="H56" s="104"/>
      <c r="I56" s="71"/>
      <c r="J56" s="71"/>
      <c r="K56" s="71"/>
      <c r="L56" s="104"/>
      <c r="M56" s="71"/>
      <c r="N56" s="71"/>
      <c r="O56" s="71"/>
      <c r="P56" s="71"/>
      <c r="Q56" s="71"/>
      <c r="R56" s="71"/>
      <c r="S56" s="104"/>
      <c r="T56" s="122"/>
      <c r="U56" s="80"/>
      <c r="V56" s="80"/>
      <c r="W56" s="80"/>
      <c r="X56" s="102"/>
      <c r="Y56" s="71"/>
      <c r="Z56" s="75"/>
      <c r="AB56" s="11"/>
      <c r="AD56" s="148"/>
      <c r="AE56" s="162"/>
      <c r="BC56" s="9" t="s">
        <v>29</v>
      </c>
      <c r="BD56" s="9">
        <f ca="1">HY52</f>
        <v>33</v>
      </c>
      <c r="BE56" s="9">
        <f ca="1">HZ52</f>
        <v>10</v>
      </c>
      <c r="BF56">
        <f ca="1">BE56-BE57*(BD57-BD56)</f>
        <v>10</v>
      </c>
      <c r="BG56">
        <v>256</v>
      </c>
      <c r="BH56" s="1">
        <f ca="1">IF(BF56/BG56=INT(BF56/BG56),1,0)</f>
        <v>0</v>
      </c>
      <c r="BI56" s="1">
        <f ca="1">IF(BH56=0,BF56,BF56/BG56)</f>
        <v>10</v>
      </c>
      <c r="BJ56" s="1">
        <v>16</v>
      </c>
      <c r="BK56" s="1">
        <f ca="1">IF(BI56/BJ56=INT(BI56/BJ56),1,0)</f>
        <v>0</v>
      </c>
      <c r="BL56" s="1">
        <f ca="1">IF(BK56=0,BI56,BI56/BJ56)</f>
        <v>10</v>
      </c>
      <c r="BM56" s="1">
        <v>4</v>
      </c>
      <c r="BN56" s="1">
        <f ca="1">IF(BL56/BM56=INT(BL56/BM56),1,0)</f>
        <v>0</v>
      </c>
      <c r="BO56" s="1">
        <f ca="1">IF(BN56=0,BL56,BL56/BM56)</f>
        <v>10</v>
      </c>
      <c r="BP56" s="1">
        <v>2</v>
      </c>
      <c r="BQ56" s="1">
        <f ca="1">IF(BO56/BP56=INT(BO56/BP56),1,0)</f>
        <v>1</v>
      </c>
      <c r="BR56" s="1">
        <f ca="1">IF(BQ56=0,BO56,BO56/BP56)</f>
        <v>5</v>
      </c>
      <c r="BS56" s="1">
        <v>81</v>
      </c>
      <c r="BT56" s="1">
        <f ca="1">IF(BR56/BS56=INT(BR56/BS56),1,0)</f>
        <v>0</v>
      </c>
      <c r="BU56" s="1">
        <f ca="1">IF(BT56=0,BR56,BR56/BS56)</f>
        <v>5</v>
      </c>
      <c r="BV56" s="1">
        <v>9</v>
      </c>
      <c r="BW56" s="1">
        <f ca="1">IF(BU56/BV56=INT(BU56/BV56),1,0)</f>
        <v>0</v>
      </c>
      <c r="BX56" s="1">
        <f ca="1">IF(BW56=0,BU56,BU56/BV56)</f>
        <v>5</v>
      </c>
      <c r="BY56" s="1">
        <v>3</v>
      </c>
      <c r="BZ56" s="1">
        <f ca="1">IF(BX56/BY56=INT(BX56/BY56),1,0)</f>
        <v>0</v>
      </c>
      <c r="CA56" s="1">
        <f ca="1">IF(BZ56=0,BX56,BX56/BY56)</f>
        <v>5</v>
      </c>
      <c r="CB56" s="1">
        <v>25</v>
      </c>
      <c r="CC56" s="1">
        <f ca="1">IF(CA56/CB56=INT(CA56/CB56),1,0)</f>
        <v>0</v>
      </c>
      <c r="CD56" s="1">
        <f ca="1">IF(CC56=0,CA56,CA56/CB56)</f>
        <v>5</v>
      </c>
      <c r="CE56" s="1">
        <v>5</v>
      </c>
      <c r="CF56" s="1">
        <f ca="1">IF(CD56/CE56=INT(CD56/CE56),1,0)</f>
        <v>1</v>
      </c>
      <c r="CG56" s="1">
        <f ca="1">IF(CF56=0,CD56,CD56/CE56)</f>
        <v>1</v>
      </c>
      <c r="CH56" s="1">
        <v>49</v>
      </c>
      <c r="CI56" s="1">
        <f ca="1">IF(CG56/CH56=INT(CG56/CH56),1,0)</f>
        <v>0</v>
      </c>
      <c r="CJ56" s="1">
        <f ca="1">IF(CI56=0,CG56,CG56/CH56)</f>
        <v>1</v>
      </c>
      <c r="CK56" s="1">
        <v>7</v>
      </c>
      <c r="CL56" s="1">
        <f ca="1">IF(CJ56/CK56=INT(CJ56/CK56),1,0)</f>
        <v>0</v>
      </c>
      <c r="CM56" s="1">
        <f ca="1">IF(CL56=0,CJ56,CJ56/CK56)</f>
        <v>1</v>
      </c>
      <c r="CN56" s="1">
        <v>121</v>
      </c>
      <c r="CO56" s="1">
        <f ca="1">IF(CM56/CN56=INT(CM56/CN56),1,0)</f>
        <v>0</v>
      </c>
      <c r="CP56" s="1">
        <f ca="1">IF(CO56=0,CM56,CM56/CN56)</f>
        <v>1</v>
      </c>
      <c r="CQ56" s="1">
        <v>11</v>
      </c>
      <c r="CR56" s="1">
        <f ca="1">IF(CP56/CQ56=INT(CP56/CQ56),1,0)</f>
        <v>0</v>
      </c>
      <c r="CS56" s="1">
        <f ca="1">IF(CR56=0,CP56,CP56/CQ56)</f>
        <v>1</v>
      </c>
      <c r="CT56" s="1">
        <v>169</v>
      </c>
      <c r="CU56" s="1">
        <f ca="1">IF(CS56/CT56=INT(CS56/CT56),1,0)</f>
        <v>0</v>
      </c>
      <c r="CV56" s="1">
        <f ca="1">IF(CU56=0,CS56,CS56/CT56)</f>
        <v>1</v>
      </c>
      <c r="CW56" s="1">
        <v>13</v>
      </c>
      <c r="CX56" s="1">
        <f ca="1">IF(CV56/CW56=INT(CV56/CW56),1,0)</f>
        <v>0</v>
      </c>
      <c r="CY56" s="1">
        <f ca="1">IF(CX56=0,CV56,CV56/CW56)</f>
        <v>1</v>
      </c>
      <c r="CZ56" s="1">
        <v>17</v>
      </c>
      <c r="DA56" s="1">
        <f ca="1">IF(CY56/CZ56=INT(CY56/CZ56),1,0)</f>
        <v>0</v>
      </c>
      <c r="DB56" s="1">
        <f ca="1">IF(DA56=0,CY56,CY56/CZ56)</f>
        <v>1</v>
      </c>
      <c r="DC56" s="1">
        <v>19</v>
      </c>
      <c r="DD56" s="1">
        <f ca="1">IF(DB56/DC56=INT(DB56/DC56),1,0)</f>
        <v>0</v>
      </c>
      <c r="DE56" s="1">
        <f ca="1">IF(DD56=0,DB56,DB56/DC56)</f>
        <v>1</v>
      </c>
      <c r="DF56" s="1">
        <v>23</v>
      </c>
      <c r="DG56" s="1">
        <f ca="1">IF(DE56/DF56=INT(DE56/DF56),1,0)</f>
        <v>0</v>
      </c>
      <c r="DH56" s="1">
        <f ca="1">IF(DG56=0,DE56,DE56/DF56)</f>
        <v>1</v>
      </c>
      <c r="DI56" s="1">
        <v>29</v>
      </c>
      <c r="DJ56" s="1">
        <f ca="1">IF(DH56/DI56=INT(DH56/DI56),1,0)</f>
        <v>0</v>
      </c>
      <c r="DK56" s="1">
        <f ca="1">IF(DJ56=0,DH56,DH56/DI56)</f>
        <v>1</v>
      </c>
      <c r="DL56" s="1">
        <v>31</v>
      </c>
      <c r="DM56" s="1">
        <f ca="1">IF(DK56/DL56=INT(DK56/DL56),1,0)</f>
        <v>0</v>
      </c>
      <c r="DN56" s="1">
        <f ca="1">IF(DM56=0,DK56,DK56/DL56)</f>
        <v>1</v>
      </c>
      <c r="DO56" s="1">
        <v>37</v>
      </c>
      <c r="DP56" s="1">
        <f ca="1">IF(DN56/DO56=INT(DN56/DO56),1,0)</f>
        <v>0</v>
      </c>
      <c r="DQ56" s="1">
        <f ca="1">IF(DP56=0,DN56,DN56/DO56)</f>
        <v>1</v>
      </c>
      <c r="DR56" s="1">
        <v>41</v>
      </c>
      <c r="DS56" s="1">
        <f ca="1">IF(DQ56/DR56=INT(DQ56/DR56),1,0)</f>
        <v>0</v>
      </c>
      <c r="DT56" s="1">
        <f ca="1">IF(DS56=0,DQ56,DQ56/DR56)</f>
        <v>1</v>
      </c>
      <c r="DU56" s="1">
        <v>43</v>
      </c>
      <c r="DV56" s="1">
        <f ca="1">IF(DT56/DU56=INT(DT56/DU56),1,0)</f>
        <v>0</v>
      </c>
      <c r="DW56" s="1">
        <f ca="1">IF(DV56=0,DT56,DT56/DU56)</f>
        <v>1</v>
      </c>
      <c r="DX56" s="1">
        <v>47</v>
      </c>
      <c r="DY56" s="1">
        <f ca="1">IF(DW56/DX56=INT(DW56/DX56),1,0)</f>
        <v>0</v>
      </c>
      <c r="DZ56" s="1">
        <f ca="1">IF(DY56=0,DW56,DW56/DX56)</f>
        <v>1</v>
      </c>
      <c r="EA56" s="1">
        <v>53</v>
      </c>
      <c r="EB56" s="1">
        <f ca="1">IF(DZ56/EA56=INT(DZ56/EA56),1,0)</f>
        <v>0</v>
      </c>
      <c r="EC56" s="1">
        <f ca="1">IF(EB56=0,DZ56,DZ56/EA56)</f>
        <v>1</v>
      </c>
      <c r="ED56" s="1">
        <v>59</v>
      </c>
      <c r="EE56" s="1">
        <f ca="1">IF(EC56/ED56=INT(EC56/ED56),1,0)</f>
        <v>0</v>
      </c>
      <c r="EF56" s="1">
        <f ca="1">IF(EE56=0,EC56,EC56/ED56)</f>
        <v>1</v>
      </c>
      <c r="EG56" s="1">
        <v>61</v>
      </c>
      <c r="EH56" s="1">
        <f ca="1">IF(EF56/EG56=INT(EF56/EG56),1,0)</f>
        <v>0</v>
      </c>
      <c r="EI56" s="1">
        <f ca="1">IF(EH56=0,EF56,EF56/EG56)</f>
        <v>1</v>
      </c>
      <c r="EJ56" s="1">
        <v>67</v>
      </c>
      <c r="EK56" s="1">
        <f ca="1">IF(EI56/EJ56=INT(EI56/EJ56),1,0)</f>
        <v>0</v>
      </c>
      <c r="EL56" s="1">
        <f ca="1">IF(EK56=0,EI56,EI56/EJ56)</f>
        <v>1</v>
      </c>
      <c r="EM56" s="1">
        <v>71</v>
      </c>
      <c r="EN56" s="1">
        <f ca="1">IF(EL56/EM56=INT(EL56/EM56),1,0)</f>
        <v>0</v>
      </c>
      <c r="EO56" s="1">
        <f ca="1">IF(EN56=0,EL56,EL56/EM56)</f>
        <v>1</v>
      </c>
      <c r="EP56" s="1">
        <v>73</v>
      </c>
      <c r="EQ56" s="1">
        <f ca="1">IF(EO56/EP56=INT(EO56/EP56),1,0)</f>
        <v>0</v>
      </c>
      <c r="ER56" s="1">
        <f ca="1">IF(EQ56=0,EO56,EO56/EP56)</f>
        <v>1</v>
      </c>
      <c r="ES56" s="1">
        <v>79</v>
      </c>
      <c r="ET56" s="1">
        <f ca="1">IF(ER56/ES56=INT(ER56/ES56),1,0)</f>
        <v>0</v>
      </c>
      <c r="EU56" s="1">
        <f ca="1">IF(ET56=0,ER56,ER56/ES56)</f>
        <v>1</v>
      </c>
      <c r="EV56" s="1">
        <v>83</v>
      </c>
      <c r="EW56" s="1">
        <f ca="1">IF(EU56/EV56=INT(EU56/EV56),1,0)</f>
        <v>0</v>
      </c>
      <c r="EX56" s="1">
        <f ca="1">IF(EW56=0,EU56,EU56/EV56)</f>
        <v>1</v>
      </c>
      <c r="EY56" s="1">
        <v>89</v>
      </c>
      <c r="EZ56" s="1">
        <f ca="1">IF(EX56/EY56=INT(EX56/EY56),1,0)</f>
        <v>0</v>
      </c>
      <c r="FA56" s="1">
        <f ca="1">IF(EZ56=0,EX56,EX56/EY56)</f>
        <v>1</v>
      </c>
      <c r="FB56" s="1">
        <v>97</v>
      </c>
      <c r="FC56" s="1">
        <f ca="1">IF(FA56/FB56=INT(FA56/FB56),1,0)</f>
        <v>0</v>
      </c>
      <c r="FD56" s="1">
        <f ca="1">IF(FC56=0,FA56,FA56/FB56)</f>
        <v>1</v>
      </c>
      <c r="FE56" s="1">
        <v>101</v>
      </c>
      <c r="FF56" s="1">
        <f ca="1">IF(FD56/FE56=INT(FD56/FE56),1,0)</f>
        <v>0</v>
      </c>
      <c r="FG56" s="1">
        <f ca="1">IF(FF56=0,FD56,FD56/FE56)</f>
        <v>1</v>
      </c>
      <c r="FH56" s="1">
        <v>103</v>
      </c>
      <c r="FI56" s="1">
        <f ca="1">IF(FG56/FH56=INT(FG56/FH56),1,0)</f>
        <v>0</v>
      </c>
      <c r="FJ56" s="1">
        <f ca="1">IF(FI56=0,FG56,FG56/FH56)</f>
        <v>1</v>
      </c>
      <c r="FK56" s="1">
        <v>107</v>
      </c>
      <c r="FL56" s="1">
        <f ca="1">IF(FJ56/FK56=INT(FJ56/FK56),1,0)</f>
        <v>0</v>
      </c>
      <c r="FM56" s="1">
        <f ca="1">IF(FL56=0,FJ56,FJ56/FK56)</f>
        <v>1</v>
      </c>
      <c r="FN56" s="1">
        <v>109</v>
      </c>
      <c r="FO56" s="1">
        <f ca="1">IF(FM56/FN56=INT(FM56/FN56),1,0)</f>
        <v>0</v>
      </c>
      <c r="FP56" s="1">
        <f ca="1">IF(FO56=0,FM56,FM56/FN56)</f>
        <v>1</v>
      </c>
      <c r="FQ56" s="1">
        <v>113</v>
      </c>
      <c r="FR56" s="1">
        <f ca="1">IF(FP56/FQ56=INT(FP56/FQ56),1,0)</f>
        <v>0</v>
      </c>
      <c r="FS56" s="1">
        <f ca="1">IF(FR56=0,FP56,FP56/FQ56)</f>
        <v>1</v>
      </c>
      <c r="FT56" s="1">
        <v>127</v>
      </c>
      <c r="FU56" s="1">
        <f ca="1">IF(FS56/FT56=INT(FS56/FT56),1,0)</f>
        <v>0</v>
      </c>
      <c r="FV56" s="1">
        <f ca="1">IF(FU56=0,FS56,FS56/FT56)</f>
        <v>1</v>
      </c>
      <c r="FW56" s="1">
        <v>131</v>
      </c>
      <c r="FX56" s="1">
        <f ca="1">IF(FV56/FW56=INT(FV56/FW56),1,0)</f>
        <v>0</v>
      </c>
      <c r="FY56" s="1">
        <f ca="1">IF(FX56=0,FV56,FV56/FW56)</f>
        <v>1</v>
      </c>
      <c r="FZ56" s="1">
        <v>137</v>
      </c>
      <c r="GA56" s="1">
        <f ca="1">IF(FY56/FZ56=INT(FY56/FZ56),1,0)</f>
        <v>0</v>
      </c>
      <c r="GB56" s="1">
        <f ca="1">IF(GA56=0,FY56,FY56/FZ56)</f>
        <v>1</v>
      </c>
      <c r="GC56" s="1">
        <v>139</v>
      </c>
      <c r="GD56" s="1">
        <f ca="1">IF(GB56/GC56=INT(GB56/GC56),1,0)</f>
        <v>0</v>
      </c>
      <c r="GE56" s="1">
        <f ca="1">IF(GD56=0,GB56,GB56/GC56)</f>
        <v>1</v>
      </c>
      <c r="GF56" s="1">
        <v>149</v>
      </c>
      <c r="GG56" s="1">
        <f ca="1">IF(GE56/GF56=INT(GE56/GF56),1,0)</f>
        <v>0</v>
      </c>
      <c r="GH56" s="1">
        <f ca="1">IF(GG56=0,GE56,GE56/GF56)</f>
        <v>1</v>
      </c>
      <c r="GI56" s="1"/>
      <c r="GJ56" s="1">
        <f ca="1">8*BH56+4*BK56+2*BN56+BQ56</f>
        <v>1</v>
      </c>
      <c r="GK56" s="1">
        <f ca="1">4*BT56+2*BW56+BZ56</f>
        <v>0</v>
      </c>
      <c r="GL56" s="1">
        <f ca="1">2*CC56+CF56</f>
        <v>1</v>
      </c>
      <c r="GM56" s="1">
        <f ca="1">2*CI56+CL56</f>
        <v>0</v>
      </c>
      <c r="GN56" s="1">
        <f ca="1">2*CO56+CR56</f>
        <v>0</v>
      </c>
      <c r="GO56" s="1">
        <f ca="1">2*CU56+CX56</f>
        <v>0</v>
      </c>
      <c r="GP56" s="1">
        <f ca="1">DA56</f>
        <v>0</v>
      </c>
      <c r="GQ56" s="1">
        <f ca="1">DD56</f>
        <v>0</v>
      </c>
      <c r="GR56" s="1">
        <f ca="1">DG56</f>
        <v>0</v>
      </c>
      <c r="GS56" s="1">
        <f ca="1">DJ56</f>
        <v>0</v>
      </c>
      <c r="GT56" s="1">
        <f ca="1">DM56</f>
        <v>0</v>
      </c>
      <c r="GU56">
        <f ca="1">DP56</f>
        <v>0</v>
      </c>
      <c r="GV56">
        <f ca="1">DS56</f>
        <v>0</v>
      </c>
      <c r="GW56">
        <f ca="1">DV56</f>
        <v>0</v>
      </c>
      <c r="GX56">
        <f ca="1">DY56</f>
        <v>0</v>
      </c>
      <c r="GY56">
        <f ca="1">EB56</f>
        <v>0</v>
      </c>
      <c r="GZ56">
        <f ca="1">EE56</f>
        <v>0</v>
      </c>
      <c r="HA56">
        <f ca="1">EH56</f>
        <v>0</v>
      </c>
      <c r="HB56">
        <f ca="1">EK56</f>
        <v>0</v>
      </c>
      <c r="HC56">
        <f ca="1">EN56</f>
        <v>0</v>
      </c>
      <c r="HD56">
        <f ca="1">EQ56</f>
        <v>0</v>
      </c>
      <c r="HE56">
        <f ca="1">ET56</f>
        <v>0</v>
      </c>
      <c r="HF56">
        <f ca="1">EW56</f>
        <v>0</v>
      </c>
      <c r="HG56">
        <f ca="1">EZ56</f>
        <v>0</v>
      </c>
      <c r="HH56">
        <f ca="1">FC56</f>
        <v>0</v>
      </c>
      <c r="HI56">
        <f ca="1">FF56</f>
        <v>0</v>
      </c>
      <c r="HJ56">
        <f ca="1">FI56</f>
        <v>0</v>
      </c>
      <c r="HK56">
        <f ca="1">FL56</f>
        <v>0</v>
      </c>
      <c r="HL56">
        <f ca="1">FO56</f>
        <v>0</v>
      </c>
      <c r="HM56">
        <f ca="1">FR56</f>
        <v>0</v>
      </c>
      <c r="HN56">
        <f ca="1">FU56</f>
        <v>0</v>
      </c>
      <c r="HO56">
        <f ca="1">FX56</f>
        <v>0</v>
      </c>
      <c r="HP56">
        <f ca="1">GA56</f>
        <v>0</v>
      </c>
      <c r="HQ56">
        <f ca="1">GD56</f>
        <v>0</v>
      </c>
      <c r="HR56">
        <f ca="1">GG56</f>
        <v>0</v>
      </c>
      <c r="HS56">
        <f ca="1">BF56</f>
        <v>10</v>
      </c>
      <c r="HT56">
        <f ca="1">HS56/HR59</f>
        <v>10</v>
      </c>
    </row>
    <row r="57" spans="2:246" ht="6" hidden="1" customHeight="1" x14ac:dyDescent="0.25">
      <c r="B57" s="71"/>
      <c r="C57" s="71"/>
      <c r="D57" s="71"/>
      <c r="E57" s="71"/>
      <c r="F57" s="104"/>
      <c r="G57" s="71"/>
      <c r="H57" s="104"/>
      <c r="I57" s="71"/>
      <c r="J57" s="71"/>
      <c r="K57" s="71"/>
      <c r="L57" s="104"/>
      <c r="M57" s="71"/>
      <c r="N57" s="71"/>
      <c r="O57" s="71"/>
      <c r="P57" s="71"/>
      <c r="Q57" s="71"/>
      <c r="R57" s="71"/>
      <c r="S57" s="104"/>
      <c r="T57" s="122"/>
      <c r="U57" s="80"/>
      <c r="V57" s="80"/>
      <c r="W57" s="80"/>
      <c r="X57" s="102"/>
      <c r="Y57" s="71"/>
      <c r="Z57" s="75"/>
      <c r="AB57" s="11"/>
      <c r="AD57" s="148"/>
      <c r="AE57" s="162"/>
      <c r="BD57">
        <f ca="1">BD56+INT(BE56/BE57)</f>
        <v>33</v>
      </c>
      <c r="BE57">
        <f ca="1">IA52</f>
        <v>27</v>
      </c>
      <c r="BF57">
        <f ca="1">BE57</f>
        <v>27</v>
      </c>
      <c r="BG57">
        <v>256</v>
      </c>
      <c r="BH57" s="1">
        <f ca="1">IF(BF57/BG57=INT(BF57/BG57),1,0)</f>
        <v>0</v>
      </c>
      <c r="BI57" s="1">
        <f ca="1">IF(BH57=0,BF57,BF57/BG57)</f>
        <v>27</v>
      </c>
      <c r="BJ57" s="1">
        <v>16</v>
      </c>
      <c r="BK57" s="1">
        <f ca="1">IF(BI57/BJ57=INT(BI57/BJ57),1,0)</f>
        <v>0</v>
      </c>
      <c r="BL57" s="1">
        <f ca="1">IF(BK57=0,BI57,BI57/BJ57)</f>
        <v>27</v>
      </c>
      <c r="BM57" s="1">
        <v>4</v>
      </c>
      <c r="BN57" s="1">
        <f ca="1">IF(BL57/BM57=INT(BL57/BM57),1,0)</f>
        <v>0</v>
      </c>
      <c r="BO57" s="1">
        <f ca="1">IF(BN57=0,BL57,BL57/BM57)</f>
        <v>27</v>
      </c>
      <c r="BP57" s="1">
        <v>2</v>
      </c>
      <c r="BQ57" s="1">
        <f ca="1">IF(BO57/BP57=INT(BO57/BP57),1,0)</f>
        <v>0</v>
      </c>
      <c r="BR57" s="1">
        <f ca="1">IF(BQ57=0,BO57,BO57/BP57)</f>
        <v>27</v>
      </c>
      <c r="BS57" s="1">
        <v>81</v>
      </c>
      <c r="BT57" s="1">
        <f ca="1">IF(BR57/BS57=INT(BR57/BS57),1,0)</f>
        <v>0</v>
      </c>
      <c r="BU57" s="1">
        <f ca="1">IF(BT57=0,BR57,BR57/BS57)</f>
        <v>27</v>
      </c>
      <c r="BV57" s="1">
        <v>9</v>
      </c>
      <c r="BW57" s="1">
        <f ca="1">IF(BU57/BV57=INT(BU57/BV57),1,0)</f>
        <v>1</v>
      </c>
      <c r="BX57" s="1">
        <f ca="1">IF(BW57=0,BU57,BU57/BV57)</f>
        <v>3</v>
      </c>
      <c r="BY57" s="1">
        <v>3</v>
      </c>
      <c r="BZ57" s="1">
        <f ca="1">IF(BX57/BY57=INT(BX57/BY57),1,0)</f>
        <v>1</v>
      </c>
      <c r="CA57" s="1">
        <f ca="1">IF(BZ57=0,BX57,BX57/BY57)</f>
        <v>1</v>
      </c>
      <c r="CB57" s="1">
        <v>25</v>
      </c>
      <c r="CC57" s="1">
        <f ca="1">IF(CA57/CB57=INT(CA57/CB57),1,0)</f>
        <v>0</v>
      </c>
      <c r="CD57" s="1">
        <f ca="1">IF(CC57=0,CA57,CA57/CB57)</f>
        <v>1</v>
      </c>
      <c r="CE57" s="1">
        <v>5</v>
      </c>
      <c r="CF57" s="1">
        <f ca="1">IF(CD57/CE57=INT(CD57/CE57),1,0)</f>
        <v>0</v>
      </c>
      <c r="CG57" s="1">
        <f ca="1">IF(CF57=0,CD57,CD57/CE57)</f>
        <v>1</v>
      </c>
      <c r="CH57" s="1">
        <v>49</v>
      </c>
      <c r="CI57" s="1">
        <f ca="1">IF(CG57/CH57=INT(CG57/CH57),1,0)</f>
        <v>0</v>
      </c>
      <c r="CJ57" s="1">
        <f ca="1">IF(CI57=0,CG57,CG57/CH57)</f>
        <v>1</v>
      </c>
      <c r="CK57" s="1">
        <v>7</v>
      </c>
      <c r="CL57" s="1">
        <f ca="1">IF(CJ57/CK57=INT(CJ57/CK57),1,0)</f>
        <v>0</v>
      </c>
      <c r="CM57" s="1">
        <f ca="1">IF(CL57=0,CJ57,CJ57/CK57)</f>
        <v>1</v>
      </c>
      <c r="CN57" s="1">
        <v>121</v>
      </c>
      <c r="CO57" s="1">
        <f ca="1">IF(CM57/CN57=INT(CM57/CN57),1,0)</f>
        <v>0</v>
      </c>
      <c r="CP57" s="1">
        <f ca="1">IF(CO57=0,CM57,CM57/CN57)</f>
        <v>1</v>
      </c>
      <c r="CQ57" s="1">
        <v>11</v>
      </c>
      <c r="CR57" s="1">
        <f ca="1">IF(CP57/CQ57=INT(CP57/CQ57),1,0)</f>
        <v>0</v>
      </c>
      <c r="CS57" s="1">
        <f ca="1">IF(CR57=0,CP57,CP57/CQ57)</f>
        <v>1</v>
      </c>
      <c r="CT57" s="1">
        <v>169</v>
      </c>
      <c r="CU57" s="1">
        <f ca="1">IF(CS57/CT57=INT(CS57/CT57),1,0)</f>
        <v>0</v>
      </c>
      <c r="CV57" s="1">
        <f ca="1">IF(CU57=0,CS57,CS57/CT57)</f>
        <v>1</v>
      </c>
      <c r="CW57" s="1">
        <v>13</v>
      </c>
      <c r="CX57" s="1">
        <f ca="1">IF(CV57/CW57=INT(CV57/CW57),1,0)</f>
        <v>0</v>
      </c>
      <c r="CY57" s="1">
        <f ca="1">IF(CX57=0,CV57,CV57/CW57)</f>
        <v>1</v>
      </c>
      <c r="CZ57" s="1">
        <v>17</v>
      </c>
      <c r="DA57" s="1">
        <f ca="1">IF(CY57/CZ57=INT(CY57/CZ57),1,0)</f>
        <v>0</v>
      </c>
      <c r="DB57" s="1">
        <f ca="1">IF(DA57=0,CY57,CY57/CZ57)</f>
        <v>1</v>
      </c>
      <c r="DC57" s="1">
        <v>19</v>
      </c>
      <c r="DD57" s="1">
        <f ca="1">IF(DB57/DC57=INT(DB57/DC57),1,0)</f>
        <v>0</v>
      </c>
      <c r="DE57" s="1">
        <f ca="1">IF(DD57=0,DB57,DB57/DC57)</f>
        <v>1</v>
      </c>
      <c r="DF57" s="1">
        <v>23</v>
      </c>
      <c r="DG57" s="1">
        <f ca="1">IF(DE57/DF57=INT(DE57/DF57),1,0)</f>
        <v>0</v>
      </c>
      <c r="DH57" s="1">
        <f ca="1">IF(DG57=0,DE57,DE57/DF57)</f>
        <v>1</v>
      </c>
      <c r="DI57" s="1">
        <v>29</v>
      </c>
      <c r="DJ57" s="1">
        <f ca="1">IF(DH57/DI57=INT(DH57/DI57),1,0)</f>
        <v>0</v>
      </c>
      <c r="DK57" s="1">
        <f ca="1">IF(DJ57=0,DH57,DH57/DI57)</f>
        <v>1</v>
      </c>
      <c r="DL57" s="1">
        <v>31</v>
      </c>
      <c r="DM57" s="1">
        <f ca="1">IF(DK57/DL57=INT(DK57/DL57),1,0)</f>
        <v>0</v>
      </c>
      <c r="DN57" s="1">
        <f ca="1">IF(DM57=0,DK57,DK57/DL57)</f>
        <v>1</v>
      </c>
      <c r="DO57" s="1">
        <v>37</v>
      </c>
      <c r="DP57" s="1">
        <f ca="1">IF(DN57/DO57=INT(DN57/DO57),1,0)</f>
        <v>0</v>
      </c>
      <c r="DQ57" s="1">
        <f ca="1">IF(DP57=0,DN57,DN57/DO57)</f>
        <v>1</v>
      </c>
      <c r="DR57" s="1">
        <v>41</v>
      </c>
      <c r="DS57" s="1">
        <f ca="1">IF(DQ57/DR57=INT(DQ57/DR57),1,0)</f>
        <v>0</v>
      </c>
      <c r="DT57" s="1">
        <f ca="1">IF(DS57=0,DQ57,DQ57/DR57)</f>
        <v>1</v>
      </c>
      <c r="DU57" s="1">
        <v>43</v>
      </c>
      <c r="DV57" s="1">
        <f ca="1">IF(DT57/DU57=INT(DT57/DU57),1,0)</f>
        <v>0</v>
      </c>
      <c r="DW57" s="1">
        <f ca="1">IF(DV57=0,DT57,DT57/DU57)</f>
        <v>1</v>
      </c>
      <c r="DX57" s="1">
        <v>47</v>
      </c>
      <c r="DY57" s="1">
        <f ca="1">IF(DW57/DX57=INT(DW57/DX57),1,0)</f>
        <v>0</v>
      </c>
      <c r="DZ57" s="1">
        <f ca="1">IF(DY57=0,DW57,DW57/DX57)</f>
        <v>1</v>
      </c>
      <c r="EA57" s="1">
        <v>53</v>
      </c>
      <c r="EB57" s="1">
        <f ca="1">IF(DZ57/EA57=INT(DZ57/EA57),1,0)</f>
        <v>0</v>
      </c>
      <c r="EC57" s="1">
        <f ca="1">IF(EB57=0,DZ57,DZ57/EA57)</f>
        <v>1</v>
      </c>
      <c r="ED57" s="1">
        <v>59</v>
      </c>
      <c r="EE57" s="1">
        <f ca="1">IF(EC57/ED57=INT(EC57/ED57),1,0)</f>
        <v>0</v>
      </c>
      <c r="EF57" s="1">
        <f ca="1">IF(EE57=0,EC57,EC57/ED57)</f>
        <v>1</v>
      </c>
      <c r="EG57" s="1">
        <v>61</v>
      </c>
      <c r="EH57" s="1">
        <f ca="1">IF(EF57/EG57=INT(EF57/EG57),1,0)</f>
        <v>0</v>
      </c>
      <c r="EI57" s="1">
        <f ca="1">IF(EH57=0,EF57,EF57/EG57)</f>
        <v>1</v>
      </c>
      <c r="EJ57" s="1">
        <v>67</v>
      </c>
      <c r="EK57" s="1">
        <f ca="1">IF(EI57/EJ57=INT(EI57/EJ57),1,0)</f>
        <v>0</v>
      </c>
      <c r="EL57" s="1">
        <f ca="1">IF(EK57=0,EI57,EI57/EJ57)</f>
        <v>1</v>
      </c>
      <c r="EM57" s="1">
        <v>71</v>
      </c>
      <c r="EN57" s="1">
        <f ca="1">IF(EL57/EM57=INT(EL57/EM57),1,0)</f>
        <v>0</v>
      </c>
      <c r="EO57" s="1">
        <f ca="1">IF(EN57=0,EL57,EL57/EM57)</f>
        <v>1</v>
      </c>
      <c r="EP57" s="1">
        <v>73</v>
      </c>
      <c r="EQ57" s="1">
        <f ca="1">IF(EO57/EP57=INT(EO57/EP57),1,0)</f>
        <v>0</v>
      </c>
      <c r="ER57" s="1">
        <f ca="1">IF(EQ57=0,EO57,EO57/EP57)</f>
        <v>1</v>
      </c>
      <c r="ES57" s="1">
        <v>79</v>
      </c>
      <c r="ET57" s="1">
        <f ca="1">IF(ER57/ES57=INT(ER57/ES57),1,0)</f>
        <v>0</v>
      </c>
      <c r="EU57" s="1">
        <f ca="1">IF(ET57=0,ER57,ER57/ES57)</f>
        <v>1</v>
      </c>
      <c r="EV57" s="1">
        <v>83</v>
      </c>
      <c r="EW57" s="1">
        <f ca="1">IF(EU57/EV57=INT(EU57/EV57),1,0)</f>
        <v>0</v>
      </c>
      <c r="EX57" s="1">
        <f ca="1">IF(EW57=0,EU57,EU57/EV57)</f>
        <v>1</v>
      </c>
      <c r="EY57" s="1">
        <v>89</v>
      </c>
      <c r="EZ57" s="1">
        <f ca="1">IF(EX57/EY57=INT(EX57/EY57),1,0)</f>
        <v>0</v>
      </c>
      <c r="FA57" s="1">
        <f ca="1">IF(EZ57=0,EX57,EX57/EY57)</f>
        <v>1</v>
      </c>
      <c r="FB57" s="1">
        <v>97</v>
      </c>
      <c r="FC57" s="1">
        <f ca="1">IF(FA57/FB57=INT(FA57/FB57),1,0)</f>
        <v>0</v>
      </c>
      <c r="FD57" s="1">
        <f ca="1">IF(FC57=0,FA57,FA57/FB57)</f>
        <v>1</v>
      </c>
      <c r="FE57" s="1">
        <v>101</v>
      </c>
      <c r="FF57" s="1">
        <f ca="1">IF(FD57/FE57=INT(FD57/FE57),1,0)</f>
        <v>0</v>
      </c>
      <c r="FG57" s="1">
        <f ca="1">IF(FF57=0,FD57,FD57/FE57)</f>
        <v>1</v>
      </c>
      <c r="FH57" s="1">
        <v>103</v>
      </c>
      <c r="FI57" s="1">
        <f ca="1">IF(FG57/FH57=INT(FG57/FH57),1,0)</f>
        <v>0</v>
      </c>
      <c r="FJ57" s="1">
        <f ca="1">IF(FI57=0,FG57,FG57/FH57)</f>
        <v>1</v>
      </c>
      <c r="FK57" s="1">
        <v>107</v>
      </c>
      <c r="FL57" s="1">
        <f ca="1">IF(FJ57/FK57=INT(FJ57/FK57),1,0)</f>
        <v>0</v>
      </c>
      <c r="FM57" s="1">
        <f ca="1">IF(FL57=0,FJ57,FJ57/FK57)</f>
        <v>1</v>
      </c>
      <c r="FN57" s="1">
        <v>109</v>
      </c>
      <c r="FO57" s="1">
        <f ca="1">IF(FM57/FN57=INT(FM57/FN57),1,0)</f>
        <v>0</v>
      </c>
      <c r="FP57" s="1">
        <f ca="1">IF(FO57=0,FM57,FM57/FN57)</f>
        <v>1</v>
      </c>
      <c r="FQ57" s="1">
        <v>113</v>
      </c>
      <c r="FR57" s="1">
        <f ca="1">IF(FP57/FQ57=INT(FP57/FQ57),1,0)</f>
        <v>0</v>
      </c>
      <c r="FS57" s="1">
        <f ca="1">IF(FR57=0,FP57,FP57/FQ57)</f>
        <v>1</v>
      </c>
      <c r="FT57" s="1">
        <v>127</v>
      </c>
      <c r="FU57" s="1">
        <f ca="1">IF(FS57/FT57=INT(FS57/FT57),1,0)</f>
        <v>0</v>
      </c>
      <c r="FV57" s="1">
        <f ca="1">IF(FU57=0,FS57,FS57/FT57)</f>
        <v>1</v>
      </c>
      <c r="FW57" s="1">
        <v>131</v>
      </c>
      <c r="FX57" s="1">
        <f ca="1">IF(FV57/FW57=INT(FV57/FW57),1,0)</f>
        <v>0</v>
      </c>
      <c r="FY57" s="1">
        <f ca="1">IF(FX57=0,FV57,FV57/FW57)</f>
        <v>1</v>
      </c>
      <c r="FZ57" s="1">
        <v>137</v>
      </c>
      <c r="GA57" s="1">
        <f ca="1">IF(FY57/FZ57=INT(FY57/FZ57),1,0)</f>
        <v>0</v>
      </c>
      <c r="GB57" s="1">
        <f ca="1">IF(GA57=0,FY57,FY57/FZ57)</f>
        <v>1</v>
      </c>
      <c r="GC57" s="1">
        <v>139</v>
      </c>
      <c r="GD57" s="1">
        <f ca="1">IF(GB57/GC57=INT(GB57/GC57),1,0)</f>
        <v>0</v>
      </c>
      <c r="GE57" s="1">
        <f ca="1">IF(GD57=0,GB57,GB57/GC57)</f>
        <v>1</v>
      </c>
      <c r="GF57" s="1">
        <v>149</v>
      </c>
      <c r="GG57" s="1">
        <f ca="1">IF(GE57/GF57=INT(GE57/GF57),1,0)</f>
        <v>0</v>
      </c>
      <c r="GH57" s="1">
        <f ca="1">IF(GG57=0,GE57,GE57/GF57)</f>
        <v>1</v>
      </c>
      <c r="GI57" s="1"/>
      <c r="GJ57" s="1">
        <f ca="1">8*BH57+4*BK57+2*BN57+BQ57</f>
        <v>0</v>
      </c>
      <c r="GK57" s="1">
        <f ca="1">4*BT57+2*BW57+BZ57</f>
        <v>3</v>
      </c>
      <c r="GL57" s="1">
        <f ca="1">2*CC57+CF57</f>
        <v>0</v>
      </c>
      <c r="GM57" s="1">
        <f ca="1">2*CI57+CL57</f>
        <v>0</v>
      </c>
      <c r="GN57" s="1">
        <f ca="1">2*CO57+CR57</f>
        <v>0</v>
      </c>
      <c r="GO57" s="1">
        <f ca="1">2*CU57+CX57</f>
        <v>0</v>
      </c>
      <c r="GP57" s="1">
        <f ca="1">DA57</f>
        <v>0</v>
      </c>
      <c r="GQ57" s="1">
        <f ca="1">DD57</f>
        <v>0</v>
      </c>
      <c r="GR57" s="1">
        <f ca="1">DG57</f>
        <v>0</v>
      </c>
      <c r="GS57" s="1">
        <f ca="1">DJ57</f>
        <v>0</v>
      </c>
      <c r="GT57" s="1">
        <f ca="1">DM57</f>
        <v>0</v>
      </c>
      <c r="GU57">
        <f ca="1">DP57</f>
        <v>0</v>
      </c>
      <c r="GV57">
        <f ca="1">DS57</f>
        <v>0</v>
      </c>
      <c r="GW57">
        <f ca="1">DV57</f>
        <v>0</v>
      </c>
      <c r="GX57">
        <f ca="1">DY57</f>
        <v>0</v>
      </c>
      <c r="GY57">
        <f ca="1">EB57</f>
        <v>0</v>
      </c>
      <c r="GZ57">
        <f ca="1">EE57</f>
        <v>0</v>
      </c>
      <c r="HA57">
        <f ca="1">EH57</f>
        <v>0</v>
      </c>
      <c r="HB57">
        <f ca="1">EK57</f>
        <v>0</v>
      </c>
      <c r="HC57">
        <f ca="1">EN57</f>
        <v>0</v>
      </c>
      <c r="HD57">
        <f ca="1">EQ57</f>
        <v>0</v>
      </c>
      <c r="HE57">
        <f ca="1">ET57</f>
        <v>0</v>
      </c>
      <c r="HF57">
        <f ca="1">EW57</f>
        <v>0</v>
      </c>
      <c r="HG57">
        <f ca="1">EZ57</f>
        <v>0</v>
      </c>
      <c r="HH57">
        <f ca="1">FC57</f>
        <v>0</v>
      </c>
      <c r="HI57">
        <f ca="1">FF57</f>
        <v>0</v>
      </c>
      <c r="HJ57">
        <f ca="1">FI57</f>
        <v>0</v>
      </c>
      <c r="HK57">
        <f ca="1">FL57</f>
        <v>0</v>
      </c>
      <c r="HL57">
        <f ca="1">FO57</f>
        <v>0</v>
      </c>
      <c r="HM57">
        <f ca="1">FR57</f>
        <v>0</v>
      </c>
      <c r="HN57">
        <f ca="1">FU57</f>
        <v>0</v>
      </c>
      <c r="HO57">
        <f ca="1">FX57</f>
        <v>0</v>
      </c>
      <c r="HP57">
        <f ca="1">GA57</f>
        <v>0</v>
      </c>
      <c r="HQ57">
        <f ca="1">GD57</f>
        <v>0</v>
      </c>
      <c r="HR57">
        <f ca="1">GG57</f>
        <v>0</v>
      </c>
      <c r="HS57">
        <f ca="1">BF57</f>
        <v>27</v>
      </c>
      <c r="HT57">
        <f ca="1">HS57/HR59</f>
        <v>27</v>
      </c>
    </row>
    <row r="58" spans="2:246" ht="6" hidden="1" customHeight="1" x14ac:dyDescent="0.25">
      <c r="B58" s="71"/>
      <c r="C58" s="71"/>
      <c r="D58" s="71"/>
      <c r="E58" s="71"/>
      <c r="F58" s="104"/>
      <c r="G58" s="71"/>
      <c r="H58" s="104"/>
      <c r="I58" s="71"/>
      <c r="J58" s="71"/>
      <c r="K58" s="71"/>
      <c r="L58" s="104"/>
      <c r="M58" s="71"/>
      <c r="N58" s="71"/>
      <c r="O58" s="71"/>
      <c r="P58" s="71"/>
      <c r="Q58" s="71"/>
      <c r="R58" s="71"/>
      <c r="S58" s="104"/>
      <c r="T58" s="122"/>
      <c r="U58" s="80"/>
      <c r="V58" s="80"/>
      <c r="W58" s="80"/>
      <c r="X58" s="102"/>
      <c r="Y58" s="71"/>
      <c r="Z58" s="75"/>
      <c r="AB58" s="11"/>
      <c r="AD58" s="148"/>
      <c r="AE58" s="162"/>
      <c r="BF58"/>
      <c r="BG58"/>
      <c r="BH58"/>
      <c r="BI58"/>
      <c r="EB58"/>
      <c r="EC58"/>
      <c r="ED58"/>
      <c r="EE58"/>
      <c r="GJ58" s="1">
        <f t="shared" ref="GJ58:HR58" ca="1" si="22">IF(GJ56&lt;GJ57,GJ56,GJ57)</f>
        <v>0</v>
      </c>
      <c r="GK58" s="1">
        <f t="shared" ca="1" si="22"/>
        <v>0</v>
      </c>
      <c r="GL58" s="1">
        <f t="shared" ca="1" si="22"/>
        <v>0</v>
      </c>
      <c r="GM58" s="1">
        <f t="shared" ca="1" si="22"/>
        <v>0</v>
      </c>
      <c r="GN58" s="1">
        <f t="shared" ca="1" si="22"/>
        <v>0</v>
      </c>
      <c r="GO58" s="1">
        <f t="shared" ca="1" si="22"/>
        <v>0</v>
      </c>
      <c r="GP58" s="1">
        <f t="shared" ca="1" si="22"/>
        <v>0</v>
      </c>
      <c r="GQ58" s="1">
        <f t="shared" ca="1" si="22"/>
        <v>0</v>
      </c>
      <c r="GR58" s="1">
        <f t="shared" ca="1" si="22"/>
        <v>0</v>
      </c>
      <c r="GS58" s="1">
        <f t="shared" ca="1" si="22"/>
        <v>0</v>
      </c>
      <c r="GT58" s="1">
        <f t="shared" ca="1" si="22"/>
        <v>0</v>
      </c>
      <c r="GU58" s="1">
        <f t="shared" ca="1" si="22"/>
        <v>0</v>
      </c>
      <c r="GV58" s="1">
        <f t="shared" ca="1" si="22"/>
        <v>0</v>
      </c>
      <c r="GW58" s="1">
        <f t="shared" ca="1" si="22"/>
        <v>0</v>
      </c>
      <c r="GX58" s="1">
        <f t="shared" ca="1" si="22"/>
        <v>0</v>
      </c>
      <c r="GY58" s="1">
        <f t="shared" ca="1" si="22"/>
        <v>0</v>
      </c>
      <c r="GZ58" s="1">
        <f t="shared" ca="1" si="22"/>
        <v>0</v>
      </c>
      <c r="HA58" s="1">
        <f t="shared" ca="1" si="22"/>
        <v>0</v>
      </c>
      <c r="HB58" s="1">
        <f t="shared" ca="1" si="22"/>
        <v>0</v>
      </c>
      <c r="HC58" s="1">
        <f t="shared" ca="1" si="22"/>
        <v>0</v>
      </c>
      <c r="HD58" s="1">
        <f t="shared" ca="1" si="22"/>
        <v>0</v>
      </c>
      <c r="HE58" s="1">
        <f t="shared" ca="1" si="22"/>
        <v>0</v>
      </c>
      <c r="HF58" s="1">
        <f t="shared" ca="1" si="22"/>
        <v>0</v>
      </c>
      <c r="HG58" s="1">
        <f t="shared" ca="1" si="22"/>
        <v>0</v>
      </c>
      <c r="HH58" s="1">
        <f t="shared" ca="1" si="22"/>
        <v>0</v>
      </c>
      <c r="HI58" s="1">
        <f t="shared" ca="1" si="22"/>
        <v>0</v>
      </c>
      <c r="HJ58" s="1">
        <f t="shared" ca="1" si="22"/>
        <v>0</v>
      </c>
      <c r="HK58" s="1">
        <f t="shared" ca="1" si="22"/>
        <v>0</v>
      </c>
      <c r="HL58" s="1">
        <f t="shared" ca="1" si="22"/>
        <v>0</v>
      </c>
      <c r="HM58" s="1">
        <f t="shared" ca="1" si="22"/>
        <v>0</v>
      </c>
      <c r="HN58" s="1">
        <f t="shared" ca="1" si="22"/>
        <v>0</v>
      </c>
      <c r="HO58" s="1">
        <f t="shared" ca="1" si="22"/>
        <v>0</v>
      </c>
      <c r="HP58" s="1">
        <f t="shared" ca="1" si="22"/>
        <v>0</v>
      </c>
      <c r="HQ58" s="1">
        <f t="shared" ca="1" si="22"/>
        <v>0</v>
      </c>
      <c r="HR58" s="1">
        <f t="shared" ca="1" si="22"/>
        <v>0</v>
      </c>
      <c r="HS58"/>
      <c r="HT58"/>
    </row>
    <row r="59" spans="2:246" ht="6" hidden="1" customHeight="1" x14ac:dyDescent="0.25">
      <c r="B59" s="71"/>
      <c r="C59" s="71"/>
      <c r="D59" s="71"/>
      <c r="E59" s="71"/>
      <c r="F59" s="104"/>
      <c r="G59" s="71"/>
      <c r="H59" s="104"/>
      <c r="I59" s="71"/>
      <c r="J59" s="71"/>
      <c r="K59" s="71"/>
      <c r="L59" s="104"/>
      <c r="M59" s="71"/>
      <c r="N59" s="71"/>
      <c r="O59" s="71"/>
      <c r="P59" s="71"/>
      <c r="Q59" s="71"/>
      <c r="R59" s="71"/>
      <c r="S59" s="104"/>
      <c r="T59" s="122"/>
      <c r="U59" s="80"/>
      <c r="V59" s="80"/>
      <c r="W59" s="80"/>
      <c r="X59" s="102"/>
      <c r="Y59" s="71"/>
      <c r="Z59" s="75"/>
      <c r="AB59" s="11"/>
      <c r="AD59" s="148"/>
      <c r="AE59" s="162"/>
      <c r="BF59"/>
      <c r="BG59"/>
      <c r="BH59"/>
      <c r="BI59"/>
      <c r="EB59"/>
      <c r="EC59"/>
      <c r="ED59"/>
      <c r="EE59"/>
      <c r="GJ59">
        <f ca="1">GJ$7^GJ58</f>
        <v>1</v>
      </c>
      <c r="GK59">
        <f t="shared" ref="GK59:HR59" ca="1" si="23">GK$7^GK58*GJ59</f>
        <v>1</v>
      </c>
      <c r="GL59">
        <f t="shared" ca="1" si="23"/>
        <v>1</v>
      </c>
      <c r="GM59">
        <f t="shared" ca="1" si="23"/>
        <v>1</v>
      </c>
      <c r="GN59">
        <f t="shared" ca="1" si="23"/>
        <v>1</v>
      </c>
      <c r="GO59">
        <f t="shared" ca="1" si="23"/>
        <v>1</v>
      </c>
      <c r="GP59">
        <f t="shared" ca="1" si="23"/>
        <v>1</v>
      </c>
      <c r="GQ59">
        <f t="shared" ca="1" si="23"/>
        <v>1</v>
      </c>
      <c r="GR59">
        <f t="shared" ca="1" si="23"/>
        <v>1</v>
      </c>
      <c r="GS59">
        <f t="shared" ca="1" si="23"/>
        <v>1</v>
      </c>
      <c r="GT59">
        <f t="shared" ca="1" si="23"/>
        <v>1</v>
      </c>
      <c r="GU59">
        <f t="shared" ca="1" si="23"/>
        <v>1</v>
      </c>
      <c r="GV59">
        <f t="shared" ca="1" si="23"/>
        <v>1</v>
      </c>
      <c r="GW59">
        <f t="shared" ca="1" si="23"/>
        <v>1</v>
      </c>
      <c r="GX59">
        <f t="shared" ca="1" si="23"/>
        <v>1</v>
      </c>
      <c r="GY59">
        <f t="shared" ca="1" si="23"/>
        <v>1</v>
      </c>
      <c r="GZ59">
        <f t="shared" ca="1" si="23"/>
        <v>1</v>
      </c>
      <c r="HA59">
        <f t="shared" ca="1" si="23"/>
        <v>1</v>
      </c>
      <c r="HB59">
        <f t="shared" ca="1" si="23"/>
        <v>1</v>
      </c>
      <c r="HC59">
        <f t="shared" ca="1" si="23"/>
        <v>1</v>
      </c>
      <c r="HD59">
        <f t="shared" ca="1" si="23"/>
        <v>1</v>
      </c>
      <c r="HE59">
        <f t="shared" ca="1" si="23"/>
        <v>1</v>
      </c>
      <c r="HF59">
        <f t="shared" ca="1" si="23"/>
        <v>1</v>
      </c>
      <c r="HG59">
        <f t="shared" ca="1" si="23"/>
        <v>1</v>
      </c>
      <c r="HH59">
        <f t="shared" ca="1" si="23"/>
        <v>1</v>
      </c>
      <c r="HI59">
        <f t="shared" ca="1" si="23"/>
        <v>1</v>
      </c>
      <c r="HJ59">
        <f t="shared" ca="1" si="23"/>
        <v>1</v>
      </c>
      <c r="HK59">
        <f t="shared" ca="1" si="23"/>
        <v>1</v>
      </c>
      <c r="HL59">
        <f t="shared" ca="1" si="23"/>
        <v>1</v>
      </c>
      <c r="HM59">
        <f t="shared" ca="1" si="23"/>
        <v>1</v>
      </c>
      <c r="HN59">
        <f t="shared" ca="1" si="23"/>
        <v>1</v>
      </c>
      <c r="HO59">
        <f t="shared" ca="1" si="23"/>
        <v>1</v>
      </c>
      <c r="HP59">
        <f t="shared" ca="1" si="23"/>
        <v>1</v>
      </c>
      <c r="HQ59">
        <f t="shared" ca="1" si="23"/>
        <v>1</v>
      </c>
      <c r="HR59">
        <f t="shared" ca="1" si="23"/>
        <v>1</v>
      </c>
      <c r="HS59"/>
      <c r="HT59"/>
    </row>
    <row r="60" spans="2:246" ht="9" customHeight="1" x14ac:dyDescent="0.25">
      <c r="B60" s="71"/>
      <c r="C60" s="71"/>
      <c r="D60" s="71"/>
      <c r="E60" s="77"/>
      <c r="F60" s="104"/>
      <c r="G60" s="71"/>
      <c r="H60" s="104"/>
      <c r="I60" s="71"/>
      <c r="J60" s="71"/>
      <c r="K60" s="77"/>
      <c r="L60" s="104"/>
      <c r="M60" s="71"/>
      <c r="N60" s="71"/>
      <c r="O60" s="71"/>
      <c r="P60" s="71"/>
      <c r="Q60" s="71"/>
      <c r="R60" s="71"/>
      <c r="S60" s="104"/>
      <c r="T60" s="122"/>
      <c r="U60" s="80"/>
      <c r="V60" s="80"/>
      <c r="W60" s="106"/>
      <c r="X60" s="102"/>
      <c r="Y60" s="71"/>
      <c r="Z60" s="75"/>
      <c r="AB60" s="11"/>
      <c r="AD60" s="148"/>
      <c r="AE60" s="162"/>
      <c r="BF60"/>
      <c r="BG60"/>
      <c r="BH60"/>
      <c r="BI60"/>
      <c r="EB60"/>
      <c r="EC60"/>
      <c r="ED60"/>
      <c r="EE60"/>
    </row>
    <row r="61" spans="2:246" ht="19.5" customHeight="1" thickBot="1" x14ac:dyDescent="0.3">
      <c r="B61" s="71" t="str">
        <f ca="1">ID61</f>
        <v>4  8/9  ×  2  5/6</v>
      </c>
      <c r="C61" s="71"/>
      <c r="D61" s="71"/>
      <c r="E61" s="77"/>
      <c r="F61" s="104"/>
      <c r="G61" s="71"/>
      <c r="H61" s="104"/>
      <c r="I61" s="71"/>
      <c r="J61" s="71"/>
      <c r="K61" s="78"/>
      <c r="L61" s="104"/>
      <c r="M61" s="71"/>
      <c r="N61" s="71"/>
      <c r="O61" s="71"/>
      <c r="P61" s="71"/>
      <c r="Q61" s="71"/>
      <c r="R61" s="71"/>
      <c r="S61" s="104" t="s">
        <v>1</v>
      </c>
      <c r="T61" s="146" t="str">
        <f ca="1">IL61</f>
        <v>13  23/27</v>
      </c>
      <c r="U61" s="79"/>
      <c r="V61" s="79"/>
      <c r="W61" s="105"/>
      <c r="X61" s="101"/>
      <c r="Y61" s="71"/>
      <c r="Z61" s="75">
        <f>AJ61</f>
        <v>7</v>
      </c>
      <c r="AB61" s="147">
        <v>1</v>
      </c>
      <c r="AD61" s="148" t="s">
        <v>189</v>
      </c>
      <c r="AE61" s="162">
        <v>97</v>
      </c>
      <c r="AF61" s="148">
        <v>121</v>
      </c>
      <c r="AG61" s="202">
        <v>90</v>
      </c>
      <c r="AH61" s="202">
        <f>AH48+1</f>
        <v>5</v>
      </c>
      <c r="AI61" s="202">
        <f>INT(0.5+(AJ$2/16*(AH61-1)))+AG$2</f>
        <v>4</v>
      </c>
      <c r="AJ61" s="202">
        <f>INT(4/3*(AI61+AB61))+1</f>
        <v>7</v>
      </c>
      <c r="AK61" s="9">
        <f>IF(AI61=2,1,IF(AI61=3,1,IF(AI61=4,2,IF(AI61=5,4,IF(AI61=6,8,0)))))</f>
        <v>2</v>
      </c>
      <c r="AL61" s="9">
        <f>IF(AI61=7,15,IF(AI61=8,25,IF(AI61=9,35,IF(AI61=10,55,IF(AI61=11,75,0)))))</f>
        <v>0</v>
      </c>
      <c r="AM61" s="9">
        <f>IF(AI61=2,2,IF(AI61=3,3,IF(AI61=4,5,IF(AI61=5,10,IF(AI61=6,16,0)))))</f>
        <v>5</v>
      </c>
      <c r="AN61" s="9">
        <f>IF(AI61=7,28,IF(AI61=8,40,IF(AI61=9,60,IF(AI61=10,80,100))))</f>
        <v>100</v>
      </c>
      <c r="AO61" s="9">
        <f>IF(AI61=2,1,IF(AI61=3,1,IF(AI61=4,4,IF(AI61=5,8,IF(AI61=6,11,IF(AI61=7,15,0))))))</f>
        <v>4</v>
      </c>
      <c r="AP61" s="9">
        <f>IF(AI61=8,19,IF(AI61=9,24,IF(AI61=10,39,59)))</f>
        <v>59</v>
      </c>
      <c r="AQ61" s="9">
        <f>IF(AI61=2,2,IF(AI61=3,4,IF(AI61=4,8,IF(AI61=5,11,IF(AI61=6,15,0)))))</f>
        <v>8</v>
      </c>
      <c r="AR61" s="9">
        <f>IF(AI61=7,19,IF(AI61=8,24,IF(AI61=9,39,IF(AI61=10,59,79))))</f>
        <v>79</v>
      </c>
      <c r="AS61" s="9">
        <f>IF(AI61=2,2,IF(AI61=3,2,IF(AI61=4,5,IF(AI61=5,9,IF(AI61=6,12,0)))))</f>
        <v>5</v>
      </c>
      <c r="AT61" s="9">
        <f>IF(AI61=7,16,IF(AI61=8,20,IF(AI61=9,25,IF(AI61=10,40,60))))</f>
        <v>60</v>
      </c>
      <c r="AU61" s="9">
        <f>IF(AI61=2,3,IF(AI61=3,5,IF(AI61=4,9,IF(AI61=5,12,IF(AI61=6,16,0)))))</f>
        <v>9</v>
      </c>
      <c r="AV61" s="9">
        <f>IF(AI61=7,20,IF(AI61=8,25,IF(AI61=9,40,IF(AI61=10,60,80))))</f>
        <v>80</v>
      </c>
      <c r="AW61" s="9">
        <f>IF(AK61=0,AL61,AK61)</f>
        <v>2</v>
      </c>
      <c r="AX61" s="9">
        <f>IF(AM61=0,AN61,AM61)</f>
        <v>5</v>
      </c>
      <c r="AY61" s="9">
        <f>IF(AO61=0,AP61,AO61)</f>
        <v>4</v>
      </c>
      <c r="AZ61" s="9">
        <f>IF(AQ61=0,AR61,AQ61)</f>
        <v>8</v>
      </c>
      <c r="BA61" s="9">
        <f>IF(AS61=0,AT61,AS61)</f>
        <v>5</v>
      </c>
      <c r="BB61" s="9">
        <f>IF(AU61=0,AV61,AU61)</f>
        <v>9</v>
      </c>
      <c r="BC61" t="s">
        <v>21</v>
      </c>
      <c r="BD61" s="1">
        <f ca="1">INT((RAND()*(AX61-AW61+1)+AW61))</f>
        <v>4</v>
      </c>
      <c r="BE61" s="1">
        <f ca="1">INT((RAND()*(AZ61-AY61+1)+AY61))</f>
        <v>8</v>
      </c>
      <c r="BF61">
        <f ca="1">BE61-BE62*(BD62-BD61)</f>
        <v>8</v>
      </c>
      <c r="BG61">
        <v>256</v>
      </c>
      <c r="BH61" s="1">
        <f ca="1">IF(BF61/BG61=INT(BF61/BG61),1,0)</f>
        <v>0</v>
      </c>
      <c r="BI61" s="1">
        <f ca="1">IF(BH61=0,BF61,BF61/BG61)</f>
        <v>8</v>
      </c>
      <c r="BJ61" s="1">
        <v>16</v>
      </c>
      <c r="BK61" s="1">
        <f ca="1">IF(BI61/BJ61=INT(BI61/BJ61),1,0)</f>
        <v>0</v>
      </c>
      <c r="BL61" s="1">
        <f ca="1">IF(BK61=0,BI61,BI61/BJ61)</f>
        <v>8</v>
      </c>
      <c r="BM61" s="1">
        <v>4</v>
      </c>
      <c r="BN61" s="1">
        <f ca="1">IF(BL61/BM61=INT(BL61/BM61),1,0)</f>
        <v>1</v>
      </c>
      <c r="BO61" s="1">
        <f ca="1">IF(BN61=0,BL61,BL61/BM61)</f>
        <v>2</v>
      </c>
      <c r="BP61" s="1">
        <v>2</v>
      </c>
      <c r="BQ61" s="1">
        <f ca="1">IF(BO61/BP61=INT(BO61/BP61),1,0)</f>
        <v>1</v>
      </c>
      <c r="BR61" s="1">
        <f ca="1">IF(BQ61=0,BO61,BO61/BP61)</f>
        <v>1</v>
      </c>
      <c r="BS61" s="1">
        <v>81</v>
      </c>
      <c r="BT61" s="1">
        <f ca="1">IF(BR61/BS61=INT(BR61/BS61),1,0)</f>
        <v>0</v>
      </c>
      <c r="BU61" s="1">
        <f ca="1">IF(BT61=0,BR61,BR61/BS61)</f>
        <v>1</v>
      </c>
      <c r="BV61" s="1">
        <v>9</v>
      </c>
      <c r="BW61" s="1">
        <f ca="1">IF(BU61/BV61=INT(BU61/BV61),1,0)</f>
        <v>0</v>
      </c>
      <c r="BX61" s="1">
        <f ca="1">IF(BW61=0,BU61,BU61/BV61)</f>
        <v>1</v>
      </c>
      <c r="BY61" s="1">
        <v>3</v>
      </c>
      <c r="BZ61" s="1">
        <f ca="1">IF(BX61/BY61=INT(BX61/BY61),1,0)</f>
        <v>0</v>
      </c>
      <c r="CA61" s="1">
        <f ca="1">IF(BZ61=0,BX61,BX61/BY61)</f>
        <v>1</v>
      </c>
      <c r="CB61" s="1">
        <v>25</v>
      </c>
      <c r="CC61" s="1">
        <f ca="1">IF(CA61/CB61=INT(CA61/CB61),1,0)</f>
        <v>0</v>
      </c>
      <c r="CD61" s="1">
        <f ca="1">IF(CC61=0,CA61,CA61/CB61)</f>
        <v>1</v>
      </c>
      <c r="CE61" s="1">
        <v>5</v>
      </c>
      <c r="CF61" s="1">
        <f ca="1">IF(CD61/CE61=INT(CD61/CE61),1,0)</f>
        <v>0</v>
      </c>
      <c r="CG61" s="1">
        <f ca="1">IF(CF61=0,CD61,CD61/CE61)</f>
        <v>1</v>
      </c>
      <c r="CH61" s="1">
        <v>49</v>
      </c>
      <c r="CI61" s="1">
        <f ca="1">IF(CG61/CH61=INT(CG61/CH61),1,0)</f>
        <v>0</v>
      </c>
      <c r="CJ61" s="1">
        <f ca="1">IF(CI61=0,CG61,CG61/CH61)</f>
        <v>1</v>
      </c>
      <c r="CK61" s="1">
        <v>7</v>
      </c>
      <c r="CL61" s="1">
        <f ca="1">IF(CJ61/CK61=INT(CJ61/CK61),1,0)</f>
        <v>0</v>
      </c>
      <c r="CM61" s="1">
        <f ca="1">IF(CL61=0,CJ61,CJ61/CK61)</f>
        <v>1</v>
      </c>
      <c r="CN61" s="1">
        <v>121</v>
      </c>
      <c r="CO61" s="1">
        <f ca="1">IF(CM61/CN61=INT(CM61/CN61),1,0)</f>
        <v>0</v>
      </c>
      <c r="CP61" s="1">
        <f ca="1">IF(CO61=0,CM61,CM61/CN61)</f>
        <v>1</v>
      </c>
      <c r="CQ61" s="1">
        <v>11</v>
      </c>
      <c r="CR61" s="1">
        <f ca="1">IF(CP61/CQ61=INT(CP61/CQ61),1,0)</f>
        <v>0</v>
      </c>
      <c r="CS61" s="1">
        <f ca="1">IF(CR61=0,CP61,CP61/CQ61)</f>
        <v>1</v>
      </c>
      <c r="CT61" s="1">
        <v>169</v>
      </c>
      <c r="CU61" s="1">
        <f ca="1">IF(CS61/CT61=INT(CS61/CT61),1,0)</f>
        <v>0</v>
      </c>
      <c r="CV61" s="1">
        <f ca="1">IF(CU61=0,CS61,CS61/CT61)</f>
        <v>1</v>
      </c>
      <c r="CW61" s="1">
        <v>13</v>
      </c>
      <c r="CX61" s="1">
        <f ca="1">IF(CV61/CW61=INT(CV61/CW61),1,0)</f>
        <v>0</v>
      </c>
      <c r="CY61" s="1">
        <f ca="1">IF(CX61=0,CV61,CV61/CW61)</f>
        <v>1</v>
      </c>
      <c r="CZ61" s="1">
        <v>17</v>
      </c>
      <c r="DA61" s="1">
        <f ca="1">IF(CY61/CZ61=INT(CY61/CZ61),1,0)</f>
        <v>0</v>
      </c>
      <c r="DB61" s="1">
        <f ca="1">IF(DA61=0,CY61,CY61/CZ61)</f>
        <v>1</v>
      </c>
      <c r="DC61" s="1">
        <v>19</v>
      </c>
      <c r="DD61" s="1">
        <f ca="1">IF(DB61/DC61=INT(DB61/DC61),1,0)</f>
        <v>0</v>
      </c>
      <c r="DE61" s="1">
        <f ca="1">IF(DD61=0,DB61,DB61/DC61)</f>
        <v>1</v>
      </c>
      <c r="DF61" s="1">
        <v>23</v>
      </c>
      <c r="DG61" s="1">
        <f ca="1">IF(DE61/DF61=INT(DE61/DF61),1,0)</f>
        <v>0</v>
      </c>
      <c r="DH61" s="1">
        <f ca="1">IF(DG61=0,DE61,DE61/DF61)</f>
        <v>1</v>
      </c>
      <c r="DI61" s="1">
        <v>29</v>
      </c>
      <c r="DJ61" s="1">
        <f ca="1">IF(DH61/DI61=INT(DH61/DI61),1,0)</f>
        <v>0</v>
      </c>
      <c r="DK61" s="1">
        <f ca="1">IF(DJ61=0,DH61,DH61/DI61)</f>
        <v>1</v>
      </c>
      <c r="DL61" s="1">
        <v>31</v>
      </c>
      <c r="DM61" s="1">
        <f ca="1">IF(DK61/DL61=INT(DK61/DL61),1,0)</f>
        <v>0</v>
      </c>
      <c r="DN61" s="1">
        <f ca="1">IF(DM61=0,DK61,DK61/DL61)</f>
        <v>1</v>
      </c>
      <c r="DO61" s="1">
        <v>37</v>
      </c>
      <c r="DP61" s="1">
        <f ca="1">IF(DN61/DO61=INT(DN61/DO61),1,0)</f>
        <v>0</v>
      </c>
      <c r="DQ61" s="1">
        <f ca="1">IF(DP61=0,DN61,DN61/DO61)</f>
        <v>1</v>
      </c>
      <c r="DR61" s="1">
        <v>41</v>
      </c>
      <c r="DS61" s="1">
        <f ca="1">IF(DQ61/DR61=INT(DQ61/DR61),1,0)</f>
        <v>0</v>
      </c>
      <c r="DT61" s="1">
        <f ca="1">IF(DS61=0,DQ61,DQ61/DR61)</f>
        <v>1</v>
      </c>
      <c r="DU61" s="1">
        <v>43</v>
      </c>
      <c r="DV61" s="1">
        <f ca="1">IF(DT61/DU61=INT(DT61/DU61),1,0)</f>
        <v>0</v>
      </c>
      <c r="DW61" s="1">
        <f ca="1">IF(DV61=0,DT61,DT61/DU61)</f>
        <v>1</v>
      </c>
      <c r="DX61" s="1">
        <v>47</v>
      </c>
      <c r="DY61" s="1">
        <f ca="1">IF(DW61/DX61=INT(DW61/DX61),1,0)</f>
        <v>0</v>
      </c>
      <c r="DZ61" s="1">
        <f ca="1">IF(DY61=0,DW61,DW61/DX61)</f>
        <v>1</v>
      </c>
      <c r="EA61" s="1">
        <v>53</v>
      </c>
      <c r="EB61" s="1">
        <f ca="1">IF(DZ61/EA61=INT(DZ61/EA61),1,0)</f>
        <v>0</v>
      </c>
      <c r="EC61" s="1">
        <f ca="1">IF(EB61=0,DZ61,DZ61/EA61)</f>
        <v>1</v>
      </c>
      <c r="ED61" s="1">
        <v>59</v>
      </c>
      <c r="EE61" s="1">
        <f ca="1">IF(EC61/ED61=INT(EC61/ED61),1,0)</f>
        <v>0</v>
      </c>
      <c r="EF61" s="1">
        <f ca="1">IF(EE61=0,EC61,EC61/ED61)</f>
        <v>1</v>
      </c>
      <c r="EG61" s="1">
        <v>61</v>
      </c>
      <c r="EH61" s="1">
        <f ca="1">IF(EF61/EG61=INT(EF61/EG61),1,0)</f>
        <v>0</v>
      </c>
      <c r="EI61" s="1">
        <f ca="1">IF(EH61=0,EF61,EF61/EG61)</f>
        <v>1</v>
      </c>
      <c r="EJ61" s="1">
        <v>67</v>
      </c>
      <c r="EK61" s="1">
        <f ca="1">IF(EI61/EJ61=INT(EI61/EJ61),1,0)</f>
        <v>0</v>
      </c>
      <c r="EL61" s="1">
        <f ca="1">IF(EK61=0,EI61,EI61/EJ61)</f>
        <v>1</v>
      </c>
      <c r="EM61" s="1">
        <v>71</v>
      </c>
      <c r="EN61" s="1">
        <f ca="1">IF(EL61/EM61=INT(EL61/EM61),1,0)</f>
        <v>0</v>
      </c>
      <c r="EO61" s="1">
        <f ca="1">IF(EN61=0,EL61,EL61/EM61)</f>
        <v>1</v>
      </c>
      <c r="EP61" s="1">
        <v>73</v>
      </c>
      <c r="EQ61" s="1">
        <f ca="1">IF(EO61/EP61=INT(EO61/EP61),1,0)</f>
        <v>0</v>
      </c>
      <c r="ER61" s="1">
        <f ca="1">IF(EQ61=0,EO61,EO61/EP61)</f>
        <v>1</v>
      </c>
      <c r="ES61" s="1">
        <v>79</v>
      </c>
      <c r="ET61" s="1">
        <f ca="1">IF(ER61/ES61=INT(ER61/ES61),1,0)</f>
        <v>0</v>
      </c>
      <c r="EU61" s="1">
        <f ca="1">IF(ET61=0,ER61,ER61/ES61)</f>
        <v>1</v>
      </c>
      <c r="EV61" s="1">
        <v>83</v>
      </c>
      <c r="EW61" s="1">
        <f ca="1">IF(EU61/EV61=INT(EU61/EV61),1,0)</f>
        <v>0</v>
      </c>
      <c r="EX61" s="1">
        <f ca="1">IF(EW61=0,EU61,EU61/EV61)</f>
        <v>1</v>
      </c>
      <c r="EY61" s="1">
        <v>89</v>
      </c>
      <c r="EZ61" s="1">
        <f ca="1">IF(EX61/EY61=INT(EX61/EY61),1,0)</f>
        <v>0</v>
      </c>
      <c r="FA61" s="1">
        <f ca="1">IF(EZ61=0,EX61,EX61/EY61)</f>
        <v>1</v>
      </c>
      <c r="FB61" s="1">
        <v>97</v>
      </c>
      <c r="FC61" s="1">
        <f ca="1">IF(FA61/FB61=INT(FA61/FB61),1,0)</f>
        <v>0</v>
      </c>
      <c r="FD61" s="1">
        <f ca="1">IF(FC61=0,FA61,FA61/FB61)</f>
        <v>1</v>
      </c>
      <c r="FE61" s="1">
        <v>101</v>
      </c>
      <c r="FF61" s="1">
        <f ca="1">IF(FD61/FE61=INT(FD61/FE61),1,0)</f>
        <v>0</v>
      </c>
      <c r="FG61" s="1">
        <f ca="1">IF(FF61=0,FD61,FD61/FE61)</f>
        <v>1</v>
      </c>
      <c r="FH61" s="1">
        <v>103</v>
      </c>
      <c r="FI61" s="1">
        <f ca="1">IF(FG61/FH61=INT(FG61/FH61),1,0)</f>
        <v>0</v>
      </c>
      <c r="FJ61" s="1">
        <f ca="1">IF(FI61=0,FG61,FG61/FH61)</f>
        <v>1</v>
      </c>
      <c r="FK61" s="1">
        <v>107</v>
      </c>
      <c r="FL61" s="1">
        <f ca="1">IF(FJ61/FK61=INT(FJ61/FK61),1,0)</f>
        <v>0</v>
      </c>
      <c r="FM61" s="1">
        <f ca="1">IF(FL61=0,FJ61,FJ61/FK61)</f>
        <v>1</v>
      </c>
      <c r="FN61" s="1">
        <v>109</v>
      </c>
      <c r="FO61" s="1">
        <f ca="1">IF(FM61/FN61=INT(FM61/FN61),1,0)</f>
        <v>0</v>
      </c>
      <c r="FP61" s="1">
        <f ca="1">IF(FO61=0,FM61,FM61/FN61)</f>
        <v>1</v>
      </c>
      <c r="FQ61" s="1">
        <v>113</v>
      </c>
      <c r="FR61" s="1">
        <f ca="1">IF(FP61/FQ61=INT(FP61/FQ61),1,0)</f>
        <v>0</v>
      </c>
      <c r="FS61" s="1">
        <f ca="1">IF(FR61=0,FP61,FP61/FQ61)</f>
        <v>1</v>
      </c>
      <c r="FT61" s="1">
        <v>127</v>
      </c>
      <c r="FU61" s="1">
        <f ca="1">IF(FS61/FT61=INT(FS61/FT61),1,0)</f>
        <v>0</v>
      </c>
      <c r="FV61" s="1">
        <f ca="1">IF(FU61=0,FS61,FS61/FT61)</f>
        <v>1</v>
      </c>
      <c r="FW61" s="1">
        <v>131</v>
      </c>
      <c r="FX61" s="1">
        <f ca="1">IF(FV61/FW61=INT(FV61/FW61),1,0)</f>
        <v>0</v>
      </c>
      <c r="FY61" s="1">
        <f ca="1">IF(FX61=0,FV61,FV61/FW61)</f>
        <v>1</v>
      </c>
      <c r="FZ61" s="1">
        <v>137</v>
      </c>
      <c r="GA61" s="1">
        <f ca="1">IF(FY61/FZ61=INT(FY61/FZ61),1,0)</f>
        <v>0</v>
      </c>
      <c r="GB61" s="1">
        <f ca="1">IF(GA61=0,FY61,FY61/FZ61)</f>
        <v>1</v>
      </c>
      <c r="GC61" s="1">
        <v>139</v>
      </c>
      <c r="GD61" s="1">
        <f ca="1">IF(GB61/GC61=INT(GB61/GC61),1,0)</f>
        <v>0</v>
      </c>
      <c r="GE61" s="1">
        <f ca="1">IF(GD61=0,GB61,GB61/GC61)</f>
        <v>1</v>
      </c>
      <c r="GF61" s="1">
        <v>149</v>
      </c>
      <c r="GG61" s="1">
        <f ca="1">IF(GE61/GF61=INT(GE61/GF61),1,0)</f>
        <v>0</v>
      </c>
      <c r="GH61" s="1">
        <f ca="1">IF(GG61=0,GE61,GE61/GF61)</f>
        <v>1</v>
      </c>
      <c r="GI61" s="1"/>
      <c r="GJ61" s="1">
        <f ca="1">8*BH61+4*BK61+2*BN61+BQ61</f>
        <v>3</v>
      </c>
      <c r="GK61" s="1">
        <f ca="1">4*BT61+2*BW61+BZ61</f>
        <v>0</v>
      </c>
      <c r="GL61" s="1">
        <f ca="1">2*CC61+CF61</f>
        <v>0</v>
      </c>
      <c r="GM61" s="1">
        <f ca="1">2*CI61+CL61</f>
        <v>0</v>
      </c>
      <c r="GN61" s="1">
        <f ca="1">2*CO61+CR61</f>
        <v>0</v>
      </c>
      <c r="GO61" s="1">
        <f ca="1">2*CU61+CX61</f>
        <v>0</v>
      </c>
      <c r="GP61" s="1">
        <f ca="1">DA61</f>
        <v>0</v>
      </c>
      <c r="GQ61" s="1">
        <f ca="1">DD61</f>
        <v>0</v>
      </c>
      <c r="GR61" s="1">
        <f ca="1">DG61</f>
        <v>0</v>
      </c>
      <c r="GS61" s="1">
        <f ca="1">DJ61</f>
        <v>0</v>
      </c>
      <c r="GT61" s="1">
        <f ca="1">DM61</f>
        <v>0</v>
      </c>
      <c r="GU61">
        <f ca="1">DP61</f>
        <v>0</v>
      </c>
      <c r="GV61">
        <f ca="1">DS61</f>
        <v>0</v>
      </c>
      <c r="GW61">
        <f ca="1">DV61</f>
        <v>0</v>
      </c>
      <c r="GX61">
        <f ca="1">DY61</f>
        <v>0</v>
      </c>
      <c r="GY61">
        <f ca="1">EB61</f>
        <v>0</v>
      </c>
      <c r="GZ61">
        <f ca="1">EE61</f>
        <v>0</v>
      </c>
      <c r="HA61">
        <f ca="1">EH61</f>
        <v>0</v>
      </c>
      <c r="HB61">
        <f ca="1">EK61</f>
        <v>0</v>
      </c>
      <c r="HC61">
        <f ca="1">EN61</f>
        <v>0</v>
      </c>
      <c r="HD61">
        <f ca="1">EQ61</f>
        <v>0</v>
      </c>
      <c r="HE61">
        <f ca="1">ET61</f>
        <v>0</v>
      </c>
      <c r="HF61">
        <f ca="1">EW61</f>
        <v>0</v>
      </c>
      <c r="HG61">
        <f ca="1">EZ61</f>
        <v>0</v>
      </c>
      <c r="HH61">
        <f ca="1">FC61</f>
        <v>0</v>
      </c>
      <c r="HI61">
        <f ca="1">FF61</f>
        <v>0</v>
      </c>
      <c r="HJ61">
        <f ca="1">FI61</f>
        <v>0</v>
      </c>
      <c r="HK61">
        <f ca="1">FL61</f>
        <v>0</v>
      </c>
      <c r="HL61">
        <f ca="1">FO61</f>
        <v>0</v>
      </c>
      <c r="HM61">
        <f ca="1">FR61</f>
        <v>0</v>
      </c>
      <c r="HN61">
        <f ca="1">FU61</f>
        <v>0</v>
      </c>
      <c r="HO61">
        <f ca="1">FX61</f>
        <v>0</v>
      </c>
      <c r="HP61">
        <f ca="1">GA61</f>
        <v>0</v>
      </c>
      <c r="HQ61">
        <f ca="1">GD61</f>
        <v>0</v>
      </c>
      <c r="HR61">
        <f ca="1">GG61</f>
        <v>0</v>
      </c>
      <c r="HS61">
        <f ca="1">BF61</f>
        <v>8</v>
      </c>
      <c r="HT61">
        <f ca="1">HS61/HR64</f>
        <v>8</v>
      </c>
      <c r="HU61" s="9">
        <f ca="1">BD62</f>
        <v>4</v>
      </c>
      <c r="HV61">
        <f ca="1">HU61*HT62+HT61</f>
        <v>44</v>
      </c>
      <c r="HW61"/>
      <c r="HX61" s="9">
        <f ca="1">BD62</f>
        <v>4</v>
      </c>
      <c r="HY61" s="9">
        <f ca="1">HT61</f>
        <v>8</v>
      </c>
      <c r="HZ61" s="9">
        <f ca="1">HT62</f>
        <v>9</v>
      </c>
      <c r="IA61" s="9">
        <f ca="1">BD66</f>
        <v>2</v>
      </c>
      <c r="IB61" s="9">
        <f ca="1">HT65</f>
        <v>5</v>
      </c>
      <c r="IC61" s="9">
        <f ca="1">HT66</f>
        <v>6</v>
      </c>
      <c r="ID61" s="9" t="str">
        <f ca="1">HX61&amp;"  "&amp;HY61&amp;"/"&amp;HZ61&amp;"  ×  "&amp;IA61&amp;"  "&amp;IB61&amp;"/"&amp;IC61</f>
        <v>4  8/9  ×  2  5/6</v>
      </c>
      <c r="IG61" s="9">
        <f ca="1">BD70</f>
        <v>13</v>
      </c>
      <c r="IH61" s="9">
        <f ca="1">HT69</f>
        <v>23</v>
      </c>
      <c r="II61" s="9">
        <f ca="1">HT70</f>
        <v>27</v>
      </c>
      <c r="IJ61" s="9" t="str">
        <f ca="1">IG61&amp;"  "&amp;IH61&amp;"/"&amp;II61</f>
        <v>13  23/27</v>
      </c>
      <c r="IK61" s="9" t="str">
        <f ca="1">IG61&amp;"   "</f>
        <v xml:space="preserve">13   </v>
      </c>
      <c r="IL61" s="9" t="str">
        <f ca="1">IF(IH61=0,IK61,IJ61)</f>
        <v>13  23/27</v>
      </c>
    </row>
    <row r="62" spans="2:246" ht="6" hidden="1" customHeight="1" x14ac:dyDescent="0.25">
      <c r="B62" s="102"/>
      <c r="C62" s="71"/>
      <c r="D62" s="102"/>
      <c r="E62" s="71"/>
      <c r="F62" s="102"/>
      <c r="G62" s="71"/>
      <c r="H62" s="104"/>
      <c r="I62" s="102"/>
      <c r="J62" s="102"/>
      <c r="K62" s="102"/>
      <c r="L62" s="102"/>
      <c r="M62" s="71"/>
      <c r="N62" s="71"/>
      <c r="O62" s="71"/>
      <c r="P62" s="71"/>
      <c r="Q62" s="71"/>
      <c r="R62" s="71"/>
      <c r="S62" s="104"/>
      <c r="T62" s="122"/>
      <c r="U62" s="80"/>
      <c r="V62" s="80"/>
      <c r="W62" s="80"/>
      <c r="X62" s="102"/>
      <c r="Y62" s="71"/>
      <c r="Z62" s="75"/>
      <c r="AB62" s="11"/>
      <c r="AD62" s="148"/>
      <c r="AF62" s="148"/>
      <c r="BC62"/>
      <c r="BD62">
        <f ca="1">BD61+INT(BE61/BE62)</f>
        <v>4</v>
      </c>
      <c r="BE62" s="1">
        <f ca="1">IF(BA61&gt;BE61,INT((RAND()*(BB61-BA61+1)+BA61)),INT((RAND()*(BB61-BE61)+BE61+1)))</f>
        <v>9</v>
      </c>
      <c r="BF62">
        <f ca="1">BE62</f>
        <v>9</v>
      </c>
      <c r="BG62">
        <v>256</v>
      </c>
      <c r="BH62" s="1">
        <f ca="1">IF(BF62/BG62=INT(BF62/BG62),1,0)</f>
        <v>0</v>
      </c>
      <c r="BI62" s="1">
        <f ca="1">IF(BH62=0,BF62,BF62/BG62)</f>
        <v>9</v>
      </c>
      <c r="BJ62" s="1">
        <v>16</v>
      </c>
      <c r="BK62" s="1">
        <f ca="1">IF(BI62/BJ62=INT(BI62/BJ62),1,0)</f>
        <v>0</v>
      </c>
      <c r="BL62" s="1">
        <f ca="1">IF(BK62=0,BI62,BI62/BJ62)</f>
        <v>9</v>
      </c>
      <c r="BM62" s="1">
        <v>4</v>
      </c>
      <c r="BN62" s="1">
        <f ca="1">IF(BL62/BM62=INT(BL62/BM62),1,0)</f>
        <v>0</v>
      </c>
      <c r="BO62" s="1">
        <f ca="1">IF(BN62=0,BL62,BL62/BM62)</f>
        <v>9</v>
      </c>
      <c r="BP62" s="1">
        <v>2</v>
      </c>
      <c r="BQ62" s="1">
        <f ca="1">IF(BO62/BP62=INT(BO62/BP62),1,0)</f>
        <v>0</v>
      </c>
      <c r="BR62" s="1">
        <f ca="1">IF(BQ62=0,BO62,BO62/BP62)</f>
        <v>9</v>
      </c>
      <c r="BS62" s="1">
        <v>81</v>
      </c>
      <c r="BT62" s="1">
        <f ca="1">IF(BR62/BS62=INT(BR62/BS62),1,0)</f>
        <v>0</v>
      </c>
      <c r="BU62" s="1">
        <f ca="1">IF(BT62=0,BR62,BR62/BS62)</f>
        <v>9</v>
      </c>
      <c r="BV62" s="1">
        <v>9</v>
      </c>
      <c r="BW62" s="1">
        <f ca="1">IF(BU62/BV62=INT(BU62/BV62),1,0)</f>
        <v>1</v>
      </c>
      <c r="BX62" s="1">
        <f ca="1">IF(BW62=0,BU62,BU62/BV62)</f>
        <v>1</v>
      </c>
      <c r="BY62" s="1">
        <v>3</v>
      </c>
      <c r="BZ62" s="1">
        <f ca="1">IF(BX62/BY62=INT(BX62/BY62),1,0)</f>
        <v>0</v>
      </c>
      <c r="CA62" s="1">
        <f ca="1">IF(BZ62=0,BX62,BX62/BY62)</f>
        <v>1</v>
      </c>
      <c r="CB62" s="1">
        <v>25</v>
      </c>
      <c r="CC62" s="1">
        <f ca="1">IF(CA62/CB62=INT(CA62/CB62),1,0)</f>
        <v>0</v>
      </c>
      <c r="CD62" s="1">
        <f ca="1">IF(CC62=0,CA62,CA62/CB62)</f>
        <v>1</v>
      </c>
      <c r="CE62" s="1">
        <v>5</v>
      </c>
      <c r="CF62" s="1">
        <f ca="1">IF(CD62/CE62=INT(CD62/CE62),1,0)</f>
        <v>0</v>
      </c>
      <c r="CG62" s="1">
        <f ca="1">IF(CF62=0,CD62,CD62/CE62)</f>
        <v>1</v>
      </c>
      <c r="CH62" s="1">
        <v>49</v>
      </c>
      <c r="CI62" s="1">
        <f ca="1">IF(CG62/CH62=INT(CG62/CH62),1,0)</f>
        <v>0</v>
      </c>
      <c r="CJ62" s="1">
        <f ca="1">IF(CI62=0,CG62,CG62/CH62)</f>
        <v>1</v>
      </c>
      <c r="CK62" s="1">
        <v>7</v>
      </c>
      <c r="CL62" s="1">
        <f ca="1">IF(CJ62/CK62=INT(CJ62/CK62),1,0)</f>
        <v>0</v>
      </c>
      <c r="CM62" s="1">
        <f ca="1">IF(CL62=0,CJ62,CJ62/CK62)</f>
        <v>1</v>
      </c>
      <c r="CN62" s="1">
        <v>121</v>
      </c>
      <c r="CO62" s="1">
        <f ca="1">IF(CM62/CN62=INT(CM62/CN62),1,0)</f>
        <v>0</v>
      </c>
      <c r="CP62" s="1">
        <f ca="1">IF(CO62=0,CM62,CM62/CN62)</f>
        <v>1</v>
      </c>
      <c r="CQ62" s="1">
        <v>11</v>
      </c>
      <c r="CR62" s="1">
        <f ca="1">IF(CP62/CQ62=INT(CP62/CQ62),1,0)</f>
        <v>0</v>
      </c>
      <c r="CS62" s="1">
        <f ca="1">IF(CR62=0,CP62,CP62/CQ62)</f>
        <v>1</v>
      </c>
      <c r="CT62" s="1">
        <v>169</v>
      </c>
      <c r="CU62" s="1">
        <f ca="1">IF(CS62/CT62=INT(CS62/CT62),1,0)</f>
        <v>0</v>
      </c>
      <c r="CV62" s="1">
        <f ca="1">IF(CU62=0,CS62,CS62/CT62)</f>
        <v>1</v>
      </c>
      <c r="CW62" s="1">
        <v>13</v>
      </c>
      <c r="CX62" s="1">
        <f ca="1">IF(CV62/CW62=INT(CV62/CW62),1,0)</f>
        <v>0</v>
      </c>
      <c r="CY62" s="1">
        <f ca="1">IF(CX62=0,CV62,CV62/CW62)</f>
        <v>1</v>
      </c>
      <c r="CZ62" s="1">
        <v>17</v>
      </c>
      <c r="DA62" s="1">
        <f ca="1">IF(CY62/CZ62=INT(CY62/CZ62),1,0)</f>
        <v>0</v>
      </c>
      <c r="DB62" s="1">
        <f ca="1">IF(DA62=0,CY62,CY62/CZ62)</f>
        <v>1</v>
      </c>
      <c r="DC62" s="1">
        <v>19</v>
      </c>
      <c r="DD62" s="1">
        <f ca="1">IF(DB62/DC62=INT(DB62/DC62),1,0)</f>
        <v>0</v>
      </c>
      <c r="DE62" s="1">
        <f ca="1">IF(DD62=0,DB62,DB62/DC62)</f>
        <v>1</v>
      </c>
      <c r="DF62" s="1">
        <v>23</v>
      </c>
      <c r="DG62" s="1">
        <f ca="1">IF(DE62/DF62=INT(DE62/DF62),1,0)</f>
        <v>0</v>
      </c>
      <c r="DH62" s="1">
        <f ca="1">IF(DG62=0,DE62,DE62/DF62)</f>
        <v>1</v>
      </c>
      <c r="DI62" s="1">
        <v>29</v>
      </c>
      <c r="DJ62" s="1">
        <f ca="1">IF(DH62/DI62=INT(DH62/DI62),1,0)</f>
        <v>0</v>
      </c>
      <c r="DK62" s="1">
        <f ca="1">IF(DJ62=0,DH62,DH62/DI62)</f>
        <v>1</v>
      </c>
      <c r="DL62" s="1">
        <v>31</v>
      </c>
      <c r="DM62" s="1">
        <f ca="1">IF(DK62/DL62=INT(DK62/DL62),1,0)</f>
        <v>0</v>
      </c>
      <c r="DN62" s="1">
        <f ca="1">IF(DM62=0,DK62,DK62/DL62)</f>
        <v>1</v>
      </c>
      <c r="DO62" s="1">
        <v>37</v>
      </c>
      <c r="DP62" s="1">
        <f ca="1">IF(DN62/DO62=INT(DN62/DO62),1,0)</f>
        <v>0</v>
      </c>
      <c r="DQ62" s="1">
        <f ca="1">IF(DP62=0,DN62,DN62/DO62)</f>
        <v>1</v>
      </c>
      <c r="DR62" s="1">
        <v>41</v>
      </c>
      <c r="DS62" s="1">
        <f ca="1">IF(DQ62/DR62=INT(DQ62/DR62),1,0)</f>
        <v>0</v>
      </c>
      <c r="DT62" s="1">
        <f ca="1">IF(DS62=0,DQ62,DQ62/DR62)</f>
        <v>1</v>
      </c>
      <c r="DU62" s="1">
        <v>43</v>
      </c>
      <c r="DV62" s="1">
        <f ca="1">IF(DT62/DU62=INT(DT62/DU62),1,0)</f>
        <v>0</v>
      </c>
      <c r="DW62" s="1">
        <f ca="1">IF(DV62=0,DT62,DT62/DU62)</f>
        <v>1</v>
      </c>
      <c r="DX62" s="1">
        <v>47</v>
      </c>
      <c r="DY62" s="1">
        <f ca="1">IF(DW62/DX62=INT(DW62/DX62),1,0)</f>
        <v>0</v>
      </c>
      <c r="DZ62" s="1">
        <f ca="1">IF(DY62=0,DW62,DW62/DX62)</f>
        <v>1</v>
      </c>
      <c r="EA62" s="1">
        <v>53</v>
      </c>
      <c r="EB62" s="1">
        <f ca="1">IF(DZ62/EA62=INT(DZ62/EA62),1,0)</f>
        <v>0</v>
      </c>
      <c r="EC62" s="1">
        <f ca="1">IF(EB62=0,DZ62,DZ62/EA62)</f>
        <v>1</v>
      </c>
      <c r="ED62" s="1">
        <v>59</v>
      </c>
      <c r="EE62" s="1">
        <f ca="1">IF(EC62/ED62=INT(EC62/ED62),1,0)</f>
        <v>0</v>
      </c>
      <c r="EF62" s="1">
        <f ca="1">IF(EE62=0,EC62,EC62/ED62)</f>
        <v>1</v>
      </c>
      <c r="EG62" s="1">
        <v>61</v>
      </c>
      <c r="EH62" s="1">
        <f ca="1">IF(EF62/EG62=INT(EF62/EG62),1,0)</f>
        <v>0</v>
      </c>
      <c r="EI62" s="1">
        <f ca="1">IF(EH62=0,EF62,EF62/EG62)</f>
        <v>1</v>
      </c>
      <c r="EJ62" s="1">
        <v>67</v>
      </c>
      <c r="EK62" s="1">
        <f ca="1">IF(EI62/EJ62=INT(EI62/EJ62),1,0)</f>
        <v>0</v>
      </c>
      <c r="EL62" s="1">
        <f ca="1">IF(EK62=0,EI62,EI62/EJ62)</f>
        <v>1</v>
      </c>
      <c r="EM62" s="1">
        <v>71</v>
      </c>
      <c r="EN62" s="1">
        <f ca="1">IF(EL62/EM62=INT(EL62/EM62),1,0)</f>
        <v>0</v>
      </c>
      <c r="EO62" s="1">
        <f ca="1">IF(EN62=0,EL62,EL62/EM62)</f>
        <v>1</v>
      </c>
      <c r="EP62" s="1">
        <v>73</v>
      </c>
      <c r="EQ62" s="1">
        <f ca="1">IF(EO62/EP62=INT(EO62/EP62),1,0)</f>
        <v>0</v>
      </c>
      <c r="ER62" s="1">
        <f ca="1">IF(EQ62=0,EO62,EO62/EP62)</f>
        <v>1</v>
      </c>
      <c r="ES62" s="1">
        <v>79</v>
      </c>
      <c r="ET62" s="1">
        <f ca="1">IF(ER62/ES62=INT(ER62/ES62),1,0)</f>
        <v>0</v>
      </c>
      <c r="EU62" s="1">
        <f ca="1">IF(ET62=0,ER62,ER62/ES62)</f>
        <v>1</v>
      </c>
      <c r="EV62" s="1">
        <v>83</v>
      </c>
      <c r="EW62" s="1">
        <f ca="1">IF(EU62/EV62=INT(EU62/EV62),1,0)</f>
        <v>0</v>
      </c>
      <c r="EX62" s="1">
        <f ca="1">IF(EW62=0,EU62,EU62/EV62)</f>
        <v>1</v>
      </c>
      <c r="EY62" s="1">
        <v>89</v>
      </c>
      <c r="EZ62" s="1">
        <f ca="1">IF(EX62/EY62=INT(EX62/EY62),1,0)</f>
        <v>0</v>
      </c>
      <c r="FA62" s="1">
        <f ca="1">IF(EZ62=0,EX62,EX62/EY62)</f>
        <v>1</v>
      </c>
      <c r="FB62" s="1">
        <v>97</v>
      </c>
      <c r="FC62" s="1">
        <f ca="1">IF(FA62/FB62=INT(FA62/FB62),1,0)</f>
        <v>0</v>
      </c>
      <c r="FD62" s="1">
        <f ca="1">IF(FC62=0,FA62,FA62/FB62)</f>
        <v>1</v>
      </c>
      <c r="FE62" s="1">
        <v>101</v>
      </c>
      <c r="FF62" s="1">
        <f ca="1">IF(FD62/FE62=INT(FD62/FE62),1,0)</f>
        <v>0</v>
      </c>
      <c r="FG62" s="1">
        <f ca="1">IF(FF62=0,FD62,FD62/FE62)</f>
        <v>1</v>
      </c>
      <c r="FH62" s="1">
        <v>103</v>
      </c>
      <c r="FI62" s="1">
        <f ca="1">IF(FG62/FH62=INT(FG62/FH62),1,0)</f>
        <v>0</v>
      </c>
      <c r="FJ62" s="1">
        <f ca="1">IF(FI62=0,FG62,FG62/FH62)</f>
        <v>1</v>
      </c>
      <c r="FK62" s="1">
        <v>107</v>
      </c>
      <c r="FL62" s="1">
        <f ca="1">IF(FJ62/FK62=INT(FJ62/FK62),1,0)</f>
        <v>0</v>
      </c>
      <c r="FM62" s="1">
        <f ca="1">IF(FL62=0,FJ62,FJ62/FK62)</f>
        <v>1</v>
      </c>
      <c r="FN62" s="1">
        <v>109</v>
      </c>
      <c r="FO62" s="1">
        <f ca="1">IF(FM62/FN62=INT(FM62/FN62),1,0)</f>
        <v>0</v>
      </c>
      <c r="FP62" s="1">
        <f ca="1">IF(FO62=0,FM62,FM62/FN62)</f>
        <v>1</v>
      </c>
      <c r="FQ62" s="1">
        <v>113</v>
      </c>
      <c r="FR62" s="1">
        <f ca="1">IF(FP62/FQ62=INT(FP62/FQ62),1,0)</f>
        <v>0</v>
      </c>
      <c r="FS62" s="1">
        <f ca="1">IF(FR62=0,FP62,FP62/FQ62)</f>
        <v>1</v>
      </c>
      <c r="FT62" s="1">
        <v>127</v>
      </c>
      <c r="FU62" s="1">
        <f ca="1">IF(FS62/FT62=INT(FS62/FT62),1,0)</f>
        <v>0</v>
      </c>
      <c r="FV62" s="1">
        <f ca="1">IF(FU62=0,FS62,FS62/FT62)</f>
        <v>1</v>
      </c>
      <c r="FW62" s="1">
        <v>131</v>
      </c>
      <c r="FX62" s="1">
        <f ca="1">IF(FV62/FW62=INT(FV62/FW62),1,0)</f>
        <v>0</v>
      </c>
      <c r="FY62" s="1">
        <f ca="1">IF(FX62=0,FV62,FV62/FW62)</f>
        <v>1</v>
      </c>
      <c r="FZ62" s="1">
        <v>137</v>
      </c>
      <c r="GA62" s="1">
        <f ca="1">IF(FY62/FZ62=INT(FY62/FZ62),1,0)</f>
        <v>0</v>
      </c>
      <c r="GB62" s="1">
        <f ca="1">IF(GA62=0,FY62,FY62/FZ62)</f>
        <v>1</v>
      </c>
      <c r="GC62" s="1">
        <v>139</v>
      </c>
      <c r="GD62" s="1">
        <f ca="1">IF(GB62/GC62=INT(GB62/GC62),1,0)</f>
        <v>0</v>
      </c>
      <c r="GE62" s="1">
        <f ca="1">IF(GD62=0,GB62,GB62/GC62)</f>
        <v>1</v>
      </c>
      <c r="GF62" s="1">
        <v>149</v>
      </c>
      <c r="GG62" s="1">
        <f ca="1">IF(GE62/GF62=INT(GE62/GF62),1,0)</f>
        <v>0</v>
      </c>
      <c r="GH62" s="1">
        <f ca="1">IF(GG62=0,GE62,GE62/GF62)</f>
        <v>1</v>
      </c>
      <c r="GI62" s="1"/>
      <c r="GJ62" s="1">
        <f ca="1">8*BH62+4*BK62+2*BN62+BQ62</f>
        <v>0</v>
      </c>
      <c r="GK62" s="1">
        <f ca="1">4*BT62+2*BW62+BZ62</f>
        <v>2</v>
      </c>
      <c r="GL62" s="1">
        <f ca="1">2*CC62+CF62</f>
        <v>0</v>
      </c>
      <c r="GM62" s="1">
        <f ca="1">2*CI62+CL62</f>
        <v>0</v>
      </c>
      <c r="GN62" s="1">
        <f ca="1">2*CO62+CR62</f>
        <v>0</v>
      </c>
      <c r="GO62" s="1">
        <f ca="1">2*CU62+CX62</f>
        <v>0</v>
      </c>
      <c r="GP62" s="1">
        <f ca="1">DA62</f>
        <v>0</v>
      </c>
      <c r="GQ62" s="1">
        <f ca="1">DD62</f>
        <v>0</v>
      </c>
      <c r="GR62" s="1">
        <f ca="1">DG62</f>
        <v>0</v>
      </c>
      <c r="GS62" s="1">
        <f ca="1">DJ62</f>
        <v>0</v>
      </c>
      <c r="GT62" s="1">
        <f ca="1">DM62</f>
        <v>0</v>
      </c>
      <c r="GU62">
        <f ca="1">DP62</f>
        <v>0</v>
      </c>
      <c r="GV62">
        <f ca="1">DS62</f>
        <v>0</v>
      </c>
      <c r="GW62">
        <f ca="1">DV62</f>
        <v>0</v>
      </c>
      <c r="GX62">
        <f ca="1">DY62</f>
        <v>0</v>
      </c>
      <c r="GY62">
        <f ca="1">EB62</f>
        <v>0</v>
      </c>
      <c r="GZ62">
        <f ca="1">EE62</f>
        <v>0</v>
      </c>
      <c r="HA62">
        <f ca="1">EH62</f>
        <v>0</v>
      </c>
      <c r="HB62">
        <f ca="1">EK62</f>
        <v>0</v>
      </c>
      <c r="HC62">
        <f ca="1">EN62</f>
        <v>0</v>
      </c>
      <c r="HD62">
        <f ca="1">EQ62</f>
        <v>0</v>
      </c>
      <c r="HE62">
        <f ca="1">ET62</f>
        <v>0</v>
      </c>
      <c r="HF62">
        <f ca="1">EW62</f>
        <v>0</v>
      </c>
      <c r="HG62">
        <f ca="1">EZ62</f>
        <v>0</v>
      </c>
      <c r="HH62">
        <f ca="1">FC62</f>
        <v>0</v>
      </c>
      <c r="HI62">
        <f ca="1">FF62</f>
        <v>0</v>
      </c>
      <c r="HJ62">
        <f ca="1">FI62</f>
        <v>0</v>
      </c>
      <c r="HK62">
        <f ca="1">FL62</f>
        <v>0</v>
      </c>
      <c r="HL62">
        <f ca="1">FO62</f>
        <v>0</v>
      </c>
      <c r="HM62">
        <f ca="1">FR62</f>
        <v>0</v>
      </c>
      <c r="HN62">
        <f ca="1">FU62</f>
        <v>0</v>
      </c>
      <c r="HO62">
        <f ca="1">FX62</f>
        <v>0</v>
      </c>
      <c r="HP62">
        <f ca="1">GA62</f>
        <v>0</v>
      </c>
      <c r="HQ62">
        <f ca="1">GD62</f>
        <v>0</v>
      </c>
      <c r="HR62">
        <f ca="1">GG62</f>
        <v>0</v>
      </c>
      <c r="HS62">
        <f ca="1">BF62</f>
        <v>9</v>
      </c>
      <c r="HT62">
        <f ca="1">HS62/HR64</f>
        <v>9</v>
      </c>
      <c r="HV62"/>
      <c r="HW62"/>
    </row>
    <row r="63" spans="2:246" ht="6" hidden="1" customHeight="1" x14ac:dyDescent="0.25">
      <c r="B63" s="71"/>
      <c r="C63" s="71"/>
      <c r="D63" s="71"/>
      <c r="E63" s="71"/>
      <c r="F63" s="104"/>
      <c r="G63" s="71"/>
      <c r="H63" s="104"/>
      <c r="I63" s="71"/>
      <c r="J63" s="71"/>
      <c r="K63" s="71"/>
      <c r="L63" s="104"/>
      <c r="M63" s="71"/>
      <c r="N63" s="71"/>
      <c r="O63" s="71"/>
      <c r="P63" s="71"/>
      <c r="Q63" s="71"/>
      <c r="R63" s="71"/>
      <c r="S63" s="104"/>
      <c r="T63" s="122"/>
      <c r="U63" s="80"/>
      <c r="V63" s="80"/>
      <c r="W63" s="80"/>
      <c r="X63" s="102"/>
      <c r="Y63" s="71"/>
      <c r="Z63" s="75"/>
      <c r="AB63" s="11"/>
      <c r="AD63" s="148"/>
      <c r="AE63" s="162"/>
      <c r="AF63" s="148"/>
      <c r="BC63"/>
      <c r="BD63"/>
      <c r="BE63"/>
      <c r="BF63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>
        <f t="shared" ref="GJ63:HR63" ca="1" si="24">IF(GJ61&lt;GJ62,GJ61,GJ62)</f>
        <v>0</v>
      </c>
      <c r="GK63" s="1">
        <f t="shared" ca="1" si="24"/>
        <v>0</v>
      </c>
      <c r="GL63" s="1">
        <f t="shared" ca="1" si="24"/>
        <v>0</v>
      </c>
      <c r="GM63" s="1">
        <f t="shared" ca="1" si="24"/>
        <v>0</v>
      </c>
      <c r="GN63" s="1">
        <f t="shared" ca="1" si="24"/>
        <v>0</v>
      </c>
      <c r="GO63" s="1">
        <f t="shared" ca="1" si="24"/>
        <v>0</v>
      </c>
      <c r="GP63" s="1">
        <f t="shared" ca="1" si="24"/>
        <v>0</v>
      </c>
      <c r="GQ63" s="1">
        <f t="shared" ca="1" si="24"/>
        <v>0</v>
      </c>
      <c r="GR63" s="1">
        <f t="shared" ca="1" si="24"/>
        <v>0</v>
      </c>
      <c r="GS63" s="1">
        <f t="shared" ca="1" si="24"/>
        <v>0</v>
      </c>
      <c r="GT63" s="1">
        <f t="shared" ca="1" si="24"/>
        <v>0</v>
      </c>
      <c r="GU63" s="1">
        <f t="shared" ca="1" si="24"/>
        <v>0</v>
      </c>
      <c r="GV63" s="1">
        <f t="shared" ca="1" si="24"/>
        <v>0</v>
      </c>
      <c r="GW63" s="1">
        <f t="shared" ca="1" si="24"/>
        <v>0</v>
      </c>
      <c r="GX63" s="1">
        <f t="shared" ca="1" si="24"/>
        <v>0</v>
      </c>
      <c r="GY63" s="1">
        <f t="shared" ca="1" si="24"/>
        <v>0</v>
      </c>
      <c r="GZ63" s="1">
        <f t="shared" ca="1" si="24"/>
        <v>0</v>
      </c>
      <c r="HA63" s="1">
        <f t="shared" ca="1" si="24"/>
        <v>0</v>
      </c>
      <c r="HB63" s="1">
        <f t="shared" ca="1" si="24"/>
        <v>0</v>
      </c>
      <c r="HC63" s="1">
        <f t="shared" ca="1" si="24"/>
        <v>0</v>
      </c>
      <c r="HD63" s="1">
        <f t="shared" ca="1" si="24"/>
        <v>0</v>
      </c>
      <c r="HE63" s="1">
        <f t="shared" ca="1" si="24"/>
        <v>0</v>
      </c>
      <c r="HF63" s="1">
        <f t="shared" ca="1" si="24"/>
        <v>0</v>
      </c>
      <c r="HG63" s="1">
        <f t="shared" ca="1" si="24"/>
        <v>0</v>
      </c>
      <c r="HH63" s="1">
        <f t="shared" ca="1" si="24"/>
        <v>0</v>
      </c>
      <c r="HI63" s="1">
        <f t="shared" ca="1" si="24"/>
        <v>0</v>
      </c>
      <c r="HJ63" s="1">
        <f t="shared" ca="1" si="24"/>
        <v>0</v>
      </c>
      <c r="HK63" s="1">
        <f t="shared" ca="1" si="24"/>
        <v>0</v>
      </c>
      <c r="HL63" s="1">
        <f t="shared" ca="1" si="24"/>
        <v>0</v>
      </c>
      <c r="HM63" s="1">
        <f t="shared" ca="1" si="24"/>
        <v>0</v>
      </c>
      <c r="HN63" s="1">
        <f t="shared" ca="1" si="24"/>
        <v>0</v>
      </c>
      <c r="HO63" s="1">
        <f t="shared" ca="1" si="24"/>
        <v>0</v>
      </c>
      <c r="HP63" s="1">
        <f t="shared" ca="1" si="24"/>
        <v>0</v>
      </c>
      <c r="HQ63" s="1">
        <f t="shared" ca="1" si="24"/>
        <v>0</v>
      </c>
      <c r="HR63" s="1">
        <f t="shared" ca="1" si="24"/>
        <v>0</v>
      </c>
      <c r="HS63"/>
      <c r="HT63"/>
      <c r="HV63"/>
      <c r="HW63"/>
    </row>
    <row r="64" spans="2:246" ht="6" hidden="1" customHeight="1" x14ac:dyDescent="0.25">
      <c r="B64" s="71"/>
      <c r="C64" s="71"/>
      <c r="D64" s="71"/>
      <c r="E64" s="71"/>
      <c r="F64" s="104"/>
      <c r="G64" s="71"/>
      <c r="H64" s="104"/>
      <c r="I64" s="71"/>
      <c r="J64" s="71"/>
      <c r="K64" s="71"/>
      <c r="L64" s="104"/>
      <c r="M64" s="71"/>
      <c r="N64" s="71"/>
      <c r="O64" s="71"/>
      <c r="P64" s="71"/>
      <c r="Q64" s="71"/>
      <c r="R64" s="71"/>
      <c r="S64" s="104"/>
      <c r="T64" s="122"/>
      <c r="U64" s="80"/>
      <c r="V64" s="80"/>
      <c r="W64" s="80"/>
      <c r="X64" s="102"/>
      <c r="Y64" s="71"/>
      <c r="Z64" s="75"/>
      <c r="AB64" s="11"/>
      <c r="AD64" s="148"/>
      <c r="AE64" s="162"/>
      <c r="BC64"/>
      <c r="BD64"/>
      <c r="BE64"/>
      <c r="BF64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>
        <f ca="1">GJ$7^GJ63</f>
        <v>1</v>
      </c>
      <c r="GK64">
        <f t="shared" ref="GK64:HR64" ca="1" si="25">GK$7^GK63*GJ64</f>
        <v>1</v>
      </c>
      <c r="GL64">
        <f t="shared" ca="1" si="25"/>
        <v>1</v>
      </c>
      <c r="GM64">
        <f t="shared" ca="1" si="25"/>
        <v>1</v>
      </c>
      <c r="GN64">
        <f t="shared" ca="1" si="25"/>
        <v>1</v>
      </c>
      <c r="GO64">
        <f t="shared" ca="1" si="25"/>
        <v>1</v>
      </c>
      <c r="GP64">
        <f t="shared" ca="1" si="25"/>
        <v>1</v>
      </c>
      <c r="GQ64">
        <f t="shared" ca="1" si="25"/>
        <v>1</v>
      </c>
      <c r="GR64">
        <f t="shared" ca="1" si="25"/>
        <v>1</v>
      </c>
      <c r="GS64">
        <f t="shared" ca="1" si="25"/>
        <v>1</v>
      </c>
      <c r="GT64">
        <f t="shared" ca="1" si="25"/>
        <v>1</v>
      </c>
      <c r="GU64">
        <f t="shared" ca="1" si="25"/>
        <v>1</v>
      </c>
      <c r="GV64">
        <f t="shared" ca="1" si="25"/>
        <v>1</v>
      </c>
      <c r="GW64">
        <f t="shared" ca="1" si="25"/>
        <v>1</v>
      </c>
      <c r="GX64">
        <f t="shared" ca="1" si="25"/>
        <v>1</v>
      </c>
      <c r="GY64">
        <f t="shared" ca="1" si="25"/>
        <v>1</v>
      </c>
      <c r="GZ64">
        <f t="shared" ca="1" si="25"/>
        <v>1</v>
      </c>
      <c r="HA64">
        <f t="shared" ca="1" si="25"/>
        <v>1</v>
      </c>
      <c r="HB64">
        <f t="shared" ca="1" si="25"/>
        <v>1</v>
      </c>
      <c r="HC64">
        <f t="shared" ca="1" si="25"/>
        <v>1</v>
      </c>
      <c r="HD64">
        <f t="shared" ca="1" si="25"/>
        <v>1</v>
      </c>
      <c r="HE64">
        <f t="shared" ca="1" si="25"/>
        <v>1</v>
      </c>
      <c r="HF64">
        <f t="shared" ca="1" si="25"/>
        <v>1</v>
      </c>
      <c r="HG64">
        <f t="shared" ca="1" si="25"/>
        <v>1</v>
      </c>
      <c r="HH64">
        <f t="shared" ca="1" si="25"/>
        <v>1</v>
      </c>
      <c r="HI64">
        <f t="shared" ca="1" si="25"/>
        <v>1</v>
      </c>
      <c r="HJ64">
        <f t="shared" ca="1" si="25"/>
        <v>1</v>
      </c>
      <c r="HK64">
        <f t="shared" ca="1" si="25"/>
        <v>1</v>
      </c>
      <c r="HL64">
        <f t="shared" ca="1" si="25"/>
        <v>1</v>
      </c>
      <c r="HM64">
        <f t="shared" ca="1" si="25"/>
        <v>1</v>
      </c>
      <c r="HN64">
        <f t="shared" ca="1" si="25"/>
        <v>1</v>
      </c>
      <c r="HO64">
        <f t="shared" ca="1" si="25"/>
        <v>1</v>
      </c>
      <c r="HP64">
        <f t="shared" ca="1" si="25"/>
        <v>1</v>
      </c>
      <c r="HQ64">
        <f t="shared" ca="1" si="25"/>
        <v>1</v>
      </c>
      <c r="HR64">
        <f t="shared" ca="1" si="25"/>
        <v>1</v>
      </c>
      <c r="HS64"/>
      <c r="HT64"/>
      <c r="HV64"/>
      <c r="HW64"/>
    </row>
    <row r="65" spans="2:246" ht="6" hidden="1" customHeight="1" x14ac:dyDescent="0.25">
      <c r="B65" s="71"/>
      <c r="C65" s="71"/>
      <c r="D65" s="71"/>
      <c r="E65" s="71"/>
      <c r="F65" s="104"/>
      <c r="G65" s="71"/>
      <c r="H65" s="104"/>
      <c r="I65" s="71"/>
      <c r="J65" s="71"/>
      <c r="K65" s="71"/>
      <c r="L65" s="104"/>
      <c r="M65" s="71"/>
      <c r="N65" s="71"/>
      <c r="O65" s="71"/>
      <c r="P65" s="71"/>
      <c r="Q65" s="71"/>
      <c r="R65" s="71"/>
      <c r="S65" s="104"/>
      <c r="T65" s="122"/>
      <c r="U65" s="80"/>
      <c r="V65" s="80"/>
      <c r="W65" s="80"/>
      <c r="X65" s="102"/>
      <c r="Y65" s="71"/>
      <c r="Z65" s="75"/>
      <c r="AB65" s="11"/>
      <c r="AD65" s="148"/>
      <c r="AE65" s="162"/>
      <c r="BC65" t="s">
        <v>22</v>
      </c>
      <c r="BD65" s="1">
        <f ca="1">INT((RAND()*(AX61-AW61+1)+AW61))</f>
        <v>2</v>
      </c>
      <c r="BE65" s="1">
        <f ca="1">INT((RAND()*(AZ61-AY61+1)+AY61))</f>
        <v>5</v>
      </c>
      <c r="BF65">
        <f ca="1">BE65-BE66*(BD66-BD65)</f>
        <v>5</v>
      </c>
      <c r="BG65">
        <v>256</v>
      </c>
      <c r="BH65" s="1">
        <f ca="1">IF(BF65/BG65=INT(BF65/BG65),1,0)</f>
        <v>0</v>
      </c>
      <c r="BI65" s="1">
        <f ca="1">IF(BH65=0,BF65,BF65/BG65)</f>
        <v>5</v>
      </c>
      <c r="BJ65" s="1">
        <v>16</v>
      </c>
      <c r="BK65" s="1">
        <f ca="1">IF(BI65/BJ65=INT(BI65/BJ65),1,0)</f>
        <v>0</v>
      </c>
      <c r="BL65" s="1">
        <f ca="1">IF(BK65=0,BI65,BI65/BJ65)</f>
        <v>5</v>
      </c>
      <c r="BM65" s="1">
        <v>4</v>
      </c>
      <c r="BN65" s="1">
        <f ca="1">IF(BL65/BM65=INT(BL65/BM65),1,0)</f>
        <v>0</v>
      </c>
      <c r="BO65" s="1">
        <f ca="1">IF(BN65=0,BL65,BL65/BM65)</f>
        <v>5</v>
      </c>
      <c r="BP65" s="1">
        <v>2</v>
      </c>
      <c r="BQ65" s="1">
        <f ca="1">IF(BO65/BP65=INT(BO65/BP65),1,0)</f>
        <v>0</v>
      </c>
      <c r="BR65" s="1">
        <f ca="1">IF(BQ65=0,BO65,BO65/BP65)</f>
        <v>5</v>
      </c>
      <c r="BS65" s="1">
        <v>81</v>
      </c>
      <c r="BT65" s="1">
        <f ca="1">IF(BR65/BS65=INT(BR65/BS65),1,0)</f>
        <v>0</v>
      </c>
      <c r="BU65" s="1">
        <f ca="1">IF(BT65=0,BR65,BR65/BS65)</f>
        <v>5</v>
      </c>
      <c r="BV65" s="1">
        <v>9</v>
      </c>
      <c r="BW65" s="1">
        <f ca="1">IF(BU65/BV65=INT(BU65/BV65),1,0)</f>
        <v>0</v>
      </c>
      <c r="BX65" s="1">
        <f ca="1">IF(BW65=0,BU65,BU65/BV65)</f>
        <v>5</v>
      </c>
      <c r="BY65" s="1">
        <v>3</v>
      </c>
      <c r="BZ65" s="1">
        <f ca="1">IF(BX65/BY65=INT(BX65/BY65),1,0)</f>
        <v>0</v>
      </c>
      <c r="CA65" s="1">
        <f ca="1">IF(BZ65=0,BX65,BX65/BY65)</f>
        <v>5</v>
      </c>
      <c r="CB65" s="1">
        <v>25</v>
      </c>
      <c r="CC65" s="1">
        <f ca="1">IF(CA65/CB65=INT(CA65/CB65),1,0)</f>
        <v>0</v>
      </c>
      <c r="CD65" s="1">
        <f ca="1">IF(CC65=0,CA65,CA65/CB65)</f>
        <v>5</v>
      </c>
      <c r="CE65" s="1">
        <v>5</v>
      </c>
      <c r="CF65" s="1">
        <f ca="1">IF(CD65/CE65=INT(CD65/CE65),1,0)</f>
        <v>1</v>
      </c>
      <c r="CG65" s="1">
        <f ca="1">IF(CF65=0,CD65,CD65/CE65)</f>
        <v>1</v>
      </c>
      <c r="CH65" s="1">
        <v>49</v>
      </c>
      <c r="CI65" s="1">
        <f ca="1">IF(CG65/CH65=INT(CG65/CH65),1,0)</f>
        <v>0</v>
      </c>
      <c r="CJ65" s="1">
        <f ca="1">IF(CI65=0,CG65,CG65/CH65)</f>
        <v>1</v>
      </c>
      <c r="CK65" s="1">
        <v>7</v>
      </c>
      <c r="CL65" s="1">
        <f ca="1">IF(CJ65/CK65=INT(CJ65/CK65),1,0)</f>
        <v>0</v>
      </c>
      <c r="CM65" s="1">
        <f ca="1">IF(CL65=0,CJ65,CJ65/CK65)</f>
        <v>1</v>
      </c>
      <c r="CN65" s="1">
        <v>121</v>
      </c>
      <c r="CO65" s="1">
        <f ca="1">IF(CM65/CN65=INT(CM65/CN65),1,0)</f>
        <v>0</v>
      </c>
      <c r="CP65" s="1">
        <f ca="1">IF(CO65=0,CM65,CM65/CN65)</f>
        <v>1</v>
      </c>
      <c r="CQ65" s="1">
        <v>11</v>
      </c>
      <c r="CR65" s="1">
        <f ca="1">IF(CP65/CQ65=INT(CP65/CQ65),1,0)</f>
        <v>0</v>
      </c>
      <c r="CS65" s="1">
        <f ca="1">IF(CR65=0,CP65,CP65/CQ65)</f>
        <v>1</v>
      </c>
      <c r="CT65" s="1">
        <v>169</v>
      </c>
      <c r="CU65" s="1">
        <f ca="1">IF(CS65/CT65=INT(CS65/CT65),1,0)</f>
        <v>0</v>
      </c>
      <c r="CV65" s="1">
        <f ca="1">IF(CU65=0,CS65,CS65/CT65)</f>
        <v>1</v>
      </c>
      <c r="CW65" s="1">
        <v>13</v>
      </c>
      <c r="CX65" s="1">
        <f ca="1">IF(CV65/CW65=INT(CV65/CW65),1,0)</f>
        <v>0</v>
      </c>
      <c r="CY65" s="1">
        <f ca="1">IF(CX65=0,CV65,CV65/CW65)</f>
        <v>1</v>
      </c>
      <c r="CZ65" s="1">
        <v>17</v>
      </c>
      <c r="DA65" s="1">
        <f ca="1">IF(CY65/CZ65=INT(CY65/CZ65),1,0)</f>
        <v>0</v>
      </c>
      <c r="DB65" s="1">
        <f ca="1">IF(DA65=0,CY65,CY65/CZ65)</f>
        <v>1</v>
      </c>
      <c r="DC65" s="1">
        <v>19</v>
      </c>
      <c r="DD65" s="1">
        <f ca="1">IF(DB65/DC65=INT(DB65/DC65),1,0)</f>
        <v>0</v>
      </c>
      <c r="DE65" s="1">
        <f ca="1">IF(DD65=0,DB65,DB65/DC65)</f>
        <v>1</v>
      </c>
      <c r="DF65" s="1">
        <v>23</v>
      </c>
      <c r="DG65" s="1">
        <f ca="1">IF(DE65/DF65=INT(DE65/DF65),1,0)</f>
        <v>0</v>
      </c>
      <c r="DH65" s="1">
        <f ca="1">IF(DG65=0,DE65,DE65/DF65)</f>
        <v>1</v>
      </c>
      <c r="DI65" s="1">
        <v>29</v>
      </c>
      <c r="DJ65" s="1">
        <f ca="1">IF(DH65/DI65=INT(DH65/DI65),1,0)</f>
        <v>0</v>
      </c>
      <c r="DK65" s="1">
        <f ca="1">IF(DJ65=0,DH65,DH65/DI65)</f>
        <v>1</v>
      </c>
      <c r="DL65" s="1">
        <v>31</v>
      </c>
      <c r="DM65" s="1">
        <f ca="1">IF(DK65/DL65=INT(DK65/DL65),1,0)</f>
        <v>0</v>
      </c>
      <c r="DN65" s="1">
        <f ca="1">IF(DM65=0,DK65,DK65/DL65)</f>
        <v>1</v>
      </c>
      <c r="DO65" s="1">
        <v>37</v>
      </c>
      <c r="DP65" s="1">
        <f ca="1">IF(DN65/DO65=INT(DN65/DO65),1,0)</f>
        <v>0</v>
      </c>
      <c r="DQ65" s="1">
        <f ca="1">IF(DP65=0,DN65,DN65/DO65)</f>
        <v>1</v>
      </c>
      <c r="DR65" s="1">
        <v>41</v>
      </c>
      <c r="DS65" s="1">
        <f ca="1">IF(DQ65/DR65=INT(DQ65/DR65),1,0)</f>
        <v>0</v>
      </c>
      <c r="DT65" s="1">
        <f ca="1">IF(DS65=0,DQ65,DQ65/DR65)</f>
        <v>1</v>
      </c>
      <c r="DU65" s="1">
        <v>43</v>
      </c>
      <c r="DV65" s="1">
        <f ca="1">IF(DT65/DU65=INT(DT65/DU65),1,0)</f>
        <v>0</v>
      </c>
      <c r="DW65" s="1">
        <f ca="1">IF(DV65=0,DT65,DT65/DU65)</f>
        <v>1</v>
      </c>
      <c r="DX65" s="1">
        <v>47</v>
      </c>
      <c r="DY65" s="1">
        <f ca="1">IF(DW65/DX65=INT(DW65/DX65),1,0)</f>
        <v>0</v>
      </c>
      <c r="DZ65" s="1">
        <f ca="1">IF(DY65=0,DW65,DW65/DX65)</f>
        <v>1</v>
      </c>
      <c r="EA65" s="1">
        <v>53</v>
      </c>
      <c r="EB65" s="1">
        <f ca="1">IF(DZ65/EA65=INT(DZ65/EA65),1,0)</f>
        <v>0</v>
      </c>
      <c r="EC65" s="1">
        <f ca="1">IF(EB65=0,DZ65,DZ65/EA65)</f>
        <v>1</v>
      </c>
      <c r="ED65" s="1">
        <v>59</v>
      </c>
      <c r="EE65" s="1">
        <f ca="1">IF(EC65/ED65=INT(EC65/ED65),1,0)</f>
        <v>0</v>
      </c>
      <c r="EF65" s="1">
        <f ca="1">IF(EE65=0,EC65,EC65/ED65)</f>
        <v>1</v>
      </c>
      <c r="EG65" s="1">
        <v>61</v>
      </c>
      <c r="EH65" s="1">
        <f ca="1">IF(EF65/EG65=INT(EF65/EG65),1,0)</f>
        <v>0</v>
      </c>
      <c r="EI65" s="1">
        <f ca="1">IF(EH65=0,EF65,EF65/EG65)</f>
        <v>1</v>
      </c>
      <c r="EJ65" s="1">
        <v>67</v>
      </c>
      <c r="EK65" s="1">
        <f ca="1">IF(EI65/EJ65=INT(EI65/EJ65),1,0)</f>
        <v>0</v>
      </c>
      <c r="EL65" s="1">
        <f ca="1">IF(EK65=0,EI65,EI65/EJ65)</f>
        <v>1</v>
      </c>
      <c r="EM65" s="1">
        <v>71</v>
      </c>
      <c r="EN65" s="1">
        <f ca="1">IF(EL65/EM65=INT(EL65/EM65),1,0)</f>
        <v>0</v>
      </c>
      <c r="EO65" s="1">
        <f ca="1">IF(EN65=0,EL65,EL65/EM65)</f>
        <v>1</v>
      </c>
      <c r="EP65" s="1">
        <v>73</v>
      </c>
      <c r="EQ65" s="1">
        <f ca="1">IF(EO65/EP65=INT(EO65/EP65),1,0)</f>
        <v>0</v>
      </c>
      <c r="ER65" s="1">
        <f ca="1">IF(EQ65=0,EO65,EO65/EP65)</f>
        <v>1</v>
      </c>
      <c r="ES65" s="1">
        <v>79</v>
      </c>
      <c r="ET65" s="1">
        <f ca="1">IF(ER65/ES65=INT(ER65/ES65),1,0)</f>
        <v>0</v>
      </c>
      <c r="EU65" s="1">
        <f ca="1">IF(ET65=0,ER65,ER65/ES65)</f>
        <v>1</v>
      </c>
      <c r="EV65" s="1">
        <v>83</v>
      </c>
      <c r="EW65" s="1">
        <f ca="1">IF(EU65/EV65=INT(EU65/EV65),1,0)</f>
        <v>0</v>
      </c>
      <c r="EX65" s="1">
        <f ca="1">IF(EW65=0,EU65,EU65/EV65)</f>
        <v>1</v>
      </c>
      <c r="EY65" s="1">
        <v>89</v>
      </c>
      <c r="EZ65" s="1">
        <f ca="1">IF(EX65/EY65=INT(EX65/EY65),1,0)</f>
        <v>0</v>
      </c>
      <c r="FA65" s="1">
        <f ca="1">IF(EZ65=0,EX65,EX65/EY65)</f>
        <v>1</v>
      </c>
      <c r="FB65" s="1">
        <v>97</v>
      </c>
      <c r="FC65" s="1">
        <f ca="1">IF(FA65/FB65=INT(FA65/FB65),1,0)</f>
        <v>0</v>
      </c>
      <c r="FD65" s="1">
        <f ca="1">IF(FC65=0,FA65,FA65/FB65)</f>
        <v>1</v>
      </c>
      <c r="FE65" s="1">
        <v>101</v>
      </c>
      <c r="FF65" s="1">
        <f ca="1">IF(FD65/FE65=INT(FD65/FE65),1,0)</f>
        <v>0</v>
      </c>
      <c r="FG65" s="1">
        <f ca="1">IF(FF65=0,FD65,FD65/FE65)</f>
        <v>1</v>
      </c>
      <c r="FH65" s="1">
        <v>103</v>
      </c>
      <c r="FI65" s="1">
        <f ca="1">IF(FG65/FH65=INT(FG65/FH65),1,0)</f>
        <v>0</v>
      </c>
      <c r="FJ65" s="1">
        <f ca="1">IF(FI65=0,FG65,FG65/FH65)</f>
        <v>1</v>
      </c>
      <c r="FK65" s="1">
        <v>107</v>
      </c>
      <c r="FL65" s="1">
        <f ca="1">IF(FJ65/FK65=INT(FJ65/FK65),1,0)</f>
        <v>0</v>
      </c>
      <c r="FM65" s="1">
        <f ca="1">IF(FL65=0,FJ65,FJ65/FK65)</f>
        <v>1</v>
      </c>
      <c r="FN65" s="1">
        <v>109</v>
      </c>
      <c r="FO65" s="1">
        <f ca="1">IF(FM65/FN65=INT(FM65/FN65),1,0)</f>
        <v>0</v>
      </c>
      <c r="FP65" s="1">
        <f ca="1">IF(FO65=0,FM65,FM65/FN65)</f>
        <v>1</v>
      </c>
      <c r="FQ65" s="1">
        <v>113</v>
      </c>
      <c r="FR65" s="1">
        <f ca="1">IF(FP65/FQ65=INT(FP65/FQ65),1,0)</f>
        <v>0</v>
      </c>
      <c r="FS65" s="1">
        <f ca="1">IF(FR65=0,FP65,FP65/FQ65)</f>
        <v>1</v>
      </c>
      <c r="FT65" s="1">
        <v>127</v>
      </c>
      <c r="FU65" s="1">
        <f ca="1">IF(FS65/FT65=INT(FS65/FT65),1,0)</f>
        <v>0</v>
      </c>
      <c r="FV65" s="1">
        <f ca="1">IF(FU65=0,FS65,FS65/FT65)</f>
        <v>1</v>
      </c>
      <c r="FW65" s="1">
        <v>131</v>
      </c>
      <c r="FX65" s="1">
        <f ca="1">IF(FV65/FW65=INT(FV65/FW65),1,0)</f>
        <v>0</v>
      </c>
      <c r="FY65" s="1">
        <f ca="1">IF(FX65=0,FV65,FV65/FW65)</f>
        <v>1</v>
      </c>
      <c r="FZ65" s="1">
        <v>137</v>
      </c>
      <c r="GA65" s="1">
        <f ca="1">IF(FY65/FZ65=INT(FY65/FZ65),1,0)</f>
        <v>0</v>
      </c>
      <c r="GB65" s="1">
        <f ca="1">IF(GA65=0,FY65,FY65/FZ65)</f>
        <v>1</v>
      </c>
      <c r="GC65" s="1">
        <v>139</v>
      </c>
      <c r="GD65" s="1">
        <f ca="1">IF(GB65/GC65=INT(GB65/GC65),1,0)</f>
        <v>0</v>
      </c>
      <c r="GE65" s="1">
        <f ca="1">IF(GD65=0,GB65,GB65/GC65)</f>
        <v>1</v>
      </c>
      <c r="GF65" s="1">
        <v>149</v>
      </c>
      <c r="GG65" s="1">
        <f ca="1">IF(GE65/GF65=INT(GE65/GF65),1,0)</f>
        <v>0</v>
      </c>
      <c r="GH65" s="1">
        <f ca="1">IF(GG65=0,GE65,GE65/GF65)</f>
        <v>1</v>
      </c>
      <c r="GI65" s="1"/>
      <c r="GJ65" s="1">
        <f ca="1">8*BH65+4*BK65+2*BN65+BQ65</f>
        <v>0</v>
      </c>
      <c r="GK65" s="1">
        <f ca="1">4*BT65+2*BW65+BZ65</f>
        <v>0</v>
      </c>
      <c r="GL65" s="1">
        <f ca="1">2*CC65+CF65</f>
        <v>1</v>
      </c>
      <c r="GM65" s="1">
        <f ca="1">2*CI65+CL65</f>
        <v>0</v>
      </c>
      <c r="GN65" s="1">
        <f ca="1">2*CO65+CR65</f>
        <v>0</v>
      </c>
      <c r="GO65" s="1">
        <f ca="1">2*CU65+CX65</f>
        <v>0</v>
      </c>
      <c r="GP65" s="1">
        <f ca="1">DA65</f>
        <v>0</v>
      </c>
      <c r="GQ65" s="1">
        <f ca="1">DD65</f>
        <v>0</v>
      </c>
      <c r="GR65" s="1">
        <f ca="1">DG65</f>
        <v>0</v>
      </c>
      <c r="GS65" s="1">
        <f ca="1">DJ65</f>
        <v>0</v>
      </c>
      <c r="GT65" s="1">
        <f ca="1">DM65</f>
        <v>0</v>
      </c>
      <c r="GU65">
        <f ca="1">DP65</f>
        <v>0</v>
      </c>
      <c r="GV65">
        <f ca="1">DS65</f>
        <v>0</v>
      </c>
      <c r="GW65">
        <f ca="1">DV65</f>
        <v>0</v>
      </c>
      <c r="GX65">
        <f ca="1">DY65</f>
        <v>0</v>
      </c>
      <c r="GY65">
        <f ca="1">EB65</f>
        <v>0</v>
      </c>
      <c r="GZ65">
        <f ca="1">EE65</f>
        <v>0</v>
      </c>
      <c r="HA65">
        <f ca="1">EH65</f>
        <v>0</v>
      </c>
      <c r="HB65">
        <f ca="1">EK65</f>
        <v>0</v>
      </c>
      <c r="HC65">
        <f ca="1">EN65</f>
        <v>0</v>
      </c>
      <c r="HD65">
        <f ca="1">EQ65</f>
        <v>0</v>
      </c>
      <c r="HE65">
        <f ca="1">ET65</f>
        <v>0</v>
      </c>
      <c r="HF65">
        <f ca="1">EW65</f>
        <v>0</v>
      </c>
      <c r="HG65">
        <f ca="1">EZ65</f>
        <v>0</v>
      </c>
      <c r="HH65">
        <f ca="1">FC65</f>
        <v>0</v>
      </c>
      <c r="HI65">
        <f ca="1">FF65</f>
        <v>0</v>
      </c>
      <c r="HJ65">
        <f ca="1">FI65</f>
        <v>0</v>
      </c>
      <c r="HK65">
        <f ca="1">FL65</f>
        <v>0</v>
      </c>
      <c r="HL65">
        <f ca="1">FO65</f>
        <v>0</v>
      </c>
      <c r="HM65">
        <f ca="1">FR65</f>
        <v>0</v>
      </c>
      <c r="HN65">
        <f ca="1">FU65</f>
        <v>0</v>
      </c>
      <c r="HO65">
        <f ca="1">FX65</f>
        <v>0</v>
      </c>
      <c r="HP65">
        <f ca="1">GA65</f>
        <v>0</v>
      </c>
      <c r="HQ65">
        <f ca="1">GD65</f>
        <v>0</v>
      </c>
      <c r="HR65">
        <f ca="1">GG65</f>
        <v>0</v>
      </c>
      <c r="HS65">
        <f ca="1">BF65</f>
        <v>5</v>
      </c>
      <c r="HT65">
        <f ca="1">HS65/HR68</f>
        <v>5</v>
      </c>
      <c r="HU65" s="9">
        <f ca="1">BD66</f>
        <v>2</v>
      </c>
      <c r="HV65">
        <f ca="1">HU65*HT66+HT65</f>
        <v>17</v>
      </c>
      <c r="HW65">
        <f ca="1">HV65*HV61</f>
        <v>748</v>
      </c>
      <c r="HX65" s="9">
        <f ca="1">HT62*HT66</f>
        <v>54</v>
      </c>
      <c r="HY65" s="9">
        <f ca="1">INT(HW65/HX65)</f>
        <v>13</v>
      </c>
      <c r="HZ65" s="9">
        <f ca="1">HW65-HY65*HX65</f>
        <v>46</v>
      </c>
      <c r="IA65" s="9">
        <f ca="1">HX65</f>
        <v>54</v>
      </c>
    </row>
    <row r="66" spans="2:246" ht="6" hidden="1" customHeight="1" x14ac:dyDescent="0.25">
      <c r="B66" s="71"/>
      <c r="C66" s="71"/>
      <c r="D66" s="71"/>
      <c r="E66" s="71"/>
      <c r="F66" s="104"/>
      <c r="G66" s="71"/>
      <c r="H66" s="104"/>
      <c r="I66" s="71"/>
      <c r="J66" s="71"/>
      <c r="K66" s="71"/>
      <c r="L66" s="104"/>
      <c r="M66" s="71"/>
      <c r="N66" s="71"/>
      <c r="O66" s="71"/>
      <c r="P66" s="71"/>
      <c r="Q66" s="71"/>
      <c r="R66" s="71"/>
      <c r="S66" s="104"/>
      <c r="T66" s="122"/>
      <c r="U66" s="80"/>
      <c r="V66" s="80"/>
      <c r="W66" s="80"/>
      <c r="X66" s="102"/>
      <c r="Y66" s="71"/>
      <c r="Z66" s="75"/>
      <c r="AB66" s="11"/>
      <c r="AD66" s="148"/>
      <c r="AE66" s="162"/>
      <c r="BC66"/>
      <c r="BD66">
        <f ca="1">BD65+INT(BE65/BE66)</f>
        <v>2</v>
      </c>
      <c r="BE66" s="1">
        <f ca="1">IF(BA61&gt;BE65,INT((RAND()*(BB61-BA61+1)+BA61)),INT((RAND()*(BB61-BE65)+BE65+1)))</f>
        <v>6</v>
      </c>
      <c r="BF66">
        <f ca="1">BE66</f>
        <v>6</v>
      </c>
      <c r="BG66">
        <v>256</v>
      </c>
      <c r="BH66" s="1">
        <f ca="1">IF(BF66/BG66=INT(BF66/BG66),1,0)</f>
        <v>0</v>
      </c>
      <c r="BI66" s="1">
        <f ca="1">IF(BH66=0,BF66,BF66/BG66)</f>
        <v>6</v>
      </c>
      <c r="BJ66" s="1">
        <v>16</v>
      </c>
      <c r="BK66" s="1">
        <f ca="1">IF(BI66/BJ66=INT(BI66/BJ66),1,0)</f>
        <v>0</v>
      </c>
      <c r="BL66" s="1">
        <f ca="1">IF(BK66=0,BI66,BI66/BJ66)</f>
        <v>6</v>
      </c>
      <c r="BM66" s="1">
        <v>4</v>
      </c>
      <c r="BN66" s="1">
        <f ca="1">IF(BL66/BM66=INT(BL66/BM66),1,0)</f>
        <v>0</v>
      </c>
      <c r="BO66" s="1">
        <f ca="1">IF(BN66=0,BL66,BL66/BM66)</f>
        <v>6</v>
      </c>
      <c r="BP66" s="1">
        <v>2</v>
      </c>
      <c r="BQ66" s="1">
        <f ca="1">IF(BO66/BP66=INT(BO66/BP66),1,0)</f>
        <v>1</v>
      </c>
      <c r="BR66" s="1">
        <f ca="1">IF(BQ66=0,BO66,BO66/BP66)</f>
        <v>3</v>
      </c>
      <c r="BS66" s="1">
        <v>81</v>
      </c>
      <c r="BT66" s="1">
        <f ca="1">IF(BR66/BS66=INT(BR66/BS66),1,0)</f>
        <v>0</v>
      </c>
      <c r="BU66" s="1">
        <f ca="1">IF(BT66=0,BR66,BR66/BS66)</f>
        <v>3</v>
      </c>
      <c r="BV66" s="1">
        <v>9</v>
      </c>
      <c r="BW66" s="1">
        <f ca="1">IF(BU66/BV66=INT(BU66/BV66),1,0)</f>
        <v>0</v>
      </c>
      <c r="BX66" s="1">
        <f ca="1">IF(BW66=0,BU66,BU66/BV66)</f>
        <v>3</v>
      </c>
      <c r="BY66" s="1">
        <v>3</v>
      </c>
      <c r="BZ66" s="1">
        <f ca="1">IF(BX66/BY66=INT(BX66/BY66),1,0)</f>
        <v>1</v>
      </c>
      <c r="CA66" s="1">
        <f ca="1">IF(BZ66=0,BX66,BX66/BY66)</f>
        <v>1</v>
      </c>
      <c r="CB66" s="1">
        <v>25</v>
      </c>
      <c r="CC66" s="1">
        <f ca="1">IF(CA66/CB66=INT(CA66/CB66),1,0)</f>
        <v>0</v>
      </c>
      <c r="CD66" s="1">
        <f ca="1">IF(CC66=0,CA66,CA66/CB66)</f>
        <v>1</v>
      </c>
      <c r="CE66" s="1">
        <v>5</v>
      </c>
      <c r="CF66" s="1">
        <f ca="1">IF(CD66/CE66=INT(CD66/CE66),1,0)</f>
        <v>0</v>
      </c>
      <c r="CG66" s="1">
        <f ca="1">IF(CF66=0,CD66,CD66/CE66)</f>
        <v>1</v>
      </c>
      <c r="CH66" s="1">
        <v>49</v>
      </c>
      <c r="CI66" s="1">
        <f ca="1">IF(CG66/CH66=INT(CG66/CH66),1,0)</f>
        <v>0</v>
      </c>
      <c r="CJ66" s="1">
        <f ca="1">IF(CI66=0,CG66,CG66/CH66)</f>
        <v>1</v>
      </c>
      <c r="CK66" s="1">
        <v>7</v>
      </c>
      <c r="CL66" s="1">
        <f ca="1">IF(CJ66/CK66=INT(CJ66/CK66),1,0)</f>
        <v>0</v>
      </c>
      <c r="CM66" s="1">
        <f ca="1">IF(CL66=0,CJ66,CJ66/CK66)</f>
        <v>1</v>
      </c>
      <c r="CN66" s="1">
        <v>121</v>
      </c>
      <c r="CO66" s="1">
        <f ca="1">IF(CM66/CN66=INT(CM66/CN66),1,0)</f>
        <v>0</v>
      </c>
      <c r="CP66" s="1">
        <f ca="1">IF(CO66=0,CM66,CM66/CN66)</f>
        <v>1</v>
      </c>
      <c r="CQ66" s="1">
        <v>11</v>
      </c>
      <c r="CR66" s="1">
        <f ca="1">IF(CP66/CQ66=INT(CP66/CQ66),1,0)</f>
        <v>0</v>
      </c>
      <c r="CS66" s="1">
        <f ca="1">IF(CR66=0,CP66,CP66/CQ66)</f>
        <v>1</v>
      </c>
      <c r="CT66" s="1">
        <v>169</v>
      </c>
      <c r="CU66" s="1">
        <f ca="1">IF(CS66/CT66=INT(CS66/CT66),1,0)</f>
        <v>0</v>
      </c>
      <c r="CV66" s="1">
        <f ca="1">IF(CU66=0,CS66,CS66/CT66)</f>
        <v>1</v>
      </c>
      <c r="CW66" s="1">
        <v>13</v>
      </c>
      <c r="CX66" s="1">
        <f ca="1">IF(CV66/CW66=INT(CV66/CW66),1,0)</f>
        <v>0</v>
      </c>
      <c r="CY66" s="1">
        <f ca="1">IF(CX66=0,CV66,CV66/CW66)</f>
        <v>1</v>
      </c>
      <c r="CZ66" s="1">
        <v>17</v>
      </c>
      <c r="DA66" s="1">
        <f ca="1">IF(CY66/CZ66=INT(CY66/CZ66),1,0)</f>
        <v>0</v>
      </c>
      <c r="DB66" s="1">
        <f ca="1">IF(DA66=0,CY66,CY66/CZ66)</f>
        <v>1</v>
      </c>
      <c r="DC66" s="1">
        <v>19</v>
      </c>
      <c r="DD66" s="1">
        <f ca="1">IF(DB66/DC66=INT(DB66/DC66),1,0)</f>
        <v>0</v>
      </c>
      <c r="DE66" s="1">
        <f ca="1">IF(DD66=0,DB66,DB66/DC66)</f>
        <v>1</v>
      </c>
      <c r="DF66" s="1">
        <v>23</v>
      </c>
      <c r="DG66" s="1">
        <f ca="1">IF(DE66/DF66=INT(DE66/DF66),1,0)</f>
        <v>0</v>
      </c>
      <c r="DH66" s="1">
        <f ca="1">IF(DG66=0,DE66,DE66/DF66)</f>
        <v>1</v>
      </c>
      <c r="DI66" s="1">
        <v>29</v>
      </c>
      <c r="DJ66" s="1">
        <f ca="1">IF(DH66/DI66=INT(DH66/DI66),1,0)</f>
        <v>0</v>
      </c>
      <c r="DK66" s="1">
        <f ca="1">IF(DJ66=0,DH66,DH66/DI66)</f>
        <v>1</v>
      </c>
      <c r="DL66" s="1">
        <v>31</v>
      </c>
      <c r="DM66" s="1">
        <f ca="1">IF(DK66/DL66=INT(DK66/DL66),1,0)</f>
        <v>0</v>
      </c>
      <c r="DN66" s="1">
        <f ca="1">IF(DM66=0,DK66,DK66/DL66)</f>
        <v>1</v>
      </c>
      <c r="DO66" s="1">
        <v>37</v>
      </c>
      <c r="DP66" s="1">
        <f ca="1">IF(DN66/DO66=INT(DN66/DO66),1,0)</f>
        <v>0</v>
      </c>
      <c r="DQ66" s="1">
        <f ca="1">IF(DP66=0,DN66,DN66/DO66)</f>
        <v>1</v>
      </c>
      <c r="DR66" s="1">
        <v>41</v>
      </c>
      <c r="DS66" s="1">
        <f ca="1">IF(DQ66/DR66=INT(DQ66/DR66),1,0)</f>
        <v>0</v>
      </c>
      <c r="DT66" s="1">
        <f ca="1">IF(DS66=0,DQ66,DQ66/DR66)</f>
        <v>1</v>
      </c>
      <c r="DU66" s="1">
        <v>43</v>
      </c>
      <c r="DV66" s="1">
        <f ca="1">IF(DT66/DU66=INT(DT66/DU66),1,0)</f>
        <v>0</v>
      </c>
      <c r="DW66" s="1">
        <f ca="1">IF(DV66=0,DT66,DT66/DU66)</f>
        <v>1</v>
      </c>
      <c r="DX66" s="1">
        <v>47</v>
      </c>
      <c r="DY66" s="1">
        <f ca="1">IF(DW66/DX66=INT(DW66/DX66),1,0)</f>
        <v>0</v>
      </c>
      <c r="DZ66" s="1">
        <f ca="1">IF(DY66=0,DW66,DW66/DX66)</f>
        <v>1</v>
      </c>
      <c r="EA66" s="1">
        <v>53</v>
      </c>
      <c r="EB66" s="1">
        <f ca="1">IF(DZ66/EA66=INT(DZ66/EA66),1,0)</f>
        <v>0</v>
      </c>
      <c r="EC66" s="1">
        <f ca="1">IF(EB66=0,DZ66,DZ66/EA66)</f>
        <v>1</v>
      </c>
      <c r="ED66" s="1">
        <v>59</v>
      </c>
      <c r="EE66" s="1">
        <f ca="1">IF(EC66/ED66=INT(EC66/ED66),1,0)</f>
        <v>0</v>
      </c>
      <c r="EF66" s="1">
        <f ca="1">IF(EE66=0,EC66,EC66/ED66)</f>
        <v>1</v>
      </c>
      <c r="EG66" s="1">
        <v>61</v>
      </c>
      <c r="EH66" s="1">
        <f ca="1">IF(EF66/EG66=INT(EF66/EG66),1,0)</f>
        <v>0</v>
      </c>
      <c r="EI66" s="1">
        <f ca="1">IF(EH66=0,EF66,EF66/EG66)</f>
        <v>1</v>
      </c>
      <c r="EJ66" s="1">
        <v>67</v>
      </c>
      <c r="EK66" s="1">
        <f ca="1">IF(EI66/EJ66=INT(EI66/EJ66),1,0)</f>
        <v>0</v>
      </c>
      <c r="EL66" s="1">
        <f ca="1">IF(EK66=0,EI66,EI66/EJ66)</f>
        <v>1</v>
      </c>
      <c r="EM66" s="1">
        <v>71</v>
      </c>
      <c r="EN66" s="1">
        <f ca="1">IF(EL66/EM66=INT(EL66/EM66),1,0)</f>
        <v>0</v>
      </c>
      <c r="EO66" s="1">
        <f ca="1">IF(EN66=0,EL66,EL66/EM66)</f>
        <v>1</v>
      </c>
      <c r="EP66" s="1">
        <v>73</v>
      </c>
      <c r="EQ66" s="1">
        <f ca="1">IF(EO66/EP66=INT(EO66/EP66),1,0)</f>
        <v>0</v>
      </c>
      <c r="ER66" s="1">
        <f ca="1">IF(EQ66=0,EO66,EO66/EP66)</f>
        <v>1</v>
      </c>
      <c r="ES66" s="1">
        <v>79</v>
      </c>
      <c r="ET66" s="1">
        <f ca="1">IF(ER66/ES66=INT(ER66/ES66),1,0)</f>
        <v>0</v>
      </c>
      <c r="EU66" s="1">
        <f ca="1">IF(ET66=0,ER66,ER66/ES66)</f>
        <v>1</v>
      </c>
      <c r="EV66" s="1">
        <v>83</v>
      </c>
      <c r="EW66" s="1">
        <f ca="1">IF(EU66/EV66=INT(EU66/EV66),1,0)</f>
        <v>0</v>
      </c>
      <c r="EX66" s="1">
        <f ca="1">IF(EW66=0,EU66,EU66/EV66)</f>
        <v>1</v>
      </c>
      <c r="EY66" s="1">
        <v>89</v>
      </c>
      <c r="EZ66" s="1">
        <f ca="1">IF(EX66/EY66=INT(EX66/EY66),1,0)</f>
        <v>0</v>
      </c>
      <c r="FA66" s="1">
        <f ca="1">IF(EZ66=0,EX66,EX66/EY66)</f>
        <v>1</v>
      </c>
      <c r="FB66" s="1">
        <v>97</v>
      </c>
      <c r="FC66" s="1">
        <f ca="1">IF(FA66/FB66=INT(FA66/FB66),1,0)</f>
        <v>0</v>
      </c>
      <c r="FD66" s="1">
        <f ca="1">IF(FC66=0,FA66,FA66/FB66)</f>
        <v>1</v>
      </c>
      <c r="FE66" s="1">
        <v>101</v>
      </c>
      <c r="FF66" s="1">
        <f ca="1">IF(FD66/FE66=INT(FD66/FE66),1,0)</f>
        <v>0</v>
      </c>
      <c r="FG66" s="1">
        <f ca="1">IF(FF66=0,FD66,FD66/FE66)</f>
        <v>1</v>
      </c>
      <c r="FH66" s="1">
        <v>103</v>
      </c>
      <c r="FI66" s="1">
        <f ca="1">IF(FG66/FH66=INT(FG66/FH66),1,0)</f>
        <v>0</v>
      </c>
      <c r="FJ66" s="1">
        <f ca="1">IF(FI66=0,FG66,FG66/FH66)</f>
        <v>1</v>
      </c>
      <c r="FK66" s="1">
        <v>107</v>
      </c>
      <c r="FL66" s="1">
        <f ca="1">IF(FJ66/FK66=INT(FJ66/FK66),1,0)</f>
        <v>0</v>
      </c>
      <c r="FM66" s="1">
        <f ca="1">IF(FL66=0,FJ66,FJ66/FK66)</f>
        <v>1</v>
      </c>
      <c r="FN66" s="1">
        <v>109</v>
      </c>
      <c r="FO66" s="1">
        <f ca="1">IF(FM66/FN66=INT(FM66/FN66),1,0)</f>
        <v>0</v>
      </c>
      <c r="FP66" s="1">
        <f ca="1">IF(FO66=0,FM66,FM66/FN66)</f>
        <v>1</v>
      </c>
      <c r="FQ66" s="1">
        <v>113</v>
      </c>
      <c r="FR66" s="1">
        <f ca="1">IF(FP66/FQ66=INT(FP66/FQ66),1,0)</f>
        <v>0</v>
      </c>
      <c r="FS66" s="1">
        <f ca="1">IF(FR66=0,FP66,FP66/FQ66)</f>
        <v>1</v>
      </c>
      <c r="FT66" s="1">
        <v>127</v>
      </c>
      <c r="FU66" s="1">
        <f ca="1">IF(FS66/FT66=INT(FS66/FT66),1,0)</f>
        <v>0</v>
      </c>
      <c r="FV66" s="1">
        <f ca="1">IF(FU66=0,FS66,FS66/FT66)</f>
        <v>1</v>
      </c>
      <c r="FW66" s="1">
        <v>131</v>
      </c>
      <c r="FX66" s="1">
        <f ca="1">IF(FV66/FW66=INT(FV66/FW66),1,0)</f>
        <v>0</v>
      </c>
      <c r="FY66" s="1">
        <f ca="1">IF(FX66=0,FV66,FV66/FW66)</f>
        <v>1</v>
      </c>
      <c r="FZ66" s="1">
        <v>137</v>
      </c>
      <c r="GA66" s="1">
        <f ca="1">IF(FY66/FZ66=INT(FY66/FZ66),1,0)</f>
        <v>0</v>
      </c>
      <c r="GB66" s="1">
        <f ca="1">IF(GA66=0,FY66,FY66/FZ66)</f>
        <v>1</v>
      </c>
      <c r="GC66" s="1">
        <v>139</v>
      </c>
      <c r="GD66" s="1">
        <f ca="1">IF(GB66/GC66=INT(GB66/GC66),1,0)</f>
        <v>0</v>
      </c>
      <c r="GE66" s="1">
        <f ca="1">IF(GD66=0,GB66,GB66/GC66)</f>
        <v>1</v>
      </c>
      <c r="GF66" s="1">
        <v>149</v>
      </c>
      <c r="GG66" s="1">
        <f ca="1">IF(GE66/GF66=INT(GE66/GF66),1,0)</f>
        <v>0</v>
      </c>
      <c r="GH66" s="1">
        <f ca="1">IF(GG66=0,GE66,GE66/GF66)</f>
        <v>1</v>
      </c>
      <c r="GI66" s="1"/>
      <c r="GJ66" s="1">
        <f ca="1">8*BH66+4*BK66+2*BN66+BQ66</f>
        <v>1</v>
      </c>
      <c r="GK66" s="1">
        <f ca="1">4*BT66+2*BW66+BZ66</f>
        <v>1</v>
      </c>
      <c r="GL66" s="1">
        <f ca="1">2*CC66+CF66</f>
        <v>0</v>
      </c>
      <c r="GM66" s="1">
        <f ca="1">2*CI66+CL66</f>
        <v>0</v>
      </c>
      <c r="GN66" s="1">
        <f ca="1">2*CO66+CR66</f>
        <v>0</v>
      </c>
      <c r="GO66" s="1">
        <f ca="1">2*CU66+CX66</f>
        <v>0</v>
      </c>
      <c r="GP66" s="1">
        <f ca="1">DA66</f>
        <v>0</v>
      </c>
      <c r="GQ66" s="1">
        <f ca="1">DD66</f>
        <v>0</v>
      </c>
      <c r="GR66" s="1">
        <f ca="1">DG66</f>
        <v>0</v>
      </c>
      <c r="GS66" s="1">
        <f ca="1">DJ66</f>
        <v>0</v>
      </c>
      <c r="GT66" s="1">
        <f ca="1">DM66</f>
        <v>0</v>
      </c>
      <c r="GU66">
        <f ca="1">DP66</f>
        <v>0</v>
      </c>
      <c r="GV66">
        <f ca="1">DS66</f>
        <v>0</v>
      </c>
      <c r="GW66">
        <f ca="1">DV66</f>
        <v>0</v>
      </c>
      <c r="GX66">
        <f ca="1">DY66</f>
        <v>0</v>
      </c>
      <c r="GY66">
        <f ca="1">EB66</f>
        <v>0</v>
      </c>
      <c r="GZ66">
        <f ca="1">EE66</f>
        <v>0</v>
      </c>
      <c r="HA66">
        <f ca="1">EH66</f>
        <v>0</v>
      </c>
      <c r="HB66">
        <f ca="1">EK66</f>
        <v>0</v>
      </c>
      <c r="HC66">
        <f ca="1">EN66</f>
        <v>0</v>
      </c>
      <c r="HD66">
        <f ca="1">EQ66</f>
        <v>0</v>
      </c>
      <c r="HE66">
        <f ca="1">ET66</f>
        <v>0</v>
      </c>
      <c r="HF66">
        <f ca="1">EW66</f>
        <v>0</v>
      </c>
      <c r="HG66">
        <f ca="1">EZ66</f>
        <v>0</v>
      </c>
      <c r="HH66">
        <f ca="1">FC66</f>
        <v>0</v>
      </c>
      <c r="HI66">
        <f ca="1">FF66</f>
        <v>0</v>
      </c>
      <c r="HJ66">
        <f ca="1">FI66</f>
        <v>0</v>
      </c>
      <c r="HK66">
        <f ca="1">FL66</f>
        <v>0</v>
      </c>
      <c r="HL66">
        <f ca="1">FO66</f>
        <v>0</v>
      </c>
      <c r="HM66">
        <f ca="1">FR66</f>
        <v>0</v>
      </c>
      <c r="HN66">
        <f ca="1">FU66</f>
        <v>0</v>
      </c>
      <c r="HO66">
        <f ca="1">FX66</f>
        <v>0</v>
      </c>
      <c r="HP66">
        <f ca="1">GA66</f>
        <v>0</v>
      </c>
      <c r="HQ66">
        <f ca="1">GD66</f>
        <v>0</v>
      </c>
      <c r="HR66">
        <f ca="1">GG66</f>
        <v>0</v>
      </c>
      <c r="HS66">
        <f ca="1">BF66</f>
        <v>6</v>
      </c>
      <c r="HT66">
        <f ca="1">HS66/HR68</f>
        <v>6</v>
      </c>
      <c r="HV66"/>
      <c r="HW66"/>
    </row>
    <row r="67" spans="2:246" ht="6" hidden="1" customHeight="1" x14ac:dyDescent="0.25">
      <c r="B67" s="71"/>
      <c r="C67" s="71"/>
      <c r="D67" s="71"/>
      <c r="E67" s="71"/>
      <c r="F67" s="104"/>
      <c r="G67" s="71"/>
      <c r="H67" s="104"/>
      <c r="I67" s="71"/>
      <c r="J67" s="71"/>
      <c r="K67" s="71"/>
      <c r="L67" s="104"/>
      <c r="M67" s="71"/>
      <c r="N67" s="71"/>
      <c r="O67" s="71"/>
      <c r="P67" s="71"/>
      <c r="Q67" s="71"/>
      <c r="R67" s="71"/>
      <c r="S67" s="104"/>
      <c r="T67" s="122"/>
      <c r="U67" s="80"/>
      <c r="V67" s="80"/>
      <c r="W67" s="80"/>
      <c r="X67" s="102"/>
      <c r="Y67" s="71"/>
      <c r="Z67" s="75"/>
      <c r="AB67" s="11"/>
      <c r="AD67" s="148"/>
      <c r="AE67" s="162"/>
      <c r="BF67"/>
      <c r="BG67"/>
      <c r="BH67"/>
      <c r="BI67"/>
      <c r="EB67"/>
      <c r="EC67"/>
      <c r="ED67"/>
      <c r="EE67"/>
      <c r="GJ67" s="1">
        <f t="shared" ref="GJ67:HR67" ca="1" si="26">IF(GJ65&lt;GJ66,GJ65,GJ66)</f>
        <v>0</v>
      </c>
      <c r="GK67" s="1">
        <f t="shared" ca="1" si="26"/>
        <v>0</v>
      </c>
      <c r="GL67" s="1">
        <f t="shared" ca="1" si="26"/>
        <v>0</v>
      </c>
      <c r="GM67" s="1">
        <f t="shared" ca="1" si="26"/>
        <v>0</v>
      </c>
      <c r="GN67" s="1">
        <f t="shared" ca="1" si="26"/>
        <v>0</v>
      </c>
      <c r="GO67" s="1">
        <f t="shared" ca="1" si="26"/>
        <v>0</v>
      </c>
      <c r="GP67" s="1">
        <f t="shared" ca="1" si="26"/>
        <v>0</v>
      </c>
      <c r="GQ67" s="1">
        <f t="shared" ca="1" si="26"/>
        <v>0</v>
      </c>
      <c r="GR67" s="1">
        <f t="shared" ca="1" si="26"/>
        <v>0</v>
      </c>
      <c r="GS67" s="1">
        <f t="shared" ca="1" si="26"/>
        <v>0</v>
      </c>
      <c r="GT67" s="1">
        <f t="shared" ca="1" si="26"/>
        <v>0</v>
      </c>
      <c r="GU67" s="1">
        <f t="shared" ca="1" si="26"/>
        <v>0</v>
      </c>
      <c r="GV67" s="1">
        <f t="shared" ca="1" si="26"/>
        <v>0</v>
      </c>
      <c r="GW67" s="1">
        <f t="shared" ca="1" si="26"/>
        <v>0</v>
      </c>
      <c r="GX67" s="1">
        <f t="shared" ca="1" si="26"/>
        <v>0</v>
      </c>
      <c r="GY67" s="1">
        <f t="shared" ca="1" si="26"/>
        <v>0</v>
      </c>
      <c r="GZ67" s="1">
        <f t="shared" ca="1" si="26"/>
        <v>0</v>
      </c>
      <c r="HA67" s="1">
        <f t="shared" ca="1" si="26"/>
        <v>0</v>
      </c>
      <c r="HB67" s="1">
        <f t="shared" ca="1" si="26"/>
        <v>0</v>
      </c>
      <c r="HC67" s="1">
        <f t="shared" ca="1" si="26"/>
        <v>0</v>
      </c>
      <c r="HD67" s="1">
        <f t="shared" ca="1" si="26"/>
        <v>0</v>
      </c>
      <c r="HE67" s="1">
        <f t="shared" ca="1" si="26"/>
        <v>0</v>
      </c>
      <c r="HF67" s="1">
        <f t="shared" ca="1" si="26"/>
        <v>0</v>
      </c>
      <c r="HG67" s="1">
        <f t="shared" ca="1" si="26"/>
        <v>0</v>
      </c>
      <c r="HH67" s="1">
        <f t="shared" ca="1" si="26"/>
        <v>0</v>
      </c>
      <c r="HI67" s="1">
        <f t="shared" ca="1" si="26"/>
        <v>0</v>
      </c>
      <c r="HJ67" s="1">
        <f t="shared" ca="1" si="26"/>
        <v>0</v>
      </c>
      <c r="HK67" s="1">
        <f t="shared" ca="1" si="26"/>
        <v>0</v>
      </c>
      <c r="HL67" s="1">
        <f t="shared" ca="1" si="26"/>
        <v>0</v>
      </c>
      <c r="HM67" s="1">
        <f t="shared" ca="1" si="26"/>
        <v>0</v>
      </c>
      <c r="HN67" s="1">
        <f t="shared" ca="1" si="26"/>
        <v>0</v>
      </c>
      <c r="HO67" s="1">
        <f t="shared" ca="1" si="26"/>
        <v>0</v>
      </c>
      <c r="HP67" s="1">
        <f t="shared" ca="1" si="26"/>
        <v>0</v>
      </c>
      <c r="HQ67" s="1">
        <f t="shared" ca="1" si="26"/>
        <v>0</v>
      </c>
      <c r="HR67" s="1">
        <f t="shared" ca="1" si="26"/>
        <v>0</v>
      </c>
      <c r="HS67"/>
      <c r="HT67"/>
    </row>
    <row r="68" spans="2:246" ht="6" hidden="1" customHeight="1" x14ac:dyDescent="0.25">
      <c r="B68" s="71"/>
      <c r="C68" s="71"/>
      <c r="D68" s="71"/>
      <c r="E68" s="71"/>
      <c r="F68" s="104"/>
      <c r="G68" s="71"/>
      <c r="H68" s="104"/>
      <c r="I68" s="71"/>
      <c r="J68" s="71"/>
      <c r="K68" s="71"/>
      <c r="L68" s="104"/>
      <c r="M68" s="71"/>
      <c r="N68" s="71"/>
      <c r="O68" s="71"/>
      <c r="P68" s="71"/>
      <c r="Q68" s="71"/>
      <c r="R68" s="71"/>
      <c r="S68" s="104"/>
      <c r="T68" s="122"/>
      <c r="U68" s="80"/>
      <c r="V68" s="80"/>
      <c r="W68" s="80"/>
      <c r="X68" s="102"/>
      <c r="Y68" s="71"/>
      <c r="Z68" s="75"/>
      <c r="AB68" s="11"/>
      <c r="AD68" s="148"/>
      <c r="AE68" s="162"/>
      <c r="BF68"/>
      <c r="BG68"/>
      <c r="BH68"/>
      <c r="BI68"/>
      <c r="EB68"/>
      <c r="EC68"/>
      <c r="ED68"/>
      <c r="EE68"/>
      <c r="GJ68">
        <f ca="1">GJ$7^GJ67</f>
        <v>1</v>
      </c>
      <c r="GK68">
        <f t="shared" ref="GK68:HR68" ca="1" si="27">GK$7^GK67*GJ68</f>
        <v>1</v>
      </c>
      <c r="GL68">
        <f t="shared" ca="1" si="27"/>
        <v>1</v>
      </c>
      <c r="GM68">
        <f t="shared" ca="1" si="27"/>
        <v>1</v>
      </c>
      <c r="GN68">
        <f t="shared" ca="1" si="27"/>
        <v>1</v>
      </c>
      <c r="GO68">
        <f t="shared" ca="1" si="27"/>
        <v>1</v>
      </c>
      <c r="GP68">
        <f t="shared" ca="1" si="27"/>
        <v>1</v>
      </c>
      <c r="GQ68">
        <f t="shared" ca="1" si="27"/>
        <v>1</v>
      </c>
      <c r="GR68">
        <f t="shared" ca="1" si="27"/>
        <v>1</v>
      </c>
      <c r="GS68">
        <f t="shared" ca="1" si="27"/>
        <v>1</v>
      </c>
      <c r="GT68">
        <f t="shared" ca="1" si="27"/>
        <v>1</v>
      </c>
      <c r="GU68">
        <f t="shared" ca="1" si="27"/>
        <v>1</v>
      </c>
      <c r="GV68">
        <f t="shared" ca="1" si="27"/>
        <v>1</v>
      </c>
      <c r="GW68">
        <f t="shared" ca="1" si="27"/>
        <v>1</v>
      </c>
      <c r="GX68">
        <f t="shared" ca="1" si="27"/>
        <v>1</v>
      </c>
      <c r="GY68">
        <f t="shared" ca="1" si="27"/>
        <v>1</v>
      </c>
      <c r="GZ68">
        <f t="shared" ca="1" si="27"/>
        <v>1</v>
      </c>
      <c r="HA68">
        <f t="shared" ca="1" si="27"/>
        <v>1</v>
      </c>
      <c r="HB68">
        <f t="shared" ca="1" si="27"/>
        <v>1</v>
      </c>
      <c r="HC68">
        <f t="shared" ca="1" si="27"/>
        <v>1</v>
      </c>
      <c r="HD68">
        <f t="shared" ca="1" si="27"/>
        <v>1</v>
      </c>
      <c r="HE68">
        <f t="shared" ca="1" si="27"/>
        <v>1</v>
      </c>
      <c r="HF68">
        <f t="shared" ca="1" si="27"/>
        <v>1</v>
      </c>
      <c r="HG68">
        <f t="shared" ca="1" si="27"/>
        <v>1</v>
      </c>
      <c r="HH68">
        <f t="shared" ca="1" si="27"/>
        <v>1</v>
      </c>
      <c r="HI68">
        <f t="shared" ca="1" si="27"/>
        <v>1</v>
      </c>
      <c r="HJ68">
        <f t="shared" ca="1" si="27"/>
        <v>1</v>
      </c>
      <c r="HK68">
        <f t="shared" ca="1" si="27"/>
        <v>1</v>
      </c>
      <c r="HL68">
        <f t="shared" ca="1" si="27"/>
        <v>1</v>
      </c>
      <c r="HM68">
        <f t="shared" ca="1" si="27"/>
        <v>1</v>
      </c>
      <c r="HN68">
        <f t="shared" ca="1" si="27"/>
        <v>1</v>
      </c>
      <c r="HO68">
        <f t="shared" ca="1" si="27"/>
        <v>1</v>
      </c>
      <c r="HP68">
        <f t="shared" ca="1" si="27"/>
        <v>1</v>
      </c>
      <c r="HQ68">
        <f t="shared" ca="1" si="27"/>
        <v>1</v>
      </c>
      <c r="HR68">
        <f t="shared" ca="1" si="27"/>
        <v>1</v>
      </c>
      <c r="HS68"/>
      <c r="HT68"/>
    </row>
    <row r="69" spans="2:246" ht="6" hidden="1" customHeight="1" x14ac:dyDescent="0.25">
      <c r="B69" s="71"/>
      <c r="C69" s="71"/>
      <c r="D69" s="71"/>
      <c r="E69" s="71"/>
      <c r="F69" s="104"/>
      <c r="G69" s="71"/>
      <c r="H69" s="104"/>
      <c r="I69" s="71"/>
      <c r="J69" s="71"/>
      <c r="K69" s="71"/>
      <c r="L69" s="104"/>
      <c r="M69" s="71"/>
      <c r="N69" s="71"/>
      <c r="O69" s="71"/>
      <c r="P69" s="71"/>
      <c r="Q69" s="71"/>
      <c r="R69" s="71"/>
      <c r="S69" s="104"/>
      <c r="T69" s="122"/>
      <c r="U69" s="80"/>
      <c r="V69" s="80"/>
      <c r="W69" s="80"/>
      <c r="X69" s="102"/>
      <c r="Y69" s="71"/>
      <c r="Z69" s="75"/>
      <c r="AB69" s="11"/>
      <c r="AD69" s="148"/>
      <c r="AE69" s="162"/>
      <c r="BC69" s="9" t="s">
        <v>29</v>
      </c>
      <c r="BD69" s="9">
        <f ca="1">HY65</f>
        <v>13</v>
      </c>
      <c r="BE69" s="9">
        <f ca="1">HZ65</f>
        <v>46</v>
      </c>
      <c r="BF69">
        <f ca="1">BE69-BE70*(BD70-BD69)</f>
        <v>46</v>
      </c>
      <c r="BG69">
        <v>256</v>
      </c>
      <c r="BH69" s="1">
        <f ca="1">IF(BF69/BG69=INT(BF69/BG69),1,0)</f>
        <v>0</v>
      </c>
      <c r="BI69" s="1">
        <f ca="1">IF(BH69=0,BF69,BF69/BG69)</f>
        <v>46</v>
      </c>
      <c r="BJ69" s="1">
        <v>16</v>
      </c>
      <c r="BK69" s="1">
        <f ca="1">IF(BI69/BJ69=INT(BI69/BJ69),1,0)</f>
        <v>0</v>
      </c>
      <c r="BL69" s="1">
        <f ca="1">IF(BK69=0,BI69,BI69/BJ69)</f>
        <v>46</v>
      </c>
      <c r="BM69" s="1">
        <v>4</v>
      </c>
      <c r="BN69" s="1">
        <f ca="1">IF(BL69/BM69=INT(BL69/BM69),1,0)</f>
        <v>0</v>
      </c>
      <c r="BO69" s="1">
        <f ca="1">IF(BN69=0,BL69,BL69/BM69)</f>
        <v>46</v>
      </c>
      <c r="BP69" s="1">
        <v>2</v>
      </c>
      <c r="BQ69" s="1">
        <f ca="1">IF(BO69/BP69=INT(BO69/BP69),1,0)</f>
        <v>1</v>
      </c>
      <c r="BR69" s="1">
        <f ca="1">IF(BQ69=0,BO69,BO69/BP69)</f>
        <v>23</v>
      </c>
      <c r="BS69" s="1">
        <v>81</v>
      </c>
      <c r="BT69" s="1">
        <f ca="1">IF(BR69/BS69=INT(BR69/BS69),1,0)</f>
        <v>0</v>
      </c>
      <c r="BU69" s="1">
        <f ca="1">IF(BT69=0,BR69,BR69/BS69)</f>
        <v>23</v>
      </c>
      <c r="BV69" s="1">
        <v>9</v>
      </c>
      <c r="BW69" s="1">
        <f ca="1">IF(BU69/BV69=INT(BU69/BV69),1,0)</f>
        <v>0</v>
      </c>
      <c r="BX69" s="1">
        <f ca="1">IF(BW69=0,BU69,BU69/BV69)</f>
        <v>23</v>
      </c>
      <c r="BY69" s="1">
        <v>3</v>
      </c>
      <c r="BZ69" s="1">
        <f ca="1">IF(BX69/BY69=INT(BX69/BY69),1,0)</f>
        <v>0</v>
      </c>
      <c r="CA69" s="1">
        <f ca="1">IF(BZ69=0,BX69,BX69/BY69)</f>
        <v>23</v>
      </c>
      <c r="CB69" s="1">
        <v>25</v>
      </c>
      <c r="CC69" s="1">
        <f ca="1">IF(CA69/CB69=INT(CA69/CB69),1,0)</f>
        <v>0</v>
      </c>
      <c r="CD69" s="1">
        <f ca="1">IF(CC69=0,CA69,CA69/CB69)</f>
        <v>23</v>
      </c>
      <c r="CE69" s="1">
        <v>5</v>
      </c>
      <c r="CF69" s="1">
        <f ca="1">IF(CD69/CE69=INT(CD69/CE69),1,0)</f>
        <v>0</v>
      </c>
      <c r="CG69" s="1">
        <f ca="1">IF(CF69=0,CD69,CD69/CE69)</f>
        <v>23</v>
      </c>
      <c r="CH69" s="1">
        <v>49</v>
      </c>
      <c r="CI69" s="1">
        <f ca="1">IF(CG69/CH69=INT(CG69/CH69),1,0)</f>
        <v>0</v>
      </c>
      <c r="CJ69" s="1">
        <f ca="1">IF(CI69=0,CG69,CG69/CH69)</f>
        <v>23</v>
      </c>
      <c r="CK69" s="1">
        <v>7</v>
      </c>
      <c r="CL69" s="1">
        <f ca="1">IF(CJ69/CK69=INT(CJ69/CK69),1,0)</f>
        <v>0</v>
      </c>
      <c r="CM69" s="1">
        <f ca="1">IF(CL69=0,CJ69,CJ69/CK69)</f>
        <v>23</v>
      </c>
      <c r="CN69" s="1">
        <v>121</v>
      </c>
      <c r="CO69" s="1">
        <f ca="1">IF(CM69/CN69=INT(CM69/CN69),1,0)</f>
        <v>0</v>
      </c>
      <c r="CP69" s="1">
        <f ca="1">IF(CO69=0,CM69,CM69/CN69)</f>
        <v>23</v>
      </c>
      <c r="CQ69" s="1">
        <v>11</v>
      </c>
      <c r="CR69" s="1">
        <f ca="1">IF(CP69/CQ69=INT(CP69/CQ69),1,0)</f>
        <v>0</v>
      </c>
      <c r="CS69" s="1">
        <f ca="1">IF(CR69=0,CP69,CP69/CQ69)</f>
        <v>23</v>
      </c>
      <c r="CT69" s="1">
        <v>169</v>
      </c>
      <c r="CU69" s="1">
        <f ca="1">IF(CS69/CT69=INT(CS69/CT69),1,0)</f>
        <v>0</v>
      </c>
      <c r="CV69" s="1">
        <f ca="1">IF(CU69=0,CS69,CS69/CT69)</f>
        <v>23</v>
      </c>
      <c r="CW69" s="1">
        <v>13</v>
      </c>
      <c r="CX69" s="1">
        <f ca="1">IF(CV69/CW69=INT(CV69/CW69),1,0)</f>
        <v>0</v>
      </c>
      <c r="CY69" s="1">
        <f ca="1">IF(CX69=0,CV69,CV69/CW69)</f>
        <v>23</v>
      </c>
      <c r="CZ69" s="1">
        <v>17</v>
      </c>
      <c r="DA69" s="1">
        <f ca="1">IF(CY69/CZ69=INT(CY69/CZ69),1,0)</f>
        <v>0</v>
      </c>
      <c r="DB69" s="1">
        <f ca="1">IF(DA69=0,CY69,CY69/CZ69)</f>
        <v>23</v>
      </c>
      <c r="DC69" s="1">
        <v>19</v>
      </c>
      <c r="DD69" s="1">
        <f ca="1">IF(DB69/DC69=INT(DB69/DC69),1,0)</f>
        <v>0</v>
      </c>
      <c r="DE69" s="1">
        <f ca="1">IF(DD69=0,DB69,DB69/DC69)</f>
        <v>23</v>
      </c>
      <c r="DF69" s="1">
        <v>23</v>
      </c>
      <c r="DG69" s="1">
        <f ca="1">IF(DE69/DF69=INT(DE69/DF69),1,0)</f>
        <v>1</v>
      </c>
      <c r="DH69" s="1">
        <f ca="1">IF(DG69=0,DE69,DE69/DF69)</f>
        <v>1</v>
      </c>
      <c r="DI69" s="1">
        <v>29</v>
      </c>
      <c r="DJ69" s="1">
        <f ca="1">IF(DH69/DI69=INT(DH69/DI69),1,0)</f>
        <v>0</v>
      </c>
      <c r="DK69" s="1">
        <f ca="1">IF(DJ69=0,DH69,DH69/DI69)</f>
        <v>1</v>
      </c>
      <c r="DL69" s="1">
        <v>31</v>
      </c>
      <c r="DM69" s="1">
        <f ca="1">IF(DK69/DL69=INT(DK69/DL69),1,0)</f>
        <v>0</v>
      </c>
      <c r="DN69" s="1">
        <f ca="1">IF(DM69=0,DK69,DK69/DL69)</f>
        <v>1</v>
      </c>
      <c r="DO69" s="1">
        <v>37</v>
      </c>
      <c r="DP69" s="1">
        <f ca="1">IF(DN69/DO69=INT(DN69/DO69),1,0)</f>
        <v>0</v>
      </c>
      <c r="DQ69" s="1">
        <f ca="1">IF(DP69=0,DN69,DN69/DO69)</f>
        <v>1</v>
      </c>
      <c r="DR69" s="1">
        <v>41</v>
      </c>
      <c r="DS69" s="1">
        <f ca="1">IF(DQ69/DR69=INT(DQ69/DR69),1,0)</f>
        <v>0</v>
      </c>
      <c r="DT69" s="1">
        <f ca="1">IF(DS69=0,DQ69,DQ69/DR69)</f>
        <v>1</v>
      </c>
      <c r="DU69" s="1">
        <v>43</v>
      </c>
      <c r="DV69" s="1">
        <f ca="1">IF(DT69/DU69=INT(DT69/DU69),1,0)</f>
        <v>0</v>
      </c>
      <c r="DW69" s="1">
        <f ca="1">IF(DV69=0,DT69,DT69/DU69)</f>
        <v>1</v>
      </c>
      <c r="DX69" s="1">
        <v>47</v>
      </c>
      <c r="DY69" s="1">
        <f ca="1">IF(DW69/DX69=INT(DW69/DX69),1,0)</f>
        <v>0</v>
      </c>
      <c r="DZ69" s="1">
        <f ca="1">IF(DY69=0,DW69,DW69/DX69)</f>
        <v>1</v>
      </c>
      <c r="EA69" s="1">
        <v>53</v>
      </c>
      <c r="EB69" s="1">
        <f ca="1">IF(DZ69/EA69=INT(DZ69/EA69),1,0)</f>
        <v>0</v>
      </c>
      <c r="EC69" s="1">
        <f ca="1">IF(EB69=0,DZ69,DZ69/EA69)</f>
        <v>1</v>
      </c>
      <c r="ED69" s="1">
        <v>59</v>
      </c>
      <c r="EE69" s="1">
        <f ca="1">IF(EC69/ED69=INT(EC69/ED69),1,0)</f>
        <v>0</v>
      </c>
      <c r="EF69" s="1">
        <f ca="1">IF(EE69=0,EC69,EC69/ED69)</f>
        <v>1</v>
      </c>
      <c r="EG69" s="1">
        <v>61</v>
      </c>
      <c r="EH69" s="1">
        <f ca="1">IF(EF69/EG69=INT(EF69/EG69),1,0)</f>
        <v>0</v>
      </c>
      <c r="EI69" s="1">
        <f ca="1">IF(EH69=0,EF69,EF69/EG69)</f>
        <v>1</v>
      </c>
      <c r="EJ69" s="1">
        <v>67</v>
      </c>
      <c r="EK69" s="1">
        <f ca="1">IF(EI69/EJ69=INT(EI69/EJ69),1,0)</f>
        <v>0</v>
      </c>
      <c r="EL69" s="1">
        <f ca="1">IF(EK69=0,EI69,EI69/EJ69)</f>
        <v>1</v>
      </c>
      <c r="EM69" s="1">
        <v>71</v>
      </c>
      <c r="EN69" s="1">
        <f ca="1">IF(EL69/EM69=INT(EL69/EM69),1,0)</f>
        <v>0</v>
      </c>
      <c r="EO69" s="1">
        <f ca="1">IF(EN69=0,EL69,EL69/EM69)</f>
        <v>1</v>
      </c>
      <c r="EP69" s="1">
        <v>73</v>
      </c>
      <c r="EQ69" s="1">
        <f ca="1">IF(EO69/EP69=INT(EO69/EP69),1,0)</f>
        <v>0</v>
      </c>
      <c r="ER69" s="1">
        <f ca="1">IF(EQ69=0,EO69,EO69/EP69)</f>
        <v>1</v>
      </c>
      <c r="ES69" s="1">
        <v>79</v>
      </c>
      <c r="ET69" s="1">
        <f ca="1">IF(ER69/ES69=INT(ER69/ES69),1,0)</f>
        <v>0</v>
      </c>
      <c r="EU69" s="1">
        <f ca="1">IF(ET69=0,ER69,ER69/ES69)</f>
        <v>1</v>
      </c>
      <c r="EV69" s="1">
        <v>83</v>
      </c>
      <c r="EW69" s="1">
        <f ca="1">IF(EU69/EV69=INT(EU69/EV69),1,0)</f>
        <v>0</v>
      </c>
      <c r="EX69" s="1">
        <f ca="1">IF(EW69=0,EU69,EU69/EV69)</f>
        <v>1</v>
      </c>
      <c r="EY69" s="1">
        <v>89</v>
      </c>
      <c r="EZ69" s="1">
        <f ca="1">IF(EX69/EY69=INT(EX69/EY69),1,0)</f>
        <v>0</v>
      </c>
      <c r="FA69" s="1">
        <f ca="1">IF(EZ69=0,EX69,EX69/EY69)</f>
        <v>1</v>
      </c>
      <c r="FB69" s="1">
        <v>97</v>
      </c>
      <c r="FC69" s="1">
        <f ca="1">IF(FA69/FB69=INT(FA69/FB69),1,0)</f>
        <v>0</v>
      </c>
      <c r="FD69" s="1">
        <f ca="1">IF(FC69=0,FA69,FA69/FB69)</f>
        <v>1</v>
      </c>
      <c r="FE69" s="1">
        <v>101</v>
      </c>
      <c r="FF69" s="1">
        <f ca="1">IF(FD69/FE69=INT(FD69/FE69),1,0)</f>
        <v>0</v>
      </c>
      <c r="FG69" s="1">
        <f ca="1">IF(FF69=0,FD69,FD69/FE69)</f>
        <v>1</v>
      </c>
      <c r="FH69" s="1">
        <v>103</v>
      </c>
      <c r="FI69" s="1">
        <f ca="1">IF(FG69/FH69=INT(FG69/FH69),1,0)</f>
        <v>0</v>
      </c>
      <c r="FJ69" s="1">
        <f ca="1">IF(FI69=0,FG69,FG69/FH69)</f>
        <v>1</v>
      </c>
      <c r="FK69" s="1">
        <v>107</v>
      </c>
      <c r="FL69" s="1">
        <f ca="1">IF(FJ69/FK69=INT(FJ69/FK69),1,0)</f>
        <v>0</v>
      </c>
      <c r="FM69" s="1">
        <f ca="1">IF(FL69=0,FJ69,FJ69/FK69)</f>
        <v>1</v>
      </c>
      <c r="FN69" s="1">
        <v>109</v>
      </c>
      <c r="FO69" s="1">
        <f ca="1">IF(FM69/FN69=INT(FM69/FN69),1,0)</f>
        <v>0</v>
      </c>
      <c r="FP69" s="1">
        <f ca="1">IF(FO69=0,FM69,FM69/FN69)</f>
        <v>1</v>
      </c>
      <c r="FQ69" s="1">
        <v>113</v>
      </c>
      <c r="FR69" s="1">
        <f ca="1">IF(FP69/FQ69=INT(FP69/FQ69),1,0)</f>
        <v>0</v>
      </c>
      <c r="FS69" s="1">
        <f ca="1">IF(FR69=0,FP69,FP69/FQ69)</f>
        <v>1</v>
      </c>
      <c r="FT69" s="1">
        <v>127</v>
      </c>
      <c r="FU69" s="1">
        <f ca="1">IF(FS69/FT69=INT(FS69/FT69),1,0)</f>
        <v>0</v>
      </c>
      <c r="FV69" s="1">
        <f ca="1">IF(FU69=0,FS69,FS69/FT69)</f>
        <v>1</v>
      </c>
      <c r="FW69" s="1">
        <v>131</v>
      </c>
      <c r="FX69" s="1">
        <f ca="1">IF(FV69/FW69=INT(FV69/FW69),1,0)</f>
        <v>0</v>
      </c>
      <c r="FY69" s="1">
        <f ca="1">IF(FX69=0,FV69,FV69/FW69)</f>
        <v>1</v>
      </c>
      <c r="FZ69" s="1">
        <v>137</v>
      </c>
      <c r="GA69" s="1">
        <f ca="1">IF(FY69/FZ69=INT(FY69/FZ69),1,0)</f>
        <v>0</v>
      </c>
      <c r="GB69" s="1">
        <f ca="1">IF(GA69=0,FY69,FY69/FZ69)</f>
        <v>1</v>
      </c>
      <c r="GC69" s="1">
        <v>139</v>
      </c>
      <c r="GD69" s="1">
        <f ca="1">IF(GB69/GC69=INT(GB69/GC69),1,0)</f>
        <v>0</v>
      </c>
      <c r="GE69" s="1">
        <f ca="1">IF(GD69=0,GB69,GB69/GC69)</f>
        <v>1</v>
      </c>
      <c r="GF69" s="1">
        <v>149</v>
      </c>
      <c r="GG69" s="1">
        <f ca="1">IF(GE69/GF69=INT(GE69/GF69),1,0)</f>
        <v>0</v>
      </c>
      <c r="GH69" s="1">
        <f ca="1">IF(GG69=0,GE69,GE69/GF69)</f>
        <v>1</v>
      </c>
      <c r="GI69" s="1"/>
      <c r="GJ69" s="1">
        <f ca="1">8*BH69+4*BK69+2*BN69+BQ69</f>
        <v>1</v>
      </c>
      <c r="GK69" s="1">
        <f ca="1">4*BT69+2*BW69+BZ69</f>
        <v>0</v>
      </c>
      <c r="GL69" s="1">
        <f ca="1">2*CC69+CF69</f>
        <v>0</v>
      </c>
      <c r="GM69" s="1">
        <f ca="1">2*CI69+CL69</f>
        <v>0</v>
      </c>
      <c r="GN69" s="1">
        <f ca="1">2*CO69+CR69</f>
        <v>0</v>
      </c>
      <c r="GO69" s="1">
        <f ca="1">2*CU69+CX69</f>
        <v>0</v>
      </c>
      <c r="GP69" s="1">
        <f ca="1">DA69</f>
        <v>0</v>
      </c>
      <c r="GQ69" s="1">
        <f ca="1">DD69</f>
        <v>0</v>
      </c>
      <c r="GR69" s="1">
        <f ca="1">DG69</f>
        <v>1</v>
      </c>
      <c r="GS69" s="1">
        <f ca="1">DJ69</f>
        <v>0</v>
      </c>
      <c r="GT69" s="1">
        <f ca="1">DM69</f>
        <v>0</v>
      </c>
      <c r="GU69">
        <f ca="1">DP69</f>
        <v>0</v>
      </c>
      <c r="GV69">
        <f ca="1">DS69</f>
        <v>0</v>
      </c>
      <c r="GW69">
        <f ca="1">DV69</f>
        <v>0</v>
      </c>
      <c r="GX69">
        <f ca="1">DY69</f>
        <v>0</v>
      </c>
      <c r="GY69">
        <f ca="1">EB69</f>
        <v>0</v>
      </c>
      <c r="GZ69">
        <f ca="1">EE69</f>
        <v>0</v>
      </c>
      <c r="HA69">
        <f ca="1">EH69</f>
        <v>0</v>
      </c>
      <c r="HB69">
        <f ca="1">EK69</f>
        <v>0</v>
      </c>
      <c r="HC69">
        <f ca="1">EN69</f>
        <v>0</v>
      </c>
      <c r="HD69">
        <f ca="1">EQ69</f>
        <v>0</v>
      </c>
      <c r="HE69">
        <f ca="1">ET69</f>
        <v>0</v>
      </c>
      <c r="HF69">
        <f ca="1">EW69</f>
        <v>0</v>
      </c>
      <c r="HG69">
        <f ca="1">EZ69</f>
        <v>0</v>
      </c>
      <c r="HH69">
        <f ca="1">FC69</f>
        <v>0</v>
      </c>
      <c r="HI69">
        <f ca="1">FF69</f>
        <v>0</v>
      </c>
      <c r="HJ69">
        <f ca="1">FI69</f>
        <v>0</v>
      </c>
      <c r="HK69">
        <f ca="1">FL69</f>
        <v>0</v>
      </c>
      <c r="HL69">
        <f ca="1">FO69</f>
        <v>0</v>
      </c>
      <c r="HM69">
        <f ca="1">FR69</f>
        <v>0</v>
      </c>
      <c r="HN69">
        <f ca="1">FU69</f>
        <v>0</v>
      </c>
      <c r="HO69">
        <f ca="1">FX69</f>
        <v>0</v>
      </c>
      <c r="HP69">
        <f ca="1">GA69</f>
        <v>0</v>
      </c>
      <c r="HQ69">
        <f ca="1">GD69</f>
        <v>0</v>
      </c>
      <c r="HR69">
        <f ca="1">GG69</f>
        <v>0</v>
      </c>
      <c r="HS69">
        <f ca="1">BF69</f>
        <v>46</v>
      </c>
      <c r="HT69">
        <f ca="1">HS69/HR72</f>
        <v>23</v>
      </c>
    </row>
    <row r="70" spans="2:246" ht="6" hidden="1" customHeight="1" x14ac:dyDescent="0.25">
      <c r="B70" s="71"/>
      <c r="C70" s="71"/>
      <c r="D70" s="71"/>
      <c r="E70" s="71"/>
      <c r="F70" s="104"/>
      <c r="G70" s="71"/>
      <c r="H70" s="104"/>
      <c r="I70" s="71"/>
      <c r="J70" s="71"/>
      <c r="K70" s="71"/>
      <c r="L70" s="104"/>
      <c r="M70" s="71"/>
      <c r="N70" s="71"/>
      <c r="O70" s="71"/>
      <c r="P70" s="71"/>
      <c r="Q70" s="71"/>
      <c r="R70" s="71"/>
      <c r="S70" s="104"/>
      <c r="T70" s="122"/>
      <c r="U70" s="80"/>
      <c r="V70" s="80"/>
      <c r="W70" s="80"/>
      <c r="X70" s="102"/>
      <c r="Y70" s="71"/>
      <c r="Z70" s="75"/>
      <c r="AB70" s="11"/>
      <c r="AD70" s="148"/>
      <c r="AE70" s="162"/>
      <c r="BD70">
        <f ca="1">BD69+INT(BE69/BE70)</f>
        <v>13</v>
      </c>
      <c r="BE70">
        <f ca="1">IA65</f>
        <v>54</v>
      </c>
      <c r="BF70">
        <f ca="1">BE70</f>
        <v>54</v>
      </c>
      <c r="BG70">
        <v>256</v>
      </c>
      <c r="BH70" s="1">
        <f ca="1">IF(BF70/BG70=INT(BF70/BG70),1,0)</f>
        <v>0</v>
      </c>
      <c r="BI70" s="1">
        <f ca="1">IF(BH70=0,BF70,BF70/BG70)</f>
        <v>54</v>
      </c>
      <c r="BJ70" s="1">
        <v>16</v>
      </c>
      <c r="BK70" s="1">
        <f ca="1">IF(BI70/BJ70=INT(BI70/BJ70),1,0)</f>
        <v>0</v>
      </c>
      <c r="BL70" s="1">
        <f ca="1">IF(BK70=0,BI70,BI70/BJ70)</f>
        <v>54</v>
      </c>
      <c r="BM70" s="1">
        <v>4</v>
      </c>
      <c r="BN70" s="1">
        <f ca="1">IF(BL70/BM70=INT(BL70/BM70),1,0)</f>
        <v>0</v>
      </c>
      <c r="BO70" s="1">
        <f ca="1">IF(BN70=0,BL70,BL70/BM70)</f>
        <v>54</v>
      </c>
      <c r="BP70" s="1">
        <v>2</v>
      </c>
      <c r="BQ70" s="1">
        <f ca="1">IF(BO70/BP70=INT(BO70/BP70),1,0)</f>
        <v>1</v>
      </c>
      <c r="BR70" s="1">
        <f ca="1">IF(BQ70=0,BO70,BO70/BP70)</f>
        <v>27</v>
      </c>
      <c r="BS70" s="1">
        <v>81</v>
      </c>
      <c r="BT70" s="1">
        <f ca="1">IF(BR70/BS70=INT(BR70/BS70),1,0)</f>
        <v>0</v>
      </c>
      <c r="BU70" s="1">
        <f ca="1">IF(BT70=0,BR70,BR70/BS70)</f>
        <v>27</v>
      </c>
      <c r="BV70" s="1">
        <v>9</v>
      </c>
      <c r="BW70" s="1">
        <f ca="1">IF(BU70/BV70=INT(BU70/BV70),1,0)</f>
        <v>1</v>
      </c>
      <c r="BX70" s="1">
        <f ca="1">IF(BW70=0,BU70,BU70/BV70)</f>
        <v>3</v>
      </c>
      <c r="BY70" s="1">
        <v>3</v>
      </c>
      <c r="BZ70" s="1">
        <f ca="1">IF(BX70/BY70=INT(BX70/BY70),1,0)</f>
        <v>1</v>
      </c>
      <c r="CA70" s="1">
        <f ca="1">IF(BZ70=0,BX70,BX70/BY70)</f>
        <v>1</v>
      </c>
      <c r="CB70" s="1">
        <v>25</v>
      </c>
      <c r="CC70" s="1">
        <f ca="1">IF(CA70/CB70=INT(CA70/CB70),1,0)</f>
        <v>0</v>
      </c>
      <c r="CD70" s="1">
        <f ca="1">IF(CC70=0,CA70,CA70/CB70)</f>
        <v>1</v>
      </c>
      <c r="CE70" s="1">
        <v>5</v>
      </c>
      <c r="CF70" s="1">
        <f ca="1">IF(CD70/CE70=INT(CD70/CE70),1,0)</f>
        <v>0</v>
      </c>
      <c r="CG70" s="1">
        <f ca="1">IF(CF70=0,CD70,CD70/CE70)</f>
        <v>1</v>
      </c>
      <c r="CH70" s="1">
        <v>49</v>
      </c>
      <c r="CI70" s="1">
        <f ca="1">IF(CG70/CH70=INT(CG70/CH70),1,0)</f>
        <v>0</v>
      </c>
      <c r="CJ70" s="1">
        <f ca="1">IF(CI70=0,CG70,CG70/CH70)</f>
        <v>1</v>
      </c>
      <c r="CK70" s="1">
        <v>7</v>
      </c>
      <c r="CL70" s="1">
        <f ca="1">IF(CJ70/CK70=INT(CJ70/CK70),1,0)</f>
        <v>0</v>
      </c>
      <c r="CM70" s="1">
        <f ca="1">IF(CL70=0,CJ70,CJ70/CK70)</f>
        <v>1</v>
      </c>
      <c r="CN70" s="1">
        <v>121</v>
      </c>
      <c r="CO70" s="1">
        <f ca="1">IF(CM70/CN70=INT(CM70/CN70),1,0)</f>
        <v>0</v>
      </c>
      <c r="CP70" s="1">
        <f ca="1">IF(CO70=0,CM70,CM70/CN70)</f>
        <v>1</v>
      </c>
      <c r="CQ70" s="1">
        <v>11</v>
      </c>
      <c r="CR70" s="1">
        <f ca="1">IF(CP70/CQ70=INT(CP70/CQ70),1,0)</f>
        <v>0</v>
      </c>
      <c r="CS70" s="1">
        <f ca="1">IF(CR70=0,CP70,CP70/CQ70)</f>
        <v>1</v>
      </c>
      <c r="CT70" s="1">
        <v>169</v>
      </c>
      <c r="CU70" s="1">
        <f ca="1">IF(CS70/CT70=INT(CS70/CT70),1,0)</f>
        <v>0</v>
      </c>
      <c r="CV70" s="1">
        <f ca="1">IF(CU70=0,CS70,CS70/CT70)</f>
        <v>1</v>
      </c>
      <c r="CW70" s="1">
        <v>13</v>
      </c>
      <c r="CX70" s="1">
        <f ca="1">IF(CV70/CW70=INT(CV70/CW70),1,0)</f>
        <v>0</v>
      </c>
      <c r="CY70" s="1">
        <f ca="1">IF(CX70=0,CV70,CV70/CW70)</f>
        <v>1</v>
      </c>
      <c r="CZ70" s="1">
        <v>17</v>
      </c>
      <c r="DA70" s="1">
        <f ca="1">IF(CY70/CZ70=INT(CY70/CZ70),1,0)</f>
        <v>0</v>
      </c>
      <c r="DB70" s="1">
        <f ca="1">IF(DA70=0,CY70,CY70/CZ70)</f>
        <v>1</v>
      </c>
      <c r="DC70" s="1">
        <v>19</v>
      </c>
      <c r="DD70" s="1">
        <f ca="1">IF(DB70/DC70=INT(DB70/DC70),1,0)</f>
        <v>0</v>
      </c>
      <c r="DE70" s="1">
        <f ca="1">IF(DD70=0,DB70,DB70/DC70)</f>
        <v>1</v>
      </c>
      <c r="DF70" s="1">
        <v>23</v>
      </c>
      <c r="DG70" s="1">
        <f ca="1">IF(DE70/DF70=INT(DE70/DF70),1,0)</f>
        <v>0</v>
      </c>
      <c r="DH70" s="1">
        <f ca="1">IF(DG70=0,DE70,DE70/DF70)</f>
        <v>1</v>
      </c>
      <c r="DI70" s="1">
        <v>29</v>
      </c>
      <c r="DJ70" s="1">
        <f ca="1">IF(DH70/DI70=INT(DH70/DI70),1,0)</f>
        <v>0</v>
      </c>
      <c r="DK70" s="1">
        <f ca="1">IF(DJ70=0,DH70,DH70/DI70)</f>
        <v>1</v>
      </c>
      <c r="DL70" s="1">
        <v>31</v>
      </c>
      <c r="DM70" s="1">
        <f ca="1">IF(DK70/DL70=INT(DK70/DL70),1,0)</f>
        <v>0</v>
      </c>
      <c r="DN70" s="1">
        <f ca="1">IF(DM70=0,DK70,DK70/DL70)</f>
        <v>1</v>
      </c>
      <c r="DO70" s="1">
        <v>37</v>
      </c>
      <c r="DP70" s="1">
        <f ca="1">IF(DN70/DO70=INT(DN70/DO70),1,0)</f>
        <v>0</v>
      </c>
      <c r="DQ70" s="1">
        <f ca="1">IF(DP70=0,DN70,DN70/DO70)</f>
        <v>1</v>
      </c>
      <c r="DR70" s="1">
        <v>41</v>
      </c>
      <c r="DS70" s="1">
        <f ca="1">IF(DQ70/DR70=INT(DQ70/DR70),1,0)</f>
        <v>0</v>
      </c>
      <c r="DT70" s="1">
        <f ca="1">IF(DS70=0,DQ70,DQ70/DR70)</f>
        <v>1</v>
      </c>
      <c r="DU70" s="1">
        <v>43</v>
      </c>
      <c r="DV70" s="1">
        <f ca="1">IF(DT70/DU70=INT(DT70/DU70),1,0)</f>
        <v>0</v>
      </c>
      <c r="DW70" s="1">
        <f ca="1">IF(DV70=0,DT70,DT70/DU70)</f>
        <v>1</v>
      </c>
      <c r="DX70" s="1">
        <v>47</v>
      </c>
      <c r="DY70" s="1">
        <f ca="1">IF(DW70/DX70=INT(DW70/DX70),1,0)</f>
        <v>0</v>
      </c>
      <c r="DZ70" s="1">
        <f ca="1">IF(DY70=0,DW70,DW70/DX70)</f>
        <v>1</v>
      </c>
      <c r="EA70" s="1">
        <v>53</v>
      </c>
      <c r="EB70" s="1">
        <f ca="1">IF(DZ70/EA70=INT(DZ70/EA70),1,0)</f>
        <v>0</v>
      </c>
      <c r="EC70" s="1">
        <f ca="1">IF(EB70=0,DZ70,DZ70/EA70)</f>
        <v>1</v>
      </c>
      <c r="ED70" s="1">
        <v>59</v>
      </c>
      <c r="EE70" s="1">
        <f ca="1">IF(EC70/ED70=INT(EC70/ED70),1,0)</f>
        <v>0</v>
      </c>
      <c r="EF70" s="1">
        <f ca="1">IF(EE70=0,EC70,EC70/ED70)</f>
        <v>1</v>
      </c>
      <c r="EG70" s="1">
        <v>61</v>
      </c>
      <c r="EH70" s="1">
        <f ca="1">IF(EF70/EG70=INT(EF70/EG70),1,0)</f>
        <v>0</v>
      </c>
      <c r="EI70" s="1">
        <f ca="1">IF(EH70=0,EF70,EF70/EG70)</f>
        <v>1</v>
      </c>
      <c r="EJ70" s="1">
        <v>67</v>
      </c>
      <c r="EK70" s="1">
        <f ca="1">IF(EI70/EJ70=INT(EI70/EJ70),1,0)</f>
        <v>0</v>
      </c>
      <c r="EL70" s="1">
        <f ca="1">IF(EK70=0,EI70,EI70/EJ70)</f>
        <v>1</v>
      </c>
      <c r="EM70" s="1">
        <v>71</v>
      </c>
      <c r="EN70" s="1">
        <f ca="1">IF(EL70/EM70=INT(EL70/EM70),1,0)</f>
        <v>0</v>
      </c>
      <c r="EO70" s="1">
        <f ca="1">IF(EN70=0,EL70,EL70/EM70)</f>
        <v>1</v>
      </c>
      <c r="EP70" s="1">
        <v>73</v>
      </c>
      <c r="EQ70" s="1">
        <f ca="1">IF(EO70/EP70=INT(EO70/EP70),1,0)</f>
        <v>0</v>
      </c>
      <c r="ER70" s="1">
        <f ca="1">IF(EQ70=0,EO70,EO70/EP70)</f>
        <v>1</v>
      </c>
      <c r="ES70" s="1">
        <v>79</v>
      </c>
      <c r="ET70" s="1">
        <f ca="1">IF(ER70/ES70=INT(ER70/ES70),1,0)</f>
        <v>0</v>
      </c>
      <c r="EU70" s="1">
        <f ca="1">IF(ET70=0,ER70,ER70/ES70)</f>
        <v>1</v>
      </c>
      <c r="EV70" s="1">
        <v>83</v>
      </c>
      <c r="EW70" s="1">
        <f ca="1">IF(EU70/EV70=INT(EU70/EV70),1,0)</f>
        <v>0</v>
      </c>
      <c r="EX70" s="1">
        <f ca="1">IF(EW70=0,EU70,EU70/EV70)</f>
        <v>1</v>
      </c>
      <c r="EY70" s="1">
        <v>89</v>
      </c>
      <c r="EZ70" s="1">
        <f ca="1">IF(EX70/EY70=INT(EX70/EY70),1,0)</f>
        <v>0</v>
      </c>
      <c r="FA70" s="1">
        <f ca="1">IF(EZ70=0,EX70,EX70/EY70)</f>
        <v>1</v>
      </c>
      <c r="FB70" s="1">
        <v>97</v>
      </c>
      <c r="FC70" s="1">
        <f ca="1">IF(FA70/FB70=INT(FA70/FB70),1,0)</f>
        <v>0</v>
      </c>
      <c r="FD70" s="1">
        <f ca="1">IF(FC70=0,FA70,FA70/FB70)</f>
        <v>1</v>
      </c>
      <c r="FE70" s="1">
        <v>101</v>
      </c>
      <c r="FF70" s="1">
        <f ca="1">IF(FD70/FE70=INT(FD70/FE70),1,0)</f>
        <v>0</v>
      </c>
      <c r="FG70" s="1">
        <f ca="1">IF(FF70=0,FD70,FD70/FE70)</f>
        <v>1</v>
      </c>
      <c r="FH70" s="1">
        <v>103</v>
      </c>
      <c r="FI70" s="1">
        <f ca="1">IF(FG70/FH70=INT(FG70/FH70),1,0)</f>
        <v>0</v>
      </c>
      <c r="FJ70" s="1">
        <f ca="1">IF(FI70=0,FG70,FG70/FH70)</f>
        <v>1</v>
      </c>
      <c r="FK70" s="1">
        <v>107</v>
      </c>
      <c r="FL70" s="1">
        <f ca="1">IF(FJ70/FK70=INT(FJ70/FK70),1,0)</f>
        <v>0</v>
      </c>
      <c r="FM70" s="1">
        <f ca="1">IF(FL70=0,FJ70,FJ70/FK70)</f>
        <v>1</v>
      </c>
      <c r="FN70" s="1">
        <v>109</v>
      </c>
      <c r="FO70" s="1">
        <f ca="1">IF(FM70/FN70=INT(FM70/FN70),1,0)</f>
        <v>0</v>
      </c>
      <c r="FP70" s="1">
        <f ca="1">IF(FO70=0,FM70,FM70/FN70)</f>
        <v>1</v>
      </c>
      <c r="FQ70" s="1">
        <v>113</v>
      </c>
      <c r="FR70" s="1">
        <f ca="1">IF(FP70/FQ70=INT(FP70/FQ70),1,0)</f>
        <v>0</v>
      </c>
      <c r="FS70" s="1">
        <f ca="1">IF(FR70=0,FP70,FP70/FQ70)</f>
        <v>1</v>
      </c>
      <c r="FT70" s="1">
        <v>127</v>
      </c>
      <c r="FU70" s="1">
        <f ca="1">IF(FS70/FT70=INT(FS70/FT70),1,0)</f>
        <v>0</v>
      </c>
      <c r="FV70" s="1">
        <f ca="1">IF(FU70=0,FS70,FS70/FT70)</f>
        <v>1</v>
      </c>
      <c r="FW70" s="1">
        <v>131</v>
      </c>
      <c r="FX70" s="1">
        <f ca="1">IF(FV70/FW70=INT(FV70/FW70),1,0)</f>
        <v>0</v>
      </c>
      <c r="FY70" s="1">
        <f ca="1">IF(FX70=0,FV70,FV70/FW70)</f>
        <v>1</v>
      </c>
      <c r="FZ70" s="1">
        <v>137</v>
      </c>
      <c r="GA70" s="1">
        <f ca="1">IF(FY70/FZ70=INT(FY70/FZ70),1,0)</f>
        <v>0</v>
      </c>
      <c r="GB70" s="1">
        <f ca="1">IF(GA70=0,FY70,FY70/FZ70)</f>
        <v>1</v>
      </c>
      <c r="GC70" s="1">
        <v>139</v>
      </c>
      <c r="GD70" s="1">
        <f ca="1">IF(GB70/GC70=INT(GB70/GC70),1,0)</f>
        <v>0</v>
      </c>
      <c r="GE70" s="1">
        <f ca="1">IF(GD70=0,GB70,GB70/GC70)</f>
        <v>1</v>
      </c>
      <c r="GF70" s="1">
        <v>149</v>
      </c>
      <c r="GG70" s="1">
        <f ca="1">IF(GE70/GF70=INT(GE70/GF70),1,0)</f>
        <v>0</v>
      </c>
      <c r="GH70" s="1">
        <f ca="1">IF(GG70=0,GE70,GE70/GF70)</f>
        <v>1</v>
      </c>
      <c r="GI70" s="1"/>
      <c r="GJ70" s="1">
        <f ca="1">8*BH70+4*BK70+2*BN70+BQ70</f>
        <v>1</v>
      </c>
      <c r="GK70" s="1">
        <f ca="1">4*BT70+2*BW70+BZ70</f>
        <v>3</v>
      </c>
      <c r="GL70" s="1">
        <f ca="1">2*CC70+CF70</f>
        <v>0</v>
      </c>
      <c r="GM70" s="1">
        <f ca="1">2*CI70+CL70</f>
        <v>0</v>
      </c>
      <c r="GN70" s="1">
        <f ca="1">2*CO70+CR70</f>
        <v>0</v>
      </c>
      <c r="GO70" s="1">
        <f ca="1">2*CU70+CX70</f>
        <v>0</v>
      </c>
      <c r="GP70" s="1">
        <f ca="1">DA70</f>
        <v>0</v>
      </c>
      <c r="GQ70" s="1">
        <f ca="1">DD70</f>
        <v>0</v>
      </c>
      <c r="GR70" s="1">
        <f ca="1">DG70</f>
        <v>0</v>
      </c>
      <c r="GS70" s="1">
        <f ca="1">DJ70</f>
        <v>0</v>
      </c>
      <c r="GT70" s="1">
        <f ca="1">DM70</f>
        <v>0</v>
      </c>
      <c r="GU70">
        <f ca="1">DP70</f>
        <v>0</v>
      </c>
      <c r="GV70">
        <f ca="1">DS70</f>
        <v>0</v>
      </c>
      <c r="GW70">
        <f ca="1">DV70</f>
        <v>0</v>
      </c>
      <c r="GX70">
        <f ca="1">DY70</f>
        <v>0</v>
      </c>
      <c r="GY70">
        <f ca="1">EB70</f>
        <v>0</v>
      </c>
      <c r="GZ70">
        <f ca="1">EE70</f>
        <v>0</v>
      </c>
      <c r="HA70">
        <f ca="1">EH70</f>
        <v>0</v>
      </c>
      <c r="HB70">
        <f ca="1">EK70</f>
        <v>0</v>
      </c>
      <c r="HC70">
        <f ca="1">EN70</f>
        <v>0</v>
      </c>
      <c r="HD70">
        <f ca="1">EQ70</f>
        <v>0</v>
      </c>
      <c r="HE70">
        <f ca="1">ET70</f>
        <v>0</v>
      </c>
      <c r="HF70">
        <f ca="1">EW70</f>
        <v>0</v>
      </c>
      <c r="HG70">
        <f ca="1">EZ70</f>
        <v>0</v>
      </c>
      <c r="HH70">
        <f ca="1">FC70</f>
        <v>0</v>
      </c>
      <c r="HI70">
        <f ca="1">FF70</f>
        <v>0</v>
      </c>
      <c r="HJ70">
        <f ca="1">FI70</f>
        <v>0</v>
      </c>
      <c r="HK70">
        <f ca="1">FL70</f>
        <v>0</v>
      </c>
      <c r="HL70">
        <f ca="1">FO70</f>
        <v>0</v>
      </c>
      <c r="HM70">
        <f ca="1">FR70</f>
        <v>0</v>
      </c>
      <c r="HN70">
        <f ca="1">FU70</f>
        <v>0</v>
      </c>
      <c r="HO70">
        <f ca="1">FX70</f>
        <v>0</v>
      </c>
      <c r="HP70">
        <f ca="1">GA70</f>
        <v>0</v>
      </c>
      <c r="HQ70">
        <f ca="1">GD70</f>
        <v>0</v>
      </c>
      <c r="HR70">
        <f ca="1">GG70</f>
        <v>0</v>
      </c>
      <c r="HS70">
        <f ca="1">BF70</f>
        <v>54</v>
      </c>
      <c r="HT70">
        <f ca="1">HS70/HR72</f>
        <v>27</v>
      </c>
    </row>
    <row r="71" spans="2:246" ht="6" hidden="1" customHeight="1" x14ac:dyDescent="0.25">
      <c r="B71" s="71"/>
      <c r="C71" s="71"/>
      <c r="D71" s="71"/>
      <c r="E71" s="71"/>
      <c r="F71" s="104"/>
      <c r="G71" s="71"/>
      <c r="H71" s="104"/>
      <c r="I71" s="71"/>
      <c r="J71" s="71"/>
      <c r="K71" s="71"/>
      <c r="L71" s="104"/>
      <c r="M71" s="71"/>
      <c r="N71" s="71"/>
      <c r="O71" s="71"/>
      <c r="P71" s="71"/>
      <c r="Q71" s="71"/>
      <c r="R71" s="71"/>
      <c r="S71" s="104"/>
      <c r="T71" s="122"/>
      <c r="U71" s="80"/>
      <c r="V71" s="80"/>
      <c r="W71" s="80"/>
      <c r="X71" s="102"/>
      <c r="Y71" s="71"/>
      <c r="Z71" s="75"/>
      <c r="AB71" s="11"/>
      <c r="AD71" s="148"/>
      <c r="AE71" s="162"/>
      <c r="BF71"/>
      <c r="BG71"/>
      <c r="BH71"/>
      <c r="BI71"/>
      <c r="EB71"/>
      <c r="EC71"/>
      <c r="ED71"/>
      <c r="EE71"/>
      <c r="GJ71" s="1">
        <f t="shared" ref="GJ71:HR71" ca="1" si="28">IF(GJ69&lt;GJ70,GJ69,GJ70)</f>
        <v>1</v>
      </c>
      <c r="GK71" s="1">
        <f t="shared" ca="1" si="28"/>
        <v>0</v>
      </c>
      <c r="GL71" s="1">
        <f t="shared" ca="1" si="28"/>
        <v>0</v>
      </c>
      <c r="GM71" s="1">
        <f t="shared" ca="1" si="28"/>
        <v>0</v>
      </c>
      <c r="GN71" s="1">
        <f t="shared" ca="1" si="28"/>
        <v>0</v>
      </c>
      <c r="GO71" s="1">
        <f t="shared" ca="1" si="28"/>
        <v>0</v>
      </c>
      <c r="GP71" s="1">
        <f t="shared" ca="1" si="28"/>
        <v>0</v>
      </c>
      <c r="GQ71" s="1">
        <f t="shared" ca="1" si="28"/>
        <v>0</v>
      </c>
      <c r="GR71" s="1">
        <f t="shared" ca="1" si="28"/>
        <v>0</v>
      </c>
      <c r="GS71" s="1">
        <f t="shared" ca="1" si="28"/>
        <v>0</v>
      </c>
      <c r="GT71" s="1">
        <f t="shared" ca="1" si="28"/>
        <v>0</v>
      </c>
      <c r="GU71" s="1">
        <f t="shared" ca="1" si="28"/>
        <v>0</v>
      </c>
      <c r="GV71" s="1">
        <f t="shared" ca="1" si="28"/>
        <v>0</v>
      </c>
      <c r="GW71" s="1">
        <f t="shared" ca="1" si="28"/>
        <v>0</v>
      </c>
      <c r="GX71" s="1">
        <f t="shared" ca="1" si="28"/>
        <v>0</v>
      </c>
      <c r="GY71" s="1">
        <f t="shared" ca="1" si="28"/>
        <v>0</v>
      </c>
      <c r="GZ71" s="1">
        <f t="shared" ca="1" si="28"/>
        <v>0</v>
      </c>
      <c r="HA71" s="1">
        <f t="shared" ca="1" si="28"/>
        <v>0</v>
      </c>
      <c r="HB71" s="1">
        <f t="shared" ca="1" si="28"/>
        <v>0</v>
      </c>
      <c r="HC71" s="1">
        <f t="shared" ca="1" si="28"/>
        <v>0</v>
      </c>
      <c r="HD71" s="1">
        <f t="shared" ca="1" si="28"/>
        <v>0</v>
      </c>
      <c r="HE71" s="1">
        <f t="shared" ca="1" si="28"/>
        <v>0</v>
      </c>
      <c r="HF71" s="1">
        <f t="shared" ca="1" si="28"/>
        <v>0</v>
      </c>
      <c r="HG71" s="1">
        <f t="shared" ca="1" si="28"/>
        <v>0</v>
      </c>
      <c r="HH71" s="1">
        <f t="shared" ca="1" si="28"/>
        <v>0</v>
      </c>
      <c r="HI71" s="1">
        <f t="shared" ca="1" si="28"/>
        <v>0</v>
      </c>
      <c r="HJ71" s="1">
        <f t="shared" ca="1" si="28"/>
        <v>0</v>
      </c>
      <c r="HK71" s="1">
        <f t="shared" ca="1" si="28"/>
        <v>0</v>
      </c>
      <c r="HL71" s="1">
        <f t="shared" ca="1" si="28"/>
        <v>0</v>
      </c>
      <c r="HM71" s="1">
        <f t="shared" ca="1" si="28"/>
        <v>0</v>
      </c>
      <c r="HN71" s="1">
        <f t="shared" ca="1" si="28"/>
        <v>0</v>
      </c>
      <c r="HO71" s="1">
        <f t="shared" ca="1" si="28"/>
        <v>0</v>
      </c>
      <c r="HP71" s="1">
        <f t="shared" ca="1" si="28"/>
        <v>0</v>
      </c>
      <c r="HQ71" s="1">
        <f t="shared" ca="1" si="28"/>
        <v>0</v>
      </c>
      <c r="HR71" s="1">
        <f t="shared" ca="1" si="28"/>
        <v>0</v>
      </c>
      <c r="HS71"/>
      <c r="HT71"/>
    </row>
    <row r="72" spans="2:246" ht="6" hidden="1" customHeight="1" x14ac:dyDescent="0.25">
      <c r="B72" s="71"/>
      <c r="C72" s="71"/>
      <c r="D72" s="71"/>
      <c r="E72" s="71"/>
      <c r="F72" s="104"/>
      <c r="G72" s="71"/>
      <c r="H72" s="104"/>
      <c r="I72" s="71"/>
      <c r="J72" s="71"/>
      <c r="K72" s="71"/>
      <c r="L72" s="104"/>
      <c r="M72" s="71"/>
      <c r="N72" s="71"/>
      <c r="O72" s="71"/>
      <c r="P72" s="71"/>
      <c r="Q72" s="71"/>
      <c r="R72" s="71"/>
      <c r="S72" s="104"/>
      <c r="T72" s="122"/>
      <c r="U72" s="80"/>
      <c r="V72" s="80"/>
      <c r="W72" s="80"/>
      <c r="X72" s="102"/>
      <c r="Y72" s="71"/>
      <c r="Z72" s="75"/>
      <c r="AB72" s="11"/>
      <c r="AD72" s="148"/>
      <c r="AE72" s="162"/>
      <c r="BF72"/>
      <c r="BG72"/>
      <c r="BH72"/>
      <c r="BI72"/>
      <c r="EB72"/>
      <c r="EC72"/>
      <c r="ED72"/>
      <c r="EE72"/>
      <c r="GJ72">
        <f ca="1">GJ$7^GJ71</f>
        <v>2</v>
      </c>
      <c r="GK72">
        <f t="shared" ref="GK72:HR72" ca="1" si="29">GK$7^GK71*GJ72</f>
        <v>2</v>
      </c>
      <c r="GL72">
        <f t="shared" ca="1" si="29"/>
        <v>2</v>
      </c>
      <c r="GM72">
        <f t="shared" ca="1" si="29"/>
        <v>2</v>
      </c>
      <c r="GN72">
        <f t="shared" ca="1" si="29"/>
        <v>2</v>
      </c>
      <c r="GO72">
        <f t="shared" ca="1" si="29"/>
        <v>2</v>
      </c>
      <c r="GP72">
        <f t="shared" ca="1" si="29"/>
        <v>2</v>
      </c>
      <c r="GQ72">
        <f t="shared" ca="1" si="29"/>
        <v>2</v>
      </c>
      <c r="GR72">
        <f t="shared" ca="1" si="29"/>
        <v>2</v>
      </c>
      <c r="GS72">
        <f t="shared" ca="1" si="29"/>
        <v>2</v>
      </c>
      <c r="GT72">
        <f t="shared" ca="1" si="29"/>
        <v>2</v>
      </c>
      <c r="GU72">
        <f t="shared" ca="1" si="29"/>
        <v>2</v>
      </c>
      <c r="GV72">
        <f t="shared" ca="1" si="29"/>
        <v>2</v>
      </c>
      <c r="GW72">
        <f t="shared" ca="1" si="29"/>
        <v>2</v>
      </c>
      <c r="GX72">
        <f t="shared" ca="1" si="29"/>
        <v>2</v>
      </c>
      <c r="GY72">
        <f t="shared" ca="1" si="29"/>
        <v>2</v>
      </c>
      <c r="GZ72">
        <f t="shared" ca="1" si="29"/>
        <v>2</v>
      </c>
      <c r="HA72">
        <f t="shared" ca="1" si="29"/>
        <v>2</v>
      </c>
      <c r="HB72">
        <f t="shared" ca="1" si="29"/>
        <v>2</v>
      </c>
      <c r="HC72">
        <f t="shared" ca="1" si="29"/>
        <v>2</v>
      </c>
      <c r="HD72">
        <f t="shared" ca="1" si="29"/>
        <v>2</v>
      </c>
      <c r="HE72">
        <f t="shared" ca="1" si="29"/>
        <v>2</v>
      </c>
      <c r="HF72">
        <f t="shared" ca="1" si="29"/>
        <v>2</v>
      </c>
      <c r="HG72">
        <f t="shared" ca="1" si="29"/>
        <v>2</v>
      </c>
      <c r="HH72">
        <f t="shared" ca="1" si="29"/>
        <v>2</v>
      </c>
      <c r="HI72">
        <f t="shared" ca="1" si="29"/>
        <v>2</v>
      </c>
      <c r="HJ72">
        <f t="shared" ca="1" si="29"/>
        <v>2</v>
      </c>
      <c r="HK72">
        <f t="shared" ca="1" si="29"/>
        <v>2</v>
      </c>
      <c r="HL72">
        <f t="shared" ca="1" si="29"/>
        <v>2</v>
      </c>
      <c r="HM72">
        <f t="shared" ca="1" si="29"/>
        <v>2</v>
      </c>
      <c r="HN72">
        <f t="shared" ca="1" si="29"/>
        <v>2</v>
      </c>
      <c r="HO72">
        <f t="shared" ca="1" si="29"/>
        <v>2</v>
      </c>
      <c r="HP72">
        <f t="shared" ca="1" si="29"/>
        <v>2</v>
      </c>
      <c r="HQ72">
        <f t="shared" ca="1" si="29"/>
        <v>2</v>
      </c>
      <c r="HR72">
        <f t="shared" ca="1" si="29"/>
        <v>2</v>
      </c>
      <c r="HS72"/>
      <c r="HT72"/>
    </row>
    <row r="73" spans="2:246" ht="9" customHeight="1" x14ac:dyDescent="0.25">
      <c r="B73" s="71"/>
      <c r="C73" s="71"/>
      <c r="D73" s="71"/>
      <c r="E73" s="77"/>
      <c r="F73" s="104"/>
      <c r="G73" s="71"/>
      <c r="H73" s="104"/>
      <c r="I73" s="71"/>
      <c r="J73" s="71"/>
      <c r="K73" s="77"/>
      <c r="L73" s="104"/>
      <c r="M73" s="71"/>
      <c r="N73" s="71"/>
      <c r="O73" s="71"/>
      <c r="P73" s="71"/>
      <c r="Q73" s="71"/>
      <c r="R73" s="71"/>
      <c r="S73" s="104"/>
      <c r="T73" s="122"/>
      <c r="U73" s="80"/>
      <c r="V73" s="80"/>
      <c r="W73" s="106"/>
      <c r="X73" s="102"/>
      <c r="Y73" s="71"/>
      <c r="Z73" s="75"/>
      <c r="AB73" s="11"/>
      <c r="AD73" s="148"/>
      <c r="AE73" s="162"/>
      <c r="BF73"/>
      <c r="BG73"/>
      <c r="BH73"/>
      <c r="BI73"/>
      <c r="EB73"/>
      <c r="EC73"/>
      <c r="ED73"/>
      <c r="EE73"/>
    </row>
    <row r="74" spans="2:246" ht="19.5" customHeight="1" thickBot="1" x14ac:dyDescent="0.3">
      <c r="B74" s="71" t="str">
        <f ca="1">ID74</f>
        <v>4  4/9  ×  3  5/6</v>
      </c>
      <c r="C74" s="71"/>
      <c r="D74" s="71"/>
      <c r="E74" s="77"/>
      <c r="F74" s="104"/>
      <c r="G74" s="71"/>
      <c r="H74" s="104"/>
      <c r="I74" s="71"/>
      <c r="J74" s="71"/>
      <c r="K74" s="78"/>
      <c r="L74" s="104"/>
      <c r="M74" s="71"/>
      <c r="N74" s="71"/>
      <c r="O74" s="71"/>
      <c r="P74" s="71"/>
      <c r="Q74" s="71"/>
      <c r="R74" s="71"/>
      <c r="S74" s="104" t="s">
        <v>1</v>
      </c>
      <c r="T74" s="146" t="str">
        <f ca="1">IL74</f>
        <v>17  1/27</v>
      </c>
      <c r="U74" s="79"/>
      <c r="V74" s="79"/>
      <c r="W74" s="105"/>
      <c r="X74" s="101"/>
      <c r="Y74" s="71"/>
      <c r="Z74" s="75">
        <f>AJ74</f>
        <v>7</v>
      </c>
      <c r="AB74" s="147">
        <v>1</v>
      </c>
      <c r="AD74" s="148" t="s">
        <v>183</v>
      </c>
      <c r="AE74" s="162">
        <v>18</v>
      </c>
      <c r="AF74" s="148">
        <v>18</v>
      </c>
      <c r="AG74" s="202">
        <v>18</v>
      </c>
      <c r="AH74" s="202">
        <f>AH61+1</f>
        <v>6</v>
      </c>
      <c r="AI74" s="202">
        <f>INT(0.5+(AJ$2/16*(AH74-1)))+AG$2</f>
        <v>4</v>
      </c>
      <c r="AJ74" s="202">
        <f>INT(4/3*(AI74+AB74))+1</f>
        <v>7</v>
      </c>
      <c r="AK74" s="9">
        <f>IF(AI74=2,1,IF(AI74=3,1,IF(AI74=4,2,IF(AI74=5,4,IF(AI74=6,8,0)))))</f>
        <v>2</v>
      </c>
      <c r="AL74" s="9">
        <f>IF(AI74=7,15,IF(AI74=8,25,IF(AI74=9,35,IF(AI74=10,55,IF(AI74=11,75,0)))))</f>
        <v>0</v>
      </c>
      <c r="AM74" s="9">
        <f>IF(AI74=2,2,IF(AI74=3,3,IF(AI74=4,5,IF(AI74=5,10,IF(AI74=6,16,0)))))</f>
        <v>5</v>
      </c>
      <c r="AN74" s="9">
        <f>IF(AI74=7,28,IF(AI74=8,40,IF(AI74=9,60,IF(AI74=10,80,100))))</f>
        <v>100</v>
      </c>
      <c r="AO74" s="9">
        <f>IF(AI74=2,1,IF(AI74=3,1,IF(AI74=4,4,IF(AI74=5,8,IF(AI74=6,11,IF(AI74=7,15,0))))))</f>
        <v>4</v>
      </c>
      <c r="AP74" s="9">
        <f>IF(AI74=8,19,IF(AI74=9,24,IF(AI74=10,39,59)))</f>
        <v>59</v>
      </c>
      <c r="AQ74" s="9">
        <f>IF(AI74=2,2,IF(AI74=3,4,IF(AI74=4,8,IF(AI74=5,11,IF(AI74=6,15,0)))))</f>
        <v>8</v>
      </c>
      <c r="AR74" s="9">
        <f>IF(AI74=7,19,IF(AI74=8,24,IF(AI74=9,39,IF(AI74=10,59,79))))</f>
        <v>79</v>
      </c>
      <c r="AS74" s="9">
        <f>IF(AI74=2,2,IF(AI74=3,2,IF(AI74=4,5,IF(AI74=5,9,IF(AI74=6,12,0)))))</f>
        <v>5</v>
      </c>
      <c r="AT74" s="9">
        <f>IF(AI74=7,16,IF(AI74=8,20,IF(AI74=9,25,IF(AI74=10,40,60))))</f>
        <v>60</v>
      </c>
      <c r="AU74" s="9">
        <f>IF(AI74=2,3,IF(AI74=3,5,IF(AI74=4,9,IF(AI74=5,12,IF(AI74=6,16,0)))))</f>
        <v>9</v>
      </c>
      <c r="AV74" s="9">
        <f>IF(AI74=7,20,IF(AI74=8,25,IF(AI74=9,40,IF(AI74=10,60,80))))</f>
        <v>80</v>
      </c>
      <c r="AW74" s="9">
        <f>IF(AK74=0,AL74,AK74)</f>
        <v>2</v>
      </c>
      <c r="AX74" s="9">
        <f>IF(AM74=0,AN74,AM74)</f>
        <v>5</v>
      </c>
      <c r="AY74" s="9">
        <f>IF(AO74=0,AP74,AO74)</f>
        <v>4</v>
      </c>
      <c r="AZ74" s="9">
        <f>IF(AQ74=0,AR74,AQ74)</f>
        <v>8</v>
      </c>
      <c r="BA74" s="9">
        <f>IF(AS74=0,AT74,AS74)</f>
        <v>5</v>
      </c>
      <c r="BB74" s="9">
        <f>IF(AU74=0,AV74,AU74)</f>
        <v>9</v>
      </c>
      <c r="BC74" t="s">
        <v>21</v>
      </c>
      <c r="BD74" s="1">
        <f ca="1">INT((RAND()*(AX74-AW74+1)+AW74))</f>
        <v>4</v>
      </c>
      <c r="BE74" s="1">
        <f ca="1">INT((RAND()*(AZ74-AY74+1)+AY74))</f>
        <v>4</v>
      </c>
      <c r="BF74">
        <f ca="1">BE74-BE75*(BD75-BD74)</f>
        <v>4</v>
      </c>
      <c r="BG74">
        <v>256</v>
      </c>
      <c r="BH74" s="1">
        <f ca="1">IF(BF74/BG74=INT(BF74/BG74),1,0)</f>
        <v>0</v>
      </c>
      <c r="BI74" s="1">
        <f ca="1">IF(BH74=0,BF74,BF74/BG74)</f>
        <v>4</v>
      </c>
      <c r="BJ74" s="1">
        <v>16</v>
      </c>
      <c r="BK74" s="1">
        <f ca="1">IF(BI74/BJ74=INT(BI74/BJ74),1,0)</f>
        <v>0</v>
      </c>
      <c r="BL74" s="1">
        <f ca="1">IF(BK74=0,BI74,BI74/BJ74)</f>
        <v>4</v>
      </c>
      <c r="BM74" s="1">
        <v>4</v>
      </c>
      <c r="BN74" s="1">
        <f ca="1">IF(BL74/BM74=INT(BL74/BM74),1,0)</f>
        <v>1</v>
      </c>
      <c r="BO74" s="1">
        <f ca="1">IF(BN74=0,BL74,BL74/BM74)</f>
        <v>1</v>
      </c>
      <c r="BP74" s="1">
        <v>2</v>
      </c>
      <c r="BQ74" s="1">
        <f ca="1">IF(BO74/BP74=INT(BO74/BP74),1,0)</f>
        <v>0</v>
      </c>
      <c r="BR74" s="1">
        <f ca="1">IF(BQ74=0,BO74,BO74/BP74)</f>
        <v>1</v>
      </c>
      <c r="BS74" s="1">
        <v>81</v>
      </c>
      <c r="BT74" s="1">
        <f ca="1">IF(BR74/BS74=INT(BR74/BS74),1,0)</f>
        <v>0</v>
      </c>
      <c r="BU74" s="1">
        <f ca="1">IF(BT74=0,BR74,BR74/BS74)</f>
        <v>1</v>
      </c>
      <c r="BV74" s="1">
        <v>9</v>
      </c>
      <c r="BW74" s="1">
        <f ca="1">IF(BU74/BV74=INT(BU74/BV74),1,0)</f>
        <v>0</v>
      </c>
      <c r="BX74" s="1">
        <f ca="1">IF(BW74=0,BU74,BU74/BV74)</f>
        <v>1</v>
      </c>
      <c r="BY74" s="1">
        <v>3</v>
      </c>
      <c r="BZ74" s="1">
        <f ca="1">IF(BX74/BY74=INT(BX74/BY74),1,0)</f>
        <v>0</v>
      </c>
      <c r="CA74" s="1">
        <f ca="1">IF(BZ74=0,BX74,BX74/BY74)</f>
        <v>1</v>
      </c>
      <c r="CB74" s="1">
        <v>25</v>
      </c>
      <c r="CC74" s="1">
        <f ca="1">IF(CA74/CB74=INT(CA74/CB74),1,0)</f>
        <v>0</v>
      </c>
      <c r="CD74" s="1">
        <f ca="1">IF(CC74=0,CA74,CA74/CB74)</f>
        <v>1</v>
      </c>
      <c r="CE74" s="1">
        <v>5</v>
      </c>
      <c r="CF74" s="1">
        <f ca="1">IF(CD74/CE74=INT(CD74/CE74),1,0)</f>
        <v>0</v>
      </c>
      <c r="CG74" s="1">
        <f ca="1">IF(CF74=0,CD74,CD74/CE74)</f>
        <v>1</v>
      </c>
      <c r="CH74" s="1">
        <v>49</v>
      </c>
      <c r="CI74" s="1">
        <f ca="1">IF(CG74/CH74=INT(CG74/CH74),1,0)</f>
        <v>0</v>
      </c>
      <c r="CJ74" s="1">
        <f ca="1">IF(CI74=0,CG74,CG74/CH74)</f>
        <v>1</v>
      </c>
      <c r="CK74" s="1">
        <v>7</v>
      </c>
      <c r="CL74" s="1">
        <f ca="1">IF(CJ74/CK74=INT(CJ74/CK74),1,0)</f>
        <v>0</v>
      </c>
      <c r="CM74" s="1">
        <f ca="1">IF(CL74=0,CJ74,CJ74/CK74)</f>
        <v>1</v>
      </c>
      <c r="CN74" s="1">
        <v>121</v>
      </c>
      <c r="CO74" s="1">
        <f ca="1">IF(CM74/CN74=INT(CM74/CN74),1,0)</f>
        <v>0</v>
      </c>
      <c r="CP74" s="1">
        <f ca="1">IF(CO74=0,CM74,CM74/CN74)</f>
        <v>1</v>
      </c>
      <c r="CQ74" s="1">
        <v>11</v>
      </c>
      <c r="CR74" s="1">
        <f ca="1">IF(CP74/CQ74=INT(CP74/CQ74),1,0)</f>
        <v>0</v>
      </c>
      <c r="CS74" s="1">
        <f ca="1">IF(CR74=0,CP74,CP74/CQ74)</f>
        <v>1</v>
      </c>
      <c r="CT74" s="1">
        <v>169</v>
      </c>
      <c r="CU74" s="1">
        <f ca="1">IF(CS74/CT74=INT(CS74/CT74),1,0)</f>
        <v>0</v>
      </c>
      <c r="CV74" s="1">
        <f ca="1">IF(CU74=0,CS74,CS74/CT74)</f>
        <v>1</v>
      </c>
      <c r="CW74" s="1">
        <v>13</v>
      </c>
      <c r="CX74" s="1">
        <f ca="1">IF(CV74/CW74=INT(CV74/CW74),1,0)</f>
        <v>0</v>
      </c>
      <c r="CY74" s="1">
        <f ca="1">IF(CX74=0,CV74,CV74/CW74)</f>
        <v>1</v>
      </c>
      <c r="CZ74" s="1">
        <v>17</v>
      </c>
      <c r="DA74" s="1">
        <f ca="1">IF(CY74/CZ74=INT(CY74/CZ74),1,0)</f>
        <v>0</v>
      </c>
      <c r="DB74" s="1">
        <f ca="1">IF(DA74=0,CY74,CY74/CZ74)</f>
        <v>1</v>
      </c>
      <c r="DC74" s="1">
        <v>19</v>
      </c>
      <c r="DD74" s="1">
        <f ca="1">IF(DB74/DC74=INT(DB74/DC74),1,0)</f>
        <v>0</v>
      </c>
      <c r="DE74" s="1">
        <f ca="1">IF(DD74=0,DB74,DB74/DC74)</f>
        <v>1</v>
      </c>
      <c r="DF74" s="1">
        <v>23</v>
      </c>
      <c r="DG74" s="1">
        <f ca="1">IF(DE74/DF74=INT(DE74/DF74),1,0)</f>
        <v>0</v>
      </c>
      <c r="DH74" s="1">
        <f ca="1">IF(DG74=0,DE74,DE74/DF74)</f>
        <v>1</v>
      </c>
      <c r="DI74" s="1">
        <v>29</v>
      </c>
      <c r="DJ74" s="1">
        <f ca="1">IF(DH74/DI74=INT(DH74/DI74),1,0)</f>
        <v>0</v>
      </c>
      <c r="DK74" s="1">
        <f ca="1">IF(DJ74=0,DH74,DH74/DI74)</f>
        <v>1</v>
      </c>
      <c r="DL74" s="1">
        <v>31</v>
      </c>
      <c r="DM74" s="1">
        <f ca="1">IF(DK74/DL74=INT(DK74/DL74),1,0)</f>
        <v>0</v>
      </c>
      <c r="DN74" s="1">
        <f ca="1">IF(DM74=0,DK74,DK74/DL74)</f>
        <v>1</v>
      </c>
      <c r="DO74" s="1">
        <v>37</v>
      </c>
      <c r="DP74" s="1">
        <f ca="1">IF(DN74/DO74=INT(DN74/DO74),1,0)</f>
        <v>0</v>
      </c>
      <c r="DQ74" s="1">
        <f ca="1">IF(DP74=0,DN74,DN74/DO74)</f>
        <v>1</v>
      </c>
      <c r="DR74" s="1">
        <v>41</v>
      </c>
      <c r="DS74" s="1">
        <f ca="1">IF(DQ74/DR74=INT(DQ74/DR74),1,0)</f>
        <v>0</v>
      </c>
      <c r="DT74" s="1">
        <f ca="1">IF(DS74=0,DQ74,DQ74/DR74)</f>
        <v>1</v>
      </c>
      <c r="DU74" s="1">
        <v>43</v>
      </c>
      <c r="DV74" s="1">
        <f ca="1">IF(DT74/DU74=INT(DT74/DU74),1,0)</f>
        <v>0</v>
      </c>
      <c r="DW74" s="1">
        <f ca="1">IF(DV74=0,DT74,DT74/DU74)</f>
        <v>1</v>
      </c>
      <c r="DX74" s="1">
        <v>47</v>
      </c>
      <c r="DY74" s="1">
        <f ca="1">IF(DW74/DX74=INT(DW74/DX74),1,0)</f>
        <v>0</v>
      </c>
      <c r="DZ74" s="1">
        <f ca="1">IF(DY74=0,DW74,DW74/DX74)</f>
        <v>1</v>
      </c>
      <c r="EA74" s="1">
        <v>53</v>
      </c>
      <c r="EB74" s="1">
        <f ca="1">IF(DZ74/EA74=INT(DZ74/EA74),1,0)</f>
        <v>0</v>
      </c>
      <c r="EC74" s="1">
        <f ca="1">IF(EB74=0,DZ74,DZ74/EA74)</f>
        <v>1</v>
      </c>
      <c r="ED74" s="1">
        <v>59</v>
      </c>
      <c r="EE74" s="1">
        <f ca="1">IF(EC74/ED74=INT(EC74/ED74),1,0)</f>
        <v>0</v>
      </c>
      <c r="EF74" s="1">
        <f ca="1">IF(EE74=0,EC74,EC74/ED74)</f>
        <v>1</v>
      </c>
      <c r="EG74" s="1">
        <v>61</v>
      </c>
      <c r="EH74" s="1">
        <f ca="1">IF(EF74/EG74=INT(EF74/EG74),1,0)</f>
        <v>0</v>
      </c>
      <c r="EI74" s="1">
        <f ca="1">IF(EH74=0,EF74,EF74/EG74)</f>
        <v>1</v>
      </c>
      <c r="EJ74" s="1">
        <v>67</v>
      </c>
      <c r="EK74" s="1">
        <f ca="1">IF(EI74/EJ74=INT(EI74/EJ74),1,0)</f>
        <v>0</v>
      </c>
      <c r="EL74" s="1">
        <f ca="1">IF(EK74=0,EI74,EI74/EJ74)</f>
        <v>1</v>
      </c>
      <c r="EM74" s="1">
        <v>71</v>
      </c>
      <c r="EN74" s="1">
        <f ca="1">IF(EL74/EM74=INT(EL74/EM74),1,0)</f>
        <v>0</v>
      </c>
      <c r="EO74" s="1">
        <f ca="1">IF(EN74=0,EL74,EL74/EM74)</f>
        <v>1</v>
      </c>
      <c r="EP74" s="1">
        <v>73</v>
      </c>
      <c r="EQ74" s="1">
        <f ca="1">IF(EO74/EP74=INT(EO74/EP74),1,0)</f>
        <v>0</v>
      </c>
      <c r="ER74" s="1">
        <f ca="1">IF(EQ74=0,EO74,EO74/EP74)</f>
        <v>1</v>
      </c>
      <c r="ES74" s="1">
        <v>79</v>
      </c>
      <c r="ET74" s="1">
        <f ca="1">IF(ER74/ES74=INT(ER74/ES74),1,0)</f>
        <v>0</v>
      </c>
      <c r="EU74" s="1">
        <f ca="1">IF(ET74=0,ER74,ER74/ES74)</f>
        <v>1</v>
      </c>
      <c r="EV74" s="1">
        <v>83</v>
      </c>
      <c r="EW74" s="1">
        <f ca="1">IF(EU74/EV74=INT(EU74/EV74),1,0)</f>
        <v>0</v>
      </c>
      <c r="EX74" s="1">
        <f ca="1">IF(EW74=0,EU74,EU74/EV74)</f>
        <v>1</v>
      </c>
      <c r="EY74" s="1">
        <v>89</v>
      </c>
      <c r="EZ74" s="1">
        <f ca="1">IF(EX74/EY74=INT(EX74/EY74),1,0)</f>
        <v>0</v>
      </c>
      <c r="FA74" s="1">
        <f ca="1">IF(EZ74=0,EX74,EX74/EY74)</f>
        <v>1</v>
      </c>
      <c r="FB74" s="1">
        <v>97</v>
      </c>
      <c r="FC74" s="1">
        <f ca="1">IF(FA74/FB74=INT(FA74/FB74),1,0)</f>
        <v>0</v>
      </c>
      <c r="FD74" s="1">
        <f ca="1">IF(FC74=0,FA74,FA74/FB74)</f>
        <v>1</v>
      </c>
      <c r="FE74" s="1">
        <v>101</v>
      </c>
      <c r="FF74" s="1">
        <f ca="1">IF(FD74/FE74=INT(FD74/FE74),1,0)</f>
        <v>0</v>
      </c>
      <c r="FG74" s="1">
        <f ca="1">IF(FF74=0,FD74,FD74/FE74)</f>
        <v>1</v>
      </c>
      <c r="FH74" s="1">
        <v>103</v>
      </c>
      <c r="FI74" s="1">
        <f ca="1">IF(FG74/FH74=INT(FG74/FH74),1,0)</f>
        <v>0</v>
      </c>
      <c r="FJ74" s="1">
        <f ca="1">IF(FI74=0,FG74,FG74/FH74)</f>
        <v>1</v>
      </c>
      <c r="FK74" s="1">
        <v>107</v>
      </c>
      <c r="FL74" s="1">
        <f ca="1">IF(FJ74/FK74=INT(FJ74/FK74),1,0)</f>
        <v>0</v>
      </c>
      <c r="FM74" s="1">
        <f ca="1">IF(FL74=0,FJ74,FJ74/FK74)</f>
        <v>1</v>
      </c>
      <c r="FN74" s="1">
        <v>109</v>
      </c>
      <c r="FO74" s="1">
        <f ca="1">IF(FM74/FN74=INT(FM74/FN74),1,0)</f>
        <v>0</v>
      </c>
      <c r="FP74" s="1">
        <f ca="1">IF(FO74=0,FM74,FM74/FN74)</f>
        <v>1</v>
      </c>
      <c r="FQ74" s="1">
        <v>113</v>
      </c>
      <c r="FR74" s="1">
        <f ca="1">IF(FP74/FQ74=INT(FP74/FQ74),1,0)</f>
        <v>0</v>
      </c>
      <c r="FS74" s="1">
        <f ca="1">IF(FR74=0,FP74,FP74/FQ74)</f>
        <v>1</v>
      </c>
      <c r="FT74" s="1">
        <v>127</v>
      </c>
      <c r="FU74" s="1">
        <f ca="1">IF(FS74/FT74=INT(FS74/FT74),1,0)</f>
        <v>0</v>
      </c>
      <c r="FV74" s="1">
        <f ca="1">IF(FU74=0,FS74,FS74/FT74)</f>
        <v>1</v>
      </c>
      <c r="FW74" s="1">
        <v>131</v>
      </c>
      <c r="FX74" s="1">
        <f ca="1">IF(FV74/FW74=INT(FV74/FW74),1,0)</f>
        <v>0</v>
      </c>
      <c r="FY74" s="1">
        <f ca="1">IF(FX74=0,FV74,FV74/FW74)</f>
        <v>1</v>
      </c>
      <c r="FZ74" s="1">
        <v>137</v>
      </c>
      <c r="GA74" s="1">
        <f ca="1">IF(FY74/FZ74=INT(FY74/FZ74),1,0)</f>
        <v>0</v>
      </c>
      <c r="GB74" s="1">
        <f ca="1">IF(GA74=0,FY74,FY74/FZ74)</f>
        <v>1</v>
      </c>
      <c r="GC74" s="1">
        <v>139</v>
      </c>
      <c r="GD74" s="1">
        <f ca="1">IF(GB74/GC74=INT(GB74/GC74),1,0)</f>
        <v>0</v>
      </c>
      <c r="GE74" s="1">
        <f ca="1">IF(GD74=0,GB74,GB74/GC74)</f>
        <v>1</v>
      </c>
      <c r="GF74" s="1">
        <v>149</v>
      </c>
      <c r="GG74" s="1">
        <f ca="1">IF(GE74/GF74=INT(GE74/GF74),1,0)</f>
        <v>0</v>
      </c>
      <c r="GH74" s="1">
        <f ca="1">IF(GG74=0,GE74,GE74/GF74)</f>
        <v>1</v>
      </c>
      <c r="GI74" s="1"/>
      <c r="GJ74" s="1">
        <f ca="1">8*BH74+4*BK74+2*BN74+BQ74</f>
        <v>2</v>
      </c>
      <c r="GK74" s="1">
        <f ca="1">4*BT74+2*BW74+BZ74</f>
        <v>0</v>
      </c>
      <c r="GL74" s="1">
        <f ca="1">2*CC74+CF74</f>
        <v>0</v>
      </c>
      <c r="GM74" s="1">
        <f ca="1">2*CI74+CL74</f>
        <v>0</v>
      </c>
      <c r="GN74" s="1">
        <f ca="1">2*CO74+CR74</f>
        <v>0</v>
      </c>
      <c r="GO74" s="1">
        <f ca="1">2*CU74+CX74</f>
        <v>0</v>
      </c>
      <c r="GP74" s="1">
        <f ca="1">DA74</f>
        <v>0</v>
      </c>
      <c r="GQ74" s="1">
        <f ca="1">DD74</f>
        <v>0</v>
      </c>
      <c r="GR74" s="1">
        <f ca="1">DG74</f>
        <v>0</v>
      </c>
      <c r="GS74" s="1">
        <f ca="1">DJ74</f>
        <v>0</v>
      </c>
      <c r="GT74" s="1">
        <f ca="1">DM74</f>
        <v>0</v>
      </c>
      <c r="GU74">
        <f ca="1">DP74</f>
        <v>0</v>
      </c>
      <c r="GV74">
        <f ca="1">DS74</f>
        <v>0</v>
      </c>
      <c r="GW74">
        <f ca="1">DV74</f>
        <v>0</v>
      </c>
      <c r="GX74">
        <f ca="1">DY74</f>
        <v>0</v>
      </c>
      <c r="GY74">
        <f ca="1">EB74</f>
        <v>0</v>
      </c>
      <c r="GZ74">
        <f ca="1">EE74</f>
        <v>0</v>
      </c>
      <c r="HA74">
        <f ca="1">EH74</f>
        <v>0</v>
      </c>
      <c r="HB74">
        <f ca="1">EK74</f>
        <v>0</v>
      </c>
      <c r="HC74">
        <f ca="1">EN74</f>
        <v>0</v>
      </c>
      <c r="HD74">
        <f ca="1">EQ74</f>
        <v>0</v>
      </c>
      <c r="HE74">
        <f ca="1">ET74</f>
        <v>0</v>
      </c>
      <c r="HF74">
        <f ca="1">EW74</f>
        <v>0</v>
      </c>
      <c r="HG74">
        <f ca="1">EZ74</f>
        <v>0</v>
      </c>
      <c r="HH74">
        <f ca="1">FC74</f>
        <v>0</v>
      </c>
      <c r="HI74">
        <f ca="1">FF74</f>
        <v>0</v>
      </c>
      <c r="HJ74">
        <f ca="1">FI74</f>
        <v>0</v>
      </c>
      <c r="HK74">
        <f ca="1">FL74</f>
        <v>0</v>
      </c>
      <c r="HL74">
        <f ca="1">FO74</f>
        <v>0</v>
      </c>
      <c r="HM74">
        <f ca="1">FR74</f>
        <v>0</v>
      </c>
      <c r="HN74">
        <f ca="1">FU74</f>
        <v>0</v>
      </c>
      <c r="HO74">
        <f ca="1">FX74</f>
        <v>0</v>
      </c>
      <c r="HP74">
        <f ca="1">GA74</f>
        <v>0</v>
      </c>
      <c r="HQ74">
        <f ca="1">GD74</f>
        <v>0</v>
      </c>
      <c r="HR74">
        <f ca="1">GG74</f>
        <v>0</v>
      </c>
      <c r="HS74">
        <f ca="1">BF74</f>
        <v>4</v>
      </c>
      <c r="HT74">
        <f ca="1">HS74/HR77</f>
        <v>4</v>
      </c>
      <c r="HU74" s="9">
        <f ca="1">BD75</f>
        <v>4</v>
      </c>
      <c r="HV74">
        <f ca="1">HU74*HT75+HT74</f>
        <v>40</v>
      </c>
      <c r="HW74"/>
      <c r="HX74" s="9">
        <f ca="1">BD75</f>
        <v>4</v>
      </c>
      <c r="HY74" s="9">
        <f ca="1">HT74</f>
        <v>4</v>
      </c>
      <c r="HZ74" s="9">
        <f ca="1">HT75</f>
        <v>9</v>
      </c>
      <c r="IA74" s="9">
        <f ca="1">BD79</f>
        <v>3</v>
      </c>
      <c r="IB74" s="9">
        <f ca="1">HT78</f>
        <v>5</v>
      </c>
      <c r="IC74" s="9">
        <f ca="1">HT79</f>
        <v>6</v>
      </c>
      <c r="ID74" s="9" t="str">
        <f ca="1">HX74&amp;"  "&amp;HY74&amp;"/"&amp;HZ74&amp;"  ×  "&amp;IA74&amp;"  "&amp;IB74&amp;"/"&amp;IC74</f>
        <v>4  4/9  ×  3  5/6</v>
      </c>
      <c r="IG74" s="9">
        <f ca="1">BD83</f>
        <v>17</v>
      </c>
      <c r="IH74" s="9">
        <f ca="1">HT82</f>
        <v>1</v>
      </c>
      <c r="II74" s="9">
        <f ca="1">HT83</f>
        <v>27</v>
      </c>
      <c r="IJ74" s="9" t="str">
        <f ca="1">IG74&amp;"  "&amp;IH74&amp;"/"&amp;II74</f>
        <v>17  1/27</v>
      </c>
      <c r="IK74" s="9" t="str">
        <f ca="1">IG74&amp;"   "</f>
        <v xml:space="preserve">17   </v>
      </c>
      <c r="IL74" s="9" t="str">
        <f ca="1">IF(IH74=0,IK74,IJ74)</f>
        <v>17  1/27</v>
      </c>
    </row>
    <row r="75" spans="2:246" ht="6" hidden="1" customHeight="1" x14ac:dyDescent="0.25">
      <c r="B75" s="102"/>
      <c r="C75" s="71"/>
      <c r="D75" s="102"/>
      <c r="E75" s="71"/>
      <c r="F75" s="102"/>
      <c r="G75" s="71"/>
      <c r="H75" s="104"/>
      <c r="I75" s="102"/>
      <c r="J75" s="102"/>
      <c r="K75" s="102"/>
      <c r="L75" s="102"/>
      <c r="M75" s="71"/>
      <c r="N75" s="71"/>
      <c r="O75" s="71"/>
      <c r="P75" s="71"/>
      <c r="Q75" s="71"/>
      <c r="R75" s="71"/>
      <c r="S75" s="104"/>
      <c r="T75" s="122"/>
      <c r="U75" s="80"/>
      <c r="V75" s="80"/>
      <c r="W75" s="80"/>
      <c r="X75" s="102"/>
      <c r="Y75" s="71"/>
      <c r="Z75" s="75"/>
      <c r="AB75" s="11"/>
      <c r="AF75" s="148"/>
      <c r="BC75"/>
      <c r="BD75">
        <f ca="1">BD74+INT(BE74/BE75)</f>
        <v>4</v>
      </c>
      <c r="BE75" s="1">
        <f ca="1">IF(BA74&gt;BE74,INT((RAND()*(BB74-BA74+1)+BA74)),INT((RAND()*(BB74-BE74)+BE74+1)))</f>
        <v>9</v>
      </c>
      <c r="BF75">
        <f ca="1">BE75</f>
        <v>9</v>
      </c>
      <c r="BG75">
        <v>256</v>
      </c>
      <c r="BH75" s="1">
        <f ca="1">IF(BF75/BG75=INT(BF75/BG75),1,0)</f>
        <v>0</v>
      </c>
      <c r="BI75" s="1">
        <f ca="1">IF(BH75=0,BF75,BF75/BG75)</f>
        <v>9</v>
      </c>
      <c r="BJ75" s="1">
        <v>16</v>
      </c>
      <c r="BK75" s="1">
        <f ca="1">IF(BI75/BJ75=INT(BI75/BJ75),1,0)</f>
        <v>0</v>
      </c>
      <c r="BL75" s="1">
        <f ca="1">IF(BK75=0,BI75,BI75/BJ75)</f>
        <v>9</v>
      </c>
      <c r="BM75" s="1">
        <v>4</v>
      </c>
      <c r="BN75" s="1">
        <f ca="1">IF(BL75/BM75=INT(BL75/BM75),1,0)</f>
        <v>0</v>
      </c>
      <c r="BO75" s="1">
        <f ca="1">IF(BN75=0,BL75,BL75/BM75)</f>
        <v>9</v>
      </c>
      <c r="BP75" s="1">
        <v>2</v>
      </c>
      <c r="BQ75" s="1">
        <f ca="1">IF(BO75/BP75=INT(BO75/BP75),1,0)</f>
        <v>0</v>
      </c>
      <c r="BR75" s="1">
        <f ca="1">IF(BQ75=0,BO75,BO75/BP75)</f>
        <v>9</v>
      </c>
      <c r="BS75" s="1">
        <v>81</v>
      </c>
      <c r="BT75" s="1">
        <f ca="1">IF(BR75/BS75=INT(BR75/BS75),1,0)</f>
        <v>0</v>
      </c>
      <c r="BU75" s="1">
        <f ca="1">IF(BT75=0,BR75,BR75/BS75)</f>
        <v>9</v>
      </c>
      <c r="BV75" s="1">
        <v>9</v>
      </c>
      <c r="BW75" s="1">
        <f ca="1">IF(BU75/BV75=INT(BU75/BV75),1,0)</f>
        <v>1</v>
      </c>
      <c r="BX75" s="1">
        <f ca="1">IF(BW75=0,BU75,BU75/BV75)</f>
        <v>1</v>
      </c>
      <c r="BY75" s="1">
        <v>3</v>
      </c>
      <c r="BZ75" s="1">
        <f ca="1">IF(BX75/BY75=INT(BX75/BY75),1,0)</f>
        <v>0</v>
      </c>
      <c r="CA75" s="1">
        <f ca="1">IF(BZ75=0,BX75,BX75/BY75)</f>
        <v>1</v>
      </c>
      <c r="CB75" s="1">
        <v>25</v>
      </c>
      <c r="CC75" s="1">
        <f ca="1">IF(CA75/CB75=INT(CA75/CB75),1,0)</f>
        <v>0</v>
      </c>
      <c r="CD75" s="1">
        <f ca="1">IF(CC75=0,CA75,CA75/CB75)</f>
        <v>1</v>
      </c>
      <c r="CE75" s="1">
        <v>5</v>
      </c>
      <c r="CF75" s="1">
        <f ca="1">IF(CD75/CE75=INT(CD75/CE75),1,0)</f>
        <v>0</v>
      </c>
      <c r="CG75" s="1">
        <f ca="1">IF(CF75=0,CD75,CD75/CE75)</f>
        <v>1</v>
      </c>
      <c r="CH75" s="1">
        <v>49</v>
      </c>
      <c r="CI75" s="1">
        <f ca="1">IF(CG75/CH75=INT(CG75/CH75),1,0)</f>
        <v>0</v>
      </c>
      <c r="CJ75" s="1">
        <f ca="1">IF(CI75=0,CG75,CG75/CH75)</f>
        <v>1</v>
      </c>
      <c r="CK75" s="1">
        <v>7</v>
      </c>
      <c r="CL75" s="1">
        <f ca="1">IF(CJ75/CK75=INT(CJ75/CK75),1,0)</f>
        <v>0</v>
      </c>
      <c r="CM75" s="1">
        <f ca="1">IF(CL75=0,CJ75,CJ75/CK75)</f>
        <v>1</v>
      </c>
      <c r="CN75" s="1">
        <v>121</v>
      </c>
      <c r="CO75" s="1">
        <f ca="1">IF(CM75/CN75=INT(CM75/CN75),1,0)</f>
        <v>0</v>
      </c>
      <c r="CP75" s="1">
        <f ca="1">IF(CO75=0,CM75,CM75/CN75)</f>
        <v>1</v>
      </c>
      <c r="CQ75" s="1">
        <v>11</v>
      </c>
      <c r="CR75" s="1">
        <f ca="1">IF(CP75/CQ75=INT(CP75/CQ75),1,0)</f>
        <v>0</v>
      </c>
      <c r="CS75" s="1">
        <f ca="1">IF(CR75=0,CP75,CP75/CQ75)</f>
        <v>1</v>
      </c>
      <c r="CT75" s="1">
        <v>169</v>
      </c>
      <c r="CU75" s="1">
        <f ca="1">IF(CS75/CT75=INT(CS75/CT75),1,0)</f>
        <v>0</v>
      </c>
      <c r="CV75" s="1">
        <f ca="1">IF(CU75=0,CS75,CS75/CT75)</f>
        <v>1</v>
      </c>
      <c r="CW75" s="1">
        <v>13</v>
      </c>
      <c r="CX75" s="1">
        <f ca="1">IF(CV75/CW75=INT(CV75/CW75),1,0)</f>
        <v>0</v>
      </c>
      <c r="CY75" s="1">
        <f ca="1">IF(CX75=0,CV75,CV75/CW75)</f>
        <v>1</v>
      </c>
      <c r="CZ75" s="1">
        <v>17</v>
      </c>
      <c r="DA75" s="1">
        <f ca="1">IF(CY75/CZ75=INT(CY75/CZ75),1,0)</f>
        <v>0</v>
      </c>
      <c r="DB75" s="1">
        <f ca="1">IF(DA75=0,CY75,CY75/CZ75)</f>
        <v>1</v>
      </c>
      <c r="DC75" s="1">
        <v>19</v>
      </c>
      <c r="DD75" s="1">
        <f ca="1">IF(DB75/DC75=INT(DB75/DC75),1,0)</f>
        <v>0</v>
      </c>
      <c r="DE75" s="1">
        <f ca="1">IF(DD75=0,DB75,DB75/DC75)</f>
        <v>1</v>
      </c>
      <c r="DF75" s="1">
        <v>23</v>
      </c>
      <c r="DG75" s="1">
        <f ca="1">IF(DE75/DF75=INT(DE75/DF75),1,0)</f>
        <v>0</v>
      </c>
      <c r="DH75" s="1">
        <f ca="1">IF(DG75=0,DE75,DE75/DF75)</f>
        <v>1</v>
      </c>
      <c r="DI75" s="1">
        <v>29</v>
      </c>
      <c r="DJ75" s="1">
        <f ca="1">IF(DH75/DI75=INT(DH75/DI75),1,0)</f>
        <v>0</v>
      </c>
      <c r="DK75" s="1">
        <f ca="1">IF(DJ75=0,DH75,DH75/DI75)</f>
        <v>1</v>
      </c>
      <c r="DL75" s="1">
        <v>31</v>
      </c>
      <c r="DM75" s="1">
        <f ca="1">IF(DK75/DL75=INT(DK75/DL75),1,0)</f>
        <v>0</v>
      </c>
      <c r="DN75" s="1">
        <f ca="1">IF(DM75=0,DK75,DK75/DL75)</f>
        <v>1</v>
      </c>
      <c r="DO75" s="1">
        <v>37</v>
      </c>
      <c r="DP75" s="1">
        <f ca="1">IF(DN75/DO75=INT(DN75/DO75),1,0)</f>
        <v>0</v>
      </c>
      <c r="DQ75" s="1">
        <f ca="1">IF(DP75=0,DN75,DN75/DO75)</f>
        <v>1</v>
      </c>
      <c r="DR75" s="1">
        <v>41</v>
      </c>
      <c r="DS75" s="1">
        <f ca="1">IF(DQ75/DR75=INT(DQ75/DR75),1,0)</f>
        <v>0</v>
      </c>
      <c r="DT75" s="1">
        <f ca="1">IF(DS75=0,DQ75,DQ75/DR75)</f>
        <v>1</v>
      </c>
      <c r="DU75" s="1">
        <v>43</v>
      </c>
      <c r="DV75" s="1">
        <f ca="1">IF(DT75/DU75=INT(DT75/DU75),1,0)</f>
        <v>0</v>
      </c>
      <c r="DW75" s="1">
        <f ca="1">IF(DV75=0,DT75,DT75/DU75)</f>
        <v>1</v>
      </c>
      <c r="DX75" s="1">
        <v>47</v>
      </c>
      <c r="DY75" s="1">
        <f ca="1">IF(DW75/DX75=INT(DW75/DX75),1,0)</f>
        <v>0</v>
      </c>
      <c r="DZ75" s="1">
        <f ca="1">IF(DY75=0,DW75,DW75/DX75)</f>
        <v>1</v>
      </c>
      <c r="EA75" s="1">
        <v>53</v>
      </c>
      <c r="EB75" s="1">
        <f ca="1">IF(DZ75/EA75=INT(DZ75/EA75),1,0)</f>
        <v>0</v>
      </c>
      <c r="EC75" s="1">
        <f ca="1">IF(EB75=0,DZ75,DZ75/EA75)</f>
        <v>1</v>
      </c>
      <c r="ED75" s="1">
        <v>59</v>
      </c>
      <c r="EE75" s="1">
        <f ca="1">IF(EC75/ED75=INT(EC75/ED75),1,0)</f>
        <v>0</v>
      </c>
      <c r="EF75" s="1">
        <f ca="1">IF(EE75=0,EC75,EC75/ED75)</f>
        <v>1</v>
      </c>
      <c r="EG75" s="1">
        <v>61</v>
      </c>
      <c r="EH75" s="1">
        <f ca="1">IF(EF75/EG75=INT(EF75/EG75),1,0)</f>
        <v>0</v>
      </c>
      <c r="EI75" s="1">
        <f ca="1">IF(EH75=0,EF75,EF75/EG75)</f>
        <v>1</v>
      </c>
      <c r="EJ75" s="1">
        <v>67</v>
      </c>
      <c r="EK75" s="1">
        <f ca="1">IF(EI75/EJ75=INT(EI75/EJ75),1,0)</f>
        <v>0</v>
      </c>
      <c r="EL75" s="1">
        <f ca="1">IF(EK75=0,EI75,EI75/EJ75)</f>
        <v>1</v>
      </c>
      <c r="EM75" s="1">
        <v>71</v>
      </c>
      <c r="EN75" s="1">
        <f ca="1">IF(EL75/EM75=INT(EL75/EM75),1,0)</f>
        <v>0</v>
      </c>
      <c r="EO75" s="1">
        <f ca="1">IF(EN75=0,EL75,EL75/EM75)</f>
        <v>1</v>
      </c>
      <c r="EP75" s="1">
        <v>73</v>
      </c>
      <c r="EQ75" s="1">
        <f ca="1">IF(EO75/EP75=INT(EO75/EP75),1,0)</f>
        <v>0</v>
      </c>
      <c r="ER75" s="1">
        <f ca="1">IF(EQ75=0,EO75,EO75/EP75)</f>
        <v>1</v>
      </c>
      <c r="ES75" s="1">
        <v>79</v>
      </c>
      <c r="ET75" s="1">
        <f ca="1">IF(ER75/ES75=INT(ER75/ES75),1,0)</f>
        <v>0</v>
      </c>
      <c r="EU75" s="1">
        <f ca="1">IF(ET75=0,ER75,ER75/ES75)</f>
        <v>1</v>
      </c>
      <c r="EV75" s="1">
        <v>83</v>
      </c>
      <c r="EW75" s="1">
        <f ca="1">IF(EU75/EV75=INT(EU75/EV75),1,0)</f>
        <v>0</v>
      </c>
      <c r="EX75" s="1">
        <f ca="1">IF(EW75=0,EU75,EU75/EV75)</f>
        <v>1</v>
      </c>
      <c r="EY75" s="1">
        <v>89</v>
      </c>
      <c r="EZ75" s="1">
        <f ca="1">IF(EX75/EY75=INT(EX75/EY75),1,0)</f>
        <v>0</v>
      </c>
      <c r="FA75" s="1">
        <f ca="1">IF(EZ75=0,EX75,EX75/EY75)</f>
        <v>1</v>
      </c>
      <c r="FB75" s="1">
        <v>97</v>
      </c>
      <c r="FC75" s="1">
        <f ca="1">IF(FA75/FB75=INT(FA75/FB75),1,0)</f>
        <v>0</v>
      </c>
      <c r="FD75" s="1">
        <f ca="1">IF(FC75=0,FA75,FA75/FB75)</f>
        <v>1</v>
      </c>
      <c r="FE75" s="1">
        <v>101</v>
      </c>
      <c r="FF75" s="1">
        <f ca="1">IF(FD75/FE75=INT(FD75/FE75),1,0)</f>
        <v>0</v>
      </c>
      <c r="FG75" s="1">
        <f ca="1">IF(FF75=0,FD75,FD75/FE75)</f>
        <v>1</v>
      </c>
      <c r="FH75" s="1">
        <v>103</v>
      </c>
      <c r="FI75" s="1">
        <f ca="1">IF(FG75/FH75=INT(FG75/FH75),1,0)</f>
        <v>0</v>
      </c>
      <c r="FJ75" s="1">
        <f ca="1">IF(FI75=0,FG75,FG75/FH75)</f>
        <v>1</v>
      </c>
      <c r="FK75" s="1">
        <v>107</v>
      </c>
      <c r="FL75" s="1">
        <f ca="1">IF(FJ75/FK75=INT(FJ75/FK75),1,0)</f>
        <v>0</v>
      </c>
      <c r="FM75" s="1">
        <f ca="1">IF(FL75=0,FJ75,FJ75/FK75)</f>
        <v>1</v>
      </c>
      <c r="FN75" s="1">
        <v>109</v>
      </c>
      <c r="FO75" s="1">
        <f ca="1">IF(FM75/FN75=INT(FM75/FN75),1,0)</f>
        <v>0</v>
      </c>
      <c r="FP75" s="1">
        <f ca="1">IF(FO75=0,FM75,FM75/FN75)</f>
        <v>1</v>
      </c>
      <c r="FQ75" s="1">
        <v>113</v>
      </c>
      <c r="FR75" s="1">
        <f ca="1">IF(FP75/FQ75=INT(FP75/FQ75),1,0)</f>
        <v>0</v>
      </c>
      <c r="FS75" s="1">
        <f ca="1">IF(FR75=0,FP75,FP75/FQ75)</f>
        <v>1</v>
      </c>
      <c r="FT75" s="1">
        <v>127</v>
      </c>
      <c r="FU75" s="1">
        <f ca="1">IF(FS75/FT75=INT(FS75/FT75),1,0)</f>
        <v>0</v>
      </c>
      <c r="FV75" s="1">
        <f ca="1">IF(FU75=0,FS75,FS75/FT75)</f>
        <v>1</v>
      </c>
      <c r="FW75" s="1">
        <v>131</v>
      </c>
      <c r="FX75" s="1">
        <f ca="1">IF(FV75/FW75=INT(FV75/FW75),1,0)</f>
        <v>0</v>
      </c>
      <c r="FY75" s="1">
        <f ca="1">IF(FX75=0,FV75,FV75/FW75)</f>
        <v>1</v>
      </c>
      <c r="FZ75" s="1">
        <v>137</v>
      </c>
      <c r="GA75" s="1">
        <f ca="1">IF(FY75/FZ75=INT(FY75/FZ75),1,0)</f>
        <v>0</v>
      </c>
      <c r="GB75" s="1">
        <f ca="1">IF(GA75=0,FY75,FY75/FZ75)</f>
        <v>1</v>
      </c>
      <c r="GC75" s="1">
        <v>139</v>
      </c>
      <c r="GD75" s="1">
        <f ca="1">IF(GB75/GC75=INT(GB75/GC75),1,0)</f>
        <v>0</v>
      </c>
      <c r="GE75" s="1">
        <f ca="1">IF(GD75=0,GB75,GB75/GC75)</f>
        <v>1</v>
      </c>
      <c r="GF75" s="1">
        <v>149</v>
      </c>
      <c r="GG75" s="1">
        <f ca="1">IF(GE75/GF75=INT(GE75/GF75),1,0)</f>
        <v>0</v>
      </c>
      <c r="GH75" s="1">
        <f ca="1">IF(GG75=0,GE75,GE75/GF75)</f>
        <v>1</v>
      </c>
      <c r="GI75" s="1"/>
      <c r="GJ75" s="1">
        <f ca="1">8*BH75+4*BK75+2*BN75+BQ75</f>
        <v>0</v>
      </c>
      <c r="GK75" s="1">
        <f ca="1">4*BT75+2*BW75+BZ75</f>
        <v>2</v>
      </c>
      <c r="GL75" s="1">
        <f ca="1">2*CC75+CF75</f>
        <v>0</v>
      </c>
      <c r="GM75" s="1">
        <f ca="1">2*CI75+CL75</f>
        <v>0</v>
      </c>
      <c r="GN75" s="1">
        <f ca="1">2*CO75+CR75</f>
        <v>0</v>
      </c>
      <c r="GO75" s="1">
        <f ca="1">2*CU75+CX75</f>
        <v>0</v>
      </c>
      <c r="GP75" s="1">
        <f ca="1">DA75</f>
        <v>0</v>
      </c>
      <c r="GQ75" s="1">
        <f ca="1">DD75</f>
        <v>0</v>
      </c>
      <c r="GR75" s="1">
        <f ca="1">DG75</f>
        <v>0</v>
      </c>
      <c r="GS75" s="1">
        <f ca="1">DJ75</f>
        <v>0</v>
      </c>
      <c r="GT75" s="1">
        <f ca="1">DM75</f>
        <v>0</v>
      </c>
      <c r="GU75">
        <f ca="1">DP75</f>
        <v>0</v>
      </c>
      <c r="GV75">
        <f ca="1">DS75</f>
        <v>0</v>
      </c>
      <c r="GW75">
        <f ca="1">DV75</f>
        <v>0</v>
      </c>
      <c r="GX75">
        <f ca="1">DY75</f>
        <v>0</v>
      </c>
      <c r="GY75">
        <f ca="1">EB75</f>
        <v>0</v>
      </c>
      <c r="GZ75">
        <f ca="1">EE75</f>
        <v>0</v>
      </c>
      <c r="HA75">
        <f ca="1">EH75</f>
        <v>0</v>
      </c>
      <c r="HB75">
        <f ca="1">EK75</f>
        <v>0</v>
      </c>
      <c r="HC75">
        <f ca="1">EN75</f>
        <v>0</v>
      </c>
      <c r="HD75">
        <f ca="1">EQ75</f>
        <v>0</v>
      </c>
      <c r="HE75">
        <f ca="1">ET75</f>
        <v>0</v>
      </c>
      <c r="HF75">
        <f ca="1">EW75</f>
        <v>0</v>
      </c>
      <c r="HG75">
        <f ca="1">EZ75</f>
        <v>0</v>
      </c>
      <c r="HH75">
        <f ca="1">FC75</f>
        <v>0</v>
      </c>
      <c r="HI75">
        <f ca="1">FF75</f>
        <v>0</v>
      </c>
      <c r="HJ75">
        <f ca="1">FI75</f>
        <v>0</v>
      </c>
      <c r="HK75">
        <f ca="1">FL75</f>
        <v>0</v>
      </c>
      <c r="HL75">
        <f ca="1">FO75</f>
        <v>0</v>
      </c>
      <c r="HM75">
        <f ca="1">FR75</f>
        <v>0</v>
      </c>
      <c r="HN75">
        <f ca="1">FU75</f>
        <v>0</v>
      </c>
      <c r="HO75">
        <f ca="1">FX75</f>
        <v>0</v>
      </c>
      <c r="HP75">
        <f ca="1">GA75</f>
        <v>0</v>
      </c>
      <c r="HQ75">
        <f ca="1">GD75</f>
        <v>0</v>
      </c>
      <c r="HR75">
        <f ca="1">GG75</f>
        <v>0</v>
      </c>
      <c r="HS75">
        <f ca="1">BF75</f>
        <v>9</v>
      </c>
      <c r="HT75">
        <f ca="1">HS75/HR77</f>
        <v>9</v>
      </c>
      <c r="HV75"/>
      <c r="HW75"/>
    </row>
    <row r="76" spans="2:246" ht="6" hidden="1" customHeight="1" x14ac:dyDescent="0.25">
      <c r="B76" s="71"/>
      <c r="C76" s="71"/>
      <c r="D76" s="71"/>
      <c r="E76" s="71"/>
      <c r="F76" s="104"/>
      <c r="G76" s="71"/>
      <c r="H76" s="104"/>
      <c r="I76" s="71"/>
      <c r="J76" s="71"/>
      <c r="K76" s="71"/>
      <c r="L76" s="104"/>
      <c r="M76" s="71"/>
      <c r="N76" s="71"/>
      <c r="O76" s="71"/>
      <c r="P76" s="71"/>
      <c r="Q76" s="71"/>
      <c r="R76" s="71"/>
      <c r="S76" s="104"/>
      <c r="T76" s="122"/>
      <c r="U76" s="80"/>
      <c r="V76" s="80"/>
      <c r="W76" s="80"/>
      <c r="X76" s="102"/>
      <c r="Y76" s="71"/>
      <c r="Z76" s="75"/>
      <c r="AB76" s="11"/>
      <c r="AE76" s="162"/>
      <c r="AF76" s="148"/>
      <c r="BC76"/>
      <c r="BD76"/>
      <c r="BE76"/>
      <c r="BF76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>
        <f t="shared" ref="GJ76:HR76" ca="1" si="30">IF(GJ74&lt;GJ75,GJ74,GJ75)</f>
        <v>0</v>
      </c>
      <c r="GK76" s="1">
        <f t="shared" ca="1" si="30"/>
        <v>0</v>
      </c>
      <c r="GL76" s="1">
        <f t="shared" ca="1" si="30"/>
        <v>0</v>
      </c>
      <c r="GM76" s="1">
        <f t="shared" ca="1" si="30"/>
        <v>0</v>
      </c>
      <c r="GN76" s="1">
        <f t="shared" ca="1" si="30"/>
        <v>0</v>
      </c>
      <c r="GO76" s="1">
        <f t="shared" ca="1" si="30"/>
        <v>0</v>
      </c>
      <c r="GP76" s="1">
        <f t="shared" ca="1" si="30"/>
        <v>0</v>
      </c>
      <c r="GQ76" s="1">
        <f t="shared" ca="1" si="30"/>
        <v>0</v>
      </c>
      <c r="GR76" s="1">
        <f t="shared" ca="1" si="30"/>
        <v>0</v>
      </c>
      <c r="GS76" s="1">
        <f t="shared" ca="1" si="30"/>
        <v>0</v>
      </c>
      <c r="GT76" s="1">
        <f t="shared" ca="1" si="30"/>
        <v>0</v>
      </c>
      <c r="GU76" s="1">
        <f t="shared" ca="1" si="30"/>
        <v>0</v>
      </c>
      <c r="GV76" s="1">
        <f t="shared" ca="1" si="30"/>
        <v>0</v>
      </c>
      <c r="GW76" s="1">
        <f t="shared" ca="1" si="30"/>
        <v>0</v>
      </c>
      <c r="GX76" s="1">
        <f t="shared" ca="1" si="30"/>
        <v>0</v>
      </c>
      <c r="GY76" s="1">
        <f t="shared" ca="1" si="30"/>
        <v>0</v>
      </c>
      <c r="GZ76" s="1">
        <f t="shared" ca="1" si="30"/>
        <v>0</v>
      </c>
      <c r="HA76" s="1">
        <f t="shared" ca="1" si="30"/>
        <v>0</v>
      </c>
      <c r="HB76" s="1">
        <f t="shared" ca="1" si="30"/>
        <v>0</v>
      </c>
      <c r="HC76" s="1">
        <f t="shared" ca="1" si="30"/>
        <v>0</v>
      </c>
      <c r="HD76" s="1">
        <f t="shared" ca="1" si="30"/>
        <v>0</v>
      </c>
      <c r="HE76" s="1">
        <f t="shared" ca="1" si="30"/>
        <v>0</v>
      </c>
      <c r="HF76" s="1">
        <f t="shared" ca="1" si="30"/>
        <v>0</v>
      </c>
      <c r="HG76" s="1">
        <f t="shared" ca="1" si="30"/>
        <v>0</v>
      </c>
      <c r="HH76" s="1">
        <f t="shared" ca="1" si="30"/>
        <v>0</v>
      </c>
      <c r="HI76" s="1">
        <f t="shared" ca="1" si="30"/>
        <v>0</v>
      </c>
      <c r="HJ76" s="1">
        <f t="shared" ca="1" si="30"/>
        <v>0</v>
      </c>
      <c r="HK76" s="1">
        <f t="shared" ca="1" si="30"/>
        <v>0</v>
      </c>
      <c r="HL76" s="1">
        <f t="shared" ca="1" si="30"/>
        <v>0</v>
      </c>
      <c r="HM76" s="1">
        <f t="shared" ca="1" si="30"/>
        <v>0</v>
      </c>
      <c r="HN76" s="1">
        <f t="shared" ca="1" si="30"/>
        <v>0</v>
      </c>
      <c r="HO76" s="1">
        <f t="shared" ca="1" si="30"/>
        <v>0</v>
      </c>
      <c r="HP76" s="1">
        <f t="shared" ca="1" si="30"/>
        <v>0</v>
      </c>
      <c r="HQ76" s="1">
        <f t="shared" ca="1" si="30"/>
        <v>0</v>
      </c>
      <c r="HR76" s="1">
        <f t="shared" ca="1" si="30"/>
        <v>0</v>
      </c>
      <c r="HS76"/>
      <c r="HT76"/>
      <c r="HV76"/>
      <c r="HW76"/>
    </row>
    <row r="77" spans="2:246" ht="6" hidden="1" customHeight="1" x14ac:dyDescent="0.25">
      <c r="B77" s="71"/>
      <c r="C77" s="71"/>
      <c r="D77" s="71"/>
      <c r="E77" s="71"/>
      <c r="F77" s="104"/>
      <c r="G77" s="71"/>
      <c r="H77" s="104"/>
      <c r="I77" s="71"/>
      <c r="J77" s="71"/>
      <c r="K77" s="71"/>
      <c r="L77" s="104"/>
      <c r="M77" s="71"/>
      <c r="N77" s="71"/>
      <c r="O77" s="71"/>
      <c r="P77" s="71"/>
      <c r="Q77" s="71"/>
      <c r="R77" s="71"/>
      <c r="S77" s="104"/>
      <c r="T77" s="122"/>
      <c r="U77" s="80"/>
      <c r="V77" s="80"/>
      <c r="W77" s="80"/>
      <c r="X77" s="102"/>
      <c r="Y77" s="71"/>
      <c r="Z77" s="75"/>
      <c r="AB77" s="11"/>
      <c r="AE77" s="162"/>
      <c r="BC77"/>
      <c r="BD77"/>
      <c r="BE77"/>
      <c r="BF77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>
        <f ca="1">GJ$7^GJ76</f>
        <v>1</v>
      </c>
      <c r="GK77">
        <f t="shared" ref="GK77:HR77" ca="1" si="31">GK$7^GK76*GJ77</f>
        <v>1</v>
      </c>
      <c r="GL77">
        <f t="shared" ca="1" si="31"/>
        <v>1</v>
      </c>
      <c r="GM77">
        <f t="shared" ca="1" si="31"/>
        <v>1</v>
      </c>
      <c r="GN77">
        <f t="shared" ca="1" si="31"/>
        <v>1</v>
      </c>
      <c r="GO77">
        <f t="shared" ca="1" si="31"/>
        <v>1</v>
      </c>
      <c r="GP77">
        <f t="shared" ca="1" si="31"/>
        <v>1</v>
      </c>
      <c r="GQ77">
        <f t="shared" ca="1" si="31"/>
        <v>1</v>
      </c>
      <c r="GR77">
        <f t="shared" ca="1" si="31"/>
        <v>1</v>
      </c>
      <c r="GS77">
        <f t="shared" ca="1" si="31"/>
        <v>1</v>
      </c>
      <c r="GT77">
        <f t="shared" ca="1" si="31"/>
        <v>1</v>
      </c>
      <c r="GU77">
        <f t="shared" ca="1" si="31"/>
        <v>1</v>
      </c>
      <c r="GV77">
        <f t="shared" ca="1" si="31"/>
        <v>1</v>
      </c>
      <c r="GW77">
        <f t="shared" ca="1" si="31"/>
        <v>1</v>
      </c>
      <c r="GX77">
        <f t="shared" ca="1" si="31"/>
        <v>1</v>
      </c>
      <c r="GY77">
        <f t="shared" ca="1" si="31"/>
        <v>1</v>
      </c>
      <c r="GZ77">
        <f t="shared" ca="1" si="31"/>
        <v>1</v>
      </c>
      <c r="HA77">
        <f t="shared" ca="1" si="31"/>
        <v>1</v>
      </c>
      <c r="HB77">
        <f t="shared" ca="1" si="31"/>
        <v>1</v>
      </c>
      <c r="HC77">
        <f t="shared" ca="1" si="31"/>
        <v>1</v>
      </c>
      <c r="HD77">
        <f t="shared" ca="1" si="31"/>
        <v>1</v>
      </c>
      <c r="HE77">
        <f t="shared" ca="1" si="31"/>
        <v>1</v>
      </c>
      <c r="HF77">
        <f t="shared" ca="1" si="31"/>
        <v>1</v>
      </c>
      <c r="HG77">
        <f t="shared" ca="1" si="31"/>
        <v>1</v>
      </c>
      <c r="HH77">
        <f t="shared" ca="1" si="31"/>
        <v>1</v>
      </c>
      <c r="HI77">
        <f t="shared" ca="1" si="31"/>
        <v>1</v>
      </c>
      <c r="HJ77">
        <f t="shared" ca="1" si="31"/>
        <v>1</v>
      </c>
      <c r="HK77">
        <f t="shared" ca="1" si="31"/>
        <v>1</v>
      </c>
      <c r="HL77">
        <f t="shared" ca="1" si="31"/>
        <v>1</v>
      </c>
      <c r="HM77">
        <f t="shared" ca="1" si="31"/>
        <v>1</v>
      </c>
      <c r="HN77">
        <f t="shared" ca="1" si="31"/>
        <v>1</v>
      </c>
      <c r="HO77">
        <f t="shared" ca="1" si="31"/>
        <v>1</v>
      </c>
      <c r="HP77">
        <f t="shared" ca="1" si="31"/>
        <v>1</v>
      </c>
      <c r="HQ77">
        <f t="shared" ca="1" si="31"/>
        <v>1</v>
      </c>
      <c r="HR77">
        <f t="shared" ca="1" si="31"/>
        <v>1</v>
      </c>
      <c r="HS77"/>
      <c r="HT77"/>
      <c r="HV77"/>
      <c r="HW77"/>
    </row>
    <row r="78" spans="2:246" ht="6" hidden="1" customHeight="1" x14ac:dyDescent="0.25">
      <c r="B78" s="71"/>
      <c r="C78" s="71"/>
      <c r="D78" s="71"/>
      <c r="E78" s="71"/>
      <c r="F78" s="104"/>
      <c r="G78" s="71"/>
      <c r="H78" s="104"/>
      <c r="I78" s="71"/>
      <c r="J78" s="71"/>
      <c r="K78" s="71"/>
      <c r="L78" s="104"/>
      <c r="M78" s="71"/>
      <c r="N78" s="71"/>
      <c r="O78" s="71"/>
      <c r="P78" s="71"/>
      <c r="Q78" s="71"/>
      <c r="R78" s="71"/>
      <c r="S78" s="104"/>
      <c r="T78" s="122"/>
      <c r="U78" s="80"/>
      <c r="V78" s="80"/>
      <c r="W78" s="80"/>
      <c r="X78" s="102"/>
      <c r="Y78" s="71"/>
      <c r="Z78" s="75"/>
      <c r="AB78" s="11"/>
      <c r="AE78" s="162"/>
      <c r="BC78" t="s">
        <v>22</v>
      </c>
      <c r="BD78" s="1">
        <f ca="1">INT((RAND()*(AX74-AW74+1)+AW74))</f>
        <v>3</v>
      </c>
      <c r="BE78" s="1">
        <f ca="1">INT((RAND()*(AZ74-AY74+1)+AY74))</f>
        <v>5</v>
      </c>
      <c r="BF78">
        <f ca="1">BE78-BE79*(BD79-BD78)</f>
        <v>5</v>
      </c>
      <c r="BG78">
        <v>256</v>
      </c>
      <c r="BH78" s="1">
        <f ca="1">IF(BF78/BG78=INT(BF78/BG78),1,0)</f>
        <v>0</v>
      </c>
      <c r="BI78" s="1">
        <f ca="1">IF(BH78=0,BF78,BF78/BG78)</f>
        <v>5</v>
      </c>
      <c r="BJ78" s="1">
        <v>16</v>
      </c>
      <c r="BK78" s="1">
        <f ca="1">IF(BI78/BJ78=INT(BI78/BJ78),1,0)</f>
        <v>0</v>
      </c>
      <c r="BL78" s="1">
        <f ca="1">IF(BK78=0,BI78,BI78/BJ78)</f>
        <v>5</v>
      </c>
      <c r="BM78" s="1">
        <v>4</v>
      </c>
      <c r="BN78" s="1">
        <f ca="1">IF(BL78/BM78=INT(BL78/BM78),1,0)</f>
        <v>0</v>
      </c>
      <c r="BO78" s="1">
        <f ca="1">IF(BN78=0,BL78,BL78/BM78)</f>
        <v>5</v>
      </c>
      <c r="BP78" s="1">
        <v>2</v>
      </c>
      <c r="BQ78" s="1">
        <f ca="1">IF(BO78/BP78=INT(BO78/BP78),1,0)</f>
        <v>0</v>
      </c>
      <c r="BR78" s="1">
        <f ca="1">IF(BQ78=0,BO78,BO78/BP78)</f>
        <v>5</v>
      </c>
      <c r="BS78" s="1">
        <v>81</v>
      </c>
      <c r="BT78" s="1">
        <f ca="1">IF(BR78/BS78=INT(BR78/BS78),1,0)</f>
        <v>0</v>
      </c>
      <c r="BU78" s="1">
        <f ca="1">IF(BT78=0,BR78,BR78/BS78)</f>
        <v>5</v>
      </c>
      <c r="BV78" s="1">
        <v>9</v>
      </c>
      <c r="BW78" s="1">
        <f ca="1">IF(BU78/BV78=INT(BU78/BV78),1,0)</f>
        <v>0</v>
      </c>
      <c r="BX78" s="1">
        <f ca="1">IF(BW78=0,BU78,BU78/BV78)</f>
        <v>5</v>
      </c>
      <c r="BY78" s="1">
        <v>3</v>
      </c>
      <c r="BZ78" s="1">
        <f ca="1">IF(BX78/BY78=INT(BX78/BY78),1,0)</f>
        <v>0</v>
      </c>
      <c r="CA78" s="1">
        <f ca="1">IF(BZ78=0,BX78,BX78/BY78)</f>
        <v>5</v>
      </c>
      <c r="CB78" s="1">
        <v>25</v>
      </c>
      <c r="CC78" s="1">
        <f ca="1">IF(CA78/CB78=INT(CA78/CB78),1,0)</f>
        <v>0</v>
      </c>
      <c r="CD78" s="1">
        <f ca="1">IF(CC78=0,CA78,CA78/CB78)</f>
        <v>5</v>
      </c>
      <c r="CE78" s="1">
        <v>5</v>
      </c>
      <c r="CF78" s="1">
        <f ca="1">IF(CD78/CE78=INT(CD78/CE78),1,0)</f>
        <v>1</v>
      </c>
      <c r="CG78" s="1">
        <f ca="1">IF(CF78=0,CD78,CD78/CE78)</f>
        <v>1</v>
      </c>
      <c r="CH78" s="1">
        <v>49</v>
      </c>
      <c r="CI78" s="1">
        <f ca="1">IF(CG78/CH78=INT(CG78/CH78),1,0)</f>
        <v>0</v>
      </c>
      <c r="CJ78" s="1">
        <f ca="1">IF(CI78=0,CG78,CG78/CH78)</f>
        <v>1</v>
      </c>
      <c r="CK78" s="1">
        <v>7</v>
      </c>
      <c r="CL78" s="1">
        <f ca="1">IF(CJ78/CK78=INT(CJ78/CK78),1,0)</f>
        <v>0</v>
      </c>
      <c r="CM78" s="1">
        <f ca="1">IF(CL78=0,CJ78,CJ78/CK78)</f>
        <v>1</v>
      </c>
      <c r="CN78" s="1">
        <v>121</v>
      </c>
      <c r="CO78" s="1">
        <f ca="1">IF(CM78/CN78=INT(CM78/CN78),1,0)</f>
        <v>0</v>
      </c>
      <c r="CP78" s="1">
        <f ca="1">IF(CO78=0,CM78,CM78/CN78)</f>
        <v>1</v>
      </c>
      <c r="CQ78" s="1">
        <v>11</v>
      </c>
      <c r="CR78" s="1">
        <f ca="1">IF(CP78/CQ78=INT(CP78/CQ78),1,0)</f>
        <v>0</v>
      </c>
      <c r="CS78" s="1">
        <f ca="1">IF(CR78=0,CP78,CP78/CQ78)</f>
        <v>1</v>
      </c>
      <c r="CT78" s="1">
        <v>169</v>
      </c>
      <c r="CU78" s="1">
        <f ca="1">IF(CS78/CT78=INT(CS78/CT78),1,0)</f>
        <v>0</v>
      </c>
      <c r="CV78" s="1">
        <f ca="1">IF(CU78=0,CS78,CS78/CT78)</f>
        <v>1</v>
      </c>
      <c r="CW78" s="1">
        <v>13</v>
      </c>
      <c r="CX78" s="1">
        <f ca="1">IF(CV78/CW78=INT(CV78/CW78),1,0)</f>
        <v>0</v>
      </c>
      <c r="CY78" s="1">
        <f ca="1">IF(CX78=0,CV78,CV78/CW78)</f>
        <v>1</v>
      </c>
      <c r="CZ78" s="1">
        <v>17</v>
      </c>
      <c r="DA78" s="1">
        <f ca="1">IF(CY78/CZ78=INT(CY78/CZ78),1,0)</f>
        <v>0</v>
      </c>
      <c r="DB78" s="1">
        <f ca="1">IF(DA78=0,CY78,CY78/CZ78)</f>
        <v>1</v>
      </c>
      <c r="DC78" s="1">
        <v>19</v>
      </c>
      <c r="DD78" s="1">
        <f ca="1">IF(DB78/DC78=INT(DB78/DC78),1,0)</f>
        <v>0</v>
      </c>
      <c r="DE78" s="1">
        <f ca="1">IF(DD78=0,DB78,DB78/DC78)</f>
        <v>1</v>
      </c>
      <c r="DF78" s="1">
        <v>23</v>
      </c>
      <c r="DG78" s="1">
        <f ca="1">IF(DE78/DF78=INT(DE78/DF78),1,0)</f>
        <v>0</v>
      </c>
      <c r="DH78" s="1">
        <f ca="1">IF(DG78=0,DE78,DE78/DF78)</f>
        <v>1</v>
      </c>
      <c r="DI78" s="1">
        <v>29</v>
      </c>
      <c r="DJ78" s="1">
        <f ca="1">IF(DH78/DI78=INT(DH78/DI78),1,0)</f>
        <v>0</v>
      </c>
      <c r="DK78" s="1">
        <f ca="1">IF(DJ78=0,DH78,DH78/DI78)</f>
        <v>1</v>
      </c>
      <c r="DL78" s="1">
        <v>31</v>
      </c>
      <c r="DM78" s="1">
        <f ca="1">IF(DK78/DL78=INT(DK78/DL78),1,0)</f>
        <v>0</v>
      </c>
      <c r="DN78" s="1">
        <f ca="1">IF(DM78=0,DK78,DK78/DL78)</f>
        <v>1</v>
      </c>
      <c r="DO78" s="1">
        <v>37</v>
      </c>
      <c r="DP78" s="1">
        <f ca="1">IF(DN78/DO78=INT(DN78/DO78),1,0)</f>
        <v>0</v>
      </c>
      <c r="DQ78" s="1">
        <f ca="1">IF(DP78=0,DN78,DN78/DO78)</f>
        <v>1</v>
      </c>
      <c r="DR78" s="1">
        <v>41</v>
      </c>
      <c r="DS78" s="1">
        <f ca="1">IF(DQ78/DR78=INT(DQ78/DR78),1,0)</f>
        <v>0</v>
      </c>
      <c r="DT78" s="1">
        <f ca="1">IF(DS78=0,DQ78,DQ78/DR78)</f>
        <v>1</v>
      </c>
      <c r="DU78" s="1">
        <v>43</v>
      </c>
      <c r="DV78" s="1">
        <f ca="1">IF(DT78/DU78=INT(DT78/DU78),1,0)</f>
        <v>0</v>
      </c>
      <c r="DW78" s="1">
        <f ca="1">IF(DV78=0,DT78,DT78/DU78)</f>
        <v>1</v>
      </c>
      <c r="DX78" s="1">
        <v>47</v>
      </c>
      <c r="DY78" s="1">
        <f ca="1">IF(DW78/DX78=INT(DW78/DX78),1,0)</f>
        <v>0</v>
      </c>
      <c r="DZ78" s="1">
        <f ca="1">IF(DY78=0,DW78,DW78/DX78)</f>
        <v>1</v>
      </c>
      <c r="EA78" s="1">
        <v>53</v>
      </c>
      <c r="EB78" s="1">
        <f ca="1">IF(DZ78/EA78=INT(DZ78/EA78),1,0)</f>
        <v>0</v>
      </c>
      <c r="EC78" s="1">
        <f ca="1">IF(EB78=0,DZ78,DZ78/EA78)</f>
        <v>1</v>
      </c>
      <c r="ED78" s="1">
        <v>59</v>
      </c>
      <c r="EE78" s="1">
        <f ca="1">IF(EC78/ED78=INT(EC78/ED78),1,0)</f>
        <v>0</v>
      </c>
      <c r="EF78" s="1">
        <f ca="1">IF(EE78=0,EC78,EC78/ED78)</f>
        <v>1</v>
      </c>
      <c r="EG78" s="1">
        <v>61</v>
      </c>
      <c r="EH78" s="1">
        <f ca="1">IF(EF78/EG78=INT(EF78/EG78),1,0)</f>
        <v>0</v>
      </c>
      <c r="EI78" s="1">
        <f ca="1">IF(EH78=0,EF78,EF78/EG78)</f>
        <v>1</v>
      </c>
      <c r="EJ78" s="1">
        <v>67</v>
      </c>
      <c r="EK78" s="1">
        <f ca="1">IF(EI78/EJ78=INT(EI78/EJ78),1,0)</f>
        <v>0</v>
      </c>
      <c r="EL78" s="1">
        <f ca="1">IF(EK78=0,EI78,EI78/EJ78)</f>
        <v>1</v>
      </c>
      <c r="EM78" s="1">
        <v>71</v>
      </c>
      <c r="EN78" s="1">
        <f ca="1">IF(EL78/EM78=INT(EL78/EM78),1,0)</f>
        <v>0</v>
      </c>
      <c r="EO78" s="1">
        <f ca="1">IF(EN78=0,EL78,EL78/EM78)</f>
        <v>1</v>
      </c>
      <c r="EP78" s="1">
        <v>73</v>
      </c>
      <c r="EQ78" s="1">
        <f ca="1">IF(EO78/EP78=INT(EO78/EP78),1,0)</f>
        <v>0</v>
      </c>
      <c r="ER78" s="1">
        <f ca="1">IF(EQ78=0,EO78,EO78/EP78)</f>
        <v>1</v>
      </c>
      <c r="ES78" s="1">
        <v>79</v>
      </c>
      <c r="ET78" s="1">
        <f ca="1">IF(ER78/ES78=INT(ER78/ES78),1,0)</f>
        <v>0</v>
      </c>
      <c r="EU78" s="1">
        <f ca="1">IF(ET78=0,ER78,ER78/ES78)</f>
        <v>1</v>
      </c>
      <c r="EV78" s="1">
        <v>83</v>
      </c>
      <c r="EW78" s="1">
        <f ca="1">IF(EU78/EV78=INT(EU78/EV78),1,0)</f>
        <v>0</v>
      </c>
      <c r="EX78" s="1">
        <f ca="1">IF(EW78=0,EU78,EU78/EV78)</f>
        <v>1</v>
      </c>
      <c r="EY78" s="1">
        <v>89</v>
      </c>
      <c r="EZ78" s="1">
        <f ca="1">IF(EX78/EY78=INT(EX78/EY78),1,0)</f>
        <v>0</v>
      </c>
      <c r="FA78" s="1">
        <f ca="1">IF(EZ78=0,EX78,EX78/EY78)</f>
        <v>1</v>
      </c>
      <c r="FB78" s="1">
        <v>97</v>
      </c>
      <c r="FC78" s="1">
        <f ca="1">IF(FA78/FB78=INT(FA78/FB78),1,0)</f>
        <v>0</v>
      </c>
      <c r="FD78" s="1">
        <f ca="1">IF(FC78=0,FA78,FA78/FB78)</f>
        <v>1</v>
      </c>
      <c r="FE78" s="1">
        <v>101</v>
      </c>
      <c r="FF78" s="1">
        <f ca="1">IF(FD78/FE78=INT(FD78/FE78),1,0)</f>
        <v>0</v>
      </c>
      <c r="FG78" s="1">
        <f ca="1">IF(FF78=0,FD78,FD78/FE78)</f>
        <v>1</v>
      </c>
      <c r="FH78" s="1">
        <v>103</v>
      </c>
      <c r="FI78" s="1">
        <f ca="1">IF(FG78/FH78=INT(FG78/FH78),1,0)</f>
        <v>0</v>
      </c>
      <c r="FJ78" s="1">
        <f ca="1">IF(FI78=0,FG78,FG78/FH78)</f>
        <v>1</v>
      </c>
      <c r="FK78" s="1">
        <v>107</v>
      </c>
      <c r="FL78" s="1">
        <f ca="1">IF(FJ78/FK78=INT(FJ78/FK78),1,0)</f>
        <v>0</v>
      </c>
      <c r="FM78" s="1">
        <f ca="1">IF(FL78=0,FJ78,FJ78/FK78)</f>
        <v>1</v>
      </c>
      <c r="FN78" s="1">
        <v>109</v>
      </c>
      <c r="FO78" s="1">
        <f ca="1">IF(FM78/FN78=INT(FM78/FN78),1,0)</f>
        <v>0</v>
      </c>
      <c r="FP78" s="1">
        <f ca="1">IF(FO78=0,FM78,FM78/FN78)</f>
        <v>1</v>
      </c>
      <c r="FQ78" s="1">
        <v>113</v>
      </c>
      <c r="FR78" s="1">
        <f ca="1">IF(FP78/FQ78=INT(FP78/FQ78),1,0)</f>
        <v>0</v>
      </c>
      <c r="FS78" s="1">
        <f ca="1">IF(FR78=0,FP78,FP78/FQ78)</f>
        <v>1</v>
      </c>
      <c r="FT78" s="1">
        <v>127</v>
      </c>
      <c r="FU78" s="1">
        <f ca="1">IF(FS78/FT78=INT(FS78/FT78),1,0)</f>
        <v>0</v>
      </c>
      <c r="FV78" s="1">
        <f ca="1">IF(FU78=0,FS78,FS78/FT78)</f>
        <v>1</v>
      </c>
      <c r="FW78" s="1">
        <v>131</v>
      </c>
      <c r="FX78" s="1">
        <f ca="1">IF(FV78/FW78=INT(FV78/FW78),1,0)</f>
        <v>0</v>
      </c>
      <c r="FY78" s="1">
        <f ca="1">IF(FX78=0,FV78,FV78/FW78)</f>
        <v>1</v>
      </c>
      <c r="FZ78" s="1">
        <v>137</v>
      </c>
      <c r="GA78" s="1">
        <f ca="1">IF(FY78/FZ78=INT(FY78/FZ78),1,0)</f>
        <v>0</v>
      </c>
      <c r="GB78" s="1">
        <f ca="1">IF(GA78=0,FY78,FY78/FZ78)</f>
        <v>1</v>
      </c>
      <c r="GC78" s="1">
        <v>139</v>
      </c>
      <c r="GD78" s="1">
        <f ca="1">IF(GB78/GC78=INT(GB78/GC78),1,0)</f>
        <v>0</v>
      </c>
      <c r="GE78" s="1">
        <f ca="1">IF(GD78=0,GB78,GB78/GC78)</f>
        <v>1</v>
      </c>
      <c r="GF78" s="1">
        <v>149</v>
      </c>
      <c r="GG78" s="1">
        <f ca="1">IF(GE78/GF78=INT(GE78/GF78),1,0)</f>
        <v>0</v>
      </c>
      <c r="GH78" s="1">
        <f ca="1">IF(GG78=0,GE78,GE78/GF78)</f>
        <v>1</v>
      </c>
      <c r="GI78" s="1"/>
      <c r="GJ78" s="1">
        <f ca="1">8*BH78+4*BK78+2*BN78+BQ78</f>
        <v>0</v>
      </c>
      <c r="GK78" s="1">
        <f ca="1">4*BT78+2*BW78+BZ78</f>
        <v>0</v>
      </c>
      <c r="GL78" s="1">
        <f ca="1">2*CC78+CF78</f>
        <v>1</v>
      </c>
      <c r="GM78" s="1">
        <f ca="1">2*CI78+CL78</f>
        <v>0</v>
      </c>
      <c r="GN78" s="1">
        <f ca="1">2*CO78+CR78</f>
        <v>0</v>
      </c>
      <c r="GO78" s="1">
        <f ca="1">2*CU78+CX78</f>
        <v>0</v>
      </c>
      <c r="GP78" s="1">
        <f ca="1">DA78</f>
        <v>0</v>
      </c>
      <c r="GQ78" s="1">
        <f ca="1">DD78</f>
        <v>0</v>
      </c>
      <c r="GR78" s="1">
        <f ca="1">DG78</f>
        <v>0</v>
      </c>
      <c r="GS78" s="1">
        <f ca="1">DJ78</f>
        <v>0</v>
      </c>
      <c r="GT78" s="1">
        <f ca="1">DM78</f>
        <v>0</v>
      </c>
      <c r="GU78">
        <f ca="1">DP78</f>
        <v>0</v>
      </c>
      <c r="GV78">
        <f ca="1">DS78</f>
        <v>0</v>
      </c>
      <c r="GW78">
        <f ca="1">DV78</f>
        <v>0</v>
      </c>
      <c r="GX78">
        <f ca="1">DY78</f>
        <v>0</v>
      </c>
      <c r="GY78">
        <f ca="1">EB78</f>
        <v>0</v>
      </c>
      <c r="GZ78">
        <f ca="1">EE78</f>
        <v>0</v>
      </c>
      <c r="HA78">
        <f ca="1">EH78</f>
        <v>0</v>
      </c>
      <c r="HB78">
        <f ca="1">EK78</f>
        <v>0</v>
      </c>
      <c r="HC78">
        <f ca="1">EN78</f>
        <v>0</v>
      </c>
      <c r="HD78">
        <f ca="1">EQ78</f>
        <v>0</v>
      </c>
      <c r="HE78">
        <f ca="1">ET78</f>
        <v>0</v>
      </c>
      <c r="HF78">
        <f ca="1">EW78</f>
        <v>0</v>
      </c>
      <c r="HG78">
        <f ca="1">EZ78</f>
        <v>0</v>
      </c>
      <c r="HH78">
        <f ca="1">FC78</f>
        <v>0</v>
      </c>
      <c r="HI78">
        <f ca="1">FF78</f>
        <v>0</v>
      </c>
      <c r="HJ78">
        <f ca="1">FI78</f>
        <v>0</v>
      </c>
      <c r="HK78">
        <f ca="1">FL78</f>
        <v>0</v>
      </c>
      <c r="HL78">
        <f ca="1">FO78</f>
        <v>0</v>
      </c>
      <c r="HM78">
        <f ca="1">FR78</f>
        <v>0</v>
      </c>
      <c r="HN78">
        <f ca="1">FU78</f>
        <v>0</v>
      </c>
      <c r="HO78">
        <f ca="1">FX78</f>
        <v>0</v>
      </c>
      <c r="HP78">
        <f ca="1">GA78</f>
        <v>0</v>
      </c>
      <c r="HQ78">
        <f ca="1">GD78</f>
        <v>0</v>
      </c>
      <c r="HR78">
        <f ca="1">GG78</f>
        <v>0</v>
      </c>
      <c r="HS78">
        <f ca="1">BF78</f>
        <v>5</v>
      </c>
      <c r="HT78">
        <f ca="1">HS78/HR81</f>
        <v>5</v>
      </c>
      <c r="HU78" s="9">
        <f ca="1">BD79</f>
        <v>3</v>
      </c>
      <c r="HV78">
        <f ca="1">HU78*HT79+HT78</f>
        <v>23</v>
      </c>
      <c r="HW78">
        <f ca="1">HV78*HV74</f>
        <v>920</v>
      </c>
      <c r="HX78" s="9">
        <f ca="1">HT75*HT79</f>
        <v>54</v>
      </c>
      <c r="HY78" s="9">
        <f ca="1">INT(HW78/HX78)</f>
        <v>17</v>
      </c>
      <c r="HZ78" s="9">
        <f ca="1">HW78-HY78*HX78</f>
        <v>2</v>
      </c>
      <c r="IA78" s="9">
        <f ca="1">HX78</f>
        <v>54</v>
      </c>
    </row>
    <row r="79" spans="2:246" ht="6" hidden="1" customHeight="1" x14ac:dyDescent="0.25">
      <c r="B79" s="71"/>
      <c r="C79" s="71"/>
      <c r="D79" s="71"/>
      <c r="E79" s="71"/>
      <c r="F79" s="104"/>
      <c r="G79" s="71"/>
      <c r="H79" s="104"/>
      <c r="I79" s="71"/>
      <c r="J79" s="71"/>
      <c r="K79" s="71"/>
      <c r="L79" s="104"/>
      <c r="M79" s="71"/>
      <c r="N79" s="71"/>
      <c r="O79" s="71"/>
      <c r="P79" s="71"/>
      <c r="Q79" s="71"/>
      <c r="R79" s="71"/>
      <c r="S79" s="104"/>
      <c r="T79" s="122"/>
      <c r="U79" s="80"/>
      <c r="V79" s="80"/>
      <c r="W79" s="80"/>
      <c r="X79" s="102"/>
      <c r="Y79" s="71"/>
      <c r="Z79" s="75"/>
      <c r="AB79" s="11"/>
      <c r="AE79" s="162"/>
      <c r="BC79"/>
      <c r="BD79">
        <f ca="1">BD78+INT(BE78/BE79)</f>
        <v>3</v>
      </c>
      <c r="BE79" s="1">
        <f ca="1">IF(BA74&gt;BE78,INT((RAND()*(BB74-BA74+1)+BA74)),INT((RAND()*(BB74-BE78)+BE78+1)))</f>
        <v>6</v>
      </c>
      <c r="BF79">
        <f ca="1">BE79</f>
        <v>6</v>
      </c>
      <c r="BG79">
        <v>256</v>
      </c>
      <c r="BH79" s="1">
        <f ca="1">IF(BF79/BG79=INT(BF79/BG79),1,0)</f>
        <v>0</v>
      </c>
      <c r="BI79" s="1">
        <f ca="1">IF(BH79=0,BF79,BF79/BG79)</f>
        <v>6</v>
      </c>
      <c r="BJ79" s="1">
        <v>16</v>
      </c>
      <c r="BK79" s="1">
        <f ca="1">IF(BI79/BJ79=INT(BI79/BJ79),1,0)</f>
        <v>0</v>
      </c>
      <c r="BL79" s="1">
        <f ca="1">IF(BK79=0,BI79,BI79/BJ79)</f>
        <v>6</v>
      </c>
      <c r="BM79" s="1">
        <v>4</v>
      </c>
      <c r="BN79" s="1">
        <f ca="1">IF(BL79/BM79=INT(BL79/BM79),1,0)</f>
        <v>0</v>
      </c>
      <c r="BO79" s="1">
        <f ca="1">IF(BN79=0,BL79,BL79/BM79)</f>
        <v>6</v>
      </c>
      <c r="BP79" s="1">
        <v>2</v>
      </c>
      <c r="BQ79" s="1">
        <f ca="1">IF(BO79/BP79=INT(BO79/BP79),1,0)</f>
        <v>1</v>
      </c>
      <c r="BR79" s="1">
        <f ca="1">IF(BQ79=0,BO79,BO79/BP79)</f>
        <v>3</v>
      </c>
      <c r="BS79" s="1">
        <v>81</v>
      </c>
      <c r="BT79" s="1">
        <f ca="1">IF(BR79/BS79=INT(BR79/BS79),1,0)</f>
        <v>0</v>
      </c>
      <c r="BU79" s="1">
        <f ca="1">IF(BT79=0,BR79,BR79/BS79)</f>
        <v>3</v>
      </c>
      <c r="BV79" s="1">
        <v>9</v>
      </c>
      <c r="BW79" s="1">
        <f ca="1">IF(BU79/BV79=INT(BU79/BV79),1,0)</f>
        <v>0</v>
      </c>
      <c r="BX79" s="1">
        <f ca="1">IF(BW79=0,BU79,BU79/BV79)</f>
        <v>3</v>
      </c>
      <c r="BY79" s="1">
        <v>3</v>
      </c>
      <c r="BZ79" s="1">
        <f ca="1">IF(BX79/BY79=INT(BX79/BY79),1,0)</f>
        <v>1</v>
      </c>
      <c r="CA79" s="1">
        <f ca="1">IF(BZ79=0,BX79,BX79/BY79)</f>
        <v>1</v>
      </c>
      <c r="CB79" s="1">
        <v>25</v>
      </c>
      <c r="CC79" s="1">
        <f ca="1">IF(CA79/CB79=INT(CA79/CB79),1,0)</f>
        <v>0</v>
      </c>
      <c r="CD79" s="1">
        <f ca="1">IF(CC79=0,CA79,CA79/CB79)</f>
        <v>1</v>
      </c>
      <c r="CE79" s="1">
        <v>5</v>
      </c>
      <c r="CF79" s="1">
        <f ca="1">IF(CD79/CE79=INT(CD79/CE79),1,0)</f>
        <v>0</v>
      </c>
      <c r="CG79" s="1">
        <f ca="1">IF(CF79=0,CD79,CD79/CE79)</f>
        <v>1</v>
      </c>
      <c r="CH79" s="1">
        <v>49</v>
      </c>
      <c r="CI79" s="1">
        <f ca="1">IF(CG79/CH79=INT(CG79/CH79),1,0)</f>
        <v>0</v>
      </c>
      <c r="CJ79" s="1">
        <f ca="1">IF(CI79=0,CG79,CG79/CH79)</f>
        <v>1</v>
      </c>
      <c r="CK79" s="1">
        <v>7</v>
      </c>
      <c r="CL79" s="1">
        <f ca="1">IF(CJ79/CK79=INT(CJ79/CK79),1,0)</f>
        <v>0</v>
      </c>
      <c r="CM79" s="1">
        <f ca="1">IF(CL79=0,CJ79,CJ79/CK79)</f>
        <v>1</v>
      </c>
      <c r="CN79" s="1">
        <v>121</v>
      </c>
      <c r="CO79" s="1">
        <f ca="1">IF(CM79/CN79=INT(CM79/CN79),1,0)</f>
        <v>0</v>
      </c>
      <c r="CP79" s="1">
        <f ca="1">IF(CO79=0,CM79,CM79/CN79)</f>
        <v>1</v>
      </c>
      <c r="CQ79" s="1">
        <v>11</v>
      </c>
      <c r="CR79" s="1">
        <f ca="1">IF(CP79/CQ79=INT(CP79/CQ79),1,0)</f>
        <v>0</v>
      </c>
      <c r="CS79" s="1">
        <f ca="1">IF(CR79=0,CP79,CP79/CQ79)</f>
        <v>1</v>
      </c>
      <c r="CT79" s="1">
        <v>169</v>
      </c>
      <c r="CU79" s="1">
        <f ca="1">IF(CS79/CT79=INT(CS79/CT79),1,0)</f>
        <v>0</v>
      </c>
      <c r="CV79" s="1">
        <f ca="1">IF(CU79=0,CS79,CS79/CT79)</f>
        <v>1</v>
      </c>
      <c r="CW79" s="1">
        <v>13</v>
      </c>
      <c r="CX79" s="1">
        <f ca="1">IF(CV79/CW79=INT(CV79/CW79),1,0)</f>
        <v>0</v>
      </c>
      <c r="CY79" s="1">
        <f ca="1">IF(CX79=0,CV79,CV79/CW79)</f>
        <v>1</v>
      </c>
      <c r="CZ79" s="1">
        <v>17</v>
      </c>
      <c r="DA79" s="1">
        <f ca="1">IF(CY79/CZ79=INT(CY79/CZ79),1,0)</f>
        <v>0</v>
      </c>
      <c r="DB79" s="1">
        <f ca="1">IF(DA79=0,CY79,CY79/CZ79)</f>
        <v>1</v>
      </c>
      <c r="DC79" s="1">
        <v>19</v>
      </c>
      <c r="DD79" s="1">
        <f ca="1">IF(DB79/DC79=INT(DB79/DC79),1,0)</f>
        <v>0</v>
      </c>
      <c r="DE79" s="1">
        <f ca="1">IF(DD79=0,DB79,DB79/DC79)</f>
        <v>1</v>
      </c>
      <c r="DF79" s="1">
        <v>23</v>
      </c>
      <c r="DG79" s="1">
        <f ca="1">IF(DE79/DF79=INT(DE79/DF79),1,0)</f>
        <v>0</v>
      </c>
      <c r="DH79" s="1">
        <f ca="1">IF(DG79=0,DE79,DE79/DF79)</f>
        <v>1</v>
      </c>
      <c r="DI79" s="1">
        <v>29</v>
      </c>
      <c r="DJ79" s="1">
        <f ca="1">IF(DH79/DI79=INT(DH79/DI79),1,0)</f>
        <v>0</v>
      </c>
      <c r="DK79" s="1">
        <f ca="1">IF(DJ79=0,DH79,DH79/DI79)</f>
        <v>1</v>
      </c>
      <c r="DL79" s="1">
        <v>31</v>
      </c>
      <c r="DM79" s="1">
        <f ca="1">IF(DK79/DL79=INT(DK79/DL79),1,0)</f>
        <v>0</v>
      </c>
      <c r="DN79" s="1">
        <f ca="1">IF(DM79=0,DK79,DK79/DL79)</f>
        <v>1</v>
      </c>
      <c r="DO79" s="1">
        <v>37</v>
      </c>
      <c r="DP79" s="1">
        <f ca="1">IF(DN79/DO79=INT(DN79/DO79),1,0)</f>
        <v>0</v>
      </c>
      <c r="DQ79" s="1">
        <f ca="1">IF(DP79=0,DN79,DN79/DO79)</f>
        <v>1</v>
      </c>
      <c r="DR79" s="1">
        <v>41</v>
      </c>
      <c r="DS79" s="1">
        <f ca="1">IF(DQ79/DR79=INT(DQ79/DR79),1,0)</f>
        <v>0</v>
      </c>
      <c r="DT79" s="1">
        <f ca="1">IF(DS79=0,DQ79,DQ79/DR79)</f>
        <v>1</v>
      </c>
      <c r="DU79" s="1">
        <v>43</v>
      </c>
      <c r="DV79" s="1">
        <f ca="1">IF(DT79/DU79=INT(DT79/DU79),1,0)</f>
        <v>0</v>
      </c>
      <c r="DW79" s="1">
        <f ca="1">IF(DV79=0,DT79,DT79/DU79)</f>
        <v>1</v>
      </c>
      <c r="DX79" s="1">
        <v>47</v>
      </c>
      <c r="DY79" s="1">
        <f ca="1">IF(DW79/DX79=INT(DW79/DX79),1,0)</f>
        <v>0</v>
      </c>
      <c r="DZ79" s="1">
        <f ca="1">IF(DY79=0,DW79,DW79/DX79)</f>
        <v>1</v>
      </c>
      <c r="EA79" s="1">
        <v>53</v>
      </c>
      <c r="EB79" s="1">
        <f ca="1">IF(DZ79/EA79=INT(DZ79/EA79),1,0)</f>
        <v>0</v>
      </c>
      <c r="EC79" s="1">
        <f ca="1">IF(EB79=0,DZ79,DZ79/EA79)</f>
        <v>1</v>
      </c>
      <c r="ED79" s="1">
        <v>59</v>
      </c>
      <c r="EE79" s="1">
        <f ca="1">IF(EC79/ED79=INT(EC79/ED79),1,0)</f>
        <v>0</v>
      </c>
      <c r="EF79" s="1">
        <f ca="1">IF(EE79=0,EC79,EC79/ED79)</f>
        <v>1</v>
      </c>
      <c r="EG79" s="1">
        <v>61</v>
      </c>
      <c r="EH79" s="1">
        <f ca="1">IF(EF79/EG79=INT(EF79/EG79),1,0)</f>
        <v>0</v>
      </c>
      <c r="EI79" s="1">
        <f ca="1">IF(EH79=0,EF79,EF79/EG79)</f>
        <v>1</v>
      </c>
      <c r="EJ79" s="1">
        <v>67</v>
      </c>
      <c r="EK79" s="1">
        <f ca="1">IF(EI79/EJ79=INT(EI79/EJ79),1,0)</f>
        <v>0</v>
      </c>
      <c r="EL79" s="1">
        <f ca="1">IF(EK79=0,EI79,EI79/EJ79)</f>
        <v>1</v>
      </c>
      <c r="EM79" s="1">
        <v>71</v>
      </c>
      <c r="EN79" s="1">
        <f ca="1">IF(EL79/EM79=INT(EL79/EM79),1,0)</f>
        <v>0</v>
      </c>
      <c r="EO79" s="1">
        <f ca="1">IF(EN79=0,EL79,EL79/EM79)</f>
        <v>1</v>
      </c>
      <c r="EP79" s="1">
        <v>73</v>
      </c>
      <c r="EQ79" s="1">
        <f ca="1">IF(EO79/EP79=INT(EO79/EP79),1,0)</f>
        <v>0</v>
      </c>
      <c r="ER79" s="1">
        <f ca="1">IF(EQ79=0,EO79,EO79/EP79)</f>
        <v>1</v>
      </c>
      <c r="ES79" s="1">
        <v>79</v>
      </c>
      <c r="ET79" s="1">
        <f ca="1">IF(ER79/ES79=INT(ER79/ES79),1,0)</f>
        <v>0</v>
      </c>
      <c r="EU79" s="1">
        <f ca="1">IF(ET79=0,ER79,ER79/ES79)</f>
        <v>1</v>
      </c>
      <c r="EV79" s="1">
        <v>83</v>
      </c>
      <c r="EW79" s="1">
        <f ca="1">IF(EU79/EV79=INT(EU79/EV79),1,0)</f>
        <v>0</v>
      </c>
      <c r="EX79" s="1">
        <f ca="1">IF(EW79=0,EU79,EU79/EV79)</f>
        <v>1</v>
      </c>
      <c r="EY79" s="1">
        <v>89</v>
      </c>
      <c r="EZ79" s="1">
        <f ca="1">IF(EX79/EY79=INT(EX79/EY79),1,0)</f>
        <v>0</v>
      </c>
      <c r="FA79" s="1">
        <f ca="1">IF(EZ79=0,EX79,EX79/EY79)</f>
        <v>1</v>
      </c>
      <c r="FB79" s="1">
        <v>97</v>
      </c>
      <c r="FC79" s="1">
        <f ca="1">IF(FA79/FB79=INT(FA79/FB79),1,0)</f>
        <v>0</v>
      </c>
      <c r="FD79" s="1">
        <f ca="1">IF(FC79=0,FA79,FA79/FB79)</f>
        <v>1</v>
      </c>
      <c r="FE79" s="1">
        <v>101</v>
      </c>
      <c r="FF79" s="1">
        <f ca="1">IF(FD79/FE79=INT(FD79/FE79),1,0)</f>
        <v>0</v>
      </c>
      <c r="FG79" s="1">
        <f ca="1">IF(FF79=0,FD79,FD79/FE79)</f>
        <v>1</v>
      </c>
      <c r="FH79" s="1">
        <v>103</v>
      </c>
      <c r="FI79" s="1">
        <f ca="1">IF(FG79/FH79=INT(FG79/FH79),1,0)</f>
        <v>0</v>
      </c>
      <c r="FJ79" s="1">
        <f ca="1">IF(FI79=0,FG79,FG79/FH79)</f>
        <v>1</v>
      </c>
      <c r="FK79" s="1">
        <v>107</v>
      </c>
      <c r="FL79" s="1">
        <f ca="1">IF(FJ79/FK79=INT(FJ79/FK79),1,0)</f>
        <v>0</v>
      </c>
      <c r="FM79" s="1">
        <f ca="1">IF(FL79=0,FJ79,FJ79/FK79)</f>
        <v>1</v>
      </c>
      <c r="FN79" s="1">
        <v>109</v>
      </c>
      <c r="FO79" s="1">
        <f ca="1">IF(FM79/FN79=INT(FM79/FN79),1,0)</f>
        <v>0</v>
      </c>
      <c r="FP79" s="1">
        <f ca="1">IF(FO79=0,FM79,FM79/FN79)</f>
        <v>1</v>
      </c>
      <c r="FQ79" s="1">
        <v>113</v>
      </c>
      <c r="FR79" s="1">
        <f ca="1">IF(FP79/FQ79=INT(FP79/FQ79),1,0)</f>
        <v>0</v>
      </c>
      <c r="FS79" s="1">
        <f ca="1">IF(FR79=0,FP79,FP79/FQ79)</f>
        <v>1</v>
      </c>
      <c r="FT79" s="1">
        <v>127</v>
      </c>
      <c r="FU79" s="1">
        <f ca="1">IF(FS79/FT79=INT(FS79/FT79),1,0)</f>
        <v>0</v>
      </c>
      <c r="FV79" s="1">
        <f ca="1">IF(FU79=0,FS79,FS79/FT79)</f>
        <v>1</v>
      </c>
      <c r="FW79" s="1">
        <v>131</v>
      </c>
      <c r="FX79" s="1">
        <f ca="1">IF(FV79/FW79=INT(FV79/FW79),1,0)</f>
        <v>0</v>
      </c>
      <c r="FY79" s="1">
        <f ca="1">IF(FX79=0,FV79,FV79/FW79)</f>
        <v>1</v>
      </c>
      <c r="FZ79" s="1">
        <v>137</v>
      </c>
      <c r="GA79" s="1">
        <f ca="1">IF(FY79/FZ79=INT(FY79/FZ79),1,0)</f>
        <v>0</v>
      </c>
      <c r="GB79" s="1">
        <f ca="1">IF(GA79=0,FY79,FY79/FZ79)</f>
        <v>1</v>
      </c>
      <c r="GC79" s="1">
        <v>139</v>
      </c>
      <c r="GD79" s="1">
        <f ca="1">IF(GB79/GC79=INT(GB79/GC79),1,0)</f>
        <v>0</v>
      </c>
      <c r="GE79" s="1">
        <f ca="1">IF(GD79=0,GB79,GB79/GC79)</f>
        <v>1</v>
      </c>
      <c r="GF79" s="1">
        <v>149</v>
      </c>
      <c r="GG79" s="1">
        <f ca="1">IF(GE79/GF79=INT(GE79/GF79),1,0)</f>
        <v>0</v>
      </c>
      <c r="GH79" s="1">
        <f ca="1">IF(GG79=0,GE79,GE79/GF79)</f>
        <v>1</v>
      </c>
      <c r="GI79" s="1"/>
      <c r="GJ79" s="1">
        <f ca="1">8*BH79+4*BK79+2*BN79+BQ79</f>
        <v>1</v>
      </c>
      <c r="GK79" s="1">
        <f ca="1">4*BT79+2*BW79+BZ79</f>
        <v>1</v>
      </c>
      <c r="GL79" s="1">
        <f ca="1">2*CC79+CF79</f>
        <v>0</v>
      </c>
      <c r="GM79" s="1">
        <f ca="1">2*CI79+CL79</f>
        <v>0</v>
      </c>
      <c r="GN79" s="1">
        <f ca="1">2*CO79+CR79</f>
        <v>0</v>
      </c>
      <c r="GO79" s="1">
        <f ca="1">2*CU79+CX79</f>
        <v>0</v>
      </c>
      <c r="GP79" s="1">
        <f ca="1">DA79</f>
        <v>0</v>
      </c>
      <c r="GQ79" s="1">
        <f ca="1">DD79</f>
        <v>0</v>
      </c>
      <c r="GR79" s="1">
        <f ca="1">DG79</f>
        <v>0</v>
      </c>
      <c r="GS79" s="1">
        <f ca="1">DJ79</f>
        <v>0</v>
      </c>
      <c r="GT79" s="1">
        <f ca="1">DM79</f>
        <v>0</v>
      </c>
      <c r="GU79">
        <f ca="1">DP79</f>
        <v>0</v>
      </c>
      <c r="GV79">
        <f ca="1">DS79</f>
        <v>0</v>
      </c>
      <c r="GW79">
        <f ca="1">DV79</f>
        <v>0</v>
      </c>
      <c r="GX79">
        <f ca="1">DY79</f>
        <v>0</v>
      </c>
      <c r="GY79">
        <f ca="1">EB79</f>
        <v>0</v>
      </c>
      <c r="GZ79">
        <f ca="1">EE79</f>
        <v>0</v>
      </c>
      <c r="HA79">
        <f ca="1">EH79</f>
        <v>0</v>
      </c>
      <c r="HB79">
        <f ca="1">EK79</f>
        <v>0</v>
      </c>
      <c r="HC79">
        <f ca="1">EN79</f>
        <v>0</v>
      </c>
      <c r="HD79">
        <f ca="1">EQ79</f>
        <v>0</v>
      </c>
      <c r="HE79">
        <f ca="1">ET79</f>
        <v>0</v>
      </c>
      <c r="HF79">
        <f ca="1">EW79</f>
        <v>0</v>
      </c>
      <c r="HG79">
        <f ca="1">EZ79</f>
        <v>0</v>
      </c>
      <c r="HH79">
        <f ca="1">FC79</f>
        <v>0</v>
      </c>
      <c r="HI79">
        <f ca="1">FF79</f>
        <v>0</v>
      </c>
      <c r="HJ79">
        <f ca="1">FI79</f>
        <v>0</v>
      </c>
      <c r="HK79">
        <f ca="1">FL79</f>
        <v>0</v>
      </c>
      <c r="HL79">
        <f ca="1">FO79</f>
        <v>0</v>
      </c>
      <c r="HM79">
        <f ca="1">FR79</f>
        <v>0</v>
      </c>
      <c r="HN79">
        <f ca="1">FU79</f>
        <v>0</v>
      </c>
      <c r="HO79">
        <f ca="1">FX79</f>
        <v>0</v>
      </c>
      <c r="HP79">
        <f ca="1">GA79</f>
        <v>0</v>
      </c>
      <c r="HQ79">
        <f ca="1">GD79</f>
        <v>0</v>
      </c>
      <c r="HR79">
        <f ca="1">GG79</f>
        <v>0</v>
      </c>
      <c r="HS79">
        <f ca="1">BF79</f>
        <v>6</v>
      </c>
      <c r="HT79">
        <f ca="1">HS79/HR81</f>
        <v>6</v>
      </c>
      <c r="HV79"/>
      <c r="HW79"/>
    </row>
    <row r="80" spans="2:246" ht="6" hidden="1" customHeight="1" x14ac:dyDescent="0.25">
      <c r="B80" s="71"/>
      <c r="C80" s="71"/>
      <c r="D80" s="71"/>
      <c r="E80" s="71"/>
      <c r="F80" s="104"/>
      <c r="G80" s="71"/>
      <c r="H80" s="104"/>
      <c r="I80" s="71"/>
      <c r="J80" s="71"/>
      <c r="K80" s="71"/>
      <c r="L80" s="104"/>
      <c r="M80" s="71"/>
      <c r="N80" s="71"/>
      <c r="O80" s="71"/>
      <c r="P80" s="71"/>
      <c r="Q80" s="71"/>
      <c r="R80" s="71"/>
      <c r="S80" s="104"/>
      <c r="T80" s="122"/>
      <c r="U80" s="80"/>
      <c r="V80" s="80"/>
      <c r="W80" s="80"/>
      <c r="X80" s="102"/>
      <c r="Y80" s="71"/>
      <c r="Z80" s="75"/>
      <c r="AB80" s="11"/>
      <c r="AE80" s="162"/>
      <c r="BF80"/>
      <c r="BG80"/>
      <c r="BH80"/>
      <c r="BI80"/>
      <c r="EB80"/>
      <c r="EC80"/>
      <c r="ED80"/>
      <c r="EE80"/>
      <c r="GJ80" s="1">
        <f t="shared" ref="GJ80:HR80" ca="1" si="32">IF(GJ78&lt;GJ79,GJ78,GJ79)</f>
        <v>0</v>
      </c>
      <c r="GK80" s="1">
        <f t="shared" ca="1" si="32"/>
        <v>0</v>
      </c>
      <c r="GL80" s="1">
        <f t="shared" ca="1" si="32"/>
        <v>0</v>
      </c>
      <c r="GM80" s="1">
        <f t="shared" ca="1" si="32"/>
        <v>0</v>
      </c>
      <c r="GN80" s="1">
        <f t="shared" ca="1" si="32"/>
        <v>0</v>
      </c>
      <c r="GO80" s="1">
        <f t="shared" ca="1" si="32"/>
        <v>0</v>
      </c>
      <c r="GP80" s="1">
        <f t="shared" ca="1" si="32"/>
        <v>0</v>
      </c>
      <c r="GQ80" s="1">
        <f t="shared" ca="1" si="32"/>
        <v>0</v>
      </c>
      <c r="GR80" s="1">
        <f t="shared" ca="1" si="32"/>
        <v>0</v>
      </c>
      <c r="GS80" s="1">
        <f t="shared" ca="1" si="32"/>
        <v>0</v>
      </c>
      <c r="GT80" s="1">
        <f t="shared" ca="1" si="32"/>
        <v>0</v>
      </c>
      <c r="GU80" s="1">
        <f t="shared" ca="1" si="32"/>
        <v>0</v>
      </c>
      <c r="GV80" s="1">
        <f t="shared" ca="1" si="32"/>
        <v>0</v>
      </c>
      <c r="GW80" s="1">
        <f t="shared" ca="1" si="32"/>
        <v>0</v>
      </c>
      <c r="GX80" s="1">
        <f t="shared" ca="1" si="32"/>
        <v>0</v>
      </c>
      <c r="GY80" s="1">
        <f t="shared" ca="1" si="32"/>
        <v>0</v>
      </c>
      <c r="GZ80" s="1">
        <f t="shared" ca="1" si="32"/>
        <v>0</v>
      </c>
      <c r="HA80" s="1">
        <f t="shared" ca="1" si="32"/>
        <v>0</v>
      </c>
      <c r="HB80" s="1">
        <f t="shared" ca="1" si="32"/>
        <v>0</v>
      </c>
      <c r="HC80" s="1">
        <f t="shared" ca="1" si="32"/>
        <v>0</v>
      </c>
      <c r="HD80" s="1">
        <f t="shared" ca="1" si="32"/>
        <v>0</v>
      </c>
      <c r="HE80" s="1">
        <f t="shared" ca="1" si="32"/>
        <v>0</v>
      </c>
      <c r="HF80" s="1">
        <f t="shared" ca="1" si="32"/>
        <v>0</v>
      </c>
      <c r="HG80" s="1">
        <f t="shared" ca="1" si="32"/>
        <v>0</v>
      </c>
      <c r="HH80" s="1">
        <f t="shared" ca="1" si="32"/>
        <v>0</v>
      </c>
      <c r="HI80" s="1">
        <f t="shared" ca="1" si="32"/>
        <v>0</v>
      </c>
      <c r="HJ80" s="1">
        <f t="shared" ca="1" si="32"/>
        <v>0</v>
      </c>
      <c r="HK80" s="1">
        <f t="shared" ca="1" si="32"/>
        <v>0</v>
      </c>
      <c r="HL80" s="1">
        <f t="shared" ca="1" si="32"/>
        <v>0</v>
      </c>
      <c r="HM80" s="1">
        <f t="shared" ca="1" si="32"/>
        <v>0</v>
      </c>
      <c r="HN80" s="1">
        <f t="shared" ca="1" si="32"/>
        <v>0</v>
      </c>
      <c r="HO80" s="1">
        <f t="shared" ca="1" si="32"/>
        <v>0</v>
      </c>
      <c r="HP80" s="1">
        <f t="shared" ca="1" si="32"/>
        <v>0</v>
      </c>
      <c r="HQ80" s="1">
        <f t="shared" ca="1" si="32"/>
        <v>0</v>
      </c>
      <c r="HR80" s="1">
        <f t="shared" ca="1" si="32"/>
        <v>0</v>
      </c>
      <c r="HS80"/>
      <c r="HT80"/>
    </row>
    <row r="81" spans="2:246" ht="6" hidden="1" customHeight="1" x14ac:dyDescent="0.25">
      <c r="B81" s="71"/>
      <c r="C81" s="71"/>
      <c r="D81" s="71"/>
      <c r="E81" s="71"/>
      <c r="F81" s="104"/>
      <c r="G81" s="71"/>
      <c r="H81" s="104"/>
      <c r="I81" s="71"/>
      <c r="J81" s="71"/>
      <c r="K81" s="71"/>
      <c r="L81" s="104"/>
      <c r="M81" s="71"/>
      <c r="N81" s="71"/>
      <c r="O81" s="71"/>
      <c r="P81" s="71"/>
      <c r="Q81" s="71"/>
      <c r="R81" s="71"/>
      <c r="S81" s="104"/>
      <c r="T81" s="122"/>
      <c r="U81" s="80"/>
      <c r="V81" s="80"/>
      <c r="W81" s="80"/>
      <c r="X81" s="102"/>
      <c r="Y81" s="71"/>
      <c r="Z81" s="75"/>
      <c r="AB81" s="11"/>
      <c r="AE81" s="162"/>
      <c r="BF81"/>
      <c r="BG81"/>
      <c r="BH81"/>
      <c r="BI81"/>
      <c r="EB81"/>
      <c r="EC81"/>
      <c r="ED81"/>
      <c r="EE81"/>
      <c r="GJ81">
        <f ca="1">GJ$7^GJ80</f>
        <v>1</v>
      </c>
      <c r="GK81">
        <f t="shared" ref="GK81:HR81" ca="1" si="33">GK$7^GK80*GJ81</f>
        <v>1</v>
      </c>
      <c r="GL81">
        <f t="shared" ca="1" si="33"/>
        <v>1</v>
      </c>
      <c r="GM81">
        <f t="shared" ca="1" si="33"/>
        <v>1</v>
      </c>
      <c r="GN81">
        <f t="shared" ca="1" si="33"/>
        <v>1</v>
      </c>
      <c r="GO81">
        <f t="shared" ca="1" si="33"/>
        <v>1</v>
      </c>
      <c r="GP81">
        <f t="shared" ca="1" si="33"/>
        <v>1</v>
      </c>
      <c r="GQ81">
        <f t="shared" ca="1" si="33"/>
        <v>1</v>
      </c>
      <c r="GR81">
        <f t="shared" ca="1" si="33"/>
        <v>1</v>
      </c>
      <c r="GS81">
        <f t="shared" ca="1" si="33"/>
        <v>1</v>
      </c>
      <c r="GT81">
        <f t="shared" ca="1" si="33"/>
        <v>1</v>
      </c>
      <c r="GU81">
        <f t="shared" ca="1" si="33"/>
        <v>1</v>
      </c>
      <c r="GV81">
        <f t="shared" ca="1" si="33"/>
        <v>1</v>
      </c>
      <c r="GW81">
        <f t="shared" ca="1" si="33"/>
        <v>1</v>
      </c>
      <c r="GX81">
        <f t="shared" ca="1" si="33"/>
        <v>1</v>
      </c>
      <c r="GY81">
        <f t="shared" ca="1" si="33"/>
        <v>1</v>
      </c>
      <c r="GZ81">
        <f t="shared" ca="1" si="33"/>
        <v>1</v>
      </c>
      <c r="HA81">
        <f t="shared" ca="1" si="33"/>
        <v>1</v>
      </c>
      <c r="HB81">
        <f t="shared" ca="1" si="33"/>
        <v>1</v>
      </c>
      <c r="HC81">
        <f t="shared" ca="1" si="33"/>
        <v>1</v>
      </c>
      <c r="HD81">
        <f t="shared" ca="1" si="33"/>
        <v>1</v>
      </c>
      <c r="HE81">
        <f t="shared" ca="1" si="33"/>
        <v>1</v>
      </c>
      <c r="HF81">
        <f t="shared" ca="1" si="33"/>
        <v>1</v>
      </c>
      <c r="HG81">
        <f t="shared" ca="1" si="33"/>
        <v>1</v>
      </c>
      <c r="HH81">
        <f t="shared" ca="1" si="33"/>
        <v>1</v>
      </c>
      <c r="HI81">
        <f t="shared" ca="1" si="33"/>
        <v>1</v>
      </c>
      <c r="HJ81">
        <f t="shared" ca="1" si="33"/>
        <v>1</v>
      </c>
      <c r="HK81">
        <f t="shared" ca="1" si="33"/>
        <v>1</v>
      </c>
      <c r="HL81">
        <f t="shared" ca="1" si="33"/>
        <v>1</v>
      </c>
      <c r="HM81">
        <f t="shared" ca="1" si="33"/>
        <v>1</v>
      </c>
      <c r="HN81">
        <f t="shared" ca="1" si="33"/>
        <v>1</v>
      </c>
      <c r="HO81">
        <f t="shared" ca="1" si="33"/>
        <v>1</v>
      </c>
      <c r="HP81">
        <f t="shared" ca="1" si="33"/>
        <v>1</v>
      </c>
      <c r="HQ81">
        <f t="shared" ca="1" si="33"/>
        <v>1</v>
      </c>
      <c r="HR81">
        <f t="shared" ca="1" si="33"/>
        <v>1</v>
      </c>
      <c r="HS81"/>
      <c r="HT81"/>
    </row>
    <row r="82" spans="2:246" ht="6" hidden="1" customHeight="1" x14ac:dyDescent="0.25">
      <c r="B82" s="71"/>
      <c r="C82" s="71"/>
      <c r="D82" s="71"/>
      <c r="E82" s="71"/>
      <c r="F82" s="104"/>
      <c r="G82" s="71"/>
      <c r="H82" s="104"/>
      <c r="I82" s="71"/>
      <c r="J82" s="71"/>
      <c r="K82" s="71"/>
      <c r="L82" s="104"/>
      <c r="M82" s="71"/>
      <c r="N82" s="71"/>
      <c r="O82" s="71"/>
      <c r="P82" s="71"/>
      <c r="Q82" s="71"/>
      <c r="R82" s="71"/>
      <c r="S82" s="104"/>
      <c r="T82" s="122"/>
      <c r="U82" s="80"/>
      <c r="V82" s="80"/>
      <c r="W82" s="80"/>
      <c r="X82" s="102"/>
      <c r="Y82" s="71"/>
      <c r="Z82" s="75"/>
      <c r="AB82" s="11"/>
      <c r="AE82" s="162"/>
      <c r="BC82" s="9" t="s">
        <v>29</v>
      </c>
      <c r="BD82" s="9">
        <f ca="1">HY78</f>
        <v>17</v>
      </c>
      <c r="BE82" s="9">
        <f ca="1">HZ78</f>
        <v>2</v>
      </c>
      <c r="BF82">
        <f ca="1">BE82-BE83*(BD83-BD82)</f>
        <v>2</v>
      </c>
      <c r="BG82">
        <v>256</v>
      </c>
      <c r="BH82" s="1">
        <f ca="1">IF(BF82/BG82=INT(BF82/BG82),1,0)</f>
        <v>0</v>
      </c>
      <c r="BI82" s="1">
        <f ca="1">IF(BH82=0,BF82,BF82/BG82)</f>
        <v>2</v>
      </c>
      <c r="BJ82" s="1">
        <v>16</v>
      </c>
      <c r="BK82" s="1">
        <f ca="1">IF(BI82/BJ82=INT(BI82/BJ82),1,0)</f>
        <v>0</v>
      </c>
      <c r="BL82" s="1">
        <f ca="1">IF(BK82=0,BI82,BI82/BJ82)</f>
        <v>2</v>
      </c>
      <c r="BM82" s="1">
        <v>4</v>
      </c>
      <c r="BN82" s="1">
        <f ca="1">IF(BL82/BM82=INT(BL82/BM82),1,0)</f>
        <v>0</v>
      </c>
      <c r="BO82" s="1">
        <f ca="1">IF(BN82=0,BL82,BL82/BM82)</f>
        <v>2</v>
      </c>
      <c r="BP82" s="1">
        <v>2</v>
      </c>
      <c r="BQ82" s="1">
        <f ca="1">IF(BO82/BP82=INT(BO82/BP82),1,0)</f>
        <v>1</v>
      </c>
      <c r="BR82" s="1">
        <f ca="1">IF(BQ82=0,BO82,BO82/BP82)</f>
        <v>1</v>
      </c>
      <c r="BS82" s="1">
        <v>81</v>
      </c>
      <c r="BT82" s="1">
        <f ca="1">IF(BR82/BS82=INT(BR82/BS82),1,0)</f>
        <v>0</v>
      </c>
      <c r="BU82" s="1">
        <f ca="1">IF(BT82=0,BR82,BR82/BS82)</f>
        <v>1</v>
      </c>
      <c r="BV82" s="1">
        <v>9</v>
      </c>
      <c r="BW82" s="1">
        <f ca="1">IF(BU82/BV82=INT(BU82/BV82),1,0)</f>
        <v>0</v>
      </c>
      <c r="BX82" s="1">
        <f ca="1">IF(BW82=0,BU82,BU82/BV82)</f>
        <v>1</v>
      </c>
      <c r="BY82" s="1">
        <v>3</v>
      </c>
      <c r="BZ82" s="1">
        <f ca="1">IF(BX82/BY82=INT(BX82/BY82),1,0)</f>
        <v>0</v>
      </c>
      <c r="CA82" s="1">
        <f ca="1">IF(BZ82=0,BX82,BX82/BY82)</f>
        <v>1</v>
      </c>
      <c r="CB82" s="1">
        <v>25</v>
      </c>
      <c r="CC82" s="1">
        <f ca="1">IF(CA82/CB82=INT(CA82/CB82),1,0)</f>
        <v>0</v>
      </c>
      <c r="CD82" s="1">
        <f ca="1">IF(CC82=0,CA82,CA82/CB82)</f>
        <v>1</v>
      </c>
      <c r="CE82" s="1">
        <v>5</v>
      </c>
      <c r="CF82" s="1">
        <f ca="1">IF(CD82/CE82=INT(CD82/CE82),1,0)</f>
        <v>0</v>
      </c>
      <c r="CG82" s="1">
        <f ca="1">IF(CF82=0,CD82,CD82/CE82)</f>
        <v>1</v>
      </c>
      <c r="CH82" s="1">
        <v>49</v>
      </c>
      <c r="CI82" s="1">
        <f ca="1">IF(CG82/CH82=INT(CG82/CH82),1,0)</f>
        <v>0</v>
      </c>
      <c r="CJ82" s="1">
        <f ca="1">IF(CI82=0,CG82,CG82/CH82)</f>
        <v>1</v>
      </c>
      <c r="CK82" s="1">
        <v>7</v>
      </c>
      <c r="CL82" s="1">
        <f ca="1">IF(CJ82/CK82=INT(CJ82/CK82),1,0)</f>
        <v>0</v>
      </c>
      <c r="CM82" s="1">
        <f ca="1">IF(CL82=0,CJ82,CJ82/CK82)</f>
        <v>1</v>
      </c>
      <c r="CN82" s="1">
        <v>121</v>
      </c>
      <c r="CO82" s="1">
        <f ca="1">IF(CM82/CN82=INT(CM82/CN82),1,0)</f>
        <v>0</v>
      </c>
      <c r="CP82" s="1">
        <f ca="1">IF(CO82=0,CM82,CM82/CN82)</f>
        <v>1</v>
      </c>
      <c r="CQ82" s="1">
        <v>11</v>
      </c>
      <c r="CR82" s="1">
        <f ca="1">IF(CP82/CQ82=INT(CP82/CQ82),1,0)</f>
        <v>0</v>
      </c>
      <c r="CS82" s="1">
        <f ca="1">IF(CR82=0,CP82,CP82/CQ82)</f>
        <v>1</v>
      </c>
      <c r="CT82" s="1">
        <v>169</v>
      </c>
      <c r="CU82" s="1">
        <f ca="1">IF(CS82/CT82=INT(CS82/CT82),1,0)</f>
        <v>0</v>
      </c>
      <c r="CV82" s="1">
        <f ca="1">IF(CU82=0,CS82,CS82/CT82)</f>
        <v>1</v>
      </c>
      <c r="CW82" s="1">
        <v>13</v>
      </c>
      <c r="CX82" s="1">
        <f ca="1">IF(CV82/CW82=INT(CV82/CW82),1,0)</f>
        <v>0</v>
      </c>
      <c r="CY82" s="1">
        <f ca="1">IF(CX82=0,CV82,CV82/CW82)</f>
        <v>1</v>
      </c>
      <c r="CZ82" s="1">
        <v>17</v>
      </c>
      <c r="DA82" s="1">
        <f ca="1">IF(CY82/CZ82=INT(CY82/CZ82),1,0)</f>
        <v>0</v>
      </c>
      <c r="DB82" s="1">
        <f ca="1">IF(DA82=0,CY82,CY82/CZ82)</f>
        <v>1</v>
      </c>
      <c r="DC82" s="1">
        <v>19</v>
      </c>
      <c r="DD82" s="1">
        <f ca="1">IF(DB82/DC82=INT(DB82/DC82),1,0)</f>
        <v>0</v>
      </c>
      <c r="DE82" s="1">
        <f ca="1">IF(DD82=0,DB82,DB82/DC82)</f>
        <v>1</v>
      </c>
      <c r="DF82" s="1">
        <v>23</v>
      </c>
      <c r="DG82" s="1">
        <f ca="1">IF(DE82/DF82=INT(DE82/DF82),1,0)</f>
        <v>0</v>
      </c>
      <c r="DH82" s="1">
        <f ca="1">IF(DG82=0,DE82,DE82/DF82)</f>
        <v>1</v>
      </c>
      <c r="DI82" s="1">
        <v>29</v>
      </c>
      <c r="DJ82" s="1">
        <f ca="1">IF(DH82/DI82=INT(DH82/DI82),1,0)</f>
        <v>0</v>
      </c>
      <c r="DK82" s="1">
        <f ca="1">IF(DJ82=0,DH82,DH82/DI82)</f>
        <v>1</v>
      </c>
      <c r="DL82" s="1">
        <v>31</v>
      </c>
      <c r="DM82" s="1">
        <f ca="1">IF(DK82/DL82=INT(DK82/DL82),1,0)</f>
        <v>0</v>
      </c>
      <c r="DN82" s="1">
        <f ca="1">IF(DM82=0,DK82,DK82/DL82)</f>
        <v>1</v>
      </c>
      <c r="DO82" s="1">
        <v>37</v>
      </c>
      <c r="DP82" s="1">
        <f ca="1">IF(DN82/DO82=INT(DN82/DO82),1,0)</f>
        <v>0</v>
      </c>
      <c r="DQ82" s="1">
        <f ca="1">IF(DP82=0,DN82,DN82/DO82)</f>
        <v>1</v>
      </c>
      <c r="DR82" s="1">
        <v>41</v>
      </c>
      <c r="DS82" s="1">
        <f ca="1">IF(DQ82/DR82=INT(DQ82/DR82),1,0)</f>
        <v>0</v>
      </c>
      <c r="DT82" s="1">
        <f ca="1">IF(DS82=0,DQ82,DQ82/DR82)</f>
        <v>1</v>
      </c>
      <c r="DU82" s="1">
        <v>43</v>
      </c>
      <c r="DV82" s="1">
        <f ca="1">IF(DT82/DU82=INT(DT82/DU82),1,0)</f>
        <v>0</v>
      </c>
      <c r="DW82" s="1">
        <f ca="1">IF(DV82=0,DT82,DT82/DU82)</f>
        <v>1</v>
      </c>
      <c r="DX82" s="1">
        <v>47</v>
      </c>
      <c r="DY82" s="1">
        <f ca="1">IF(DW82/DX82=INT(DW82/DX82),1,0)</f>
        <v>0</v>
      </c>
      <c r="DZ82" s="1">
        <f ca="1">IF(DY82=0,DW82,DW82/DX82)</f>
        <v>1</v>
      </c>
      <c r="EA82" s="1">
        <v>53</v>
      </c>
      <c r="EB82" s="1">
        <f ca="1">IF(DZ82/EA82=INT(DZ82/EA82),1,0)</f>
        <v>0</v>
      </c>
      <c r="EC82" s="1">
        <f ca="1">IF(EB82=0,DZ82,DZ82/EA82)</f>
        <v>1</v>
      </c>
      <c r="ED82" s="1">
        <v>59</v>
      </c>
      <c r="EE82" s="1">
        <f ca="1">IF(EC82/ED82=INT(EC82/ED82),1,0)</f>
        <v>0</v>
      </c>
      <c r="EF82" s="1">
        <f ca="1">IF(EE82=0,EC82,EC82/ED82)</f>
        <v>1</v>
      </c>
      <c r="EG82" s="1">
        <v>61</v>
      </c>
      <c r="EH82" s="1">
        <f ca="1">IF(EF82/EG82=INT(EF82/EG82),1,0)</f>
        <v>0</v>
      </c>
      <c r="EI82" s="1">
        <f ca="1">IF(EH82=0,EF82,EF82/EG82)</f>
        <v>1</v>
      </c>
      <c r="EJ82" s="1">
        <v>67</v>
      </c>
      <c r="EK82" s="1">
        <f ca="1">IF(EI82/EJ82=INT(EI82/EJ82),1,0)</f>
        <v>0</v>
      </c>
      <c r="EL82" s="1">
        <f ca="1">IF(EK82=0,EI82,EI82/EJ82)</f>
        <v>1</v>
      </c>
      <c r="EM82" s="1">
        <v>71</v>
      </c>
      <c r="EN82" s="1">
        <f ca="1">IF(EL82/EM82=INT(EL82/EM82),1,0)</f>
        <v>0</v>
      </c>
      <c r="EO82" s="1">
        <f ca="1">IF(EN82=0,EL82,EL82/EM82)</f>
        <v>1</v>
      </c>
      <c r="EP82" s="1">
        <v>73</v>
      </c>
      <c r="EQ82" s="1">
        <f ca="1">IF(EO82/EP82=INT(EO82/EP82),1,0)</f>
        <v>0</v>
      </c>
      <c r="ER82" s="1">
        <f ca="1">IF(EQ82=0,EO82,EO82/EP82)</f>
        <v>1</v>
      </c>
      <c r="ES82" s="1">
        <v>79</v>
      </c>
      <c r="ET82" s="1">
        <f ca="1">IF(ER82/ES82=INT(ER82/ES82),1,0)</f>
        <v>0</v>
      </c>
      <c r="EU82" s="1">
        <f ca="1">IF(ET82=0,ER82,ER82/ES82)</f>
        <v>1</v>
      </c>
      <c r="EV82" s="1">
        <v>83</v>
      </c>
      <c r="EW82" s="1">
        <f ca="1">IF(EU82/EV82=INT(EU82/EV82),1,0)</f>
        <v>0</v>
      </c>
      <c r="EX82" s="1">
        <f ca="1">IF(EW82=0,EU82,EU82/EV82)</f>
        <v>1</v>
      </c>
      <c r="EY82" s="1">
        <v>89</v>
      </c>
      <c r="EZ82" s="1">
        <f ca="1">IF(EX82/EY82=INT(EX82/EY82),1,0)</f>
        <v>0</v>
      </c>
      <c r="FA82" s="1">
        <f ca="1">IF(EZ82=0,EX82,EX82/EY82)</f>
        <v>1</v>
      </c>
      <c r="FB82" s="1">
        <v>97</v>
      </c>
      <c r="FC82" s="1">
        <f ca="1">IF(FA82/FB82=INT(FA82/FB82),1,0)</f>
        <v>0</v>
      </c>
      <c r="FD82" s="1">
        <f ca="1">IF(FC82=0,FA82,FA82/FB82)</f>
        <v>1</v>
      </c>
      <c r="FE82" s="1">
        <v>101</v>
      </c>
      <c r="FF82" s="1">
        <f ca="1">IF(FD82/FE82=INT(FD82/FE82),1,0)</f>
        <v>0</v>
      </c>
      <c r="FG82" s="1">
        <f ca="1">IF(FF82=0,FD82,FD82/FE82)</f>
        <v>1</v>
      </c>
      <c r="FH82" s="1">
        <v>103</v>
      </c>
      <c r="FI82" s="1">
        <f ca="1">IF(FG82/FH82=INT(FG82/FH82),1,0)</f>
        <v>0</v>
      </c>
      <c r="FJ82" s="1">
        <f ca="1">IF(FI82=0,FG82,FG82/FH82)</f>
        <v>1</v>
      </c>
      <c r="FK82" s="1">
        <v>107</v>
      </c>
      <c r="FL82" s="1">
        <f ca="1">IF(FJ82/FK82=INT(FJ82/FK82),1,0)</f>
        <v>0</v>
      </c>
      <c r="FM82" s="1">
        <f ca="1">IF(FL82=0,FJ82,FJ82/FK82)</f>
        <v>1</v>
      </c>
      <c r="FN82" s="1">
        <v>109</v>
      </c>
      <c r="FO82" s="1">
        <f ca="1">IF(FM82/FN82=INT(FM82/FN82),1,0)</f>
        <v>0</v>
      </c>
      <c r="FP82" s="1">
        <f ca="1">IF(FO82=0,FM82,FM82/FN82)</f>
        <v>1</v>
      </c>
      <c r="FQ82" s="1">
        <v>113</v>
      </c>
      <c r="FR82" s="1">
        <f ca="1">IF(FP82/FQ82=INT(FP82/FQ82),1,0)</f>
        <v>0</v>
      </c>
      <c r="FS82" s="1">
        <f ca="1">IF(FR82=0,FP82,FP82/FQ82)</f>
        <v>1</v>
      </c>
      <c r="FT82" s="1">
        <v>127</v>
      </c>
      <c r="FU82" s="1">
        <f ca="1">IF(FS82/FT82=INT(FS82/FT82),1,0)</f>
        <v>0</v>
      </c>
      <c r="FV82" s="1">
        <f ca="1">IF(FU82=0,FS82,FS82/FT82)</f>
        <v>1</v>
      </c>
      <c r="FW82" s="1">
        <v>131</v>
      </c>
      <c r="FX82" s="1">
        <f ca="1">IF(FV82/FW82=INT(FV82/FW82),1,0)</f>
        <v>0</v>
      </c>
      <c r="FY82" s="1">
        <f ca="1">IF(FX82=0,FV82,FV82/FW82)</f>
        <v>1</v>
      </c>
      <c r="FZ82" s="1">
        <v>137</v>
      </c>
      <c r="GA82" s="1">
        <f ca="1">IF(FY82/FZ82=INT(FY82/FZ82),1,0)</f>
        <v>0</v>
      </c>
      <c r="GB82" s="1">
        <f ca="1">IF(GA82=0,FY82,FY82/FZ82)</f>
        <v>1</v>
      </c>
      <c r="GC82" s="1">
        <v>139</v>
      </c>
      <c r="GD82" s="1">
        <f ca="1">IF(GB82/GC82=INT(GB82/GC82),1,0)</f>
        <v>0</v>
      </c>
      <c r="GE82" s="1">
        <f ca="1">IF(GD82=0,GB82,GB82/GC82)</f>
        <v>1</v>
      </c>
      <c r="GF82" s="1">
        <v>149</v>
      </c>
      <c r="GG82" s="1">
        <f ca="1">IF(GE82/GF82=INT(GE82/GF82),1,0)</f>
        <v>0</v>
      </c>
      <c r="GH82" s="1">
        <f ca="1">IF(GG82=0,GE82,GE82/GF82)</f>
        <v>1</v>
      </c>
      <c r="GI82" s="1"/>
      <c r="GJ82" s="1">
        <f ca="1">8*BH82+4*BK82+2*BN82+BQ82</f>
        <v>1</v>
      </c>
      <c r="GK82" s="1">
        <f ca="1">4*BT82+2*BW82+BZ82</f>
        <v>0</v>
      </c>
      <c r="GL82" s="1">
        <f ca="1">2*CC82+CF82</f>
        <v>0</v>
      </c>
      <c r="GM82" s="1">
        <f ca="1">2*CI82+CL82</f>
        <v>0</v>
      </c>
      <c r="GN82" s="1">
        <f ca="1">2*CO82+CR82</f>
        <v>0</v>
      </c>
      <c r="GO82" s="1">
        <f ca="1">2*CU82+CX82</f>
        <v>0</v>
      </c>
      <c r="GP82" s="1">
        <f ca="1">DA82</f>
        <v>0</v>
      </c>
      <c r="GQ82" s="1">
        <f ca="1">DD82</f>
        <v>0</v>
      </c>
      <c r="GR82" s="1">
        <f ca="1">DG82</f>
        <v>0</v>
      </c>
      <c r="GS82" s="1">
        <f ca="1">DJ82</f>
        <v>0</v>
      </c>
      <c r="GT82" s="1">
        <f ca="1">DM82</f>
        <v>0</v>
      </c>
      <c r="GU82">
        <f ca="1">DP82</f>
        <v>0</v>
      </c>
      <c r="GV82">
        <f ca="1">DS82</f>
        <v>0</v>
      </c>
      <c r="GW82">
        <f ca="1">DV82</f>
        <v>0</v>
      </c>
      <c r="GX82">
        <f ca="1">DY82</f>
        <v>0</v>
      </c>
      <c r="GY82">
        <f ca="1">EB82</f>
        <v>0</v>
      </c>
      <c r="GZ82">
        <f ca="1">EE82</f>
        <v>0</v>
      </c>
      <c r="HA82">
        <f ca="1">EH82</f>
        <v>0</v>
      </c>
      <c r="HB82">
        <f ca="1">EK82</f>
        <v>0</v>
      </c>
      <c r="HC82">
        <f ca="1">EN82</f>
        <v>0</v>
      </c>
      <c r="HD82">
        <f ca="1">EQ82</f>
        <v>0</v>
      </c>
      <c r="HE82">
        <f ca="1">ET82</f>
        <v>0</v>
      </c>
      <c r="HF82">
        <f ca="1">EW82</f>
        <v>0</v>
      </c>
      <c r="HG82">
        <f ca="1">EZ82</f>
        <v>0</v>
      </c>
      <c r="HH82">
        <f ca="1">FC82</f>
        <v>0</v>
      </c>
      <c r="HI82">
        <f ca="1">FF82</f>
        <v>0</v>
      </c>
      <c r="HJ82">
        <f ca="1">FI82</f>
        <v>0</v>
      </c>
      <c r="HK82">
        <f ca="1">FL82</f>
        <v>0</v>
      </c>
      <c r="HL82">
        <f ca="1">FO82</f>
        <v>0</v>
      </c>
      <c r="HM82">
        <f ca="1">FR82</f>
        <v>0</v>
      </c>
      <c r="HN82">
        <f ca="1">FU82</f>
        <v>0</v>
      </c>
      <c r="HO82">
        <f ca="1">FX82</f>
        <v>0</v>
      </c>
      <c r="HP82">
        <f ca="1">GA82</f>
        <v>0</v>
      </c>
      <c r="HQ82">
        <f ca="1">GD82</f>
        <v>0</v>
      </c>
      <c r="HR82">
        <f ca="1">GG82</f>
        <v>0</v>
      </c>
      <c r="HS82">
        <f ca="1">BF82</f>
        <v>2</v>
      </c>
      <c r="HT82">
        <f ca="1">HS82/HR85</f>
        <v>1</v>
      </c>
    </row>
    <row r="83" spans="2:246" ht="6" hidden="1" customHeight="1" x14ac:dyDescent="0.25">
      <c r="B83" s="71"/>
      <c r="C83" s="71"/>
      <c r="D83" s="71"/>
      <c r="E83" s="71"/>
      <c r="F83" s="104"/>
      <c r="G83" s="71"/>
      <c r="H83" s="104"/>
      <c r="I83" s="71"/>
      <c r="J83" s="71"/>
      <c r="K83" s="71"/>
      <c r="L83" s="104"/>
      <c r="M83" s="71"/>
      <c r="N83" s="71"/>
      <c r="O83" s="71"/>
      <c r="P83" s="71"/>
      <c r="Q83" s="71"/>
      <c r="R83" s="71"/>
      <c r="S83" s="104"/>
      <c r="T83" s="122"/>
      <c r="U83" s="80"/>
      <c r="V83" s="80"/>
      <c r="W83" s="80"/>
      <c r="X83" s="102"/>
      <c r="Y83" s="71"/>
      <c r="Z83" s="75"/>
      <c r="AB83" s="11"/>
      <c r="AE83" s="162"/>
      <c r="BD83">
        <f ca="1">BD82+INT(BE82/BE83)</f>
        <v>17</v>
      </c>
      <c r="BE83">
        <f ca="1">IA78</f>
        <v>54</v>
      </c>
      <c r="BF83">
        <f ca="1">BE83</f>
        <v>54</v>
      </c>
      <c r="BG83">
        <v>256</v>
      </c>
      <c r="BH83" s="1">
        <f ca="1">IF(BF83/BG83=INT(BF83/BG83),1,0)</f>
        <v>0</v>
      </c>
      <c r="BI83" s="1">
        <f ca="1">IF(BH83=0,BF83,BF83/BG83)</f>
        <v>54</v>
      </c>
      <c r="BJ83" s="1">
        <v>16</v>
      </c>
      <c r="BK83" s="1">
        <f ca="1">IF(BI83/BJ83=INT(BI83/BJ83),1,0)</f>
        <v>0</v>
      </c>
      <c r="BL83" s="1">
        <f ca="1">IF(BK83=0,BI83,BI83/BJ83)</f>
        <v>54</v>
      </c>
      <c r="BM83" s="1">
        <v>4</v>
      </c>
      <c r="BN83" s="1">
        <f ca="1">IF(BL83/BM83=INT(BL83/BM83),1,0)</f>
        <v>0</v>
      </c>
      <c r="BO83" s="1">
        <f ca="1">IF(BN83=0,BL83,BL83/BM83)</f>
        <v>54</v>
      </c>
      <c r="BP83" s="1">
        <v>2</v>
      </c>
      <c r="BQ83" s="1">
        <f ca="1">IF(BO83/BP83=INT(BO83/BP83),1,0)</f>
        <v>1</v>
      </c>
      <c r="BR83" s="1">
        <f ca="1">IF(BQ83=0,BO83,BO83/BP83)</f>
        <v>27</v>
      </c>
      <c r="BS83" s="1">
        <v>81</v>
      </c>
      <c r="BT83" s="1">
        <f ca="1">IF(BR83/BS83=INT(BR83/BS83),1,0)</f>
        <v>0</v>
      </c>
      <c r="BU83" s="1">
        <f ca="1">IF(BT83=0,BR83,BR83/BS83)</f>
        <v>27</v>
      </c>
      <c r="BV83" s="1">
        <v>9</v>
      </c>
      <c r="BW83" s="1">
        <f ca="1">IF(BU83/BV83=INT(BU83/BV83),1,0)</f>
        <v>1</v>
      </c>
      <c r="BX83" s="1">
        <f ca="1">IF(BW83=0,BU83,BU83/BV83)</f>
        <v>3</v>
      </c>
      <c r="BY83" s="1">
        <v>3</v>
      </c>
      <c r="BZ83" s="1">
        <f ca="1">IF(BX83/BY83=INT(BX83/BY83),1,0)</f>
        <v>1</v>
      </c>
      <c r="CA83" s="1">
        <f ca="1">IF(BZ83=0,BX83,BX83/BY83)</f>
        <v>1</v>
      </c>
      <c r="CB83" s="1">
        <v>25</v>
      </c>
      <c r="CC83" s="1">
        <f ca="1">IF(CA83/CB83=INT(CA83/CB83),1,0)</f>
        <v>0</v>
      </c>
      <c r="CD83" s="1">
        <f ca="1">IF(CC83=0,CA83,CA83/CB83)</f>
        <v>1</v>
      </c>
      <c r="CE83" s="1">
        <v>5</v>
      </c>
      <c r="CF83" s="1">
        <f ca="1">IF(CD83/CE83=INT(CD83/CE83),1,0)</f>
        <v>0</v>
      </c>
      <c r="CG83" s="1">
        <f ca="1">IF(CF83=0,CD83,CD83/CE83)</f>
        <v>1</v>
      </c>
      <c r="CH83" s="1">
        <v>49</v>
      </c>
      <c r="CI83" s="1">
        <f ca="1">IF(CG83/CH83=INT(CG83/CH83),1,0)</f>
        <v>0</v>
      </c>
      <c r="CJ83" s="1">
        <f ca="1">IF(CI83=0,CG83,CG83/CH83)</f>
        <v>1</v>
      </c>
      <c r="CK83" s="1">
        <v>7</v>
      </c>
      <c r="CL83" s="1">
        <f ca="1">IF(CJ83/CK83=INT(CJ83/CK83),1,0)</f>
        <v>0</v>
      </c>
      <c r="CM83" s="1">
        <f ca="1">IF(CL83=0,CJ83,CJ83/CK83)</f>
        <v>1</v>
      </c>
      <c r="CN83" s="1">
        <v>121</v>
      </c>
      <c r="CO83" s="1">
        <f ca="1">IF(CM83/CN83=INT(CM83/CN83),1,0)</f>
        <v>0</v>
      </c>
      <c r="CP83" s="1">
        <f ca="1">IF(CO83=0,CM83,CM83/CN83)</f>
        <v>1</v>
      </c>
      <c r="CQ83" s="1">
        <v>11</v>
      </c>
      <c r="CR83" s="1">
        <f ca="1">IF(CP83/CQ83=INT(CP83/CQ83),1,0)</f>
        <v>0</v>
      </c>
      <c r="CS83" s="1">
        <f ca="1">IF(CR83=0,CP83,CP83/CQ83)</f>
        <v>1</v>
      </c>
      <c r="CT83" s="1">
        <v>169</v>
      </c>
      <c r="CU83" s="1">
        <f ca="1">IF(CS83/CT83=INT(CS83/CT83),1,0)</f>
        <v>0</v>
      </c>
      <c r="CV83" s="1">
        <f ca="1">IF(CU83=0,CS83,CS83/CT83)</f>
        <v>1</v>
      </c>
      <c r="CW83" s="1">
        <v>13</v>
      </c>
      <c r="CX83" s="1">
        <f ca="1">IF(CV83/CW83=INT(CV83/CW83),1,0)</f>
        <v>0</v>
      </c>
      <c r="CY83" s="1">
        <f ca="1">IF(CX83=0,CV83,CV83/CW83)</f>
        <v>1</v>
      </c>
      <c r="CZ83" s="1">
        <v>17</v>
      </c>
      <c r="DA83" s="1">
        <f ca="1">IF(CY83/CZ83=INT(CY83/CZ83),1,0)</f>
        <v>0</v>
      </c>
      <c r="DB83" s="1">
        <f ca="1">IF(DA83=0,CY83,CY83/CZ83)</f>
        <v>1</v>
      </c>
      <c r="DC83" s="1">
        <v>19</v>
      </c>
      <c r="DD83" s="1">
        <f ca="1">IF(DB83/DC83=INT(DB83/DC83),1,0)</f>
        <v>0</v>
      </c>
      <c r="DE83" s="1">
        <f ca="1">IF(DD83=0,DB83,DB83/DC83)</f>
        <v>1</v>
      </c>
      <c r="DF83" s="1">
        <v>23</v>
      </c>
      <c r="DG83" s="1">
        <f ca="1">IF(DE83/DF83=INT(DE83/DF83),1,0)</f>
        <v>0</v>
      </c>
      <c r="DH83" s="1">
        <f ca="1">IF(DG83=0,DE83,DE83/DF83)</f>
        <v>1</v>
      </c>
      <c r="DI83" s="1">
        <v>29</v>
      </c>
      <c r="DJ83" s="1">
        <f ca="1">IF(DH83/DI83=INT(DH83/DI83),1,0)</f>
        <v>0</v>
      </c>
      <c r="DK83" s="1">
        <f ca="1">IF(DJ83=0,DH83,DH83/DI83)</f>
        <v>1</v>
      </c>
      <c r="DL83" s="1">
        <v>31</v>
      </c>
      <c r="DM83" s="1">
        <f ca="1">IF(DK83/DL83=INT(DK83/DL83),1,0)</f>
        <v>0</v>
      </c>
      <c r="DN83" s="1">
        <f ca="1">IF(DM83=0,DK83,DK83/DL83)</f>
        <v>1</v>
      </c>
      <c r="DO83" s="1">
        <v>37</v>
      </c>
      <c r="DP83" s="1">
        <f ca="1">IF(DN83/DO83=INT(DN83/DO83),1,0)</f>
        <v>0</v>
      </c>
      <c r="DQ83" s="1">
        <f ca="1">IF(DP83=0,DN83,DN83/DO83)</f>
        <v>1</v>
      </c>
      <c r="DR83" s="1">
        <v>41</v>
      </c>
      <c r="DS83" s="1">
        <f ca="1">IF(DQ83/DR83=INT(DQ83/DR83),1,0)</f>
        <v>0</v>
      </c>
      <c r="DT83" s="1">
        <f ca="1">IF(DS83=0,DQ83,DQ83/DR83)</f>
        <v>1</v>
      </c>
      <c r="DU83" s="1">
        <v>43</v>
      </c>
      <c r="DV83" s="1">
        <f ca="1">IF(DT83/DU83=INT(DT83/DU83),1,0)</f>
        <v>0</v>
      </c>
      <c r="DW83" s="1">
        <f ca="1">IF(DV83=0,DT83,DT83/DU83)</f>
        <v>1</v>
      </c>
      <c r="DX83" s="1">
        <v>47</v>
      </c>
      <c r="DY83" s="1">
        <f ca="1">IF(DW83/DX83=INT(DW83/DX83),1,0)</f>
        <v>0</v>
      </c>
      <c r="DZ83" s="1">
        <f ca="1">IF(DY83=0,DW83,DW83/DX83)</f>
        <v>1</v>
      </c>
      <c r="EA83" s="1">
        <v>53</v>
      </c>
      <c r="EB83" s="1">
        <f ca="1">IF(DZ83/EA83=INT(DZ83/EA83),1,0)</f>
        <v>0</v>
      </c>
      <c r="EC83" s="1">
        <f ca="1">IF(EB83=0,DZ83,DZ83/EA83)</f>
        <v>1</v>
      </c>
      <c r="ED83" s="1">
        <v>59</v>
      </c>
      <c r="EE83" s="1">
        <f ca="1">IF(EC83/ED83=INT(EC83/ED83),1,0)</f>
        <v>0</v>
      </c>
      <c r="EF83" s="1">
        <f ca="1">IF(EE83=0,EC83,EC83/ED83)</f>
        <v>1</v>
      </c>
      <c r="EG83" s="1">
        <v>61</v>
      </c>
      <c r="EH83" s="1">
        <f ca="1">IF(EF83/EG83=INT(EF83/EG83),1,0)</f>
        <v>0</v>
      </c>
      <c r="EI83" s="1">
        <f ca="1">IF(EH83=0,EF83,EF83/EG83)</f>
        <v>1</v>
      </c>
      <c r="EJ83" s="1">
        <v>67</v>
      </c>
      <c r="EK83" s="1">
        <f ca="1">IF(EI83/EJ83=INT(EI83/EJ83),1,0)</f>
        <v>0</v>
      </c>
      <c r="EL83" s="1">
        <f ca="1">IF(EK83=0,EI83,EI83/EJ83)</f>
        <v>1</v>
      </c>
      <c r="EM83" s="1">
        <v>71</v>
      </c>
      <c r="EN83" s="1">
        <f ca="1">IF(EL83/EM83=INT(EL83/EM83),1,0)</f>
        <v>0</v>
      </c>
      <c r="EO83" s="1">
        <f ca="1">IF(EN83=0,EL83,EL83/EM83)</f>
        <v>1</v>
      </c>
      <c r="EP83" s="1">
        <v>73</v>
      </c>
      <c r="EQ83" s="1">
        <f ca="1">IF(EO83/EP83=INT(EO83/EP83),1,0)</f>
        <v>0</v>
      </c>
      <c r="ER83" s="1">
        <f ca="1">IF(EQ83=0,EO83,EO83/EP83)</f>
        <v>1</v>
      </c>
      <c r="ES83" s="1">
        <v>79</v>
      </c>
      <c r="ET83" s="1">
        <f ca="1">IF(ER83/ES83=INT(ER83/ES83),1,0)</f>
        <v>0</v>
      </c>
      <c r="EU83" s="1">
        <f ca="1">IF(ET83=0,ER83,ER83/ES83)</f>
        <v>1</v>
      </c>
      <c r="EV83" s="1">
        <v>83</v>
      </c>
      <c r="EW83" s="1">
        <f ca="1">IF(EU83/EV83=INT(EU83/EV83),1,0)</f>
        <v>0</v>
      </c>
      <c r="EX83" s="1">
        <f ca="1">IF(EW83=0,EU83,EU83/EV83)</f>
        <v>1</v>
      </c>
      <c r="EY83" s="1">
        <v>89</v>
      </c>
      <c r="EZ83" s="1">
        <f ca="1">IF(EX83/EY83=INT(EX83/EY83),1,0)</f>
        <v>0</v>
      </c>
      <c r="FA83" s="1">
        <f ca="1">IF(EZ83=0,EX83,EX83/EY83)</f>
        <v>1</v>
      </c>
      <c r="FB83" s="1">
        <v>97</v>
      </c>
      <c r="FC83" s="1">
        <f ca="1">IF(FA83/FB83=INT(FA83/FB83),1,0)</f>
        <v>0</v>
      </c>
      <c r="FD83" s="1">
        <f ca="1">IF(FC83=0,FA83,FA83/FB83)</f>
        <v>1</v>
      </c>
      <c r="FE83" s="1">
        <v>101</v>
      </c>
      <c r="FF83" s="1">
        <f ca="1">IF(FD83/FE83=INT(FD83/FE83),1,0)</f>
        <v>0</v>
      </c>
      <c r="FG83" s="1">
        <f ca="1">IF(FF83=0,FD83,FD83/FE83)</f>
        <v>1</v>
      </c>
      <c r="FH83" s="1">
        <v>103</v>
      </c>
      <c r="FI83" s="1">
        <f ca="1">IF(FG83/FH83=INT(FG83/FH83),1,0)</f>
        <v>0</v>
      </c>
      <c r="FJ83" s="1">
        <f ca="1">IF(FI83=0,FG83,FG83/FH83)</f>
        <v>1</v>
      </c>
      <c r="FK83" s="1">
        <v>107</v>
      </c>
      <c r="FL83" s="1">
        <f ca="1">IF(FJ83/FK83=INT(FJ83/FK83),1,0)</f>
        <v>0</v>
      </c>
      <c r="FM83" s="1">
        <f ca="1">IF(FL83=0,FJ83,FJ83/FK83)</f>
        <v>1</v>
      </c>
      <c r="FN83" s="1">
        <v>109</v>
      </c>
      <c r="FO83" s="1">
        <f ca="1">IF(FM83/FN83=INT(FM83/FN83),1,0)</f>
        <v>0</v>
      </c>
      <c r="FP83" s="1">
        <f ca="1">IF(FO83=0,FM83,FM83/FN83)</f>
        <v>1</v>
      </c>
      <c r="FQ83" s="1">
        <v>113</v>
      </c>
      <c r="FR83" s="1">
        <f ca="1">IF(FP83/FQ83=INT(FP83/FQ83),1,0)</f>
        <v>0</v>
      </c>
      <c r="FS83" s="1">
        <f ca="1">IF(FR83=0,FP83,FP83/FQ83)</f>
        <v>1</v>
      </c>
      <c r="FT83" s="1">
        <v>127</v>
      </c>
      <c r="FU83" s="1">
        <f ca="1">IF(FS83/FT83=INT(FS83/FT83),1,0)</f>
        <v>0</v>
      </c>
      <c r="FV83" s="1">
        <f ca="1">IF(FU83=0,FS83,FS83/FT83)</f>
        <v>1</v>
      </c>
      <c r="FW83" s="1">
        <v>131</v>
      </c>
      <c r="FX83" s="1">
        <f ca="1">IF(FV83/FW83=INT(FV83/FW83),1,0)</f>
        <v>0</v>
      </c>
      <c r="FY83" s="1">
        <f ca="1">IF(FX83=0,FV83,FV83/FW83)</f>
        <v>1</v>
      </c>
      <c r="FZ83" s="1">
        <v>137</v>
      </c>
      <c r="GA83" s="1">
        <f ca="1">IF(FY83/FZ83=INT(FY83/FZ83),1,0)</f>
        <v>0</v>
      </c>
      <c r="GB83" s="1">
        <f ca="1">IF(GA83=0,FY83,FY83/FZ83)</f>
        <v>1</v>
      </c>
      <c r="GC83" s="1">
        <v>139</v>
      </c>
      <c r="GD83" s="1">
        <f ca="1">IF(GB83/GC83=INT(GB83/GC83),1,0)</f>
        <v>0</v>
      </c>
      <c r="GE83" s="1">
        <f ca="1">IF(GD83=0,GB83,GB83/GC83)</f>
        <v>1</v>
      </c>
      <c r="GF83" s="1">
        <v>149</v>
      </c>
      <c r="GG83" s="1">
        <f ca="1">IF(GE83/GF83=INT(GE83/GF83),1,0)</f>
        <v>0</v>
      </c>
      <c r="GH83" s="1">
        <f ca="1">IF(GG83=0,GE83,GE83/GF83)</f>
        <v>1</v>
      </c>
      <c r="GI83" s="1"/>
      <c r="GJ83" s="1">
        <f ca="1">8*BH83+4*BK83+2*BN83+BQ83</f>
        <v>1</v>
      </c>
      <c r="GK83" s="1">
        <f ca="1">4*BT83+2*BW83+BZ83</f>
        <v>3</v>
      </c>
      <c r="GL83" s="1">
        <f ca="1">2*CC83+CF83</f>
        <v>0</v>
      </c>
      <c r="GM83" s="1">
        <f ca="1">2*CI83+CL83</f>
        <v>0</v>
      </c>
      <c r="GN83" s="1">
        <f ca="1">2*CO83+CR83</f>
        <v>0</v>
      </c>
      <c r="GO83" s="1">
        <f ca="1">2*CU83+CX83</f>
        <v>0</v>
      </c>
      <c r="GP83" s="1">
        <f ca="1">DA83</f>
        <v>0</v>
      </c>
      <c r="GQ83" s="1">
        <f ca="1">DD83</f>
        <v>0</v>
      </c>
      <c r="GR83" s="1">
        <f ca="1">DG83</f>
        <v>0</v>
      </c>
      <c r="GS83" s="1">
        <f ca="1">DJ83</f>
        <v>0</v>
      </c>
      <c r="GT83" s="1">
        <f ca="1">DM83</f>
        <v>0</v>
      </c>
      <c r="GU83">
        <f ca="1">DP83</f>
        <v>0</v>
      </c>
      <c r="GV83">
        <f ca="1">DS83</f>
        <v>0</v>
      </c>
      <c r="GW83">
        <f ca="1">DV83</f>
        <v>0</v>
      </c>
      <c r="GX83">
        <f ca="1">DY83</f>
        <v>0</v>
      </c>
      <c r="GY83">
        <f ca="1">EB83</f>
        <v>0</v>
      </c>
      <c r="GZ83">
        <f ca="1">EE83</f>
        <v>0</v>
      </c>
      <c r="HA83">
        <f ca="1">EH83</f>
        <v>0</v>
      </c>
      <c r="HB83">
        <f ca="1">EK83</f>
        <v>0</v>
      </c>
      <c r="HC83">
        <f ca="1">EN83</f>
        <v>0</v>
      </c>
      <c r="HD83">
        <f ca="1">EQ83</f>
        <v>0</v>
      </c>
      <c r="HE83">
        <f ca="1">ET83</f>
        <v>0</v>
      </c>
      <c r="HF83">
        <f ca="1">EW83</f>
        <v>0</v>
      </c>
      <c r="HG83">
        <f ca="1">EZ83</f>
        <v>0</v>
      </c>
      <c r="HH83">
        <f ca="1">FC83</f>
        <v>0</v>
      </c>
      <c r="HI83">
        <f ca="1">FF83</f>
        <v>0</v>
      </c>
      <c r="HJ83">
        <f ca="1">FI83</f>
        <v>0</v>
      </c>
      <c r="HK83">
        <f ca="1">FL83</f>
        <v>0</v>
      </c>
      <c r="HL83">
        <f ca="1">FO83</f>
        <v>0</v>
      </c>
      <c r="HM83">
        <f ca="1">FR83</f>
        <v>0</v>
      </c>
      <c r="HN83">
        <f ca="1">FU83</f>
        <v>0</v>
      </c>
      <c r="HO83">
        <f ca="1">FX83</f>
        <v>0</v>
      </c>
      <c r="HP83">
        <f ca="1">GA83</f>
        <v>0</v>
      </c>
      <c r="HQ83">
        <f ca="1">GD83</f>
        <v>0</v>
      </c>
      <c r="HR83">
        <f ca="1">GG83</f>
        <v>0</v>
      </c>
      <c r="HS83">
        <f ca="1">BF83</f>
        <v>54</v>
      </c>
      <c r="HT83">
        <f ca="1">HS83/HR85</f>
        <v>27</v>
      </c>
    </row>
    <row r="84" spans="2:246" ht="6" hidden="1" customHeight="1" x14ac:dyDescent="0.25">
      <c r="B84" s="71"/>
      <c r="C84" s="71"/>
      <c r="D84" s="71"/>
      <c r="E84" s="71"/>
      <c r="F84" s="104"/>
      <c r="G84" s="71"/>
      <c r="H84" s="104"/>
      <c r="I84" s="71"/>
      <c r="J84" s="71"/>
      <c r="K84" s="71"/>
      <c r="L84" s="104"/>
      <c r="M84" s="71"/>
      <c r="N84" s="71"/>
      <c r="O84" s="71"/>
      <c r="P84" s="71"/>
      <c r="Q84" s="71"/>
      <c r="R84" s="71"/>
      <c r="S84" s="104"/>
      <c r="T84" s="122"/>
      <c r="U84" s="80"/>
      <c r="V84" s="80"/>
      <c r="W84" s="80"/>
      <c r="X84" s="102"/>
      <c r="Y84" s="71"/>
      <c r="Z84" s="75"/>
      <c r="AB84" s="11"/>
      <c r="AE84" s="162"/>
      <c r="BF84"/>
      <c r="BG84"/>
      <c r="BH84"/>
      <c r="BI84"/>
      <c r="EB84"/>
      <c r="EC84"/>
      <c r="ED84"/>
      <c r="EE84"/>
      <c r="GJ84" s="1">
        <f t="shared" ref="GJ84:HR84" ca="1" si="34">IF(GJ82&lt;GJ83,GJ82,GJ83)</f>
        <v>1</v>
      </c>
      <c r="GK84" s="1">
        <f t="shared" ca="1" si="34"/>
        <v>0</v>
      </c>
      <c r="GL84" s="1">
        <f t="shared" ca="1" si="34"/>
        <v>0</v>
      </c>
      <c r="GM84" s="1">
        <f t="shared" ca="1" si="34"/>
        <v>0</v>
      </c>
      <c r="GN84" s="1">
        <f t="shared" ca="1" si="34"/>
        <v>0</v>
      </c>
      <c r="GO84" s="1">
        <f t="shared" ca="1" si="34"/>
        <v>0</v>
      </c>
      <c r="GP84" s="1">
        <f t="shared" ca="1" si="34"/>
        <v>0</v>
      </c>
      <c r="GQ84" s="1">
        <f t="shared" ca="1" si="34"/>
        <v>0</v>
      </c>
      <c r="GR84" s="1">
        <f t="shared" ca="1" si="34"/>
        <v>0</v>
      </c>
      <c r="GS84" s="1">
        <f t="shared" ca="1" si="34"/>
        <v>0</v>
      </c>
      <c r="GT84" s="1">
        <f t="shared" ca="1" si="34"/>
        <v>0</v>
      </c>
      <c r="GU84" s="1">
        <f t="shared" ca="1" si="34"/>
        <v>0</v>
      </c>
      <c r="GV84" s="1">
        <f t="shared" ca="1" si="34"/>
        <v>0</v>
      </c>
      <c r="GW84" s="1">
        <f t="shared" ca="1" si="34"/>
        <v>0</v>
      </c>
      <c r="GX84" s="1">
        <f t="shared" ca="1" si="34"/>
        <v>0</v>
      </c>
      <c r="GY84" s="1">
        <f t="shared" ca="1" si="34"/>
        <v>0</v>
      </c>
      <c r="GZ84" s="1">
        <f t="shared" ca="1" si="34"/>
        <v>0</v>
      </c>
      <c r="HA84" s="1">
        <f t="shared" ca="1" si="34"/>
        <v>0</v>
      </c>
      <c r="HB84" s="1">
        <f t="shared" ca="1" si="34"/>
        <v>0</v>
      </c>
      <c r="HC84" s="1">
        <f t="shared" ca="1" si="34"/>
        <v>0</v>
      </c>
      <c r="HD84" s="1">
        <f t="shared" ca="1" si="34"/>
        <v>0</v>
      </c>
      <c r="HE84" s="1">
        <f t="shared" ca="1" si="34"/>
        <v>0</v>
      </c>
      <c r="HF84" s="1">
        <f t="shared" ca="1" si="34"/>
        <v>0</v>
      </c>
      <c r="HG84" s="1">
        <f t="shared" ca="1" si="34"/>
        <v>0</v>
      </c>
      <c r="HH84" s="1">
        <f t="shared" ca="1" si="34"/>
        <v>0</v>
      </c>
      <c r="HI84" s="1">
        <f t="shared" ca="1" si="34"/>
        <v>0</v>
      </c>
      <c r="HJ84" s="1">
        <f t="shared" ca="1" si="34"/>
        <v>0</v>
      </c>
      <c r="HK84" s="1">
        <f t="shared" ca="1" si="34"/>
        <v>0</v>
      </c>
      <c r="HL84" s="1">
        <f t="shared" ca="1" si="34"/>
        <v>0</v>
      </c>
      <c r="HM84" s="1">
        <f t="shared" ca="1" si="34"/>
        <v>0</v>
      </c>
      <c r="HN84" s="1">
        <f t="shared" ca="1" si="34"/>
        <v>0</v>
      </c>
      <c r="HO84" s="1">
        <f t="shared" ca="1" si="34"/>
        <v>0</v>
      </c>
      <c r="HP84" s="1">
        <f t="shared" ca="1" si="34"/>
        <v>0</v>
      </c>
      <c r="HQ84" s="1">
        <f t="shared" ca="1" si="34"/>
        <v>0</v>
      </c>
      <c r="HR84" s="1">
        <f t="shared" ca="1" si="34"/>
        <v>0</v>
      </c>
      <c r="HS84"/>
      <c r="HT84"/>
    </row>
    <row r="85" spans="2:246" ht="6" hidden="1" customHeight="1" x14ac:dyDescent="0.25">
      <c r="B85" s="71"/>
      <c r="C85" s="71"/>
      <c r="D85" s="71"/>
      <c r="E85" s="71"/>
      <c r="F85" s="104"/>
      <c r="G85" s="71"/>
      <c r="H85" s="104"/>
      <c r="I85" s="71"/>
      <c r="J85" s="71"/>
      <c r="K85" s="71"/>
      <c r="L85" s="104"/>
      <c r="M85" s="71"/>
      <c r="N85" s="71"/>
      <c r="O85" s="71"/>
      <c r="P85" s="71"/>
      <c r="Q85" s="71"/>
      <c r="R85" s="71"/>
      <c r="S85" s="104"/>
      <c r="T85" s="122"/>
      <c r="U85" s="80"/>
      <c r="V85" s="80"/>
      <c r="W85" s="80"/>
      <c r="X85" s="102"/>
      <c r="Y85" s="71"/>
      <c r="Z85" s="75"/>
      <c r="AB85" s="11"/>
      <c r="AE85" s="162"/>
      <c r="BF85"/>
      <c r="BG85"/>
      <c r="BH85"/>
      <c r="BI85"/>
      <c r="EB85"/>
      <c r="EC85"/>
      <c r="ED85"/>
      <c r="EE85"/>
      <c r="GJ85">
        <f ca="1">GJ$7^GJ84</f>
        <v>2</v>
      </c>
      <c r="GK85">
        <f t="shared" ref="GK85:HR85" ca="1" si="35">GK$7^GK84*GJ85</f>
        <v>2</v>
      </c>
      <c r="GL85">
        <f t="shared" ca="1" si="35"/>
        <v>2</v>
      </c>
      <c r="GM85">
        <f t="shared" ca="1" si="35"/>
        <v>2</v>
      </c>
      <c r="GN85">
        <f t="shared" ca="1" si="35"/>
        <v>2</v>
      </c>
      <c r="GO85">
        <f t="shared" ca="1" si="35"/>
        <v>2</v>
      </c>
      <c r="GP85">
        <f t="shared" ca="1" si="35"/>
        <v>2</v>
      </c>
      <c r="GQ85">
        <f t="shared" ca="1" si="35"/>
        <v>2</v>
      </c>
      <c r="GR85">
        <f t="shared" ca="1" si="35"/>
        <v>2</v>
      </c>
      <c r="GS85">
        <f t="shared" ca="1" si="35"/>
        <v>2</v>
      </c>
      <c r="GT85">
        <f t="shared" ca="1" si="35"/>
        <v>2</v>
      </c>
      <c r="GU85">
        <f t="shared" ca="1" si="35"/>
        <v>2</v>
      </c>
      <c r="GV85">
        <f t="shared" ca="1" si="35"/>
        <v>2</v>
      </c>
      <c r="GW85">
        <f t="shared" ca="1" si="35"/>
        <v>2</v>
      </c>
      <c r="GX85">
        <f t="shared" ca="1" si="35"/>
        <v>2</v>
      </c>
      <c r="GY85">
        <f t="shared" ca="1" si="35"/>
        <v>2</v>
      </c>
      <c r="GZ85">
        <f t="shared" ca="1" si="35"/>
        <v>2</v>
      </c>
      <c r="HA85">
        <f t="shared" ca="1" si="35"/>
        <v>2</v>
      </c>
      <c r="HB85">
        <f t="shared" ca="1" si="35"/>
        <v>2</v>
      </c>
      <c r="HC85">
        <f t="shared" ca="1" si="35"/>
        <v>2</v>
      </c>
      <c r="HD85">
        <f t="shared" ca="1" si="35"/>
        <v>2</v>
      </c>
      <c r="HE85">
        <f t="shared" ca="1" si="35"/>
        <v>2</v>
      </c>
      <c r="HF85">
        <f t="shared" ca="1" si="35"/>
        <v>2</v>
      </c>
      <c r="HG85">
        <f t="shared" ca="1" si="35"/>
        <v>2</v>
      </c>
      <c r="HH85">
        <f t="shared" ca="1" si="35"/>
        <v>2</v>
      </c>
      <c r="HI85">
        <f t="shared" ca="1" si="35"/>
        <v>2</v>
      </c>
      <c r="HJ85">
        <f t="shared" ca="1" si="35"/>
        <v>2</v>
      </c>
      <c r="HK85">
        <f t="shared" ca="1" si="35"/>
        <v>2</v>
      </c>
      <c r="HL85">
        <f t="shared" ca="1" si="35"/>
        <v>2</v>
      </c>
      <c r="HM85">
        <f t="shared" ca="1" si="35"/>
        <v>2</v>
      </c>
      <c r="HN85">
        <f t="shared" ca="1" si="35"/>
        <v>2</v>
      </c>
      <c r="HO85">
        <f t="shared" ca="1" si="35"/>
        <v>2</v>
      </c>
      <c r="HP85">
        <f t="shared" ca="1" si="35"/>
        <v>2</v>
      </c>
      <c r="HQ85">
        <f t="shared" ca="1" si="35"/>
        <v>2</v>
      </c>
      <c r="HR85">
        <f t="shared" ca="1" si="35"/>
        <v>2</v>
      </c>
      <c r="HS85"/>
      <c r="HT85"/>
    </row>
    <row r="86" spans="2:246" ht="9" customHeight="1" x14ac:dyDescent="0.25">
      <c r="B86" s="71"/>
      <c r="C86" s="71"/>
      <c r="D86" s="71"/>
      <c r="E86" s="77"/>
      <c r="F86" s="104"/>
      <c r="G86" s="71"/>
      <c r="H86" s="104"/>
      <c r="I86" s="71"/>
      <c r="J86" s="71"/>
      <c r="K86" s="77"/>
      <c r="L86" s="104"/>
      <c r="M86" s="71"/>
      <c r="N86" s="71"/>
      <c r="O86" s="71"/>
      <c r="P86" s="71"/>
      <c r="Q86" s="71"/>
      <c r="R86" s="71"/>
      <c r="S86" s="104"/>
      <c r="T86" s="122"/>
      <c r="U86" s="80"/>
      <c r="V86" s="80"/>
      <c r="W86" s="106"/>
      <c r="X86" s="102"/>
      <c r="Y86" s="71"/>
      <c r="Z86" s="75"/>
      <c r="AB86" s="11"/>
      <c r="AE86" s="162"/>
      <c r="AF86" s="148"/>
      <c r="AG86" s="205"/>
      <c r="BF86"/>
      <c r="BG86"/>
      <c r="BH86"/>
      <c r="BI86"/>
      <c r="EB86"/>
      <c r="EC86"/>
      <c r="ED86"/>
      <c r="EE86"/>
    </row>
    <row r="87" spans="2:246" ht="19.5" customHeight="1" thickBot="1" x14ac:dyDescent="0.3">
      <c r="B87" s="71" t="str">
        <f ca="1">ID87</f>
        <v>3  4/9  ×  4  5/7</v>
      </c>
      <c r="C87" s="71"/>
      <c r="D87" s="71"/>
      <c r="E87" s="77"/>
      <c r="F87" s="104"/>
      <c r="G87" s="71"/>
      <c r="H87" s="104"/>
      <c r="I87" s="71"/>
      <c r="J87" s="71"/>
      <c r="K87" s="78"/>
      <c r="L87" s="104"/>
      <c r="M87" s="71"/>
      <c r="N87" s="71"/>
      <c r="O87" s="71"/>
      <c r="P87" s="71"/>
      <c r="Q87" s="71"/>
      <c r="R87" s="71"/>
      <c r="S87" s="104" t="s">
        <v>1</v>
      </c>
      <c r="T87" s="146" t="str">
        <f ca="1">IL87</f>
        <v>16  5/21</v>
      </c>
      <c r="U87" s="79"/>
      <c r="V87" s="79"/>
      <c r="W87" s="105"/>
      <c r="X87" s="101"/>
      <c r="Y87" s="71"/>
      <c r="Z87" s="75">
        <f>AJ87</f>
        <v>7</v>
      </c>
      <c r="AB87" s="147">
        <v>1</v>
      </c>
      <c r="AE87" s="162"/>
      <c r="AF87" s="148"/>
      <c r="AH87" s="202">
        <f>AH74+1</f>
        <v>7</v>
      </c>
      <c r="AI87" s="202">
        <f>INT(0.5+(AJ$2/16*(AH87-1)))+AG$2</f>
        <v>4</v>
      </c>
      <c r="AJ87" s="202">
        <f>INT(4/3*(AI87+AB87))+1</f>
        <v>7</v>
      </c>
      <c r="AK87" s="9">
        <f>IF(AI87=2,1,IF(AI87=3,1,IF(AI87=4,2,IF(AI87=5,4,IF(AI87=6,8,0)))))</f>
        <v>2</v>
      </c>
      <c r="AL87" s="9">
        <f>IF(AI87=7,15,IF(AI87=8,25,IF(AI87=9,35,IF(AI87=10,55,IF(AI87=11,75,0)))))</f>
        <v>0</v>
      </c>
      <c r="AM87" s="9">
        <f>IF(AI87=2,2,IF(AI87=3,3,IF(AI87=4,5,IF(AI87=5,10,IF(AI87=6,16,0)))))</f>
        <v>5</v>
      </c>
      <c r="AN87" s="9">
        <f>IF(AI87=7,28,IF(AI87=8,40,IF(AI87=9,60,IF(AI87=10,80,100))))</f>
        <v>100</v>
      </c>
      <c r="AO87" s="9">
        <f>IF(AI87=2,1,IF(AI87=3,1,IF(AI87=4,4,IF(AI87=5,8,IF(AI87=6,11,IF(AI87=7,15,0))))))</f>
        <v>4</v>
      </c>
      <c r="AP87" s="9">
        <f>IF(AI87=8,19,IF(AI87=9,24,IF(AI87=10,39,59)))</f>
        <v>59</v>
      </c>
      <c r="AQ87" s="9">
        <f>IF(AI87=2,2,IF(AI87=3,4,IF(AI87=4,8,IF(AI87=5,11,IF(AI87=6,15,0)))))</f>
        <v>8</v>
      </c>
      <c r="AR87" s="9">
        <f>IF(AI87=7,19,IF(AI87=8,24,IF(AI87=9,39,IF(AI87=10,59,79))))</f>
        <v>79</v>
      </c>
      <c r="AS87" s="9">
        <f>IF(AI87=2,2,IF(AI87=3,2,IF(AI87=4,5,IF(AI87=5,9,IF(AI87=6,12,0)))))</f>
        <v>5</v>
      </c>
      <c r="AT87" s="9">
        <f>IF(AI87=7,16,IF(AI87=8,20,IF(AI87=9,25,IF(AI87=10,40,60))))</f>
        <v>60</v>
      </c>
      <c r="AU87" s="9">
        <f>IF(AI87=2,3,IF(AI87=3,5,IF(AI87=4,9,IF(AI87=5,12,IF(AI87=6,16,0)))))</f>
        <v>9</v>
      </c>
      <c r="AV87" s="9">
        <f>IF(AI87=7,20,IF(AI87=8,25,IF(AI87=9,40,IF(AI87=10,60,80))))</f>
        <v>80</v>
      </c>
      <c r="AW87" s="9">
        <f>IF(AK87=0,AL87,AK87)</f>
        <v>2</v>
      </c>
      <c r="AX87" s="9">
        <f>IF(AM87=0,AN87,AM87)</f>
        <v>5</v>
      </c>
      <c r="AY87" s="9">
        <f>IF(AO87=0,AP87,AO87)</f>
        <v>4</v>
      </c>
      <c r="AZ87" s="9">
        <f>IF(AQ87=0,AR87,AQ87)</f>
        <v>8</v>
      </c>
      <c r="BA87" s="9">
        <f>IF(AS87=0,AT87,AS87)</f>
        <v>5</v>
      </c>
      <c r="BB87" s="9">
        <f>IF(AU87=0,AV87,AU87)</f>
        <v>9</v>
      </c>
      <c r="BC87" t="s">
        <v>21</v>
      </c>
      <c r="BD87" s="1">
        <f ca="1">INT((RAND()*(AX87-AW87+1)+AW87))</f>
        <v>3</v>
      </c>
      <c r="BE87" s="1">
        <f ca="1">INT((RAND()*(AZ87-AY87+1)+AY87))</f>
        <v>4</v>
      </c>
      <c r="BF87">
        <f ca="1">BE87-BE88*(BD88-BD87)</f>
        <v>4</v>
      </c>
      <c r="BG87">
        <v>256</v>
      </c>
      <c r="BH87" s="1">
        <f ca="1">IF(BF87/BG87=INT(BF87/BG87),1,0)</f>
        <v>0</v>
      </c>
      <c r="BI87" s="1">
        <f ca="1">IF(BH87=0,BF87,BF87/BG87)</f>
        <v>4</v>
      </c>
      <c r="BJ87" s="1">
        <v>16</v>
      </c>
      <c r="BK87" s="1">
        <f ca="1">IF(BI87/BJ87=INT(BI87/BJ87),1,0)</f>
        <v>0</v>
      </c>
      <c r="BL87" s="1">
        <f ca="1">IF(BK87=0,BI87,BI87/BJ87)</f>
        <v>4</v>
      </c>
      <c r="BM87" s="1">
        <v>4</v>
      </c>
      <c r="BN87" s="1">
        <f ca="1">IF(BL87/BM87=INT(BL87/BM87),1,0)</f>
        <v>1</v>
      </c>
      <c r="BO87" s="1">
        <f ca="1">IF(BN87=0,BL87,BL87/BM87)</f>
        <v>1</v>
      </c>
      <c r="BP87" s="1">
        <v>2</v>
      </c>
      <c r="BQ87" s="1">
        <f ca="1">IF(BO87/BP87=INT(BO87/BP87),1,0)</f>
        <v>0</v>
      </c>
      <c r="BR87" s="1">
        <f ca="1">IF(BQ87=0,BO87,BO87/BP87)</f>
        <v>1</v>
      </c>
      <c r="BS87" s="1">
        <v>81</v>
      </c>
      <c r="BT87" s="1">
        <f ca="1">IF(BR87/BS87=INT(BR87/BS87),1,0)</f>
        <v>0</v>
      </c>
      <c r="BU87" s="1">
        <f ca="1">IF(BT87=0,BR87,BR87/BS87)</f>
        <v>1</v>
      </c>
      <c r="BV87" s="1">
        <v>9</v>
      </c>
      <c r="BW87" s="1">
        <f ca="1">IF(BU87/BV87=INT(BU87/BV87),1,0)</f>
        <v>0</v>
      </c>
      <c r="BX87" s="1">
        <f ca="1">IF(BW87=0,BU87,BU87/BV87)</f>
        <v>1</v>
      </c>
      <c r="BY87" s="1">
        <v>3</v>
      </c>
      <c r="BZ87" s="1">
        <f ca="1">IF(BX87/BY87=INT(BX87/BY87),1,0)</f>
        <v>0</v>
      </c>
      <c r="CA87" s="1">
        <f ca="1">IF(BZ87=0,BX87,BX87/BY87)</f>
        <v>1</v>
      </c>
      <c r="CB87" s="1">
        <v>25</v>
      </c>
      <c r="CC87" s="1">
        <f ca="1">IF(CA87/CB87=INT(CA87/CB87),1,0)</f>
        <v>0</v>
      </c>
      <c r="CD87" s="1">
        <f ca="1">IF(CC87=0,CA87,CA87/CB87)</f>
        <v>1</v>
      </c>
      <c r="CE87" s="1">
        <v>5</v>
      </c>
      <c r="CF87" s="1">
        <f ca="1">IF(CD87/CE87=INT(CD87/CE87),1,0)</f>
        <v>0</v>
      </c>
      <c r="CG87" s="1">
        <f ca="1">IF(CF87=0,CD87,CD87/CE87)</f>
        <v>1</v>
      </c>
      <c r="CH87" s="1">
        <v>49</v>
      </c>
      <c r="CI87" s="1">
        <f ca="1">IF(CG87/CH87=INT(CG87/CH87),1,0)</f>
        <v>0</v>
      </c>
      <c r="CJ87" s="1">
        <f ca="1">IF(CI87=0,CG87,CG87/CH87)</f>
        <v>1</v>
      </c>
      <c r="CK87" s="1">
        <v>7</v>
      </c>
      <c r="CL87" s="1">
        <f ca="1">IF(CJ87/CK87=INT(CJ87/CK87),1,0)</f>
        <v>0</v>
      </c>
      <c r="CM87" s="1">
        <f ca="1">IF(CL87=0,CJ87,CJ87/CK87)</f>
        <v>1</v>
      </c>
      <c r="CN87" s="1">
        <v>121</v>
      </c>
      <c r="CO87" s="1">
        <f ca="1">IF(CM87/CN87=INT(CM87/CN87),1,0)</f>
        <v>0</v>
      </c>
      <c r="CP87" s="1">
        <f ca="1">IF(CO87=0,CM87,CM87/CN87)</f>
        <v>1</v>
      </c>
      <c r="CQ87" s="1">
        <v>11</v>
      </c>
      <c r="CR87" s="1">
        <f ca="1">IF(CP87/CQ87=INT(CP87/CQ87),1,0)</f>
        <v>0</v>
      </c>
      <c r="CS87" s="1">
        <f ca="1">IF(CR87=0,CP87,CP87/CQ87)</f>
        <v>1</v>
      </c>
      <c r="CT87" s="1">
        <v>169</v>
      </c>
      <c r="CU87" s="1">
        <f ca="1">IF(CS87/CT87=INT(CS87/CT87),1,0)</f>
        <v>0</v>
      </c>
      <c r="CV87" s="1">
        <f ca="1">IF(CU87=0,CS87,CS87/CT87)</f>
        <v>1</v>
      </c>
      <c r="CW87" s="1">
        <v>13</v>
      </c>
      <c r="CX87" s="1">
        <f ca="1">IF(CV87/CW87=INT(CV87/CW87),1,0)</f>
        <v>0</v>
      </c>
      <c r="CY87" s="1">
        <f ca="1">IF(CX87=0,CV87,CV87/CW87)</f>
        <v>1</v>
      </c>
      <c r="CZ87" s="1">
        <v>17</v>
      </c>
      <c r="DA87" s="1">
        <f ca="1">IF(CY87/CZ87=INT(CY87/CZ87),1,0)</f>
        <v>0</v>
      </c>
      <c r="DB87" s="1">
        <f ca="1">IF(DA87=0,CY87,CY87/CZ87)</f>
        <v>1</v>
      </c>
      <c r="DC87" s="1">
        <v>19</v>
      </c>
      <c r="DD87" s="1">
        <f ca="1">IF(DB87/DC87=INT(DB87/DC87),1,0)</f>
        <v>0</v>
      </c>
      <c r="DE87" s="1">
        <f ca="1">IF(DD87=0,DB87,DB87/DC87)</f>
        <v>1</v>
      </c>
      <c r="DF87" s="1">
        <v>23</v>
      </c>
      <c r="DG87" s="1">
        <f ca="1">IF(DE87/DF87=INT(DE87/DF87),1,0)</f>
        <v>0</v>
      </c>
      <c r="DH87" s="1">
        <f ca="1">IF(DG87=0,DE87,DE87/DF87)</f>
        <v>1</v>
      </c>
      <c r="DI87" s="1">
        <v>29</v>
      </c>
      <c r="DJ87" s="1">
        <f ca="1">IF(DH87/DI87=INT(DH87/DI87),1,0)</f>
        <v>0</v>
      </c>
      <c r="DK87" s="1">
        <f ca="1">IF(DJ87=0,DH87,DH87/DI87)</f>
        <v>1</v>
      </c>
      <c r="DL87" s="1">
        <v>31</v>
      </c>
      <c r="DM87" s="1">
        <f ca="1">IF(DK87/DL87=INT(DK87/DL87),1,0)</f>
        <v>0</v>
      </c>
      <c r="DN87" s="1">
        <f ca="1">IF(DM87=0,DK87,DK87/DL87)</f>
        <v>1</v>
      </c>
      <c r="DO87" s="1">
        <v>37</v>
      </c>
      <c r="DP87" s="1">
        <f ca="1">IF(DN87/DO87=INT(DN87/DO87),1,0)</f>
        <v>0</v>
      </c>
      <c r="DQ87" s="1">
        <f ca="1">IF(DP87=0,DN87,DN87/DO87)</f>
        <v>1</v>
      </c>
      <c r="DR87" s="1">
        <v>41</v>
      </c>
      <c r="DS87" s="1">
        <f ca="1">IF(DQ87/DR87=INT(DQ87/DR87),1,0)</f>
        <v>0</v>
      </c>
      <c r="DT87" s="1">
        <f ca="1">IF(DS87=0,DQ87,DQ87/DR87)</f>
        <v>1</v>
      </c>
      <c r="DU87" s="1">
        <v>43</v>
      </c>
      <c r="DV87" s="1">
        <f ca="1">IF(DT87/DU87=INT(DT87/DU87),1,0)</f>
        <v>0</v>
      </c>
      <c r="DW87" s="1">
        <f ca="1">IF(DV87=0,DT87,DT87/DU87)</f>
        <v>1</v>
      </c>
      <c r="DX87" s="1">
        <v>47</v>
      </c>
      <c r="DY87" s="1">
        <f ca="1">IF(DW87/DX87=INT(DW87/DX87),1,0)</f>
        <v>0</v>
      </c>
      <c r="DZ87" s="1">
        <f ca="1">IF(DY87=0,DW87,DW87/DX87)</f>
        <v>1</v>
      </c>
      <c r="EA87" s="1">
        <v>53</v>
      </c>
      <c r="EB87" s="1">
        <f ca="1">IF(DZ87/EA87=INT(DZ87/EA87),1,0)</f>
        <v>0</v>
      </c>
      <c r="EC87" s="1">
        <f ca="1">IF(EB87=0,DZ87,DZ87/EA87)</f>
        <v>1</v>
      </c>
      <c r="ED87" s="1">
        <v>59</v>
      </c>
      <c r="EE87" s="1">
        <f ca="1">IF(EC87/ED87=INT(EC87/ED87),1,0)</f>
        <v>0</v>
      </c>
      <c r="EF87" s="1">
        <f ca="1">IF(EE87=0,EC87,EC87/ED87)</f>
        <v>1</v>
      </c>
      <c r="EG87" s="1">
        <v>61</v>
      </c>
      <c r="EH87" s="1">
        <f ca="1">IF(EF87/EG87=INT(EF87/EG87),1,0)</f>
        <v>0</v>
      </c>
      <c r="EI87" s="1">
        <f ca="1">IF(EH87=0,EF87,EF87/EG87)</f>
        <v>1</v>
      </c>
      <c r="EJ87" s="1">
        <v>67</v>
      </c>
      <c r="EK87" s="1">
        <f ca="1">IF(EI87/EJ87=INT(EI87/EJ87),1,0)</f>
        <v>0</v>
      </c>
      <c r="EL87" s="1">
        <f ca="1">IF(EK87=0,EI87,EI87/EJ87)</f>
        <v>1</v>
      </c>
      <c r="EM87" s="1">
        <v>71</v>
      </c>
      <c r="EN87" s="1">
        <f ca="1">IF(EL87/EM87=INT(EL87/EM87),1,0)</f>
        <v>0</v>
      </c>
      <c r="EO87" s="1">
        <f ca="1">IF(EN87=0,EL87,EL87/EM87)</f>
        <v>1</v>
      </c>
      <c r="EP87" s="1">
        <v>73</v>
      </c>
      <c r="EQ87" s="1">
        <f ca="1">IF(EO87/EP87=INT(EO87/EP87),1,0)</f>
        <v>0</v>
      </c>
      <c r="ER87" s="1">
        <f ca="1">IF(EQ87=0,EO87,EO87/EP87)</f>
        <v>1</v>
      </c>
      <c r="ES87" s="1">
        <v>79</v>
      </c>
      <c r="ET87" s="1">
        <f ca="1">IF(ER87/ES87=INT(ER87/ES87),1,0)</f>
        <v>0</v>
      </c>
      <c r="EU87" s="1">
        <f ca="1">IF(ET87=0,ER87,ER87/ES87)</f>
        <v>1</v>
      </c>
      <c r="EV87" s="1">
        <v>83</v>
      </c>
      <c r="EW87" s="1">
        <f ca="1">IF(EU87/EV87=INT(EU87/EV87),1,0)</f>
        <v>0</v>
      </c>
      <c r="EX87" s="1">
        <f ca="1">IF(EW87=0,EU87,EU87/EV87)</f>
        <v>1</v>
      </c>
      <c r="EY87" s="1">
        <v>89</v>
      </c>
      <c r="EZ87" s="1">
        <f ca="1">IF(EX87/EY87=INT(EX87/EY87),1,0)</f>
        <v>0</v>
      </c>
      <c r="FA87" s="1">
        <f ca="1">IF(EZ87=0,EX87,EX87/EY87)</f>
        <v>1</v>
      </c>
      <c r="FB87" s="1">
        <v>97</v>
      </c>
      <c r="FC87" s="1">
        <f ca="1">IF(FA87/FB87=INT(FA87/FB87),1,0)</f>
        <v>0</v>
      </c>
      <c r="FD87" s="1">
        <f ca="1">IF(FC87=0,FA87,FA87/FB87)</f>
        <v>1</v>
      </c>
      <c r="FE87" s="1">
        <v>101</v>
      </c>
      <c r="FF87" s="1">
        <f ca="1">IF(FD87/FE87=INT(FD87/FE87),1,0)</f>
        <v>0</v>
      </c>
      <c r="FG87" s="1">
        <f ca="1">IF(FF87=0,FD87,FD87/FE87)</f>
        <v>1</v>
      </c>
      <c r="FH87" s="1">
        <v>103</v>
      </c>
      <c r="FI87" s="1">
        <f ca="1">IF(FG87/FH87=INT(FG87/FH87),1,0)</f>
        <v>0</v>
      </c>
      <c r="FJ87" s="1">
        <f ca="1">IF(FI87=0,FG87,FG87/FH87)</f>
        <v>1</v>
      </c>
      <c r="FK87" s="1">
        <v>107</v>
      </c>
      <c r="FL87" s="1">
        <f ca="1">IF(FJ87/FK87=INT(FJ87/FK87),1,0)</f>
        <v>0</v>
      </c>
      <c r="FM87" s="1">
        <f ca="1">IF(FL87=0,FJ87,FJ87/FK87)</f>
        <v>1</v>
      </c>
      <c r="FN87" s="1">
        <v>109</v>
      </c>
      <c r="FO87" s="1">
        <f ca="1">IF(FM87/FN87=INT(FM87/FN87),1,0)</f>
        <v>0</v>
      </c>
      <c r="FP87" s="1">
        <f ca="1">IF(FO87=0,FM87,FM87/FN87)</f>
        <v>1</v>
      </c>
      <c r="FQ87" s="1">
        <v>113</v>
      </c>
      <c r="FR87" s="1">
        <f ca="1">IF(FP87/FQ87=INT(FP87/FQ87),1,0)</f>
        <v>0</v>
      </c>
      <c r="FS87" s="1">
        <f ca="1">IF(FR87=0,FP87,FP87/FQ87)</f>
        <v>1</v>
      </c>
      <c r="FT87" s="1">
        <v>127</v>
      </c>
      <c r="FU87" s="1">
        <f ca="1">IF(FS87/FT87=INT(FS87/FT87),1,0)</f>
        <v>0</v>
      </c>
      <c r="FV87" s="1">
        <f ca="1">IF(FU87=0,FS87,FS87/FT87)</f>
        <v>1</v>
      </c>
      <c r="FW87" s="1">
        <v>131</v>
      </c>
      <c r="FX87" s="1">
        <f ca="1">IF(FV87/FW87=INT(FV87/FW87),1,0)</f>
        <v>0</v>
      </c>
      <c r="FY87" s="1">
        <f ca="1">IF(FX87=0,FV87,FV87/FW87)</f>
        <v>1</v>
      </c>
      <c r="FZ87" s="1">
        <v>137</v>
      </c>
      <c r="GA87" s="1">
        <f ca="1">IF(FY87/FZ87=INT(FY87/FZ87),1,0)</f>
        <v>0</v>
      </c>
      <c r="GB87" s="1">
        <f ca="1">IF(GA87=0,FY87,FY87/FZ87)</f>
        <v>1</v>
      </c>
      <c r="GC87" s="1">
        <v>139</v>
      </c>
      <c r="GD87" s="1">
        <f ca="1">IF(GB87/GC87=INT(GB87/GC87),1,0)</f>
        <v>0</v>
      </c>
      <c r="GE87" s="1">
        <f ca="1">IF(GD87=0,GB87,GB87/GC87)</f>
        <v>1</v>
      </c>
      <c r="GF87" s="1">
        <v>149</v>
      </c>
      <c r="GG87" s="1">
        <f ca="1">IF(GE87/GF87=INT(GE87/GF87),1,0)</f>
        <v>0</v>
      </c>
      <c r="GH87" s="1">
        <f ca="1">IF(GG87=0,GE87,GE87/GF87)</f>
        <v>1</v>
      </c>
      <c r="GI87" s="1"/>
      <c r="GJ87" s="1">
        <f ca="1">8*BH87+4*BK87+2*BN87+BQ87</f>
        <v>2</v>
      </c>
      <c r="GK87" s="1">
        <f ca="1">4*BT87+2*BW87+BZ87</f>
        <v>0</v>
      </c>
      <c r="GL87" s="1">
        <f ca="1">2*CC87+CF87</f>
        <v>0</v>
      </c>
      <c r="GM87" s="1">
        <f ca="1">2*CI87+CL87</f>
        <v>0</v>
      </c>
      <c r="GN87" s="1">
        <f ca="1">2*CO87+CR87</f>
        <v>0</v>
      </c>
      <c r="GO87" s="1">
        <f ca="1">2*CU87+CX87</f>
        <v>0</v>
      </c>
      <c r="GP87" s="1">
        <f ca="1">DA87</f>
        <v>0</v>
      </c>
      <c r="GQ87" s="1">
        <f ca="1">DD87</f>
        <v>0</v>
      </c>
      <c r="GR87" s="1">
        <f ca="1">DG87</f>
        <v>0</v>
      </c>
      <c r="GS87" s="1">
        <f ca="1">DJ87</f>
        <v>0</v>
      </c>
      <c r="GT87" s="1">
        <f ca="1">DM87</f>
        <v>0</v>
      </c>
      <c r="GU87">
        <f ca="1">DP87</f>
        <v>0</v>
      </c>
      <c r="GV87">
        <f ca="1">DS87</f>
        <v>0</v>
      </c>
      <c r="GW87">
        <f ca="1">DV87</f>
        <v>0</v>
      </c>
      <c r="GX87">
        <f ca="1">DY87</f>
        <v>0</v>
      </c>
      <c r="GY87">
        <f ca="1">EB87</f>
        <v>0</v>
      </c>
      <c r="GZ87">
        <f ca="1">EE87</f>
        <v>0</v>
      </c>
      <c r="HA87">
        <f ca="1">EH87</f>
        <v>0</v>
      </c>
      <c r="HB87">
        <f ca="1">EK87</f>
        <v>0</v>
      </c>
      <c r="HC87">
        <f ca="1">EN87</f>
        <v>0</v>
      </c>
      <c r="HD87">
        <f ca="1">EQ87</f>
        <v>0</v>
      </c>
      <c r="HE87">
        <f ca="1">ET87</f>
        <v>0</v>
      </c>
      <c r="HF87">
        <f ca="1">EW87</f>
        <v>0</v>
      </c>
      <c r="HG87">
        <f ca="1">EZ87</f>
        <v>0</v>
      </c>
      <c r="HH87">
        <f ca="1">FC87</f>
        <v>0</v>
      </c>
      <c r="HI87">
        <f ca="1">FF87</f>
        <v>0</v>
      </c>
      <c r="HJ87">
        <f ca="1">FI87</f>
        <v>0</v>
      </c>
      <c r="HK87">
        <f ca="1">FL87</f>
        <v>0</v>
      </c>
      <c r="HL87">
        <f ca="1">FO87</f>
        <v>0</v>
      </c>
      <c r="HM87">
        <f ca="1">FR87</f>
        <v>0</v>
      </c>
      <c r="HN87">
        <f ca="1">FU87</f>
        <v>0</v>
      </c>
      <c r="HO87">
        <f ca="1">FX87</f>
        <v>0</v>
      </c>
      <c r="HP87">
        <f ca="1">GA87</f>
        <v>0</v>
      </c>
      <c r="HQ87">
        <f ca="1">GD87</f>
        <v>0</v>
      </c>
      <c r="HR87">
        <f ca="1">GG87</f>
        <v>0</v>
      </c>
      <c r="HS87">
        <f ca="1">BF87</f>
        <v>4</v>
      </c>
      <c r="HT87">
        <f ca="1">HS87/HR90</f>
        <v>4</v>
      </c>
      <c r="HU87" s="9">
        <f ca="1">BD88</f>
        <v>3</v>
      </c>
      <c r="HV87">
        <f ca="1">HU87*HT88+HT87</f>
        <v>31</v>
      </c>
      <c r="HW87"/>
      <c r="HX87" s="9">
        <f ca="1">BD88</f>
        <v>3</v>
      </c>
      <c r="HY87" s="9">
        <f ca="1">HT87</f>
        <v>4</v>
      </c>
      <c r="HZ87" s="9">
        <f ca="1">HT88</f>
        <v>9</v>
      </c>
      <c r="IA87" s="9">
        <f ca="1">BD92</f>
        <v>4</v>
      </c>
      <c r="IB87" s="9">
        <f ca="1">HT91</f>
        <v>5</v>
      </c>
      <c r="IC87" s="9">
        <f ca="1">HT92</f>
        <v>7</v>
      </c>
      <c r="ID87" s="9" t="str">
        <f ca="1">HX87&amp;"  "&amp;HY87&amp;"/"&amp;HZ87&amp;"  ×  "&amp;IA87&amp;"  "&amp;IB87&amp;"/"&amp;IC87</f>
        <v>3  4/9  ×  4  5/7</v>
      </c>
      <c r="IG87" s="9">
        <f ca="1">BD96</f>
        <v>16</v>
      </c>
      <c r="IH87" s="9">
        <f ca="1">HT95</f>
        <v>5</v>
      </c>
      <c r="II87" s="9">
        <f ca="1">HT96</f>
        <v>21</v>
      </c>
      <c r="IJ87" s="9" t="str">
        <f ca="1">IG87&amp;"  "&amp;IH87&amp;"/"&amp;II87</f>
        <v>16  5/21</v>
      </c>
      <c r="IK87" s="9" t="str">
        <f ca="1">IG87&amp;"   "</f>
        <v xml:space="preserve">16   </v>
      </c>
      <c r="IL87" s="9" t="str">
        <f ca="1">IF(IH87=0,IK87,IJ87)</f>
        <v>16  5/21</v>
      </c>
    </row>
    <row r="88" spans="2:246" ht="6" hidden="1" customHeight="1" x14ac:dyDescent="0.25">
      <c r="B88" s="102"/>
      <c r="C88" s="71"/>
      <c r="D88" s="102"/>
      <c r="E88" s="71"/>
      <c r="F88" s="102"/>
      <c r="G88" s="71"/>
      <c r="H88" s="104"/>
      <c r="I88" s="102"/>
      <c r="J88" s="102"/>
      <c r="K88" s="102"/>
      <c r="L88" s="102"/>
      <c r="M88" s="71"/>
      <c r="N88" s="71"/>
      <c r="O88" s="71"/>
      <c r="P88" s="71"/>
      <c r="Q88" s="71"/>
      <c r="R88" s="71"/>
      <c r="S88" s="104"/>
      <c r="T88" s="122"/>
      <c r="U88" s="80"/>
      <c r="V88" s="80"/>
      <c r="W88" s="80"/>
      <c r="X88" s="102"/>
      <c r="Y88" s="71"/>
      <c r="Z88" s="75"/>
      <c r="AB88" s="11"/>
      <c r="AF88" s="148"/>
      <c r="BC88"/>
      <c r="BD88">
        <f ca="1">BD87+INT(BE87/BE88)</f>
        <v>3</v>
      </c>
      <c r="BE88" s="1">
        <f ca="1">IF(BA87&gt;BE87,INT((RAND()*(BB87-BA87+1)+BA87)),INT((RAND()*(BB87-BE87)+BE87+1)))</f>
        <v>9</v>
      </c>
      <c r="BF88">
        <f ca="1">BE88</f>
        <v>9</v>
      </c>
      <c r="BG88">
        <v>256</v>
      </c>
      <c r="BH88" s="1">
        <f ca="1">IF(BF88/BG88=INT(BF88/BG88),1,0)</f>
        <v>0</v>
      </c>
      <c r="BI88" s="1">
        <f ca="1">IF(BH88=0,BF88,BF88/BG88)</f>
        <v>9</v>
      </c>
      <c r="BJ88" s="1">
        <v>16</v>
      </c>
      <c r="BK88" s="1">
        <f ca="1">IF(BI88/BJ88=INT(BI88/BJ88),1,0)</f>
        <v>0</v>
      </c>
      <c r="BL88" s="1">
        <f ca="1">IF(BK88=0,BI88,BI88/BJ88)</f>
        <v>9</v>
      </c>
      <c r="BM88" s="1">
        <v>4</v>
      </c>
      <c r="BN88" s="1">
        <f ca="1">IF(BL88/BM88=INT(BL88/BM88),1,0)</f>
        <v>0</v>
      </c>
      <c r="BO88" s="1">
        <f ca="1">IF(BN88=0,BL88,BL88/BM88)</f>
        <v>9</v>
      </c>
      <c r="BP88" s="1">
        <v>2</v>
      </c>
      <c r="BQ88" s="1">
        <f ca="1">IF(BO88/BP88=INT(BO88/BP88),1,0)</f>
        <v>0</v>
      </c>
      <c r="BR88" s="1">
        <f ca="1">IF(BQ88=0,BO88,BO88/BP88)</f>
        <v>9</v>
      </c>
      <c r="BS88" s="1">
        <v>81</v>
      </c>
      <c r="BT88" s="1">
        <f ca="1">IF(BR88/BS88=INT(BR88/BS88),1,0)</f>
        <v>0</v>
      </c>
      <c r="BU88" s="1">
        <f ca="1">IF(BT88=0,BR88,BR88/BS88)</f>
        <v>9</v>
      </c>
      <c r="BV88" s="1">
        <v>9</v>
      </c>
      <c r="BW88" s="1">
        <f ca="1">IF(BU88/BV88=INT(BU88/BV88),1,0)</f>
        <v>1</v>
      </c>
      <c r="BX88" s="1">
        <f ca="1">IF(BW88=0,BU88,BU88/BV88)</f>
        <v>1</v>
      </c>
      <c r="BY88" s="1">
        <v>3</v>
      </c>
      <c r="BZ88" s="1">
        <f ca="1">IF(BX88/BY88=INT(BX88/BY88),1,0)</f>
        <v>0</v>
      </c>
      <c r="CA88" s="1">
        <f ca="1">IF(BZ88=0,BX88,BX88/BY88)</f>
        <v>1</v>
      </c>
      <c r="CB88" s="1">
        <v>25</v>
      </c>
      <c r="CC88" s="1">
        <f ca="1">IF(CA88/CB88=INT(CA88/CB88),1,0)</f>
        <v>0</v>
      </c>
      <c r="CD88" s="1">
        <f ca="1">IF(CC88=0,CA88,CA88/CB88)</f>
        <v>1</v>
      </c>
      <c r="CE88" s="1">
        <v>5</v>
      </c>
      <c r="CF88" s="1">
        <f ca="1">IF(CD88/CE88=INT(CD88/CE88),1,0)</f>
        <v>0</v>
      </c>
      <c r="CG88" s="1">
        <f ca="1">IF(CF88=0,CD88,CD88/CE88)</f>
        <v>1</v>
      </c>
      <c r="CH88" s="1">
        <v>49</v>
      </c>
      <c r="CI88" s="1">
        <f ca="1">IF(CG88/CH88=INT(CG88/CH88),1,0)</f>
        <v>0</v>
      </c>
      <c r="CJ88" s="1">
        <f ca="1">IF(CI88=0,CG88,CG88/CH88)</f>
        <v>1</v>
      </c>
      <c r="CK88" s="1">
        <v>7</v>
      </c>
      <c r="CL88" s="1">
        <f ca="1">IF(CJ88/CK88=INT(CJ88/CK88),1,0)</f>
        <v>0</v>
      </c>
      <c r="CM88" s="1">
        <f ca="1">IF(CL88=0,CJ88,CJ88/CK88)</f>
        <v>1</v>
      </c>
      <c r="CN88" s="1">
        <v>121</v>
      </c>
      <c r="CO88" s="1">
        <f ca="1">IF(CM88/CN88=INT(CM88/CN88),1,0)</f>
        <v>0</v>
      </c>
      <c r="CP88" s="1">
        <f ca="1">IF(CO88=0,CM88,CM88/CN88)</f>
        <v>1</v>
      </c>
      <c r="CQ88" s="1">
        <v>11</v>
      </c>
      <c r="CR88" s="1">
        <f ca="1">IF(CP88/CQ88=INT(CP88/CQ88),1,0)</f>
        <v>0</v>
      </c>
      <c r="CS88" s="1">
        <f ca="1">IF(CR88=0,CP88,CP88/CQ88)</f>
        <v>1</v>
      </c>
      <c r="CT88" s="1">
        <v>169</v>
      </c>
      <c r="CU88" s="1">
        <f ca="1">IF(CS88/CT88=INT(CS88/CT88),1,0)</f>
        <v>0</v>
      </c>
      <c r="CV88" s="1">
        <f ca="1">IF(CU88=0,CS88,CS88/CT88)</f>
        <v>1</v>
      </c>
      <c r="CW88" s="1">
        <v>13</v>
      </c>
      <c r="CX88" s="1">
        <f ca="1">IF(CV88/CW88=INT(CV88/CW88),1,0)</f>
        <v>0</v>
      </c>
      <c r="CY88" s="1">
        <f ca="1">IF(CX88=0,CV88,CV88/CW88)</f>
        <v>1</v>
      </c>
      <c r="CZ88" s="1">
        <v>17</v>
      </c>
      <c r="DA88" s="1">
        <f ca="1">IF(CY88/CZ88=INT(CY88/CZ88),1,0)</f>
        <v>0</v>
      </c>
      <c r="DB88" s="1">
        <f ca="1">IF(DA88=0,CY88,CY88/CZ88)</f>
        <v>1</v>
      </c>
      <c r="DC88" s="1">
        <v>19</v>
      </c>
      <c r="DD88" s="1">
        <f ca="1">IF(DB88/DC88=INT(DB88/DC88),1,0)</f>
        <v>0</v>
      </c>
      <c r="DE88" s="1">
        <f ca="1">IF(DD88=0,DB88,DB88/DC88)</f>
        <v>1</v>
      </c>
      <c r="DF88" s="1">
        <v>23</v>
      </c>
      <c r="DG88" s="1">
        <f ca="1">IF(DE88/DF88=INT(DE88/DF88),1,0)</f>
        <v>0</v>
      </c>
      <c r="DH88" s="1">
        <f ca="1">IF(DG88=0,DE88,DE88/DF88)</f>
        <v>1</v>
      </c>
      <c r="DI88" s="1">
        <v>29</v>
      </c>
      <c r="DJ88" s="1">
        <f ca="1">IF(DH88/DI88=INT(DH88/DI88),1,0)</f>
        <v>0</v>
      </c>
      <c r="DK88" s="1">
        <f ca="1">IF(DJ88=0,DH88,DH88/DI88)</f>
        <v>1</v>
      </c>
      <c r="DL88" s="1">
        <v>31</v>
      </c>
      <c r="DM88" s="1">
        <f ca="1">IF(DK88/DL88=INT(DK88/DL88),1,0)</f>
        <v>0</v>
      </c>
      <c r="DN88" s="1">
        <f ca="1">IF(DM88=0,DK88,DK88/DL88)</f>
        <v>1</v>
      </c>
      <c r="DO88" s="1">
        <v>37</v>
      </c>
      <c r="DP88" s="1">
        <f ca="1">IF(DN88/DO88=INT(DN88/DO88),1,0)</f>
        <v>0</v>
      </c>
      <c r="DQ88" s="1">
        <f ca="1">IF(DP88=0,DN88,DN88/DO88)</f>
        <v>1</v>
      </c>
      <c r="DR88" s="1">
        <v>41</v>
      </c>
      <c r="DS88" s="1">
        <f ca="1">IF(DQ88/DR88=INT(DQ88/DR88),1,0)</f>
        <v>0</v>
      </c>
      <c r="DT88" s="1">
        <f ca="1">IF(DS88=0,DQ88,DQ88/DR88)</f>
        <v>1</v>
      </c>
      <c r="DU88" s="1">
        <v>43</v>
      </c>
      <c r="DV88" s="1">
        <f ca="1">IF(DT88/DU88=INT(DT88/DU88),1,0)</f>
        <v>0</v>
      </c>
      <c r="DW88" s="1">
        <f ca="1">IF(DV88=0,DT88,DT88/DU88)</f>
        <v>1</v>
      </c>
      <c r="DX88" s="1">
        <v>47</v>
      </c>
      <c r="DY88" s="1">
        <f ca="1">IF(DW88/DX88=INT(DW88/DX88),1,0)</f>
        <v>0</v>
      </c>
      <c r="DZ88" s="1">
        <f ca="1">IF(DY88=0,DW88,DW88/DX88)</f>
        <v>1</v>
      </c>
      <c r="EA88" s="1">
        <v>53</v>
      </c>
      <c r="EB88" s="1">
        <f ca="1">IF(DZ88/EA88=INT(DZ88/EA88),1,0)</f>
        <v>0</v>
      </c>
      <c r="EC88" s="1">
        <f ca="1">IF(EB88=0,DZ88,DZ88/EA88)</f>
        <v>1</v>
      </c>
      <c r="ED88" s="1">
        <v>59</v>
      </c>
      <c r="EE88" s="1">
        <f ca="1">IF(EC88/ED88=INT(EC88/ED88),1,0)</f>
        <v>0</v>
      </c>
      <c r="EF88" s="1">
        <f ca="1">IF(EE88=0,EC88,EC88/ED88)</f>
        <v>1</v>
      </c>
      <c r="EG88" s="1">
        <v>61</v>
      </c>
      <c r="EH88" s="1">
        <f ca="1">IF(EF88/EG88=INT(EF88/EG88),1,0)</f>
        <v>0</v>
      </c>
      <c r="EI88" s="1">
        <f ca="1">IF(EH88=0,EF88,EF88/EG88)</f>
        <v>1</v>
      </c>
      <c r="EJ88" s="1">
        <v>67</v>
      </c>
      <c r="EK88" s="1">
        <f ca="1">IF(EI88/EJ88=INT(EI88/EJ88),1,0)</f>
        <v>0</v>
      </c>
      <c r="EL88" s="1">
        <f ca="1">IF(EK88=0,EI88,EI88/EJ88)</f>
        <v>1</v>
      </c>
      <c r="EM88" s="1">
        <v>71</v>
      </c>
      <c r="EN88" s="1">
        <f ca="1">IF(EL88/EM88=INT(EL88/EM88),1,0)</f>
        <v>0</v>
      </c>
      <c r="EO88" s="1">
        <f ca="1">IF(EN88=0,EL88,EL88/EM88)</f>
        <v>1</v>
      </c>
      <c r="EP88" s="1">
        <v>73</v>
      </c>
      <c r="EQ88" s="1">
        <f ca="1">IF(EO88/EP88=INT(EO88/EP88),1,0)</f>
        <v>0</v>
      </c>
      <c r="ER88" s="1">
        <f ca="1">IF(EQ88=0,EO88,EO88/EP88)</f>
        <v>1</v>
      </c>
      <c r="ES88" s="1">
        <v>79</v>
      </c>
      <c r="ET88" s="1">
        <f ca="1">IF(ER88/ES88=INT(ER88/ES88),1,0)</f>
        <v>0</v>
      </c>
      <c r="EU88" s="1">
        <f ca="1">IF(ET88=0,ER88,ER88/ES88)</f>
        <v>1</v>
      </c>
      <c r="EV88" s="1">
        <v>83</v>
      </c>
      <c r="EW88" s="1">
        <f ca="1">IF(EU88/EV88=INT(EU88/EV88),1,0)</f>
        <v>0</v>
      </c>
      <c r="EX88" s="1">
        <f ca="1">IF(EW88=0,EU88,EU88/EV88)</f>
        <v>1</v>
      </c>
      <c r="EY88" s="1">
        <v>89</v>
      </c>
      <c r="EZ88" s="1">
        <f ca="1">IF(EX88/EY88=INT(EX88/EY88),1,0)</f>
        <v>0</v>
      </c>
      <c r="FA88" s="1">
        <f ca="1">IF(EZ88=0,EX88,EX88/EY88)</f>
        <v>1</v>
      </c>
      <c r="FB88" s="1">
        <v>97</v>
      </c>
      <c r="FC88" s="1">
        <f ca="1">IF(FA88/FB88=INT(FA88/FB88),1,0)</f>
        <v>0</v>
      </c>
      <c r="FD88" s="1">
        <f ca="1">IF(FC88=0,FA88,FA88/FB88)</f>
        <v>1</v>
      </c>
      <c r="FE88" s="1">
        <v>101</v>
      </c>
      <c r="FF88" s="1">
        <f ca="1">IF(FD88/FE88=INT(FD88/FE88),1,0)</f>
        <v>0</v>
      </c>
      <c r="FG88" s="1">
        <f ca="1">IF(FF88=0,FD88,FD88/FE88)</f>
        <v>1</v>
      </c>
      <c r="FH88" s="1">
        <v>103</v>
      </c>
      <c r="FI88" s="1">
        <f ca="1">IF(FG88/FH88=INT(FG88/FH88),1,0)</f>
        <v>0</v>
      </c>
      <c r="FJ88" s="1">
        <f ca="1">IF(FI88=0,FG88,FG88/FH88)</f>
        <v>1</v>
      </c>
      <c r="FK88" s="1">
        <v>107</v>
      </c>
      <c r="FL88" s="1">
        <f ca="1">IF(FJ88/FK88=INT(FJ88/FK88),1,0)</f>
        <v>0</v>
      </c>
      <c r="FM88" s="1">
        <f ca="1">IF(FL88=0,FJ88,FJ88/FK88)</f>
        <v>1</v>
      </c>
      <c r="FN88" s="1">
        <v>109</v>
      </c>
      <c r="FO88" s="1">
        <f ca="1">IF(FM88/FN88=INT(FM88/FN88),1,0)</f>
        <v>0</v>
      </c>
      <c r="FP88" s="1">
        <f ca="1">IF(FO88=0,FM88,FM88/FN88)</f>
        <v>1</v>
      </c>
      <c r="FQ88" s="1">
        <v>113</v>
      </c>
      <c r="FR88" s="1">
        <f ca="1">IF(FP88/FQ88=INT(FP88/FQ88),1,0)</f>
        <v>0</v>
      </c>
      <c r="FS88" s="1">
        <f ca="1">IF(FR88=0,FP88,FP88/FQ88)</f>
        <v>1</v>
      </c>
      <c r="FT88" s="1">
        <v>127</v>
      </c>
      <c r="FU88" s="1">
        <f ca="1">IF(FS88/FT88=INT(FS88/FT88),1,0)</f>
        <v>0</v>
      </c>
      <c r="FV88" s="1">
        <f ca="1">IF(FU88=0,FS88,FS88/FT88)</f>
        <v>1</v>
      </c>
      <c r="FW88" s="1">
        <v>131</v>
      </c>
      <c r="FX88" s="1">
        <f ca="1">IF(FV88/FW88=INT(FV88/FW88),1,0)</f>
        <v>0</v>
      </c>
      <c r="FY88" s="1">
        <f ca="1">IF(FX88=0,FV88,FV88/FW88)</f>
        <v>1</v>
      </c>
      <c r="FZ88" s="1">
        <v>137</v>
      </c>
      <c r="GA88" s="1">
        <f ca="1">IF(FY88/FZ88=INT(FY88/FZ88),1,0)</f>
        <v>0</v>
      </c>
      <c r="GB88" s="1">
        <f ca="1">IF(GA88=0,FY88,FY88/FZ88)</f>
        <v>1</v>
      </c>
      <c r="GC88" s="1">
        <v>139</v>
      </c>
      <c r="GD88" s="1">
        <f ca="1">IF(GB88/GC88=INT(GB88/GC88),1,0)</f>
        <v>0</v>
      </c>
      <c r="GE88" s="1">
        <f ca="1">IF(GD88=0,GB88,GB88/GC88)</f>
        <v>1</v>
      </c>
      <c r="GF88" s="1">
        <v>149</v>
      </c>
      <c r="GG88" s="1">
        <f ca="1">IF(GE88/GF88=INT(GE88/GF88),1,0)</f>
        <v>0</v>
      </c>
      <c r="GH88" s="1">
        <f ca="1">IF(GG88=0,GE88,GE88/GF88)</f>
        <v>1</v>
      </c>
      <c r="GI88" s="1"/>
      <c r="GJ88" s="1">
        <f ca="1">8*BH88+4*BK88+2*BN88+BQ88</f>
        <v>0</v>
      </c>
      <c r="GK88" s="1">
        <f ca="1">4*BT88+2*BW88+BZ88</f>
        <v>2</v>
      </c>
      <c r="GL88" s="1">
        <f ca="1">2*CC88+CF88</f>
        <v>0</v>
      </c>
      <c r="GM88" s="1">
        <f ca="1">2*CI88+CL88</f>
        <v>0</v>
      </c>
      <c r="GN88" s="1">
        <f ca="1">2*CO88+CR88</f>
        <v>0</v>
      </c>
      <c r="GO88" s="1">
        <f ca="1">2*CU88+CX88</f>
        <v>0</v>
      </c>
      <c r="GP88" s="1">
        <f ca="1">DA88</f>
        <v>0</v>
      </c>
      <c r="GQ88" s="1">
        <f ca="1">DD88</f>
        <v>0</v>
      </c>
      <c r="GR88" s="1">
        <f ca="1">DG88</f>
        <v>0</v>
      </c>
      <c r="GS88" s="1">
        <f ca="1">DJ88</f>
        <v>0</v>
      </c>
      <c r="GT88" s="1">
        <f ca="1">DM88</f>
        <v>0</v>
      </c>
      <c r="GU88">
        <f ca="1">DP88</f>
        <v>0</v>
      </c>
      <c r="GV88">
        <f ca="1">DS88</f>
        <v>0</v>
      </c>
      <c r="GW88">
        <f ca="1">DV88</f>
        <v>0</v>
      </c>
      <c r="GX88">
        <f ca="1">DY88</f>
        <v>0</v>
      </c>
      <c r="GY88">
        <f ca="1">EB88</f>
        <v>0</v>
      </c>
      <c r="GZ88">
        <f ca="1">EE88</f>
        <v>0</v>
      </c>
      <c r="HA88">
        <f ca="1">EH88</f>
        <v>0</v>
      </c>
      <c r="HB88">
        <f ca="1">EK88</f>
        <v>0</v>
      </c>
      <c r="HC88">
        <f ca="1">EN88</f>
        <v>0</v>
      </c>
      <c r="HD88">
        <f ca="1">EQ88</f>
        <v>0</v>
      </c>
      <c r="HE88">
        <f ca="1">ET88</f>
        <v>0</v>
      </c>
      <c r="HF88">
        <f ca="1">EW88</f>
        <v>0</v>
      </c>
      <c r="HG88">
        <f ca="1">EZ88</f>
        <v>0</v>
      </c>
      <c r="HH88">
        <f ca="1">FC88</f>
        <v>0</v>
      </c>
      <c r="HI88">
        <f ca="1">FF88</f>
        <v>0</v>
      </c>
      <c r="HJ88">
        <f ca="1">FI88</f>
        <v>0</v>
      </c>
      <c r="HK88">
        <f ca="1">FL88</f>
        <v>0</v>
      </c>
      <c r="HL88">
        <f ca="1">FO88</f>
        <v>0</v>
      </c>
      <c r="HM88">
        <f ca="1">FR88</f>
        <v>0</v>
      </c>
      <c r="HN88">
        <f ca="1">FU88</f>
        <v>0</v>
      </c>
      <c r="HO88">
        <f ca="1">FX88</f>
        <v>0</v>
      </c>
      <c r="HP88">
        <f ca="1">GA88</f>
        <v>0</v>
      </c>
      <c r="HQ88">
        <f ca="1">GD88</f>
        <v>0</v>
      </c>
      <c r="HR88">
        <f ca="1">GG88</f>
        <v>0</v>
      </c>
      <c r="HS88">
        <f ca="1">BF88</f>
        <v>9</v>
      </c>
      <c r="HT88">
        <f ca="1">HS88/HR90</f>
        <v>9</v>
      </c>
      <c r="HV88"/>
      <c r="HW88"/>
    </row>
    <row r="89" spans="2:246" ht="6" hidden="1" customHeight="1" x14ac:dyDescent="0.25">
      <c r="B89" s="71"/>
      <c r="C89" s="71"/>
      <c r="D89" s="71"/>
      <c r="E89" s="71"/>
      <c r="F89" s="104"/>
      <c r="G89" s="71"/>
      <c r="H89" s="104"/>
      <c r="I89" s="71"/>
      <c r="J89" s="71"/>
      <c r="K89" s="71"/>
      <c r="L89" s="104"/>
      <c r="M89" s="71"/>
      <c r="N89" s="71"/>
      <c r="O89" s="71"/>
      <c r="P89" s="71"/>
      <c r="Q89" s="71"/>
      <c r="R89" s="71"/>
      <c r="S89" s="104"/>
      <c r="T89" s="122"/>
      <c r="U89" s="80"/>
      <c r="V89" s="80"/>
      <c r="W89" s="80"/>
      <c r="X89" s="102"/>
      <c r="Y89" s="71"/>
      <c r="Z89" s="75"/>
      <c r="AB89" s="11"/>
      <c r="AE89" s="162"/>
      <c r="AF89" s="148"/>
      <c r="BC89"/>
      <c r="BD89"/>
      <c r="BE89"/>
      <c r="BF89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>
        <f t="shared" ref="GJ89:HR89" ca="1" si="36">IF(GJ87&lt;GJ88,GJ87,GJ88)</f>
        <v>0</v>
      </c>
      <c r="GK89" s="1">
        <f t="shared" ca="1" si="36"/>
        <v>0</v>
      </c>
      <c r="GL89" s="1">
        <f t="shared" ca="1" si="36"/>
        <v>0</v>
      </c>
      <c r="GM89" s="1">
        <f t="shared" ca="1" si="36"/>
        <v>0</v>
      </c>
      <c r="GN89" s="1">
        <f t="shared" ca="1" si="36"/>
        <v>0</v>
      </c>
      <c r="GO89" s="1">
        <f t="shared" ca="1" si="36"/>
        <v>0</v>
      </c>
      <c r="GP89" s="1">
        <f t="shared" ca="1" si="36"/>
        <v>0</v>
      </c>
      <c r="GQ89" s="1">
        <f t="shared" ca="1" si="36"/>
        <v>0</v>
      </c>
      <c r="GR89" s="1">
        <f t="shared" ca="1" si="36"/>
        <v>0</v>
      </c>
      <c r="GS89" s="1">
        <f t="shared" ca="1" si="36"/>
        <v>0</v>
      </c>
      <c r="GT89" s="1">
        <f t="shared" ca="1" si="36"/>
        <v>0</v>
      </c>
      <c r="GU89" s="1">
        <f t="shared" ca="1" si="36"/>
        <v>0</v>
      </c>
      <c r="GV89" s="1">
        <f t="shared" ca="1" si="36"/>
        <v>0</v>
      </c>
      <c r="GW89" s="1">
        <f t="shared" ca="1" si="36"/>
        <v>0</v>
      </c>
      <c r="GX89" s="1">
        <f t="shared" ca="1" si="36"/>
        <v>0</v>
      </c>
      <c r="GY89" s="1">
        <f t="shared" ca="1" si="36"/>
        <v>0</v>
      </c>
      <c r="GZ89" s="1">
        <f t="shared" ca="1" si="36"/>
        <v>0</v>
      </c>
      <c r="HA89" s="1">
        <f t="shared" ca="1" si="36"/>
        <v>0</v>
      </c>
      <c r="HB89" s="1">
        <f t="shared" ca="1" si="36"/>
        <v>0</v>
      </c>
      <c r="HC89" s="1">
        <f t="shared" ca="1" si="36"/>
        <v>0</v>
      </c>
      <c r="HD89" s="1">
        <f t="shared" ca="1" si="36"/>
        <v>0</v>
      </c>
      <c r="HE89" s="1">
        <f t="shared" ca="1" si="36"/>
        <v>0</v>
      </c>
      <c r="HF89" s="1">
        <f t="shared" ca="1" si="36"/>
        <v>0</v>
      </c>
      <c r="HG89" s="1">
        <f t="shared" ca="1" si="36"/>
        <v>0</v>
      </c>
      <c r="HH89" s="1">
        <f t="shared" ca="1" si="36"/>
        <v>0</v>
      </c>
      <c r="HI89" s="1">
        <f t="shared" ca="1" si="36"/>
        <v>0</v>
      </c>
      <c r="HJ89" s="1">
        <f t="shared" ca="1" si="36"/>
        <v>0</v>
      </c>
      <c r="HK89" s="1">
        <f t="shared" ca="1" si="36"/>
        <v>0</v>
      </c>
      <c r="HL89" s="1">
        <f t="shared" ca="1" si="36"/>
        <v>0</v>
      </c>
      <c r="HM89" s="1">
        <f t="shared" ca="1" si="36"/>
        <v>0</v>
      </c>
      <c r="HN89" s="1">
        <f t="shared" ca="1" si="36"/>
        <v>0</v>
      </c>
      <c r="HO89" s="1">
        <f t="shared" ca="1" si="36"/>
        <v>0</v>
      </c>
      <c r="HP89" s="1">
        <f t="shared" ca="1" si="36"/>
        <v>0</v>
      </c>
      <c r="HQ89" s="1">
        <f t="shared" ca="1" si="36"/>
        <v>0</v>
      </c>
      <c r="HR89" s="1">
        <f t="shared" ca="1" si="36"/>
        <v>0</v>
      </c>
      <c r="HS89"/>
      <c r="HT89"/>
      <c r="HV89"/>
      <c r="HW89"/>
    </row>
    <row r="90" spans="2:246" ht="6" hidden="1" customHeight="1" x14ac:dyDescent="0.25">
      <c r="B90" s="71"/>
      <c r="C90" s="71"/>
      <c r="D90" s="71"/>
      <c r="E90" s="71"/>
      <c r="F90" s="104"/>
      <c r="G90" s="71"/>
      <c r="H90" s="104"/>
      <c r="I90" s="71"/>
      <c r="J90" s="71"/>
      <c r="K90" s="71"/>
      <c r="L90" s="104"/>
      <c r="M90" s="71"/>
      <c r="N90" s="71"/>
      <c r="O90" s="71"/>
      <c r="P90" s="71"/>
      <c r="Q90" s="71"/>
      <c r="R90" s="71"/>
      <c r="S90" s="104"/>
      <c r="T90" s="122"/>
      <c r="U90" s="80"/>
      <c r="V90" s="80"/>
      <c r="W90" s="80"/>
      <c r="X90" s="102"/>
      <c r="Y90" s="71"/>
      <c r="Z90" s="75"/>
      <c r="AB90" s="11"/>
      <c r="AE90" s="162"/>
      <c r="BC90"/>
      <c r="BD90"/>
      <c r="BE90"/>
      <c r="BF90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>
        <f ca="1">GJ$7^GJ89</f>
        <v>1</v>
      </c>
      <c r="GK90">
        <f t="shared" ref="GK90:HR90" ca="1" si="37">GK$7^GK89*GJ90</f>
        <v>1</v>
      </c>
      <c r="GL90">
        <f t="shared" ca="1" si="37"/>
        <v>1</v>
      </c>
      <c r="GM90">
        <f t="shared" ca="1" si="37"/>
        <v>1</v>
      </c>
      <c r="GN90">
        <f t="shared" ca="1" si="37"/>
        <v>1</v>
      </c>
      <c r="GO90">
        <f t="shared" ca="1" si="37"/>
        <v>1</v>
      </c>
      <c r="GP90">
        <f t="shared" ca="1" si="37"/>
        <v>1</v>
      </c>
      <c r="GQ90">
        <f t="shared" ca="1" si="37"/>
        <v>1</v>
      </c>
      <c r="GR90">
        <f t="shared" ca="1" si="37"/>
        <v>1</v>
      </c>
      <c r="GS90">
        <f t="shared" ca="1" si="37"/>
        <v>1</v>
      </c>
      <c r="GT90">
        <f t="shared" ca="1" si="37"/>
        <v>1</v>
      </c>
      <c r="GU90">
        <f t="shared" ca="1" si="37"/>
        <v>1</v>
      </c>
      <c r="GV90">
        <f t="shared" ca="1" si="37"/>
        <v>1</v>
      </c>
      <c r="GW90">
        <f t="shared" ca="1" si="37"/>
        <v>1</v>
      </c>
      <c r="GX90">
        <f t="shared" ca="1" si="37"/>
        <v>1</v>
      </c>
      <c r="GY90">
        <f t="shared" ca="1" si="37"/>
        <v>1</v>
      </c>
      <c r="GZ90">
        <f t="shared" ca="1" si="37"/>
        <v>1</v>
      </c>
      <c r="HA90">
        <f t="shared" ca="1" si="37"/>
        <v>1</v>
      </c>
      <c r="HB90">
        <f t="shared" ca="1" si="37"/>
        <v>1</v>
      </c>
      <c r="HC90">
        <f t="shared" ca="1" si="37"/>
        <v>1</v>
      </c>
      <c r="HD90">
        <f t="shared" ca="1" si="37"/>
        <v>1</v>
      </c>
      <c r="HE90">
        <f t="shared" ca="1" si="37"/>
        <v>1</v>
      </c>
      <c r="HF90">
        <f t="shared" ca="1" si="37"/>
        <v>1</v>
      </c>
      <c r="HG90">
        <f t="shared" ca="1" si="37"/>
        <v>1</v>
      </c>
      <c r="HH90">
        <f t="shared" ca="1" si="37"/>
        <v>1</v>
      </c>
      <c r="HI90">
        <f t="shared" ca="1" si="37"/>
        <v>1</v>
      </c>
      <c r="HJ90">
        <f t="shared" ca="1" si="37"/>
        <v>1</v>
      </c>
      <c r="HK90">
        <f t="shared" ca="1" si="37"/>
        <v>1</v>
      </c>
      <c r="HL90">
        <f t="shared" ca="1" si="37"/>
        <v>1</v>
      </c>
      <c r="HM90">
        <f t="shared" ca="1" si="37"/>
        <v>1</v>
      </c>
      <c r="HN90">
        <f t="shared" ca="1" si="37"/>
        <v>1</v>
      </c>
      <c r="HO90">
        <f t="shared" ca="1" si="37"/>
        <v>1</v>
      </c>
      <c r="HP90">
        <f t="shared" ca="1" si="37"/>
        <v>1</v>
      </c>
      <c r="HQ90">
        <f t="shared" ca="1" si="37"/>
        <v>1</v>
      </c>
      <c r="HR90">
        <f t="shared" ca="1" si="37"/>
        <v>1</v>
      </c>
      <c r="HS90"/>
      <c r="HT90"/>
      <c r="HV90"/>
      <c r="HW90"/>
    </row>
    <row r="91" spans="2:246" ht="6" hidden="1" customHeight="1" x14ac:dyDescent="0.25">
      <c r="B91" s="71"/>
      <c r="C91" s="71"/>
      <c r="D91" s="71"/>
      <c r="E91" s="71"/>
      <c r="F91" s="104"/>
      <c r="G91" s="71"/>
      <c r="H91" s="104"/>
      <c r="I91" s="71"/>
      <c r="J91" s="71"/>
      <c r="K91" s="71"/>
      <c r="L91" s="104"/>
      <c r="M91" s="71"/>
      <c r="N91" s="71"/>
      <c r="O91" s="71"/>
      <c r="P91" s="71"/>
      <c r="Q91" s="71"/>
      <c r="R91" s="71"/>
      <c r="S91" s="104"/>
      <c r="T91" s="122"/>
      <c r="U91" s="80"/>
      <c r="V91" s="80"/>
      <c r="W91" s="80"/>
      <c r="X91" s="102"/>
      <c r="Y91" s="71"/>
      <c r="Z91" s="75"/>
      <c r="AB91" s="11"/>
      <c r="AE91" s="162"/>
      <c r="BC91" t="s">
        <v>22</v>
      </c>
      <c r="BD91" s="1">
        <f ca="1">INT((RAND()*(AX87-AW87+1)+AW87))</f>
        <v>4</v>
      </c>
      <c r="BE91" s="1">
        <f ca="1">INT((RAND()*(AZ87-AY87+1)+AY87))</f>
        <v>5</v>
      </c>
      <c r="BF91">
        <f ca="1">BE91-BE92*(BD92-BD91)</f>
        <v>5</v>
      </c>
      <c r="BG91">
        <v>256</v>
      </c>
      <c r="BH91" s="1">
        <f ca="1">IF(BF91/BG91=INT(BF91/BG91),1,0)</f>
        <v>0</v>
      </c>
      <c r="BI91" s="1">
        <f ca="1">IF(BH91=0,BF91,BF91/BG91)</f>
        <v>5</v>
      </c>
      <c r="BJ91" s="1">
        <v>16</v>
      </c>
      <c r="BK91" s="1">
        <f ca="1">IF(BI91/BJ91=INT(BI91/BJ91),1,0)</f>
        <v>0</v>
      </c>
      <c r="BL91" s="1">
        <f ca="1">IF(BK91=0,BI91,BI91/BJ91)</f>
        <v>5</v>
      </c>
      <c r="BM91" s="1">
        <v>4</v>
      </c>
      <c r="BN91" s="1">
        <f ca="1">IF(BL91/BM91=INT(BL91/BM91),1,0)</f>
        <v>0</v>
      </c>
      <c r="BO91" s="1">
        <f ca="1">IF(BN91=0,BL91,BL91/BM91)</f>
        <v>5</v>
      </c>
      <c r="BP91" s="1">
        <v>2</v>
      </c>
      <c r="BQ91" s="1">
        <f ca="1">IF(BO91/BP91=INT(BO91/BP91),1,0)</f>
        <v>0</v>
      </c>
      <c r="BR91" s="1">
        <f ca="1">IF(BQ91=0,BO91,BO91/BP91)</f>
        <v>5</v>
      </c>
      <c r="BS91" s="1">
        <v>81</v>
      </c>
      <c r="BT91" s="1">
        <f ca="1">IF(BR91/BS91=INT(BR91/BS91),1,0)</f>
        <v>0</v>
      </c>
      <c r="BU91" s="1">
        <f ca="1">IF(BT91=0,BR91,BR91/BS91)</f>
        <v>5</v>
      </c>
      <c r="BV91" s="1">
        <v>9</v>
      </c>
      <c r="BW91" s="1">
        <f ca="1">IF(BU91/BV91=INT(BU91/BV91),1,0)</f>
        <v>0</v>
      </c>
      <c r="BX91" s="1">
        <f ca="1">IF(BW91=0,BU91,BU91/BV91)</f>
        <v>5</v>
      </c>
      <c r="BY91" s="1">
        <v>3</v>
      </c>
      <c r="BZ91" s="1">
        <f ca="1">IF(BX91/BY91=INT(BX91/BY91),1,0)</f>
        <v>0</v>
      </c>
      <c r="CA91" s="1">
        <f ca="1">IF(BZ91=0,BX91,BX91/BY91)</f>
        <v>5</v>
      </c>
      <c r="CB91" s="1">
        <v>25</v>
      </c>
      <c r="CC91" s="1">
        <f ca="1">IF(CA91/CB91=INT(CA91/CB91),1,0)</f>
        <v>0</v>
      </c>
      <c r="CD91" s="1">
        <f ca="1">IF(CC91=0,CA91,CA91/CB91)</f>
        <v>5</v>
      </c>
      <c r="CE91" s="1">
        <v>5</v>
      </c>
      <c r="CF91" s="1">
        <f ca="1">IF(CD91/CE91=INT(CD91/CE91),1,0)</f>
        <v>1</v>
      </c>
      <c r="CG91" s="1">
        <f ca="1">IF(CF91=0,CD91,CD91/CE91)</f>
        <v>1</v>
      </c>
      <c r="CH91" s="1">
        <v>49</v>
      </c>
      <c r="CI91" s="1">
        <f ca="1">IF(CG91/CH91=INT(CG91/CH91),1,0)</f>
        <v>0</v>
      </c>
      <c r="CJ91" s="1">
        <f ca="1">IF(CI91=0,CG91,CG91/CH91)</f>
        <v>1</v>
      </c>
      <c r="CK91" s="1">
        <v>7</v>
      </c>
      <c r="CL91" s="1">
        <f ca="1">IF(CJ91/CK91=INT(CJ91/CK91),1,0)</f>
        <v>0</v>
      </c>
      <c r="CM91" s="1">
        <f ca="1">IF(CL91=0,CJ91,CJ91/CK91)</f>
        <v>1</v>
      </c>
      <c r="CN91" s="1">
        <v>121</v>
      </c>
      <c r="CO91" s="1">
        <f ca="1">IF(CM91/CN91=INT(CM91/CN91),1,0)</f>
        <v>0</v>
      </c>
      <c r="CP91" s="1">
        <f ca="1">IF(CO91=0,CM91,CM91/CN91)</f>
        <v>1</v>
      </c>
      <c r="CQ91" s="1">
        <v>11</v>
      </c>
      <c r="CR91" s="1">
        <f ca="1">IF(CP91/CQ91=INT(CP91/CQ91),1,0)</f>
        <v>0</v>
      </c>
      <c r="CS91" s="1">
        <f ca="1">IF(CR91=0,CP91,CP91/CQ91)</f>
        <v>1</v>
      </c>
      <c r="CT91" s="1">
        <v>169</v>
      </c>
      <c r="CU91" s="1">
        <f ca="1">IF(CS91/CT91=INT(CS91/CT91),1,0)</f>
        <v>0</v>
      </c>
      <c r="CV91" s="1">
        <f ca="1">IF(CU91=0,CS91,CS91/CT91)</f>
        <v>1</v>
      </c>
      <c r="CW91" s="1">
        <v>13</v>
      </c>
      <c r="CX91" s="1">
        <f ca="1">IF(CV91/CW91=INT(CV91/CW91),1,0)</f>
        <v>0</v>
      </c>
      <c r="CY91" s="1">
        <f ca="1">IF(CX91=0,CV91,CV91/CW91)</f>
        <v>1</v>
      </c>
      <c r="CZ91" s="1">
        <v>17</v>
      </c>
      <c r="DA91" s="1">
        <f ca="1">IF(CY91/CZ91=INT(CY91/CZ91),1,0)</f>
        <v>0</v>
      </c>
      <c r="DB91" s="1">
        <f ca="1">IF(DA91=0,CY91,CY91/CZ91)</f>
        <v>1</v>
      </c>
      <c r="DC91" s="1">
        <v>19</v>
      </c>
      <c r="DD91" s="1">
        <f ca="1">IF(DB91/DC91=INT(DB91/DC91),1,0)</f>
        <v>0</v>
      </c>
      <c r="DE91" s="1">
        <f ca="1">IF(DD91=0,DB91,DB91/DC91)</f>
        <v>1</v>
      </c>
      <c r="DF91" s="1">
        <v>23</v>
      </c>
      <c r="DG91" s="1">
        <f ca="1">IF(DE91/DF91=INT(DE91/DF91),1,0)</f>
        <v>0</v>
      </c>
      <c r="DH91" s="1">
        <f ca="1">IF(DG91=0,DE91,DE91/DF91)</f>
        <v>1</v>
      </c>
      <c r="DI91" s="1">
        <v>29</v>
      </c>
      <c r="DJ91" s="1">
        <f ca="1">IF(DH91/DI91=INT(DH91/DI91),1,0)</f>
        <v>0</v>
      </c>
      <c r="DK91" s="1">
        <f ca="1">IF(DJ91=0,DH91,DH91/DI91)</f>
        <v>1</v>
      </c>
      <c r="DL91" s="1">
        <v>31</v>
      </c>
      <c r="DM91" s="1">
        <f ca="1">IF(DK91/DL91=INT(DK91/DL91),1,0)</f>
        <v>0</v>
      </c>
      <c r="DN91" s="1">
        <f ca="1">IF(DM91=0,DK91,DK91/DL91)</f>
        <v>1</v>
      </c>
      <c r="DO91" s="1">
        <v>37</v>
      </c>
      <c r="DP91" s="1">
        <f ca="1">IF(DN91/DO91=INT(DN91/DO91),1,0)</f>
        <v>0</v>
      </c>
      <c r="DQ91" s="1">
        <f ca="1">IF(DP91=0,DN91,DN91/DO91)</f>
        <v>1</v>
      </c>
      <c r="DR91" s="1">
        <v>41</v>
      </c>
      <c r="DS91" s="1">
        <f ca="1">IF(DQ91/DR91=INT(DQ91/DR91),1,0)</f>
        <v>0</v>
      </c>
      <c r="DT91" s="1">
        <f ca="1">IF(DS91=0,DQ91,DQ91/DR91)</f>
        <v>1</v>
      </c>
      <c r="DU91" s="1">
        <v>43</v>
      </c>
      <c r="DV91" s="1">
        <f ca="1">IF(DT91/DU91=INT(DT91/DU91),1,0)</f>
        <v>0</v>
      </c>
      <c r="DW91" s="1">
        <f ca="1">IF(DV91=0,DT91,DT91/DU91)</f>
        <v>1</v>
      </c>
      <c r="DX91" s="1">
        <v>47</v>
      </c>
      <c r="DY91" s="1">
        <f ca="1">IF(DW91/DX91=INT(DW91/DX91),1,0)</f>
        <v>0</v>
      </c>
      <c r="DZ91" s="1">
        <f ca="1">IF(DY91=0,DW91,DW91/DX91)</f>
        <v>1</v>
      </c>
      <c r="EA91" s="1">
        <v>53</v>
      </c>
      <c r="EB91" s="1">
        <f ca="1">IF(DZ91/EA91=INT(DZ91/EA91),1,0)</f>
        <v>0</v>
      </c>
      <c r="EC91" s="1">
        <f ca="1">IF(EB91=0,DZ91,DZ91/EA91)</f>
        <v>1</v>
      </c>
      <c r="ED91" s="1">
        <v>59</v>
      </c>
      <c r="EE91" s="1">
        <f ca="1">IF(EC91/ED91=INT(EC91/ED91),1,0)</f>
        <v>0</v>
      </c>
      <c r="EF91" s="1">
        <f ca="1">IF(EE91=0,EC91,EC91/ED91)</f>
        <v>1</v>
      </c>
      <c r="EG91" s="1">
        <v>61</v>
      </c>
      <c r="EH91" s="1">
        <f ca="1">IF(EF91/EG91=INT(EF91/EG91),1,0)</f>
        <v>0</v>
      </c>
      <c r="EI91" s="1">
        <f ca="1">IF(EH91=0,EF91,EF91/EG91)</f>
        <v>1</v>
      </c>
      <c r="EJ91" s="1">
        <v>67</v>
      </c>
      <c r="EK91" s="1">
        <f ca="1">IF(EI91/EJ91=INT(EI91/EJ91),1,0)</f>
        <v>0</v>
      </c>
      <c r="EL91" s="1">
        <f ca="1">IF(EK91=0,EI91,EI91/EJ91)</f>
        <v>1</v>
      </c>
      <c r="EM91" s="1">
        <v>71</v>
      </c>
      <c r="EN91" s="1">
        <f ca="1">IF(EL91/EM91=INT(EL91/EM91),1,0)</f>
        <v>0</v>
      </c>
      <c r="EO91" s="1">
        <f ca="1">IF(EN91=0,EL91,EL91/EM91)</f>
        <v>1</v>
      </c>
      <c r="EP91" s="1">
        <v>73</v>
      </c>
      <c r="EQ91" s="1">
        <f ca="1">IF(EO91/EP91=INT(EO91/EP91),1,0)</f>
        <v>0</v>
      </c>
      <c r="ER91" s="1">
        <f ca="1">IF(EQ91=0,EO91,EO91/EP91)</f>
        <v>1</v>
      </c>
      <c r="ES91" s="1">
        <v>79</v>
      </c>
      <c r="ET91" s="1">
        <f ca="1">IF(ER91/ES91=INT(ER91/ES91),1,0)</f>
        <v>0</v>
      </c>
      <c r="EU91" s="1">
        <f ca="1">IF(ET91=0,ER91,ER91/ES91)</f>
        <v>1</v>
      </c>
      <c r="EV91" s="1">
        <v>83</v>
      </c>
      <c r="EW91" s="1">
        <f ca="1">IF(EU91/EV91=INT(EU91/EV91),1,0)</f>
        <v>0</v>
      </c>
      <c r="EX91" s="1">
        <f ca="1">IF(EW91=0,EU91,EU91/EV91)</f>
        <v>1</v>
      </c>
      <c r="EY91" s="1">
        <v>89</v>
      </c>
      <c r="EZ91" s="1">
        <f ca="1">IF(EX91/EY91=INT(EX91/EY91),1,0)</f>
        <v>0</v>
      </c>
      <c r="FA91" s="1">
        <f ca="1">IF(EZ91=0,EX91,EX91/EY91)</f>
        <v>1</v>
      </c>
      <c r="FB91" s="1">
        <v>97</v>
      </c>
      <c r="FC91" s="1">
        <f ca="1">IF(FA91/FB91=INT(FA91/FB91),1,0)</f>
        <v>0</v>
      </c>
      <c r="FD91" s="1">
        <f ca="1">IF(FC91=0,FA91,FA91/FB91)</f>
        <v>1</v>
      </c>
      <c r="FE91" s="1">
        <v>101</v>
      </c>
      <c r="FF91" s="1">
        <f ca="1">IF(FD91/FE91=INT(FD91/FE91),1,0)</f>
        <v>0</v>
      </c>
      <c r="FG91" s="1">
        <f ca="1">IF(FF91=0,FD91,FD91/FE91)</f>
        <v>1</v>
      </c>
      <c r="FH91" s="1">
        <v>103</v>
      </c>
      <c r="FI91" s="1">
        <f ca="1">IF(FG91/FH91=INT(FG91/FH91),1,0)</f>
        <v>0</v>
      </c>
      <c r="FJ91" s="1">
        <f ca="1">IF(FI91=0,FG91,FG91/FH91)</f>
        <v>1</v>
      </c>
      <c r="FK91" s="1">
        <v>107</v>
      </c>
      <c r="FL91" s="1">
        <f ca="1">IF(FJ91/FK91=INT(FJ91/FK91),1,0)</f>
        <v>0</v>
      </c>
      <c r="FM91" s="1">
        <f ca="1">IF(FL91=0,FJ91,FJ91/FK91)</f>
        <v>1</v>
      </c>
      <c r="FN91" s="1">
        <v>109</v>
      </c>
      <c r="FO91" s="1">
        <f ca="1">IF(FM91/FN91=INT(FM91/FN91),1,0)</f>
        <v>0</v>
      </c>
      <c r="FP91" s="1">
        <f ca="1">IF(FO91=0,FM91,FM91/FN91)</f>
        <v>1</v>
      </c>
      <c r="FQ91" s="1">
        <v>113</v>
      </c>
      <c r="FR91" s="1">
        <f ca="1">IF(FP91/FQ91=INT(FP91/FQ91),1,0)</f>
        <v>0</v>
      </c>
      <c r="FS91" s="1">
        <f ca="1">IF(FR91=0,FP91,FP91/FQ91)</f>
        <v>1</v>
      </c>
      <c r="FT91" s="1">
        <v>127</v>
      </c>
      <c r="FU91" s="1">
        <f ca="1">IF(FS91/FT91=INT(FS91/FT91),1,0)</f>
        <v>0</v>
      </c>
      <c r="FV91" s="1">
        <f ca="1">IF(FU91=0,FS91,FS91/FT91)</f>
        <v>1</v>
      </c>
      <c r="FW91" s="1">
        <v>131</v>
      </c>
      <c r="FX91" s="1">
        <f ca="1">IF(FV91/FW91=INT(FV91/FW91),1,0)</f>
        <v>0</v>
      </c>
      <c r="FY91" s="1">
        <f ca="1">IF(FX91=0,FV91,FV91/FW91)</f>
        <v>1</v>
      </c>
      <c r="FZ91" s="1">
        <v>137</v>
      </c>
      <c r="GA91" s="1">
        <f ca="1">IF(FY91/FZ91=INT(FY91/FZ91),1,0)</f>
        <v>0</v>
      </c>
      <c r="GB91" s="1">
        <f ca="1">IF(GA91=0,FY91,FY91/FZ91)</f>
        <v>1</v>
      </c>
      <c r="GC91" s="1">
        <v>139</v>
      </c>
      <c r="GD91" s="1">
        <f ca="1">IF(GB91/GC91=INT(GB91/GC91),1,0)</f>
        <v>0</v>
      </c>
      <c r="GE91" s="1">
        <f ca="1">IF(GD91=0,GB91,GB91/GC91)</f>
        <v>1</v>
      </c>
      <c r="GF91" s="1">
        <v>149</v>
      </c>
      <c r="GG91" s="1">
        <f ca="1">IF(GE91/GF91=INT(GE91/GF91),1,0)</f>
        <v>0</v>
      </c>
      <c r="GH91" s="1">
        <f ca="1">IF(GG91=0,GE91,GE91/GF91)</f>
        <v>1</v>
      </c>
      <c r="GI91" s="1"/>
      <c r="GJ91" s="1">
        <f ca="1">8*BH91+4*BK91+2*BN91+BQ91</f>
        <v>0</v>
      </c>
      <c r="GK91" s="1">
        <f ca="1">4*BT91+2*BW91+BZ91</f>
        <v>0</v>
      </c>
      <c r="GL91" s="1">
        <f ca="1">2*CC91+CF91</f>
        <v>1</v>
      </c>
      <c r="GM91" s="1">
        <f ca="1">2*CI91+CL91</f>
        <v>0</v>
      </c>
      <c r="GN91" s="1">
        <f ca="1">2*CO91+CR91</f>
        <v>0</v>
      </c>
      <c r="GO91" s="1">
        <f ca="1">2*CU91+CX91</f>
        <v>0</v>
      </c>
      <c r="GP91" s="1">
        <f ca="1">DA91</f>
        <v>0</v>
      </c>
      <c r="GQ91" s="1">
        <f ca="1">DD91</f>
        <v>0</v>
      </c>
      <c r="GR91" s="1">
        <f ca="1">DG91</f>
        <v>0</v>
      </c>
      <c r="GS91" s="1">
        <f ca="1">DJ91</f>
        <v>0</v>
      </c>
      <c r="GT91" s="1">
        <f ca="1">DM91</f>
        <v>0</v>
      </c>
      <c r="GU91">
        <f ca="1">DP91</f>
        <v>0</v>
      </c>
      <c r="GV91">
        <f ca="1">DS91</f>
        <v>0</v>
      </c>
      <c r="GW91">
        <f ca="1">DV91</f>
        <v>0</v>
      </c>
      <c r="GX91">
        <f ca="1">DY91</f>
        <v>0</v>
      </c>
      <c r="GY91">
        <f ca="1">EB91</f>
        <v>0</v>
      </c>
      <c r="GZ91">
        <f ca="1">EE91</f>
        <v>0</v>
      </c>
      <c r="HA91">
        <f ca="1">EH91</f>
        <v>0</v>
      </c>
      <c r="HB91">
        <f ca="1">EK91</f>
        <v>0</v>
      </c>
      <c r="HC91">
        <f ca="1">EN91</f>
        <v>0</v>
      </c>
      <c r="HD91">
        <f ca="1">EQ91</f>
        <v>0</v>
      </c>
      <c r="HE91">
        <f ca="1">ET91</f>
        <v>0</v>
      </c>
      <c r="HF91">
        <f ca="1">EW91</f>
        <v>0</v>
      </c>
      <c r="HG91">
        <f ca="1">EZ91</f>
        <v>0</v>
      </c>
      <c r="HH91">
        <f ca="1">FC91</f>
        <v>0</v>
      </c>
      <c r="HI91">
        <f ca="1">FF91</f>
        <v>0</v>
      </c>
      <c r="HJ91">
        <f ca="1">FI91</f>
        <v>0</v>
      </c>
      <c r="HK91">
        <f ca="1">FL91</f>
        <v>0</v>
      </c>
      <c r="HL91">
        <f ca="1">FO91</f>
        <v>0</v>
      </c>
      <c r="HM91">
        <f ca="1">FR91</f>
        <v>0</v>
      </c>
      <c r="HN91">
        <f ca="1">FU91</f>
        <v>0</v>
      </c>
      <c r="HO91">
        <f ca="1">FX91</f>
        <v>0</v>
      </c>
      <c r="HP91">
        <f ca="1">GA91</f>
        <v>0</v>
      </c>
      <c r="HQ91">
        <f ca="1">GD91</f>
        <v>0</v>
      </c>
      <c r="HR91">
        <f ca="1">GG91</f>
        <v>0</v>
      </c>
      <c r="HS91">
        <f ca="1">BF91</f>
        <v>5</v>
      </c>
      <c r="HT91">
        <f ca="1">HS91/HR94</f>
        <v>5</v>
      </c>
      <c r="HU91" s="9">
        <f ca="1">BD92</f>
        <v>4</v>
      </c>
      <c r="HV91">
        <f ca="1">HU91*HT92+HT91</f>
        <v>33</v>
      </c>
      <c r="HW91">
        <f ca="1">HV91*HV87</f>
        <v>1023</v>
      </c>
      <c r="HX91" s="9">
        <f ca="1">HT88*HT92</f>
        <v>63</v>
      </c>
      <c r="HY91" s="9">
        <f ca="1">INT(HW91/HX91)</f>
        <v>16</v>
      </c>
      <c r="HZ91" s="9">
        <f ca="1">HW91-HY91*HX91</f>
        <v>15</v>
      </c>
      <c r="IA91" s="9">
        <f ca="1">HX91</f>
        <v>63</v>
      </c>
    </row>
    <row r="92" spans="2:246" ht="6" hidden="1" customHeight="1" x14ac:dyDescent="0.25">
      <c r="B92" s="71"/>
      <c r="C92" s="71"/>
      <c r="D92" s="71"/>
      <c r="E92" s="71"/>
      <c r="F92" s="104"/>
      <c r="G92" s="71"/>
      <c r="H92" s="104"/>
      <c r="I92" s="71"/>
      <c r="J92" s="71"/>
      <c r="K92" s="71"/>
      <c r="L92" s="104"/>
      <c r="M92" s="71"/>
      <c r="N92" s="71"/>
      <c r="O92" s="71"/>
      <c r="P92" s="71"/>
      <c r="Q92" s="71"/>
      <c r="R92" s="71"/>
      <c r="S92" s="104"/>
      <c r="T92" s="122"/>
      <c r="U92" s="80"/>
      <c r="V92" s="80"/>
      <c r="W92" s="80"/>
      <c r="X92" s="102"/>
      <c r="Y92" s="71"/>
      <c r="Z92" s="75"/>
      <c r="AB92" s="11"/>
      <c r="AE92" s="162"/>
      <c r="BC92"/>
      <c r="BD92">
        <f ca="1">BD91+INT(BE91/BE92)</f>
        <v>4</v>
      </c>
      <c r="BE92" s="1">
        <f ca="1">IF(BA87&gt;BE91,INT((RAND()*(BB87-BA87+1)+BA87)),INT((RAND()*(BB87-BE91)+BE91+1)))</f>
        <v>7</v>
      </c>
      <c r="BF92">
        <f ca="1">BE92</f>
        <v>7</v>
      </c>
      <c r="BG92">
        <v>256</v>
      </c>
      <c r="BH92" s="1">
        <f ca="1">IF(BF92/BG92=INT(BF92/BG92),1,0)</f>
        <v>0</v>
      </c>
      <c r="BI92" s="1">
        <f ca="1">IF(BH92=0,BF92,BF92/BG92)</f>
        <v>7</v>
      </c>
      <c r="BJ92" s="1">
        <v>16</v>
      </c>
      <c r="BK92" s="1">
        <f ca="1">IF(BI92/BJ92=INT(BI92/BJ92),1,0)</f>
        <v>0</v>
      </c>
      <c r="BL92" s="1">
        <f ca="1">IF(BK92=0,BI92,BI92/BJ92)</f>
        <v>7</v>
      </c>
      <c r="BM92" s="1">
        <v>4</v>
      </c>
      <c r="BN92" s="1">
        <f ca="1">IF(BL92/BM92=INT(BL92/BM92),1,0)</f>
        <v>0</v>
      </c>
      <c r="BO92" s="1">
        <f ca="1">IF(BN92=0,BL92,BL92/BM92)</f>
        <v>7</v>
      </c>
      <c r="BP92" s="1">
        <v>2</v>
      </c>
      <c r="BQ92" s="1">
        <f ca="1">IF(BO92/BP92=INT(BO92/BP92),1,0)</f>
        <v>0</v>
      </c>
      <c r="BR92" s="1">
        <f ca="1">IF(BQ92=0,BO92,BO92/BP92)</f>
        <v>7</v>
      </c>
      <c r="BS92" s="1">
        <v>81</v>
      </c>
      <c r="BT92" s="1">
        <f ca="1">IF(BR92/BS92=INT(BR92/BS92),1,0)</f>
        <v>0</v>
      </c>
      <c r="BU92" s="1">
        <f ca="1">IF(BT92=0,BR92,BR92/BS92)</f>
        <v>7</v>
      </c>
      <c r="BV92" s="1">
        <v>9</v>
      </c>
      <c r="BW92" s="1">
        <f ca="1">IF(BU92/BV92=INT(BU92/BV92),1,0)</f>
        <v>0</v>
      </c>
      <c r="BX92" s="1">
        <f ca="1">IF(BW92=0,BU92,BU92/BV92)</f>
        <v>7</v>
      </c>
      <c r="BY92" s="1">
        <v>3</v>
      </c>
      <c r="BZ92" s="1">
        <f ca="1">IF(BX92/BY92=INT(BX92/BY92),1,0)</f>
        <v>0</v>
      </c>
      <c r="CA92" s="1">
        <f ca="1">IF(BZ92=0,BX92,BX92/BY92)</f>
        <v>7</v>
      </c>
      <c r="CB92" s="1">
        <v>25</v>
      </c>
      <c r="CC92" s="1">
        <f ca="1">IF(CA92/CB92=INT(CA92/CB92),1,0)</f>
        <v>0</v>
      </c>
      <c r="CD92" s="1">
        <f ca="1">IF(CC92=0,CA92,CA92/CB92)</f>
        <v>7</v>
      </c>
      <c r="CE92" s="1">
        <v>5</v>
      </c>
      <c r="CF92" s="1">
        <f ca="1">IF(CD92/CE92=INT(CD92/CE92),1,0)</f>
        <v>0</v>
      </c>
      <c r="CG92" s="1">
        <f ca="1">IF(CF92=0,CD92,CD92/CE92)</f>
        <v>7</v>
      </c>
      <c r="CH92" s="1">
        <v>49</v>
      </c>
      <c r="CI92" s="1">
        <f ca="1">IF(CG92/CH92=INT(CG92/CH92),1,0)</f>
        <v>0</v>
      </c>
      <c r="CJ92" s="1">
        <f ca="1">IF(CI92=0,CG92,CG92/CH92)</f>
        <v>7</v>
      </c>
      <c r="CK92" s="1">
        <v>7</v>
      </c>
      <c r="CL92" s="1">
        <f ca="1">IF(CJ92/CK92=INT(CJ92/CK92),1,0)</f>
        <v>1</v>
      </c>
      <c r="CM92" s="1">
        <f ca="1">IF(CL92=0,CJ92,CJ92/CK92)</f>
        <v>1</v>
      </c>
      <c r="CN92" s="1">
        <v>121</v>
      </c>
      <c r="CO92" s="1">
        <f ca="1">IF(CM92/CN92=INT(CM92/CN92),1,0)</f>
        <v>0</v>
      </c>
      <c r="CP92" s="1">
        <f ca="1">IF(CO92=0,CM92,CM92/CN92)</f>
        <v>1</v>
      </c>
      <c r="CQ92" s="1">
        <v>11</v>
      </c>
      <c r="CR92" s="1">
        <f ca="1">IF(CP92/CQ92=INT(CP92/CQ92),1,0)</f>
        <v>0</v>
      </c>
      <c r="CS92" s="1">
        <f ca="1">IF(CR92=0,CP92,CP92/CQ92)</f>
        <v>1</v>
      </c>
      <c r="CT92" s="1">
        <v>169</v>
      </c>
      <c r="CU92" s="1">
        <f ca="1">IF(CS92/CT92=INT(CS92/CT92),1,0)</f>
        <v>0</v>
      </c>
      <c r="CV92" s="1">
        <f ca="1">IF(CU92=0,CS92,CS92/CT92)</f>
        <v>1</v>
      </c>
      <c r="CW92" s="1">
        <v>13</v>
      </c>
      <c r="CX92" s="1">
        <f ca="1">IF(CV92/CW92=INT(CV92/CW92),1,0)</f>
        <v>0</v>
      </c>
      <c r="CY92" s="1">
        <f ca="1">IF(CX92=0,CV92,CV92/CW92)</f>
        <v>1</v>
      </c>
      <c r="CZ92" s="1">
        <v>17</v>
      </c>
      <c r="DA92" s="1">
        <f ca="1">IF(CY92/CZ92=INT(CY92/CZ92),1,0)</f>
        <v>0</v>
      </c>
      <c r="DB92" s="1">
        <f ca="1">IF(DA92=0,CY92,CY92/CZ92)</f>
        <v>1</v>
      </c>
      <c r="DC92" s="1">
        <v>19</v>
      </c>
      <c r="DD92" s="1">
        <f ca="1">IF(DB92/DC92=INT(DB92/DC92),1,0)</f>
        <v>0</v>
      </c>
      <c r="DE92" s="1">
        <f ca="1">IF(DD92=0,DB92,DB92/DC92)</f>
        <v>1</v>
      </c>
      <c r="DF92" s="1">
        <v>23</v>
      </c>
      <c r="DG92" s="1">
        <f ca="1">IF(DE92/DF92=INT(DE92/DF92),1,0)</f>
        <v>0</v>
      </c>
      <c r="DH92" s="1">
        <f ca="1">IF(DG92=0,DE92,DE92/DF92)</f>
        <v>1</v>
      </c>
      <c r="DI92" s="1">
        <v>29</v>
      </c>
      <c r="DJ92" s="1">
        <f ca="1">IF(DH92/DI92=INT(DH92/DI92),1,0)</f>
        <v>0</v>
      </c>
      <c r="DK92" s="1">
        <f ca="1">IF(DJ92=0,DH92,DH92/DI92)</f>
        <v>1</v>
      </c>
      <c r="DL92" s="1">
        <v>31</v>
      </c>
      <c r="DM92" s="1">
        <f ca="1">IF(DK92/DL92=INT(DK92/DL92),1,0)</f>
        <v>0</v>
      </c>
      <c r="DN92" s="1">
        <f ca="1">IF(DM92=0,DK92,DK92/DL92)</f>
        <v>1</v>
      </c>
      <c r="DO92" s="1">
        <v>37</v>
      </c>
      <c r="DP92" s="1">
        <f ca="1">IF(DN92/DO92=INT(DN92/DO92),1,0)</f>
        <v>0</v>
      </c>
      <c r="DQ92" s="1">
        <f ca="1">IF(DP92=0,DN92,DN92/DO92)</f>
        <v>1</v>
      </c>
      <c r="DR92" s="1">
        <v>41</v>
      </c>
      <c r="DS92" s="1">
        <f ca="1">IF(DQ92/DR92=INT(DQ92/DR92),1,0)</f>
        <v>0</v>
      </c>
      <c r="DT92" s="1">
        <f ca="1">IF(DS92=0,DQ92,DQ92/DR92)</f>
        <v>1</v>
      </c>
      <c r="DU92" s="1">
        <v>43</v>
      </c>
      <c r="DV92" s="1">
        <f ca="1">IF(DT92/DU92=INT(DT92/DU92),1,0)</f>
        <v>0</v>
      </c>
      <c r="DW92" s="1">
        <f ca="1">IF(DV92=0,DT92,DT92/DU92)</f>
        <v>1</v>
      </c>
      <c r="DX92" s="1">
        <v>47</v>
      </c>
      <c r="DY92" s="1">
        <f ca="1">IF(DW92/DX92=INT(DW92/DX92),1,0)</f>
        <v>0</v>
      </c>
      <c r="DZ92" s="1">
        <f ca="1">IF(DY92=0,DW92,DW92/DX92)</f>
        <v>1</v>
      </c>
      <c r="EA92" s="1">
        <v>53</v>
      </c>
      <c r="EB92" s="1">
        <f ca="1">IF(DZ92/EA92=INT(DZ92/EA92),1,0)</f>
        <v>0</v>
      </c>
      <c r="EC92" s="1">
        <f ca="1">IF(EB92=0,DZ92,DZ92/EA92)</f>
        <v>1</v>
      </c>
      <c r="ED92" s="1">
        <v>59</v>
      </c>
      <c r="EE92" s="1">
        <f ca="1">IF(EC92/ED92=INT(EC92/ED92),1,0)</f>
        <v>0</v>
      </c>
      <c r="EF92" s="1">
        <f ca="1">IF(EE92=0,EC92,EC92/ED92)</f>
        <v>1</v>
      </c>
      <c r="EG92" s="1">
        <v>61</v>
      </c>
      <c r="EH92" s="1">
        <f ca="1">IF(EF92/EG92=INT(EF92/EG92),1,0)</f>
        <v>0</v>
      </c>
      <c r="EI92" s="1">
        <f ca="1">IF(EH92=0,EF92,EF92/EG92)</f>
        <v>1</v>
      </c>
      <c r="EJ92" s="1">
        <v>67</v>
      </c>
      <c r="EK92" s="1">
        <f ca="1">IF(EI92/EJ92=INT(EI92/EJ92),1,0)</f>
        <v>0</v>
      </c>
      <c r="EL92" s="1">
        <f ca="1">IF(EK92=0,EI92,EI92/EJ92)</f>
        <v>1</v>
      </c>
      <c r="EM92" s="1">
        <v>71</v>
      </c>
      <c r="EN92" s="1">
        <f ca="1">IF(EL92/EM92=INT(EL92/EM92),1,0)</f>
        <v>0</v>
      </c>
      <c r="EO92" s="1">
        <f ca="1">IF(EN92=0,EL92,EL92/EM92)</f>
        <v>1</v>
      </c>
      <c r="EP92" s="1">
        <v>73</v>
      </c>
      <c r="EQ92" s="1">
        <f ca="1">IF(EO92/EP92=INT(EO92/EP92),1,0)</f>
        <v>0</v>
      </c>
      <c r="ER92" s="1">
        <f ca="1">IF(EQ92=0,EO92,EO92/EP92)</f>
        <v>1</v>
      </c>
      <c r="ES92" s="1">
        <v>79</v>
      </c>
      <c r="ET92" s="1">
        <f ca="1">IF(ER92/ES92=INT(ER92/ES92),1,0)</f>
        <v>0</v>
      </c>
      <c r="EU92" s="1">
        <f ca="1">IF(ET92=0,ER92,ER92/ES92)</f>
        <v>1</v>
      </c>
      <c r="EV92" s="1">
        <v>83</v>
      </c>
      <c r="EW92" s="1">
        <f ca="1">IF(EU92/EV92=INT(EU92/EV92),1,0)</f>
        <v>0</v>
      </c>
      <c r="EX92" s="1">
        <f ca="1">IF(EW92=0,EU92,EU92/EV92)</f>
        <v>1</v>
      </c>
      <c r="EY92" s="1">
        <v>89</v>
      </c>
      <c r="EZ92" s="1">
        <f ca="1">IF(EX92/EY92=INT(EX92/EY92),1,0)</f>
        <v>0</v>
      </c>
      <c r="FA92" s="1">
        <f ca="1">IF(EZ92=0,EX92,EX92/EY92)</f>
        <v>1</v>
      </c>
      <c r="FB92" s="1">
        <v>97</v>
      </c>
      <c r="FC92" s="1">
        <f ca="1">IF(FA92/FB92=INT(FA92/FB92),1,0)</f>
        <v>0</v>
      </c>
      <c r="FD92" s="1">
        <f ca="1">IF(FC92=0,FA92,FA92/FB92)</f>
        <v>1</v>
      </c>
      <c r="FE92" s="1">
        <v>101</v>
      </c>
      <c r="FF92" s="1">
        <f ca="1">IF(FD92/FE92=INT(FD92/FE92),1,0)</f>
        <v>0</v>
      </c>
      <c r="FG92" s="1">
        <f ca="1">IF(FF92=0,FD92,FD92/FE92)</f>
        <v>1</v>
      </c>
      <c r="FH92" s="1">
        <v>103</v>
      </c>
      <c r="FI92" s="1">
        <f ca="1">IF(FG92/FH92=INT(FG92/FH92),1,0)</f>
        <v>0</v>
      </c>
      <c r="FJ92" s="1">
        <f ca="1">IF(FI92=0,FG92,FG92/FH92)</f>
        <v>1</v>
      </c>
      <c r="FK92" s="1">
        <v>107</v>
      </c>
      <c r="FL92" s="1">
        <f ca="1">IF(FJ92/FK92=INT(FJ92/FK92),1,0)</f>
        <v>0</v>
      </c>
      <c r="FM92" s="1">
        <f ca="1">IF(FL92=0,FJ92,FJ92/FK92)</f>
        <v>1</v>
      </c>
      <c r="FN92" s="1">
        <v>109</v>
      </c>
      <c r="FO92" s="1">
        <f ca="1">IF(FM92/FN92=INT(FM92/FN92),1,0)</f>
        <v>0</v>
      </c>
      <c r="FP92" s="1">
        <f ca="1">IF(FO92=0,FM92,FM92/FN92)</f>
        <v>1</v>
      </c>
      <c r="FQ92" s="1">
        <v>113</v>
      </c>
      <c r="FR92" s="1">
        <f ca="1">IF(FP92/FQ92=INT(FP92/FQ92),1,0)</f>
        <v>0</v>
      </c>
      <c r="FS92" s="1">
        <f ca="1">IF(FR92=0,FP92,FP92/FQ92)</f>
        <v>1</v>
      </c>
      <c r="FT92" s="1">
        <v>127</v>
      </c>
      <c r="FU92" s="1">
        <f ca="1">IF(FS92/FT92=INT(FS92/FT92),1,0)</f>
        <v>0</v>
      </c>
      <c r="FV92" s="1">
        <f ca="1">IF(FU92=0,FS92,FS92/FT92)</f>
        <v>1</v>
      </c>
      <c r="FW92" s="1">
        <v>131</v>
      </c>
      <c r="FX92" s="1">
        <f ca="1">IF(FV92/FW92=INT(FV92/FW92),1,0)</f>
        <v>0</v>
      </c>
      <c r="FY92" s="1">
        <f ca="1">IF(FX92=0,FV92,FV92/FW92)</f>
        <v>1</v>
      </c>
      <c r="FZ92" s="1">
        <v>137</v>
      </c>
      <c r="GA92" s="1">
        <f ca="1">IF(FY92/FZ92=INT(FY92/FZ92),1,0)</f>
        <v>0</v>
      </c>
      <c r="GB92" s="1">
        <f ca="1">IF(GA92=0,FY92,FY92/FZ92)</f>
        <v>1</v>
      </c>
      <c r="GC92" s="1">
        <v>139</v>
      </c>
      <c r="GD92" s="1">
        <f ca="1">IF(GB92/GC92=INT(GB92/GC92),1,0)</f>
        <v>0</v>
      </c>
      <c r="GE92" s="1">
        <f ca="1">IF(GD92=0,GB92,GB92/GC92)</f>
        <v>1</v>
      </c>
      <c r="GF92" s="1">
        <v>149</v>
      </c>
      <c r="GG92" s="1">
        <f ca="1">IF(GE92/GF92=INT(GE92/GF92),1,0)</f>
        <v>0</v>
      </c>
      <c r="GH92" s="1">
        <f ca="1">IF(GG92=0,GE92,GE92/GF92)</f>
        <v>1</v>
      </c>
      <c r="GI92" s="1"/>
      <c r="GJ92" s="1">
        <f ca="1">8*BH92+4*BK92+2*BN92+BQ92</f>
        <v>0</v>
      </c>
      <c r="GK92" s="1">
        <f ca="1">4*BT92+2*BW92+BZ92</f>
        <v>0</v>
      </c>
      <c r="GL92" s="1">
        <f ca="1">2*CC92+CF92</f>
        <v>0</v>
      </c>
      <c r="GM92" s="1">
        <f ca="1">2*CI92+CL92</f>
        <v>1</v>
      </c>
      <c r="GN92" s="1">
        <f ca="1">2*CO92+CR92</f>
        <v>0</v>
      </c>
      <c r="GO92" s="1">
        <f ca="1">2*CU92+CX92</f>
        <v>0</v>
      </c>
      <c r="GP92" s="1">
        <f ca="1">DA92</f>
        <v>0</v>
      </c>
      <c r="GQ92" s="1">
        <f ca="1">DD92</f>
        <v>0</v>
      </c>
      <c r="GR92" s="1">
        <f ca="1">DG92</f>
        <v>0</v>
      </c>
      <c r="GS92" s="1">
        <f ca="1">DJ92</f>
        <v>0</v>
      </c>
      <c r="GT92" s="1">
        <f ca="1">DM92</f>
        <v>0</v>
      </c>
      <c r="GU92">
        <f ca="1">DP92</f>
        <v>0</v>
      </c>
      <c r="GV92">
        <f ca="1">DS92</f>
        <v>0</v>
      </c>
      <c r="GW92">
        <f ca="1">DV92</f>
        <v>0</v>
      </c>
      <c r="GX92">
        <f ca="1">DY92</f>
        <v>0</v>
      </c>
      <c r="GY92">
        <f ca="1">EB92</f>
        <v>0</v>
      </c>
      <c r="GZ92">
        <f ca="1">EE92</f>
        <v>0</v>
      </c>
      <c r="HA92">
        <f ca="1">EH92</f>
        <v>0</v>
      </c>
      <c r="HB92">
        <f ca="1">EK92</f>
        <v>0</v>
      </c>
      <c r="HC92">
        <f ca="1">EN92</f>
        <v>0</v>
      </c>
      <c r="HD92">
        <f ca="1">EQ92</f>
        <v>0</v>
      </c>
      <c r="HE92">
        <f ca="1">ET92</f>
        <v>0</v>
      </c>
      <c r="HF92">
        <f ca="1">EW92</f>
        <v>0</v>
      </c>
      <c r="HG92">
        <f ca="1">EZ92</f>
        <v>0</v>
      </c>
      <c r="HH92">
        <f ca="1">FC92</f>
        <v>0</v>
      </c>
      <c r="HI92">
        <f ca="1">FF92</f>
        <v>0</v>
      </c>
      <c r="HJ92">
        <f ca="1">FI92</f>
        <v>0</v>
      </c>
      <c r="HK92">
        <f ca="1">FL92</f>
        <v>0</v>
      </c>
      <c r="HL92">
        <f ca="1">FO92</f>
        <v>0</v>
      </c>
      <c r="HM92">
        <f ca="1">FR92</f>
        <v>0</v>
      </c>
      <c r="HN92">
        <f ca="1">FU92</f>
        <v>0</v>
      </c>
      <c r="HO92">
        <f ca="1">FX92</f>
        <v>0</v>
      </c>
      <c r="HP92">
        <f ca="1">GA92</f>
        <v>0</v>
      </c>
      <c r="HQ92">
        <f ca="1">GD92</f>
        <v>0</v>
      </c>
      <c r="HR92">
        <f ca="1">GG92</f>
        <v>0</v>
      </c>
      <c r="HS92">
        <f ca="1">BF92</f>
        <v>7</v>
      </c>
      <c r="HT92">
        <f ca="1">HS92/HR94</f>
        <v>7</v>
      </c>
      <c r="HV92"/>
      <c r="HW92"/>
    </row>
    <row r="93" spans="2:246" ht="6" hidden="1" customHeight="1" x14ac:dyDescent="0.25">
      <c r="B93" s="71"/>
      <c r="C93" s="71"/>
      <c r="D93" s="71"/>
      <c r="E93" s="71"/>
      <c r="F93" s="104"/>
      <c r="G93" s="71"/>
      <c r="H93" s="104"/>
      <c r="I93" s="71"/>
      <c r="J93" s="71"/>
      <c r="K93" s="71"/>
      <c r="L93" s="104"/>
      <c r="M93" s="71"/>
      <c r="N93" s="71"/>
      <c r="O93" s="71"/>
      <c r="P93" s="71"/>
      <c r="Q93" s="71"/>
      <c r="R93" s="71"/>
      <c r="S93" s="104"/>
      <c r="T93" s="122"/>
      <c r="U93" s="80"/>
      <c r="V93" s="80"/>
      <c r="W93" s="80"/>
      <c r="X93" s="102"/>
      <c r="Y93" s="71"/>
      <c r="Z93" s="75"/>
      <c r="AB93" s="11"/>
      <c r="AE93" s="162"/>
      <c r="BF93"/>
      <c r="BG93"/>
      <c r="BH93"/>
      <c r="BI93"/>
      <c r="EB93"/>
      <c r="EC93"/>
      <c r="ED93"/>
      <c r="EE93"/>
      <c r="GJ93" s="1">
        <f t="shared" ref="GJ93:HR93" ca="1" si="38">IF(GJ91&lt;GJ92,GJ91,GJ92)</f>
        <v>0</v>
      </c>
      <c r="GK93" s="1">
        <f t="shared" ca="1" si="38"/>
        <v>0</v>
      </c>
      <c r="GL93" s="1">
        <f t="shared" ca="1" si="38"/>
        <v>0</v>
      </c>
      <c r="GM93" s="1">
        <f t="shared" ca="1" si="38"/>
        <v>0</v>
      </c>
      <c r="GN93" s="1">
        <f t="shared" ca="1" si="38"/>
        <v>0</v>
      </c>
      <c r="GO93" s="1">
        <f t="shared" ca="1" si="38"/>
        <v>0</v>
      </c>
      <c r="GP93" s="1">
        <f t="shared" ca="1" si="38"/>
        <v>0</v>
      </c>
      <c r="GQ93" s="1">
        <f t="shared" ca="1" si="38"/>
        <v>0</v>
      </c>
      <c r="GR93" s="1">
        <f t="shared" ca="1" si="38"/>
        <v>0</v>
      </c>
      <c r="GS93" s="1">
        <f t="shared" ca="1" si="38"/>
        <v>0</v>
      </c>
      <c r="GT93" s="1">
        <f t="shared" ca="1" si="38"/>
        <v>0</v>
      </c>
      <c r="GU93" s="1">
        <f t="shared" ca="1" si="38"/>
        <v>0</v>
      </c>
      <c r="GV93" s="1">
        <f t="shared" ca="1" si="38"/>
        <v>0</v>
      </c>
      <c r="GW93" s="1">
        <f t="shared" ca="1" si="38"/>
        <v>0</v>
      </c>
      <c r="GX93" s="1">
        <f t="shared" ca="1" si="38"/>
        <v>0</v>
      </c>
      <c r="GY93" s="1">
        <f t="shared" ca="1" si="38"/>
        <v>0</v>
      </c>
      <c r="GZ93" s="1">
        <f t="shared" ca="1" si="38"/>
        <v>0</v>
      </c>
      <c r="HA93" s="1">
        <f t="shared" ca="1" si="38"/>
        <v>0</v>
      </c>
      <c r="HB93" s="1">
        <f t="shared" ca="1" si="38"/>
        <v>0</v>
      </c>
      <c r="HC93" s="1">
        <f t="shared" ca="1" si="38"/>
        <v>0</v>
      </c>
      <c r="HD93" s="1">
        <f t="shared" ca="1" si="38"/>
        <v>0</v>
      </c>
      <c r="HE93" s="1">
        <f t="shared" ca="1" si="38"/>
        <v>0</v>
      </c>
      <c r="HF93" s="1">
        <f t="shared" ca="1" si="38"/>
        <v>0</v>
      </c>
      <c r="HG93" s="1">
        <f t="shared" ca="1" si="38"/>
        <v>0</v>
      </c>
      <c r="HH93" s="1">
        <f t="shared" ca="1" si="38"/>
        <v>0</v>
      </c>
      <c r="HI93" s="1">
        <f t="shared" ca="1" si="38"/>
        <v>0</v>
      </c>
      <c r="HJ93" s="1">
        <f t="shared" ca="1" si="38"/>
        <v>0</v>
      </c>
      <c r="HK93" s="1">
        <f t="shared" ca="1" si="38"/>
        <v>0</v>
      </c>
      <c r="HL93" s="1">
        <f t="shared" ca="1" si="38"/>
        <v>0</v>
      </c>
      <c r="HM93" s="1">
        <f t="shared" ca="1" si="38"/>
        <v>0</v>
      </c>
      <c r="HN93" s="1">
        <f t="shared" ca="1" si="38"/>
        <v>0</v>
      </c>
      <c r="HO93" s="1">
        <f t="shared" ca="1" si="38"/>
        <v>0</v>
      </c>
      <c r="HP93" s="1">
        <f t="shared" ca="1" si="38"/>
        <v>0</v>
      </c>
      <c r="HQ93" s="1">
        <f t="shared" ca="1" si="38"/>
        <v>0</v>
      </c>
      <c r="HR93" s="1">
        <f t="shared" ca="1" si="38"/>
        <v>0</v>
      </c>
      <c r="HS93"/>
      <c r="HT93"/>
    </row>
    <row r="94" spans="2:246" ht="6" hidden="1" customHeight="1" x14ac:dyDescent="0.25">
      <c r="B94" s="71"/>
      <c r="C94" s="71"/>
      <c r="D94" s="71"/>
      <c r="E94" s="71"/>
      <c r="F94" s="104"/>
      <c r="G94" s="71"/>
      <c r="H94" s="104"/>
      <c r="I94" s="71"/>
      <c r="J94" s="71"/>
      <c r="K94" s="71"/>
      <c r="L94" s="104"/>
      <c r="M94" s="71"/>
      <c r="N94" s="71"/>
      <c r="O94" s="71"/>
      <c r="P94" s="71"/>
      <c r="Q94" s="71"/>
      <c r="R94" s="71"/>
      <c r="S94" s="104"/>
      <c r="T94" s="122"/>
      <c r="U94" s="80"/>
      <c r="V94" s="80"/>
      <c r="W94" s="80"/>
      <c r="X94" s="102"/>
      <c r="Y94" s="71"/>
      <c r="Z94" s="75"/>
      <c r="AB94" s="11"/>
      <c r="AE94" s="162"/>
      <c r="BF94"/>
      <c r="BG94"/>
      <c r="BH94"/>
      <c r="BI94"/>
      <c r="EB94"/>
      <c r="EC94"/>
      <c r="ED94"/>
      <c r="EE94"/>
      <c r="GJ94">
        <f ca="1">GJ$7^GJ93</f>
        <v>1</v>
      </c>
      <c r="GK94">
        <f t="shared" ref="GK94:HR94" ca="1" si="39">GK$7^GK93*GJ94</f>
        <v>1</v>
      </c>
      <c r="GL94">
        <f t="shared" ca="1" si="39"/>
        <v>1</v>
      </c>
      <c r="GM94">
        <f t="shared" ca="1" si="39"/>
        <v>1</v>
      </c>
      <c r="GN94">
        <f t="shared" ca="1" si="39"/>
        <v>1</v>
      </c>
      <c r="GO94">
        <f t="shared" ca="1" si="39"/>
        <v>1</v>
      </c>
      <c r="GP94">
        <f t="shared" ca="1" si="39"/>
        <v>1</v>
      </c>
      <c r="GQ94">
        <f t="shared" ca="1" si="39"/>
        <v>1</v>
      </c>
      <c r="GR94">
        <f t="shared" ca="1" si="39"/>
        <v>1</v>
      </c>
      <c r="GS94">
        <f t="shared" ca="1" si="39"/>
        <v>1</v>
      </c>
      <c r="GT94">
        <f t="shared" ca="1" si="39"/>
        <v>1</v>
      </c>
      <c r="GU94">
        <f t="shared" ca="1" si="39"/>
        <v>1</v>
      </c>
      <c r="GV94">
        <f t="shared" ca="1" si="39"/>
        <v>1</v>
      </c>
      <c r="GW94">
        <f t="shared" ca="1" si="39"/>
        <v>1</v>
      </c>
      <c r="GX94">
        <f t="shared" ca="1" si="39"/>
        <v>1</v>
      </c>
      <c r="GY94">
        <f t="shared" ca="1" si="39"/>
        <v>1</v>
      </c>
      <c r="GZ94">
        <f t="shared" ca="1" si="39"/>
        <v>1</v>
      </c>
      <c r="HA94">
        <f t="shared" ca="1" si="39"/>
        <v>1</v>
      </c>
      <c r="HB94">
        <f t="shared" ca="1" si="39"/>
        <v>1</v>
      </c>
      <c r="HC94">
        <f t="shared" ca="1" si="39"/>
        <v>1</v>
      </c>
      <c r="HD94">
        <f t="shared" ca="1" si="39"/>
        <v>1</v>
      </c>
      <c r="HE94">
        <f t="shared" ca="1" si="39"/>
        <v>1</v>
      </c>
      <c r="HF94">
        <f t="shared" ca="1" si="39"/>
        <v>1</v>
      </c>
      <c r="HG94">
        <f t="shared" ca="1" si="39"/>
        <v>1</v>
      </c>
      <c r="HH94">
        <f t="shared" ca="1" si="39"/>
        <v>1</v>
      </c>
      <c r="HI94">
        <f t="shared" ca="1" si="39"/>
        <v>1</v>
      </c>
      <c r="HJ94">
        <f t="shared" ca="1" si="39"/>
        <v>1</v>
      </c>
      <c r="HK94">
        <f t="shared" ca="1" si="39"/>
        <v>1</v>
      </c>
      <c r="HL94">
        <f t="shared" ca="1" si="39"/>
        <v>1</v>
      </c>
      <c r="HM94">
        <f t="shared" ca="1" si="39"/>
        <v>1</v>
      </c>
      <c r="HN94">
        <f t="shared" ca="1" si="39"/>
        <v>1</v>
      </c>
      <c r="HO94">
        <f t="shared" ca="1" si="39"/>
        <v>1</v>
      </c>
      <c r="HP94">
        <f t="shared" ca="1" si="39"/>
        <v>1</v>
      </c>
      <c r="HQ94">
        <f t="shared" ca="1" si="39"/>
        <v>1</v>
      </c>
      <c r="HR94">
        <f t="shared" ca="1" si="39"/>
        <v>1</v>
      </c>
      <c r="HS94"/>
      <c r="HT94"/>
    </row>
    <row r="95" spans="2:246" ht="6" hidden="1" customHeight="1" x14ac:dyDescent="0.25">
      <c r="B95" s="71"/>
      <c r="C95" s="71"/>
      <c r="D95" s="71"/>
      <c r="E95" s="71"/>
      <c r="F95" s="104"/>
      <c r="G95" s="71"/>
      <c r="H95" s="104"/>
      <c r="I95" s="71"/>
      <c r="J95" s="71"/>
      <c r="K95" s="71"/>
      <c r="L95" s="104"/>
      <c r="M95" s="71"/>
      <c r="N95" s="71"/>
      <c r="O95" s="71"/>
      <c r="P95" s="71"/>
      <c r="Q95" s="71"/>
      <c r="R95" s="71"/>
      <c r="S95" s="104"/>
      <c r="T95" s="122"/>
      <c r="U95" s="80"/>
      <c r="V95" s="80"/>
      <c r="W95" s="80"/>
      <c r="X95" s="102"/>
      <c r="Y95" s="71"/>
      <c r="Z95" s="75"/>
      <c r="AB95" s="11"/>
      <c r="AE95" s="162"/>
      <c r="BC95" s="9" t="s">
        <v>29</v>
      </c>
      <c r="BD95" s="9">
        <f ca="1">HY91</f>
        <v>16</v>
      </c>
      <c r="BE95" s="9">
        <f ca="1">HZ91</f>
        <v>15</v>
      </c>
      <c r="BF95">
        <f ca="1">BE95-BE96*(BD96-BD95)</f>
        <v>15</v>
      </c>
      <c r="BG95">
        <v>256</v>
      </c>
      <c r="BH95" s="1">
        <f ca="1">IF(BF95/BG95=INT(BF95/BG95),1,0)</f>
        <v>0</v>
      </c>
      <c r="BI95" s="1">
        <f ca="1">IF(BH95=0,BF95,BF95/BG95)</f>
        <v>15</v>
      </c>
      <c r="BJ95" s="1">
        <v>16</v>
      </c>
      <c r="BK95" s="1">
        <f ca="1">IF(BI95/BJ95=INT(BI95/BJ95),1,0)</f>
        <v>0</v>
      </c>
      <c r="BL95" s="1">
        <f ca="1">IF(BK95=0,BI95,BI95/BJ95)</f>
        <v>15</v>
      </c>
      <c r="BM95" s="1">
        <v>4</v>
      </c>
      <c r="BN95" s="1">
        <f ca="1">IF(BL95/BM95=INT(BL95/BM95),1,0)</f>
        <v>0</v>
      </c>
      <c r="BO95" s="1">
        <f ca="1">IF(BN95=0,BL95,BL95/BM95)</f>
        <v>15</v>
      </c>
      <c r="BP95" s="1">
        <v>2</v>
      </c>
      <c r="BQ95" s="1">
        <f ca="1">IF(BO95/BP95=INT(BO95/BP95),1,0)</f>
        <v>0</v>
      </c>
      <c r="BR95" s="1">
        <f ca="1">IF(BQ95=0,BO95,BO95/BP95)</f>
        <v>15</v>
      </c>
      <c r="BS95" s="1">
        <v>81</v>
      </c>
      <c r="BT95" s="1">
        <f ca="1">IF(BR95/BS95=INT(BR95/BS95),1,0)</f>
        <v>0</v>
      </c>
      <c r="BU95" s="1">
        <f ca="1">IF(BT95=0,BR95,BR95/BS95)</f>
        <v>15</v>
      </c>
      <c r="BV95" s="1">
        <v>9</v>
      </c>
      <c r="BW95" s="1">
        <f ca="1">IF(BU95/BV95=INT(BU95/BV95),1,0)</f>
        <v>0</v>
      </c>
      <c r="BX95" s="1">
        <f ca="1">IF(BW95=0,BU95,BU95/BV95)</f>
        <v>15</v>
      </c>
      <c r="BY95" s="1">
        <v>3</v>
      </c>
      <c r="BZ95" s="1">
        <f ca="1">IF(BX95/BY95=INT(BX95/BY95),1,0)</f>
        <v>1</v>
      </c>
      <c r="CA95" s="1">
        <f ca="1">IF(BZ95=0,BX95,BX95/BY95)</f>
        <v>5</v>
      </c>
      <c r="CB95" s="1">
        <v>25</v>
      </c>
      <c r="CC95" s="1">
        <f ca="1">IF(CA95/CB95=INT(CA95/CB95),1,0)</f>
        <v>0</v>
      </c>
      <c r="CD95" s="1">
        <f ca="1">IF(CC95=0,CA95,CA95/CB95)</f>
        <v>5</v>
      </c>
      <c r="CE95" s="1">
        <v>5</v>
      </c>
      <c r="CF95" s="1">
        <f ca="1">IF(CD95/CE95=INT(CD95/CE95),1,0)</f>
        <v>1</v>
      </c>
      <c r="CG95" s="1">
        <f ca="1">IF(CF95=0,CD95,CD95/CE95)</f>
        <v>1</v>
      </c>
      <c r="CH95" s="1">
        <v>49</v>
      </c>
      <c r="CI95" s="1">
        <f ca="1">IF(CG95/CH95=INT(CG95/CH95),1,0)</f>
        <v>0</v>
      </c>
      <c r="CJ95" s="1">
        <f ca="1">IF(CI95=0,CG95,CG95/CH95)</f>
        <v>1</v>
      </c>
      <c r="CK95" s="1">
        <v>7</v>
      </c>
      <c r="CL95" s="1">
        <f ca="1">IF(CJ95/CK95=INT(CJ95/CK95),1,0)</f>
        <v>0</v>
      </c>
      <c r="CM95" s="1">
        <f ca="1">IF(CL95=0,CJ95,CJ95/CK95)</f>
        <v>1</v>
      </c>
      <c r="CN95" s="1">
        <v>121</v>
      </c>
      <c r="CO95" s="1">
        <f ca="1">IF(CM95/CN95=INT(CM95/CN95),1,0)</f>
        <v>0</v>
      </c>
      <c r="CP95" s="1">
        <f ca="1">IF(CO95=0,CM95,CM95/CN95)</f>
        <v>1</v>
      </c>
      <c r="CQ95" s="1">
        <v>11</v>
      </c>
      <c r="CR95" s="1">
        <f ca="1">IF(CP95/CQ95=INT(CP95/CQ95),1,0)</f>
        <v>0</v>
      </c>
      <c r="CS95" s="1">
        <f ca="1">IF(CR95=0,CP95,CP95/CQ95)</f>
        <v>1</v>
      </c>
      <c r="CT95" s="1">
        <v>169</v>
      </c>
      <c r="CU95" s="1">
        <f ca="1">IF(CS95/CT95=INT(CS95/CT95),1,0)</f>
        <v>0</v>
      </c>
      <c r="CV95" s="1">
        <f ca="1">IF(CU95=0,CS95,CS95/CT95)</f>
        <v>1</v>
      </c>
      <c r="CW95" s="1">
        <v>13</v>
      </c>
      <c r="CX95" s="1">
        <f ca="1">IF(CV95/CW95=INT(CV95/CW95),1,0)</f>
        <v>0</v>
      </c>
      <c r="CY95" s="1">
        <f ca="1">IF(CX95=0,CV95,CV95/CW95)</f>
        <v>1</v>
      </c>
      <c r="CZ95" s="1">
        <v>17</v>
      </c>
      <c r="DA95" s="1">
        <f ca="1">IF(CY95/CZ95=INT(CY95/CZ95),1,0)</f>
        <v>0</v>
      </c>
      <c r="DB95" s="1">
        <f ca="1">IF(DA95=0,CY95,CY95/CZ95)</f>
        <v>1</v>
      </c>
      <c r="DC95" s="1">
        <v>19</v>
      </c>
      <c r="DD95" s="1">
        <f ca="1">IF(DB95/DC95=INT(DB95/DC95),1,0)</f>
        <v>0</v>
      </c>
      <c r="DE95" s="1">
        <f ca="1">IF(DD95=0,DB95,DB95/DC95)</f>
        <v>1</v>
      </c>
      <c r="DF95" s="1">
        <v>23</v>
      </c>
      <c r="DG95" s="1">
        <f ca="1">IF(DE95/DF95=INT(DE95/DF95),1,0)</f>
        <v>0</v>
      </c>
      <c r="DH95" s="1">
        <f ca="1">IF(DG95=0,DE95,DE95/DF95)</f>
        <v>1</v>
      </c>
      <c r="DI95" s="1">
        <v>29</v>
      </c>
      <c r="DJ95" s="1">
        <f ca="1">IF(DH95/DI95=INT(DH95/DI95),1,0)</f>
        <v>0</v>
      </c>
      <c r="DK95" s="1">
        <f ca="1">IF(DJ95=0,DH95,DH95/DI95)</f>
        <v>1</v>
      </c>
      <c r="DL95" s="1">
        <v>31</v>
      </c>
      <c r="DM95" s="1">
        <f ca="1">IF(DK95/DL95=INT(DK95/DL95),1,0)</f>
        <v>0</v>
      </c>
      <c r="DN95" s="1">
        <f ca="1">IF(DM95=0,DK95,DK95/DL95)</f>
        <v>1</v>
      </c>
      <c r="DO95" s="1">
        <v>37</v>
      </c>
      <c r="DP95" s="1">
        <f ca="1">IF(DN95/DO95=INT(DN95/DO95),1,0)</f>
        <v>0</v>
      </c>
      <c r="DQ95" s="1">
        <f ca="1">IF(DP95=0,DN95,DN95/DO95)</f>
        <v>1</v>
      </c>
      <c r="DR95" s="1">
        <v>41</v>
      </c>
      <c r="DS95" s="1">
        <f ca="1">IF(DQ95/DR95=INT(DQ95/DR95),1,0)</f>
        <v>0</v>
      </c>
      <c r="DT95" s="1">
        <f ca="1">IF(DS95=0,DQ95,DQ95/DR95)</f>
        <v>1</v>
      </c>
      <c r="DU95" s="1">
        <v>43</v>
      </c>
      <c r="DV95" s="1">
        <f ca="1">IF(DT95/DU95=INT(DT95/DU95),1,0)</f>
        <v>0</v>
      </c>
      <c r="DW95" s="1">
        <f ca="1">IF(DV95=0,DT95,DT95/DU95)</f>
        <v>1</v>
      </c>
      <c r="DX95" s="1">
        <v>47</v>
      </c>
      <c r="DY95" s="1">
        <f ca="1">IF(DW95/DX95=INT(DW95/DX95),1,0)</f>
        <v>0</v>
      </c>
      <c r="DZ95" s="1">
        <f ca="1">IF(DY95=0,DW95,DW95/DX95)</f>
        <v>1</v>
      </c>
      <c r="EA95" s="1">
        <v>53</v>
      </c>
      <c r="EB95" s="1">
        <f ca="1">IF(DZ95/EA95=INT(DZ95/EA95),1,0)</f>
        <v>0</v>
      </c>
      <c r="EC95" s="1">
        <f ca="1">IF(EB95=0,DZ95,DZ95/EA95)</f>
        <v>1</v>
      </c>
      <c r="ED95" s="1">
        <v>59</v>
      </c>
      <c r="EE95" s="1">
        <f ca="1">IF(EC95/ED95=INT(EC95/ED95),1,0)</f>
        <v>0</v>
      </c>
      <c r="EF95" s="1">
        <f ca="1">IF(EE95=0,EC95,EC95/ED95)</f>
        <v>1</v>
      </c>
      <c r="EG95" s="1">
        <v>61</v>
      </c>
      <c r="EH95" s="1">
        <f ca="1">IF(EF95/EG95=INT(EF95/EG95),1,0)</f>
        <v>0</v>
      </c>
      <c r="EI95" s="1">
        <f ca="1">IF(EH95=0,EF95,EF95/EG95)</f>
        <v>1</v>
      </c>
      <c r="EJ95" s="1">
        <v>67</v>
      </c>
      <c r="EK95" s="1">
        <f ca="1">IF(EI95/EJ95=INT(EI95/EJ95),1,0)</f>
        <v>0</v>
      </c>
      <c r="EL95" s="1">
        <f ca="1">IF(EK95=0,EI95,EI95/EJ95)</f>
        <v>1</v>
      </c>
      <c r="EM95" s="1">
        <v>71</v>
      </c>
      <c r="EN95" s="1">
        <f ca="1">IF(EL95/EM95=INT(EL95/EM95),1,0)</f>
        <v>0</v>
      </c>
      <c r="EO95" s="1">
        <f ca="1">IF(EN95=0,EL95,EL95/EM95)</f>
        <v>1</v>
      </c>
      <c r="EP95" s="1">
        <v>73</v>
      </c>
      <c r="EQ95" s="1">
        <f ca="1">IF(EO95/EP95=INT(EO95/EP95),1,0)</f>
        <v>0</v>
      </c>
      <c r="ER95" s="1">
        <f ca="1">IF(EQ95=0,EO95,EO95/EP95)</f>
        <v>1</v>
      </c>
      <c r="ES95" s="1">
        <v>79</v>
      </c>
      <c r="ET95" s="1">
        <f ca="1">IF(ER95/ES95=INT(ER95/ES95),1,0)</f>
        <v>0</v>
      </c>
      <c r="EU95" s="1">
        <f ca="1">IF(ET95=0,ER95,ER95/ES95)</f>
        <v>1</v>
      </c>
      <c r="EV95" s="1">
        <v>83</v>
      </c>
      <c r="EW95" s="1">
        <f ca="1">IF(EU95/EV95=INT(EU95/EV95),1,0)</f>
        <v>0</v>
      </c>
      <c r="EX95" s="1">
        <f ca="1">IF(EW95=0,EU95,EU95/EV95)</f>
        <v>1</v>
      </c>
      <c r="EY95" s="1">
        <v>89</v>
      </c>
      <c r="EZ95" s="1">
        <f ca="1">IF(EX95/EY95=INT(EX95/EY95),1,0)</f>
        <v>0</v>
      </c>
      <c r="FA95" s="1">
        <f ca="1">IF(EZ95=0,EX95,EX95/EY95)</f>
        <v>1</v>
      </c>
      <c r="FB95" s="1">
        <v>97</v>
      </c>
      <c r="FC95" s="1">
        <f ca="1">IF(FA95/FB95=INT(FA95/FB95),1,0)</f>
        <v>0</v>
      </c>
      <c r="FD95" s="1">
        <f ca="1">IF(FC95=0,FA95,FA95/FB95)</f>
        <v>1</v>
      </c>
      <c r="FE95" s="1">
        <v>101</v>
      </c>
      <c r="FF95" s="1">
        <f ca="1">IF(FD95/FE95=INT(FD95/FE95),1,0)</f>
        <v>0</v>
      </c>
      <c r="FG95" s="1">
        <f ca="1">IF(FF95=0,FD95,FD95/FE95)</f>
        <v>1</v>
      </c>
      <c r="FH95" s="1">
        <v>103</v>
      </c>
      <c r="FI95" s="1">
        <f ca="1">IF(FG95/FH95=INT(FG95/FH95),1,0)</f>
        <v>0</v>
      </c>
      <c r="FJ95" s="1">
        <f ca="1">IF(FI95=0,FG95,FG95/FH95)</f>
        <v>1</v>
      </c>
      <c r="FK95" s="1">
        <v>107</v>
      </c>
      <c r="FL95" s="1">
        <f ca="1">IF(FJ95/FK95=INT(FJ95/FK95),1,0)</f>
        <v>0</v>
      </c>
      <c r="FM95" s="1">
        <f ca="1">IF(FL95=0,FJ95,FJ95/FK95)</f>
        <v>1</v>
      </c>
      <c r="FN95" s="1">
        <v>109</v>
      </c>
      <c r="FO95" s="1">
        <f ca="1">IF(FM95/FN95=INT(FM95/FN95),1,0)</f>
        <v>0</v>
      </c>
      <c r="FP95" s="1">
        <f ca="1">IF(FO95=0,FM95,FM95/FN95)</f>
        <v>1</v>
      </c>
      <c r="FQ95" s="1">
        <v>113</v>
      </c>
      <c r="FR95" s="1">
        <f ca="1">IF(FP95/FQ95=INT(FP95/FQ95),1,0)</f>
        <v>0</v>
      </c>
      <c r="FS95" s="1">
        <f ca="1">IF(FR95=0,FP95,FP95/FQ95)</f>
        <v>1</v>
      </c>
      <c r="FT95" s="1">
        <v>127</v>
      </c>
      <c r="FU95" s="1">
        <f ca="1">IF(FS95/FT95=INT(FS95/FT95),1,0)</f>
        <v>0</v>
      </c>
      <c r="FV95" s="1">
        <f ca="1">IF(FU95=0,FS95,FS95/FT95)</f>
        <v>1</v>
      </c>
      <c r="FW95" s="1">
        <v>131</v>
      </c>
      <c r="FX95" s="1">
        <f ca="1">IF(FV95/FW95=INT(FV95/FW95),1,0)</f>
        <v>0</v>
      </c>
      <c r="FY95" s="1">
        <f ca="1">IF(FX95=0,FV95,FV95/FW95)</f>
        <v>1</v>
      </c>
      <c r="FZ95" s="1">
        <v>137</v>
      </c>
      <c r="GA95" s="1">
        <f ca="1">IF(FY95/FZ95=INT(FY95/FZ95),1,0)</f>
        <v>0</v>
      </c>
      <c r="GB95" s="1">
        <f ca="1">IF(GA95=0,FY95,FY95/FZ95)</f>
        <v>1</v>
      </c>
      <c r="GC95" s="1">
        <v>139</v>
      </c>
      <c r="GD95" s="1">
        <f ca="1">IF(GB95/GC95=INT(GB95/GC95),1,0)</f>
        <v>0</v>
      </c>
      <c r="GE95" s="1">
        <f ca="1">IF(GD95=0,GB95,GB95/GC95)</f>
        <v>1</v>
      </c>
      <c r="GF95" s="1">
        <v>149</v>
      </c>
      <c r="GG95" s="1">
        <f ca="1">IF(GE95/GF95=INT(GE95/GF95),1,0)</f>
        <v>0</v>
      </c>
      <c r="GH95" s="1">
        <f ca="1">IF(GG95=0,GE95,GE95/GF95)</f>
        <v>1</v>
      </c>
      <c r="GI95" s="1"/>
      <c r="GJ95" s="1">
        <f ca="1">8*BH95+4*BK95+2*BN95+BQ95</f>
        <v>0</v>
      </c>
      <c r="GK95" s="1">
        <f ca="1">4*BT95+2*BW95+BZ95</f>
        <v>1</v>
      </c>
      <c r="GL95" s="1">
        <f ca="1">2*CC95+CF95</f>
        <v>1</v>
      </c>
      <c r="GM95" s="1">
        <f ca="1">2*CI95+CL95</f>
        <v>0</v>
      </c>
      <c r="GN95" s="1">
        <f ca="1">2*CO95+CR95</f>
        <v>0</v>
      </c>
      <c r="GO95" s="1">
        <f ca="1">2*CU95+CX95</f>
        <v>0</v>
      </c>
      <c r="GP95" s="1">
        <f ca="1">DA95</f>
        <v>0</v>
      </c>
      <c r="GQ95" s="1">
        <f ca="1">DD95</f>
        <v>0</v>
      </c>
      <c r="GR95" s="1">
        <f ca="1">DG95</f>
        <v>0</v>
      </c>
      <c r="GS95" s="1">
        <f ca="1">DJ95</f>
        <v>0</v>
      </c>
      <c r="GT95" s="1">
        <f ca="1">DM95</f>
        <v>0</v>
      </c>
      <c r="GU95">
        <f ca="1">DP95</f>
        <v>0</v>
      </c>
      <c r="GV95">
        <f ca="1">DS95</f>
        <v>0</v>
      </c>
      <c r="GW95">
        <f ca="1">DV95</f>
        <v>0</v>
      </c>
      <c r="GX95">
        <f ca="1">DY95</f>
        <v>0</v>
      </c>
      <c r="GY95">
        <f ca="1">EB95</f>
        <v>0</v>
      </c>
      <c r="GZ95">
        <f ca="1">EE95</f>
        <v>0</v>
      </c>
      <c r="HA95">
        <f ca="1">EH95</f>
        <v>0</v>
      </c>
      <c r="HB95">
        <f ca="1">EK95</f>
        <v>0</v>
      </c>
      <c r="HC95">
        <f ca="1">EN95</f>
        <v>0</v>
      </c>
      <c r="HD95">
        <f ca="1">EQ95</f>
        <v>0</v>
      </c>
      <c r="HE95">
        <f ca="1">ET95</f>
        <v>0</v>
      </c>
      <c r="HF95">
        <f ca="1">EW95</f>
        <v>0</v>
      </c>
      <c r="HG95">
        <f ca="1">EZ95</f>
        <v>0</v>
      </c>
      <c r="HH95">
        <f ca="1">FC95</f>
        <v>0</v>
      </c>
      <c r="HI95">
        <f ca="1">FF95</f>
        <v>0</v>
      </c>
      <c r="HJ95">
        <f ca="1">FI95</f>
        <v>0</v>
      </c>
      <c r="HK95">
        <f ca="1">FL95</f>
        <v>0</v>
      </c>
      <c r="HL95">
        <f ca="1">FO95</f>
        <v>0</v>
      </c>
      <c r="HM95">
        <f ca="1">FR95</f>
        <v>0</v>
      </c>
      <c r="HN95">
        <f ca="1">FU95</f>
        <v>0</v>
      </c>
      <c r="HO95">
        <f ca="1">FX95</f>
        <v>0</v>
      </c>
      <c r="HP95">
        <f ca="1">GA95</f>
        <v>0</v>
      </c>
      <c r="HQ95">
        <f ca="1">GD95</f>
        <v>0</v>
      </c>
      <c r="HR95">
        <f ca="1">GG95</f>
        <v>0</v>
      </c>
      <c r="HS95">
        <f ca="1">BF95</f>
        <v>15</v>
      </c>
      <c r="HT95">
        <f ca="1">HS95/HR98</f>
        <v>5</v>
      </c>
    </row>
    <row r="96" spans="2:246" ht="6" hidden="1" customHeight="1" x14ac:dyDescent="0.25">
      <c r="B96" s="71"/>
      <c r="C96" s="71"/>
      <c r="D96" s="71"/>
      <c r="E96" s="71"/>
      <c r="F96" s="104"/>
      <c r="G96" s="71"/>
      <c r="H96" s="104"/>
      <c r="I96" s="71"/>
      <c r="J96" s="71"/>
      <c r="K96" s="71"/>
      <c r="L96" s="104"/>
      <c r="M96" s="71"/>
      <c r="N96" s="71"/>
      <c r="O96" s="71"/>
      <c r="P96" s="71"/>
      <c r="Q96" s="71"/>
      <c r="R96" s="71"/>
      <c r="S96" s="104"/>
      <c r="T96" s="122"/>
      <c r="U96" s="80"/>
      <c r="V96" s="80"/>
      <c r="W96" s="80"/>
      <c r="X96" s="102"/>
      <c r="Y96" s="71"/>
      <c r="Z96" s="75"/>
      <c r="AB96" s="11"/>
      <c r="AE96" s="162"/>
      <c r="BD96">
        <f ca="1">BD95+INT(BE95/BE96)</f>
        <v>16</v>
      </c>
      <c r="BE96">
        <f ca="1">IA91</f>
        <v>63</v>
      </c>
      <c r="BF96">
        <f ca="1">BE96</f>
        <v>63</v>
      </c>
      <c r="BG96">
        <v>256</v>
      </c>
      <c r="BH96" s="1">
        <f ca="1">IF(BF96/BG96=INT(BF96/BG96),1,0)</f>
        <v>0</v>
      </c>
      <c r="BI96" s="1">
        <f ca="1">IF(BH96=0,BF96,BF96/BG96)</f>
        <v>63</v>
      </c>
      <c r="BJ96" s="1">
        <v>16</v>
      </c>
      <c r="BK96" s="1">
        <f ca="1">IF(BI96/BJ96=INT(BI96/BJ96),1,0)</f>
        <v>0</v>
      </c>
      <c r="BL96" s="1">
        <f ca="1">IF(BK96=0,BI96,BI96/BJ96)</f>
        <v>63</v>
      </c>
      <c r="BM96" s="1">
        <v>4</v>
      </c>
      <c r="BN96" s="1">
        <f ca="1">IF(BL96/BM96=INT(BL96/BM96),1,0)</f>
        <v>0</v>
      </c>
      <c r="BO96" s="1">
        <f ca="1">IF(BN96=0,BL96,BL96/BM96)</f>
        <v>63</v>
      </c>
      <c r="BP96" s="1">
        <v>2</v>
      </c>
      <c r="BQ96" s="1">
        <f ca="1">IF(BO96/BP96=INT(BO96/BP96),1,0)</f>
        <v>0</v>
      </c>
      <c r="BR96" s="1">
        <f ca="1">IF(BQ96=0,BO96,BO96/BP96)</f>
        <v>63</v>
      </c>
      <c r="BS96" s="1">
        <v>81</v>
      </c>
      <c r="BT96" s="1">
        <f ca="1">IF(BR96/BS96=INT(BR96/BS96),1,0)</f>
        <v>0</v>
      </c>
      <c r="BU96" s="1">
        <f ca="1">IF(BT96=0,BR96,BR96/BS96)</f>
        <v>63</v>
      </c>
      <c r="BV96" s="1">
        <v>9</v>
      </c>
      <c r="BW96" s="1">
        <f ca="1">IF(BU96/BV96=INT(BU96/BV96),1,0)</f>
        <v>1</v>
      </c>
      <c r="BX96" s="1">
        <f ca="1">IF(BW96=0,BU96,BU96/BV96)</f>
        <v>7</v>
      </c>
      <c r="BY96" s="1">
        <v>3</v>
      </c>
      <c r="BZ96" s="1">
        <f ca="1">IF(BX96/BY96=INT(BX96/BY96),1,0)</f>
        <v>0</v>
      </c>
      <c r="CA96" s="1">
        <f ca="1">IF(BZ96=0,BX96,BX96/BY96)</f>
        <v>7</v>
      </c>
      <c r="CB96" s="1">
        <v>25</v>
      </c>
      <c r="CC96" s="1">
        <f ca="1">IF(CA96/CB96=INT(CA96/CB96),1,0)</f>
        <v>0</v>
      </c>
      <c r="CD96" s="1">
        <f ca="1">IF(CC96=0,CA96,CA96/CB96)</f>
        <v>7</v>
      </c>
      <c r="CE96" s="1">
        <v>5</v>
      </c>
      <c r="CF96" s="1">
        <f ca="1">IF(CD96/CE96=INT(CD96/CE96),1,0)</f>
        <v>0</v>
      </c>
      <c r="CG96" s="1">
        <f ca="1">IF(CF96=0,CD96,CD96/CE96)</f>
        <v>7</v>
      </c>
      <c r="CH96" s="1">
        <v>49</v>
      </c>
      <c r="CI96" s="1">
        <f ca="1">IF(CG96/CH96=INT(CG96/CH96),1,0)</f>
        <v>0</v>
      </c>
      <c r="CJ96" s="1">
        <f ca="1">IF(CI96=0,CG96,CG96/CH96)</f>
        <v>7</v>
      </c>
      <c r="CK96" s="1">
        <v>7</v>
      </c>
      <c r="CL96" s="1">
        <f ca="1">IF(CJ96/CK96=INT(CJ96/CK96),1,0)</f>
        <v>1</v>
      </c>
      <c r="CM96" s="1">
        <f ca="1">IF(CL96=0,CJ96,CJ96/CK96)</f>
        <v>1</v>
      </c>
      <c r="CN96" s="1">
        <v>121</v>
      </c>
      <c r="CO96" s="1">
        <f ca="1">IF(CM96/CN96=INT(CM96/CN96),1,0)</f>
        <v>0</v>
      </c>
      <c r="CP96" s="1">
        <f ca="1">IF(CO96=0,CM96,CM96/CN96)</f>
        <v>1</v>
      </c>
      <c r="CQ96" s="1">
        <v>11</v>
      </c>
      <c r="CR96" s="1">
        <f ca="1">IF(CP96/CQ96=INT(CP96/CQ96),1,0)</f>
        <v>0</v>
      </c>
      <c r="CS96" s="1">
        <f ca="1">IF(CR96=0,CP96,CP96/CQ96)</f>
        <v>1</v>
      </c>
      <c r="CT96" s="1">
        <v>169</v>
      </c>
      <c r="CU96" s="1">
        <f ca="1">IF(CS96/CT96=INT(CS96/CT96),1,0)</f>
        <v>0</v>
      </c>
      <c r="CV96" s="1">
        <f ca="1">IF(CU96=0,CS96,CS96/CT96)</f>
        <v>1</v>
      </c>
      <c r="CW96" s="1">
        <v>13</v>
      </c>
      <c r="CX96" s="1">
        <f ca="1">IF(CV96/CW96=INT(CV96/CW96),1,0)</f>
        <v>0</v>
      </c>
      <c r="CY96" s="1">
        <f ca="1">IF(CX96=0,CV96,CV96/CW96)</f>
        <v>1</v>
      </c>
      <c r="CZ96" s="1">
        <v>17</v>
      </c>
      <c r="DA96" s="1">
        <f ca="1">IF(CY96/CZ96=INT(CY96/CZ96),1,0)</f>
        <v>0</v>
      </c>
      <c r="DB96" s="1">
        <f ca="1">IF(DA96=0,CY96,CY96/CZ96)</f>
        <v>1</v>
      </c>
      <c r="DC96" s="1">
        <v>19</v>
      </c>
      <c r="DD96" s="1">
        <f ca="1">IF(DB96/DC96=INT(DB96/DC96),1,0)</f>
        <v>0</v>
      </c>
      <c r="DE96" s="1">
        <f ca="1">IF(DD96=0,DB96,DB96/DC96)</f>
        <v>1</v>
      </c>
      <c r="DF96" s="1">
        <v>23</v>
      </c>
      <c r="DG96" s="1">
        <f ca="1">IF(DE96/DF96=INT(DE96/DF96),1,0)</f>
        <v>0</v>
      </c>
      <c r="DH96" s="1">
        <f ca="1">IF(DG96=0,DE96,DE96/DF96)</f>
        <v>1</v>
      </c>
      <c r="DI96" s="1">
        <v>29</v>
      </c>
      <c r="DJ96" s="1">
        <f ca="1">IF(DH96/DI96=INT(DH96/DI96),1,0)</f>
        <v>0</v>
      </c>
      <c r="DK96" s="1">
        <f ca="1">IF(DJ96=0,DH96,DH96/DI96)</f>
        <v>1</v>
      </c>
      <c r="DL96" s="1">
        <v>31</v>
      </c>
      <c r="DM96" s="1">
        <f ca="1">IF(DK96/DL96=INT(DK96/DL96),1,0)</f>
        <v>0</v>
      </c>
      <c r="DN96" s="1">
        <f ca="1">IF(DM96=0,DK96,DK96/DL96)</f>
        <v>1</v>
      </c>
      <c r="DO96" s="1">
        <v>37</v>
      </c>
      <c r="DP96" s="1">
        <f ca="1">IF(DN96/DO96=INT(DN96/DO96),1,0)</f>
        <v>0</v>
      </c>
      <c r="DQ96" s="1">
        <f ca="1">IF(DP96=0,DN96,DN96/DO96)</f>
        <v>1</v>
      </c>
      <c r="DR96" s="1">
        <v>41</v>
      </c>
      <c r="DS96" s="1">
        <f ca="1">IF(DQ96/DR96=INT(DQ96/DR96),1,0)</f>
        <v>0</v>
      </c>
      <c r="DT96" s="1">
        <f ca="1">IF(DS96=0,DQ96,DQ96/DR96)</f>
        <v>1</v>
      </c>
      <c r="DU96" s="1">
        <v>43</v>
      </c>
      <c r="DV96" s="1">
        <f ca="1">IF(DT96/DU96=INT(DT96/DU96),1,0)</f>
        <v>0</v>
      </c>
      <c r="DW96" s="1">
        <f ca="1">IF(DV96=0,DT96,DT96/DU96)</f>
        <v>1</v>
      </c>
      <c r="DX96" s="1">
        <v>47</v>
      </c>
      <c r="DY96" s="1">
        <f ca="1">IF(DW96/DX96=INT(DW96/DX96),1,0)</f>
        <v>0</v>
      </c>
      <c r="DZ96" s="1">
        <f ca="1">IF(DY96=0,DW96,DW96/DX96)</f>
        <v>1</v>
      </c>
      <c r="EA96" s="1">
        <v>53</v>
      </c>
      <c r="EB96" s="1">
        <f ca="1">IF(DZ96/EA96=INT(DZ96/EA96),1,0)</f>
        <v>0</v>
      </c>
      <c r="EC96" s="1">
        <f ca="1">IF(EB96=0,DZ96,DZ96/EA96)</f>
        <v>1</v>
      </c>
      <c r="ED96" s="1">
        <v>59</v>
      </c>
      <c r="EE96" s="1">
        <f ca="1">IF(EC96/ED96=INT(EC96/ED96),1,0)</f>
        <v>0</v>
      </c>
      <c r="EF96" s="1">
        <f ca="1">IF(EE96=0,EC96,EC96/ED96)</f>
        <v>1</v>
      </c>
      <c r="EG96" s="1">
        <v>61</v>
      </c>
      <c r="EH96" s="1">
        <f ca="1">IF(EF96/EG96=INT(EF96/EG96),1,0)</f>
        <v>0</v>
      </c>
      <c r="EI96" s="1">
        <f ca="1">IF(EH96=0,EF96,EF96/EG96)</f>
        <v>1</v>
      </c>
      <c r="EJ96" s="1">
        <v>67</v>
      </c>
      <c r="EK96" s="1">
        <f ca="1">IF(EI96/EJ96=INT(EI96/EJ96),1,0)</f>
        <v>0</v>
      </c>
      <c r="EL96" s="1">
        <f ca="1">IF(EK96=0,EI96,EI96/EJ96)</f>
        <v>1</v>
      </c>
      <c r="EM96" s="1">
        <v>71</v>
      </c>
      <c r="EN96" s="1">
        <f ca="1">IF(EL96/EM96=INT(EL96/EM96),1,0)</f>
        <v>0</v>
      </c>
      <c r="EO96" s="1">
        <f ca="1">IF(EN96=0,EL96,EL96/EM96)</f>
        <v>1</v>
      </c>
      <c r="EP96" s="1">
        <v>73</v>
      </c>
      <c r="EQ96" s="1">
        <f ca="1">IF(EO96/EP96=INT(EO96/EP96),1,0)</f>
        <v>0</v>
      </c>
      <c r="ER96" s="1">
        <f ca="1">IF(EQ96=0,EO96,EO96/EP96)</f>
        <v>1</v>
      </c>
      <c r="ES96" s="1">
        <v>79</v>
      </c>
      <c r="ET96" s="1">
        <f ca="1">IF(ER96/ES96=INT(ER96/ES96),1,0)</f>
        <v>0</v>
      </c>
      <c r="EU96" s="1">
        <f ca="1">IF(ET96=0,ER96,ER96/ES96)</f>
        <v>1</v>
      </c>
      <c r="EV96" s="1">
        <v>83</v>
      </c>
      <c r="EW96" s="1">
        <f ca="1">IF(EU96/EV96=INT(EU96/EV96),1,0)</f>
        <v>0</v>
      </c>
      <c r="EX96" s="1">
        <f ca="1">IF(EW96=0,EU96,EU96/EV96)</f>
        <v>1</v>
      </c>
      <c r="EY96" s="1">
        <v>89</v>
      </c>
      <c r="EZ96" s="1">
        <f ca="1">IF(EX96/EY96=INT(EX96/EY96),1,0)</f>
        <v>0</v>
      </c>
      <c r="FA96" s="1">
        <f ca="1">IF(EZ96=0,EX96,EX96/EY96)</f>
        <v>1</v>
      </c>
      <c r="FB96" s="1">
        <v>97</v>
      </c>
      <c r="FC96" s="1">
        <f ca="1">IF(FA96/FB96=INT(FA96/FB96),1,0)</f>
        <v>0</v>
      </c>
      <c r="FD96" s="1">
        <f ca="1">IF(FC96=0,FA96,FA96/FB96)</f>
        <v>1</v>
      </c>
      <c r="FE96" s="1">
        <v>101</v>
      </c>
      <c r="FF96" s="1">
        <f ca="1">IF(FD96/FE96=INT(FD96/FE96),1,0)</f>
        <v>0</v>
      </c>
      <c r="FG96" s="1">
        <f ca="1">IF(FF96=0,FD96,FD96/FE96)</f>
        <v>1</v>
      </c>
      <c r="FH96" s="1">
        <v>103</v>
      </c>
      <c r="FI96" s="1">
        <f ca="1">IF(FG96/FH96=INT(FG96/FH96),1,0)</f>
        <v>0</v>
      </c>
      <c r="FJ96" s="1">
        <f ca="1">IF(FI96=0,FG96,FG96/FH96)</f>
        <v>1</v>
      </c>
      <c r="FK96" s="1">
        <v>107</v>
      </c>
      <c r="FL96" s="1">
        <f ca="1">IF(FJ96/FK96=INT(FJ96/FK96),1,0)</f>
        <v>0</v>
      </c>
      <c r="FM96" s="1">
        <f ca="1">IF(FL96=0,FJ96,FJ96/FK96)</f>
        <v>1</v>
      </c>
      <c r="FN96" s="1">
        <v>109</v>
      </c>
      <c r="FO96" s="1">
        <f ca="1">IF(FM96/FN96=INT(FM96/FN96),1,0)</f>
        <v>0</v>
      </c>
      <c r="FP96" s="1">
        <f ca="1">IF(FO96=0,FM96,FM96/FN96)</f>
        <v>1</v>
      </c>
      <c r="FQ96" s="1">
        <v>113</v>
      </c>
      <c r="FR96" s="1">
        <f ca="1">IF(FP96/FQ96=INT(FP96/FQ96),1,0)</f>
        <v>0</v>
      </c>
      <c r="FS96" s="1">
        <f ca="1">IF(FR96=0,FP96,FP96/FQ96)</f>
        <v>1</v>
      </c>
      <c r="FT96" s="1">
        <v>127</v>
      </c>
      <c r="FU96" s="1">
        <f ca="1">IF(FS96/FT96=INT(FS96/FT96),1,0)</f>
        <v>0</v>
      </c>
      <c r="FV96" s="1">
        <f ca="1">IF(FU96=0,FS96,FS96/FT96)</f>
        <v>1</v>
      </c>
      <c r="FW96" s="1">
        <v>131</v>
      </c>
      <c r="FX96" s="1">
        <f ca="1">IF(FV96/FW96=INT(FV96/FW96),1,0)</f>
        <v>0</v>
      </c>
      <c r="FY96" s="1">
        <f ca="1">IF(FX96=0,FV96,FV96/FW96)</f>
        <v>1</v>
      </c>
      <c r="FZ96" s="1">
        <v>137</v>
      </c>
      <c r="GA96" s="1">
        <f ca="1">IF(FY96/FZ96=INT(FY96/FZ96),1,0)</f>
        <v>0</v>
      </c>
      <c r="GB96" s="1">
        <f ca="1">IF(GA96=0,FY96,FY96/FZ96)</f>
        <v>1</v>
      </c>
      <c r="GC96" s="1">
        <v>139</v>
      </c>
      <c r="GD96" s="1">
        <f ca="1">IF(GB96/GC96=INT(GB96/GC96),1,0)</f>
        <v>0</v>
      </c>
      <c r="GE96" s="1">
        <f ca="1">IF(GD96=0,GB96,GB96/GC96)</f>
        <v>1</v>
      </c>
      <c r="GF96" s="1">
        <v>149</v>
      </c>
      <c r="GG96" s="1">
        <f ca="1">IF(GE96/GF96=INT(GE96/GF96),1,0)</f>
        <v>0</v>
      </c>
      <c r="GH96" s="1">
        <f ca="1">IF(GG96=0,GE96,GE96/GF96)</f>
        <v>1</v>
      </c>
      <c r="GI96" s="1"/>
      <c r="GJ96" s="1">
        <f ca="1">8*BH96+4*BK96+2*BN96+BQ96</f>
        <v>0</v>
      </c>
      <c r="GK96" s="1">
        <f ca="1">4*BT96+2*BW96+BZ96</f>
        <v>2</v>
      </c>
      <c r="GL96" s="1">
        <f ca="1">2*CC96+CF96</f>
        <v>0</v>
      </c>
      <c r="GM96" s="1">
        <f ca="1">2*CI96+CL96</f>
        <v>1</v>
      </c>
      <c r="GN96" s="1">
        <f ca="1">2*CO96+CR96</f>
        <v>0</v>
      </c>
      <c r="GO96" s="1">
        <f ca="1">2*CU96+CX96</f>
        <v>0</v>
      </c>
      <c r="GP96" s="1">
        <f ca="1">DA96</f>
        <v>0</v>
      </c>
      <c r="GQ96" s="1">
        <f ca="1">DD96</f>
        <v>0</v>
      </c>
      <c r="GR96" s="1">
        <f ca="1">DG96</f>
        <v>0</v>
      </c>
      <c r="GS96" s="1">
        <f ca="1">DJ96</f>
        <v>0</v>
      </c>
      <c r="GT96" s="1">
        <f ca="1">DM96</f>
        <v>0</v>
      </c>
      <c r="GU96">
        <f ca="1">DP96</f>
        <v>0</v>
      </c>
      <c r="GV96">
        <f ca="1">DS96</f>
        <v>0</v>
      </c>
      <c r="GW96">
        <f ca="1">DV96</f>
        <v>0</v>
      </c>
      <c r="GX96">
        <f ca="1">DY96</f>
        <v>0</v>
      </c>
      <c r="GY96">
        <f ca="1">EB96</f>
        <v>0</v>
      </c>
      <c r="GZ96">
        <f ca="1">EE96</f>
        <v>0</v>
      </c>
      <c r="HA96">
        <f ca="1">EH96</f>
        <v>0</v>
      </c>
      <c r="HB96">
        <f ca="1">EK96</f>
        <v>0</v>
      </c>
      <c r="HC96">
        <f ca="1">EN96</f>
        <v>0</v>
      </c>
      <c r="HD96">
        <f ca="1">EQ96</f>
        <v>0</v>
      </c>
      <c r="HE96">
        <f ca="1">ET96</f>
        <v>0</v>
      </c>
      <c r="HF96">
        <f ca="1">EW96</f>
        <v>0</v>
      </c>
      <c r="HG96">
        <f ca="1">EZ96</f>
        <v>0</v>
      </c>
      <c r="HH96">
        <f ca="1">FC96</f>
        <v>0</v>
      </c>
      <c r="HI96">
        <f ca="1">FF96</f>
        <v>0</v>
      </c>
      <c r="HJ96">
        <f ca="1">FI96</f>
        <v>0</v>
      </c>
      <c r="HK96">
        <f ca="1">FL96</f>
        <v>0</v>
      </c>
      <c r="HL96">
        <f ca="1">FO96</f>
        <v>0</v>
      </c>
      <c r="HM96">
        <f ca="1">FR96</f>
        <v>0</v>
      </c>
      <c r="HN96">
        <f ca="1">FU96</f>
        <v>0</v>
      </c>
      <c r="HO96">
        <f ca="1">FX96</f>
        <v>0</v>
      </c>
      <c r="HP96">
        <f ca="1">GA96</f>
        <v>0</v>
      </c>
      <c r="HQ96">
        <f ca="1">GD96</f>
        <v>0</v>
      </c>
      <c r="HR96">
        <f ca="1">GG96</f>
        <v>0</v>
      </c>
      <c r="HS96">
        <f ca="1">BF96</f>
        <v>63</v>
      </c>
      <c r="HT96">
        <f ca="1">HS96/HR98</f>
        <v>21</v>
      </c>
    </row>
    <row r="97" spans="2:246" ht="6" hidden="1" customHeight="1" x14ac:dyDescent="0.25">
      <c r="B97" s="71"/>
      <c r="C97" s="71"/>
      <c r="D97" s="71"/>
      <c r="E97" s="71"/>
      <c r="F97" s="104"/>
      <c r="G97" s="71"/>
      <c r="H97" s="104"/>
      <c r="I97" s="71"/>
      <c r="J97" s="71"/>
      <c r="K97" s="71"/>
      <c r="L97" s="104"/>
      <c r="M97" s="71"/>
      <c r="N97" s="71"/>
      <c r="O97" s="71"/>
      <c r="P97" s="71"/>
      <c r="Q97" s="71"/>
      <c r="R97" s="71"/>
      <c r="S97" s="104"/>
      <c r="T97" s="122"/>
      <c r="U97" s="80"/>
      <c r="V97" s="80"/>
      <c r="W97" s="80"/>
      <c r="X97" s="102"/>
      <c r="Y97" s="71"/>
      <c r="Z97" s="75"/>
      <c r="AB97" s="11"/>
      <c r="AE97" s="162"/>
      <c r="BF97"/>
      <c r="BG97"/>
      <c r="BH97"/>
      <c r="BI97"/>
      <c r="EB97"/>
      <c r="EC97"/>
      <c r="ED97"/>
      <c r="EE97"/>
      <c r="GJ97" s="1">
        <f t="shared" ref="GJ97:HR97" ca="1" si="40">IF(GJ95&lt;GJ96,GJ95,GJ96)</f>
        <v>0</v>
      </c>
      <c r="GK97" s="1">
        <f t="shared" ca="1" si="40"/>
        <v>1</v>
      </c>
      <c r="GL97" s="1">
        <f t="shared" ca="1" si="40"/>
        <v>0</v>
      </c>
      <c r="GM97" s="1">
        <f t="shared" ca="1" si="40"/>
        <v>0</v>
      </c>
      <c r="GN97" s="1">
        <f t="shared" ca="1" si="40"/>
        <v>0</v>
      </c>
      <c r="GO97" s="1">
        <f t="shared" ca="1" si="40"/>
        <v>0</v>
      </c>
      <c r="GP97" s="1">
        <f t="shared" ca="1" si="40"/>
        <v>0</v>
      </c>
      <c r="GQ97" s="1">
        <f t="shared" ca="1" si="40"/>
        <v>0</v>
      </c>
      <c r="GR97" s="1">
        <f t="shared" ca="1" si="40"/>
        <v>0</v>
      </c>
      <c r="GS97" s="1">
        <f t="shared" ca="1" si="40"/>
        <v>0</v>
      </c>
      <c r="GT97" s="1">
        <f t="shared" ca="1" si="40"/>
        <v>0</v>
      </c>
      <c r="GU97" s="1">
        <f t="shared" ca="1" si="40"/>
        <v>0</v>
      </c>
      <c r="GV97" s="1">
        <f t="shared" ca="1" si="40"/>
        <v>0</v>
      </c>
      <c r="GW97" s="1">
        <f t="shared" ca="1" si="40"/>
        <v>0</v>
      </c>
      <c r="GX97" s="1">
        <f t="shared" ca="1" si="40"/>
        <v>0</v>
      </c>
      <c r="GY97" s="1">
        <f t="shared" ca="1" si="40"/>
        <v>0</v>
      </c>
      <c r="GZ97" s="1">
        <f t="shared" ca="1" si="40"/>
        <v>0</v>
      </c>
      <c r="HA97" s="1">
        <f t="shared" ca="1" si="40"/>
        <v>0</v>
      </c>
      <c r="HB97" s="1">
        <f t="shared" ca="1" si="40"/>
        <v>0</v>
      </c>
      <c r="HC97" s="1">
        <f t="shared" ca="1" si="40"/>
        <v>0</v>
      </c>
      <c r="HD97" s="1">
        <f t="shared" ca="1" si="40"/>
        <v>0</v>
      </c>
      <c r="HE97" s="1">
        <f t="shared" ca="1" si="40"/>
        <v>0</v>
      </c>
      <c r="HF97" s="1">
        <f t="shared" ca="1" si="40"/>
        <v>0</v>
      </c>
      <c r="HG97" s="1">
        <f t="shared" ca="1" si="40"/>
        <v>0</v>
      </c>
      <c r="HH97" s="1">
        <f t="shared" ca="1" si="40"/>
        <v>0</v>
      </c>
      <c r="HI97" s="1">
        <f t="shared" ca="1" si="40"/>
        <v>0</v>
      </c>
      <c r="HJ97" s="1">
        <f t="shared" ca="1" si="40"/>
        <v>0</v>
      </c>
      <c r="HK97" s="1">
        <f t="shared" ca="1" si="40"/>
        <v>0</v>
      </c>
      <c r="HL97" s="1">
        <f t="shared" ca="1" si="40"/>
        <v>0</v>
      </c>
      <c r="HM97" s="1">
        <f t="shared" ca="1" si="40"/>
        <v>0</v>
      </c>
      <c r="HN97" s="1">
        <f t="shared" ca="1" si="40"/>
        <v>0</v>
      </c>
      <c r="HO97" s="1">
        <f t="shared" ca="1" si="40"/>
        <v>0</v>
      </c>
      <c r="HP97" s="1">
        <f t="shared" ca="1" si="40"/>
        <v>0</v>
      </c>
      <c r="HQ97" s="1">
        <f t="shared" ca="1" si="40"/>
        <v>0</v>
      </c>
      <c r="HR97" s="1">
        <f t="shared" ca="1" si="40"/>
        <v>0</v>
      </c>
      <c r="HS97"/>
      <c r="HT97"/>
    </row>
    <row r="98" spans="2:246" ht="6" hidden="1" customHeight="1" x14ac:dyDescent="0.25">
      <c r="B98" s="71"/>
      <c r="C98" s="71"/>
      <c r="D98" s="71"/>
      <c r="E98" s="71"/>
      <c r="F98" s="104"/>
      <c r="G98" s="71"/>
      <c r="H98" s="104"/>
      <c r="I98" s="71"/>
      <c r="J98" s="71"/>
      <c r="K98" s="71"/>
      <c r="L98" s="104"/>
      <c r="M98" s="71"/>
      <c r="N98" s="71"/>
      <c r="O98" s="71"/>
      <c r="P98" s="71"/>
      <c r="Q98" s="71"/>
      <c r="R98" s="71"/>
      <c r="S98" s="104"/>
      <c r="T98" s="122"/>
      <c r="U98" s="80"/>
      <c r="V98" s="80"/>
      <c r="W98" s="80"/>
      <c r="X98" s="102"/>
      <c r="Y98" s="71"/>
      <c r="Z98" s="75"/>
      <c r="AB98" s="11"/>
      <c r="AE98" s="162"/>
      <c r="BF98"/>
      <c r="BG98"/>
      <c r="BH98"/>
      <c r="BI98"/>
      <c r="EB98"/>
      <c r="EC98"/>
      <c r="ED98"/>
      <c r="EE98"/>
      <c r="GJ98">
        <f ca="1">GJ$7^GJ97</f>
        <v>1</v>
      </c>
      <c r="GK98">
        <f t="shared" ref="GK98:HR98" ca="1" si="41">GK$7^GK97*GJ98</f>
        <v>3</v>
      </c>
      <c r="GL98">
        <f t="shared" ca="1" si="41"/>
        <v>3</v>
      </c>
      <c r="GM98">
        <f t="shared" ca="1" si="41"/>
        <v>3</v>
      </c>
      <c r="GN98">
        <f t="shared" ca="1" si="41"/>
        <v>3</v>
      </c>
      <c r="GO98">
        <f t="shared" ca="1" si="41"/>
        <v>3</v>
      </c>
      <c r="GP98">
        <f t="shared" ca="1" si="41"/>
        <v>3</v>
      </c>
      <c r="GQ98">
        <f t="shared" ca="1" si="41"/>
        <v>3</v>
      </c>
      <c r="GR98">
        <f t="shared" ca="1" si="41"/>
        <v>3</v>
      </c>
      <c r="GS98">
        <f t="shared" ca="1" si="41"/>
        <v>3</v>
      </c>
      <c r="GT98">
        <f t="shared" ca="1" si="41"/>
        <v>3</v>
      </c>
      <c r="GU98">
        <f t="shared" ca="1" si="41"/>
        <v>3</v>
      </c>
      <c r="GV98">
        <f t="shared" ca="1" si="41"/>
        <v>3</v>
      </c>
      <c r="GW98">
        <f t="shared" ca="1" si="41"/>
        <v>3</v>
      </c>
      <c r="GX98">
        <f t="shared" ca="1" si="41"/>
        <v>3</v>
      </c>
      <c r="GY98">
        <f t="shared" ca="1" si="41"/>
        <v>3</v>
      </c>
      <c r="GZ98">
        <f t="shared" ca="1" si="41"/>
        <v>3</v>
      </c>
      <c r="HA98">
        <f t="shared" ca="1" si="41"/>
        <v>3</v>
      </c>
      <c r="HB98">
        <f t="shared" ca="1" si="41"/>
        <v>3</v>
      </c>
      <c r="HC98">
        <f t="shared" ca="1" si="41"/>
        <v>3</v>
      </c>
      <c r="HD98">
        <f t="shared" ca="1" si="41"/>
        <v>3</v>
      </c>
      <c r="HE98">
        <f t="shared" ca="1" si="41"/>
        <v>3</v>
      </c>
      <c r="HF98">
        <f t="shared" ca="1" si="41"/>
        <v>3</v>
      </c>
      <c r="HG98">
        <f t="shared" ca="1" si="41"/>
        <v>3</v>
      </c>
      <c r="HH98">
        <f t="shared" ca="1" si="41"/>
        <v>3</v>
      </c>
      <c r="HI98">
        <f t="shared" ca="1" si="41"/>
        <v>3</v>
      </c>
      <c r="HJ98">
        <f t="shared" ca="1" si="41"/>
        <v>3</v>
      </c>
      <c r="HK98">
        <f t="shared" ca="1" si="41"/>
        <v>3</v>
      </c>
      <c r="HL98">
        <f t="shared" ca="1" si="41"/>
        <v>3</v>
      </c>
      <c r="HM98">
        <f t="shared" ca="1" si="41"/>
        <v>3</v>
      </c>
      <c r="HN98">
        <f t="shared" ca="1" si="41"/>
        <v>3</v>
      </c>
      <c r="HO98">
        <f t="shared" ca="1" si="41"/>
        <v>3</v>
      </c>
      <c r="HP98">
        <f t="shared" ca="1" si="41"/>
        <v>3</v>
      </c>
      <c r="HQ98">
        <f t="shared" ca="1" si="41"/>
        <v>3</v>
      </c>
      <c r="HR98">
        <f t="shared" ca="1" si="41"/>
        <v>3</v>
      </c>
      <c r="HS98"/>
      <c r="HT98"/>
    </row>
    <row r="99" spans="2:246" ht="9" customHeight="1" x14ac:dyDescent="0.25">
      <c r="B99" s="71"/>
      <c r="C99" s="71"/>
      <c r="D99" s="71"/>
      <c r="E99" s="77"/>
      <c r="F99" s="104"/>
      <c r="G99" s="71"/>
      <c r="H99" s="104"/>
      <c r="I99" s="71"/>
      <c r="J99" s="71"/>
      <c r="K99" s="77"/>
      <c r="L99" s="104"/>
      <c r="M99" s="71"/>
      <c r="N99" s="71"/>
      <c r="O99" s="71"/>
      <c r="P99" s="71"/>
      <c r="Q99" s="71"/>
      <c r="R99" s="71"/>
      <c r="S99" s="104"/>
      <c r="T99" s="122"/>
      <c r="U99" s="80"/>
      <c r="V99" s="80"/>
      <c r="W99" s="106"/>
      <c r="X99" s="102"/>
      <c r="Y99" s="71"/>
      <c r="Z99" s="75"/>
      <c r="AB99" s="11"/>
      <c r="AE99" s="162"/>
      <c r="AF99" s="148"/>
      <c r="AG99" s="205"/>
      <c r="BF99"/>
      <c r="BG99"/>
      <c r="BH99"/>
      <c r="BI99"/>
      <c r="EB99"/>
      <c r="EC99"/>
      <c r="ED99"/>
      <c r="EE99"/>
    </row>
    <row r="100" spans="2:246" ht="19.5" customHeight="1" thickBot="1" x14ac:dyDescent="0.3">
      <c r="B100" s="71" t="str">
        <f ca="1">ID100</f>
        <v>4  5/6  ×  3  8/9</v>
      </c>
      <c r="C100" s="71"/>
      <c r="D100" s="71"/>
      <c r="E100" s="77"/>
      <c r="F100" s="104"/>
      <c r="G100" s="71"/>
      <c r="H100" s="104"/>
      <c r="I100" s="71"/>
      <c r="J100" s="71"/>
      <c r="K100" s="78"/>
      <c r="L100" s="104"/>
      <c r="M100" s="71"/>
      <c r="N100" s="71"/>
      <c r="O100" s="71"/>
      <c r="P100" s="71"/>
      <c r="Q100" s="71"/>
      <c r="R100" s="71"/>
      <c r="S100" s="104" t="s">
        <v>1</v>
      </c>
      <c r="T100" s="146" t="str">
        <f ca="1">IL100</f>
        <v>18  43/54</v>
      </c>
      <c r="U100" s="79"/>
      <c r="V100" s="79"/>
      <c r="W100" s="105"/>
      <c r="X100" s="101"/>
      <c r="Y100" s="71"/>
      <c r="Z100" s="75">
        <f>AJ100</f>
        <v>7</v>
      </c>
      <c r="AB100" s="147">
        <v>1</v>
      </c>
      <c r="AD100" s="163" t="s">
        <v>352</v>
      </c>
      <c r="AE100" s="148"/>
      <c r="AF100" s="148"/>
      <c r="AH100" s="202">
        <f>AH87+1</f>
        <v>8</v>
      </c>
      <c r="AI100" s="202">
        <f>INT(0.5+(AJ$2/16*(AH100-1)))+AG$2</f>
        <v>4</v>
      </c>
      <c r="AJ100" s="202">
        <f>INT(4/3*(AI100+AB100))+1</f>
        <v>7</v>
      </c>
      <c r="AK100" s="9">
        <f>IF(AI100=2,1,IF(AI100=3,1,IF(AI100=4,2,IF(AI100=5,4,IF(AI100=6,8,0)))))</f>
        <v>2</v>
      </c>
      <c r="AL100" s="9">
        <f>IF(AI100=7,15,IF(AI100=8,25,IF(AI100=9,35,IF(AI100=10,55,IF(AI100=11,75,0)))))</f>
        <v>0</v>
      </c>
      <c r="AM100" s="9">
        <f>IF(AI100=2,2,IF(AI100=3,3,IF(AI100=4,5,IF(AI100=5,10,IF(AI100=6,16,0)))))</f>
        <v>5</v>
      </c>
      <c r="AN100" s="9">
        <f>IF(AI100=7,28,IF(AI100=8,40,IF(AI100=9,60,IF(AI100=10,80,100))))</f>
        <v>100</v>
      </c>
      <c r="AO100" s="9">
        <f>IF(AI100=2,1,IF(AI100=3,1,IF(AI100=4,4,IF(AI100=5,8,IF(AI100=6,11,IF(AI100=7,15,0))))))</f>
        <v>4</v>
      </c>
      <c r="AP100" s="9">
        <f>IF(AI100=8,19,IF(AI100=9,24,IF(AI100=10,39,59)))</f>
        <v>59</v>
      </c>
      <c r="AQ100" s="9">
        <f>IF(AI100=2,2,IF(AI100=3,4,IF(AI100=4,8,IF(AI100=5,11,IF(AI100=6,15,0)))))</f>
        <v>8</v>
      </c>
      <c r="AR100" s="9">
        <f>IF(AI100=7,19,IF(AI100=8,24,IF(AI100=9,39,IF(AI100=10,59,79))))</f>
        <v>79</v>
      </c>
      <c r="AS100" s="9">
        <f>IF(AI100=2,2,IF(AI100=3,2,IF(AI100=4,5,IF(AI100=5,9,IF(AI100=6,12,0)))))</f>
        <v>5</v>
      </c>
      <c r="AT100" s="9">
        <f>IF(AI100=7,16,IF(AI100=8,20,IF(AI100=9,25,IF(AI100=10,40,60))))</f>
        <v>60</v>
      </c>
      <c r="AU100" s="9">
        <f>IF(AI100=2,3,IF(AI100=3,5,IF(AI100=4,9,IF(AI100=5,12,IF(AI100=6,16,0)))))</f>
        <v>9</v>
      </c>
      <c r="AV100" s="9">
        <f>IF(AI100=7,20,IF(AI100=8,25,IF(AI100=9,40,IF(AI100=10,60,80))))</f>
        <v>80</v>
      </c>
      <c r="AW100" s="9">
        <f>IF(AK100=0,AL100,AK100)</f>
        <v>2</v>
      </c>
      <c r="AX100" s="9">
        <f>IF(AM100=0,AN100,AM100)</f>
        <v>5</v>
      </c>
      <c r="AY100" s="9">
        <f>IF(AO100=0,AP100,AO100)</f>
        <v>4</v>
      </c>
      <c r="AZ100" s="9">
        <f>IF(AQ100=0,AR100,AQ100)</f>
        <v>8</v>
      </c>
      <c r="BA100" s="9">
        <f>IF(AS100=0,AT100,AS100)</f>
        <v>5</v>
      </c>
      <c r="BB100" s="9">
        <f>IF(AU100=0,AV100,AU100)</f>
        <v>9</v>
      </c>
      <c r="BC100" t="s">
        <v>21</v>
      </c>
      <c r="BD100" s="1">
        <f ca="1">INT((RAND()*(AX100-AW100+1)+AW100))</f>
        <v>4</v>
      </c>
      <c r="BE100" s="1">
        <f ca="1">INT((RAND()*(AZ100-AY100+1)+AY100))</f>
        <v>5</v>
      </c>
      <c r="BF100">
        <f ca="1">BE100-BE101*(BD101-BD100)</f>
        <v>5</v>
      </c>
      <c r="BG100">
        <v>256</v>
      </c>
      <c r="BH100" s="1">
        <f ca="1">IF(BF100/BG100=INT(BF100/BG100),1,0)</f>
        <v>0</v>
      </c>
      <c r="BI100" s="1">
        <f ca="1">IF(BH100=0,BF100,BF100/BG100)</f>
        <v>5</v>
      </c>
      <c r="BJ100" s="1">
        <v>16</v>
      </c>
      <c r="BK100" s="1">
        <f ca="1">IF(BI100/BJ100=INT(BI100/BJ100),1,0)</f>
        <v>0</v>
      </c>
      <c r="BL100" s="1">
        <f ca="1">IF(BK100=0,BI100,BI100/BJ100)</f>
        <v>5</v>
      </c>
      <c r="BM100" s="1">
        <v>4</v>
      </c>
      <c r="BN100" s="1">
        <f ca="1">IF(BL100/BM100=INT(BL100/BM100),1,0)</f>
        <v>0</v>
      </c>
      <c r="BO100" s="1">
        <f ca="1">IF(BN100=0,BL100,BL100/BM100)</f>
        <v>5</v>
      </c>
      <c r="BP100" s="1">
        <v>2</v>
      </c>
      <c r="BQ100" s="1">
        <f ca="1">IF(BO100/BP100=INT(BO100/BP100),1,0)</f>
        <v>0</v>
      </c>
      <c r="BR100" s="1">
        <f ca="1">IF(BQ100=0,BO100,BO100/BP100)</f>
        <v>5</v>
      </c>
      <c r="BS100" s="1">
        <v>81</v>
      </c>
      <c r="BT100" s="1">
        <f ca="1">IF(BR100/BS100=INT(BR100/BS100),1,0)</f>
        <v>0</v>
      </c>
      <c r="BU100" s="1">
        <f ca="1">IF(BT100=0,BR100,BR100/BS100)</f>
        <v>5</v>
      </c>
      <c r="BV100" s="1">
        <v>9</v>
      </c>
      <c r="BW100" s="1">
        <f ca="1">IF(BU100/BV100=INT(BU100/BV100),1,0)</f>
        <v>0</v>
      </c>
      <c r="BX100" s="1">
        <f ca="1">IF(BW100=0,BU100,BU100/BV100)</f>
        <v>5</v>
      </c>
      <c r="BY100" s="1">
        <v>3</v>
      </c>
      <c r="BZ100" s="1">
        <f ca="1">IF(BX100/BY100=INT(BX100/BY100),1,0)</f>
        <v>0</v>
      </c>
      <c r="CA100" s="1">
        <f ca="1">IF(BZ100=0,BX100,BX100/BY100)</f>
        <v>5</v>
      </c>
      <c r="CB100" s="1">
        <v>25</v>
      </c>
      <c r="CC100" s="1">
        <f ca="1">IF(CA100/CB100=INT(CA100/CB100),1,0)</f>
        <v>0</v>
      </c>
      <c r="CD100" s="1">
        <f ca="1">IF(CC100=0,CA100,CA100/CB100)</f>
        <v>5</v>
      </c>
      <c r="CE100" s="1">
        <v>5</v>
      </c>
      <c r="CF100" s="1">
        <f ca="1">IF(CD100/CE100=INT(CD100/CE100),1,0)</f>
        <v>1</v>
      </c>
      <c r="CG100" s="1">
        <f ca="1">IF(CF100=0,CD100,CD100/CE100)</f>
        <v>1</v>
      </c>
      <c r="CH100" s="1">
        <v>49</v>
      </c>
      <c r="CI100" s="1">
        <f ca="1">IF(CG100/CH100=INT(CG100/CH100),1,0)</f>
        <v>0</v>
      </c>
      <c r="CJ100" s="1">
        <f ca="1">IF(CI100=0,CG100,CG100/CH100)</f>
        <v>1</v>
      </c>
      <c r="CK100" s="1">
        <v>7</v>
      </c>
      <c r="CL100" s="1">
        <f ca="1">IF(CJ100/CK100=INT(CJ100/CK100),1,0)</f>
        <v>0</v>
      </c>
      <c r="CM100" s="1">
        <f ca="1">IF(CL100=0,CJ100,CJ100/CK100)</f>
        <v>1</v>
      </c>
      <c r="CN100" s="1">
        <v>121</v>
      </c>
      <c r="CO100" s="1">
        <f ca="1">IF(CM100/CN100=INT(CM100/CN100),1,0)</f>
        <v>0</v>
      </c>
      <c r="CP100" s="1">
        <f ca="1">IF(CO100=0,CM100,CM100/CN100)</f>
        <v>1</v>
      </c>
      <c r="CQ100" s="1">
        <v>11</v>
      </c>
      <c r="CR100" s="1">
        <f ca="1">IF(CP100/CQ100=INT(CP100/CQ100),1,0)</f>
        <v>0</v>
      </c>
      <c r="CS100" s="1">
        <f ca="1">IF(CR100=0,CP100,CP100/CQ100)</f>
        <v>1</v>
      </c>
      <c r="CT100" s="1">
        <v>169</v>
      </c>
      <c r="CU100" s="1">
        <f ca="1">IF(CS100/CT100=INT(CS100/CT100),1,0)</f>
        <v>0</v>
      </c>
      <c r="CV100" s="1">
        <f ca="1">IF(CU100=0,CS100,CS100/CT100)</f>
        <v>1</v>
      </c>
      <c r="CW100" s="1">
        <v>13</v>
      </c>
      <c r="CX100" s="1">
        <f ca="1">IF(CV100/CW100=INT(CV100/CW100),1,0)</f>
        <v>0</v>
      </c>
      <c r="CY100" s="1">
        <f ca="1">IF(CX100=0,CV100,CV100/CW100)</f>
        <v>1</v>
      </c>
      <c r="CZ100" s="1">
        <v>17</v>
      </c>
      <c r="DA100" s="1">
        <f ca="1">IF(CY100/CZ100=INT(CY100/CZ100),1,0)</f>
        <v>0</v>
      </c>
      <c r="DB100" s="1">
        <f ca="1">IF(DA100=0,CY100,CY100/CZ100)</f>
        <v>1</v>
      </c>
      <c r="DC100" s="1">
        <v>19</v>
      </c>
      <c r="DD100" s="1">
        <f ca="1">IF(DB100/DC100=INT(DB100/DC100),1,0)</f>
        <v>0</v>
      </c>
      <c r="DE100" s="1">
        <f ca="1">IF(DD100=0,DB100,DB100/DC100)</f>
        <v>1</v>
      </c>
      <c r="DF100" s="1">
        <v>23</v>
      </c>
      <c r="DG100" s="1">
        <f ca="1">IF(DE100/DF100=INT(DE100/DF100),1,0)</f>
        <v>0</v>
      </c>
      <c r="DH100" s="1">
        <f ca="1">IF(DG100=0,DE100,DE100/DF100)</f>
        <v>1</v>
      </c>
      <c r="DI100" s="1">
        <v>29</v>
      </c>
      <c r="DJ100" s="1">
        <f ca="1">IF(DH100/DI100=INT(DH100/DI100),1,0)</f>
        <v>0</v>
      </c>
      <c r="DK100" s="1">
        <f ca="1">IF(DJ100=0,DH100,DH100/DI100)</f>
        <v>1</v>
      </c>
      <c r="DL100" s="1">
        <v>31</v>
      </c>
      <c r="DM100" s="1">
        <f ca="1">IF(DK100/DL100=INT(DK100/DL100),1,0)</f>
        <v>0</v>
      </c>
      <c r="DN100" s="1">
        <f ca="1">IF(DM100=0,DK100,DK100/DL100)</f>
        <v>1</v>
      </c>
      <c r="DO100" s="1">
        <v>37</v>
      </c>
      <c r="DP100" s="1">
        <f ca="1">IF(DN100/DO100=INT(DN100/DO100),1,0)</f>
        <v>0</v>
      </c>
      <c r="DQ100" s="1">
        <f ca="1">IF(DP100=0,DN100,DN100/DO100)</f>
        <v>1</v>
      </c>
      <c r="DR100" s="1">
        <v>41</v>
      </c>
      <c r="DS100" s="1">
        <f ca="1">IF(DQ100/DR100=INT(DQ100/DR100),1,0)</f>
        <v>0</v>
      </c>
      <c r="DT100" s="1">
        <f ca="1">IF(DS100=0,DQ100,DQ100/DR100)</f>
        <v>1</v>
      </c>
      <c r="DU100" s="1">
        <v>43</v>
      </c>
      <c r="DV100" s="1">
        <f ca="1">IF(DT100/DU100=INT(DT100/DU100),1,0)</f>
        <v>0</v>
      </c>
      <c r="DW100" s="1">
        <f ca="1">IF(DV100=0,DT100,DT100/DU100)</f>
        <v>1</v>
      </c>
      <c r="DX100" s="1">
        <v>47</v>
      </c>
      <c r="DY100" s="1">
        <f ca="1">IF(DW100/DX100=INT(DW100/DX100),1,0)</f>
        <v>0</v>
      </c>
      <c r="DZ100" s="1">
        <f ca="1">IF(DY100=0,DW100,DW100/DX100)</f>
        <v>1</v>
      </c>
      <c r="EA100" s="1">
        <v>53</v>
      </c>
      <c r="EB100" s="1">
        <f ca="1">IF(DZ100/EA100=INT(DZ100/EA100),1,0)</f>
        <v>0</v>
      </c>
      <c r="EC100" s="1">
        <f ca="1">IF(EB100=0,DZ100,DZ100/EA100)</f>
        <v>1</v>
      </c>
      <c r="ED100" s="1">
        <v>59</v>
      </c>
      <c r="EE100" s="1">
        <f ca="1">IF(EC100/ED100=INT(EC100/ED100),1,0)</f>
        <v>0</v>
      </c>
      <c r="EF100" s="1">
        <f ca="1">IF(EE100=0,EC100,EC100/ED100)</f>
        <v>1</v>
      </c>
      <c r="EG100" s="1">
        <v>61</v>
      </c>
      <c r="EH100" s="1">
        <f ca="1">IF(EF100/EG100=INT(EF100/EG100),1,0)</f>
        <v>0</v>
      </c>
      <c r="EI100" s="1">
        <f ca="1">IF(EH100=0,EF100,EF100/EG100)</f>
        <v>1</v>
      </c>
      <c r="EJ100" s="1">
        <v>67</v>
      </c>
      <c r="EK100" s="1">
        <f ca="1">IF(EI100/EJ100=INT(EI100/EJ100),1,0)</f>
        <v>0</v>
      </c>
      <c r="EL100" s="1">
        <f ca="1">IF(EK100=0,EI100,EI100/EJ100)</f>
        <v>1</v>
      </c>
      <c r="EM100" s="1">
        <v>71</v>
      </c>
      <c r="EN100" s="1">
        <f ca="1">IF(EL100/EM100=INT(EL100/EM100),1,0)</f>
        <v>0</v>
      </c>
      <c r="EO100" s="1">
        <f ca="1">IF(EN100=0,EL100,EL100/EM100)</f>
        <v>1</v>
      </c>
      <c r="EP100" s="1">
        <v>73</v>
      </c>
      <c r="EQ100" s="1">
        <f ca="1">IF(EO100/EP100=INT(EO100/EP100),1,0)</f>
        <v>0</v>
      </c>
      <c r="ER100" s="1">
        <f ca="1">IF(EQ100=0,EO100,EO100/EP100)</f>
        <v>1</v>
      </c>
      <c r="ES100" s="1">
        <v>79</v>
      </c>
      <c r="ET100" s="1">
        <f ca="1">IF(ER100/ES100=INT(ER100/ES100),1,0)</f>
        <v>0</v>
      </c>
      <c r="EU100" s="1">
        <f ca="1">IF(ET100=0,ER100,ER100/ES100)</f>
        <v>1</v>
      </c>
      <c r="EV100" s="1">
        <v>83</v>
      </c>
      <c r="EW100" s="1">
        <f ca="1">IF(EU100/EV100=INT(EU100/EV100),1,0)</f>
        <v>0</v>
      </c>
      <c r="EX100" s="1">
        <f ca="1">IF(EW100=0,EU100,EU100/EV100)</f>
        <v>1</v>
      </c>
      <c r="EY100" s="1">
        <v>89</v>
      </c>
      <c r="EZ100" s="1">
        <f ca="1">IF(EX100/EY100=INT(EX100/EY100),1,0)</f>
        <v>0</v>
      </c>
      <c r="FA100" s="1">
        <f ca="1">IF(EZ100=0,EX100,EX100/EY100)</f>
        <v>1</v>
      </c>
      <c r="FB100" s="1">
        <v>97</v>
      </c>
      <c r="FC100" s="1">
        <f ca="1">IF(FA100/FB100=INT(FA100/FB100),1,0)</f>
        <v>0</v>
      </c>
      <c r="FD100" s="1">
        <f ca="1">IF(FC100=0,FA100,FA100/FB100)</f>
        <v>1</v>
      </c>
      <c r="FE100" s="1">
        <v>101</v>
      </c>
      <c r="FF100" s="1">
        <f ca="1">IF(FD100/FE100=INT(FD100/FE100),1,0)</f>
        <v>0</v>
      </c>
      <c r="FG100" s="1">
        <f ca="1">IF(FF100=0,FD100,FD100/FE100)</f>
        <v>1</v>
      </c>
      <c r="FH100" s="1">
        <v>103</v>
      </c>
      <c r="FI100" s="1">
        <f ca="1">IF(FG100/FH100=INT(FG100/FH100),1,0)</f>
        <v>0</v>
      </c>
      <c r="FJ100" s="1">
        <f ca="1">IF(FI100=0,FG100,FG100/FH100)</f>
        <v>1</v>
      </c>
      <c r="FK100" s="1">
        <v>107</v>
      </c>
      <c r="FL100" s="1">
        <f ca="1">IF(FJ100/FK100=INT(FJ100/FK100),1,0)</f>
        <v>0</v>
      </c>
      <c r="FM100" s="1">
        <f ca="1">IF(FL100=0,FJ100,FJ100/FK100)</f>
        <v>1</v>
      </c>
      <c r="FN100" s="1">
        <v>109</v>
      </c>
      <c r="FO100" s="1">
        <f ca="1">IF(FM100/FN100=INT(FM100/FN100),1,0)</f>
        <v>0</v>
      </c>
      <c r="FP100" s="1">
        <f ca="1">IF(FO100=0,FM100,FM100/FN100)</f>
        <v>1</v>
      </c>
      <c r="FQ100" s="1">
        <v>113</v>
      </c>
      <c r="FR100" s="1">
        <f ca="1">IF(FP100/FQ100=INT(FP100/FQ100),1,0)</f>
        <v>0</v>
      </c>
      <c r="FS100" s="1">
        <f ca="1">IF(FR100=0,FP100,FP100/FQ100)</f>
        <v>1</v>
      </c>
      <c r="FT100" s="1">
        <v>127</v>
      </c>
      <c r="FU100" s="1">
        <f ca="1">IF(FS100/FT100=INT(FS100/FT100),1,0)</f>
        <v>0</v>
      </c>
      <c r="FV100" s="1">
        <f ca="1">IF(FU100=0,FS100,FS100/FT100)</f>
        <v>1</v>
      </c>
      <c r="FW100" s="1">
        <v>131</v>
      </c>
      <c r="FX100" s="1">
        <f ca="1">IF(FV100/FW100=INT(FV100/FW100),1,0)</f>
        <v>0</v>
      </c>
      <c r="FY100" s="1">
        <f ca="1">IF(FX100=0,FV100,FV100/FW100)</f>
        <v>1</v>
      </c>
      <c r="FZ100" s="1">
        <v>137</v>
      </c>
      <c r="GA100" s="1">
        <f ca="1">IF(FY100/FZ100=INT(FY100/FZ100),1,0)</f>
        <v>0</v>
      </c>
      <c r="GB100" s="1">
        <f ca="1">IF(GA100=0,FY100,FY100/FZ100)</f>
        <v>1</v>
      </c>
      <c r="GC100" s="1">
        <v>139</v>
      </c>
      <c r="GD100" s="1">
        <f ca="1">IF(GB100/GC100=INT(GB100/GC100),1,0)</f>
        <v>0</v>
      </c>
      <c r="GE100" s="1">
        <f ca="1">IF(GD100=0,GB100,GB100/GC100)</f>
        <v>1</v>
      </c>
      <c r="GF100" s="1">
        <v>149</v>
      </c>
      <c r="GG100" s="1">
        <f ca="1">IF(GE100/GF100=INT(GE100/GF100),1,0)</f>
        <v>0</v>
      </c>
      <c r="GH100" s="1">
        <f ca="1">IF(GG100=0,GE100,GE100/GF100)</f>
        <v>1</v>
      </c>
      <c r="GI100" s="1"/>
      <c r="GJ100" s="1">
        <f ca="1">8*BH100+4*BK100+2*BN100+BQ100</f>
        <v>0</v>
      </c>
      <c r="GK100" s="1">
        <f ca="1">4*BT100+2*BW100+BZ100</f>
        <v>0</v>
      </c>
      <c r="GL100" s="1">
        <f ca="1">2*CC100+CF100</f>
        <v>1</v>
      </c>
      <c r="GM100" s="1">
        <f ca="1">2*CI100+CL100</f>
        <v>0</v>
      </c>
      <c r="GN100" s="1">
        <f ca="1">2*CO100+CR100</f>
        <v>0</v>
      </c>
      <c r="GO100" s="1">
        <f ca="1">2*CU100+CX100</f>
        <v>0</v>
      </c>
      <c r="GP100" s="1">
        <f ca="1">DA100</f>
        <v>0</v>
      </c>
      <c r="GQ100" s="1">
        <f ca="1">DD100</f>
        <v>0</v>
      </c>
      <c r="GR100" s="1">
        <f ca="1">DG100</f>
        <v>0</v>
      </c>
      <c r="GS100" s="1">
        <f ca="1">DJ100</f>
        <v>0</v>
      </c>
      <c r="GT100" s="1">
        <f ca="1">DM100</f>
        <v>0</v>
      </c>
      <c r="GU100">
        <f ca="1">DP100</f>
        <v>0</v>
      </c>
      <c r="GV100">
        <f ca="1">DS100</f>
        <v>0</v>
      </c>
      <c r="GW100">
        <f ca="1">DV100</f>
        <v>0</v>
      </c>
      <c r="GX100">
        <f ca="1">DY100</f>
        <v>0</v>
      </c>
      <c r="GY100">
        <f ca="1">EB100</f>
        <v>0</v>
      </c>
      <c r="GZ100">
        <f ca="1">EE100</f>
        <v>0</v>
      </c>
      <c r="HA100">
        <f ca="1">EH100</f>
        <v>0</v>
      </c>
      <c r="HB100">
        <f ca="1">EK100</f>
        <v>0</v>
      </c>
      <c r="HC100">
        <f ca="1">EN100</f>
        <v>0</v>
      </c>
      <c r="HD100">
        <f ca="1">EQ100</f>
        <v>0</v>
      </c>
      <c r="HE100">
        <f ca="1">ET100</f>
        <v>0</v>
      </c>
      <c r="HF100">
        <f ca="1">EW100</f>
        <v>0</v>
      </c>
      <c r="HG100">
        <f ca="1">EZ100</f>
        <v>0</v>
      </c>
      <c r="HH100">
        <f ca="1">FC100</f>
        <v>0</v>
      </c>
      <c r="HI100">
        <f ca="1">FF100</f>
        <v>0</v>
      </c>
      <c r="HJ100">
        <f ca="1">FI100</f>
        <v>0</v>
      </c>
      <c r="HK100">
        <f ca="1">FL100</f>
        <v>0</v>
      </c>
      <c r="HL100">
        <f ca="1">FO100</f>
        <v>0</v>
      </c>
      <c r="HM100">
        <f ca="1">FR100</f>
        <v>0</v>
      </c>
      <c r="HN100">
        <f ca="1">FU100</f>
        <v>0</v>
      </c>
      <c r="HO100">
        <f ca="1">FX100</f>
        <v>0</v>
      </c>
      <c r="HP100">
        <f ca="1">GA100</f>
        <v>0</v>
      </c>
      <c r="HQ100">
        <f ca="1">GD100</f>
        <v>0</v>
      </c>
      <c r="HR100">
        <f ca="1">GG100</f>
        <v>0</v>
      </c>
      <c r="HS100">
        <f ca="1">BF100</f>
        <v>5</v>
      </c>
      <c r="HT100">
        <f ca="1">HS100/HR103</f>
        <v>5</v>
      </c>
      <c r="HU100" s="9">
        <f ca="1">BD101</f>
        <v>4</v>
      </c>
      <c r="HV100">
        <f ca="1">HU100*HT101+HT100</f>
        <v>29</v>
      </c>
      <c r="HW100"/>
      <c r="HX100" s="9">
        <f ca="1">BD101</f>
        <v>4</v>
      </c>
      <c r="HY100" s="9">
        <f ca="1">HT100</f>
        <v>5</v>
      </c>
      <c r="HZ100" s="9">
        <f ca="1">HT101</f>
        <v>6</v>
      </c>
      <c r="IA100" s="9">
        <f ca="1">BD105</f>
        <v>3</v>
      </c>
      <c r="IB100" s="9">
        <f ca="1">HT104</f>
        <v>8</v>
      </c>
      <c r="IC100" s="9">
        <f ca="1">HT105</f>
        <v>9</v>
      </c>
      <c r="ID100" s="9" t="str">
        <f ca="1">HX100&amp;"  "&amp;HY100&amp;"/"&amp;HZ100&amp;"  ×  "&amp;IA100&amp;"  "&amp;IB100&amp;"/"&amp;IC100</f>
        <v>4  5/6  ×  3  8/9</v>
      </c>
      <c r="IG100" s="9">
        <f ca="1">BD109</f>
        <v>18</v>
      </c>
      <c r="IH100" s="9">
        <f ca="1">HT108</f>
        <v>43</v>
      </c>
      <c r="II100" s="9">
        <f ca="1">HT109</f>
        <v>54</v>
      </c>
      <c r="IJ100" s="9" t="str">
        <f ca="1">IG100&amp;"  "&amp;IH100&amp;"/"&amp;II100</f>
        <v>18  43/54</v>
      </c>
      <c r="IK100" s="9" t="str">
        <f ca="1">IG100&amp;"   "</f>
        <v xml:space="preserve">18   </v>
      </c>
      <c r="IL100" s="9" t="str">
        <f ca="1">IF(IH100=0,IK100,IJ100)</f>
        <v>18  43/54</v>
      </c>
    </row>
    <row r="101" spans="2:246" ht="6" hidden="1" customHeight="1" x14ac:dyDescent="0.25">
      <c r="B101" s="102"/>
      <c r="C101" s="71"/>
      <c r="D101" s="102"/>
      <c r="E101" s="71"/>
      <c r="F101" s="102"/>
      <c r="G101" s="71"/>
      <c r="H101" s="104"/>
      <c r="I101" s="102"/>
      <c r="J101" s="102"/>
      <c r="K101" s="102"/>
      <c r="L101" s="102"/>
      <c r="M101" s="71"/>
      <c r="N101" s="71"/>
      <c r="O101" s="71"/>
      <c r="P101" s="71"/>
      <c r="Q101" s="71"/>
      <c r="R101" s="71"/>
      <c r="S101" s="104"/>
      <c r="T101" s="122"/>
      <c r="U101" s="80"/>
      <c r="V101" s="80"/>
      <c r="W101" s="80"/>
      <c r="X101" s="102"/>
      <c r="Y101" s="71"/>
      <c r="Z101" s="75"/>
      <c r="AB101" s="11"/>
      <c r="AE101" s="148"/>
      <c r="AF101" s="148"/>
      <c r="BC101"/>
      <c r="BD101">
        <f ca="1">BD100+INT(BE100/BE101)</f>
        <v>4</v>
      </c>
      <c r="BE101" s="1">
        <f ca="1">IF(BA100&gt;BE100,INT((RAND()*(BB100-BA100+1)+BA100)),INT((RAND()*(BB100-BE100)+BE100+1)))</f>
        <v>6</v>
      </c>
      <c r="BF101">
        <f ca="1">BE101</f>
        <v>6</v>
      </c>
      <c r="BG101">
        <v>256</v>
      </c>
      <c r="BH101" s="1">
        <f ca="1">IF(BF101/BG101=INT(BF101/BG101),1,0)</f>
        <v>0</v>
      </c>
      <c r="BI101" s="1">
        <f ca="1">IF(BH101=0,BF101,BF101/BG101)</f>
        <v>6</v>
      </c>
      <c r="BJ101" s="1">
        <v>16</v>
      </c>
      <c r="BK101" s="1">
        <f ca="1">IF(BI101/BJ101=INT(BI101/BJ101),1,0)</f>
        <v>0</v>
      </c>
      <c r="BL101" s="1">
        <f ca="1">IF(BK101=0,BI101,BI101/BJ101)</f>
        <v>6</v>
      </c>
      <c r="BM101" s="1">
        <v>4</v>
      </c>
      <c r="BN101" s="1">
        <f ca="1">IF(BL101/BM101=INT(BL101/BM101),1,0)</f>
        <v>0</v>
      </c>
      <c r="BO101" s="1">
        <f ca="1">IF(BN101=0,BL101,BL101/BM101)</f>
        <v>6</v>
      </c>
      <c r="BP101" s="1">
        <v>2</v>
      </c>
      <c r="BQ101" s="1">
        <f ca="1">IF(BO101/BP101=INT(BO101/BP101),1,0)</f>
        <v>1</v>
      </c>
      <c r="BR101" s="1">
        <f ca="1">IF(BQ101=0,BO101,BO101/BP101)</f>
        <v>3</v>
      </c>
      <c r="BS101" s="1">
        <v>81</v>
      </c>
      <c r="BT101" s="1">
        <f ca="1">IF(BR101/BS101=INT(BR101/BS101),1,0)</f>
        <v>0</v>
      </c>
      <c r="BU101" s="1">
        <f ca="1">IF(BT101=0,BR101,BR101/BS101)</f>
        <v>3</v>
      </c>
      <c r="BV101" s="1">
        <v>9</v>
      </c>
      <c r="BW101" s="1">
        <f ca="1">IF(BU101/BV101=INT(BU101/BV101),1,0)</f>
        <v>0</v>
      </c>
      <c r="BX101" s="1">
        <f ca="1">IF(BW101=0,BU101,BU101/BV101)</f>
        <v>3</v>
      </c>
      <c r="BY101" s="1">
        <v>3</v>
      </c>
      <c r="BZ101" s="1">
        <f ca="1">IF(BX101/BY101=INT(BX101/BY101),1,0)</f>
        <v>1</v>
      </c>
      <c r="CA101" s="1">
        <f ca="1">IF(BZ101=0,BX101,BX101/BY101)</f>
        <v>1</v>
      </c>
      <c r="CB101" s="1">
        <v>25</v>
      </c>
      <c r="CC101" s="1">
        <f ca="1">IF(CA101/CB101=INT(CA101/CB101),1,0)</f>
        <v>0</v>
      </c>
      <c r="CD101" s="1">
        <f ca="1">IF(CC101=0,CA101,CA101/CB101)</f>
        <v>1</v>
      </c>
      <c r="CE101" s="1">
        <v>5</v>
      </c>
      <c r="CF101" s="1">
        <f ca="1">IF(CD101/CE101=INT(CD101/CE101),1,0)</f>
        <v>0</v>
      </c>
      <c r="CG101" s="1">
        <f ca="1">IF(CF101=0,CD101,CD101/CE101)</f>
        <v>1</v>
      </c>
      <c r="CH101" s="1">
        <v>49</v>
      </c>
      <c r="CI101" s="1">
        <f ca="1">IF(CG101/CH101=INT(CG101/CH101),1,0)</f>
        <v>0</v>
      </c>
      <c r="CJ101" s="1">
        <f ca="1">IF(CI101=0,CG101,CG101/CH101)</f>
        <v>1</v>
      </c>
      <c r="CK101" s="1">
        <v>7</v>
      </c>
      <c r="CL101" s="1">
        <f ca="1">IF(CJ101/CK101=INT(CJ101/CK101),1,0)</f>
        <v>0</v>
      </c>
      <c r="CM101" s="1">
        <f ca="1">IF(CL101=0,CJ101,CJ101/CK101)</f>
        <v>1</v>
      </c>
      <c r="CN101" s="1">
        <v>121</v>
      </c>
      <c r="CO101" s="1">
        <f ca="1">IF(CM101/CN101=INT(CM101/CN101),1,0)</f>
        <v>0</v>
      </c>
      <c r="CP101" s="1">
        <f ca="1">IF(CO101=0,CM101,CM101/CN101)</f>
        <v>1</v>
      </c>
      <c r="CQ101" s="1">
        <v>11</v>
      </c>
      <c r="CR101" s="1">
        <f ca="1">IF(CP101/CQ101=INT(CP101/CQ101),1,0)</f>
        <v>0</v>
      </c>
      <c r="CS101" s="1">
        <f ca="1">IF(CR101=0,CP101,CP101/CQ101)</f>
        <v>1</v>
      </c>
      <c r="CT101" s="1">
        <v>169</v>
      </c>
      <c r="CU101" s="1">
        <f ca="1">IF(CS101/CT101=INT(CS101/CT101),1,0)</f>
        <v>0</v>
      </c>
      <c r="CV101" s="1">
        <f ca="1">IF(CU101=0,CS101,CS101/CT101)</f>
        <v>1</v>
      </c>
      <c r="CW101" s="1">
        <v>13</v>
      </c>
      <c r="CX101" s="1">
        <f ca="1">IF(CV101/CW101=INT(CV101/CW101),1,0)</f>
        <v>0</v>
      </c>
      <c r="CY101" s="1">
        <f ca="1">IF(CX101=0,CV101,CV101/CW101)</f>
        <v>1</v>
      </c>
      <c r="CZ101" s="1">
        <v>17</v>
      </c>
      <c r="DA101" s="1">
        <f ca="1">IF(CY101/CZ101=INT(CY101/CZ101),1,0)</f>
        <v>0</v>
      </c>
      <c r="DB101" s="1">
        <f ca="1">IF(DA101=0,CY101,CY101/CZ101)</f>
        <v>1</v>
      </c>
      <c r="DC101" s="1">
        <v>19</v>
      </c>
      <c r="DD101" s="1">
        <f ca="1">IF(DB101/DC101=INT(DB101/DC101),1,0)</f>
        <v>0</v>
      </c>
      <c r="DE101" s="1">
        <f ca="1">IF(DD101=0,DB101,DB101/DC101)</f>
        <v>1</v>
      </c>
      <c r="DF101" s="1">
        <v>23</v>
      </c>
      <c r="DG101" s="1">
        <f ca="1">IF(DE101/DF101=INT(DE101/DF101),1,0)</f>
        <v>0</v>
      </c>
      <c r="DH101" s="1">
        <f ca="1">IF(DG101=0,DE101,DE101/DF101)</f>
        <v>1</v>
      </c>
      <c r="DI101" s="1">
        <v>29</v>
      </c>
      <c r="DJ101" s="1">
        <f ca="1">IF(DH101/DI101=INT(DH101/DI101),1,0)</f>
        <v>0</v>
      </c>
      <c r="DK101" s="1">
        <f ca="1">IF(DJ101=0,DH101,DH101/DI101)</f>
        <v>1</v>
      </c>
      <c r="DL101" s="1">
        <v>31</v>
      </c>
      <c r="DM101" s="1">
        <f ca="1">IF(DK101/DL101=INT(DK101/DL101),1,0)</f>
        <v>0</v>
      </c>
      <c r="DN101" s="1">
        <f ca="1">IF(DM101=0,DK101,DK101/DL101)</f>
        <v>1</v>
      </c>
      <c r="DO101" s="1">
        <v>37</v>
      </c>
      <c r="DP101" s="1">
        <f ca="1">IF(DN101/DO101=INT(DN101/DO101),1,0)</f>
        <v>0</v>
      </c>
      <c r="DQ101" s="1">
        <f ca="1">IF(DP101=0,DN101,DN101/DO101)</f>
        <v>1</v>
      </c>
      <c r="DR101" s="1">
        <v>41</v>
      </c>
      <c r="DS101" s="1">
        <f ca="1">IF(DQ101/DR101=INT(DQ101/DR101),1,0)</f>
        <v>0</v>
      </c>
      <c r="DT101" s="1">
        <f ca="1">IF(DS101=0,DQ101,DQ101/DR101)</f>
        <v>1</v>
      </c>
      <c r="DU101" s="1">
        <v>43</v>
      </c>
      <c r="DV101" s="1">
        <f ca="1">IF(DT101/DU101=INT(DT101/DU101),1,0)</f>
        <v>0</v>
      </c>
      <c r="DW101" s="1">
        <f ca="1">IF(DV101=0,DT101,DT101/DU101)</f>
        <v>1</v>
      </c>
      <c r="DX101" s="1">
        <v>47</v>
      </c>
      <c r="DY101" s="1">
        <f ca="1">IF(DW101/DX101=INT(DW101/DX101),1,0)</f>
        <v>0</v>
      </c>
      <c r="DZ101" s="1">
        <f ca="1">IF(DY101=0,DW101,DW101/DX101)</f>
        <v>1</v>
      </c>
      <c r="EA101" s="1">
        <v>53</v>
      </c>
      <c r="EB101" s="1">
        <f ca="1">IF(DZ101/EA101=INT(DZ101/EA101),1,0)</f>
        <v>0</v>
      </c>
      <c r="EC101" s="1">
        <f ca="1">IF(EB101=0,DZ101,DZ101/EA101)</f>
        <v>1</v>
      </c>
      <c r="ED101" s="1">
        <v>59</v>
      </c>
      <c r="EE101" s="1">
        <f ca="1">IF(EC101/ED101=INT(EC101/ED101),1,0)</f>
        <v>0</v>
      </c>
      <c r="EF101" s="1">
        <f ca="1">IF(EE101=0,EC101,EC101/ED101)</f>
        <v>1</v>
      </c>
      <c r="EG101" s="1">
        <v>61</v>
      </c>
      <c r="EH101" s="1">
        <f ca="1">IF(EF101/EG101=INT(EF101/EG101),1,0)</f>
        <v>0</v>
      </c>
      <c r="EI101" s="1">
        <f ca="1">IF(EH101=0,EF101,EF101/EG101)</f>
        <v>1</v>
      </c>
      <c r="EJ101" s="1">
        <v>67</v>
      </c>
      <c r="EK101" s="1">
        <f ca="1">IF(EI101/EJ101=INT(EI101/EJ101),1,0)</f>
        <v>0</v>
      </c>
      <c r="EL101" s="1">
        <f ca="1">IF(EK101=0,EI101,EI101/EJ101)</f>
        <v>1</v>
      </c>
      <c r="EM101" s="1">
        <v>71</v>
      </c>
      <c r="EN101" s="1">
        <f ca="1">IF(EL101/EM101=INT(EL101/EM101),1,0)</f>
        <v>0</v>
      </c>
      <c r="EO101" s="1">
        <f ca="1">IF(EN101=0,EL101,EL101/EM101)</f>
        <v>1</v>
      </c>
      <c r="EP101" s="1">
        <v>73</v>
      </c>
      <c r="EQ101" s="1">
        <f ca="1">IF(EO101/EP101=INT(EO101/EP101),1,0)</f>
        <v>0</v>
      </c>
      <c r="ER101" s="1">
        <f ca="1">IF(EQ101=0,EO101,EO101/EP101)</f>
        <v>1</v>
      </c>
      <c r="ES101" s="1">
        <v>79</v>
      </c>
      <c r="ET101" s="1">
        <f ca="1">IF(ER101/ES101=INT(ER101/ES101),1,0)</f>
        <v>0</v>
      </c>
      <c r="EU101" s="1">
        <f ca="1">IF(ET101=0,ER101,ER101/ES101)</f>
        <v>1</v>
      </c>
      <c r="EV101" s="1">
        <v>83</v>
      </c>
      <c r="EW101" s="1">
        <f ca="1">IF(EU101/EV101=INT(EU101/EV101),1,0)</f>
        <v>0</v>
      </c>
      <c r="EX101" s="1">
        <f ca="1">IF(EW101=0,EU101,EU101/EV101)</f>
        <v>1</v>
      </c>
      <c r="EY101" s="1">
        <v>89</v>
      </c>
      <c r="EZ101" s="1">
        <f ca="1">IF(EX101/EY101=INT(EX101/EY101),1,0)</f>
        <v>0</v>
      </c>
      <c r="FA101" s="1">
        <f ca="1">IF(EZ101=0,EX101,EX101/EY101)</f>
        <v>1</v>
      </c>
      <c r="FB101" s="1">
        <v>97</v>
      </c>
      <c r="FC101" s="1">
        <f ca="1">IF(FA101/FB101=INT(FA101/FB101),1,0)</f>
        <v>0</v>
      </c>
      <c r="FD101" s="1">
        <f ca="1">IF(FC101=0,FA101,FA101/FB101)</f>
        <v>1</v>
      </c>
      <c r="FE101" s="1">
        <v>101</v>
      </c>
      <c r="FF101" s="1">
        <f ca="1">IF(FD101/FE101=INT(FD101/FE101),1,0)</f>
        <v>0</v>
      </c>
      <c r="FG101" s="1">
        <f ca="1">IF(FF101=0,FD101,FD101/FE101)</f>
        <v>1</v>
      </c>
      <c r="FH101" s="1">
        <v>103</v>
      </c>
      <c r="FI101" s="1">
        <f ca="1">IF(FG101/FH101=INT(FG101/FH101),1,0)</f>
        <v>0</v>
      </c>
      <c r="FJ101" s="1">
        <f ca="1">IF(FI101=0,FG101,FG101/FH101)</f>
        <v>1</v>
      </c>
      <c r="FK101" s="1">
        <v>107</v>
      </c>
      <c r="FL101" s="1">
        <f ca="1">IF(FJ101/FK101=INT(FJ101/FK101),1,0)</f>
        <v>0</v>
      </c>
      <c r="FM101" s="1">
        <f ca="1">IF(FL101=0,FJ101,FJ101/FK101)</f>
        <v>1</v>
      </c>
      <c r="FN101" s="1">
        <v>109</v>
      </c>
      <c r="FO101" s="1">
        <f ca="1">IF(FM101/FN101=INT(FM101/FN101),1,0)</f>
        <v>0</v>
      </c>
      <c r="FP101" s="1">
        <f ca="1">IF(FO101=0,FM101,FM101/FN101)</f>
        <v>1</v>
      </c>
      <c r="FQ101" s="1">
        <v>113</v>
      </c>
      <c r="FR101" s="1">
        <f ca="1">IF(FP101/FQ101=INT(FP101/FQ101),1,0)</f>
        <v>0</v>
      </c>
      <c r="FS101" s="1">
        <f ca="1">IF(FR101=0,FP101,FP101/FQ101)</f>
        <v>1</v>
      </c>
      <c r="FT101" s="1">
        <v>127</v>
      </c>
      <c r="FU101" s="1">
        <f ca="1">IF(FS101/FT101=INT(FS101/FT101),1,0)</f>
        <v>0</v>
      </c>
      <c r="FV101" s="1">
        <f ca="1">IF(FU101=0,FS101,FS101/FT101)</f>
        <v>1</v>
      </c>
      <c r="FW101" s="1">
        <v>131</v>
      </c>
      <c r="FX101" s="1">
        <f ca="1">IF(FV101/FW101=INT(FV101/FW101),1,0)</f>
        <v>0</v>
      </c>
      <c r="FY101" s="1">
        <f ca="1">IF(FX101=0,FV101,FV101/FW101)</f>
        <v>1</v>
      </c>
      <c r="FZ101" s="1">
        <v>137</v>
      </c>
      <c r="GA101" s="1">
        <f ca="1">IF(FY101/FZ101=INT(FY101/FZ101),1,0)</f>
        <v>0</v>
      </c>
      <c r="GB101" s="1">
        <f ca="1">IF(GA101=0,FY101,FY101/FZ101)</f>
        <v>1</v>
      </c>
      <c r="GC101" s="1">
        <v>139</v>
      </c>
      <c r="GD101" s="1">
        <f ca="1">IF(GB101/GC101=INT(GB101/GC101),1,0)</f>
        <v>0</v>
      </c>
      <c r="GE101" s="1">
        <f ca="1">IF(GD101=0,GB101,GB101/GC101)</f>
        <v>1</v>
      </c>
      <c r="GF101" s="1">
        <v>149</v>
      </c>
      <c r="GG101" s="1">
        <f ca="1">IF(GE101/GF101=INT(GE101/GF101),1,0)</f>
        <v>0</v>
      </c>
      <c r="GH101" s="1">
        <f ca="1">IF(GG101=0,GE101,GE101/GF101)</f>
        <v>1</v>
      </c>
      <c r="GI101" s="1"/>
      <c r="GJ101" s="1">
        <f ca="1">8*BH101+4*BK101+2*BN101+BQ101</f>
        <v>1</v>
      </c>
      <c r="GK101" s="1">
        <f ca="1">4*BT101+2*BW101+BZ101</f>
        <v>1</v>
      </c>
      <c r="GL101" s="1">
        <f ca="1">2*CC101+CF101</f>
        <v>0</v>
      </c>
      <c r="GM101" s="1">
        <f ca="1">2*CI101+CL101</f>
        <v>0</v>
      </c>
      <c r="GN101" s="1">
        <f ca="1">2*CO101+CR101</f>
        <v>0</v>
      </c>
      <c r="GO101" s="1">
        <f ca="1">2*CU101+CX101</f>
        <v>0</v>
      </c>
      <c r="GP101" s="1">
        <f ca="1">DA101</f>
        <v>0</v>
      </c>
      <c r="GQ101" s="1">
        <f ca="1">DD101</f>
        <v>0</v>
      </c>
      <c r="GR101" s="1">
        <f ca="1">DG101</f>
        <v>0</v>
      </c>
      <c r="GS101" s="1">
        <f ca="1">DJ101</f>
        <v>0</v>
      </c>
      <c r="GT101" s="1">
        <f ca="1">DM101</f>
        <v>0</v>
      </c>
      <c r="GU101">
        <f ca="1">DP101</f>
        <v>0</v>
      </c>
      <c r="GV101">
        <f ca="1">DS101</f>
        <v>0</v>
      </c>
      <c r="GW101">
        <f ca="1">DV101</f>
        <v>0</v>
      </c>
      <c r="GX101">
        <f ca="1">DY101</f>
        <v>0</v>
      </c>
      <c r="GY101">
        <f ca="1">EB101</f>
        <v>0</v>
      </c>
      <c r="GZ101">
        <f ca="1">EE101</f>
        <v>0</v>
      </c>
      <c r="HA101">
        <f ca="1">EH101</f>
        <v>0</v>
      </c>
      <c r="HB101">
        <f ca="1">EK101</f>
        <v>0</v>
      </c>
      <c r="HC101">
        <f ca="1">EN101</f>
        <v>0</v>
      </c>
      <c r="HD101">
        <f ca="1">EQ101</f>
        <v>0</v>
      </c>
      <c r="HE101">
        <f ca="1">ET101</f>
        <v>0</v>
      </c>
      <c r="HF101">
        <f ca="1">EW101</f>
        <v>0</v>
      </c>
      <c r="HG101">
        <f ca="1">EZ101</f>
        <v>0</v>
      </c>
      <c r="HH101">
        <f ca="1">FC101</f>
        <v>0</v>
      </c>
      <c r="HI101">
        <f ca="1">FF101</f>
        <v>0</v>
      </c>
      <c r="HJ101">
        <f ca="1">FI101</f>
        <v>0</v>
      </c>
      <c r="HK101">
        <f ca="1">FL101</f>
        <v>0</v>
      </c>
      <c r="HL101">
        <f ca="1">FO101</f>
        <v>0</v>
      </c>
      <c r="HM101">
        <f ca="1">FR101</f>
        <v>0</v>
      </c>
      <c r="HN101">
        <f ca="1">FU101</f>
        <v>0</v>
      </c>
      <c r="HO101">
        <f ca="1">FX101</f>
        <v>0</v>
      </c>
      <c r="HP101">
        <f ca="1">GA101</f>
        <v>0</v>
      </c>
      <c r="HQ101">
        <f ca="1">GD101</f>
        <v>0</v>
      </c>
      <c r="HR101">
        <f ca="1">GG101</f>
        <v>0</v>
      </c>
      <c r="HS101">
        <f ca="1">BF101</f>
        <v>6</v>
      </c>
      <c r="HT101">
        <f ca="1">HS101/HR103</f>
        <v>6</v>
      </c>
      <c r="HV101"/>
      <c r="HW101"/>
    </row>
    <row r="102" spans="2:246" ht="6" hidden="1" customHeight="1" x14ac:dyDescent="0.25">
      <c r="B102" s="71"/>
      <c r="C102" s="71"/>
      <c r="D102" s="71"/>
      <c r="E102" s="71"/>
      <c r="F102" s="104"/>
      <c r="G102" s="71"/>
      <c r="H102" s="104"/>
      <c r="I102" s="71"/>
      <c r="J102" s="71"/>
      <c r="K102" s="71"/>
      <c r="L102" s="104"/>
      <c r="M102" s="71"/>
      <c r="N102" s="71"/>
      <c r="O102" s="71"/>
      <c r="P102" s="71"/>
      <c r="Q102" s="71"/>
      <c r="R102" s="71"/>
      <c r="S102" s="104"/>
      <c r="T102" s="122"/>
      <c r="U102" s="80"/>
      <c r="V102" s="80"/>
      <c r="W102" s="80"/>
      <c r="X102" s="102"/>
      <c r="Y102" s="71"/>
      <c r="Z102" s="75"/>
      <c r="AB102" s="11"/>
      <c r="AD102" s="162"/>
      <c r="AE102" s="148"/>
      <c r="AF102" s="148"/>
      <c r="BC102"/>
      <c r="BD102"/>
      <c r="BE102"/>
      <c r="BF102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>
        <f t="shared" ref="GJ102:HR102" ca="1" si="42">IF(GJ100&lt;GJ101,GJ100,GJ101)</f>
        <v>0</v>
      </c>
      <c r="GK102" s="1">
        <f t="shared" ca="1" si="42"/>
        <v>0</v>
      </c>
      <c r="GL102" s="1">
        <f t="shared" ca="1" si="42"/>
        <v>0</v>
      </c>
      <c r="GM102" s="1">
        <f t="shared" ca="1" si="42"/>
        <v>0</v>
      </c>
      <c r="GN102" s="1">
        <f t="shared" ca="1" si="42"/>
        <v>0</v>
      </c>
      <c r="GO102" s="1">
        <f t="shared" ca="1" si="42"/>
        <v>0</v>
      </c>
      <c r="GP102" s="1">
        <f t="shared" ca="1" si="42"/>
        <v>0</v>
      </c>
      <c r="GQ102" s="1">
        <f t="shared" ca="1" si="42"/>
        <v>0</v>
      </c>
      <c r="GR102" s="1">
        <f t="shared" ca="1" si="42"/>
        <v>0</v>
      </c>
      <c r="GS102" s="1">
        <f t="shared" ca="1" si="42"/>
        <v>0</v>
      </c>
      <c r="GT102" s="1">
        <f t="shared" ca="1" si="42"/>
        <v>0</v>
      </c>
      <c r="GU102" s="1">
        <f t="shared" ca="1" si="42"/>
        <v>0</v>
      </c>
      <c r="GV102" s="1">
        <f t="shared" ca="1" si="42"/>
        <v>0</v>
      </c>
      <c r="GW102" s="1">
        <f t="shared" ca="1" si="42"/>
        <v>0</v>
      </c>
      <c r="GX102" s="1">
        <f t="shared" ca="1" si="42"/>
        <v>0</v>
      </c>
      <c r="GY102" s="1">
        <f t="shared" ca="1" si="42"/>
        <v>0</v>
      </c>
      <c r="GZ102" s="1">
        <f t="shared" ca="1" si="42"/>
        <v>0</v>
      </c>
      <c r="HA102" s="1">
        <f t="shared" ca="1" si="42"/>
        <v>0</v>
      </c>
      <c r="HB102" s="1">
        <f t="shared" ca="1" si="42"/>
        <v>0</v>
      </c>
      <c r="HC102" s="1">
        <f t="shared" ca="1" si="42"/>
        <v>0</v>
      </c>
      <c r="HD102" s="1">
        <f t="shared" ca="1" si="42"/>
        <v>0</v>
      </c>
      <c r="HE102" s="1">
        <f t="shared" ca="1" si="42"/>
        <v>0</v>
      </c>
      <c r="HF102" s="1">
        <f t="shared" ca="1" si="42"/>
        <v>0</v>
      </c>
      <c r="HG102" s="1">
        <f t="shared" ca="1" si="42"/>
        <v>0</v>
      </c>
      <c r="HH102" s="1">
        <f t="shared" ca="1" si="42"/>
        <v>0</v>
      </c>
      <c r="HI102" s="1">
        <f t="shared" ca="1" si="42"/>
        <v>0</v>
      </c>
      <c r="HJ102" s="1">
        <f t="shared" ca="1" si="42"/>
        <v>0</v>
      </c>
      <c r="HK102" s="1">
        <f t="shared" ca="1" si="42"/>
        <v>0</v>
      </c>
      <c r="HL102" s="1">
        <f t="shared" ca="1" si="42"/>
        <v>0</v>
      </c>
      <c r="HM102" s="1">
        <f t="shared" ca="1" si="42"/>
        <v>0</v>
      </c>
      <c r="HN102" s="1">
        <f t="shared" ca="1" si="42"/>
        <v>0</v>
      </c>
      <c r="HO102" s="1">
        <f t="shared" ca="1" si="42"/>
        <v>0</v>
      </c>
      <c r="HP102" s="1">
        <f t="shared" ca="1" si="42"/>
        <v>0</v>
      </c>
      <c r="HQ102" s="1">
        <f t="shared" ca="1" si="42"/>
        <v>0</v>
      </c>
      <c r="HR102" s="1">
        <f t="shared" ca="1" si="42"/>
        <v>0</v>
      </c>
      <c r="HS102"/>
      <c r="HT102"/>
      <c r="HV102"/>
      <c r="HW102"/>
    </row>
    <row r="103" spans="2:246" ht="6" hidden="1" customHeight="1" x14ac:dyDescent="0.25">
      <c r="B103" s="71"/>
      <c r="C103" s="71"/>
      <c r="D103" s="71"/>
      <c r="E103" s="71"/>
      <c r="F103" s="104"/>
      <c r="G103" s="71"/>
      <c r="H103" s="104"/>
      <c r="I103" s="71"/>
      <c r="J103" s="71"/>
      <c r="K103" s="71"/>
      <c r="L103" s="104"/>
      <c r="M103" s="71"/>
      <c r="N103" s="71"/>
      <c r="O103" s="71"/>
      <c r="P103" s="71"/>
      <c r="Q103" s="71"/>
      <c r="R103" s="71"/>
      <c r="S103" s="104"/>
      <c r="T103" s="122"/>
      <c r="U103" s="80"/>
      <c r="V103" s="80"/>
      <c r="W103" s="80"/>
      <c r="X103" s="102"/>
      <c r="Y103" s="71"/>
      <c r="Z103" s="75"/>
      <c r="AB103" s="11"/>
      <c r="AD103" s="162"/>
      <c r="BC103"/>
      <c r="BD103"/>
      <c r="BE103"/>
      <c r="BF103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>
        <f ca="1">GJ$7^GJ102</f>
        <v>1</v>
      </c>
      <c r="GK103">
        <f t="shared" ref="GK103:HR103" ca="1" si="43">GK$7^GK102*GJ103</f>
        <v>1</v>
      </c>
      <c r="GL103">
        <f t="shared" ca="1" si="43"/>
        <v>1</v>
      </c>
      <c r="GM103">
        <f t="shared" ca="1" si="43"/>
        <v>1</v>
      </c>
      <c r="GN103">
        <f t="shared" ca="1" si="43"/>
        <v>1</v>
      </c>
      <c r="GO103">
        <f t="shared" ca="1" si="43"/>
        <v>1</v>
      </c>
      <c r="GP103">
        <f t="shared" ca="1" si="43"/>
        <v>1</v>
      </c>
      <c r="GQ103">
        <f t="shared" ca="1" si="43"/>
        <v>1</v>
      </c>
      <c r="GR103">
        <f t="shared" ca="1" si="43"/>
        <v>1</v>
      </c>
      <c r="GS103">
        <f t="shared" ca="1" si="43"/>
        <v>1</v>
      </c>
      <c r="GT103">
        <f t="shared" ca="1" si="43"/>
        <v>1</v>
      </c>
      <c r="GU103">
        <f t="shared" ca="1" si="43"/>
        <v>1</v>
      </c>
      <c r="GV103">
        <f t="shared" ca="1" si="43"/>
        <v>1</v>
      </c>
      <c r="GW103">
        <f t="shared" ca="1" si="43"/>
        <v>1</v>
      </c>
      <c r="GX103">
        <f t="shared" ca="1" si="43"/>
        <v>1</v>
      </c>
      <c r="GY103">
        <f t="shared" ca="1" si="43"/>
        <v>1</v>
      </c>
      <c r="GZ103">
        <f t="shared" ca="1" si="43"/>
        <v>1</v>
      </c>
      <c r="HA103">
        <f t="shared" ca="1" si="43"/>
        <v>1</v>
      </c>
      <c r="HB103">
        <f t="shared" ca="1" si="43"/>
        <v>1</v>
      </c>
      <c r="HC103">
        <f t="shared" ca="1" si="43"/>
        <v>1</v>
      </c>
      <c r="HD103">
        <f t="shared" ca="1" si="43"/>
        <v>1</v>
      </c>
      <c r="HE103">
        <f t="shared" ca="1" si="43"/>
        <v>1</v>
      </c>
      <c r="HF103">
        <f t="shared" ca="1" si="43"/>
        <v>1</v>
      </c>
      <c r="HG103">
        <f t="shared" ca="1" si="43"/>
        <v>1</v>
      </c>
      <c r="HH103">
        <f t="shared" ca="1" si="43"/>
        <v>1</v>
      </c>
      <c r="HI103">
        <f t="shared" ca="1" si="43"/>
        <v>1</v>
      </c>
      <c r="HJ103">
        <f t="shared" ca="1" si="43"/>
        <v>1</v>
      </c>
      <c r="HK103">
        <f t="shared" ca="1" si="43"/>
        <v>1</v>
      </c>
      <c r="HL103">
        <f t="shared" ca="1" si="43"/>
        <v>1</v>
      </c>
      <c r="HM103">
        <f t="shared" ca="1" si="43"/>
        <v>1</v>
      </c>
      <c r="HN103">
        <f t="shared" ca="1" si="43"/>
        <v>1</v>
      </c>
      <c r="HO103">
        <f t="shared" ca="1" si="43"/>
        <v>1</v>
      </c>
      <c r="HP103">
        <f t="shared" ca="1" si="43"/>
        <v>1</v>
      </c>
      <c r="HQ103">
        <f t="shared" ca="1" si="43"/>
        <v>1</v>
      </c>
      <c r="HR103">
        <f t="shared" ca="1" si="43"/>
        <v>1</v>
      </c>
      <c r="HS103"/>
      <c r="HT103"/>
      <c r="HV103"/>
      <c r="HW103"/>
    </row>
    <row r="104" spans="2:246" ht="6" hidden="1" customHeight="1" x14ac:dyDescent="0.25">
      <c r="B104" s="71"/>
      <c r="C104" s="71"/>
      <c r="D104" s="71"/>
      <c r="E104" s="71"/>
      <c r="F104" s="104"/>
      <c r="G104" s="71"/>
      <c r="H104" s="104"/>
      <c r="I104" s="71"/>
      <c r="J104" s="71"/>
      <c r="K104" s="71"/>
      <c r="L104" s="104"/>
      <c r="M104" s="71"/>
      <c r="N104" s="71"/>
      <c r="O104" s="71"/>
      <c r="P104" s="71"/>
      <c r="Q104" s="71"/>
      <c r="R104" s="71"/>
      <c r="S104" s="104"/>
      <c r="T104" s="122"/>
      <c r="U104" s="80"/>
      <c r="V104" s="80"/>
      <c r="W104" s="80"/>
      <c r="X104" s="102"/>
      <c r="Y104" s="71"/>
      <c r="Z104" s="75"/>
      <c r="AB104" s="11"/>
      <c r="AD104" s="162"/>
      <c r="BC104" t="s">
        <v>22</v>
      </c>
      <c r="BD104" s="1">
        <f ca="1">INT((RAND()*(AX100-AW100+1)+AW100))</f>
        <v>3</v>
      </c>
      <c r="BE104" s="1">
        <f ca="1">INT((RAND()*(AZ100-AY100+1)+AY100))</f>
        <v>8</v>
      </c>
      <c r="BF104">
        <f ca="1">BE104-BE105*(BD105-BD104)</f>
        <v>8</v>
      </c>
      <c r="BG104">
        <v>256</v>
      </c>
      <c r="BH104" s="1">
        <f ca="1">IF(BF104/BG104=INT(BF104/BG104),1,0)</f>
        <v>0</v>
      </c>
      <c r="BI104" s="1">
        <f ca="1">IF(BH104=0,BF104,BF104/BG104)</f>
        <v>8</v>
      </c>
      <c r="BJ104" s="1">
        <v>16</v>
      </c>
      <c r="BK104" s="1">
        <f ca="1">IF(BI104/BJ104=INT(BI104/BJ104),1,0)</f>
        <v>0</v>
      </c>
      <c r="BL104" s="1">
        <f ca="1">IF(BK104=0,BI104,BI104/BJ104)</f>
        <v>8</v>
      </c>
      <c r="BM104" s="1">
        <v>4</v>
      </c>
      <c r="BN104" s="1">
        <f ca="1">IF(BL104/BM104=INT(BL104/BM104),1,0)</f>
        <v>1</v>
      </c>
      <c r="BO104" s="1">
        <f ca="1">IF(BN104=0,BL104,BL104/BM104)</f>
        <v>2</v>
      </c>
      <c r="BP104" s="1">
        <v>2</v>
      </c>
      <c r="BQ104" s="1">
        <f ca="1">IF(BO104/BP104=INT(BO104/BP104),1,0)</f>
        <v>1</v>
      </c>
      <c r="BR104" s="1">
        <f ca="1">IF(BQ104=0,BO104,BO104/BP104)</f>
        <v>1</v>
      </c>
      <c r="BS104" s="1">
        <v>81</v>
      </c>
      <c r="BT104" s="1">
        <f ca="1">IF(BR104/BS104=INT(BR104/BS104),1,0)</f>
        <v>0</v>
      </c>
      <c r="BU104" s="1">
        <f ca="1">IF(BT104=0,BR104,BR104/BS104)</f>
        <v>1</v>
      </c>
      <c r="BV104" s="1">
        <v>9</v>
      </c>
      <c r="BW104" s="1">
        <f ca="1">IF(BU104/BV104=INT(BU104/BV104),1,0)</f>
        <v>0</v>
      </c>
      <c r="BX104" s="1">
        <f ca="1">IF(BW104=0,BU104,BU104/BV104)</f>
        <v>1</v>
      </c>
      <c r="BY104" s="1">
        <v>3</v>
      </c>
      <c r="BZ104" s="1">
        <f ca="1">IF(BX104/BY104=INT(BX104/BY104),1,0)</f>
        <v>0</v>
      </c>
      <c r="CA104" s="1">
        <f ca="1">IF(BZ104=0,BX104,BX104/BY104)</f>
        <v>1</v>
      </c>
      <c r="CB104" s="1">
        <v>25</v>
      </c>
      <c r="CC104" s="1">
        <f ca="1">IF(CA104/CB104=INT(CA104/CB104),1,0)</f>
        <v>0</v>
      </c>
      <c r="CD104" s="1">
        <f ca="1">IF(CC104=0,CA104,CA104/CB104)</f>
        <v>1</v>
      </c>
      <c r="CE104" s="1">
        <v>5</v>
      </c>
      <c r="CF104" s="1">
        <f ca="1">IF(CD104/CE104=INT(CD104/CE104),1,0)</f>
        <v>0</v>
      </c>
      <c r="CG104" s="1">
        <f ca="1">IF(CF104=0,CD104,CD104/CE104)</f>
        <v>1</v>
      </c>
      <c r="CH104" s="1">
        <v>49</v>
      </c>
      <c r="CI104" s="1">
        <f ca="1">IF(CG104/CH104=INT(CG104/CH104),1,0)</f>
        <v>0</v>
      </c>
      <c r="CJ104" s="1">
        <f ca="1">IF(CI104=0,CG104,CG104/CH104)</f>
        <v>1</v>
      </c>
      <c r="CK104" s="1">
        <v>7</v>
      </c>
      <c r="CL104" s="1">
        <f ca="1">IF(CJ104/CK104=INT(CJ104/CK104),1,0)</f>
        <v>0</v>
      </c>
      <c r="CM104" s="1">
        <f ca="1">IF(CL104=0,CJ104,CJ104/CK104)</f>
        <v>1</v>
      </c>
      <c r="CN104" s="1">
        <v>121</v>
      </c>
      <c r="CO104" s="1">
        <f ca="1">IF(CM104/CN104=INT(CM104/CN104),1,0)</f>
        <v>0</v>
      </c>
      <c r="CP104" s="1">
        <f ca="1">IF(CO104=0,CM104,CM104/CN104)</f>
        <v>1</v>
      </c>
      <c r="CQ104" s="1">
        <v>11</v>
      </c>
      <c r="CR104" s="1">
        <f ca="1">IF(CP104/CQ104=INT(CP104/CQ104),1,0)</f>
        <v>0</v>
      </c>
      <c r="CS104" s="1">
        <f ca="1">IF(CR104=0,CP104,CP104/CQ104)</f>
        <v>1</v>
      </c>
      <c r="CT104" s="1">
        <v>169</v>
      </c>
      <c r="CU104" s="1">
        <f ca="1">IF(CS104/CT104=INT(CS104/CT104),1,0)</f>
        <v>0</v>
      </c>
      <c r="CV104" s="1">
        <f ca="1">IF(CU104=0,CS104,CS104/CT104)</f>
        <v>1</v>
      </c>
      <c r="CW104" s="1">
        <v>13</v>
      </c>
      <c r="CX104" s="1">
        <f ca="1">IF(CV104/CW104=INT(CV104/CW104),1,0)</f>
        <v>0</v>
      </c>
      <c r="CY104" s="1">
        <f ca="1">IF(CX104=0,CV104,CV104/CW104)</f>
        <v>1</v>
      </c>
      <c r="CZ104" s="1">
        <v>17</v>
      </c>
      <c r="DA104" s="1">
        <f ca="1">IF(CY104/CZ104=INT(CY104/CZ104),1,0)</f>
        <v>0</v>
      </c>
      <c r="DB104" s="1">
        <f ca="1">IF(DA104=0,CY104,CY104/CZ104)</f>
        <v>1</v>
      </c>
      <c r="DC104" s="1">
        <v>19</v>
      </c>
      <c r="DD104" s="1">
        <f ca="1">IF(DB104/DC104=INT(DB104/DC104),1,0)</f>
        <v>0</v>
      </c>
      <c r="DE104" s="1">
        <f ca="1">IF(DD104=0,DB104,DB104/DC104)</f>
        <v>1</v>
      </c>
      <c r="DF104" s="1">
        <v>23</v>
      </c>
      <c r="DG104" s="1">
        <f ca="1">IF(DE104/DF104=INT(DE104/DF104),1,0)</f>
        <v>0</v>
      </c>
      <c r="DH104" s="1">
        <f ca="1">IF(DG104=0,DE104,DE104/DF104)</f>
        <v>1</v>
      </c>
      <c r="DI104" s="1">
        <v>29</v>
      </c>
      <c r="DJ104" s="1">
        <f ca="1">IF(DH104/DI104=INT(DH104/DI104),1,0)</f>
        <v>0</v>
      </c>
      <c r="DK104" s="1">
        <f ca="1">IF(DJ104=0,DH104,DH104/DI104)</f>
        <v>1</v>
      </c>
      <c r="DL104" s="1">
        <v>31</v>
      </c>
      <c r="DM104" s="1">
        <f ca="1">IF(DK104/DL104=INT(DK104/DL104),1,0)</f>
        <v>0</v>
      </c>
      <c r="DN104" s="1">
        <f ca="1">IF(DM104=0,DK104,DK104/DL104)</f>
        <v>1</v>
      </c>
      <c r="DO104" s="1">
        <v>37</v>
      </c>
      <c r="DP104" s="1">
        <f ca="1">IF(DN104/DO104=INT(DN104/DO104),1,0)</f>
        <v>0</v>
      </c>
      <c r="DQ104" s="1">
        <f ca="1">IF(DP104=0,DN104,DN104/DO104)</f>
        <v>1</v>
      </c>
      <c r="DR104" s="1">
        <v>41</v>
      </c>
      <c r="DS104" s="1">
        <f ca="1">IF(DQ104/DR104=INT(DQ104/DR104),1,0)</f>
        <v>0</v>
      </c>
      <c r="DT104" s="1">
        <f ca="1">IF(DS104=0,DQ104,DQ104/DR104)</f>
        <v>1</v>
      </c>
      <c r="DU104" s="1">
        <v>43</v>
      </c>
      <c r="DV104" s="1">
        <f ca="1">IF(DT104/DU104=INT(DT104/DU104),1,0)</f>
        <v>0</v>
      </c>
      <c r="DW104" s="1">
        <f ca="1">IF(DV104=0,DT104,DT104/DU104)</f>
        <v>1</v>
      </c>
      <c r="DX104" s="1">
        <v>47</v>
      </c>
      <c r="DY104" s="1">
        <f ca="1">IF(DW104/DX104=INT(DW104/DX104),1,0)</f>
        <v>0</v>
      </c>
      <c r="DZ104" s="1">
        <f ca="1">IF(DY104=0,DW104,DW104/DX104)</f>
        <v>1</v>
      </c>
      <c r="EA104" s="1">
        <v>53</v>
      </c>
      <c r="EB104" s="1">
        <f ca="1">IF(DZ104/EA104=INT(DZ104/EA104),1,0)</f>
        <v>0</v>
      </c>
      <c r="EC104" s="1">
        <f ca="1">IF(EB104=0,DZ104,DZ104/EA104)</f>
        <v>1</v>
      </c>
      <c r="ED104" s="1">
        <v>59</v>
      </c>
      <c r="EE104" s="1">
        <f ca="1">IF(EC104/ED104=INT(EC104/ED104),1,0)</f>
        <v>0</v>
      </c>
      <c r="EF104" s="1">
        <f ca="1">IF(EE104=0,EC104,EC104/ED104)</f>
        <v>1</v>
      </c>
      <c r="EG104" s="1">
        <v>61</v>
      </c>
      <c r="EH104" s="1">
        <f ca="1">IF(EF104/EG104=INT(EF104/EG104),1,0)</f>
        <v>0</v>
      </c>
      <c r="EI104" s="1">
        <f ca="1">IF(EH104=0,EF104,EF104/EG104)</f>
        <v>1</v>
      </c>
      <c r="EJ104" s="1">
        <v>67</v>
      </c>
      <c r="EK104" s="1">
        <f ca="1">IF(EI104/EJ104=INT(EI104/EJ104),1,0)</f>
        <v>0</v>
      </c>
      <c r="EL104" s="1">
        <f ca="1">IF(EK104=0,EI104,EI104/EJ104)</f>
        <v>1</v>
      </c>
      <c r="EM104" s="1">
        <v>71</v>
      </c>
      <c r="EN104" s="1">
        <f ca="1">IF(EL104/EM104=INT(EL104/EM104),1,0)</f>
        <v>0</v>
      </c>
      <c r="EO104" s="1">
        <f ca="1">IF(EN104=0,EL104,EL104/EM104)</f>
        <v>1</v>
      </c>
      <c r="EP104" s="1">
        <v>73</v>
      </c>
      <c r="EQ104" s="1">
        <f ca="1">IF(EO104/EP104=INT(EO104/EP104),1,0)</f>
        <v>0</v>
      </c>
      <c r="ER104" s="1">
        <f ca="1">IF(EQ104=0,EO104,EO104/EP104)</f>
        <v>1</v>
      </c>
      <c r="ES104" s="1">
        <v>79</v>
      </c>
      <c r="ET104" s="1">
        <f ca="1">IF(ER104/ES104=INT(ER104/ES104),1,0)</f>
        <v>0</v>
      </c>
      <c r="EU104" s="1">
        <f ca="1">IF(ET104=0,ER104,ER104/ES104)</f>
        <v>1</v>
      </c>
      <c r="EV104" s="1">
        <v>83</v>
      </c>
      <c r="EW104" s="1">
        <f ca="1">IF(EU104/EV104=INT(EU104/EV104),1,0)</f>
        <v>0</v>
      </c>
      <c r="EX104" s="1">
        <f ca="1">IF(EW104=0,EU104,EU104/EV104)</f>
        <v>1</v>
      </c>
      <c r="EY104" s="1">
        <v>89</v>
      </c>
      <c r="EZ104" s="1">
        <f ca="1">IF(EX104/EY104=INT(EX104/EY104),1,0)</f>
        <v>0</v>
      </c>
      <c r="FA104" s="1">
        <f ca="1">IF(EZ104=0,EX104,EX104/EY104)</f>
        <v>1</v>
      </c>
      <c r="FB104" s="1">
        <v>97</v>
      </c>
      <c r="FC104" s="1">
        <f ca="1">IF(FA104/FB104=INT(FA104/FB104),1,0)</f>
        <v>0</v>
      </c>
      <c r="FD104" s="1">
        <f ca="1">IF(FC104=0,FA104,FA104/FB104)</f>
        <v>1</v>
      </c>
      <c r="FE104" s="1">
        <v>101</v>
      </c>
      <c r="FF104" s="1">
        <f ca="1">IF(FD104/FE104=INT(FD104/FE104),1,0)</f>
        <v>0</v>
      </c>
      <c r="FG104" s="1">
        <f ca="1">IF(FF104=0,FD104,FD104/FE104)</f>
        <v>1</v>
      </c>
      <c r="FH104" s="1">
        <v>103</v>
      </c>
      <c r="FI104" s="1">
        <f ca="1">IF(FG104/FH104=INT(FG104/FH104),1,0)</f>
        <v>0</v>
      </c>
      <c r="FJ104" s="1">
        <f ca="1">IF(FI104=0,FG104,FG104/FH104)</f>
        <v>1</v>
      </c>
      <c r="FK104" s="1">
        <v>107</v>
      </c>
      <c r="FL104" s="1">
        <f ca="1">IF(FJ104/FK104=INT(FJ104/FK104),1,0)</f>
        <v>0</v>
      </c>
      <c r="FM104" s="1">
        <f ca="1">IF(FL104=0,FJ104,FJ104/FK104)</f>
        <v>1</v>
      </c>
      <c r="FN104" s="1">
        <v>109</v>
      </c>
      <c r="FO104" s="1">
        <f ca="1">IF(FM104/FN104=INT(FM104/FN104),1,0)</f>
        <v>0</v>
      </c>
      <c r="FP104" s="1">
        <f ca="1">IF(FO104=0,FM104,FM104/FN104)</f>
        <v>1</v>
      </c>
      <c r="FQ104" s="1">
        <v>113</v>
      </c>
      <c r="FR104" s="1">
        <f ca="1">IF(FP104/FQ104=INT(FP104/FQ104),1,0)</f>
        <v>0</v>
      </c>
      <c r="FS104" s="1">
        <f ca="1">IF(FR104=0,FP104,FP104/FQ104)</f>
        <v>1</v>
      </c>
      <c r="FT104" s="1">
        <v>127</v>
      </c>
      <c r="FU104" s="1">
        <f ca="1">IF(FS104/FT104=INT(FS104/FT104),1,0)</f>
        <v>0</v>
      </c>
      <c r="FV104" s="1">
        <f ca="1">IF(FU104=0,FS104,FS104/FT104)</f>
        <v>1</v>
      </c>
      <c r="FW104" s="1">
        <v>131</v>
      </c>
      <c r="FX104" s="1">
        <f ca="1">IF(FV104/FW104=INT(FV104/FW104),1,0)</f>
        <v>0</v>
      </c>
      <c r="FY104" s="1">
        <f ca="1">IF(FX104=0,FV104,FV104/FW104)</f>
        <v>1</v>
      </c>
      <c r="FZ104" s="1">
        <v>137</v>
      </c>
      <c r="GA104" s="1">
        <f ca="1">IF(FY104/FZ104=INT(FY104/FZ104),1,0)</f>
        <v>0</v>
      </c>
      <c r="GB104" s="1">
        <f ca="1">IF(GA104=0,FY104,FY104/FZ104)</f>
        <v>1</v>
      </c>
      <c r="GC104" s="1">
        <v>139</v>
      </c>
      <c r="GD104" s="1">
        <f ca="1">IF(GB104/GC104=INT(GB104/GC104),1,0)</f>
        <v>0</v>
      </c>
      <c r="GE104" s="1">
        <f ca="1">IF(GD104=0,GB104,GB104/GC104)</f>
        <v>1</v>
      </c>
      <c r="GF104" s="1">
        <v>149</v>
      </c>
      <c r="GG104" s="1">
        <f ca="1">IF(GE104/GF104=INT(GE104/GF104),1,0)</f>
        <v>0</v>
      </c>
      <c r="GH104" s="1">
        <f ca="1">IF(GG104=0,GE104,GE104/GF104)</f>
        <v>1</v>
      </c>
      <c r="GI104" s="1"/>
      <c r="GJ104" s="1">
        <f ca="1">8*BH104+4*BK104+2*BN104+BQ104</f>
        <v>3</v>
      </c>
      <c r="GK104" s="1">
        <f ca="1">4*BT104+2*BW104+BZ104</f>
        <v>0</v>
      </c>
      <c r="GL104" s="1">
        <f ca="1">2*CC104+CF104</f>
        <v>0</v>
      </c>
      <c r="GM104" s="1">
        <f ca="1">2*CI104+CL104</f>
        <v>0</v>
      </c>
      <c r="GN104" s="1">
        <f ca="1">2*CO104+CR104</f>
        <v>0</v>
      </c>
      <c r="GO104" s="1">
        <f ca="1">2*CU104+CX104</f>
        <v>0</v>
      </c>
      <c r="GP104" s="1">
        <f ca="1">DA104</f>
        <v>0</v>
      </c>
      <c r="GQ104" s="1">
        <f ca="1">DD104</f>
        <v>0</v>
      </c>
      <c r="GR104" s="1">
        <f ca="1">DG104</f>
        <v>0</v>
      </c>
      <c r="GS104" s="1">
        <f ca="1">DJ104</f>
        <v>0</v>
      </c>
      <c r="GT104" s="1">
        <f ca="1">DM104</f>
        <v>0</v>
      </c>
      <c r="GU104">
        <f ca="1">DP104</f>
        <v>0</v>
      </c>
      <c r="GV104">
        <f ca="1">DS104</f>
        <v>0</v>
      </c>
      <c r="GW104">
        <f ca="1">DV104</f>
        <v>0</v>
      </c>
      <c r="GX104">
        <f ca="1">DY104</f>
        <v>0</v>
      </c>
      <c r="GY104">
        <f ca="1">EB104</f>
        <v>0</v>
      </c>
      <c r="GZ104">
        <f ca="1">EE104</f>
        <v>0</v>
      </c>
      <c r="HA104">
        <f ca="1">EH104</f>
        <v>0</v>
      </c>
      <c r="HB104">
        <f ca="1">EK104</f>
        <v>0</v>
      </c>
      <c r="HC104">
        <f ca="1">EN104</f>
        <v>0</v>
      </c>
      <c r="HD104">
        <f ca="1">EQ104</f>
        <v>0</v>
      </c>
      <c r="HE104">
        <f ca="1">ET104</f>
        <v>0</v>
      </c>
      <c r="HF104">
        <f ca="1">EW104</f>
        <v>0</v>
      </c>
      <c r="HG104">
        <f ca="1">EZ104</f>
        <v>0</v>
      </c>
      <c r="HH104">
        <f ca="1">FC104</f>
        <v>0</v>
      </c>
      <c r="HI104">
        <f ca="1">FF104</f>
        <v>0</v>
      </c>
      <c r="HJ104">
        <f ca="1">FI104</f>
        <v>0</v>
      </c>
      <c r="HK104">
        <f ca="1">FL104</f>
        <v>0</v>
      </c>
      <c r="HL104">
        <f ca="1">FO104</f>
        <v>0</v>
      </c>
      <c r="HM104">
        <f ca="1">FR104</f>
        <v>0</v>
      </c>
      <c r="HN104">
        <f ca="1">FU104</f>
        <v>0</v>
      </c>
      <c r="HO104">
        <f ca="1">FX104</f>
        <v>0</v>
      </c>
      <c r="HP104">
        <f ca="1">GA104</f>
        <v>0</v>
      </c>
      <c r="HQ104">
        <f ca="1">GD104</f>
        <v>0</v>
      </c>
      <c r="HR104">
        <f ca="1">GG104</f>
        <v>0</v>
      </c>
      <c r="HS104">
        <f ca="1">BF104</f>
        <v>8</v>
      </c>
      <c r="HT104">
        <f ca="1">HS104/HR107</f>
        <v>8</v>
      </c>
      <c r="HU104" s="9">
        <f ca="1">BD105</f>
        <v>3</v>
      </c>
      <c r="HV104">
        <f ca="1">HU104*HT105+HT104</f>
        <v>35</v>
      </c>
      <c r="HW104">
        <f ca="1">HV104*HV100</f>
        <v>1015</v>
      </c>
      <c r="HX104" s="9">
        <f ca="1">HT101*HT105</f>
        <v>54</v>
      </c>
      <c r="HY104" s="9">
        <f ca="1">INT(HW104/HX104)</f>
        <v>18</v>
      </c>
      <c r="HZ104" s="9">
        <f ca="1">HW104-HY104*HX104</f>
        <v>43</v>
      </c>
      <c r="IA104" s="9">
        <f ca="1">HX104</f>
        <v>54</v>
      </c>
    </row>
    <row r="105" spans="2:246" ht="6" hidden="1" customHeight="1" x14ac:dyDescent="0.25">
      <c r="B105" s="71"/>
      <c r="C105" s="71"/>
      <c r="D105" s="71"/>
      <c r="E105" s="71"/>
      <c r="F105" s="104"/>
      <c r="G105" s="71"/>
      <c r="H105" s="104"/>
      <c r="I105" s="71"/>
      <c r="J105" s="71"/>
      <c r="K105" s="71"/>
      <c r="L105" s="104"/>
      <c r="M105" s="71"/>
      <c r="N105" s="71"/>
      <c r="O105" s="71"/>
      <c r="P105" s="71"/>
      <c r="Q105" s="71"/>
      <c r="R105" s="71"/>
      <c r="S105" s="104"/>
      <c r="T105" s="122"/>
      <c r="U105" s="80"/>
      <c r="V105" s="80"/>
      <c r="W105" s="80"/>
      <c r="X105" s="102"/>
      <c r="Y105" s="71"/>
      <c r="Z105" s="75"/>
      <c r="AB105" s="11"/>
      <c r="AD105" s="162"/>
      <c r="BC105"/>
      <c r="BD105">
        <f ca="1">BD104+INT(BE104/BE105)</f>
        <v>3</v>
      </c>
      <c r="BE105" s="1">
        <f ca="1">IF(BA100&gt;BE104,INT((RAND()*(BB100-BA100+1)+BA100)),INT((RAND()*(BB100-BE104)+BE104+1)))</f>
        <v>9</v>
      </c>
      <c r="BF105">
        <f ca="1">BE105</f>
        <v>9</v>
      </c>
      <c r="BG105">
        <v>256</v>
      </c>
      <c r="BH105" s="1">
        <f ca="1">IF(BF105/BG105=INT(BF105/BG105),1,0)</f>
        <v>0</v>
      </c>
      <c r="BI105" s="1">
        <f ca="1">IF(BH105=0,BF105,BF105/BG105)</f>
        <v>9</v>
      </c>
      <c r="BJ105" s="1">
        <v>16</v>
      </c>
      <c r="BK105" s="1">
        <f ca="1">IF(BI105/BJ105=INT(BI105/BJ105),1,0)</f>
        <v>0</v>
      </c>
      <c r="BL105" s="1">
        <f ca="1">IF(BK105=0,BI105,BI105/BJ105)</f>
        <v>9</v>
      </c>
      <c r="BM105" s="1">
        <v>4</v>
      </c>
      <c r="BN105" s="1">
        <f ca="1">IF(BL105/BM105=INT(BL105/BM105),1,0)</f>
        <v>0</v>
      </c>
      <c r="BO105" s="1">
        <f ca="1">IF(BN105=0,BL105,BL105/BM105)</f>
        <v>9</v>
      </c>
      <c r="BP105" s="1">
        <v>2</v>
      </c>
      <c r="BQ105" s="1">
        <f ca="1">IF(BO105/BP105=INT(BO105/BP105),1,0)</f>
        <v>0</v>
      </c>
      <c r="BR105" s="1">
        <f ca="1">IF(BQ105=0,BO105,BO105/BP105)</f>
        <v>9</v>
      </c>
      <c r="BS105" s="1">
        <v>81</v>
      </c>
      <c r="BT105" s="1">
        <f ca="1">IF(BR105/BS105=INT(BR105/BS105),1,0)</f>
        <v>0</v>
      </c>
      <c r="BU105" s="1">
        <f ca="1">IF(BT105=0,BR105,BR105/BS105)</f>
        <v>9</v>
      </c>
      <c r="BV105" s="1">
        <v>9</v>
      </c>
      <c r="BW105" s="1">
        <f ca="1">IF(BU105/BV105=INT(BU105/BV105),1,0)</f>
        <v>1</v>
      </c>
      <c r="BX105" s="1">
        <f ca="1">IF(BW105=0,BU105,BU105/BV105)</f>
        <v>1</v>
      </c>
      <c r="BY105" s="1">
        <v>3</v>
      </c>
      <c r="BZ105" s="1">
        <f ca="1">IF(BX105/BY105=INT(BX105/BY105),1,0)</f>
        <v>0</v>
      </c>
      <c r="CA105" s="1">
        <f ca="1">IF(BZ105=0,BX105,BX105/BY105)</f>
        <v>1</v>
      </c>
      <c r="CB105" s="1">
        <v>25</v>
      </c>
      <c r="CC105" s="1">
        <f ca="1">IF(CA105/CB105=INT(CA105/CB105),1,0)</f>
        <v>0</v>
      </c>
      <c r="CD105" s="1">
        <f ca="1">IF(CC105=0,CA105,CA105/CB105)</f>
        <v>1</v>
      </c>
      <c r="CE105" s="1">
        <v>5</v>
      </c>
      <c r="CF105" s="1">
        <f ca="1">IF(CD105/CE105=INT(CD105/CE105),1,0)</f>
        <v>0</v>
      </c>
      <c r="CG105" s="1">
        <f ca="1">IF(CF105=0,CD105,CD105/CE105)</f>
        <v>1</v>
      </c>
      <c r="CH105" s="1">
        <v>49</v>
      </c>
      <c r="CI105" s="1">
        <f ca="1">IF(CG105/CH105=INT(CG105/CH105),1,0)</f>
        <v>0</v>
      </c>
      <c r="CJ105" s="1">
        <f ca="1">IF(CI105=0,CG105,CG105/CH105)</f>
        <v>1</v>
      </c>
      <c r="CK105" s="1">
        <v>7</v>
      </c>
      <c r="CL105" s="1">
        <f ca="1">IF(CJ105/CK105=INT(CJ105/CK105),1,0)</f>
        <v>0</v>
      </c>
      <c r="CM105" s="1">
        <f ca="1">IF(CL105=0,CJ105,CJ105/CK105)</f>
        <v>1</v>
      </c>
      <c r="CN105" s="1">
        <v>121</v>
      </c>
      <c r="CO105" s="1">
        <f ca="1">IF(CM105/CN105=INT(CM105/CN105),1,0)</f>
        <v>0</v>
      </c>
      <c r="CP105" s="1">
        <f ca="1">IF(CO105=0,CM105,CM105/CN105)</f>
        <v>1</v>
      </c>
      <c r="CQ105" s="1">
        <v>11</v>
      </c>
      <c r="CR105" s="1">
        <f ca="1">IF(CP105/CQ105=INT(CP105/CQ105),1,0)</f>
        <v>0</v>
      </c>
      <c r="CS105" s="1">
        <f ca="1">IF(CR105=0,CP105,CP105/CQ105)</f>
        <v>1</v>
      </c>
      <c r="CT105" s="1">
        <v>169</v>
      </c>
      <c r="CU105" s="1">
        <f ca="1">IF(CS105/CT105=INT(CS105/CT105),1,0)</f>
        <v>0</v>
      </c>
      <c r="CV105" s="1">
        <f ca="1">IF(CU105=0,CS105,CS105/CT105)</f>
        <v>1</v>
      </c>
      <c r="CW105" s="1">
        <v>13</v>
      </c>
      <c r="CX105" s="1">
        <f ca="1">IF(CV105/CW105=INT(CV105/CW105),1,0)</f>
        <v>0</v>
      </c>
      <c r="CY105" s="1">
        <f ca="1">IF(CX105=0,CV105,CV105/CW105)</f>
        <v>1</v>
      </c>
      <c r="CZ105" s="1">
        <v>17</v>
      </c>
      <c r="DA105" s="1">
        <f ca="1">IF(CY105/CZ105=INT(CY105/CZ105),1,0)</f>
        <v>0</v>
      </c>
      <c r="DB105" s="1">
        <f ca="1">IF(DA105=0,CY105,CY105/CZ105)</f>
        <v>1</v>
      </c>
      <c r="DC105" s="1">
        <v>19</v>
      </c>
      <c r="DD105" s="1">
        <f ca="1">IF(DB105/DC105=INT(DB105/DC105),1,0)</f>
        <v>0</v>
      </c>
      <c r="DE105" s="1">
        <f ca="1">IF(DD105=0,DB105,DB105/DC105)</f>
        <v>1</v>
      </c>
      <c r="DF105" s="1">
        <v>23</v>
      </c>
      <c r="DG105" s="1">
        <f ca="1">IF(DE105/DF105=INT(DE105/DF105),1,0)</f>
        <v>0</v>
      </c>
      <c r="DH105" s="1">
        <f ca="1">IF(DG105=0,DE105,DE105/DF105)</f>
        <v>1</v>
      </c>
      <c r="DI105" s="1">
        <v>29</v>
      </c>
      <c r="DJ105" s="1">
        <f ca="1">IF(DH105/DI105=INT(DH105/DI105),1,0)</f>
        <v>0</v>
      </c>
      <c r="DK105" s="1">
        <f ca="1">IF(DJ105=0,DH105,DH105/DI105)</f>
        <v>1</v>
      </c>
      <c r="DL105" s="1">
        <v>31</v>
      </c>
      <c r="DM105" s="1">
        <f ca="1">IF(DK105/DL105=INT(DK105/DL105),1,0)</f>
        <v>0</v>
      </c>
      <c r="DN105" s="1">
        <f ca="1">IF(DM105=0,DK105,DK105/DL105)</f>
        <v>1</v>
      </c>
      <c r="DO105" s="1">
        <v>37</v>
      </c>
      <c r="DP105" s="1">
        <f ca="1">IF(DN105/DO105=INT(DN105/DO105),1,0)</f>
        <v>0</v>
      </c>
      <c r="DQ105" s="1">
        <f ca="1">IF(DP105=0,DN105,DN105/DO105)</f>
        <v>1</v>
      </c>
      <c r="DR105" s="1">
        <v>41</v>
      </c>
      <c r="DS105" s="1">
        <f ca="1">IF(DQ105/DR105=INT(DQ105/DR105),1,0)</f>
        <v>0</v>
      </c>
      <c r="DT105" s="1">
        <f ca="1">IF(DS105=0,DQ105,DQ105/DR105)</f>
        <v>1</v>
      </c>
      <c r="DU105" s="1">
        <v>43</v>
      </c>
      <c r="DV105" s="1">
        <f ca="1">IF(DT105/DU105=INT(DT105/DU105),1,0)</f>
        <v>0</v>
      </c>
      <c r="DW105" s="1">
        <f ca="1">IF(DV105=0,DT105,DT105/DU105)</f>
        <v>1</v>
      </c>
      <c r="DX105" s="1">
        <v>47</v>
      </c>
      <c r="DY105" s="1">
        <f ca="1">IF(DW105/DX105=INT(DW105/DX105),1,0)</f>
        <v>0</v>
      </c>
      <c r="DZ105" s="1">
        <f ca="1">IF(DY105=0,DW105,DW105/DX105)</f>
        <v>1</v>
      </c>
      <c r="EA105" s="1">
        <v>53</v>
      </c>
      <c r="EB105" s="1">
        <f ca="1">IF(DZ105/EA105=INT(DZ105/EA105),1,0)</f>
        <v>0</v>
      </c>
      <c r="EC105" s="1">
        <f ca="1">IF(EB105=0,DZ105,DZ105/EA105)</f>
        <v>1</v>
      </c>
      <c r="ED105" s="1">
        <v>59</v>
      </c>
      <c r="EE105" s="1">
        <f ca="1">IF(EC105/ED105=INT(EC105/ED105),1,0)</f>
        <v>0</v>
      </c>
      <c r="EF105" s="1">
        <f ca="1">IF(EE105=0,EC105,EC105/ED105)</f>
        <v>1</v>
      </c>
      <c r="EG105" s="1">
        <v>61</v>
      </c>
      <c r="EH105" s="1">
        <f ca="1">IF(EF105/EG105=INT(EF105/EG105),1,0)</f>
        <v>0</v>
      </c>
      <c r="EI105" s="1">
        <f ca="1">IF(EH105=0,EF105,EF105/EG105)</f>
        <v>1</v>
      </c>
      <c r="EJ105" s="1">
        <v>67</v>
      </c>
      <c r="EK105" s="1">
        <f ca="1">IF(EI105/EJ105=INT(EI105/EJ105),1,0)</f>
        <v>0</v>
      </c>
      <c r="EL105" s="1">
        <f ca="1">IF(EK105=0,EI105,EI105/EJ105)</f>
        <v>1</v>
      </c>
      <c r="EM105" s="1">
        <v>71</v>
      </c>
      <c r="EN105" s="1">
        <f ca="1">IF(EL105/EM105=INT(EL105/EM105),1,0)</f>
        <v>0</v>
      </c>
      <c r="EO105" s="1">
        <f ca="1">IF(EN105=0,EL105,EL105/EM105)</f>
        <v>1</v>
      </c>
      <c r="EP105" s="1">
        <v>73</v>
      </c>
      <c r="EQ105" s="1">
        <f ca="1">IF(EO105/EP105=INT(EO105/EP105),1,0)</f>
        <v>0</v>
      </c>
      <c r="ER105" s="1">
        <f ca="1">IF(EQ105=0,EO105,EO105/EP105)</f>
        <v>1</v>
      </c>
      <c r="ES105" s="1">
        <v>79</v>
      </c>
      <c r="ET105" s="1">
        <f ca="1">IF(ER105/ES105=INT(ER105/ES105),1,0)</f>
        <v>0</v>
      </c>
      <c r="EU105" s="1">
        <f ca="1">IF(ET105=0,ER105,ER105/ES105)</f>
        <v>1</v>
      </c>
      <c r="EV105" s="1">
        <v>83</v>
      </c>
      <c r="EW105" s="1">
        <f ca="1">IF(EU105/EV105=INT(EU105/EV105),1,0)</f>
        <v>0</v>
      </c>
      <c r="EX105" s="1">
        <f ca="1">IF(EW105=0,EU105,EU105/EV105)</f>
        <v>1</v>
      </c>
      <c r="EY105" s="1">
        <v>89</v>
      </c>
      <c r="EZ105" s="1">
        <f ca="1">IF(EX105/EY105=INT(EX105/EY105),1,0)</f>
        <v>0</v>
      </c>
      <c r="FA105" s="1">
        <f ca="1">IF(EZ105=0,EX105,EX105/EY105)</f>
        <v>1</v>
      </c>
      <c r="FB105" s="1">
        <v>97</v>
      </c>
      <c r="FC105" s="1">
        <f ca="1">IF(FA105/FB105=INT(FA105/FB105),1,0)</f>
        <v>0</v>
      </c>
      <c r="FD105" s="1">
        <f ca="1">IF(FC105=0,FA105,FA105/FB105)</f>
        <v>1</v>
      </c>
      <c r="FE105" s="1">
        <v>101</v>
      </c>
      <c r="FF105" s="1">
        <f ca="1">IF(FD105/FE105=INT(FD105/FE105),1,0)</f>
        <v>0</v>
      </c>
      <c r="FG105" s="1">
        <f ca="1">IF(FF105=0,FD105,FD105/FE105)</f>
        <v>1</v>
      </c>
      <c r="FH105" s="1">
        <v>103</v>
      </c>
      <c r="FI105" s="1">
        <f ca="1">IF(FG105/FH105=INT(FG105/FH105),1,0)</f>
        <v>0</v>
      </c>
      <c r="FJ105" s="1">
        <f ca="1">IF(FI105=0,FG105,FG105/FH105)</f>
        <v>1</v>
      </c>
      <c r="FK105" s="1">
        <v>107</v>
      </c>
      <c r="FL105" s="1">
        <f ca="1">IF(FJ105/FK105=INT(FJ105/FK105),1,0)</f>
        <v>0</v>
      </c>
      <c r="FM105" s="1">
        <f ca="1">IF(FL105=0,FJ105,FJ105/FK105)</f>
        <v>1</v>
      </c>
      <c r="FN105" s="1">
        <v>109</v>
      </c>
      <c r="FO105" s="1">
        <f ca="1">IF(FM105/FN105=INT(FM105/FN105),1,0)</f>
        <v>0</v>
      </c>
      <c r="FP105" s="1">
        <f ca="1">IF(FO105=0,FM105,FM105/FN105)</f>
        <v>1</v>
      </c>
      <c r="FQ105" s="1">
        <v>113</v>
      </c>
      <c r="FR105" s="1">
        <f ca="1">IF(FP105/FQ105=INT(FP105/FQ105),1,0)</f>
        <v>0</v>
      </c>
      <c r="FS105" s="1">
        <f ca="1">IF(FR105=0,FP105,FP105/FQ105)</f>
        <v>1</v>
      </c>
      <c r="FT105" s="1">
        <v>127</v>
      </c>
      <c r="FU105" s="1">
        <f ca="1">IF(FS105/FT105=INT(FS105/FT105),1,0)</f>
        <v>0</v>
      </c>
      <c r="FV105" s="1">
        <f ca="1">IF(FU105=0,FS105,FS105/FT105)</f>
        <v>1</v>
      </c>
      <c r="FW105" s="1">
        <v>131</v>
      </c>
      <c r="FX105" s="1">
        <f ca="1">IF(FV105/FW105=INT(FV105/FW105),1,0)</f>
        <v>0</v>
      </c>
      <c r="FY105" s="1">
        <f ca="1">IF(FX105=0,FV105,FV105/FW105)</f>
        <v>1</v>
      </c>
      <c r="FZ105" s="1">
        <v>137</v>
      </c>
      <c r="GA105" s="1">
        <f ca="1">IF(FY105/FZ105=INT(FY105/FZ105),1,0)</f>
        <v>0</v>
      </c>
      <c r="GB105" s="1">
        <f ca="1">IF(GA105=0,FY105,FY105/FZ105)</f>
        <v>1</v>
      </c>
      <c r="GC105" s="1">
        <v>139</v>
      </c>
      <c r="GD105" s="1">
        <f ca="1">IF(GB105/GC105=INT(GB105/GC105),1,0)</f>
        <v>0</v>
      </c>
      <c r="GE105" s="1">
        <f ca="1">IF(GD105=0,GB105,GB105/GC105)</f>
        <v>1</v>
      </c>
      <c r="GF105" s="1">
        <v>149</v>
      </c>
      <c r="GG105" s="1">
        <f ca="1">IF(GE105/GF105=INT(GE105/GF105),1,0)</f>
        <v>0</v>
      </c>
      <c r="GH105" s="1">
        <f ca="1">IF(GG105=0,GE105,GE105/GF105)</f>
        <v>1</v>
      </c>
      <c r="GI105" s="1"/>
      <c r="GJ105" s="1">
        <f ca="1">8*BH105+4*BK105+2*BN105+BQ105</f>
        <v>0</v>
      </c>
      <c r="GK105" s="1">
        <f ca="1">4*BT105+2*BW105+BZ105</f>
        <v>2</v>
      </c>
      <c r="GL105" s="1">
        <f ca="1">2*CC105+CF105</f>
        <v>0</v>
      </c>
      <c r="GM105" s="1">
        <f ca="1">2*CI105+CL105</f>
        <v>0</v>
      </c>
      <c r="GN105" s="1">
        <f ca="1">2*CO105+CR105</f>
        <v>0</v>
      </c>
      <c r="GO105" s="1">
        <f ca="1">2*CU105+CX105</f>
        <v>0</v>
      </c>
      <c r="GP105" s="1">
        <f ca="1">DA105</f>
        <v>0</v>
      </c>
      <c r="GQ105" s="1">
        <f ca="1">DD105</f>
        <v>0</v>
      </c>
      <c r="GR105" s="1">
        <f ca="1">DG105</f>
        <v>0</v>
      </c>
      <c r="GS105" s="1">
        <f ca="1">DJ105</f>
        <v>0</v>
      </c>
      <c r="GT105" s="1">
        <f ca="1">DM105</f>
        <v>0</v>
      </c>
      <c r="GU105">
        <f ca="1">DP105</f>
        <v>0</v>
      </c>
      <c r="GV105">
        <f ca="1">DS105</f>
        <v>0</v>
      </c>
      <c r="GW105">
        <f ca="1">DV105</f>
        <v>0</v>
      </c>
      <c r="GX105">
        <f ca="1">DY105</f>
        <v>0</v>
      </c>
      <c r="GY105">
        <f ca="1">EB105</f>
        <v>0</v>
      </c>
      <c r="GZ105">
        <f ca="1">EE105</f>
        <v>0</v>
      </c>
      <c r="HA105">
        <f ca="1">EH105</f>
        <v>0</v>
      </c>
      <c r="HB105">
        <f ca="1">EK105</f>
        <v>0</v>
      </c>
      <c r="HC105">
        <f ca="1">EN105</f>
        <v>0</v>
      </c>
      <c r="HD105">
        <f ca="1">EQ105</f>
        <v>0</v>
      </c>
      <c r="HE105">
        <f ca="1">ET105</f>
        <v>0</v>
      </c>
      <c r="HF105">
        <f ca="1">EW105</f>
        <v>0</v>
      </c>
      <c r="HG105">
        <f ca="1">EZ105</f>
        <v>0</v>
      </c>
      <c r="HH105">
        <f ca="1">FC105</f>
        <v>0</v>
      </c>
      <c r="HI105">
        <f ca="1">FF105</f>
        <v>0</v>
      </c>
      <c r="HJ105">
        <f ca="1">FI105</f>
        <v>0</v>
      </c>
      <c r="HK105">
        <f ca="1">FL105</f>
        <v>0</v>
      </c>
      <c r="HL105">
        <f ca="1">FO105</f>
        <v>0</v>
      </c>
      <c r="HM105">
        <f ca="1">FR105</f>
        <v>0</v>
      </c>
      <c r="HN105">
        <f ca="1">FU105</f>
        <v>0</v>
      </c>
      <c r="HO105">
        <f ca="1">FX105</f>
        <v>0</v>
      </c>
      <c r="HP105">
        <f ca="1">GA105</f>
        <v>0</v>
      </c>
      <c r="HQ105">
        <f ca="1">GD105</f>
        <v>0</v>
      </c>
      <c r="HR105">
        <f ca="1">GG105</f>
        <v>0</v>
      </c>
      <c r="HS105">
        <f ca="1">BF105</f>
        <v>9</v>
      </c>
      <c r="HT105">
        <f ca="1">HS105/HR107</f>
        <v>9</v>
      </c>
      <c r="HV105"/>
      <c r="HW105"/>
    </row>
    <row r="106" spans="2:246" ht="6" hidden="1" customHeight="1" x14ac:dyDescent="0.25">
      <c r="B106" s="71"/>
      <c r="C106" s="71"/>
      <c r="D106" s="71"/>
      <c r="E106" s="71"/>
      <c r="F106" s="104"/>
      <c r="G106" s="71"/>
      <c r="H106" s="104"/>
      <c r="I106" s="71"/>
      <c r="J106" s="71"/>
      <c r="K106" s="71"/>
      <c r="L106" s="104"/>
      <c r="M106" s="71"/>
      <c r="N106" s="71"/>
      <c r="O106" s="71"/>
      <c r="P106" s="71"/>
      <c r="Q106" s="71"/>
      <c r="R106" s="71"/>
      <c r="S106" s="104"/>
      <c r="T106" s="122"/>
      <c r="U106" s="80"/>
      <c r="V106" s="80"/>
      <c r="W106" s="80"/>
      <c r="X106" s="102"/>
      <c r="Y106" s="71"/>
      <c r="Z106" s="75"/>
      <c r="AB106" s="11"/>
      <c r="AD106" s="162"/>
      <c r="BF106"/>
      <c r="BG106"/>
      <c r="BH106"/>
      <c r="BI106"/>
      <c r="EB106"/>
      <c r="EC106"/>
      <c r="ED106"/>
      <c r="EE106"/>
      <c r="GJ106" s="1">
        <f t="shared" ref="GJ106:HR106" ca="1" si="44">IF(GJ104&lt;GJ105,GJ104,GJ105)</f>
        <v>0</v>
      </c>
      <c r="GK106" s="1">
        <f t="shared" ca="1" si="44"/>
        <v>0</v>
      </c>
      <c r="GL106" s="1">
        <f t="shared" ca="1" si="44"/>
        <v>0</v>
      </c>
      <c r="GM106" s="1">
        <f t="shared" ca="1" si="44"/>
        <v>0</v>
      </c>
      <c r="GN106" s="1">
        <f t="shared" ca="1" si="44"/>
        <v>0</v>
      </c>
      <c r="GO106" s="1">
        <f t="shared" ca="1" si="44"/>
        <v>0</v>
      </c>
      <c r="GP106" s="1">
        <f t="shared" ca="1" si="44"/>
        <v>0</v>
      </c>
      <c r="GQ106" s="1">
        <f t="shared" ca="1" si="44"/>
        <v>0</v>
      </c>
      <c r="GR106" s="1">
        <f t="shared" ca="1" si="44"/>
        <v>0</v>
      </c>
      <c r="GS106" s="1">
        <f t="shared" ca="1" si="44"/>
        <v>0</v>
      </c>
      <c r="GT106" s="1">
        <f t="shared" ca="1" si="44"/>
        <v>0</v>
      </c>
      <c r="GU106" s="1">
        <f t="shared" ca="1" si="44"/>
        <v>0</v>
      </c>
      <c r="GV106" s="1">
        <f t="shared" ca="1" si="44"/>
        <v>0</v>
      </c>
      <c r="GW106" s="1">
        <f t="shared" ca="1" si="44"/>
        <v>0</v>
      </c>
      <c r="GX106" s="1">
        <f t="shared" ca="1" si="44"/>
        <v>0</v>
      </c>
      <c r="GY106" s="1">
        <f t="shared" ca="1" si="44"/>
        <v>0</v>
      </c>
      <c r="GZ106" s="1">
        <f t="shared" ca="1" si="44"/>
        <v>0</v>
      </c>
      <c r="HA106" s="1">
        <f t="shared" ca="1" si="44"/>
        <v>0</v>
      </c>
      <c r="HB106" s="1">
        <f t="shared" ca="1" si="44"/>
        <v>0</v>
      </c>
      <c r="HC106" s="1">
        <f t="shared" ca="1" si="44"/>
        <v>0</v>
      </c>
      <c r="HD106" s="1">
        <f t="shared" ca="1" si="44"/>
        <v>0</v>
      </c>
      <c r="HE106" s="1">
        <f t="shared" ca="1" si="44"/>
        <v>0</v>
      </c>
      <c r="HF106" s="1">
        <f t="shared" ca="1" si="44"/>
        <v>0</v>
      </c>
      <c r="HG106" s="1">
        <f t="shared" ca="1" si="44"/>
        <v>0</v>
      </c>
      <c r="HH106" s="1">
        <f t="shared" ca="1" si="44"/>
        <v>0</v>
      </c>
      <c r="HI106" s="1">
        <f t="shared" ca="1" si="44"/>
        <v>0</v>
      </c>
      <c r="HJ106" s="1">
        <f t="shared" ca="1" si="44"/>
        <v>0</v>
      </c>
      <c r="HK106" s="1">
        <f t="shared" ca="1" si="44"/>
        <v>0</v>
      </c>
      <c r="HL106" s="1">
        <f t="shared" ca="1" si="44"/>
        <v>0</v>
      </c>
      <c r="HM106" s="1">
        <f t="shared" ca="1" si="44"/>
        <v>0</v>
      </c>
      <c r="HN106" s="1">
        <f t="shared" ca="1" si="44"/>
        <v>0</v>
      </c>
      <c r="HO106" s="1">
        <f t="shared" ca="1" si="44"/>
        <v>0</v>
      </c>
      <c r="HP106" s="1">
        <f t="shared" ca="1" si="44"/>
        <v>0</v>
      </c>
      <c r="HQ106" s="1">
        <f t="shared" ca="1" si="44"/>
        <v>0</v>
      </c>
      <c r="HR106" s="1">
        <f t="shared" ca="1" si="44"/>
        <v>0</v>
      </c>
      <c r="HS106"/>
      <c r="HT106"/>
    </row>
    <row r="107" spans="2:246" ht="6" hidden="1" customHeight="1" x14ac:dyDescent="0.25">
      <c r="B107" s="71"/>
      <c r="C107" s="71"/>
      <c r="D107" s="71"/>
      <c r="E107" s="71"/>
      <c r="F107" s="104"/>
      <c r="G107" s="71"/>
      <c r="H107" s="104"/>
      <c r="I107" s="71"/>
      <c r="J107" s="71"/>
      <c r="K107" s="71"/>
      <c r="L107" s="104"/>
      <c r="M107" s="71"/>
      <c r="N107" s="71"/>
      <c r="O107" s="71"/>
      <c r="P107" s="71"/>
      <c r="Q107" s="71"/>
      <c r="R107" s="71"/>
      <c r="S107" s="104"/>
      <c r="T107" s="122"/>
      <c r="U107" s="80"/>
      <c r="V107" s="80"/>
      <c r="W107" s="80"/>
      <c r="X107" s="102"/>
      <c r="Y107" s="71"/>
      <c r="Z107" s="75"/>
      <c r="AB107" s="11"/>
      <c r="AD107" s="162"/>
      <c r="BF107"/>
      <c r="BG107"/>
      <c r="BH107"/>
      <c r="BI107"/>
      <c r="EB107"/>
      <c r="EC107"/>
      <c r="ED107"/>
      <c r="EE107"/>
      <c r="GJ107">
        <f ca="1">GJ$7^GJ106</f>
        <v>1</v>
      </c>
      <c r="GK107">
        <f t="shared" ref="GK107:HR107" ca="1" si="45">GK$7^GK106*GJ107</f>
        <v>1</v>
      </c>
      <c r="GL107">
        <f t="shared" ca="1" si="45"/>
        <v>1</v>
      </c>
      <c r="GM107">
        <f t="shared" ca="1" si="45"/>
        <v>1</v>
      </c>
      <c r="GN107">
        <f t="shared" ca="1" si="45"/>
        <v>1</v>
      </c>
      <c r="GO107">
        <f t="shared" ca="1" si="45"/>
        <v>1</v>
      </c>
      <c r="GP107">
        <f t="shared" ca="1" si="45"/>
        <v>1</v>
      </c>
      <c r="GQ107">
        <f t="shared" ca="1" si="45"/>
        <v>1</v>
      </c>
      <c r="GR107">
        <f t="shared" ca="1" si="45"/>
        <v>1</v>
      </c>
      <c r="GS107">
        <f t="shared" ca="1" si="45"/>
        <v>1</v>
      </c>
      <c r="GT107">
        <f t="shared" ca="1" si="45"/>
        <v>1</v>
      </c>
      <c r="GU107">
        <f t="shared" ca="1" si="45"/>
        <v>1</v>
      </c>
      <c r="GV107">
        <f t="shared" ca="1" si="45"/>
        <v>1</v>
      </c>
      <c r="GW107">
        <f t="shared" ca="1" si="45"/>
        <v>1</v>
      </c>
      <c r="GX107">
        <f t="shared" ca="1" si="45"/>
        <v>1</v>
      </c>
      <c r="GY107">
        <f t="shared" ca="1" si="45"/>
        <v>1</v>
      </c>
      <c r="GZ107">
        <f t="shared" ca="1" si="45"/>
        <v>1</v>
      </c>
      <c r="HA107">
        <f t="shared" ca="1" si="45"/>
        <v>1</v>
      </c>
      <c r="HB107">
        <f t="shared" ca="1" si="45"/>
        <v>1</v>
      </c>
      <c r="HC107">
        <f t="shared" ca="1" si="45"/>
        <v>1</v>
      </c>
      <c r="HD107">
        <f t="shared" ca="1" si="45"/>
        <v>1</v>
      </c>
      <c r="HE107">
        <f t="shared" ca="1" si="45"/>
        <v>1</v>
      </c>
      <c r="HF107">
        <f t="shared" ca="1" si="45"/>
        <v>1</v>
      </c>
      <c r="HG107">
        <f t="shared" ca="1" si="45"/>
        <v>1</v>
      </c>
      <c r="HH107">
        <f t="shared" ca="1" si="45"/>
        <v>1</v>
      </c>
      <c r="HI107">
        <f t="shared" ca="1" si="45"/>
        <v>1</v>
      </c>
      <c r="HJ107">
        <f t="shared" ca="1" si="45"/>
        <v>1</v>
      </c>
      <c r="HK107">
        <f t="shared" ca="1" si="45"/>
        <v>1</v>
      </c>
      <c r="HL107">
        <f t="shared" ca="1" si="45"/>
        <v>1</v>
      </c>
      <c r="HM107">
        <f t="shared" ca="1" si="45"/>
        <v>1</v>
      </c>
      <c r="HN107">
        <f t="shared" ca="1" si="45"/>
        <v>1</v>
      </c>
      <c r="HO107">
        <f t="shared" ca="1" si="45"/>
        <v>1</v>
      </c>
      <c r="HP107">
        <f t="shared" ca="1" si="45"/>
        <v>1</v>
      </c>
      <c r="HQ107">
        <f t="shared" ca="1" si="45"/>
        <v>1</v>
      </c>
      <c r="HR107">
        <f t="shared" ca="1" si="45"/>
        <v>1</v>
      </c>
      <c r="HS107"/>
      <c r="HT107"/>
    </row>
    <row r="108" spans="2:246" ht="6" hidden="1" customHeight="1" x14ac:dyDescent="0.25">
      <c r="B108" s="71"/>
      <c r="C108" s="71"/>
      <c r="D108" s="71"/>
      <c r="E108" s="71"/>
      <c r="F108" s="104"/>
      <c r="G108" s="71"/>
      <c r="H108" s="104"/>
      <c r="I108" s="71"/>
      <c r="J108" s="71"/>
      <c r="K108" s="71"/>
      <c r="L108" s="104"/>
      <c r="M108" s="71"/>
      <c r="N108" s="71"/>
      <c r="O108" s="71"/>
      <c r="P108" s="71"/>
      <c r="Q108" s="71"/>
      <c r="R108" s="71"/>
      <c r="S108" s="104"/>
      <c r="T108" s="122"/>
      <c r="U108" s="80"/>
      <c r="V108" s="80"/>
      <c r="W108" s="80"/>
      <c r="X108" s="102"/>
      <c r="Y108" s="71"/>
      <c r="Z108" s="75"/>
      <c r="AB108" s="11"/>
      <c r="AD108" s="162"/>
      <c r="BC108" s="9" t="s">
        <v>29</v>
      </c>
      <c r="BD108" s="9">
        <f ca="1">HY104</f>
        <v>18</v>
      </c>
      <c r="BE108" s="9">
        <f ca="1">HZ104</f>
        <v>43</v>
      </c>
      <c r="BF108">
        <f ca="1">BE108-BE109*(BD109-BD108)</f>
        <v>43</v>
      </c>
      <c r="BG108">
        <v>256</v>
      </c>
      <c r="BH108" s="1">
        <f ca="1">IF(BF108/BG108=INT(BF108/BG108),1,0)</f>
        <v>0</v>
      </c>
      <c r="BI108" s="1">
        <f ca="1">IF(BH108=0,BF108,BF108/BG108)</f>
        <v>43</v>
      </c>
      <c r="BJ108" s="1">
        <v>16</v>
      </c>
      <c r="BK108" s="1">
        <f ca="1">IF(BI108/BJ108=INT(BI108/BJ108),1,0)</f>
        <v>0</v>
      </c>
      <c r="BL108" s="1">
        <f ca="1">IF(BK108=0,BI108,BI108/BJ108)</f>
        <v>43</v>
      </c>
      <c r="BM108" s="1">
        <v>4</v>
      </c>
      <c r="BN108" s="1">
        <f ca="1">IF(BL108/BM108=INT(BL108/BM108),1,0)</f>
        <v>0</v>
      </c>
      <c r="BO108" s="1">
        <f ca="1">IF(BN108=0,BL108,BL108/BM108)</f>
        <v>43</v>
      </c>
      <c r="BP108" s="1">
        <v>2</v>
      </c>
      <c r="BQ108" s="1">
        <f ca="1">IF(BO108/BP108=INT(BO108/BP108),1,0)</f>
        <v>0</v>
      </c>
      <c r="BR108" s="1">
        <f ca="1">IF(BQ108=0,BO108,BO108/BP108)</f>
        <v>43</v>
      </c>
      <c r="BS108" s="1">
        <v>81</v>
      </c>
      <c r="BT108" s="1">
        <f ca="1">IF(BR108/BS108=INT(BR108/BS108),1,0)</f>
        <v>0</v>
      </c>
      <c r="BU108" s="1">
        <f ca="1">IF(BT108=0,BR108,BR108/BS108)</f>
        <v>43</v>
      </c>
      <c r="BV108" s="1">
        <v>9</v>
      </c>
      <c r="BW108" s="1">
        <f ca="1">IF(BU108/BV108=INT(BU108/BV108),1,0)</f>
        <v>0</v>
      </c>
      <c r="BX108" s="1">
        <f ca="1">IF(BW108=0,BU108,BU108/BV108)</f>
        <v>43</v>
      </c>
      <c r="BY108" s="1">
        <v>3</v>
      </c>
      <c r="BZ108" s="1">
        <f ca="1">IF(BX108/BY108=INT(BX108/BY108),1,0)</f>
        <v>0</v>
      </c>
      <c r="CA108" s="1">
        <f ca="1">IF(BZ108=0,BX108,BX108/BY108)</f>
        <v>43</v>
      </c>
      <c r="CB108" s="1">
        <v>25</v>
      </c>
      <c r="CC108" s="1">
        <f ca="1">IF(CA108/CB108=INT(CA108/CB108),1,0)</f>
        <v>0</v>
      </c>
      <c r="CD108" s="1">
        <f ca="1">IF(CC108=0,CA108,CA108/CB108)</f>
        <v>43</v>
      </c>
      <c r="CE108" s="1">
        <v>5</v>
      </c>
      <c r="CF108" s="1">
        <f ca="1">IF(CD108/CE108=INT(CD108/CE108),1,0)</f>
        <v>0</v>
      </c>
      <c r="CG108" s="1">
        <f ca="1">IF(CF108=0,CD108,CD108/CE108)</f>
        <v>43</v>
      </c>
      <c r="CH108" s="1">
        <v>49</v>
      </c>
      <c r="CI108" s="1">
        <f ca="1">IF(CG108/CH108=INT(CG108/CH108),1,0)</f>
        <v>0</v>
      </c>
      <c r="CJ108" s="1">
        <f ca="1">IF(CI108=0,CG108,CG108/CH108)</f>
        <v>43</v>
      </c>
      <c r="CK108" s="1">
        <v>7</v>
      </c>
      <c r="CL108" s="1">
        <f ca="1">IF(CJ108/CK108=INT(CJ108/CK108),1,0)</f>
        <v>0</v>
      </c>
      <c r="CM108" s="1">
        <f ca="1">IF(CL108=0,CJ108,CJ108/CK108)</f>
        <v>43</v>
      </c>
      <c r="CN108" s="1">
        <v>121</v>
      </c>
      <c r="CO108" s="1">
        <f ca="1">IF(CM108/CN108=INT(CM108/CN108),1,0)</f>
        <v>0</v>
      </c>
      <c r="CP108" s="1">
        <f ca="1">IF(CO108=0,CM108,CM108/CN108)</f>
        <v>43</v>
      </c>
      <c r="CQ108" s="1">
        <v>11</v>
      </c>
      <c r="CR108" s="1">
        <f ca="1">IF(CP108/CQ108=INT(CP108/CQ108),1,0)</f>
        <v>0</v>
      </c>
      <c r="CS108" s="1">
        <f ca="1">IF(CR108=0,CP108,CP108/CQ108)</f>
        <v>43</v>
      </c>
      <c r="CT108" s="1">
        <v>169</v>
      </c>
      <c r="CU108" s="1">
        <f ca="1">IF(CS108/CT108=INT(CS108/CT108),1,0)</f>
        <v>0</v>
      </c>
      <c r="CV108" s="1">
        <f ca="1">IF(CU108=0,CS108,CS108/CT108)</f>
        <v>43</v>
      </c>
      <c r="CW108" s="1">
        <v>13</v>
      </c>
      <c r="CX108" s="1">
        <f ca="1">IF(CV108/CW108=INT(CV108/CW108),1,0)</f>
        <v>0</v>
      </c>
      <c r="CY108" s="1">
        <f ca="1">IF(CX108=0,CV108,CV108/CW108)</f>
        <v>43</v>
      </c>
      <c r="CZ108" s="1">
        <v>17</v>
      </c>
      <c r="DA108" s="1">
        <f ca="1">IF(CY108/CZ108=INT(CY108/CZ108),1,0)</f>
        <v>0</v>
      </c>
      <c r="DB108" s="1">
        <f ca="1">IF(DA108=0,CY108,CY108/CZ108)</f>
        <v>43</v>
      </c>
      <c r="DC108" s="1">
        <v>19</v>
      </c>
      <c r="DD108" s="1">
        <f ca="1">IF(DB108/DC108=INT(DB108/DC108),1,0)</f>
        <v>0</v>
      </c>
      <c r="DE108" s="1">
        <f ca="1">IF(DD108=0,DB108,DB108/DC108)</f>
        <v>43</v>
      </c>
      <c r="DF108" s="1">
        <v>23</v>
      </c>
      <c r="DG108" s="1">
        <f ca="1">IF(DE108/DF108=INT(DE108/DF108),1,0)</f>
        <v>0</v>
      </c>
      <c r="DH108" s="1">
        <f ca="1">IF(DG108=0,DE108,DE108/DF108)</f>
        <v>43</v>
      </c>
      <c r="DI108" s="1">
        <v>29</v>
      </c>
      <c r="DJ108" s="1">
        <f ca="1">IF(DH108/DI108=INT(DH108/DI108),1,0)</f>
        <v>0</v>
      </c>
      <c r="DK108" s="1">
        <f ca="1">IF(DJ108=0,DH108,DH108/DI108)</f>
        <v>43</v>
      </c>
      <c r="DL108" s="1">
        <v>31</v>
      </c>
      <c r="DM108" s="1">
        <f ca="1">IF(DK108/DL108=INT(DK108/DL108),1,0)</f>
        <v>0</v>
      </c>
      <c r="DN108" s="1">
        <f ca="1">IF(DM108=0,DK108,DK108/DL108)</f>
        <v>43</v>
      </c>
      <c r="DO108" s="1">
        <v>37</v>
      </c>
      <c r="DP108" s="1">
        <f ca="1">IF(DN108/DO108=INT(DN108/DO108),1,0)</f>
        <v>0</v>
      </c>
      <c r="DQ108" s="1">
        <f ca="1">IF(DP108=0,DN108,DN108/DO108)</f>
        <v>43</v>
      </c>
      <c r="DR108" s="1">
        <v>41</v>
      </c>
      <c r="DS108" s="1">
        <f ca="1">IF(DQ108/DR108=INT(DQ108/DR108),1,0)</f>
        <v>0</v>
      </c>
      <c r="DT108" s="1">
        <f ca="1">IF(DS108=0,DQ108,DQ108/DR108)</f>
        <v>43</v>
      </c>
      <c r="DU108" s="1">
        <v>43</v>
      </c>
      <c r="DV108" s="1">
        <f ca="1">IF(DT108/DU108=INT(DT108/DU108),1,0)</f>
        <v>1</v>
      </c>
      <c r="DW108" s="1">
        <f ca="1">IF(DV108=0,DT108,DT108/DU108)</f>
        <v>1</v>
      </c>
      <c r="DX108" s="1">
        <v>47</v>
      </c>
      <c r="DY108" s="1">
        <f ca="1">IF(DW108/DX108=INT(DW108/DX108),1,0)</f>
        <v>0</v>
      </c>
      <c r="DZ108" s="1">
        <f ca="1">IF(DY108=0,DW108,DW108/DX108)</f>
        <v>1</v>
      </c>
      <c r="EA108" s="1">
        <v>53</v>
      </c>
      <c r="EB108" s="1">
        <f ca="1">IF(DZ108/EA108=INT(DZ108/EA108),1,0)</f>
        <v>0</v>
      </c>
      <c r="EC108" s="1">
        <f ca="1">IF(EB108=0,DZ108,DZ108/EA108)</f>
        <v>1</v>
      </c>
      <c r="ED108" s="1">
        <v>59</v>
      </c>
      <c r="EE108" s="1">
        <f ca="1">IF(EC108/ED108=INT(EC108/ED108),1,0)</f>
        <v>0</v>
      </c>
      <c r="EF108" s="1">
        <f ca="1">IF(EE108=0,EC108,EC108/ED108)</f>
        <v>1</v>
      </c>
      <c r="EG108" s="1">
        <v>61</v>
      </c>
      <c r="EH108" s="1">
        <f ca="1">IF(EF108/EG108=INT(EF108/EG108),1,0)</f>
        <v>0</v>
      </c>
      <c r="EI108" s="1">
        <f ca="1">IF(EH108=0,EF108,EF108/EG108)</f>
        <v>1</v>
      </c>
      <c r="EJ108" s="1">
        <v>67</v>
      </c>
      <c r="EK108" s="1">
        <f ca="1">IF(EI108/EJ108=INT(EI108/EJ108),1,0)</f>
        <v>0</v>
      </c>
      <c r="EL108" s="1">
        <f ca="1">IF(EK108=0,EI108,EI108/EJ108)</f>
        <v>1</v>
      </c>
      <c r="EM108" s="1">
        <v>71</v>
      </c>
      <c r="EN108" s="1">
        <f ca="1">IF(EL108/EM108=INT(EL108/EM108),1,0)</f>
        <v>0</v>
      </c>
      <c r="EO108" s="1">
        <f ca="1">IF(EN108=0,EL108,EL108/EM108)</f>
        <v>1</v>
      </c>
      <c r="EP108" s="1">
        <v>73</v>
      </c>
      <c r="EQ108" s="1">
        <f ca="1">IF(EO108/EP108=INT(EO108/EP108),1,0)</f>
        <v>0</v>
      </c>
      <c r="ER108" s="1">
        <f ca="1">IF(EQ108=0,EO108,EO108/EP108)</f>
        <v>1</v>
      </c>
      <c r="ES108" s="1">
        <v>79</v>
      </c>
      <c r="ET108" s="1">
        <f ca="1">IF(ER108/ES108=INT(ER108/ES108),1,0)</f>
        <v>0</v>
      </c>
      <c r="EU108" s="1">
        <f ca="1">IF(ET108=0,ER108,ER108/ES108)</f>
        <v>1</v>
      </c>
      <c r="EV108" s="1">
        <v>83</v>
      </c>
      <c r="EW108" s="1">
        <f ca="1">IF(EU108/EV108=INT(EU108/EV108),1,0)</f>
        <v>0</v>
      </c>
      <c r="EX108" s="1">
        <f ca="1">IF(EW108=0,EU108,EU108/EV108)</f>
        <v>1</v>
      </c>
      <c r="EY108" s="1">
        <v>89</v>
      </c>
      <c r="EZ108" s="1">
        <f ca="1">IF(EX108/EY108=INT(EX108/EY108),1,0)</f>
        <v>0</v>
      </c>
      <c r="FA108" s="1">
        <f ca="1">IF(EZ108=0,EX108,EX108/EY108)</f>
        <v>1</v>
      </c>
      <c r="FB108" s="1">
        <v>97</v>
      </c>
      <c r="FC108" s="1">
        <f ca="1">IF(FA108/FB108=INT(FA108/FB108),1,0)</f>
        <v>0</v>
      </c>
      <c r="FD108" s="1">
        <f ca="1">IF(FC108=0,FA108,FA108/FB108)</f>
        <v>1</v>
      </c>
      <c r="FE108" s="1">
        <v>101</v>
      </c>
      <c r="FF108" s="1">
        <f ca="1">IF(FD108/FE108=INT(FD108/FE108),1,0)</f>
        <v>0</v>
      </c>
      <c r="FG108" s="1">
        <f ca="1">IF(FF108=0,FD108,FD108/FE108)</f>
        <v>1</v>
      </c>
      <c r="FH108" s="1">
        <v>103</v>
      </c>
      <c r="FI108" s="1">
        <f ca="1">IF(FG108/FH108=INT(FG108/FH108),1,0)</f>
        <v>0</v>
      </c>
      <c r="FJ108" s="1">
        <f ca="1">IF(FI108=0,FG108,FG108/FH108)</f>
        <v>1</v>
      </c>
      <c r="FK108" s="1">
        <v>107</v>
      </c>
      <c r="FL108" s="1">
        <f ca="1">IF(FJ108/FK108=INT(FJ108/FK108),1,0)</f>
        <v>0</v>
      </c>
      <c r="FM108" s="1">
        <f ca="1">IF(FL108=0,FJ108,FJ108/FK108)</f>
        <v>1</v>
      </c>
      <c r="FN108" s="1">
        <v>109</v>
      </c>
      <c r="FO108" s="1">
        <f ca="1">IF(FM108/FN108=INT(FM108/FN108),1,0)</f>
        <v>0</v>
      </c>
      <c r="FP108" s="1">
        <f ca="1">IF(FO108=0,FM108,FM108/FN108)</f>
        <v>1</v>
      </c>
      <c r="FQ108" s="1">
        <v>113</v>
      </c>
      <c r="FR108" s="1">
        <f ca="1">IF(FP108/FQ108=INT(FP108/FQ108),1,0)</f>
        <v>0</v>
      </c>
      <c r="FS108" s="1">
        <f ca="1">IF(FR108=0,FP108,FP108/FQ108)</f>
        <v>1</v>
      </c>
      <c r="FT108" s="1">
        <v>127</v>
      </c>
      <c r="FU108" s="1">
        <f ca="1">IF(FS108/FT108=INT(FS108/FT108),1,0)</f>
        <v>0</v>
      </c>
      <c r="FV108" s="1">
        <f ca="1">IF(FU108=0,FS108,FS108/FT108)</f>
        <v>1</v>
      </c>
      <c r="FW108" s="1">
        <v>131</v>
      </c>
      <c r="FX108" s="1">
        <f ca="1">IF(FV108/FW108=INT(FV108/FW108),1,0)</f>
        <v>0</v>
      </c>
      <c r="FY108" s="1">
        <f ca="1">IF(FX108=0,FV108,FV108/FW108)</f>
        <v>1</v>
      </c>
      <c r="FZ108" s="1">
        <v>137</v>
      </c>
      <c r="GA108" s="1">
        <f ca="1">IF(FY108/FZ108=INT(FY108/FZ108),1,0)</f>
        <v>0</v>
      </c>
      <c r="GB108" s="1">
        <f ca="1">IF(GA108=0,FY108,FY108/FZ108)</f>
        <v>1</v>
      </c>
      <c r="GC108" s="1">
        <v>139</v>
      </c>
      <c r="GD108" s="1">
        <f ca="1">IF(GB108/GC108=INT(GB108/GC108),1,0)</f>
        <v>0</v>
      </c>
      <c r="GE108" s="1">
        <f ca="1">IF(GD108=0,GB108,GB108/GC108)</f>
        <v>1</v>
      </c>
      <c r="GF108" s="1">
        <v>149</v>
      </c>
      <c r="GG108" s="1">
        <f ca="1">IF(GE108/GF108=INT(GE108/GF108),1,0)</f>
        <v>0</v>
      </c>
      <c r="GH108" s="1">
        <f ca="1">IF(GG108=0,GE108,GE108/GF108)</f>
        <v>1</v>
      </c>
      <c r="GI108" s="1"/>
      <c r="GJ108" s="1">
        <f ca="1">8*BH108+4*BK108+2*BN108+BQ108</f>
        <v>0</v>
      </c>
      <c r="GK108" s="1">
        <f ca="1">4*BT108+2*BW108+BZ108</f>
        <v>0</v>
      </c>
      <c r="GL108" s="1">
        <f ca="1">2*CC108+CF108</f>
        <v>0</v>
      </c>
      <c r="GM108" s="1">
        <f ca="1">2*CI108+CL108</f>
        <v>0</v>
      </c>
      <c r="GN108" s="1">
        <f ca="1">2*CO108+CR108</f>
        <v>0</v>
      </c>
      <c r="GO108" s="1">
        <f ca="1">2*CU108+CX108</f>
        <v>0</v>
      </c>
      <c r="GP108" s="1">
        <f ca="1">DA108</f>
        <v>0</v>
      </c>
      <c r="GQ108" s="1">
        <f ca="1">DD108</f>
        <v>0</v>
      </c>
      <c r="GR108" s="1">
        <f ca="1">DG108</f>
        <v>0</v>
      </c>
      <c r="GS108" s="1">
        <f ca="1">DJ108</f>
        <v>0</v>
      </c>
      <c r="GT108" s="1">
        <f ca="1">DM108</f>
        <v>0</v>
      </c>
      <c r="GU108">
        <f ca="1">DP108</f>
        <v>0</v>
      </c>
      <c r="GV108">
        <f ca="1">DS108</f>
        <v>0</v>
      </c>
      <c r="GW108">
        <f ca="1">DV108</f>
        <v>1</v>
      </c>
      <c r="GX108">
        <f ca="1">DY108</f>
        <v>0</v>
      </c>
      <c r="GY108">
        <f ca="1">EB108</f>
        <v>0</v>
      </c>
      <c r="GZ108">
        <f ca="1">EE108</f>
        <v>0</v>
      </c>
      <c r="HA108">
        <f ca="1">EH108</f>
        <v>0</v>
      </c>
      <c r="HB108">
        <f ca="1">EK108</f>
        <v>0</v>
      </c>
      <c r="HC108">
        <f ca="1">EN108</f>
        <v>0</v>
      </c>
      <c r="HD108">
        <f ca="1">EQ108</f>
        <v>0</v>
      </c>
      <c r="HE108">
        <f ca="1">ET108</f>
        <v>0</v>
      </c>
      <c r="HF108">
        <f ca="1">EW108</f>
        <v>0</v>
      </c>
      <c r="HG108">
        <f ca="1">EZ108</f>
        <v>0</v>
      </c>
      <c r="HH108">
        <f ca="1">FC108</f>
        <v>0</v>
      </c>
      <c r="HI108">
        <f ca="1">FF108</f>
        <v>0</v>
      </c>
      <c r="HJ108">
        <f ca="1">FI108</f>
        <v>0</v>
      </c>
      <c r="HK108">
        <f ca="1">FL108</f>
        <v>0</v>
      </c>
      <c r="HL108">
        <f ca="1">FO108</f>
        <v>0</v>
      </c>
      <c r="HM108">
        <f ca="1">FR108</f>
        <v>0</v>
      </c>
      <c r="HN108">
        <f ca="1">FU108</f>
        <v>0</v>
      </c>
      <c r="HO108">
        <f ca="1">FX108</f>
        <v>0</v>
      </c>
      <c r="HP108">
        <f ca="1">GA108</f>
        <v>0</v>
      </c>
      <c r="HQ108">
        <f ca="1">GD108</f>
        <v>0</v>
      </c>
      <c r="HR108">
        <f ca="1">GG108</f>
        <v>0</v>
      </c>
      <c r="HS108">
        <f ca="1">BF108</f>
        <v>43</v>
      </c>
      <c r="HT108">
        <f ca="1">HS108/HR111</f>
        <v>43</v>
      </c>
    </row>
    <row r="109" spans="2:246" ht="6" hidden="1" customHeight="1" x14ac:dyDescent="0.25">
      <c r="B109" s="71"/>
      <c r="C109" s="71"/>
      <c r="D109" s="71"/>
      <c r="E109" s="71"/>
      <c r="F109" s="104"/>
      <c r="G109" s="71"/>
      <c r="H109" s="104"/>
      <c r="I109" s="71"/>
      <c r="J109" s="71"/>
      <c r="K109" s="71"/>
      <c r="L109" s="104"/>
      <c r="M109" s="71"/>
      <c r="N109" s="71"/>
      <c r="O109" s="71"/>
      <c r="P109" s="71"/>
      <c r="Q109" s="71"/>
      <c r="R109" s="71"/>
      <c r="S109" s="104"/>
      <c r="T109" s="122"/>
      <c r="U109" s="80"/>
      <c r="V109" s="80"/>
      <c r="W109" s="80"/>
      <c r="X109" s="102"/>
      <c r="Y109" s="71"/>
      <c r="Z109" s="75"/>
      <c r="AB109" s="11"/>
      <c r="AD109" s="162"/>
      <c r="BD109">
        <f ca="1">BD108+INT(BE108/BE109)</f>
        <v>18</v>
      </c>
      <c r="BE109">
        <f ca="1">IA104</f>
        <v>54</v>
      </c>
      <c r="BF109">
        <f ca="1">BE109</f>
        <v>54</v>
      </c>
      <c r="BG109">
        <v>256</v>
      </c>
      <c r="BH109" s="1">
        <f ca="1">IF(BF109/BG109=INT(BF109/BG109),1,0)</f>
        <v>0</v>
      </c>
      <c r="BI109" s="1">
        <f ca="1">IF(BH109=0,BF109,BF109/BG109)</f>
        <v>54</v>
      </c>
      <c r="BJ109" s="1">
        <v>16</v>
      </c>
      <c r="BK109" s="1">
        <f ca="1">IF(BI109/BJ109=INT(BI109/BJ109),1,0)</f>
        <v>0</v>
      </c>
      <c r="BL109" s="1">
        <f ca="1">IF(BK109=0,BI109,BI109/BJ109)</f>
        <v>54</v>
      </c>
      <c r="BM109" s="1">
        <v>4</v>
      </c>
      <c r="BN109" s="1">
        <f ca="1">IF(BL109/BM109=INT(BL109/BM109),1,0)</f>
        <v>0</v>
      </c>
      <c r="BO109" s="1">
        <f ca="1">IF(BN109=0,BL109,BL109/BM109)</f>
        <v>54</v>
      </c>
      <c r="BP109" s="1">
        <v>2</v>
      </c>
      <c r="BQ109" s="1">
        <f ca="1">IF(BO109/BP109=INT(BO109/BP109),1,0)</f>
        <v>1</v>
      </c>
      <c r="BR109" s="1">
        <f ca="1">IF(BQ109=0,BO109,BO109/BP109)</f>
        <v>27</v>
      </c>
      <c r="BS109" s="1">
        <v>81</v>
      </c>
      <c r="BT109" s="1">
        <f ca="1">IF(BR109/BS109=INT(BR109/BS109),1,0)</f>
        <v>0</v>
      </c>
      <c r="BU109" s="1">
        <f ca="1">IF(BT109=0,BR109,BR109/BS109)</f>
        <v>27</v>
      </c>
      <c r="BV109" s="1">
        <v>9</v>
      </c>
      <c r="BW109" s="1">
        <f ca="1">IF(BU109/BV109=INT(BU109/BV109),1,0)</f>
        <v>1</v>
      </c>
      <c r="BX109" s="1">
        <f ca="1">IF(BW109=0,BU109,BU109/BV109)</f>
        <v>3</v>
      </c>
      <c r="BY109" s="1">
        <v>3</v>
      </c>
      <c r="BZ109" s="1">
        <f ca="1">IF(BX109/BY109=INT(BX109/BY109),1,0)</f>
        <v>1</v>
      </c>
      <c r="CA109" s="1">
        <f ca="1">IF(BZ109=0,BX109,BX109/BY109)</f>
        <v>1</v>
      </c>
      <c r="CB109" s="1">
        <v>25</v>
      </c>
      <c r="CC109" s="1">
        <f ca="1">IF(CA109/CB109=INT(CA109/CB109),1,0)</f>
        <v>0</v>
      </c>
      <c r="CD109" s="1">
        <f ca="1">IF(CC109=0,CA109,CA109/CB109)</f>
        <v>1</v>
      </c>
      <c r="CE109" s="1">
        <v>5</v>
      </c>
      <c r="CF109" s="1">
        <f ca="1">IF(CD109/CE109=INT(CD109/CE109),1,0)</f>
        <v>0</v>
      </c>
      <c r="CG109" s="1">
        <f ca="1">IF(CF109=0,CD109,CD109/CE109)</f>
        <v>1</v>
      </c>
      <c r="CH109" s="1">
        <v>49</v>
      </c>
      <c r="CI109" s="1">
        <f ca="1">IF(CG109/CH109=INT(CG109/CH109),1,0)</f>
        <v>0</v>
      </c>
      <c r="CJ109" s="1">
        <f ca="1">IF(CI109=0,CG109,CG109/CH109)</f>
        <v>1</v>
      </c>
      <c r="CK109" s="1">
        <v>7</v>
      </c>
      <c r="CL109" s="1">
        <f ca="1">IF(CJ109/CK109=INT(CJ109/CK109),1,0)</f>
        <v>0</v>
      </c>
      <c r="CM109" s="1">
        <f ca="1">IF(CL109=0,CJ109,CJ109/CK109)</f>
        <v>1</v>
      </c>
      <c r="CN109" s="1">
        <v>121</v>
      </c>
      <c r="CO109" s="1">
        <f ca="1">IF(CM109/CN109=INT(CM109/CN109),1,0)</f>
        <v>0</v>
      </c>
      <c r="CP109" s="1">
        <f ca="1">IF(CO109=0,CM109,CM109/CN109)</f>
        <v>1</v>
      </c>
      <c r="CQ109" s="1">
        <v>11</v>
      </c>
      <c r="CR109" s="1">
        <f ca="1">IF(CP109/CQ109=INT(CP109/CQ109),1,0)</f>
        <v>0</v>
      </c>
      <c r="CS109" s="1">
        <f ca="1">IF(CR109=0,CP109,CP109/CQ109)</f>
        <v>1</v>
      </c>
      <c r="CT109" s="1">
        <v>169</v>
      </c>
      <c r="CU109" s="1">
        <f ca="1">IF(CS109/CT109=INT(CS109/CT109),1,0)</f>
        <v>0</v>
      </c>
      <c r="CV109" s="1">
        <f ca="1">IF(CU109=0,CS109,CS109/CT109)</f>
        <v>1</v>
      </c>
      <c r="CW109" s="1">
        <v>13</v>
      </c>
      <c r="CX109" s="1">
        <f ca="1">IF(CV109/CW109=INT(CV109/CW109),1,0)</f>
        <v>0</v>
      </c>
      <c r="CY109" s="1">
        <f ca="1">IF(CX109=0,CV109,CV109/CW109)</f>
        <v>1</v>
      </c>
      <c r="CZ109" s="1">
        <v>17</v>
      </c>
      <c r="DA109" s="1">
        <f ca="1">IF(CY109/CZ109=INT(CY109/CZ109),1,0)</f>
        <v>0</v>
      </c>
      <c r="DB109" s="1">
        <f ca="1">IF(DA109=0,CY109,CY109/CZ109)</f>
        <v>1</v>
      </c>
      <c r="DC109" s="1">
        <v>19</v>
      </c>
      <c r="DD109" s="1">
        <f ca="1">IF(DB109/DC109=INT(DB109/DC109),1,0)</f>
        <v>0</v>
      </c>
      <c r="DE109" s="1">
        <f ca="1">IF(DD109=0,DB109,DB109/DC109)</f>
        <v>1</v>
      </c>
      <c r="DF109" s="1">
        <v>23</v>
      </c>
      <c r="DG109" s="1">
        <f ca="1">IF(DE109/DF109=INT(DE109/DF109),1,0)</f>
        <v>0</v>
      </c>
      <c r="DH109" s="1">
        <f ca="1">IF(DG109=0,DE109,DE109/DF109)</f>
        <v>1</v>
      </c>
      <c r="DI109" s="1">
        <v>29</v>
      </c>
      <c r="DJ109" s="1">
        <f ca="1">IF(DH109/DI109=INT(DH109/DI109),1,0)</f>
        <v>0</v>
      </c>
      <c r="DK109" s="1">
        <f ca="1">IF(DJ109=0,DH109,DH109/DI109)</f>
        <v>1</v>
      </c>
      <c r="DL109" s="1">
        <v>31</v>
      </c>
      <c r="DM109" s="1">
        <f ca="1">IF(DK109/DL109=INT(DK109/DL109),1,0)</f>
        <v>0</v>
      </c>
      <c r="DN109" s="1">
        <f ca="1">IF(DM109=0,DK109,DK109/DL109)</f>
        <v>1</v>
      </c>
      <c r="DO109" s="1">
        <v>37</v>
      </c>
      <c r="DP109" s="1">
        <f ca="1">IF(DN109/DO109=INT(DN109/DO109),1,0)</f>
        <v>0</v>
      </c>
      <c r="DQ109" s="1">
        <f ca="1">IF(DP109=0,DN109,DN109/DO109)</f>
        <v>1</v>
      </c>
      <c r="DR109" s="1">
        <v>41</v>
      </c>
      <c r="DS109" s="1">
        <f ca="1">IF(DQ109/DR109=INT(DQ109/DR109),1,0)</f>
        <v>0</v>
      </c>
      <c r="DT109" s="1">
        <f ca="1">IF(DS109=0,DQ109,DQ109/DR109)</f>
        <v>1</v>
      </c>
      <c r="DU109" s="1">
        <v>43</v>
      </c>
      <c r="DV109" s="1">
        <f ca="1">IF(DT109/DU109=INT(DT109/DU109),1,0)</f>
        <v>0</v>
      </c>
      <c r="DW109" s="1">
        <f ca="1">IF(DV109=0,DT109,DT109/DU109)</f>
        <v>1</v>
      </c>
      <c r="DX109" s="1">
        <v>47</v>
      </c>
      <c r="DY109" s="1">
        <f ca="1">IF(DW109/DX109=INT(DW109/DX109),1,0)</f>
        <v>0</v>
      </c>
      <c r="DZ109" s="1">
        <f ca="1">IF(DY109=0,DW109,DW109/DX109)</f>
        <v>1</v>
      </c>
      <c r="EA109" s="1">
        <v>53</v>
      </c>
      <c r="EB109" s="1">
        <f ca="1">IF(DZ109/EA109=INT(DZ109/EA109),1,0)</f>
        <v>0</v>
      </c>
      <c r="EC109" s="1">
        <f ca="1">IF(EB109=0,DZ109,DZ109/EA109)</f>
        <v>1</v>
      </c>
      <c r="ED109" s="1">
        <v>59</v>
      </c>
      <c r="EE109" s="1">
        <f ca="1">IF(EC109/ED109=INT(EC109/ED109),1,0)</f>
        <v>0</v>
      </c>
      <c r="EF109" s="1">
        <f ca="1">IF(EE109=0,EC109,EC109/ED109)</f>
        <v>1</v>
      </c>
      <c r="EG109" s="1">
        <v>61</v>
      </c>
      <c r="EH109" s="1">
        <f ca="1">IF(EF109/EG109=INT(EF109/EG109),1,0)</f>
        <v>0</v>
      </c>
      <c r="EI109" s="1">
        <f ca="1">IF(EH109=0,EF109,EF109/EG109)</f>
        <v>1</v>
      </c>
      <c r="EJ109" s="1">
        <v>67</v>
      </c>
      <c r="EK109" s="1">
        <f ca="1">IF(EI109/EJ109=INT(EI109/EJ109),1,0)</f>
        <v>0</v>
      </c>
      <c r="EL109" s="1">
        <f ca="1">IF(EK109=0,EI109,EI109/EJ109)</f>
        <v>1</v>
      </c>
      <c r="EM109" s="1">
        <v>71</v>
      </c>
      <c r="EN109" s="1">
        <f ca="1">IF(EL109/EM109=INT(EL109/EM109),1,0)</f>
        <v>0</v>
      </c>
      <c r="EO109" s="1">
        <f ca="1">IF(EN109=0,EL109,EL109/EM109)</f>
        <v>1</v>
      </c>
      <c r="EP109" s="1">
        <v>73</v>
      </c>
      <c r="EQ109" s="1">
        <f ca="1">IF(EO109/EP109=INT(EO109/EP109),1,0)</f>
        <v>0</v>
      </c>
      <c r="ER109" s="1">
        <f ca="1">IF(EQ109=0,EO109,EO109/EP109)</f>
        <v>1</v>
      </c>
      <c r="ES109" s="1">
        <v>79</v>
      </c>
      <c r="ET109" s="1">
        <f ca="1">IF(ER109/ES109=INT(ER109/ES109),1,0)</f>
        <v>0</v>
      </c>
      <c r="EU109" s="1">
        <f ca="1">IF(ET109=0,ER109,ER109/ES109)</f>
        <v>1</v>
      </c>
      <c r="EV109" s="1">
        <v>83</v>
      </c>
      <c r="EW109" s="1">
        <f ca="1">IF(EU109/EV109=INT(EU109/EV109),1,0)</f>
        <v>0</v>
      </c>
      <c r="EX109" s="1">
        <f ca="1">IF(EW109=0,EU109,EU109/EV109)</f>
        <v>1</v>
      </c>
      <c r="EY109" s="1">
        <v>89</v>
      </c>
      <c r="EZ109" s="1">
        <f ca="1">IF(EX109/EY109=INT(EX109/EY109),1,0)</f>
        <v>0</v>
      </c>
      <c r="FA109" s="1">
        <f ca="1">IF(EZ109=0,EX109,EX109/EY109)</f>
        <v>1</v>
      </c>
      <c r="FB109" s="1">
        <v>97</v>
      </c>
      <c r="FC109" s="1">
        <f ca="1">IF(FA109/FB109=INT(FA109/FB109),1,0)</f>
        <v>0</v>
      </c>
      <c r="FD109" s="1">
        <f ca="1">IF(FC109=0,FA109,FA109/FB109)</f>
        <v>1</v>
      </c>
      <c r="FE109" s="1">
        <v>101</v>
      </c>
      <c r="FF109" s="1">
        <f ca="1">IF(FD109/FE109=INT(FD109/FE109),1,0)</f>
        <v>0</v>
      </c>
      <c r="FG109" s="1">
        <f ca="1">IF(FF109=0,FD109,FD109/FE109)</f>
        <v>1</v>
      </c>
      <c r="FH109" s="1">
        <v>103</v>
      </c>
      <c r="FI109" s="1">
        <f ca="1">IF(FG109/FH109=INT(FG109/FH109),1,0)</f>
        <v>0</v>
      </c>
      <c r="FJ109" s="1">
        <f ca="1">IF(FI109=0,FG109,FG109/FH109)</f>
        <v>1</v>
      </c>
      <c r="FK109" s="1">
        <v>107</v>
      </c>
      <c r="FL109" s="1">
        <f ca="1">IF(FJ109/FK109=INT(FJ109/FK109),1,0)</f>
        <v>0</v>
      </c>
      <c r="FM109" s="1">
        <f ca="1">IF(FL109=0,FJ109,FJ109/FK109)</f>
        <v>1</v>
      </c>
      <c r="FN109" s="1">
        <v>109</v>
      </c>
      <c r="FO109" s="1">
        <f ca="1">IF(FM109/FN109=INT(FM109/FN109),1,0)</f>
        <v>0</v>
      </c>
      <c r="FP109" s="1">
        <f ca="1">IF(FO109=0,FM109,FM109/FN109)</f>
        <v>1</v>
      </c>
      <c r="FQ109" s="1">
        <v>113</v>
      </c>
      <c r="FR109" s="1">
        <f ca="1">IF(FP109/FQ109=INT(FP109/FQ109),1,0)</f>
        <v>0</v>
      </c>
      <c r="FS109" s="1">
        <f ca="1">IF(FR109=0,FP109,FP109/FQ109)</f>
        <v>1</v>
      </c>
      <c r="FT109" s="1">
        <v>127</v>
      </c>
      <c r="FU109" s="1">
        <f ca="1">IF(FS109/FT109=INT(FS109/FT109),1,0)</f>
        <v>0</v>
      </c>
      <c r="FV109" s="1">
        <f ca="1">IF(FU109=0,FS109,FS109/FT109)</f>
        <v>1</v>
      </c>
      <c r="FW109" s="1">
        <v>131</v>
      </c>
      <c r="FX109" s="1">
        <f ca="1">IF(FV109/FW109=INT(FV109/FW109),1,0)</f>
        <v>0</v>
      </c>
      <c r="FY109" s="1">
        <f ca="1">IF(FX109=0,FV109,FV109/FW109)</f>
        <v>1</v>
      </c>
      <c r="FZ109" s="1">
        <v>137</v>
      </c>
      <c r="GA109" s="1">
        <f ca="1">IF(FY109/FZ109=INT(FY109/FZ109),1,0)</f>
        <v>0</v>
      </c>
      <c r="GB109" s="1">
        <f ca="1">IF(GA109=0,FY109,FY109/FZ109)</f>
        <v>1</v>
      </c>
      <c r="GC109" s="1">
        <v>139</v>
      </c>
      <c r="GD109" s="1">
        <f ca="1">IF(GB109/GC109=INT(GB109/GC109),1,0)</f>
        <v>0</v>
      </c>
      <c r="GE109" s="1">
        <f ca="1">IF(GD109=0,GB109,GB109/GC109)</f>
        <v>1</v>
      </c>
      <c r="GF109" s="1">
        <v>149</v>
      </c>
      <c r="GG109" s="1">
        <f ca="1">IF(GE109/GF109=INT(GE109/GF109),1,0)</f>
        <v>0</v>
      </c>
      <c r="GH109" s="1">
        <f ca="1">IF(GG109=0,GE109,GE109/GF109)</f>
        <v>1</v>
      </c>
      <c r="GI109" s="1"/>
      <c r="GJ109" s="1">
        <f ca="1">8*BH109+4*BK109+2*BN109+BQ109</f>
        <v>1</v>
      </c>
      <c r="GK109" s="1">
        <f ca="1">4*BT109+2*BW109+BZ109</f>
        <v>3</v>
      </c>
      <c r="GL109" s="1">
        <f ca="1">2*CC109+CF109</f>
        <v>0</v>
      </c>
      <c r="GM109" s="1">
        <f ca="1">2*CI109+CL109</f>
        <v>0</v>
      </c>
      <c r="GN109" s="1">
        <f ca="1">2*CO109+CR109</f>
        <v>0</v>
      </c>
      <c r="GO109" s="1">
        <f ca="1">2*CU109+CX109</f>
        <v>0</v>
      </c>
      <c r="GP109" s="1">
        <f ca="1">DA109</f>
        <v>0</v>
      </c>
      <c r="GQ109" s="1">
        <f ca="1">DD109</f>
        <v>0</v>
      </c>
      <c r="GR109" s="1">
        <f ca="1">DG109</f>
        <v>0</v>
      </c>
      <c r="GS109" s="1">
        <f ca="1">DJ109</f>
        <v>0</v>
      </c>
      <c r="GT109" s="1">
        <f ca="1">DM109</f>
        <v>0</v>
      </c>
      <c r="GU109">
        <f ca="1">DP109</f>
        <v>0</v>
      </c>
      <c r="GV109">
        <f ca="1">DS109</f>
        <v>0</v>
      </c>
      <c r="GW109">
        <f ca="1">DV109</f>
        <v>0</v>
      </c>
      <c r="GX109">
        <f ca="1">DY109</f>
        <v>0</v>
      </c>
      <c r="GY109">
        <f ca="1">EB109</f>
        <v>0</v>
      </c>
      <c r="GZ109">
        <f ca="1">EE109</f>
        <v>0</v>
      </c>
      <c r="HA109">
        <f ca="1">EH109</f>
        <v>0</v>
      </c>
      <c r="HB109">
        <f ca="1">EK109</f>
        <v>0</v>
      </c>
      <c r="HC109">
        <f ca="1">EN109</f>
        <v>0</v>
      </c>
      <c r="HD109">
        <f ca="1">EQ109</f>
        <v>0</v>
      </c>
      <c r="HE109">
        <f ca="1">ET109</f>
        <v>0</v>
      </c>
      <c r="HF109">
        <f ca="1">EW109</f>
        <v>0</v>
      </c>
      <c r="HG109">
        <f ca="1">EZ109</f>
        <v>0</v>
      </c>
      <c r="HH109">
        <f ca="1">FC109</f>
        <v>0</v>
      </c>
      <c r="HI109">
        <f ca="1">FF109</f>
        <v>0</v>
      </c>
      <c r="HJ109">
        <f ca="1">FI109</f>
        <v>0</v>
      </c>
      <c r="HK109">
        <f ca="1">FL109</f>
        <v>0</v>
      </c>
      <c r="HL109">
        <f ca="1">FO109</f>
        <v>0</v>
      </c>
      <c r="HM109">
        <f ca="1">FR109</f>
        <v>0</v>
      </c>
      <c r="HN109">
        <f ca="1">FU109</f>
        <v>0</v>
      </c>
      <c r="HO109">
        <f ca="1">FX109</f>
        <v>0</v>
      </c>
      <c r="HP109">
        <f ca="1">GA109</f>
        <v>0</v>
      </c>
      <c r="HQ109">
        <f ca="1">GD109</f>
        <v>0</v>
      </c>
      <c r="HR109">
        <f ca="1">GG109</f>
        <v>0</v>
      </c>
      <c r="HS109">
        <f ca="1">BF109</f>
        <v>54</v>
      </c>
      <c r="HT109">
        <f ca="1">HS109/HR111</f>
        <v>54</v>
      </c>
    </row>
    <row r="110" spans="2:246" ht="6" hidden="1" customHeight="1" x14ac:dyDescent="0.25">
      <c r="B110" s="71"/>
      <c r="C110" s="71"/>
      <c r="D110" s="71"/>
      <c r="E110" s="71"/>
      <c r="F110" s="104"/>
      <c r="G110" s="71"/>
      <c r="H110" s="104"/>
      <c r="I110" s="71"/>
      <c r="J110" s="71"/>
      <c r="K110" s="71"/>
      <c r="L110" s="104"/>
      <c r="M110" s="71"/>
      <c r="N110" s="71"/>
      <c r="O110" s="71"/>
      <c r="P110" s="71"/>
      <c r="Q110" s="71"/>
      <c r="R110" s="71"/>
      <c r="S110" s="104"/>
      <c r="T110" s="122"/>
      <c r="U110" s="80"/>
      <c r="V110" s="80"/>
      <c r="W110" s="80"/>
      <c r="X110" s="102"/>
      <c r="Y110" s="71"/>
      <c r="Z110" s="75"/>
      <c r="AB110" s="11"/>
      <c r="AD110" s="162"/>
      <c r="BF110"/>
      <c r="BG110"/>
      <c r="BH110"/>
      <c r="BI110"/>
      <c r="EB110"/>
      <c r="EC110"/>
      <c r="ED110"/>
      <c r="EE110"/>
      <c r="GJ110" s="1">
        <f t="shared" ref="GJ110:HR110" ca="1" si="46">IF(GJ108&lt;GJ109,GJ108,GJ109)</f>
        <v>0</v>
      </c>
      <c r="GK110" s="1">
        <f t="shared" ca="1" si="46"/>
        <v>0</v>
      </c>
      <c r="GL110" s="1">
        <f t="shared" ca="1" si="46"/>
        <v>0</v>
      </c>
      <c r="GM110" s="1">
        <f t="shared" ca="1" si="46"/>
        <v>0</v>
      </c>
      <c r="GN110" s="1">
        <f t="shared" ca="1" si="46"/>
        <v>0</v>
      </c>
      <c r="GO110" s="1">
        <f t="shared" ca="1" si="46"/>
        <v>0</v>
      </c>
      <c r="GP110" s="1">
        <f t="shared" ca="1" si="46"/>
        <v>0</v>
      </c>
      <c r="GQ110" s="1">
        <f t="shared" ca="1" si="46"/>
        <v>0</v>
      </c>
      <c r="GR110" s="1">
        <f t="shared" ca="1" si="46"/>
        <v>0</v>
      </c>
      <c r="GS110" s="1">
        <f t="shared" ca="1" si="46"/>
        <v>0</v>
      </c>
      <c r="GT110" s="1">
        <f t="shared" ca="1" si="46"/>
        <v>0</v>
      </c>
      <c r="GU110" s="1">
        <f t="shared" ca="1" si="46"/>
        <v>0</v>
      </c>
      <c r="GV110" s="1">
        <f t="shared" ca="1" si="46"/>
        <v>0</v>
      </c>
      <c r="GW110" s="1">
        <f t="shared" ca="1" si="46"/>
        <v>0</v>
      </c>
      <c r="GX110" s="1">
        <f t="shared" ca="1" si="46"/>
        <v>0</v>
      </c>
      <c r="GY110" s="1">
        <f t="shared" ca="1" si="46"/>
        <v>0</v>
      </c>
      <c r="GZ110" s="1">
        <f t="shared" ca="1" si="46"/>
        <v>0</v>
      </c>
      <c r="HA110" s="1">
        <f t="shared" ca="1" si="46"/>
        <v>0</v>
      </c>
      <c r="HB110" s="1">
        <f t="shared" ca="1" si="46"/>
        <v>0</v>
      </c>
      <c r="HC110" s="1">
        <f t="shared" ca="1" si="46"/>
        <v>0</v>
      </c>
      <c r="HD110" s="1">
        <f t="shared" ca="1" si="46"/>
        <v>0</v>
      </c>
      <c r="HE110" s="1">
        <f t="shared" ca="1" si="46"/>
        <v>0</v>
      </c>
      <c r="HF110" s="1">
        <f t="shared" ca="1" si="46"/>
        <v>0</v>
      </c>
      <c r="HG110" s="1">
        <f t="shared" ca="1" si="46"/>
        <v>0</v>
      </c>
      <c r="HH110" s="1">
        <f t="shared" ca="1" si="46"/>
        <v>0</v>
      </c>
      <c r="HI110" s="1">
        <f t="shared" ca="1" si="46"/>
        <v>0</v>
      </c>
      <c r="HJ110" s="1">
        <f t="shared" ca="1" si="46"/>
        <v>0</v>
      </c>
      <c r="HK110" s="1">
        <f t="shared" ca="1" si="46"/>
        <v>0</v>
      </c>
      <c r="HL110" s="1">
        <f t="shared" ca="1" si="46"/>
        <v>0</v>
      </c>
      <c r="HM110" s="1">
        <f t="shared" ca="1" si="46"/>
        <v>0</v>
      </c>
      <c r="HN110" s="1">
        <f t="shared" ca="1" si="46"/>
        <v>0</v>
      </c>
      <c r="HO110" s="1">
        <f t="shared" ca="1" si="46"/>
        <v>0</v>
      </c>
      <c r="HP110" s="1">
        <f t="shared" ca="1" si="46"/>
        <v>0</v>
      </c>
      <c r="HQ110" s="1">
        <f t="shared" ca="1" si="46"/>
        <v>0</v>
      </c>
      <c r="HR110" s="1">
        <f t="shared" ca="1" si="46"/>
        <v>0</v>
      </c>
      <c r="HS110"/>
      <c r="HT110"/>
    </row>
    <row r="111" spans="2:246" ht="6" hidden="1" customHeight="1" x14ac:dyDescent="0.25">
      <c r="B111" s="71"/>
      <c r="C111" s="71"/>
      <c r="D111" s="71"/>
      <c r="E111" s="71"/>
      <c r="F111" s="104"/>
      <c r="G111" s="71"/>
      <c r="H111" s="104"/>
      <c r="I111" s="71"/>
      <c r="J111" s="71"/>
      <c r="K111" s="71"/>
      <c r="L111" s="104"/>
      <c r="M111" s="71"/>
      <c r="N111" s="71"/>
      <c r="O111" s="71"/>
      <c r="P111" s="71"/>
      <c r="Q111" s="71"/>
      <c r="R111" s="71"/>
      <c r="S111" s="104"/>
      <c r="T111" s="122"/>
      <c r="U111" s="80"/>
      <c r="V111" s="80"/>
      <c r="W111" s="80"/>
      <c r="X111" s="102"/>
      <c r="Y111" s="71"/>
      <c r="Z111" s="75"/>
      <c r="AB111" s="11"/>
      <c r="AD111" s="162"/>
      <c r="BF111"/>
      <c r="BG111"/>
      <c r="BH111"/>
      <c r="BI111"/>
      <c r="EB111"/>
      <c r="EC111"/>
      <c r="ED111"/>
      <c r="EE111"/>
      <c r="GJ111">
        <f ca="1">GJ$7^GJ110</f>
        <v>1</v>
      </c>
      <c r="GK111">
        <f t="shared" ref="GK111:HR111" ca="1" si="47">GK$7^GK110*GJ111</f>
        <v>1</v>
      </c>
      <c r="GL111">
        <f t="shared" ca="1" si="47"/>
        <v>1</v>
      </c>
      <c r="GM111">
        <f t="shared" ca="1" si="47"/>
        <v>1</v>
      </c>
      <c r="GN111">
        <f t="shared" ca="1" si="47"/>
        <v>1</v>
      </c>
      <c r="GO111">
        <f t="shared" ca="1" si="47"/>
        <v>1</v>
      </c>
      <c r="GP111">
        <f t="shared" ca="1" si="47"/>
        <v>1</v>
      </c>
      <c r="GQ111">
        <f t="shared" ca="1" si="47"/>
        <v>1</v>
      </c>
      <c r="GR111">
        <f t="shared" ca="1" si="47"/>
        <v>1</v>
      </c>
      <c r="GS111">
        <f t="shared" ca="1" si="47"/>
        <v>1</v>
      </c>
      <c r="GT111">
        <f t="shared" ca="1" si="47"/>
        <v>1</v>
      </c>
      <c r="GU111">
        <f t="shared" ca="1" si="47"/>
        <v>1</v>
      </c>
      <c r="GV111">
        <f t="shared" ca="1" si="47"/>
        <v>1</v>
      </c>
      <c r="GW111">
        <f t="shared" ca="1" si="47"/>
        <v>1</v>
      </c>
      <c r="GX111">
        <f t="shared" ca="1" si="47"/>
        <v>1</v>
      </c>
      <c r="GY111">
        <f t="shared" ca="1" si="47"/>
        <v>1</v>
      </c>
      <c r="GZ111">
        <f t="shared" ca="1" si="47"/>
        <v>1</v>
      </c>
      <c r="HA111">
        <f t="shared" ca="1" si="47"/>
        <v>1</v>
      </c>
      <c r="HB111">
        <f t="shared" ca="1" si="47"/>
        <v>1</v>
      </c>
      <c r="HC111">
        <f t="shared" ca="1" si="47"/>
        <v>1</v>
      </c>
      <c r="HD111">
        <f t="shared" ca="1" si="47"/>
        <v>1</v>
      </c>
      <c r="HE111">
        <f t="shared" ca="1" si="47"/>
        <v>1</v>
      </c>
      <c r="HF111">
        <f t="shared" ca="1" si="47"/>
        <v>1</v>
      </c>
      <c r="HG111">
        <f t="shared" ca="1" si="47"/>
        <v>1</v>
      </c>
      <c r="HH111">
        <f t="shared" ca="1" si="47"/>
        <v>1</v>
      </c>
      <c r="HI111">
        <f t="shared" ca="1" si="47"/>
        <v>1</v>
      </c>
      <c r="HJ111">
        <f t="shared" ca="1" si="47"/>
        <v>1</v>
      </c>
      <c r="HK111">
        <f t="shared" ca="1" si="47"/>
        <v>1</v>
      </c>
      <c r="HL111">
        <f t="shared" ca="1" si="47"/>
        <v>1</v>
      </c>
      <c r="HM111">
        <f t="shared" ca="1" si="47"/>
        <v>1</v>
      </c>
      <c r="HN111">
        <f t="shared" ca="1" si="47"/>
        <v>1</v>
      </c>
      <c r="HO111">
        <f t="shared" ca="1" si="47"/>
        <v>1</v>
      </c>
      <c r="HP111">
        <f t="shared" ca="1" si="47"/>
        <v>1</v>
      </c>
      <c r="HQ111">
        <f t="shared" ca="1" si="47"/>
        <v>1</v>
      </c>
      <c r="HR111">
        <f t="shared" ca="1" si="47"/>
        <v>1</v>
      </c>
      <c r="HS111"/>
      <c r="HT111"/>
    </row>
    <row r="112" spans="2:246" ht="9" customHeight="1" x14ac:dyDescent="0.25">
      <c r="B112" s="71"/>
      <c r="C112" s="71"/>
      <c r="D112" s="71"/>
      <c r="E112" s="77"/>
      <c r="F112" s="104"/>
      <c r="G112" s="71"/>
      <c r="H112" s="104"/>
      <c r="I112" s="71"/>
      <c r="J112" s="71"/>
      <c r="K112" s="77"/>
      <c r="L112" s="104"/>
      <c r="M112" s="71"/>
      <c r="N112" s="71"/>
      <c r="O112" s="71"/>
      <c r="P112" s="71"/>
      <c r="Q112" s="71"/>
      <c r="R112" s="71"/>
      <c r="S112" s="104"/>
      <c r="T112" s="122"/>
      <c r="U112" s="80"/>
      <c r="V112" s="80"/>
      <c r="W112" s="106"/>
      <c r="X112" s="102"/>
      <c r="Y112" s="71"/>
      <c r="Z112" s="75"/>
      <c r="AB112" s="11"/>
      <c r="AD112" s="162"/>
      <c r="AF112" s="148"/>
      <c r="AG112" s="205"/>
      <c r="BF112"/>
      <c r="BG112"/>
      <c r="BH112"/>
      <c r="BI112"/>
      <c r="EB112"/>
      <c r="EC112"/>
      <c r="ED112"/>
      <c r="EE112"/>
    </row>
    <row r="113" spans="2:246" ht="19.5" customHeight="1" thickBot="1" x14ac:dyDescent="0.3">
      <c r="B113" s="71" t="str">
        <f ca="1">ID113</f>
        <v>10  5/6  ×  9  11/12</v>
      </c>
      <c r="C113" s="71"/>
      <c r="D113" s="71"/>
      <c r="E113" s="77"/>
      <c r="F113" s="104"/>
      <c r="G113" s="71"/>
      <c r="H113" s="104"/>
      <c r="I113" s="71"/>
      <c r="J113" s="71"/>
      <c r="K113" s="78"/>
      <c r="L113" s="104"/>
      <c r="M113" s="71"/>
      <c r="N113" s="71"/>
      <c r="O113" s="71"/>
      <c r="P113" s="71"/>
      <c r="Q113" s="71"/>
      <c r="R113" s="71"/>
      <c r="S113" s="104" t="s">
        <v>1</v>
      </c>
      <c r="T113" s="146" t="str">
        <f ca="1">IL113</f>
        <v>107  31/72</v>
      </c>
      <c r="U113" s="79"/>
      <c r="V113" s="79"/>
      <c r="W113" s="105"/>
      <c r="X113" s="101"/>
      <c r="Y113" s="71"/>
      <c r="Z113" s="75">
        <f>AJ113</f>
        <v>9</v>
      </c>
      <c r="AB113" s="147">
        <v>1</v>
      </c>
      <c r="AD113" s="164" t="s">
        <v>355</v>
      </c>
      <c r="AE113" s="149" t="s">
        <v>356</v>
      </c>
      <c r="AF113" s="148"/>
      <c r="AH113" s="202">
        <f>AH100+1</f>
        <v>9</v>
      </c>
      <c r="AI113" s="202">
        <f>INT(0.5+(AJ$2/16*(AH113-1)))+AG$2</f>
        <v>5</v>
      </c>
      <c r="AJ113" s="202">
        <f>INT(4/3*(AI113+AB113))+1</f>
        <v>9</v>
      </c>
      <c r="AK113" s="9">
        <f>IF(AI113=2,1,IF(AI113=3,1,IF(AI113=4,2,IF(AI113=5,4,IF(AI113=6,8,0)))))</f>
        <v>4</v>
      </c>
      <c r="AL113" s="9">
        <f>IF(AI113=7,15,IF(AI113=8,25,IF(AI113=9,35,IF(AI113=10,55,IF(AI113=11,75,0)))))</f>
        <v>0</v>
      </c>
      <c r="AM113" s="9">
        <f>IF(AI113=2,2,IF(AI113=3,3,IF(AI113=4,5,IF(AI113=5,10,IF(AI113=6,16,0)))))</f>
        <v>10</v>
      </c>
      <c r="AN113" s="9">
        <f>IF(AI113=7,28,IF(AI113=8,40,IF(AI113=9,60,IF(AI113=10,80,100))))</f>
        <v>100</v>
      </c>
      <c r="AO113" s="9">
        <f>IF(AI113=2,1,IF(AI113=3,1,IF(AI113=4,4,IF(AI113=5,8,IF(AI113=6,11,IF(AI113=7,15,0))))))</f>
        <v>8</v>
      </c>
      <c r="AP113" s="9">
        <f>IF(AI113=8,19,IF(AI113=9,24,IF(AI113=10,39,59)))</f>
        <v>59</v>
      </c>
      <c r="AQ113" s="9">
        <f>IF(AI113=2,2,IF(AI113=3,4,IF(AI113=4,8,IF(AI113=5,11,IF(AI113=6,15,0)))))</f>
        <v>11</v>
      </c>
      <c r="AR113" s="9">
        <f>IF(AI113=7,19,IF(AI113=8,24,IF(AI113=9,39,IF(AI113=10,59,79))))</f>
        <v>79</v>
      </c>
      <c r="AS113" s="9">
        <f>IF(AI113=2,2,IF(AI113=3,2,IF(AI113=4,5,IF(AI113=5,9,IF(AI113=6,12,0)))))</f>
        <v>9</v>
      </c>
      <c r="AT113" s="9">
        <f>IF(AI113=7,16,IF(AI113=8,20,IF(AI113=9,25,IF(AI113=10,40,60))))</f>
        <v>60</v>
      </c>
      <c r="AU113" s="9">
        <f>IF(AI113=2,3,IF(AI113=3,5,IF(AI113=4,9,IF(AI113=5,12,IF(AI113=6,16,0)))))</f>
        <v>12</v>
      </c>
      <c r="AV113" s="9">
        <f>IF(AI113=7,20,IF(AI113=8,25,IF(AI113=9,40,IF(AI113=10,60,80))))</f>
        <v>80</v>
      </c>
      <c r="AW113" s="9">
        <f>IF(AK113=0,AL113,AK113)</f>
        <v>4</v>
      </c>
      <c r="AX113" s="9">
        <f>IF(AM113=0,AN113,AM113)</f>
        <v>10</v>
      </c>
      <c r="AY113" s="9">
        <f>IF(AO113=0,AP113,AO113)</f>
        <v>8</v>
      </c>
      <c r="AZ113" s="9">
        <f>IF(AQ113=0,AR113,AQ113)</f>
        <v>11</v>
      </c>
      <c r="BA113" s="9">
        <f>IF(AS113=0,AT113,AS113)</f>
        <v>9</v>
      </c>
      <c r="BB113" s="9">
        <f>IF(AU113=0,AV113,AU113)</f>
        <v>12</v>
      </c>
      <c r="BC113" t="s">
        <v>21</v>
      </c>
      <c r="BD113" s="1">
        <f ca="1">INT((RAND()*(AX113-AW113+1)+AW113))</f>
        <v>10</v>
      </c>
      <c r="BE113" s="1">
        <f ca="1">INT((RAND()*(AZ113-AY113+1)+AY113))</f>
        <v>10</v>
      </c>
      <c r="BF113">
        <f ca="1">BE113-BE114*(BD114-BD113)</f>
        <v>10</v>
      </c>
      <c r="BG113">
        <v>256</v>
      </c>
      <c r="BH113" s="1">
        <f ca="1">IF(BF113/BG113=INT(BF113/BG113),1,0)</f>
        <v>0</v>
      </c>
      <c r="BI113" s="1">
        <f ca="1">IF(BH113=0,BF113,BF113/BG113)</f>
        <v>10</v>
      </c>
      <c r="BJ113" s="1">
        <v>16</v>
      </c>
      <c r="BK113" s="1">
        <f ca="1">IF(BI113/BJ113=INT(BI113/BJ113),1,0)</f>
        <v>0</v>
      </c>
      <c r="BL113" s="1">
        <f ca="1">IF(BK113=0,BI113,BI113/BJ113)</f>
        <v>10</v>
      </c>
      <c r="BM113" s="1">
        <v>4</v>
      </c>
      <c r="BN113" s="1">
        <f ca="1">IF(BL113/BM113=INT(BL113/BM113),1,0)</f>
        <v>0</v>
      </c>
      <c r="BO113" s="1">
        <f ca="1">IF(BN113=0,BL113,BL113/BM113)</f>
        <v>10</v>
      </c>
      <c r="BP113" s="1">
        <v>2</v>
      </c>
      <c r="BQ113" s="1">
        <f ca="1">IF(BO113/BP113=INT(BO113/BP113),1,0)</f>
        <v>1</v>
      </c>
      <c r="BR113" s="1">
        <f ca="1">IF(BQ113=0,BO113,BO113/BP113)</f>
        <v>5</v>
      </c>
      <c r="BS113" s="1">
        <v>81</v>
      </c>
      <c r="BT113" s="1">
        <f ca="1">IF(BR113/BS113=INT(BR113/BS113),1,0)</f>
        <v>0</v>
      </c>
      <c r="BU113" s="1">
        <f ca="1">IF(BT113=0,BR113,BR113/BS113)</f>
        <v>5</v>
      </c>
      <c r="BV113" s="1">
        <v>9</v>
      </c>
      <c r="BW113" s="1">
        <f ca="1">IF(BU113/BV113=INT(BU113/BV113),1,0)</f>
        <v>0</v>
      </c>
      <c r="BX113" s="1">
        <f ca="1">IF(BW113=0,BU113,BU113/BV113)</f>
        <v>5</v>
      </c>
      <c r="BY113" s="1">
        <v>3</v>
      </c>
      <c r="BZ113" s="1">
        <f ca="1">IF(BX113/BY113=INT(BX113/BY113),1,0)</f>
        <v>0</v>
      </c>
      <c r="CA113" s="1">
        <f ca="1">IF(BZ113=0,BX113,BX113/BY113)</f>
        <v>5</v>
      </c>
      <c r="CB113" s="1">
        <v>25</v>
      </c>
      <c r="CC113" s="1">
        <f ca="1">IF(CA113/CB113=INT(CA113/CB113),1,0)</f>
        <v>0</v>
      </c>
      <c r="CD113" s="1">
        <f ca="1">IF(CC113=0,CA113,CA113/CB113)</f>
        <v>5</v>
      </c>
      <c r="CE113" s="1">
        <v>5</v>
      </c>
      <c r="CF113" s="1">
        <f ca="1">IF(CD113/CE113=INT(CD113/CE113),1,0)</f>
        <v>1</v>
      </c>
      <c r="CG113" s="1">
        <f ca="1">IF(CF113=0,CD113,CD113/CE113)</f>
        <v>1</v>
      </c>
      <c r="CH113" s="1">
        <v>49</v>
      </c>
      <c r="CI113" s="1">
        <f ca="1">IF(CG113/CH113=INT(CG113/CH113),1,0)</f>
        <v>0</v>
      </c>
      <c r="CJ113" s="1">
        <f ca="1">IF(CI113=0,CG113,CG113/CH113)</f>
        <v>1</v>
      </c>
      <c r="CK113" s="1">
        <v>7</v>
      </c>
      <c r="CL113" s="1">
        <f ca="1">IF(CJ113/CK113=INT(CJ113/CK113),1,0)</f>
        <v>0</v>
      </c>
      <c r="CM113" s="1">
        <f ca="1">IF(CL113=0,CJ113,CJ113/CK113)</f>
        <v>1</v>
      </c>
      <c r="CN113" s="1">
        <v>121</v>
      </c>
      <c r="CO113" s="1">
        <f ca="1">IF(CM113/CN113=INT(CM113/CN113),1,0)</f>
        <v>0</v>
      </c>
      <c r="CP113" s="1">
        <f ca="1">IF(CO113=0,CM113,CM113/CN113)</f>
        <v>1</v>
      </c>
      <c r="CQ113" s="1">
        <v>11</v>
      </c>
      <c r="CR113" s="1">
        <f ca="1">IF(CP113/CQ113=INT(CP113/CQ113),1,0)</f>
        <v>0</v>
      </c>
      <c r="CS113" s="1">
        <f ca="1">IF(CR113=0,CP113,CP113/CQ113)</f>
        <v>1</v>
      </c>
      <c r="CT113" s="1">
        <v>169</v>
      </c>
      <c r="CU113" s="1">
        <f ca="1">IF(CS113/CT113=INT(CS113/CT113),1,0)</f>
        <v>0</v>
      </c>
      <c r="CV113" s="1">
        <f ca="1">IF(CU113=0,CS113,CS113/CT113)</f>
        <v>1</v>
      </c>
      <c r="CW113" s="1">
        <v>13</v>
      </c>
      <c r="CX113" s="1">
        <f ca="1">IF(CV113/CW113=INT(CV113/CW113),1,0)</f>
        <v>0</v>
      </c>
      <c r="CY113" s="1">
        <f ca="1">IF(CX113=0,CV113,CV113/CW113)</f>
        <v>1</v>
      </c>
      <c r="CZ113" s="1">
        <v>17</v>
      </c>
      <c r="DA113" s="1">
        <f ca="1">IF(CY113/CZ113=INT(CY113/CZ113),1,0)</f>
        <v>0</v>
      </c>
      <c r="DB113" s="1">
        <f ca="1">IF(DA113=0,CY113,CY113/CZ113)</f>
        <v>1</v>
      </c>
      <c r="DC113" s="1">
        <v>19</v>
      </c>
      <c r="DD113" s="1">
        <f ca="1">IF(DB113/DC113=INT(DB113/DC113),1,0)</f>
        <v>0</v>
      </c>
      <c r="DE113" s="1">
        <f ca="1">IF(DD113=0,DB113,DB113/DC113)</f>
        <v>1</v>
      </c>
      <c r="DF113" s="1">
        <v>23</v>
      </c>
      <c r="DG113" s="1">
        <f ca="1">IF(DE113/DF113=INT(DE113/DF113),1,0)</f>
        <v>0</v>
      </c>
      <c r="DH113" s="1">
        <f ca="1">IF(DG113=0,DE113,DE113/DF113)</f>
        <v>1</v>
      </c>
      <c r="DI113" s="1">
        <v>29</v>
      </c>
      <c r="DJ113" s="1">
        <f ca="1">IF(DH113/DI113=INT(DH113/DI113),1,0)</f>
        <v>0</v>
      </c>
      <c r="DK113" s="1">
        <f ca="1">IF(DJ113=0,DH113,DH113/DI113)</f>
        <v>1</v>
      </c>
      <c r="DL113" s="1">
        <v>31</v>
      </c>
      <c r="DM113" s="1">
        <f ca="1">IF(DK113/DL113=INT(DK113/DL113),1,0)</f>
        <v>0</v>
      </c>
      <c r="DN113" s="1">
        <f ca="1">IF(DM113=0,DK113,DK113/DL113)</f>
        <v>1</v>
      </c>
      <c r="DO113" s="1">
        <v>37</v>
      </c>
      <c r="DP113" s="1">
        <f ca="1">IF(DN113/DO113=INT(DN113/DO113),1,0)</f>
        <v>0</v>
      </c>
      <c r="DQ113" s="1">
        <f ca="1">IF(DP113=0,DN113,DN113/DO113)</f>
        <v>1</v>
      </c>
      <c r="DR113" s="1">
        <v>41</v>
      </c>
      <c r="DS113" s="1">
        <f ca="1">IF(DQ113/DR113=INT(DQ113/DR113),1,0)</f>
        <v>0</v>
      </c>
      <c r="DT113" s="1">
        <f ca="1">IF(DS113=0,DQ113,DQ113/DR113)</f>
        <v>1</v>
      </c>
      <c r="DU113" s="1">
        <v>43</v>
      </c>
      <c r="DV113" s="1">
        <f ca="1">IF(DT113/DU113=INT(DT113/DU113),1,0)</f>
        <v>0</v>
      </c>
      <c r="DW113" s="1">
        <f ca="1">IF(DV113=0,DT113,DT113/DU113)</f>
        <v>1</v>
      </c>
      <c r="DX113" s="1">
        <v>47</v>
      </c>
      <c r="DY113" s="1">
        <f ca="1">IF(DW113/DX113=INT(DW113/DX113),1,0)</f>
        <v>0</v>
      </c>
      <c r="DZ113" s="1">
        <f ca="1">IF(DY113=0,DW113,DW113/DX113)</f>
        <v>1</v>
      </c>
      <c r="EA113" s="1">
        <v>53</v>
      </c>
      <c r="EB113" s="1">
        <f ca="1">IF(DZ113/EA113=INT(DZ113/EA113),1,0)</f>
        <v>0</v>
      </c>
      <c r="EC113" s="1">
        <f ca="1">IF(EB113=0,DZ113,DZ113/EA113)</f>
        <v>1</v>
      </c>
      <c r="ED113" s="1">
        <v>59</v>
      </c>
      <c r="EE113" s="1">
        <f ca="1">IF(EC113/ED113=INT(EC113/ED113),1,0)</f>
        <v>0</v>
      </c>
      <c r="EF113" s="1">
        <f ca="1">IF(EE113=0,EC113,EC113/ED113)</f>
        <v>1</v>
      </c>
      <c r="EG113" s="1">
        <v>61</v>
      </c>
      <c r="EH113" s="1">
        <f ca="1">IF(EF113/EG113=INT(EF113/EG113),1,0)</f>
        <v>0</v>
      </c>
      <c r="EI113" s="1">
        <f ca="1">IF(EH113=0,EF113,EF113/EG113)</f>
        <v>1</v>
      </c>
      <c r="EJ113" s="1">
        <v>67</v>
      </c>
      <c r="EK113" s="1">
        <f ca="1">IF(EI113/EJ113=INT(EI113/EJ113),1,0)</f>
        <v>0</v>
      </c>
      <c r="EL113" s="1">
        <f ca="1">IF(EK113=0,EI113,EI113/EJ113)</f>
        <v>1</v>
      </c>
      <c r="EM113" s="1">
        <v>71</v>
      </c>
      <c r="EN113" s="1">
        <f ca="1">IF(EL113/EM113=INT(EL113/EM113),1,0)</f>
        <v>0</v>
      </c>
      <c r="EO113" s="1">
        <f ca="1">IF(EN113=0,EL113,EL113/EM113)</f>
        <v>1</v>
      </c>
      <c r="EP113" s="1">
        <v>73</v>
      </c>
      <c r="EQ113" s="1">
        <f ca="1">IF(EO113/EP113=INT(EO113/EP113),1,0)</f>
        <v>0</v>
      </c>
      <c r="ER113" s="1">
        <f ca="1">IF(EQ113=0,EO113,EO113/EP113)</f>
        <v>1</v>
      </c>
      <c r="ES113" s="1">
        <v>79</v>
      </c>
      <c r="ET113" s="1">
        <f ca="1">IF(ER113/ES113=INT(ER113/ES113),1,0)</f>
        <v>0</v>
      </c>
      <c r="EU113" s="1">
        <f ca="1">IF(ET113=0,ER113,ER113/ES113)</f>
        <v>1</v>
      </c>
      <c r="EV113" s="1">
        <v>83</v>
      </c>
      <c r="EW113" s="1">
        <f ca="1">IF(EU113/EV113=INT(EU113/EV113),1,0)</f>
        <v>0</v>
      </c>
      <c r="EX113" s="1">
        <f ca="1">IF(EW113=0,EU113,EU113/EV113)</f>
        <v>1</v>
      </c>
      <c r="EY113" s="1">
        <v>89</v>
      </c>
      <c r="EZ113" s="1">
        <f ca="1">IF(EX113/EY113=INT(EX113/EY113),1,0)</f>
        <v>0</v>
      </c>
      <c r="FA113" s="1">
        <f ca="1">IF(EZ113=0,EX113,EX113/EY113)</f>
        <v>1</v>
      </c>
      <c r="FB113" s="1">
        <v>97</v>
      </c>
      <c r="FC113" s="1">
        <f ca="1">IF(FA113/FB113=INT(FA113/FB113),1,0)</f>
        <v>0</v>
      </c>
      <c r="FD113" s="1">
        <f ca="1">IF(FC113=0,FA113,FA113/FB113)</f>
        <v>1</v>
      </c>
      <c r="FE113" s="1">
        <v>101</v>
      </c>
      <c r="FF113" s="1">
        <f ca="1">IF(FD113/FE113=INT(FD113/FE113),1,0)</f>
        <v>0</v>
      </c>
      <c r="FG113" s="1">
        <f ca="1">IF(FF113=0,FD113,FD113/FE113)</f>
        <v>1</v>
      </c>
      <c r="FH113" s="1">
        <v>103</v>
      </c>
      <c r="FI113" s="1">
        <f ca="1">IF(FG113/FH113=INT(FG113/FH113),1,0)</f>
        <v>0</v>
      </c>
      <c r="FJ113" s="1">
        <f ca="1">IF(FI113=0,FG113,FG113/FH113)</f>
        <v>1</v>
      </c>
      <c r="FK113" s="1">
        <v>107</v>
      </c>
      <c r="FL113" s="1">
        <f ca="1">IF(FJ113/FK113=INT(FJ113/FK113),1,0)</f>
        <v>0</v>
      </c>
      <c r="FM113" s="1">
        <f ca="1">IF(FL113=0,FJ113,FJ113/FK113)</f>
        <v>1</v>
      </c>
      <c r="FN113" s="1">
        <v>109</v>
      </c>
      <c r="FO113" s="1">
        <f ca="1">IF(FM113/FN113=INT(FM113/FN113),1,0)</f>
        <v>0</v>
      </c>
      <c r="FP113" s="1">
        <f ca="1">IF(FO113=0,FM113,FM113/FN113)</f>
        <v>1</v>
      </c>
      <c r="FQ113" s="1">
        <v>113</v>
      </c>
      <c r="FR113" s="1">
        <f ca="1">IF(FP113/FQ113=INT(FP113/FQ113),1,0)</f>
        <v>0</v>
      </c>
      <c r="FS113" s="1">
        <f ca="1">IF(FR113=0,FP113,FP113/FQ113)</f>
        <v>1</v>
      </c>
      <c r="FT113" s="1">
        <v>127</v>
      </c>
      <c r="FU113" s="1">
        <f ca="1">IF(FS113/FT113=INT(FS113/FT113),1,0)</f>
        <v>0</v>
      </c>
      <c r="FV113" s="1">
        <f ca="1">IF(FU113=0,FS113,FS113/FT113)</f>
        <v>1</v>
      </c>
      <c r="FW113" s="1">
        <v>131</v>
      </c>
      <c r="FX113" s="1">
        <f ca="1">IF(FV113/FW113=INT(FV113/FW113),1,0)</f>
        <v>0</v>
      </c>
      <c r="FY113" s="1">
        <f ca="1">IF(FX113=0,FV113,FV113/FW113)</f>
        <v>1</v>
      </c>
      <c r="FZ113" s="1">
        <v>137</v>
      </c>
      <c r="GA113" s="1">
        <f ca="1">IF(FY113/FZ113=INT(FY113/FZ113),1,0)</f>
        <v>0</v>
      </c>
      <c r="GB113" s="1">
        <f ca="1">IF(GA113=0,FY113,FY113/FZ113)</f>
        <v>1</v>
      </c>
      <c r="GC113" s="1">
        <v>139</v>
      </c>
      <c r="GD113" s="1">
        <f ca="1">IF(GB113/GC113=INT(GB113/GC113),1,0)</f>
        <v>0</v>
      </c>
      <c r="GE113" s="1">
        <f ca="1">IF(GD113=0,GB113,GB113/GC113)</f>
        <v>1</v>
      </c>
      <c r="GF113" s="1">
        <v>149</v>
      </c>
      <c r="GG113" s="1">
        <f ca="1">IF(GE113/GF113=INT(GE113/GF113),1,0)</f>
        <v>0</v>
      </c>
      <c r="GH113" s="1">
        <f ca="1">IF(GG113=0,GE113,GE113/GF113)</f>
        <v>1</v>
      </c>
      <c r="GI113" s="1"/>
      <c r="GJ113" s="1">
        <f ca="1">8*BH113+4*BK113+2*BN113+BQ113</f>
        <v>1</v>
      </c>
      <c r="GK113" s="1">
        <f ca="1">4*BT113+2*BW113+BZ113</f>
        <v>0</v>
      </c>
      <c r="GL113" s="1">
        <f ca="1">2*CC113+CF113</f>
        <v>1</v>
      </c>
      <c r="GM113" s="1">
        <f ca="1">2*CI113+CL113</f>
        <v>0</v>
      </c>
      <c r="GN113" s="1">
        <f ca="1">2*CO113+CR113</f>
        <v>0</v>
      </c>
      <c r="GO113" s="1">
        <f ca="1">2*CU113+CX113</f>
        <v>0</v>
      </c>
      <c r="GP113" s="1">
        <f ca="1">DA113</f>
        <v>0</v>
      </c>
      <c r="GQ113" s="1">
        <f ca="1">DD113</f>
        <v>0</v>
      </c>
      <c r="GR113" s="1">
        <f ca="1">DG113</f>
        <v>0</v>
      </c>
      <c r="GS113" s="1">
        <f ca="1">DJ113</f>
        <v>0</v>
      </c>
      <c r="GT113" s="1">
        <f ca="1">DM113</f>
        <v>0</v>
      </c>
      <c r="GU113">
        <f ca="1">DP113</f>
        <v>0</v>
      </c>
      <c r="GV113">
        <f ca="1">DS113</f>
        <v>0</v>
      </c>
      <c r="GW113">
        <f ca="1">DV113</f>
        <v>0</v>
      </c>
      <c r="GX113">
        <f ca="1">DY113</f>
        <v>0</v>
      </c>
      <c r="GY113">
        <f ca="1">EB113</f>
        <v>0</v>
      </c>
      <c r="GZ113">
        <f ca="1">EE113</f>
        <v>0</v>
      </c>
      <c r="HA113">
        <f ca="1">EH113</f>
        <v>0</v>
      </c>
      <c r="HB113">
        <f ca="1">EK113</f>
        <v>0</v>
      </c>
      <c r="HC113">
        <f ca="1">EN113</f>
        <v>0</v>
      </c>
      <c r="HD113">
        <f ca="1">EQ113</f>
        <v>0</v>
      </c>
      <c r="HE113">
        <f ca="1">ET113</f>
        <v>0</v>
      </c>
      <c r="HF113">
        <f ca="1">EW113</f>
        <v>0</v>
      </c>
      <c r="HG113">
        <f ca="1">EZ113</f>
        <v>0</v>
      </c>
      <c r="HH113">
        <f ca="1">FC113</f>
        <v>0</v>
      </c>
      <c r="HI113">
        <f ca="1">FF113</f>
        <v>0</v>
      </c>
      <c r="HJ113">
        <f ca="1">FI113</f>
        <v>0</v>
      </c>
      <c r="HK113">
        <f ca="1">FL113</f>
        <v>0</v>
      </c>
      <c r="HL113">
        <f ca="1">FO113</f>
        <v>0</v>
      </c>
      <c r="HM113">
        <f ca="1">FR113</f>
        <v>0</v>
      </c>
      <c r="HN113">
        <f ca="1">FU113</f>
        <v>0</v>
      </c>
      <c r="HO113">
        <f ca="1">FX113</f>
        <v>0</v>
      </c>
      <c r="HP113">
        <f ca="1">GA113</f>
        <v>0</v>
      </c>
      <c r="HQ113">
        <f ca="1">GD113</f>
        <v>0</v>
      </c>
      <c r="HR113">
        <f ca="1">GG113</f>
        <v>0</v>
      </c>
      <c r="HS113">
        <f ca="1">BF113</f>
        <v>10</v>
      </c>
      <c r="HT113">
        <f ca="1">HS113/HR116</f>
        <v>5</v>
      </c>
      <c r="HU113" s="9">
        <f ca="1">BD114</f>
        <v>10</v>
      </c>
      <c r="HV113">
        <f ca="1">HU113*HT114+HT113</f>
        <v>65</v>
      </c>
      <c r="HW113"/>
      <c r="HX113" s="9">
        <f ca="1">BD114</f>
        <v>10</v>
      </c>
      <c r="HY113" s="9">
        <f ca="1">HT113</f>
        <v>5</v>
      </c>
      <c r="HZ113" s="9">
        <f ca="1">HT114</f>
        <v>6</v>
      </c>
      <c r="IA113" s="9">
        <f ca="1">BD118</f>
        <v>9</v>
      </c>
      <c r="IB113" s="9">
        <f ca="1">HT117</f>
        <v>11</v>
      </c>
      <c r="IC113" s="9">
        <f ca="1">HT118</f>
        <v>12</v>
      </c>
      <c r="ID113" s="9" t="str">
        <f ca="1">HX113&amp;"  "&amp;HY113&amp;"/"&amp;HZ113&amp;"  ×  "&amp;IA113&amp;"  "&amp;IB113&amp;"/"&amp;IC113</f>
        <v>10  5/6  ×  9  11/12</v>
      </c>
      <c r="IG113" s="9">
        <f ca="1">BD122</f>
        <v>107</v>
      </c>
      <c r="IH113" s="9">
        <f ca="1">HT121</f>
        <v>31</v>
      </c>
      <c r="II113" s="9">
        <f ca="1">HT122</f>
        <v>72</v>
      </c>
      <c r="IJ113" s="9" t="str">
        <f ca="1">IG113&amp;"  "&amp;IH113&amp;"/"&amp;II113</f>
        <v>107  31/72</v>
      </c>
      <c r="IK113" s="9" t="str">
        <f ca="1">IG113&amp;"   "</f>
        <v xml:space="preserve">107   </v>
      </c>
      <c r="IL113" s="9" t="str">
        <f ca="1">IF(IH113=0,IK113,IJ113)</f>
        <v>107  31/72</v>
      </c>
    </row>
    <row r="114" spans="2:246" ht="6" hidden="1" customHeight="1" x14ac:dyDescent="0.25">
      <c r="B114" s="102"/>
      <c r="C114" s="71"/>
      <c r="D114" s="102"/>
      <c r="E114" s="71"/>
      <c r="F114" s="102"/>
      <c r="G114" s="71"/>
      <c r="H114" s="104"/>
      <c r="I114" s="102"/>
      <c r="J114" s="102"/>
      <c r="K114" s="102"/>
      <c r="L114" s="102"/>
      <c r="M114" s="71"/>
      <c r="N114" s="71"/>
      <c r="O114" s="71"/>
      <c r="P114" s="71"/>
      <c r="Q114" s="71"/>
      <c r="R114" s="71"/>
      <c r="S114" s="104"/>
      <c r="T114" s="122"/>
      <c r="U114" s="80"/>
      <c r="V114" s="80"/>
      <c r="W114" s="80"/>
      <c r="X114" s="102"/>
      <c r="Y114" s="71"/>
      <c r="Z114" s="75"/>
      <c r="AB114" s="11"/>
      <c r="AE114" s="148"/>
      <c r="AF114" s="148"/>
      <c r="BC114"/>
      <c r="BD114">
        <f ca="1">BD113+INT(BE113/BE114)</f>
        <v>10</v>
      </c>
      <c r="BE114" s="1">
        <f ca="1">IF(BA113&gt;BE113,INT((RAND()*(BB113-BA113+1)+BA113)),INT((RAND()*(BB113-BE113)+BE113+1)))</f>
        <v>12</v>
      </c>
      <c r="BF114">
        <f ca="1">BE114</f>
        <v>12</v>
      </c>
      <c r="BG114">
        <v>256</v>
      </c>
      <c r="BH114" s="1">
        <f ca="1">IF(BF114/BG114=INT(BF114/BG114),1,0)</f>
        <v>0</v>
      </c>
      <c r="BI114" s="1">
        <f ca="1">IF(BH114=0,BF114,BF114/BG114)</f>
        <v>12</v>
      </c>
      <c r="BJ114" s="1">
        <v>16</v>
      </c>
      <c r="BK114" s="1">
        <f ca="1">IF(BI114/BJ114=INT(BI114/BJ114),1,0)</f>
        <v>0</v>
      </c>
      <c r="BL114" s="1">
        <f ca="1">IF(BK114=0,BI114,BI114/BJ114)</f>
        <v>12</v>
      </c>
      <c r="BM114" s="1">
        <v>4</v>
      </c>
      <c r="BN114" s="1">
        <f ca="1">IF(BL114/BM114=INT(BL114/BM114),1,0)</f>
        <v>1</v>
      </c>
      <c r="BO114" s="1">
        <f ca="1">IF(BN114=0,BL114,BL114/BM114)</f>
        <v>3</v>
      </c>
      <c r="BP114" s="1">
        <v>2</v>
      </c>
      <c r="BQ114" s="1">
        <f ca="1">IF(BO114/BP114=INT(BO114/BP114),1,0)</f>
        <v>0</v>
      </c>
      <c r="BR114" s="1">
        <f ca="1">IF(BQ114=0,BO114,BO114/BP114)</f>
        <v>3</v>
      </c>
      <c r="BS114" s="1">
        <v>81</v>
      </c>
      <c r="BT114" s="1">
        <f ca="1">IF(BR114/BS114=INT(BR114/BS114),1,0)</f>
        <v>0</v>
      </c>
      <c r="BU114" s="1">
        <f ca="1">IF(BT114=0,BR114,BR114/BS114)</f>
        <v>3</v>
      </c>
      <c r="BV114" s="1">
        <v>9</v>
      </c>
      <c r="BW114" s="1">
        <f ca="1">IF(BU114/BV114=INT(BU114/BV114),1,0)</f>
        <v>0</v>
      </c>
      <c r="BX114" s="1">
        <f ca="1">IF(BW114=0,BU114,BU114/BV114)</f>
        <v>3</v>
      </c>
      <c r="BY114" s="1">
        <v>3</v>
      </c>
      <c r="BZ114" s="1">
        <f ca="1">IF(BX114/BY114=INT(BX114/BY114),1,0)</f>
        <v>1</v>
      </c>
      <c r="CA114" s="1">
        <f ca="1">IF(BZ114=0,BX114,BX114/BY114)</f>
        <v>1</v>
      </c>
      <c r="CB114" s="1">
        <v>25</v>
      </c>
      <c r="CC114" s="1">
        <f ca="1">IF(CA114/CB114=INT(CA114/CB114),1,0)</f>
        <v>0</v>
      </c>
      <c r="CD114" s="1">
        <f ca="1">IF(CC114=0,CA114,CA114/CB114)</f>
        <v>1</v>
      </c>
      <c r="CE114" s="1">
        <v>5</v>
      </c>
      <c r="CF114" s="1">
        <f ca="1">IF(CD114/CE114=INT(CD114/CE114),1,0)</f>
        <v>0</v>
      </c>
      <c r="CG114" s="1">
        <f ca="1">IF(CF114=0,CD114,CD114/CE114)</f>
        <v>1</v>
      </c>
      <c r="CH114" s="1">
        <v>49</v>
      </c>
      <c r="CI114" s="1">
        <f ca="1">IF(CG114/CH114=INT(CG114/CH114),1,0)</f>
        <v>0</v>
      </c>
      <c r="CJ114" s="1">
        <f ca="1">IF(CI114=0,CG114,CG114/CH114)</f>
        <v>1</v>
      </c>
      <c r="CK114" s="1">
        <v>7</v>
      </c>
      <c r="CL114" s="1">
        <f ca="1">IF(CJ114/CK114=INT(CJ114/CK114),1,0)</f>
        <v>0</v>
      </c>
      <c r="CM114" s="1">
        <f ca="1">IF(CL114=0,CJ114,CJ114/CK114)</f>
        <v>1</v>
      </c>
      <c r="CN114" s="1">
        <v>121</v>
      </c>
      <c r="CO114" s="1">
        <f ca="1">IF(CM114/CN114=INT(CM114/CN114),1,0)</f>
        <v>0</v>
      </c>
      <c r="CP114" s="1">
        <f ca="1">IF(CO114=0,CM114,CM114/CN114)</f>
        <v>1</v>
      </c>
      <c r="CQ114" s="1">
        <v>11</v>
      </c>
      <c r="CR114" s="1">
        <f ca="1">IF(CP114/CQ114=INT(CP114/CQ114),1,0)</f>
        <v>0</v>
      </c>
      <c r="CS114" s="1">
        <f ca="1">IF(CR114=0,CP114,CP114/CQ114)</f>
        <v>1</v>
      </c>
      <c r="CT114" s="1">
        <v>169</v>
      </c>
      <c r="CU114" s="1">
        <f ca="1">IF(CS114/CT114=INT(CS114/CT114),1,0)</f>
        <v>0</v>
      </c>
      <c r="CV114" s="1">
        <f ca="1">IF(CU114=0,CS114,CS114/CT114)</f>
        <v>1</v>
      </c>
      <c r="CW114" s="1">
        <v>13</v>
      </c>
      <c r="CX114" s="1">
        <f ca="1">IF(CV114/CW114=INT(CV114/CW114),1,0)</f>
        <v>0</v>
      </c>
      <c r="CY114" s="1">
        <f ca="1">IF(CX114=0,CV114,CV114/CW114)</f>
        <v>1</v>
      </c>
      <c r="CZ114" s="1">
        <v>17</v>
      </c>
      <c r="DA114" s="1">
        <f ca="1">IF(CY114/CZ114=INT(CY114/CZ114),1,0)</f>
        <v>0</v>
      </c>
      <c r="DB114" s="1">
        <f ca="1">IF(DA114=0,CY114,CY114/CZ114)</f>
        <v>1</v>
      </c>
      <c r="DC114" s="1">
        <v>19</v>
      </c>
      <c r="DD114" s="1">
        <f ca="1">IF(DB114/DC114=INT(DB114/DC114),1,0)</f>
        <v>0</v>
      </c>
      <c r="DE114" s="1">
        <f ca="1">IF(DD114=0,DB114,DB114/DC114)</f>
        <v>1</v>
      </c>
      <c r="DF114" s="1">
        <v>23</v>
      </c>
      <c r="DG114" s="1">
        <f ca="1">IF(DE114/DF114=INT(DE114/DF114),1,0)</f>
        <v>0</v>
      </c>
      <c r="DH114" s="1">
        <f ca="1">IF(DG114=0,DE114,DE114/DF114)</f>
        <v>1</v>
      </c>
      <c r="DI114" s="1">
        <v>29</v>
      </c>
      <c r="DJ114" s="1">
        <f ca="1">IF(DH114/DI114=INT(DH114/DI114),1,0)</f>
        <v>0</v>
      </c>
      <c r="DK114" s="1">
        <f ca="1">IF(DJ114=0,DH114,DH114/DI114)</f>
        <v>1</v>
      </c>
      <c r="DL114" s="1">
        <v>31</v>
      </c>
      <c r="DM114" s="1">
        <f ca="1">IF(DK114/DL114=INT(DK114/DL114),1,0)</f>
        <v>0</v>
      </c>
      <c r="DN114" s="1">
        <f ca="1">IF(DM114=0,DK114,DK114/DL114)</f>
        <v>1</v>
      </c>
      <c r="DO114" s="1">
        <v>37</v>
      </c>
      <c r="DP114" s="1">
        <f ca="1">IF(DN114/DO114=INT(DN114/DO114),1,0)</f>
        <v>0</v>
      </c>
      <c r="DQ114" s="1">
        <f ca="1">IF(DP114=0,DN114,DN114/DO114)</f>
        <v>1</v>
      </c>
      <c r="DR114" s="1">
        <v>41</v>
      </c>
      <c r="DS114" s="1">
        <f ca="1">IF(DQ114/DR114=INT(DQ114/DR114),1,0)</f>
        <v>0</v>
      </c>
      <c r="DT114" s="1">
        <f ca="1">IF(DS114=0,DQ114,DQ114/DR114)</f>
        <v>1</v>
      </c>
      <c r="DU114" s="1">
        <v>43</v>
      </c>
      <c r="DV114" s="1">
        <f ca="1">IF(DT114/DU114=INT(DT114/DU114),1,0)</f>
        <v>0</v>
      </c>
      <c r="DW114" s="1">
        <f ca="1">IF(DV114=0,DT114,DT114/DU114)</f>
        <v>1</v>
      </c>
      <c r="DX114" s="1">
        <v>47</v>
      </c>
      <c r="DY114" s="1">
        <f ca="1">IF(DW114/DX114=INT(DW114/DX114),1,0)</f>
        <v>0</v>
      </c>
      <c r="DZ114" s="1">
        <f ca="1">IF(DY114=0,DW114,DW114/DX114)</f>
        <v>1</v>
      </c>
      <c r="EA114" s="1">
        <v>53</v>
      </c>
      <c r="EB114" s="1">
        <f ca="1">IF(DZ114/EA114=INT(DZ114/EA114),1,0)</f>
        <v>0</v>
      </c>
      <c r="EC114" s="1">
        <f ca="1">IF(EB114=0,DZ114,DZ114/EA114)</f>
        <v>1</v>
      </c>
      <c r="ED114" s="1">
        <v>59</v>
      </c>
      <c r="EE114" s="1">
        <f ca="1">IF(EC114/ED114=INT(EC114/ED114),1,0)</f>
        <v>0</v>
      </c>
      <c r="EF114" s="1">
        <f ca="1">IF(EE114=0,EC114,EC114/ED114)</f>
        <v>1</v>
      </c>
      <c r="EG114" s="1">
        <v>61</v>
      </c>
      <c r="EH114" s="1">
        <f ca="1">IF(EF114/EG114=INT(EF114/EG114),1,0)</f>
        <v>0</v>
      </c>
      <c r="EI114" s="1">
        <f ca="1">IF(EH114=0,EF114,EF114/EG114)</f>
        <v>1</v>
      </c>
      <c r="EJ114" s="1">
        <v>67</v>
      </c>
      <c r="EK114" s="1">
        <f ca="1">IF(EI114/EJ114=INT(EI114/EJ114),1,0)</f>
        <v>0</v>
      </c>
      <c r="EL114" s="1">
        <f ca="1">IF(EK114=0,EI114,EI114/EJ114)</f>
        <v>1</v>
      </c>
      <c r="EM114" s="1">
        <v>71</v>
      </c>
      <c r="EN114" s="1">
        <f ca="1">IF(EL114/EM114=INT(EL114/EM114),1,0)</f>
        <v>0</v>
      </c>
      <c r="EO114" s="1">
        <f ca="1">IF(EN114=0,EL114,EL114/EM114)</f>
        <v>1</v>
      </c>
      <c r="EP114" s="1">
        <v>73</v>
      </c>
      <c r="EQ114" s="1">
        <f ca="1">IF(EO114/EP114=INT(EO114/EP114),1,0)</f>
        <v>0</v>
      </c>
      <c r="ER114" s="1">
        <f ca="1">IF(EQ114=0,EO114,EO114/EP114)</f>
        <v>1</v>
      </c>
      <c r="ES114" s="1">
        <v>79</v>
      </c>
      <c r="ET114" s="1">
        <f ca="1">IF(ER114/ES114=INT(ER114/ES114),1,0)</f>
        <v>0</v>
      </c>
      <c r="EU114" s="1">
        <f ca="1">IF(ET114=0,ER114,ER114/ES114)</f>
        <v>1</v>
      </c>
      <c r="EV114" s="1">
        <v>83</v>
      </c>
      <c r="EW114" s="1">
        <f ca="1">IF(EU114/EV114=INT(EU114/EV114),1,0)</f>
        <v>0</v>
      </c>
      <c r="EX114" s="1">
        <f ca="1">IF(EW114=0,EU114,EU114/EV114)</f>
        <v>1</v>
      </c>
      <c r="EY114" s="1">
        <v>89</v>
      </c>
      <c r="EZ114" s="1">
        <f ca="1">IF(EX114/EY114=INT(EX114/EY114),1,0)</f>
        <v>0</v>
      </c>
      <c r="FA114" s="1">
        <f ca="1">IF(EZ114=0,EX114,EX114/EY114)</f>
        <v>1</v>
      </c>
      <c r="FB114" s="1">
        <v>97</v>
      </c>
      <c r="FC114" s="1">
        <f ca="1">IF(FA114/FB114=INT(FA114/FB114),1,0)</f>
        <v>0</v>
      </c>
      <c r="FD114" s="1">
        <f ca="1">IF(FC114=0,FA114,FA114/FB114)</f>
        <v>1</v>
      </c>
      <c r="FE114" s="1">
        <v>101</v>
      </c>
      <c r="FF114" s="1">
        <f ca="1">IF(FD114/FE114=INT(FD114/FE114),1,0)</f>
        <v>0</v>
      </c>
      <c r="FG114" s="1">
        <f ca="1">IF(FF114=0,FD114,FD114/FE114)</f>
        <v>1</v>
      </c>
      <c r="FH114" s="1">
        <v>103</v>
      </c>
      <c r="FI114" s="1">
        <f ca="1">IF(FG114/FH114=INT(FG114/FH114),1,0)</f>
        <v>0</v>
      </c>
      <c r="FJ114" s="1">
        <f ca="1">IF(FI114=0,FG114,FG114/FH114)</f>
        <v>1</v>
      </c>
      <c r="FK114" s="1">
        <v>107</v>
      </c>
      <c r="FL114" s="1">
        <f ca="1">IF(FJ114/FK114=INT(FJ114/FK114),1,0)</f>
        <v>0</v>
      </c>
      <c r="FM114" s="1">
        <f ca="1">IF(FL114=0,FJ114,FJ114/FK114)</f>
        <v>1</v>
      </c>
      <c r="FN114" s="1">
        <v>109</v>
      </c>
      <c r="FO114" s="1">
        <f ca="1">IF(FM114/FN114=INT(FM114/FN114),1,0)</f>
        <v>0</v>
      </c>
      <c r="FP114" s="1">
        <f ca="1">IF(FO114=0,FM114,FM114/FN114)</f>
        <v>1</v>
      </c>
      <c r="FQ114" s="1">
        <v>113</v>
      </c>
      <c r="FR114" s="1">
        <f ca="1">IF(FP114/FQ114=INT(FP114/FQ114),1,0)</f>
        <v>0</v>
      </c>
      <c r="FS114" s="1">
        <f ca="1">IF(FR114=0,FP114,FP114/FQ114)</f>
        <v>1</v>
      </c>
      <c r="FT114" s="1">
        <v>127</v>
      </c>
      <c r="FU114" s="1">
        <f ca="1">IF(FS114/FT114=INT(FS114/FT114),1,0)</f>
        <v>0</v>
      </c>
      <c r="FV114" s="1">
        <f ca="1">IF(FU114=0,FS114,FS114/FT114)</f>
        <v>1</v>
      </c>
      <c r="FW114" s="1">
        <v>131</v>
      </c>
      <c r="FX114" s="1">
        <f ca="1">IF(FV114/FW114=INT(FV114/FW114),1,0)</f>
        <v>0</v>
      </c>
      <c r="FY114" s="1">
        <f ca="1">IF(FX114=0,FV114,FV114/FW114)</f>
        <v>1</v>
      </c>
      <c r="FZ114" s="1">
        <v>137</v>
      </c>
      <c r="GA114" s="1">
        <f ca="1">IF(FY114/FZ114=INT(FY114/FZ114),1,0)</f>
        <v>0</v>
      </c>
      <c r="GB114" s="1">
        <f ca="1">IF(GA114=0,FY114,FY114/FZ114)</f>
        <v>1</v>
      </c>
      <c r="GC114" s="1">
        <v>139</v>
      </c>
      <c r="GD114" s="1">
        <f ca="1">IF(GB114/GC114=INT(GB114/GC114),1,0)</f>
        <v>0</v>
      </c>
      <c r="GE114" s="1">
        <f ca="1">IF(GD114=0,GB114,GB114/GC114)</f>
        <v>1</v>
      </c>
      <c r="GF114" s="1">
        <v>149</v>
      </c>
      <c r="GG114" s="1">
        <f ca="1">IF(GE114/GF114=INT(GE114/GF114),1,0)</f>
        <v>0</v>
      </c>
      <c r="GH114" s="1">
        <f ca="1">IF(GG114=0,GE114,GE114/GF114)</f>
        <v>1</v>
      </c>
      <c r="GI114" s="1"/>
      <c r="GJ114" s="1">
        <f ca="1">8*BH114+4*BK114+2*BN114+BQ114</f>
        <v>2</v>
      </c>
      <c r="GK114" s="1">
        <f ca="1">4*BT114+2*BW114+BZ114</f>
        <v>1</v>
      </c>
      <c r="GL114" s="1">
        <f ca="1">2*CC114+CF114</f>
        <v>0</v>
      </c>
      <c r="GM114" s="1">
        <f ca="1">2*CI114+CL114</f>
        <v>0</v>
      </c>
      <c r="GN114" s="1">
        <f ca="1">2*CO114+CR114</f>
        <v>0</v>
      </c>
      <c r="GO114" s="1">
        <f ca="1">2*CU114+CX114</f>
        <v>0</v>
      </c>
      <c r="GP114" s="1">
        <f ca="1">DA114</f>
        <v>0</v>
      </c>
      <c r="GQ114" s="1">
        <f ca="1">DD114</f>
        <v>0</v>
      </c>
      <c r="GR114" s="1">
        <f ca="1">DG114</f>
        <v>0</v>
      </c>
      <c r="GS114" s="1">
        <f ca="1">DJ114</f>
        <v>0</v>
      </c>
      <c r="GT114" s="1">
        <f ca="1">DM114</f>
        <v>0</v>
      </c>
      <c r="GU114">
        <f ca="1">DP114</f>
        <v>0</v>
      </c>
      <c r="GV114">
        <f ca="1">DS114</f>
        <v>0</v>
      </c>
      <c r="GW114">
        <f ca="1">DV114</f>
        <v>0</v>
      </c>
      <c r="GX114">
        <f ca="1">DY114</f>
        <v>0</v>
      </c>
      <c r="GY114">
        <f ca="1">EB114</f>
        <v>0</v>
      </c>
      <c r="GZ114">
        <f ca="1">EE114</f>
        <v>0</v>
      </c>
      <c r="HA114">
        <f ca="1">EH114</f>
        <v>0</v>
      </c>
      <c r="HB114">
        <f ca="1">EK114</f>
        <v>0</v>
      </c>
      <c r="HC114">
        <f ca="1">EN114</f>
        <v>0</v>
      </c>
      <c r="HD114">
        <f ca="1">EQ114</f>
        <v>0</v>
      </c>
      <c r="HE114">
        <f ca="1">ET114</f>
        <v>0</v>
      </c>
      <c r="HF114">
        <f ca="1">EW114</f>
        <v>0</v>
      </c>
      <c r="HG114">
        <f ca="1">EZ114</f>
        <v>0</v>
      </c>
      <c r="HH114">
        <f ca="1">FC114</f>
        <v>0</v>
      </c>
      <c r="HI114">
        <f ca="1">FF114</f>
        <v>0</v>
      </c>
      <c r="HJ114">
        <f ca="1">FI114</f>
        <v>0</v>
      </c>
      <c r="HK114">
        <f ca="1">FL114</f>
        <v>0</v>
      </c>
      <c r="HL114">
        <f ca="1">FO114</f>
        <v>0</v>
      </c>
      <c r="HM114">
        <f ca="1">FR114</f>
        <v>0</v>
      </c>
      <c r="HN114">
        <f ca="1">FU114</f>
        <v>0</v>
      </c>
      <c r="HO114">
        <f ca="1">FX114</f>
        <v>0</v>
      </c>
      <c r="HP114">
        <f ca="1">GA114</f>
        <v>0</v>
      </c>
      <c r="HQ114">
        <f ca="1">GD114</f>
        <v>0</v>
      </c>
      <c r="HR114">
        <f ca="1">GG114</f>
        <v>0</v>
      </c>
      <c r="HS114">
        <f ca="1">BF114</f>
        <v>12</v>
      </c>
      <c r="HT114">
        <f ca="1">HS114/HR116</f>
        <v>6</v>
      </c>
      <c r="HV114"/>
      <c r="HW114"/>
    </row>
    <row r="115" spans="2:246" ht="6" hidden="1" customHeight="1" x14ac:dyDescent="0.25">
      <c r="B115" s="71"/>
      <c r="C115" s="71"/>
      <c r="D115" s="71"/>
      <c r="E115" s="71"/>
      <c r="F115" s="104"/>
      <c r="G115" s="71"/>
      <c r="H115" s="104"/>
      <c r="I115" s="71"/>
      <c r="J115" s="71"/>
      <c r="K115" s="71"/>
      <c r="L115" s="104"/>
      <c r="M115" s="71"/>
      <c r="N115" s="71"/>
      <c r="O115" s="71"/>
      <c r="P115" s="71"/>
      <c r="Q115" s="71"/>
      <c r="R115" s="71"/>
      <c r="S115" s="104"/>
      <c r="T115" s="122"/>
      <c r="U115" s="80"/>
      <c r="V115" s="80"/>
      <c r="W115" s="80"/>
      <c r="X115" s="102"/>
      <c r="Y115" s="71"/>
      <c r="Z115" s="75"/>
      <c r="AB115" s="11"/>
      <c r="AD115" s="162"/>
      <c r="AE115" s="148"/>
      <c r="AF115" s="148"/>
      <c r="BC115"/>
      <c r="BD115"/>
      <c r="BE115"/>
      <c r="BF115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>
        <f t="shared" ref="GJ115:HR115" ca="1" si="48">IF(GJ113&lt;GJ114,GJ113,GJ114)</f>
        <v>1</v>
      </c>
      <c r="GK115" s="1">
        <f t="shared" ca="1" si="48"/>
        <v>0</v>
      </c>
      <c r="GL115" s="1">
        <f t="shared" ca="1" si="48"/>
        <v>0</v>
      </c>
      <c r="GM115" s="1">
        <f t="shared" ca="1" si="48"/>
        <v>0</v>
      </c>
      <c r="GN115" s="1">
        <f t="shared" ca="1" si="48"/>
        <v>0</v>
      </c>
      <c r="GO115" s="1">
        <f t="shared" ca="1" si="48"/>
        <v>0</v>
      </c>
      <c r="GP115" s="1">
        <f t="shared" ca="1" si="48"/>
        <v>0</v>
      </c>
      <c r="GQ115" s="1">
        <f t="shared" ca="1" si="48"/>
        <v>0</v>
      </c>
      <c r="GR115" s="1">
        <f t="shared" ca="1" si="48"/>
        <v>0</v>
      </c>
      <c r="GS115" s="1">
        <f t="shared" ca="1" si="48"/>
        <v>0</v>
      </c>
      <c r="GT115" s="1">
        <f t="shared" ca="1" si="48"/>
        <v>0</v>
      </c>
      <c r="GU115" s="1">
        <f t="shared" ca="1" si="48"/>
        <v>0</v>
      </c>
      <c r="GV115" s="1">
        <f t="shared" ca="1" si="48"/>
        <v>0</v>
      </c>
      <c r="GW115" s="1">
        <f t="shared" ca="1" si="48"/>
        <v>0</v>
      </c>
      <c r="GX115" s="1">
        <f t="shared" ca="1" si="48"/>
        <v>0</v>
      </c>
      <c r="GY115" s="1">
        <f t="shared" ca="1" si="48"/>
        <v>0</v>
      </c>
      <c r="GZ115" s="1">
        <f t="shared" ca="1" si="48"/>
        <v>0</v>
      </c>
      <c r="HA115" s="1">
        <f t="shared" ca="1" si="48"/>
        <v>0</v>
      </c>
      <c r="HB115" s="1">
        <f t="shared" ca="1" si="48"/>
        <v>0</v>
      </c>
      <c r="HC115" s="1">
        <f t="shared" ca="1" si="48"/>
        <v>0</v>
      </c>
      <c r="HD115" s="1">
        <f t="shared" ca="1" si="48"/>
        <v>0</v>
      </c>
      <c r="HE115" s="1">
        <f t="shared" ca="1" si="48"/>
        <v>0</v>
      </c>
      <c r="HF115" s="1">
        <f t="shared" ca="1" si="48"/>
        <v>0</v>
      </c>
      <c r="HG115" s="1">
        <f t="shared" ca="1" si="48"/>
        <v>0</v>
      </c>
      <c r="HH115" s="1">
        <f t="shared" ca="1" si="48"/>
        <v>0</v>
      </c>
      <c r="HI115" s="1">
        <f t="shared" ca="1" si="48"/>
        <v>0</v>
      </c>
      <c r="HJ115" s="1">
        <f t="shared" ca="1" si="48"/>
        <v>0</v>
      </c>
      <c r="HK115" s="1">
        <f t="shared" ca="1" si="48"/>
        <v>0</v>
      </c>
      <c r="HL115" s="1">
        <f t="shared" ca="1" si="48"/>
        <v>0</v>
      </c>
      <c r="HM115" s="1">
        <f t="shared" ca="1" si="48"/>
        <v>0</v>
      </c>
      <c r="HN115" s="1">
        <f t="shared" ca="1" si="48"/>
        <v>0</v>
      </c>
      <c r="HO115" s="1">
        <f t="shared" ca="1" si="48"/>
        <v>0</v>
      </c>
      <c r="HP115" s="1">
        <f t="shared" ca="1" si="48"/>
        <v>0</v>
      </c>
      <c r="HQ115" s="1">
        <f t="shared" ca="1" si="48"/>
        <v>0</v>
      </c>
      <c r="HR115" s="1">
        <f t="shared" ca="1" si="48"/>
        <v>0</v>
      </c>
      <c r="HS115"/>
      <c r="HT115"/>
      <c r="HV115"/>
      <c r="HW115"/>
    </row>
    <row r="116" spans="2:246" ht="6" hidden="1" customHeight="1" x14ac:dyDescent="0.25">
      <c r="B116" s="71"/>
      <c r="C116" s="71"/>
      <c r="D116" s="71"/>
      <c r="E116" s="71"/>
      <c r="F116" s="104"/>
      <c r="G116" s="71"/>
      <c r="H116" s="104"/>
      <c r="I116" s="71"/>
      <c r="J116" s="71"/>
      <c r="K116" s="71"/>
      <c r="L116" s="104"/>
      <c r="M116" s="71"/>
      <c r="N116" s="71"/>
      <c r="O116" s="71"/>
      <c r="P116" s="71"/>
      <c r="Q116" s="71"/>
      <c r="R116" s="71"/>
      <c r="S116" s="104"/>
      <c r="T116" s="122"/>
      <c r="U116" s="80"/>
      <c r="V116" s="80"/>
      <c r="W116" s="80"/>
      <c r="X116" s="102"/>
      <c r="Y116" s="71"/>
      <c r="Z116" s="75"/>
      <c r="AB116" s="11"/>
      <c r="AD116" s="162"/>
      <c r="BC116"/>
      <c r="BD116"/>
      <c r="BE116"/>
      <c r="BF116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>
        <f ca="1">GJ$7^GJ115</f>
        <v>2</v>
      </c>
      <c r="GK116">
        <f t="shared" ref="GK116:HR116" ca="1" si="49">GK$7^GK115*GJ116</f>
        <v>2</v>
      </c>
      <c r="GL116">
        <f t="shared" ca="1" si="49"/>
        <v>2</v>
      </c>
      <c r="GM116">
        <f t="shared" ca="1" si="49"/>
        <v>2</v>
      </c>
      <c r="GN116">
        <f t="shared" ca="1" si="49"/>
        <v>2</v>
      </c>
      <c r="GO116">
        <f t="shared" ca="1" si="49"/>
        <v>2</v>
      </c>
      <c r="GP116">
        <f t="shared" ca="1" si="49"/>
        <v>2</v>
      </c>
      <c r="GQ116">
        <f t="shared" ca="1" si="49"/>
        <v>2</v>
      </c>
      <c r="GR116">
        <f t="shared" ca="1" si="49"/>
        <v>2</v>
      </c>
      <c r="GS116">
        <f t="shared" ca="1" si="49"/>
        <v>2</v>
      </c>
      <c r="GT116">
        <f t="shared" ca="1" si="49"/>
        <v>2</v>
      </c>
      <c r="GU116">
        <f t="shared" ca="1" si="49"/>
        <v>2</v>
      </c>
      <c r="GV116">
        <f t="shared" ca="1" si="49"/>
        <v>2</v>
      </c>
      <c r="GW116">
        <f t="shared" ca="1" si="49"/>
        <v>2</v>
      </c>
      <c r="GX116">
        <f t="shared" ca="1" si="49"/>
        <v>2</v>
      </c>
      <c r="GY116">
        <f t="shared" ca="1" si="49"/>
        <v>2</v>
      </c>
      <c r="GZ116">
        <f t="shared" ca="1" si="49"/>
        <v>2</v>
      </c>
      <c r="HA116">
        <f t="shared" ca="1" si="49"/>
        <v>2</v>
      </c>
      <c r="HB116">
        <f t="shared" ca="1" si="49"/>
        <v>2</v>
      </c>
      <c r="HC116">
        <f t="shared" ca="1" si="49"/>
        <v>2</v>
      </c>
      <c r="HD116">
        <f t="shared" ca="1" si="49"/>
        <v>2</v>
      </c>
      <c r="HE116">
        <f t="shared" ca="1" si="49"/>
        <v>2</v>
      </c>
      <c r="HF116">
        <f t="shared" ca="1" si="49"/>
        <v>2</v>
      </c>
      <c r="HG116">
        <f t="shared" ca="1" si="49"/>
        <v>2</v>
      </c>
      <c r="HH116">
        <f t="shared" ca="1" si="49"/>
        <v>2</v>
      </c>
      <c r="HI116">
        <f t="shared" ca="1" si="49"/>
        <v>2</v>
      </c>
      <c r="HJ116">
        <f t="shared" ca="1" si="49"/>
        <v>2</v>
      </c>
      <c r="HK116">
        <f t="shared" ca="1" si="49"/>
        <v>2</v>
      </c>
      <c r="HL116">
        <f t="shared" ca="1" si="49"/>
        <v>2</v>
      </c>
      <c r="HM116">
        <f t="shared" ca="1" si="49"/>
        <v>2</v>
      </c>
      <c r="HN116">
        <f t="shared" ca="1" si="49"/>
        <v>2</v>
      </c>
      <c r="HO116">
        <f t="shared" ca="1" si="49"/>
        <v>2</v>
      </c>
      <c r="HP116">
        <f t="shared" ca="1" si="49"/>
        <v>2</v>
      </c>
      <c r="HQ116">
        <f t="shared" ca="1" si="49"/>
        <v>2</v>
      </c>
      <c r="HR116">
        <f t="shared" ca="1" si="49"/>
        <v>2</v>
      </c>
      <c r="HS116"/>
      <c r="HT116"/>
      <c r="HV116"/>
      <c r="HW116"/>
    </row>
    <row r="117" spans="2:246" ht="6" hidden="1" customHeight="1" x14ac:dyDescent="0.25">
      <c r="B117" s="71"/>
      <c r="C117" s="71"/>
      <c r="D117" s="71"/>
      <c r="E117" s="71"/>
      <c r="F117" s="104"/>
      <c r="G117" s="71"/>
      <c r="H117" s="104"/>
      <c r="I117" s="71"/>
      <c r="J117" s="71"/>
      <c r="K117" s="71"/>
      <c r="L117" s="104"/>
      <c r="M117" s="71"/>
      <c r="N117" s="71"/>
      <c r="O117" s="71"/>
      <c r="P117" s="71"/>
      <c r="Q117" s="71"/>
      <c r="R117" s="71"/>
      <c r="S117" s="104"/>
      <c r="T117" s="122"/>
      <c r="U117" s="80"/>
      <c r="V117" s="80"/>
      <c r="W117" s="80"/>
      <c r="X117" s="102"/>
      <c r="Y117" s="71"/>
      <c r="Z117" s="75"/>
      <c r="AB117" s="11"/>
      <c r="AD117" s="162"/>
      <c r="BC117" t="s">
        <v>22</v>
      </c>
      <c r="BD117" s="1">
        <f ca="1">INT((RAND()*(AX113-AW113+1)+AW113))</f>
        <v>9</v>
      </c>
      <c r="BE117" s="1">
        <f ca="1">INT((RAND()*(AZ113-AY113+1)+AY113))</f>
        <v>11</v>
      </c>
      <c r="BF117">
        <f ca="1">BE117-BE118*(BD118-BD117)</f>
        <v>11</v>
      </c>
      <c r="BG117">
        <v>256</v>
      </c>
      <c r="BH117" s="1">
        <f ca="1">IF(BF117/BG117=INT(BF117/BG117),1,0)</f>
        <v>0</v>
      </c>
      <c r="BI117" s="1">
        <f ca="1">IF(BH117=0,BF117,BF117/BG117)</f>
        <v>11</v>
      </c>
      <c r="BJ117" s="1">
        <v>16</v>
      </c>
      <c r="BK117" s="1">
        <f ca="1">IF(BI117/BJ117=INT(BI117/BJ117),1,0)</f>
        <v>0</v>
      </c>
      <c r="BL117" s="1">
        <f ca="1">IF(BK117=0,BI117,BI117/BJ117)</f>
        <v>11</v>
      </c>
      <c r="BM117" s="1">
        <v>4</v>
      </c>
      <c r="BN117" s="1">
        <f ca="1">IF(BL117/BM117=INT(BL117/BM117),1,0)</f>
        <v>0</v>
      </c>
      <c r="BO117" s="1">
        <f ca="1">IF(BN117=0,BL117,BL117/BM117)</f>
        <v>11</v>
      </c>
      <c r="BP117" s="1">
        <v>2</v>
      </c>
      <c r="BQ117" s="1">
        <f ca="1">IF(BO117/BP117=INT(BO117/BP117),1,0)</f>
        <v>0</v>
      </c>
      <c r="BR117" s="1">
        <f ca="1">IF(BQ117=0,BO117,BO117/BP117)</f>
        <v>11</v>
      </c>
      <c r="BS117" s="1">
        <v>81</v>
      </c>
      <c r="BT117" s="1">
        <f ca="1">IF(BR117/BS117=INT(BR117/BS117),1,0)</f>
        <v>0</v>
      </c>
      <c r="BU117" s="1">
        <f ca="1">IF(BT117=0,BR117,BR117/BS117)</f>
        <v>11</v>
      </c>
      <c r="BV117" s="1">
        <v>9</v>
      </c>
      <c r="BW117" s="1">
        <f ca="1">IF(BU117/BV117=INT(BU117/BV117),1,0)</f>
        <v>0</v>
      </c>
      <c r="BX117" s="1">
        <f ca="1">IF(BW117=0,BU117,BU117/BV117)</f>
        <v>11</v>
      </c>
      <c r="BY117" s="1">
        <v>3</v>
      </c>
      <c r="BZ117" s="1">
        <f ca="1">IF(BX117/BY117=INT(BX117/BY117),1,0)</f>
        <v>0</v>
      </c>
      <c r="CA117" s="1">
        <f ca="1">IF(BZ117=0,BX117,BX117/BY117)</f>
        <v>11</v>
      </c>
      <c r="CB117" s="1">
        <v>25</v>
      </c>
      <c r="CC117" s="1">
        <f ca="1">IF(CA117/CB117=INT(CA117/CB117),1,0)</f>
        <v>0</v>
      </c>
      <c r="CD117" s="1">
        <f ca="1">IF(CC117=0,CA117,CA117/CB117)</f>
        <v>11</v>
      </c>
      <c r="CE117" s="1">
        <v>5</v>
      </c>
      <c r="CF117" s="1">
        <f ca="1">IF(CD117/CE117=INT(CD117/CE117),1,0)</f>
        <v>0</v>
      </c>
      <c r="CG117" s="1">
        <f ca="1">IF(CF117=0,CD117,CD117/CE117)</f>
        <v>11</v>
      </c>
      <c r="CH117" s="1">
        <v>49</v>
      </c>
      <c r="CI117" s="1">
        <f ca="1">IF(CG117/CH117=INT(CG117/CH117),1,0)</f>
        <v>0</v>
      </c>
      <c r="CJ117" s="1">
        <f ca="1">IF(CI117=0,CG117,CG117/CH117)</f>
        <v>11</v>
      </c>
      <c r="CK117" s="1">
        <v>7</v>
      </c>
      <c r="CL117" s="1">
        <f ca="1">IF(CJ117/CK117=INT(CJ117/CK117),1,0)</f>
        <v>0</v>
      </c>
      <c r="CM117" s="1">
        <f ca="1">IF(CL117=0,CJ117,CJ117/CK117)</f>
        <v>11</v>
      </c>
      <c r="CN117" s="1">
        <v>121</v>
      </c>
      <c r="CO117" s="1">
        <f ca="1">IF(CM117/CN117=INT(CM117/CN117),1,0)</f>
        <v>0</v>
      </c>
      <c r="CP117" s="1">
        <f ca="1">IF(CO117=0,CM117,CM117/CN117)</f>
        <v>11</v>
      </c>
      <c r="CQ117" s="1">
        <v>11</v>
      </c>
      <c r="CR117" s="1">
        <f ca="1">IF(CP117/CQ117=INT(CP117/CQ117),1,0)</f>
        <v>1</v>
      </c>
      <c r="CS117" s="1">
        <f ca="1">IF(CR117=0,CP117,CP117/CQ117)</f>
        <v>1</v>
      </c>
      <c r="CT117" s="1">
        <v>169</v>
      </c>
      <c r="CU117" s="1">
        <f ca="1">IF(CS117/CT117=INT(CS117/CT117),1,0)</f>
        <v>0</v>
      </c>
      <c r="CV117" s="1">
        <f ca="1">IF(CU117=0,CS117,CS117/CT117)</f>
        <v>1</v>
      </c>
      <c r="CW117" s="1">
        <v>13</v>
      </c>
      <c r="CX117" s="1">
        <f ca="1">IF(CV117/CW117=INT(CV117/CW117),1,0)</f>
        <v>0</v>
      </c>
      <c r="CY117" s="1">
        <f ca="1">IF(CX117=0,CV117,CV117/CW117)</f>
        <v>1</v>
      </c>
      <c r="CZ117" s="1">
        <v>17</v>
      </c>
      <c r="DA117" s="1">
        <f ca="1">IF(CY117/CZ117=INT(CY117/CZ117),1,0)</f>
        <v>0</v>
      </c>
      <c r="DB117" s="1">
        <f ca="1">IF(DA117=0,CY117,CY117/CZ117)</f>
        <v>1</v>
      </c>
      <c r="DC117" s="1">
        <v>19</v>
      </c>
      <c r="DD117" s="1">
        <f ca="1">IF(DB117/DC117=INT(DB117/DC117),1,0)</f>
        <v>0</v>
      </c>
      <c r="DE117" s="1">
        <f ca="1">IF(DD117=0,DB117,DB117/DC117)</f>
        <v>1</v>
      </c>
      <c r="DF117" s="1">
        <v>23</v>
      </c>
      <c r="DG117" s="1">
        <f ca="1">IF(DE117/DF117=INT(DE117/DF117),1,0)</f>
        <v>0</v>
      </c>
      <c r="DH117" s="1">
        <f ca="1">IF(DG117=0,DE117,DE117/DF117)</f>
        <v>1</v>
      </c>
      <c r="DI117" s="1">
        <v>29</v>
      </c>
      <c r="DJ117" s="1">
        <f ca="1">IF(DH117/DI117=INT(DH117/DI117),1,0)</f>
        <v>0</v>
      </c>
      <c r="DK117" s="1">
        <f ca="1">IF(DJ117=0,DH117,DH117/DI117)</f>
        <v>1</v>
      </c>
      <c r="DL117" s="1">
        <v>31</v>
      </c>
      <c r="DM117" s="1">
        <f ca="1">IF(DK117/DL117=INT(DK117/DL117),1,0)</f>
        <v>0</v>
      </c>
      <c r="DN117" s="1">
        <f ca="1">IF(DM117=0,DK117,DK117/DL117)</f>
        <v>1</v>
      </c>
      <c r="DO117" s="1">
        <v>37</v>
      </c>
      <c r="DP117" s="1">
        <f ca="1">IF(DN117/DO117=INT(DN117/DO117),1,0)</f>
        <v>0</v>
      </c>
      <c r="DQ117" s="1">
        <f ca="1">IF(DP117=0,DN117,DN117/DO117)</f>
        <v>1</v>
      </c>
      <c r="DR117" s="1">
        <v>41</v>
      </c>
      <c r="DS117" s="1">
        <f ca="1">IF(DQ117/DR117=INT(DQ117/DR117),1,0)</f>
        <v>0</v>
      </c>
      <c r="DT117" s="1">
        <f ca="1">IF(DS117=0,DQ117,DQ117/DR117)</f>
        <v>1</v>
      </c>
      <c r="DU117" s="1">
        <v>43</v>
      </c>
      <c r="DV117" s="1">
        <f ca="1">IF(DT117/DU117=INT(DT117/DU117),1,0)</f>
        <v>0</v>
      </c>
      <c r="DW117" s="1">
        <f ca="1">IF(DV117=0,DT117,DT117/DU117)</f>
        <v>1</v>
      </c>
      <c r="DX117" s="1">
        <v>47</v>
      </c>
      <c r="DY117" s="1">
        <f ca="1">IF(DW117/DX117=INT(DW117/DX117),1,0)</f>
        <v>0</v>
      </c>
      <c r="DZ117" s="1">
        <f ca="1">IF(DY117=0,DW117,DW117/DX117)</f>
        <v>1</v>
      </c>
      <c r="EA117" s="1">
        <v>53</v>
      </c>
      <c r="EB117" s="1">
        <f ca="1">IF(DZ117/EA117=INT(DZ117/EA117),1,0)</f>
        <v>0</v>
      </c>
      <c r="EC117" s="1">
        <f ca="1">IF(EB117=0,DZ117,DZ117/EA117)</f>
        <v>1</v>
      </c>
      <c r="ED117" s="1">
        <v>59</v>
      </c>
      <c r="EE117" s="1">
        <f ca="1">IF(EC117/ED117=INT(EC117/ED117),1,0)</f>
        <v>0</v>
      </c>
      <c r="EF117" s="1">
        <f ca="1">IF(EE117=0,EC117,EC117/ED117)</f>
        <v>1</v>
      </c>
      <c r="EG117" s="1">
        <v>61</v>
      </c>
      <c r="EH117" s="1">
        <f ca="1">IF(EF117/EG117=INT(EF117/EG117),1,0)</f>
        <v>0</v>
      </c>
      <c r="EI117" s="1">
        <f ca="1">IF(EH117=0,EF117,EF117/EG117)</f>
        <v>1</v>
      </c>
      <c r="EJ117" s="1">
        <v>67</v>
      </c>
      <c r="EK117" s="1">
        <f ca="1">IF(EI117/EJ117=INT(EI117/EJ117),1,0)</f>
        <v>0</v>
      </c>
      <c r="EL117" s="1">
        <f ca="1">IF(EK117=0,EI117,EI117/EJ117)</f>
        <v>1</v>
      </c>
      <c r="EM117" s="1">
        <v>71</v>
      </c>
      <c r="EN117" s="1">
        <f ca="1">IF(EL117/EM117=INT(EL117/EM117),1,0)</f>
        <v>0</v>
      </c>
      <c r="EO117" s="1">
        <f ca="1">IF(EN117=0,EL117,EL117/EM117)</f>
        <v>1</v>
      </c>
      <c r="EP117" s="1">
        <v>73</v>
      </c>
      <c r="EQ117" s="1">
        <f ca="1">IF(EO117/EP117=INT(EO117/EP117),1,0)</f>
        <v>0</v>
      </c>
      <c r="ER117" s="1">
        <f ca="1">IF(EQ117=0,EO117,EO117/EP117)</f>
        <v>1</v>
      </c>
      <c r="ES117" s="1">
        <v>79</v>
      </c>
      <c r="ET117" s="1">
        <f ca="1">IF(ER117/ES117=INT(ER117/ES117),1,0)</f>
        <v>0</v>
      </c>
      <c r="EU117" s="1">
        <f ca="1">IF(ET117=0,ER117,ER117/ES117)</f>
        <v>1</v>
      </c>
      <c r="EV117" s="1">
        <v>83</v>
      </c>
      <c r="EW117" s="1">
        <f ca="1">IF(EU117/EV117=INT(EU117/EV117),1,0)</f>
        <v>0</v>
      </c>
      <c r="EX117" s="1">
        <f ca="1">IF(EW117=0,EU117,EU117/EV117)</f>
        <v>1</v>
      </c>
      <c r="EY117" s="1">
        <v>89</v>
      </c>
      <c r="EZ117" s="1">
        <f ca="1">IF(EX117/EY117=INT(EX117/EY117),1,0)</f>
        <v>0</v>
      </c>
      <c r="FA117" s="1">
        <f ca="1">IF(EZ117=0,EX117,EX117/EY117)</f>
        <v>1</v>
      </c>
      <c r="FB117" s="1">
        <v>97</v>
      </c>
      <c r="FC117" s="1">
        <f ca="1">IF(FA117/FB117=INT(FA117/FB117),1,0)</f>
        <v>0</v>
      </c>
      <c r="FD117" s="1">
        <f ca="1">IF(FC117=0,FA117,FA117/FB117)</f>
        <v>1</v>
      </c>
      <c r="FE117" s="1">
        <v>101</v>
      </c>
      <c r="FF117" s="1">
        <f ca="1">IF(FD117/FE117=INT(FD117/FE117),1,0)</f>
        <v>0</v>
      </c>
      <c r="FG117" s="1">
        <f ca="1">IF(FF117=0,FD117,FD117/FE117)</f>
        <v>1</v>
      </c>
      <c r="FH117" s="1">
        <v>103</v>
      </c>
      <c r="FI117" s="1">
        <f ca="1">IF(FG117/FH117=INT(FG117/FH117),1,0)</f>
        <v>0</v>
      </c>
      <c r="FJ117" s="1">
        <f ca="1">IF(FI117=0,FG117,FG117/FH117)</f>
        <v>1</v>
      </c>
      <c r="FK117" s="1">
        <v>107</v>
      </c>
      <c r="FL117" s="1">
        <f ca="1">IF(FJ117/FK117=INT(FJ117/FK117),1,0)</f>
        <v>0</v>
      </c>
      <c r="FM117" s="1">
        <f ca="1">IF(FL117=0,FJ117,FJ117/FK117)</f>
        <v>1</v>
      </c>
      <c r="FN117" s="1">
        <v>109</v>
      </c>
      <c r="FO117" s="1">
        <f ca="1">IF(FM117/FN117=INT(FM117/FN117),1,0)</f>
        <v>0</v>
      </c>
      <c r="FP117" s="1">
        <f ca="1">IF(FO117=0,FM117,FM117/FN117)</f>
        <v>1</v>
      </c>
      <c r="FQ117" s="1">
        <v>113</v>
      </c>
      <c r="FR117" s="1">
        <f ca="1">IF(FP117/FQ117=INT(FP117/FQ117),1,0)</f>
        <v>0</v>
      </c>
      <c r="FS117" s="1">
        <f ca="1">IF(FR117=0,FP117,FP117/FQ117)</f>
        <v>1</v>
      </c>
      <c r="FT117" s="1">
        <v>127</v>
      </c>
      <c r="FU117" s="1">
        <f ca="1">IF(FS117/FT117=INT(FS117/FT117),1,0)</f>
        <v>0</v>
      </c>
      <c r="FV117" s="1">
        <f ca="1">IF(FU117=0,FS117,FS117/FT117)</f>
        <v>1</v>
      </c>
      <c r="FW117" s="1">
        <v>131</v>
      </c>
      <c r="FX117" s="1">
        <f ca="1">IF(FV117/FW117=INT(FV117/FW117),1,0)</f>
        <v>0</v>
      </c>
      <c r="FY117" s="1">
        <f ca="1">IF(FX117=0,FV117,FV117/FW117)</f>
        <v>1</v>
      </c>
      <c r="FZ117" s="1">
        <v>137</v>
      </c>
      <c r="GA117" s="1">
        <f ca="1">IF(FY117/FZ117=INT(FY117/FZ117),1,0)</f>
        <v>0</v>
      </c>
      <c r="GB117" s="1">
        <f ca="1">IF(GA117=0,FY117,FY117/FZ117)</f>
        <v>1</v>
      </c>
      <c r="GC117" s="1">
        <v>139</v>
      </c>
      <c r="GD117" s="1">
        <f ca="1">IF(GB117/GC117=INT(GB117/GC117),1,0)</f>
        <v>0</v>
      </c>
      <c r="GE117" s="1">
        <f ca="1">IF(GD117=0,GB117,GB117/GC117)</f>
        <v>1</v>
      </c>
      <c r="GF117" s="1">
        <v>149</v>
      </c>
      <c r="GG117" s="1">
        <f ca="1">IF(GE117/GF117=INT(GE117/GF117),1,0)</f>
        <v>0</v>
      </c>
      <c r="GH117" s="1">
        <f ca="1">IF(GG117=0,GE117,GE117/GF117)</f>
        <v>1</v>
      </c>
      <c r="GI117" s="1"/>
      <c r="GJ117" s="1">
        <f ca="1">8*BH117+4*BK117+2*BN117+BQ117</f>
        <v>0</v>
      </c>
      <c r="GK117" s="1">
        <f ca="1">4*BT117+2*BW117+BZ117</f>
        <v>0</v>
      </c>
      <c r="GL117" s="1">
        <f ca="1">2*CC117+CF117</f>
        <v>0</v>
      </c>
      <c r="GM117" s="1">
        <f ca="1">2*CI117+CL117</f>
        <v>0</v>
      </c>
      <c r="GN117" s="1">
        <f ca="1">2*CO117+CR117</f>
        <v>1</v>
      </c>
      <c r="GO117" s="1">
        <f ca="1">2*CU117+CX117</f>
        <v>0</v>
      </c>
      <c r="GP117" s="1">
        <f ca="1">DA117</f>
        <v>0</v>
      </c>
      <c r="GQ117" s="1">
        <f ca="1">DD117</f>
        <v>0</v>
      </c>
      <c r="GR117" s="1">
        <f ca="1">DG117</f>
        <v>0</v>
      </c>
      <c r="GS117" s="1">
        <f ca="1">DJ117</f>
        <v>0</v>
      </c>
      <c r="GT117" s="1">
        <f ca="1">DM117</f>
        <v>0</v>
      </c>
      <c r="GU117">
        <f ca="1">DP117</f>
        <v>0</v>
      </c>
      <c r="GV117">
        <f ca="1">DS117</f>
        <v>0</v>
      </c>
      <c r="GW117">
        <f ca="1">DV117</f>
        <v>0</v>
      </c>
      <c r="GX117">
        <f ca="1">DY117</f>
        <v>0</v>
      </c>
      <c r="GY117">
        <f ca="1">EB117</f>
        <v>0</v>
      </c>
      <c r="GZ117">
        <f ca="1">EE117</f>
        <v>0</v>
      </c>
      <c r="HA117">
        <f ca="1">EH117</f>
        <v>0</v>
      </c>
      <c r="HB117">
        <f ca="1">EK117</f>
        <v>0</v>
      </c>
      <c r="HC117">
        <f ca="1">EN117</f>
        <v>0</v>
      </c>
      <c r="HD117">
        <f ca="1">EQ117</f>
        <v>0</v>
      </c>
      <c r="HE117">
        <f ca="1">ET117</f>
        <v>0</v>
      </c>
      <c r="HF117">
        <f ca="1">EW117</f>
        <v>0</v>
      </c>
      <c r="HG117">
        <f ca="1">EZ117</f>
        <v>0</v>
      </c>
      <c r="HH117">
        <f ca="1">FC117</f>
        <v>0</v>
      </c>
      <c r="HI117">
        <f ca="1">FF117</f>
        <v>0</v>
      </c>
      <c r="HJ117">
        <f ca="1">FI117</f>
        <v>0</v>
      </c>
      <c r="HK117">
        <f ca="1">FL117</f>
        <v>0</v>
      </c>
      <c r="HL117">
        <f ca="1">FO117</f>
        <v>0</v>
      </c>
      <c r="HM117">
        <f ca="1">FR117</f>
        <v>0</v>
      </c>
      <c r="HN117">
        <f ca="1">FU117</f>
        <v>0</v>
      </c>
      <c r="HO117">
        <f ca="1">FX117</f>
        <v>0</v>
      </c>
      <c r="HP117">
        <f ca="1">GA117</f>
        <v>0</v>
      </c>
      <c r="HQ117">
        <f ca="1">GD117</f>
        <v>0</v>
      </c>
      <c r="HR117">
        <f ca="1">GG117</f>
        <v>0</v>
      </c>
      <c r="HS117">
        <f ca="1">BF117</f>
        <v>11</v>
      </c>
      <c r="HT117">
        <f ca="1">HS117/HR120</f>
        <v>11</v>
      </c>
      <c r="HU117" s="9">
        <f ca="1">BD118</f>
        <v>9</v>
      </c>
      <c r="HV117">
        <f ca="1">HU117*HT118+HT117</f>
        <v>119</v>
      </c>
      <c r="HW117">
        <f ca="1">HV117*HV113</f>
        <v>7735</v>
      </c>
      <c r="HX117" s="9">
        <f ca="1">HT114*HT118</f>
        <v>72</v>
      </c>
      <c r="HY117" s="9">
        <f ca="1">INT(HW117/HX117)</f>
        <v>107</v>
      </c>
      <c r="HZ117" s="9">
        <f ca="1">HW117-HY117*HX117</f>
        <v>31</v>
      </c>
      <c r="IA117" s="9">
        <f ca="1">HX117</f>
        <v>72</v>
      </c>
    </row>
    <row r="118" spans="2:246" ht="6" hidden="1" customHeight="1" x14ac:dyDescent="0.25">
      <c r="B118" s="71"/>
      <c r="C118" s="71"/>
      <c r="D118" s="71"/>
      <c r="E118" s="71"/>
      <c r="F118" s="104"/>
      <c r="G118" s="71"/>
      <c r="H118" s="104"/>
      <c r="I118" s="71"/>
      <c r="J118" s="71"/>
      <c r="K118" s="71"/>
      <c r="L118" s="104"/>
      <c r="M118" s="71"/>
      <c r="N118" s="71"/>
      <c r="O118" s="71"/>
      <c r="P118" s="71"/>
      <c r="Q118" s="71"/>
      <c r="R118" s="71"/>
      <c r="S118" s="104"/>
      <c r="T118" s="122"/>
      <c r="U118" s="80"/>
      <c r="V118" s="80"/>
      <c r="W118" s="80"/>
      <c r="X118" s="102"/>
      <c r="Y118" s="71"/>
      <c r="Z118" s="75"/>
      <c r="AB118" s="11"/>
      <c r="AD118" s="162"/>
      <c r="BC118"/>
      <c r="BD118">
        <f ca="1">BD117+INT(BE117/BE118)</f>
        <v>9</v>
      </c>
      <c r="BE118" s="1">
        <f ca="1">IF(BA113&gt;BE117,INT((RAND()*(BB113-BA113+1)+BA113)),INT((RAND()*(BB113-BE117)+BE117+1)))</f>
        <v>12</v>
      </c>
      <c r="BF118">
        <f ca="1">BE118</f>
        <v>12</v>
      </c>
      <c r="BG118">
        <v>256</v>
      </c>
      <c r="BH118" s="1">
        <f ca="1">IF(BF118/BG118=INT(BF118/BG118),1,0)</f>
        <v>0</v>
      </c>
      <c r="BI118" s="1">
        <f ca="1">IF(BH118=0,BF118,BF118/BG118)</f>
        <v>12</v>
      </c>
      <c r="BJ118" s="1">
        <v>16</v>
      </c>
      <c r="BK118" s="1">
        <f ca="1">IF(BI118/BJ118=INT(BI118/BJ118),1,0)</f>
        <v>0</v>
      </c>
      <c r="BL118" s="1">
        <f ca="1">IF(BK118=0,BI118,BI118/BJ118)</f>
        <v>12</v>
      </c>
      <c r="BM118" s="1">
        <v>4</v>
      </c>
      <c r="BN118" s="1">
        <f ca="1">IF(BL118/BM118=INT(BL118/BM118),1,0)</f>
        <v>1</v>
      </c>
      <c r="BO118" s="1">
        <f ca="1">IF(BN118=0,BL118,BL118/BM118)</f>
        <v>3</v>
      </c>
      <c r="BP118" s="1">
        <v>2</v>
      </c>
      <c r="BQ118" s="1">
        <f ca="1">IF(BO118/BP118=INT(BO118/BP118),1,0)</f>
        <v>0</v>
      </c>
      <c r="BR118" s="1">
        <f ca="1">IF(BQ118=0,BO118,BO118/BP118)</f>
        <v>3</v>
      </c>
      <c r="BS118" s="1">
        <v>81</v>
      </c>
      <c r="BT118" s="1">
        <f ca="1">IF(BR118/BS118=INT(BR118/BS118),1,0)</f>
        <v>0</v>
      </c>
      <c r="BU118" s="1">
        <f ca="1">IF(BT118=0,BR118,BR118/BS118)</f>
        <v>3</v>
      </c>
      <c r="BV118" s="1">
        <v>9</v>
      </c>
      <c r="BW118" s="1">
        <f ca="1">IF(BU118/BV118=INT(BU118/BV118),1,0)</f>
        <v>0</v>
      </c>
      <c r="BX118" s="1">
        <f ca="1">IF(BW118=0,BU118,BU118/BV118)</f>
        <v>3</v>
      </c>
      <c r="BY118" s="1">
        <v>3</v>
      </c>
      <c r="BZ118" s="1">
        <f ca="1">IF(BX118/BY118=INT(BX118/BY118),1,0)</f>
        <v>1</v>
      </c>
      <c r="CA118" s="1">
        <f ca="1">IF(BZ118=0,BX118,BX118/BY118)</f>
        <v>1</v>
      </c>
      <c r="CB118" s="1">
        <v>25</v>
      </c>
      <c r="CC118" s="1">
        <f ca="1">IF(CA118/CB118=INT(CA118/CB118),1,0)</f>
        <v>0</v>
      </c>
      <c r="CD118" s="1">
        <f ca="1">IF(CC118=0,CA118,CA118/CB118)</f>
        <v>1</v>
      </c>
      <c r="CE118" s="1">
        <v>5</v>
      </c>
      <c r="CF118" s="1">
        <f ca="1">IF(CD118/CE118=INT(CD118/CE118),1,0)</f>
        <v>0</v>
      </c>
      <c r="CG118" s="1">
        <f ca="1">IF(CF118=0,CD118,CD118/CE118)</f>
        <v>1</v>
      </c>
      <c r="CH118" s="1">
        <v>49</v>
      </c>
      <c r="CI118" s="1">
        <f ca="1">IF(CG118/CH118=INT(CG118/CH118),1,0)</f>
        <v>0</v>
      </c>
      <c r="CJ118" s="1">
        <f ca="1">IF(CI118=0,CG118,CG118/CH118)</f>
        <v>1</v>
      </c>
      <c r="CK118" s="1">
        <v>7</v>
      </c>
      <c r="CL118" s="1">
        <f ca="1">IF(CJ118/CK118=INT(CJ118/CK118),1,0)</f>
        <v>0</v>
      </c>
      <c r="CM118" s="1">
        <f ca="1">IF(CL118=0,CJ118,CJ118/CK118)</f>
        <v>1</v>
      </c>
      <c r="CN118" s="1">
        <v>121</v>
      </c>
      <c r="CO118" s="1">
        <f ca="1">IF(CM118/CN118=INT(CM118/CN118),1,0)</f>
        <v>0</v>
      </c>
      <c r="CP118" s="1">
        <f ca="1">IF(CO118=0,CM118,CM118/CN118)</f>
        <v>1</v>
      </c>
      <c r="CQ118" s="1">
        <v>11</v>
      </c>
      <c r="CR118" s="1">
        <f ca="1">IF(CP118/CQ118=INT(CP118/CQ118),1,0)</f>
        <v>0</v>
      </c>
      <c r="CS118" s="1">
        <f ca="1">IF(CR118=0,CP118,CP118/CQ118)</f>
        <v>1</v>
      </c>
      <c r="CT118" s="1">
        <v>169</v>
      </c>
      <c r="CU118" s="1">
        <f ca="1">IF(CS118/CT118=INT(CS118/CT118),1,0)</f>
        <v>0</v>
      </c>
      <c r="CV118" s="1">
        <f ca="1">IF(CU118=0,CS118,CS118/CT118)</f>
        <v>1</v>
      </c>
      <c r="CW118" s="1">
        <v>13</v>
      </c>
      <c r="CX118" s="1">
        <f ca="1">IF(CV118/CW118=INT(CV118/CW118),1,0)</f>
        <v>0</v>
      </c>
      <c r="CY118" s="1">
        <f ca="1">IF(CX118=0,CV118,CV118/CW118)</f>
        <v>1</v>
      </c>
      <c r="CZ118" s="1">
        <v>17</v>
      </c>
      <c r="DA118" s="1">
        <f ca="1">IF(CY118/CZ118=INT(CY118/CZ118),1,0)</f>
        <v>0</v>
      </c>
      <c r="DB118" s="1">
        <f ca="1">IF(DA118=0,CY118,CY118/CZ118)</f>
        <v>1</v>
      </c>
      <c r="DC118" s="1">
        <v>19</v>
      </c>
      <c r="DD118" s="1">
        <f ca="1">IF(DB118/DC118=INT(DB118/DC118),1,0)</f>
        <v>0</v>
      </c>
      <c r="DE118" s="1">
        <f ca="1">IF(DD118=0,DB118,DB118/DC118)</f>
        <v>1</v>
      </c>
      <c r="DF118" s="1">
        <v>23</v>
      </c>
      <c r="DG118" s="1">
        <f ca="1">IF(DE118/DF118=INT(DE118/DF118),1,0)</f>
        <v>0</v>
      </c>
      <c r="DH118" s="1">
        <f ca="1">IF(DG118=0,DE118,DE118/DF118)</f>
        <v>1</v>
      </c>
      <c r="DI118" s="1">
        <v>29</v>
      </c>
      <c r="DJ118" s="1">
        <f ca="1">IF(DH118/DI118=INT(DH118/DI118),1,0)</f>
        <v>0</v>
      </c>
      <c r="DK118" s="1">
        <f ca="1">IF(DJ118=0,DH118,DH118/DI118)</f>
        <v>1</v>
      </c>
      <c r="DL118" s="1">
        <v>31</v>
      </c>
      <c r="DM118" s="1">
        <f ca="1">IF(DK118/DL118=INT(DK118/DL118),1,0)</f>
        <v>0</v>
      </c>
      <c r="DN118" s="1">
        <f ca="1">IF(DM118=0,DK118,DK118/DL118)</f>
        <v>1</v>
      </c>
      <c r="DO118" s="1">
        <v>37</v>
      </c>
      <c r="DP118" s="1">
        <f ca="1">IF(DN118/DO118=INT(DN118/DO118),1,0)</f>
        <v>0</v>
      </c>
      <c r="DQ118" s="1">
        <f ca="1">IF(DP118=0,DN118,DN118/DO118)</f>
        <v>1</v>
      </c>
      <c r="DR118" s="1">
        <v>41</v>
      </c>
      <c r="DS118" s="1">
        <f ca="1">IF(DQ118/DR118=INT(DQ118/DR118),1,0)</f>
        <v>0</v>
      </c>
      <c r="DT118" s="1">
        <f ca="1">IF(DS118=0,DQ118,DQ118/DR118)</f>
        <v>1</v>
      </c>
      <c r="DU118" s="1">
        <v>43</v>
      </c>
      <c r="DV118" s="1">
        <f ca="1">IF(DT118/DU118=INT(DT118/DU118),1,0)</f>
        <v>0</v>
      </c>
      <c r="DW118" s="1">
        <f ca="1">IF(DV118=0,DT118,DT118/DU118)</f>
        <v>1</v>
      </c>
      <c r="DX118" s="1">
        <v>47</v>
      </c>
      <c r="DY118" s="1">
        <f ca="1">IF(DW118/DX118=INT(DW118/DX118),1,0)</f>
        <v>0</v>
      </c>
      <c r="DZ118" s="1">
        <f ca="1">IF(DY118=0,DW118,DW118/DX118)</f>
        <v>1</v>
      </c>
      <c r="EA118" s="1">
        <v>53</v>
      </c>
      <c r="EB118" s="1">
        <f ca="1">IF(DZ118/EA118=INT(DZ118/EA118),1,0)</f>
        <v>0</v>
      </c>
      <c r="EC118" s="1">
        <f ca="1">IF(EB118=0,DZ118,DZ118/EA118)</f>
        <v>1</v>
      </c>
      <c r="ED118" s="1">
        <v>59</v>
      </c>
      <c r="EE118" s="1">
        <f ca="1">IF(EC118/ED118=INT(EC118/ED118),1,0)</f>
        <v>0</v>
      </c>
      <c r="EF118" s="1">
        <f ca="1">IF(EE118=0,EC118,EC118/ED118)</f>
        <v>1</v>
      </c>
      <c r="EG118" s="1">
        <v>61</v>
      </c>
      <c r="EH118" s="1">
        <f ca="1">IF(EF118/EG118=INT(EF118/EG118),1,0)</f>
        <v>0</v>
      </c>
      <c r="EI118" s="1">
        <f ca="1">IF(EH118=0,EF118,EF118/EG118)</f>
        <v>1</v>
      </c>
      <c r="EJ118" s="1">
        <v>67</v>
      </c>
      <c r="EK118" s="1">
        <f ca="1">IF(EI118/EJ118=INT(EI118/EJ118),1,0)</f>
        <v>0</v>
      </c>
      <c r="EL118" s="1">
        <f ca="1">IF(EK118=0,EI118,EI118/EJ118)</f>
        <v>1</v>
      </c>
      <c r="EM118" s="1">
        <v>71</v>
      </c>
      <c r="EN118" s="1">
        <f ca="1">IF(EL118/EM118=INT(EL118/EM118),1,0)</f>
        <v>0</v>
      </c>
      <c r="EO118" s="1">
        <f ca="1">IF(EN118=0,EL118,EL118/EM118)</f>
        <v>1</v>
      </c>
      <c r="EP118" s="1">
        <v>73</v>
      </c>
      <c r="EQ118" s="1">
        <f ca="1">IF(EO118/EP118=INT(EO118/EP118),1,0)</f>
        <v>0</v>
      </c>
      <c r="ER118" s="1">
        <f ca="1">IF(EQ118=0,EO118,EO118/EP118)</f>
        <v>1</v>
      </c>
      <c r="ES118" s="1">
        <v>79</v>
      </c>
      <c r="ET118" s="1">
        <f ca="1">IF(ER118/ES118=INT(ER118/ES118),1,0)</f>
        <v>0</v>
      </c>
      <c r="EU118" s="1">
        <f ca="1">IF(ET118=0,ER118,ER118/ES118)</f>
        <v>1</v>
      </c>
      <c r="EV118" s="1">
        <v>83</v>
      </c>
      <c r="EW118" s="1">
        <f ca="1">IF(EU118/EV118=INT(EU118/EV118),1,0)</f>
        <v>0</v>
      </c>
      <c r="EX118" s="1">
        <f ca="1">IF(EW118=0,EU118,EU118/EV118)</f>
        <v>1</v>
      </c>
      <c r="EY118" s="1">
        <v>89</v>
      </c>
      <c r="EZ118" s="1">
        <f ca="1">IF(EX118/EY118=INT(EX118/EY118),1,0)</f>
        <v>0</v>
      </c>
      <c r="FA118" s="1">
        <f ca="1">IF(EZ118=0,EX118,EX118/EY118)</f>
        <v>1</v>
      </c>
      <c r="FB118" s="1">
        <v>97</v>
      </c>
      <c r="FC118" s="1">
        <f ca="1">IF(FA118/FB118=INT(FA118/FB118),1,0)</f>
        <v>0</v>
      </c>
      <c r="FD118" s="1">
        <f ca="1">IF(FC118=0,FA118,FA118/FB118)</f>
        <v>1</v>
      </c>
      <c r="FE118" s="1">
        <v>101</v>
      </c>
      <c r="FF118" s="1">
        <f ca="1">IF(FD118/FE118=INT(FD118/FE118),1,0)</f>
        <v>0</v>
      </c>
      <c r="FG118" s="1">
        <f ca="1">IF(FF118=0,FD118,FD118/FE118)</f>
        <v>1</v>
      </c>
      <c r="FH118" s="1">
        <v>103</v>
      </c>
      <c r="FI118" s="1">
        <f ca="1">IF(FG118/FH118=INT(FG118/FH118),1,0)</f>
        <v>0</v>
      </c>
      <c r="FJ118" s="1">
        <f ca="1">IF(FI118=0,FG118,FG118/FH118)</f>
        <v>1</v>
      </c>
      <c r="FK118" s="1">
        <v>107</v>
      </c>
      <c r="FL118" s="1">
        <f ca="1">IF(FJ118/FK118=INT(FJ118/FK118),1,0)</f>
        <v>0</v>
      </c>
      <c r="FM118" s="1">
        <f ca="1">IF(FL118=0,FJ118,FJ118/FK118)</f>
        <v>1</v>
      </c>
      <c r="FN118" s="1">
        <v>109</v>
      </c>
      <c r="FO118" s="1">
        <f ca="1">IF(FM118/FN118=INT(FM118/FN118),1,0)</f>
        <v>0</v>
      </c>
      <c r="FP118" s="1">
        <f ca="1">IF(FO118=0,FM118,FM118/FN118)</f>
        <v>1</v>
      </c>
      <c r="FQ118" s="1">
        <v>113</v>
      </c>
      <c r="FR118" s="1">
        <f ca="1">IF(FP118/FQ118=INT(FP118/FQ118),1,0)</f>
        <v>0</v>
      </c>
      <c r="FS118" s="1">
        <f ca="1">IF(FR118=0,FP118,FP118/FQ118)</f>
        <v>1</v>
      </c>
      <c r="FT118" s="1">
        <v>127</v>
      </c>
      <c r="FU118" s="1">
        <f ca="1">IF(FS118/FT118=INT(FS118/FT118),1,0)</f>
        <v>0</v>
      </c>
      <c r="FV118" s="1">
        <f ca="1">IF(FU118=0,FS118,FS118/FT118)</f>
        <v>1</v>
      </c>
      <c r="FW118" s="1">
        <v>131</v>
      </c>
      <c r="FX118" s="1">
        <f ca="1">IF(FV118/FW118=INT(FV118/FW118),1,0)</f>
        <v>0</v>
      </c>
      <c r="FY118" s="1">
        <f ca="1">IF(FX118=0,FV118,FV118/FW118)</f>
        <v>1</v>
      </c>
      <c r="FZ118" s="1">
        <v>137</v>
      </c>
      <c r="GA118" s="1">
        <f ca="1">IF(FY118/FZ118=INT(FY118/FZ118),1,0)</f>
        <v>0</v>
      </c>
      <c r="GB118" s="1">
        <f ca="1">IF(GA118=0,FY118,FY118/FZ118)</f>
        <v>1</v>
      </c>
      <c r="GC118" s="1">
        <v>139</v>
      </c>
      <c r="GD118" s="1">
        <f ca="1">IF(GB118/GC118=INT(GB118/GC118),1,0)</f>
        <v>0</v>
      </c>
      <c r="GE118" s="1">
        <f ca="1">IF(GD118=0,GB118,GB118/GC118)</f>
        <v>1</v>
      </c>
      <c r="GF118" s="1">
        <v>149</v>
      </c>
      <c r="GG118" s="1">
        <f ca="1">IF(GE118/GF118=INT(GE118/GF118),1,0)</f>
        <v>0</v>
      </c>
      <c r="GH118" s="1">
        <f ca="1">IF(GG118=0,GE118,GE118/GF118)</f>
        <v>1</v>
      </c>
      <c r="GI118" s="1"/>
      <c r="GJ118" s="1">
        <f ca="1">8*BH118+4*BK118+2*BN118+BQ118</f>
        <v>2</v>
      </c>
      <c r="GK118" s="1">
        <f ca="1">4*BT118+2*BW118+BZ118</f>
        <v>1</v>
      </c>
      <c r="GL118" s="1">
        <f ca="1">2*CC118+CF118</f>
        <v>0</v>
      </c>
      <c r="GM118" s="1">
        <f ca="1">2*CI118+CL118</f>
        <v>0</v>
      </c>
      <c r="GN118" s="1">
        <f ca="1">2*CO118+CR118</f>
        <v>0</v>
      </c>
      <c r="GO118" s="1">
        <f ca="1">2*CU118+CX118</f>
        <v>0</v>
      </c>
      <c r="GP118" s="1">
        <f ca="1">DA118</f>
        <v>0</v>
      </c>
      <c r="GQ118" s="1">
        <f ca="1">DD118</f>
        <v>0</v>
      </c>
      <c r="GR118" s="1">
        <f ca="1">DG118</f>
        <v>0</v>
      </c>
      <c r="GS118" s="1">
        <f ca="1">DJ118</f>
        <v>0</v>
      </c>
      <c r="GT118" s="1">
        <f ca="1">DM118</f>
        <v>0</v>
      </c>
      <c r="GU118">
        <f ca="1">DP118</f>
        <v>0</v>
      </c>
      <c r="GV118">
        <f ca="1">DS118</f>
        <v>0</v>
      </c>
      <c r="GW118">
        <f ca="1">DV118</f>
        <v>0</v>
      </c>
      <c r="GX118">
        <f ca="1">DY118</f>
        <v>0</v>
      </c>
      <c r="GY118">
        <f ca="1">EB118</f>
        <v>0</v>
      </c>
      <c r="GZ118">
        <f ca="1">EE118</f>
        <v>0</v>
      </c>
      <c r="HA118">
        <f ca="1">EH118</f>
        <v>0</v>
      </c>
      <c r="HB118">
        <f ca="1">EK118</f>
        <v>0</v>
      </c>
      <c r="HC118">
        <f ca="1">EN118</f>
        <v>0</v>
      </c>
      <c r="HD118">
        <f ca="1">EQ118</f>
        <v>0</v>
      </c>
      <c r="HE118">
        <f ca="1">ET118</f>
        <v>0</v>
      </c>
      <c r="HF118">
        <f ca="1">EW118</f>
        <v>0</v>
      </c>
      <c r="HG118">
        <f ca="1">EZ118</f>
        <v>0</v>
      </c>
      <c r="HH118">
        <f ca="1">FC118</f>
        <v>0</v>
      </c>
      <c r="HI118">
        <f ca="1">FF118</f>
        <v>0</v>
      </c>
      <c r="HJ118">
        <f ca="1">FI118</f>
        <v>0</v>
      </c>
      <c r="HK118">
        <f ca="1">FL118</f>
        <v>0</v>
      </c>
      <c r="HL118">
        <f ca="1">FO118</f>
        <v>0</v>
      </c>
      <c r="HM118">
        <f ca="1">FR118</f>
        <v>0</v>
      </c>
      <c r="HN118">
        <f ca="1">FU118</f>
        <v>0</v>
      </c>
      <c r="HO118">
        <f ca="1">FX118</f>
        <v>0</v>
      </c>
      <c r="HP118">
        <f ca="1">GA118</f>
        <v>0</v>
      </c>
      <c r="HQ118">
        <f ca="1">GD118</f>
        <v>0</v>
      </c>
      <c r="HR118">
        <f ca="1">GG118</f>
        <v>0</v>
      </c>
      <c r="HS118">
        <f ca="1">BF118</f>
        <v>12</v>
      </c>
      <c r="HT118">
        <f ca="1">HS118/HR120</f>
        <v>12</v>
      </c>
      <c r="HV118"/>
      <c r="HW118"/>
    </row>
    <row r="119" spans="2:246" ht="6" hidden="1" customHeight="1" x14ac:dyDescent="0.25">
      <c r="B119" s="71"/>
      <c r="C119" s="71"/>
      <c r="D119" s="71"/>
      <c r="E119" s="71"/>
      <c r="F119" s="104"/>
      <c r="G119" s="71"/>
      <c r="H119" s="104"/>
      <c r="I119" s="71"/>
      <c r="J119" s="71"/>
      <c r="K119" s="71"/>
      <c r="L119" s="104"/>
      <c r="M119" s="71"/>
      <c r="N119" s="71"/>
      <c r="O119" s="71"/>
      <c r="P119" s="71"/>
      <c r="Q119" s="71"/>
      <c r="R119" s="71"/>
      <c r="S119" s="104"/>
      <c r="T119" s="122"/>
      <c r="U119" s="80"/>
      <c r="V119" s="80"/>
      <c r="W119" s="80"/>
      <c r="X119" s="102"/>
      <c r="Y119" s="71"/>
      <c r="Z119" s="75"/>
      <c r="AB119" s="11"/>
      <c r="AD119" s="162"/>
      <c r="BF119"/>
      <c r="BG119"/>
      <c r="BH119"/>
      <c r="BI119"/>
      <c r="EB119"/>
      <c r="EC119"/>
      <c r="ED119"/>
      <c r="EE119"/>
      <c r="GJ119" s="1">
        <f t="shared" ref="GJ119:HR119" ca="1" si="50">IF(GJ117&lt;GJ118,GJ117,GJ118)</f>
        <v>0</v>
      </c>
      <c r="GK119" s="1">
        <f t="shared" ca="1" si="50"/>
        <v>0</v>
      </c>
      <c r="GL119" s="1">
        <f t="shared" ca="1" si="50"/>
        <v>0</v>
      </c>
      <c r="GM119" s="1">
        <f t="shared" ca="1" si="50"/>
        <v>0</v>
      </c>
      <c r="GN119" s="1">
        <f t="shared" ca="1" si="50"/>
        <v>0</v>
      </c>
      <c r="GO119" s="1">
        <f t="shared" ca="1" si="50"/>
        <v>0</v>
      </c>
      <c r="GP119" s="1">
        <f t="shared" ca="1" si="50"/>
        <v>0</v>
      </c>
      <c r="GQ119" s="1">
        <f t="shared" ca="1" si="50"/>
        <v>0</v>
      </c>
      <c r="GR119" s="1">
        <f t="shared" ca="1" si="50"/>
        <v>0</v>
      </c>
      <c r="GS119" s="1">
        <f t="shared" ca="1" si="50"/>
        <v>0</v>
      </c>
      <c r="GT119" s="1">
        <f t="shared" ca="1" si="50"/>
        <v>0</v>
      </c>
      <c r="GU119" s="1">
        <f t="shared" ca="1" si="50"/>
        <v>0</v>
      </c>
      <c r="GV119" s="1">
        <f t="shared" ca="1" si="50"/>
        <v>0</v>
      </c>
      <c r="GW119" s="1">
        <f t="shared" ca="1" si="50"/>
        <v>0</v>
      </c>
      <c r="GX119" s="1">
        <f t="shared" ca="1" si="50"/>
        <v>0</v>
      </c>
      <c r="GY119" s="1">
        <f t="shared" ca="1" si="50"/>
        <v>0</v>
      </c>
      <c r="GZ119" s="1">
        <f t="shared" ca="1" si="50"/>
        <v>0</v>
      </c>
      <c r="HA119" s="1">
        <f t="shared" ca="1" si="50"/>
        <v>0</v>
      </c>
      <c r="HB119" s="1">
        <f t="shared" ca="1" si="50"/>
        <v>0</v>
      </c>
      <c r="HC119" s="1">
        <f t="shared" ca="1" si="50"/>
        <v>0</v>
      </c>
      <c r="HD119" s="1">
        <f t="shared" ca="1" si="50"/>
        <v>0</v>
      </c>
      <c r="HE119" s="1">
        <f t="shared" ca="1" si="50"/>
        <v>0</v>
      </c>
      <c r="HF119" s="1">
        <f t="shared" ca="1" si="50"/>
        <v>0</v>
      </c>
      <c r="HG119" s="1">
        <f t="shared" ca="1" si="50"/>
        <v>0</v>
      </c>
      <c r="HH119" s="1">
        <f t="shared" ca="1" si="50"/>
        <v>0</v>
      </c>
      <c r="HI119" s="1">
        <f t="shared" ca="1" si="50"/>
        <v>0</v>
      </c>
      <c r="HJ119" s="1">
        <f t="shared" ca="1" si="50"/>
        <v>0</v>
      </c>
      <c r="HK119" s="1">
        <f t="shared" ca="1" si="50"/>
        <v>0</v>
      </c>
      <c r="HL119" s="1">
        <f t="shared" ca="1" si="50"/>
        <v>0</v>
      </c>
      <c r="HM119" s="1">
        <f t="shared" ca="1" si="50"/>
        <v>0</v>
      </c>
      <c r="HN119" s="1">
        <f t="shared" ca="1" si="50"/>
        <v>0</v>
      </c>
      <c r="HO119" s="1">
        <f t="shared" ca="1" si="50"/>
        <v>0</v>
      </c>
      <c r="HP119" s="1">
        <f t="shared" ca="1" si="50"/>
        <v>0</v>
      </c>
      <c r="HQ119" s="1">
        <f t="shared" ca="1" si="50"/>
        <v>0</v>
      </c>
      <c r="HR119" s="1">
        <f t="shared" ca="1" si="50"/>
        <v>0</v>
      </c>
      <c r="HS119"/>
      <c r="HT119"/>
    </row>
    <row r="120" spans="2:246" ht="6" hidden="1" customHeight="1" x14ac:dyDescent="0.25">
      <c r="B120" s="71"/>
      <c r="C120" s="71"/>
      <c r="D120" s="71"/>
      <c r="E120" s="71"/>
      <c r="F120" s="104"/>
      <c r="G120" s="71"/>
      <c r="H120" s="104"/>
      <c r="I120" s="71"/>
      <c r="J120" s="71"/>
      <c r="K120" s="71"/>
      <c r="L120" s="104"/>
      <c r="M120" s="71"/>
      <c r="N120" s="71"/>
      <c r="O120" s="71"/>
      <c r="P120" s="71"/>
      <c r="Q120" s="71"/>
      <c r="R120" s="71"/>
      <c r="S120" s="104"/>
      <c r="T120" s="122"/>
      <c r="U120" s="80"/>
      <c r="V120" s="80"/>
      <c r="W120" s="80"/>
      <c r="X120" s="102"/>
      <c r="Y120" s="71"/>
      <c r="Z120" s="75"/>
      <c r="AB120" s="11"/>
      <c r="AD120" s="162"/>
      <c r="BF120"/>
      <c r="BG120"/>
      <c r="BH120"/>
      <c r="BI120"/>
      <c r="EB120"/>
      <c r="EC120"/>
      <c r="ED120"/>
      <c r="EE120"/>
      <c r="GJ120">
        <f ca="1">GJ$7^GJ119</f>
        <v>1</v>
      </c>
      <c r="GK120">
        <f t="shared" ref="GK120:HR120" ca="1" si="51">GK$7^GK119*GJ120</f>
        <v>1</v>
      </c>
      <c r="GL120">
        <f t="shared" ca="1" si="51"/>
        <v>1</v>
      </c>
      <c r="GM120">
        <f t="shared" ca="1" si="51"/>
        <v>1</v>
      </c>
      <c r="GN120">
        <f t="shared" ca="1" si="51"/>
        <v>1</v>
      </c>
      <c r="GO120">
        <f t="shared" ca="1" si="51"/>
        <v>1</v>
      </c>
      <c r="GP120">
        <f t="shared" ca="1" si="51"/>
        <v>1</v>
      </c>
      <c r="GQ120">
        <f t="shared" ca="1" si="51"/>
        <v>1</v>
      </c>
      <c r="GR120">
        <f t="shared" ca="1" si="51"/>
        <v>1</v>
      </c>
      <c r="GS120">
        <f t="shared" ca="1" si="51"/>
        <v>1</v>
      </c>
      <c r="GT120">
        <f t="shared" ca="1" si="51"/>
        <v>1</v>
      </c>
      <c r="GU120">
        <f t="shared" ca="1" si="51"/>
        <v>1</v>
      </c>
      <c r="GV120">
        <f t="shared" ca="1" si="51"/>
        <v>1</v>
      </c>
      <c r="GW120">
        <f t="shared" ca="1" si="51"/>
        <v>1</v>
      </c>
      <c r="GX120">
        <f t="shared" ca="1" si="51"/>
        <v>1</v>
      </c>
      <c r="GY120">
        <f t="shared" ca="1" si="51"/>
        <v>1</v>
      </c>
      <c r="GZ120">
        <f t="shared" ca="1" si="51"/>
        <v>1</v>
      </c>
      <c r="HA120">
        <f t="shared" ca="1" si="51"/>
        <v>1</v>
      </c>
      <c r="HB120">
        <f t="shared" ca="1" si="51"/>
        <v>1</v>
      </c>
      <c r="HC120">
        <f t="shared" ca="1" si="51"/>
        <v>1</v>
      </c>
      <c r="HD120">
        <f t="shared" ca="1" si="51"/>
        <v>1</v>
      </c>
      <c r="HE120">
        <f t="shared" ca="1" si="51"/>
        <v>1</v>
      </c>
      <c r="HF120">
        <f t="shared" ca="1" si="51"/>
        <v>1</v>
      </c>
      <c r="HG120">
        <f t="shared" ca="1" si="51"/>
        <v>1</v>
      </c>
      <c r="HH120">
        <f t="shared" ca="1" si="51"/>
        <v>1</v>
      </c>
      <c r="HI120">
        <f t="shared" ca="1" si="51"/>
        <v>1</v>
      </c>
      <c r="HJ120">
        <f t="shared" ca="1" si="51"/>
        <v>1</v>
      </c>
      <c r="HK120">
        <f t="shared" ca="1" si="51"/>
        <v>1</v>
      </c>
      <c r="HL120">
        <f t="shared" ca="1" si="51"/>
        <v>1</v>
      </c>
      <c r="HM120">
        <f t="shared" ca="1" si="51"/>
        <v>1</v>
      </c>
      <c r="HN120">
        <f t="shared" ca="1" si="51"/>
        <v>1</v>
      </c>
      <c r="HO120">
        <f t="shared" ca="1" si="51"/>
        <v>1</v>
      </c>
      <c r="HP120">
        <f t="shared" ca="1" si="51"/>
        <v>1</v>
      </c>
      <c r="HQ120">
        <f t="shared" ca="1" si="51"/>
        <v>1</v>
      </c>
      <c r="HR120">
        <f t="shared" ca="1" si="51"/>
        <v>1</v>
      </c>
      <c r="HS120"/>
      <c r="HT120"/>
    </row>
    <row r="121" spans="2:246" ht="6" hidden="1" customHeight="1" x14ac:dyDescent="0.25">
      <c r="B121" s="71"/>
      <c r="C121" s="71"/>
      <c r="D121" s="71"/>
      <c r="E121" s="71"/>
      <c r="F121" s="104"/>
      <c r="G121" s="71"/>
      <c r="H121" s="104"/>
      <c r="I121" s="71"/>
      <c r="J121" s="71"/>
      <c r="K121" s="71"/>
      <c r="L121" s="104"/>
      <c r="M121" s="71"/>
      <c r="N121" s="71"/>
      <c r="O121" s="71"/>
      <c r="P121" s="71"/>
      <c r="Q121" s="71"/>
      <c r="R121" s="71"/>
      <c r="S121" s="104"/>
      <c r="T121" s="122"/>
      <c r="U121" s="80"/>
      <c r="V121" s="80"/>
      <c r="W121" s="80"/>
      <c r="X121" s="102"/>
      <c r="Y121" s="71"/>
      <c r="Z121" s="75"/>
      <c r="AB121" s="11"/>
      <c r="AD121" s="162"/>
      <c r="BC121" s="9" t="s">
        <v>29</v>
      </c>
      <c r="BD121" s="9">
        <f ca="1">HY117</f>
        <v>107</v>
      </c>
      <c r="BE121" s="9">
        <f ca="1">HZ117</f>
        <v>31</v>
      </c>
      <c r="BF121">
        <f ca="1">BE121-BE122*(BD122-BD121)</f>
        <v>31</v>
      </c>
      <c r="BG121">
        <v>256</v>
      </c>
      <c r="BH121" s="1">
        <f ca="1">IF(BF121/BG121=INT(BF121/BG121),1,0)</f>
        <v>0</v>
      </c>
      <c r="BI121" s="1">
        <f ca="1">IF(BH121=0,BF121,BF121/BG121)</f>
        <v>31</v>
      </c>
      <c r="BJ121" s="1">
        <v>16</v>
      </c>
      <c r="BK121" s="1">
        <f ca="1">IF(BI121/BJ121=INT(BI121/BJ121),1,0)</f>
        <v>0</v>
      </c>
      <c r="BL121" s="1">
        <f ca="1">IF(BK121=0,BI121,BI121/BJ121)</f>
        <v>31</v>
      </c>
      <c r="BM121" s="1">
        <v>4</v>
      </c>
      <c r="BN121" s="1">
        <f ca="1">IF(BL121/BM121=INT(BL121/BM121),1,0)</f>
        <v>0</v>
      </c>
      <c r="BO121" s="1">
        <f ca="1">IF(BN121=0,BL121,BL121/BM121)</f>
        <v>31</v>
      </c>
      <c r="BP121" s="1">
        <v>2</v>
      </c>
      <c r="BQ121" s="1">
        <f ca="1">IF(BO121/BP121=INT(BO121/BP121),1,0)</f>
        <v>0</v>
      </c>
      <c r="BR121" s="1">
        <f ca="1">IF(BQ121=0,BO121,BO121/BP121)</f>
        <v>31</v>
      </c>
      <c r="BS121" s="1">
        <v>81</v>
      </c>
      <c r="BT121" s="1">
        <f ca="1">IF(BR121/BS121=INT(BR121/BS121),1,0)</f>
        <v>0</v>
      </c>
      <c r="BU121" s="1">
        <f ca="1">IF(BT121=0,BR121,BR121/BS121)</f>
        <v>31</v>
      </c>
      <c r="BV121" s="1">
        <v>9</v>
      </c>
      <c r="BW121" s="1">
        <f ca="1">IF(BU121/BV121=INT(BU121/BV121),1,0)</f>
        <v>0</v>
      </c>
      <c r="BX121" s="1">
        <f ca="1">IF(BW121=0,BU121,BU121/BV121)</f>
        <v>31</v>
      </c>
      <c r="BY121" s="1">
        <v>3</v>
      </c>
      <c r="BZ121" s="1">
        <f ca="1">IF(BX121/BY121=INT(BX121/BY121),1,0)</f>
        <v>0</v>
      </c>
      <c r="CA121" s="1">
        <f ca="1">IF(BZ121=0,BX121,BX121/BY121)</f>
        <v>31</v>
      </c>
      <c r="CB121" s="1">
        <v>25</v>
      </c>
      <c r="CC121" s="1">
        <f ca="1">IF(CA121/CB121=INT(CA121/CB121),1,0)</f>
        <v>0</v>
      </c>
      <c r="CD121" s="1">
        <f ca="1">IF(CC121=0,CA121,CA121/CB121)</f>
        <v>31</v>
      </c>
      <c r="CE121" s="1">
        <v>5</v>
      </c>
      <c r="CF121" s="1">
        <f ca="1">IF(CD121/CE121=INT(CD121/CE121),1,0)</f>
        <v>0</v>
      </c>
      <c r="CG121" s="1">
        <f ca="1">IF(CF121=0,CD121,CD121/CE121)</f>
        <v>31</v>
      </c>
      <c r="CH121" s="1">
        <v>49</v>
      </c>
      <c r="CI121" s="1">
        <f ca="1">IF(CG121/CH121=INT(CG121/CH121),1,0)</f>
        <v>0</v>
      </c>
      <c r="CJ121" s="1">
        <f ca="1">IF(CI121=0,CG121,CG121/CH121)</f>
        <v>31</v>
      </c>
      <c r="CK121" s="1">
        <v>7</v>
      </c>
      <c r="CL121" s="1">
        <f ca="1">IF(CJ121/CK121=INT(CJ121/CK121),1,0)</f>
        <v>0</v>
      </c>
      <c r="CM121" s="1">
        <f ca="1">IF(CL121=0,CJ121,CJ121/CK121)</f>
        <v>31</v>
      </c>
      <c r="CN121" s="1">
        <v>121</v>
      </c>
      <c r="CO121" s="1">
        <f ca="1">IF(CM121/CN121=INT(CM121/CN121),1,0)</f>
        <v>0</v>
      </c>
      <c r="CP121" s="1">
        <f ca="1">IF(CO121=0,CM121,CM121/CN121)</f>
        <v>31</v>
      </c>
      <c r="CQ121" s="1">
        <v>11</v>
      </c>
      <c r="CR121" s="1">
        <f ca="1">IF(CP121/CQ121=INT(CP121/CQ121),1,0)</f>
        <v>0</v>
      </c>
      <c r="CS121" s="1">
        <f ca="1">IF(CR121=0,CP121,CP121/CQ121)</f>
        <v>31</v>
      </c>
      <c r="CT121" s="1">
        <v>169</v>
      </c>
      <c r="CU121" s="1">
        <f ca="1">IF(CS121/CT121=INT(CS121/CT121),1,0)</f>
        <v>0</v>
      </c>
      <c r="CV121" s="1">
        <f ca="1">IF(CU121=0,CS121,CS121/CT121)</f>
        <v>31</v>
      </c>
      <c r="CW121" s="1">
        <v>13</v>
      </c>
      <c r="CX121" s="1">
        <f ca="1">IF(CV121/CW121=INT(CV121/CW121),1,0)</f>
        <v>0</v>
      </c>
      <c r="CY121" s="1">
        <f ca="1">IF(CX121=0,CV121,CV121/CW121)</f>
        <v>31</v>
      </c>
      <c r="CZ121" s="1">
        <v>17</v>
      </c>
      <c r="DA121" s="1">
        <f ca="1">IF(CY121/CZ121=INT(CY121/CZ121),1,0)</f>
        <v>0</v>
      </c>
      <c r="DB121" s="1">
        <f ca="1">IF(DA121=0,CY121,CY121/CZ121)</f>
        <v>31</v>
      </c>
      <c r="DC121" s="1">
        <v>19</v>
      </c>
      <c r="DD121" s="1">
        <f ca="1">IF(DB121/DC121=INT(DB121/DC121),1,0)</f>
        <v>0</v>
      </c>
      <c r="DE121" s="1">
        <f ca="1">IF(DD121=0,DB121,DB121/DC121)</f>
        <v>31</v>
      </c>
      <c r="DF121" s="1">
        <v>23</v>
      </c>
      <c r="DG121" s="1">
        <f ca="1">IF(DE121/DF121=INT(DE121/DF121),1,0)</f>
        <v>0</v>
      </c>
      <c r="DH121" s="1">
        <f ca="1">IF(DG121=0,DE121,DE121/DF121)</f>
        <v>31</v>
      </c>
      <c r="DI121" s="1">
        <v>29</v>
      </c>
      <c r="DJ121" s="1">
        <f ca="1">IF(DH121/DI121=INT(DH121/DI121),1,0)</f>
        <v>0</v>
      </c>
      <c r="DK121" s="1">
        <f ca="1">IF(DJ121=0,DH121,DH121/DI121)</f>
        <v>31</v>
      </c>
      <c r="DL121" s="1">
        <v>31</v>
      </c>
      <c r="DM121" s="1">
        <f ca="1">IF(DK121/DL121=INT(DK121/DL121),1,0)</f>
        <v>1</v>
      </c>
      <c r="DN121" s="1">
        <f ca="1">IF(DM121=0,DK121,DK121/DL121)</f>
        <v>1</v>
      </c>
      <c r="DO121" s="1">
        <v>37</v>
      </c>
      <c r="DP121" s="1">
        <f ca="1">IF(DN121/DO121=INT(DN121/DO121),1,0)</f>
        <v>0</v>
      </c>
      <c r="DQ121" s="1">
        <f ca="1">IF(DP121=0,DN121,DN121/DO121)</f>
        <v>1</v>
      </c>
      <c r="DR121" s="1">
        <v>41</v>
      </c>
      <c r="DS121" s="1">
        <f ca="1">IF(DQ121/DR121=INT(DQ121/DR121),1,0)</f>
        <v>0</v>
      </c>
      <c r="DT121" s="1">
        <f ca="1">IF(DS121=0,DQ121,DQ121/DR121)</f>
        <v>1</v>
      </c>
      <c r="DU121" s="1">
        <v>43</v>
      </c>
      <c r="DV121" s="1">
        <f ca="1">IF(DT121/DU121=INT(DT121/DU121),1,0)</f>
        <v>0</v>
      </c>
      <c r="DW121" s="1">
        <f ca="1">IF(DV121=0,DT121,DT121/DU121)</f>
        <v>1</v>
      </c>
      <c r="DX121" s="1">
        <v>47</v>
      </c>
      <c r="DY121" s="1">
        <f ca="1">IF(DW121/DX121=INT(DW121/DX121),1,0)</f>
        <v>0</v>
      </c>
      <c r="DZ121" s="1">
        <f ca="1">IF(DY121=0,DW121,DW121/DX121)</f>
        <v>1</v>
      </c>
      <c r="EA121" s="1">
        <v>53</v>
      </c>
      <c r="EB121" s="1">
        <f ca="1">IF(DZ121/EA121=INT(DZ121/EA121),1,0)</f>
        <v>0</v>
      </c>
      <c r="EC121" s="1">
        <f ca="1">IF(EB121=0,DZ121,DZ121/EA121)</f>
        <v>1</v>
      </c>
      <c r="ED121" s="1">
        <v>59</v>
      </c>
      <c r="EE121" s="1">
        <f ca="1">IF(EC121/ED121=INT(EC121/ED121),1,0)</f>
        <v>0</v>
      </c>
      <c r="EF121" s="1">
        <f ca="1">IF(EE121=0,EC121,EC121/ED121)</f>
        <v>1</v>
      </c>
      <c r="EG121" s="1">
        <v>61</v>
      </c>
      <c r="EH121" s="1">
        <f ca="1">IF(EF121/EG121=INT(EF121/EG121),1,0)</f>
        <v>0</v>
      </c>
      <c r="EI121" s="1">
        <f ca="1">IF(EH121=0,EF121,EF121/EG121)</f>
        <v>1</v>
      </c>
      <c r="EJ121" s="1">
        <v>67</v>
      </c>
      <c r="EK121" s="1">
        <f ca="1">IF(EI121/EJ121=INT(EI121/EJ121),1,0)</f>
        <v>0</v>
      </c>
      <c r="EL121" s="1">
        <f ca="1">IF(EK121=0,EI121,EI121/EJ121)</f>
        <v>1</v>
      </c>
      <c r="EM121" s="1">
        <v>71</v>
      </c>
      <c r="EN121" s="1">
        <f ca="1">IF(EL121/EM121=INT(EL121/EM121),1,0)</f>
        <v>0</v>
      </c>
      <c r="EO121" s="1">
        <f ca="1">IF(EN121=0,EL121,EL121/EM121)</f>
        <v>1</v>
      </c>
      <c r="EP121" s="1">
        <v>73</v>
      </c>
      <c r="EQ121" s="1">
        <f ca="1">IF(EO121/EP121=INT(EO121/EP121),1,0)</f>
        <v>0</v>
      </c>
      <c r="ER121" s="1">
        <f ca="1">IF(EQ121=0,EO121,EO121/EP121)</f>
        <v>1</v>
      </c>
      <c r="ES121" s="1">
        <v>79</v>
      </c>
      <c r="ET121" s="1">
        <f ca="1">IF(ER121/ES121=INT(ER121/ES121),1,0)</f>
        <v>0</v>
      </c>
      <c r="EU121" s="1">
        <f ca="1">IF(ET121=0,ER121,ER121/ES121)</f>
        <v>1</v>
      </c>
      <c r="EV121" s="1">
        <v>83</v>
      </c>
      <c r="EW121" s="1">
        <f ca="1">IF(EU121/EV121=INT(EU121/EV121),1,0)</f>
        <v>0</v>
      </c>
      <c r="EX121" s="1">
        <f ca="1">IF(EW121=0,EU121,EU121/EV121)</f>
        <v>1</v>
      </c>
      <c r="EY121" s="1">
        <v>89</v>
      </c>
      <c r="EZ121" s="1">
        <f ca="1">IF(EX121/EY121=INT(EX121/EY121),1,0)</f>
        <v>0</v>
      </c>
      <c r="FA121" s="1">
        <f ca="1">IF(EZ121=0,EX121,EX121/EY121)</f>
        <v>1</v>
      </c>
      <c r="FB121" s="1">
        <v>97</v>
      </c>
      <c r="FC121" s="1">
        <f ca="1">IF(FA121/FB121=INT(FA121/FB121),1,0)</f>
        <v>0</v>
      </c>
      <c r="FD121" s="1">
        <f ca="1">IF(FC121=0,FA121,FA121/FB121)</f>
        <v>1</v>
      </c>
      <c r="FE121" s="1">
        <v>101</v>
      </c>
      <c r="FF121" s="1">
        <f ca="1">IF(FD121/FE121=INT(FD121/FE121),1,0)</f>
        <v>0</v>
      </c>
      <c r="FG121" s="1">
        <f ca="1">IF(FF121=0,FD121,FD121/FE121)</f>
        <v>1</v>
      </c>
      <c r="FH121" s="1">
        <v>103</v>
      </c>
      <c r="FI121" s="1">
        <f ca="1">IF(FG121/FH121=INT(FG121/FH121),1,0)</f>
        <v>0</v>
      </c>
      <c r="FJ121" s="1">
        <f ca="1">IF(FI121=0,FG121,FG121/FH121)</f>
        <v>1</v>
      </c>
      <c r="FK121" s="1">
        <v>107</v>
      </c>
      <c r="FL121" s="1">
        <f ca="1">IF(FJ121/FK121=INT(FJ121/FK121),1,0)</f>
        <v>0</v>
      </c>
      <c r="FM121" s="1">
        <f ca="1">IF(FL121=0,FJ121,FJ121/FK121)</f>
        <v>1</v>
      </c>
      <c r="FN121" s="1">
        <v>109</v>
      </c>
      <c r="FO121" s="1">
        <f ca="1">IF(FM121/FN121=INT(FM121/FN121),1,0)</f>
        <v>0</v>
      </c>
      <c r="FP121" s="1">
        <f ca="1">IF(FO121=0,FM121,FM121/FN121)</f>
        <v>1</v>
      </c>
      <c r="FQ121" s="1">
        <v>113</v>
      </c>
      <c r="FR121" s="1">
        <f ca="1">IF(FP121/FQ121=INT(FP121/FQ121),1,0)</f>
        <v>0</v>
      </c>
      <c r="FS121" s="1">
        <f ca="1">IF(FR121=0,FP121,FP121/FQ121)</f>
        <v>1</v>
      </c>
      <c r="FT121" s="1">
        <v>127</v>
      </c>
      <c r="FU121" s="1">
        <f ca="1">IF(FS121/FT121=INT(FS121/FT121),1,0)</f>
        <v>0</v>
      </c>
      <c r="FV121" s="1">
        <f ca="1">IF(FU121=0,FS121,FS121/FT121)</f>
        <v>1</v>
      </c>
      <c r="FW121" s="1">
        <v>131</v>
      </c>
      <c r="FX121" s="1">
        <f ca="1">IF(FV121/FW121=INT(FV121/FW121),1,0)</f>
        <v>0</v>
      </c>
      <c r="FY121" s="1">
        <f ca="1">IF(FX121=0,FV121,FV121/FW121)</f>
        <v>1</v>
      </c>
      <c r="FZ121" s="1">
        <v>137</v>
      </c>
      <c r="GA121" s="1">
        <f ca="1">IF(FY121/FZ121=INT(FY121/FZ121),1,0)</f>
        <v>0</v>
      </c>
      <c r="GB121" s="1">
        <f ca="1">IF(GA121=0,FY121,FY121/FZ121)</f>
        <v>1</v>
      </c>
      <c r="GC121" s="1">
        <v>139</v>
      </c>
      <c r="GD121" s="1">
        <f ca="1">IF(GB121/GC121=INT(GB121/GC121),1,0)</f>
        <v>0</v>
      </c>
      <c r="GE121" s="1">
        <f ca="1">IF(GD121=0,GB121,GB121/GC121)</f>
        <v>1</v>
      </c>
      <c r="GF121" s="1">
        <v>149</v>
      </c>
      <c r="GG121" s="1">
        <f ca="1">IF(GE121/GF121=INT(GE121/GF121),1,0)</f>
        <v>0</v>
      </c>
      <c r="GH121" s="1">
        <f ca="1">IF(GG121=0,GE121,GE121/GF121)</f>
        <v>1</v>
      </c>
      <c r="GI121" s="1"/>
      <c r="GJ121" s="1">
        <f ca="1">8*BH121+4*BK121+2*BN121+BQ121</f>
        <v>0</v>
      </c>
      <c r="GK121" s="1">
        <f ca="1">4*BT121+2*BW121+BZ121</f>
        <v>0</v>
      </c>
      <c r="GL121" s="1">
        <f ca="1">2*CC121+CF121</f>
        <v>0</v>
      </c>
      <c r="GM121" s="1">
        <f ca="1">2*CI121+CL121</f>
        <v>0</v>
      </c>
      <c r="GN121" s="1">
        <f ca="1">2*CO121+CR121</f>
        <v>0</v>
      </c>
      <c r="GO121" s="1">
        <f ca="1">2*CU121+CX121</f>
        <v>0</v>
      </c>
      <c r="GP121" s="1">
        <f ca="1">DA121</f>
        <v>0</v>
      </c>
      <c r="GQ121" s="1">
        <f ca="1">DD121</f>
        <v>0</v>
      </c>
      <c r="GR121" s="1">
        <f ca="1">DG121</f>
        <v>0</v>
      </c>
      <c r="GS121" s="1">
        <f ca="1">DJ121</f>
        <v>0</v>
      </c>
      <c r="GT121" s="1">
        <f ca="1">DM121</f>
        <v>1</v>
      </c>
      <c r="GU121">
        <f ca="1">DP121</f>
        <v>0</v>
      </c>
      <c r="GV121">
        <f ca="1">DS121</f>
        <v>0</v>
      </c>
      <c r="GW121">
        <f ca="1">DV121</f>
        <v>0</v>
      </c>
      <c r="GX121">
        <f ca="1">DY121</f>
        <v>0</v>
      </c>
      <c r="GY121">
        <f ca="1">EB121</f>
        <v>0</v>
      </c>
      <c r="GZ121">
        <f ca="1">EE121</f>
        <v>0</v>
      </c>
      <c r="HA121">
        <f ca="1">EH121</f>
        <v>0</v>
      </c>
      <c r="HB121">
        <f ca="1">EK121</f>
        <v>0</v>
      </c>
      <c r="HC121">
        <f ca="1">EN121</f>
        <v>0</v>
      </c>
      <c r="HD121">
        <f ca="1">EQ121</f>
        <v>0</v>
      </c>
      <c r="HE121">
        <f ca="1">ET121</f>
        <v>0</v>
      </c>
      <c r="HF121">
        <f ca="1">EW121</f>
        <v>0</v>
      </c>
      <c r="HG121">
        <f ca="1">EZ121</f>
        <v>0</v>
      </c>
      <c r="HH121">
        <f ca="1">FC121</f>
        <v>0</v>
      </c>
      <c r="HI121">
        <f ca="1">FF121</f>
        <v>0</v>
      </c>
      <c r="HJ121">
        <f ca="1">FI121</f>
        <v>0</v>
      </c>
      <c r="HK121">
        <f ca="1">FL121</f>
        <v>0</v>
      </c>
      <c r="HL121">
        <f ca="1">FO121</f>
        <v>0</v>
      </c>
      <c r="HM121">
        <f ca="1">FR121</f>
        <v>0</v>
      </c>
      <c r="HN121">
        <f ca="1">FU121</f>
        <v>0</v>
      </c>
      <c r="HO121">
        <f ca="1">FX121</f>
        <v>0</v>
      </c>
      <c r="HP121">
        <f ca="1">GA121</f>
        <v>0</v>
      </c>
      <c r="HQ121">
        <f ca="1">GD121</f>
        <v>0</v>
      </c>
      <c r="HR121">
        <f ca="1">GG121</f>
        <v>0</v>
      </c>
      <c r="HS121">
        <f ca="1">BF121</f>
        <v>31</v>
      </c>
      <c r="HT121">
        <f ca="1">HS121/HR124</f>
        <v>31</v>
      </c>
    </row>
    <row r="122" spans="2:246" ht="6" hidden="1" customHeight="1" x14ac:dyDescent="0.25">
      <c r="B122" s="71"/>
      <c r="C122" s="71"/>
      <c r="D122" s="71"/>
      <c r="E122" s="71"/>
      <c r="F122" s="104"/>
      <c r="G122" s="71"/>
      <c r="H122" s="104"/>
      <c r="I122" s="71"/>
      <c r="J122" s="71"/>
      <c r="K122" s="71"/>
      <c r="L122" s="104"/>
      <c r="M122" s="71"/>
      <c r="N122" s="71"/>
      <c r="O122" s="71"/>
      <c r="P122" s="71"/>
      <c r="Q122" s="71"/>
      <c r="R122" s="71"/>
      <c r="S122" s="104"/>
      <c r="T122" s="122"/>
      <c r="U122" s="80"/>
      <c r="V122" s="80"/>
      <c r="W122" s="80"/>
      <c r="X122" s="102"/>
      <c r="Y122" s="71"/>
      <c r="Z122" s="75"/>
      <c r="AB122" s="11"/>
      <c r="AD122" s="162"/>
      <c r="BD122">
        <f ca="1">BD121+INT(BE121/BE122)</f>
        <v>107</v>
      </c>
      <c r="BE122">
        <f ca="1">IA117</f>
        <v>72</v>
      </c>
      <c r="BF122">
        <f ca="1">BE122</f>
        <v>72</v>
      </c>
      <c r="BG122">
        <v>256</v>
      </c>
      <c r="BH122" s="1">
        <f ca="1">IF(BF122/BG122=INT(BF122/BG122),1,0)</f>
        <v>0</v>
      </c>
      <c r="BI122" s="1">
        <f ca="1">IF(BH122=0,BF122,BF122/BG122)</f>
        <v>72</v>
      </c>
      <c r="BJ122" s="1">
        <v>16</v>
      </c>
      <c r="BK122" s="1">
        <f ca="1">IF(BI122/BJ122=INT(BI122/BJ122),1,0)</f>
        <v>0</v>
      </c>
      <c r="BL122" s="1">
        <f ca="1">IF(BK122=0,BI122,BI122/BJ122)</f>
        <v>72</v>
      </c>
      <c r="BM122" s="1">
        <v>4</v>
      </c>
      <c r="BN122" s="1">
        <f ca="1">IF(BL122/BM122=INT(BL122/BM122),1,0)</f>
        <v>1</v>
      </c>
      <c r="BO122" s="1">
        <f ca="1">IF(BN122=0,BL122,BL122/BM122)</f>
        <v>18</v>
      </c>
      <c r="BP122" s="1">
        <v>2</v>
      </c>
      <c r="BQ122" s="1">
        <f ca="1">IF(BO122/BP122=INT(BO122/BP122),1,0)</f>
        <v>1</v>
      </c>
      <c r="BR122" s="1">
        <f ca="1">IF(BQ122=0,BO122,BO122/BP122)</f>
        <v>9</v>
      </c>
      <c r="BS122" s="1">
        <v>81</v>
      </c>
      <c r="BT122" s="1">
        <f ca="1">IF(BR122/BS122=INT(BR122/BS122),1,0)</f>
        <v>0</v>
      </c>
      <c r="BU122" s="1">
        <f ca="1">IF(BT122=0,BR122,BR122/BS122)</f>
        <v>9</v>
      </c>
      <c r="BV122" s="1">
        <v>9</v>
      </c>
      <c r="BW122" s="1">
        <f ca="1">IF(BU122/BV122=INT(BU122/BV122),1,0)</f>
        <v>1</v>
      </c>
      <c r="BX122" s="1">
        <f ca="1">IF(BW122=0,BU122,BU122/BV122)</f>
        <v>1</v>
      </c>
      <c r="BY122" s="1">
        <v>3</v>
      </c>
      <c r="BZ122" s="1">
        <f ca="1">IF(BX122/BY122=INT(BX122/BY122),1,0)</f>
        <v>0</v>
      </c>
      <c r="CA122" s="1">
        <f ca="1">IF(BZ122=0,BX122,BX122/BY122)</f>
        <v>1</v>
      </c>
      <c r="CB122" s="1">
        <v>25</v>
      </c>
      <c r="CC122" s="1">
        <f ca="1">IF(CA122/CB122=INT(CA122/CB122),1,0)</f>
        <v>0</v>
      </c>
      <c r="CD122" s="1">
        <f ca="1">IF(CC122=0,CA122,CA122/CB122)</f>
        <v>1</v>
      </c>
      <c r="CE122" s="1">
        <v>5</v>
      </c>
      <c r="CF122" s="1">
        <f ca="1">IF(CD122/CE122=INT(CD122/CE122),1,0)</f>
        <v>0</v>
      </c>
      <c r="CG122" s="1">
        <f ca="1">IF(CF122=0,CD122,CD122/CE122)</f>
        <v>1</v>
      </c>
      <c r="CH122" s="1">
        <v>49</v>
      </c>
      <c r="CI122" s="1">
        <f ca="1">IF(CG122/CH122=INT(CG122/CH122),1,0)</f>
        <v>0</v>
      </c>
      <c r="CJ122" s="1">
        <f ca="1">IF(CI122=0,CG122,CG122/CH122)</f>
        <v>1</v>
      </c>
      <c r="CK122" s="1">
        <v>7</v>
      </c>
      <c r="CL122" s="1">
        <f ca="1">IF(CJ122/CK122=INT(CJ122/CK122),1,0)</f>
        <v>0</v>
      </c>
      <c r="CM122" s="1">
        <f ca="1">IF(CL122=0,CJ122,CJ122/CK122)</f>
        <v>1</v>
      </c>
      <c r="CN122" s="1">
        <v>121</v>
      </c>
      <c r="CO122" s="1">
        <f ca="1">IF(CM122/CN122=INT(CM122/CN122),1,0)</f>
        <v>0</v>
      </c>
      <c r="CP122" s="1">
        <f ca="1">IF(CO122=0,CM122,CM122/CN122)</f>
        <v>1</v>
      </c>
      <c r="CQ122" s="1">
        <v>11</v>
      </c>
      <c r="CR122" s="1">
        <f ca="1">IF(CP122/CQ122=INT(CP122/CQ122),1,0)</f>
        <v>0</v>
      </c>
      <c r="CS122" s="1">
        <f ca="1">IF(CR122=0,CP122,CP122/CQ122)</f>
        <v>1</v>
      </c>
      <c r="CT122" s="1">
        <v>169</v>
      </c>
      <c r="CU122" s="1">
        <f ca="1">IF(CS122/CT122=INT(CS122/CT122),1,0)</f>
        <v>0</v>
      </c>
      <c r="CV122" s="1">
        <f ca="1">IF(CU122=0,CS122,CS122/CT122)</f>
        <v>1</v>
      </c>
      <c r="CW122" s="1">
        <v>13</v>
      </c>
      <c r="CX122" s="1">
        <f ca="1">IF(CV122/CW122=INT(CV122/CW122),1,0)</f>
        <v>0</v>
      </c>
      <c r="CY122" s="1">
        <f ca="1">IF(CX122=0,CV122,CV122/CW122)</f>
        <v>1</v>
      </c>
      <c r="CZ122" s="1">
        <v>17</v>
      </c>
      <c r="DA122" s="1">
        <f ca="1">IF(CY122/CZ122=INT(CY122/CZ122),1,0)</f>
        <v>0</v>
      </c>
      <c r="DB122" s="1">
        <f ca="1">IF(DA122=0,CY122,CY122/CZ122)</f>
        <v>1</v>
      </c>
      <c r="DC122" s="1">
        <v>19</v>
      </c>
      <c r="DD122" s="1">
        <f ca="1">IF(DB122/DC122=INT(DB122/DC122),1,0)</f>
        <v>0</v>
      </c>
      <c r="DE122" s="1">
        <f ca="1">IF(DD122=0,DB122,DB122/DC122)</f>
        <v>1</v>
      </c>
      <c r="DF122" s="1">
        <v>23</v>
      </c>
      <c r="DG122" s="1">
        <f ca="1">IF(DE122/DF122=INT(DE122/DF122),1,0)</f>
        <v>0</v>
      </c>
      <c r="DH122" s="1">
        <f ca="1">IF(DG122=0,DE122,DE122/DF122)</f>
        <v>1</v>
      </c>
      <c r="DI122" s="1">
        <v>29</v>
      </c>
      <c r="DJ122" s="1">
        <f ca="1">IF(DH122/DI122=INT(DH122/DI122),1,0)</f>
        <v>0</v>
      </c>
      <c r="DK122" s="1">
        <f ca="1">IF(DJ122=0,DH122,DH122/DI122)</f>
        <v>1</v>
      </c>
      <c r="DL122" s="1">
        <v>31</v>
      </c>
      <c r="DM122" s="1">
        <f ca="1">IF(DK122/DL122=INT(DK122/DL122),1,0)</f>
        <v>0</v>
      </c>
      <c r="DN122" s="1">
        <f ca="1">IF(DM122=0,DK122,DK122/DL122)</f>
        <v>1</v>
      </c>
      <c r="DO122" s="1">
        <v>37</v>
      </c>
      <c r="DP122" s="1">
        <f ca="1">IF(DN122/DO122=INT(DN122/DO122),1,0)</f>
        <v>0</v>
      </c>
      <c r="DQ122" s="1">
        <f ca="1">IF(DP122=0,DN122,DN122/DO122)</f>
        <v>1</v>
      </c>
      <c r="DR122" s="1">
        <v>41</v>
      </c>
      <c r="DS122" s="1">
        <f ca="1">IF(DQ122/DR122=INT(DQ122/DR122),1,0)</f>
        <v>0</v>
      </c>
      <c r="DT122" s="1">
        <f ca="1">IF(DS122=0,DQ122,DQ122/DR122)</f>
        <v>1</v>
      </c>
      <c r="DU122" s="1">
        <v>43</v>
      </c>
      <c r="DV122" s="1">
        <f ca="1">IF(DT122/DU122=INT(DT122/DU122),1,0)</f>
        <v>0</v>
      </c>
      <c r="DW122" s="1">
        <f ca="1">IF(DV122=0,DT122,DT122/DU122)</f>
        <v>1</v>
      </c>
      <c r="DX122" s="1">
        <v>47</v>
      </c>
      <c r="DY122" s="1">
        <f ca="1">IF(DW122/DX122=INT(DW122/DX122),1,0)</f>
        <v>0</v>
      </c>
      <c r="DZ122" s="1">
        <f ca="1">IF(DY122=0,DW122,DW122/DX122)</f>
        <v>1</v>
      </c>
      <c r="EA122" s="1">
        <v>53</v>
      </c>
      <c r="EB122" s="1">
        <f ca="1">IF(DZ122/EA122=INT(DZ122/EA122),1,0)</f>
        <v>0</v>
      </c>
      <c r="EC122" s="1">
        <f ca="1">IF(EB122=0,DZ122,DZ122/EA122)</f>
        <v>1</v>
      </c>
      <c r="ED122" s="1">
        <v>59</v>
      </c>
      <c r="EE122" s="1">
        <f ca="1">IF(EC122/ED122=INT(EC122/ED122),1,0)</f>
        <v>0</v>
      </c>
      <c r="EF122" s="1">
        <f ca="1">IF(EE122=0,EC122,EC122/ED122)</f>
        <v>1</v>
      </c>
      <c r="EG122" s="1">
        <v>61</v>
      </c>
      <c r="EH122" s="1">
        <f ca="1">IF(EF122/EG122=INT(EF122/EG122),1,0)</f>
        <v>0</v>
      </c>
      <c r="EI122" s="1">
        <f ca="1">IF(EH122=0,EF122,EF122/EG122)</f>
        <v>1</v>
      </c>
      <c r="EJ122" s="1">
        <v>67</v>
      </c>
      <c r="EK122" s="1">
        <f ca="1">IF(EI122/EJ122=INT(EI122/EJ122),1,0)</f>
        <v>0</v>
      </c>
      <c r="EL122" s="1">
        <f ca="1">IF(EK122=0,EI122,EI122/EJ122)</f>
        <v>1</v>
      </c>
      <c r="EM122" s="1">
        <v>71</v>
      </c>
      <c r="EN122" s="1">
        <f ca="1">IF(EL122/EM122=INT(EL122/EM122),1,0)</f>
        <v>0</v>
      </c>
      <c r="EO122" s="1">
        <f ca="1">IF(EN122=0,EL122,EL122/EM122)</f>
        <v>1</v>
      </c>
      <c r="EP122" s="1">
        <v>73</v>
      </c>
      <c r="EQ122" s="1">
        <f ca="1">IF(EO122/EP122=INT(EO122/EP122),1,0)</f>
        <v>0</v>
      </c>
      <c r="ER122" s="1">
        <f ca="1">IF(EQ122=0,EO122,EO122/EP122)</f>
        <v>1</v>
      </c>
      <c r="ES122" s="1">
        <v>79</v>
      </c>
      <c r="ET122" s="1">
        <f ca="1">IF(ER122/ES122=INT(ER122/ES122),1,0)</f>
        <v>0</v>
      </c>
      <c r="EU122" s="1">
        <f ca="1">IF(ET122=0,ER122,ER122/ES122)</f>
        <v>1</v>
      </c>
      <c r="EV122" s="1">
        <v>83</v>
      </c>
      <c r="EW122" s="1">
        <f ca="1">IF(EU122/EV122=INT(EU122/EV122),1,0)</f>
        <v>0</v>
      </c>
      <c r="EX122" s="1">
        <f ca="1">IF(EW122=0,EU122,EU122/EV122)</f>
        <v>1</v>
      </c>
      <c r="EY122" s="1">
        <v>89</v>
      </c>
      <c r="EZ122" s="1">
        <f ca="1">IF(EX122/EY122=INT(EX122/EY122),1,0)</f>
        <v>0</v>
      </c>
      <c r="FA122" s="1">
        <f ca="1">IF(EZ122=0,EX122,EX122/EY122)</f>
        <v>1</v>
      </c>
      <c r="FB122" s="1">
        <v>97</v>
      </c>
      <c r="FC122" s="1">
        <f ca="1">IF(FA122/FB122=INT(FA122/FB122),1,0)</f>
        <v>0</v>
      </c>
      <c r="FD122" s="1">
        <f ca="1">IF(FC122=0,FA122,FA122/FB122)</f>
        <v>1</v>
      </c>
      <c r="FE122" s="1">
        <v>101</v>
      </c>
      <c r="FF122" s="1">
        <f ca="1">IF(FD122/FE122=INT(FD122/FE122),1,0)</f>
        <v>0</v>
      </c>
      <c r="FG122" s="1">
        <f ca="1">IF(FF122=0,FD122,FD122/FE122)</f>
        <v>1</v>
      </c>
      <c r="FH122" s="1">
        <v>103</v>
      </c>
      <c r="FI122" s="1">
        <f ca="1">IF(FG122/FH122=INT(FG122/FH122),1,0)</f>
        <v>0</v>
      </c>
      <c r="FJ122" s="1">
        <f ca="1">IF(FI122=0,FG122,FG122/FH122)</f>
        <v>1</v>
      </c>
      <c r="FK122" s="1">
        <v>107</v>
      </c>
      <c r="FL122" s="1">
        <f ca="1">IF(FJ122/FK122=INT(FJ122/FK122),1,0)</f>
        <v>0</v>
      </c>
      <c r="FM122" s="1">
        <f ca="1">IF(FL122=0,FJ122,FJ122/FK122)</f>
        <v>1</v>
      </c>
      <c r="FN122" s="1">
        <v>109</v>
      </c>
      <c r="FO122" s="1">
        <f ca="1">IF(FM122/FN122=INT(FM122/FN122),1,0)</f>
        <v>0</v>
      </c>
      <c r="FP122" s="1">
        <f ca="1">IF(FO122=0,FM122,FM122/FN122)</f>
        <v>1</v>
      </c>
      <c r="FQ122" s="1">
        <v>113</v>
      </c>
      <c r="FR122" s="1">
        <f ca="1">IF(FP122/FQ122=INT(FP122/FQ122),1,0)</f>
        <v>0</v>
      </c>
      <c r="FS122" s="1">
        <f ca="1">IF(FR122=0,FP122,FP122/FQ122)</f>
        <v>1</v>
      </c>
      <c r="FT122" s="1">
        <v>127</v>
      </c>
      <c r="FU122" s="1">
        <f ca="1">IF(FS122/FT122=INT(FS122/FT122),1,0)</f>
        <v>0</v>
      </c>
      <c r="FV122" s="1">
        <f ca="1">IF(FU122=0,FS122,FS122/FT122)</f>
        <v>1</v>
      </c>
      <c r="FW122" s="1">
        <v>131</v>
      </c>
      <c r="FX122" s="1">
        <f ca="1">IF(FV122/FW122=INT(FV122/FW122),1,0)</f>
        <v>0</v>
      </c>
      <c r="FY122" s="1">
        <f ca="1">IF(FX122=0,FV122,FV122/FW122)</f>
        <v>1</v>
      </c>
      <c r="FZ122" s="1">
        <v>137</v>
      </c>
      <c r="GA122" s="1">
        <f ca="1">IF(FY122/FZ122=INT(FY122/FZ122),1,0)</f>
        <v>0</v>
      </c>
      <c r="GB122" s="1">
        <f ca="1">IF(GA122=0,FY122,FY122/FZ122)</f>
        <v>1</v>
      </c>
      <c r="GC122" s="1">
        <v>139</v>
      </c>
      <c r="GD122" s="1">
        <f ca="1">IF(GB122/GC122=INT(GB122/GC122),1,0)</f>
        <v>0</v>
      </c>
      <c r="GE122" s="1">
        <f ca="1">IF(GD122=0,GB122,GB122/GC122)</f>
        <v>1</v>
      </c>
      <c r="GF122" s="1">
        <v>149</v>
      </c>
      <c r="GG122" s="1">
        <f ca="1">IF(GE122/GF122=INT(GE122/GF122),1,0)</f>
        <v>0</v>
      </c>
      <c r="GH122" s="1">
        <f ca="1">IF(GG122=0,GE122,GE122/GF122)</f>
        <v>1</v>
      </c>
      <c r="GI122" s="1"/>
      <c r="GJ122" s="1">
        <f ca="1">8*BH122+4*BK122+2*BN122+BQ122</f>
        <v>3</v>
      </c>
      <c r="GK122" s="1">
        <f ca="1">4*BT122+2*BW122+BZ122</f>
        <v>2</v>
      </c>
      <c r="GL122" s="1">
        <f ca="1">2*CC122+CF122</f>
        <v>0</v>
      </c>
      <c r="GM122" s="1">
        <f ca="1">2*CI122+CL122</f>
        <v>0</v>
      </c>
      <c r="GN122" s="1">
        <f ca="1">2*CO122+CR122</f>
        <v>0</v>
      </c>
      <c r="GO122" s="1">
        <f ca="1">2*CU122+CX122</f>
        <v>0</v>
      </c>
      <c r="GP122" s="1">
        <f ca="1">DA122</f>
        <v>0</v>
      </c>
      <c r="GQ122" s="1">
        <f ca="1">DD122</f>
        <v>0</v>
      </c>
      <c r="GR122" s="1">
        <f ca="1">DG122</f>
        <v>0</v>
      </c>
      <c r="GS122" s="1">
        <f ca="1">DJ122</f>
        <v>0</v>
      </c>
      <c r="GT122" s="1">
        <f ca="1">DM122</f>
        <v>0</v>
      </c>
      <c r="GU122">
        <f ca="1">DP122</f>
        <v>0</v>
      </c>
      <c r="GV122">
        <f ca="1">DS122</f>
        <v>0</v>
      </c>
      <c r="GW122">
        <f ca="1">DV122</f>
        <v>0</v>
      </c>
      <c r="GX122">
        <f ca="1">DY122</f>
        <v>0</v>
      </c>
      <c r="GY122">
        <f ca="1">EB122</f>
        <v>0</v>
      </c>
      <c r="GZ122">
        <f ca="1">EE122</f>
        <v>0</v>
      </c>
      <c r="HA122">
        <f ca="1">EH122</f>
        <v>0</v>
      </c>
      <c r="HB122">
        <f ca="1">EK122</f>
        <v>0</v>
      </c>
      <c r="HC122">
        <f ca="1">EN122</f>
        <v>0</v>
      </c>
      <c r="HD122">
        <f ca="1">EQ122</f>
        <v>0</v>
      </c>
      <c r="HE122">
        <f ca="1">ET122</f>
        <v>0</v>
      </c>
      <c r="HF122">
        <f ca="1">EW122</f>
        <v>0</v>
      </c>
      <c r="HG122">
        <f ca="1">EZ122</f>
        <v>0</v>
      </c>
      <c r="HH122">
        <f ca="1">FC122</f>
        <v>0</v>
      </c>
      <c r="HI122">
        <f ca="1">FF122</f>
        <v>0</v>
      </c>
      <c r="HJ122">
        <f ca="1">FI122</f>
        <v>0</v>
      </c>
      <c r="HK122">
        <f ca="1">FL122</f>
        <v>0</v>
      </c>
      <c r="HL122">
        <f ca="1">FO122</f>
        <v>0</v>
      </c>
      <c r="HM122">
        <f ca="1">FR122</f>
        <v>0</v>
      </c>
      <c r="HN122">
        <f ca="1">FU122</f>
        <v>0</v>
      </c>
      <c r="HO122">
        <f ca="1">FX122</f>
        <v>0</v>
      </c>
      <c r="HP122">
        <f ca="1">GA122</f>
        <v>0</v>
      </c>
      <c r="HQ122">
        <f ca="1">GD122</f>
        <v>0</v>
      </c>
      <c r="HR122">
        <f ca="1">GG122</f>
        <v>0</v>
      </c>
      <c r="HS122">
        <f ca="1">BF122</f>
        <v>72</v>
      </c>
      <c r="HT122">
        <f ca="1">HS122/HR124</f>
        <v>72</v>
      </c>
    </row>
    <row r="123" spans="2:246" ht="6" hidden="1" customHeight="1" x14ac:dyDescent="0.25">
      <c r="B123" s="71"/>
      <c r="C123" s="71"/>
      <c r="D123" s="71"/>
      <c r="E123" s="71"/>
      <c r="F123" s="104"/>
      <c r="G123" s="71"/>
      <c r="H123" s="104"/>
      <c r="I123" s="71"/>
      <c r="J123" s="71"/>
      <c r="K123" s="71"/>
      <c r="L123" s="104"/>
      <c r="M123" s="71"/>
      <c r="N123" s="71"/>
      <c r="O123" s="71"/>
      <c r="P123" s="71"/>
      <c r="Q123" s="71"/>
      <c r="R123" s="71"/>
      <c r="S123" s="104"/>
      <c r="T123" s="122"/>
      <c r="U123" s="80"/>
      <c r="V123" s="80"/>
      <c r="W123" s="80"/>
      <c r="X123" s="102"/>
      <c r="Y123" s="71"/>
      <c r="Z123" s="75"/>
      <c r="AB123" s="11"/>
      <c r="AD123" s="162"/>
      <c r="BF123"/>
      <c r="BG123"/>
      <c r="BH123"/>
      <c r="BI123"/>
      <c r="EB123"/>
      <c r="EC123"/>
      <c r="ED123"/>
      <c r="EE123"/>
      <c r="GJ123" s="1">
        <f t="shared" ref="GJ123:HR123" ca="1" si="52">IF(GJ121&lt;GJ122,GJ121,GJ122)</f>
        <v>0</v>
      </c>
      <c r="GK123" s="1">
        <f t="shared" ca="1" si="52"/>
        <v>0</v>
      </c>
      <c r="GL123" s="1">
        <f t="shared" ca="1" si="52"/>
        <v>0</v>
      </c>
      <c r="GM123" s="1">
        <f t="shared" ca="1" si="52"/>
        <v>0</v>
      </c>
      <c r="GN123" s="1">
        <f t="shared" ca="1" si="52"/>
        <v>0</v>
      </c>
      <c r="GO123" s="1">
        <f t="shared" ca="1" si="52"/>
        <v>0</v>
      </c>
      <c r="GP123" s="1">
        <f t="shared" ca="1" si="52"/>
        <v>0</v>
      </c>
      <c r="GQ123" s="1">
        <f t="shared" ca="1" si="52"/>
        <v>0</v>
      </c>
      <c r="GR123" s="1">
        <f t="shared" ca="1" si="52"/>
        <v>0</v>
      </c>
      <c r="GS123" s="1">
        <f t="shared" ca="1" si="52"/>
        <v>0</v>
      </c>
      <c r="GT123" s="1">
        <f t="shared" ca="1" si="52"/>
        <v>0</v>
      </c>
      <c r="GU123" s="1">
        <f t="shared" ca="1" si="52"/>
        <v>0</v>
      </c>
      <c r="GV123" s="1">
        <f t="shared" ca="1" si="52"/>
        <v>0</v>
      </c>
      <c r="GW123" s="1">
        <f t="shared" ca="1" si="52"/>
        <v>0</v>
      </c>
      <c r="GX123" s="1">
        <f t="shared" ca="1" si="52"/>
        <v>0</v>
      </c>
      <c r="GY123" s="1">
        <f t="shared" ca="1" si="52"/>
        <v>0</v>
      </c>
      <c r="GZ123" s="1">
        <f t="shared" ca="1" si="52"/>
        <v>0</v>
      </c>
      <c r="HA123" s="1">
        <f t="shared" ca="1" si="52"/>
        <v>0</v>
      </c>
      <c r="HB123" s="1">
        <f t="shared" ca="1" si="52"/>
        <v>0</v>
      </c>
      <c r="HC123" s="1">
        <f t="shared" ca="1" si="52"/>
        <v>0</v>
      </c>
      <c r="HD123" s="1">
        <f t="shared" ca="1" si="52"/>
        <v>0</v>
      </c>
      <c r="HE123" s="1">
        <f t="shared" ca="1" si="52"/>
        <v>0</v>
      </c>
      <c r="HF123" s="1">
        <f t="shared" ca="1" si="52"/>
        <v>0</v>
      </c>
      <c r="HG123" s="1">
        <f t="shared" ca="1" si="52"/>
        <v>0</v>
      </c>
      <c r="HH123" s="1">
        <f t="shared" ca="1" si="52"/>
        <v>0</v>
      </c>
      <c r="HI123" s="1">
        <f t="shared" ca="1" si="52"/>
        <v>0</v>
      </c>
      <c r="HJ123" s="1">
        <f t="shared" ca="1" si="52"/>
        <v>0</v>
      </c>
      <c r="HK123" s="1">
        <f t="shared" ca="1" si="52"/>
        <v>0</v>
      </c>
      <c r="HL123" s="1">
        <f t="shared" ca="1" si="52"/>
        <v>0</v>
      </c>
      <c r="HM123" s="1">
        <f t="shared" ca="1" si="52"/>
        <v>0</v>
      </c>
      <c r="HN123" s="1">
        <f t="shared" ca="1" si="52"/>
        <v>0</v>
      </c>
      <c r="HO123" s="1">
        <f t="shared" ca="1" si="52"/>
        <v>0</v>
      </c>
      <c r="HP123" s="1">
        <f t="shared" ca="1" si="52"/>
        <v>0</v>
      </c>
      <c r="HQ123" s="1">
        <f t="shared" ca="1" si="52"/>
        <v>0</v>
      </c>
      <c r="HR123" s="1">
        <f t="shared" ca="1" si="52"/>
        <v>0</v>
      </c>
      <c r="HS123"/>
      <c r="HT123"/>
    </row>
    <row r="124" spans="2:246" ht="6" hidden="1" customHeight="1" x14ac:dyDescent="0.25">
      <c r="B124" s="71"/>
      <c r="C124" s="71"/>
      <c r="D124" s="71"/>
      <c r="E124" s="71"/>
      <c r="F124" s="104"/>
      <c r="G124" s="71"/>
      <c r="H124" s="104"/>
      <c r="I124" s="71"/>
      <c r="J124" s="71"/>
      <c r="K124" s="71"/>
      <c r="L124" s="104"/>
      <c r="M124" s="71"/>
      <c r="N124" s="71"/>
      <c r="O124" s="71"/>
      <c r="P124" s="71"/>
      <c r="Q124" s="71"/>
      <c r="R124" s="71"/>
      <c r="S124" s="104"/>
      <c r="T124" s="122"/>
      <c r="U124" s="80"/>
      <c r="V124" s="80"/>
      <c r="W124" s="80"/>
      <c r="X124" s="102"/>
      <c r="Y124" s="71"/>
      <c r="Z124" s="75"/>
      <c r="AB124" s="11"/>
      <c r="AD124" s="162"/>
      <c r="BF124"/>
      <c r="BG124"/>
      <c r="BH124"/>
      <c r="BI124"/>
      <c r="EB124"/>
      <c r="EC124"/>
      <c r="ED124"/>
      <c r="EE124"/>
      <c r="GJ124">
        <f ca="1">GJ$7^GJ123</f>
        <v>1</v>
      </c>
      <c r="GK124">
        <f t="shared" ref="GK124:HR124" ca="1" si="53">GK$7^GK123*GJ124</f>
        <v>1</v>
      </c>
      <c r="GL124">
        <f t="shared" ca="1" si="53"/>
        <v>1</v>
      </c>
      <c r="GM124">
        <f t="shared" ca="1" si="53"/>
        <v>1</v>
      </c>
      <c r="GN124">
        <f t="shared" ca="1" si="53"/>
        <v>1</v>
      </c>
      <c r="GO124">
        <f t="shared" ca="1" si="53"/>
        <v>1</v>
      </c>
      <c r="GP124">
        <f t="shared" ca="1" si="53"/>
        <v>1</v>
      </c>
      <c r="GQ124">
        <f t="shared" ca="1" si="53"/>
        <v>1</v>
      </c>
      <c r="GR124">
        <f t="shared" ca="1" si="53"/>
        <v>1</v>
      </c>
      <c r="GS124">
        <f t="shared" ca="1" si="53"/>
        <v>1</v>
      </c>
      <c r="GT124">
        <f t="shared" ca="1" si="53"/>
        <v>1</v>
      </c>
      <c r="GU124">
        <f t="shared" ca="1" si="53"/>
        <v>1</v>
      </c>
      <c r="GV124">
        <f t="shared" ca="1" si="53"/>
        <v>1</v>
      </c>
      <c r="GW124">
        <f t="shared" ca="1" si="53"/>
        <v>1</v>
      </c>
      <c r="GX124">
        <f t="shared" ca="1" si="53"/>
        <v>1</v>
      </c>
      <c r="GY124">
        <f t="shared" ca="1" si="53"/>
        <v>1</v>
      </c>
      <c r="GZ124">
        <f t="shared" ca="1" si="53"/>
        <v>1</v>
      </c>
      <c r="HA124">
        <f t="shared" ca="1" si="53"/>
        <v>1</v>
      </c>
      <c r="HB124">
        <f t="shared" ca="1" si="53"/>
        <v>1</v>
      </c>
      <c r="HC124">
        <f t="shared" ca="1" si="53"/>
        <v>1</v>
      </c>
      <c r="HD124">
        <f t="shared" ca="1" si="53"/>
        <v>1</v>
      </c>
      <c r="HE124">
        <f t="shared" ca="1" si="53"/>
        <v>1</v>
      </c>
      <c r="HF124">
        <f t="shared" ca="1" si="53"/>
        <v>1</v>
      </c>
      <c r="HG124">
        <f t="shared" ca="1" si="53"/>
        <v>1</v>
      </c>
      <c r="HH124">
        <f t="shared" ca="1" si="53"/>
        <v>1</v>
      </c>
      <c r="HI124">
        <f t="shared" ca="1" si="53"/>
        <v>1</v>
      </c>
      <c r="HJ124">
        <f t="shared" ca="1" si="53"/>
        <v>1</v>
      </c>
      <c r="HK124">
        <f t="shared" ca="1" si="53"/>
        <v>1</v>
      </c>
      <c r="HL124">
        <f t="shared" ca="1" si="53"/>
        <v>1</v>
      </c>
      <c r="HM124">
        <f t="shared" ca="1" si="53"/>
        <v>1</v>
      </c>
      <c r="HN124">
        <f t="shared" ca="1" si="53"/>
        <v>1</v>
      </c>
      <c r="HO124">
        <f t="shared" ca="1" si="53"/>
        <v>1</v>
      </c>
      <c r="HP124">
        <f t="shared" ca="1" si="53"/>
        <v>1</v>
      </c>
      <c r="HQ124">
        <f t="shared" ca="1" si="53"/>
        <v>1</v>
      </c>
      <c r="HR124">
        <f t="shared" ca="1" si="53"/>
        <v>1</v>
      </c>
      <c r="HS124"/>
      <c r="HT124"/>
    </row>
    <row r="125" spans="2:246" ht="9" customHeight="1" x14ac:dyDescent="0.25">
      <c r="B125" s="71"/>
      <c r="C125" s="71"/>
      <c r="D125" s="71"/>
      <c r="E125" s="77"/>
      <c r="F125" s="104"/>
      <c r="G125" s="71"/>
      <c r="H125" s="104"/>
      <c r="I125" s="71"/>
      <c r="J125" s="71"/>
      <c r="K125" s="77"/>
      <c r="L125" s="104"/>
      <c r="M125" s="71"/>
      <c r="N125" s="71"/>
      <c r="O125" s="71"/>
      <c r="P125" s="71"/>
      <c r="Q125" s="71"/>
      <c r="R125" s="71"/>
      <c r="S125" s="104"/>
      <c r="T125" s="122"/>
      <c r="U125" s="80"/>
      <c r="V125" s="80"/>
      <c r="W125" s="106"/>
      <c r="X125" s="102"/>
      <c r="Y125" s="71"/>
      <c r="Z125" s="75"/>
      <c r="AB125" s="11"/>
      <c r="AD125" s="162"/>
      <c r="AF125" s="148"/>
      <c r="AG125" s="205"/>
      <c r="BF125"/>
      <c r="BG125"/>
      <c r="BH125"/>
      <c r="BI125"/>
      <c r="EB125"/>
      <c r="EC125"/>
      <c r="ED125"/>
      <c r="EE125"/>
    </row>
    <row r="126" spans="2:246" ht="19.5" customHeight="1" thickBot="1" x14ac:dyDescent="0.3">
      <c r="B126" s="71" t="str">
        <f ca="1">ID126</f>
        <v>10  9/11  ×  8  9/10</v>
      </c>
      <c r="C126" s="71"/>
      <c r="D126" s="71"/>
      <c r="E126" s="77"/>
      <c r="F126" s="104"/>
      <c r="G126" s="71"/>
      <c r="H126" s="104"/>
      <c r="I126" s="71"/>
      <c r="J126" s="71"/>
      <c r="K126" s="78"/>
      <c r="L126" s="104"/>
      <c r="M126" s="71"/>
      <c r="N126" s="71"/>
      <c r="O126" s="71"/>
      <c r="P126" s="71"/>
      <c r="Q126" s="71"/>
      <c r="R126" s="71"/>
      <c r="S126" s="104" t="s">
        <v>1</v>
      </c>
      <c r="T126" s="146" t="str">
        <f ca="1">IL126</f>
        <v>96  31/110</v>
      </c>
      <c r="U126" s="79"/>
      <c r="V126" s="79"/>
      <c r="W126" s="105"/>
      <c r="X126" s="101"/>
      <c r="Y126" s="71"/>
      <c r="Z126" s="75">
        <f>AJ126</f>
        <v>9</v>
      </c>
      <c r="AB126" s="147">
        <v>1</v>
      </c>
      <c r="AD126" s="162">
        <v>3</v>
      </c>
      <c r="AE126" s="148" t="s">
        <v>365</v>
      </c>
      <c r="AF126" s="148"/>
      <c r="AH126" s="202">
        <f>AH113+1</f>
        <v>10</v>
      </c>
      <c r="AI126" s="202">
        <f>INT(0.5+(AJ$2/16*(AH126-1)))+AG$2</f>
        <v>5</v>
      </c>
      <c r="AJ126" s="202">
        <f>INT(4/3*(AI126+AB126))+1</f>
        <v>9</v>
      </c>
      <c r="AK126" s="9">
        <f>IF(AI126=2,1,IF(AI126=3,1,IF(AI126=4,2,IF(AI126=5,4,IF(AI126=6,8,0)))))</f>
        <v>4</v>
      </c>
      <c r="AL126" s="9">
        <f>IF(AI126=7,15,IF(AI126=8,25,IF(AI126=9,35,IF(AI126=10,55,IF(AI126=11,75,0)))))</f>
        <v>0</v>
      </c>
      <c r="AM126" s="9">
        <f>IF(AI126=2,2,IF(AI126=3,3,IF(AI126=4,5,IF(AI126=5,10,IF(AI126=6,16,0)))))</f>
        <v>10</v>
      </c>
      <c r="AN126" s="9">
        <f>IF(AI126=7,28,IF(AI126=8,40,IF(AI126=9,60,IF(AI126=10,80,100))))</f>
        <v>100</v>
      </c>
      <c r="AO126" s="9">
        <f>IF(AI126=2,1,IF(AI126=3,1,IF(AI126=4,4,IF(AI126=5,8,IF(AI126=6,11,IF(AI126=7,15,0))))))</f>
        <v>8</v>
      </c>
      <c r="AP126" s="9">
        <f>IF(AI126=8,19,IF(AI126=9,24,IF(AI126=10,39,59)))</f>
        <v>59</v>
      </c>
      <c r="AQ126" s="9">
        <f>IF(AI126=2,2,IF(AI126=3,4,IF(AI126=4,8,IF(AI126=5,11,IF(AI126=6,15,0)))))</f>
        <v>11</v>
      </c>
      <c r="AR126" s="9">
        <f>IF(AI126=7,19,IF(AI126=8,24,IF(AI126=9,39,IF(AI126=10,59,79))))</f>
        <v>79</v>
      </c>
      <c r="AS126" s="9">
        <f>IF(AI126=2,2,IF(AI126=3,2,IF(AI126=4,5,IF(AI126=5,9,IF(AI126=6,12,0)))))</f>
        <v>9</v>
      </c>
      <c r="AT126" s="9">
        <f>IF(AI126=7,16,IF(AI126=8,20,IF(AI126=9,25,IF(AI126=10,40,60))))</f>
        <v>60</v>
      </c>
      <c r="AU126" s="9">
        <f>IF(AI126=2,3,IF(AI126=3,5,IF(AI126=4,9,IF(AI126=5,12,IF(AI126=6,16,0)))))</f>
        <v>12</v>
      </c>
      <c r="AV126" s="9">
        <f>IF(AI126=7,20,IF(AI126=8,25,IF(AI126=9,40,IF(AI126=10,60,80))))</f>
        <v>80</v>
      </c>
      <c r="AW126" s="9">
        <f>IF(AK126=0,AL126,AK126)</f>
        <v>4</v>
      </c>
      <c r="AX126" s="9">
        <f>IF(AM126=0,AN126,AM126)</f>
        <v>10</v>
      </c>
      <c r="AY126" s="9">
        <f>IF(AO126=0,AP126,AO126)</f>
        <v>8</v>
      </c>
      <c r="AZ126" s="9">
        <f>IF(AQ126=0,AR126,AQ126)</f>
        <v>11</v>
      </c>
      <c r="BA126" s="9">
        <f>IF(AS126=0,AT126,AS126)</f>
        <v>9</v>
      </c>
      <c r="BB126" s="9">
        <f>IF(AU126=0,AV126,AU126)</f>
        <v>12</v>
      </c>
      <c r="BC126" t="s">
        <v>21</v>
      </c>
      <c r="BD126" s="1">
        <f ca="1">INT((RAND()*(AX126-AW126+1)+AW126))</f>
        <v>10</v>
      </c>
      <c r="BE126" s="1">
        <f ca="1">INT((RAND()*(AZ126-AY126+1)+AY126))</f>
        <v>9</v>
      </c>
      <c r="BF126">
        <f ca="1">BE126-BE127*(BD127-BD126)</f>
        <v>9</v>
      </c>
      <c r="BG126">
        <v>256</v>
      </c>
      <c r="BH126" s="1">
        <f ca="1">IF(BF126/BG126=INT(BF126/BG126),1,0)</f>
        <v>0</v>
      </c>
      <c r="BI126" s="1">
        <f ca="1">IF(BH126=0,BF126,BF126/BG126)</f>
        <v>9</v>
      </c>
      <c r="BJ126" s="1">
        <v>16</v>
      </c>
      <c r="BK126" s="1">
        <f ca="1">IF(BI126/BJ126=INT(BI126/BJ126),1,0)</f>
        <v>0</v>
      </c>
      <c r="BL126" s="1">
        <f ca="1">IF(BK126=0,BI126,BI126/BJ126)</f>
        <v>9</v>
      </c>
      <c r="BM126" s="1">
        <v>4</v>
      </c>
      <c r="BN126" s="1">
        <f ca="1">IF(BL126/BM126=INT(BL126/BM126),1,0)</f>
        <v>0</v>
      </c>
      <c r="BO126" s="1">
        <f ca="1">IF(BN126=0,BL126,BL126/BM126)</f>
        <v>9</v>
      </c>
      <c r="BP126" s="1">
        <v>2</v>
      </c>
      <c r="BQ126" s="1">
        <f ca="1">IF(BO126/BP126=INT(BO126/BP126),1,0)</f>
        <v>0</v>
      </c>
      <c r="BR126" s="1">
        <f ca="1">IF(BQ126=0,BO126,BO126/BP126)</f>
        <v>9</v>
      </c>
      <c r="BS126" s="1">
        <v>81</v>
      </c>
      <c r="BT126" s="1">
        <f ca="1">IF(BR126/BS126=INT(BR126/BS126),1,0)</f>
        <v>0</v>
      </c>
      <c r="BU126" s="1">
        <f ca="1">IF(BT126=0,BR126,BR126/BS126)</f>
        <v>9</v>
      </c>
      <c r="BV126" s="1">
        <v>9</v>
      </c>
      <c r="BW126" s="1">
        <f ca="1">IF(BU126/BV126=INT(BU126/BV126),1,0)</f>
        <v>1</v>
      </c>
      <c r="BX126" s="1">
        <f ca="1">IF(BW126=0,BU126,BU126/BV126)</f>
        <v>1</v>
      </c>
      <c r="BY126" s="1">
        <v>3</v>
      </c>
      <c r="BZ126" s="1">
        <f ca="1">IF(BX126/BY126=INT(BX126/BY126),1,0)</f>
        <v>0</v>
      </c>
      <c r="CA126" s="1">
        <f ca="1">IF(BZ126=0,BX126,BX126/BY126)</f>
        <v>1</v>
      </c>
      <c r="CB126" s="1">
        <v>25</v>
      </c>
      <c r="CC126" s="1">
        <f ca="1">IF(CA126/CB126=INT(CA126/CB126),1,0)</f>
        <v>0</v>
      </c>
      <c r="CD126" s="1">
        <f ca="1">IF(CC126=0,CA126,CA126/CB126)</f>
        <v>1</v>
      </c>
      <c r="CE126" s="1">
        <v>5</v>
      </c>
      <c r="CF126" s="1">
        <f ca="1">IF(CD126/CE126=INT(CD126/CE126),1,0)</f>
        <v>0</v>
      </c>
      <c r="CG126" s="1">
        <f ca="1">IF(CF126=0,CD126,CD126/CE126)</f>
        <v>1</v>
      </c>
      <c r="CH126" s="1">
        <v>49</v>
      </c>
      <c r="CI126" s="1">
        <f ca="1">IF(CG126/CH126=INT(CG126/CH126),1,0)</f>
        <v>0</v>
      </c>
      <c r="CJ126" s="1">
        <f ca="1">IF(CI126=0,CG126,CG126/CH126)</f>
        <v>1</v>
      </c>
      <c r="CK126" s="1">
        <v>7</v>
      </c>
      <c r="CL126" s="1">
        <f ca="1">IF(CJ126/CK126=INT(CJ126/CK126),1,0)</f>
        <v>0</v>
      </c>
      <c r="CM126" s="1">
        <f ca="1">IF(CL126=0,CJ126,CJ126/CK126)</f>
        <v>1</v>
      </c>
      <c r="CN126" s="1">
        <v>121</v>
      </c>
      <c r="CO126" s="1">
        <f ca="1">IF(CM126/CN126=INT(CM126/CN126),1,0)</f>
        <v>0</v>
      </c>
      <c r="CP126" s="1">
        <f ca="1">IF(CO126=0,CM126,CM126/CN126)</f>
        <v>1</v>
      </c>
      <c r="CQ126" s="1">
        <v>11</v>
      </c>
      <c r="CR126" s="1">
        <f ca="1">IF(CP126/CQ126=INT(CP126/CQ126),1,0)</f>
        <v>0</v>
      </c>
      <c r="CS126" s="1">
        <f ca="1">IF(CR126=0,CP126,CP126/CQ126)</f>
        <v>1</v>
      </c>
      <c r="CT126" s="1">
        <v>169</v>
      </c>
      <c r="CU126" s="1">
        <f ca="1">IF(CS126/CT126=INT(CS126/CT126),1,0)</f>
        <v>0</v>
      </c>
      <c r="CV126" s="1">
        <f ca="1">IF(CU126=0,CS126,CS126/CT126)</f>
        <v>1</v>
      </c>
      <c r="CW126" s="1">
        <v>13</v>
      </c>
      <c r="CX126" s="1">
        <f ca="1">IF(CV126/CW126=INT(CV126/CW126),1,0)</f>
        <v>0</v>
      </c>
      <c r="CY126" s="1">
        <f ca="1">IF(CX126=0,CV126,CV126/CW126)</f>
        <v>1</v>
      </c>
      <c r="CZ126" s="1">
        <v>17</v>
      </c>
      <c r="DA126" s="1">
        <f ca="1">IF(CY126/CZ126=INT(CY126/CZ126),1,0)</f>
        <v>0</v>
      </c>
      <c r="DB126" s="1">
        <f ca="1">IF(DA126=0,CY126,CY126/CZ126)</f>
        <v>1</v>
      </c>
      <c r="DC126" s="1">
        <v>19</v>
      </c>
      <c r="DD126" s="1">
        <f ca="1">IF(DB126/DC126=INT(DB126/DC126),1,0)</f>
        <v>0</v>
      </c>
      <c r="DE126" s="1">
        <f ca="1">IF(DD126=0,DB126,DB126/DC126)</f>
        <v>1</v>
      </c>
      <c r="DF126" s="1">
        <v>23</v>
      </c>
      <c r="DG126" s="1">
        <f ca="1">IF(DE126/DF126=INT(DE126/DF126),1,0)</f>
        <v>0</v>
      </c>
      <c r="DH126" s="1">
        <f ca="1">IF(DG126=0,DE126,DE126/DF126)</f>
        <v>1</v>
      </c>
      <c r="DI126" s="1">
        <v>29</v>
      </c>
      <c r="DJ126" s="1">
        <f ca="1">IF(DH126/DI126=INT(DH126/DI126),1,0)</f>
        <v>0</v>
      </c>
      <c r="DK126" s="1">
        <f ca="1">IF(DJ126=0,DH126,DH126/DI126)</f>
        <v>1</v>
      </c>
      <c r="DL126" s="1">
        <v>31</v>
      </c>
      <c r="DM126" s="1">
        <f ca="1">IF(DK126/DL126=INT(DK126/DL126),1,0)</f>
        <v>0</v>
      </c>
      <c r="DN126" s="1">
        <f ca="1">IF(DM126=0,DK126,DK126/DL126)</f>
        <v>1</v>
      </c>
      <c r="DO126" s="1">
        <v>37</v>
      </c>
      <c r="DP126" s="1">
        <f ca="1">IF(DN126/DO126=INT(DN126/DO126),1,0)</f>
        <v>0</v>
      </c>
      <c r="DQ126" s="1">
        <f ca="1">IF(DP126=0,DN126,DN126/DO126)</f>
        <v>1</v>
      </c>
      <c r="DR126" s="1">
        <v>41</v>
      </c>
      <c r="DS126" s="1">
        <f ca="1">IF(DQ126/DR126=INT(DQ126/DR126),1,0)</f>
        <v>0</v>
      </c>
      <c r="DT126" s="1">
        <f ca="1">IF(DS126=0,DQ126,DQ126/DR126)</f>
        <v>1</v>
      </c>
      <c r="DU126" s="1">
        <v>43</v>
      </c>
      <c r="DV126" s="1">
        <f ca="1">IF(DT126/DU126=INT(DT126/DU126),1,0)</f>
        <v>0</v>
      </c>
      <c r="DW126" s="1">
        <f ca="1">IF(DV126=0,DT126,DT126/DU126)</f>
        <v>1</v>
      </c>
      <c r="DX126" s="1">
        <v>47</v>
      </c>
      <c r="DY126" s="1">
        <f ca="1">IF(DW126/DX126=INT(DW126/DX126),1,0)</f>
        <v>0</v>
      </c>
      <c r="DZ126" s="1">
        <f ca="1">IF(DY126=0,DW126,DW126/DX126)</f>
        <v>1</v>
      </c>
      <c r="EA126" s="1">
        <v>53</v>
      </c>
      <c r="EB126" s="1">
        <f ca="1">IF(DZ126/EA126=INT(DZ126/EA126),1,0)</f>
        <v>0</v>
      </c>
      <c r="EC126" s="1">
        <f ca="1">IF(EB126=0,DZ126,DZ126/EA126)</f>
        <v>1</v>
      </c>
      <c r="ED126" s="1">
        <v>59</v>
      </c>
      <c r="EE126" s="1">
        <f ca="1">IF(EC126/ED126=INT(EC126/ED126),1,0)</f>
        <v>0</v>
      </c>
      <c r="EF126" s="1">
        <f ca="1">IF(EE126=0,EC126,EC126/ED126)</f>
        <v>1</v>
      </c>
      <c r="EG126" s="1">
        <v>61</v>
      </c>
      <c r="EH126" s="1">
        <f ca="1">IF(EF126/EG126=INT(EF126/EG126),1,0)</f>
        <v>0</v>
      </c>
      <c r="EI126" s="1">
        <f ca="1">IF(EH126=0,EF126,EF126/EG126)</f>
        <v>1</v>
      </c>
      <c r="EJ126" s="1">
        <v>67</v>
      </c>
      <c r="EK126" s="1">
        <f ca="1">IF(EI126/EJ126=INT(EI126/EJ126),1,0)</f>
        <v>0</v>
      </c>
      <c r="EL126" s="1">
        <f ca="1">IF(EK126=0,EI126,EI126/EJ126)</f>
        <v>1</v>
      </c>
      <c r="EM126" s="1">
        <v>71</v>
      </c>
      <c r="EN126" s="1">
        <f ca="1">IF(EL126/EM126=INT(EL126/EM126),1,0)</f>
        <v>0</v>
      </c>
      <c r="EO126" s="1">
        <f ca="1">IF(EN126=0,EL126,EL126/EM126)</f>
        <v>1</v>
      </c>
      <c r="EP126" s="1">
        <v>73</v>
      </c>
      <c r="EQ126" s="1">
        <f ca="1">IF(EO126/EP126=INT(EO126/EP126),1,0)</f>
        <v>0</v>
      </c>
      <c r="ER126" s="1">
        <f ca="1">IF(EQ126=0,EO126,EO126/EP126)</f>
        <v>1</v>
      </c>
      <c r="ES126" s="1">
        <v>79</v>
      </c>
      <c r="ET126" s="1">
        <f ca="1">IF(ER126/ES126=INT(ER126/ES126),1,0)</f>
        <v>0</v>
      </c>
      <c r="EU126" s="1">
        <f ca="1">IF(ET126=0,ER126,ER126/ES126)</f>
        <v>1</v>
      </c>
      <c r="EV126" s="1">
        <v>83</v>
      </c>
      <c r="EW126" s="1">
        <f ca="1">IF(EU126/EV126=INT(EU126/EV126),1,0)</f>
        <v>0</v>
      </c>
      <c r="EX126" s="1">
        <f ca="1">IF(EW126=0,EU126,EU126/EV126)</f>
        <v>1</v>
      </c>
      <c r="EY126" s="1">
        <v>89</v>
      </c>
      <c r="EZ126" s="1">
        <f ca="1">IF(EX126/EY126=INT(EX126/EY126),1,0)</f>
        <v>0</v>
      </c>
      <c r="FA126" s="1">
        <f ca="1">IF(EZ126=0,EX126,EX126/EY126)</f>
        <v>1</v>
      </c>
      <c r="FB126" s="1">
        <v>97</v>
      </c>
      <c r="FC126" s="1">
        <f ca="1">IF(FA126/FB126=INT(FA126/FB126),1,0)</f>
        <v>0</v>
      </c>
      <c r="FD126" s="1">
        <f ca="1">IF(FC126=0,FA126,FA126/FB126)</f>
        <v>1</v>
      </c>
      <c r="FE126" s="1">
        <v>101</v>
      </c>
      <c r="FF126" s="1">
        <f ca="1">IF(FD126/FE126=INT(FD126/FE126),1,0)</f>
        <v>0</v>
      </c>
      <c r="FG126" s="1">
        <f ca="1">IF(FF126=0,FD126,FD126/FE126)</f>
        <v>1</v>
      </c>
      <c r="FH126" s="1">
        <v>103</v>
      </c>
      <c r="FI126" s="1">
        <f ca="1">IF(FG126/FH126=INT(FG126/FH126),1,0)</f>
        <v>0</v>
      </c>
      <c r="FJ126" s="1">
        <f ca="1">IF(FI126=0,FG126,FG126/FH126)</f>
        <v>1</v>
      </c>
      <c r="FK126" s="1">
        <v>107</v>
      </c>
      <c r="FL126" s="1">
        <f ca="1">IF(FJ126/FK126=INT(FJ126/FK126),1,0)</f>
        <v>0</v>
      </c>
      <c r="FM126" s="1">
        <f ca="1">IF(FL126=0,FJ126,FJ126/FK126)</f>
        <v>1</v>
      </c>
      <c r="FN126" s="1">
        <v>109</v>
      </c>
      <c r="FO126" s="1">
        <f ca="1">IF(FM126/FN126=INT(FM126/FN126),1,0)</f>
        <v>0</v>
      </c>
      <c r="FP126" s="1">
        <f ca="1">IF(FO126=0,FM126,FM126/FN126)</f>
        <v>1</v>
      </c>
      <c r="FQ126" s="1">
        <v>113</v>
      </c>
      <c r="FR126" s="1">
        <f ca="1">IF(FP126/FQ126=INT(FP126/FQ126),1,0)</f>
        <v>0</v>
      </c>
      <c r="FS126" s="1">
        <f ca="1">IF(FR126=0,FP126,FP126/FQ126)</f>
        <v>1</v>
      </c>
      <c r="FT126" s="1">
        <v>127</v>
      </c>
      <c r="FU126" s="1">
        <f ca="1">IF(FS126/FT126=INT(FS126/FT126),1,0)</f>
        <v>0</v>
      </c>
      <c r="FV126" s="1">
        <f ca="1">IF(FU126=0,FS126,FS126/FT126)</f>
        <v>1</v>
      </c>
      <c r="FW126" s="1">
        <v>131</v>
      </c>
      <c r="FX126" s="1">
        <f ca="1">IF(FV126/FW126=INT(FV126/FW126),1,0)</f>
        <v>0</v>
      </c>
      <c r="FY126" s="1">
        <f ca="1">IF(FX126=0,FV126,FV126/FW126)</f>
        <v>1</v>
      </c>
      <c r="FZ126" s="1">
        <v>137</v>
      </c>
      <c r="GA126" s="1">
        <f ca="1">IF(FY126/FZ126=INT(FY126/FZ126),1,0)</f>
        <v>0</v>
      </c>
      <c r="GB126" s="1">
        <f ca="1">IF(GA126=0,FY126,FY126/FZ126)</f>
        <v>1</v>
      </c>
      <c r="GC126" s="1">
        <v>139</v>
      </c>
      <c r="GD126" s="1">
        <f ca="1">IF(GB126/GC126=INT(GB126/GC126),1,0)</f>
        <v>0</v>
      </c>
      <c r="GE126" s="1">
        <f ca="1">IF(GD126=0,GB126,GB126/GC126)</f>
        <v>1</v>
      </c>
      <c r="GF126" s="1">
        <v>149</v>
      </c>
      <c r="GG126" s="1">
        <f ca="1">IF(GE126/GF126=INT(GE126/GF126),1,0)</f>
        <v>0</v>
      </c>
      <c r="GH126" s="1">
        <f ca="1">IF(GG126=0,GE126,GE126/GF126)</f>
        <v>1</v>
      </c>
      <c r="GI126" s="1"/>
      <c r="GJ126" s="1">
        <f ca="1">8*BH126+4*BK126+2*BN126+BQ126</f>
        <v>0</v>
      </c>
      <c r="GK126" s="1">
        <f ca="1">4*BT126+2*BW126+BZ126</f>
        <v>2</v>
      </c>
      <c r="GL126" s="1">
        <f ca="1">2*CC126+CF126</f>
        <v>0</v>
      </c>
      <c r="GM126" s="1">
        <f ca="1">2*CI126+CL126</f>
        <v>0</v>
      </c>
      <c r="GN126" s="1">
        <f ca="1">2*CO126+CR126</f>
        <v>0</v>
      </c>
      <c r="GO126" s="1">
        <f ca="1">2*CU126+CX126</f>
        <v>0</v>
      </c>
      <c r="GP126" s="1">
        <f ca="1">DA126</f>
        <v>0</v>
      </c>
      <c r="GQ126" s="1">
        <f ca="1">DD126</f>
        <v>0</v>
      </c>
      <c r="GR126" s="1">
        <f ca="1">DG126</f>
        <v>0</v>
      </c>
      <c r="GS126" s="1">
        <f ca="1">DJ126</f>
        <v>0</v>
      </c>
      <c r="GT126" s="1">
        <f ca="1">DM126</f>
        <v>0</v>
      </c>
      <c r="GU126">
        <f ca="1">DP126</f>
        <v>0</v>
      </c>
      <c r="GV126">
        <f ca="1">DS126</f>
        <v>0</v>
      </c>
      <c r="GW126">
        <f ca="1">DV126</f>
        <v>0</v>
      </c>
      <c r="GX126">
        <f ca="1">DY126</f>
        <v>0</v>
      </c>
      <c r="GY126">
        <f ca="1">EB126</f>
        <v>0</v>
      </c>
      <c r="GZ126">
        <f ca="1">EE126</f>
        <v>0</v>
      </c>
      <c r="HA126">
        <f ca="1">EH126</f>
        <v>0</v>
      </c>
      <c r="HB126">
        <f ca="1">EK126</f>
        <v>0</v>
      </c>
      <c r="HC126">
        <f ca="1">EN126</f>
        <v>0</v>
      </c>
      <c r="HD126">
        <f ca="1">EQ126</f>
        <v>0</v>
      </c>
      <c r="HE126">
        <f ca="1">ET126</f>
        <v>0</v>
      </c>
      <c r="HF126">
        <f ca="1">EW126</f>
        <v>0</v>
      </c>
      <c r="HG126">
        <f ca="1">EZ126</f>
        <v>0</v>
      </c>
      <c r="HH126">
        <f ca="1">FC126</f>
        <v>0</v>
      </c>
      <c r="HI126">
        <f ca="1">FF126</f>
        <v>0</v>
      </c>
      <c r="HJ126">
        <f ca="1">FI126</f>
        <v>0</v>
      </c>
      <c r="HK126">
        <f ca="1">FL126</f>
        <v>0</v>
      </c>
      <c r="HL126">
        <f ca="1">FO126</f>
        <v>0</v>
      </c>
      <c r="HM126">
        <f ca="1">FR126</f>
        <v>0</v>
      </c>
      <c r="HN126">
        <f ca="1">FU126</f>
        <v>0</v>
      </c>
      <c r="HO126">
        <f ca="1">FX126</f>
        <v>0</v>
      </c>
      <c r="HP126">
        <f ca="1">GA126</f>
        <v>0</v>
      </c>
      <c r="HQ126">
        <f ca="1">GD126</f>
        <v>0</v>
      </c>
      <c r="HR126">
        <f ca="1">GG126</f>
        <v>0</v>
      </c>
      <c r="HS126">
        <f ca="1">BF126</f>
        <v>9</v>
      </c>
      <c r="HT126">
        <f ca="1">HS126/HR129</f>
        <v>9</v>
      </c>
      <c r="HU126" s="9">
        <f ca="1">BD127</f>
        <v>10</v>
      </c>
      <c r="HV126">
        <f ca="1">HU126*HT127+HT126</f>
        <v>119</v>
      </c>
      <c r="HW126"/>
      <c r="HX126" s="9">
        <f ca="1">BD127</f>
        <v>10</v>
      </c>
      <c r="HY126" s="9">
        <f ca="1">HT126</f>
        <v>9</v>
      </c>
      <c r="HZ126" s="9">
        <f ca="1">HT127</f>
        <v>11</v>
      </c>
      <c r="IA126" s="9">
        <f ca="1">BD131</f>
        <v>8</v>
      </c>
      <c r="IB126" s="9">
        <f ca="1">HT130</f>
        <v>9</v>
      </c>
      <c r="IC126" s="9">
        <f ca="1">HT131</f>
        <v>10</v>
      </c>
      <c r="ID126" s="9" t="str">
        <f ca="1">HX126&amp;"  "&amp;HY126&amp;"/"&amp;HZ126&amp;"  ×  "&amp;IA126&amp;"  "&amp;IB126&amp;"/"&amp;IC126</f>
        <v>10  9/11  ×  8  9/10</v>
      </c>
      <c r="IG126" s="9">
        <f ca="1">BD135</f>
        <v>96</v>
      </c>
      <c r="IH126" s="9">
        <f ca="1">HT134</f>
        <v>31</v>
      </c>
      <c r="II126" s="9">
        <f ca="1">HT135</f>
        <v>110</v>
      </c>
      <c r="IJ126" s="9" t="str">
        <f ca="1">IG126&amp;"  "&amp;IH126&amp;"/"&amp;II126</f>
        <v>96  31/110</v>
      </c>
      <c r="IK126" s="9" t="str">
        <f ca="1">IG126&amp;"   "</f>
        <v xml:space="preserve">96   </v>
      </c>
      <c r="IL126" s="9" t="str">
        <f ca="1">IF(IH126=0,IK126,IJ126)</f>
        <v>96  31/110</v>
      </c>
    </row>
    <row r="127" spans="2:246" ht="6" hidden="1" customHeight="1" x14ac:dyDescent="0.25">
      <c r="B127" s="102"/>
      <c r="C127" s="71"/>
      <c r="D127" s="102"/>
      <c r="E127" s="71"/>
      <c r="F127" s="102"/>
      <c r="G127" s="71"/>
      <c r="H127" s="104"/>
      <c r="I127" s="102"/>
      <c r="J127" s="102"/>
      <c r="K127" s="102"/>
      <c r="L127" s="102"/>
      <c r="M127" s="71"/>
      <c r="N127" s="71"/>
      <c r="O127" s="71"/>
      <c r="P127" s="71"/>
      <c r="Q127" s="71"/>
      <c r="R127" s="71"/>
      <c r="S127" s="104"/>
      <c r="T127" s="122"/>
      <c r="U127" s="80"/>
      <c r="V127" s="80"/>
      <c r="W127" s="80"/>
      <c r="X127" s="102"/>
      <c r="Y127" s="71"/>
      <c r="Z127" s="75"/>
      <c r="AB127" s="11"/>
      <c r="AE127" s="148"/>
      <c r="AF127" s="148"/>
      <c r="BC127"/>
      <c r="BD127">
        <f ca="1">BD126+INT(BE126/BE127)</f>
        <v>10</v>
      </c>
      <c r="BE127" s="1">
        <f ca="1">IF(BA126&gt;BE126,INT((RAND()*(BB126-BA126+1)+BA126)),INT((RAND()*(BB126-BE126)+BE126+1)))</f>
        <v>11</v>
      </c>
      <c r="BF127">
        <f ca="1">BE127</f>
        <v>11</v>
      </c>
      <c r="BG127">
        <v>256</v>
      </c>
      <c r="BH127" s="1">
        <f ca="1">IF(BF127/BG127=INT(BF127/BG127),1,0)</f>
        <v>0</v>
      </c>
      <c r="BI127" s="1">
        <f ca="1">IF(BH127=0,BF127,BF127/BG127)</f>
        <v>11</v>
      </c>
      <c r="BJ127" s="1">
        <v>16</v>
      </c>
      <c r="BK127" s="1">
        <f ca="1">IF(BI127/BJ127=INT(BI127/BJ127),1,0)</f>
        <v>0</v>
      </c>
      <c r="BL127" s="1">
        <f ca="1">IF(BK127=0,BI127,BI127/BJ127)</f>
        <v>11</v>
      </c>
      <c r="BM127" s="1">
        <v>4</v>
      </c>
      <c r="BN127" s="1">
        <f ca="1">IF(BL127/BM127=INT(BL127/BM127),1,0)</f>
        <v>0</v>
      </c>
      <c r="BO127" s="1">
        <f ca="1">IF(BN127=0,BL127,BL127/BM127)</f>
        <v>11</v>
      </c>
      <c r="BP127" s="1">
        <v>2</v>
      </c>
      <c r="BQ127" s="1">
        <f ca="1">IF(BO127/BP127=INT(BO127/BP127),1,0)</f>
        <v>0</v>
      </c>
      <c r="BR127" s="1">
        <f ca="1">IF(BQ127=0,BO127,BO127/BP127)</f>
        <v>11</v>
      </c>
      <c r="BS127" s="1">
        <v>81</v>
      </c>
      <c r="BT127" s="1">
        <f ca="1">IF(BR127/BS127=INT(BR127/BS127),1,0)</f>
        <v>0</v>
      </c>
      <c r="BU127" s="1">
        <f ca="1">IF(BT127=0,BR127,BR127/BS127)</f>
        <v>11</v>
      </c>
      <c r="BV127" s="1">
        <v>9</v>
      </c>
      <c r="BW127" s="1">
        <f ca="1">IF(BU127/BV127=INT(BU127/BV127),1,0)</f>
        <v>0</v>
      </c>
      <c r="BX127" s="1">
        <f ca="1">IF(BW127=0,BU127,BU127/BV127)</f>
        <v>11</v>
      </c>
      <c r="BY127" s="1">
        <v>3</v>
      </c>
      <c r="BZ127" s="1">
        <f ca="1">IF(BX127/BY127=INT(BX127/BY127),1,0)</f>
        <v>0</v>
      </c>
      <c r="CA127" s="1">
        <f ca="1">IF(BZ127=0,BX127,BX127/BY127)</f>
        <v>11</v>
      </c>
      <c r="CB127" s="1">
        <v>25</v>
      </c>
      <c r="CC127" s="1">
        <f ca="1">IF(CA127/CB127=INT(CA127/CB127),1,0)</f>
        <v>0</v>
      </c>
      <c r="CD127" s="1">
        <f ca="1">IF(CC127=0,CA127,CA127/CB127)</f>
        <v>11</v>
      </c>
      <c r="CE127" s="1">
        <v>5</v>
      </c>
      <c r="CF127" s="1">
        <f ca="1">IF(CD127/CE127=INT(CD127/CE127),1,0)</f>
        <v>0</v>
      </c>
      <c r="CG127" s="1">
        <f ca="1">IF(CF127=0,CD127,CD127/CE127)</f>
        <v>11</v>
      </c>
      <c r="CH127" s="1">
        <v>49</v>
      </c>
      <c r="CI127" s="1">
        <f ca="1">IF(CG127/CH127=INT(CG127/CH127),1,0)</f>
        <v>0</v>
      </c>
      <c r="CJ127" s="1">
        <f ca="1">IF(CI127=0,CG127,CG127/CH127)</f>
        <v>11</v>
      </c>
      <c r="CK127" s="1">
        <v>7</v>
      </c>
      <c r="CL127" s="1">
        <f ca="1">IF(CJ127/CK127=INT(CJ127/CK127),1,0)</f>
        <v>0</v>
      </c>
      <c r="CM127" s="1">
        <f ca="1">IF(CL127=0,CJ127,CJ127/CK127)</f>
        <v>11</v>
      </c>
      <c r="CN127" s="1">
        <v>121</v>
      </c>
      <c r="CO127" s="1">
        <f ca="1">IF(CM127/CN127=INT(CM127/CN127),1,0)</f>
        <v>0</v>
      </c>
      <c r="CP127" s="1">
        <f ca="1">IF(CO127=0,CM127,CM127/CN127)</f>
        <v>11</v>
      </c>
      <c r="CQ127" s="1">
        <v>11</v>
      </c>
      <c r="CR127" s="1">
        <f ca="1">IF(CP127/CQ127=INT(CP127/CQ127),1,0)</f>
        <v>1</v>
      </c>
      <c r="CS127" s="1">
        <f ca="1">IF(CR127=0,CP127,CP127/CQ127)</f>
        <v>1</v>
      </c>
      <c r="CT127" s="1">
        <v>169</v>
      </c>
      <c r="CU127" s="1">
        <f ca="1">IF(CS127/CT127=INT(CS127/CT127),1,0)</f>
        <v>0</v>
      </c>
      <c r="CV127" s="1">
        <f ca="1">IF(CU127=0,CS127,CS127/CT127)</f>
        <v>1</v>
      </c>
      <c r="CW127" s="1">
        <v>13</v>
      </c>
      <c r="CX127" s="1">
        <f ca="1">IF(CV127/CW127=INT(CV127/CW127),1,0)</f>
        <v>0</v>
      </c>
      <c r="CY127" s="1">
        <f ca="1">IF(CX127=0,CV127,CV127/CW127)</f>
        <v>1</v>
      </c>
      <c r="CZ127" s="1">
        <v>17</v>
      </c>
      <c r="DA127" s="1">
        <f ca="1">IF(CY127/CZ127=INT(CY127/CZ127),1,0)</f>
        <v>0</v>
      </c>
      <c r="DB127" s="1">
        <f ca="1">IF(DA127=0,CY127,CY127/CZ127)</f>
        <v>1</v>
      </c>
      <c r="DC127" s="1">
        <v>19</v>
      </c>
      <c r="DD127" s="1">
        <f ca="1">IF(DB127/DC127=INT(DB127/DC127),1,0)</f>
        <v>0</v>
      </c>
      <c r="DE127" s="1">
        <f ca="1">IF(DD127=0,DB127,DB127/DC127)</f>
        <v>1</v>
      </c>
      <c r="DF127" s="1">
        <v>23</v>
      </c>
      <c r="DG127" s="1">
        <f ca="1">IF(DE127/DF127=INT(DE127/DF127),1,0)</f>
        <v>0</v>
      </c>
      <c r="DH127" s="1">
        <f ca="1">IF(DG127=0,DE127,DE127/DF127)</f>
        <v>1</v>
      </c>
      <c r="DI127" s="1">
        <v>29</v>
      </c>
      <c r="DJ127" s="1">
        <f ca="1">IF(DH127/DI127=INT(DH127/DI127),1,0)</f>
        <v>0</v>
      </c>
      <c r="DK127" s="1">
        <f ca="1">IF(DJ127=0,DH127,DH127/DI127)</f>
        <v>1</v>
      </c>
      <c r="DL127" s="1">
        <v>31</v>
      </c>
      <c r="DM127" s="1">
        <f ca="1">IF(DK127/DL127=INT(DK127/DL127),1,0)</f>
        <v>0</v>
      </c>
      <c r="DN127" s="1">
        <f ca="1">IF(DM127=0,DK127,DK127/DL127)</f>
        <v>1</v>
      </c>
      <c r="DO127" s="1">
        <v>37</v>
      </c>
      <c r="DP127" s="1">
        <f ca="1">IF(DN127/DO127=INT(DN127/DO127),1,0)</f>
        <v>0</v>
      </c>
      <c r="DQ127" s="1">
        <f ca="1">IF(DP127=0,DN127,DN127/DO127)</f>
        <v>1</v>
      </c>
      <c r="DR127" s="1">
        <v>41</v>
      </c>
      <c r="DS127" s="1">
        <f ca="1">IF(DQ127/DR127=INT(DQ127/DR127),1,0)</f>
        <v>0</v>
      </c>
      <c r="DT127" s="1">
        <f ca="1">IF(DS127=0,DQ127,DQ127/DR127)</f>
        <v>1</v>
      </c>
      <c r="DU127" s="1">
        <v>43</v>
      </c>
      <c r="DV127" s="1">
        <f ca="1">IF(DT127/DU127=INT(DT127/DU127),1,0)</f>
        <v>0</v>
      </c>
      <c r="DW127" s="1">
        <f ca="1">IF(DV127=0,DT127,DT127/DU127)</f>
        <v>1</v>
      </c>
      <c r="DX127" s="1">
        <v>47</v>
      </c>
      <c r="DY127" s="1">
        <f ca="1">IF(DW127/DX127=INT(DW127/DX127),1,0)</f>
        <v>0</v>
      </c>
      <c r="DZ127" s="1">
        <f ca="1">IF(DY127=0,DW127,DW127/DX127)</f>
        <v>1</v>
      </c>
      <c r="EA127" s="1">
        <v>53</v>
      </c>
      <c r="EB127" s="1">
        <f ca="1">IF(DZ127/EA127=INT(DZ127/EA127),1,0)</f>
        <v>0</v>
      </c>
      <c r="EC127" s="1">
        <f ca="1">IF(EB127=0,DZ127,DZ127/EA127)</f>
        <v>1</v>
      </c>
      <c r="ED127" s="1">
        <v>59</v>
      </c>
      <c r="EE127" s="1">
        <f ca="1">IF(EC127/ED127=INT(EC127/ED127),1,0)</f>
        <v>0</v>
      </c>
      <c r="EF127" s="1">
        <f ca="1">IF(EE127=0,EC127,EC127/ED127)</f>
        <v>1</v>
      </c>
      <c r="EG127" s="1">
        <v>61</v>
      </c>
      <c r="EH127" s="1">
        <f ca="1">IF(EF127/EG127=INT(EF127/EG127),1,0)</f>
        <v>0</v>
      </c>
      <c r="EI127" s="1">
        <f ca="1">IF(EH127=0,EF127,EF127/EG127)</f>
        <v>1</v>
      </c>
      <c r="EJ127" s="1">
        <v>67</v>
      </c>
      <c r="EK127" s="1">
        <f ca="1">IF(EI127/EJ127=INT(EI127/EJ127),1,0)</f>
        <v>0</v>
      </c>
      <c r="EL127" s="1">
        <f ca="1">IF(EK127=0,EI127,EI127/EJ127)</f>
        <v>1</v>
      </c>
      <c r="EM127" s="1">
        <v>71</v>
      </c>
      <c r="EN127" s="1">
        <f ca="1">IF(EL127/EM127=INT(EL127/EM127),1,0)</f>
        <v>0</v>
      </c>
      <c r="EO127" s="1">
        <f ca="1">IF(EN127=0,EL127,EL127/EM127)</f>
        <v>1</v>
      </c>
      <c r="EP127" s="1">
        <v>73</v>
      </c>
      <c r="EQ127" s="1">
        <f ca="1">IF(EO127/EP127=INT(EO127/EP127),1,0)</f>
        <v>0</v>
      </c>
      <c r="ER127" s="1">
        <f ca="1">IF(EQ127=0,EO127,EO127/EP127)</f>
        <v>1</v>
      </c>
      <c r="ES127" s="1">
        <v>79</v>
      </c>
      <c r="ET127" s="1">
        <f ca="1">IF(ER127/ES127=INT(ER127/ES127),1,0)</f>
        <v>0</v>
      </c>
      <c r="EU127" s="1">
        <f ca="1">IF(ET127=0,ER127,ER127/ES127)</f>
        <v>1</v>
      </c>
      <c r="EV127" s="1">
        <v>83</v>
      </c>
      <c r="EW127" s="1">
        <f ca="1">IF(EU127/EV127=INT(EU127/EV127),1,0)</f>
        <v>0</v>
      </c>
      <c r="EX127" s="1">
        <f ca="1">IF(EW127=0,EU127,EU127/EV127)</f>
        <v>1</v>
      </c>
      <c r="EY127" s="1">
        <v>89</v>
      </c>
      <c r="EZ127" s="1">
        <f ca="1">IF(EX127/EY127=INT(EX127/EY127),1,0)</f>
        <v>0</v>
      </c>
      <c r="FA127" s="1">
        <f ca="1">IF(EZ127=0,EX127,EX127/EY127)</f>
        <v>1</v>
      </c>
      <c r="FB127" s="1">
        <v>97</v>
      </c>
      <c r="FC127" s="1">
        <f ca="1">IF(FA127/FB127=INT(FA127/FB127),1,0)</f>
        <v>0</v>
      </c>
      <c r="FD127" s="1">
        <f ca="1">IF(FC127=0,FA127,FA127/FB127)</f>
        <v>1</v>
      </c>
      <c r="FE127" s="1">
        <v>101</v>
      </c>
      <c r="FF127" s="1">
        <f ca="1">IF(FD127/FE127=INT(FD127/FE127),1,0)</f>
        <v>0</v>
      </c>
      <c r="FG127" s="1">
        <f ca="1">IF(FF127=0,FD127,FD127/FE127)</f>
        <v>1</v>
      </c>
      <c r="FH127" s="1">
        <v>103</v>
      </c>
      <c r="FI127" s="1">
        <f ca="1">IF(FG127/FH127=INT(FG127/FH127),1,0)</f>
        <v>0</v>
      </c>
      <c r="FJ127" s="1">
        <f ca="1">IF(FI127=0,FG127,FG127/FH127)</f>
        <v>1</v>
      </c>
      <c r="FK127" s="1">
        <v>107</v>
      </c>
      <c r="FL127" s="1">
        <f ca="1">IF(FJ127/FK127=INT(FJ127/FK127),1,0)</f>
        <v>0</v>
      </c>
      <c r="FM127" s="1">
        <f ca="1">IF(FL127=0,FJ127,FJ127/FK127)</f>
        <v>1</v>
      </c>
      <c r="FN127" s="1">
        <v>109</v>
      </c>
      <c r="FO127" s="1">
        <f ca="1">IF(FM127/FN127=INT(FM127/FN127),1,0)</f>
        <v>0</v>
      </c>
      <c r="FP127" s="1">
        <f ca="1">IF(FO127=0,FM127,FM127/FN127)</f>
        <v>1</v>
      </c>
      <c r="FQ127" s="1">
        <v>113</v>
      </c>
      <c r="FR127" s="1">
        <f ca="1">IF(FP127/FQ127=INT(FP127/FQ127),1,0)</f>
        <v>0</v>
      </c>
      <c r="FS127" s="1">
        <f ca="1">IF(FR127=0,FP127,FP127/FQ127)</f>
        <v>1</v>
      </c>
      <c r="FT127" s="1">
        <v>127</v>
      </c>
      <c r="FU127" s="1">
        <f ca="1">IF(FS127/FT127=INT(FS127/FT127),1,0)</f>
        <v>0</v>
      </c>
      <c r="FV127" s="1">
        <f ca="1">IF(FU127=0,FS127,FS127/FT127)</f>
        <v>1</v>
      </c>
      <c r="FW127" s="1">
        <v>131</v>
      </c>
      <c r="FX127" s="1">
        <f ca="1">IF(FV127/FW127=INT(FV127/FW127),1,0)</f>
        <v>0</v>
      </c>
      <c r="FY127" s="1">
        <f ca="1">IF(FX127=0,FV127,FV127/FW127)</f>
        <v>1</v>
      </c>
      <c r="FZ127" s="1">
        <v>137</v>
      </c>
      <c r="GA127" s="1">
        <f ca="1">IF(FY127/FZ127=INT(FY127/FZ127),1,0)</f>
        <v>0</v>
      </c>
      <c r="GB127" s="1">
        <f ca="1">IF(GA127=0,FY127,FY127/FZ127)</f>
        <v>1</v>
      </c>
      <c r="GC127" s="1">
        <v>139</v>
      </c>
      <c r="GD127" s="1">
        <f ca="1">IF(GB127/GC127=INT(GB127/GC127),1,0)</f>
        <v>0</v>
      </c>
      <c r="GE127" s="1">
        <f ca="1">IF(GD127=0,GB127,GB127/GC127)</f>
        <v>1</v>
      </c>
      <c r="GF127" s="1">
        <v>149</v>
      </c>
      <c r="GG127" s="1">
        <f ca="1">IF(GE127/GF127=INT(GE127/GF127),1,0)</f>
        <v>0</v>
      </c>
      <c r="GH127" s="1">
        <f ca="1">IF(GG127=0,GE127,GE127/GF127)</f>
        <v>1</v>
      </c>
      <c r="GI127" s="1"/>
      <c r="GJ127" s="1">
        <f ca="1">8*BH127+4*BK127+2*BN127+BQ127</f>
        <v>0</v>
      </c>
      <c r="GK127" s="1">
        <f ca="1">4*BT127+2*BW127+BZ127</f>
        <v>0</v>
      </c>
      <c r="GL127" s="1">
        <f ca="1">2*CC127+CF127</f>
        <v>0</v>
      </c>
      <c r="GM127" s="1">
        <f ca="1">2*CI127+CL127</f>
        <v>0</v>
      </c>
      <c r="GN127" s="1">
        <f ca="1">2*CO127+CR127</f>
        <v>1</v>
      </c>
      <c r="GO127" s="1">
        <f ca="1">2*CU127+CX127</f>
        <v>0</v>
      </c>
      <c r="GP127" s="1">
        <f ca="1">DA127</f>
        <v>0</v>
      </c>
      <c r="GQ127" s="1">
        <f ca="1">DD127</f>
        <v>0</v>
      </c>
      <c r="GR127" s="1">
        <f ca="1">DG127</f>
        <v>0</v>
      </c>
      <c r="GS127" s="1">
        <f ca="1">DJ127</f>
        <v>0</v>
      </c>
      <c r="GT127" s="1">
        <f ca="1">DM127</f>
        <v>0</v>
      </c>
      <c r="GU127">
        <f ca="1">DP127</f>
        <v>0</v>
      </c>
      <c r="GV127">
        <f ca="1">DS127</f>
        <v>0</v>
      </c>
      <c r="GW127">
        <f ca="1">DV127</f>
        <v>0</v>
      </c>
      <c r="GX127">
        <f ca="1">DY127</f>
        <v>0</v>
      </c>
      <c r="GY127">
        <f ca="1">EB127</f>
        <v>0</v>
      </c>
      <c r="GZ127">
        <f ca="1">EE127</f>
        <v>0</v>
      </c>
      <c r="HA127">
        <f ca="1">EH127</f>
        <v>0</v>
      </c>
      <c r="HB127">
        <f ca="1">EK127</f>
        <v>0</v>
      </c>
      <c r="HC127">
        <f ca="1">EN127</f>
        <v>0</v>
      </c>
      <c r="HD127">
        <f ca="1">EQ127</f>
        <v>0</v>
      </c>
      <c r="HE127">
        <f ca="1">ET127</f>
        <v>0</v>
      </c>
      <c r="HF127">
        <f ca="1">EW127</f>
        <v>0</v>
      </c>
      <c r="HG127">
        <f ca="1">EZ127</f>
        <v>0</v>
      </c>
      <c r="HH127">
        <f ca="1">FC127</f>
        <v>0</v>
      </c>
      <c r="HI127">
        <f ca="1">FF127</f>
        <v>0</v>
      </c>
      <c r="HJ127">
        <f ca="1">FI127</f>
        <v>0</v>
      </c>
      <c r="HK127">
        <f ca="1">FL127</f>
        <v>0</v>
      </c>
      <c r="HL127">
        <f ca="1">FO127</f>
        <v>0</v>
      </c>
      <c r="HM127">
        <f ca="1">FR127</f>
        <v>0</v>
      </c>
      <c r="HN127">
        <f ca="1">FU127</f>
        <v>0</v>
      </c>
      <c r="HO127">
        <f ca="1">FX127</f>
        <v>0</v>
      </c>
      <c r="HP127">
        <f ca="1">GA127</f>
        <v>0</v>
      </c>
      <c r="HQ127">
        <f ca="1">GD127</f>
        <v>0</v>
      </c>
      <c r="HR127">
        <f ca="1">GG127</f>
        <v>0</v>
      </c>
      <c r="HS127">
        <f ca="1">BF127</f>
        <v>11</v>
      </c>
      <c r="HT127">
        <f ca="1">HS127/HR129</f>
        <v>11</v>
      </c>
      <c r="HV127"/>
      <c r="HW127"/>
    </row>
    <row r="128" spans="2:246" ht="6" hidden="1" customHeight="1" x14ac:dyDescent="0.25">
      <c r="B128" s="71"/>
      <c r="C128" s="71"/>
      <c r="D128" s="71"/>
      <c r="E128" s="71"/>
      <c r="F128" s="104"/>
      <c r="G128" s="71"/>
      <c r="H128" s="104"/>
      <c r="I128" s="71"/>
      <c r="J128" s="71"/>
      <c r="K128" s="71"/>
      <c r="L128" s="104"/>
      <c r="M128" s="71"/>
      <c r="N128" s="71"/>
      <c r="O128" s="71"/>
      <c r="P128" s="71"/>
      <c r="Q128" s="71"/>
      <c r="R128" s="71"/>
      <c r="S128" s="104"/>
      <c r="T128" s="122"/>
      <c r="U128" s="80"/>
      <c r="V128" s="80"/>
      <c r="W128" s="80"/>
      <c r="X128" s="102"/>
      <c r="Y128" s="71"/>
      <c r="Z128" s="75"/>
      <c r="AB128" s="11"/>
      <c r="AE128" s="148"/>
      <c r="AF128" s="148"/>
      <c r="BC128"/>
      <c r="BD128"/>
      <c r="BE128"/>
      <c r="BF128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>
        <f t="shared" ref="GJ128:HR128" ca="1" si="54">IF(GJ126&lt;GJ127,GJ126,GJ127)</f>
        <v>0</v>
      </c>
      <c r="GK128" s="1">
        <f t="shared" ca="1" si="54"/>
        <v>0</v>
      </c>
      <c r="GL128" s="1">
        <f t="shared" ca="1" si="54"/>
        <v>0</v>
      </c>
      <c r="GM128" s="1">
        <f t="shared" ca="1" si="54"/>
        <v>0</v>
      </c>
      <c r="GN128" s="1">
        <f t="shared" ca="1" si="54"/>
        <v>0</v>
      </c>
      <c r="GO128" s="1">
        <f t="shared" ca="1" si="54"/>
        <v>0</v>
      </c>
      <c r="GP128" s="1">
        <f t="shared" ca="1" si="54"/>
        <v>0</v>
      </c>
      <c r="GQ128" s="1">
        <f t="shared" ca="1" si="54"/>
        <v>0</v>
      </c>
      <c r="GR128" s="1">
        <f t="shared" ca="1" si="54"/>
        <v>0</v>
      </c>
      <c r="GS128" s="1">
        <f t="shared" ca="1" si="54"/>
        <v>0</v>
      </c>
      <c r="GT128" s="1">
        <f t="shared" ca="1" si="54"/>
        <v>0</v>
      </c>
      <c r="GU128" s="1">
        <f t="shared" ca="1" si="54"/>
        <v>0</v>
      </c>
      <c r="GV128" s="1">
        <f t="shared" ca="1" si="54"/>
        <v>0</v>
      </c>
      <c r="GW128" s="1">
        <f t="shared" ca="1" si="54"/>
        <v>0</v>
      </c>
      <c r="GX128" s="1">
        <f t="shared" ca="1" si="54"/>
        <v>0</v>
      </c>
      <c r="GY128" s="1">
        <f t="shared" ca="1" si="54"/>
        <v>0</v>
      </c>
      <c r="GZ128" s="1">
        <f t="shared" ca="1" si="54"/>
        <v>0</v>
      </c>
      <c r="HA128" s="1">
        <f t="shared" ca="1" si="54"/>
        <v>0</v>
      </c>
      <c r="HB128" s="1">
        <f t="shared" ca="1" si="54"/>
        <v>0</v>
      </c>
      <c r="HC128" s="1">
        <f t="shared" ca="1" si="54"/>
        <v>0</v>
      </c>
      <c r="HD128" s="1">
        <f t="shared" ca="1" si="54"/>
        <v>0</v>
      </c>
      <c r="HE128" s="1">
        <f t="shared" ca="1" si="54"/>
        <v>0</v>
      </c>
      <c r="HF128" s="1">
        <f t="shared" ca="1" si="54"/>
        <v>0</v>
      </c>
      <c r="HG128" s="1">
        <f t="shared" ca="1" si="54"/>
        <v>0</v>
      </c>
      <c r="HH128" s="1">
        <f t="shared" ca="1" si="54"/>
        <v>0</v>
      </c>
      <c r="HI128" s="1">
        <f t="shared" ca="1" si="54"/>
        <v>0</v>
      </c>
      <c r="HJ128" s="1">
        <f t="shared" ca="1" si="54"/>
        <v>0</v>
      </c>
      <c r="HK128" s="1">
        <f t="shared" ca="1" si="54"/>
        <v>0</v>
      </c>
      <c r="HL128" s="1">
        <f t="shared" ca="1" si="54"/>
        <v>0</v>
      </c>
      <c r="HM128" s="1">
        <f t="shared" ca="1" si="54"/>
        <v>0</v>
      </c>
      <c r="HN128" s="1">
        <f t="shared" ca="1" si="54"/>
        <v>0</v>
      </c>
      <c r="HO128" s="1">
        <f t="shared" ca="1" si="54"/>
        <v>0</v>
      </c>
      <c r="HP128" s="1">
        <f t="shared" ca="1" si="54"/>
        <v>0</v>
      </c>
      <c r="HQ128" s="1">
        <f t="shared" ca="1" si="54"/>
        <v>0</v>
      </c>
      <c r="HR128" s="1">
        <f t="shared" ca="1" si="54"/>
        <v>0</v>
      </c>
      <c r="HS128"/>
      <c r="HT128"/>
      <c r="HV128"/>
      <c r="HW128"/>
    </row>
    <row r="129" spans="2:246" ht="6" hidden="1" customHeight="1" x14ac:dyDescent="0.25">
      <c r="B129" s="71"/>
      <c r="C129" s="71"/>
      <c r="D129" s="71"/>
      <c r="E129" s="71"/>
      <c r="F129" s="104"/>
      <c r="G129" s="71"/>
      <c r="H129" s="104"/>
      <c r="I129" s="71"/>
      <c r="J129" s="71"/>
      <c r="K129" s="71"/>
      <c r="L129" s="104"/>
      <c r="M129" s="71"/>
      <c r="N129" s="71"/>
      <c r="O129" s="71"/>
      <c r="P129" s="71"/>
      <c r="Q129" s="71"/>
      <c r="R129" s="71"/>
      <c r="S129" s="104"/>
      <c r="T129" s="122"/>
      <c r="U129" s="80"/>
      <c r="V129" s="80"/>
      <c r="W129" s="80"/>
      <c r="X129" s="102"/>
      <c r="Y129" s="71"/>
      <c r="Z129" s="75"/>
      <c r="AB129" s="11"/>
      <c r="BC129"/>
      <c r="BD129"/>
      <c r="BE129"/>
      <c r="BF129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>
        <f ca="1">GJ$7^GJ128</f>
        <v>1</v>
      </c>
      <c r="GK129">
        <f t="shared" ref="GK129:HR129" ca="1" si="55">GK$7^GK128*GJ129</f>
        <v>1</v>
      </c>
      <c r="GL129">
        <f t="shared" ca="1" si="55"/>
        <v>1</v>
      </c>
      <c r="GM129">
        <f t="shared" ca="1" si="55"/>
        <v>1</v>
      </c>
      <c r="GN129">
        <f t="shared" ca="1" si="55"/>
        <v>1</v>
      </c>
      <c r="GO129">
        <f t="shared" ca="1" si="55"/>
        <v>1</v>
      </c>
      <c r="GP129">
        <f t="shared" ca="1" si="55"/>
        <v>1</v>
      </c>
      <c r="GQ129">
        <f t="shared" ca="1" si="55"/>
        <v>1</v>
      </c>
      <c r="GR129">
        <f t="shared" ca="1" si="55"/>
        <v>1</v>
      </c>
      <c r="GS129">
        <f t="shared" ca="1" si="55"/>
        <v>1</v>
      </c>
      <c r="GT129">
        <f t="shared" ca="1" si="55"/>
        <v>1</v>
      </c>
      <c r="GU129">
        <f t="shared" ca="1" si="55"/>
        <v>1</v>
      </c>
      <c r="GV129">
        <f t="shared" ca="1" si="55"/>
        <v>1</v>
      </c>
      <c r="GW129">
        <f t="shared" ca="1" si="55"/>
        <v>1</v>
      </c>
      <c r="GX129">
        <f t="shared" ca="1" si="55"/>
        <v>1</v>
      </c>
      <c r="GY129">
        <f t="shared" ca="1" si="55"/>
        <v>1</v>
      </c>
      <c r="GZ129">
        <f t="shared" ca="1" si="55"/>
        <v>1</v>
      </c>
      <c r="HA129">
        <f t="shared" ca="1" si="55"/>
        <v>1</v>
      </c>
      <c r="HB129">
        <f t="shared" ca="1" si="55"/>
        <v>1</v>
      </c>
      <c r="HC129">
        <f t="shared" ca="1" si="55"/>
        <v>1</v>
      </c>
      <c r="HD129">
        <f t="shared" ca="1" si="55"/>
        <v>1</v>
      </c>
      <c r="HE129">
        <f t="shared" ca="1" si="55"/>
        <v>1</v>
      </c>
      <c r="HF129">
        <f t="shared" ca="1" si="55"/>
        <v>1</v>
      </c>
      <c r="HG129">
        <f t="shared" ca="1" si="55"/>
        <v>1</v>
      </c>
      <c r="HH129">
        <f t="shared" ca="1" si="55"/>
        <v>1</v>
      </c>
      <c r="HI129">
        <f t="shared" ca="1" si="55"/>
        <v>1</v>
      </c>
      <c r="HJ129">
        <f t="shared" ca="1" si="55"/>
        <v>1</v>
      </c>
      <c r="HK129">
        <f t="shared" ca="1" si="55"/>
        <v>1</v>
      </c>
      <c r="HL129">
        <f t="shared" ca="1" si="55"/>
        <v>1</v>
      </c>
      <c r="HM129">
        <f t="shared" ca="1" si="55"/>
        <v>1</v>
      </c>
      <c r="HN129">
        <f t="shared" ca="1" si="55"/>
        <v>1</v>
      </c>
      <c r="HO129">
        <f t="shared" ca="1" si="55"/>
        <v>1</v>
      </c>
      <c r="HP129">
        <f t="shared" ca="1" si="55"/>
        <v>1</v>
      </c>
      <c r="HQ129">
        <f t="shared" ca="1" si="55"/>
        <v>1</v>
      </c>
      <c r="HR129">
        <f t="shared" ca="1" si="55"/>
        <v>1</v>
      </c>
      <c r="HS129"/>
      <c r="HT129"/>
      <c r="HV129"/>
      <c r="HW129"/>
    </row>
    <row r="130" spans="2:246" ht="6" hidden="1" customHeight="1" x14ac:dyDescent="0.25">
      <c r="B130" s="71"/>
      <c r="C130" s="71"/>
      <c r="D130" s="71"/>
      <c r="E130" s="71"/>
      <c r="F130" s="104"/>
      <c r="G130" s="71"/>
      <c r="H130" s="104"/>
      <c r="I130" s="71"/>
      <c r="J130" s="71"/>
      <c r="K130" s="71"/>
      <c r="L130" s="104"/>
      <c r="M130" s="71"/>
      <c r="N130" s="71"/>
      <c r="O130" s="71"/>
      <c r="P130" s="71"/>
      <c r="Q130" s="71"/>
      <c r="R130" s="71"/>
      <c r="S130" s="104"/>
      <c r="T130" s="122"/>
      <c r="U130" s="80"/>
      <c r="V130" s="80"/>
      <c r="W130" s="80"/>
      <c r="X130" s="102"/>
      <c r="Y130" s="71"/>
      <c r="Z130" s="75"/>
      <c r="AB130" s="11"/>
      <c r="BC130" t="s">
        <v>22</v>
      </c>
      <c r="BD130" s="1">
        <f ca="1">INT((RAND()*(AX126-AW126+1)+AW126))</f>
        <v>8</v>
      </c>
      <c r="BE130" s="1">
        <f ca="1">INT((RAND()*(AZ126-AY126+1)+AY126))</f>
        <v>9</v>
      </c>
      <c r="BF130">
        <f ca="1">BE130-BE131*(BD131-BD130)</f>
        <v>9</v>
      </c>
      <c r="BG130">
        <v>256</v>
      </c>
      <c r="BH130" s="1">
        <f ca="1">IF(BF130/BG130=INT(BF130/BG130),1,0)</f>
        <v>0</v>
      </c>
      <c r="BI130" s="1">
        <f ca="1">IF(BH130=0,BF130,BF130/BG130)</f>
        <v>9</v>
      </c>
      <c r="BJ130" s="1">
        <v>16</v>
      </c>
      <c r="BK130" s="1">
        <f ca="1">IF(BI130/BJ130=INT(BI130/BJ130),1,0)</f>
        <v>0</v>
      </c>
      <c r="BL130" s="1">
        <f ca="1">IF(BK130=0,BI130,BI130/BJ130)</f>
        <v>9</v>
      </c>
      <c r="BM130" s="1">
        <v>4</v>
      </c>
      <c r="BN130" s="1">
        <f ca="1">IF(BL130/BM130=INT(BL130/BM130),1,0)</f>
        <v>0</v>
      </c>
      <c r="BO130" s="1">
        <f ca="1">IF(BN130=0,BL130,BL130/BM130)</f>
        <v>9</v>
      </c>
      <c r="BP130" s="1">
        <v>2</v>
      </c>
      <c r="BQ130" s="1">
        <f ca="1">IF(BO130/BP130=INT(BO130/BP130),1,0)</f>
        <v>0</v>
      </c>
      <c r="BR130" s="1">
        <f ca="1">IF(BQ130=0,BO130,BO130/BP130)</f>
        <v>9</v>
      </c>
      <c r="BS130" s="1">
        <v>81</v>
      </c>
      <c r="BT130" s="1">
        <f ca="1">IF(BR130/BS130=INT(BR130/BS130),1,0)</f>
        <v>0</v>
      </c>
      <c r="BU130" s="1">
        <f ca="1">IF(BT130=0,BR130,BR130/BS130)</f>
        <v>9</v>
      </c>
      <c r="BV130" s="1">
        <v>9</v>
      </c>
      <c r="BW130" s="1">
        <f ca="1">IF(BU130/BV130=INT(BU130/BV130),1,0)</f>
        <v>1</v>
      </c>
      <c r="BX130" s="1">
        <f ca="1">IF(BW130=0,BU130,BU130/BV130)</f>
        <v>1</v>
      </c>
      <c r="BY130" s="1">
        <v>3</v>
      </c>
      <c r="BZ130" s="1">
        <f ca="1">IF(BX130/BY130=INT(BX130/BY130),1,0)</f>
        <v>0</v>
      </c>
      <c r="CA130" s="1">
        <f ca="1">IF(BZ130=0,BX130,BX130/BY130)</f>
        <v>1</v>
      </c>
      <c r="CB130" s="1">
        <v>25</v>
      </c>
      <c r="CC130" s="1">
        <f ca="1">IF(CA130/CB130=INT(CA130/CB130),1,0)</f>
        <v>0</v>
      </c>
      <c r="CD130" s="1">
        <f ca="1">IF(CC130=0,CA130,CA130/CB130)</f>
        <v>1</v>
      </c>
      <c r="CE130" s="1">
        <v>5</v>
      </c>
      <c r="CF130" s="1">
        <f ca="1">IF(CD130/CE130=INT(CD130/CE130),1,0)</f>
        <v>0</v>
      </c>
      <c r="CG130" s="1">
        <f ca="1">IF(CF130=0,CD130,CD130/CE130)</f>
        <v>1</v>
      </c>
      <c r="CH130" s="1">
        <v>49</v>
      </c>
      <c r="CI130" s="1">
        <f ca="1">IF(CG130/CH130=INT(CG130/CH130),1,0)</f>
        <v>0</v>
      </c>
      <c r="CJ130" s="1">
        <f ca="1">IF(CI130=0,CG130,CG130/CH130)</f>
        <v>1</v>
      </c>
      <c r="CK130" s="1">
        <v>7</v>
      </c>
      <c r="CL130" s="1">
        <f ca="1">IF(CJ130/CK130=INT(CJ130/CK130),1,0)</f>
        <v>0</v>
      </c>
      <c r="CM130" s="1">
        <f ca="1">IF(CL130=0,CJ130,CJ130/CK130)</f>
        <v>1</v>
      </c>
      <c r="CN130" s="1">
        <v>121</v>
      </c>
      <c r="CO130" s="1">
        <f ca="1">IF(CM130/CN130=INT(CM130/CN130),1,0)</f>
        <v>0</v>
      </c>
      <c r="CP130" s="1">
        <f ca="1">IF(CO130=0,CM130,CM130/CN130)</f>
        <v>1</v>
      </c>
      <c r="CQ130" s="1">
        <v>11</v>
      </c>
      <c r="CR130" s="1">
        <f ca="1">IF(CP130/CQ130=INT(CP130/CQ130),1,0)</f>
        <v>0</v>
      </c>
      <c r="CS130" s="1">
        <f ca="1">IF(CR130=0,CP130,CP130/CQ130)</f>
        <v>1</v>
      </c>
      <c r="CT130" s="1">
        <v>169</v>
      </c>
      <c r="CU130" s="1">
        <f ca="1">IF(CS130/CT130=INT(CS130/CT130),1,0)</f>
        <v>0</v>
      </c>
      <c r="CV130" s="1">
        <f ca="1">IF(CU130=0,CS130,CS130/CT130)</f>
        <v>1</v>
      </c>
      <c r="CW130" s="1">
        <v>13</v>
      </c>
      <c r="CX130" s="1">
        <f ca="1">IF(CV130/CW130=INT(CV130/CW130),1,0)</f>
        <v>0</v>
      </c>
      <c r="CY130" s="1">
        <f ca="1">IF(CX130=0,CV130,CV130/CW130)</f>
        <v>1</v>
      </c>
      <c r="CZ130" s="1">
        <v>17</v>
      </c>
      <c r="DA130" s="1">
        <f ca="1">IF(CY130/CZ130=INT(CY130/CZ130),1,0)</f>
        <v>0</v>
      </c>
      <c r="DB130" s="1">
        <f ca="1">IF(DA130=0,CY130,CY130/CZ130)</f>
        <v>1</v>
      </c>
      <c r="DC130" s="1">
        <v>19</v>
      </c>
      <c r="DD130" s="1">
        <f ca="1">IF(DB130/DC130=INT(DB130/DC130),1,0)</f>
        <v>0</v>
      </c>
      <c r="DE130" s="1">
        <f ca="1">IF(DD130=0,DB130,DB130/DC130)</f>
        <v>1</v>
      </c>
      <c r="DF130" s="1">
        <v>23</v>
      </c>
      <c r="DG130" s="1">
        <f ca="1">IF(DE130/DF130=INT(DE130/DF130),1,0)</f>
        <v>0</v>
      </c>
      <c r="DH130" s="1">
        <f ca="1">IF(DG130=0,DE130,DE130/DF130)</f>
        <v>1</v>
      </c>
      <c r="DI130" s="1">
        <v>29</v>
      </c>
      <c r="DJ130" s="1">
        <f ca="1">IF(DH130/DI130=INT(DH130/DI130),1,0)</f>
        <v>0</v>
      </c>
      <c r="DK130" s="1">
        <f ca="1">IF(DJ130=0,DH130,DH130/DI130)</f>
        <v>1</v>
      </c>
      <c r="DL130" s="1">
        <v>31</v>
      </c>
      <c r="DM130" s="1">
        <f ca="1">IF(DK130/DL130=INT(DK130/DL130),1,0)</f>
        <v>0</v>
      </c>
      <c r="DN130" s="1">
        <f ca="1">IF(DM130=0,DK130,DK130/DL130)</f>
        <v>1</v>
      </c>
      <c r="DO130" s="1">
        <v>37</v>
      </c>
      <c r="DP130" s="1">
        <f ca="1">IF(DN130/DO130=INT(DN130/DO130),1,0)</f>
        <v>0</v>
      </c>
      <c r="DQ130" s="1">
        <f ca="1">IF(DP130=0,DN130,DN130/DO130)</f>
        <v>1</v>
      </c>
      <c r="DR130" s="1">
        <v>41</v>
      </c>
      <c r="DS130" s="1">
        <f ca="1">IF(DQ130/DR130=INT(DQ130/DR130),1,0)</f>
        <v>0</v>
      </c>
      <c r="DT130" s="1">
        <f ca="1">IF(DS130=0,DQ130,DQ130/DR130)</f>
        <v>1</v>
      </c>
      <c r="DU130" s="1">
        <v>43</v>
      </c>
      <c r="DV130" s="1">
        <f ca="1">IF(DT130/DU130=INT(DT130/DU130),1,0)</f>
        <v>0</v>
      </c>
      <c r="DW130" s="1">
        <f ca="1">IF(DV130=0,DT130,DT130/DU130)</f>
        <v>1</v>
      </c>
      <c r="DX130" s="1">
        <v>47</v>
      </c>
      <c r="DY130" s="1">
        <f ca="1">IF(DW130/DX130=INT(DW130/DX130),1,0)</f>
        <v>0</v>
      </c>
      <c r="DZ130" s="1">
        <f ca="1">IF(DY130=0,DW130,DW130/DX130)</f>
        <v>1</v>
      </c>
      <c r="EA130" s="1">
        <v>53</v>
      </c>
      <c r="EB130" s="1">
        <f ca="1">IF(DZ130/EA130=INT(DZ130/EA130),1,0)</f>
        <v>0</v>
      </c>
      <c r="EC130" s="1">
        <f ca="1">IF(EB130=0,DZ130,DZ130/EA130)</f>
        <v>1</v>
      </c>
      <c r="ED130" s="1">
        <v>59</v>
      </c>
      <c r="EE130" s="1">
        <f ca="1">IF(EC130/ED130=INT(EC130/ED130),1,0)</f>
        <v>0</v>
      </c>
      <c r="EF130" s="1">
        <f ca="1">IF(EE130=0,EC130,EC130/ED130)</f>
        <v>1</v>
      </c>
      <c r="EG130" s="1">
        <v>61</v>
      </c>
      <c r="EH130" s="1">
        <f ca="1">IF(EF130/EG130=INT(EF130/EG130),1,0)</f>
        <v>0</v>
      </c>
      <c r="EI130" s="1">
        <f ca="1">IF(EH130=0,EF130,EF130/EG130)</f>
        <v>1</v>
      </c>
      <c r="EJ130" s="1">
        <v>67</v>
      </c>
      <c r="EK130" s="1">
        <f ca="1">IF(EI130/EJ130=INT(EI130/EJ130),1,0)</f>
        <v>0</v>
      </c>
      <c r="EL130" s="1">
        <f ca="1">IF(EK130=0,EI130,EI130/EJ130)</f>
        <v>1</v>
      </c>
      <c r="EM130" s="1">
        <v>71</v>
      </c>
      <c r="EN130" s="1">
        <f ca="1">IF(EL130/EM130=INT(EL130/EM130),1,0)</f>
        <v>0</v>
      </c>
      <c r="EO130" s="1">
        <f ca="1">IF(EN130=0,EL130,EL130/EM130)</f>
        <v>1</v>
      </c>
      <c r="EP130" s="1">
        <v>73</v>
      </c>
      <c r="EQ130" s="1">
        <f ca="1">IF(EO130/EP130=INT(EO130/EP130),1,0)</f>
        <v>0</v>
      </c>
      <c r="ER130" s="1">
        <f ca="1">IF(EQ130=0,EO130,EO130/EP130)</f>
        <v>1</v>
      </c>
      <c r="ES130" s="1">
        <v>79</v>
      </c>
      <c r="ET130" s="1">
        <f ca="1">IF(ER130/ES130=INT(ER130/ES130),1,0)</f>
        <v>0</v>
      </c>
      <c r="EU130" s="1">
        <f ca="1">IF(ET130=0,ER130,ER130/ES130)</f>
        <v>1</v>
      </c>
      <c r="EV130" s="1">
        <v>83</v>
      </c>
      <c r="EW130" s="1">
        <f ca="1">IF(EU130/EV130=INT(EU130/EV130),1,0)</f>
        <v>0</v>
      </c>
      <c r="EX130" s="1">
        <f ca="1">IF(EW130=0,EU130,EU130/EV130)</f>
        <v>1</v>
      </c>
      <c r="EY130" s="1">
        <v>89</v>
      </c>
      <c r="EZ130" s="1">
        <f ca="1">IF(EX130/EY130=INT(EX130/EY130),1,0)</f>
        <v>0</v>
      </c>
      <c r="FA130" s="1">
        <f ca="1">IF(EZ130=0,EX130,EX130/EY130)</f>
        <v>1</v>
      </c>
      <c r="FB130" s="1">
        <v>97</v>
      </c>
      <c r="FC130" s="1">
        <f ca="1">IF(FA130/FB130=INT(FA130/FB130),1,0)</f>
        <v>0</v>
      </c>
      <c r="FD130" s="1">
        <f ca="1">IF(FC130=0,FA130,FA130/FB130)</f>
        <v>1</v>
      </c>
      <c r="FE130" s="1">
        <v>101</v>
      </c>
      <c r="FF130" s="1">
        <f ca="1">IF(FD130/FE130=INT(FD130/FE130),1,0)</f>
        <v>0</v>
      </c>
      <c r="FG130" s="1">
        <f ca="1">IF(FF130=0,FD130,FD130/FE130)</f>
        <v>1</v>
      </c>
      <c r="FH130" s="1">
        <v>103</v>
      </c>
      <c r="FI130" s="1">
        <f ca="1">IF(FG130/FH130=INT(FG130/FH130),1,0)</f>
        <v>0</v>
      </c>
      <c r="FJ130" s="1">
        <f ca="1">IF(FI130=0,FG130,FG130/FH130)</f>
        <v>1</v>
      </c>
      <c r="FK130" s="1">
        <v>107</v>
      </c>
      <c r="FL130" s="1">
        <f ca="1">IF(FJ130/FK130=INT(FJ130/FK130),1,0)</f>
        <v>0</v>
      </c>
      <c r="FM130" s="1">
        <f ca="1">IF(FL130=0,FJ130,FJ130/FK130)</f>
        <v>1</v>
      </c>
      <c r="FN130" s="1">
        <v>109</v>
      </c>
      <c r="FO130" s="1">
        <f ca="1">IF(FM130/FN130=INT(FM130/FN130),1,0)</f>
        <v>0</v>
      </c>
      <c r="FP130" s="1">
        <f ca="1">IF(FO130=0,FM130,FM130/FN130)</f>
        <v>1</v>
      </c>
      <c r="FQ130" s="1">
        <v>113</v>
      </c>
      <c r="FR130" s="1">
        <f ca="1">IF(FP130/FQ130=INT(FP130/FQ130),1,0)</f>
        <v>0</v>
      </c>
      <c r="FS130" s="1">
        <f ca="1">IF(FR130=0,FP130,FP130/FQ130)</f>
        <v>1</v>
      </c>
      <c r="FT130" s="1">
        <v>127</v>
      </c>
      <c r="FU130" s="1">
        <f ca="1">IF(FS130/FT130=INT(FS130/FT130),1,0)</f>
        <v>0</v>
      </c>
      <c r="FV130" s="1">
        <f ca="1">IF(FU130=0,FS130,FS130/FT130)</f>
        <v>1</v>
      </c>
      <c r="FW130" s="1">
        <v>131</v>
      </c>
      <c r="FX130" s="1">
        <f ca="1">IF(FV130/FW130=INT(FV130/FW130),1,0)</f>
        <v>0</v>
      </c>
      <c r="FY130" s="1">
        <f ca="1">IF(FX130=0,FV130,FV130/FW130)</f>
        <v>1</v>
      </c>
      <c r="FZ130" s="1">
        <v>137</v>
      </c>
      <c r="GA130" s="1">
        <f ca="1">IF(FY130/FZ130=INT(FY130/FZ130),1,0)</f>
        <v>0</v>
      </c>
      <c r="GB130" s="1">
        <f ca="1">IF(GA130=0,FY130,FY130/FZ130)</f>
        <v>1</v>
      </c>
      <c r="GC130" s="1">
        <v>139</v>
      </c>
      <c r="GD130" s="1">
        <f ca="1">IF(GB130/GC130=INT(GB130/GC130),1,0)</f>
        <v>0</v>
      </c>
      <c r="GE130" s="1">
        <f ca="1">IF(GD130=0,GB130,GB130/GC130)</f>
        <v>1</v>
      </c>
      <c r="GF130" s="1">
        <v>149</v>
      </c>
      <c r="GG130" s="1">
        <f ca="1">IF(GE130/GF130=INT(GE130/GF130),1,0)</f>
        <v>0</v>
      </c>
      <c r="GH130" s="1">
        <f ca="1">IF(GG130=0,GE130,GE130/GF130)</f>
        <v>1</v>
      </c>
      <c r="GI130" s="1"/>
      <c r="GJ130" s="1">
        <f ca="1">8*BH130+4*BK130+2*BN130+BQ130</f>
        <v>0</v>
      </c>
      <c r="GK130" s="1">
        <f ca="1">4*BT130+2*BW130+BZ130</f>
        <v>2</v>
      </c>
      <c r="GL130" s="1">
        <f ca="1">2*CC130+CF130</f>
        <v>0</v>
      </c>
      <c r="GM130" s="1">
        <f ca="1">2*CI130+CL130</f>
        <v>0</v>
      </c>
      <c r="GN130" s="1">
        <f ca="1">2*CO130+CR130</f>
        <v>0</v>
      </c>
      <c r="GO130" s="1">
        <f ca="1">2*CU130+CX130</f>
        <v>0</v>
      </c>
      <c r="GP130" s="1">
        <f ca="1">DA130</f>
        <v>0</v>
      </c>
      <c r="GQ130" s="1">
        <f ca="1">DD130</f>
        <v>0</v>
      </c>
      <c r="GR130" s="1">
        <f ca="1">DG130</f>
        <v>0</v>
      </c>
      <c r="GS130" s="1">
        <f ca="1">DJ130</f>
        <v>0</v>
      </c>
      <c r="GT130" s="1">
        <f ca="1">DM130</f>
        <v>0</v>
      </c>
      <c r="GU130">
        <f ca="1">DP130</f>
        <v>0</v>
      </c>
      <c r="GV130">
        <f ca="1">DS130</f>
        <v>0</v>
      </c>
      <c r="GW130">
        <f ca="1">DV130</f>
        <v>0</v>
      </c>
      <c r="GX130">
        <f ca="1">DY130</f>
        <v>0</v>
      </c>
      <c r="GY130">
        <f ca="1">EB130</f>
        <v>0</v>
      </c>
      <c r="GZ130">
        <f ca="1">EE130</f>
        <v>0</v>
      </c>
      <c r="HA130">
        <f ca="1">EH130</f>
        <v>0</v>
      </c>
      <c r="HB130">
        <f ca="1">EK130</f>
        <v>0</v>
      </c>
      <c r="HC130">
        <f ca="1">EN130</f>
        <v>0</v>
      </c>
      <c r="HD130">
        <f ca="1">EQ130</f>
        <v>0</v>
      </c>
      <c r="HE130">
        <f ca="1">ET130</f>
        <v>0</v>
      </c>
      <c r="HF130">
        <f ca="1">EW130</f>
        <v>0</v>
      </c>
      <c r="HG130">
        <f ca="1">EZ130</f>
        <v>0</v>
      </c>
      <c r="HH130">
        <f ca="1">FC130</f>
        <v>0</v>
      </c>
      <c r="HI130">
        <f ca="1">FF130</f>
        <v>0</v>
      </c>
      <c r="HJ130">
        <f ca="1">FI130</f>
        <v>0</v>
      </c>
      <c r="HK130">
        <f ca="1">FL130</f>
        <v>0</v>
      </c>
      <c r="HL130">
        <f ca="1">FO130</f>
        <v>0</v>
      </c>
      <c r="HM130">
        <f ca="1">FR130</f>
        <v>0</v>
      </c>
      <c r="HN130">
        <f ca="1">FU130</f>
        <v>0</v>
      </c>
      <c r="HO130">
        <f ca="1">FX130</f>
        <v>0</v>
      </c>
      <c r="HP130">
        <f ca="1">GA130</f>
        <v>0</v>
      </c>
      <c r="HQ130">
        <f ca="1">GD130</f>
        <v>0</v>
      </c>
      <c r="HR130">
        <f ca="1">GG130</f>
        <v>0</v>
      </c>
      <c r="HS130">
        <f ca="1">BF130</f>
        <v>9</v>
      </c>
      <c r="HT130">
        <f ca="1">HS130/HR133</f>
        <v>9</v>
      </c>
      <c r="HU130" s="9">
        <f ca="1">BD131</f>
        <v>8</v>
      </c>
      <c r="HV130">
        <f ca="1">HU130*HT131+HT130</f>
        <v>89</v>
      </c>
      <c r="HW130">
        <f ca="1">HV130*HV126</f>
        <v>10591</v>
      </c>
      <c r="HX130" s="9">
        <f ca="1">HT127*HT131</f>
        <v>110</v>
      </c>
      <c r="HY130" s="9">
        <f ca="1">INT(HW130/HX130)</f>
        <v>96</v>
      </c>
      <c r="HZ130" s="9">
        <f ca="1">HW130-HY130*HX130</f>
        <v>31</v>
      </c>
      <c r="IA130" s="9">
        <f ca="1">HX130</f>
        <v>110</v>
      </c>
    </row>
    <row r="131" spans="2:246" ht="6" hidden="1" customHeight="1" x14ac:dyDescent="0.25">
      <c r="B131" s="71"/>
      <c r="C131" s="71"/>
      <c r="D131" s="71"/>
      <c r="E131" s="71"/>
      <c r="F131" s="104"/>
      <c r="G131" s="71"/>
      <c r="H131" s="104"/>
      <c r="I131" s="71"/>
      <c r="J131" s="71"/>
      <c r="K131" s="71"/>
      <c r="L131" s="104"/>
      <c r="M131" s="71"/>
      <c r="N131" s="71"/>
      <c r="O131" s="71"/>
      <c r="P131" s="71"/>
      <c r="Q131" s="71"/>
      <c r="R131" s="71"/>
      <c r="S131" s="104"/>
      <c r="T131" s="122"/>
      <c r="U131" s="80"/>
      <c r="V131" s="80"/>
      <c r="W131" s="80"/>
      <c r="X131" s="102"/>
      <c r="Y131" s="71"/>
      <c r="Z131" s="75"/>
      <c r="AB131" s="11"/>
      <c r="BC131"/>
      <c r="BD131">
        <f ca="1">BD130+INT(BE130/BE131)</f>
        <v>8</v>
      </c>
      <c r="BE131" s="1">
        <f ca="1">IF(BA126&gt;BE130,INT((RAND()*(BB126-BA126+1)+BA126)),INT((RAND()*(BB126-BE130)+BE130+1)))</f>
        <v>10</v>
      </c>
      <c r="BF131">
        <f ca="1">BE131</f>
        <v>10</v>
      </c>
      <c r="BG131">
        <v>256</v>
      </c>
      <c r="BH131" s="1">
        <f ca="1">IF(BF131/BG131=INT(BF131/BG131),1,0)</f>
        <v>0</v>
      </c>
      <c r="BI131" s="1">
        <f ca="1">IF(BH131=0,BF131,BF131/BG131)</f>
        <v>10</v>
      </c>
      <c r="BJ131" s="1">
        <v>16</v>
      </c>
      <c r="BK131" s="1">
        <f ca="1">IF(BI131/BJ131=INT(BI131/BJ131),1,0)</f>
        <v>0</v>
      </c>
      <c r="BL131" s="1">
        <f ca="1">IF(BK131=0,BI131,BI131/BJ131)</f>
        <v>10</v>
      </c>
      <c r="BM131" s="1">
        <v>4</v>
      </c>
      <c r="BN131" s="1">
        <f ca="1">IF(BL131/BM131=INT(BL131/BM131),1,0)</f>
        <v>0</v>
      </c>
      <c r="BO131" s="1">
        <f ca="1">IF(BN131=0,BL131,BL131/BM131)</f>
        <v>10</v>
      </c>
      <c r="BP131" s="1">
        <v>2</v>
      </c>
      <c r="BQ131" s="1">
        <f ca="1">IF(BO131/BP131=INT(BO131/BP131),1,0)</f>
        <v>1</v>
      </c>
      <c r="BR131" s="1">
        <f ca="1">IF(BQ131=0,BO131,BO131/BP131)</f>
        <v>5</v>
      </c>
      <c r="BS131" s="1">
        <v>81</v>
      </c>
      <c r="BT131" s="1">
        <f ca="1">IF(BR131/BS131=INT(BR131/BS131),1,0)</f>
        <v>0</v>
      </c>
      <c r="BU131" s="1">
        <f ca="1">IF(BT131=0,BR131,BR131/BS131)</f>
        <v>5</v>
      </c>
      <c r="BV131" s="1">
        <v>9</v>
      </c>
      <c r="BW131" s="1">
        <f ca="1">IF(BU131/BV131=INT(BU131/BV131),1,0)</f>
        <v>0</v>
      </c>
      <c r="BX131" s="1">
        <f ca="1">IF(BW131=0,BU131,BU131/BV131)</f>
        <v>5</v>
      </c>
      <c r="BY131" s="1">
        <v>3</v>
      </c>
      <c r="BZ131" s="1">
        <f ca="1">IF(BX131/BY131=INT(BX131/BY131),1,0)</f>
        <v>0</v>
      </c>
      <c r="CA131" s="1">
        <f ca="1">IF(BZ131=0,BX131,BX131/BY131)</f>
        <v>5</v>
      </c>
      <c r="CB131" s="1">
        <v>25</v>
      </c>
      <c r="CC131" s="1">
        <f ca="1">IF(CA131/CB131=INT(CA131/CB131),1,0)</f>
        <v>0</v>
      </c>
      <c r="CD131" s="1">
        <f ca="1">IF(CC131=0,CA131,CA131/CB131)</f>
        <v>5</v>
      </c>
      <c r="CE131" s="1">
        <v>5</v>
      </c>
      <c r="CF131" s="1">
        <f ca="1">IF(CD131/CE131=INT(CD131/CE131),1,0)</f>
        <v>1</v>
      </c>
      <c r="CG131" s="1">
        <f ca="1">IF(CF131=0,CD131,CD131/CE131)</f>
        <v>1</v>
      </c>
      <c r="CH131" s="1">
        <v>49</v>
      </c>
      <c r="CI131" s="1">
        <f ca="1">IF(CG131/CH131=INT(CG131/CH131),1,0)</f>
        <v>0</v>
      </c>
      <c r="CJ131" s="1">
        <f ca="1">IF(CI131=0,CG131,CG131/CH131)</f>
        <v>1</v>
      </c>
      <c r="CK131" s="1">
        <v>7</v>
      </c>
      <c r="CL131" s="1">
        <f ca="1">IF(CJ131/CK131=INT(CJ131/CK131),1,0)</f>
        <v>0</v>
      </c>
      <c r="CM131" s="1">
        <f ca="1">IF(CL131=0,CJ131,CJ131/CK131)</f>
        <v>1</v>
      </c>
      <c r="CN131" s="1">
        <v>121</v>
      </c>
      <c r="CO131" s="1">
        <f ca="1">IF(CM131/CN131=INT(CM131/CN131),1,0)</f>
        <v>0</v>
      </c>
      <c r="CP131" s="1">
        <f ca="1">IF(CO131=0,CM131,CM131/CN131)</f>
        <v>1</v>
      </c>
      <c r="CQ131" s="1">
        <v>11</v>
      </c>
      <c r="CR131" s="1">
        <f ca="1">IF(CP131/CQ131=INT(CP131/CQ131),1,0)</f>
        <v>0</v>
      </c>
      <c r="CS131" s="1">
        <f ca="1">IF(CR131=0,CP131,CP131/CQ131)</f>
        <v>1</v>
      </c>
      <c r="CT131" s="1">
        <v>169</v>
      </c>
      <c r="CU131" s="1">
        <f ca="1">IF(CS131/CT131=INT(CS131/CT131),1,0)</f>
        <v>0</v>
      </c>
      <c r="CV131" s="1">
        <f ca="1">IF(CU131=0,CS131,CS131/CT131)</f>
        <v>1</v>
      </c>
      <c r="CW131" s="1">
        <v>13</v>
      </c>
      <c r="CX131" s="1">
        <f ca="1">IF(CV131/CW131=INT(CV131/CW131),1,0)</f>
        <v>0</v>
      </c>
      <c r="CY131" s="1">
        <f ca="1">IF(CX131=0,CV131,CV131/CW131)</f>
        <v>1</v>
      </c>
      <c r="CZ131" s="1">
        <v>17</v>
      </c>
      <c r="DA131" s="1">
        <f ca="1">IF(CY131/CZ131=INT(CY131/CZ131),1,0)</f>
        <v>0</v>
      </c>
      <c r="DB131" s="1">
        <f ca="1">IF(DA131=0,CY131,CY131/CZ131)</f>
        <v>1</v>
      </c>
      <c r="DC131" s="1">
        <v>19</v>
      </c>
      <c r="DD131" s="1">
        <f ca="1">IF(DB131/DC131=INT(DB131/DC131),1,0)</f>
        <v>0</v>
      </c>
      <c r="DE131" s="1">
        <f ca="1">IF(DD131=0,DB131,DB131/DC131)</f>
        <v>1</v>
      </c>
      <c r="DF131" s="1">
        <v>23</v>
      </c>
      <c r="DG131" s="1">
        <f ca="1">IF(DE131/DF131=INT(DE131/DF131),1,0)</f>
        <v>0</v>
      </c>
      <c r="DH131" s="1">
        <f ca="1">IF(DG131=0,DE131,DE131/DF131)</f>
        <v>1</v>
      </c>
      <c r="DI131" s="1">
        <v>29</v>
      </c>
      <c r="DJ131" s="1">
        <f ca="1">IF(DH131/DI131=INT(DH131/DI131),1,0)</f>
        <v>0</v>
      </c>
      <c r="DK131" s="1">
        <f ca="1">IF(DJ131=0,DH131,DH131/DI131)</f>
        <v>1</v>
      </c>
      <c r="DL131" s="1">
        <v>31</v>
      </c>
      <c r="DM131" s="1">
        <f ca="1">IF(DK131/DL131=INT(DK131/DL131),1,0)</f>
        <v>0</v>
      </c>
      <c r="DN131" s="1">
        <f ca="1">IF(DM131=0,DK131,DK131/DL131)</f>
        <v>1</v>
      </c>
      <c r="DO131" s="1">
        <v>37</v>
      </c>
      <c r="DP131" s="1">
        <f ca="1">IF(DN131/DO131=INT(DN131/DO131),1,0)</f>
        <v>0</v>
      </c>
      <c r="DQ131" s="1">
        <f ca="1">IF(DP131=0,DN131,DN131/DO131)</f>
        <v>1</v>
      </c>
      <c r="DR131" s="1">
        <v>41</v>
      </c>
      <c r="DS131" s="1">
        <f ca="1">IF(DQ131/DR131=INT(DQ131/DR131),1,0)</f>
        <v>0</v>
      </c>
      <c r="DT131" s="1">
        <f ca="1">IF(DS131=0,DQ131,DQ131/DR131)</f>
        <v>1</v>
      </c>
      <c r="DU131" s="1">
        <v>43</v>
      </c>
      <c r="DV131" s="1">
        <f ca="1">IF(DT131/DU131=INT(DT131/DU131),1,0)</f>
        <v>0</v>
      </c>
      <c r="DW131" s="1">
        <f ca="1">IF(DV131=0,DT131,DT131/DU131)</f>
        <v>1</v>
      </c>
      <c r="DX131" s="1">
        <v>47</v>
      </c>
      <c r="DY131" s="1">
        <f ca="1">IF(DW131/DX131=INT(DW131/DX131),1,0)</f>
        <v>0</v>
      </c>
      <c r="DZ131" s="1">
        <f ca="1">IF(DY131=0,DW131,DW131/DX131)</f>
        <v>1</v>
      </c>
      <c r="EA131" s="1">
        <v>53</v>
      </c>
      <c r="EB131" s="1">
        <f ca="1">IF(DZ131/EA131=INT(DZ131/EA131),1,0)</f>
        <v>0</v>
      </c>
      <c r="EC131" s="1">
        <f ca="1">IF(EB131=0,DZ131,DZ131/EA131)</f>
        <v>1</v>
      </c>
      <c r="ED131" s="1">
        <v>59</v>
      </c>
      <c r="EE131" s="1">
        <f ca="1">IF(EC131/ED131=INT(EC131/ED131),1,0)</f>
        <v>0</v>
      </c>
      <c r="EF131" s="1">
        <f ca="1">IF(EE131=0,EC131,EC131/ED131)</f>
        <v>1</v>
      </c>
      <c r="EG131" s="1">
        <v>61</v>
      </c>
      <c r="EH131" s="1">
        <f ca="1">IF(EF131/EG131=INT(EF131/EG131),1,0)</f>
        <v>0</v>
      </c>
      <c r="EI131" s="1">
        <f ca="1">IF(EH131=0,EF131,EF131/EG131)</f>
        <v>1</v>
      </c>
      <c r="EJ131" s="1">
        <v>67</v>
      </c>
      <c r="EK131" s="1">
        <f ca="1">IF(EI131/EJ131=INT(EI131/EJ131),1,0)</f>
        <v>0</v>
      </c>
      <c r="EL131" s="1">
        <f ca="1">IF(EK131=0,EI131,EI131/EJ131)</f>
        <v>1</v>
      </c>
      <c r="EM131" s="1">
        <v>71</v>
      </c>
      <c r="EN131" s="1">
        <f ca="1">IF(EL131/EM131=INT(EL131/EM131),1,0)</f>
        <v>0</v>
      </c>
      <c r="EO131" s="1">
        <f ca="1">IF(EN131=0,EL131,EL131/EM131)</f>
        <v>1</v>
      </c>
      <c r="EP131" s="1">
        <v>73</v>
      </c>
      <c r="EQ131" s="1">
        <f ca="1">IF(EO131/EP131=INT(EO131/EP131),1,0)</f>
        <v>0</v>
      </c>
      <c r="ER131" s="1">
        <f ca="1">IF(EQ131=0,EO131,EO131/EP131)</f>
        <v>1</v>
      </c>
      <c r="ES131" s="1">
        <v>79</v>
      </c>
      <c r="ET131" s="1">
        <f ca="1">IF(ER131/ES131=INT(ER131/ES131),1,0)</f>
        <v>0</v>
      </c>
      <c r="EU131" s="1">
        <f ca="1">IF(ET131=0,ER131,ER131/ES131)</f>
        <v>1</v>
      </c>
      <c r="EV131" s="1">
        <v>83</v>
      </c>
      <c r="EW131" s="1">
        <f ca="1">IF(EU131/EV131=INT(EU131/EV131),1,0)</f>
        <v>0</v>
      </c>
      <c r="EX131" s="1">
        <f ca="1">IF(EW131=0,EU131,EU131/EV131)</f>
        <v>1</v>
      </c>
      <c r="EY131" s="1">
        <v>89</v>
      </c>
      <c r="EZ131" s="1">
        <f ca="1">IF(EX131/EY131=INT(EX131/EY131),1,0)</f>
        <v>0</v>
      </c>
      <c r="FA131" s="1">
        <f ca="1">IF(EZ131=0,EX131,EX131/EY131)</f>
        <v>1</v>
      </c>
      <c r="FB131" s="1">
        <v>97</v>
      </c>
      <c r="FC131" s="1">
        <f ca="1">IF(FA131/FB131=INT(FA131/FB131),1,0)</f>
        <v>0</v>
      </c>
      <c r="FD131" s="1">
        <f ca="1">IF(FC131=0,FA131,FA131/FB131)</f>
        <v>1</v>
      </c>
      <c r="FE131" s="1">
        <v>101</v>
      </c>
      <c r="FF131" s="1">
        <f ca="1">IF(FD131/FE131=INT(FD131/FE131),1,0)</f>
        <v>0</v>
      </c>
      <c r="FG131" s="1">
        <f ca="1">IF(FF131=0,FD131,FD131/FE131)</f>
        <v>1</v>
      </c>
      <c r="FH131" s="1">
        <v>103</v>
      </c>
      <c r="FI131" s="1">
        <f ca="1">IF(FG131/FH131=INT(FG131/FH131),1,0)</f>
        <v>0</v>
      </c>
      <c r="FJ131" s="1">
        <f ca="1">IF(FI131=0,FG131,FG131/FH131)</f>
        <v>1</v>
      </c>
      <c r="FK131" s="1">
        <v>107</v>
      </c>
      <c r="FL131" s="1">
        <f ca="1">IF(FJ131/FK131=INT(FJ131/FK131),1,0)</f>
        <v>0</v>
      </c>
      <c r="FM131" s="1">
        <f ca="1">IF(FL131=0,FJ131,FJ131/FK131)</f>
        <v>1</v>
      </c>
      <c r="FN131" s="1">
        <v>109</v>
      </c>
      <c r="FO131" s="1">
        <f ca="1">IF(FM131/FN131=INT(FM131/FN131),1,0)</f>
        <v>0</v>
      </c>
      <c r="FP131" s="1">
        <f ca="1">IF(FO131=0,FM131,FM131/FN131)</f>
        <v>1</v>
      </c>
      <c r="FQ131" s="1">
        <v>113</v>
      </c>
      <c r="FR131" s="1">
        <f ca="1">IF(FP131/FQ131=INT(FP131/FQ131),1,0)</f>
        <v>0</v>
      </c>
      <c r="FS131" s="1">
        <f ca="1">IF(FR131=0,FP131,FP131/FQ131)</f>
        <v>1</v>
      </c>
      <c r="FT131" s="1">
        <v>127</v>
      </c>
      <c r="FU131" s="1">
        <f ca="1">IF(FS131/FT131=INT(FS131/FT131),1,0)</f>
        <v>0</v>
      </c>
      <c r="FV131" s="1">
        <f ca="1">IF(FU131=0,FS131,FS131/FT131)</f>
        <v>1</v>
      </c>
      <c r="FW131" s="1">
        <v>131</v>
      </c>
      <c r="FX131" s="1">
        <f ca="1">IF(FV131/FW131=INT(FV131/FW131),1,0)</f>
        <v>0</v>
      </c>
      <c r="FY131" s="1">
        <f ca="1">IF(FX131=0,FV131,FV131/FW131)</f>
        <v>1</v>
      </c>
      <c r="FZ131" s="1">
        <v>137</v>
      </c>
      <c r="GA131" s="1">
        <f ca="1">IF(FY131/FZ131=INT(FY131/FZ131),1,0)</f>
        <v>0</v>
      </c>
      <c r="GB131" s="1">
        <f ca="1">IF(GA131=0,FY131,FY131/FZ131)</f>
        <v>1</v>
      </c>
      <c r="GC131" s="1">
        <v>139</v>
      </c>
      <c r="GD131" s="1">
        <f ca="1">IF(GB131/GC131=INT(GB131/GC131),1,0)</f>
        <v>0</v>
      </c>
      <c r="GE131" s="1">
        <f ca="1">IF(GD131=0,GB131,GB131/GC131)</f>
        <v>1</v>
      </c>
      <c r="GF131" s="1">
        <v>149</v>
      </c>
      <c r="GG131" s="1">
        <f ca="1">IF(GE131/GF131=INT(GE131/GF131),1,0)</f>
        <v>0</v>
      </c>
      <c r="GH131" s="1">
        <f ca="1">IF(GG131=0,GE131,GE131/GF131)</f>
        <v>1</v>
      </c>
      <c r="GI131" s="1"/>
      <c r="GJ131" s="1">
        <f ca="1">8*BH131+4*BK131+2*BN131+BQ131</f>
        <v>1</v>
      </c>
      <c r="GK131" s="1">
        <f ca="1">4*BT131+2*BW131+BZ131</f>
        <v>0</v>
      </c>
      <c r="GL131" s="1">
        <f ca="1">2*CC131+CF131</f>
        <v>1</v>
      </c>
      <c r="GM131" s="1">
        <f ca="1">2*CI131+CL131</f>
        <v>0</v>
      </c>
      <c r="GN131" s="1">
        <f ca="1">2*CO131+CR131</f>
        <v>0</v>
      </c>
      <c r="GO131" s="1">
        <f ca="1">2*CU131+CX131</f>
        <v>0</v>
      </c>
      <c r="GP131" s="1">
        <f ca="1">DA131</f>
        <v>0</v>
      </c>
      <c r="GQ131" s="1">
        <f ca="1">DD131</f>
        <v>0</v>
      </c>
      <c r="GR131" s="1">
        <f ca="1">DG131</f>
        <v>0</v>
      </c>
      <c r="GS131" s="1">
        <f ca="1">DJ131</f>
        <v>0</v>
      </c>
      <c r="GT131" s="1">
        <f ca="1">DM131</f>
        <v>0</v>
      </c>
      <c r="GU131">
        <f ca="1">DP131</f>
        <v>0</v>
      </c>
      <c r="GV131">
        <f ca="1">DS131</f>
        <v>0</v>
      </c>
      <c r="GW131">
        <f ca="1">DV131</f>
        <v>0</v>
      </c>
      <c r="GX131">
        <f ca="1">DY131</f>
        <v>0</v>
      </c>
      <c r="GY131">
        <f ca="1">EB131</f>
        <v>0</v>
      </c>
      <c r="GZ131">
        <f ca="1">EE131</f>
        <v>0</v>
      </c>
      <c r="HA131">
        <f ca="1">EH131</f>
        <v>0</v>
      </c>
      <c r="HB131">
        <f ca="1">EK131</f>
        <v>0</v>
      </c>
      <c r="HC131">
        <f ca="1">EN131</f>
        <v>0</v>
      </c>
      <c r="HD131">
        <f ca="1">EQ131</f>
        <v>0</v>
      </c>
      <c r="HE131">
        <f ca="1">ET131</f>
        <v>0</v>
      </c>
      <c r="HF131">
        <f ca="1">EW131</f>
        <v>0</v>
      </c>
      <c r="HG131">
        <f ca="1">EZ131</f>
        <v>0</v>
      </c>
      <c r="HH131">
        <f ca="1">FC131</f>
        <v>0</v>
      </c>
      <c r="HI131">
        <f ca="1">FF131</f>
        <v>0</v>
      </c>
      <c r="HJ131">
        <f ca="1">FI131</f>
        <v>0</v>
      </c>
      <c r="HK131">
        <f ca="1">FL131</f>
        <v>0</v>
      </c>
      <c r="HL131">
        <f ca="1">FO131</f>
        <v>0</v>
      </c>
      <c r="HM131">
        <f ca="1">FR131</f>
        <v>0</v>
      </c>
      <c r="HN131">
        <f ca="1">FU131</f>
        <v>0</v>
      </c>
      <c r="HO131">
        <f ca="1">FX131</f>
        <v>0</v>
      </c>
      <c r="HP131">
        <f ca="1">GA131</f>
        <v>0</v>
      </c>
      <c r="HQ131">
        <f ca="1">GD131</f>
        <v>0</v>
      </c>
      <c r="HR131">
        <f ca="1">GG131</f>
        <v>0</v>
      </c>
      <c r="HS131">
        <f ca="1">BF131</f>
        <v>10</v>
      </c>
      <c r="HT131">
        <f ca="1">HS131/HR133</f>
        <v>10</v>
      </c>
      <c r="HV131"/>
      <c r="HW131"/>
    </row>
    <row r="132" spans="2:246" ht="6" hidden="1" customHeight="1" x14ac:dyDescent="0.25">
      <c r="B132" s="71"/>
      <c r="C132" s="71"/>
      <c r="D132" s="71"/>
      <c r="E132" s="71"/>
      <c r="F132" s="104"/>
      <c r="G132" s="71"/>
      <c r="H132" s="104"/>
      <c r="I132" s="71"/>
      <c r="J132" s="71"/>
      <c r="K132" s="71"/>
      <c r="L132" s="104"/>
      <c r="M132" s="71"/>
      <c r="N132" s="71"/>
      <c r="O132" s="71"/>
      <c r="P132" s="71"/>
      <c r="Q132" s="71"/>
      <c r="R132" s="71"/>
      <c r="S132" s="104"/>
      <c r="T132" s="122"/>
      <c r="U132" s="80"/>
      <c r="V132" s="80"/>
      <c r="W132" s="80"/>
      <c r="X132" s="102"/>
      <c r="Y132" s="71"/>
      <c r="Z132" s="75"/>
      <c r="AB132" s="11"/>
      <c r="BF132"/>
      <c r="BG132"/>
      <c r="BH132"/>
      <c r="BI132"/>
      <c r="EB132"/>
      <c r="EC132"/>
      <c r="ED132"/>
      <c r="EE132"/>
      <c r="GJ132" s="1">
        <f t="shared" ref="GJ132:HR132" ca="1" si="56">IF(GJ130&lt;GJ131,GJ130,GJ131)</f>
        <v>0</v>
      </c>
      <c r="GK132" s="1">
        <f t="shared" ca="1" si="56"/>
        <v>0</v>
      </c>
      <c r="GL132" s="1">
        <f t="shared" ca="1" si="56"/>
        <v>0</v>
      </c>
      <c r="GM132" s="1">
        <f t="shared" ca="1" si="56"/>
        <v>0</v>
      </c>
      <c r="GN132" s="1">
        <f t="shared" ca="1" si="56"/>
        <v>0</v>
      </c>
      <c r="GO132" s="1">
        <f t="shared" ca="1" si="56"/>
        <v>0</v>
      </c>
      <c r="GP132" s="1">
        <f t="shared" ca="1" si="56"/>
        <v>0</v>
      </c>
      <c r="GQ132" s="1">
        <f t="shared" ca="1" si="56"/>
        <v>0</v>
      </c>
      <c r="GR132" s="1">
        <f t="shared" ca="1" si="56"/>
        <v>0</v>
      </c>
      <c r="GS132" s="1">
        <f t="shared" ca="1" si="56"/>
        <v>0</v>
      </c>
      <c r="GT132" s="1">
        <f t="shared" ca="1" si="56"/>
        <v>0</v>
      </c>
      <c r="GU132" s="1">
        <f t="shared" ca="1" si="56"/>
        <v>0</v>
      </c>
      <c r="GV132" s="1">
        <f t="shared" ca="1" si="56"/>
        <v>0</v>
      </c>
      <c r="GW132" s="1">
        <f t="shared" ca="1" si="56"/>
        <v>0</v>
      </c>
      <c r="GX132" s="1">
        <f t="shared" ca="1" si="56"/>
        <v>0</v>
      </c>
      <c r="GY132" s="1">
        <f t="shared" ca="1" si="56"/>
        <v>0</v>
      </c>
      <c r="GZ132" s="1">
        <f t="shared" ca="1" si="56"/>
        <v>0</v>
      </c>
      <c r="HA132" s="1">
        <f t="shared" ca="1" si="56"/>
        <v>0</v>
      </c>
      <c r="HB132" s="1">
        <f t="shared" ca="1" si="56"/>
        <v>0</v>
      </c>
      <c r="HC132" s="1">
        <f t="shared" ca="1" si="56"/>
        <v>0</v>
      </c>
      <c r="HD132" s="1">
        <f t="shared" ca="1" si="56"/>
        <v>0</v>
      </c>
      <c r="HE132" s="1">
        <f t="shared" ca="1" si="56"/>
        <v>0</v>
      </c>
      <c r="HF132" s="1">
        <f t="shared" ca="1" si="56"/>
        <v>0</v>
      </c>
      <c r="HG132" s="1">
        <f t="shared" ca="1" si="56"/>
        <v>0</v>
      </c>
      <c r="HH132" s="1">
        <f t="shared" ca="1" si="56"/>
        <v>0</v>
      </c>
      <c r="HI132" s="1">
        <f t="shared" ca="1" si="56"/>
        <v>0</v>
      </c>
      <c r="HJ132" s="1">
        <f t="shared" ca="1" si="56"/>
        <v>0</v>
      </c>
      <c r="HK132" s="1">
        <f t="shared" ca="1" si="56"/>
        <v>0</v>
      </c>
      <c r="HL132" s="1">
        <f t="shared" ca="1" si="56"/>
        <v>0</v>
      </c>
      <c r="HM132" s="1">
        <f t="shared" ca="1" si="56"/>
        <v>0</v>
      </c>
      <c r="HN132" s="1">
        <f t="shared" ca="1" si="56"/>
        <v>0</v>
      </c>
      <c r="HO132" s="1">
        <f t="shared" ca="1" si="56"/>
        <v>0</v>
      </c>
      <c r="HP132" s="1">
        <f t="shared" ca="1" si="56"/>
        <v>0</v>
      </c>
      <c r="HQ132" s="1">
        <f t="shared" ca="1" si="56"/>
        <v>0</v>
      </c>
      <c r="HR132" s="1">
        <f t="shared" ca="1" si="56"/>
        <v>0</v>
      </c>
      <c r="HS132"/>
      <c r="HT132"/>
    </row>
    <row r="133" spans="2:246" ht="6" hidden="1" customHeight="1" x14ac:dyDescent="0.25">
      <c r="B133" s="71"/>
      <c r="C133" s="71"/>
      <c r="D133" s="71"/>
      <c r="E133" s="71"/>
      <c r="F133" s="104"/>
      <c r="G133" s="71"/>
      <c r="H133" s="104"/>
      <c r="I133" s="71"/>
      <c r="J133" s="71"/>
      <c r="K133" s="71"/>
      <c r="L133" s="104"/>
      <c r="M133" s="71"/>
      <c r="N133" s="71"/>
      <c r="O133" s="71"/>
      <c r="P133" s="71"/>
      <c r="Q133" s="71"/>
      <c r="R133" s="71"/>
      <c r="S133" s="104"/>
      <c r="T133" s="122"/>
      <c r="U133" s="80"/>
      <c r="V133" s="80"/>
      <c r="W133" s="80"/>
      <c r="X133" s="102"/>
      <c r="Y133" s="71"/>
      <c r="Z133" s="75"/>
      <c r="AB133" s="11"/>
      <c r="BF133"/>
      <c r="BG133"/>
      <c r="BH133"/>
      <c r="BI133"/>
      <c r="EB133"/>
      <c r="EC133"/>
      <c r="ED133"/>
      <c r="EE133"/>
      <c r="GJ133">
        <f ca="1">GJ$7^GJ132</f>
        <v>1</v>
      </c>
      <c r="GK133">
        <f t="shared" ref="GK133:HR133" ca="1" si="57">GK$7^GK132*GJ133</f>
        <v>1</v>
      </c>
      <c r="GL133">
        <f t="shared" ca="1" si="57"/>
        <v>1</v>
      </c>
      <c r="GM133">
        <f t="shared" ca="1" si="57"/>
        <v>1</v>
      </c>
      <c r="GN133">
        <f t="shared" ca="1" si="57"/>
        <v>1</v>
      </c>
      <c r="GO133">
        <f t="shared" ca="1" si="57"/>
        <v>1</v>
      </c>
      <c r="GP133">
        <f t="shared" ca="1" si="57"/>
        <v>1</v>
      </c>
      <c r="GQ133">
        <f t="shared" ca="1" si="57"/>
        <v>1</v>
      </c>
      <c r="GR133">
        <f t="shared" ca="1" si="57"/>
        <v>1</v>
      </c>
      <c r="GS133">
        <f t="shared" ca="1" si="57"/>
        <v>1</v>
      </c>
      <c r="GT133">
        <f t="shared" ca="1" si="57"/>
        <v>1</v>
      </c>
      <c r="GU133">
        <f t="shared" ca="1" si="57"/>
        <v>1</v>
      </c>
      <c r="GV133">
        <f t="shared" ca="1" si="57"/>
        <v>1</v>
      </c>
      <c r="GW133">
        <f t="shared" ca="1" si="57"/>
        <v>1</v>
      </c>
      <c r="GX133">
        <f t="shared" ca="1" si="57"/>
        <v>1</v>
      </c>
      <c r="GY133">
        <f t="shared" ca="1" si="57"/>
        <v>1</v>
      </c>
      <c r="GZ133">
        <f t="shared" ca="1" si="57"/>
        <v>1</v>
      </c>
      <c r="HA133">
        <f t="shared" ca="1" si="57"/>
        <v>1</v>
      </c>
      <c r="HB133">
        <f t="shared" ca="1" si="57"/>
        <v>1</v>
      </c>
      <c r="HC133">
        <f t="shared" ca="1" si="57"/>
        <v>1</v>
      </c>
      <c r="HD133">
        <f t="shared" ca="1" si="57"/>
        <v>1</v>
      </c>
      <c r="HE133">
        <f t="shared" ca="1" si="57"/>
        <v>1</v>
      </c>
      <c r="HF133">
        <f t="shared" ca="1" si="57"/>
        <v>1</v>
      </c>
      <c r="HG133">
        <f t="shared" ca="1" si="57"/>
        <v>1</v>
      </c>
      <c r="HH133">
        <f t="shared" ca="1" si="57"/>
        <v>1</v>
      </c>
      <c r="HI133">
        <f t="shared" ca="1" si="57"/>
        <v>1</v>
      </c>
      <c r="HJ133">
        <f t="shared" ca="1" si="57"/>
        <v>1</v>
      </c>
      <c r="HK133">
        <f t="shared" ca="1" si="57"/>
        <v>1</v>
      </c>
      <c r="HL133">
        <f t="shared" ca="1" si="57"/>
        <v>1</v>
      </c>
      <c r="HM133">
        <f t="shared" ca="1" si="57"/>
        <v>1</v>
      </c>
      <c r="HN133">
        <f t="shared" ca="1" si="57"/>
        <v>1</v>
      </c>
      <c r="HO133">
        <f t="shared" ca="1" si="57"/>
        <v>1</v>
      </c>
      <c r="HP133">
        <f t="shared" ca="1" si="57"/>
        <v>1</v>
      </c>
      <c r="HQ133">
        <f t="shared" ca="1" si="57"/>
        <v>1</v>
      </c>
      <c r="HR133">
        <f t="shared" ca="1" si="57"/>
        <v>1</v>
      </c>
      <c r="HS133"/>
      <c r="HT133"/>
    </row>
    <row r="134" spans="2:246" ht="6" hidden="1" customHeight="1" x14ac:dyDescent="0.25">
      <c r="B134" s="71"/>
      <c r="C134" s="71"/>
      <c r="D134" s="71"/>
      <c r="E134" s="71"/>
      <c r="F134" s="104"/>
      <c r="G134" s="71"/>
      <c r="H134" s="104"/>
      <c r="I134" s="71"/>
      <c r="J134" s="71"/>
      <c r="K134" s="71"/>
      <c r="L134" s="104"/>
      <c r="M134" s="71"/>
      <c r="N134" s="71"/>
      <c r="O134" s="71"/>
      <c r="P134" s="71"/>
      <c r="Q134" s="71"/>
      <c r="R134" s="71"/>
      <c r="S134" s="104"/>
      <c r="T134" s="122"/>
      <c r="U134" s="80"/>
      <c r="V134" s="80"/>
      <c r="W134" s="80"/>
      <c r="X134" s="102"/>
      <c r="Y134" s="71"/>
      <c r="Z134" s="75"/>
      <c r="AB134" s="11"/>
      <c r="BC134" s="9" t="s">
        <v>29</v>
      </c>
      <c r="BD134" s="9">
        <f ca="1">HY130</f>
        <v>96</v>
      </c>
      <c r="BE134" s="9">
        <f ca="1">HZ130</f>
        <v>31</v>
      </c>
      <c r="BF134">
        <f ca="1">BE134-BE135*(BD135-BD134)</f>
        <v>31</v>
      </c>
      <c r="BG134">
        <v>256</v>
      </c>
      <c r="BH134" s="1">
        <f ca="1">IF(BF134/BG134=INT(BF134/BG134),1,0)</f>
        <v>0</v>
      </c>
      <c r="BI134" s="1">
        <f ca="1">IF(BH134=0,BF134,BF134/BG134)</f>
        <v>31</v>
      </c>
      <c r="BJ134" s="1">
        <v>16</v>
      </c>
      <c r="BK134" s="1">
        <f ca="1">IF(BI134/BJ134=INT(BI134/BJ134),1,0)</f>
        <v>0</v>
      </c>
      <c r="BL134" s="1">
        <f ca="1">IF(BK134=0,BI134,BI134/BJ134)</f>
        <v>31</v>
      </c>
      <c r="BM134" s="1">
        <v>4</v>
      </c>
      <c r="BN134" s="1">
        <f ca="1">IF(BL134/BM134=INT(BL134/BM134),1,0)</f>
        <v>0</v>
      </c>
      <c r="BO134" s="1">
        <f ca="1">IF(BN134=0,BL134,BL134/BM134)</f>
        <v>31</v>
      </c>
      <c r="BP134" s="1">
        <v>2</v>
      </c>
      <c r="BQ134" s="1">
        <f ca="1">IF(BO134/BP134=INT(BO134/BP134),1,0)</f>
        <v>0</v>
      </c>
      <c r="BR134" s="1">
        <f ca="1">IF(BQ134=0,BO134,BO134/BP134)</f>
        <v>31</v>
      </c>
      <c r="BS134" s="1">
        <v>81</v>
      </c>
      <c r="BT134" s="1">
        <f ca="1">IF(BR134/BS134=INT(BR134/BS134),1,0)</f>
        <v>0</v>
      </c>
      <c r="BU134" s="1">
        <f ca="1">IF(BT134=0,BR134,BR134/BS134)</f>
        <v>31</v>
      </c>
      <c r="BV134" s="1">
        <v>9</v>
      </c>
      <c r="BW134" s="1">
        <f ca="1">IF(BU134/BV134=INT(BU134/BV134),1,0)</f>
        <v>0</v>
      </c>
      <c r="BX134" s="1">
        <f ca="1">IF(BW134=0,BU134,BU134/BV134)</f>
        <v>31</v>
      </c>
      <c r="BY134" s="1">
        <v>3</v>
      </c>
      <c r="BZ134" s="1">
        <f ca="1">IF(BX134/BY134=INT(BX134/BY134),1,0)</f>
        <v>0</v>
      </c>
      <c r="CA134" s="1">
        <f ca="1">IF(BZ134=0,BX134,BX134/BY134)</f>
        <v>31</v>
      </c>
      <c r="CB134" s="1">
        <v>25</v>
      </c>
      <c r="CC134" s="1">
        <f ca="1">IF(CA134/CB134=INT(CA134/CB134),1,0)</f>
        <v>0</v>
      </c>
      <c r="CD134" s="1">
        <f ca="1">IF(CC134=0,CA134,CA134/CB134)</f>
        <v>31</v>
      </c>
      <c r="CE134" s="1">
        <v>5</v>
      </c>
      <c r="CF134" s="1">
        <f ca="1">IF(CD134/CE134=INT(CD134/CE134),1,0)</f>
        <v>0</v>
      </c>
      <c r="CG134" s="1">
        <f ca="1">IF(CF134=0,CD134,CD134/CE134)</f>
        <v>31</v>
      </c>
      <c r="CH134" s="1">
        <v>49</v>
      </c>
      <c r="CI134" s="1">
        <f ca="1">IF(CG134/CH134=INT(CG134/CH134),1,0)</f>
        <v>0</v>
      </c>
      <c r="CJ134" s="1">
        <f ca="1">IF(CI134=0,CG134,CG134/CH134)</f>
        <v>31</v>
      </c>
      <c r="CK134" s="1">
        <v>7</v>
      </c>
      <c r="CL134" s="1">
        <f ca="1">IF(CJ134/CK134=INT(CJ134/CK134),1,0)</f>
        <v>0</v>
      </c>
      <c r="CM134" s="1">
        <f ca="1">IF(CL134=0,CJ134,CJ134/CK134)</f>
        <v>31</v>
      </c>
      <c r="CN134" s="1">
        <v>121</v>
      </c>
      <c r="CO134" s="1">
        <f ca="1">IF(CM134/CN134=INT(CM134/CN134),1,0)</f>
        <v>0</v>
      </c>
      <c r="CP134" s="1">
        <f ca="1">IF(CO134=0,CM134,CM134/CN134)</f>
        <v>31</v>
      </c>
      <c r="CQ134" s="1">
        <v>11</v>
      </c>
      <c r="CR134" s="1">
        <f ca="1">IF(CP134/CQ134=INT(CP134/CQ134),1,0)</f>
        <v>0</v>
      </c>
      <c r="CS134" s="1">
        <f ca="1">IF(CR134=0,CP134,CP134/CQ134)</f>
        <v>31</v>
      </c>
      <c r="CT134" s="1">
        <v>169</v>
      </c>
      <c r="CU134" s="1">
        <f ca="1">IF(CS134/CT134=INT(CS134/CT134),1,0)</f>
        <v>0</v>
      </c>
      <c r="CV134" s="1">
        <f ca="1">IF(CU134=0,CS134,CS134/CT134)</f>
        <v>31</v>
      </c>
      <c r="CW134" s="1">
        <v>13</v>
      </c>
      <c r="CX134" s="1">
        <f ca="1">IF(CV134/CW134=INT(CV134/CW134),1,0)</f>
        <v>0</v>
      </c>
      <c r="CY134" s="1">
        <f ca="1">IF(CX134=0,CV134,CV134/CW134)</f>
        <v>31</v>
      </c>
      <c r="CZ134" s="1">
        <v>17</v>
      </c>
      <c r="DA134" s="1">
        <f ca="1">IF(CY134/CZ134=INT(CY134/CZ134),1,0)</f>
        <v>0</v>
      </c>
      <c r="DB134" s="1">
        <f ca="1">IF(DA134=0,CY134,CY134/CZ134)</f>
        <v>31</v>
      </c>
      <c r="DC134" s="1">
        <v>19</v>
      </c>
      <c r="DD134" s="1">
        <f ca="1">IF(DB134/DC134=INT(DB134/DC134),1,0)</f>
        <v>0</v>
      </c>
      <c r="DE134" s="1">
        <f ca="1">IF(DD134=0,DB134,DB134/DC134)</f>
        <v>31</v>
      </c>
      <c r="DF134" s="1">
        <v>23</v>
      </c>
      <c r="DG134" s="1">
        <f ca="1">IF(DE134/DF134=INT(DE134/DF134),1,0)</f>
        <v>0</v>
      </c>
      <c r="DH134" s="1">
        <f ca="1">IF(DG134=0,DE134,DE134/DF134)</f>
        <v>31</v>
      </c>
      <c r="DI134" s="1">
        <v>29</v>
      </c>
      <c r="DJ134" s="1">
        <f ca="1">IF(DH134/DI134=INT(DH134/DI134),1,0)</f>
        <v>0</v>
      </c>
      <c r="DK134" s="1">
        <f ca="1">IF(DJ134=0,DH134,DH134/DI134)</f>
        <v>31</v>
      </c>
      <c r="DL134" s="1">
        <v>31</v>
      </c>
      <c r="DM134" s="1">
        <f ca="1">IF(DK134/DL134=INT(DK134/DL134),1,0)</f>
        <v>1</v>
      </c>
      <c r="DN134" s="1">
        <f ca="1">IF(DM134=0,DK134,DK134/DL134)</f>
        <v>1</v>
      </c>
      <c r="DO134" s="1">
        <v>37</v>
      </c>
      <c r="DP134" s="1">
        <f ca="1">IF(DN134/DO134=INT(DN134/DO134),1,0)</f>
        <v>0</v>
      </c>
      <c r="DQ134" s="1">
        <f ca="1">IF(DP134=0,DN134,DN134/DO134)</f>
        <v>1</v>
      </c>
      <c r="DR134" s="1">
        <v>41</v>
      </c>
      <c r="DS134" s="1">
        <f ca="1">IF(DQ134/DR134=INT(DQ134/DR134),1,0)</f>
        <v>0</v>
      </c>
      <c r="DT134" s="1">
        <f ca="1">IF(DS134=0,DQ134,DQ134/DR134)</f>
        <v>1</v>
      </c>
      <c r="DU134" s="1">
        <v>43</v>
      </c>
      <c r="DV134" s="1">
        <f ca="1">IF(DT134/DU134=INT(DT134/DU134),1,0)</f>
        <v>0</v>
      </c>
      <c r="DW134" s="1">
        <f ca="1">IF(DV134=0,DT134,DT134/DU134)</f>
        <v>1</v>
      </c>
      <c r="DX134" s="1">
        <v>47</v>
      </c>
      <c r="DY134" s="1">
        <f ca="1">IF(DW134/DX134=INT(DW134/DX134),1,0)</f>
        <v>0</v>
      </c>
      <c r="DZ134" s="1">
        <f ca="1">IF(DY134=0,DW134,DW134/DX134)</f>
        <v>1</v>
      </c>
      <c r="EA134" s="1">
        <v>53</v>
      </c>
      <c r="EB134" s="1">
        <f ca="1">IF(DZ134/EA134=INT(DZ134/EA134),1,0)</f>
        <v>0</v>
      </c>
      <c r="EC134" s="1">
        <f ca="1">IF(EB134=0,DZ134,DZ134/EA134)</f>
        <v>1</v>
      </c>
      <c r="ED134" s="1">
        <v>59</v>
      </c>
      <c r="EE134" s="1">
        <f ca="1">IF(EC134/ED134=INT(EC134/ED134),1,0)</f>
        <v>0</v>
      </c>
      <c r="EF134" s="1">
        <f ca="1">IF(EE134=0,EC134,EC134/ED134)</f>
        <v>1</v>
      </c>
      <c r="EG134" s="1">
        <v>61</v>
      </c>
      <c r="EH134" s="1">
        <f ca="1">IF(EF134/EG134=INT(EF134/EG134),1,0)</f>
        <v>0</v>
      </c>
      <c r="EI134" s="1">
        <f ca="1">IF(EH134=0,EF134,EF134/EG134)</f>
        <v>1</v>
      </c>
      <c r="EJ134" s="1">
        <v>67</v>
      </c>
      <c r="EK134" s="1">
        <f ca="1">IF(EI134/EJ134=INT(EI134/EJ134),1,0)</f>
        <v>0</v>
      </c>
      <c r="EL134" s="1">
        <f ca="1">IF(EK134=0,EI134,EI134/EJ134)</f>
        <v>1</v>
      </c>
      <c r="EM134" s="1">
        <v>71</v>
      </c>
      <c r="EN134" s="1">
        <f ca="1">IF(EL134/EM134=INT(EL134/EM134),1,0)</f>
        <v>0</v>
      </c>
      <c r="EO134" s="1">
        <f ca="1">IF(EN134=0,EL134,EL134/EM134)</f>
        <v>1</v>
      </c>
      <c r="EP134" s="1">
        <v>73</v>
      </c>
      <c r="EQ134" s="1">
        <f ca="1">IF(EO134/EP134=INT(EO134/EP134),1,0)</f>
        <v>0</v>
      </c>
      <c r="ER134" s="1">
        <f ca="1">IF(EQ134=0,EO134,EO134/EP134)</f>
        <v>1</v>
      </c>
      <c r="ES134" s="1">
        <v>79</v>
      </c>
      <c r="ET134" s="1">
        <f ca="1">IF(ER134/ES134=INT(ER134/ES134),1,0)</f>
        <v>0</v>
      </c>
      <c r="EU134" s="1">
        <f ca="1">IF(ET134=0,ER134,ER134/ES134)</f>
        <v>1</v>
      </c>
      <c r="EV134" s="1">
        <v>83</v>
      </c>
      <c r="EW134" s="1">
        <f ca="1">IF(EU134/EV134=INT(EU134/EV134),1,0)</f>
        <v>0</v>
      </c>
      <c r="EX134" s="1">
        <f ca="1">IF(EW134=0,EU134,EU134/EV134)</f>
        <v>1</v>
      </c>
      <c r="EY134" s="1">
        <v>89</v>
      </c>
      <c r="EZ134" s="1">
        <f ca="1">IF(EX134/EY134=INT(EX134/EY134),1,0)</f>
        <v>0</v>
      </c>
      <c r="FA134" s="1">
        <f ca="1">IF(EZ134=0,EX134,EX134/EY134)</f>
        <v>1</v>
      </c>
      <c r="FB134" s="1">
        <v>97</v>
      </c>
      <c r="FC134" s="1">
        <f ca="1">IF(FA134/FB134=INT(FA134/FB134),1,0)</f>
        <v>0</v>
      </c>
      <c r="FD134" s="1">
        <f ca="1">IF(FC134=0,FA134,FA134/FB134)</f>
        <v>1</v>
      </c>
      <c r="FE134" s="1">
        <v>101</v>
      </c>
      <c r="FF134" s="1">
        <f ca="1">IF(FD134/FE134=INT(FD134/FE134),1,0)</f>
        <v>0</v>
      </c>
      <c r="FG134" s="1">
        <f ca="1">IF(FF134=0,FD134,FD134/FE134)</f>
        <v>1</v>
      </c>
      <c r="FH134" s="1">
        <v>103</v>
      </c>
      <c r="FI134" s="1">
        <f ca="1">IF(FG134/FH134=INT(FG134/FH134),1,0)</f>
        <v>0</v>
      </c>
      <c r="FJ134" s="1">
        <f ca="1">IF(FI134=0,FG134,FG134/FH134)</f>
        <v>1</v>
      </c>
      <c r="FK134" s="1">
        <v>107</v>
      </c>
      <c r="FL134" s="1">
        <f ca="1">IF(FJ134/FK134=INT(FJ134/FK134),1,0)</f>
        <v>0</v>
      </c>
      <c r="FM134" s="1">
        <f ca="1">IF(FL134=0,FJ134,FJ134/FK134)</f>
        <v>1</v>
      </c>
      <c r="FN134" s="1">
        <v>109</v>
      </c>
      <c r="FO134" s="1">
        <f ca="1">IF(FM134/FN134=INT(FM134/FN134),1,0)</f>
        <v>0</v>
      </c>
      <c r="FP134" s="1">
        <f ca="1">IF(FO134=0,FM134,FM134/FN134)</f>
        <v>1</v>
      </c>
      <c r="FQ134" s="1">
        <v>113</v>
      </c>
      <c r="FR134" s="1">
        <f ca="1">IF(FP134/FQ134=INT(FP134/FQ134),1,0)</f>
        <v>0</v>
      </c>
      <c r="FS134" s="1">
        <f ca="1">IF(FR134=0,FP134,FP134/FQ134)</f>
        <v>1</v>
      </c>
      <c r="FT134" s="1">
        <v>127</v>
      </c>
      <c r="FU134" s="1">
        <f ca="1">IF(FS134/FT134=INT(FS134/FT134),1,0)</f>
        <v>0</v>
      </c>
      <c r="FV134" s="1">
        <f ca="1">IF(FU134=0,FS134,FS134/FT134)</f>
        <v>1</v>
      </c>
      <c r="FW134" s="1">
        <v>131</v>
      </c>
      <c r="FX134" s="1">
        <f ca="1">IF(FV134/FW134=INT(FV134/FW134),1,0)</f>
        <v>0</v>
      </c>
      <c r="FY134" s="1">
        <f ca="1">IF(FX134=0,FV134,FV134/FW134)</f>
        <v>1</v>
      </c>
      <c r="FZ134" s="1">
        <v>137</v>
      </c>
      <c r="GA134" s="1">
        <f ca="1">IF(FY134/FZ134=INT(FY134/FZ134),1,0)</f>
        <v>0</v>
      </c>
      <c r="GB134" s="1">
        <f ca="1">IF(GA134=0,FY134,FY134/FZ134)</f>
        <v>1</v>
      </c>
      <c r="GC134" s="1">
        <v>139</v>
      </c>
      <c r="GD134" s="1">
        <f ca="1">IF(GB134/GC134=INT(GB134/GC134),1,0)</f>
        <v>0</v>
      </c>
      <c r="GE134" s="1">
        <f ca="1">IF(GD134=0,GB134,GB134/GC134)</f>
        <v>1</v>
      </c>
      <c r="GF134" s="1">
        <v>149</v>
      </c>
      <c r="GG134" s="1">
        <f ca="1">IF(GE134/GF134=INT(GE134/GF134),1,0)</f>
        <v>0</v>
      </c>
      <c r="GH134" s="1">
        <f ca="1">IF(GG134=0,GE134,GE134/GF134)</f>
        <v>1</v>
      </c>
      <c r="GI134" s="1"/>
      <c r="GJ134" s="1">
        <f ca="1">8*BH134+4*BK134+2*BN134+BQ134</f>
        <v>0</v>
      </c>
      <c r="GK134" s="1">
        <f ca="1">4*BT134+2*BW134+BZ134</f>
        <v>0</v>
      </c>
      <c r="GL134" s="1">
        <f ca="1">2*CC134+CF134</f>
        <v>0</v>
      </c>
      <c r="GM134" s="1">
        <f ca="1">2*CI134+CL134</f>
        <v>0</v>
      </c>
      <c r="GN134" s="1">
        <f ca="1">2*CO134+CR134</f>
        <v>0</v>
      </c>
      <c r="GO134" s="1">
        <f ca="1">2*CU134+CX134</f>
        <v>0</v>
      </c>
      <c r="GP134" s="1">
        <f ca="1">DA134</f>
        <v>0</v>
      </c>
      <c r="GQ134" s="1">
        <f ca="1">DD134</f>
        <v>0</v>
      </c>
      <c r="GR134" s="1">
        <f ca="1">DG134</f>
        <v>0</v>
      </c>
      <c r="GS134" s="1">
        <f ca="1">DJ134</f>
        <v>0</v>
      </c>
      <c r="GT134" s="1">
        <f ca="1">DM134</f>
        <v>1</v>
      </c>
      <c r="GU134">
        <f ca="1">DP134</f>
        <v>0</v>
      </c>
      <c r="GV134">
        <f ca="1">DS134</f>
        <v>0</v>
      </c>
      <c r="GW134">
        <f ca="1">DV134</f>
        <v>0</v>
      </c>
      <c r="GX134">
        <f ca="1">DY134</f>
        <v>0</v>
      </c>
      <c r="GY134">
        <f ca="1">EB134</f>
        <v>0</v>
      </c>
      <c r="GZ134">
        <f ca="1">EE134</f>
        <v>0</v>
      </c>
      <c r="HA134">
        <f ca="1">EH134</f>
        <v>0</v>
      </c>
      <c r="HB134">
        <f ca="1">EK134</f>
        <v>0</v>
      </c>
      <c r="HC134">
        <f ca="1">EN134</f>
        <v>0</v>
      </c>
      <c r="HD134">
        <f ca="1">EQ134</f>
        <v>0</v>
      </c>
      <c r="HE134">
        <f ca="1">ET134</f>
        <v>0</v>
      </c>
      <c r="HF134">
        <f ca="1">EW134</f>
        <v>0</v>
      </c>
      <c r="HG134">
        <f ca="1">EZ134</f>
        <v>0</v>
      </c>
      <c r="HH134">
        <f ca="1">FC134</f>
        <v>0</v>
      </c>
      <c r="HI134">
        <f ca="1">FF134</f>
        <v>0</v>
      </c>
      <c r="HJ134">
        <f ca="1">FI134</f>
        <v>0</v>
      </c>
      <c r="HK134">
        <f ca="1">FL134</f>
        <v>0</v>
      </c>
      <c r="HL134">
        <f ca="1">FO134</f>
        <v>0</v>
      </c>
      <c r="HM134">
        <f ca="1">FR134</f>
        <v>0</v>
      </c>
      <c r="HN134">
        <f ca="1">FU134</f>
        <v>0</v>
      </c>
      <c r="HO134">
        <f ca="1">FX134</f>
        <v>0</v>
      </c>
      <c r="HP134">
        <f ca="1">GA134</f>
        <v>0</v>
      </c>
      <c r="HQ134">
        <f ca="1">GD134</f>
        <v>0</v>
      </c>
      <c r="HR134">
        <f ca="1">GG134</f>
        <v>0</v>
      </c>
      <c r="HS134">
        <f ca="1">BF134</f>
        <v>31</v>
      </c>
      <c r="HT134">
        <f ca="1">HS134/HR137</f>
        <v>31</v>
      </c>
    </row>
    <row r="135" spans="2:246" ht="6" hidden="1" customHeight="1" x14ac:dyDescent="0.25">
      <c r="B135" s="71"/>
      <c r="C135" s="71"/>
      <c r="D135" s="71"/>
      <c r="E135" s="71"/>
      <c r="F135" s="104"/>
      <c r="G135" s="71"/>
      <c r="H135" s="104"/>
      <c r="I135" s="71"/>
      <c r="J135" s="71"/>
      <c r="K135" s="71"/>
      <c r="L135" s="104"/>
      <c r="M135" s="71"/>
      <c r="N135" s="71"/>
      <c r="O135" s="71"/>
      <c r="P135" s="71"/>
      <c r="Q135" s="71"/>
      <c r="R135" s="71"/>
      <c r="S135" s="104"/>
      <c r="T135" s="122"/>
      <c r="U135" s="80"/>
      <c r="V135" s="80"/>
      <c r="W135" s="80"/>
      <c r="X135" s="102"/>
      <c r="Y135" s="71"/>
      <c r="Z135" s="75"/>
      <c r="AB135" s="11"/>
      <c r="BD135">
        <f ca="1">BD134+INT(BE134/BE135)</f>
        <v>96</v>
      </c>
      <c r="BE135">
        <f ca="1">IA130</f>
        <v>110</v>
      </c>
      <c r="BF135">
        <f ca="1">BE135</f>
        <v>110</v>
      </c>
      <c r="BG135">
        <v>256</v>
      </c>
      <c r="BH135" s="1">
        <f ca="1">IF(BF135/BG135=INT(BF135/BG135),1,0)</f>
        <v>0</v>
      </c>
      <c r="BI135" s="1">
        <f ca="1">IF(BH135=0,BF135,BF135/BG135)</f>
        <v>110</v>
      </c>
      <c r="BJ135" s="1">
        <v>16</v>
      </c>
      <c r="BK135" s="1">
        <f ca="1">IF(BI135/BJ135=INT(BI135/BJ135),1,0)</f>
        <v>0</v>
      </c>
      <c r="BL135" s="1">
        <f ca="1">IF(BK135=0,BI135,BI135/BJ135)</f>
        <v>110</v>
      </c>
      <c r="BM135" s="1">
        <v>4</v>
      </c>
      <c r="BN135" s="1">
        <f ca="1">IF(BL135/BM135=INT(BL135/BM135),1,0)</f>
        <v>0</v>
      </c>
      <c r="BO135" s="1">
        <f ca="1">IF(BN135=0,BL135,BL135/BM135)</f>
        <v>110</v>
      </c>
      <c r="BP135" s="1">
        <v>2</v>
      </c>
      <c r="BQ135" s="1">
        <f ca="1">IF(BO135/BP135=INT(BO135/BP135),1,0)</f>
        <v>1</v>
      </c>
      <c r="BR135" s="1">
        <f ca="1">IF(BQ135=0,BO135,BO135/BP135)</f>
        <v>55</v>
      </c>
      <c r="BS135" s="1">
        <v>81</v>
      </c>
      <c r="BT135" s="1">
        <f ca="1">IF(BR135/BS135=INT(BR135/BS135),1,0)</f>
        <v>0</v>
      </c>
      <c r="BU135" s="1">
        <f ca="1">IF(BT135=0,BR135,BR135/BS135)</f>
        <v>55</v>
      </c>
      <c r="BV135" s="1">
        <v>9</v>
      </c>
      <c r="BW135" s="1">
        <f ca="1">IF(BU135/BV135=INT(BU135/BV135),1,0)</f>
        <v>0</v>
      </c>
      <c r="BX135" s="1">
        <f ca="1">IF(BW135=0,BU135,BU135/BV135)</f>
        <v>55</v>
      </c>
      <c r="BY135" s="1">
        <v>3</v>
      </c>
      <c r="BZ135" s="1">
        <f ca="1">IF(BX135/BY135=INT(BX135/BY135),1,0)</f>
        <v>0</v>
      </c>
      <c r="CA135" s="1">
        <f ca="1">IF(BZ135=0,BX135,BX135/BY135)</f>
        <v>55</v>
      </c>
      <c r="CB135" s="1">
        <v>25</v>
      </c>
      <c r="CC135" s="1">
        <f ca="1">IF(CA135/CB135=INT(CA135/CB135),1,0)</f>
        <v>0</v>
      </c>
      <c r="CD135" s="1">
        <f ca="1">IF(CC135=0,CA135,CA135/CB135)</f>
        <v>55</v>
      </c>
      <c r="CE135" s="1">
        <v>5</v>
      </c>
      <c r="CF135" s="1">
        <f ca="1">IF(CD135/CE135=INT(CD135/CE135),1,0)</f>
        <v>1</v>
      </c>
      <c r="CG135" s="1">
        <f ca="1">IF(CF135=0,CD135,CD135/CE135)</f>
        <v>11</v>
      </c>
      <c r="CH135" s="1">
        <v>49</v>
      </c>
      <c r="CI135" s="1">
        <f ca="1">IF(CG135/CH135=INT(CG135/CH135),1,0)</f>
        <v>0</v>
      </c>
      <c r="CJ135" s="1">
        <f ca="1">IF(CI135=0,CG135,CG135/CH135)</f>
        <v>11</v>
      </c>
      <c r="CK135" s="1">
        <v>7</v>
      </c>
      <c r="CL135" s="1">
        <f ca="1">IF(CJ135/CK135=INT(CJ135/CK135),1,0)</f>
        <v>0</v>
      </c>
      <c r="CM135" s="1">
        <f ca="1">IF(CL135=0,CJ135,CJ135/CK135)</f>
        <v>11</v>
      </c>
      <c r="CN135" s="1">
        <v>121</v>
      </c>
      <c r="CO135" s="1">
        <f ca="1">IF(CM135/CN135=INT(CM135/CN135),1,0)</f>
        <v>0</v>
      </c>
      <c r="CP135" s="1">
        <f ca="1">IF(CO135=0,CM135,CM135/CN135)</f>
        <v>11</v>
      </c>
      <c r="CQ135" s="1">
        <v>11</v>
      </c>
      <c r="CR135" s="1">
        <f ca="1">IF(CP135/CQ135=INT(CP135/CQ135),1,0)</f>
        <v>1</v>
      </c>
      <c r="CS135" s="1">
        <f ca="1">IF(CR135=0,CP135,CP135/CQ135)</f>
        <v>1</v>
      </c>
      <c r="CT135" s="1">
        <v>169</v>
      </c>
      <c r="CU135" s="1">
        <f ca="1">IF(CS135/CT135=INT(CS135/CT135),1,0)</f>
        <v>0</v>
      </c>
      <c r="CV135" s="1">
        <f ca="1">IF(CU135=0,CS135,CS135/CT135)</f>
        <v>1</v>
      </c>
      <c r="CW135" s="1">
        <v>13</v>
      </c>
      <c r="CX135" s="1">
        <f ca="1">IF(CV135/CW135=INT(CV135/CW135),1,0)</f>
        <v>0</v>
      </c>
      <c r="CY135" s="1">
        <f ca="1">IF(CX135=0,CV135,CV135/CW135)</f>
        <v>1</v>
      </c>
      <c r="CZ135" s="1">
        <v>17</v>
      </c>
      <c r="DA135" s="1">
        <f ca="1">IF(CY135/CZ135=INT(CY135/CZ135),1,0)</f>
        <v>0</v>
      </c>
      <c r="DB135" s="1">
        <f ca="1">IF(DA135=0,CY135,CY135/CZ135)</f>
        <v>1</v>
      </c>
      <c r="DC135" s="1">
        <v>19</v>
      </c>
      <c r="DD135" s="1">
        <f ca="1">IF(DB135/DC135=INT(DB135/DC135),1,0)</f>
        <v>0</v>
      </c>
      <c r="DE135" s="1">
        <f ca="1">IF(DD135=0,DB135,DB135/DC135)</f>
        <v>1</v>
      </c>
      <c r="DF135" s="1">
        <v>23</v>
      </c>
      <c r="DG135" s="1">
        <f ca="1">IF(DE135/DF135=INT(DE135/DF135),1,0)</f>
        <v>0</v>
      </c>
      <c r="DH135" s="1">
        <f ca="1">IF(DG135=0,DE135,DE135/DF135)</f>
        <v>1</v>
      </c>
      <c r="DI135" s="1">
        <v>29</v>
      </c>
      <c r="DJ135" s="1">
        <f ca="1">IF(DH135/DI135=INT(DH135/DI135),1,0)</f>
        <v>0</v>
      </c>
      <c r="DK135" s="1">
        <f ca="1">IF(DJ135=0,DH135,DH135/DI135)</f>
        <v>1</v>
      </c>
      <c r="DL135" s="1">
        <v>31</v>
      </c>
      <c r="DM135" s="1">
        <f ca="1">IF(DK135/DL135=INT(DK135/DL135),1,0)</f>
        <v>0</v>
      </c>
      <c r="DN135" s="1">
        <f ca="1">IF(DM135=0,DK135,DK135/DL135)</f>
        <v>1</v>
      </c>
      <c r="DO135" s="1">
        <v>37</v>
      </c>
      <c r="DP135" s="1">
        <f ca="1">IF(DN135/DO135=INT(DN135/DO135),1,0)</f>
        <v>0</v>
      </c>
      <c r="DQ135" s="1">
        <f ca="1">IF(DP135=0,DN135,DN135/DO135)</f>
        <v>1</v>
      </c>
      <c r="DR135" s="1">
        <v>41</v>
      </c>
      <c r="DS135" s="1">
        <f ca="1">IF(DQ135/DR135=INT(DQ135/DR135),1,0)</f>
        <v>0</v>
      </c>
      <c r="DT135" s="1">
        <f ca="1">IF(DS135=0,DQ135,DQ135/DR135)</f>
        <v>1</v>
      </c>
      <c r="DU135" s="1">
        <v>43</v>
      </c>
      <c r="DV135" s="1">
        <f ca="1">IF(DT135/DU135=INT(DT135/DU135),1,0)</f>
        <v>0</v>
      </c>
      <c r="DW135" s="1">
        <f ca="1">IF(DV135=0,DT135,DT135/DU135)</f>
        <v>1</v>
      </c>
      <c r="DX135" s="1">
        <v>47</v>
      </c>
      <c r="DY135" s="1">
        <f ca="1">IF(DW135/DX135=INT(DW135/DX135),1,0)</f>
        <v>0</v>
      </c>
      <c r="DZ135" s="1">
        <f ca="1">IF(DY135=0,DW135,DW135/DX135)</f>
        <v>1</v>
      </c>
      <c r="EA135" s="1">
        <v>53</v>
      </c>
      <c r="EB135" s="1">
        <f ca="1">IF(DZ135/EA135=INT(DZ135/EA135),1,0)</f>
        <v>0</v>
      </c>
      <c r="EC135" s="1">
        <f ca="1">IF(EB135=0,DZ135,DZ135/EA135)</f>
        <v>1</v>
      </c>
      <c r="ED135" s="1">
        <v>59</v>
      </c>
      <c r="EE135" s="1">
        <f ca="1">IF(EC135/ED135=INT(EC135/ED135),1,0)</f>
        <v>0</v>
      </c>
      <c r="EF135" s="1">
        <f ca="1">IF(EE135=0,EC135,EC135/ED135)</f>
        <v>1</v>
      </c>
      <c r="EG135" s="1">
        <v>61</v>
      </c>
      <c r="EH135" s="1">
        <f ca="1">IF(EF135/EG135=INT(EF135/EG135),1,0)</f>
        <v>0</v>
      </c>
      <c r="EI135" s="1">
        <f ca="1">IF(EH135=0,EF135,EF135/EG135)</f>
        <v>1</v>
      </c>
      <c r="EJ135" s="1">
        <v>67</v>
      </c>
      <c r="EK135" s="1">
        <f ca="1">IF(EI135/EJ135=INT(EI135/EJ135),1,0)</f>
        <v>0</v>
      </c>
      <c r="EL135" s="1">
        <f ca="1">IF(EK135=0,EI135,EI135/EJ135)</f>
        <v>1</v>
      </c>
      <c r="EM135" s="1">
        <v>71</v>
      </c>
      <c r="EN135" s="1">
        <f ca="1">IF(EL135/EM135=INT(EL135/EM135),1,0)</f>
        <v>0</v>
      </c>
      <c r="EO135" s="1">
        <f ca="1">IF(EN135=0,EL135,EL135/EM135)</f>
        <v>1</v>
      </c>
      <c r="EP135" s="1">
        <v>73</v>
      </c>
      <c r="EQ135" s="1">
        <f ca="1">IF(EO135/EP135=INT(EO135/EP135),1,0)</f>
        <v>0</v>
      </c>
      <c r="ER135" s="1">
        <f ca="1">IF(EQ135=0,EO135,EO135/EP135)</f>
        <v>1</v>
      </c>
      <c r="ES135" s="1">
        <v>79</v>
      </c>
      <c r="ET135" s="1">
        <f ca="1">IF(ER135/ES135=INT(ER135/ES135),1,0)</f>
        <v>0</v>
      </c>
      <c r="EU135" s="1">
        <f ca="1">IF(ET135=0,ER135,ER135/ES135)</f>
        <v>1</v>
      </c>
      <c r="EV135" s="1">
        <v>83</v>
      </c>
      <c r="EW135" s="1">
        <f ca="1">IF(EU135/EV135=INT(EU135/EV135),1,0)</f>
        <v>0</v>
      </c>
      <c r="EX135" s="1">
        <f ca="1">IF(EW135=0,EU135,EU135/EV135)</f>
        <v>1</v>
      </c>
      <c r="EY135" s="1">
        <v>89</v>
      </c>
      <c r="EZ135" s="1">
        <f ca="1">IF(EX135/EY135=INT(EX135/EY135),1,0)</f>
        <v>0</v>
      </c>
      <c r="FA135" s="1">
        <f ca="1">IF(EZ135=0,EX135,EX135/EY135)</f>
        <v>1</v>
      </c>
      <c r="FB135" s="1">
        <v>97</v>
      </c>
      <c r="FC135" s="1">
        <f ca="1">IF(FA135/FB135=INT(FA135/FB135),1,0)</f>
        <v>0</v>
      </c>
      <c r="FD135" s="1">
        <f ca="1">IF(FC135=0,FA135,FA135/FB135)</f>
        <v>1</v>
      </c>
      <c r="FE135" s="1">
        <v>101</v>
      </c>
      <c r="FF135" s="1">
        <f ca="1">IF(FD135/FE135=INT(FD135/FE135),1,0)</f>
        <v>0</v>
      </c>
      <c r="FG135" s="1">
        <f ca="1">IF(FF135=0,FD135,FD135/FE135)</f>
        <v>1</v>
      </c>
      <c r="FH135" s="1">
        <v>103</v>
      </c>
      <c r="FI135" s="1">
        <f ca="1">IF(FG135/FH135=INT(FG135/FH135),1,0)</f>
        <v>0</v>
      </c>
      <c r="FJ135" s="1">
        <f ca="1">IF(FI135=0,FG135,FG135/FH135)</f>
        <v>1</v>
      </c>
      <c r="FK135" s="1">
        <v>107</v>
      </c>
      <c r="FL135" s="1">
        <f ca="1">IF(FJ135/FK135=INT(FJ135/FK135),1,0)</f>
        <v>0</v>
      </c>
      <c r="FM135" s="1">
        <f ca="1">IF(FL135=0,FJ135,FJ135/FK135)</f>
        <v>1</v>
      </c>
      <c r="FN135" s="1">
        <v>109</v>
      </c>
      <c r="FO135" s="1">
        <f ca="1">IF(FM135/FN135=INT(FM135/FN135),1,0)</f>
        <v>0</v>
      </c>
      <c r="FP135" s="1">
        <f ca="1">IF(FO135=0,FM135,FM135/FN135)</f>
        <v>1</v>
      </c>
      <c r="FQ135" s="1">
        <v>113</v>
      </c>
      <c r="FR135" s="1">
        <f ca="1">IF(FP135/FQ135=INT(FP135/FQ135),1,0)</f>
        <v>0</v>
      </c>
      <c r="FS135" s="1">
        <f ca="1">IF(FR135=0,FP135,FP135/FQ135)</f>
        <v>1</v>
      </c>
      <c r="FT135" s="1">
        <v>127</v>
      </c>
      <c r="FU135" s="1">
        <f ca="1">IF(FS135/FT135=INT(FS135/FT135),1,0)</f>
        <v>0</v>
      </c>
      <c r="FV135" s="1">
        <f ca="1">IF(FU135=0,FS135,FS135/FT135)</f>
        <v>1</v>
      </c>
      <c r="FW135" s="1">
        <v>131</v>
      </c>
      <c r="FX135" s="1">
        <f ca="1">IF(FV135/FW135=INT(FV135/FW135),1,0)</f>
        <v>0</v>
      </c>
      <c r="FY135" s="1">
        <f ca="1">IF(FX135=0,FV135,FV135/FW135)</f>
        <v>1</v>
      </c>
      <c r="FZ135" s="1">
        <v>137</v>
      </c>
      <c r="GA135" s="1">
        <f ca="1">IF(FY135/FZ135=INT(FY135/FZ135),1,0)</f>
        <v>0</v>
      </c>
      <c r="GB135" s="1">
        <f ca="1">IF(GA135=0,FY135,FY135/FZ135)</f>
        <v>1</v>
      </c>
      <c r="GC135" s="1">
        <v>139</v>
      </c>
      <c r="GD135" s="1">
        <f ca="1">IF(GB135/GC135=INT(GB135/GC135),1,0)</f>
        <v>0</v>
      </c>
      <c r="GE135" s="1">
        <f ca="1">IF(GD135=0,GB135,GB135/GC135)</f>
        <v>1</v>
      </c>
      <c r="GF135" s="1">
        <v>149</v>
      </c>
      <c r="GG135" s="1">
        <f ca="1">IF(GE135/GF135=INT(GE135/GF135),1,0)</f>
        <v>0</v>
      </c>
      <c r="GH135" s="1">
        <f ca="1">IF(GG135=0,GE135,GE135/GF135)</f>
        <v>1</v>
      </c>
      <c r="GI135" s="1"/>
      <c r="GJ135" s="1">
        <f ca="1">8*BH135+4*BK135+2*BN135+BQ135</f>
        <v>1</v>
      </c>
      <c r="GK135" s="1">
        <f ca="1">4*BT135+2*BW135+BZ135</f>
        <v>0</v>
      </c>
      <c r="GL135" s="1">
        <f ca="1">2*CC135+CF135</f>
        <v>1</v>
      </c>
      <c r="GM135" s="1">
        <f ca="1">2*CI135+CL135</f>
        <v>0</v>
      </c>
      <c r="GN135" s="1">
        <f ca="1">2*CO135+CR135</f>
        <v>1</v>
      </c>
      <c r="GO135" s="1">
        <f ca="1">2*CU135+CX135</f>
        <v>0</v>
      </c>
      <c r="GP135" s="1">
        <f ca="1">DA135</f>
        <v>0</v>
      </c>
      <c r="GQ135" s="1">
        <f ca="1">DD135</f>
        <v>0</v>
      </c>
      <c r="GR135" s="1">
        <f ca="1">DG135</f>
        <v>0</v>
      </c>
      <c r="GS135" s="1">
        <f ca="1">DJ135</f>
        <v>0</v>
      </c>
      <c r="GT135" s="1">
        <f ca="1">DM135</f>
        <v>0</v>
      </c>
      <c r="GU135">
        <f ca="1">DP135</f>
        <v>0</v>
      </c>
      <c r="GV135">
        <f ca="1">DS135</f>
        <v>0</v>
      </c>
      <c r="GW135">
        <f ca="1">DV135</f>
        <v>0</v>
      </c>
      <c r="GX135">
        <f ca="1">DY135</f>
        <v>0</v>
      </c>
      <c r="GY135">
        <f ca="1">EB135</f>
        <v>0</v>
      </c>
      <c r="GZ135">
        <f ca="1">EE135</f>
        <v>0</v>
      </c>
      <c r="HA135">
        <f ca="1">EH135</f>
        <v>0</v>
      </c>
      <c r="HB135">
        <f ca="1">EK135</f>
        <v>0</v>
      </c>
      <c r="HC135">
        <f ca="1">EN135</f>
        <v>0</v>
      </c>
      <c r="HD135">
        <f ca="1">EQ135</f>
        <v>0</v>
      </c>
      <c r="HE135">
        <f ca="1">ET135</f>
        <v>0</v>
      </c>
      <c r="HF135">
        <f ca="1">EW135</f>
        <v>0</v>
      </c>
      <c r="HG135">
        <f ca="1">EZ135</f>
        <v>0</v>
      </c>
      <c r="HH135">
        <f ca="1">FC135</f>
        <v>0</v>
      </c>
      <c r="HI135">
        <f ca="1">FF135</f>
        <v>0</v>
      </c>
      <c r="HJ135">
        <f ca="1">FI135</f>
        <v>0</v>
      </c>
      <c r="HK135">
        <f ca="1">FL135</f>
        <v>0</v>
      </c>
      <c r="HL135">
        <f ca="1">FO135</f>
        <v>0</v>
      </c>
      <c r="HM135">
        <f ca="1">FR135</f>
        <v>0</v>
      </c>
      <c r="HN135">
        <f ca="1">FU135</f>
        <v>0</v>
      </c>
      <c r="HO135">
        <f ca="1">FX135</f>
        <v>0</v>
      </c>
      <c r="HP135">
        <f ca="1">GA135</f>
        <v>0</v>
      </c>
      <c r="HQ135">
        <f ca="1">GD135</f>
        <v>0</v>
      </c>
      <c r="HR135">
        <f ca="1">GG135</f>
        <v>0</v>
      </c>
      <c r="HS135">
        <f ca="1">BF135</f>
        <v>110</v>
      </c>
      <c r="HT135">
        <f ca="1">HS135/HR137</f>
        <v>110</v>
      </c>
    </row>
    <row r="136" spans="2:246" ht="6" hidden="1" customHeight="1" x14ac:dyDescent="0.25">
      <c r="B136" s="71"/>
      <c r="C136" s="71"/>
      <c r="D136" s="71"/>
      <c r="E136" s="71"/>
      <c r="F136" s="104"/>
      <c r="G136" s="71"/>
      <c r="H136" s="104"/>
      <c r="I136" s="71"/>
      <c r="J136" s="71"/>
      <c r="K136" s="71"/>
      <c r="L136" s="104"/>
      <c r="M136" s="71"/>
      <c r="N136" s="71"/>
      <c r="O136" s="71"/>
      <c r="P136" s="71"/>
      <c r="Q136" s="71"/>
      <c r="R136" s="71"/>
      <c r="S136" s="104"/>
      <c r="T136" s="122"/>
      <c r="U136" s="80"/>
      <c r="V136" s="80"/>
      <c r="W136" s="80"/>
      <c r="X136" s="102"/>
      <c r="Y136" s="71"/>
      <c r="Z136" s="75"/>
      <c r="AB136" s="11"/>
      <c r="BF136"/>
      <c r="BG136"/>
      <c r="BH136"/>
      <c r="BI136"/>
      <c r="EB136"/>
      <c r="EC136"/>
      <c r="ED136"/>
      <c r="EE136"/>
      <c r="GJ136" s="1">
        <f t="shared" ref="GJ136:HR136" ca="1" si="58">IF(GJ134&lt;GJ135,GJ134,GJ135)</f>
        <v>0</v>
      </c>
      <c r="GK136" s="1">
        <f t="shared" ca="1" si="58"/>
        <v>0</v>
      </c>
      <c r="GL136" s="1">
        <f t="shared" ca="1" si="58"/>
        <v>0</v>
      </c>
      <c r="GM136" s="1">
        <f t="shared" ca="1" si="58"/>
        <v>0</v>
      </c>
      <c r="GN136" s="1">
        <f t="shared" ca="1" si="58"/>
        <v>0</v>
      </c>
      <c r="GO136" s="1">
        <f t="shared" ca="1" si="58"/>
        <v>0</v>
      </c>
      <c r="GP136" s="1">
        <f t="shared" ca="1" si="58"/>
        <v>0</v>
      </c>
      <c r="GQ136" s="1">
        <f t="shared" ca="1" si="58"/>
        <v>0</v>
      </c>
      <c r="GR136" s="1">
        <f t="shared" ca="1" si="58"/>
        <v>0</v>
      </c>
      <c r="GS136" s="1">
        <f t="shared" ca="1" si="58"/>
        <v>0</v>
      </c>
      <c r="GT136" s="1">
        <f t="shared" ca="1" si="58"/>
        <v>0</v>
      </c>
      <c r="GU136" s="1">
        <f t="shared" ca="1" si="58"/>
        <v>0</v>
      </c>
      <c r="GV136" s="1">
        <f t="shared" ca="1" si="58"/>
        <v>0</v>
      </c>
      <c r="GW136" s="1">
        <f t="shared" ca="1" si="58"/>
        <v>0</v>
      </c>
      <c r="GX136" s="1">
        <f t="shared" ca="1" si="58"/>
        <v>0</v>
      </c>
      <c r="GY136" s="1">
        <f t="shared" ca="1" si="58"/>
        <v>0</v>
      </c>
      <c r="GZ136" s="1">
        <f t="shared" ca="1" si="58"/>
        <v>0</v>
      </c>
      <c r="HA136" s="1">
        <f t="shared" ca="1" si="58"/>
        <v>0</v>
      </c>
      <c r="HB136" s="1">
        <f t="shared" ca="1" si="58"/>
        <v>0</v>
      </c>
      <c r="HC136" s="1">
        <f t="shared" ca="1" si="58"/>
        <v>0</v>
      </c>
      <c r="HD136" s="1">
        <f t="shared" ca="1" si="58"/>
        <v>0</v>
      </c>
      <c r="HE136" s="1">
        <f t="shared" ca="1" si="58"/>
        <v>0</v>
      </c>
      <c r="HF136" s="1">
        <f t="shared" ca="1" si="58"/>
        <v>0</v>
      </c>
      <c r="HG136" s="1">
        <f t="shared" ca="1" si="58"/>
        <v>0</v>
      </c>
      <c r="HH136" s="1">
        <f t="shared" ca="1" si="58"/>
        <v>0</v>
      </c>
      <c r="HI136" s="1">
        <f t="shared" ca="1" si="58"/>
        <v>0</v>
      </c>
      <c r="HJ136" s="1">
        <f t="shared" ca="1" si="58"/>
        <v>0</v>
      </c>
      <c r="HK136" s="1">
        <f t="shared" ca="1" si="58"/>
        <v>0</v>
      </c>
      <c r="HL136" s="1">
        <f t="shared" ca="1" si="58"/>
        <v>0</v>
      </c>
      <c r="HM136" s="1">
        <f t="shared" ca="1" si="58"/>
        <v>0</v>
      </c>
      <c r="HN136" s="1">
        <f t="shared" ca="1" si="58"/>
        <v>0</v>
      </c>
      <c r="HO136" s="1">
        <f t="shared" ca="1" si="58"/>
        <v>0</v>
      </c>
      <c r="HP136" s="1">
        <f t="shared" ca="1" si="58"/>
        <v>0</v>
      </c>
      <c r="HQ136" s="1">
        <f t="shared" ca="1" si="58"/>
        <v>0</v>
      </c>
      <c r="HR136" s="1">
        <f t="shared" ca="1" si="58"/>
        <v>0</v>
      </c>
      <c r="HS136"/>
      <c r="HT136"/>
    </row>
    <row r="137" spans="2:246" ht="6" hidden="1" customHeight="1" x14ac:dyDescent="0.25">
      <c r="B137" s="71"/>
      <c r="C137" s="71"/>
      <c r="D137" s="71"/>
      <c r="E137" s="71"/>
      <c r="F137" s="104"/>
      <c r="G137" s="71"/>
      <c r="H137" s="104"/>
      <c r="I137" s="71"/>
      <c r="J137" s="71"/>
      <c r="K137" s="71"/>
      <c r="L137" s="104"/>
      <c r="M137" s="71"/>
      <c r="N137" s="71"/>
      <c r="O137" s="71"/>
      <c r="P137" s="71"/>
      <c r="Q137" s="71"/>
      <c r="R137" s="71"/>
      <c r="S137" s="104"/>
      <c r="T137" s="122"/>
      <c r="U137" s="80"/>
      <c r="V137" s="80"/>
      <c r="W137" s="80"/>
      <c r="X137" s="102"/>
      <c r="Y137" s="71"/>
      <c r="Z137" s="75"/>
      <c r="AB137" s="11"/>
      <c r="BF137"/>
      <c r="BG137"/>
      <c r="BH137"/>
      <c r="BI137"/>
      <c r="EB137"/>
      <c r="EC137"/>
      <c r="ED137"/>
      <c r="EE137"/>
      <c r="GJ137">
        <f ca="1">GJ$7^GJ136</f>
        <v>1</v>
      </c>
      <c r="GK137">
        <f t="shared" ref="GK137:HR137" ca="1" si="59">GK$7^GK136*GJ137</f>
        <v>1</v>
      </c>
      <c r="GL137">
        <f t="shared" ca="1" si="59"/>
        <v>1</v>
      </c>
      <c r="GM137">
        <f t="shared" ca="1" si="59"/>
        <v>1</v>
      </c>
      <c r="GN137">
        <f t="shared" ca="1" si="59"/>
        <v>1</v>
      </c>
      <c r="GO137">
        <f t="shared" ca="1" si="59"/>
        <v>1</v>
      </c>
      <c r="GP137">
        <f t="shared" ca="1" si="59"/>
        <v>1</v>
      </c>
      <c r="GQ137">
        <f t="shared" ca="1" si="59"/>
        <v>1</v>
      </c>
      <c r="GR137">
        <f t="shared" ca="1" si="59"/>
        <v>1</v>
      </c>
      <c r="GS137">
        <f t="shared" ca="1" si="59"/>
        <v>1</v>
      </c>
      <c r="GT137">
        <f t="shared" ca="1" si="59"/>
        <v>1</v>
      </c>
      <c r="GU137">
        <f t="shared" ca="1" si="59"/>
        <v>1</v>
      </c>
      <c r="GV137">
        <f t="shared" ca="1" si="59"/>
        <v>1</v>
      </c>
      <c r="GW137">
        <f t="shared" ca="1" si="59"/>
        <v>1</v>
      </c>
      <c r="GX137">
        <f t="shared" ca="1" si="59"/>
        <v>1</v>
      </c>
      <c r="GY137">
        <f t="shared" ca="1" si="59"/>
        <v>1</v>
      </c>
      <c r="GZ137">
        <f t="shared" ca="1" si="59"/>
        <v>1</v>
      </c>
      <c r="HA137">
        <f t="shared" ca="1" si="59"/>
        <v>1</v>
      </c>
      <c r="HB137">
        <f t="shared" ca="1" si="59"/>
        <v>1</v>
      </c>
      <c r="HC137">
        <f t="shared" ca="1" si="59"/>
        <v>1</v>
      </c>
      <c r="HD137">
        <f t="shared" ca="1" si="59"/>
        <v>1</v>
      </c>
      <c r="HE137">
        <f t="shared" ca="1" si="59"/>
        <v>1</v>
      </c>
      <c r="HF137">
        <f t="shared" ca="1" si="59"/>
        <v>1</v>
      </c>
      <c r="HG137">
        <f t="shared" ca="1" si="59"/>
        <v>1</v>
      </c>
      <c r="HH137">
        <f t="shared" ca="1" si="59"/>
        <v>1</v>
      </c>
      <c r="HI137">
        <f t="shared" ca="1" si="59"/>
        <v>1</v>
      </c>
      <c r="HJ137">
        <f t="shared" ca="1" si="59"/>
        <v>1</v>
      </c>
      <c r="HK137">
        <f t="shared" ca="1" si="59"/>
        <v>1</v>
      </c>
      <c r="HL137">
        <f t="shared" ca="1" si="59"/>
        <v>1</v>
      </c>
      <c r="HM137">
        <f t="shared" ca="1" si="59"/>
        <v>1</v>
      </c>
      <c r="HN137">
        <f t="shared" ca="1" si="59"/>
        <v>1</v>
      </c>
      <c r="HO137">
        <f t="shared" ca="1" si="59"/>
        <v>1</v>
      </c>
      <c r="HP137">
        <f t="shared" ca="1" si="59"/>
        <v>1</v>
      </c>
      <c r="HQ137">
        <f t="shared" ca="1" si="59"/>
        <v>1</v>
      </c>
      <c r="HR137">
        <f t="shared" ca="1" si="59"/>
        <v>1</v>
      </c>
      <c r="HS137"/>
      <c r="HT137"/>
    </row>
    <row r="138" spans="2:246" ht="9" customHeight="1" x14ac:dyDescent="0.25">
      <c r="B138" s="71"/>
      <c r="C138" s="71"/>
      <c r="D138" s="71"/>
      <c r="E138" s="77"/>
      <c r="F138" s="104"/>
      <c r="G138" s="71"/>
      <c r="H138" s="104"/>
      <c r="I138" s="71"/>
      <c r="J138" s="71"/>
      <c r="K138" s="77"/>
      <c r="L138" s="104"/>
      <c r="M138" s="71"/>
      <c r="N138" s="71"/>
      <c r="O138" s="71"/>
      <c r="P138" s="71"/>
      <c r="Q138" s="71"/>
      <c r="R138" s="71"/>
      <c r="S138" s="104"/>
      <c r="T138" s="122"/>
      <c r="U138" s="80"/>
      <c r="V138" s="80"/>
      <c r="W138" s="106"/>
      <c r="X138" s="102"/>
      <c r="Y138" s="71"/>
      <c r="Z138" s="75"/>
      <c r="AB138" s="11"/>
      <c r="AF138" s="148"/>
      <c r="AG138" s="205"/>
      <c r="BF138"/>
      <c r="BG138"/>
      <c r="BH138"/>
      <c r="BI138"/>
      <c r="EB138"/>
      <c r="EC138"/>
      <c r="ED138"/>
      <c r="EE138"/>
    </row>
    <row r="139" spans="2:246" ht="19.5" customHeight="1" thickBot="1" x14ac:dyDescent="0.3">
      <c r="B139" s="71" t="str">
        <f ca="1">ID139</f>
        <v>5  9/11  ×  8  9/11</v>
      </c>
      <c r="C139" s="71"/>
      <c r="D139" s="71"/>
      <c r="E139" s="77"/>
      <c r="F139" s="104"/>
      <c r="G139" s="71"/>
      <c r="H139" s="104"/>
      <c r="I139" s="71"/>
      <c r="J139" s="71"/>
      <c r="K139" s="78"/>
      <c r="L139" s="104"/>
      <c r="M139" s="71"/>
      <c r="N139" s="71"/>
      <c r="O139" s="71"/>
      <c r="P139" s="71"/>
      <c r="Q139" s="71"/>
      <c r="R139" s="71"/>
      <c r="S139" s="104" t="s">
        <v>1</v>
      </c>
      <c r="T139" s="146" t="str">
        <f ca="1">IL139</f>
        <v>51  37/121</v>
      </c>
      <c r="U139" s="79"/>
      <c r="V139" s="79"/>
      <c r="W139" s="105"/>
      <c r="X139" s="101"/>
      <c r="Y139" s="71"/>
      <c r="Z139" s="75">
        <f>AJ139</f>
        <v>9</v>
      </c>
      <c r="AB139" s="147">
        <v>1</v>
      </c>
      <c r="AD139" s="162">
        <v>4</v>
      </c>
      <c r="AE139" s="148" t="s">
        <v>358</v>
      </c>
      <c r="AF139" s="148"/>
      <c r="AH139" s="202">
        <f>AH126+1</f>
        <v>11</v>
      </c>
      <c r="AI139" s="202">
        <f>INT(0.5+(AJ$2/16*(AH139-1)))+AG$2</f>
        <v>5</v>
      </c>
      <c r="AJ139" s="202">
        <f>INT(4/3*(AI139+AB139))+1</f>
        <v>9</v>
      </c>
      <c r="AK139" s="9">
        <f>IF(AI139=2,1,IF(AI139=3,1,IF(AI139=4,2,IF(AI139=5,4,IF(AI139=6,8,0)))))</f>
        <v>4</v>
      </c>
      <c r="AL139" s="9">
        <f>IF(AI139=7,15,IF(AI139=8,25,IF(AI139=9,35,IF(AI139=10,55,IF(AI139=11,75,0)))))</f>
        <v>0</v>
      </c>
      <c r="AM139" s="9">
        <f>IF(AI139=2,2,IF(AI139=3,3,IF(AI139=4,5,IF(AI139=5,10,IF(AI139=6,16,0)))))</f>
        <v>10</v>
      </c>
      <c r="AN139" s="9">
        <f>IF(AI139=7,28,IF(AI139=8,40,IF(AI139=9,60,IF(AI139=10,80,100))))</f>
        <v>100</v>
      </c>
      <c r="AO139" s="9">
        <f>IF(AI139=2,1,IF(AI139=3,1,IF(AI139=4,4,IF(AI139=5,8,IF(AI139=6,11,IF(AI139=7,15,0))))))</f>
        <v>8</v>
      </c>
      <c r="AP139" s="9">
        <f>IF(AI139=8,19,IF(AI139=9,24,IF(AI139=10,39,59)))</f>
        <v>59</v>
      </c>
      <c r="AQ139" s="9">
        <f>IF(AI139=2,2,IF(AI139=3,4,IF(AI139=4,8,IF(AI139=5,11,IF(AI139=6,15,0)))))</f>
        <v>11</v>
      </c>
      <c r="AR139" s="9">
        <f>IF(AI139=7,19,IF(AI139=8,24,IF(AI139=9,39,IF(AI139=10,59,79))))</f>
        <v>79</v>
      </c>
      <c r="AS139" s="9">
        <f>IF(AI139=2,2,IF(AI139=3,2,IF(AI139=4,5,IF(AI139=5,9,IF(AI139=6,12,0)))))</f>
        <v>9</v>
      </c>
      <c r="AT139" s="9">
        <f>IF(AI139=7,16,IF(AI139=8,20,IF(AI139=9,25,IF(AI139=10,40,60))))</f>
        <v>60</v>
      </c>
      <c r="AU139" s="9">
        <f>IF(AI139=2,3,IF(AI139=3,5,IF(AI139=4,9,IF(AI139=5,12,IF(AI139=6,16,0)))))</f>
        <v>12</v>
      </c>
      <c r="AV139" s="9">
        <f>IF(AI139=7,20,IF(AI139=8,25,IF(AI139=9,40,IF(AI139=10,60,80))))</f>
        <v>80</v>
      </c>
      <c r="AW139" s="9">
        <f>IF(AK139=0,AL139,AK139)</f>
        <v>4</v>
      </c>
      <c r="AX139" s="9">
        <f>IF(AM139=0,AN139,AM139)</f>
        <v>10</v>
      </c>
      <c r="AY139" s="9">
        <f>IF(AO139=0,AP139,AO139)</f>
        <v>8</v>
      </c>
      <c r="AZ139" s="9">
        <f>IF(AQ139=0,AR139,AQ139)</f>
        <v>11</v>
      </c>
      <c r="BA139" s="9">
        <f>IF(AS139=0,AT139,AS139)</f>
        <v>9</v>
      </c>
      <c r="BB139" s="9">
        <f>IF(AU139=0,AV139,AU139)</f>
        <v>12</v>
      </c>
      <c r="BC139" t="s">
        <v>21</v>
      </c>
      <c r="BD139" s="1">
        <f ca="1">INT((RAND()*(AX139-AW139+1)+AW139))</f>
        <v>5</v>
      </c>
      <c r="BE139" s="1">
        <f ca="1">INT((RAND()*(AZ139-AY139+1)+AY139))</f>
        <v>9</v>
      </c>
      <c r="BF139">
        <f ca="1">BE139-BE140*(BD140-BD139)</f>
        <v>9</v>
      </c>
      <c r="BG139">
        <v>256</v>
      </c>
      <c r="BH139" s="1">
        <f ca="1">IF(BF139/BG139=INT(BF139/BG139),1,0)</f>
        <v>0</v>
      </c>
      <c r="BI139" s="1">
        <f ca="1">IF(BH139=0,BF139,BF139/BG139)</f>
        <v>9</v>
      </c>
      <c r="BJ139" s="1">
        <v>16</v>
      </c>
      <c r="BK139" s="1">
        <f ca="1">IF(BI139/BJ139=INT(BI139/BJ139),1,0)</f>
        <v>0</v>
      </c>
      <c r="BL139" s="1">
        <f ca="1">IF(BK139=0,BI139,BI139/BJ139)</f>
        <v>9</v>
      </c>
      <c r="BM139" s="1">
        <v>4</v>
      </c>
      <c r="BN139" s="1">
        <f ca="1">IF(BL139/BM139=INT(BL139/BM139),1,0)</f>
        <v>0</v>
      </c>
      <c r="BO139" s="1">
        <f ca="1">IF(BN139=0,BL139,BL139/BM139)</f>
        <v>9</v>
      </c>
      <c r="BP139" s="1">
        <v>2</v>
      </c>
      <c r="BQ139" s="1">
        <f ca="1">IF(BO139/BP139=INT(BO139/BP139),1,0)</f>
        <v>0</v>
      </c>
      <c r="BR139" s="1">
        <f ca="1">IF(BQ139=0,BO139,BO139/BP139)</f>
        <v>9</v>
      </c>
      <c r="BS139" s="1">
        <v>81</v>
      </c>
      <c r="BT139" s="1">
        <f ca="1">IF(BR139/BS139=INT(BR139/BS139),1,0)</f>
        <v>0</v>
      </c>
      <c r="BU139" s="1">
        <f ca="1">IF(BT139=0,BR139,BR139/BS139)</f>
        <v>9</v>
      </c>
      <c r="BV139" s="1">
        <v>9</v>
      </c>
      <c r="BW139" s="1">
        <f ca="1">IF(BU139/BV139=INT(BU139/BV139),1,0)</f>
        <v>1</v>
      </c>
      <c r="BX139" s="1">
        <f ca="1">IF(BW139=0,BU139,BU139/BV139)</f>
        <v>1</v>
      </c>
      <c r="BY139" s="1">
        <v>3</v>
      </c>
      <c r="BZ139" s="1">
        <f ca="1">IF(BX139/BY139=INT(BX139/BY139),1,0)</f>
        <v>0</v>
      </c>
      <c r="CA139" s="1">
        <f ca="1">IF(BZ139=0,BX139,BX139/BY139)</f>
        <v>1</v>
      </c>
      <c r="CB139" s="1">
        <v>25</v>
      </c>
      <c r="CC139" s="1">
        <f ca="1">IF(CA139/CB139=INT(CA139/CB139),1,0)</f>
        <v>0</v>
      </c>
      <c r="CD139" s="1">
        <f ca="1">IF(CC139=0,CA139,CA139/CB139)</f>
        <v>1</v>
      </c>
      <c r="CE139" s="1">
        <v>5</v>
      </c>
      <c r="CF139" s="1">
        <f ca="1">IF(CD139/CE139=INT(CD139/CE139),1,0)</f>
        <v>0</v>
      </c>
      <c r="CG139" s="1">
        <f ca="1">IF(CF139=0,CD139,CD139/CE139)</f>
        <v>1</v>
      </c>
      <c r="CH139" s="1">
        <v>49</v>
      </c>
      <c r="CI139" s="1">
        <f ca="1">IF(CG139/CH139=INT(CG139/CH139),1,0)</f>
        <v>0</v>
      </c>
      <c r="CJ139" s="1">
        <f ca="1">IF(CI139=0,CG139,CG139/CH139)</f>
        <v>1</v>
      </c>
      <c r="CK139" s="1">
        <v>7</v>
      </c>
      <c r="CL139" s="1">
        <f ca="1">IF(CJ139/CK139=INT(CJ139/CK139),1,0)</f>
        <v>0</v>
      </c>
      <c r="CM139" s="1">
        <f ca="1">IF(CL139=0,CJ139,CJ139/CK139)</f>
        <v>1</v>
      </c>
      <c r="CN139" s="1">
        <v>121</v>
      </c>
      <c r="CO139" s="1">
        <f ca="1">IF(CM139/CN139=INT(CM139/CN139),1,0)</f>
        <v>0</v>
      </c>
      <c r="CP139" s="1">
        <f ca="1">IF(CO139=0,CM139,CM139/CN139)</f>
        <v>1</v>
      </c>
      <c r="CQ139" s="1">
        <v>11</v>
      </c>
      <c r="CR139" s="1">
        <f ca="1">IF(CP139/CQ139=INT(CP139/CQ139),1,0)</f>
        <v>0</v>
      </c>
      <c r="CS139" s="1">
        <f ca="1">IF(CR139=0,CP139,CP139/CQ139)</f>
        <v>1</v>
      </c>
      <c r="CT139" s="1">
        <v>169</v>
      </c>
      <c r="CU139" s="1">
        <f ca="1">IF(CS139/CT139=INT(CS139/CT139),1,0)</f>
        <v>0</v>
      </c>
      <c r="CV139" s="1">
        <f ca="1">IF(CU139=0,CS139,CS139/CT139)</f>
        <v>1</v>
      </c>
      <c r="CW139" s="1">
        <v>13</v>
      </c>
      <c r="CX139" s="1">
        <f ca="1">IF(CV139/CW139=INT(CV139/CW139),1,0)</f>
        <v>0</v>
      </c>
      <c r="CY139" s="1">
        <f ca="1">IF(CX139=0,CV139,CV139/CW139)</f>
        <v>1</v>
      </c>
      <c r="CZ139" s="1">
        <v>17</v>
      </c>
      <c r="DA139" s="1">
        <f ca="1">IF(CY139/CZ139=INT(CY139/CZ139),1,0)</f>
        <v>0</v>
      </c>
      <c r="DB139" s="1">
        <f ca="1">IF(DA139=0,CY139,CY139/CZ139)</f>
        <v>1</v>
      </c>
      <c r="DC139" s="1">
        <v>19</v>
      </c>
      <c r="DD139" s="1">
        <f ca="1">IF(DB139/DC139=INT(DB139/DC139),1,0)</f>
        <v>0</v>
      </c>
      <c r="DE139" s="1">
        <f ca="1">IF(DD139=0,DB139,DB139/DC139)</f>
        <v>1</v>
      </c>
      <c r="DF139" s="1">
        <v>23</v>
      </c>
      <c r="DG139" s="1">
        <f ca="1">IF(DE139/DF139=INT(DE139/DF139),1,0)</f>
        <v>0</v>
      </c>
      <c r="DH139" s="1">
        <f ca="1">IF(DG139=0,DE139,DE139/DF139)</f>
        <v>1</v>
      </c>
      <c r="DI139" s="1">
        <v>29</v>
      </c>
      <c r="DJ139" s="1">
        <f ca="1">IF(DH139/DI139=INT(DH139/DI139),1,0)</f>
        <v>0</v>
      </c>
      <c r="DK139" s="1">
        <f ca="1">IF(DJ139=0,DH139,DH139/DI139)</f>
        <v>1</v>
      </c>
      <c r="DL139" s="1">
        <v>31</v>
      </c>
      <c r="DM139" s="1">
        <f ca="1">IF(DK139/DL139=INT(DK139/DL139),1,0)</f>
        <v>0</v>
      </c>
      <c r="DN139" s="1">
        <f ca="1">IF(DM139=0,DK139,DK139/DL139)</f>
        <v>1</v>
      </c>
      <c r="DO139" s="1">
        <v>37</v>
      </c>
      <c r="DP139" s="1">
        <f ca="1">IF(DN139/DO139=INT(DN139/DO139),1,0)</f>
        <v>0</v>
      </c>
      <c r="DQ139" s="1">
        <f ca="1">IF(DP139=0,DN139,DN139/DO139)</f>
        <v>1</v>
      </c>
      <c r="DR139" s="1">
        <v>41</v>
      </c>
      <c r="DS139" s="1">
        <f ca="1">IF(DQ139/DR139=INT(DQ139/DR139),1,0)</f>
        <v>0</v>
      </c>
      <c r="DT139" s="1">
        <f ca="1">IF(DS139=0,DQ139,DQ139/DR139)</f>
        <v>1</v>
      </c>
      <c r="DU139" s="1">
        <v>43</v>
      </c>
      <c r="DV139" s="1">
        <f ca="1">IF(DT139/DU139=INT(DT139/DU139),1,0)</f>
        <v>0</v>
      </c>
      <c r="DW139" s="1">
        <f ca="1">IF(DV139=0,DT139,DT139/DU139)</f>
        <v>1</v>
      </c>
      <c r="DX139" s="1">
        <v>47</v>
      </c>
      <c r="DY139" s="1">
        <f ca="1">IF(DW139/DX139=INT(DW139/DX139),1,0)</f>
        <v>0</v>
      </c>
      <c r="DZ139" s="1">
        <f ca="1">IF(DY139=0,DW139,DW139/DX139)</f>
        <v>1</v>
      </c>
      <c r="EA139" s="1">
        <v>53</v>
      </c>
      <c r="EB139" s="1">
        <f ca="1">IF(DZ139/EA139=INT(DZ139/EA139),1,0)</f>
        <v>0</v>
      </c>
      <c r="EC139" s="1">
        <f ca="1">IF(EB139=0,DZ139,DZ139/EA139)</f>
        <v>1</v>
      </c>
      <c r="ED139" s="1">
        <v>59</v>
      </c>
      <c r="EE139" s="1">
        <f ca="1">IF(EC139/ED139=INT(EC139/ED139),1,0)</f>
        <v>0</v>
      </c>
      <c r="EF139" s="1">
        <f ca="1">IF(EE139=0,EC139,EC139/ED139)</f>
        <v>1</v>
      </c>
      <c r="EG139" s="1">
        <v>61</v>
      </c>
      <c r="EH139" s="1">
        <f ca="1">IF(EF139/EG139=INT(EF139/EG139),1,0)</f>
        <v>0</v>
      </c>
      <c r="EI139" s="1">
        <f ca="1">IF(EH139=0,EF139,EF139/EG139)</f>
        <v>1</v>
      </c>
      <c r="EJ139" s="1">
        <v>67</v>
      </c>
      <c r="EK139" s="1">
        <f ca="1">IF(EI139/EJ139=INT(EI139/EJ139),1,0)</f>
        <v>0</v>
      </c>
      <c r="EL139" s="1">
        <f ca="1">IF(EK139=0,EI139,EI139/EJ139)</f>
        <v>1</v>
      </c>
      <c r="EM139" s="1">
        <v>71</v>
      </c>
      <c r="EN139" s="1">
        <f ca="1">IF(EL139/EM139=INT(EL139/EM139),1,0)</f>
        <v>0</v>
      </c>
      <c r="EO139" s="1">
        <f ca="1">IF(EN139=0,EL139,EL139/EM139)</f>
        <v>1</v>
      </c>
      <c r="EP139" s="1">
        <v>73</v>
      </c>
      <c r="EQ139" s="1">
        <f ca="1">IF(EO139/EP139=INT(EO139/EP139),1,0)</f>
        <v>0</v>
      </c>
      <c r="ER139" s="1">
        <f ca="1">IF(EQ139=0,EO139,EO139/EP139)</f>
        <v>1</v>
      </c>
      <c r="ES139" s="1">
        <v>79</v>
      </c>
      <c r="ET139" s="1">
        <f ca="1">IF(ER139/ES139=INT(ER139/ES139),1,0)</f>
        <v>0</v>
      </c>
      <c r="EU139" s="1">
        <f ca="1">IF(ET139=0,ER139,ER139/ES139)</f>
        <v>1</v>
      </c>
      <c r="EV139" s="1">
        <v>83</v>
      </c>
      <c r="EW139" s="1">
        <f ca="1">IF(EU139/EV139=INT(EU139/EV139),1,0)</f>
        <v>0</v>
      </c>
      <c r="EX139" s="1">
        <f ca="1">IF(EW139=0,EU139,EU139/EV139)</f>
        <v>1</v>
      </c>
      <c r="EY139" s="1">
        <v>89</v>
      </c>
      <c r="EZ139" s="1">
        <f ca="1">IF(EX139/EY139=INT(EX139/EY139),1,0)</f>
        <v>0</v>
      </c>
      <c r="FA139" s="1">
        <f ca="1">IF(EZ139=0,EX139,EX139/EY139)</f>
        <v>1</v>
      </c>
      <c r="FB139" s="1">
        <v>97</v>
      </c>
      <c r="FC139" s="1">
        <f ca="1">IF(FA139/FB139=INT(FA139/FB139),1,0)</f>
        <v>0</v>
      </c>
      <c r="FD139" s="1">
        <f ca="1">IF(FC139=0,FA139,FA139/FB139)</f>
        <v>1</v>
      </c>
      <c r="FE139" s="1">
        <v>101</v>
      </c>
      <c r="FF139" s="1">
        <f ca="1">IF(FD139/FE139=INT(FD139/FE139),1,0)</f>
        <v>0</v>
      </c>
      <c r="FG139" s="1">
        <f ca="1">IF(FF139=0,FD139,FD139/FE139)</f>
        <v>1</v>
      </c>
      <c r="FH139" s="1">
        <v>103</v>
      </c>
      <c r="FI139" s="1">
        <f ca="1">IF(FG139/FH139=INT(FG139/FH139),1,0)</f>
        <v>0</v>
      </c>
      <c r="FJ139" s="1">
        <f ca="1">IF(FI139=0,FG139,FG139/FH139)</f>
        <v>1</v>
      </c>
      <c r="FK139" s="1">
        <v>107</v>
      </c>
      <c r="FL139" s="1">
        <f ca="1">IF(FJ139/FK139=INT(FJ139/FK139),1,0)</f>
        <v>0</v>
      </c>
      <c r="FM139" s="1">
        <f ca="1">IF(FL139=0,FJ139,FJ139/FK139)</f>
        <v>1</v>
      </c>
      <c r="FN139" s="1">
        <v>109</v>
      </c>
      <c r="FO139" s="1">
        <f ca="1">IF(FM139/FN139=INT(FM139/FN139),1,0)</f>
        <v>0</v>
      </c>
      <c r="FP139" s="1">
        <f ca="1">IF(FO139=0,FM139,FM139/FN139)</f>
        <v>1</v>
      </c>
      <c r="FQ139" s="1">
        <v>113</v>
      </c>
      <c r="FR139" s="1">
        <f ca="1">IF(FP139/FQ139=INT(FP139/FQ139),1,0)</f>
        <v>0</v>
      </c>
      <c r="FS139" s="1">
        <f ca="1">IF(FR139=0,FP139,FP139/FQ139)</f>
        <v>1</v>
      </c>
      <c r="FT139" s="1">
        <v>127</v>
      </c>
      <c r="FU139" s="1">
        <f ca="1">IF(FS139/FT139=INT(FS139/FT139),1,0)</f>
        <v>0</v>
      </c>
      <c r="FV139" s="1">
        <f ca="1">IF(FU139=0,FS139,FS139/FT139)</f>
        <v>1</v>
      </c>
      <c r="FW139" s="1">
        <v>131</v>
      </c>
      <c r="FX139" s="1">
        <f ca="1">IF(FV139/FW139=INT(FV139/FW139),1,0)</f>
        <v>0</v>
      </c>
      <c r="FY139" s="1">
        <f ca="1">IF(FX139=0,FV139,FV139/FW139)</f>
        <v>1</v>
      </c>
      <c r="FZ139" s="1">
        <v>137</v>
      </c>
      <c r="GA139" s="1">
        <f ca="1">IF(FY139/FZ139=INT(FY139/FZ139),1,0)</f>
        <v>0</v>
      </c>
      <c r="GB139" s="1">
        <f ca="1">IF(GA139=0,FY139,FY139/FZ139)</f>
        <v>1</v>
      </c>
      <c r="GC139" s="1">
        <v>139</v>
      </c>
      <c r="GD139" s="1">
        <f ca="1">IF(GB139/GC139=INT(GB139/GC139),1,0)</f>
        <v>0</v>
      </c>
      <c r="GE139" s="1">
        <f ca="1">IF(GD139=0,GB139,GB139/GC139)</f>
        <v>1</v>
      </c>
      <c r="GF139" s="1">
        <v>149</v>
      </c>
      <c r="GG139" s="1">
        <f ca="1">IF(GE139/GF139=INT(GE139/GF139),1,0)</f>
        <v>0</v>
      </c>
      <c r="GH139" s="1">
        <f ca="1">IF(GG139=0,GE139,GE139/GF139)</f>
        <v>1</v>
      </c>
      <c r="GI139" s="1"/>
      <c r="GJ139" s="1">
        <f ca="1">8*BH139+4*BK139+2*BN139+BQ139</f>
        <v>0</v>
      </c>
      <c r="GK139" s="1">
        <f ca="1">4*BT139+2*BW139+BZ139</f>
        <v>2</v>
      </c>
      <c r="GL139" s="1">
        <f ca="1">2*CC139+CF139</f>
        <v>0</v>
      </c>
      <c r="GM139" s="1">
        <f ca="1">2*CI139+CL139</f>
        <v>0</v>
      </c>
      <c r="GN139" s="1">
        <f ca="1">2*CO139+CR139</f>
        <v>0</v>
      </c>
      <c r="GO139" s="1">
        <f ca="1">2*CU139+CX139</f>
        <v>0</v>
      </c>
      <c r="GP139" s="1">
        <f ca="1">DA139</f>
        <v>0</v>
      </c>
      <c r="GQ139" s="1">
        <f ca="1">DD139</f>
        <v>0</v>
      </c>
      <c r="GR139" s="1">
        <f ca="1">DG139</f>
        <v>0</v>
      </c>
      <c r="GS139" s="1">
        <f ca="1">DJ139</f>
        <v>0</v>
      </c>
      <c r="GT139" s="1">
        <f ca="1">DM139</f>
        <v>0</v>
      </c>
      <c r="GU139">
        <f ca="1">DP139</f>
        <v>0</v>
      </c>
      <c r="GV139">
        <f ca="1">DS139</f>
        <v>0</v>
      </c>
      <c r="GW139">
        <f ca="1">DV139</f>
        <v>0</v>
      </c>
      <c r="GX139">
        <f ca="1">DY139</f>
        <v>0</v>
      </c>
      <c r="GY139">
        <f ca="1">EB139</f>
        <v>0</v>
      </c>
      <c r="GZ139">
        <f ca="1">EE139</f>
        <v>0</v>
      </c>
      <c r="HA139">
        <f ca="1">EH139</f>
        <v>0</v>
      </c>
      <c r="HB139">
        <f ca="1">EK139</f>
        <v>0</v>
      </c>
      <c r="HC139">
        <f ca="1">EN139</f>
        <v>0</v>
      </c>
      <c r="HD139">
        <f ca="1">EQ139</f>
        <v>0</v>
      </c>
      <c r="HE139">
        <f ca="1">ET139</f>
        <v>0</v>
      </c>
      <c r="HF139">
        <f ca="1">EW139</f>
        <v>0</v>
      </c>
      <c r="HG139">
        <f ca="1">EZ139</f>
        <v>0</v>
      </c>
      <c r="HH139">
        <f ca="1">FC139</f>
        <v>0</v>
      </c>
      <c r="HI139">
        <f ca="1">FF139</f>
        <v>0</v>
      </c>
      <c r="HJ139">
        <f ca="1">FI139</f>
        <v>0</v>
      </c>
      <c r="HK139">
        <f ca="1">FL139</f>
        <v>0</v>
      </c>
      <c r="HL139">
        <f ca="1">FO139</f>
        <v>0</v>
      </c>
      <c r="HM139">
        <f ca="1">FR139</f>
        <v>0</v>
      </c>
      <c r="HN139">
        <f ca="1">FU139</f>
        <v>0</v>
      </c>
      <c r="HO139">
        <f ca="1">FX139</f>
        <v>0</v>
      </c>
      <c r="HP139">
        <f ca="1">GA139</f>
        <v>0</v>
      </c>
      <c r="HQ139">
        <f ca="1">GD139</f>
        <v>0</v>
      </c>
      <c r="HR139">
        <f ca="1">GG139</f>
        <v>0</v>
      </c>
      <c r="HS139">
        <f ca="1">BF139</f>
        <v>9</v>
      </c>
      <c r="HT139">
        <f ca="1">HS139/HR142</f>
        <v>9</v>
      </c>
      <c r="HU139" s="9">
        <f ca="1">BD140</f>
        <v>5</v>
      </c>
      <c r="HV139">
        <f ca="1">HU139*HT140+HT139</f>
        <v>64</v>
      </c>
      <c r="HW139"/>
      <c r="HX139" s="9">
        <f ca="1">BD140</f>
        <v>5</v>
      </c>
      <c r="HY139" s="9">
        <f ca="1">HT139</f>
        <v>9</v>
      </c>
      <c r="HZ139" s="9">
        <f ca="1">HT140</f>
        <v>11</v>
      </c>
      <c r="IA139" s="9">
        <f ca="1">BD144</f>
        <v>8</v>
      </c>
      <c r="IB139" s="9">
        <f ca="1">HT143</f>
        <v>9</v>
      </c>
      <c r="IC139" s="9">
        <f ca="1">HT144</f>
        <v>11</v>
      </c>
      <c r="ID139" s="9" t="str">
        <f ca="1">HX139&amp;"  "&amp;HY139&amp;"/"&amp;HZ139&amp;"  ×  "&amp;IA139&amp;"  "&amp;IB139&amp;"/"&amp;IC139</f>
        <v>5  9/11  ×  8  9/11</v>
      </c>
      <c r="IG139" s="9">
        <f ca="1">BD148</f>
        <v>51</v>
      </c>
      <c r="IH139" s="9">
        <f ca="1">HT147</f>
        <v>37</v>
      </c>
      <c r="II139" s="9">
        <f ca="1">HT148</f>
        <v>121</v>
      </c>
      <c r="IJ139" s="9" t="str">
        <f ca="1">IG139&amp;"  "&amp;IH139&amp;"/"&amp;II139</f>
        <v>51  37/121</v>
      </c>
      <c r="IK139" s="9" t="str">
        <f ca="1">IG139&amp;"   "</f>
        <v xml:space="preserve">51   </v>
      </c>
      <c r="IL139" s="9" t="str">
        <f ca="1">IF(IH139=0,IK139,IJ139)</f>
        <v>51  37/121</v>
      </c>
    </row>
    <row r="140" spans="2:246" ht="6" hidden="1" customHeight="1" x14ac:dyDescent="0.25">
      <c r="B140" s="102"/>
      <c r="C140" s="71"/>
      <c r="D140" s="102"/>
      <c r="E140" s="71"/>
      <c r="F140" s="102"/>
      <c r="G140" s="71"/>
      <c r="H140" s="104"/>
      <c r="I140" s="102"/>
      <c r="J140" s="102"/>
      <c r="K140" s="102"/>
      <c r="L140" s="102"/>
      <c r="M140" s="71"/>
      <c r="N140" s="71"/>
      <c r="O140" s="71"/>
      <c r="P140" s="71"/>
      <c r="Q140" s="71"/>
      <c r="R140" s="71"/>
      <c r="S140" s="104"/>
      <c r="T140" s="122"/>
      <c r="U140" s="80"/>
      <c r="V140" s="80"/>
      <c r="W140" s="80"/>
      <c r="X140" s="102"/>
      <c r="Y140" s="71"/>
      <c r="Z140" s="75"/>
      <c r="AB140" s="11"/>
      <c r="AE140" s="148"/>
      <c r="AF140" s="148"/>
      <c r="BC140"/>
      <c r="BD140">
        <f ca="1">BD139+INT(BE139/BE140)</f>
        <v>5</v>
      </c>
      <c r="BE140" s="1">
        <f ca="1">IF(BA139&gt;BE139,INT((RAND()*(BB139-BA139+1)+BA139)),INT((RAND()*(BB139-BE139)+BE139+1)))</f>
        <v>11</v>
      </c>
      <c r="BF140">
        <f ca="1">BE140</f>
        <v>11</v>
      </c>
      <c r="BG140">
        <v>256</v>
      </c>
      <c r="BH140" s="1">
        <f ca="1">IF(BF140/BG140=INT(BF140/BG140),1,0)</f>
        <v>0</v>
      </c>
      <c r="BI140" s="1">
        <f ca="1">IF(BH140=0,BF140,BF140/BG140)</f>
        <v>11</v>
      </c>
      <c r="BJ140" s="1">
        <v>16</v>
      </c>
      <c r="BK140" s="1">
        <f ca="1">IF(BI140/BJ140=INT(BI140/BJ140),1,0)</f>
        <v>0</v>
      </c>
      <c r="BL140" s="1">
        <f ca="1">IF(BK140=0,BI140,BI140/BJ140)</f>
        <v>11</v>
      </c>
      <c r="BM140" s="1">
        <v>4</v>
      </c>
      <c r="BN140" s="1">
        <f ca="1">IF(BL140/BM140=INT(BL140/BM140),1,0)</f>
        <v>0</v>
      </c>
      <c r="BO140" s="1">
        <f ca="1">IF(BN140=0,BL140,BL140/BM140)</f>
        <v>11</v>
      </c>
      <c r="BP140" s="1">
        <v>2</v>
      </c>
      <c r="BQ140" s="1">
        <f ca="1">IF(BO140/BP140=INT(BO140/BP140),1,0)</f>
        <v>0</v>
      </c>
      <c r="BR140" s="1">
        <f ca="1">IF(BQ140=0,BO140,BO140/BP140)</f>
        <v>11</v>
      </c>
      <c r="BS140" s="1">
        <v>81</v>
      </c>
      <c r="BT140" s="1">
        <f ca="1">IF(BR140/BS140=INT(BR140/BS140),1,0)</f>
        <v>0</v>
      </c>
      <c r="BU140" s="1">
        <f ca="1">IF(BT140=0,BR140,BR140/BS140)</f>
        <v>11</v>
      </c>
      <c r="BV140" s="1">
        <v>9</v>
      </c>
      <c r="BW140" s="1">
        <f ca="1">IF(BU140/BV140=INT(BU140/BV140),1,0)</f>
        <v>0</v>
      </c>
      <c r="BX140" s="1">
        <f ca="1">IF(BW140=0,BU140,BU140/BV140)</f>
        <v>11</v>
      </c>
      <c r="BY140" s="1">
        <v>3</v>
      </c>
      <c r="BZ140" s="1">
        <f ca="1">IF(BX140/BY140=INT(BX140/BY140),1,0)</f>
        <v>0</v>
      </c>
      <c r="CA140" s="1">
        <f ca="1">IF(BZ140=0,BX140,BX140/BY140)</f>
        <v>11</v>
      </c>
      <c r="CB140" s="1">
        <v>25</v>
      </c>
      <c r="CC140" s="1">
        <f ca="1">IF(CA140/CB140=INT(CA140/CB140),1,0)</f>
        <v>0</v>
      </c>
      <c r="CD140" s="1">
        <f ca="1">IF(CC140=0,CA140,CA140/CB140)</f>
        <v>11</v>
      </c>
      <c r="CE140" s="1">
        <v>5</v>
      </c>
      <c r="CF140" s="1">
        <f ca="1">IF(CD140/CE140=INT(CD140/CE140),1,0)</f>
        <v>0</v>
      </c>
      <c r="CG140" s="1">
        <f ca="1">IF(CF140=0,CD140,CD140/CE140)</f>
        <v>11</v>
      </c>
      <c r="CH140" s="1">
        <v>49</v>
      </c>
      <c r="CI140" s="1">
        <f ca="1">IF(CG140/CH140=INT(CG140/CH140),1,0)</f>
        <v>0</v>
      </c>
      <c r="CJ140" s="1">
        <f ca="1">IF(CI140=0,CG140,CG140/CH140)</f>
        <v>11</v>
      </c>
      <c r="CK140" s="1">
        <v>7</v>
      </c>
      <c r="CL140" s="1">
        <f ca="1">IF(CJ140/CK140=INT(CJ140/CK140),1,0)</f>
        <v>0</v>
      </c>
      <c r="CM140" s="1">
        <f ca="1">IF(CL140=0,CJ140,CJ140/CK140)</f>
        <v>11</v>
      </c>
      <c r="CN140" s="1">
        <v>121</v>
      </c>
      <c r="CO140" s="1">
        <f ca="1">IF(CM140/CN140=INT(CM140/CN140),1,0)</f>
        <v>0</v>
      </c>
      <c r="CP140" s="1">
        <f ca="1">IF(CO140=0,CM140,CM140/CN140)</f>
        <v>11</v>
      </c>
      <c r="CQ140" s="1">
        <v>11</v>
      </c>
      <c r="CR140" s="1">
        <f ca="1">IF(CP140/CQ140=INT(CP140/CQ140),1,0)</f>
        <v>1</v>
      </c>
      <c r="CS140" s="1">
        <f ca="1">IF(CR140=0,CP140,CP140/CQ140)</f>
        <v>1</v>
      </c>
      <c r="CT140" s="1">
        <v>169</v>
      </c>
      <c r="CU140" s="1">
        <f ca="1">IF(CS140/CT140=INT(CS140/CT140),1,0)</f>
        <v>0</v>
      </c>
      <c r="CV140" s="1">
        <f ca="1">IF(CU140=0,CS140,CS140/CT140)</f>
        <v>1</v>
      </c>
      <c r="CW140" s="1">
        <v>13</v>
      </c>
      <c r="CX140" s="1">
        <f ca="1">IF(CV140/CW140=INT(CV140/CW140),1,0)</f>
        <v>0</v>
      </c>
      <c r="CY140" s="1">
        <f ca="1">IF(CX140=0,CV140,CV140/CW140)</f>
        <v>1</v>
      </c>
      <c r="CZ140" s="1">
        <v>17</v>
      </c>
      <c r="DA140" s="1">
        <f ca="1">IF(CY140/CZ140=INT(CY140/CZ140),1,0)</f>
        <v>0</v>
      </c>
      <c r="DB140" s="1">
        <f ca="1">IF(DA140=0,CY140,CY140/CZ140)</f>
        <v>1</v>
      </c>
      <c r="DC140" s="1">
        <v>19</v>
      </c>
      <c r="DD140" s="1">
        <f ca="1">IF(DB140/DC140=INT(DB140/DC140),1,0)</f>
        <v>0</v>
      </c>
      <c r="DE140" s="1">
        <f ca="1">IF(DD140=0,DB140,DB140/DC140)</f>
        <v>1</v>
      </c>
      <c r="DF140" s="1">
        <v>23</v>
      </c>
      <c r="DG140" s="1">
        <f ca="1">IF(DE140/DF140=INT(DE140/DF140),1,0)</f>
        <v>0</v>
      </c>
      <c r="DH140" s="1">
        <f ca="1">IF(DG140=0,DE140,DE140/DF140)</f>
        <v>1</v>
      </c>
      <c r="DI140" s="1">
        <v>29</v>
      </c>
      <c r="DJ140" s="1">
        <f ca="1">IF(DH140/DI140=INT(DH140/DI140),1,0)</f>
        <v>0</v>
      </c>
      <c r="DK140" s="1">
        <f ca="1">IF(DJ140=0,DH140,DH140/DI140)</f>
        <v>1</v>
      </c>
      <c r="DL140" s="1">
        <v>31</v>
      </c>
      <c r="DM140" s="1">
        <f ca="1">IF(DK140/DL140=INT(DK140/DL140),1,0)</f>
        <v>0</v>
      </c>
      <c r="DN140" s="1">
        <f ca="1">IF(DM140=0,DK140,DK140/DL140)</f>
        <v>1</v>
      </c>
      <c r="DO140" s="1">
        <v>37</v>
      </c>
      <c r="DP140" s="1">
        <f ca="1">IF(DN140/DO140=INT(DN140/DO140),1,0)</f>
        <v>0</v>
      </c>
      <c r="DQ140" s="1">
        <f ca="1">IF(DP140=0,DN140,DN140/DO140)</f>
        <v>1</v>
      </c>
      <c r="DR140" s="1">
        <v>41</v>
      </c>
      <c r="DS140" s="1">
        <f ca="1">IF(DQ140/DR140=INT(DQ140/DR140),1,0)</f>
        <v>0</v>
      </c>
      <c r="DT140" s="1">
        <f ca="1">IF(DS140=0,DQ140,DQ140/DR140)</f>
        <v>1</v>
      </c>
      <c r="DU140" s="1">
        <v>43</v>
      </c>
      <c r="DV140" s="1">
        <f ca="1">IF(DT140/DU140=INT(DT140/DU140),1,0)</f>
        <v>0</v>
      </c>
      <c r="DW140" s="1">
        <f ca="1">IF(DV140=0,DT140,DT140/DU140)</f>
        <v>1</v>
      </c>
      <c r="DX140" s="1">
        <v>47</v>
      </c>
      <c r="DY140" s="1">
        <f ca="1">IF(DW140/DX140=INT(DW140/DX140),1,0)</f>
        <v>0</v>
      </c>
      <c r="DZ140" s="1">
        <f ca="1">IF(DY140=0,DW140,DW140/DX140)</f>
        <v>1</v>
      </c>
      <c r="EA140" s="1">
        <v>53</v>
      </c>
      <c r="EB140" s="1">
        <f ca="1">IF(DZ140/EA140=INT(DZ140/EA140),1,0)</f>
        <v>0</v>
      </c>
      <c r="EC140" s="1">
        <f ca="1">IF(EB140=0,DZ140,DZ140/EA140)</f>
        <v>1</v>
      </c>
      <c r="ED140" s="1">
        <v>59</v>
      </c>
      <c r="EE140" s="1">
        <f ca="1">IF(EC140/ED140=INT(EC140/ED140),1,0)</f>
        <v>0</v>
      </c>
      <c r="EF140" s="1">
        <f ca="1">IF(EE140=0,EC140,EC140/ED140)</f>
        <v>1</v>
      </c>
      <c r="EG140" s="1">
        <v>61</v>
      </c>
      <c r="EH140" s="1">
        <f ca="1">IF(EF140/EG140=INT(EF140/EG140),1,0)</f>
        <v>0</v>
      </c>
      <c r="EI140" s="1">
        <f ca="1">IF(EH140=0,EF140,EF140/EG140)</f>
        <v>1</v>
      </c>
      <c r="EJ140" s="1">
        <v>67</v>
      </c>
      <c r="EK140" s="1">
        <f ca="1">IF(EI140/EJ140=INT(EI140/EJ140),1,0)</f>
        <v>0</v>
      </c>
      <c r="EL140" s="1">
        <f ca="1">IF(EK140=0,EI140,EI140/EJ140)</f>
        <v>1</v>
      </c>
      <c r="EM140" s="1">
        <v>71</v>
      </c>
      <c r="EN140" s="1">
        <f ca="1">IF(EL140/EM140=INT(EL140/EM140),1,0)</f>
        <v>0</v>
      </c>
      <c r="EO140" s="1">
        <f ca="1">IF(EN140=0,EL140,EL140/EM140)</f>
        <v>1</v>
      </c>
      <c r="EP140" s="1">
        <v>73</v>
      </c>
      <c r="EQ140" s="1">
        <f ca="1">IF(EO140/EP140=INT(EO140/EP140),1,0)</f>
        <v>0</v>
      </c>
      <c r="ER140" s="1">
        <f ca="1">IF(EQ140=0,EO140,EO140/EP140)</f>
        <v>1</v>
      </c>
      <c r="ES140" s="1">
        <v>79</v>
      </c>
      <c r="ET140" s="1">
        <f ca="1">IF(ER140/ES140=INT(ER140/ES140),1,0)</f>
        <v>0</v>
      </c>
      <c r="EU140" s="1">
        <f ca="1">IF(ET140=0,ER140,ER140/ES140)</f>
        <v>1</v>
      </c>
      <c r="EV140" s="1">
        <v>83</v>
      </c>
      <c r="EW140" s="1">
        <f ca="1">IF(EU140/EV140=INT(EU140/EV140),1,0)</f>
        <v>0</v>
      </c>
      <c r="EX140" s="1">
        <f ca="1">IF(EW140=0,EU140,EU140/EV140)</f>
        <v>1</v>
      </c>
      <c r="EY140" s="1">
        <v>89</v>
      </c>
      <c r="EZ140" s="1">
        <f ca="1">IF(EX140/EY140=INT(EX140/EY140),1,0)</f>
        <v>0</v>
      </c>
      <c r="FA140" s="1">
        <f ca="1">IF(EZ140=0,EX140,EX140/EY140)</f>
        <v>1</v>
      </c>
      <c r="FB140" s="1">
        <v>97</v>
      </c>
      <c r="FC140" s="1">
        <f ca="1">IF(FA140/FB140=INT(FA140/FB140),1,0)</f>
        <v>0</v>
      </c>
      <c r="FD140" s="1">
        <f ca="1">IF(FC140=0,FA140,FA140/FB140)</f>
        <v>1</v>
      </c>
      <c r="FE140" s="1">
        <v>101</v>
      </c>
      <c r="FF140" s="1">
        <f ca="1">IF(FD140/FE140=INT(FD140/FE140),1,0)</f>
        <v>0</v>
      </c>
      <c r="FG140" s="1">
        <f ca="1">IF(FF140=0,FD140,FD140/FE140)</f>
        <v>1</v>
      </c>
      <c r="FH140" s="1">
        <v>103</v>
      </c>
      <c r="FI140" s="1">
        <f ca="1">IF(FG140/FH140=INT(FG140/FH140),1,0)</f>
        <v>0</v>
      </c>
      <c r="FJ140" s="1">
        <f ca="1">IF(FI140=0,FG140,FG140/FH140)</f>
        <v>1</v>
      </c>
      <c r="FK140" s="1">
        <v>107</v>
      </c>
      <c r="FL140" s="1">
        <f ca="1">IF(FJ140/FK140=INT(FJ140/FK140),1,0)</f>
        <v>0</v>
      </c>
      <c r="FM140" s="1">
        <f ca="1">IF(FL140=0,FJ140,FJ140/FK140)</f>
        <v>1</v>
      </c>
      <c r="FN140" s="1">
        <v>109</v>
      </c>
      <c r="FO140" s="1">
        <f ca="1">IF(FM140/FN140=INT(FM140/FN140),1,0)</f>
        <v>0</v>
      </c>
      <c r="FP140" s="1">
        <f ca="1">IF(FO140=0,FM140,FM140/FN140)</f>
        <v>1</v>
      </c>
      <c r="FQ140" s="1">
        <v>113</v>
      </c>
      <c r="FR140" s="1">
        <f ca="1">IF(FP140/FQ140=INT(FP140/FQ140),1,0)</f>
        <v>0</v>
      </c>
      <c r="FS140" s="1">
        <f ca="1">IF(FR140=0,FP140,FP140/FQ140)</f>
        <v>1</v>
      </c>
      <c r="FT140" s="1">
        <v>127</v>
      </c>
      <c r="FU140" s="1">
        <f ca="1">IF(FS140/FT140=INT(FS140/FT140),1,0)</f>
        <v>0</v>
      </c>
      <c r="FV140" s="1">
        <f ca="1">IF(FU140=0,FS140,FS140/FT140)</f>
        <v>1</v>
      </c>
      <c r="FW140" s="1">
        <v>131</v>
      </c>
      <c r="FX140" s="1">
        <f ca="1">IF(FV140/FW140=INT(FV140/FW140),1,0)</f>
        <v>0</v>
      </c>
      <c r="FY140" s="1">
        <f ca="1">IF(FX140=0,FV140,FV140/FW140)</f>
        <v>1</v>
      </c>
      <c r="FZ140" s="1">
        <v>137</v>
      </c>
      <c r="GA140" s="1">
        <f ca="1">IF(FY140/FZ140=INT(FY140/FZ140),1,0)</f>
        <v>0</v>
      </c>
      <c r="GB140" s="1">
        <f ca="1">IF(GA140=0,FY140,FY140/FZ140)</f>
        <v>1</v>
      </c>
      <c r="GC140" s="1">
        <v>139</v>
      </c>
      <c r="GD140" s="1">
        <f ca="1">IF(GB140/GC140=INT(GB140/GC140),1,0)</f>
        <v>0</v>
      </c>
      <c r="GE140" s="1">
        <f ca="1">IF(GD140=0,GB140,GB140/GC140)</f>
        <v>1</v>
      </c>
      <c r="GF140" s="1">
        <v>149</v>
      </c>
      <c r="GG140" s="1">
        <f ca="1">IF(GE140/GF140=INT(GE140/GF140),1,0)</f>
        <v>0</v>
      </c>
      <c r="GH140" s="1">
        <f ca="1">IF(GG140=0,GE140,GE140/GF140)</f>
        <v>1</v>
      </c>
      <c r="GI140" s="1"/>
      <c r="GJ140" s="1">
        <f ca="1">8*BH140+4*BK140+2*BN140+BQ140</f>
        <v>0</v>
      </c>
      <c r="GK140" s="1">
        <f ca="1">4*BT140+2*BW140+BZ140</f>
        <v>0</v>
      </c>
      <c r="GL140" s="1">
        <f ca="1">2*CC140+CF140</f>
        <v>0</v>
      </c>
      <c r="GM140" s="1">
        <f ca="1">2*CI140+CL140</f>
        <v>0</v>
      </c>
      <c r="GN140" s="1">
        <f ca="1">2*CO140+CR140</f>
        <v>1</v>
      </c>
      <c r="GO140" s="1">
        <f ca="1">2*CU140+CX140</f>
        <v>0</v>
      </c>
      <c r="GP140" s="1">
        <f ca="1">DA140</f>
        <v>0</v>
      </c>
      <c r="GQ140" s="1">
        <f ca="1">DD140</f>
        <v>0</v>
      </c>
      <c r="GR140" s="1">
        <f ca="1">DG140</f>
        <v>0</v>
      </c>
      <c r="GS140" s="1">
        <f ca="1">DJ140</f>
        <v>0</v>
      </c>
      <c r="GT140" s="1">
        <f ca="1">DM140</f>
        <v>0</v>
      </c>
      <c r="GU140">
        <f ca="1">DP140</f>
        <v>0</v>
      </c>
      <c r="GV140">
        <f ca="1">DS140</f>
        <v>0</v>
      </c>
      <c r="GW140">
        <f ca="1">DV140</f>
        <v>0</v>
      </c>
      <c r="GX140">
        <f ca="1">DY140</f>
        <v>0</v>
      </c>
      <c r="GY140">
        <f ca="1">EB140</f>
        <v>0</v>
      </c>
      <c r="GZ140">
        <f ca="1">EE140</f>
        <v>0</v>
      </c>
      <c r="HA140">
        <f ca="1">EH140</f>
        <v>0</v>
      </c>
      <c r="HB140">
        <f ca="1">EK140</f>
        <v>0</v>
      </c>
      <c r="HC140">
        <f ca="1">EN140</f>
        <v>0</v>
      </c>
      <c r="HD140">
        <f ca="1">EQ140</f>
        <v>0</v>
      </c>
      <c r="HE140">
        <f ca="1">ET140</f>
        <v>0</v>
      </c>
      <c r="HF140">
        <f ca="1">EW140</f>
        <v>0</v>
      </c>
      <c r="HG140">
        <f ca="1">EZ140</f>
        <v>0</v>
      </c>
      <c r="HH140">
        <f ca="1">FC140</f>
        <v>0</v>
      </c>
      <c r="HI140">
        <f ca="1">FF140</f>
        <v>0</v>
      </c>
      <c r="HJ140">
        <f ca="1">FI140</f>
        <v>0</v>
      </c>
      <c r="HK140">
        <f ca="1">FL140</f>
        <v>0</v>
      </c>
      <c r="HL140">
        <f ca="1">FO140</f>
        <v>0</v>
      </c>
      <c r="HM140">
        <f ca="1">FR140</f>
        <v>0</v>
      </c>
      <c r="HN140">
        <f ca="1">FU140</f>
        <v>0</v>
      </c>
      <c r="HO140">
        <f ca="1">FX140</f>
        <v>0</v>
      </c>
      <c r="HP140">
        <f ca="1">GA140</f>
        <v>0</v>
      </c>
      <c r="HQ140">
        <f ca="1">GD140</f>
        <v>0</v>
      </c>
      <c r="HR140">
        <f ca="1">GG140</f>
        <v>0</v>
      </c>
      <c r="HS140">
        <f ca="1">BF140</f>
        <v>11</v>
      </c>
      <c r="HT140">
        <f ca="1">HS140/HR142</f>
        <v>11</v>
      </c>
      <c r="HV140"/>
      <c r="HW140"/>
    </row>
    <row r="141" spans="2:246" ht="6" hidden="1" customHeight="1" x14ac:dyDescent="0.25">
      <c r="B141" s="71"/>
      <c r="C141" s="71"/>
      <c r="D141" s="71"/>
      <c r="E141" s="71"/>
      <c r="F141" s="104"/>
      <c r="G141" s="71"/>
      <c r="H141" s="104"/>
      <c r="I141" s="71"/>
      <c r="J141" s="71"/>
      <c r="K141" s="71"/>
      <c r="L141" s="104"/>
      <c r="M141" s="71"/>
      <c r="N141" s="71"/>
      <c r="O141" s="71"/>
      <c r="P141" s="71"/>
      <c r="Q141" s="71"/>
      <c r="R141" s="71"/>
      <c r="S141" s="104"/>
      <c r="T141" s="122"/>
      <c r="U141" s="80"/>
      <c r="V141" s="80"/>
      <c r="W141" s="80"/>
      <c r="X141" s="102"/>
      <c r="Y141" s="71"/>
      <c r="Z141" s="75"/>
      <c r="AB141" s="11"/>
      <c r="AD141" s="162"/>
      <c r="AE141" s="148"/>
      <c r="AF141" s="148"/>
      <c r="BC141"/>
      <c r="BD141"/>
      <c r="BE141"/>
      <c r="BF14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>
        <f t="shared" ref="GJ141:HR141" ca="1" si="60">IF(GJ139&lt;GJ140,GJ139,GJ140)</f>
        <v>0</v>
      </c>
      <c r="GK141" s="1">
        <f t="shared" ca="1" si="60"/>
        <v>0</v>
      </c>
      <c r="GL141" s="1">
        <f t="shared" ca="1" si="60"/>
        <v>0</v>
      </c>
      <c r="GM141" s="1">
        <f t="shared" ca="1" si="60"/>
        <v>0</v>
      </c>
      <c r="GN141" s="1">
        <f t="shared" ca="1" si="60"/>
        <v>0</v>
      </c>
      <c r="GO141" s="1">
        <f t="shared" ca="1" si="60"/>
        <v>0</v>
      </c>
      <c r="GP141" s="1">
        <f t="shared" ca="1" si="60"/>
        <v>0</v>
      </c>
      <c r="GQ141" s="1">
        <f t="shared" ca="1" si="60"/>
        <v>0</v>
      </c>
      <c r="GR141" s="1">
        <f t="shared" ca="1" si="60"/>
        <v>0</v>
      </c>
      <c r="GS141" s="1">
        <f t="shared" ca="1" si="60"/>
        <v>0</v>
      </c>
      <c r="GT141" s="1">
        <f t="shared" ca="1" si="60"/>
        <v>0</v>
      </c>
      <c r="GU141" s="1">
        <f t="shared" ca="1" si="60"/>
        <v>0</v>
      </c>
      <c r="GV141" s="1">
        <f t="shared" ca="1" si="60"/>
        <v>0</v>
      </c>
      <c r="GW141" s="1">
        <f t="shared" ca="1" si="60"/>
        <v>0</v>
      </c>
      <c r="GX141" s="1">
        <f t="shared" ca="1" si="60"/>
        <v>0</v>
      </c>
      <c r="GY141" s="1">
        <f t="shared" ca="1" si="60"/>
        <v>0</v>
      </c>
      <c r="GZ141" s="1">
        <f t="shared" ca="1" si="60"/>
        <v>0</v>
      </c>
      <c r="HA141" s="1">
        <f t="shared" ca="1" si="60"/>
        <v>0</v>
      </c>
      <c r="HB141" s="1">
        <f t="shared" ca="1" si="60"/>
        <v>0</v>
      </c>
      <c r="HC141" s="1">
        <f t="shared" ca="1" si="60"/>
        <v>0</v>
      </c>
      <c r="HD141" s="1">
        <f t="shared" ca="1" si="60"/>
        <v>0</v>
      </c>
      <c r="HE141" s="1">
        <f t="shared" ca="1" si="60"/>
        <v>0</v>
      </c>
      <c r="HF141" s="1">
        <f t="shared" ca="1" si="60"/>
        <v>0</v>
      </c>
      <c r="HG141" s="1">
        <f t="shared" ca="1" si="60"/>
        <v>0</v>
      </c>
      <c r="HH141" s="1">
        <f t="shared" ca="1" si="60"/>
        <v>0</v>
      </c>
      <c r="HI141" s="1">
        <f t="shared" ca="1" si="60"/>
        <v>0</v>
      </c>
      <c r="HJ141" s="1">
        <f t="shared" ca="1" si="60"/>
        <v>0</v>
      </c>
      <c r="HK141" s="1">
        <f t="shared" ca="1" si="60"/>
        <v>0</v>
      </c>
      <c r="HL141" s="1">
        <f t="shared" ca="1" si="60"/>
        <v>0</v>
      </c>
      <c r="HM141" s="1">
        <f t="shared" ca="1" si="60"/>
        <v>0</v>
      </c>
      <c r="HN141" s="1">
        <f t="shared" ca="1" si="60"/>
        <v>0</v>
      </c>
      <c r="HO141" s="1">
        <f t="shared" ca="1" si="60"/>
        <v>0</v>
      </c>
      <c r="HP141" s="1">
        <f t="shared" ca="1" si="60"/>
        <v>0</v>
      </c>
      <c r="HQ141" s="1">
        <f t="shared" ca="1" si="60"/>
        <v>0</v>
      </c>
      <c r="HR141" s="1">
        <f t="shared" ca="1" si="60"/>
        <v>0</v>
      </c>
      <c r="HS141"/>
      <c r="HT141"/>
      <c r="HV141"/>
      <c r="HW141"/>
    </row>
    <row r="142" spans="2:246" ht="6" hidden="1" customHeight="1" x14ac:dyDescent="0.25">
      <c r="B142" s="71"/>
      <c r="C142" s="71"/>
      <c r="D142" s="71"/>
      <c r="E142" s="71"/>
      <c r="F142" s="104"/>
      <c r="G142" s="71"/>
      <c r="H142" s="104"/>
      <c r="I142" s="71"/>
      <c r="J142" s="71"/>
      <c r="K142" s="71"/>
      <c r="L142" s="104"/>
      <c r="M142" s="71"/>
      <c r="N142" s="71"/>
      <c r="O142" s="71"/>
      <c r="P142" s="71"/>
      <c r="Q142" s="71"/>
      <c r="R142" s="71"/>
      <c r="S142" s="104"/>
      <c r="T142" s="122"/>
      <c r="U142" s="80"/>
      <c r="V142" s="80"/>
      <c r="W142" s="80"/>
      <c r="X142" s="102"/>
      <c r="Y142" s="71"/>
      <c r="Z142" s="75"/>
      <c r="AB142" s="11"/>
      <c r="AD142" s="162"/>
      <c r="BC142"/>
      <c r="BD142"/>
      <c r="BE142"/>
      <c r="BF142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>
        <f ca="1">GJ$7^GJ141</f>
        <v>1</v>
      </c>
      <c r="GK142">
        <f t="shared" ref="GK142:HR142" ca="1" si="61">GK$7^GK141*GJ142</f>
        <v>1</v>
      </c>
      <c r="GL142">
        <f t="shared" ca="1" si="61"/>
        <v>1</v>
      </c>
      <c r="GM142">
        <f t="shared" ca="1" si="61"/>
        <v>1</v>
      </c>
      <c r="GN142">
        <f t="shared" ca="1" si="61"/>
        <v>1</v>
      </c>
      <c r="GO142">
        <f t="shared" ca="1" si="61"/>
        <v>1</v>
      </c>
      <c r="GP142">
        <f t="shared" ca="1" si="61"/>
        <v>1</v>
      </c>
      <c r="GQ142">
        <f t="shared" ca="1" si="61"/>
        <v>1</v>
      </c>
      <c r="GR142">
        <f t="shared" ca="1" si="61"/>
        <v>1</v>
      </c>
      <c r="GS142">
        <f t="shared" ca="1" si="61"/>
        <v>1</v>
      </c>
      <c r="GT142">
        <f t="shared" ca="1" si="61"/>
        <v>1</v>
      </c>
      <c r="GU142">
        <f t="shared" ca="1" si="61"/>
        <v>1</v>
      </c>
      <c r="GV142">
        <f t="shared" ca="1" si="61"/>
        <v>1</v>
      </c>
      <c r="GW142">
        <f t="shared" ca="1" si="61"/>
        <v>1</v>
      </c>
      <c r="GX142">
        <f t="shared" ca="1" si="61"/>
        <v>1</v>
      </c>
      <c r="GY142">
        <f t="shared" ca="1" si="61"/>
        <v>1</v>
      </c>
      <c r="GZ142">
        <f t="shared" ca="1" si="61"/>
        <v>1</v>
      </c>
      <c r="HA142">
        <f t="shared" ca="1" si="61"/>
        <v>1</v>
      </c>
      <c r="HB142">
        <f t="shared" ca="1" si="61"/>
        <v>1</v>
      </c>
      <c r="HC142">
        <f t="shared" ca="1" si="61"/>
        <v>1</v>
      </c>
      <c r="HD142">
        <f t="shared" ca="1" si="61"/>
        <v>1</v>
      </c>
      <c r="HE142">
        <f t="shared" ca="1" si="61"/>
        <v>1</v>
      </c>
      <c r="HF142">
        <f t="shared" ca="1" si="61"/>
        <v>1</v>
      </c>
      <c r="HG142">
        <f t="shared" ca="1" si="61"/>
        <v>1</v>
      </c>
      <c r="HH142">
        <f t="shared" ca="1" si="61"/>
        <v>1</v>
      </c>
      <c r="HI142">
        <f t="shared" ca="1" si="61"/>
        <v>1</v>
      </c>
      <c r="HJ142">
        <f t="shared" ca="1" si="61"/>
        <v>1</v>
      </c>
      <c r="HK142">
        <f t="shared" ca="1" si="61"/>
        <v>1</v>
      </c>
      <c r="HL142">
        <f t="shared" ca="1" si="61"/>
        <v>1</v>
      </c>
      <c r="HM142">
        <f t="shared" ca="1" si="61"/>
        <v>1</v>
      </c>
      <c r="HN142">
        <f t="shared" ca="1" si="61"/>
        <v>1</v>
      </c>
      <c r="HO142">
        <f t="shared" ca="1" si="61"/>
        <v>1</v>
      </c>
      <c r="HP142">
        <f t="shared" ca="1" si="61"/>
        <v>1</v>
      </c>
      <c r="HQ142">
        <f t="shared" ca="1" si="61"/>
        <v>1</v>
      </c>
      <c r="HR142">
        <f t="shared" ca="1" si="61"/>
        <v>1</v>
      </c>
      <c r="HS142"/>
      <c r="HT142"/>
      <c r="HV142"/>
      <c r="HW142"/>
    </row>
    <row r="143" spans="2:246" ht="6" hidden="1" customHeight="1" x14ac:dyDescent="0.25">
      <c r="B143" s="71"/>
      <c r="C143" s="71"/>
      <c r="D143" s="71"/>
      <c r="E143" s="71"/>
      <c r="F143" s="104"/>
      <c r="G143" s="71"/>
      <c r="H143" s="104"/>
      <c r="I143" s="71"/>
      <c r="J143" s="71"/>
      <c r="K143" s="71"/>
      <c r="L143" s="104"/>
      <c r="M143" s="71"/>
      <c r="N143" s="71"/>
      <c r="O143" s="71"/>
      <c r="P143" s="71"/>
      <c r="Q143" s="71"/>
      <c r="R143" s="71"/>
      <c r="S143" s="104"/>
      <c r="T143" s="122"/>
      <c r="U143" s="80"/>
      <c r="V143" s="80"/>
      <c r="W143" s="80"/>
      <c r="X143" s="102"/>
      <c r="Y143" s="71"/>
      <c r="Z143" s="75"/>
      <c r="AB143" s="11"/>
      <c r="AD143" s="162"/>
      <c r="BC143" t="s">
        <v>22</v>
      </c>
      <c r="BD143" s="1">
        <f ca="1">INT((RAND()*(AX139-AW139+1)+AW139))</f>
        <v>8</v>
      </c>
      <c r="BE143" s="1">
        <f ca="1">INT((RAND()*(AZ139-AY139+1)+AY139))</f>
        <v>9</v>
      </c>
      <c r="BF143">
        <f ca="1">BE143-BE144*(BD144-BD143)</f>
        <v>9</v>
      </c>
      <c r="BG143">
        <v>256</v>
      </c>
      <c r="BH143" s="1">
        <f ca="1">IF(BF143/BG143=INT(BF143/BG143),1,0)</f>
        <v>0</v>
      </c>
      <c r="BI143" s="1">
        <f ca="1">IF(BH143=0,BF143,BF143/BG143)</f>
        <v>9</v>
      </c>
      <c r="BJ143" s="1">
        <v>16</v>
      </c>
      <c r="BK143" s="1">
        <f ca="1">IF(BI143/BJ143=INT(BI143/BJ143),1,0)</f>
        <v>0</v>
      </c>
      <c r="BL143" s="1">
        <f ca="1">IF(BK143=0,BI143,BI143/BJ143)</f>
        <v>9</v>
      </c>
      <c r="BM143" s="1">
        <v>4</v>
      </c>
      <c r="BN143" s="1">
        <f ca="1">IF(BL143/BM143=INT(BL143/BM143),1,0)</f>
        <v>0</v>
      </c>
      <c r="BO143" s="1">
        <f ca="1">IF(BN143=0,BL143,BL143/BM143)</f>
        <v>9</v>
      </c>
      <c r="BP143" s="1">
        <v>2</v>
      </c>
      <c r="BQ143" s="1">
        <f ca="1">IF(BO143/BP143=INT(BO143/BP143),1,0)</f>
        <v>0</v>
      </c>
      <c r="BR143" s="1">
        <f ca="1">IF(BQ143=0,BO143,BO143/BP143)</f>
        <v>9</v>
      </c>
      <c r="BS143" s="1">
        <v>81</v>
      </c>
      <c r="BT143" s="1">
        <f ca="1">IF(BR143/BS143=INT(BR143/BS143),1,0)</f>
        <v>0</v>
      </c>
      <c r="BU143" s="1">
        <f ca="1">IF(BT143=0,BR143,BR143/BS143)</f>
        <v>9</v>
      </c>
      <c r="BV143" s="1">
        <v>9</v>
      </c>
      <c r="BW143" s="1">
        <f ca="1">IF(BU143/BV143=INT(BU143/BV143),1,0)</f>
        <v>1</v>
      </c>
      <c r="BX143" s="1">
        <f ca="1">IF(BW143=0,BU143,BU143/BV143)</f>
        <v>1</v>
      </c>
      <c r="BY143" s="1">
        <v>3</v>
      </c>
      <c r="BZ143" s="1">
        <f ca="1">IF(BX143/BY143=INT(BX143/BY143),1,0)</f>
        <v>0</v>
      </c>
      <c r="CA143" s="1">
        <f ca="1">IF(BZ143=0,BX143,BX143/BY143)</f>
        <v>1</v>
      </c>
      <c r="CB143" s="1">
        <v>25</v>
      </c>
      <c r="CC143" s="1">
        <f ca="1">IF(CA143/CB143=INT(CA143/CB143),1,0)</f>
        <v>0</v>
      </c>
      <c r="CD143" s="1">
        <f ca="1">IF(CC143=0,CA143,CA143/CB143)</f>
        <v>1</v>
      </c>
      <c r="CE143" s="1">
        <v>5</v>
      </c>
      <c r="CF143" s="1">
        <f ca="1">IF(CD143/CE143=INT(CD143/CE143),1,0)</f>
        <v>0</v>
      </c>
      <c r="CG143" s="1">
        <f ca="1">IF(CF143=0,CD143,CD143/CE143)</f>
        <v>1</v>
      </c>
      <c r="CH143" s="1">
        <v>49</v>
      </c>
      <c r="CI143" s="1">
        <f ca="1">IF(CG143/CH143=INT(CG143/CH143),1,0)</f>
        <v>0</v>
      </c>
      <c r="CJ143" s="1">
        <f ca="1">IF(CI143=0,CG143,CG143/CH143)</f>
        <v>1</v>
      </c>
      <c r="CK143" s="1">
        <v>7</v>
      </c>
      <c r="CL143" s="1">
        <f ca="1">IF(CJ143/CK143=INT(CJ143/CK143),1,0)</f>
        <v>0</v>
      </c>
      <c r="CM143" s="1">
        <f ca="1">IF(CL143=0,CJ143,CJ143/CK143)</f>
        <v>1</v>
      </c>
      <c r="CN143" s="1">
        <v>121</v>
      </c>
      <c r="CO143" s="1">
        <f ca="1">IF(CM143/CN143=INT(CM143/CN143),1,0)</f>
        <v>0</v>
      </c>
      <c r="CP143" s="1">
        <f ca="1">IF(CO143=0,CM143,CM143/CN143)</f>
        <v>1</v>
      </c>
      <c r="CQ143" s="1">
        <v>11</v>
      </c>
      <c r="CR143" s="1">
        <f ca="1">IF(CP143/CQ143=INT(CP143/CQ143),1,0)</f>
        <v>0</v>
      </c>
      <c r="CS143" s="1">
        <f ca="1">IF(CR143=0,CP143,CP143/CQ143)</f>
        <v>1</v>
      </c>
      <c r="CT143" s="1">
        <v>169</v>
      </c>
      <c r="CU143" s="1">
        <f ca="1">IF(CS143/CT143=INT(CS143/CT143),1,0)</f>
        <v>0</v>
      </c>
      <c r="CV143" s="1">
        <f ca="1">IF(CU143=0,CS143,CS143/CT143)</f>
        <v>1</v>
      </c>
      <c r="CW143" s="1">
        <v>13</v>
      </c>
      <c r="CX143" s="1">
        <f ca="1">IF(CV143/CW143=INT(CV143/CW143),1,0)</f>
        <v>0</v>
      </c>
      <c r="CY143" s="1">
        <f ca="1">IF(CX143=0,CV143,CV143/CW143)</f>
        <v>1</v>
      </c>
      <c r="CZ143" s="1">
        <v>17</v>
      </c>
      <c r="DA143" s="1">
        <f ca="1">IF(CY143/CZ143=INT(CY143/CZ143),1,0)</f>
        <v>0</v>
      </c>
      <c r="DB143" s="1">
        <f ca="1">IF(DA143=0,CY143,CY143/CZ143)</f>
        <v>1</v>
      </c>
      <c r="DC143" s="1">
        <v>19</v>
      </c>
      <c r="DD143" s="1">
        <f ca="1">IF(DB143/DC143=INT(DB143/DC143),1,0)</f>
        <v>0</v>
      </c>
      <c r="DE143" s="1">
        <f ca="1">IF(DD143=0,DB143,DB143/DC143)</f>
        <v>1</v>
      </c>
      <c r="DF143" s="1">
        <v>23</v>
      </c>
      <c r="DG143" s="1">
        <f ca="1">IF(DE143/DF143=INT(DE143/DF143),1,0)</f>
        <v>0</v>
      </c>
      <c r="DH143" s="1">
        <f ca="1">IF(DG143=0,DE143,DE143/DF143)</f>
        <v>1</v>
      </c>
      <c r="DI143" s="1">
        <v>29</v>
      </c>
      <c r="DJ143" s="1">
        <f ca="1">IF(DH143/DI143=INT(DH143/DI143),1,0)</f>
        <v>0</v>
      </c>
      <c r="DK143" s="1">
        <f ca="1">IF(DJ143=0,DH143,DH143/DI143)</f>
        <v>1</v>
      </c>
      <c r="DL143" s="1">
        <v>31</v>
      </c>
      <c r="DM143" s="1">
        <f ca="1">IF(DK143/DL143=INT(DK143/DL143),1,0)</f>
        <v>0</v>
      </c>
      <c r="DN143" s="1">
        <f ca="1">IF(DM143=0,DK143,DK143/DL143)</f>
        <v>1</v>
      </c>
      <c r="DO143" s="1">
        <v>37</v>
      </c>
      <c r="DP143" s="1">
        <f ca="1">IF(DN143/DO143=INT(DN143/DO143),1,0)</f>
        <v>0</v>
      </c>
      <c r="DQ143" s="1">
        <f ca="1">IF(DP143=0,DN143,DN143/DO143)</f>
        <v>1</v>
      </c>
      <c r="DR143" s="1">
        <v>41</v>
      </c>
      <c r="DS143" s="1">
        <f ca="1">IF(DQ143/DR143=INT(DQ143/DR143),1,0)</f>
        <v>0</v>
      </c>
      <c r="DT143" s="1">
        <f ca="1">IF(DS143=0,DQ143,DQ143/DR143)</f>
        <v>1</v>
      </c>
      <c r="DU143" s="1">
        <v>43</v>
      </c>
      <c r="DV143" s="1">
        <f ca="1">IF(DT143/DU143=INT(DT143/DU143),1,0)</f>
        <v>0</v>
      </c>
      <c r="DW143" s="1">
        <f ca="1">IF(DV143=0,DT143,DT143/DU143)</f>
        <v>1</v>
      </c>
      <c r="DX143" s="1">
        <v>47</v>
      </c>
      <c r="DY143" s="1">
        <f ca="1">IF(DW143/DX143=INT(DW143/DX143),1,0)</f>
        <v>0</v>
      </c>
      <c r="DZ143" s="1">
        <f ca="1">IF(DY143=0,DW143,DW143/DX143)</f>
        <v>1</v>
      </c>
      <c r="EA143" s="1">
        <v>53</v>
      </c>
      <c r="EB143" s="1">
        <f ca="1">IF(DZ143/EA143=INT(DZ143/EA143),1,0)</f>
        <v>0</v>
      </c>
      <c r="EC143" s="1">
        <f ca="1">IF(EB143=0,DZ143,DZ143/EA143)</f>
        <v>1</v>
      </c>
      <c r="ED143" s="1">
        <v>59</v>
      </c>
      <c r="EE143" s="1">
        <f ca="1">IF(EC143/ED143=INT(EC143/ED143),1,0)</f>
        <v>0</v>
      </c>
      <c r="EF143" s="1">
        <f ca="1">IF(EE143=0,EC143,EC143/ED143)</f>
        <v>1</v>
      </c>
      <c r="EG143" s="1">
        <v>61</v>
      </c>
      <c r="EH143" s="1">
        <f ca="1">IF(EF143/EG143=INT(EF143/EG143),1,0)</f>
        <v>0</v>
      </c>
      <c r="EI143" s="1">
        <f ca="1">IF(EH143=0,EF143,EF143/EG143)</f>
        <v>1</v>
      </c>
      <c r="EJ143" s="1">
        <v>67</v>
      </c>
      <c r="EK143" s="1">
        <f ca="1">IF(EI143/EJ143=INT(EI143/EJ143),1,0)</f>
        <v>0</v>
      </c>
      <c r="EL143" s="1">
        <f ca="1">IF(EK143=0,EI143,EI143/EJ143)</f>
        <v>1</v>
      </c>
      <c r="EM143" s="1">
        <v>71</v>
      </c>
      <c r="EN143" s="1">
        <f ca="1">IF(EL143/EM143=INT(EL143/EM143),1,0)</f>
        <v>0</v>
      </c>
      <c r="EO143" s="1">
        <f ca="1">IF(EN143=0,EL143,EL143/EM143)</f>
        <v>1</v>
      </c>
      <c r="EP143" s="1">
        <v>73</v>
      </c>
      <c r="EQ143" s="1">
        <f ca="1">IF(EO143/EP143=INT(EO143/EP143),1,0)</f>
        <v>0</v>
      </c>
      <c r="ER143" s="1">
        <f ca="1">IF(EQ143=0,EO143,EO143/EP143)</f>
        <v>1</v>
      </c>
      <c r="ES143" s="1">
        <v>79</v>
      </c>
      <c r="ET143" s="1">
        <f ca="1">IF(ER143/ES143=INT(ER143/ES143),1,0)</f>
        <v>0</v>
      </c>
      <c r="EU143" s="1">
        <f ca="1">IF(ET143=0,ER143,ER143/ES143)</f>
        <v>1</v>
      </c>
      <c r="EV143" s="1">
        <v>83</v>
      </c>
      <c r="EW143" s="1">
        <f ca="1">IF(EU143/EV143=INT(EU143/EV143),1,0)</f>
        <v>0</v>
      </c>
      <c r="EX143" s="1">
        <f ca="1">IF(EW143=0,EU143,EU143/EV143)</f>
        <v>1</v>
      </c>
      <c r="EY143" s="1">
        <v>89</v>
      </c>
      <c r="EZ143" s="1">
        <f ca="1">IF(EX143/EY143=INT(EX143/EY143),1,0)</f>
        <v>0</v>
      </c>
      <c r="FA143" s="1">
        <f ca="1">IF(EZ143=0,EX143,EX143/EY143)</f>
        <v>1</v>
      </c>
      <c r="FB143" s="1">
        <v>97</v>
      </c>
      <c r="FC143" s="1">
        <f ca="1">IF(FA143/FB143=INT(FA143/FB143),1,0)</f>
        <v>0</v>
      </c>
      <c r="FD143" s="1">
        <f ca="1">IF(FC143=0,FA143,FA143/FB143)</f>
        <v>1</v>
      </c>
      <c r="FE143" s="1">
        <v>101</v>
      </c>
      <c r="FF143" s="1">
        <f ca="1">IF(FD143/FE143=INT(FD143/FE143),1,0)</f>
        <v>0</v>
      </c>
      <c r="FG143" s="1">
        <f ca="1">IF(FF143=0,FD143,FD143/FE143)</f>
        <v>1</v>
      </c>
      <c r="FH143" s="1">
        <v>103</v>
      </c>
      <c r="FI143" s="1">
        <f ca="1">IF(FG143/FH143=INT(FG143/FH143),1,0)</f>
        <v>0</v>
      </c>
      <c r="FJ143" s="1">
        <f ca="1">IF(FI143=0,FG143,FG143/FH143)</f>
        <v>1</v>
      </c>
      <c r="FK143" s="1">
        <v>107</v>
      </c>
      <c r="FL143" s="1">
        <f ca="1">IF(FJ143/FK143=INT(FJ143/FK143),1,0)</f>
        <v>0</v>
      </c>
      <c r="FM143" s="1">
        <f ca="1">IF(FL143=0,FJ143,FJ143/FK143)</f>
        <v>1</v>
      </c>
      <c r="FN143" s="1">
        <v>109</v>
      </c>
      <c r="FO143" s="1">
        <f ca="1">IF(FM143/FN143=INT(FM143/FN143),1,0)</f>
        <v>0</v>
      </c>
      <c r="FP143" s="1">
        <f ca="1">IF(FO143=0,FM143,FM143/FN143)</f>
        <v>1</v>
      </c>
      <c r="FQ143" s="1">
        <v>113</v>
      </c>
      <c r="FR143" s="1">
        <f ca="1">IF(FP143/FQ143=INT(FP143/FQ143),1,0)</f>
        <v>0</v>
      </c>
      <c r="FS143" s="1">
        <f ca="1">IF(FR143=0,FP143,FP143/FQ143)</f>
        <v>1</v>
      </c>
      <c r="FT143" s="1">
        <v>127</v>
      </c>
      <c r="FU143" s="1">
        <f ca="1">IF(FS143/FT143=INT(FS143/FT143),1,0)</f>
        <v>0</v>
      </c>
      <c r="FV143" s="1">
        <f ca="1">IF(FU143=0,FS143,FS143/FT143)</f>
        <v>1</v>
      </c>
      <c r="FW143" s="1">
        <v>131</v>
      </c>
      <c r="FX143" s="1">
        <f ca="1">IF(FV143/FW143=INT(FV143/FW143),1,0)</f>
        <v>0</v>
      </c>
      <c r="FY143" s="1">
        <f ca="1">IF(FX143=0,FV143,FV143/FW143)</f>
        <v>1</v>
      </c>
      <c r="FZ143" s="1">
        <v>137</v>
      </c>
      <c r="GA143" s="1">
        <f ca="1">IF(FY143/FZ143=INT(FY143/FZ143),1,0)</f>
        <v>0</v>
      </c>
      <c r="GB143" s="1">
        <f ca="1">IF(GA143=0,FY143,FY143/FZ143)</f>
        <v>1</v>
      </c>
      <c r="GC143" s="1">
        <v>139</v>
      </c>
      <c r="GD143" s="1">
        <f ca="1">IF(GB143/GC143=INT(GB143/GC143),1,0)</f>
        <v>0</v>
      </c>
      <c r="GE143" s="1">
        <f ca="1">IF(GD143=0,GB143,GB143/GC143)</f>
        <v>1</v>
      </c>
      <c r="GF143" s="1">
        <v>149</v>
      </c>
      <c r="GG143" s="1">
        <f ca="1">IF(GE143/GF143=INT(GE143/GF143),1,0)</f>
        <v>0</v>
      </c>
      <c r="GH143" s="1">
        <f ca="1">IF(GG143=0,GE143,GE143/GF143)</f>
        <v>1</v>
      </c>
      <c r="GI143" s="1"/>
      <c r="GJ143" s="1">
        <f ca="1">8*BH143+4*BK143+2*BN143+BQ143</f>
        <v>0</v>
      </c>
      <c r="GK143" s="1">
        <f ca="1">4*BT143+2*BW143+BZ143</f>
        <v>2</v>
      </c>
      <c r="GL143" s="1">
        <f ca="1">2*CC143+CF143</f>
        <v>0</v>
      </c>
      <c r="GM143" s="1">
        <f ca="1">2*CI143+CL143</f>
        <v>0</v>
      </c>
      <c r="GN143" s="1">
        <f ca="1">2*CO143+CR143</f>
        <v>0</v>
      </c>
      <c r="GO143" s="1">
        <f ca="1">2*CU143+CX143</f>
        <v>0</v>
      </c>
      <c r="GP143" s="1">
        <f ca="1">DA143</f>
        <v>0</v>
      </c>
      <c r="GQ143" s="1">
        <f ca="1">DD143</f>
        <v>0</v>
      </c>
      <c r="GR143" s="1">
        <f ca="1">DG143</f>
        <v>0</v>
      </c>
      <c r="GS143" s="1">
        <f ca="1">DJ143</f>
        <v>0</v>
      </c>
      <c r="GT143" s="1">
        <f ca="1">DM143</f>
        <v>0</v>
      </c>
      <c r="GU143">
        <f ca="1">DP143</f>
        <v>0</v>
      </c>
      <c r="GV143">
        <f ca="1">DS143</f>
        <v>0</v>
      </c>
      <c r="GW143">
        <f ca="1">DV143</f>
        <v>0</v>
      </c>
      <c r="GX143">
        <f ca="1">DY143</f>
        <v>0</v>
      </c>
      <c r="GY143">
        <f ca="1">EB143</f>
        <v>0</v>
      </c>
      <c r="GZ143">
        <f ca="1">EE143</f>
        <v>0</v>
      </c>
      <c r="HA143">
        <f ca="1">EH143</f>
        <v>0</v>
      </c>
      <c r="HB143">
        <f ca="1">EK143</f>
        <v>0</v>
      </c>
      <c r="HC143">
        <f ca="1">EN143</f>
        <v>0</v>
      </c>
      <c r="HD143">
        <f ca="1">EQ143</f>
        <v>0</v>
      </c>
      <c r="HE143">
        <f ca="1">ET143</f>
        <v>0</v>
      </c>
      <c r="HF143">
        <f ca="1">EW143</f>
        <v>0</v>
      </c>
      <c r="HG143">
        <f ca="1">EZ143</f>
        <v>0</v>
      </c>
      <c r="HH143">
        <f ca="1">FC143</f>
        <v>0</v>
      </c>
      <c r="HI143">
        <f ca="1">FF143</f>
        <v>0</v>
      </c>
      <c r="HJ143">
        <f ca="1">FI143</f>
        <v>0</v>
      </c>
      <c r="HK143">
        <f ca="1">FL143</f>
        <v>0</v>
      </c>
      <c r="HL143">
        <f ca="1">FO143</f>
        <v>0</v>
      </c>
      <c r="HM143">
        <f ca="1">FR143</f>
        <v>0</v>
      </c>
      <c r="HN143">
        <f ca="1">FU143</f>
        <v>0</v>
      </c>
      <c r="HO143">
        <f ca="1">FX143</f>
        <v>0</v>
      </c>
      <c r="HP143">
        <f ca="1">GA143</f>
        <v>0</v>
      </c>
      <c r="HQ143">
        <f ca="1">GD143</f>
        <v>0</v>
      </c>
      <c r="HR143">
        <f ca="1">GG143</f>
        <v>0</v>
      </c>
      <c r="HS143">
        <f ca="1">BF143</f>
        <v>9</v>
      </c>
      <c r="HT143">
        <f ca="1">HS143/HR146</f>
        <v>9</v>
      </c>
      <c r="HU143" s="9">
        <f ca="1">BD144</f>
        <v>8</v>
      </c>
      <c r="HV143">
        <f ca="1">HU143*HT144+HT143</f>
        <v>97</v>
      </c>
      <c r="HW143">
        <f ca="1">HV143*HV139</f>
        <v>6208</v>
      </c>
      <c r="HX143" s="9">
        <f ca="1">HT140*HT144</f>
        <v>121</v>
      </c>
      <c r="HY143" s="9">
        <f ca="1">INT(HW143/HX143)</f>
        <v>51</v>
      </c>
      <c r="HZ143" s="9">
        <f ca="1">HW143-HY143*HX143</f>
        <v>37</v>
      </c>
      <c r="IA143" s="9">
        <f ca="1">HX143</f>
        <v>121</v>
      </c>
    </row>
    <row r="144" spans="2:246" ht="6" hidden="1" customHeight="1" x14ac:dyDescent="0.25">
      <c r="B144" s="71"/>
      <c r="C144" s="71"/>
      <c r="D144" s="71"/>
      <c r="E144" s="71"/>
      <c r="F144" s="104"/>
      <c r="G144" s="71"/>
      <c r="H144" s="104"/>
      <c r="I144" s="71"/>
      <c r="J144" s="71"/>
      <c r="K144" s="71"/>
      <c r="L144" s="104"/>
      <c r="M144" s="71"/>
      <c r="N144" s="71"/>
      <c r="O144" s="71"/>
      <c r="P144" s="71"/>
      <c r="Q144" s="71"/>
      <c r="R144" s="71"/>
      <c r="S144" s="104"/>
      <c r="T144" s="122"/>
      <c r="U144" s="80"/>
      <c r="V144" s="80"/>
      <c r="W144" s="80"/>
      <c r="X144" s="102"/>
      <c r="Y144" s="71"/>
      <c r="Z144" s="75"/>
      <c r="AB144" s="11"/>
      <c r="AD144" s="162"/>
      <c r="BC144"/>
      <c r="BD144">
        <f ca="1">BD143+INT(BE143/BE144)</f>
        <v>8</v>
      </c>
      <c r="BE144" s="1">
        <f ca="1">IF(BA139&gt;BE143,INT((RAND()*(BB139-BA139+1)+BA139)),INT((RAND()*(BB139-BE143)+BE143+1)))</f>
        <v>11</v>
      </c>
      <c r="BF144">
        <f ca="1">BE144</f>
        <v>11</v>
      </c>
      <c r="BG144">
        <v>256</v>
      </c>
      <c r="BH144" s="1">
        <f ca="1">IF(BF144/BG144=INT(BF144/BG144),1,0)</f>
        <v>0</v>
      </c>
      <c r="BI144" s="1">
        <f ca="1">IF(BH144=0,BF144,BF144/BG144)</f>
        <v>11</v>
      </c>
      <c r="BJ144" s="1">
        <v>16</v>
      </c>
      <c r="BK144" s="1">
        <f ca="1">IF(BI144/BJ144=INT(BI144/BJ144),1,0)</f>
        <v>0</v>
      </c>
      <c r="BL144" s="1">
        <f ca="1">IF(BK144=0,BI144,BI144/BJ144)</f>
        <v>11</v>
      </c>
      <c r="BM144" s="1">
        <v>4</v>
      </c>
      <c r="BN144" s="1">
        <f ca="1">IF(BL144/BM144=INT(BL144/BM144),1,0)</f>
        <v>0</v>
      </c>
      <c r="BO144" s="1">
        <f ca="1">IF(BN144=0,BL144,BL144/BM144)</f>
        <v>11</v>
      </c>
      <c r="BP144" s="1">
        <v>2</v>
      </c>
      <c r="BQ144" s="1">
        <f ca="1">IF(BO144/BP144=INT(BO144/BP144),1,0)</f>
        <v>0</v>
      </c>
      <c r="BR144" s="1">
        <f ca="1">IF(BQ144=0,BO144,BO144/BP144)</f>
        <v>11</v>
      </c>
      <c r="BS144" s="1">
        <v>81</v>
      </c>
      <c r="BT144" s="1">
        <f ca="1">IF(BR144/BS144=INT(BR144/BS144),1,0)</f>
        <v>0</v>
      </c>
      <c r="BU144" s="1">
        <f ca="1">IF(BT144=0,BR144,BR144/BS144)</f>
        <v>11</v>
      </c>
      <c r="BV144" s="1">
        <v>9</v>
      </c>
      <c r="BW144" s="1">
        <f ca="1">IF(BU144/BV144=INT(BU144/BV144),1,0)</f>
        <v>0</v>
      </c>
      <c r="BX144" s="1">
        <f ca="1">IF(BW144=0,BU144,BU144/BV144)</f>
        <v>11</v>
      </c>
      <c r="BY144" s="1">
        <v>3</v>
      </c>
      <c r="BZ144" s="1">
        <f ca="1">IF(BX144/BY144=INT(BX144/BY144),1,0)</f>
        <v>0</v>
      </c>
      <c r="CA144" s="1">
        <f ca="1">IF(BZ144=0,BX144,BX144/BY144)</f>
        <v>11</v>
      </c>
      <c r="CB144" s="1">
        <v>25</v>
      </c>
      <c r="CC144" s="1">
        <f ca="1">IF(CA144/CB144=INT(CA144/CB144),1,0)</f>
        <v>0</v>
      </c>
      <c r="CD144" s="1">
        <f ca="1">IF(CC144=0,CA144,CA144/CB144)</f>
        <v>11</v>
      </c>
      <c r="CE144" s="1">
        <v>5</v>
      </c>
      <c r="CF144" s="1">
        <f ca="1">IF(CD144/CE144=INT(CD144/CE144),1,0)</f>
        <v>0</v>
      </c>
      <c r="CG144" s="1">
        <f ca="1">IF(CF144=0,CD144,CD144/CE144)</f>
        <v>11</v>
      </c>
      <c r="CH144" s="1">
        <v>49</v>
      </c>
      <c r="CI144" s="1">
        <f ca="1">IF(CG144/CH144=INT(CG144/CH144),1,0)</f>
        <v>0</v>
      </c>
      <c r="CJ144" s="1">
        <f ca="1">IF(CI144=0,CG144,CG144/CH144)</f>
        <v>11</v>
      </c>
      <c r="CK144" s="1">
        <v>7</v>
      </c>
      <c r="CL144" s="1">
        <f ca="1">IF(CJ144/CK144=INT(CJ144/CK144),1,0)</f>
        <v>0</v>
      </c>
      <c r="CM144" s="1">
        <f ca="1">IF(CL144=0,CJ144,CJ144/CK144)</f>
        <v>11</v>
      </c>
      <c r="CN144" s="1">
        <v>121</v>
      </c>
      <c r="CO144" s="1">
        <f ca="1">IF(CM144/CN144=INT(CM144/CN144),1,0)</f>
        <v>0</v>
      </c>
      <c r="CP144" s="1">
        <f ca="1">IF(CO144=0,CM144,CM144/CN144)</f>
        <v>11</v>
      </c>
      <c r="CQ144" s="1">
        <v>11</v>
      </c>
      <c r="CR144" s="1">
        <f ca="1">IF(CP144/CQ144=INT(CP144/CQ144),1,0)</f>
        <v>1</v>
      </c>
      <c r="CS144" s="1">
        <f ca="1">IF(CR144=0,CP144,CP144/CQ144)</f>
        <v>1</v>
      </c>
      <c r="CT144" s="1">
        <v>169</v>
      </c>
      <c r="CU144" s="1">
        <f ca="1">IF(CS144/CT144=INT(CS144/CT144),1,0)</f>
        <v>0</v>
      </c>
      <c r="CV144" s="1">
        <f ca="1">IF(CU144=0,CS144,CS144/CT144)</f>
        <v>1</v>
      </c>
      <c r="CW144" s="1">
        <v>13</v>
      </c>
      <c r="CX144" s="1">
        <f ca="1">IF(CV144/CW144=INT(CV144/CW144),1,0)</f>
        <v>0</v>
      </c>
      <c r="CY144" s="1">
        <f ca="1">IF(CX144=0,CV144,CV144/CW144)</f>
        <v>1</v>
      </c>
      <c r="CZ144" s="1">
        <v>17</v>
      </c>
      <c r="DA144" s="1">
        <f ca="1">IF(CY144/CZ144=INT(CY144/CZ144),1,0)</f>
        <v>0</v>
      </c>
      <c r="DB144" s="1">
        <f ca="1">IF(DA144=0,CY144,CY144/CZ144)</f>
        <v>1</v>
      </c>
      <c r="DC144" s="1">
        <v>19</v>
      </c>
      <c r="DD144" s="1">
        <f ca="1">IF(DB144/DC144=INT(DB144/DC144),1,0)</f>
        <v>0</v>
      </c>
      <c r="DE144" s="1">
        <f ca="1">IF(DD144=0,DB144,DB144/DC144)</f>
        <v>1</v>
      </c>
      <c r="DF144" s="1">
        <v>23</v>
      </c>
      <c r="DG144" s="1">
        <f ca="1">IF(DE144/DF144=INT(DE144/DF144),1,0)</f>
        <v>0</v>
      </c>
      <c r="DH144" s="1">
        <f ca="1">IF(DG144=0,DE144,DE144/DF144)</f>
        <v>1</v>
      </c>
      <c r="DI144" s="1">
        <v>29</v>
      </c>
      <c r="DJ144" s="1">
        <f ca="1">IF(DH144/DI144=INT(DH144/DI144),1,0)</f>
        <v>0</v>
      </c>
      <c r="DK144" s="1">
        <f ca="1">IF(DJ144=0,DH144,DH144/DI144)</f>
        <v>1</v>
      </c>
      <c r="DL144" s="1">
        <v>31</v>
      </c>
      <c r="DM144" s="1">
        <f ca="1">IF(DK144/DL144=INT(DK144/DL144),1,0)</f>
        <v>0</v>
      </c>
      <c r="DN144" s="1">
        <f ca="1">IF(DM144=0,DK144,DK144/DL144)</f>
        <v>1</v>
      </c>
      <c r="DO144" s="1">
        <v>37</v>
      </c>
      <c r="DP144" s="1">
        <f ca="1">IF(DN144/DO144=INT(DN144/DO144),1,0)</f>
        <v>0</v>
      </c>
      <c r="DQ144" s="1">
        <f ca="1">IF(DP144=0,DN144,DN144/DO144)</f>
        <v>1</v>
      </c>
      <c r="DR144" s="1">
        <v>41</v>
      </c>
      <c r="DS144" s="1">
        <f ca="1">IF(DQ144/DR144=INT(DQ144/DR144),1,0)</f>
        <v>0</v>
      </c>
      <c r="DT144" s="1">
        <f ca="1">IF(DS144=0,DQ144,DQ144/DR144)</f>
        <v>1</v>
      </c>
      <c r="DU144" s="1">
        <v>43</v>
      </c>
      <c r="DV144" s="1">
        <f ca="1">IF(DT144/DU144=INT(DT144/DU144),1,0)</f>
        <v>0</v>
      </c>
      <c r="DW144" s="1">
        <f ca="1">IF(DV144=0,DT144,DT144/DU144)</f>
        <v>1</v>
      </c>
      <c r="DX144" s="1">
        <v>47</v>
      </c>
      <c r="DY144" s="1">
        <f ca="1">IF(DW144/DX144=INT(DW144/DX144),1,0)</f>
        <v>0</v>
      </c>
      <c r="DZ144" s="1">
        <f ca="1">IF(DY144=0,DW144,DW144/DX144)</f>
        <v>1</v>
      </c>
      <c r="EA144" s="1">
        <v>53</v>
      </c>
      <c r="EB144" s="1">
        <f ca="1">IF(DZ144/EA144=INT(DZ144/EA144),1,0)</f>
        <v>0</v>
      </c>
      <c r="EC144" s="1">
        <f ca="1">IF(EB144=0,DZ144,DZ144/EA144)</f>
        <v>1</v>
      </c>
      <c r="ED144" s="1">
        <v>59</v>
      </c>
      <c r="EE144" s="1">
        <f ca="1">IF(EC144/ED144=INT(EC144/ED144),1,0)</f>
        <v>0</v>
      </c>
      <c r="EF144" s="1">
        <f ca="1">IF(EE144=0,EC144,EC144/ED144)</f>
        <v>1</v>
      </c>
      <c r="EG144" s="1">
        <v>61</v>
      </c>
      <c r="EH144" s="1">
        <f ca="1">IF(EF144/EG144=INT(EF144/EG144),1,0)</f>
        <v>0</v>
      </c>
      <c r="EI144" s="1">
        <f ca="1">IF(EH144=0,EF144,EF144/EG144)</f>
        <v>1</v>
      </c>
      <c r="EJ144" s="1">
        <v>67</v>
      </c>
      <c r="EK144" s="1">
        <f ca="1">IF(EI144/EJ144=INT(EI144/EJ144),1,0)</f>
        <v>0</v>
      </c>
      <c r="EL144" s="1">
        <f ca="1">IF(EK144=0,EI144,EI144/EJ144)</f>
        <v>1</v>
      </c>
      <c r="EM144" s="1">
        <v>71</v>
      </c>
      <c r="EN144" s="1">
        <f ca="1">IF(EL144/EM144=INT(EL144/EM144),1,0)</f>
        <v>0</v>
      </c>
      <c r="EO144" s="1">
        <f ca="1">IF(EN144=0,EL144,EL144/EM144)</f>
        <v>1</v>
      </c>
      <c r="EP144" s="1">
        <v>73</v>
      </c>
      <c r="EQ144" s="1">
        <f ca="1">IF(EO144/EP144=INT(EO144/EP144),1,0)</f>
        <v>0</v>
      </c>
      <c r="ER144" s="1">
        <f ca="1">IF(EQ144=0,EO144,EO144/EP144)</f>
        <v>1</v>
      </c>
      <c r="ES144" s="1">
        <v>79</v>
      </c>
      <c r="ET144" s="1">
        <f ca="1">IF(ER144/ES144=INT(ER144/ES144),1,0)</f>
        <v>0</v>
      </c>
      <c r="EU144" s="1">
        <f ca="1">IF(ET144=0,ER144,ER144/ES144)</f>
        <v>1</v>
      </c>
      <c r="EV144" s="1">
        <v>83</v>
      </c>
      <c r="EW144" s="1">
        <f ca="1">IF(EU144/EV144=INT(EU144/EV144),1,0)</f>
        <v>0</v>
      </c>
      <c r="EX144" s="1">
        <f ca="1">IF(EW144=0,EU144,EU144/EV144)</f>
        <v>1</v>
      </c>
      <c r="EY144" s="1">
        <v>89</v>
      </c>
      <c r="EZ144" s="1">
        <f ca="1">IF(EX144/EY144=INT(EX144/EY144),1,0)</f>
        <v>0</v>
      </c>
      <c r="FA144" s="1">
        <f ca="1">IF(EZ144=0,EX144,EX144/EY144)</f>
        <v>1</v>
      </c>
      <c r="FB144" s="1">
        <v>97</v>
      </c>
      <c r="FC144" s="1">
        <f ca="1">IF(FA144/FB144=INT(FA144/FB144),1,0)</f>
        <v>0</v>
      </c>
      <c r="FD144" s="1">
        <f ca="1">IF(FC144=0,FA144,FA144/FB144)</f>
        <v>1</v>
      </c>
      <c r="FE144" s="1">
        <v>101</v>
      </c>
      <c r="FF144" s="1">
        <f ca="1">IF(FD144/FE144=INT(FD144/FE144),1,0)</f>
        <v>0</v>
      </c>
      <c r="FG144" s="1">
        <f ca="1">IF(FF144=0,FD144,FD144/FE144)</f>
        <v>1</v>
      </c>
      <c r="FH144" s="1">
        <v>103</v>
      </c>
      <c r="FI144" s="1">
        <f ca="1">IF(FG144/FH144=INT(FG144/FH144),1,0)</f>
        <v>0</v>
      </c>
      <c r="FJ144" s="1">
        <f ca="1">IF(FI144=0,FG144,FG144/FH144)</f>
        <v>1</v>
      </c>
      <c r="FK144" s="1">
        <v>107</v>
      </c>
      <c r="FL144" s="1">
        <f ca="1">IF(FJ144/FK144=INT(FJ144/FK144),1,0)</f>
        <v>0</v>
      </c>
      <c r="FM144" s="1">
        <f ca="1">IF(FL144=0,FJ144,FJ144/FK144)</f>
        <v>1</v>
      </c>
      <c r="FN144" s="1">
        <v>109</v>
      </c>
      <c r="FO144" s="1">
        <f ca="1">IF(FM144/FN144=INT(FM144/FN144),1,0)</f>
        <v>0</v>
      </c>
      <c r="FP144" s="1">
        <f ca="1">IF(FO144=0,FM144,FM144/FN144)</f>
        <v>1</v>
      </c>
      <c r="FQ144" s="1">
        <v>113</v>
      </c>
      <c r="FR144" s="1">
        <f ca="1">IF(FP144/FQ144=INT(FP144/FQ144),1,0)</f>
        <v>0</v>
      </c>
      <c r="FS144" s="1">
        <f ca="1">IF(FR144=0,FP144,FP144/FQ144)</f>
        <v>1</v>
      </c>
      <c r="FT144" s="1">
        <v>127</v>
      </c>
      <c r="FU144" s="1">
        <f ca="1">IF(FS144/FT144=INT(FS144/FT144),1,0)</f>
        <v>0</v>
      </c>
      <c r="FV144" s="1">
        <f ca="1">IF(FU144=0,FS144,FS144/FT144)</f>
        <v>1</v>
      </c>
      <c r="FW144" s="1">
        <v>131</v>
      </c>
      <c r="FX144" s="1">
        <f ca="1">IF(FV144/FW144=INT(FV144/FW144),1,0)</f>
        <v>0</v>
      </c>
      <c r="FY144" s="1">
        <f ca="1">IF(FX144=0,FV144,FV144/FW144)</f>
        <v>1</v>
      </c>
      <c r="FZ144" s="1">
        <v>137</v>
      </c>
      <c r="GA144" s="1">
        <f ca="1">IF(FY144/FZ144=INT(FY144/FZ144),1,0)</f>
        <v>0</v>
      </c>
      <c r="GB144" s="1">
        <f ca="1">IF(GA144=0,FY144,FY144/FZ144)</f>
        <v>1</v>
      </c>
      <c r="GC144" s="1">
        <v>139</v>
      </c>
      <c r="GD144" s="1">
        <f ca="1">IF(GB144/GC144=INT(GB144/GC144),1,0)</f>
        <v>0</v>
      </c>
      <c r="GE144" s="1">
        <f ca="1">IF(GD144=0,GB144,GB144/GC144)</f>
        <v>1</v>
      </c>
      <c r="GF144" s="1">
        <v>149</v>
      </c>
      <c r="GG144" s="1">
        <f ca="1">IF(GE144/GF144=INT(GE144/GF144),1,0)</f>
        <v>0</v>
      </c>
      <c r="GH144" s="1">
        <f ca="1">IF(GG144=0,GE144,GE144/GF144)</f>
        <v>1</v>
      </c>
      <c r="GI144" s="1"/>
      <c r="GJ144" s="1">
        <f ca="1">8*BH144+4*BK144+2*BN144+BQ144</f>
        <v>0</v>
      </c>
      <c r="GK144" s="1">
        <f ca="1">4*BT144+2*BW144+BZ144</f>
        <v>0</v>
      </c>
      <c r="GL144" s="1">
        <f ca="1">2*CC144+CF144</f>
        <v>0</v>
      </c>
      <c r="GM144" s="1">
        <f ca="1">2*CI144+CL144</f>
        <v>0</v>
      </c>
      <c r="GN144" s="1">
        <f ca="1">2*CO144+CR144</f>
        <v>1</v>
      </c>
      <c r="GO144" s="1">
        <f ca="1">2*CU144+CX144</f>
        <v>0</v>
      </c>
      <c r="GP144" s="1">
        <f ca="1">DA144</f>
        <v>0</v>
      </c>
      <c r="GQ144" s="1">
        <f ca="1">DD144</f>
        <v>0</v>
      </c>
      <c r="GR144" s="1">
        <f ca="1">DG144</f>
        <v>0</v>
      </c>
      <c r="GS144" s="1">
        <f ca="1">DJ144</f>
        <v>0</v>
      </c>
      <c r="GT144" s="1">
        <f ca="1">DM144</f>
        <v>0</v>
      </c>
      <c r="GU144">
        <f ca="1">DP144</f>
        <v>0</v>
      </c>
      <c r="GV144">
        <f ca="1">DS144</f>
        <v>0</v>
      </c>
      <c r="GW144">
        <f ca="1">DV144</f>
        <v>0</v>
      </c>
      <c r="GX144">
        <f ca="1">DY144</f>
        <v>0</v>
      </c>
      <c r="GY144">
        <f ca="1">EB144</f>
        <v>0</v>
      </c>
      <c r="GZ144">
        <f ca="1">EE144</f>
        <v>0</v>
      </c>
      <c r="HA144">
        <f ca="1">EH144</f>
        <v>0</v>
      </c>
      <c r="HB144">
        <f ca="1">EK144</f>
        <v>0</v>
      </c>
      <c r="HC144">
        <f ca="1">EN144</f>
        <v>0</v>
      </c>
      <c r="HD144">
        <f ca="1">EQ144</f>
        <v>0</v>
      </c>
      <c r="HE144">
        <f ca="1">ET144</f>
        <v>0</v>
      </c>
      <c r="HF144">
        <f ca="1">EW144</f>
        <v>0</v>
      </c>
      <c r="HG144">
        <f ca="1">EZ144</f>
        <v>0</v>
      </c>
      <c r="HH144">
        <f ca="1">FC144</f>
        <v>0</v>
      </c>
      <c r="HI144">
        <f ca="1">FF144</f>
        <v>0</v>
      </c>
      <c r="HJ144">
        <f ca="1">FI144</f>
        <v>0</v>
      </c>
      <c r="HK144">
        <f ca="1">FL144</f>
        <v>0</v>
      </c>
      <c r="HL144">
        <f ca="1">FO144</f>
        <v>0</v>
      </c>
      <c r="HM144">
        <f ca="1">FR144</f>
        <v>0</v>
      </c>
      <c r="HN144">
        <f ca="1">FU144</f>
        <v>0</v>
      </c>
      <c r="HO144">
        <f ca="1">FX144</f>
        <v>0</v>
      </c>
      <c r="HP144">
        <f ca="1">GA144</f>
        <v>0</v>
      </c>
      <c r="HQ144">
        <f ca="1">GD144</f>
        <v>0</v>
      </c>
      <c r="HR144">
        <f ca="1">GG144</f>
        <v>0</v>
      </c>
      <c r="HS144">
        <f ca="1">BF144</f>
        <v>11</v>
      </c>
      <c r="HT144">
        <f ca="1">HS144/HR146</f>
        <v>11</v>
      </c>
      <c r="HV144"/>
      <c r="HW144"/>
    </row>
    <row r="145" spans="2:246" ht="6" hidden="1" customHeight="1" x14ac:dyDescent="0.25">
      <c r="B145" s="71"/>
      <c r="C145" s="71"/>
      <c r="D145" s="71"/>
      <c r="E145" s="71"/>
      <c r="F145" s="104"/>
      <c r="G145" s="71"/>
      <c r="H145" s="104"/>
      <c r="I145" s="71"/>
      <c r="J145" s="71"/>
      <c r="K145" s="71"/>
      <c r="L145" s="104"/>
      <c r="M145" s="71"/>
      <c r="N145" s="71"/>
      <c r="O145" s="71"/>
      <c r="P145" s="71"/>
      <c r="Q145" s="71"/>
      <c r="R145" s="71"/>
      <c r="S145" s="104"/>
      <c r="T145" s="122"/>
      <c r="U145" s="80"/>
      <c r="V145" s="80"/>
      <c r="W145" s="80"/>
      <c r="X145" s="102"/>
      <c r="Y145" s="71"/>
      <c r="Z145" s="75"/>
      <c r="AB145" s="11"/>
      <c r="AD145" s="162"/>
      <c r="BF145"/>
      <c r="BG145"/>
      <c r="BH145"/>
      <c r="BI145"/>
      <c r="EB145"/>
      <c r="EC145"/>
      <c r="ED145"/>
      <c r="EE145"/>
      <c r="GJ145" s="1">
        <f t="shared" ref="GJ145:HR145" ca="1" si="62">IF(GJ143&lt;GJ144,GJ143,GJ144)</f>
        <v>0</v>
      </c>
      <c r="GK145" s="1">
        <f t="shared" ca="1" si="62"/>
        <v>0</v>
      </c>
      <c r="GL145" s="1">
        <f t="shared" ca="1" si="62"/>
        <v>0</v>
      </c>
      <c r="GM145" s="1">
        <f t="shared" ca="1" si="62"/>
        <v>0</v>
      </c>
      <c r="GN145" s="1">
        <f t="shared" ca="1" si="62"/>
        <v>0</v>
      </c>
      <c r="GO145" s="1">
        <f t="shared" ca="1" si="62"/>
        <v>0</v>
      </c>
      <c r="GP145" s="1">
        <f t="shared" ca="1" si="62"/>
        <v>0</v>
      </c>
      <c r="GQ145" s="1">
        <f t="shared" ca="1" si="62"/>
        <v>0</v>
      </c>
      <c r="GR145" s="1">
        <f t="shared" ca="1" si="62"/>
        <v>0</v>
      </c>
      <c r="GS145" s="1">
        <f t="shared" ca="1" si="62"/>
        <v>0</v>
      </c>
      <c r="GT145" s="1">
        <f t="shared" ca="1" si="62"/>
        <v>0</v>
      </c>
      <c r="GU145" s="1">
        <f t="shared" ca="1" si="62"/>
        <v>0</v>
      </c>
      <c r="GV145" s="1">
        <f t="shared" ca="1" si="62"/>
        <v>0</v>
      </c>
      <c r="GW145" s="1">
        <f t="shared" ca="1" si="62"/>
        <v>0</v>
      </c>
      <c r="GX145" s="1">
        <f t="shared" ca="1" si="62"/>
        <v>0</v>
      </c>
      <c r="GY145" s="1">
        <f t="shared" ca="1" si="62"/>
        <v>0</v>
      </c>
      <c r="GZ145" s="1">
        <f t="shared" ca="1" si="62"/>
        <v>0</v>
      </c>
      <c r="HA145" s="1">
        <f t="shared" ca="1" si="62"/>
        <v>0</v>
      </c>
      <c r="HB145" s="1">
        <f t="shared" ca="1" si="62"/>
        <v>0</v>
      </c>
      <c r="HC145" s="1">
        <f t="shared" ca="1" si="62"/>
        <v>0</v>
      </c>
      <c r="HD145" s="1">
        <f t="shared" ca="1" si="62"/>
        <v>0</v>
      </c>
      <c r="HE145" s="1">
        <f t="shared" ca="1" si="62"/>
        <v>0</v>
      </c>
      <c r="HF145" s="1">
        <f t="shared" ca="1" si="62"/>
        <v>0</v>
      </c>
      <c r="HG145" s="1">
        <f t="shared" ca="1" si="62"/>
        <v>0</v>
      </c>
      <c r="HH145" s="1">
        <f t="shared" ca="1" si="62"/>
        <v>0</v>
      </c>
      <c r="HI145" s="1">
        <f t="shared" ca="1" si="62"/>
        <v>0</v>
      </c>
      <c r="HJ145" s="1">
        <f t="shared" ca="1" si="62"/>
        <v>0</v>
      </c>
      <c r="HK145" s="1">
        <f t="shared" ca="1" si="62"/>
        <v>0</v>
      </c>
      <c r="HL145" s="1">
        <f t="shared" ca="1" si="62"/>
        <v>0</v>
      </c>
      <c r="HM145" s="1">
        <f t="shared" ca="1" si="62"/>
        <v>0</v>
      </c>
      <c r="HN145" s="1">
        <f t="shared" ca="1" si="62"/>
        <v>0</v>
      </c>
      <c r="HO145" s="1">
        <f t="shared" ca="1" si="62"/>
        <v>0</v>
      </c>
      <c r="HP145" s="1">
        <f t="shared" ca="1" si="62"/>
        <v>0</v>
      </c>
      <c r="HQ145" s="1">
        <f t="shared" ca="1" si="62"/>
        <v>0</v>
      </c>
      <c r="HR145" s="1">
        <f t="shared" ca="1" si="62"/>
        <v>0</v>
      </c>
      <c r="HS145"/>
      <c r="HT145"/>
    </row>
    <row r="146" spans="2:246" ht="6" hidden="1" customHeight="1" x14ac:dyDescent="0.25">
      <c r="B146" s="71"/>
      <c r="C146" s="71"/>
      <c r="D146" s="71"/>
      <c r="E146" s="71"/>
      <c r="F146" s="104"/>
      <c r="G146" s="71"/>
      <c r="H146" s="104"/>
      <c r="I146" s="71"/>
      <c r="J146" s="71"/>
      <c r="K146" s="71"/>
      <c r="L146" s="104"/>
      <c r="M146" s="71"/>
      <c r="N146" s="71"/>
      <c r="O146" s="71"/>
      <c r="P146" s="71"/>
      <c r="Q146" s="71"/>
      <c r="R146" s="71"/>
      <c r="S146" s="104"/>
      <c r="T146" s="122"/>
      <c r="U146" s="80"/>
      <c r="V146" s="80"/>
      <c r="W146" s="80"/>
      <c r="X146" s="102"/>
      <c r="Y146" s="71"/>
      <c r="Z146" s="75"/>
      <c r="AB146" s="11"/>
      <c r="AD146" s="162"/>
      <c r="BF146"/>
      <c r="BG146"/>
      <c r="BH146"/>
      <c r="BI146"/>
      <c r="EB146"/>
      <c r="EC146"/>
      <c r="ED146"/>
      <c r="EE146"/>
      <c r="GJ146">
        <f ca="1">GJ$7^GJ145</f>
        <v>1</v>
      </c>
      <c r="GK146">
        <f t="shared" ref="GK146:HR146" ca="1" si="63">GK$7^GK145*GJ146</f>
        <v>1</v>
      </c>
      <c r="GL146">
        <f t="shared" ca="1" si="63"/>
        <v>1</v>
      </c>
      <c r="GM146">
        <f t="shared" ca="1" si="63"/>
        <v>1</v>
      </c>
      <c r="GN146">
        <f t="shared" ca="1" si="63"/>
        <v>1</v>
      </c>
      <c r="GO146">
        <f t="shared" ca="1" si="63"/>
        <v>1</v>
      </c>
      <c r="GP146">
        <f t="shared" ca="1" si="63"/>
        <v>1</v>
      </c>
      <c r="GQ146">
        <f t="shared" ca="1" si="63"/>
        <v>1</v>
      </c>
      <c r="GR146">
        <f t="shared" ca="1" si="63"/>
        <v>1</v>
      </c>
      <c r="GS146">
        <f t="shared" ca="1" si="63"/>
        <v>1</v>
      </c>
      <c r="GT146">
        <f t="shared" ca="1" si="63"/>
        <v>1</v>
      </c>
      <c r="GU146">
        <f t="shared" ca="1" si="63"/>
        <v>1</v>
      </c>
      <c r="GV146">
        <f t="shared" ca="1" si="63"/>
        <v>1</v>
      </c>
      <c r="GW146">
        <f t="shared" ca="1" si="63"/>
        <v>1</v>
      </c>
      <c r="GX146">
        <f t="shared" ca="1" si="63"/>
        <v>1</v>
      </c>
      <c r="GY146">
        <f t="shared" ca="1" si="63"/>
        <v>1</v>
      </c>
      <c r="GZ146">
        <f t="shared" ca="1" si="63"/>
        <v>1</v>
      </c>
      <c r="HA146">
        <f t="shared" ca="1" si="63"/>
        <v>1</v>
      </c>
      <c r="HB146">
        <f t="shared" ca="1" si="63"/>
        <v>1</v>
      </c>
      <c r="HC146">
        <f t="shared" ca="1" si="63"/>
        <v>1</v>
      </c>
      <c r="HD146">
        <f t="shared" ca="1" si="63"/>
        <v>1</v>
      </c>
      <c r="HE146">
        <f t="shared" ca="1" si="63"/>
        <v>1</v>
      </c>
      <c r="HF146">
        <f t="shared" ca="1" si="63"/>
        <v>1</v>
      </c>
      <c r="HG146">
        <f t="shared" ca="1" si="63"/>
        <v>1</v>
      </c>
      <c r="HH146">
        <f t="shared" ca="1" si="63"/>
        <v>1</v>
      </c>
      <c r="HI146">
        <f t="shared" ca="1" si="63"/>
        <v>1</v>
      </c>
      <c r="HJ146">
        <f t="shared" ca="1" si="63"/>
        <v>1</v>
      </c>
      <c r="HK146">
        <f t="shared" ca="1" si="63"/>
        <v>1</v>
      </c>
      <c r="HL146">
        <f t="shared" ca="1" si="63"/>
        <v>1</v>
      </c>
      <c r="HM146">
        <f t="shared" ca="1" si="63"/>
        <v>1</v>
      </c>
      <c r="HN146">
        <f t="shared" ca="1" si="63"/>
        <v>1</v>
      </c>
      <c r="HO146">
        <f t="shared" ca="1" si="63"/>
        <v>1</v>
      </c>
      <c r="HP146">
        <f t="shared" ca="1" si="63"/>
        <v>1</v>
      </c>
      <c r="HQ146">
        <f t="shared" ca="1" si="63"/>
        <v>1</v>
      </c>
      <c r="HR146">
        <f t="shared" ca="1" si="63"/>
        <v>1</v>
      </c>
      <c r="HS146"/>
      <c r="HT146"/>
    </row>
    <row r="147" spans="2:246" ht="6" hidden="1" customHeight="1" x14ac:dyDescent="0.25">
      <c r="B147" s="71"/>
      <c r="C147" s="71"/>
      <c r="D147" s="71"/>
      <c r="E147" s="71"/>
      <c r="F147" s="104"/>
      <c r="G147" s="71"/>
      <c r="H147" s="104"/>
      <c r="I147" s="71"/>
      <c r="J147" s="71"/>
      <c r="K147" s="71"/>
      <c r="L147" s="104"/>
      <c r="M147" s="71"/>
      <c r="N147" s="71"/>
      <c r="O147" s="71"/>
      <c r="P147" s="71"/>
      <c r="Q147" s="71"/>
      <c r="R147" s="71"/>
      <c r="S147" s="104"/>
      <c r="T147" s="122"/>
      <c r="U147" s="80"/>
      <c r="V147" s="80"/>
      <c r="W147" s="80"/>
      <c r="X147" s="102"/>
      <c r="Y147" s="71"/>
      <c r="Z147" s="75"/>
      <c r="AB147" s="11"/>
      <c r="AD147" s="162"/>
      <c r="BC147" s="9" t="s">
        <v>29</v>
      </c>
      <c r="BD147" s="9">
        <f ca="1">HY143</f>
        <v>51</v>
      </c>
      <c r="BE147" s="9">
        <f ca="1">HZ143</f>
        <v>37</v>
      </c>
      <c r="BF147">
        <f ca="1">BE147-BE148*(BD148-BD147)</f>
        <v>37</v>
      </c>
      <c r="BG147">
        <v>256</v>
      </c>
      <c r="BH147" s="1">
        <f ca="1">IF(BF147/BG147=INT(BF147/BG147),1,0)</f>
        <v>0</v>
      </c>
      <c r="BI147" s="1">
        <f ca="1">IF(BH147=0,BF147,BF147/BG147)</f>
        <v>37</v>
      </c>
      <c r="BJ147" s="1">
        <v>16</v>
      </c>
      <c r="BK147" s="1">
        <f ca="1">IF(BI147/BJ147=INT(BI147/BJ147),1,0)</f>
        <v>0</v>
      </c>
      <c r="BL147" s="1">
        <f ca="1">IF(BK147=0,BI147,BI147/BJ147)</f>
        <v>37</v>
      </c>
      <c r="BM147" s="1">
        <v>4</v>
      </c>
      <c r="BN147" s="1">
        <f ca="1">IF(BL147/BM147=INT(BL147/BM147),1,0)</f>
        <v>0</v>
      </c>
      <c r="BO147" s="1">
        <f ca="1">IF(BN147=0,BL147,BL147/BM147)</f>
        <v>37</v>
      </c>
      <c r="BP147" s="1">
        <v>2</v>
      </c>
      <c r="BQ147" s="1">
        <f ca="1">IF(BO147/BP147=INT(BO147/BP147),1,0)</f>
        <v>0</v>
      </c>
      <c r="BR147" s="1">
        <f ca="1">IF(BQ147=0,BO147,BO147/BP147)</f>
        <v>37</v>
      </c>
      <c r="BS147" s="1">
        <v>81</v>
      </c>
      <c r="BT147" s="1">
        <f ca="1">IF(BR147/BS147=INT(BR147/BS147),1,0)</f>
        <v>0</v>
      </c>
      <c r="BU147" s="1">
        <f ca="1">IF(BT147=0,BR147,BR147/BS147)</f>
        <v>37</v>
      </c>
      <c r="BV147" s="1">
        <v>9</v>
      </c>
      <c r="BW147" s="1">
        <f ca="1">IF(BU147/BV147=INT(BU147/BV147),1,0)</f>
        <v>0</v>
      </c>
      <c r="BX147" s="1">
        <f ca="1">IF(BW147=0,BU147,BU147/BV147)</f>
        <v>37</v>
      </c>
      <c r="BY147" s="1">
        <v>3</v>
      </c>
      <c r="BZ147" s="1">
        <f ca="1">IF(BX147/BY147=INT(BX147/BY147),1,0)</f>
        <v>0</v>
      </c>
      <c r="CA147" s="1">
        <f ca="1">IF(BZ147=0,BX147,BX147/BY147)</f>
        <v>37</v>
      </c>
      <c r="CB147" s="1">
        <v>25</v>
      </c>
      <c r="CC147" s="1">
        <f ca="1">IF(CA147/CB147=INT(CA147/CB147),1,0)</f>
        <v>0</v>
      </c>
      <c r="CD147" s="1">
        <f ca="1">IF(CC147=0,CA147,CA147/CB147)</f>
        <v>37</v>
      </c>
      <c r="CE147" s="1">
        <v>5</v>
      </c>
      <c r="CF147" s="1">
        <f ca="1">IF(CD147/CE147=INT(CD147/CE147),1,0)</f>
        <v>0</v>
      </c>
      <c r="CG147" s="1">
        <f ca="1">IF(CF147=0,CD147,CD147/CE147)</f>
        <v>37</v>
      </c>
      <c r="CH147" s="1">
        <v>49</v>
      </c>
      <c r="CI147" s="1">
        <f ca="1">IF(CG147/CH147=INT(CG147/CH147),1,0)</f>
        <v>0</v>
      </c>
      <c r="CJ147" s="1">
        <f ca="1">IF(CI147=0,CG147,CG147/CH147)</f>
        <v>37</v>
      </c>
      <c r="CK147" s="1">
        <v>7</v>
      </c>
      <c r="CL147" s="1">
        <f ca="1">IF(CJ147/CK147=INT(CJ147/CK147),1,0)</f>
        <v>0</v>
      </c>
      <c r="CM147" s="1">
        <f ca="1">IF(CL147=0,CJ147,CJ147/CK147)</f>
        <v>37</v>
      </c>
      <c r="CN147" s="1">
        <v>121</v>
      </c>
      <c r="CO147" s="1">
        <f ca="1">IF(CM147/CN147=INT(CM147/CN147),1,0)</f>
        <v>0</v>
      </c>
      <c r="CP147" s="1">
        <f ca="1">IF(CO147=0,CM147,CM147/CN147)</f>
        <v>37</v>
      </c>
      <c r="CQ147" s="1">
        <v>11</v>
      </c>
      <c r="CR147" s="1">
        <f ca="1">IF(CP147/CQ147=INT(CP147/CQ147),1,0)</f>
        <v>0</v>
      </c>
      <c r="CS147" s="1">
        <f ca="1">IF(CR147=0,CP147,CP147/CQ147)</f>
        <v>37</v>
      </c>
      <c r="CT147" s="1">
        <v>169</v>
      </c>
      <c r="CU147" s="1">
        <f ca="1">IF(CS147/CT147=INT(CS147/CT147),1,0)</f>
        <v>0</v>
      </c>
      <c r="CV147" s="1">
        <f ca="1">IF(CU147=0,CS147,CS147/CT147)</f>
        <v>37</v>
      </c>
      <c r="CW147" s="1">
        <v>13</v>
      </c>
      <c r="CX147" s="1">
        <f ca="1">IF(CV147/CW147=INT(CV147/CW147),1,0)</f>
        <v>0</v>
      </c>
      <c r="CY147" s="1">
        <f ca="1">IF(CX147=0,CV147,CV147/CW147)</f>
        <v>37</v>
      </c>
      <c r="CZ147" s="1">
        <v>17</v>
      </c>
      <c r="DA147" s="1">
        <f ca="1">IF(CY147/CZ147=INT(CY147/CZ147),1,0)</f>
        <v>0</v>
      </c>
      <c r="DB147" s="1">
        <f ca="1">IF(DA147=0,CY147,CY147/CZ147)</f>
        <v>37</v>
      </c>
      <c r="DC147" s="1">
        <v>19</v>
      </c>
      <c r="DD147" s="1">
        <f ca="1">IF(DB147/DC147=INT(DB147/DC147),1,0)</f>
        <v>0</v>
      </c>
      <c r="DE147" s="1">
        <f ca="1">IF(DD147=0,DB147,DB147/DC147)</f>
        <v>37</v>
      </c>
      <c r="DF147" s="1">
        <v>23</v>
      </c>
      <c r="DG147" s="1">
        <f ca="1">IF(DE147/DF147=INT(DE147/DF147),1,0)</f>
        <v>0</v>
      </c>
      <c r="DH147" s="1">
        <f ca="1">IF(DG147=0,DE147,DE147/DF147)</f>
        <v>37</v>
      </c>
      <c r="DI147" s="1">
        <v>29</v>
      </c>
      <c r="DJ147" s="1">
        <f ca="1">IF(DH147/DI147=INT(DH147/DI147),1,0)</f>
        <v>0</v>
      </c>
      <c r="DK147" s="1">
        <f ca="1">IF(DJ147=0,DH147,DH147/DI147)</f>
        <v>37</v>
      </c>
      <c r="DL147" s="1">
        <v>31</v>
      </c>
      <c r="DM147" s="1">
        <f ca="1">IF(DK147/DL147=INT(DK147/DL147),1,0)</f>
        <v>0</v>
      </c>
      <c r="DN147" s="1">
        <f ca="1">IF(DM147=0,DK147,DK147/DL147)</f>
        <v>37</v>
      </c>
      <c r="DO147" s="1">
        <v>37</v>
      </c>
      <c r="DP147" s="1">
        <f ca="1">IF(DN147/DO147=INT(DN147/DO147),1,0)</f>
        <v>1</v>
      </c>
      <c r="DQ147" s="1">
        <f ca="1">IF(DP147=0,DN147,DN147/DO147)</f>
        <v>1</v>
      </c>
      <c r="DR147" s="1">
        <v>41</v>
      </c>
      <c r="DS147" s="1">
        <f ca="1">IF(DQ147/DR147=INT(DQ147/DR147),1,0)</f>
        <v>0</v>
      </c>
      <c r="DT147" s="1">
        <f ca="1">IF(DS147=0,DQ147,DQ147/DR147)</f>
        <v>1</v>
      </c>
      <c r="DU147" s="1">
        <v>43</v>
      </c>
      <c r="DV147" s="1">
        <f ca="1">IF(DT147/DU147=INT(DT147/DU147),1,0)</f>
        <v>0</v>
      </c>
      <c r="DW147" s="1">
        <f ca="1">IF(DV147=0,DT147,DT147/DU147)</f>
        <v>1</v>
      </c>
      <c r="DX147" s="1">
        <v>47</v>
      </c>
      <c r="DY147" s="1">
        <f ca="1">IF(DW147/DX147=INT(DW147/DX147),1,0)</f>
        <v>0</v>
      </c>
      <c r="DZ147" s="1">
        <f ca="1">IF(DY147=0,DW147,DW147/DX147)</f>
        <v>1</v>
      </c>
      <c r="EA147" s="1">
        <v>53</v>
      </c>
      <c r="EB147" s="1">
        <f ca="1">IF(DZ147/EA147=INT(DZ147/EA147),1,0)</f>
        <v>0</v>
      </c>
      <c r="EC147" s="1">
        <f ca="1">IF(EB147=0,DZ147,DZ147/EA147)</f>
        <v>1</v>
      </c>
      <c r="ED147" s="1">
        <v>59</v>
      </c>
      <c r="EE147" s="1">
        <f ca="1">IF(EC147/ED147=INT(EC147/ED147),1,0)</f>
        <v>0</v>
      </c>
      <c r="EF147" s="1">
        <f ca="1">IF(EE147=0,EC147,EC147/ED147)</f>
        <v>1</v>
      </c>
      <c r="EG147" s="1">
        <v>61</v>
      </c>
      <c r="EH147" s="1">
        <f ca="1">IF(EF147/EG147=INT(EF147/EG147),1,0)</f>
        <v>0</v>
      </c>
      <c r="EI147" s="1">
        <f ca="1">IF(EH147=0,EF147,EF147/EG147)</f>
        <v>1</v>
      </c>
      <c r="EJ147" s="1">
        <v>67</v>
      </c>
      <c r="EK147" s="1">
        <f ca="1">IF(EI147/EJ147=INT(EI147/EJ147),1,0)</f>
        <v>0</v>
      </c>
      <c r="EL147" s="1">
        <f ca="1">IF(EK147=0,EI147,EI147/EJ147)</f>
        <v>1</v>
      </c>
      <c r="EM147" s="1">
        <v>71</v>
      </c>
      <c r="EN147" s="1">
        <f ca="1">IF(EL147/EM147=INT(EL147/EM147),1,0)</f>
        <v>0</v>
      </c>
      <c r="EO147" s="1">
        <f ca="1">IF(EN147=0,EL147,EL147/EM147)</f>
        <v>1</v>
      </c>
      <c r="EP147" s="1">
        <v>73</v>
      </c>
      <c r="EQ147" s="1">
        <f ca="1">IF(EO147/EP147=INT(EO147/EP147),1,0)</f>
        <v>0</v>
      </c>
      <c r="ER147" s="1">
        <f ca="1">IF(EQ147=0,EO147,EO147/EP147)</f>
        <v>1</v>
      </c>
      <c r="ES147" s="1">
        <v>79</v>
      </c>
      <c r="ET147" s="1">
        <f ca="1">IF(ER147/ES147=INT(ER147/ES147),1,0)</f>
        <v>0</v>
      </c>
      <c r="EU147" s="1">
        <f ca="1">IF(ET147=0,ER147,ER147/ES147)</f>
        <v>1</v>
      </c>
      <c r="EV147" s="1">
        <v>83</v>
      </c>
      <c r="EW147" s="1">
        <f ca="1">IF(EU147/EV147=INT(EU147/EV147),1,0)</f>
        <v>0</v>
      </c>
      <c r="EX147" s="1">
        <f ca="1">IF(EW147=0,EU147,EU147/EV147)</f>
        <v>1</v>
      </c>
      <c r="EY147" s="1">
        <v>89</v>
      </c>
      <c r="EZ147" s="1">
        <f ca="1">IF(EX147/EY147=INT(EX147/EY147),1,0)</f>
        <v>0</v>
      </c>
      <c r="FA147" s="1">
        <f ca="1">IF(EZ147=0,EX147,EX147/EY147)</f>
        <v>1</v>
      </c>
      <c r="FB147" s="1">
        <v>97</v>
      </c>
      <c r="FC147" s="1">
        <f ca="1">IF(FA147/FB147=INT(FA147/FB147),1,0)</f>
        <v>0</v>
      </c>
      <c r="FD147" s="1">
        <f ca="1">IF(FC147=0,FA147,FA147/FB147)</f>
        <v>1</v>
      </c>
      <c r="FE147" s="1">
        <v>101</v>
      </c>
      <c r="FF147" s="1">
        <f ca="1">IF(FD147/FE147=INT(FD147/FE147),1,0)</f>
        <v>0</v>
      </c>
      <c r="FG147" s="1">
        <f ca="1">IF(FF147=0,FD147,FD147/FE147)</f>
        <v>1</v>
      </c>
      <c r="FH147" s="1">
        <v>103</v>
      </c>
      <c r="FI147" s="1">
        <f ca="1">IF(FG147/FH147=INT(FG147/FH147),1,0)</f>
        <v>0</v>
      </c>
      <c r="FJ147" s="1">
        <f ca="1">IF(FI147=0,FG147,FG147/FH147)</f>
        <v>1</v>
      </c>
      <c r="FK147" s="1">
        <v>107</v>
      </c>
      <c r="FL147" s="1">
        <f ca="1">IF(FJ147/FK147=INT(FJ147/FK147),1,0)</f>
        <v>0</v>
      </c>
      <c r="FM147" s="1">
        <f ca="1">IF(FL147=0,FJ147,FJ147/FK147)</f>
        <v>1</v>
      </c>
      <c r="FN147" s="1">
        <v>109</v>
      </c>
      <c r="FO147" s="1">
        <f ca="1">IF(FM147/FN147=INT(FM147/FN147),1,0)</f>
        <v>0</v>
      </c>
      <c r="FP147" s="1">
        <f ca="1">IF(FO147=0,FM147,FM147/FN147)</f>
        <v>1</v>
      </c>
      <c r="FQ147" s="1">
        <v>113</v>
      </c>
      <c r="FR147" s="1">
        <f ca="1">IF(FP147/FQ147=INT(FP147/FQ147),1,0)</f>
        <v>0</v>
      </c>
      <c r="FS147" s="1">
        <f ca="1">IF(FR147=0,FP147,FP147/FQ147)</f>
        <v>1</v>
      </c>
      <c r="FT147" s="1">
        <v>127</v>
      </c>
      <c r="FU147" s="1">
        <f ca="1">IF(FS147/FT147=INT(FS147/FT147),1,0)</f>
        <v>0</v>
      </c>
      <c r="FV147" s="1">
        <f ca="1">IF(FU147=0,FS147,FS147/FT147)</f>
        <v>1</v>
      </c>
      <c r="FW147" s="1">
        <v>131</v>
      </c>
      <c r="FX147" s="1">
        <f ca="1">IF(FV147/FW147=INT(FV147/FW147),1,0)</f>
        <v>0</v>
      </c>
      <c r="FY147" s="1">
        <f ca="1">IF(FX147=0,FV147,FV147/FW147)</f>
        <v>1</v>
      </c>
      <c r="FZ147" s="1">
        <v>137</v>
      </c>
      <c r="GA147" s="1">
        <f ca="1">IF(FY147/FZ147=INT(FY147/FZ147),1,0)</f>
        <v>0</v>
      </c>
      <c r="GB147" s="1">
        <f ca="1">IF(GA147=0,FY147,FY147/FZ147)</f>
        <v>1</v>
      </c>
      <c r="GC147" s="1">
        <v>139</v>
      </c>
      <c r="GD147" s="1">
        <f ca="1">IF(GB147/GC147=INT(GB147/GC147),1,0)</f>
        <v>0</v>
      </c>
      <c r="GE147" s="1">
        <f ca="1">IF(GD147=0,GB147,GB147/GC147)</f>
        <v>1</v>
      </c>
      <c r="GF147" s="1">
        <v>149</v>
      </c>
      <c r="GG147" s="1">
        <f ca="1">IF(GE147/GF147=INT(GE147/GF147),1,0)</f>
        <v>0</v>
      </c>
      <c r="GH147" s="1">
        <f ca="1">IF(GG147=0,GE147,GE147/GF147)</f>
        <v>1</v>
      </c>
      <c r="GI147" s="1"/>
      <c r="GJ147" s="1">
        <f ca="1">8*BH147+4*BK147+2*BN147+BQ147</f>
        <v>0</v>
      </c>
      <c r="GK147" s="1">
        <f ca="1">4*BT147+2*BW147+BZ147</f>
        <v>0</v>
      </c>
      <c r="GL147" s="1">
        <f ca="1">2*CC147+CF147</f>
        <v>0</v>
      </c>
      <c r="GM147" s="1">
        <f ca="1">2*CI147+CL147</f>
        <v>0</v>
      </c>
      <c r="GN147" s="1">
        <f ca="1">2*CO147+CR147</f>
        <v>0</v>
      </c>
      <c r="GO147" s="1">
        <f ca="1">2*CU147+CX147</f>
        <v>0</v>
      </c>
      <c r="GP147" s="1">
        <f ca="1">DA147</f>
        <v>0</v>
      </c>
      <c r="GQ147" s="1">
        <f ca="1">DD147</f>
        <v>0</v>
      </c>
      <c r="GR147" s="1">
        <f ca="1">DG147</f>
        <v>0</v>
      </c>
      <c r="GS147" s="1">
        <f ca="1">DJ147</f>
        <v>0</v>
      </c>
      <c r="GT147" s="1">
        <f ca="1">DM147</f>
        <v>0</v>
      </c>
      <c r="GU147">
        <f ca="1">DP147</f>
        <v>1</v>
      </c>
      <c r="GV147">
        <f ca="1">DS147</f>
        <v>0</v>
      </c>
      <c r="GW147">
        <f ca="1">DV147</f>
        <v>0</v>
      </c>
      <c r="GX147">
        <f ca="1">DY147</f>
        <v>0</v>
      </c>
      <c r="GY147">
        <f ca="1">EB147</f>
        <v>0</v>
      </c>
      <c r="GZ147">
        <f ca="1">EE147</f>
        <v>0</v>
      </c>
      <c r="HA147">
        <f ca="1">EH147</f>
        <v>0</v>
      </c>
      <c r="HB147">
        <f ca="1">EK147</f>
        <v>0</v>
      </c>
      <c r="HC147">
        <f ca="1">EN147</f>
        <v>0</v>
      </c>
      <c r="HD147">
        <f ca="1">EQ147</f>
        <v>0</v>
      </c>
      <c r="HE147">
        <f ca="1">ET147</f>
        <v>0</v>
      </c>
      <c r="HF147">
        <f ca="1">EW147</f>
        <v>0</v>
      </c>
      <c r="HG147">
        <f ca="1">EZ147</f>
        <v>0</v>
      </c>
      <c r="HH147">
        <f ca="1">FC147</f>
        <v>0</v>
      </c>
      <c r="HI147">
        <f ca="1">FF147</f>
        <v>0</v>
      </c>
      <c r="HJ147">
        <f ca="1">FI147</f>
        <v>0</v>
      </c>
      <c r="HK147">
        <f ca="1">FL147</f>
        <v>0</v>
      </c>
      <c r="HL147">
        <f ca="1">FO147</f>
        <v>0</v>
      </c>
      <c r="HM147">
        <f ca="1">FR147</f>
        <v>0</v>
      </c>
      <c r="HN147">
        <f ca="1">FU147</f>
        <v>0</v>
      </c>
      <c r="HO147">
        <f ca="1">FX147</f>
        <v>0</v>
      </c>
      <c r="HP147">
        <f ca="1">GA147</f>
        <v>0</v>
      </c>
      <c r="HQ147">
        <f ca="1">GD147</f>
        <v>0</v>
      </c>
      <c r="HR147">
        <f ca="1">GG147</f>
        <v>0</v>
      </c>
      <c r="HS147">
        <f ca="1">BF147</f>
        <v>37</v>
      </c>
      <c r="HT147">
        <f ca="1">HS147/HR150</f>
        <v>37</v>
      </c>
    </row>
    <row r="148" spans="2:246" ht="6" hidden="1" customHeight="1" x14ac:dyDescent="0.25">
      <c r="B148" s="71"/>
      <c r="C148" s="71"/>
      <c r="D148" s="71"/>
      <c r="E148" s="71"/>
      <c r="F148" s="104"/>
      <c r="G148" s="71"/>
      <c r="H148" s="104"/>
      <c r="I148" s="71"/>
      <c r="J148" s="71"/>
      <c r="K148" s="71"/>
      <c r="L148" s="104"/>
      <c r="M148" s="71"/>
      <c r="N148" s="71"/>
      <c r="O148" s="71"/>
      <c r="P148" s="71"/>
      <c r="Q148" s="71"/>
      <c r="R148" s="71"/>
      <c r="S148" s="104"/>
      <c r="T148" s="122"/>
      <c r="U148" s="80"/>
      <c r="V148" s="80"/>
      <c r="W148" s="80"/>
      <c r="X148" s="102"/>
      <c r="Y148" s="71"/>
      <c r="Z148" s="75"/>
      <c r="AB148" s="11"/>
      <c r="AD148" s="162"/>
      <c r="BD148">
        <f ca="1">BD147+INT(BE147/BE148)</f>
        <v>51</v>
      </c>
      <c r="BE148">
        <f ca="1">IA143</f>
        <v>121</v>
      </c>
      <c r="BF148">
        <f ca="1">BE148</f>
        <v>121</v>
      </c>
      <c r="BG148">
        <v>256</v>
      </c>
      <c r="BH148" s="1">
        <f ca="1">IF(BF148/BG148=INT(BF148/BG148),1,0)</f>
        <v>0</v>
      </c>
      <c r="BI148" s="1">
        <f ca="1">IF(BH148=0,BF148,BF148/BG148)</f>
        <v>121</v>
      </c>
      <c r="BJ148" s="1">
        <v>16</v>
      </c>
      <c r="BK148" s="1">
        <f ca="1">IF(BI148/BJ148=INT(BI148/BJ148),1,0)</f>
        <v>0</v>
      </c>
      <c r="BL148" s="1">
        <f ca="1">IF(BK148=0,BI148,BI148/BJ148)</f>
        <v>121</v>
      </c>
      <c r="BM148" s="1">
        <v>4</v>
      </c>
      <c r="BN148" s="1">
        <f ca="1">IF(BL148/BM148=INT(BL148/BM148),1,0)</f>
        <v>0</v>
      </c>
      <c r="BO148" s="1">
        <f ca="1">IF(BN148=0,BL148,BL148/BM148)</f>
        <v>121</v>
      </c>
      <c r="BP148" s="1">
        <v>2</v>
      </c>
      <c r="BQ148" s="1">
        <f ca="1">IF(BO148/BP148=INT(BO148/BP148),1,0)</f>
        <v>0</v>
      </c>
      <c r="BR148" s="1">
        <f ca="1">IF(BQ148=0,BO148,BO148/BP148)</f>
        <v>121</v>
      </c>
      <c r="BS148" s="1">
        <v>81</v>
      </c>
      <c r="BT148" s="1">
        <f ca="1">IF(BR148/BS148=INT(BR148/BS148),1,0)</f>
        <v>0</v>
      </c>
      <c r="BU148" s="1">
        <f ca="1">IF(BT148=0,BR148,BR148/BS148)</f>
        <v>121</v>
      </c>
      <c r="BV148" s="1">
        <v>9</v>
      </c>
      <c r="BW148" s="1">
        <f ca="1">IF(BU148/BV148=INT(BU148/BV148),1,0)</f>
        <v>0</v>
      </c>
      <c r="BX148" s="1">
        <f ca="1">IF(BW148=0,BU148,BU148/BV148)</f>
        <v>121</v>
      </c>
      <c r="BY148" s="1">
        <v>3</v>
      </c>
      <c r="BZ148" s="1">
        <f ca="1">IF(BX148/BY148=INT(BX148/BY148),1,0)</f>
        <v>0</v>
      </c>
      <c r="CA148" s="1">
        <f ca="1">IF(BZ148=0,BX148,BX148/BY148)</f>
        <v>121</v>
      </c>
      <c r="CB148" s="1">
        <v>25</v>
      </c>
      <c r="CC148" s="1">
        <f ca="1">IF(CA148/CB148=INT(CA148/CB148),1,0)</f>
        <v>0</v>
      </c>
      <c r="CD148" s="1">
        <f ca="1">IF(CC148=0,CA148,CA148/CB148)</f>
        <v>121</v>
      </c>
      <c r="CE148" s="1">
        <v>5</v>
      </c>
      <c r="CF148" s="1">
        <f ca="1">IF(CD148/CE148=INT(CD148/CE148),1,0)</f>
        <v>0</v>
      </c>
      <c r="CG148" s="1">
        <f ca="1">IF(CF148=0,CD148,CD148/CE148)</f>
        <v>121</v>
      </c>
      <c r="CH148" s="1">
        <v>49</v>
      </c>
      <c r="CI148" s="1">
        <f ca="1">IF(CG148/CH148=INT(CG148/CH148),1,0)</f>
        <v>0</v>
      </c>
      <c r="CJ148" s="1">
        <f ca="1">IF(CI148=0,CG148,CG148/CH148)</f>
        <v>121</v>
      </c>
      <c r="CK148" s="1">
        <v>7</v>
      </c>
      <c r="CL148" s="1">
        <f ca="1">IF(CJ148/CK148=INT(CJ148/CK148),1,0)</f>
        <v>0</v>
      </c>
      <c r="CM148" s="1">
        <f ca="1">IF(CL148=0,CJ148,CJ148/CK148)</f>
        <v>121</v>
      </c>
      <c r="CN148" s="1">
        <v>121</v>
      </c>
      <c r="CO148" s="1">
        <f ca="1">IF(CM148/CN148=INT(CM148/CN148),1,0)</f>
        <v>1</v>
      </c>
      <c r="CP148" s="1">
        <f ca="1">IF(CO148=0,CM148,CM148/CN148)</f>
        <v>1</v>
      </c>
      <c r="CQ148" s="1">
        <v>11</v>
      </c>
      <c r="CR148" s="1">
        <f ca="1">IF(CP148/CQ148=INT(CP148/CQ148),1,0)</f>
        <v>0</v>
      </c>
      <c r="CS148" s="1">
        <f ca="1">IF(CR148=0,CP148,CP148/CQ148)</f>
        <v>1</v>
      </c>
      <c r="CT148" s="1">
        <v>169</v>
      </c>
      <c r="CU148" s="1">
        <f ca="1">IF(CS148/CT148=INT(CS148/CT148),1,0)</f>
        <v>0</v>
      </c>
      <c r="CV148" s="1">
        <f ca="1">IF(CU148=0,CS148,CS148/CT148)</f>
        <v>1</v>
      </c>
      <c r="CW148" s="1">
        <v>13</v>
      </c>
      <c r="CX148" s="1">
        <f ca="1">IF(CV148/CW148=INT(CV148/CW148),1,0)</f>
        <v>0</v>
      </c>
      <c r="CY148" s="1">
        <f ca="1">IF(CX148=0,CV148,CV148/CW148)</f>
        <v>1</v>
      </c>
      <c r="CZ148" s="1">
        <v>17</v>
      </c>
      <c r="DA148" s="1">
        <f ca="1">IF(CY148/CZ148=INT(CY148/CZ148),1,0)</f>
        <v>0</v>
      </c>
      <c r="DB148" s="1">
        <f ca="1">IF(DA148=0,CY148,CY148/CZ148)</f>
        <v>1</v>
      </c>
      <c r="DC148" s="1">
        <v>19</v>
      </c>
      <c r="DD148" s="1">
        <f ca="1">IF(DB148/DC148=INT(DB148/DC148),1,0)</f>
        <v>0</v>
      </c>
      <c r="DE148" s="1">
        <f ca="1">IF(DD148=0,DB148,DB148/DC148)</f>
        <v>1</v>
      </c>
      <c r="DF148" s="1">
        <v>23</v>
      </c>
      <c r="DG148" s="1">
        <f ca="1">IF(DE148/DF148=INT(DE148/DF148),1,0)</f>
        <v>0</v>
      </c>
      <c r="DH148" s="1">
        <f ca="1">IF(DG148=0,DE148,DE148/DF148)</f>
        <v>1</v>
      </c>
      <c r="DI148" s="1">
        <v>29</v>
      </c>
      <c r="DJ148" s="1">
        <f ca="1">IF(DH148/DI148=INT(DH148/DI148),1,0)</f>
        <v>0</v>
      </c>
      <c r="DK148" s="1">
        <f ca="1">IF(DJ148=0,DH148,DH148/DI148)</f>
        <v>1</v>
      </c>
      <c r="DL148" s="1">
        <v>31</v>
      </c>
      <c r="DM148" s="1">
        <f ca="1">IF(DK148/DL148=INT(DK148/DL148),1,0)</f>
        <v>0</v>
      </c>
      <c r="DN148" s="1">
        <f ca="1">IF(DM148=0,DK148,DK148/DL148)</f>
        <v>1</v>
      </c>
      <c r="DO148" s="1">
        <v>37</v>
      </c>
      <c r="DP148" s="1">
        <f ca="1">IF(DN148/DO148=INT(DN148/DO148),1,0)</f>
        <v>0</v>
      </c>
      <c r="DQ148" s="1">
        <f ca="1">IF(DP148=0,DN148,DN148/DO148)</f>
        <v>1</v>
      </c>
      <c r="DR148" s="1">
        <v>41</v>
      </c>
      <c r="DS148" s="1">
        <f ca="1">IF(DQ148/DR148=INT(DQ148/DR148),1,0)</f>
        <v>0</v>
      </c>
      <c r="DT148" s="1">
        <f ca="1">IF(DS148=0,DQ148,DQ148/DR148)</f>
        <v>1</v>
      </c>
      <c r="DU148" s="1">
        <v>43</v>
      </c>
      <c r="DV148" s="1">
        <f ca="1">IF(DT148/DU148=INT(DT148/DU148),1,0)</f>
        <v>0</v>
      </c>
      <c r="DW148" s="1">
        <f ca="1">IF(DV148=0,DT148,DT148/DU148)</f>
        <v>1</v>
      </c>
      <c r="DX148" s="1">
        <v>47</v>
      </c>
      <c r="DY148" s="1">
        <f ca="1">IF(DW148/DX148=INT(DW148/DX148),1,0)</f>
        <v>0</v>
      </c>
      <c r="DZ148" s="1">
        <f ca="1">IF(DY148=0,DW148,DW148/DX148)</f>
        <v>1</v>
      </c>
      <c r="EA148" s="1">
        <v>53</v>
      </c>
      <c r="EB148" s="1">
        <f ca="1">IF(DZ148/EA148=INT(DZ148/EA148),1,0)</f>
        <v>0</v>
      </c>
      <c r="EC148" s="1">
        <f ca="1">IF(EB148=0,DZ148,DZ148/EA148)</f>
        <v>1</v>
      </c>
      <c r="ED148" s="1">
        <v>59</v>
      </c>
      <c r="EE148" s="1">
        <f ca="1">IF(EC148/ED148=INT(EC148/ED148),1,0)</f>
        <v>0</v>
      </c>
      <c r="EF148" s="1">
        <f ca="1">IF(EE148=0,EC148,EC148/ED148)</f>
        <v>1</v>
      </c>
      <c r="EG148" s="1">
        <v>61</v>
      </c>
      <c r="EH148" s="1">
        <f ca="1">IF(EF148/EG148=INT(EF148/EG148),1,0)</f>
        <v>0</v>
      </c>
      <c r="EI148" s="1">
        <f ca="1">IF(EH148=0,EF148,EF148/EG148)</f>
        <v>1</v>
      </c>
      <c r="EJ148" s="1">
        <v>67</v>
      </c>
      <c r="EK148" s="1">
        <f ca="1">IF(EI148/EJ148=INT(EI148/EJ148),1,0)</f>
        <v>0</v>
      </c>
      <c r="EL148" s="1">
        <f ca="1">IF(EK148=0,EI148,EI148/EJ148)</f>
        <v>1</v>
      </c>
      <c r="EM148" s="1">
        <v>71</v>
      </c>
      <c r="EN148" s="1">
        <f ca="1">IF(EL148/EM148=INT(EL148/EM148),1,0)</f>
        <v>0</v>
      </c>
      <c r="EO148" s="1">
        <f ca="1">IF(EN148=0,EL148,EL148/EM148)</f>
        <v>1</v>
      </c>
      <c r="EP148" s="1">
        <v>73</v>
      </c>
      <c r="EQ148" s="1">
        <f ca="1">IF(EO148/EP148=INT(EO148/EP148),1,0)</f>
        <v>0</v>
      </c>
      <c r="ER148" s="1">
        <f ca="1">IF(EQ148=0,EO148,EO148/EP148)</f>
        <v>1</v>
      </c>
      <c r="ES148" s="1">
        <v>79</v>
      </c>
      <c r="ET148" s="1">
        <f ca="1">IF(ER148/ES148=INT(ER148/ES148),1,0)</f>
        <v>0</v>
      </c>
      <c r="EU148" s="1">
        <f ca="1">IF(ET148=0,ER148,ER148/ES148)</f>
        <v>1</v>
      </c>
      <c r="EV148" s="1">
        <v>83</v>
      </c>
      <c r="EW148" s="1">
        <f ca="1">IF(EU148/EV148=INT(EU148/EV148),1,0)</f>
        <v>0</v>
      </c>
      <c r="EX148" s="1">
        <f ca="1">IF(EW148=0,EU148,EU148/EV148)</f>
        <v>1</v>
      </c>
      <c r="EY148" s="1">
        <v>89</v>
      </c>
      <c r="EZ148" s="1">
        <f ca="1">IF(EX148/EY148=INT(EX148/EY148),1,0)</f>
        <v>0</v>
      </c>
      <c r="FA148" s="1">
        <f ca="1">IF(EZ148=0,EX148,EX148/EY148)</f>
        <v>1</v>
      </c>
      <c r="FB148" s="1">
        <v>97</v>
      </c>
      <c r="FC148" s="1">
        <f ca="1">IF(FA148/FB148=INT(FA148/FB148),1,0)</f>
        <v>0</v>
      </c>
      <c r="FD148" s="1">
        <f ca="1">IF(FC148=0,FA148,FA148/FB148)</f>
        <v>1</v>
      </c>
      <c r="FE148" s="1">
        <v>101</v>
      </c>
      <c r="FF148" s="1">
        <f ca="1">IF(FD148/FE148=INT(FD148/FE148),1,0)</f>
        <v>0</v>
      </c>
      <c r="FG148" s="1">
        <f ca="1">IF(FF148=0,FD148,FD148/FE148)</f>
        <v>1</v>
      </c>
      <c r="FH148" s="1">
        <v>103</v>
      </c>
      <c r="FI148" s="1">
        <f ca="1">IF(FG148/FH148=INT(FG148/FH148),1,0)</f>
        <v>0</v>
      </c>
      <c r="FJ148" s="1">
        <f ca="1">IF(FI148=0,FG148,FG148/FH148)</f>
        <v>1</v>
      </c>
      <c r="FK148" s="1">
        <v>107</v>
      </c>
      <c r="FL148" s="1">
        <f ca="1">IF(FJ148/FK148=INT(FJ148/FK148),1,0)</f>
        <v>0</v>
      </c>
      <c r="FM148" s="1">
        <f ca="1">IF(FL148=0,FJ148,FJ148/FK148)</f>
        <v>1</v>
      </c>
      <c r="FN148" s="1">
        <v>109</v>
      </c>
      <c r="FO148" s="1">
        <f ca="1">IF(FM148/FN148=INT(FM148/FN148),1,0)</f>
        <v>0</v>
      </c>
      <c r="FP148" s="1">
        <f ca="1">IF(FO148=0,FM148,FM148/FN148)</f>
        <v>1</v>
      </c>
      <c r="FQ148" s="1">
        <v>113</v>
      </c>
      <c r="FR148" s="1">
        <f ca="1">IF(FP148/FQ148=INT(FP148/FQ148),1,0)</f>
        <v>0</v>
      </c>
      <c r="FS148" s="1">
        <f ca="1">IF(FR148=0,FP148,FP148/FQ148)</f>
        <v>1</v>
      </c>
      <c r="FT148" s="1">
        <v>127</v>
      </c>
      <c r="FU148" s="1">
        <f ca="1">IF(FS148/FT148=INT(FS148/FT148),1,0)</f>
        <v>0</v>
      </c>
      <c r="FV148" s="1">
        <f ca="1">IF(FU148=0,FS148,FS148/FT148)</f>
        <v>1</v>
      </c>
      <c r="FW148" s="1">
        <v>131</v>
      </c>
      <c r="FX148" s="1">
        <f ca="1">IF(FV148/FW148=INT(FV148/FW148),1,0)</f>
        <v>0</v>
      </c>
      <c r="FY148" s="1">
        <f ca="1">IF(FX148=0,FV148,FV148/FW148)</f>
        <v>1</v>
      </c>
      <c r="FZ148" s="1">
        <v>137</v>
      </c>
      <c r="GA148" s="1">
        <f ca="1">IF(FY148/FZ148=INT(FY148/FZ148),1,0)</f>
        <v>0</v>
      </c>
      <c r="GB148" s="1">
        <f ca="1">IF(GA148=0,FY148,FY148/FZ148)</f>
        <v>1</v>
      </c>
      <c r="GC148" s="1">
        <v>139</v>
      </c>
      <c r="GD148" s="1">
        <f ca="1">IF(GB148/GC148=INT(GB148/GC148),1,0)</f>
        <v>0</v>
      </c>
      <c r="GE148" s="1">
        <f ca="1">IF(GD148=0,GB148,GB148/GC148)</f>
        <v>1</v>
      </c>
      <c r="GF148" s="1">
        <v>149</v>
      </c>
      <c r="GG148" s="1">
        <f ca="1">IF(GE148/GF148=INT(GE148/GF148),1,0)</f>
        <v>0</v>
      </c>
      <c r="GH148" s="1">
        <f ca="1">IF(GG148=0,GE148,GE148/GF148)</f>
        <v>1</v>
      </c>
      <c r="GI148" s="1"/>
      <c r="GJ148" s="1">
        <f ca="1">8*BH148+4*BK148+2*BN148+BQ148</f>
        <v>0</v>
      </c>
      <c r="GK148" s="1">
        <f ca="1">4*BT148+2*BW148+BZ148</f>
        <v>0</v>
      </c>
      <c r="GL148" s="1">
        <f ca="1">2*CC148+CF148</f>
        <v>0</v>
      </c>
      <c r="GM148" s="1">
        <f ca="1">2*CI148+CL148</f>
        <v>0</v>
      </c>
      <c r="GN148" s="1">
        <f ca="1">2*CO148+CR148</f>
        <v>2</v>
      </c>
      <c r="GO148" s="1">
        <f ca="1">2*CU148+CX148</f>
        <v>0</v>
      </c>
      <c r="GP148" s="1">
        <f ca="1">DA148</f>
        <v>0</v>
      </c>
      <c r="GQ148" s="1">
        <f ca="1">DD148</f>
        <v>0</v>
      </c>
      <c r="GR148" s="1">
        <f ca="1">DG148</f>
        <v>0</v>
      </c>
      <c r="GS148" s="1">
        <f ca="1">DJ148</f>
        <v>0</v>
      </c>
      <c r="GT148" s="1">
        <f ca="1">DM148</f>
        <v>0</v>
      </c>
      <c r="GU148">
        <f ca="1">DP148</f>
        <v>0</v>
      </c>
      <c r="GV148">
        <f ca="1">DS148</f>
        <v>0</v>
      </c>
      <c r="GW148">
        <f ca="1">DV148</f>
        <v>0</v>
      </c>
      <c r="GX148">
        <f ca="1">DY148</f>
        <v>0</v>
      </c>
      <c r="GY148">
        <f ca="1">EB148</f>
        <v>0</v>
      </c>
      <c r="GZ148">
        <f ca="1">EE148</f>
        <v>0</v>
      </c>
      <c r="HA148">
        <f ca="1">EH148</f>
        <v>0</v>
      </c>
      <c r="HB148">
        <f ca="1">EK148</f>
        <v>0</v>
      </c>
      <c r="HC148">
        <f ca="1">EN148</f>
        <v>0</v>
      </c>
      <c r="HD148">
        <f ca="1">EQ148</f>
        <v>0</v>
      </c>
      <c r="HE148">
        <f ca="1">ET148</f>
        <v>0</v>
      </c>
      <c r="HF148">
        <f ca="1">EW148</f>
        <v>0</v>
      </c>
      <c r="HG148">
        <f ca="1">EZ148</f>
        <v>0</v>
      </c>
      <c r="HH148">
        <f ca="1">FC148</f>
        <v>0</v>
      </c>
      <c r="HI148">
        <f ca="1">FF148</f>
        <v>0</v>
      </c>
      <c r="HJ148">
        <f ca="1">FI148</f>
        <v>0</v>
      </c>
      <c r="HK148">
        <f ca="1">FL148</f>
        <v>0</v>
      </c>
      <c r="HL148">
        <f ca="1">FO148</f>
        <v>0</v>
      </c>
      <c r="HM148">
        <f ca="1">FR148</f>
        <v>0</v>
      </c>
      <c r="HN148">
        <f ca="1">FU148</f>
        <v>0</v>
      </c>
      <c r="HO148">
        <f ca="1">FX148</f>
        <v>0</v>
      </c>
      <c r="HP148">
        <f ca="1">GA148</f>
        <v>0</v>
      </c>
      <c r="HQ148">
        <f ca="1">GD148</f>
        <v>0</v>
      </c>
      <c r="HR148">
        <f ca="1">GG148</f>
        <v>0</v>
      </c>
      <c r="HS148">
        <f ca="1">BF148</f>
        <v>121</v>
      </c>
      <c r="HT148">
        <f ca="1">HS148/HR150</f>
        <v>121</v>
      </c>
    </row>
    <row r="149" spans="2:246" ht="6" hidden="1" customHeight="1" x14ac:dyDescent="0.25">
      <c r="B149" s="71"/>
      <c r="C149" s="71"/>
      <c r="D149" s="71"/>
      <c r="E149" s="71"/>
      <c r="F149" s="104"/>
      <c r="G149" s="71"/>
      <c r="H149" s="104"/>
      <c r="I149" s="71"/>
      <c r="J149" s="71"/>
      <c r="K149" s="71"/>
      <c r="L149" s="104"/>
      <c r="M149" s="71"/>
      <c r="N149" s="71"/>
      <c r="O149" s="71"/>
      <c r="P149" s="71"/>
      <c r="Q149" s="71"/>
      <c r="R149" s="71"/>
      <c r="S149" s="104"/>
      <c r="T149" s="122"/>
      <c r="U149" s="80"/>
      <c r="V149" s="80"/>
      <c r="W149" s="80"/>
      <c r="X149" s="102"/>
      <c r="Y149" s="71"/>
      <c r="Z149" s="75"/>
      <c r="AB149" s="11"/>
      <c r="AD149" s="162"/>
      <c r="BF149"/>
      <c r="BG149"/>
      <c r="BH149"/>
      <c r="BI149"/>
      <c r="EB149"/>
      <c r="EC149"/>
      <c r="ED149"/>
      <c r="EE149"/>
      <c r="GJ149" s="1">
        <f t="shared" ref="GJ149:HR149" ca="1" si="64">IF(GJ147&lt;GJ148,GJ147,GJ148)</f>
        <v>0</v>
      </c>
      <c r="GK149" s="1">
        <f t="shared" ca="1" si="64"/>
        <v>0</v>
      </c>
      <c r="GL149" s="1">
        <f t="shared" ca="1" si="64"/>
        <v>0</v>
      </c>
      <c r="GM149" s="1">
        <f t="shared" ca="1" si="64"/>
        <v>0</v>
      </c>
      <c r="GN149" s="1">
        <f t="shared" ca="1" si="64"/>
        <v>0</v>
      </c>
      <c r="GO149" s="1">
        <f t="shared" ca="1" si="64"/>
        <v>0</v>
      </c>
      <c r="GP149" s="1">
        <f t="shared" ca="1" si="64"/>
        <v>0</v>
      </c>
      <c r="GQ149" s="1">
        <f t="shared" ca="1" si="64"/>
        <v>0</v>
      </c>
      <c r="GR149" s="1">
        <f t="shared" ca="1" si="64"/>
        <v>0</v>
      </c>
      <c r="GS149" s="1">
        <f t="shared" ca="1" si="64"/>
        <v>0</v>
      </c>
      <c r="GT149" s="1">
        <f t="shared" ca="1" si="64"/>
        <v>0</v>
      </c>
      <c r="GU149" s="1">
        <f t="shared" ca="1" si="64"/>
        <v>0</v>
      </c>
      <c r="GV149" s="1">
        <f t="shared" ca="1" si="64"/>
        <v>0</v>
      </c>
      <c r="GW149" s="1">
        <f t="shared" ca="1" si="64"/>
        <v>0</v>
      </c>
      <c r="GX149" s="1">
        <f t="shared" ca="1" si="64"/>
        <v>0</v>
      </c>
      <c r="GY149" s="1">
        <f t="shared" ca="1" si="64"/>
        <v>0</v>
      </c>
      <c r="GZ149" s="1">
        <f t="shared" ca="1" si="64"/>
        <v>0</v>
      </c>
      <c r="HA149" s="1">
        <f t="shared" ca="1" si="64"/>
        <v>0</v>
      </c>
      <c r="HB149" s="1">
        <f t="shared" ca="1" si="64"/>
        <v>0</v>
      </c>
      <c r="HC149" s="1">
        <f t="shared" ca="1" si="64"/>
        <v>0</v>
      </c>
      <c r="HD149" s="1">
        <f t="shared" ca="1" si="64"/>
        <v>0</v>
      </c>
      <c r="HE149" s="1">
        <f t="shared" ca="1" si="64"/>
        <v>0</v>
      </c>
      <c r="HF149" s="1">
        <f t="shared" ca="1" si="64"/>
        <v>0</v>
      </c>
      <c r="HG149" s="1">
        <f t="shared" ca="1" si="64"/>
        <v>0</v>
      </c>
      <c r="HH149" s="1">
        <f t="shared" ca="1" si="64"/>
        <v>0</v>
      </c>
      <c r="HI149" s="1">
        <f t="shared" ca="1" si="64"/>
        <v>0</v>
      </c>
      <c r="HJ149" s="1">
        <f t="shared" ca="1" si="64"/>
        <v>0</v>
      </c>
      <c r="HK149" s="1">
        <f t="shared" ca="1" si="64"/>
        <v>0</v>
      </c>
      <c r="HL149" s="1">
        <f t="shared" ca="1" si="64"/>
        <v>0</v>
      </c>
      <c r="HM149" s="1">
        <f t="shared" ca="1" si="64"/>
        <v>0</v>
      </c>
      <c r="HN149" s="1">
        <f t="shared" ca="1" si="64"/>
        <v>0</v>
      </c>
      <c r="HO149" s="1">
        <f t="shared" ca="1" si="64"/>
        <v>0</v>
      </c>
      <c r="HP149" s="1">
        <f t="shared" ca="1" si="64"/>
        <v>0</v>
      </c>
      <c r="HQ149" s="1">
        <f t="shared" ca="1" si="64"/>
        <v>0</v>
      </c>
      <c r="HR149" s="1">
        <f t="shared" ca="1" si="64"/>
        <v>0</v>
      </c>
      <c r="HS149"/>
      <c r="HT149"/>
    </row>
    <row r="150" spans="2:246" ht="6" hidden="1" customHeight="1" x14ac:dyDescent="0.25">
      <c r="B150" s="71"/>
      <c r="C150" s="71"/>
      <c r="D150" s="71"/>
      <c r="E150" s="71"/>
      <c r="F150" s="104"/>
      <c r="G150" s="71"/>
      <c r="H150" s="104"/>
      <c r="I150" s="71"/>
      <c r="J150" s="71"/>
      <c r="K150" s="71"/>
      <c r="L150" s="104"/>
      <c r="M150" s="71"/>
      <c r="N150" s="71"/>
      <c r="O150" s="71"/>
      <c r="P150" s="71"/>
      <c r="Q150" s="71"/>
      <c r="R150" s="71"/>
      <c r="S150" s="104"/>
      <c r="T150" s="122"/>
      <c r="U150" s="80"/>
      <c r="V150" s="80"/>
      <c r="W150" s="80"/>
      <c r="X150" s="102"/>
      <c r="Y150" s="71"/>
      <c r="Z150" s="75"/>
      <c r="AB150" s="11"/>
      <c r="AD150" s="162"/>
      <c r="BF150"/>
      <c r="BG150"/>
      <c r="BH150"/>
      <c r="BI150"/>
      <c r="EB150"/>
      <c r="EC150"/>
      <c r="ED150"/>
      <c r="EE150"/>
      <c r="GJ150">
        <f ca="1">GJ$7^GJ149</f>
        <v>1</v>
      </c>
      <c r="GK150">
        <f t="shared" ref="GK150:HR150" ca="1" si="65">GK$7^GK149*GJ150</f>
        <v>1</v>
      </c>
      <c r="GL150">
        <f t="shared" ca="1" si="65"/>
        <v>1</v>
      </c>
      <c r="GM150">
        <f t="shared" ca="1" si="65"/>
        <v>1</v>
      </c>
      <c r="GN150">
        <f t="shared" ca="1" si="65"/>
        <v>1</v>
      </c>
      <c r="GO150">
        <f t="shared" ca="1" si="65"/>
        <v>1</v>
      </c>
      <c r="GP150">
        <f t="shared" ca="1" si="65"/>
        <v>1</v>
      </c>
      <c r="GQ150">
        <f t="shared" ca="1" si="65"/>
        <v>1</v>
      </c>
      <c r="GR150">
        <f t="shared" ca="1" si="65"/>
        <v>1</v>
      </c>
      <c r="GS150">
        <f t="shared" ca="1" si="65"/>
        <v>1</v>
      </c>
      <c r="GT150">
        <f t="shared" ca="1" si="65"/>
        <v>1</v>
      </c>
      <c r="GU150">
        <f t="shared" ca="1" si="65"/>
        <v>1</v>
      </c>
      <c r="GV150">
        <f t="shared" ca="1" si="65"/>
        <v>1</v>
      </c>
      <c r="GW150">
        <f t="shared" ca="1" si="65"/>
        <v>1</v>
      </c>
      <c r="GX150">
        <f t="shared" ca="1" si="65"/>
        <v>1</v>
      </c>
      <c r="GY150">
        <f t="shared" ca="1" si="65"/>
        <v>1</v>
      </c>
      <c r="GZ150">
        <f t="shared" ca="1" si="65"/>
        <v>1</v>
      </c>
      <c r="HA150">
        <f t="shared" ca="1" si="65"/>
        <v>1</v>
      </c>
      <c r="HB150">
        <f t="shared" ca="1" si="65"/>
        <v>1</v>
      </c>
      <c r="HC150">
        <f t="shared" ca="1" si="65"/>
        <v>1</v>
      </c>
      <c r="HD150">
        <f t="shared" ca="1" si="65"/>
        <v>1</v>
      </c>
      <c r="HE150">
        <f t="shared" ca="1" si="65"/>
        <v>1</v>
      </c>
      <c r="HF150">
        <f t="shared" ca="1" si="65"/>
        <v>1</v>
      </c>
      <c r="HG150">
        <f t="shared" ca="1" si="65"/>
        <v>1</v>
      </c>
      <c r="HH150">
        <f t="shared" ca="1" si="65"/>
        <v>1</v>
      </c>
      <c r="HI150">
        <f t="shared" ca="1" si="65"/>
        <v>1</v>
      </c>
      <c r="HJ150">
        <f t="shared" ca="1" si="65"/>
        <v>1</v>
      </c>
      <c r="HK150">
        <f t="shared" ca="1" si="65"/>
        <v>1</v>
      </c>
      <c r="HL150">
        <f t="shared" ca="1" si="65"/>
        <v>1</v>
      </c>
      <c r="HM150">
        <f t="shared" ca="1" si="65"/>
        <v>1</v>
      </c>
      <c r="HN150">
        <f t="shared" ca="1" si="65"/>
        <v>1</v>
      </c>
      <c r="HO150">
        <f t="shared" ca="1" si="65"/>
        <v>1</v>
      </c>
      <c r="HP150">
        <f t="shared" ca="1" si="65"/>
        <v>1</v>
      </c>
      <c r="HQ150">
        <f t="shared" ca="1" si="65"/>
        <v>1</v>
      </c>
      <c r="HR150">
        <f t="shared" ca="1" si="65"/>
        <v>1</v>
      </c>
      <c r="HS150"/>
      <c r="HT150"/>
    </row>
    <row r="151" spans="2:246" ht="9" customHeight="1" x14ac:dyDescent="0.25">
      <c r="B151" s="71"/>
      <c r="C151" s="71"/>
      <c r="D151" s="71"/>
      <c r="E151" s="71"/>
      <c r="F151" s="104"/>
      <c r="G151" s="71"/>
      <c r="H151" s="104"/>
      <c r="I151" s="71"/>
      <c r="J151" s="71"/>
      <c r="K151" s="71"/>
      <c r="L151" s="104"/>
      <c r="M151" s="71"/>
      <c r="N151" s="71"/>
      <c r="O151" s="71"/>
      <c r="P151" s="71"/>
      <c r="Q151" s="71"/>
      <c r="R151" s="71"/>
      <c r="S151" s="104"/>
      <c r="T151" s="122"/>
      <c r="U151" s="80"/>
      <c r="V151" s="80"/>
      <c r="W151" s="80"/>
      <c r="X151" s="102"/>
      <c r="Y151" s="71"/>
      <c r="Z151" s="75"/>
      <c r="AB151" s="11"/>
      <c r="AD151" s="162"/>
      <c r="BF151"/>
      <c r="BG151"/>
      <c r="BH151"/>
      <c r="BI151"/>
      <c r="EB151"/>
      <c r="EC151"/>
      <c r="ED151"/>
      <c r="EE151"/>
      <c r="GJ151"/>
      <c r="GK151"/>
      <c r="GL151"/>
      <c r="GM151"/>
      <c r="GN151"/>
      <c r="GO151"/>
      <c r="GP151"/>
      <c r="GQ151"/>
      <c r="GR151"/>
      <c r="GS151"/>
      <c r="GT151"/>
      <c r="GU151"/>
      <c r="GV151"/>
      <c r="GW151"/>
      <c r="GX151"/>
      <c r="GY151"/>
      <c r="GZ151"/>
      <c r="HA151"/>
      <c r="HB151"/>
      <c r="HC151"/>
      <c r="HD151"/>
      <c r="HE151"/>
      <c r="HF151"/>
      <c r="HG151"/>
      <c r="HH151"/>
      <c r="HI151"/>
      <c r="HJ151"/>
      <c r="HK151"/>
      <c r="HL151"/>
      <c r="HM151"/>
      <c r="HN151"/>
      <c r="HO151"/>
      <c r="HP151"/>
      <c r="HQ151"/>
      <c r="HR151"/>
      <c r="HS151"/>
      <c r="HT151"/>
    </row>
    <row r="152" spans="2:246" ht="19.5" customHeight="1" thickBot="1" x14ac:dyDescent="0.3">
      <c r="B152" s="71" t="str">
        <f ca="1">ID152</f>
        <v>5  5/6  ×  7  11/12</v>
      </c>
      <c r="C152" s="71"/>
      <c r="D152" s="71"/>
      <c r="E152" s="77"/>
      <c r="F152" s="104"/>
      <c r="G152" s="71"/>
      <c r="H152" s="104"/>
      <c r="I152" s="71"/>
      <c r="J152" s="71"/>
      <c r="K152" s="78"/>
      <c r="L152" s="104"/>
      <c r="M152" s="71"/>
      <c r="N152" s="71"/>
      <c r="O152" s="71"/>
      <c r="P152" s="71"/>
      <c r="Q152" s="71"/>
      <c r="R152" s="71"/>
      <c r="S152" s="104" t="s">
        <v>1</v>
      </c>
      <c r="T152" s="146" t="str">
        <f ca="1">IL152</f>
        <v>46  13/72</v>
      </c>
      <c r="U152" s="79"/>
      <c r="V152" s="79"/>
      <c r="W152" s="105"/>
      <c r="X152" s="101"/>
      <c r="Y152" s="71"/>
      <c r="Z152" s="75">
        <f>AJ152</f>
        <v>9</v>
      </c>
      <c r="AB152" s="147">
        <v>1</v>
      </c>
      <c r="AD152" s="162">
        <v>5</v>
      </c>
      <c r="AE152" s="148" t="s">
        <v>358</v>
      </c>
      <c r="AF152" s="148"/>
      <c r="AH152" s="202">
        <f>AH139+1</f>
        <v>12</v>
      </c>
      <c r="AI152" s="202">
        <f>INT(0.5+(AJ$2/16*(AH152-1)))+AG$2</f>
        <v>5</v>
      </c>
      <c r="AJ152" s="202">
        <f>INT(4/3*(AI152+AB152))+1</f>
        <v>9</v>
      </c>
      <c r="AK152" s="9">
        <f>IF(AI152=2,1,IF(AI152=3,1,IF(AI152=4,2,IF(AI152=5,4,IF(AI152=6,8,0)))))</f>
        <v>4</v>
      </c>
      <c r="AL152" s="9">
        <f>IF(AI152=7,15,IF(AI152=8,25,IF(AI152=9,35,IF(AI152=10,55,IF(AI152=11,75,0)))))</f>
        <v>0</v>
      </c>
      <c r="AM152" s="9">
        <f>IF(AI152=2,2,IF(AI152=3,3,IF(AI152=4,5,IF(AI152=5,10,IF(AI152=6,16,0)))))</f>
        <v>10</v>
      </c>
      <c r="AN152" s="9">
        <f>IF(AI152=7,28,IF(AI152=8,40,IF(AI152=9,60,IF(AI152=10,80,100))))</f>
        <v>100</v>
      </c>
      <c r="AO152" s="9">
        <f>IF(AI152=2,1,IF(AI152=3,1,IF(AI152=4,4,IF(AI152=5,8,IF(AI152=6,11,IF(AI152=7,15,0))))))</f>
        <v>8</v>
      </c>
      <c r="AP152" s="9">
        <f>IF(AI152=8,19,IF(AI152=9,24,IF(AI152=10,39,59)))</f>
        <v>59</v>
      </c>
      <c r="AQ152" s="9">
        <f>IF(AI152=2,2,IF(AI152=3,4,IF(AI152=4,8,IF(AI152=5,11,IF(AI152=6,15,0)))))</f>
        <v>11</v>
      </c>
      <c r="AR152" s="9">
        <f>IF(AI152=7,19,IF(AI152=8,24,IF(AI152=9,39,IF(AI152=10,59,79))))</f>
        <v>79</v>
      </c>
      <c r="AS152" s="9">
        <f>IF(AI152=2,2,IF(AI152=3,2,IF(AI152=4,5,IF(AI152=5,9,IF(AI152=6,12,0)))))</f>
        <v>9</v>
      </c>
      <c r="AT152" s="9">
        <f>IF(AI152=7,16,IF(AI152=8,20,IF(AI152=9,25,IF(AI152=10,40,60))))</f>
        <v>60</v>
      </c>
      <c r="AU152" s="9">
        <f>IF(AI152=2,3,IF(AI152=3,5,IF(AI152=4,9,IF(AI152=5,12,IF(AI152=6,16,0)))))</f>
        <v>12</v>
      </c>
      <c r="AV152" s="9">
        <f>IF(AI152=7,20,IF(AI152=8,25,IF(AI152=9,40,IF(AI152=10,60,80))))</f>
        <v>80</v>
      </c>
      <c r="AW152" s="9">
        <f>IF(AK152=0,AL152,AK152)</f>
        <v>4</v>
      </c>
      <c r="AX152" s="9">
        <f>IF(AM152=0,AN152,AM152)</f>
        <v>10</v>
      </c>
      <c r="AY152" s="9">
        <f>IF(AO152=0,AP152,AO152)</f>
        <v>8</v>
      </c>
      <c r="AZ152" s="9">
        <f>IF(AQ152=0,AR152,AQ152)</f>
        <v>11</v>
      </c>
      <c r="BA152" s="9">
        <f>IF(AS152=0,AT152,AS152)</f>
        <v>9</v>
      </c>
      <c r="BB152" s="9">
        <f>IF(AU152=0,AV152,AU152)</f>
        <v>12</v>
      </c>
      <c r="BC152" t="s">
        <v>21</v>
      </c>
      <c r="BD152" s="1">
        <f ca="1">INT((RAND()*(AX152-AW152+1)+AW152))</f>
        <v>5</v>
      </c>
      <c r="BE152" s="1">
        <f ca="1">INT((RAND()*(AZ152-AY152+1)+AY152))</f>
        <v>10</v>
      </c>
      <c r="BF152">
        <f ca="1">BE152-BE153*(BD153-BD152)</f>
        <v>10</v>
      </c>
      <c r="BG152">
        <v>256</v>
      </c>
      <c r="BH152" s="1">
        <f ca="1">IF(BF152/BG152=INT(BF152/BG152),1,0)</f>
        <v>0</v>
      </c>
      <c r="BI152" s="1">
        <f ca="1">IF(BH152=0,BF152,BF152/BG152)</f>
        <v>10</v>
      </c>
      <c r="BJ152" s="1">
        <v>16</v>
      </c>
      <c r="BK152" s="1">
        <f ca="1">IF(BI152/BJ152=INT(BI152/BJ152),1,0)</f>
        <v>0</v>
      </c>
      <c r="BL152" s="1">
        <f ca="1">IF(BK152=0,BI152,BI152/BJ152)</f>
        <v>10</v>
      </c>
      <c r="BM152" s="1">
        <v>4</v>
      </c>
      <c r="BN152" s="1">
        <f ca="1">IF(BL152/BM152=INT(BL152/BM152),1,0)</f>
        <v>0</v>
      </c>
      <c r="BO152" s="1">
        <f ca="1">IF(BN152=0,BL152,BL152/BM152)</f>
        <v>10</v>
      </c>
      <c r="BP152" s="1">
        <v>2</v>
      </c>
      <c r="BQ152" s="1">
        <f ca="1">IF(BO152/BP152=INT(BO152/BP152),1,0)</f>
        <v>1</v>
      </c>
      <c r="BR152" s="1">
        <f ca="1">IF(BQ152=0,BO152,BO152/BP152)</f>
        <v>5</v>
      </c>
      <c r="BS152" s="1">
        <v>81</v>
      </c>
      <c r="BT152" s="1">
        <f ca="1">IF(BR152/BS152=INT(BR152/BS152),1,0)</f>
        <v>0</v>
      </c>
      <c r="BU152" s="1">
        <f ca="1">IF(BT152=0,BR152,BR152/BS152)</f>
        <v>5</v>
      </c>
      <c r="BV152" s="1">
        <v>9</v>
      </c>
      <c r="BW152" s="1">
        <f ca="1">IF(BU152/BV152=INT(BU152/BV152),1,0)</f>
        <v>0</v>
      </c>
      <c r="BX152" s="1">
        <f ca="1">IF(BW152=0,BU152,BU152/BV152)</f>
        <v>5</v>
      </c>
      <c r="BY152" s="1">
        <v>3</v>
      </c>
      <c r="BZ152" s="1">
        <f ca="1">IF(BX152/BY152=INT(BX152/BY152),1,0)</f>
        <v>0</v>
      </c>
      <c r="CA152" s="1">
        <f ca="1">IF(BZ152=0,BX152,BX152/BY152)</f>
        <v>5</v>
      </c>
      <c r="CB152" s="1">
        <v>25</v>
      </c>
      <c r="CC152" s="1">
        <f ca="1">IF(CA152/CB152=INT(CA152/CB152),1,0)</f>
        <v>0</v>
      </c>
      <c r="CD152" s="1">
        <f ca="1">IF(CC152=0,CA152,CA152/CB152)</f>
        <v>5</v>
      </c>
      <c r="CE152" s="1">
        <v>5</v>
      </c>
      <c r="CF152" s="1">
        <f ca="1">IF(CD152/CE152=INT(CD152/CE152),1,0)</f>
        <v>1</v>
      </c>
      <c r="CG152" s="1">
        <f ca="1">IF(CF152=0,CD152,CD152/CE152)</f>
        <v>1</v>
      </c>
      <c r="CH152" s="1">
        <v>49</v>
      </c>
      <c r="CI152" s="1">
        <f ca="1">IF(CG152/CH152=INT(CG152/CH152),1,0)</f>
        <v>0</v>
      </c>
      <c r="CJ152" s="1">
        <f ca="1">IF(CI152=0,CG152,CG152/CH152)</f>
        <v>1</v>
      </c>
      <c r="CK152" s="1">
        <v>7</v>
      </c>
      <c r="CL152" s="1">
        <f ca="1">IF(CJ152/CK152=INT(CJ152/CK152),1,0)</f>
        <v>0</v>
      </c>
      <c r="CM152" s="1">
        <f ca="1">IF(CL152=0,CJ152,CJ152/CK152)</f>
        <v>1</v>
      </c>
      <c r="CN152" s="1">
        <v>121</v>
      </c>
      <c r="CO152" s="1">
        <f ca="1">IF(CM152/CN152=INT(CM152/CN152),1,0)</f>
        <v>0</v>
      </c>
      <c r="CP152" s="1">
        <f ca="1">IF(CO152=0,CM152,CM152/CN152)</f>
        <v>1</v>
      </c>
      <c r="CQ152" s="1">
        <v>11</v>
      </c>
      <c r="CR152" s="1">
        <f ca="1">IF(CP152/CQ152=INT(CP152/CQ152),1,0)</f>
        <v>0</v>
      </c>
      <c r="CS152" s="1">
        <f ca="1">IF(CR152=0,CP152,CP152/CQ152)</f>
        <v>1</v>
      </c>
      <c r="CT152" s="1">
        <v>169</v>
      </c>
      <c r="CU152" s="1">
        <f ca="1">IF(CS152/CT152=INT(CS152/CT152),1,0)</f>
        <v>0</v>
      </c>
      <c r="CV152" s="1">
        <f ca="1">IF(CU152=0,CS152,CS152/CT152)</f>
        <v>1</v>
      </c>
      <c r="CW152" s="1">
        <v>13</v>
      </c>
      <c r="CX152" s="1">
        <f ca="1">IF(CV152/CW152=INT(CV152/CW152),1,0)</f>
        <v>0</v>
      </c>
      <c r="CY152" s="1">
        <f ca="1">IF(CX152=0,CV152,CV152/CW152)</f>
        <v>1</v>
      </c>
      <c r="CZ152" s="1">
        <v>17</v>
      </c>
      <c r="DA152" s="1">
        <f ca="1">IF(CY152/CZ152=INT(CY152/CZ152),1,0)</f>
        <v>0</v>
      </c>
      <c r="DB152" s="1">
        <f ca="1">IF(DA152=0,CY152,CY152/CZ152)</f>
        <v>1</v>
      </c>
      <c r="DC152" s="1">
        <v>19</v>
      </c>
      <c r="DD152" s="1">
        <f ca="1">IF(DB152/DC152=INT(DB152/DC152),1,0)</f>
        <v>0</v>
      </c>
      <c r="DE152" s="1">
        <f ca="1">IF(DD152=0,DB152,DB152/DC152)</f>
        <v>1</v>
      </c>
      <c r="DF152" s="1">
        <v>23</v>
      </c>
      <c r="DG152" s="1">
        <f ca="1">IF(DE152/DF152=INT(DE152/DF152),1,0)</f>
        <v>0</v>
      </c>
      <c r="DH152" s="1">
        <f ca="1">IF(DG152=0,DE152,DE152/DF152)</f>
        <v>1</v>
      </c>
      <c r="DI152" s="1">
        <v>29</v>
      </c>
      <c r="DJ152" s="1">
        <f ca="1">IF(DH152/DI152=INT(DH152/DI152),1,0)</f>
        <v>0</v>
      </c>
      <c r="DK152" s="1">
        <f ca="1">IF(DJ152=0,DH152,DH152/DI152)</f>
        <v>1</v>
      </c>
      <c r="DL152" s="1">
        <v>31</v>
      </c>
      <c r="DM152" s="1">
        <f ca="1">IF(DK152/DL152=INT(DK152/DL152),1,0)</f>
        <v>0</v>
      </c>
      <c r="DN152" s="1">
        <f ca="1">IF(DM152=0,DK152,DK152/DL152)</f>
        <v>1</v>
      </c>
      <c r="DO152" s="1">
        <v>37</v>
      </c>
      <c r="DP152" s="1">
        <f ca="1">IF(DN152/DO152=INT(DN152/DO152),1,0)</f>
        <v>0</v>
      </c>
      <c r="DQ152" s="1">
        <f ca="1">IF(DP152=0,DN152,DN152/DO152)</f>
        <v>1</v>
      </c>
      <c r="DR152" s="1">
        <v>41</v>
      </c>
      <c r="DS152" s="1">
        <f ca="1">IF(DQ152/DR152=INT(DQ152/DR152),1,0)</f>
        <v>0</v>
      </c>
      <c r="DT152" s="1">
        <f ca="1">IF(DS152=0,DQ152,DQ152/DR152)</f>
        <v>1</v>
      </c>
      <c r="DU152" s="1">
        <v>43</v>
      </c>
      <c r="DV152" s="1">
        <f ca="1">IF(DT152/DU152=INT(DT152/DU152),1,0)</f>
        <v>0</v>
      </c>
      <c r="DW152" s="1">
        <f ca="1">IF(DV152=0,DT152,DT152/DU152)</f>
        <v>1</v>
      </c>
      <c r="DX152" s="1">
        <v>47</v>
      </c>
      <c r="DY152" s="1">
        <f ca="1">IF(DW152/DX152=INT(DW152/DX152),1,0)</f>
        <v>0</v>
      </c>
      <c r="DZ152" s="1">
        <f ca="1">IF(DY152=0,DW152,DW152/DX152)</f>
        <v>1</v>
      </c>
      <c r="EA152" s="1">
        <v>53</v>
      </c>
      <c r="EB152" s="1">
        <f ca="1">IF(DZ152/EA152=INT(DZ152/EA152),1,0)</f>
        <v>0</v>
      </c>
      <c r="EC152" s="1">
        <f ca="1">IF(EB152=0,DZ152,DZ152/EA152)</f>
        <v>1</v>
      </c>
      <c r="ED152" s="1">
        <v>59</v>
      </c>
      <c r="EE152" s="1">
        <f ca="1">IF(EC152/ED152=INT(EC152/ED152),1,0)</f>
        <v>0</v>
      </c>
      <c r="EF152" s="1">
        <f ca="1">IF(EE152=0,EC152,EC152/ED152)</f>
        <v>1</v>
      </c>
      <c r="EG152" s="1">
        <v>61</v>
      </c>
      <c r="EH152" s="1">
        <f ca="1">IF(EF152/EG152=INT(EF152/EG152),1,0)</f>
        <v>0</v>
      </c>
      <c r="EI152" s="1">
        <f ca="1">IF(EH152=0,EF152,EF152/EG152)</f>
        <v>1</v>
      </c>
      <c r="EJ152" s="1">
        <v>67</v>
      </c>
      <c r="EK152" s="1">
        <f ca="1">IF(EI152/EJ152=INT(EI152/EJ152),1,0)</f>
        <v>0</v>
      </c>
      <c r="EL152" s="1">
        <f ca="1">IF(EK152=0,EI152,EI152/EJ152)</f>
        <v>1</v>
      </c>
      <c r="EM152" s="1">
        <v>71</v>
      </c>
      <c r="EN152" s="1">
        <f ca="1">IF(EL152/EM152=INT(EL152/EM152),1,0)</f>
        <v>0</v>
      </c>
      <c r="EO152" s="1">
        <f ca="1">IF(EN152=0,EL152,EL152/EM152)</f>
        <v>1</v>
      </c>
      <c r="EP152" s="1">
        <v>73</v>
      </c>
      <c r="EQ152" s="1">
        <f ca="1">IF(EO152/EP152=INT(EO152/EP152),1,0)</f>
        <v>0</v>
      </c>
      <c r="ER152" s="1">
        <f ca="1">IF(EQ152=0,EO152,EO152/EP152)</f>
        <v>1</v>
      </c>
      <c r="ES152" s="1">
        <v>79</v>
      </c>
      <c r="ET152" s="1">
        <f ca="1">IF(ER152/ES152=INT(ER152/ES152),1,0)</f>
        <v>0</v>
      </c>
      <c r="EU152" s="1">
        <f ca="1">IF(ET152=0,ER152,ER152/ES152)</f>
        <v>1</v>
      </c>
      <c r="EV152" s="1">
        <v>83</v>
      </c>
      <c r="EW152" s="1">
        <f ca="1">IF(EU152/EV152=INT(EU152/EV152),1,0)</f>
        <v>0</v>
      </c>
      <c r="EX152" s="1">
        <f ca="1">IF(EW152=0,EU152,EU152/EV152)</f>
        <v>1</v>
      </c>
      <c r="EY152" s="1">
        <v>89</v>
      </c>
      <c r="EZ152" s="1">
        <f ca="1">IF(EX152/EY152=INT(EX152/EY152),1,0)</f>
        <v>0</v>
      </c>
      <c r="FA152" s="1">
        <f ca="1">IF(EZ152=0,EX152,EX152/EY152)</f>
        <v>1</v>
      </c>
      <c r="FB152" s="1">
        <v>97</v>
      </c>
      <c r="FC152" s="1">
        <f ca="1">IF(FA152/FB152=INT(FA152/FB152),1,0)</f>
        <v>0</v>
      </c>
      <c r="FD152" s="1">
        <f ca="1">IF(FC152=0,FA152,FA152/FB152)</f>
        <v>1</v>
      </c>
      <c r="FE152" s="1">
        <v>101</v>
      </c>
      <c r="FF152" s="1">
        <f ca="1">IF(FD152/FE152=INT(FD152/FE152),1,0)</f>
        <v>0</v>
      </c>
      <c r="FG152" s="1">
        <f ca="1">IF(FF152=0,FD152,FD152/FE152)</f>
        <v>1</v>
      </c>
      <c r="FH152" s="1">
        <v>103</v>
      </c>
      <c r="FI152" s="1">
        <f ca="1">IF(FG152/FH152=INT(FG152/FH152),1,0)</f>
        <v>0</v>
      </c>
      <c r="FJ152" s="1">
        <f ca="1">IF(FI152=0,FG152,FG152/FH152)</f>
        <v>1</v>
      </c>
      <c r="FK152" s="1">
        <v>107</v>
      </c>
      <c r="FL152" s="1">
        <f ca="1">IF(FJ152/FK152=INT(FJ152/FK152),1,0)</f>
        <v>0</v>
      </c>
      <c r="FM152" s="1">
        <f ca="1">IF(FL152=0,FJ152,FJ152/FK152)</f>
        <v>1</v>
      </c>
      <c r="FN152" s="1">
        <v>109</v>
      </c>
      <c r="FO152" s="1">
        <f ca="1">IF(FM152/FN152=INT(FM152/FN152),1,0)</f>
        <v>0</v>
      </c>
      <c r="FP152" s="1">
        <f ca="1">IF(FO152=0,FM152,FM152/FN152)</f>
        <v>1</v>
      </c>
      <c r="FQ152" s="1">
        <v>113</v>
      </c>
      <c r="FR152" s="1">
        <f ca="1">IF(FP152/FQ152=INT(FP152/FQ152),1,0)</f>
        <v>0</v>
      </c>
      <c r="FS152" s="1">
        <f ca="1">IF(FR152=0,FP152,FP152/FQ152)</f>
        <v>1</v>
      </c>
      <c r="FT152" s="1">
        <v>127</v>
      </c>
      <c r="FU152" s="1">
        <f ca="1">IF(FS152/FT152=INT(FS152/FT152),1,0)</f>
        <v>0</v>
      </c>
      <c r="FV152" s="1">
        <f ca="1">IF(FU152=0,FS152,FS152/FT152)</f>
        <v>1</v>
      </c>
      <c r="FW152" s="1">
        <v>131</v>
      </c>
      <c r="FX152" s="1">
        <f ca="1">IF(FV152/FW152=INT(FV152/FW152),1,0)</f>
        <v>0</v>
      </c>
      <c r="FY152" s="1">
        <f ca="1">IF(FX152=0,FV152,FV152/FW152)</f>
        <v>1</v>
      </c>
      <c r="FZ152" s="1">
        <v>137</v>
      </c>
      <c r="GA152" s="1">
        <f ca="1">IF(FY152/FZ152=INT(FY152/FZ152),1,0)</f>
        <v>0</v>
      </c>
      <c r="GB152" s="1">
        <f ca="1">IF(GA152=0,FY152,FY152/FZ152)</f>
        <v>1</v>
      </c>
      <c r="GC152" s="1">
        <v>139</v>
      </c>
      <c r="GD152" s="1">
        <f ca="1">IF(GB152/GC152=INT(GB152/GC152),1,0)</f>
        <v>0</v>
      </c>
      <c r="GE152" s="1">
        <f ca="1">IF(GD152=0,GB152,GB152/GC152)</f>
        <v>1</v>
      </c>
      <c r="GF152" s="1">
        <v>149</v>
      </c>
      <c r="GG152" s="1">
        <f ca="1">IF(GE152/GF152=INT(GE152/GF152),1,0)</f>
        <v>0</v>
      </c>
      <c r="GH152" s="1">
        <f ca="1">IF(GG152=0,GE152,GE152/GF152)</f>
        <v>1</v>
      </c>
      <c r="GI152" s="1"/>
      <c r="GJ152" s="1">
        <f ca="1">8*BH152+4*BK152+2*BN152+BQ152</f>
        <v>1</v>
      </c>
      <c r="GK152" s="1">
        <f ca="1">4*BT152+2*BW152+BZ152</f>
        <v>0</v>
      </c>
      <c r="GL152" s="1">
        <f ca="1">2*CC152+CF152</f>
        <v>1</v>
      </c>
      <c r="GM152" s="1">
        <f ca="1">2*CI152+CL152</f>
        <v>0</v>
      </c>
      <c r="GN152" s="1">
        <f ca="1">2*CO152+CR152</f>
        <v>0</v>
      </c>
      <c r="GO152" s="1">
        <f ca="1">2*CU152+CX152</f>
        <v>0</v>
      </c>
      <c r="GP152" s="1">
        <f ca="1">DA152</f>
        <v>0</v>
      </c>
      <c r="GQ152" s="1">
        <f ca="1">DD152</f>
        <v>0</v>
      </c>
      <c r="GR152" s="1">
        <f ca="1">DG152</f>
        <v>0</v>
      </c>
      <c r="GS152" s="1">
        <f ca="1">DJ152</f>
        <v>0</v>
      </c>
      <c r="GT152" s="1">
        <f ca="1">DM152</f>
        <v>0</v>
      </c>
      <c r="GU152">
        <f ca="1">DP152</f>
        <v>0</v>
      </c>
      <c r="GV152">
        <f ca="1">DS152</f>
        <v>0</v>
      </c>
      <c r="GW152">
        <f ca="1">DV152</f>
        <v>0</v>
      </c>
      <c r="GX152">
        <f ca="1">DY152</f>
        <v>0</v>
      </c>
      <c r="GY152">
        <f ca="1">EB152</f>
        <v>0</v>
      </c>
      <c r="GZ152">
        <f ca="1">EE152</f>
        <v>0</v>
      </c>
      <c r="HA152">
        <f ca="1">EH152</f>
        <v>0</v>
      </c>
      <c r="HB152">
        <f ca="1">EK152</f>
        <v>0</v>
      </c>
      <c r="HC152">
        <f ca="1">EN152</f>
        <v>0</v>
      </c>
      <c r="HD152">
        <f ca="1">EQ152</f>
        <v>0</v>
      </c>
      <c r="HE152">
        <f ca="1">ET152</f>
        <v>0</v>
      </c>
      <c r="HF152">
        <f ca="1">EW152</f>
        <v>0</v>
      </c>
      <c r="HG152">
        <f ca="1">EZ152</f>
        <v>0</v>
      </c>
      <c r="HH152">
        <f ca="1">FC152</f>
        <v>0</v>
      </c>
      <c r="HI152">
        <f ca="1">FF152</f>
        <v>0</v>
      </c>
      <c r="HJ152">
        <f ca="1">FI152</f>
        <v>0</v>
      </c>
      <c r="HK152">
        <f ca="1">FL152</f>
        <v>0</v>
      </c>
      <c r="HL152">
        <f ca="1">FO152</f>
        <v>0</v>
      </c>
      <c r="HM152">
        <f ca="1">FR152</f>
        <v>0</v>
      </c>
      <c r="HN152">
        <f ca="1">FU152</f>
        <v>0</v>
      </c>
      <c r="HO152">
        <f ca="1">FX152</f>
        <v>0</v>
      </c>
      <c r="HP152">
        <f ca="1">GA152</f>
        <v>0</v>
      </c>
      <c r="HQ152">
        <f ca="1">GD152</f>
        <v>0</v>
      </c>
      <c r="HR152">
        <f ca="1">GG152</f>
        <v>0</v>
      </c>
      <c r="HS152">
        <f ca="1">BF152</f>
        <v>10</v>
      </c>
      <c r="HT152">
        <f ca="1">HS152/HR155</f>
        <v>5</v>
      </c>
      <c r="HU152" s="9">
        <f ca="1">BD153</f>
        <v>5</v>
      </c>
      <c r="HV152">
        <f ca="1">HU152*HT153+HT152</f>
        <v>35</v>
      </c>
      <c r="HW152"/>
      <c r="HX152" s="9">
        <f ca="1">BD153</f>
        <v>5</v>
      </c>
      <c r="HY152" s="9">
        <f ca="1">HT152</f>
        <v>5</v>
      </c>
      <c r="HZ152" s="9">
        <f ca="1">HT153</f>
        <v>6</v>
      </c>
      <c r="IA152" s="9">
        <f ca="1">BD157</f>
        <v>7</v>
      </c>
      <c r="IB152" s="9">
        <f ca="1">HT156</f>
        <v>11</v>
      </c>
      <c r="IC152" s="9">
        <f ca="1">HT157</f>
        <v>12</v>
      </c>
      <c r="ID152" s="9" t="str">
        <f ca="1">HX152&amp;"  "&amp;HY152&amp;"/"&amp;HZ152&amp;"  ×  "&amp;IA152&amp;"  "&amp;IB152&amp;"/"&amp;IC152</f>
        <v>5  5/6  ×  7  11/12</v>
      </c>
      <c r="IG152" s="9">
        <f ca="1">BD161</f>
        <v>46</v>
      </c>
      <c r="IH152" s="9">
        <f ca="1">HT160</f>
        <v>13</v>
      </c>
      <c r="II152" s="9">
        <f ca="1">HT161</f>
        <v>72</v>
      </c>
      <c r="IJ152" s="9" t="str">
        <f ca="1">IG152&amp;"  "&amp;IH152&amp;"/"&amp;II152</f>
        <v>46  13/72</v>
      </c>
      <c r="IK152" s="9" t="str">
        <f ca="1">IG152&amp;"   "</f>
        <v xml:space="preserve">46   </v>
      </c>
      <c r="IL152" s="9" t="str">
        <f ca="1">IF(IH152=0,IK152,IJ152)</f>
        <v>46  13/72</v>
      </c>
    </row>
    <row r="153" spans="2:246" ht="6" hidden="1" customHeight="1" x14ac:dyDescent="0.25">
      <c r="B153" s="102"/>
      <c r="C153" s="71"/>
      <c r="D153" s="102"/>
      <c r="E153" s="71"/>
      <c r="F153" s="102"/>
      <c r="G153" s="71"/>
      <c r="H153" s="104"/>
      <c r="I153" s="102"/>
      <c r="J153" s="102"/>
      <c r="K153" s="102"/>
      <c r="L153" s="102"/>
      <c r="M153" s="71"/>
      <c r="N153" s="71"/>
      <c r="O153" s="71"/>
      <c r="P153" s="71"/>
      <c r="Q153" s="71"/>
      <c r="R153" s="71"/>
      <c r="S153" s="104"/>
      <c r="T153" s="122"/>
      <c r="U153" s="80"/>
      <c r="V153" s="80"/>
      <c r="W153" s="80"/>
      <c r="X153" s="102"/>
      <c r="Y153" s="71"/>
      <c r="Z153" s="75"/>
      <c r="AB153" s="11"/>
      <c r="AE153" s="148"/>
      <c r="AF153" s="148"/>
      <c r="BC153"/>
      <c r="BD153">
        <f ca="1">BD152+INT(BE152/BE153)</f>
        <v>5</v>
      </c>
      <c r="BE153" s="1">
        <f ca="1">IF(BA152&gt;BE152,INT((RAND()*(BB152-BA152+1)+BA152)),INT((RAND()*(BB152-BE152)+BE152+1)))</f>
        <v>12</v>
      </c>
      <c r="BF153">
        <f ca="1">BE153</f>
        <v>12</v>
      </c>
      <c r="BG153">
        <v>256</v>
      </c>
      <c r="BH153" s="1">
        <f ca="1">IF(BF153/BG153=INT(BF153/BG153),1,0)</f>
        <v>0</v>
      </c>
      <c r="BI153" s="1">
        <f ca="1">IF(BH153=0,BF153,BF153/BG153)</f>
        <v>12</v>
      </c>
      <c r="BJ153" s="1">
        <v>16</v>
      </c>
      <c r="BK153" s="1">
        <f ca="1">IF(BI153/BJ153=INT(BI153/BJ153),1,0)</f>
        <v>0</v>
      </c>
      <c r="BL153" s="1">
        <f ca="1">IF(BK153=0,BI153,BI153/BJ153)</f>
        <v>12</v>
      </c>
      <c r="BM153" s="1">
        <v>4</v>
      </c>
      <c r="BN153" s="1">
        <f ca="1">IF(BL153/BM153=INT(BL153/BM153),1,0)</f>
        <v>1</v>
      </c>
      <c r="BO153" s="1">
        <f ca="1">IF(BN153=0,BL153,BL153/BM153)</f>
        <v>3</v>
      </c>
      <c r="BP153" s="1">
        <v>2</v>
      </c>
      <c r="BQ153" s="1">
        <f ca="1">IF(BO153/BP153=INT(BO153/BP153),1,0)</f>
        <v>0</v>
      </c>
      <c r="BR153" s="1">
        <f ca="1">IF(BQ153=0,BO153,BO153/BP153)</f>
        <v>3</v>
      </c>
      <c r="BS153" s="1">
        <v>81</v>
      </c>
      <c r="BT153" s="1">
        <f ca="1">IF(BR153/BS153=INT(BR153/BS153),1,0)</f>
        <v>0</v>
      </c>
      <c r="BU153" s="1">
        <f ca="1">IF(BT153=0,BR153,BR153/BS153)</f>
        <v>3</v>
      </c>
      <c r="BV153" s="1">
        <v>9</v>
      </c>
      <c r="BW153" s="1">
        <f ca="1">IF(BU153/BV153=INT(BU153/BV153),1,0)</f>
        <v>0</v>
      </c>
      <c r="BX153" s="1">
        <f ca="1">IF(BW153=0,BU153,BU153/BV153)</f>
        <v>3</v>
      </c>
      <c r="BY153" s="1">
        <v>3</v>
      </c>
      <c r="BZ153" s="1">
        <f ca="1">IF(BX153/BY153=INT(BX153/BY153),1,0)</f>
        <v>1</v>
      </c>
      <c r="CA153" s="1">
        <f ca="1">IF(BZ153=0,BX153,BX153/BY153)</f>
        <v>1</v>
      </c>
      <c r="CB153" s="1">
        <v>25</v>
      </c>
      <c r="CC153" s="1">
        <f ca="1">IF(CA153/CB153=INT(CA153/CB153),1,0)</f>
        <v>0</v>
      </c>
      <c r="CD153" s="1">
        <f ca="1">IF(CC153=0,CA153,CA153/CB153)</f>
        <v>1</v>
      </c>
      <c r="CE153" s="1">
        <v>5</v>
      </c>
      <c r="CF153" s="1">
        <f ca="1">IF(CD153/CE153=INT(CD153/CE153),1,0)</f>
        <v>0</v>
      </c>
      <c r="CG153" s="1">
        <f ca="1">IF(CF153=0,CD153,CD153/CE153)</f>
        <v>1</v>
      </c>
      <c r="CH153" s="1">
        <v>49</v>
      </c>
      <c r="CI153" s="1">
        <f ca="1">IF(CG153/CH153=INT(CG153/CH153),1,0)</f>
        <v>0</v>
      </c>
      <c r="CJ153" s="1">
        <f ca="1">IF(CI153=0,CG153,CG153/CH153)</f>
        <v>1</v>
      </c>
      <c r="CK153" s="1">
        <v>7</v>
      </c>
      <c r="CL153" s="1">
        <f ca="1">IF(CJ153/CK153=INT(CJ153/CK153),1,0)</f>
        <v>0</v>
      </c>
      <c r="CM153" s="1">
        <f ca="1">IF(CL153=0,CJ153,CJ153/CK153)</f>
        <v>1</v>
      </c>
      <c r="CN153" s="1">
        <v>121</v>
      </c>
      <c r="CO153" s="1">
        <f ca="1">IF(CM153/CN153=INT(CM153/CN153),1,0)</f>
        <v>0</v>
      </c>
      <c r="CP153" s="1">
        <f ca="1">IF(CO153=0,CM153,CM153/CN153)</f>
        <v>1</v>
      </c>
      <c r="CQ153" s="1">
        <v>11</v>
      </c>
      <c r="CR153" s="1">
        <f ca="1">IF(CP153/CQ153=INT(CP153/CQ153),1,0)</f>
        <v>0</v>
      </c>
      <c r="CS153" s="1">
        <f ca="1">IF(CR153=0,CP153,CP153/CQ153)</f>
        <v>1</v>
      </c>
      <c r="CT153" s="1">
        <v>169</v>
      </c>
      <c r="CU153" s="1">
        <f ca="1">IF(CS153/CT153=INT(CS153/CT153),1,0)</f>
        <v>0</v>
      </c>
      <c r="CV153" s="1">
        <f ca="1">IF(CU153=0,CS153,CS153/CT153)</f>
        <v>1</v>
      </c>
      <c r="CW153" s="1">
        <v>13</v>
      </c>
      <c r="CX153" s="1">
        <f ca="1">IF(CV153/CW153=INT(CV153/CW153),1,0)</f>
        <v>0</v>
      </c>
      <c r="CY153" s="1">
        <f ca="1">IF(CX153=0,CV153,CV153/CW153)</f>
        <v>1</v>
      </c>
      <c r="CZ153" s="1">
        <v>17</v>
      </c>
      <c r="DA153" s="1">
        <f ca="1">IF(CY153/CZ153=INT(CY153/CZ153),1,0)</f>
        <v>0</v>
      </c>
      <c r="DB153" s="1">
        <f ca="1">IF(DA153=0,CY153,CY153/CZ153)</f>
        <v>1</v>
      </c>
      <c r="DC153" s="1">
        <v>19</v>
      </c>
      <c r="DD153" s="1">
        <f ca="1">IF(DB153/DC153=INT(DB153/DC153),1,0)</f>
        <v>0</v>
      </c>
      <c r="DE153" s="1">
        <f ca="1">IF(DD153=0,DB153,DB153/DC153)</f>
        <v>1</v>
      </c>
      <c r="DF153" s="1">
        <v>23</v>
      </c>
      <c r="DG153" s="1">
        <f ca="1">IF(DE153/DF153=INT(DE153/DF153),1,0)</f>
        <v>0</v>
      </c>
      <c r="DH153" s="1">
        <f ca="1">IF(DG153=0,DE153,DE153/DF153)</f>
        <v>1</v>
      </c>
      <c r="DI153" s="1">
        <v>29</v>
      </c>
      <c r="DJ153" s="1">
        <f ca="1">IF(DH153/DI153=INT(DH153/DI153),1,0)</f>
        <v>0</v>
      </c>
      <c r="DK153" s="1">
        <f ca="1">IF(DJ153=0,DH153,DH153/DI153)</f>
        <v>1</v>
      </c>
      <c r="DL153" s="1">
        <v>31</v>
      </c>
      <c r="DM153" s="1">
        <f ca="1">IF(DK153/DL153=INT(DK153/DL153),1,0)</f>
        <v>0</v>
      </c>
      <c r="DN153" s="1">
        <f ca="1">IF(DM153=0,DK153,DK153/DL153)</f>
        <v>1</v>
      </c>
      <c r="DO153" s="1">
        <v>37</v>
      </c>
      <c r="DP153" s="1">
        <f ca="1">IF(DN153/DO153=INT(DN153/DO153),1,0)</f>
        <v>0</v>
      </c>
      <c r="DQ153" s="1">
        <f ca="1">IF(DP153=0,DN153,DN153/DO153)</f>
        <v>1</v>
      </c>
      <c r="DR153" s="1">
        <v>41</v>
      </c>
      <c r="DS153" s="1">
        <f ca="1">IF(DQ153/DR153=INT(DQ153/DR153),1,0)</f>
        <v>0</v>
      </c>
      <c r="DT153" s="1">
        <f ca="1">IF(DS153=0,DQ153,DQ153/DR153)</f>
        <v>1</v>
      </c>
      <c r="DU153" s="1">
        <v>43</v>
      </c>
      <c r="DV153" s="1">
        <f ca="1">IF(DT153/DU153=INT(DT153/DU153),1,0)</f>
        <v>0</v>
      </c>
      <c r="DW153" s="1">
        <f ca="1">IF(DV153=0,DT153,DT153/DU153)</f>
        <v>1</v>
      </c>
      <c r="DX153" s="1">
        <v>47</v>
      </c>
      <c r="DY153" s="1">
        <f ca="1">IF(DW153/DX153=INT(DW153/DX153),1,0)</f>
        <v>0</v>
      </c>
      <c r="DZ153" s="1">
        <f ca="1">IF(DY153=0,DW153,DW153/DX153)</f>
        <v>1</v>
      </c>
      <c r="EA153" s="1">
        <v>53</v>
      </c>
      <c r="EB153" s="1">
        <f ca="1">IF(DZ153/EA153=INT(DZ153/EA153),1,0)</f>
        <v>0</v>
      </c>
      <c r="EC153" s="1">
        <f ca="1">IF(EB153=0,DZ153,DZ153/EA153)</f>
        <v>1</v>
      </c>
      <c r="ED153" s="1">
        <v>59</v>
      </c>
      <c r="EE153" s="1">
        <f ca="1">IF(EC153/ED153=INT(EC153/ED153),1,0)</f>
        <v>0</v>
      </c>
      <c r="EF153" s="1">
        <f ca="1">IF(EE153=0,EC153,EC153/ED153)</f>
        <v>1</v>
      </c>
      <c r="EG153" s="1">
        <v>61</v>
      </c>
      <c r="EH153" s="1">
        <f ca="1">IF(EF153/EG153=INT(EF153/EG153),1,0)</f>
        <v>0</v>
      </c>
      <c r="EI153" s="1">
        <f ca="1">IF(EH153=0,EF153,EF153/EG153)</f>
        <v>1</v>
      </c>
      <c r="EJ153" s="1">
        <v>67</v>
      </c>
      <c r="EK153" s="1">
        <f ca="1">IF(EI153/EJ153=INT(EI153/EJ153),1,0)</f>
        <v>0</v>
      </c>
      <c r="EL153" s="1">
        <f ca="1">IF(EK153=0,EI153,EI153/EJ153)</f>
        <v>1</v>
      </c>
      <c r="EM153" s="1">
        <v>71</v>
      </c>
      <c r="EN153" s="1">
        <f ca="1">IF(EL153/EM153=INT(EL153/EM153),1,0)</f>
        <v>0</v>
      </c>
      <c r="EO153" s="1">
        <f ca="1">IF(EN153=0,EL153,EL153/EM153)</f>
        <v>1</v>
      </c>
      <c r="EP153" s="1">
        <v>73</v>
      </c>
      <c r="EQ153" s="1">
        <f ca="1">IF(EO153/EP153=INT(EO153/EP153),1,0)</f>
        <v>0</v>
      </c>
      <c r="ER153" s="1">
        <f ca="1">IF(EQ153=0,EO153,EO153/EP153)</f>
        <v>1</v>
      </c>
      <c r="ES153" s="1">
        <v>79</v>
      </c>
      <c r="ET153" s="1">
        <f ca="1">IF(ER153/ES153=INT(ER153/ES153),1,0)</f>
        <v>0</v>
      </c>
      <c r="EU153" s="1">
        <f ca="1">IF(ET153=0,ER153,ER153/ES153)</f>
        <v>1</v>
      </c>
      <c r="EV153" s="1">
        <v>83</v>
      </c>
      <c r="EW153" s="1">
        <f ca="1">IF(EU153/EV153=INT(EU153/EV153),1,0)</f>
        <v>0</v>
      </c>
      <c r="EX153" s="1">
        <f ca="1">IF(EW153=0,EU153,EU153/EV153)</f>
        <v>1</v>
      </c>
      <c r="EY153" s="1">
        <v>89</v>
      </c>
      <c r="EZ153" s="1">
        <f ca="1">IF(EX153/EY153=INT(EX153/EY153),1,0)</f>
        <v>0</v>
      </c>
      <c r="FA153" s="1">
        <f ca="1">IF(EZ153=0,EX153,EX153/EY153)</f>
        <v>1</v>
      </c>
      <c r="FB153" s="1">
        <v>97</v>
      </c>
      <c r="FC153" s="1">
        <f ca="1">IF(FA153/FB153=INT(FA153/FB153),1,0)</f>
        <v>0</v>
      </c>
      <c r="FD153" s="1">
        <f ca="1">IF(FC153=0,FA153,FA153/FB153)</f>
        <v>1</v>
      </c>
      <c r="FE153" s="1">
        <v>101</v>
      </c>
      <c r="FF153" s="1">
        <f ca="1">IF(FD153/FE153=INT(FD153/FE153),1,0)</f>
        <v>0</v>
      </c>
      <c r="FG153" s="1">
        <f ca="1">IF(FF153=0,FD153,FD153/FE153)</f>
        <v>1</v>
      </c>
      <c r="FH153" s="1">
        <v>103</v>
      </c>
      <c r="FI153" s="1">
        <f ca="1">IF(FG153/FH153=INT(FG153/FH153),1,0)</f>
        <v>0</v>
      </c>
      <c r="FJ153" s="1">
        <f ca="1">IF(FI153=0,FG153,FG153/FH153)</f>
        <v>1</v>
      </c>
      <c r="FK153" s="1">
        <v>107</v>
      </c>
      <c r="FL153" s="1">
        <f ca="1">IF(FJ153/FK153=INT(FJ153/FK153),1,0)</f>
        <v>0</v>
      </c>
      <c r="FM153" s="1">
        <f ca="1">IF(FL153=0,FJ153,FJ153/FK153)</f>
        <v>1</v>
      </c>
      <c r="FN153" s="1">
        <v>109</v>
      </c>
      <c r="FO153" s="1">
        <f ca="1">IF(FM153/FN153=INT(FM153/FN153),1,0)</f>
        <v>0</v>
      </c>
      <c r="FP153" s="1">
        <f ca="1">IF(FO153=0,FM153,FM153/FN153)</f>
        <v>1</v>
      </c>
      <c r="FQ153" s="1">
        <v>113</v>
      </c>
      <c r="FR153" s="1">
        <f ca="1">IF(FP153/FQ153=INT(FP153/FQ153),1,0)</f>
        <v>0</v>
      </c>
      <c r="FS153" s="1">
        <f ca="1">IF(FR153=0,FP153,FP153/FQ153)</f>
        <v>1</v>
      </c>
      <c r="FT153" s="1">
        <v>127</v>
      </c>
      <c r="FU153" s="1">
        <f ca="1">IF(FS153/FT153=INT(FS153/FT153),1,0)</f>
        <v>0</v>
      </c>
      <c r="FV153" s="1">
        <f ca="1">IF(FU153=0,FS153,FS153/FT153)</f>
        <v>1</v>
      </c>
      <c r="FW153" s="1">
        <v>131</v>
      </c>
      <c r="FX153" s="1">
        <f ca="1">IF(FV153/FW153=INT(FV153/FW153),1,0)</f>
        <v>0</v>
      </c>
      <c r="FY153" s="1">
        <f ca="1">IF(FX153=0,FV153,FV153/FW153)</f>
        <v>1</v>
      </c>
      <c r="FZ153" s="1">
        <v>137</v>
      </c>
      <c r="GA153" s="1">
        <f ca="1">IF(FY153/FZ153=INT(FY153/FZ153),1,0)</f>
        <v>0</v>
      </c>
      <c r="GB153" s="1">
        <f ca="1">IF(GA153=0,FY153,FY153/FZ153)</f>
        <v>1</v>
      </c>
      <c r="GC153" s="1">
        <v>139</v>
      </c>
      <c r="GD153" s="1">
        <f ca="1">IF(GB153/GC153=INT(GB153/GC153),1,0)</f>
        <v>0</v>
      </c>
      <c r="GE153" s="1">
        <f ca="1">IF(GD153=0,GB153,GB153/GC153)</f>
        <v>1</v>
      </c>
      <c r="GF153" s="1">
        <v>149</v>
      </c>
      <c r="GG153" s="1">
        <f ca="1">IF(GE153/GF153=INT(GE153/GF153),1,0)</f>
        <v>0</v>
      </c>
      <c r="GH153" s="1">
        <f ca="1">IF(GG153=0,GE153,GE153/GF153)</f>
        <v>1</v>
      </c>
      <c r="GI153" s="1"/>
      <c r="GJ153" s="1">
        <f ca="1">8*BH153+4*BK153+2*BN153+BQ153</f>
        <v>2</v>
      </c>
      <c r="GK153" s="1">
        <f ca="1">4*BT153+2*BW153+BZ153</f>
        <v>1</v>
      </c>
      <c r="GL153" s="1">
        <f ca="1">2*CC153+CF153</f>
        <v>0</v>
      </c>
      <c r="GM153" s="1">
        <f ca="1">2*CI153+CL153</f>
        <v>0</v>
      </c>
      <c r="GN153" s="1">
        <f ca="1">2*CO153+CR153</f>
        <v>0</v>
      </c>
      <c r="GO153" s="1">
        <f ca="1">2*CU153+CX153</f>
        <v>0</v>
      </c>
      <c r="GP153" s="1">
        <f ca="1">DA153</f>
        <v>0</v>
      </c>
      <c r="GQ153" s="1">
        <f ca="1">DD153</f>
        <v>0</v>
      </c>
      <c r="GR153" s="1">
        <f ca="1">DG153</f>
        <v>0</v>
      </c>
      <c r="GS153" s="1">
        <f ca="1">DJ153</f>
        <v>0</v>
      </c>
      <c r="GT153" s="1">
        <f ca="1">DM153</f>
        <v>0</v>
      </c>
      <c r="GU153">
        <f ca="1">DP153</f>
        <v>0</v>
      </c>
      <c r="GV153">
        <f ca="1">DS153</f>
        <v>0</v>
      </c>
      <c r="GW153">
        <f ca="1">DV153</f>
        <v>0</v>
      </c>
      <c r="GX153">
        <f ca="1">DY153</f>
        <v>0</v>
      </c>
      <c r="GY153">
        <f ca="1">EB153</f>
        <v>0</v>
      </c>
      <c r="GZ153">
        <f ca="1">EE153</f>
        <v>0</v>
      </c>
      <c r="HA153">
        <f ca="1">EH153</f>
        <v>0</v>
      </c>
      <c r="HB153">
        <f ca="1">EK153</f>
        <v>0</v>
      </c>
      <c r="HC153">
        <f ca="1">EN153</f>
        <v>0</v>
      </c>
      <c r="HD153">
        <f ca="1">EQ153</f>
        <v>0</v>
      </c>
      <c r="HE153">
        <f ca="1">ET153</f>
        <v>0</v>
      </c>
      <c r="HF153">
        <f ca="1">EW153</f>
        <v>0</v>
      </c>
      <c r="HG153">
        <f ca="1">EZ153</f>
        <v>0</v>
      </c>
      <c r="HH153">
        <f ca="1">FC153</f>
        <v>0</v>
      </c>
      <c r="HI153">
        <f ca="1">FF153</f>
        <v>0</v>
      </c>
      <c r="HJ153">
        <f ca="1">FI153</f>
        <v>0</v>
      </c>
      <c r="HK153">
        <f ca="1">FL153</f>
        <v>0</v>
      </c>
      <c r="HL153">
        <f ca="1">FO153</f>
        <v>0</v>
      </c>
      <c r="HM153">
        <f ca="1">FR153</f>
        <v>0</v>
      </c>
      <c r="HN153">
        <f ca="1">FU153</f>
        <v>0</v>
      </c>
      <c r="HO153">
        <f ca="1">FX153</f>
        <v>0</v>
      </c>
      <c r="HP153">
        <f ca="1">GA153</f>
        <v>0</v>
      </c>
      <c r="HQ153">
        <f ca="1">GD153</f>
        <v>0</v>
      </c>
      <c r="HR153">
        <f ca="1">GG153</f>
        <v>0</v>
      </c>
      <c r="HS153">
        <f ca="1">BF153</f>
        <v>12</v>
      </c>
      <c r="HT153">
        <f ca="1">HS153/HR155</f>
        <v>6</v>
      </c>
      <c r="HV153"/>
      <c r="HW153"/>
    </row>
    <row r="154" spans="2:246" ht="6" hidden="1" customHeight="1" x14ac:dyDescent="0.25">
      <c r="B154" s="71"/>
      <c r="C154" s="71"/>
      <c r="D154" s="71"/>
      <c r="E154" s="71"/>
      <c r="F154" s="104"/>
      <c r="G154" s="71"/>
      <c r="H154" s="104"/>
      <c r="I154" s="71"/>
      <c r="J154" s="71"/>
      <c r="K154" s="71"/>
      <c r="L154" s="104"/>
      <c r="M154" s="71"/>
      <c r="N154" s="71"/>
      <c r="O154" s="71"/>
      <c r="P154" s="71"/>
      <c r="Q154" s="71"/>
      <c r="R154" s="71"/>
      <c r="S154" s="104"/>
      <c r="T154" s="122"/>
      <c r="U154" s="80"/>
      <c r="V154" s="80"/>
      <c r="W154" s="80"/>
      <c r="X154" s="102"/>
      <c r="Y154" s="71"/>
      <c r="Z154" s="75"/>
      <c r="AB154" s="11"/>
      <c r="AD154" s="162"/>
      <c r="AE154" s="148"/>
      <c r="AF154" s="148"/>
      <c r="BC154"/>
      <c r="BD154"/>
      <c r="BE154"/>
      <c r="BF154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>
        <f t="shared" ref="GJ154:HR154" ca="1" si="66">IF(GJ152&lt;GJ153,GJ152,GJ153)</f>
        <v>1</v>
      </c>
      <c r="GK154" s="1">
        <f t="shared" ca="1" si="66"/>
        <v>0</v>
      </c>
      <c r="GL154" s="1">
        <f t="shared" ca="1" si="66"/>
        <v>0</v>
      </c>
      <c r="GM154" s="1">
        <f t="shared" ca="1" si="66"/>
        <v>0</v>
      </c>
      <c r="GN154" s="1">
        <f t="shared" ca="1" si="66"/>
        <v>0</v>
      </c>
      <c r="GO154" s="1">
        <f t="shared" ca="1" si="66"/>
        <v>0</v>
      </c>
      <c r="GP154" s="1">
        <f t="shared" ca="1" si="66"/>
        <v>0</v>
      </c>
      <c r="GQ154" s="1">
        <f t="shared" ca="1" si="66"/>
        <v>0</v>
      </c>
      <c r="GR154" s="1">
        <f t="shared" ca="1" si="66"/>
        <v>0</v>
      </c>
      <c r="GS154" s="1">
        <f t="shared" ca="1" si="66"/>
        <v>0</v>
      </c>
      <c r="GT154" s="1">
        <f t="shared" ca="1" si="66"/>
        <v>0</v>
      </c>
      <c r="GU154" s="1">
        <f t="shared" ca="1" si="66"/>
        <v>0</v>
      </c>
      <c r="GV154" s="1">
        <f t="shared" ca="1" si="66"/>
        <v>0</v>
      </c>
      <c r="GW154" s="1">
        <f t="shared" ca="1" si="66"/>
        <v>0</v>
      </c>
      <c r="GX154" s="1">
        <f t="shared" ca="1" si="66"/>
        <v>0</v>
      </c>
      <c r="GY154" s="1">
        <f t="shared" ca="1" si="66"/>
        <v>0</v>
      </c>
      <c r="GZ154" s="1">
        <f t="shared" ca="1" si="66"/>
        <v>0</v>
      </c>
      <c r="HA154" s="1">
        <f t="shared" ca="1" si="66"/>
        <v>0</v>
      </c>
      <c r="HB154" s="1">
        <f t="shared" ca="1" si="66"/>
        <v>0</v>
      </c>
      <c r="HC154" s="1">
        <f t="shared" ca="1" si="66"/>
        <v>0</v>
      </c>
      <c r="HD154" s="1">
        <f t="shared" ca="1" si="66"/>
        <v>0</v>
      </c>
      <c r="HE154" s="1">
        <f t="shared" ca="1" si="66"/>
        <v>0</v>
      </c>
      <c r="HF154" s="1">
        <f t="shared" ca="1" si="66"/>
        <v>0</v>
      </c>
      <c r="HG154" s="1">
        <f t="shared" ca="1" si="66"/>
        <v>0</v>
      </c>
      <c r="HH154" s="1">
        <f t="shared" ca="1" si="66"/>
        <v>0</v>
      </c>
      <c r="HI154" s="1">
        <f t="shared" ca="1" si="66"/>
        <v>0</v>
      </c>
      <c r="HJ154" s="1">
        <f t="shared" ca="1" si="66"/>
        <v>0</v>
      </c>
      <c r="HK154" s="1">
        <f t="shared" ca="1" si="66"/>
        <v>0</v>
      </c>
      <c r="HL154" s="1">
        <f t="shared" ca="1" si="66"/>
        <v>0</v>
      </c>
      <c r="HM154" s="1">
        <f t="shared" ca="1" si="66"/>
        <v>0</v>
      </c>
      <c r="HN154" s="1">
        <f t="shared" ca="1" si="66"/>
        <v>0</v>
      </c>
      <c r="HO154" s="1">
        <f t="shared" ca="1" si="66"/>
        <v>0</v>
      </c>
      <c r="HP154" s="1">
        <f t="shared" ca="1" si="66"/>
        <v>0</v>
      </c>
      <c r="HQ154" s="1">
        <f t="shared" ca="1" si="66"/>
        <v>0</v>
      </c>
      <c r="HR154" s="1">
        <f t="shared" ca="1" si="66"/>
        <v>0</v>
      </c>
      <c r="HS154"/>
      <c r="HT154"/>
      <c r="HV154"/>
      <c r="HW154"/>
    </row>
    <row r="155" spans="2:246" ht="6" hidden="1" customHeight="1" x14ac:dyDescent="0.25">
      <c r="B155" s="71"/>
      <c r="C155" s="71"/>
      <c r="D155" s="71"/>
      <c r="E155" s="71"/>
      <c r="F155" s="104"/>
      <c r="G155" s="71"/>
      <c r="H155" s="104"/>
      <c r="I155" s="71"/>
      <c r="J155" s="71"/>
      <c r="K155" s="71"/>
      <c r="L155" s="104"/>
      <c r="M155" s="71"/>
      <c r="N155" s="71"/>
      <c r="O155" s="71"/>
      <c r="P155" s="71"/>
      <c r="Q155" s="71"/>
      <c r="R155" s="71"/>
      <c r="S155" s="104"/>
      <c r="T155" s="122"/>
      <c r="U155" s="80"/>
      <c r="V155" s="80"/>
      <c r="W155" s="80"/>
      <c r="X155" s="102"/>
      <c r="Y155" s="71"/>
      <c r="Z155" s="75"/>
      <c r="AB155" s="11"/>
      <c r="AD155" s="162"/>
      <c r="BC155"/>
      <c r="BD155"/>
      <c r="BE155"/>
      <c r="BF155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>
        <f ca="1">GJ$7^GJ154</f>
        <v>2</v>
      </c>
      <c r="GK155">
        <f t="shared" ref="GK155:HR155" ca="1" si="67">GK$7^GK154*GJ155</f>
        <v>2</v>
      </c>
      <c r="GL155">
        <f t="shared" ca="1" si="67"/>
        <v>2</v>
      </c>
      <c r="GM155">
        <f t="shared" ca="1" si="67"/>
        <v>2</v>
      </c>
      <c r="GN155">
        <f t="shared" ca="1" si="67"/>
        <v>2</v>
      </c>
      <c r="GO155">
        <f t="shared" ca="1" si="67"/>
        <v>2</v>
      </c>
      <c r="GP155">
        <f t="shared" ca="1" si="67"/>
        <v>2</v>
      </c>
      <c r="GQ155">
        <f t="shared" ca="1" si="67"/>
        <v>2</v>
      </c>
      <c r="GR155">
        <f t="shared" ca="1" si="67"/>
        <v>2</v>
      </c>
      <c r="GS155">
        <f t="shared" ca="1" si="67"/>
        <v>2</v>
      </c>
      <c r="GT155">
        <f t="shared" ca="1" si="67"/>
        <v>2</v>
      </c>
      <c r="GU155">
        <f t="shared" ca="1" si="67"/>
        <v>2</v>
      </c>
      <c r="GV155">
        <f t="shared" ca="1" si="67"/>
        <v>2</v>
      </c>
      <c r="GW155">
        <f t="shared" ca="1" si="67"/>
        <v>2</v>
      </c>
      <c r="GX155">
        <f t="shared" ca="1" si="67"/>
        <v>2</v>
      </c>
      <c r="GY155">
        <f t="shared" ca="1" si="67"/>
        <v>2</v>
      </c>
      <c r="GZ155">
        <f t="shared" ca="1" si="67"/>
        <v>2</v>
      </c>
      <c r="HA155">
        <f t="shared" ca="1" si="67"/>
        <v>2</v>
      </c>
      <c r="HB155">
        <f t="shared" ca="1" si="67"/>
        <v>2</v>
      </c>
      <c r="HC155">
        <f t="shared" ca="1" si="67"/>
        <v>2</v>
      </c>
      <c r="HD155">
        <f t="shared" ca="1" si="67"/>
        <v>2</v>
      </c>
      <c r="HE155">
        <f t="shared" ca="1" si="67"/>
        <v>2</v>
      </c>
      <c r="HF155">
        <f t="shared" ca="1" si="67"/>
        <v>2</v>
      </c>
      <c r="HG155">
        <f t="shared" ca="1" si="67"/>
        <v>2</v>
      </c>
      <c r="HH155">
        <f t="shared" ca="1" si="67"/>
        <v>2</v>
      </c>
      <c r="HI155">
        <f t="shared" ca="1" si="67"/>
        <v>2</v>
      </c>
      <c r="HJ155">
        <f t="shared" ca="1" si="67"/>
        <v>2</v>
      </c>
      <c r="HK155">
        <f t="shared" ca="1" si="67"/>
        <v>2</v>
      </c>
      <c r="HL155">
        <f t="shared" ca="1" si="67"/>
        <v>2</v>
      </c>
      <c r="HM155">
        <f t="shared" ca="1" si="67"/>
        <v>2</v>
      </c>
      <c r="HN155">
        <f t="shared" ca="1" si="67"/>
        <v>2</v>
      </c>
      <c r="HO155">
        <f t="shared" ca="1" si="67"/>
        <v>2</v>
      </c>
      <c r="HP155">
        <f t="shared" ca="1" si="67"/>
        <v>2</v>
      </c>
      <c r="HQ155">
        <f t="shared" ca="1" si="67"/>
        <v>2</v>
      </c>
      <c r="HR155">
        <f t="shared" ca="1" si="67"/>
        <v>2</v>
      </c>
      <c r="HS155"/>
      <c r="HT155"/>
      <c r="HV155"/>
      <c r="HW155"/>
    </row>
    <row r="156" spans="2:246" ht="6" hidden="1" customHeight="1" x14ac:dyDescent="0.25">
      <c r="B156" s="71"/>
      <c r="C156" s="71"/>
      <c r="D156" s="71"/>
      <c r="E156" s="71"/>
      <c r="F156" s="104"/>
      <c r="G156" s="71"/>
      <c r="H156" s="104"/>
      <c r="I156" s="71"/>
      <c r="J156" s="71"/>
      <c r="K156" s="71"/>
      <c r="L156" s="104"/>
      <c r="M156" s="71"/>
      <c r="N156" s="71"/>
      <c r="O156" s="71"/>
      <c r="P156" s="71"/>
      <c r="Q156" s="71"/>
      <c r="R156" s="71"/>
      <c r="S156" s="104"/>
      <c r="T156" s="122"/>
      <c r="U156" s="80"/>
      <c r="V156" s="80"/>
      <c r="W156" s="80"/>
      <c r="X156" s="102"/>
      <c r="Y156" s="71"/>
      <c r="Z156" s="75"/>
      <c r="AB156" s="11"/>
      <c r="AD156" s="162"/>
      <c r="BC156" t="s">
        <v>22</v>
      </c>
      <c r="BD156" s="1">
        <f ca="1">INT((RAND()*(AX152-AW152+1)+AW152))</f>
        <v>7</v>
      </c>
      <c r="BE156" s="1">
        <f ca="1">INT((RAND()*(AZ152-AY152+1)+AY152))</f>
        <v>11</v>
      </c>
      <c r="BF156">
        <f ca="1">BE156-BE157*(BD157-BD156)</f>
        <v>11</v>
      </c>
      <c r="BG156">
        <v>256</v>
      </c>
      <c r="BH156" s="1">
        <f ca="1">IF(BF156/BG156=INT(BF156/BG156),1,0)</f>
        <v>0</v>
      </c>
      <c r="BI156" s="1">
        <f ca="1">IF(BH156=0,BF156,BF156/BG156)</f>
        <v>11</v>
      </c>
      <c r="BJ156" s="1">
        <v>16</v>
      </c>
      <c r="BK156" s="1">
        <f ca="1">IF(BI156/BJ156=INT(BI156/BJ156),1,0)</f>
        <v>0</v>
      </c>
      <c r="BL156" s="1">
        <f ca="1">IF(BK156=0,BI156,BI156/BJ156)</f>
        <v>11</v>
      </c>
      <c r="BM156" s="1">
        <v>4</v>
      </c>
      <c r="BN156" s="1">
        <f ca="1">IF(BL156/BM156=INT(BL156/BM156),1,0)</f>
        <v>0</v>
      </c>
      <c r="BO156" s="1">
        <f ca="1">IF(BN156=0,BL156,BL156/BM156)</f>
        <v>11</v>
      </c>
      <c r="BP156" s="1">
        <v>2</v>
      </c>
      <c r="BQ156" s="1">
        <f ca="1">IF(BO156/BP156=INT(BO156/BP156),1,0)</f>
        <v>0</v>
      </c>
      <c r="BR156" s="1">
        <f ca="1">IF(BQ156=0,BO156,BO156/BP156)</f>
        <v>11</v>
      </c>
      <c r="BS156" s="1">
        <v>81</v>
      </c>
      <c r="BT156" s="1">
        <f ca="1">IF(BR156/BS156=INT(BR156/BS156),1,0)</f>
        <v>0</v>
      </c>
      <c r="BU156" s="1">
        <f ca="1">IF(BT156=0,BR156,BR156/BS156)</f>
        <v>11</v>
      </c>
      <c r="BV156" s="1">
        <v>9</v>
      </c>
      <c r="BW156" s="1">
        <f ca="1">IF(BU156/BV156=INT(BU156/BV156),1,0)</f>
        <v>0</v>
      </c>
      <c r="BX156" s="1">
        <f ca="1">IF(BW156=0,BU156,BU156/BV156)</f>
        <v>11</v>
      </c>
      <c r="BY156" s="1">
        <v>3</v>
      </c>
      <c r="BZ156" s="1">
        <f ca="1">IF(BX156/BY156=INT(BX156/BY156),1,0)</f>
        <v>0</v>
      </c>
      <c r="CA156" s="1">
        <f ca="1">IF(BZ156=0,BX156,BX156/BY156)</f>
        <v>11</v>
      </c>
      <c r="CB156" s="1">
        <v>25</v>
      </c>
      <c r="CC156" s="1">
        <f ca="1">IF(CA156/CB156=INT(CA156/CB156),1,0)</f>
        <v>0</v>
      </c>
      <c r="CD156" s="1">
        <f ca="1">IF(CC156=0,CA156,CA156/CB156)</f>
        <v>11</v>
      </c>
      <c r="CE156" s="1">
        <v>5</v>
      </c>
      <c r="CF156" s="1">
        <f ca="1">IF(CD156/CE156=INT(CD156/CE156),1,0)</f>
        <v>0</v>
      </c>
      <c r="CG156" s="1">
        <f ca="1">IF(CF156=0,CD156,CD156/CE156)</f>
        <v>11</v>
      </c>
      <c r="CH156" s="1">
        <v>49</v>
      </c>
      <c r="CI156" s="1">
        <f ca="1">IF(CG156/CH156=INT(CG156/CH156),1,0)</f>
        <v>0</v>
      </c>
      <c r="CJ156" s="1">
        <f ca="1">IF(CI156=0,CG156,CG156/CH156)</f>
        <v>11</v>
      </c>
      <c r="CK156" s="1">
        <v>7</v>
      </c>
      <c r="CL156" s="1">
        <f ca="1">IF(CJ156/CK156=INT(CJ156/CK156),1,0)</f>
        <v>0</v>
      </c>
      <c r="CM156" s="1">
        <f ca="1">IF(CL156=0,CJ156,CJ156/CK156)</f>
        <v>11</v>
      </c>
      <c r="CN156" s="1">
        <v>121</v>
      </c>
      <c r="CO156" s="1">
        <f ca="1">IF(CM156/CN156=INT(CM156/CN156),1,0)</f>
        <v>0</v>
      </c>
      <c r="CP156" s="1">
        <f ca="1">IF(CO156=0,CM156,CM156/CN156)</f>
        <v>11</v>
      </c>
      <c r="CQ156" s="1">
        <v>11</v>
      </c>
      <c r="CR156" s="1">
        <f ca="1">IF(CP156/CQ156=INT(CP156/CQ156),1,0)</f>
        <v>1</v>
      </c>
      <c r="CS156" s="1">
        <f ca="1">IF(CR156=0,CP156,CP156/CQ156)</f>
        <v>1</v>
      </c>
      <c r="CT156" s="1">
        <v>169</v>
      </c>
      <c r="CU156" s="1">
        <f ca="1">IF(CS156/CT156=INT(CS156/CT156),1,0)</f>
        <v>0</v>
      </c>
      <c r="CV156" s="1">
        <f ca="1">IF(CU156=0,CS156,CS156/CT156)</f>
        <v>1</v>
      </c>
      <c r="CW156" s="1">
        <v>13</v>
      </c>
      <c r="CX156" s="1">
        <f ca="1">IF(CV156/CW156=INT(CV156/CW156),1,0)</f>
        <v>0</v>
      </c>
      <c r="CY156" s="1">
        <f ca="1">IF(CX156=0,CV156,CV156/CW156)</f>
        <v>1</v>
      </c>
      <c r="CZ156" s="1">
        <v>17</v>
      </c>
      <c r="DA156" s="1">
        <f ca="1">IF(CY156/CZ156=INT(CY156/CZ156),1,0)</f>
        <v>0</v>
      </c>
      <c r="DB156" s="1">
        <f ca="1">IF(DA156=0,CY156,CY156/CZ156)</f>
        <v>1</v>
      </c>
      <c r="DC156" s="1">
        <v>19</v>
      </c>
      <c r="DD156" s="1">
        <f ca="1">IF(DB156/DC156=INT(DB156/DC156),1,0)</f>
        <v>0</v>
      </c>
      <c r="DE156" s="1">
        <f ca="1">IF(DD156=0,DB156,DB156/DC156)</f>
        <v>1</v>
      </c>
      <c r="DF156" s="1">
        <v>23</v>
      </c>
      <c r="DG156" s="1">
        <f ca="1">IF(DE156/DF156=INT(DE156/DF156),1,0)</f>
        <v>0</v>
      </c>
      <c r="DH156" s="1">
        <f ca="1">IF(DG156=0,DE156,DE156/DF156)</f>
        <v>1</v>
      </c>
      <c r="DI156" s="1">
        <v>29</v>
      </c>
      <c r="DJ156" s="1">
        <f ca="1">IF(DH156/DI156=INT(DH156/DI156),1,0)</f>
        <v>0</v>
      </c>
      <c r="DK156" s="1">
        <f ca="1">IF(DJ156=0,DH156,DH156/DI156)</f>
        <v>1</v>
      </c>
      <c r="DL156" s="1">
        <v>31</v>
      </c>
      <c r="DM156" s="1">
        <f ca="1">IF(DK156/DL156=INT(DK156/DL156),1,0)</f>
        <v>0</v>
      </c>
      <c r="DN156" s="1">
        <f ca="1">IF(DM156=0,DK156,DK156/DL156)</f>
        <v>1</v>
      </c>
      <c r="DO156" s="1">
        <v>37</v>
      </c>
      <c r="DP156" s="1">
        <f ca="1">IF(DN156/DO156=INT(DN156/DO156),1,0)</f>
        <v>0</v>
      </c>
      <c r="DQ156" s="1">
        <f ca="1">IF(DP156=0,DN156,DN156/DO156)</f>
        <v>1</v>
      </c>
      <c r="DR156" s="1">
        <v>41</v>
      </c>
      <c r="DS156" s="1">
        <f ca="1">IF(DQ156/DR156=INT(DQ156/DR156),1,0)</f>
        <v>0</v>
      </c>
      <c r="DT156" s="1">
        <f ca="1">IF(DS156=0,DQ156,DQ156/DR156)</f>
        <v>1</v>
      </c>
      <c r="DU156" s="1">
        <v>43</v>
      </c>
      <c r="DV156" s="1">
        <f ca="1">IF(DT156/DU156=INT(DT156/DU156),1,0)</f>
        <v>0</v>
      </c>
      <c r="DW156" s="1">
        <f ca="1">IF(DV156=0,DT156,DT156/DU156)</f>
        <v>1</v>
      </c>
      <c r="DX156" s="1">
        <v>47</v>
      </c>
      <c r="DY156" s="1">
        <f ca="1">IF(DW156/DX156=INT(DW156/DX156),1,0)</f>
        <v>0</v>
      </c>
      <c r="DZ156" s="1">
        <f ca="1">IF(DY156=0,DW156,DW156/DX156)</f>
        <v>1</v>
      </c>
      <c r="EA156" s="1">
        <v>53</v>
      </c>
      <c r="EB156" s="1">
        <f ca="1">IF(DZ156/EA156=INT(DZ156/EA156),1,0)</f>
        <v>0</v>
      </c>
      <c r="EC156" s="1">
        <f ca="1">IF(EB156=0,DZ156,DZ156/EA156)</f>
        <v>1</v>
      </c>
      <c r="ED156" s="1">
        <v>59</v>
      </c>
      <c r="EE156" s="1">
        <f ca="1">IF(EC156/ED156=INT(EC156/ED156),1,0)</f>
        <v>0</v>
      </c>
      <c r="EF156" s="1">
        <f ca="1">IF(EE156=0,EC156,EC156/ED156)</f>
        <v>1</v>
      </c>
      <c r="EG156" s="1">
        <v>61</v>
      </c>
      <c r="EH156" s="1">
        <f ca="1">IF(EF156/EG156=INT(EF156/EG156),1,0)</f>
        <v>0</v>
      </c>
      <c r="EI156" s="1">
        <f ca="1">IF(EH156=0,EF156,EF156/EG156)</f>
        <v>1</v>
      </c>
      <c r="EJ156" s="1">
        <v>67</v>
      </c>
      <c r="EK156" s="1">
        <f ca="1">IF(EI156/EJ156=INT(EI156/EJ156),1,0)</f>
        <v>0</v>
      </c>
      <c r="EL156" s="1">
        <f ca="1">IF(EK156=0,EI156,EI156/EJ156)</f>
        <v>1</v>
      </c>
      <c r="EM156" s="1">
        <v>71</v>
      </c>
      <c r="EN156" s="1">
        <f ca="1">IF(EL156/EM156=INT(EL156/EM156),1,0)</f>
        <v>0</v>
      </c>
      <c r="EO156" s="1">
        <f ca="1">IF(EN156=0,EL156,EL156/EM156)</f>
        <v>1</v>
      </c>
      <c r="EP156" s="1">
        <v>73</v>
      </c>
      <c r="EQ156" s="1">
        <f ca="1">IF(EO156/EP156=INT(EO156/EP156),1,0)</f>
        <v>0</v>
      </c>
      <c r="ER156" s="1">
        <f ca="1">IF(EQ156=0,EO156,EO156/EP156)</f>
        <v>1</v>
      </c>
      <c r="ES156" s="1">
        <v>79</v>
      </c>
      <c r="ET156" s="1">
        <f ca="1">IF(ER156/ES156=INT(ER156/ES156),1,0)</f>
        <v>0</v>
      </c>
      <c r="EU156" s="1">
        <f ca="1">IF(ET156=0,ER156,ER156/ES156)</f>
        <v>1</v>
      </c>
      <c r="EV156" s="1">
        <v>83</v>
      </c>
      <c r="EW156" s="1">
        <f ca="1">IF(EU156/EV156=INT(EU156/EV156),1,0)</f>
        <v>0</v>
      </c>
      <c r="EX156" s="1">
        <f ca="1">IF(EW156=0,EU156,EU156/EV156)</f>
        <v>1</v>
      </c>
      <c r="EY156" s="1">
        <v>89</v>
      </c>
      <c r="EZ156" s="1">
        <f ca="1">IF(EX156/EY156=INT(EX156/EY156),1,0)</f>
        <v>0</v>
      </c>
      <c r="FA156" s="1">
        <f ca="1">IF(EZ156=0,EX156,EX156/EY156)</f>
        <v>1</v>
      </c>
      <c r="FB156" s="1">
        <v>97</v>
      </c>
      <c r="FC156" s="1">
        <f ca="1">IF(FA156/FB156=INT(FA156/FB156),1,0)</f>
        <v>0</v>
      </c>
      <c r="FD156" s="1">
        <f ca="1">IF(FC156=0,FA156,FA156/FB156)</f>
        <v>1</v>
      </c>
      <c r="FE156" s="1">
        <v>101</v>
      </c>
      <c r="FF156" s="1">
        <f ca="1">IF(FD156/FE156=INT(FD156/FE156),1,0)</f>
        <v>0</v>
      </c>
      <c r="FG156" s="1">
        <f ca="1">IF(FF156=0,FD156,FD156/FE156)</f>
        <v>1</v>
      </c>
      <c r="FH156" s="1">
        <v>103</v>
      </c>
      <c r="FI156" s="1">
        <f ca="1">IF(FG156/FH156=INT(FG156/FH156),1,0)</f>
        <v>0</v>
      </c>
      <c r="FJ156" s="1">
        <f ca="1">IF(FI156=0,FG156,FG156/FH156)</f>
        <v>1</v>
      </c>
      <c r="FK156" s="1">
        <v>107</v>
      </c>
      <c r="FL156" s="1">
        <f ca="1">IF(FJ156/FK156=INT(FJ156/FK156),1,0)</f>
        <v>0</v>
      </c>
      <c r="FM156" s="1">
        <f ca="1">IF(FL156=0,FJ156,FJ156/FK156)</f>
        <v>1</v>
      </c>
      <c r="FN156" s="1">
        <v>109</v>
      </c>
      <c r="FO156" s="1">
        <f ca="1">IF(FM156/FN156=INT(FM156/FN156),1,0)</f>
        <v>0</v>
      </c>
      <c r="FP156" s="1">
        <f ca="1">IF(FO156=0,FM156,FM156/FN156)</f>
        <v>1</v>
      </c>
      <c r="FQ156" s="1">
        <v>113</v>
      </c>
      <c r="FR156" s="1">
        <f ca="1">IF(FP156/FQ156=INT(FP156/FQ156),1,0)</f>
        <v>0</v>
      </c>
      <c r="FS156" s="1">
        <f ca="1">IF(FR156=0,FP156,FP156/FQ156)</f>
        <v>1</v>
      </c>
      <c r="FT156" s="1">
        <v>127</v>
      </c>
      <c r="FU156" s="1">
        <f ca="1">IF(FS156/FT156=INT(FS156/FT156),1,0)</f>
        <v>0</v>
      </c>
      <c r="FV156" s="1">
        <f ca="1">IF(FU156=0,FS156,FS156/FT156)</f>
        <v>1</v>
      </c>
      <c r="FW156" s="1">
        <v>131</v>
      </c>
      <c r="FX156" s="1">
        <f ca="1">IF(FV156/FW156=INT(FV156/FW156),1,0)</f>
        <v>0</v>
      </c>
      <c r="FY156" s="1">
        <f ca="1">IF(FX156=0,FV156,FV156/FW156)</f>
        <v>1</v>
      </c>
      <c r="FZ156" s="1">
        <v>137</v>
      </c>
      <c r="GA156" s="1">
        <f ca="1">IF(FY156/FZ156=INT(FY156/FZ156),1,0)</f>
        <v>0</v>
      </c>
      <c r="GB156" s="1">
        <f ca="1">IF(GA156=0,FY156,FY156/FZ156)</f>
        <v>1</v>
      </c>
      <c r="GC156" s="1">
        <v>139</v>
      </c>
      <c r="GD156" s="1">
        <f ca="1">IF(GB156/GC156=INT(GB156/GC156),1,0)</f>
        <v>0</v>
      </c>
      <c r="GE156" s="1">
        <f ca="1">IF(GD156=0,GB156,GB156/GC156)</f>
        <v>1</v>
      </c>
      <c r="GF156" s="1">
        <v>149</v>
      </c>
      <c r="GG156" s="1">
        <f ca="1">IF(GE156/GF156=INT(GE156/GF156),1,0)</f>
        <v>0</v>
      </c>
      <c r="GH156" s="1">
        <f ca="1">IF(GG156=0,GE156,GE156/GF156)</f>
        <v>1</v>
      </c>
      <c r="GI156" s="1"/>
      <c r="GJ156" s="1">
        <f ca="1">8*BH156+4*BK156+2*BN156+BQ156</f>
        <v>0</v>
      </c>
      <c r="GK156" s="1">
        <f ca="1">4*BT156+2*BW156+BZ156</f>
        <v>0</v>
      </c>
      <c r="GL156" s="1">
        <f ca="1">2*CC156+CF156</f>
        <v>0</v>
      </c>
      <c r="GM156" s="1">
        <f ca="1">2*CI156+CL156</f>
        <v>0</v>
      </c>
      <c r="GN156" s="1">
        <f ca="1">2*CO156+CR156</f>
        <v>1</v>
      </c>
      <c r="GO156" s="1">
        <f ca="1">2*CU156+CX156</f>
        <v>0</v>
      </c>
      <c r="GP156" s="1">
        <f ca="1">DA156</f>
        <v>0</v>
      </c>
      <c r="GQ156" s="1">
        <f ca="1">DD156</f>
        <v>0</v>
      </c>
      <c r="GR156" s="1">
        <f ca="1">DG156</f>
        <v>0</v>
      </c>
      <c r="GS156" s="1">
        <f ca="1">DJ156</f>
        <v>0</v>
      </c>
      <c r="GT156" s="1">
        <f ca="1">DM156</f>
        <v>0</v>
      </c>
      <c r="GU156">
        <f ca="1">DP156</f>
        <v>0</v>
      </c>
      <c r="GV156">
        <f ca="1">DS156</f>
        <v>0</v>
      </c>
      <c r="GW156">
        <f ca="1">DV156</f>
        <v>0</v>
      </c>
      <c r="GX156">
        <f ca="1">DY156</f>
        <v>0</v>
      </c>
      <c r="GY156">
        <f ca="1">EB156</f>
        <v>0</v>
      </c>
      <c r="GZ156">
        <f ca="1">EE156</f>
        <v>0</v>
      </c>
      <c r="HA156">
        <f ca="1">EH156</f>
        <v>0</v>
      </c>
      <c r="HB156">
        <f ca="1">EK156</f>
        <v>0</v>
      </c>
      <c r="HC156">
        <f ca="1">EN156</f>
        <v>0</v>
      </c>
      <c r="HD156">
        <f ca="1">EQ156</f>
        <v>0</v>
      </c>
      <c r="HE156">
        <f ca="1">ET156</f>
        <v>0</v>
      </c>
      <c r="HF156">
        <f ca="1">EW156</f>
        <v>0</v>
      </c>
      <c r="HG156">
        <f ca="1">EZ156</f>
        <v>0</v>
      </c>
      <c r="HH156">
        <f ca="1">FC156</f>
        <v>0</v>
      </c>
      <c r="HI156">
        <f ca="1">FF156</f>
        <v>0</v>
      </c>
      <c r="HJ156">
        <f ca="1">FI156</f>
        <v>0</v>
      </c>
      <c r="HK156">
        <f ca="1">FL156</f>
        <v>0</v>
      </c>
      <c r="HL156">
        <f ca="1">FO156</f>
        <v>0</v>
      </c>
      <c r="HM156">
        <f ca="1">FR156</f>
        <v>0</v>
      </c>
      <c r="HN156">
        <f ca="1">FU156</f>
        <v>0</v>
      </c>
      <c r="HO156">
        <f ca="1">FX156</f>
        <v>0</v>
      </c>
      <c r="HP156">
        <f ca="1">GA156</f>
        <v>0</v>
      </c>
      <c r="HQ156">
        <f ca="1">GD156</f>
        <v>0</v>
      </c>
      <c r="HR156">
        <f ca="1">GG156</f>
        <v>0</v>
      </c>
      <c r="HS156">
        <f ca="1">BF156</f>
        <v>11</v>
      </c>
      <c r="HT156">
        <f ca="1">HS156/HR159</f>
        <v>11</v>
      </c>
      <c r="HU156" s="9">
        <f ca="1">BD157</f>
        <v>7</v>
      </c>
      <c r="HV156">
        <f ca="1">HU156*HT157+HT156</f>
        <v>95</v>
      </c>
      <c r="HW156">
        <f ca="1">HV156*HV152</f>
        <v>3325</v>
      </c>
      <c r="HX156" s="9">
        <f ca="1">HT153*HT157</f>
        <v>72</v>
      </c>
      <c r="HY156" s="9">
        <f ca="1">INT(HW156/HX156)</f>
        <v>46</v>
      </c>
      <c r="HZ156" s="9">
        <f ca="1">HW156-HY156*HX156</f>
        <v>13</v>
      </c>
      <c r="IA156" s="9">
        <f ca="1">HX156</f>
        <v>72</v>
      </c>
    </row>
    <row r="157" spans="2:246" ht="6" hidden="1" customHeight="1" x14ac:dyDescent="0.25">
      <c r="B157" s="71"/>
      <c r="C157" s="71"/>
      <c r="D157" s="71"/>
      <c r="E157" s="71"/>
      <c r="F157" s="104"/>
      <c r="G157" s="71"/>
      <c r="H157" s="104"/>
      <c r="I157" s="71"/>
      <c r="J157" s="71"/>
      <c r="K157" s="71"/>
      <c r="L157" s="104"/>
      <c r="M157" s="71"/>
      <c r="N157" s="71"/>
      <c r="O157" s="71"/>
      <c r="P157" s="71"/>
      <c r="Q157" s="71"/>
      <c r="R157" s="71"/>
      <c r="S157" s="104"/>
      <c r="T157" s="122"/>
      <c r="U157" s="80"/>
      <c r="V157" s="80"/>
      <c r="W157" s="80"/>
      <c r="X157" s="102"/>
      <c r="Y157" s="71"/>
      <c r="Z157" s="75"/>
      <c r="AB157" s="11"/>
      <c r="AD157" s="162"/>
      <c r="BC157"/>
      <c r="BD157">
        <f ca="1">BD156+INT(BE156/BE157)</f>
        <v>7</v>
      </c>
      <c r="BE157" s="1">
        <f ca="1">IF(BA152&gt;BE156,INT((RAND()*(BB152-BA152+1)+BA152)),INT((RAND()*(BB152-BE156)+BE156+1)))</f>
        <v>12</v>
      </c>
      <c r="BF157">
        <f ca="1">BE157</f>
        <v>12</v>
      </c>
      <c r="BG157">
        <v>256</v>
      </c>
      <c r="BH157" s="1">
        <f ca="1">IF(BF157/BG157=INT(BF157/BG157),1,0)</f>
        <v>0</v>
      </c>
      <c r="BI157" s="1">
        <f ca="1">IF(BH157=0,BF157,BF157/BG157)</f>
        <v>12</v>
      </c>
      <c r="BJ157" s="1">
        <v>16</v>
      </c>
      <c r="BK157" s="1">
        <f ca="1">IF(BI157/BJ157=INT(BI157/BJ157),1,0)</f>
        <v>0</v>
      </c>
      <c r="BL157" s="1">
        <f ca="1">IF(BK157=0,BI157,BI157/BJ157)</f>
        <v>12</v>
      </c>
      <c r="BM157" s="1">
        <v>4</v>
      </c>
      <c r="BN157" s="1">
        <f ca="1">IF(BL157/BM157=INT(BL157/BM157),1,0)</f>
        <v>1</v>
      </c>
      <c r="BO157" s="1">
        <f ca="1">IF(BN157=0,BL157,BL157/BM157)</f>
        <v>3</v>
      </c>
      <c r="BP157" s="1">
        <v>2</v>
      </c>
      <c r="BQ157" s="1">
        <f ca="1">IF(BO157/BP157=INT(BO157/BP157),1,0)</f>
        <v>0</v>
      </c>
      <c r="BR157" s="1">
        <f ca="1">IF(BQ157=0,BO157,BO157/BP157)</f>
        <v>3</v>
      </c>
      <c r="BS157" s="1">
        <v>81</v>
      </c>
      <c r="BT157" s="1">
        <f ca="1">IF(BR157/BS157=INT(BR157/BS157),1,0)</f>
        <v>0</v>
      </c>
      <c r="BU157" s="1">
        <f ca="1">IF(BT157=0,BR157,BR157/BS157)</f>
        <v>3</v>
      </c>
      <c r="BV157" s="1">
        <v>9</v>
      </c>
      <c r="BW157" s="1">
        <f ca="1">IF(BU157/BV157=INT(BU157/BV157),1,0)</f>
        <v>0</v>
      </c>
      <c r="BX157" s="1">
        <f ca="1">IF(BW157=0,BU157,BU157/BV157)</f>
        <v>3</v>
      </c>
      <c r="BY157" s="1">
        <v>3</v>
      </c>
      <c r="BZ157" s="1">
        <f ca="1">IF(BX157/BY157=INT(BX157/BY157),1,0)</f>
        <v>1</v>
      </c>
      <c r="CA157" s="1">
        <f ca="1">IF(BZ157=0,BX157,BX157/BY157)</f>
        <v>1</v>
      </c>
      <c r="CB157" s="1">
        <v>25</v>
      </c>
      <c r="CC157" s="1">
        <f ca="1">IF(CA157/CB157=INT(CA157/CB157),1,0)</f>
        <v>0</v>
      </c>
      <c r="CD157" s="1">
        <f ca="1">IF(CC157=0,CA157,CA157/CB157)</f>
        <v>1</v>
      </c>
      <c r="CE157" s="1">
        <v>5</v>
      </c>
      <c r="CF157" s="1">
        <f ca="1">IF(CD157/CE157=INT(CD157/CE157),1,0)</f>
        <v>0</v>
      </c>
      <c r="CG157" s="1">
        <f ca="1">IF(CF157=0,CD157,CD157/CE157)</f>
        <v>1</v>
      </c>
      <c r="CH157" s="1">
        <v>49</v>
      </c>
      <c r="CI157" s="1">
        <f ca="1">IF(CG157/CH157=INT(CG157/CH157),1,0)</f>
        <v>0</v>
      </c>
      <c r="CJ157" s="1">
        <f ca="1">IF(CI157=0,CG157,CG157/CH157)</f>
        <v>1</v>
      </c>
      <c r="CK157" s="1">
        <v>7</v>
      </c>
      <c r="CL157" s="1">
        <f ca="1">IF(CJ157/CK157=INT(CJ157/CK157),1,0)</f>
        <v>0</v>
      </c>
      <c r="CM157" s="1">
        <f ca="1">IF(CL157=0,CJ157,CJ157/CK157)</f>
        <v>1</v>
      </c>
      <c r="CN157" s="1">
        <v>121</v>
      </c>
      <c r="CO157" s="1">
        <f ca="1">IF(CM157/CN157=INT(CM157/CN157),1,0)</f>
        <v>0</v>
      </c>
      <c r="CP157" s="1">
        <f ca="1">IF(CO157=0,CM157,CM157/CN157)</f>
        <v>1</v>
      </c>
      <c r="CQ157" s="1">
        <v>11</v>
      </c>
      <c r="CR157" s="1">
        <f ca="1">IF(CP157/CQ157=INT(CP157/CQ157),1,0)</f>
        <v>0</v>
      </c>
      <c r="CS157" s="1">
        <f ca="1">IF(CR157=0,CP157,CP157/CQ157)</f>
        <v>1</v>
      </c>
      <c r="CT157" s="1">
        <v>169</v>
      </c>
      <c r="CU157" s="1">
        <f ca="1">IF(CS157/CT157=INT(CS157/CT157),1,0)</f>
        <v>0</v>
      </c>
      <c r="CV157" s="1">
        <f ca="1">IF(CU157=0,CS157,CS157/CT157)</f>
        <v>1</v>
      </c>
      <c r="CW157" s="1">
        <v>13</v>
      </c>
      <c r="CX157" s="1">
        <f ca="1">IF(CV157/CW157=INT(CV157/CW157),1,0)</f>
        <v>0</v>
      </c>
      <c r="CY157" s="1">
        <f ca="1">IF(CX157=0,CV157,CV157/CW157)</f>
        <v>1</v>
      </c>
      <c r="CZ157" s="1">
        <v>17</v>
      </c>
      <c r="DA157" s="1">
        <f ca="1">IF(CY157/CZ157=INT(CY157/CZ157),1,0)</f>
        <v>0</v>
      </c>
      <c r="DB157" s="1">
        <f ca="1">IF(DA157=0,CY157,CY157/CZ157)</f>
        <v>1</v>
      </c>
      <c r="DC157" s="1">
        <v>19</v>
      </c>
      <c r="DD157" s="1">
        <f ca="1">IF(DB157/DC157=INT(DB157/DC157),1,0)</f>
        <v>0</v>
      </c>
      <c r="DE157" s="1">
        <f ca="1">IF(DD157=0,DB157,DB157/DC157)</f>
        <v>1</v>
      </c>
      <c r="DF157" s="1">
        <v>23</v>
      </c>
      <c r="DG157" s="1">
        <f ca="1">IF(DE157/DF157=INT(DE157/DF157),1,0)</f>
        <v>0</v>
      </c>
      <c r="DH157" s="1">
        <f ca="1">IF(DG157=0,DE157,DE157/DF157)</f>
        <v>1</v>
      </c>
      <c r="DI157" s="1">
        <v>29</v>
      </c>
      <c r="DJ157" s="1">
        <f ca="1">IF(DH157/DI157=INT(DH157/DI157),1,0)</f>
        <v>0</v>
      </c>
      <c r="DK157" s="1">
        <f ca="1">IF(DJ157=0,DH157,DH157/DI157)</f>
        <v>1</v>
      </c>
      <c r="DL157" s="1">
        <v>31</v>
      </c>
      <c r="DM157" s="1">
        <f ca="1">IF(DK157/DL157=INT(DK157/DL157),1,0)</f>
        <v>0</v>
      </c>
      <c r="DN157" s="1">
        <f ca="1">IF(DM157=0,DK157,DK157/DL157)</f>
        <v>1</v>
      </c>
      <c r="DO157" s="1">
        <v>37</v>
      </c>
      <c r="DP157" s="1">
        <f ca="1">IF(DN157/DO157=INT(DN157/DO157),1,0)</f>
        <v>0</v>
      </c>
      <c r="DQ157" s="1">
        <f ca="1">IF(DP157=0,DN157,DN157/DO157)</f>
        <v>1</v>
      </c>
      <c r="DR157" s="1">
        <v>41</v>
      </c>
      <c r="DS157" s="1">
        <f ca="1">IF(DQ157/DR157=INT(DQ157/DR157),1,0)</f>
        <v>0</v>
      </c>
      <c r="DT157" s="1">
        <f ca="1">IF(DS157=0,DQ157,DQ157/DR157)</f>
        <v>1</v>
      </c>
      <c r="DU157" s="1">
        <v>43</v>
      </c>
      <c r="DV157" s="1">
        <f ca="1">IF(DT157/DU157=INT(DT157/DU157),1,0)</f>
        <v>0</v>
      </c>
      <c r="DW157" s="1">
        <f ca="1">IF(DV157=0,DT157,DT157/DU157)</f>
        <v>1</v>
      </c>
      <c r="DX157" s="1">
        <v>47</v>
      </c>
      <c r="DY157" s="1">
        <f ca="1">IF(DW157/DX157=INT(DW157/DX157),1,0)</f>
        <v>0</v>
      </c>
      <c r="DZ157" s="1">
        <f ca="1">IF(DY157=0,DW157,DW157/DX157)</f>
        <v>1</v>
      </c>
      <c r="EA157" s="1">
        <v>53</v>
      </c>
      <c r="EB157" s="1">
        <f ca="1">IF(DZ157/EA157=INT(DZ157/EA157),1,0)</f>
        <v>0</v>
      </c>
      <c r="EC157" s="1">
        <f ca="1">IF(EB157=0,DZ157,DZ157/EA157)</f>
        <v>1</v>
      </c>
      <c r="ED157" s="1">
        <v>59</v>
      </c>
      <c r="EE157" s="1">
        <f ca="1">IF(EC157/ED157=INT(EC157/ED157),1,0)</f>
        <v>0</v>
      </c>
      <c r="EF157" s="1">
        <f ca="1">IF(EE157=0,EC157,EC157/ED157)</f>
        <v>1</v>
      </c>
      <c r="EG157" s="1">
        <v>61</v>
      </c>
      <c r="EH157" s="1">
        <f ca="1">IF(EF157/EG157=INT(EF157/EG157),1,0)</f>
        <v>0</v>
      </c>
      <c r="EI157" s="1">
        <f ca="1">IF(EH157=0,EF157,EF157/EG157)</f>
        <v>1</v>
      </c>
      <c r="EJ157" s="1">
        <v>67</v>
      </c>
      <c r="EK157" s="1">
        <f ca="1">IF(EI157/EJ157=INT(EI157/EJ157),1,0)</f>
        <v>0</v>
      </c>
      <c r="EL157" s="1">
        <f ca="1">IF(EK157=0,EI157,EI157/EJ157)</f>
        <v>1</v>
      </c>
      <c r="EM157" s="1">
        <v>71</v>
      </c>
      <c r="EN157" s="1">
        <f ca="1">IF(EL157/EM157=INT(EL157/EM157),1,0)</f>
        <v>0</v>
      </c>
      <c r="EO157" s="1">
        <f ca="1">IF(EN157=0,EL157,EL157/EM157)</f>
        <v>1</v>
      </c>
      <c r="EP157" s="1">
        <v>73</v>
      </c>
      <c r="EQ157" s="1">
        <f ca="1">IF(EO157/EP157=INT(EO157/EP157),1,0)</f>
        <v>0</v>
      </c>
      <c r="ER157" s="1">
        <f ca="1">IF(EQ157=0,EO157,EO157/EP157)</f>
        <v>1</v>
      </c>
      <c r="ES157" s="1">
        <v>79</v>
      </c>
      <c r="ET157" s="1">
        <f ca="1">IF(ER157/ES157=INT(ER157/ES157),1,0)</f>
        <v>0</v>
      </c>
      <c r="EU157" s="1">
        <f ca="1">IF(ET157=0,ER157,ER157/ES157)</f>
        <v>1</v>
      </c>
      <c r="EV157" s="1">
        <v>83</v>
      </c>
      <c r="EW157" s="1">
        <f ca="1">IF(EU157/EV157=INT(EU157/EV157),1,0)</f>
        <v>0</v>
      </c>
      <c r="EX157" s="1">
        <f ca="1">IF(EW157=0,EU157,EU157/EV157)</f>
        <v>1</v>
      </c>
      <c r="EY157" s="1">
        <v>89</v>
      </c>
      <c r="EZ157" s="1">
        <f ca="1">IF(EX157/EY157=INT(EX157/EY157),1,0)</f>
        <v>0</v>
      </c>
      <c r="FA157" s="1">
        <f ca="1">IF(EZ157=0,EX157,EX157/EY157)</f>
        <v>1</v>
      </c>
      <c r="FB157" s="1">
        <v>97</v>
      </c>
      <c r="FC157" s="1">
        <f ca="1">IF(FA157/FB157=INT(FA157/FB157),1,0)</f>
        <v>0</v>
      </c>
      <c r="FD157" s="1">
        <f ca="1">IF(FC157=0,FA157,FA157/FB157)</f>
        <v>1</v>
      </c>
      <c r="FE157" s="1">
        <v>101</v>
      </c>
      <c r="FF157" s="1">
        <f ca="1">IF(FD157/FE157=INT(FD157/FE157),1,0)</f>
        <v>0</v>
      </c>
      <c r="FG157" s="1">
        <f ca="1">IF(FF157=0,FD157,FD157/FE157)</f>
        <v>1</v>
      </c>
      <c r="FH157" s="1">
        <v>103</v>
      </c>
      <c r="FI157" s="1">
        <f ca="1">IF(FG157/FH157=INT(FG157/FH157),1,0)</f>
        <v>0</v>
      </c>
      <c r="FJ157" s="1">
        <f ca="1">IF(FI157=0,FG157,FG157/FH157)</f>
        <v>1</v>
      </c>
      <c r="FK157" s="1">
        <v>107</v>
      </c>
      <c r="FL157" s="1">
        <f ca="1">IF(FJ157/FK157=INT(FJ157/FK157),1,0)</f>
        <v>0</v>
      </c>
      <c r="FM157" s="1">
        <f ca="1">IF(FL157=0,FJ157,FJ157/FK157)</f>
        <v>1</v>
      </c>
      <c r="FN157" s="1">
        <v>109</v>
      </c>
      <c r="FO157" s="1">
        <f ca="1">IF(FM157/FN157=INT(FM157/FN157),1,0)</f>
        <v>0</v>
      </c>
      <c r="FP157" s="1">
        <f ca="1">IF(FO157=0,FM157,FM157/FN157)</f>
        <v>1</v>
      </c>
      <c r="FQ157" s="1">
        <v>113</v>
      </c>
      <c r="FR157" s="1">
        <f ca="1">IF(FP157/FQ157=INT(FP157/FQ157),1,0)</f>
        <v>0</v>
      </c>
      <c r="FS157" s="1">
        <f ca="1">IF(FR157=0,FP157,FP157/FQ157)</f>
        <v>1</v>
      </c>
      <c r="FT157" s="1">
        <v>127</v>
      </c>
      <c r="FU157" s="1">
        <f ca="1">IF(FS157/FT157=INT(FS157/FT157),1,0)</f>
        <v>0</v>
      </c>
      <c r="FV157" s="1">
        <f ca="1">IF(FU157=0,FS157,FS157/FT157)</f>
        <v>1</v>
      </c>
      <c r="FW157" s="1">
        <v>131</v>
      </c>
      <c r="FX157" s="1">
        <f ca="1">IF(FV157/FW157=INT(FV157/FW157),1,0)</f>
        <v>0</v>
      </c>
      <c r="FY157" s="1">
        <f ca="1">IF(FX157=0,FV157,FV157/FW157)</f>
        <v>1</v>
      </c>
      <c r="FZ157" s="1">
        <v>137</v>
      </c>
      <c r="GA157" s="1">
        <f ca="1">IF(FY157/FZ157=INT(FY157/FZ157),1,0)</f>
        <v>0</v>
      </c>
      <c r="GB157" s="1">
        <f ca="1">IF(GA157=0,FY157,FY157/FZ157)</f>
        <v>1</v>
      </c>
      <c r="GC157" s="1">
        <v>139</v>
      </c>
      <c r="GD157" s="1">
        <f ca="1">IF(GB157/GC157=INT(GB157/GC157),1,0)</f>
        <v>0</v>
      </c>
      <c r="GE157" s="1">
        <f ca="1">IF(GD157=0,GB157,GB157/GC157)</f>
        <v>1</v>
      </c>
      <c r="GF157" s="1">
        <v>149</v>
      </c>
      <c r="GG157" s="1">
        <f ca="1">IF(GE157/GF157=INT(GE157/GF157),1,0)</f>
        <v>0</v>
      </c>
      <c r="GH157" s="1">
        <f ca="1">IF(GG157=0,GE157,GE157/GF157)</f>
        <v>1</v>
      </c>
      <c r="GI157" s="1"/>
      <c r="GJ157" s="1">
        <f ca="1">8*BH157+4*BK157+2*BN157+BQ157</f>
        <v>2</v>
      </c>
      <c r="GK157" s="1">
        <f ca="1">4*BT157+2*BW157+BZ157</f>
        <v>1</v>
      </c>
      <c r="GL157" s="1">
        <f ca="1">2*CC157+CF157</f>
        <v>0</v>
      </c>
      <c r="GM157" s="1">
        <f ca="1">2*CI157+CL157</f>
        <v>0</v>
      </c>
      <c r="GN157" s="1">
        <f ca="1">2*CO157+CR157</f>
        <v>0</v>
      </c>
      <c r="GO157" s="1">
        <f ca="1">2*CU157+CX157</f>
        <v>0</v>
      </c>
      <c r="GP157" s="1">
        <f ca="1">DA157</f>
        <v>0</v>
      </c>
      <c r="GQ157" s="1">
        <f ca="1">DD157</f>
        <v>0</v>
      </c>
      <c r="GR157" s="1">
        <f ca="1">DG157</f>
        <v>0</v>
      </c>
      <c r="GS157" s="1">
        <f ca="1">DJ157</f>
        <v>0</v>
      </c>
      <c r="GT157" s="1">
        <f ca="1">DM157</f>
        <v>0</v>
      </c>
      <c r="GU157">
        <f ca="1">DP157</f>
        <v>0</v>
      </c>
      <c r="GV157">
        <f ca="1">DS157</f>
        <v>0</v>
      </c>
      <c r="GW157">
        <f ca="1">DV157</f>
        <v>0</v>
      </c>
      <c r="GX157">
        <f ca="1">DY157</f>
        <v>0</v>
      </c>
      <c r="GY157">
        <f ca="1">EB157</f>
        <v>0</v>
      </c>
      <c r="GZ157">
        <f ca="1">EE157</f>
        <v>0</v>
      </c>
      <c r="HA157">
        <f ca="1">EH157</f>
        <v>0</v>
      </c>
      <c r="HB157">
        <f ca="1">EK157</f>
        <v>0</v>
      </c>
      <c r="HC157">
        <f ca="1">EN157</f>
        <v>0</v>
      </c>
      <c r="HD157">
        <f ca="1">EQ157</f>
        <v>0</v>
      </c>
      <c r="HE157">
        <f ca="1">ET157</f>
        <v>0</v>
      </c>
      <c r="HF157">
        <f ca="1">EW157</f>
        <v>0</v>
      </c>
      <c r="HG157">
        <f ca="1">EZ157</f>
        <v>0</v>
      </c>
      <c r="HH157">
        <f ca="1">FC157</f>
        <v>0</v>
      </c>
      <c r="HI157">
        <f ca="1">FF157</f>
        <v>0</v>
      </c>
      <c r="HJ157">
        <f ca="1">FI157</f>
        <v>0</v>
      </c>
      <c r="HK157">
        <f ca="1">FL157</f>
        <v>0</v>
      </c>
      <c r="HL157">
        <f ca="1">FO157</f>
        <v>0</v>
      </c>
      <c r="HM157">
        <f ca="1">FR157</f>
        <v>0</v>
      </c>
      <c r="HN157">
        <f ca="1">FU157</f>
        <v>0</v>
      </c>
      <c r="HO157">
        <f ca="1">FX157</f>
        <v>0</v>
      </c>
      <c r="HP157">
        <f ca="1">GA157</f>
        <v>0</v>
      </c>
      <c r="HQ157">
        <f ca="1">GD157</f>
        <v>0</v>
      </c>
      <c r="HR157">
        <f ca="1">GG157</f>
        <v>0</v>
      </c>
      <c r="HS157">
        <f ca="1">BF157</f>
        <v>12</v>
      </c>
      <c r="HT157">
        <f ca="1">HS157/HR159</f>
        <v>12</v>
      </c>
      <c r="HV157"/>
      <c r="HW157"/>
    </row>
    <row r="158" spans="2:246" ht="6" hidden="1" customHeight="1" x14ac:dyDescent="0.25">
      <c r="B158" s="71"/>
      <c r="C158" s="71"/>
      <c r="D158" s="71"/>
      <c r="E158" s="71"/>
      <c r="F158" s="104"/>
      <c r="G158" s="71"/>
      <c r="H158" s="104"/>
      <c r="I158" s="71"/>
      <c r="J158" s="71"/>
      <c r="K158" s="71"/>
      <c r="L158" s="104"/>
      <c r="M158" s="71"/>
      <c r="N158" s="71"/>
      <c r="O158" s="71"/>
      <c r="P158" s="71"/>
      <c r="Q158" s="71"/>
      <c r="R158" s="71"/>
      <c r="S158" s="104"/>
      <c r="T158" s="122"/>
      <c r="U158" s="80"/>
      <c r="V158" s="80"/>
      <c r="W158" s="80"/>
      <c r="X158" s="102"/>
      <c r="Y158" s="71"/>
      <c r="Z158" s="75"/>
      <c r="AB158" s="11"/>
      <c r="AD158" s="162"/>
      <c r="BF158"/>
      <c r="BG158"/>
      <c r="BH158"/>
      <c r="BI158"/>
      <c r="EB158"/>
      <c r="EC158"/>
      <c r="ED158"/>
      <c r="EE158"/>
      <c r="GJ158" s="1">
        <f t="shared" ref="GJ158:HR158" ca="1" si="68">IF(GJ156&lt;GJ157,GJ156,GJ157)</f>
        <v>0</v>
      </c>
      <c r="GK158" s="1">
        <f t="shared" ca="1" si="68"/>
        <v>0</v>
      </c>
      <c r="GL158" s="1">
        <f t="shared" ca="1" si="68"/>
        <v>0</v>
      </c>
      <c r="GM158" s="1">
        <f t="shared" ca="1" si="68"/>
        <v>0</v>
      </c>
      <c r="GN158" s="1">
        <f t="shared" ca="1" si="68"/>
        <v>0</v>
      </c>
      <c r="GO158" s="1">
        <f t="shared" ca="1" si="68"/>
        <v>0</v>
      </c>
      <c r="GP158" s="1">
        <f t="shared" ca="1" si="68"/>
        <v>0</v>
      </c>
      <c r="GQ158" s="1">
        <f t="shared" ca="1" si="68"/>
        <v>0</v>
      </c>
      <c r="GR158" s="1">
        <f t="shared" ca="1" si="68"/>
        <v>0</v>
      </c>
      <c r="GS158" s="1">
        <f t="shared" ca="1" si="68"/>
        <v>0</v>
      </c>
      <c r="GT158" s="1">
        <f t="shared" ca="1" si="68"/>
        <v>0</v>
      </c>
      <c r="GU158" s="1">
        <f t="shared" ca="1" si="68"/>
        <v>0</v>
      </c>
      <c r="GV158" s="1">
        <f t="shared" ca="1" si="68"/>
        <v>0</v>
      </c>
      <c r="GW158" s="1">
        <f t="shared" ca="1" si="68"/>
        <v>0</v>
      </c>
      <c r="GX158" s="1">
        <f t="shared" ca="1" si="68"/>
        <v>0</v>
      </c>
      <c r="GY158" s="1">
        <f t="shared" ca="1" si="68"/>
        <v>0</v>
      </c>
      <c r="GZ158" s="1">
        <f t="shared" ca="1" si="68"/>
        <v>0</v>
      </c>
      <c r="HA158" s="1">
        <f t="shared" ca="1" si="68"/>
        <v>0</v>
      </c>
      <c r="HB158" s="1">
        <f t="shared" ca="1" si="68"/>
        <v>0</v>
      </c>
      <c r="HC158" s="1">
        <f t="shared" ca="1" si="68"/>
        <v>0</v>
      </c>
      <c r="HD158" s="1">
        <f t="shared" ca="1" si="68"/>
        <v>0</v>
      </c>
      <c r="HE158" s="1">
        <f t="shared" ca="1" si="68"/>
        <v>0</v>
      </c>
      <c r="HF158" s="1">
        <f t="shared" ca="1" si="68"/>
        <v>0</v>
      </c>
      <c r="HG158" s="1">
        <f t="shared" ca="1" si="68"/>
        <v>0</v>
      </c>
      <c r="HH158" s="1">
        <f t="shared" ca="1" si="68"/>
        <v>0</v>
      </c>
      <c r="HI158" s="1">
        <f t="shared" ca="1" si="68"/>
        <v>0</v>
      </c>
      <c r="HJ158" s="1">
        <f t="shared" ca="1" si="68"/>
        <v>0</v>
      </c>
      <c r="HK158" s="1">
        <f t="shared" ca="1" si="68"/>
        <v>0</v>
      </c>
      <c r="HL158" s="1">
        <f t="shared" ca="1" si="68"/>
        <v>0</v>
      </c>
      <c r="HM158" s="1">
        <f t="shared" ca="1" si="68"/>
        <v>0</v>
      </c>
      <c r="HN158" s="1">
        <f t="shared" ca="1" si="68"/>
        <v>0</v>
      </c>
      <c r="HO158" s="1">
        <f t="shared" ca="1" si="68"/>
        <v>0</v>
      </c>
      <c r="HP158" s="1">
        <f t="shared" ca="1" si="68"/>
        <v>0</v>
      </c>
      <c r="HQ158" s="1">
        <f t="shared" ca="1" si="68"/>
        <v>0</v>
      </c>
      <c r="HR158" s="1">
        <f t="shared" ca="1" si="68"/>
        <v>0</v>
      </c>
      <c r="HS158"/>
      <c r="HT158"/>
    </row>
    <row r="159" spans="2:246" ht="6" hidden="1" customHeight="1" x14ac:dyDescent="0.25">
      <c r="B159" s="71"/>
      <c r="C159" s="71"/>
      <c r="D159" s="71"/>
      <c r="E159" s="71"/>
      <c r="F159" s="104"/>
      <c r="G159" s="71"/>
      <c r="H159" s="104"/>
      <c r="I159" s="71"/>
      <c r="J159" s="71"/>
      <c r="K159" s="71"/>
      <c r="L159" s="104"/>
      <c r="M159" s="71"/>
      <c r="N159" s="71"/>
      <c r="O159" s="71"/>
      <c r="P159" s="71"/>
      <c r="Q159" s="71"/>
      <c r="R159" s="71"/>
      <c r="S159" s="104"/>
      <c r="T159" s="122"/>
      <c r="U159" s="80"/>
      <c r="V159" s="80"/>
      <c r="W159" s="80"/>
      <c r="X159" s="102"/>
      <c r="Y159" s="71"/>
      <c r="Z159" s="75"/>
      <c r="AB159" s="11"/>
      <c r="AD159" s="162"/>
      <c r="BF159"/>
      <c r="BG159"/>
      <c r="BH159"/>
      <c r="BI159"/>
      <c r="EB159"/>
      <c r="EC159"/>
      <c r="ED159"/>
      <c r="EE159"/>
      <c r="GJ159">
        <f ca="1">GJ$7^GJ158</f>
        <v>1</v>
      </c>
      <c r="GK159">
        <f t="shared" ref="GK159:HR159" ca="1" si="69">GK$7^GK158*GJ159</f>
        <v>1</v>
      </c>
      <c r="GL159">
        <f t="shared" ca="1" si="69"/>
        <v>1</v>
      </c>
      <c r="GM159">
        <f t="shared" ca="1" si="69"/>
        <v>1</v>
      </c>
      <c r="GN159">
        <f t="shared" ca="1" si="69"/>
        <v>1</v>
      </c>
      <c r="GO159">
        <f t="shared" ca="1" si="69"/>
        <v>1</v>
      </c>
      <c r="GP159">
        <f t="shared" ca="1" si="69"/>
        <v>1</v>
      </c>
      <c r="GQ159">
        <f t="shared" ca="1" si="69"/>
        <v>1</v>
      </c>
      <c r="GR159">
        <f t="shared" ca="1" si="69"/>
        <v>1</v>
      </c>
      <c r="GS159">
        <f t="shared" ca="1" si="69"/>
        <v>1</v>
      </c>
      <c r="GT159">
        <f t="shared" ca="1" si="69"/>
        <v>1</v>
      </c>
      <c r="GU159">
        <f t="shared" ca="1" si="69"/>
        <v>1</v>
      </c>
      <c r="GV159">
        <f t="shared" ca="1" si="69"/>
        <v>1</v>
      </c>
      <c r="GW159">
        <f t="shared" ca="1" si="69"/>
        <v>1</v>
      </c>
      <c r="GX159">
        <f t="shared" ca="1" si="69"/>
        <v>1</v>
      </c>
      <c r="GY159">
        <f t="shared" ca="1" si="69"/>
        <v>1</v>
      </c>
      <c r="GZ159">
        <f t="shared" ca="1" si="69"/>
        <v>1</v>
      </c>
      <c r="HA159">
        <f t="shared" ca="1" si="69"/>
        <v>1</v>
      </c>
      <c r="HB159">
        <f t="shared" ca="1" si="69"/>
        <v>1</v>
      </c>
      <c r="HC159">
        <f t="shared" ca="1" si="69"/>
        <v>1</v>
      </c>
      <c r="HD159">
        <f t="shared" ca="1" si="69"/>
        <v>1</v>
      </c>
      <c r="HE159">
        <f t="shared" ca="1" si="69"/>
        <v>1</v>
      </c>
      <c r="HF159">
        <f t="shared" ca="1" si="69"/>
        <v>1</v>
      </c>
      <c r="HG159">
        <f t="shared" ca="1" si="69"/>
        <v>1</v>
      </c>
      <c r="HH159">
        <f t="shared" ca="1" si="69"/>
        <v>1</v>
      </c>
      <c r="HI159">
        <f t="shared" ca="1" si="69"/>
        <v>1</v>
      </c>
      <c r="HJ159">
        <f t="shared" ca="1" si="69"/>
        <v>1</v>
      </c>
      <c r="HK159">
        <f t="shared" ca="1" si="69"/>
        <v>1</v>
      </c>
      <c r="HL159">
        <f t="shared" ca="1" si="69"/>
        <v>1</v>
      </c>
      <c r="HM159">
        <f t="shared" ca="1" si="69"/>
        <v>1</v>
      </c>
      <c r="HN159">
        <f t="shared" ca="1" si="69"/>
        <v>1</v>
      </c>
      <c r="HO159">
        <f t="shared" ca="1" si="69"/>
        <v>1</v>
      </c>
      <c r="HP159">
        <f t="shared" ca="1" si="69"/>
        <v>1</v>
      </c>
      <c r="HQ159">
        <f t="shared" ca="1" si="69"/>
        <v>1</v>
      </c>
      <c r="HR159">
        <f t="shared" ca="1" si="69"/>
        <v>1</v>
      </c>
      <c r="HS159"/>
      <c r="HT159"/>
    </row>
    <row r="160" spans="2:246" ht="6" hidden="1" customHeight="1" x14ac:dyDescent="0.25">
      <c r="B160" s="71"/>
      <c r="C160" s="71"/>
      <c r="D160" s="71"/>
      <c r="E160" s="71"/>
      <c r="F160" s="104"/>
      <c r="G160" s="71"/>
      <c r="H160" s="104"/>
      <c r="I160" s="71"/>
      <c r="J160" s="71"/>
      <c r="K160" s="71"/>
      <c r="L160" s="104"/>
      <c r="M160" s="71"/>
      <c r="N160" s="71"/>
      <c r="O160" s="71"/>
      <c r="P160" s="71"/>
      <c r="Q160" s="71"/>
      <c r="R160" s="71"/>
      <c r="S160" s="104"/>
      <c r="T160" s="122"/>
      <c r="U160" s="80"/>
      <c r="V160" s="80"/>
      <c r="W160" s="80"/>
      <c r="X160" s="102"/>
      <c r="Y160" s="71"/>
      <c r="Z160" s="75"/>
      <c r="AB160" s="11"/>
      <c r="AD160" s="162"/>
      <c r="BC160" s="9" t="s">
        <v>29</v>
      </c>
      <c r="BD160" s="9">
        <f ca="1">HY156</f>
        <v>46</v>
      </c>
      <c r="BE160" s="9">
        <f ca="1">HZ156</f>
        <v>13</v>
      </c>
      <c r="BF160">
        <f ca="1">BE160-BE161*(BD161-BD160)</f>
        <v>13</v>
      </c>
      <c r="BG160">
        <v>256</v>
      </c>
      <c r="BH160" s="1">
        <f ca="1">IF(BF160/BG160=INT(BF160/BG160),1,0)</f>
        <v>0</v>
      </c>
      <c r="BI160" s="1">
        <f ca="1">IF(BH160=0,BF160,BF160/BG160)</f>
        <v>13</v>
      </c>
      <c r="BJ160" s="1">
        <v>16</v>
      </c>
      <c r="BK160" s="1">
        <f ca="1">IF(BI160/BJ160=INT(BI160/BJ160),1,0)</f>
        <v>0</v>
      </c>
      <c r="BL160" s="1">
        <f ca="1">IF(BK160=0,BI160,BI160/BJ160)</f>
        <v>13</v>
      </c>
      <c r="BM160" s="1">
        <v>4</v>
      </c>
      <c r="BN160" s="1">
        <f ca="1">IF(BL160/BM160=INT(BL160/BM160),1,0)</f>
        <v>0</v>
      </c>
      <c r="BO160" s="1">
        <f ca="1">IF(BN160=0,BL160,BL160/BM160)</f>
        <v>13</v>
      </c>
      <c r="BP160" s="1">
        <v>2</v>
      </c>
      <c r="BQ160" s="1">
        <f ca="1">IF(BO160/BP160=INT(BO160/BP160),1,0)</f>
        <v>0</v>
      </c>
      <c r="BR160" s="1">
        <f ca="1">IF(BQ160=0,BO160,BO160/BP160)</f>
        <v>13</v>
      </c>
      <c r="BS160" s="1">
        <v>81</v>
      </c>
      <c r="BT160" s="1">
        <f ca="1">IF(BR160/BS160=INT(BR160/BS160),1,0)</f>
        <v>0</v>
      </c>
      <c r="BU160" s="1">
        <f ca="1">IF(BT160=0,BR160,BR160/BS160)</f>
        <v>13</v>
      </c>
      <c r="BV160" s="1">
        <v>9</v>
      </c>
      <c r="BW160" s="1">
        <f ca="1">IF(BU160/BV160=INT(BU160/BV160),1,0)</f>
        <v>0</v>
      </c>
      <c r="BX160" s="1">
        <f ca="1">IF(BW160=0,BU160,BU160/BV160)</f>
        <v>13</v>
      </c>
      <c r="BY160" s="1">
        <v>3</v>
      </c>
      <c r="BZ160" s="1">
        <f ca="1">IF(BX160/BY160=INT(BX160/BY160),1,0)</f>
        <v>0</v>
      </c>
      <c r="CA160" s="1">
        <f ca="1">IF(BZ160=0,BX160,BX160/BY160)</f>
        <v>13</v>
      </c>
      <c r="CB160" s="1">
        <v>25</v>
      </c>
      <c r="CC160" s="1">
        <f ca="1">IF(CA160/CB160=INT(CA160/CB160),1,0)</f>
        <v>0</v>
      </c>
      <c r="CD160" s="1">
        <f ca="1">IF(CC160=0,CA160,CA160/CB160)</f>
        <v>13</v>
      </c>
      <c r="CE160" s="1">
        <v>5</v>
      </c>
      <c r="CF160" s="1">
        <f ca="1">IF(CD160/CE160=INT(CD160/CE160),1,0)</f>
        <v>0</v>
      </c>
      <c r="CG160" s="1">
        <f ca="1">IF(CF160=0,CD160,CD160/CE160)</f>
        <v>13</v>
      </c>
      <c r="CH160" s="1">
        <v>49</v>
      </c>
      <c r="CI160" s="1">
        <f ca="1">IF(CG160/CH160=INT(CG160/CH160),1,0)</f>
        <v>0</v>
      </c>
      <c r="CJ160" s="1">
        <f ca="1">IF(CI160=0,CG160,CG160/CH160)</f>
        <v>13</v>
      </c>
      <c r="CK160" s="1">
        <v>7</v>
      </c>
      <c r="CL160" s="1">
        <f ca="1">IF(CJ160/CK160=INT(CJ160/CK160),1,0)</f>
        <v>0</v>
      </c>
      <c r="CM160" s="1">
        <f ca="1">IF(CL160=0,CJ160,CJ160/CK160)</f>
        <v>13</v>
      </c>
      <c r="CN160" s="1">
        <v>121</v>
      </c>
      <c r="CO160" s="1">
        <f ca="1">IF(CM160/CN160=INT(CM160/CN160),1,0)</f>
        <v>0</v>
      </c>
      <c r="CP160" s="1">
        <f ca="1">IF(CO160=0,CM160,CM160/CN160)</f>
        <v>13</v>
      </c>
      <c r="CQ160" s="1">
        <v>11</v>
      </c>
      <c r="CR160" s="1">
        <f ca="1">IF(CP160/CQ160=INT(CP160/CQ160),1,0)</f>
        <v>0</v>
      </c>
      <c r="CS160" s="1">
        <f ca="1">IF(CR160=0,CP160,CP160/CQ160)</f>
        <v>13</v>
      </c>
      <c r="CT160" s="1">
        <v>169</v>
      </c>
      <c r="CU160" s="1">
        <f ca="1">IF(CS160/CT160=INT(CS160/CT160),1,0)</f>
        <v>0</v>
      </c>
      <c r="CV160" s="1">
        <f ca="1">IF(CU160=0,CS160,CS160/CT160)</f>
        <v>13</v>
      </c>
      <c r="CW160" s="1">
        <v>13</v>
      </c>
      <c r="CX160" s="1">
        <f ca="1">IF(CV160/CW160=INT(CV160/CW160),1,0)</f>
        <v>1</v>
      </c>
      <c r="CY160" s="1">
        <f ca="1">IF(CX160=0,CV160,CV160/CW160)</f>
        <v>1</v>
      </c>
      <c r="CZ160" s="1">
        <v>17</v>
      </c>
      <c r="DA160" s="1">
        <f ca="1">IF(CY160/CZ160=INT(CY160/CZ160),1,0)</f>
        <v>0</v>
      </c>
      <c r="DB160" s="1">
        <f ca="1">IF(DA160=0,CY160,CY160/CZ160)</f>
        <v>1</v>
      </c>
      <c r="DC160" s="1">
        <v>19</v>
      </c>
      <c r="DD160" s="1">
        <f ca="1">IF(DB160/DC160=INT(DB160/DC160),1,0)</f>
        <v>0</v>
      </c>
      <c r="DE160" s="1">
        <f ca="1">IF(DD160=0,DB160,DB160/DC160)</f>
        <v>1</v>
      </c>
      <c r="DF160" s="1">
        <v>23</v>
      </c>
      <c r="DG160" s="1">
        <f ca="1">IF(DE160/DF160=INT(DE160/DF160),1,0)</f>
        <v>0</v>
      </c>
      <c r="DH160" s="1">
        <f ca="1">IF(DG160=0,DE160,DE160/DF160)</f>
        <v>1</v>
      </c>
      <c r="DI160" s="1">
        <v>29</v>
      </c>
      <c r="DJ160" s="1">
        <f ca="1">IF(DH160/DI160=INT(DH160/DI160),1,0)</f>
        <v>0</v>
      </c>
      <c r="DK160" s="1">
        <f ca="1">IF(DJ160=0,DH160,DH160/DI160)</f>
        <v>1</v>
      </c>
      <c r="DL160" s="1">
        <v>31</v>
      </c>
      <c r="DM160" s="1">
        <f ca="1">IF(DK160/DL160=INT(DK160/DL160),1,0)</f>
        <v>0</v>
      </c>
      <c r="DN160" s="1">
        <f ca="1">IF(DM160=0,DK160,DK160/DL160)</f>
        <v>1</v>
      </c>
      <c r="DO160" s="1">
        <v>37</v>
      </c>
      <c r="DP160" s="1">
        <f ca="1">IF(DN160/DO160=INT(DN160/DO160),1,0)</f>
        <v>0</v>
      </c>
      <c r="DQ160" s="1">
        <f ca="1">IF(DP160=0,DN160,DN160/DO160)</f>
        <v>1</v>
      </c>
      <c r="DR160" s="1">
        <v>41</v>
      </c>
      <c r="DS160" s="1">
        <f ca="1">IF(DQ160/DR160=INT(DQ160/DR160),1,0)</f>
        <v>0</v>
      </c>
      <c r="DT160" s="1">
        <f ca="1">IF(DS160=0,DQ160,DQ160/DR160)</f>
        <v>1</v>
      </c>
      <c r="DU160" s="1">
        <v>43</v>
      </c>
      <c r="DV160" s="1">
        <f ca="1">IF(DT160/DU160=INT(DT160/DU160),1,0)</f>
        <v>0</v>
      </c>
      <c r="DW160" s="1">
        <f ca="1">IF(DV160=0,DT160,DT160/DU160)</f>
        <v>1</v>
      </c>
      <c r="DX160" s="1">
        <v>47</v>
      </c>
      <c r="DY160" s="1">
        <f ca="1">IF(DW160/DX160=INT(DW160/DX160),1,0)</f>
        <v>0</v>
      </c>
      <c r="DZ160" s="1">
        <f ca="1">IF(DY160=0,DW160,DW160/DX160)</f>
        <v>1</v>
      </c>
      <c r="EA160" s="1">
        <v>53</v>
      </c>
      <c r="EB160" s="1">
        <f ca="1">IF(DZ160/EA160=INT(DZ160/EA160),1,0)</f>
        <v>0</v>
      </c>
      <c r="EC160" s="1">
        <f ca="1">IF(EB160=0,DZ160,DZ160/EA160)</f>
        <v>1</v>
      </c>
      <c r="ED160" s="1">
        <v>59</v>
      </c>
      <c r="EE160" s="1">
        <f ca="1">IF(EC160/ED160=INT(EC160/ED160),1,0)</f>
        <v>0</v>
      </c>
      <c r="EF160" s="1">
        <f ca="1">IF(EE160=0,EC160,EC160/ED160)</f>
        <v>1</v>
      </c>
      <c r="EG160" s="1">
        <v>61</v>
      </c>
      <c r="EH160" s="1">
        <f ca="1">IF(EF160/EG160=INT(EF160/EG160),1,0)</f>
        <v>0</v>
      </c>
      <c r="EI160" s="1">
        <f ca="1">IF(EH160=0,EF160,EF160/EG160)</f>
        <v>1</v>
      </c>
      <c r="EJ160" s="1">
        <v>67</v>
      </c>
      <c r="EK160" s="1">
        <f ca="1">IF(EI160/EJ160=INT(EI160/EJ160),1,0)</f>
        <v>0</v>
      </c>
      <c r="EL160" s="1">
        <f ca="1">IF(EK160=0,EI160,EI160/EJ160)</f>
        <v>1</v>
      </c>
      <c r="EM160" s="1">
        <v>71</v>
      </c>
      <c r="EN160" s="1">
        <f ca="1">IF(EL160/EM160=INT(EL160/EM160),1,0)</f>
        <v>0</v>
      </c>
      <c r="EO160" s="1">
        <f ca="1">IF(EN160=0,EL160,EL160/EM160)</f>
        <v>1</v>
      </c>
      <c r="EP160" s="1">
        <v>73</v>
      </c>
      <c r="EQ160" s="1">
        <f ca="1">IF(EO160/EP160=INT(EO160/EP160),1,0)</f>
        <v>0</v>
      </c>
      <c r="ER160" s="1">
        <f ca="1">IF(EQ160=0,EO160,EO160/EP160)</f>
        <v>1</v>
      </c>
      <c r="ES160" s="1">
        <v>79</v>
      </c>
      <c r="ET160" s="1">
        <f ca="1">IF(ER160/ES160=INT(ER160/ES160),1,0)</f>
        <v>0</v>
      </c>
      <c r="EU160" s="1">
        <f ca="1">IF(ET160=0,ER160,ER160/ES160)</f>
        <v>1</v>
      </c>
      <c r="EV160" s="1">
        <v>83</v>
      </c>
      <c r="EW160" s="1">
        <f ca="1">IF(EU160/EV160=INT(EU160/EV160),1,0)</f>
        <v>0</v>
      </c>
      <c r="EX160" s="1">
        <f ca="1">IF(EW160=0,EU160,EU160/EV160)</f>
        <v>1</v>
      </c>
      <c r="EY160" s="1">
        <v>89</v>
      </c>
      <c r="EZ160" s="1">
        <f ca="1">IF(EX160/EY160=INT(EX160/EY160),1,0)</f>
        <v>0</v>
      </c>
      <c r="FA160" s="1">
        <f ca="1">IF(EZ160=0,EX160,EX160/EY160)</f>
        <v>1</v>
      </c>
      <c r="FB160" s="1">
        <v>97</v>
      </c>
      <c r="FC160" s="1">
        <f ca="1">IF(FA160/FB160=INT(FA160/FB160),1,0)</f>
        <v>0</v>
      </c>
      <c r="FD160" s="1">
        <f ca="1">IF(FC160=0,FA160,FA160/FB160)</f>
        <v>1</v>
      </c>
      <c r="FE160" s="1">
        <v>101</v>
      </c>
      <c r="FF160" s="1">
        <f ca="1">IF(FD160/FE160=INT(FD160/FE160),1,0)</f>
        <v>0</v>
      </c>
      <c r="FG160" s="1">
        <f ca="1">IF(FF160=0,FD160,FD160/FE160)</f>
        <v>1</v>
      </c>
      <c r="FH160" s="1">
        <v>103</v>
      </c>
      <c r="FI160" s="1">
        <f ca="1">IF(FG160/FH160=INT(FG160/FH160),1,0)</f>
        <v>0</v>
      </c>
      <c r="FJ160" s="1">
        <f ca="1">IF(FI160=0,FG160,FG160/FH160)</f>
        <v>1</v>
      </c>
      <c r="FK160" s="1">
        <v>107</v>
      </c>
      <c r="FL160" s="1">
        <f ca="1">IF(FJ160/FK160=INT(FJ160/FK160),1,0)</f>
        <v>0</v>
      </c>
      <c r="FM160" s="1">
        <f ca="1">IF(FL160=0,FJ160,FJ160/FK160)</f>
        <v>1</v>
      </c>
      <c r="FN160" s="1">
        <v>109</v>
      </c>
      <c r="FO160" s="1">
        <f ca="1">IF(FM160/FN160=INT(FM160/FN160),1,0)</f>
        <v>0</v>
      </c>
      <c r="FP160" s="1">
        <f ca="1">IF(FO160=0,FM160,FM160/FN160)</f>
        <v>1</v>
      </c>
      <c r="FQ160" s="1">
        <v>113</v>
      </c>
      <c r="FR160" s="1">
        <f ca="1">IF(FP160/FQ160=INT(FP160/FQ160),1,0)</f>
        <v>0</v>
      </c>
      <c r="FS160" s="1">
        <f ca="1">IF(FR160=0,FP160,FP160/FQ160)</f>
        <v>1</v>
      </c>
      <c r="FT160" s="1">
        <v>127</v>
      </c>
      <c r="FU160" s="1">
        <f ca="1">IF(FS160/FT160=INT(FS160/FT160),1,0)</f>
        <v>0</v>
      </c>
      <c r="FV160" s="1">
        <f ca="1">IF(FU160=0,FS160,FS160/FT160)</f>
        <v>1</v>
      </c>
      <c r="FW160" s="1">
        <v>131</v>
      </c>
      <c r="FX160" s="1">
        <f ca="1">IF(FV160/FW160=INT(FV160/FW160),1,0)</f>
        <v>0</v>
      </c>
      <c r="FY160" s="1">
        <f ca="1">IF(FX160=0,FV160,FV160/FW160)</f>
        <v>1</v>
      </c>
      <c r="FZ160" s="1">
        <v>137</v>
      </c>
      <c r="GA160" s="1">
        <f ca="1">IF(FY160/FZ160=INT(FY160/FZ160),1,0)</f>
        <v>0</v>
      </c>
      <c r="GB160" s="1">
        <f ca="1">IF(GA160=0,FY160,FY160/FZ160)</f>
        <v>1</v>
      </c>
      <c r="GC160" s="1">
        <v>139</v>
      </c>
      <c r="GD160" s="1">
        <f ca="1">IF(GB160/GC160=INT(GB160/GC160),1,0)</f>
        <v>0</v>
      </c>
      <c r="GE160" s="1">
        <f ca="1">IF(GD160=0,GB160,GB160/GC160)</f>
        <v>1</v>
      </c>
      <c r="GF160" s="1">
        <v>149</v>
      </c>
      <c r="GG160" s="1">
        <f ca="1">IF(GE160/GF160=INT(GE160/GF160),1,0)</f>
        <v>0</v>
      </c>
      <c r="GH160" s="1">
        <f ca="1">IF(GG160=0,GE160,GE160/GF160)</f>
        <v>1</v>
      </c>
      <c r="GI160" s="1"/>
      <c r="GJ160" s="1">
        <f ca="1">8*BH160+4*BK160+2*BN160+BQ160</f>
        <v>0</v>
      </c>
      <c r="GK160" s="1">
        <f ca="1">4*BT160+2*BW160+BZ160</f>
        <v>0</v>
      </c>
      <c r="GL160" s="1">
        <f ca="1">2*CC160+CF160</f>
        <v>0</v>
      </c>
      <c r="GM160" s="1">
        <f ca="1">2*CI160+CL160</f>
        <v>0</v>
      </c>
      <c r="GN160" s="1">
        <f ca="1">2*CO160+CR160</f>
        <v>0</v>
      </c>
      <c r="GO160" s="1">
        <f ca="1">2*CU160+CX160</f>
        <v>1</v>
      </c>
      <c r="GP160" s="1">
        <f ca="1">DA160</f>
        <v>0</v>
      </c>
      <c r="GQ160" s="1">
        <f ca="1">DD160</f>
        <v>0</v>
      </c>
      <c r="GR160" s="1">
        <f ca="1">DG160</f>
        <v>0</v>
      </c>
      <c r="GS160" s="1">
        <f ca="1">DJ160</f>
        <v>0</v>
      </c>
      <c r="GT160" s="1">
        <f ca="1">DM160</f>
        <v>0</v>
      </c>
      <c r="GU160">
        <f ca="1">DP160</f>
        <v>0</v>
      </c>
      <c r="GV160">
        <f ca="1">DS160</f>
        <v>0</v>
      </c>
      <c r="GW160">
        <f ca="1">DV160</f>
        <v>0</v>
      </c>
      <c r="GX160">
        <f ca="1">DY160</f>
        <v>0</v>
      </c>
      <c r="GY160">
        <f ca="1">EB160</f>
        <v>0</v>
      </c>
      <c r="GZ160">
        <f ca="1">EE160</f>
        <v>0</v>
      </c>
      <c r="HA160">
        <f ca="1">EH160</f>
        <v>0</v>
      </c>
      <c r="HB160">
        <f ca="1">EK160</f>
        <v>0</v>
      </c>
      <c r="HC160">
        <f ca="1">EN160</f>
        <v>0</v>
      </c>
      <c r="HD160">
        <f ca="1">EQ160</f>
        <v>0</v>
      </c>
      <c r="HE160">
        <f ca="1">ET160</f>
        <v>0</v>
      </c>
      <c r="HF160">
        <f ca="1">EW160</f>
        <v>0</v>
      </c>
      <c r="HG160">
        <f ca="1">EZ160</f>
        <v>0</v>
      </c>
      <c r="HH160">
        <f ca="1">FC160</f>
        <v>0</v>
      </c>
      <c r="HI160">
        <f ca="1">FF160</f>
        <v>0</v>
      </c>
      <c r="HJ160">
        <f ca="1">FI160</f>
        <v>0</v>
      </c>
      <c r="HK160">
        <f ca="1">FL160</f>
        <v>0</v>
      </c>
      <c r="HL160">
        <f ca="1">FO160</f>
        <v>0</v>
      </c>
      <c r="HM160">
        <f ca="1">FR160</f>
        <v>0</v>
      </c>
      <c r="HN160">
        <f ca="1">FU160</f>
        <v>0</v>
      </c>
      <c r="HO160">
        <f ca="1">FX160</f>
        <v>0</v>
      </c>
      <c r="HP160">
        <f ca="1">GA160</f>
        <v>0</v>
      </c>
      <c r="HQ160">
        <f ca="1">GD160</f>
        <v>0</v>
      </c>
      <c r="HR160">
        <f ca="1">GG160</f>
        <v>0</v>
      </c>
      <c r="HS160">
        <f ca="1">BF160</f>
        <v>13</v>
      </c>
      <c r="HT160">
        <f ca="1">HS160/HR163</f>
        <v>13</v>
      </c>
    </row>
    <row r="161" spans="2:246" ht="6" hidden="1" customHeight="1" x14ac:dyDescent="0.25">
      <c r="B161" s="71"/>
      <c r="C161" s="71"/>
      <c r="D161" s="71"/>
      <c r="E161" s="71"/>
      <c r="F161" s="104"/>
      <c r="G161" s="71"/>
      <c r="H161" s="104"/>
      <c r="I161" s="71"/>
      <c r="J161" s="71"/>
      <c r="K161" s="71"/>
      <c r="L161" s="104"/>
      <c r="M161" s="71"/>
      <c r="N161" s="71"/>
      <c r="O161" s="71"/>
      <c r="P161" s="71"/>
      <c r="Q161" s="71"/>
      <c r="R161" s="71"/>
      <c r="S161" s="104"/>
      <c r="T161" s="122"/>
      <c r="U161" s="80"/>
      <c r="V161" s="80"/>
      <c r="W161" s="80"/>
      <c r="X161" s="102"/>
      <c r="Y161" s="71"/>
      <c r="Z161" s="75"/>
      <c r="AB161" s="11"/>
      <c r="AD161" s="162"/>
      <c r="BD161">
        <f ca="1">BD160+INT(BE160/BE161)</f>
        <v>46</v>
      </c>
      <c r="BE161">
        <f ca="1">IA156</f>
        <v>72</v>
      </c>
      <c r="BF161">
        <f ca="1">BE161</f>
        <v>72</v>
      </c>
      <c r="BG161">
        <v>256</v>
      </c>
      <c r="BH161" s="1">
        <f ca="1">IF(BF161/BG161=INT(BF161/BG161),1,0)</f>
        <v>0</v>
      </c>
      <c r="BI161" s="1">
        <f ca="1">IF(BH161=0,BF161,BF161/BG161)</f>
        <v>72</v>
      </c>
      <c r="BJ161" s="1">
        <v>16</v>
      </c>
      <c r="BK161" s="1">
        <f ca="1">IF(BI161/BJ161=INT(BI161/BJ161),1,0)</f>
        <v>0</v>
      </c>
      <c r="BL161" s="1">
        <f ca="1">IF(BK161=0,BI161,BI161/BJ161)</f>
        <v>72</v>
      </c>
      <c r="BM161" s="1">
        <v>4</v>
      </c>
      <c r="BN161" s="1">
        <f ca="1">IF(BL161/BM161=INT(BL161/BM161),1,0)</f>
        <v>1</v>
      </c>
      <c r="BO161" s="1">
        <f ca="1">IF(BN161=0,BL161,BL161/BM161)</f>
        <v>18</v>
      </c>
      <c r="BP161" s="1">
        <v>2</v>
      </c>
      <c r="BQ161" s="1">
        <f ca="1">IF(BO161/BP161=INT(BO161/BP161),1,0)</f>
        <v>1</v>
      </c>
      <c r="BR161" s="1">
        <f ca="1">IF(BQ161=0,BO161,BO161/BP161)</f>
        <v>9</v>
      </c>
      <c r="BS161" s="1">
        <v>81</v>
      </c>
      <c r="BT161" s="1">
        <f ca="1">IF(BR161/BS161=INT(BR161/BS161),1,0)</f>
        <v>0</v>
      </c>
      <c r="BU161" s="1">
        <f ca="1">IF(BT161=0,BR161,BR161/BS161)</f>
        <v>9</v>
      </c>
      <c r="BV161" s="1">
        <v>9</v>
      </c>
      <c r="BW161" s="1">
        <f ca="1">IF(BU161/BV161=INT(BU161/BV161),1,0)</f>
        <v>1</v>
      </c>
      <c r="BX161" s="1">
        <f ca="1">IF(BW161=0,BU161,BU161/BV161)</f>
        <v>1</v>
      </c>
      <c r="BY161" s="1">
        <v>3</v>
      </c>
      <c r="BZ161" s="1">
        <f ca="1">IF(BX161/BY161=INT(BX161/BY161),1,0)</f>
        <v>0</v>
      </c>
      <c r="CA161" s="1">
        <f ca="1">IF(BZ161=0,BX161,BX161/BY161)</f>
        <v>1</v>
      </c>
      <c r="CB161" s="1">
        <v>25</v>
      </c>
      <c r="CC161" s="1">
        <f ca="1">IF(CA161/CB161=INT(CA161/CB161),1,0)</f>
        <v>0</v>
      </c>
      <c r="CD161" s="1">
        <f ca="1">IF(CC161=0,CA161,CA161/CB161)</f>
        <v>1</v>
      </c>
      <c r="CE161" s="1">
        <v>5</v>
      </c>
      <c r="CF161" s="1">
        <f ca="1">IF(CD161/CE161=INT(CD161/CE161),1,0)</f>
        <v>0</v>
      </c>
      <c r="CG161" s="1">
        <f ca="1">IF(CF161=0,CD161,CD161/CE161)</f>
        <v>1</v>
      </c>
      <c r="CH161" s="1">
        <v>49</v>
      </c>
      <c r="CI161" s="1">
        <f ca="1">IF(CG161/CH161=INT(CG161/CH161),1,0)</f>
        <v>0</v>
      </c>
      <c r="CJ161" s="1">
        <f ca="1">IF(CI161=0,CG161,CG161/CH161)</f>
        <v>1</v>
      </c>
      <c r="CK161" s="1">
        <v>7</v>
      </c>
      <c r="CL161" s="1">
        <f ca="1">IF(CJ161/CK161=INT(CJ161/CK161),1,0)</f>
        <v>0</v>
      </c>
      <c r="CM161" s="1">
        <f ca="1">IF(CL161=0,CJ161,CJ161/CK161)</f>
        <v>1</v>
      </c>
      <c r="CN161" s="1">
        <v>121</v>
      </c>
      <c r="CO161" s="1">
        <f ca="1">IF(CM161/CN161=INT(CM161/CN161),1,0)</f>
        <v>0</v>
      </c>
      <c r="CP161" s="1">
        <f ca="1">IF(CO161=0,CM161,CM161/CN161)</f>
        <v>1</v>
      </c>
      <c r="CQ161" s="1">
        <v>11</v>
      </c>
      <c r="CR161" s="1">
        <f ca="1">IF(CP161/CQ161=INT(CP161/CQ161),1,0)</f>
        <v>0</v>
      </c>
      <c r="CS161" s="1">
        <f ca="1">IF(CR161=0,CP161,CP161/CQ161)</f>
        <v>1</v>
      </c>
      <c r="CT161" s="1">
        <v>169</v>
      </c>
      <c r="CU161" s="1">
        <f ca="1">IF(CS161/CT161=INT(CS161/CT161),1,0)</f>
        <v>0</v>
      </c>
      <c r="CV161" s="1">
        <f ca="1">IF(CU161=0,CS161,CS161/CT161)</f>
        <v>1</v>
      </c>
      <c r="CW161" s="1">
        <v>13</v>
      </c>
      <c r="CX161" s="1">
        <f ca="1">IF(CV161/CW161=INT(CV161/CW161),1,0)</f>
        <v>0</v>
      </c>
      <c r="CY161" s="1">
        <f ca="1">IF(CX161=0,CV161,CV161/CW161)</f>
        <v>1</v>
      </c>
      <c r="CZ161" s="1">
        <v>17</v>
      </c>
      <c r="DA161" s="1">
        <f ca="1">IF(CY161/CZ161=INT(CY161/CZ161),1,0)</f>
        <v>0</v>
      </c>
      <c r="DB161" s="1">
        <f ca="1">IF(DA161=0,CY161,CY161/CZ161)</f>
        <v>1</v>
      </c>
      <c r="DC161" s="1">
        <v>19</v>
      </c>
      <c r="DD161" s="1">
        <f ca="1">IF(DB161/DC161=INT(DB161/DC161),1,0)</f>
        <v>0</v>
      </c>
      <c r="DE161" s="1">
        <f ca="1">IF(DD161=0,DB161,DB161/DC161)</f>
        <v>1</v>
      </c>
      <c r="DF161" s="1">
        <v>23</v>
      </c>
      <c r="DG161" s="1">
        <f ca="1">IF(DE161/DF161=INT(DE161/DF161),1,0)</f>
        <v>0</v>
      </c>
      <c r="DH161" s="1">
        <f ca="1">IF(DG161=0,DE161,DE161/DF161)</f>
        <v>1</v>
      </c>
      <c r="DI161" s="1">
        <v>29</v>
      </c>
      <c r="DJ161" s="1">
        <f ca="1">IF(DH161/DI161=INT(DH161/DI161),1,0)</f>
        <v>0</v>
      </c>
      <c r="DK161" s="1">
        <f ca="1">IF(DJ161=0,DH161,DH161/DI161)</f>
        <v>1</v>
      </c>
      <c r="DL161" s="1">
        <v>31</v>
      </c>
      <c r="DM161" s="1">
        <f ca="1">IF(DK161/DL161=INT(DK161/DL161),1,0)</f>
        <v>0</v>
      </c>
      <c r="DN161" s="1">
        <f ca="1">IF(DM161=0,DK161,DK161/DL161)</f>
        <v>1</v>
      </c>
      <c r="DO161" s="1">
        <v>37</v>
      </c>
      <c r="DP161" s="1">
        <f ca="1">IF(DN161/DO161=INT(DN161/DO161),1,0)</f>
        <v>0</v>
      </c>
      <c r="DQ161" s="1">
        <f ca="1">IF(DP161=0,DN161,DN161/DO161)</f>
        <v>1</v>
      </c>
      <c r="DR161" s="1">
        <v>41</v>
      </c>
      <c r="DS161" s="1">
        <f ca="1">IF(DQ161/DR161=INT(DQ161/DR161),1,0)</f>
        <v>0</v>
      </c>
      <c r="DT161" s="1">
        <f ca="1">IF(DS161=0,DQ161,DQ161/DR161)</f>
        <v>1</v>
      </c>
      <c r="DU161" s="1">
        <v>43</v>
      </c>
      <c r="DV161" s="1">
        <f ca="1">IF(DT161/DU161=INT(DT161/DU161),1,0)</f>
        <v>0</v>
      </c>
      <c r="DW161" s="1">
        <f ca="1">IF(DV161=0,DT161,DT161/DU161)</f>
        <v>1</v>
      </c>
      <c r="DX161" s="1">
        <v>47</v>
      </c>
      <c r="DY161" s="1">
        <f ca="1">IF(DW161/DX161=INT(DW161/DX161),1,0)</f>
        <v>0</v>
      </c>
      <c r="DZ161" s="1">
        <f ca="1">IF(DY161=0,DW161,DW161/DX161)</f>
        <v>1</v>
      </c>
      <c r="EA161" s="1">
        <v>53</v>
      </c>
      <c r="EB161" s="1">
        <f ca="1">IF(DZ161/EA161=INT(DZ161/EA161),1,0)</f>
        <v>0</v>
      </c>
      <c r="EC161" s="1">
        <f ca="1">IF(EB161=0,DZ161,DZ161/EA161)</f>
        <v>1</v>
      </c>
      <c r="ED161" s="1">
        <v>59</v>
      </c>
      <c r="EE161" s="1">
        <f ca="1">IF(EC161/ED161=INT(EC161/ED161),1,0)</f>
        <v>0</v>
      </c>
      <c r="EF161" s="1">
        <f ca="1">IF(EE161=0,EC161,EC161/ED161)</f>
        <v>1</v>
      </c>
      <c r="EG161" s="1">
        <v>61</v>
      </c>
      <c r="EH161" s="1">
        <f ca="1">IF(EF161/EG161=INT(EF161/EG161),1,0)</f>
        <v>0</v>
      </c>
      <c r="EI161" s="1">
        <f ca="1">IF(EH161=0,EF161,EF161/EG161)</f>
        <v>1</v>
      </c>
      <c r="EJ161" s="1">
        <v>67</v>
      </c>
      <c r="EK161" s="1">
        <f ca="1">IF(EI161/EJ161=INT(EI161/EJ161),1,0)</f>
        <v>0</v>
      </c>
      <c r="EL161" s="1">
        <f ca="1">IF(EK161=0,EI161,EI161/EJ161)</f>
        <v>1</v>
      </c>
      <c r="EM161" s="1">
        <v>71</v>
      </c>
      <c r="EN161" s="1">
        <f ca="1">IF(EL161/EM161=INT(EL161/EM161),1,0)</f>
        <v>0</v>
      </c>
      <c r="EO161" s="1">
        <f ca="1">IF(EN161=0,EL161,EL161/EM161)</f>
        <v>1</v>
      </c>
      <c r="EP161" s="1">
        <v>73</v>
      </c>
      <c r="EQ161" s="1">
        <f ca="1">IF(EO161/EP161=INT(EO161/EP161),1,0)</f>
        <v>0</v>
      </c>
      <c r="ER161" s="1">
        <f ca="1">IF(EQ161=0,EO161,EO161/EP161)</f>
        <v>1</v>
      </c>
      <c r="ES161" s="1">
        <v>79</v>
      </c>
      <c r="ET161" s="1">
        <f ca="1">IF(ER161/ES161=INT(ER161/ES161),1,0)</f>
        <v>0</v>
      </c>
      <c r="EU161" s="1">
        <f ca="1">IF(ET161=0,ER161,ER161/ES161)</f>
        <v>1</v>
      </c>
      <c r="EV161" s="1">
        <v>83</v>
      </c>
      <c r="EW161" s="1">
        <f ca="1">IF(EU161/EV161=INT(EU161/EV161),1,0)</f>
        <v>0</v>
      </c>
      <c r="EX161" s="1">
        <f ca="1">IF(EW161=0,EU161,EU161/EV161)</f>
        <v>1</v>
      </c>
      <c r="EY161" s="1">
        <v>89</v>
      </c>
      <c r="EZ161" s="1">
        <f ca="1">IF(EX161/EY161=INT(EX161/EY161),1,0)</f>
        <v>0</v>
      </c>
      <c r="FA161" s="1">
        <f ca="1">IF(EZ161=0,EX161,EX161/EY161)</f>
        <v>1</v>
      </c>
      <c r="FB161" s="1">
        <v>97</v>
      </c>
      <c r="FC161" s="1">
        <f ca="1">IF(FA161/FB161=INT(FA161/FB161),1,0)</f>
        <v>0</v>
      </c>
      <c r="FD161" s="1">
        <f ca="1">IF(FC161=0,FA161,FA161/FB161)</f>
        <v>1</v>
      </c>
      <c r="FE161" s="1">
        <v>101</v>
      </c>
      <c r="FF161" s="1">
        <f ca="1">IF(FD161/FE161=INT(FD161/FE161),1,0)</f>
        <v>0</v>
      </c>
      <c r="FG161" s="1">
        <f ca="1">IF(FF161=0,FD161,FD161/FE161)</f>
        <v>1</v>
      </c>
      <c r="FH161" s="1">
        <v>103</v>
      </c>
      <c r="FI161" s="1">
        <f ca="1">IF(FG161/FH161=INT(FG161/FH161),1,0)</f>
        <v>0</v>
      </c>
      <c r="FJ161" s="1">
        <f ca="1">IF(FI161=0,FG161,FG161/FH161)</f>
        <v>1</v>
      </c>
      <c r="FK161" s="1">
        <v>107</v>
      </c>
      <c r="FL161" s="1">
        <f ca="1">IF(FJ161/FK161=INT(FJ161/FK161),1,0)</f>
        <v>0</v>
      </c>
      <c r="FM161" s="1">
        <f ca="1">IF(FL161=0,FJ161,FJ161/FK161)</f>
        <v>1</v>
      </c>
      <c r="FN161" s="1">
        <v>109</v>
      </c>
      <c r="FO161" s="1">
        <f ca="1">IF(FM161/FN161=INT(FM161/FN161),1,0)</f>
        <v>0</v>
      </c>
      <c r="FP161" s="1">
        <f ca="1">IF(FO161=0,FM161,FM161/FN161)</f>
        <v>1</v>
      </c>
      <c r="FQ161" s="1">
        <v>113</v>
      </c>
      <c r="FR161" s="1">
        <f ca="1">IF(FP161/FQ161=INT(FP161/FQ161),1,0)</f>
        <v>0</v>
      </c>
      <c r="FS161" s="1">
        <f ca="1">IF(FR161=0,FP161,FP161/FQ161)</f>
        <v>1</v>
      </c>
      <c r="FT161" s="1">
        <v>127</v>
      </c>
      <c r="FU161" s="1">
        <f ca="1">IF(FS161/FT161=INT(FS161/FT161),1,0)</f>
        <v>0</v>
      </c>
      <c r="FV161" s="1">
        <f ca="1">IF(FU161=0,FS161,FS161/FT161)</f>
        <v>1</v>
      </c>
      <c r="FW161" s="1">
        <v>131</v>
      </c>
      <c r="FX161" s="1">
        <f ca="1">IF(FV161/FW161=INT(FV161/FW161),1,0)</f>
        <v>0</v>
      </c>
      <c r="FY161" s="1">
        <f ca="1">IF(FX161=0,FV161,FV161/FW161)</f>
        <v>1</v>
      </c>
      <c r="FZ161" s="1">
        <v>137</v>
      </c>
      <c r="GA161" s="1">
        <f ca="1">IF(FY161/FZ161=INT(FY161/FZ161),1,0)</f>
        <v>0</v>
      </c>
      <c r="GB161" s="1">
        <f ca="1">IF(GA161=0,FY161,FY161/FZ161)</f>
        <v>1</v>
      </c>
      <c r="GC161" s="1">
        <v>139</v>
      </c>
      <c r="GD161" s="1">
        <f ca="1">IF(GB161/GC161=INT(GB161/GC161),1,0)</f>
        <v>0</v>
      </c>
      <c r="GE161" s="1">
        <f ca="1">IF(GD161=0,GB161,GB161/GC161)</f>
        <v>1</v>
      </c>
      <c r="GF161" s="1">
        <v>149</v>
      </c>
      <c r="GG161" s="1">
        <f ca="1">IF(GE161/GF161=INT(GE161/GF161),1,0)</f>
        <v>0</v>
      </c>
      <c r="GH161" s="1">
        <f ca="1">IF(GG161=0,GE161,GE161/GF161)</f>
        <v>1</v>
      </c>
      <c r="GI161" s="1"/>
      <c r="GJ161" s="1">
        <f ca="1">8*BH161+4*BK161+2*BN161+BQ161</f>
        <v>3</v>
      </c>
      <c r="GK161" s="1">
        <f ca="1">4*BT161+2*BW161+BZ161</f>
        <v>2</v>
      </c>
      <c r="GL161" s="1">
        <f ca="1">2*CC161+CF161</f>
        <v>0</v>
      </c>
      <c r="GM161" s="1">
        <f ca="1">2*CI161+CL161</f>
        <v>0</v>
      </c>
      <c r="GN161" s="1">
        <f ca="1">2*CO161+CR161</f>
        <v>0</v>
      </c>
      <c r="GO161" s="1">
        <f ca="1">2*CU161+CX161</f>
        <v>0</v>
      </c>
      <c r="GP161" s="1">
        <f ca="1">DA161</f>
        <v>0</v>
      </c>
      <c r="GQ161" s="1">
        <f ca="1">DD161</f>
        <v>0</v>
      </c>
      <c r="GR161" s="1">
        <f ca="1">DG161</f>
        <v>0</v>
      </c>
      <c r="GS161" s="1">
        <f ca="1">DJ161</f>
        <v>0</v>
      </c>
      <c r="GT161" s="1">
        <f ca="1">DM161</f>
        <v>0</v>
      </c>
      <c r="GU161">
        <f ca="1">DP161</f>
        <v>0</v>
      </c>
      <c r="GV161">
        <f ca="1">DS161</f>
        <v>0</v>
      </c>
      <c r="GW161">
        <f ca="1">DV161</f>
        <v>0</v>
      </c>
      <c r="GX161">
        <f ca="1">DY161</f>
        <v>0</v>
      </c>
      <c r="GY161">
        <f ca="1">EB161</f>
        <v>0</v>
      </c>
      <c r="GZ161">
        <f ca="1">EE161</f>
        <v>0</v>
      </c>
      <c r="HA161">
        <f ca="1">EH161</f>
        <v>0</v>
      </c>
      <c r="HB161">
        <f ca="1">EK161</f>
        <v>0</v>
      </c>
      <c r="HC161">
        <f ca="1">EN161</f>
        <v>0</v>
      </c>
      <c r="HD161">
        <f ca="1">EQ161</f>
        <v>0</v>
      </c>
      <c r="HE161">
        <f ca="1">ET161</f>
        <v>0</v>
      </c>
      <c r="HF161">
        <f ca="1">EW161</f>
        <v>0</v>
      </c>
      <c r="HG161">
        <f ca="1">EZ161</f>
        <v>0</v>
      </c>
      <c r="HH161">
        <f ca="1">FC161</f>
        <v>0</v>
      </c>
      <c r="HI161">
        <f ca="1">FF161</f>
        <v>0</v>
      </c>
      <c r="HJ161">
        <f ca="1">FI161</f>
        <v>0</v>
      </c>
      <c r="HK161">
        <f ca="1">FL161</f>
        <v>0</v>
      </c>
      <c r="HL161">
        <f ca="1">FO161</f>
        <v>0</v>
      </c>
      <c r="HM161">
        <f ca="1">FR161</f>
        <v>0</v>
      </c>
      <c r="HN161">
        <f ca="1">FU161</f>
        <v>0</v>
      </c>
      <c r="HO161">
        <f ca="1">FX161</f>
        <v>0</v>
      </c>
      <c r="HP161">
        <f ca="1">GA161</f>
        <v>0</v>
      </c>
      <c r="HQ161">
        <f ca="1">GD161</f>
        <v>0</v>
      </c>
      <c r="HR161">
        <f ca="1">GG161</f>
        <v>0</v>
      </c>
      <c r="HS161">
        <f ca="1">BF161</f>
        <v>72</v>
      </c>
      <c r="HT161">
        <f ca="1">HS161/HR163</f>
        <v>72</v>
      </c>
    </row>
    <row r="162" spans="2:246" ht="6" hidden="1" customHeight="1" x14ac:dyDescent="0.25">
      <c r="B162" s="71"/>
      <c r="C162" s="71"/>
      <c r="D162" s="71"/>
      <c r="E162" s="71"/>
      <c r="F162" s="104"/>
      <c r="G162" s="71"/>
      <c r="H162" s="104"/>
      <c r="I162" s="71"/>
      <c r="J162" s="71"/>
      <c r="K162" s="71"/>
      <c r="L162" s="104"/>
      <c r="M162" s="71"/>
      <c r="N162" s="71"/>
      <c r="O162" s="71"/>
      <c r="P162" s="71"/>
      <c r="Q162" s="71"/>
      <c r="R162" s="71"/>
      <c r="S162" s="104"/>
      <c r="T162" s="122"/>
      <c r="U162" s="80"/>
      <c r="V162" s="80"/>
      <c r="W162" s="80"/>
      <c r="X162" s="102"/>
      <c r="Y162" s="71"/>
      <c r="Z162" s="75"/>
      <c r="AB162" s="11"/>
      <c r="AD162" s="162"/>
      <c r="BF162"/>
      <c r="BG162"/>
      <c r="BH162"/>
      <c r="BI162"/>
      <c r="EB162"/>
      <c r="EC162"/>
      <c r="ED162"/>
      <c r="EE162"/>
      <c r="GJ162" s="1">
        <f t="shared" ref="GJ162:HR162" ca="1" si="70">IF(GJ160&lt;GJ161,GJ160,GJ161)</f>
        <v>0</v>
      </c>
      <c r="GK162" s="1">
        <f t="shared" ca="1" si="70"/>
        <v>0</v>
      </c>
      <c r="GL162" s="1">
        <f t="shared" ca="1" si="70"/>
        <v>0</v>
      </c>
      <c r="GM162" s="1">
        <f t="shared" ca="1" si="70"/>
        <v>0</v>
      </c>
      <c r="GN162" s="1">
        <f t="shared" ca="1" si="70"/>
        <v>0</v>
      </c>
      <c r="GO162" s="1">
        <f t="shared" ca="1" si="70"/>
        <v>0</v>
      </c>
      <c r="GP162" s="1">
        <f t="shared" ca="1" si="70"/>
        <v>0</v>
      </c>
      <c r="GQ162" s="1">
        <f t="shared" ca="1" si="70"/>
        <v>0</v>
      </c>
      <c r="GR162" s="1">
        <f t="shared" ca="1" si="70"/>
        <v>0</v>
      </c>
      <c r="GS162" s="1">
        <f t="shared" ca="1" si="70"/>
        <v>0</v>
      </c>
      <c r="GT162" s="1">
        <f t="shared" ca="1" si="70"/>
        <v>0</v>
      </c>
      <c r="GU162" s="1">
        <f t="shared" ca="1" si="70"/>
        <v>0</v>
      </c>
      <c r="GV162" s="1">
        <f t="shared" ca="1" si="70"/>
        <v>0</v>
      </c>
      <c r="GW162" s="1">
        <f t="shared" ca="1" si="70"/>
        <v>0</v>
      </c>
      <c r="GX162" s="1">
        <f t="shared" ca="1" si="70"/>
        <v>0</v>
      </c>
      <c r="GY162" s="1">
        <f t="shared" ca="1" si="70"/>
        <v>0</v>
      </c>
      <c r="GZ162" s="1">
        <f t="shared" ca="1" si="70"/>
        <v>0</v>
      </c>
      <c r="HA162" s="1">
        <f t="shared" ca="1" si="70"/>
        <v>0</v>
      </c>
      <c r="HB162" s="1">
        <f t="shared" ca="1" si="70"/>
        <v>0</v>
      </c>
      <c r="HC162" s="1">
        <f t="shared" ca="1" si="70"/>
        <v>0</v>
      </c>
      <c r="HD162" s="1">
        <f t="shared" ca="1" si="70"/>
        <v>0</v>
      </c>
      <c r="HE162" s="1">
        <f t="shared" ca="1" si="70"/>
        <v>0</v>
      </c>
      <c r="HF162" s="1">
        <f t="shared" ca="1" si="70"/>
        <v>0</v>
      </c>
      <c r="HG162" s="1">
        <f t="shared" ca="1" si="70"/>
        <v>0</v>
      </c>
      <c r="HH162" s="1">
        <f t="shared" ca="1" si="70"/>
        <v>0</v>
      </c>
      <c r="HI162" s="1">
        <f t="shared" ca="1" si="70"/>
        <v>0</v>
      </c>
      <c r="HJ162" s="1">
        <f t="shared" ca="1" si="70"/>
        <v>0</v>
      </c>
      <c r="HK162" s="1">
        <f t="shared" ca="1" si="70"/>
        <v>0</v>
      </c>
      <c r="HL162" s="1">
        <f t="shared" ca="1" si="70"/>
        <v>0</v>
      </c>
      <c r="HM162" s="1">
        <f t="shared" ca="1" si="70"/>
        <v>0</v>
      </c>
      <c r="HN162" s="1">
        <f t="shared" ca="1" si="70"/>
        <v>0</v>
      </c>
      <c r="HO162" s="1">
        <f t="shared" ca="1" si="70"/>
        <v>0</v>
      </c>
      <c r="HP162" s="1">
        <f t="shared" ca="1" si="70"/>
        <v>0</v>
      </c>
      <c r="HQ162" s="1">
        <f t="shared" ca="1" si="70"/>
        <v>0</v>
      </c>
      <c r="HR162" s="1">
        <f t="shared" ca="1" si="70"/>
        <v>0</v>
      </c>
      <c r="HS162"/>
      <c r="HT162"/>
    </row>
    <row r="163" spans="2:246" ht="6" hidden="1" customHeight="1" x14ac:dyDescent="0.25">
      <c r="B163" s="71"/>
      <c r="C163" s="71"/>
      <c r="D163" s="71"/>
      <c r="E163" s="71"/>
      <c r="F163" s="104"/>
      <c r="G163" s="71"/>
      <c r="H163" s="104"/>
      <c r="I163" s="71"/>
      <c r="J163" s="71"/>
      <c r="K163" s="71"/>
      <c r="L163" s="104"/>
      <c r="M163" s="71"/>
      <c r="N163" s="71"/>
      <c r="O163" s="71"/>
      <c r="P163" s="71"/>
      <c r="Q163" s="71"/>
      <c r="R163" s="71"/>
      <c r="S163" s="104"/>
      <c r="T163" s="122"/>
      <c r="U163" s="80"/>
      <c r="V163" s="80"/>
      <c r="W163" s="80"/>
      <c r="X163" s="102"/>
      <c r="Y163" s="71"/>
      <c r="Z163" s="75"/>
      <c r="AB163" s="11"/>
      <c r="AD163" s="162"/>
      <c r="BF163"/>
      <c r="BG163"/>
      <c r="BH163"/>
      <c r="BI163"/>
      <c r="EB163"/>
      <c r="EC163"/>
      <c r="ED163"/>
      <c r="EE163"/>
      <c r="GJ163">
        <f ca="1">GJ$7^GJ162</f>
        <v>1</v>
      </c>
      <c r="GK163">
        <f t="shared" ref="GK163:HR163" ca="1" si="71">GK$7^GK162*GJ163</f>
        <v>1</v>
      </c>
      <c r="GL163">
        <f t="shared" ca="1" si="71"/>
        <v>1</v>
      </c>
      <c r="GM163">
        <f t="shared" ca="1" si="71"/>
        <v>1</v>
      </c>
      <c r="GN163">
        <f t="shared" ca="1" si="71"/>
        <v>1</v>
      </c>
      <c r="GO163">
        <f t="shared" ca="1" si="71"/>
        <v>1</v>
      </c>
      <c r="GP163">
        <f t="shared" ca="1" si="71"/>
        <v>1</v>
      </c>
      <c r="GQ163">
        <f t="shared" ca="1" si="71"/>
        <v>1</v>
      </c>
      <c r="GR163">
        <f t="shared" ca="1" si="71"/>
        <v>1</v>
      </c>
      <c r="GS163">
        <f t="shared" ca="1" si="71"/>
        <v>1</v>
      </c>
      <c r="GT163">
        <f t="shared" ca="1" si="71"/>
        <v>1</v>
      </c>
      <c r="GU163">
        <f t="shared" ca="1" si="71"/>
        <v>1</v>
      </c>
      <c r="GV163">
        <f t="shared" ca="1" si="71"/>
        <v>1</v>
      </c>
      <c r="GW163">
        <f t="shared" ca="1" si="71"/>
        <v>1</v>
      </c>
      <c r="GX163">
        <f t="shared" ca="1" si="71"/>
        <v>1</v>
      </c>
      <c r="GY163">
        <f t="shared" ca="1" si="71"/>
        <v>1</v>
      </c>
      <c r="GZ163">
        <f t="shared" ca="1" si="71"/>
        <v>1</v>
      </c>
      <c r="HA163">
        <f t="shared" ca="1" si="71"/>
        <v>1</v>
      </c>
      <c r="HB163">
        <f t="shared" ca="1" si="71"/>
        <v>1</v>
      </c>
      <c r="HC163">
        <f t="shared" ca="1" si="71"/>
        <v>1</v>
      </c>
      <c r="HD163">
        <f t="shared" ca="1" si="71"/>
        <v>1</v>
      </c>
      <c r="HE163">
        <f t="shared" ca="1" si="71"/>
        <v>1</v>
      </c>
      <c r="HF163">
        <f t="shared" ca="1" si="71"/>
        <v>1</v>
      </c>
      <c r="HG163">
        <f t="shared" ca="1" si="71"/>
        <v>1</v>
      </c>
      <c r="HH163">
        <f t="shared" ca="1" si="71"/>
        <v>1</v>
      </c>
      <c r="HI163">
        <f t="shared" ca="1" si="71"/>
        <v>1</v>
      </c>
      <c r="HJ163">
        <f t="shared" ca="1" si="71"/>
        <v>1</v>
      </c>
      <c r="HK163">
        <f t="shared" ca="1" si="71"/>
        <v>1</v>
      </c>
      <c r="HL163">
        <f t="shared" ca="1" si="71"/>
        <v>1</v>
      </c>
      <c r="HM163">
        <f t="shared" ca="1" si="71"/>
        <v>1</v>
      </c>
      <c r="HN163">
        <f t="shared" ca="1" si="71"/>
        <v>1</v>
      </c>
      <c r="HO163">
        <f t="shared" ca="1" si="71"/>
        <v>1</v>
      </c>
      <c r="HP163">
        <f t="shared" ca="1" si="71"/>
        <v>1</v>
      </c>
      <c r="HQ163">
        <f t="shared" ca="1" si="71"/>
        <v>1</v>
      </c>
      <c r="HR163">
        <f t="shared" ca="1" si="71"/>
        <v>1</v>
      </c>
      <c r="HS163"/>
      <c r="HT163"/>
    </row>
    <row r="164" spans="2:246" ht="9" customHeight="1" x14ac:dyDescent="0.25">
      <c r="B164" s="71"/>
      <c r="C164" s="71"/>
      <c r="D164" s="71"/>
      <c r="E164" s="77"/>
      <c r="F164" s="104"/>
      <c r="G164" s="71"/>
      <c r="H164" s="104"/>
      <c r="I164" s="71"/>
      <c r="J164" s="71"/>
      <c r="K164" s="77"/>
      <c r="L164" s="104"/>
      <c r="M164" s="71"/>
      <c r="N164" s="71"/>
      <c r="O164" s="71"/>
      <c r="P164" s="71"/>
      <c r="Q164" s="71"/>
      <c r="R164" s="71"/>
      <c r="S164" s="104"/>
      <c r="T164" s="122"/>
      <c r="U164" s="80"/>
      <c r="V164" s="80"/>
      <c r="W164" s="106"/>
      <c r="X164" s="102"/>
      <c r="Y164" s="71"/>
      <c r="Z164" s="75"/>
      <c r="AB164" s="11"/>
      <c r="AD164" s="162"/>
      <c r="AF164" s="148"/>
      <c r="AG164" s="205"/>
      <c r="BF164"/>
      <c r="BG164"/>
      <c r="BH164"/>
      <c r="BI164"/>
      <c r="EB164"/>
      <c r="EC164"/>
      <c r="ED164"/>
      <c r="EE164"/>
    </row>
    <row r="165" spans="2:246" ht="19.5" customHeight="1" thickBot="1" x14ac:dyDescent="0.3">
      <c r="B165" s="71" t="str">
        <f ca="1">ID165</f>
        <v>8  9/10  ×  7  10/11</v>
      </c>
      <c r="C165" s="71"/>
      <c r="D165" s="71"/>
      <c r="E165" s="77"/>
      <c r="F165" s="104"/>
      <c r="G165" s="71"/>
      <c r="H165" s="104"/>
      <c r="I165" s="71"/>
      <c r="J165" s="71"/>
      <c r="K165" s="78"/>
      <c r="L165" s="104"/>
      <c r="M165" s="71"/>
      <c r="N165" s="71"/>
      <c r="O165" s="71"/>
      <c r="P165" s="71"/>
      <c r="Q165" s="71"/>
      <c r="R165" s="71"/>
      <c r="S165" s="104" t="s">
        <v>1</v>
      </c>
      <c r="T165" s="146" t="str">
        <f ca="1">IL165</f>
        <v>70  43/110</v>
      </c>
      <c r="U165" s="79"/>
      <c r="V165" s="79"/>
      <c r="W165" s="105"/>
      <c r="X165" s="101"/>
      <c r="Y165" s="71"/>
      <c r="Z165" s="75">
        <f>AJ165</f>
        <v>9</v>
      </c>
      <c r="AB165" s="147">
        <v>1</v>
      </c>
      <c r="AD165" s="162">
        <v>6</v>
      </c>
      <c r="AE165" s="148" t="s">
        <v>354</v>
      </c>
      <c r="AF165" s="148"/>
      <c r="AH165" s="202">
        <f>AH152+1</f>
        <v>13</v>
      </c>
      <c r="AI165" s="202">
        <f>INT(0.5+(AJ$2/16*(AH165-1)))+AG$2</f>
        <v>5</v>
      </c>
      <c r="AJ165" s="202">
        <f>INT(4/3*(AI165+AB165))+1</f>
        <v>9</v>
      </c>
      <c r="AK165" s="9">
        <f>IF(AI165=2,1,IF(AI165=3,1,IF(AI165=4,2,IF(AI165=5,4,IF(AI165=6,8,0)))))</f>
        <v>4</v>
      </c>
      <c r="AL165" s="9">
        <f>IF(AI165=7,15,IF(AI165=8,25,IF(AI165=9,35,IF(AI165=10,55,IF(AI165=11,75,0)))))</f>
        <v>0</v>
      </c>
      <c r="AM165" s="9">
        <f>IF(AI165=2,2,IF(AI165=3,3,IF(AI165=4,5,IF(AI165=5,10,IF(AI165=6,16,0)))))</f>
        <v>10</v>
      </c>
      <c r="AN165" s="9">
        <f>IF(AI165=7,28,IF(AI165=8,40,IF(AI165=9,60,IF(AI165=10,80,100))))</f>
        <v>100</v>
      </c>
      <c r="AO165" s="9">
        <f>IF(AI165=2,1,IF(AI165=3,1,IF(AI165=4,4,IF(AI165=5,8,IF(AI165=6,11,IF(AI165=7,15,0))))))</f>
        <v>8</v>
      </c>
      <c r="AP165" s="9">
        <f>IF(AI165=8,19,IF(AI165=9,24,IF(AI165=10,39,59)))</f>
        <v>59</v>
      </c>
      <c r="AQ165" s="9">
        <f>IF(AI165=2,2,IF(AI165=3,4,IF(AI165=4,8,IF(AI165=5,11,IF(AI165=6,15,0)))))</f>
        <v>11</v>
      </c>
      <c r="AR165" s="9">
        <f>IF(AI165=7,19,IF(AI165=8,24,IF(AI165=9,39,IF(AI165=10,59,79))))</f>
        <v>79</v>
      </c>
      <c r="AS165" s="9">
        <f>IF(AI165=2,2,IF(AI165=3,2,IF(AI165=4,5,IF(AI165=5,9,IF(AI165=6,12,0)))))</f>
        <v>9</v>
      </c>
      <c r="AT165" s="9">
        <f>IF(AI165=7,16,IF(AI165=8,20,IF(AI165=9,25,IF(AI165=10,40,60))))</f>
        <v>60</v>
      </c>
      <c r="AU165" s="9">
        <f>IF(AI165=2,3,IF(AI165=3,5,IF(AI165=4,9,IF(AI165=5,12,IF(AI165=6,16,0)))))</f>
        <v>12</v>
      </c>
      <c r="AV165" s="9">
        <f>IF(AI165=7,20,IF(AI165=8,25,IF(AI165=9,40,IF(AI165=10,60,80))))</f>
        <v>80</v>
      </c>
      <c r="AW165" s="9">
        <f>IF(AK165=0,AL165,AK165)</f>
        <v>4</v>
      </c>
      <c r="AX165" s="9">
        <f>IF(AM165=0,AN165,AM165)</f>
        <v>10</v>
      </c>
      <c r="AY165" s="9">
        <f>IF(AO165=0,AP165,AO165)</f>
        <v>8</v>
      </c>
      <c r="AZ165" s="9">
        <f>IF(AQ165=0,AR165,AQ165)</f>
        <v>11</v>
      </c>
      <c r="BA165" s="9">
        <f>IF(AS165=0,AT165,AS165)</f>
        <v>9</v>
      </c>
      <c r="BB165" s="9">
        <f>IF(AU165=0,AV165,AU165)</f>
        <v>12</v>
      </c>
      <c r="BC165" t="s">
        <v>21</v>
      </c>
      <c r="BD165" s="1">
        <f ca="1">INT((RAND()*(AX165-AW165+1)+AW165))</f>
        <v>8</v>
      </c>
      <c r="BE165" s="1">
        <f ca="1">INT((RAND()*(AZ165-AY165+1)+AY165))</f>
        <v>9</v>
      </c>
      <c r="BF165">
        <f ca="1">BE165-BE166*(BD166-BD165)</f>
        <v>9</v>
      </c>
      <c r="BG165">
        <v>256</v>
      </c>
      <c r="BH165" s="1">
        <f ca="1">IF(BF165/BG165=INT(BF165/BG165),1,0)</f>
        <v>0</v>
      </c>
      <c r="BI165" s="1">
        <f ca="1">IF(BH165=0,BF165,BF165/BG165)</f>
        <v>9</v>
      </c>
      <c r="BJ165" s="1">
        <v>16</v>
      </c>
      <c r="BK165" s="1">
        <f ca="1">IF(BI165/BJ165=INT(BI165/BJ165),1,0)</f>
        <v>0</v>
      </c>
      <c r="BL165" s="1">
        <f ca="1">IF(BK165=0,BI165,BI165/BJ165)</f>
        <v>9</v>
      </c>
      <c r="BM165" s="1">
        <v>4</v>
      </c>
      <c r="BN165" s="1">
        <f ca="1">IF(BL165/BM165=INT(BL165/BM165),1,0)</f>
        <v>0</v>
      </c>
      <c r="BO165" s="1">
        <f ca="1">IF(BN165=0,BL165,BL165/BM165)</f>
        <v>9</v>
      </c>
      <c r="BP165" s="1">
        <v>2</v>
      </c>
      <c r="BQ165" s="1">
        <f ca="1">IF(BO165/BP165=INT(BO165/BP165),1,0)</f>
        <v>0</v>
      </c>
      <c r="BR165" s="1">
        <f ca="1">IF(BQ165=0,BO165,BO165/BP165)</f>
        <v>9</v>
      </c>
      <c r="BS165" s="1">
        <v>81</v>
      </c>
      <c r="BT165" s="1">
        <f ca="1">IF(BR165/BS165=INT(BR165/BS165),1,0)</f>
        <v>0</v>
      </c>
      <c r="BU165" s="1">
        <f ca="1">IF(BT165=0,BR165,BR165/BS165)</f>
        <v>9</v>
      </c>
      <c r="BV165" s="1">
        <v>9</v>
      </c>
      <c r="BW165" s="1">
        <f ca="1">IF(BU165/BV165=INT(BU165/BV165),1,0)</f>
        <v>1</v>
      </c>
      <c r="BX165" s="1">
        <f ca="1">IF(BW165=0,BU165,BU165/BV165)</f>
        <v>1</v>
      </c>
      <c r="BY165" s="1">
        <v>3</v>
      </c>
      <c r="BZ165" s="1">
        <f ca="1">IF(BX165/BY165=INT(BX165/BY165),1,0)</f>
        <v>0</v>
      </c>
      <c r="CA165" s="1">
        <f ca="1">IF(BZ165=0,BX165,BX165/BY165)</f>
        <v>1</v>
      </c>
      <c r="CB165" s="1">
        <v>25</v>
      </c>
      <c r="CC165" s="1">
        <f ca="1">IF(CA165/CB165=INT(CA165/CB165),1,0)</f>
        <v>0</v>
      </c>
      <c r="CD165" s="1">
        <f ca="1">IF(CC165=0,CA165,CA165/CB165)</f>
        <v>1</v>
      </c>
      <c r="CE165" s="1">
        <v>5</v>
      </c>
      <c r="CF165" s="1">
        <f ca="1">IF(CD165/CE165=INT(CD165/CE165),1,0)</f>
        <v>0</v>
      </c>
      <c r="CG165" s="1">
        <f ca="1">IF(CF165=0,CD165,CD165/CE165)</f>
        <v>1</v>
      </c>
      <c r="CH165" s="1">
        <v>49</v>
      </c>
      <c r="CI165" s="1">
        <f ca="1">IF(CG165/CH165=INT(CG165/CH165),1,0)</f>
        <v>0</v>
      </c>
      <c r="CJ165" s="1">
        <f ca="1">IF(CI165=0,CG165,CG165/CH165)</f>
        <v>1</v>
      </c>
      <c r="CK165" s="1">
        <v>7</v>
      </c>
      <c r="CL165" s="1">
        <f ca="1">IF(CJ165/CK165=INT(CJ165/CK165),1,0)</f>
        <v>0</v>
      </c>
      <c r="CM165" s="1">
        <f ca="1">IF(CL165=0,CJ165,CJ165/CK165)</f>
        <v>1</v>
      </c>
      <c r="CN165" s="1">
        <v>121</v>
      </c>
      <c r="CO165" s="1">
        <f ca="1">IF(CM165/CN165=INT(CM165/CN165),1,0)</f>
        <v>0</v>
      </c>
      <c r="CP165" s="1">
        <f ca="1">IF(CO165=0,CM165,CM165/CN165)</f>
        <v>1</v>
      </c>
      <c r="CQ165" s="1">
        <v>11</v>
      </c>
      <c r="CR165" s="1">
        <f ca="1">IF(CP165/CQ165=INT(CP165/CQ165),1,0)</f>
        <v>0</v>
      </c>
      <c r="CS165" s="1">
        <f ca="1">IF(CR165=0,CP165,CP165/CQ165)</f>
        <v>1</v>
      </c>
      <c r="CT165" s="1">
        <v>169</v>
      </c>
      <c r="CU165" s="1">
        <f ca="1">IF(CS165/CT165=INT(CS165/CT165),1,0)</f>
        <v>0</v>
      </c>
      <c r="CV165" s="1">
        <f ca="1">IF(CU165=0,CS165,CS165/CT165)</f>
        <v>1</v>
      </c>
      <c r="CW165" s="1">
        <v>13</v>
      </c>
      <c r="CX165" s="1">
        <f ca="1">IF(CV165/CW165=INT(CV165/CW165),1,0)</f>
        <v>0</v>
      </c>
      <c r="CY165" s="1">
        <f ca="1">IF(CX165=0,CV165,CV165/CW165)</f>
        <v>1</v>
      </c>
      <c r="CZ165" s="1">
        <v>17</v>
      </c>
      <c r="DA165" s="1">
        <f ca="1">IF(CY165/CZ165=INT(CY165/CZ165),1,0)</f>
        <v>0</v>
      </c>
      <c r="DB165" s="1">
        <f ca="1">IF(DA165=0,CY165,CY165/CZ165)</f>
        <v>1</v>
      </c>
      <c r="DC165" s="1">
        <v>19</v>
      </c>
      <c r="DD165" s="1">
        <f ca="1">IF(DB165/DC165=INT(DB165/DC165),1,0)</f>
        <v>0</v>
      </c>
      <c r="DE165" s="1">
        <f ca="1">IF(DD165=0,DB165,DB165/DC165)</f>
        <v>1</v>
      </c>
      <c r="DF165" s="1">
        <v>23</v>
      </c>
      <c r="DG165" s="1">
        <f ca="1">IF(DE165/DF165=INT(DE165/DF165),1,0)</f>
        <v>0</v>
      </c>
      <c r="DH165" s="1">
        <f ca="1">IF(DG165=0,DE165,DE165/DF165)</f>
        <v>1</v>
      </c>
      <c r="DI165" s="1">
        <v>29</v>
      </c>
      <c r="DJ165" s="1">
        <f ca="1">IF(DH165/DI165=INT(DH165/DI165),1,0)</f>
        <v>0</v>
      </c>
      <c r="DK165" s="1">
        <f ca="1">IF(DJ165=0,DH165,DH165/DI165)</f>
        <v>1</v>
      </c>
      <c r="DL165" s="1">
        <v>31</v>
      </c>
      <c r="DM165" s="1">
        <f ca="1">IF(DK165/DL165=INT(DK165/DL165),1,0)</f>
        <v>0</v>
      </c>
      <c r="DN165" s="1">
        <f ca="1">IF(DM165=0,DK165,DK165/DL165)</f>
        <v>1</v>
      </c>
      <c r="DO165" s="1">
        <v>37</v>
      </c>
      <c r="DP165" s="1">
        <f ca="1">IF(DN165/DO165=INT(DN165/DO165),1,0)</f>
        <v>0</v>
      </c>
      <c r="DQ165" s="1">
        <f ca="1">IF(DP165=0,DN165,DN165/DO165)</f>
        <v>1</v>
      </c>
      <c r="DR165" s="1">
        <v>41</v>
      </c>
      <c r="DS165" s="1">
        <f ca="1">IF(DQ165/DR165=INT(DQ165/DR165),1,0)</f>
        <v>0</v>
      </c>
      <c r="DT165" s="1">
        <f ca="1">IF(DS165=0,DQ165,DQ165/DR165)</f>
        <v>1</v>
      </c>
      <c r="DU165" s="1">
        <v>43</v>
      </c>
      <c r="DV165" s="1">
        <f ca="1">IF(DT165/DU165=INT(DT165/DU165),1,0)</f>
        <v>0</v>
      </c>
      <c r="DW165" s="1">
        <f ca="1">IF(DV165=0,DT165,DT165/DU165)</f>
        <v>1</v>
      </c>
      <c r="DX165" s="1">
        <v>47</v>
      </c>
      <c r="DY165" s="1">
        <f ca="1">IF(DW165/DX165=INT(DW165/DX165),1,0)</f>
        <v>0</v>
      </c>
      <c r="DZ165" s="1">
        <f ca="1">IF(DY165=0,DW165,DW165/DX165)</f>
        <v>1</v>
      </c>
      <c r="EA165" s="1">
        <v>53</v>
      </c>
      <c r="EB165" s="1">
        <f ca="1">IF(DZ165/EA165=INT(DZ165/EA165),1,0)</f>
        <v>0</v>
      </c>
      <c r="EC165" s="1">
        <f ca="1">IF(EB165=0,DZ165,DZ165/EA165)</f>
        <v>1</v>
      </c>
      <c r="ED165" s="1">
        <v>59</v>
      </c>
      <c r="EE165" s="1">
        <f ca="1">IF(EC165/ED165=INT(EC165/ED165),1,0)</f>
        <v>0</v>
      </c>
      <c r="EF165" s="1">
        <f ca="1">IF(EE165=0,EC165,EC165/ED165)</f>
        <v>1</v>
      </c>
      <c r="EG165" s="1">
        <v>61</v>
      </c>
      <c r="EH165" s="1">
        <f ca="1">IF(EF165/EG165=INT(EF165/EG165),1,0)</f>
        <v>0</v>
      </c>
      <c r="EI165" s="1">
        <f ca="1">IF(EH165=0,EF165,EF165/EG165)</f>
        <v>1</v>
      </c>
      <c r="EJ165" s="1">
        <v>67</v>
      </c>
      <c r="EK165" s="1">
        <f ca="1">IF(EI165/EJ165=INT(EI165/EJ165),1,0)</f>
        <v>0</v>
      </c>
      <c r="EL165" s="1">
        <f ca="1">IF(EK165=0,EI165,EI165/EJ165)</f>
        <v>1</v>
      </c>
      <c r="EM165" s="1">
        <v>71</v>
      </c>
      <c r="EN165" s="1">
        <f ca="1">IF(EL165/EM165=INT(EL165/EM165),1,0)</f>
        <v>0</v>
      </c>
      <c r="EO165" s="1">
        <f ca="1">IF(EN165=0,EL165,EL165/EM165)</f>
        <v>1</v>
      </c>
      <c r="EP165" s="1">
        <v>73</v>
      </c>
      <c r="EQ165" s="1">
        <f ca="1">IF(EO165/EP165=INT(EO165/EP165),1,0)</f>
        <v>0</v>
      </c>
      <c r="ER165" s="1">
        <f ca="1">IF(EQ165=0,EO165,EO165/EP165)</f>
        <v>1</v>
      </c>
      <c r="ES165" s="1">
        <v>79</v>
      </c>
      <c r="ET165" s="1">
        <f ca="1">IF(ER165/ES165=INT(ER165/ES165),1,0)</f>
        <v>0</v>
      </c>
      <c r="EU165" s="1">
        <f ca="1">IF(ET165=0,ER165,ER165/ES165)</f>
        <v>1</v>
      </c>
      <c r="EV165" s="1">
        <v>83</v>
      </c>
      <c r="EW165" s="1">
        <f ca="1">IF(EU165/EV165=INT(EU165/EV165),1,0)</f>
        <v>0</v>
      </c>
      <c r="EX165" s="1">
        <f ca="1">IF(EW165=0,EU165,EU165/EV165)</f>
        <v>1</v>
      </c>
      <c r="EY165" s="1">
        <v>89</v>
      </c>
      <c r="EZ165" s="1">
        <f ca="1">IF(EX165/EY165=INT(EX165/EY165),1,0)</f>
        <v>0</v>
      </c>
      <c r="FA165" s="1">
        <f ca="1">IF(EZ165=0,EX165,EX165/EY165)</f>
        <v>1</v>
      </c>
      <c r="FB165" s="1">
        <v>97</v>
      </c>
      <c r="FC165" s="1">
        <f ca="1">IF(FA165/FB165=INT(FA165/FB165),1,0)</f>
        <v>0</v>
      </c>
      <c r="FD165" s="1">
        <f ca="1">IF(FC165=0,FA165,FA165/FB165)</f>
        <v>1</v>
      </c>
      <c r="FE165" s="1">
        <v>101</v>
      </c>
      <c r="FF165" s="1">
        <f ca="1">IF(FD165/FE165=INT(FD165/FE165),1,0)</f>
        <v>0</v>
      </c>
      <c r="FG165" s="1">
        <f ca="1">IF(FF165=0,FD165,FD165/FE165)</f>
        <v>1</v>
      </c>
      <c r="FH165" s="1">
        <v>103</v>
      </c>
      <c r="FI165" s="1">
        <f ca="1">IF(FG165/FH165=INT(FG165/FH165),1,0)</f>
        <v>0</v>
      </c>
      <c r="FJ165" s="1">
        <f ca="1">IF(FI165=0,FG165,FG165/FH165)</f>
        <v>1</v>
      </c>
      <c r="FK165" s="1">
        <v>107</v>
      </c>
      <c r="FL165" s="1">
        <f ca="1">IF(FJ165/FK165=INT(FJ165/FK165),1,0)</f>
        <v>0</v>
      </c>
      <c r="FM165" s="1">
        <f ca="1">IF(FL165=0,FJ165,FJ165/FK165)</f>
        <v>1</v>
      </c>
      <c r="FN165" s="1">
        <v>109</v>
      </c>
      <c r="FO165" s="1">
        <f ca="1">IF(FM165/FN165=INT(FM165/FN165),1,0)</f>
        <v>0</v>
      </c>
      <c r="FP165" s="1">
        <f ca="1">IF(FO165=0,FM165,FM165/FN165)</f>
        <v>1</v>
      </c>
      <c r="FQ165" s="1">
        <v>113</v>
      </c>
      <c r="FR165" s="1">
        <f ca="1">IF(FP165/FQ165=INT(FP165/FQ165),1,0)</f>
        <v>0</v>
      </c>
      <c r="FS165" s="1">
        <f ca="1">IF(FR165=0,FP165,FP165/FQ165)</f>
        <v>1</v>
      </c>
      <c r="FT165" s="1">
        <v>127</v>
      </c>
      <c r="FU165" s="1">
        <f ca="1">IF(FS165/FT165=INT(FS165/FT165),1,0)</f>
        <v>0</v>
      </c>
      <c r="FV165" s="1">
        <f ca="1">IF(FU165=0,FS165,FS165/FT165)</f>
        <v>1</v>
      </c>
      <c r="FW165" s="1">
        <v>131</v>
      </c>
      <c r="FX165" s="1">
        <f ca="1">IF(FV165/FW165=INT(FV165/FW165),1,0)</f>
        <v>0</v>
      </c>
      <c r="FY165" s="1">
        <f ca="1">IF(FX165=0,FV165,FV165/FW165)</f>
        <v>1</v>
      </c>
      <c r="FZ165" s="1">
        <v>137</v>
      </c>
      <c r="GA165" s="1">
        <f ca="1">IF(FY165/FZ165=INT(FY165/FZ165),1,0)</f>
        <v>0</v>
      </c>
      <c r="GB165" s="1">
        <f ca="1">IF(GA165=0,FY165,FY165/FZ165)</f>
        <v>1</v>
      </c>
      <c r="GC165" s="1">
        <v>139</v>
      </c>
      <c r="GD165" s="1">
        <f ca="1">IF(GB165/GC165=INT(GB165/GC165),1,0)</f>
        <v>0</v>
      </c>
      <c r="GE165" s="1">
        <f ca="1">IF(GD165=0,GB165,GB165/GC165)</f>
        <v>1</v>
      </c>
      <c r="GF165" s="1">
        <v>149</v>
      </c>
      <c r="GG165" s="1">
        <f ca="1">IF(GE165/GF165=INT(GE165/GF165),1,0)</f>
        <v>0</v>
      </c>
      <c r="GH165" s="1">
        <f ca="1">IF(GG165=0,GE165,GE165/GF165)</f>
        <v>1</v>
      </c>
      <c r="GI165" s="1"/>
      <c r="GJ165" s="1">
        <f ca="1">8*BH165+4*BK165+2*BN165+BQ165</f>
        <v>0</v>
      </c>
      <c r="GK165" s="1">
        <f ca="1">4*BT165+2*BW165+BZ165</f>
        <v>2</v>
      </c>
      <c r="GL165" s="1">
        <f ca="1">2*CC165+CF165</f>
        <v>0</v>
      </c>
      <c r="GM165" s="1">
        <f ca="1">2*CI165+CL165</f>
        <v>0</v>
      </c>
      <c r="GN165" s="1">
        <f ca="1">2*CO165+CR165</f>
        <v>0</v>
      </c>
      <c r="GO165" s="1">
        <f ca="1">2*CU165+CX165</f>
        <v>0</v>
      </c>
      <c r="GP165" s="1">
        <f ca="1">DA165</f>
        <v>0</v>
      </c>
      <c r="GQ165" s="1">
        <f ca="1">DD165</f>
        <v>0</v>
      </c>
      <c r="GR165" s="1">
        <f ca="1">DG165</f>
        <v>0</v>
      </c>
      <c r="GS165" s="1">
        <f ca="1">DJ165</f>
        <v>0</v>
      </c>
      <c r="GT165" s="1">
        <f ca="1">DM165</f>
        <v>0</v>
      </c>
      <c r="GU165">
        <f ca="1">DP165</f>
        <v>0</v>
      </c>
      <c r="GV165">
        <f ca="1">DS165</f>
        <v>0</v>
      </c>
      <c r="GW165">
        <f ca="1">DV165</f>
        <v>0</v>
      </c>
      <c r="GX165">
        <f ca="1">DY165</f>
        <v>0</v>
      </c>
      <c r="GY165">
        <f ca="1">EB165</f>
        <v>0</v>
      </c>
      <c r="GZ165">
        <f ca="1">EE165</f>
        <v>0</v>
      </c>
      <c r="HA165">
        <f ca="1">EH165</f>
        <v>0</v>
      </c>
      <c r="HB165">
        <f ca="1">EK165</f>
        <v>0</v>
      </c>
      <c r="HC165">
        <f ca="1">EN165</f>
        <v>0</v>
      </c>
      <c r="HD165">
        <f ca="1">EQ165</f>
        <v>0</v>
      </c>
      <c r="HE165">
        <f ca="1">ET165</f>
        <v>0</v>
      </c>
      <c r="HF165">
        <f ca="1">EW165</f>
        <v>0</v>
      </c>
      <c r="HG165">
        <f ca="1">EZ165</f>
        <v>0</v>
      </c>
      <c r="HH165">
        <f ca="1">FC165</f>
        <v>0</v>
      </c>
      <c r="HI165">
        <f ca="1">FF165</f>
        <v>0</v>
      </c>
      <c r="HJ165">
        <f ca="1">FI165</f>
        <v>0</v>
      </c>
      <c r="HK165">
        <f ca="1">FL165</f>
        <v>0</v>
      </c>
      <c r="HL165">
        <f ca="1">FO165</f>
        <v>0</v>
      </c>
      <c r="HM165">
        <f ca="1">FR165</f>
        <v>0</v>
      </c>
      <c r="HN165">
        <f ca="1">FU165</f>
        <v>0</v>
      </c>
      <c r="HO165">
        <f ca="1">FX165</f>
        <v>0</v>
      </c>
      <c r="HP165">
        <f ca="1">GA165</f>
        <v>0</v>
      </c>
      <c r="HQ165">
        <f ca="1">GD165</f>
        <v>0</v>
      </c>
      <c r="HR165">
        <f ca="1">GG165</f>
        <v>0</v>
      </c>
      <c r="HS165">
        <f ca="1">BF165</f>
        <v>9</v>
      </c>
      <c r="HT165">
        <f ca="1">HS165/HR168</f>
        <v>9</v>
      </c>
      <c r="HU165" s="9">
        <f ca="1">BD166</f>
        <v>8</v>
      </c>
      <c r="HV165">
        <f ca="1">HU165*HT166+HT165</f>
        <v>89</v>
      </c>
      <c r="HW165"/>
      <c r="HX165" s="9">
        <f ca="1">BD166</f>
        <v>8</v>
      </c>
      <c r="HY165" s="9">
        <f ca="1">HT165</f>
        <v>9</v>
      </c>
      <c r="HZ165" s="9">
        <f ca="1">HT166</f>
        <v>10</v>
      </c>
      <c r="IA165" s="9">
        <f ca="1">BD170</f>
        <v>7</v>
      </c>
      <c r="IB165" s="9">
        <f ca="1">HT169</f>
        <v>10</v>
      </c>
      <c r="IC165" s="9">
        <f ca="1">HT170</f>
        <v>11</v>
      </c>
      <c r="ID165" s="9" t="str">
        <f ca="1">HX165&amp;"  "&amp;HY165&amp;"/"&amp;HZ165&amp;"  ×  "&amp;IA165&amp;"  "&amp;IB165&amp;"/"&amp;IC165</f>
        <v>8  9/10  ×  7  10/11</v>
      </c>
      <c r="IG165" s="9">
        <f ca="1">BD174</f>
        <v>70</v>
      </c>
      <c r="IH165" s="9">
        <f ca="1">HT173</f>
        <v>43</v>
      </c>
      <c r="II165" s="9">
        <f ca="1">HT174</f>
        <v>110</v>
      </c>
      <c r="IJ165" s="9" t="str">
        <f ca="1">IG165&amp;"  "&amp;IH165&amp;"/"&amp;II165</f>
        <v>70  43/110</v>
      </c>
      <c r="IK165" s="9" t="str">
        <f ca="1">IG165&amp;"   "</f>
        <v xml:space="preserve">70   </v>
      </c>
      <c r="IL165" s="9" t="str">
        <f ca="1">IF(IH165=0,IK165,IJ165)</f>
        <v>70  43/110</v>
      </c>
    </row>
    <row r="166" spans="2:246" ht="6" hidden="1" customHeight="1" x14ac:dyDescent="0.25">
      <c r="B166" s="102"/>
      <c r="C166" s="71"/>
      <c r="D166" s="102"/>
      <c r="E166" s="71"/>
      <c r="F166" s="102"/>
      <c r="G166" s="71"/>
      <c r="H166" s="104"/>
      <c r="I166" s="102"/>
      <c r="J166" s="102"/>
      <c r="K166" s="102"/>
      <c r="L166" s="102"/>
      <c r="M166" s="71"/>
      <c r="N166" s="71"/>
      <c r="O166" s="71"/>
      <c r="P166" s="71"/>
      <c r="Q166" s="71"/>
      <c r="R166" s="71"/>
      <c r="S166" s="104"/>
      <c r="T166" s="122"/>
      <c r="U166" s="80"/>
      <c r="V166" s="80"/>
      <c r="W166" s="80"/>
      <c r="X166" s="102"/>
      <c r="Y166" s="71"/>
      <c r="Z166" s="75"/>
      <c r="AB166" s="11"/>
      <c r="AE166" s="148"/>
      <c r="AF166" s="148"/>
      <c r="BC166"/>
      <c r="BD166">
        <f ca="1">BD165+INT(BE165/BE166)</f>
        <v>8</v>
      </c>
      <c r="BE166" s="1">
        <f ca="1">IF(BA165&gt;BE165,INT((RAND()*(BB165-BA165+1)+BA165)),INT((RAND()*(BB165-BE165)+BE165+1)))</f>
        <v>10</v>
      </c>
      <c r="BF166">
        <f ca="1">BE166</f>
        <v>10</v>
      </c>
      <c r="BG166">
        <v>256</v>
      </c>
      <c r="BH166" s="1">
        <f ca="1">IF(BF166/BG166=INT(BF166/BG166),1,0)</f>
        <v>0</v>
      </c>
      <c r="BI166" s="1">
        <f ca="1">IF(BH166=0,BF166,BF166/BG166)</f>
        <v>10</v>
      </c>
      <c r="BJ166" s="1">
        <v>16</v>
      </c>
      <c r="BK166" s="1">
        <f ca="1">IF(BI166/BJ166=INT(BI166/BJ166),1,0)</f>
        <v>0</v>
      </c>
      <c r="BL166" s="1">
        <f ca="1">IF(BK166=0,BI166,BI166/BJ166)</f>
        <v>10</v>
      </c>
      <c r="BM166" s="1">
        <v>4</v>
      </c>
      <c r="BN166" s="1">
        <f ca="1">IF(BL166/BM166=INT(BL166/BM166),1,0)</f>
        <v>0</v>
      </c>
      <c r="BO166" s="1">
        <f ca="1">IF(BN166=0,BL166,BL166/BM166)</f>
        <v>10</v>
      </c>
      <c r="BP166" s="1">
        <v>2</v>
      </c>
      <c r="BQ166" s="1">
        <f ca="1">IF(BO166/BP166=INT(BO166/BP166),1,0)</f>
        <v>1</v>
      </c>
      <c r="BR166" s="1">
        <f ca="1">IF(BQ166=0,BO166,BO166/BP166)</f>
        <v>5</v>
      </c>
      <c r="BS166" s="1">
        <v>81</v>
      </c>
      <c r="BT166" s="1">
        <f ca="1">IF(BR166/BS166=INT(BR166/BS166),1,0)</f>
        <v>0</v>
      </c>
      <c r="BU166" s="1">
        <f ca="1">IF(BT166=0,BR166,BR166/BS166)</f>
        <v>5</v>
      </c>
      <c r="BV166" s="1">
        <v>9</v>
      </c>
      <c r="BW166" s="1">
        <f ca="1">IF(BU166/BV166=INT(BU166/BV166),1,0)</f>
        <v>0</v>
      </c>
      <c r="BX166" s="1">
        <f ca="1">IF(BW166=0,BU166,BU166/BV166)</f>
        <v>5</v>
      </c>
      <c r="BY166" s="1">
        <v>3</v>
      </c>
      <c r="BZ166" s="1">
        <f ca="1">IF(BX166/BY166=INT(BX166/BY166),1,0)</f>
        <v>0</v>
      </c>
      <c r="CA166" s="1">
        <f ca="1">IF(BZ166=0,BX166,BX166/BY166)</f>
        <v>5</v>
      </c>
      <c r="CB166" s="1">
        <v>25</v>
      </c>
      <c r="CC166" s="1">
        <f ca="1">IF(CA166/CB166=INT(CA166/CB166),1,0)</f>
        <v>0</v>
      </c>
      <c r="CD166" s="1">
        <f ca="1">IF(CC166=0,CA166,CA166/CB166)</f>
        <v>5</v>
      </c>
      <c r="CE166" s="1">
        <v>5</v>
      </c>
      <c r="CF166" s="1">
        <f ca="1">IF(CD166/CE166=INT(CD166/CE166),1,0)</f>
        <v>1</v>
      </c>
      <c r="CG166" s="1">
        <f ca="1">IF(CF166=0,CD166,CD166/CE166)</f>
        <v>1</v>
      </c>
      <c r="CH166" s="1">
        <v>49</v>
      </c>
      <c r="CI166" s="1">
        <f ca="1">IF(CG166/CH166=INT(CG166/CH166),1,0)</f>
        <v>0</v>
      </c>
      <c r="CJ166" s="1">
        <f ca="1">IF(CI166=0,CG166,CG166/CH166)</f>
        <v>1</v>
      </c>
      <c r="CK166" s="1">
        <v>7</v>
      </c>
      <c r="CL166" s="1">
        <f ca="1">IF(CJ166/CK166=INT(CJ166/CK166),1,0)</f>
        <v>0</v>
      </c>
      <c r="CM166" s="1">
        <f ca="1">IF(CL166=0,CJ166,CJ166/CK166)</f>
        <v>1</v>
      </c>
      <c r="CN166" s="1">
        <v>121</v>
      </c>
      <c r="CO166" s="1">
        <f ca="1">IF(CM166/CN166=INT(CM166/CN166),1,0)</f>
        <v>0</v>
      </c>
      <c r="CP166" s="1">
        <f ca="1">IF(CO166=0,CM166,CM166/CN166)</f>
        <v>1</v>
      </c>
      <c r="CQ166" s="1">
        <v>11</v>
      </c>
      <c r="CR166" s="1">
        <f ca="1">IF(CP166/CQ166=INT(CP166/CQ166),1,0)</f>
        <v>0</v>
      </c>
      <c r="CS166" s="1">
        <f ca="1">IF(CR166=0,CP166,CP166/CQ166)</f>
        <v>1</v>
      </c>
      <c r="CT166" s="1">
        <v>169</v>
      </c>
      <c r="CU166" s="1">
        <f ca="1">IF(CS166/CT166=INT(CS166/CT166),1,0)</f>
        <v>0</v>
      </c>
      <c r="CV166" s="1">
        <f ca="1">IF(CU166=0,CS166,CS166/CT166)</f>
        <v>1</v>
      </c>
      <c r="CW166" s="1">
        <v>13</v>
      </c>
      <c r="CX166" s="1">
        <f ca="1">IF(CV166/CW166=INT(CV166/CW166),1,0)</f>
        <v>0</v>
      </c>
      <c r="CY166" s="1">
        <f ca="1">IF(CX166=0,CV166,CV166/CW166)</f>
        <v>1</v>
      </c>
      <c r="CZ166" s="1">
        <v>17</v>
      </c>
      <c r="DA166" s="1">
        <f ca="1">IF(CY166/CZ166=INT(CY166/CZ166),1,0)</f>
        <v>0</v>
      </c>
      <c r="DB166" s="1">
        <f ca="1">IF(DA166=0,CY166,CY166/CZ166)</f>
        <v>1</v>
      </c>
      <c r="DC166" s="1">
        <v>19</v>
      </c>
      <c r="DD166" s="1">
        <f ca="1">IF(DB166/DC166=INT(DB166/DC166),1,0)</f>
        <v>0</v>
      </c>
      <c r="DE166" s="1">
        <f ca="1">IF(DD166=0,DB166,DB166/DC166)</f>
        <v>1</v>
      </c>
      <c r="DF166" s="1">
        <v>23</v>
      </c>
      <c r="DG166" s="1">
        <f ca="1">IF(DE166/DF166=INT(DE166/DF166),1,0)</f>
        <v>0</v>
      </c>
      <c r="DH166" s="1">
        <f ca="1">IF(DG166=0,DE166,DE166/DF166)</f>
        <v>1</v>
      </c>
      <c r="DI166" s="1">
        <v>29</v>
      </c>
      <c r="DJ166" s="1">
        <f ca="1">IF(DH166/DI166=INT(DH166/DI166),1,0)</f>
        <v>0</v>
      </c>
      <c r="DK166" s="1">
        <f ca="1">IF(DJ166=0,DH166,DH166/DI166)</f>
        <v>1</v>
      </c>
      <c r="DL166" s="1">
        <v>31</v>
      </c>
      <c r="DM166" s="1">
        <f ca="1">IF(DK166/DL166=INT(DK166/DL166),1,0)</f>
        <v>0</v>
      </c>
      <c r="DN166" s="1">
        <f ca="1">IF(DM166=0,DK166,DK166/DL166)</f>
        <v>1</v>
      </c>
      <c r="DO166" s="1">
        <v>37</v>
      </c>
      <c r="DP166" s="1">
        <f ca="1">IF(DN166/DO166=INT(DN166/DO166),1,0)</f>
        <v>0</v>
      </c>
      <c r="DQ166" s="1">
        <f ca="1">IF(DP166=0,DN166,DN166/DO166)</f>
        <v>1</v>
      </c>
      <c r="DR166" s="1">
        <v>41</v>
      </c>
      <c r="DS166" s="1">
        <f ca="1">IF(DQ166/DR166=INT(DQ166/DR166),1,0)</f>
        <v>0</v>
      </c>
      <c r="DT166" s="1">
        <f ca="1">IF(DS166=0,DQ166,DQ166/DR166)</f>
        <v>1</v>
      </c>
      <c r="DU166" s="1">
        <v>43</v>
      </c>
      <c r="DV166" s="1">
        <f ca="1">IF(DT166/DU166=INT(DT166/DU166),1,0)</f>
        <v>0</v>
      </c>
      <c r="DW166" s="1">
        <f ca="1">IF(DV166=0,DT166,DT166/DU166)</f>
        <v>1</v>
      </c>
      <c r="DX166" s="1">
        <v>47</v>
      </c>
      <c r="DY166" s="1">
        <f ca="1">IF(DW166/DX166=INT(DW166/DX166),1,0)</f>
        <v>0</v>
      </c>
      <c r="DZ166" s="1">
        <f ca="1">IF(DY166=0,DW166,DW166/DX166)</f>
        <v>1</v>
      </c>
      <c r="EA166" s="1">
        <v>53</v>
      </c>
      <c r="EB166" s="1">
        <f ca="1">IF(DZ166/EA166=INT(DZ166/EA166),1,0)</f>
        <v>0</v>
      </c>
      <c r="EC166" s="1">
        <f ca="1">IF(EB166=0,DZ166,DZ166/EA166)</f>
        <v>1</v>
      </c>
      <c r="ED166" s="1">
        <v>59</v>
      </c>
      <c r="EE166" s="1">
        <f ca="1">IF(EC166/ED166=INT(EC166/ED166),1,0)</f>
        <v>0</v>
      </c>
      <c r="EF166" s="1">
        <f ca="1">IF(EE166=0,EC166,EC166/ED166)</f>
        <v>1</v>
      </c>
      <c r="EG166" s="1">
        <v>61</v>
      </c>
      <c r="EH166" s="1">
        <f ca="1">IF(EF166/EG166=INT(EF166/EG166),1,0)</f>
        <v>0</v>
      </c>
      <c r="EI166" s="1">
        <f ca="1">IF(EH166=0,EF166,EF166/EG166)</f>
        <v>1</v>
      </c>
      <c r="EJ166" s="1">
        <v>67</v>
      </c>
      <c r="EK166" s="1">
        <f ca="1">IF(EI166/EJ166=INT(EI166/EJ166),1,0)</f>
        <v>0</v>
      </c>
      <c r="EL166" s="1">
        <f ca="1">IF(EK166=0,EI166,EI166/EJ166)</f>
        <v>1</v>
      </c>
      <c r="EM166" s="1">
        <v>71</v>
      </c>
      <c r="EN166" s="1">
        <f ca="1">IF(EL166/EM166=INT(EL166/EM166),1,0)</f>
        <v>0</v>
      </c>
      <c r="EO166" s="1">
        <f ca="1">IF(EN166=0,EL166,EL166/EM166)</f>
        <v>1</v>
      </c>
      <c r="EP166" s="1">
        <v>73</v>
      </c>
      <c r="EQ166" s="1">
        <f ca="1">IF(EO166/EP166=INT(EO166/EP166),1,0)</f>
        <v>0</v>
      </c>
      <c r="ER166" s="1">
        <f ca="1">IF(EQ166=0,EO166,EO166/EP166)</f>
        <v>1</v>
      </c>
      <c r="ES166" s="1">
        <v>79</v>
      </c>
      <c r="ET166" s="1">
        <f ca="1">IF(ER166/ES166=INT(ER166/ES166),1,0)</f>
        <v>0</v>
      </c>
      <c r="EU166" s="1">
        <f ca="1">IF(ET166=0,ER166,ER166/ES166)</f>
        <v>1</v>
      </c>
      <c r="EV166" s="1">
        <v>83</v>
      </c>
      <c r="EW166" s="1">
        <f ca="1">IF(EU166/EV166=INT(EU166/EV166),1,0)</f>
        <v>0</v>
      </c>
      <c r="EX166" s="1">
        <f ca="1">IF(EW166=0,EU166,EU166/EV166)</f>
        <v>1</v>
      </c>
      <c r="EY166" s="1">
        <v>89</v>
      </c>
      <c r="EZ166" s="1">
        <f ca="1">IF(EX166/EY166=INT(EX166/EY166),1,0)</f>
        <v>0</v>
      </c>
      <c r="FA166" s="1">
        <f ca="1">IF(EZ166=0,EX166,EX166/EY166)</f>
        <v>1</v>
      </c>
      <c r="FB166" s="1">
        <v>97</v>
      </c>
      <c r="FC166" s="1">
        <f ca="1">IF(FA166/FB166=INT(FA166/FB166),1,0)</f>
        <v>0</v>
      </c>
      <c r="FD166" s="1">
        <f ca="1">IF(FC166=0,FA166,FA166/FB166)</f>
        <v>1</v>
      </c>
      <c r="FE166" s="1">
        <v>101</v>
      </c>
      <c r="FF166" s="1">
        <f ca="1">IF(FD166/FE166=INT(FD166/FE166),1,0)</f>
        <v>0</v>
      </c>
      <c r="FG166" s="1">
        <f ca="1">IF(FF166=0,FD166,FD166/FE166)</f>
        <v>1</v>
      </c>
      <c r="FH166" s="1">
        <v>103</v>
      </c>
      <c r="FI166" s="1">
        <f ca="1">IF(FG166/FH166=INT(FG166/FH166),1,0)</f>
        <v>0</v>
      </c>
      <c r="FJ166" s="1">
        <f ca="1">IF(FI166=0,FG166,FG166/FH166)</f>
        <v>1</v>
      </c>
      <c r="FK166" s="1">
        <v>107</v>
      </c>
      <c r="FL166" s="1">
        <f ca="1">IF(FJ166/FK166=INT(FJ166/FK166),1,0)</f>
        <v>0</v>
      </c>
      <c r="FM166" s="1">
        <f ca="1">IF(FL166=0,FJ166,FJ166/FK166)</f>
        <v>1</v>
      </c>
      <c r="FN166" s="1">
        <v>109</v>
      </c>
      <c r="FO166" s="1">
        <f ca="1">IF(FM166/FN166=INT(FM166/FN166),1,0)</f>
        <v>0</v>
      </c>
      <c r="FP166" s="1">
        <f ca="1">IF(FO166=0,FM166,FM166/FN166)</f>
        <v>1</v>
      </c>
      <c r="FQ166" s="1">
        <v>113</v>
      </c>
      <c r="FR166" s="1">
        <f ca="1">IF(FP166/FQ166=INT(FP166/FQ166),1,0)</f>
        <v>0</v>
      </c>
      <c r="FS166" s="1">
        <f ca="1">IF(FR166=0,FP166,FP166/FQ166)</f>
        <v>1</v>
      </c>
      <c r="FT166" s="1">
        <v>127</v>
      </c>
      <c r="FU166" s="1">
        <f ca="1">IF(FS166/FT166=INT(FS166/FT166),1,0)</f>
        <v>0</v>
      </c>
      <c r="FV166" s="1">
        <f ca="1">IF(FU166=0,FS166,FS166/FT166)</f>
        <v>1</v>
      </c>
      <c r="FW166" s="1">
        <v>131</v>
      </c>
      <c r="FX166" s="1">
        <f ca="1">IF(FV166/FW166=INT(FV166/FW166),1,0)</f>
        <v>0</v>
      </c>
      <c r="FY166" s="1">
        <f ca="1">IF(FX166=0,FV166,FV166/FW166)</f>
        <v>1</v>
      </c>
      <c r="FZ166" s="1">
        <v>137</v>
      </c>
      <c r="GA166" s="1">
        <f ca="1">IF(FY166/FZ166=INT(FY166/FZ166),1,0)</f>
        <v>0</v>
      </c>
      <c r="GB166" s="1">
        <f ca="1">IF(GA166=0,FY166,FY166/FZ166)</f>
        <v>1</v>
      </c>
      <c r="GC166" s="1">
        <v>139</v>
      </c>
      <c r="GD166" s="1">
        <f ca="1">IF(GB166/GC166=INT(GB166/GC166),1,0)</f>
        <v>0</v>
      </c>
      <c r="GE166" s="1">
        <f ca="1">IF(GD166=0,GB166,GB166/GC166)</f>
        <v>1</v>
      </c>
      <c r="GF166" s="1">
        <v>149</v>
      </c>
      <c r="GG166" s="1">
        <f ca="1">IF(GE166/GF166=INT(GE166/GF166),1,0)</f>
        <v>0</v>
      </c>
      <c r="GH166" s="1">
        <f ca="1">IF(GG166=0,GE166,GE166/GF166)</f>
        <v>1</v>
      </c>
      <c r="GI166" s="1"/>
      <c r="GJ166" s="1">
        <f ca="1">8*BH166+4*BK166+2*BN166+BQ166</f>
        <v>1</v>
      </c>
      <c r="GK166" s="1">
        <f ca="1">4*BT166+2*BW166+BZ166</f>
        <v>0</v>
      </c>
      <c r="GL166" s="1">
        <f ca="1">2*CC166+CF166</f>
        <v>1</v>
      </c>
      <c r="GM166" s="1">
        <f ca="1">2*CI166+CL166</f>
        <v>0</v>
      </c>
      <c r="GN166" s="1">
        <f ca="1">2*CO166+CR166</f>
        <v>0</v>
      </c>
      <c r="GO166" s="1">
        <f ca="1">2*CU166+CX166</f>
        <v>0</v>
      </c>
      <c r="GP166" s="1">
        <f ca="1">DA166</f>
        <v>0</v>
      </c>
      <c r="GQ166" s="1">
        <f ca="1">DD166</f>
        <v>0</v>
      </c>
      <c r="GR166" s="1">
        <f ca="1">DG166</f>
        <v>0</v>
      </c>
      <c r="GS166" s="1">
        <f ca="1">DJ166</f>
        <v>0</v>
      </c>
      <c r="GT166" s="1">
        <f ca="1">DM166</f>
        <v>0</v>
      </c>
      <c r="GU166">
        <f ca="1">DP166</f>
        <v>0</v>
      </c>
      <c r="GV166">
        <f ca="1">DS166</f>
        <v>0</v>
      </c>
      <c r="GW166">
        <f ca="1">DV166</f>
        <v>0</v>
      </c>
      <c r="GX166">
        <f ca="1">DY166</f>
        <v>0</v>
      </c>
      <c r="GY166">
        <f ca="1">EB166</f>
        <v>0</v>
      </c>
      <c r="GZ166">
        <f ca="1">EE166</f>
        <v>0</v>
      </c>
      <c r="HA166">
        <f ca="1">EH166</f>
        <v>0</v>
      </c>
      <c r="HB166">
        <f ca="1">EK166</f>
        <v>0</v>
      </c>
      <c r="HC166">
        <f ca="1">EN166</f>
        <v>0</v>
      </c>
      <c r="HD166">
        <f ca="1">EQ166</f>
        <v>0</v>
      </c>
      <c r="HE166">
        <f ca="1">ET166</f>
        <v>0</v>
      </c>
      <c r="HF166">
        <f ca="1">EW166</f>
        <v>0</v>
      </c>
      <c r="HG166">
        <f ca="1">EZ166</f>
        <v>0</v>
      </c>
      <c r="HH166">
        <f ca="1">FC166</f>
        <v>0</v>
      </c>
      <c r="HI166">
        <f ca="1">FF166</f>
        <v>0</v>
      </c>
      <c r="HJ166">
        <f ca="1">FI166</f>
        <v>0</v>
      </c>
      <c r="HK166">
        <f ca="1">FL166</f>
        <v>0</v>
      </c>
      <c r="HL166">
        <f ca="1">FO166</f>
        <v>0</v>
      </c>
      <c r="HM166">
        <f ca="1">FR166</f>
        <v>0</v>
      </c>
      <c r="HN166">
        <f ca="1">FU166</f>
        <v>0</v>
      </c>
      <c r="HO166">
        <f ca="1">FX166</f>
        <v>0</v>
      </c>
      <c r="HP166">
        <f ca="1">GA166</f>
        <v>0</v>
      </c>
      <c r="HQ166">
        <f ca="1">GD166</f>
        <v>0</v>
      </c>
      <c r="HR166">
        <f ca="1">GG166</f>
        <v>0</v>
      </c>
      <c r="HS166">
        <f ca="1">BF166</f>
        <v>10</v>
      </c>
      <c r="HT166">
        <f ca="1">HS166/HR168</f>
        <v>10</v>
      </c>
      <c r="HV166"/>
      <c r="HW166"/>
    </row>
    <row r="167" spans="2:246" ht="6" hidden="1" customHeight="1" x14ac:dyDescent="0.25">
      <c r="B167" s="71"/>
      <c r="C167" s="71"/>
      <c r="D167" s="71"/>
      <c r="E167" s="71"/>
      <c r="F167" s="104"/>
      <c r="G167" s="71"/>
      <c r="H167" s="104"/>
      <c r="I167" s="71"/>
      <c r="J167" s="71"/>
      <c r="K167" s="71"/>
      <c r="L167" s="104"/>
      <c r="M167" s="71"/>
      <c r="N167" s="71"/>
      <c r="O167" s="71"/>
      <c r="P167" s="71"/>
      <c r="Q167" s="71"/>
      <c r="R167" s="71"/>
      <c r="S167" s="104"/>
      <c r="T167" s="122"/>
      <c r="U167" s="80"/>
      <c r="V167" s="80"/>
      <c r="W167" s="80"/>
      <c r="X167" s="102"/>
      <c r="Y167" s="71"/>
      <c r="Z167" s="75"/>
      <c r="AB167" s="11"/>
      <c r="AD167" s="162"/>
      <c r="AE167" s="148"/>
      <c r="AF167" s="148"/>
      <c r="BC167"/>
      <c r="BD167"/>
      <c r="BE167"/>
      <c r="BF167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>
        <f t="shared" ref="GJ167:HR167" ca="1" si="72">IF(GJ165&lt;GJ166,GJ165,GJ166)</f>
        <v>0</v>
      </c>
      <c r="GK167" s="1">
        <f t="shared" ca="1" si="72"/>
        <v>0</v>
      </c>
      <c r="GL167" s="1">
        <f t="shared" ca="1" si="72"/>
        <v>0</v>
      </c>
      <c r="GM167" s="1">
        <f t="shared" ca="1" si="72"/>
        <v>0</v>
      </c>
      <c r="GN167" s="1">
        <f t="shared" ca="1" si="72"/>
        <v>0</v>
      </c>
      <c r="GO167" s="1">
        <f t="shared" ca="1" si="72"/>
        <v>0</v>
      </c>
      <c r="GP167" s="1">
        <f t="shared" ca="1" si="72"/>
        <v>0</v>
      </c>
      <c r="GQ167" s="1">
        <f t="shared" ca="1" si="72"/>
        <v>0</v>
      </c>
      <c r="GR167" s="1">
        <f t="shared" ca="1" si="72"/>
        <v>0</v>
      </c>
      <c r="GS167" s="1">
        <f t="shared" ca="1" si="72"/>
        <v>0</v>
      </c>
      <c r="GT167" s="1">
        <f t="shared" ca="1" si="72"/>
        <v>0</v>
      </c>
      <c r="GU167" s="1">
        <f t="shared" ca="1" si="72"/>
        <v>0</v>
      </c>
      <c r="GV167" s="1">
        <f t="shared" ca="1" si="72"/>
        <v>0</v>
      </c>
      <c r="GW167" s="1">
        <f t="shared" ca="1" si="72"/>
        <v>0</v>
      </c>
      <c r="GX167" s="1">
        <f t="shared" ca="1" si="72"/>
        <v>0</v>
      </c>
      <c r="GY167" s="1">
        <f t="shared" ca="1" si="72"/>
        <v>0</v>
      </c>
      <c r="GZ167" s="1">
        <f t="shared" ca="1" si="72"/>
        <v>0</v>
      </c>
      <c r="HA167" s="1">
        <f t="shared" ca="1" si="72"/>
        <v>0</v>
      </c>
      <c r="HB167" s="1">
        <f t="shared" ca="1" si="72"/>
        <v>0</v>
      </c>
      <c r="HC167" s="1">
        <f t="shared" ca="1" si="72"/>
        <v>0</v>
      </c>
      <c r="HD167" s="1">
        <f t="shared" ca="1" si="72"/>
        <v>0</v>
      </c>
      <c r="HE167" s="1">
        <f t="shared" ca="1" si="72"/>
        <v>0</v>
      </c>
      <c r="HF167" s="1">
        <f t="shared" ca="1" si="72"/>
        <v>0</v>
      </c>
      <c r="HG167" s="1">
        <f t="shared" ca="1" si="72"/>
        <v>0</v>
      </c>
      <c r="HH167" s="1">
        <f t="shared" ca="1" si="72"/>
        <v>0</v>
      </c>
      <c r="HI167" s="1">
        <f t="shared" ca="1" si="72"/>
        <v>0</v>
      </c>
      <c r="HJ167" s="1">
        <f t="shared" ca="1" si="72"/>
        <v>0</v>
      </c>
      <c r="HK167" s="1">
        <f t="shared" ca="1" si="72"/>
        <v>0</v>
      </c>
      <c r="HL167" s="1">
        <f t="shared" ca="1" si="72"/>
        <v>0</v>
      </c>
      <c r="HM167" s="1">
        <f t="shared" ca="1" si="72"/>
        <v>0</v>
      </c>
      <c r="HN167" s="1">
        <f t="shared" ca="1" si="72"/>
        <v>0</v>
      </c>
      <c r="HO167" s="1">
        <f t="shared" ca="1" si="72"/>
        <v>0</v>
      </c>
      <c r="HP167" s="1">
        <f t="shared" ca="1" si="72"/>
        <v>0</v>
      </c>
      <c r="HQ167" s="1">
        <f t="shared" ca="1" si="72"/>
        <v>0</v>
      </c>
      <c r="HR167" s="1">
        <f t="shared" ca="1" si="72"/>
        <v>0</v>
      </c>
      <c r="HS167"/>
      <c r="HT167"/>
      <c r="HV167"/>
      <c r="HW167"/>
    </row>
    <row r="168" spans="2:246" ht="6" hidden="1" customHeight="1" x14ac:dyDescent="0.25">
      <c r="B168" s="71"/>
      <c r="C168" s="71"/>
      <c r="D168" s="71"/>
      <c r="E168" s="71"/>
      <c r="F168" s="104"/>
      <c r="G168" s="71"/>
      <c r="H168" s="104"/>
      <c r="I168" s="71"/>
      <c r="J168" s="71"/>
      <c r="K168" s="71"/>
      <c r="L168" s="104"/>
      <c r="M168" s="71"/>
      <c r="N168" s="71"/>
      <c r="O168" s="71"/>
      <c r="P168" s="71"/>
      <c r="Q168" s="71"/>
      <c r="R168" s="71"/>
      <c r="S168" s="104"/>
      <c r="T168" s="122"/>
      <c r="U168" s="80"/>
      <c r="V168" s="80"/>
      <c r="W168" s="80"/>
      <c r="X168" s="102"/>
      <c r="Y168" s="71"/>
      <c r="Z168" s="75"/>
      <c r="AB168" s="11"/>
      <c r="AD168" s="162"/>
      <c r="BC168"/>
      <c r="BD168"/>
      <c r="BE168"/>
      <c r="BF168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>
        <f ca="1">GJ$7^GJ167</f>
        <v>1</v>
      </c>
      <c r="GK168">
        <f t="shared" ref="GK168:HR168" ca="1" si="73">GK$7^GK167*GJ168</f>
        <v>1</v>
      </c>
      <c r="GL168">
        <f t="shared" ca="1" si="73"/>
        <v>1</v>
      </c>
      <c r="GM168">
        <f t="shared" ca="1" si="73"/>
        <v>1</v>
      </c>
      <c r="GN168">
        <f t="shared" ca="1" si="73"/>
        <v>1</v>
      </c>
      <c r="GO168">
        <f t="shared" ca="1" si="73"/>
        <v>1</v>
      </c>
      <c r="GP168">
        <f t="shared" ca="1" si="73"/>
        <v>1</v>
      </c>
      <c r="GQ168">
        <f t="shared" ca="1" si="73"/>
        <v>1</v>
      </c>
      <c r="GR168">
        <f t="shared" ca="1" si="73"/>
        <v>1</v>
      </c>
      <c r="GS168">
        <f t="shared" ca="1" si="73"/>
        <v>1</v>
      </c>
      <c r="GT168">
        <f t="shared" ca="1" si="73"/>
        <v>1</v>
      </c>
      <c r="GU168">
        <f t="shared" ca="1" si="73"/>
        <v>1</v>
      </c>
      <c r="GV168">
        <f t="shared" ca="1" si="73"/>
        <v>1</v>
      </c>
      <c r="GW168">
        <f t="shared" ca="1" si="73"/>
        <v>1</v>
      </c>
      <c r="GX168">
        <f t="shared" ca="1" si="73"/>
        <v>1</v>
      </c>
      <c r="GY168">
        <f t="shared" ca="1" si="73"/>
        <v>1</v>
      </c>
      <c r="GZ168">
        <f t="shared" ca="1" si="73"/>
        <v>1</v>
      </c>
      <c r="HA168">
        <f t="shared" ca="1" si="73"/>
        <v>1</v>
      </c>
      <c r="HB168">
        <f t="shared" ca="1" si="73"/>
        <v>1</v>
      </c>
      <c r="HC168">
        <f t="shared" ca="1" si="73"/>
        <v>1</v>
      </c>
      <c r="HD168">
        <f t="shared" ca="1" si="73"/>
        <v>1</v>
      </c>
      <c r="HE168">
        <f t="shared" ca="1" si="73"/>
        <v>1</v>
      </c>
      <c r="HF168">
        <f t="shared" ca="1" si="73"/>
        <v>1</v>
      </c>
      <c r="HG168">
        <f t="shared" ca="1" si="73"/>
        <v>1</v>
      </c>
      <c r="HH168">
        <f t="shared" ca="1" si="73"/>
        <v>1</v>
      </c>
      <c r="HI168">
        <f t="shared" ca="1" si="73"/>
        <v>1</v>
      </c>
      <c r="HJ168">
        <f t="shared" ca="1" si="73"/>
        <v>1</v>
      </c>
      <c r="HK168">
        <f t="shared" ca="1" si="73"/>
        <v>1</v>
      </c>
      <c r="HL168">
        <f t="shared" ca="1" si="73"/>
        <v>1</v>
      </c>
      <c r="HM168">
        <f t="shared" ca="1" si="73"/>
        <v>1</v>
      </c>
      <c r="HN168">
        <f t="shared" ca="1" si="73"/>
        <v>1</v>
      </c>
      <c r="HO168">
        <f t="shared" ca="1" si="73"/>
        <v>1</v>
      </c>
      <c r="HP168">
        <f t="shared" ca="1" si="73"/>
        <v>1</v>
      </c>
      <c r="HQ168">
        <f t="shared" ca="1" si="73"/>
        <v>1</v>
      </c>
      <c r="HR168">
        <f t="shared" ca="1" si="73"/>
        <v>1</v>
      </c>
      <c r="HS168"/>
      <c r="HT168"/>
      <c r="HV168"/>
      <c r="HW168"/>
    </row>
    <row r="169" spans="2:246" ht="6" hidden="1" customHeight="1" x14ac:dyDescent="0.25">
      <c r="B169" s="71"/>
      <c r="C169" s="71"/>
      <c r="D169" s="71"/>
      <c r="E169" s="71"/>
      <c r="F169" s="104"/>
      <c r="G169" s="71"/>
      <c r="H169" s="104"/>
      <c r="I169" s="71"/>
      <c r="J169" s="71"/>
      <c r="K169" s="71"/>
      <c r="L169" s="104"/>
      <c r="M169" s="71"/>
      <c r="N169" s="71"/>
      <c r="O169" s="71"/>
      <c r="P169" s="71"/>
      <c r="Q169" s="71"/>
      <c r="R169" s="71"/>
      <c r="S169" s="104"/>
      <c r="T169" s="122"/>
      <c r="U169" s="80"/>
      <c r="V169" s="80"/>
      <c r="W169" s="80"/>
      <c r="X169" s="102"/>
      <c r="Y169" s="71"/>
      <c r="Z169" s="75"/>
      <c r="AB169" s="11"/>
      <c r="AD169" s="162"/>
      <c r="BC169" t="s">
        <v>22</v>
      </c>
      <c r="BD169" s="1">
        <f ca="1">INT((RAND()*(AX165-AW165+1)+AW165))</f>
        <v>7</v>
      </c>
      <c r="BE169" s="1">
        <f ca="1">INT((RAND()*(AZ165-AY165+1)+AY165))</f>
        <v>10</v>
      </c>
      <c r="BF169">
        <f ca="1">BE169-BE170*(BD170-BD169)</f>
        <v>10</v>
      </c>
      <c r="BG169">
        <v>256</v>
      </c>
      <c r="BH169" s="1">
        <f ca="1">IF(BF169/BG169=INT(BF169/BG169),1,0)</f>
        <v>0</v>
      </c>
      <c r="BI169" s="1">
        <f ca="1">IF(BH169=0,BF169,BF169/BG169)</f>
        <v>10</v>
      </c>
      <c r="BJ169" s="1">
        <v>16</v>
      </c>
      <c r="BK169" s="1">
        <f ca="1">IF(BI169/BJ169=INT(BI169/BJ169),1,0)</f>
        <v>0</v>
      </c>
      <c r="BL169" s="1">
        <f ca="1">IF(BK169=0,BI169,BI169/BJ169)</f>
        <v>10</v>
      </c>
      <c r="BM169" s="1">
        <v>4</v>
      </c>
      <c r="BN169" s="1">
        <f ca="1">IF(BL169/BM169=INT(BL169/BM169),1,0)</f>
        <v>0</v>
      </c>
      <c r="BO169" s="1">
        <f ca="1">IF(BN169=0,BL169,BL169/BM169)</f>
        <v>10</v>
      </c>
      <c r="BP169" s="1">
        <v>2</v>
      </c>
      <c r="BQ169" s="1">
        <f ca="1">IF(BO169/BP169=INT(BO169/BP169),1,0)</f>
        <v>1</v>
      </c>
      <c r="BR169" s="1">
        <f ca="1">IF(BQ169=0,BO169,BO169/BP169)</f>
        <v>5</v>
      </c>
      <c r="BS169" s="1">
        <v>81</v>
      </c>
      <c r="BT169" s="1">
        <f ca="1">IF(BR169/BS169=INT(BR169/BS169),1,0)</f>
        <v>0</v>
      </c>
      <c r="BU169" s="1">
        <f ca="1">IF(BT169=0,BR169,BR169/BS169)</f>
        <v>5</v>
      </c>
      <c r="BV169" s="1">
        <v>9</v>
      </c>
      <c r="BW169" s="1">
        <f ca="1">IF(BU169/BV169=INT(BU169/BV169),1,0)</f>
        <v>0</v>
      </c>
      <c r="BX169" s="1">
        <f ca="1">IF(BW169=0,BU169,BU169/BV169)</f>
        <v>5</v>
      </c>
      <c r="BY169" s="1">
        <v>3</v>
      </c>
      <c r="BZ169" s="1">
        <f ca="1">IF(BX169/BY169=INT(BX169/BY169),1,0)</f>
        <v>0</v>
      </c>
      <c r="CA169" s="1">
        <f ca="1">IF(BZ169=0,BX169,BX169/BY169)</f>
        <v>5</v>
      </c>
      <c r="CB169" s="1">
        <v>25</v>
      </c>
      <c r="CC169" s="1">
        <f ca="1">IF(CA169/CB169=INT(CA169/CB169),1,0)</f>
        <v>0</v>
      </c>
      <c r="CD169" s="1">
        <f ca="1">IF(CC169=0,CA169,CA169/CB169)</f>
        <v>5</v>
      </c>
      <c r="CE169" s="1">
        <v>5</v>
      </c>
      <c r="CF169" s="1">
        <f ca="1">IF(CD169/CE169=INT(CD169/CE169),1,0)</f>
        <v>1</v>
      </c>
      <c r="CG169" s="1">
        <f ca="1">IF(CF169=0,CD169,CD169/CE169)</f>
        <v>1</v>
      </c>
      <c r="CH169" s="1">
        <v>49</v>
      </c>
      <c r="CI169" s="1">
        <f ca="1">IF(CG169/CH169=INT(CG169/CH169),1,0)</f>
        <v>0</v>
      </c>
      <c r="CJ169" s="1">
        <f ca="1">IF(CI169=0,CG169,CG169/CH169)</f>
        <v>1</v>
      </c>
      <c r="CK169" s="1">
        <v>7</v>
      </c>
      <c r="CL169" s="1">
        <f ca="1">IF(CJ169/CK169=INT(CJ169/CK169),1,0)</f>
        <v>0</v>
      </c>
      <c r="CM169" s="1">
        <f ca="1">IF(CL169=0,CJ169,CJ169/CK169)</f>
        <v>1</v>
      </c>
      <c r="CN169" s="1">
        <v>121</v>
      </c>
      <c r="CO169" s="1">
        <f ca="1">IF(CM169/CN169=INT(CM169/CN169),1,0)</f>
        <v>0</v>
      </c>
      <c r="CP169" s="1">
        <f ca="1">IF(CO169=0,CM169,CM169/CN169)</f>
        <v>1</v>
      </c>
      <c r="CQ169" s="1">
        <v>11</v>
      </c>
      <c r="CR169" s="1">
        <f ca="1">IF(CP169/CQ169=INT(CP169/CQ169),1,0)</f>
        <v>0</v>
      </c>
      <c r="CS169" s="1">
        <f ca="1">IF(CR169=0,CP169,CP169/CQ169)</f>
        <v>1</v>
      </c>
      <c r="CT169" s="1">
        <v>169</v>
      </c>
      <c r="CU169" s="1">
        <f ca="1">IF(CS169/CT169=INT(CS169/CT169),1,0)</f>
        <v>0</v>
      </c>
      <c r="CV169" s="1">
        <f ca="1">IF(CU169=0,CS169,CS169/CT169)</f>
        <v>1</v>
      </c>
      <c r="CW169" s="1">
        <v>13</v>
      </c>
      <c r="CX169" s="1">
        <f ca="1">IF(CV169/CW169=INT(CV169/CW169),1,0)</f>
        <v>0</v>
      </c>
      <c r="CY169" s="1">
        <f ca="1">IF(CX169=0,CV169,CV169/CW169)</f>
        <v>1</v>
      </c>
      <c r="CZ169" s="1">
        <v>17</v>
      </c>
      <c r="DA169" s="1">
        <f ca="1">IF(CY169/CZ169=INT(CY169/CZ169),1,0)</f>
        <v>0</v>
      </c>
      <c r="DB169" s="1">
        <f ca="1">IF(DA169=0,CY169,CY169/CZ169)</f>
        <v>1</v>
      </c>
      <c r="DC169" s="1">
        <v>19</v>
      </c>
      <c r="DD169" s="1">
        <f ca="1">IF(DB169/DC169=INT(DB169/DC169),1,0)</f>
        <v>0</v>
      </c>
      <c r="DE169" s="1">
        <f ca="1">IF(DD169=0,DB169,DB169/DC169)</f>
        <v>1</v>
      </c>
      <c r="DF169" s="1">
        <v>23</v>
      </c>
      <c r="DG169" s="1">
        <f ca="1">IF(DE169/DF169=INT(DE169/DF169),1,0)</f>
        <v>0</v>
      </c>
      <c r="DH169" s="1">
        <f ca="1">IF(DG169=0,DE169,DE169/DF169)</f>
        <v>1</v>
      </c>
      <c r="DI169" s="1">
        <v>29</v>
      </c>
      <c r="DJ169" s="1">
        <f ca="1">IF(DH169/DI169=INT(DH169/DI169),1,0)</f>
        <v>0</v>
      </c>
      <c r="DK169" s="1">
        <f ca="1">IF(DJ169=0,DH169,DH169/DI169)</f>
        <v>1</v>
      </c>
      <c r="DL169" s="1">
        <v>31</v>
      </c>
      <c r="DM169" s="1">
        <f ca="1">IF(DK169/DL169=INT(DK169/DL169),1,0)</f>
        <v>0</v>
      </c>
      <c r="DN169" s="1">
        <f ca="1">IF(DM169=0,DK169,DK169/DL169)</f>
        <v>1</v>
      </c>
      <c r="DO169" s="1">
        <v>37</v>
      </c>
      <c r="DP169" s="1">
        <f ca="1">IF(DN169/DO169=INT(DN169/DO169),1,0)</f>
        <v>0</v>
      </c>
      <c r="DQ169" s="1">
        <f ca="1">IF(DP169=0,DN169,DN169/DO169)</f>
        <v>1</v>
      </c>
      <c r="DR169" s="1">
        <v>41</v>
      </c>
      <c r="DS169" s="1">
        <f ca="1">IF(DQ169/DR169=INT(DQ169/DR169),1,0)</f>
        <v>0</v>
      </c>
      <c r="DT169" s="1">
        <f ca="1">IF(DS169=0,DQ169,DQ169/DR169)</f>
        <v>1</v>
      </c>
      <c r="DU169" s="1">
        <v>43</v>
      </c>
      <c r="DV169" s="1">
        <f ca="1">IF(DT169/DU169=INT(DT169/DU169),1,0)</f>
        <v>0</v>
      </c>
      <c r="DW169" s="1">
        <f ca="1">IF(DV169=0,DT169,DT169/DU169)</f>
        <v>1</v>
      </c>
      <c r="DX169" s="1">
        <v>47</v>
      </c>
      <c r="DY169" s="1">
        <f ca="1">IF(DW169/DX169=INT(DW169/DX169),1,0)</f>
        <v>0</v>
      </c>
      <c r="DZ169" s="1">
        <f ca="1">IF(DY169=0,DW169,DW169/DX169)</f>
        <v>1</v>
      </c>
      <c r="EA169" s="1">
        <v>53</v>
      </c>
      <c r="EB169" s="1">
        <f ca="1">IF(DZ169/EA169=INT(DZ169/EA169),1,0)</f>
        <v>0</v>
      </c>
      <c r="EC169" s="1">
        <f ca="1">IF(EB169=0,DZ169,DZ169/EA169)</f>
        <v>1</v>
      </c>
      <c r="ED169" s="1">
        <v>59</v>
      </c>
      <c r="EE169" s="1">
        <f ca="1">IF(EC169/ED169=INT(EC169/ED169),1,0)</f>
        <v>0</v>
      </c>
      <c r="EF169" s="1">
        <f ca="1">IF(EE169=0,EC169,EC169/ED169)</f>
        <v>1</v>
      </c>
      <c r="EG169" s="1">
        <v>61</v>
      </c>
      <c r="EH169" s="1">
        <f ca="1">IF(EF169/EG169=INT(EF169/EG169),1,0)</f>
        <v>0</v>
      </c>
      <c r="EI169" s="1">
        <f ca="1">IF(EH169=0,EF169,EF169/EG169)</f>
        <v>1</v>
      </c>
      <c r="EJ169" s="1">
        <v>67</v>
      </c>
      <c r="EK169" s="1">
        <f ca="1">IF(EI169/EJ169=INT(EI169/EJ169),1,0)</f>
        <v>0</v>
      </c>
      <c r="EL169" s="1">
        <f ca="1">IF(EK169=0,EI169,EI169/EJ169)</f>
        <v>1</v>
      </c>
      <c r="EM169" s="1">
        <v>71</v>
      </c>
      <c r="EN169" s="1">
        <f ca="1">IF(EL169/EM169=INT(EL169/EM169),1,0)</f>
        <v>0</v>
      </c>
      <c r="EO169" s="1">
        <f ca="1">IF(EN169=0,EL169,EL169/EM169)</f>
        <v>1</v>
      </c>
      <c r="EP169" s="1">
        <v>73</v>
      </c>
      <c r="EQ169" s="1">
        <f ca="1">IF(EO169/EP169=INT(EO169/EP169),1,0)</f>
        <v>0</v>
      </c>
      <c r="ER169" s="1">
        <f ca="1">IF(EQ169=0,EO169,EO169/EP169)</f>
        <v>1</v>
      </c>
      <c r="ES169" s="1">
        <v>79</v>
      </c>
      <c r="ET169" s="1">
        <f ca="1">IF(ER169/ES169=INT(ER169/ES169),1,0)</f>
        <v>0</v>
      </c>
      <c r="EU169" s="1">
        <f ca="1">IF(ET169=0,ER169,ER169/ES169)</f>
        <v>1</v>
      </c>
      <c r="EV169" s="1">
        <v>83</v>
      </c>
      <c r="EW169" s="1">
        <f ca="1">IF(EU169/EV169=INT(EU169/EV169),1,0)</f>
        <v>0</v>
      </c>
      <c r="EX169" s="1">
        <f ca="1">IF(EW169=0,EU169,EU169/EV169)</f>
        <v>1</v>
      </c>
      <c r="EY169" s="1">
        <v>89</v>
      </c>
      <c r="EZ169" s="1">
        <f ca="1">IF(EX169/EY169=INT(EX169/EY169),1,0)</f>
        <v>0</v>
      </c>
      <c r="FA169" s="1">
        <f ca="1">IF(EZ169=0,EX169,EX169/EY169)</f>
        <v>1</v>
      </c>
      <c r="FB169" s="1">
        <v>97</v>
      </c>
      <c r="FC169" s="1">
        <f ca="1">IF(FA169/FB169=INT(FA169/FB169),1,0)</f>
        <v>0</v>
      </c>
      <c r="FD169" s="1">
        <f ca="1">IF(FC169=0,FA169,FA169/FB169)</f>
        <v>1</v>
      </c>
      <c r="FE169" s="1">
        <v>101</v>
      </c>
      <c r="FF169" s="1">
        <f ca="1">IF(FD169/FE169=INT(FD169/FE169),1,0)</f>
        <v>0</v>
      </c>
      <c r="FG169" s="1">
        <f ca="1">IF(FF169=0,FD169,FD169/FE169)</f>
        <v>1</v>
      </c>
      <c r="FH169" s="1">
        <v>103</v>
      </c>
      <c r="FI169" s="1">
        <f ca="1">IF(FG169/FH169=INT(FG169/FH169),1,0)</f>
        <v>0</v>
      </c>
      <c r="FJ169" s="1">
        <f ca="1">IF(FI169=0,FG169,FG169/FH169)</f>
        <v>1</v>
      </c>
      <c r="FK169" s="1">
        <v>107</v>
      </c>
      <c r="FL169" s="1">
        <f ca="1">IF(FJ169/FK169=INT(FJ169/FK169),1,0)</f>
        <v>0</v>
      </c>
      <c r="FM169" s="1">
        <f ca="1">IF(FL169=0,FJ169,FJ169/FK169)</f>
        <v>1</v>
      </c>
      <c r="FN169" s="1">
        <v>109</v>
      </c>
      <c r="FO169" s="1">
        <f ca="1">IF(FM169/FN169=INT(FM169/FN169),1,0)</f>
        <v>0</v>
      </c>
      <c r="FP169" s="1">
        <f ca="1">IF(FO169=0,FM169,FM169/FN169)</f>
        <v>1</v>
      </c>
      <c r="FQ169" s="1">
        <v>113</v>
      </c>
      <c r="FR169" s="1">
        <f ca="1">IF(FP169/FQ169=INT(FP169/FQ169),1,0)</f>
        <v>0</v>
      </c>
      <c r="FS169" s="1">
        <f ca="1">IF(FR169=0,FP169,FP169/FQ169)</f>
        <v>1</v>
      </c>
      <c r="FT169" s="1">
        <v>127</v>
      </c>
      <c r="FU169" s="1">
        <f ca="1">IF(FS169/FT169=INT(FS169/FT169),1,0)</f>
        <v>0</v>
      </c>
      <c r="FV169" s="1">
        <f ca="1">IF(FU169=0,FS169,FS169/FT169)</f>
        <v>1</v>
      </c>
      <c r="FW169" s="1">
        <v>131</v>
      </c>
      <c r="FX169" s="1">
        <f ca="1">IF(FV169/FW169=INT(FV169/FW169),1,0)</f>
        <v>0</v>
      </c>
      <c r="FY169" s="1">
        <f ca="1">IF(FX169=0,FV169,FV169/FW169)</f>
        <v>1</v>
      </c>
      <c r="FZ169" s="1">
        <v>137</v>
      </c>
      <c r="GA169" s="1">
        <f ca="1">IF(FY169/FZ169=INT(FY169/FZ169),1,0)</f>
        <v>0</v>
      </c>
      <c r="GB169" s="1">
        <f ca="1">IF(GA169=0,FY169,FY169/FZ169)</f>
        <v>1</v>
      </c>
      <c r="GC169" s="1">
        <v>139</v>
      </c>
      <c r="GD169" s="1">
        <f ca="1">IF(GB169/GC169=INT(GB169/GC169),1,0)</f>
        <v>0</v>
      </c>
      <c r="GE169" s="1">
        <f ca="1">IF(GD169=0,GB169,GB169/GC169)</f>
        <v>1</v>
      </c>
      <c r="GF169" s="1">
        <v>149</v>
      </c>
      <c r="GG169" s="1">
        <f ca="1">IF(GE169/GF169=INT(GE169/GF169),1,0)</f>
        <v>0</v>
      </c>
      <c r="GH169" s="1">
        <f ca="1">IF(GG169=0,GE169,GE169/GF169)</f>
        <v>1</v>
      </c>
      <c r="GI169" s="1"/>
      <c r="GJ169" s="1">
        <f ca="1">8*BH169+4*BK169+2*BN169+BQ169</f>
        <v>1</v>
      </c>
      <c r="GK169" s="1">
        <f ca="1">4*BT169+2*BW169+BZ169</f>
        <v>0</v>
      </c>
      <c r="GL169" s="1">
        <f ca="1">2*CC169+CF169</f>
        <v>1</v>
      </c>
      <c r="GM169" s="1">
        <f ca="1">2*CI169+CL169</f>
        <v>0</v>
      </c>
      <c r="GN169" s="1">
        <f ca="1">2*CO169+CR169</f>
        <v>0</v>
      </c>
      <c r="GO169" s="1">
        <f ca="1">2*CU169+CX169</f>
        <v>0</v>
      </c>
      <c r="GP169" s="1">
        <f ca="1">DA169</f>
        <v>0</v>
      </c>
      <c r="GQ169" s="1">
        <f ca="1">DD169</f>
        <v>0</v>
      </c>
      <c r="GR169" s="1">
        <f ca="1">DG169</f>
        <v>0</v>
      </c>
      <c r="GS169" s="1">
        <f ca="1">DJ169</f>
        <v>0</v>
      </c>
      <c r="GT169" s="1">
        <f ca="1">DM169</f>
        <v>0</v>
      </c>
      <c r="GU169">
        <f ca="1">DP169</f>
        <v>0</v>
      </c>
      <c r="GV169">
        <f ca="1">DS169</f>
        <v>0</v>
      </c>
      <c r="GW169">
        <f ca="1">DV169</f>
        <v>0</v>
      </c>
      <c r="GX169">
        <f ca="1">DY169</f>
        <v>0</v>
      </c>
      <c r="GY169">
        <f ca="1">EB169</f>
        <v>0</v>
      </c>
      <c r="GZ169">
        <f ca="1">EE169</f>
        <v>0</v>
      </c>
      <c r="HA169">
        <f ca="1">EH169</f>
        <v>0</v>
      </c>
      <c r="HB169">
        <f ca="1">EK169</f>
        <v>0</v>
      </c>
      <c r="HC169">
        <f ca="1">EN169</f>
        <v>0</v>
      </c>
      <c r="HD169">
        <f ca="1">EQ169</f>
        <v>0</v>
      </c>
      <c r="HE169">
        <f ca="1">ET169</f>
        <v>0</v>
      </c>
      <c r="HF169">
        <f ca="1">EW169</f>
        <v>0</v>
      </c>
      <c r="HG169">
        <f ca="1">EZ169</f>
        <v>0</v>
      </c>
      <c r="HH169">
        <f ca="1">FC169</f>
        <v>0</v>
      </c>
      <c r="HI169">
        <f ca="1">FF169</f>
        <v>0</v>
      </c>
      <c r="HJ169">
        <f ca="1">FI169</f>
        <v>0</v>
      </c>
      <c r="HK169">
        <f ca="1">FL169</f>
        <v>0</v>
      </c>
      <c r="HL169">
        <f ca="1">FO169</f>
        <v>0</v>
      </c>
      <c r="HM169">
        <f ca="1">FR169</f>
        <v>0</v>
      </c>
      <c r="HN169">
        <f ca="1">FU169</f>
        <v>0</v>
      </c>
      <c r="HO169">
        <f ca="1">FX169</f>
        <v>0</v>
      </c>
      <c r="HP169">
        <f ca="1">GA169</f>
        <v>0</v>
      </c>
      <c r="HQ169">
        <f ca="1">GD169</f>
        <v>0</v>
      </c>
      <c r="HR169">
        <f ca="1">GG169</f>
        <v>0</v>
      </c>
      <c r="HS169">
        <f ca="1">BF169</f>
        <v>10</v>
      </c>
      <c r="HT169">
        <f ca="1">HS169/HR172</f>
        <v>10</v>
      </c>
      <c r="HU169" s="9">
        <f ca="1">BD170</f>
        <v>7</v>
      </c>
      <c r="HV169">
        <f ca="1">HU169*HT170+HT169</f>
        <v>87</v>
      </c>
      <c r="HW169">
        <f ca="1">HV169*HV165</f>
        <v>7743</v>
      </c>
      <c r="HX169" s="9">
        <f ca="1">HT166*HT170</f>
        <v>110</v>
      </c>
      <c r="HY169" s="9">
        <f ca="1">INT(HW169/HX169)</f>
        <v>70</v>
      </c>
      <c r="HZ169" s="9">
        <f ca="1">HW169-HY169*HX169</f>
        <v>43</v>
      </c>
      <c r="IA169" s="9">
        <f ca="1">HX169</f>
        <v>110</v>
      </c>
    </row>
    <row r="170" spans="2:246" ht="6" hidden="1" customHeight="1" x14ac:dyDescent="0.25">
      <c r="B170" s="71"/>
      <c r="C170" s="71"/>
      <c r="D170" s="71"/>
      <c r="E170" s="71"/>
      <c r="F170" s="104"/>
      <c r="G170" s="71"/>
      <c r="H170" s="104"/>
      <c r="I170" s="71"/>
      <c r="J170" s="71"/>
      <c r="K170" s="71"/>
      <c r="L170" s="104"/>
      <c r="M170" s="71"/>
      <c r="N170" s="71"/>
      <c r="O170" s="71"/>
      <c r="P170" s="71"/>
      <c r="Q170" s="71"/>
      <c r="R170" s="71"/>
      <c r="S170" s="104"/>
      <c r="T170" s="122"/>
      <c r="U170" s="80"/>
      <c r="V170" s="80"/>
      <c r="W170" s="80"/>
      <c r="X170" s="102"/>
      <c r="Y170" s="71"/>
      <c r="Z170" s="75"/>
      <c r="AB170" s="11"/>
      <c r="AD170" s="162"/>
      <c r="BC170"/>
      <c r="BD170">
        <f ca="1">BD169+INT(BE169/BE170)</f>
        <v>7</v>
      </c>
      <c r="BE170" s="1">
        <f ca="1">IF(BA165&gt;BE169,INT((RAND()*(BB165-BA165+1)+BA165)),INT((RAND()*(BB165-BE169)+BE169+1)))</f>
        <v>11</v>
      </c>
      <c r="BF170">
        <f ca="1">BE170</f>
        <v>11</v>
      </c>
      <c r="BG170">
        <v>256</v>
      </c>
      <c r="BH170" s="1">
        <f ca="1">IF(BF170/BG170=INT(BF170/BG170),1,0)</f>
        <v>0</v>
      </c>
      <c r="BI170" s="1">
        <f ca="1">IF(BH170=0,BF170,BF170/BG170)</f>
        <v>11</v>
      </c>
      <c r="BJ170" s="1">
        <v>16</v>
      </c>
      <c r="BK170" s="1">
        <f ca="1">IF(BI170/BJ170=INT(BI170/BJ170),1,0)</f>
        <v>0</v>
      </c>
      <c r="BL170" s="1">
        <f ca="1">IF(BK170=0,BI170,BI170/BJ170)</f>
        <v>11</v>
      </c>
      <c r="BM170" s="1">
        <v>4</v>
      </c>
      <c r="BN170" s="1">
        <f ca="1">IF(BL170/BM170=INT(BL170/BM170),1,0)</f>
        <v>0</v>
      </c>
      <c r="BO170" s="1">
        <f ca="1">IF(BN170=0,BL170,BL170/BM170)</f>
        <v>11</v>
      </c>
      <c r="BP170" s="1">
        <v>2</v>
      </c>
      <c r="BQ170" s="1">
        <f ca="1">IF(BO170/BP170=INT(BO170/BP170),1,0)</f>
        <v>0</v>
      </c>
      <c r="BR170" s="1">
        <f ca="1">IF(BQ170=0,BO170,BO170/BP170)</f>
        <v>11</v>
      </c>
      <c r="BS170" s="1">
        <v>81</v>
      </c>
      <c r="BT170" s="1">
        <f ca="1">IF(BR170/BS170=INT(BR170/BS170),1,0)</f>
        <v>0</v>
      </c>
      <c r="BU170" s="1">
        <f ca="1">IF(BT170=0,BR170,BR170/BS170)</f>
        <v>11</v>
      </c>
      <c r="BV170" s="1">
        <v>9</v>
      </c>
      <c r="BW170" s="1">
        <f ca="1">IF(BU170/BV170=INT(BU170/BV170),1,0)</f>
        <v>0</v>
      </c>
      <c r="BX170" s="1">
        <f ca="1">IF(BW170=0,BU170,BU170/BV170)</f>
        <v>11</v>
      </c>
      <c r="BY170" s="1">
        <v>3</v>
      </c>
      <c r="BZ170" s="1">
        <f ca="1">IF(BX170/BY170=INT(BX170/BY170),1,0)</f>
        <v>0</v>
      </c>
      <c r="CA170" s="1">
        <f ca="1">IF(BZ170=0,BX170,BX170/BY170)</f>
        <v>11</v>
      </c>
      <c r="CB170" s="1">
        <v>25</v>
      </c>
      <c r="CC170" s="1">
        <f ca="1">IF(CA170/CB170=INT(CA170/CB170),1,0)</f>
        <v>0</v>
      </c>
      <c r="CD170" s="1">
        <f ca="1">IF(CC170=0,CA170,CA170/CB170)</f>
        <v>11</v>
      </c>
      <c r="CE170" s="1">
        <v>5</v>
      </c>
      <c r="CF170" s="1">
        <f ca="1">IF(CD170/CE170=INT(CD170/CE170),1,0)</f>
        <v>0</v>
      </c>
      <c r="CG170" s="1">
        <f ca="1">IF(CF170=0,CD170,CD170/CE170)</f>
        <v>11</v>
      </c>
      <c r="CH170" s="1">
        <v>49</v>
      </c>
      <c r="CI170" s="1">
        <f ca="1">IF(CG170/CH170=INT(CG170/CH170),1,0)</f>
        <v>0</v>
      </c>
      <c r="CJ170" s="1">
        <f ca="1">IF(CI170=0,CG170,CG170/CH170)</f>
        <v>11</v>
      </c>
      <c r="CK170" s="1">
        <v>7</v>
      </c>
      <c r="CL170" s="1">
        <f ca="1">IF(CJ170/CK170=INT(CJ170/CK170),1,0)</f>
        <v>0</v>
      </c>
      <c r="CM170" s="1">
        <f ca="1">IF(CL170=0,CJ170,CJ170/CK170)</f>
        <v>11</v>
      </c>
      <c r="CN170" s="1">
        <v>121</v>
      </c>
      <c r="CO170" s="1">
        <f ca="1">IF(CM170/CN170=INT(CM170/CN170),1,0)</f>
        <v>0</v>
      </c>
      <c r="CP170" s="1">
        <f ca="1">IF(CO170=0,CM170,CM170/CN170)</f>
        <v>11</v>
      </c>
      <c r="CQ170" s="1">
        <v>11</v>
      </c>
      <c r="CR170" s="1">
        <f ca="1">IF(CP170/CQ170=INT(CP170/CQ170),1,0)</f>
        <v>1</v>
      </c>
      <c r="CS170" s="1">
        <f ca="1">IF(CR170=0,CP170,CP170/CQ170)</f>
        <v>1</v>
      </c>
      <c r="CT170" s="1">
        <v>169</v>
      </c>
      <c r="CU170" s="1">
        <f ca="1">IF(CS170/CT170=INT(CS170/CT170),1,0)</f>
        <v>0</v>
      </c>
      <c r="CV170" s="1">
        <f ca="1">IF(CU170=0,CS170,CS170/CT170)</f>
        <v>1</v>
      </c>
      <c r="CW170" s="1">
        <v>13</v>
      </c>
      <c r="CX170" s="1">
        <f ca="1">IF(CV170/CW170=INT(CV170/CW170),1,0)</f>
        <v>0</v>
      </c>
      <c r="CY170" s="1">
        <f ca="1">IF(CX170=0,CV170,CV170/CW170)</f>
        <v>1</v>
      </c>
      <c r="CZ170" s="1">
        <v>17</v>
      </c>
      <c r="DA170" s="1">
        <f ca="1">IF(CY170/CZ170=INT(CY170/CZ170),1,0)</f>
        <v>0</v>
      </c>
      <c r="DB170" s="1">
        <f ca="1">IF(DA170=0,CY170,CY170/CZ170)</f>
        <v>1</v>
      </c>
      <c r="DC170" s="1">
        <v>19</v>
      </c>
      <c r="DD170" s="1">
        <f ca="1">IF(DB170/DC170=INT(DB170/DC170),1,0)</f>
        <v>0</v>
      </c>
      <c r="DE170" s="1">
        <f ca="1">IF(DD170=0,DB170,DB170/DC170)</f>
        <v>1</v>
      </c>
      <c r="DF170" s="1">
        <v>23</v>
      </c>
      <c r="DG170" s="1">
        <f ca="1">IF(DE170/DF170=INT(DE170/DF170),1,0)</f>
        <v>0</v>
      </c>
      <c r="DH170" s="1">
        <f ca="1">IF(DG170=0,DE170,DE170/DF170)</f>
        <v>1</v>
      </c>
      <c r="DI170" s="1">
        <v>29</v>
      </c>
      <c r="DJ170" s="1">
        <f ca="1">IF(DH170/DI170=INT(DH170/DI170),1,0)</f>
        <v>0</v>
      </c>
      <c r="DK170" s="1">
        <f ca="1">IF(DJ170=0,DH170,DH170/DI170)</f>
        <v>1</v>
      </c>
      <c r="DL170" s="1">
        <v>31</v>
      </c>
      <c r="DM170" s="1">
        <f ca="1">IF(DK170/DL170=INT(DK170/DL170),1,0)</f>
        <v>0</v>
      </c>
      <c r="DN170" s="1">
        <f ca="1">IF(DM170=0,DK170,DK170/DL170)</f>
        <v>1</v>
      </c>
      <c r="DO170" s="1">
        <v>37</v>
      </c>
      <c r="DP170" s="1">
        <f ca="1">IF(DN170/DO170=INT(DN170/DO170),1,0)</f>
        <v>0</v>
      </c>
      <c r="DQ170" s="1">
        <f ca="1">IF(DP170=0,DN170,DN170/DO170)</f>
        <v>1</v>
      </c>
      <c r="DR170" s="1">
        <v>41</v>
      </c>
      <c r="DS170" s="1">
        <f ca="1">IF(DQ170/DR170=INT(DQ170/DR170),1,0)</f>
        <v>0</v>
      </c>
      <c r="DT170" s="1">
        <f ca="1">IF(DS170=0,DQ170,DQ170/DR170)</f>
        <v>1</v>
      </c>
      <c r="DU170" s="1">
        <v>43</v>
      </c>
      <c r="DV170" s="1">
        <f ca="1">IF(DT170/DU170=INT(DT170/DU170),1,0)</f>
        <v>0</v>
      </c>
      <c r="DW170" s="1">
        <f ca="1">IF(DV170=0,DT170,DT170/DU170)</f>
        <v>1</v>
      </c>
      <c r="DX170" s="1">
        <v>47</v>
      </c>
      <c r="DY170" s="1">
        <f ca="1">IF(DW170/DX170=INT(DW170/DX170),1,0)</f>
        <v>0</v>
      </c>
      <c r="DZ170" s="1">
        <f ca="1">IF(DY170=0,DW170,DW170/DX170)</f>
        <v>1</v>
      </c>
      <c r="EA170" s="1">
        <v>53</v>
      </c>
      <c r="EB170" s="1">
        <f ca="1">IF(DZ170/EA170=INT(DZ170/EA170),1,0)</f>
        <v>0</v>
      </c>
      <c r="EC170" s="1">
        <f ca="1">IF(EB170=0,DZ170,DZ170/EA170)</f>
        <v>1</v>
      </c>
      <c r="ED170" s="1">
        <v>59</v>
      </c>
      <c r="EE170" s="1">
        <f ca="1">IF(EC170/ED170=INT(EC170/ED170),1,0)</f>
        <v>0</v>
      </c>
      <c r="EF170" s="1">
        <f ca="1">IF(EE170=0,EC170,EC170/ED170)</f>
        <v>1</v>
      </c>
      <c r="EG170" s="1">
        <v>61</v>
      </c>
      <c r="EH170" s="1">
        <f ca="1">IF(EF170/EG170=INT(EF170/EG170),1,0)</f>
        <v>0</v>
      </c>
      <c r="EI170" s="1">
        <f ca="1">IF(EH170=0,EF170,EF170/EG170)</f>
        <v>1</v>
      </c>
      <c r="EJ170" s="1">
        <v>67</v>
      </c>
      <c r="EK170" s="1">
        <f ca="1">IF(EI170/EJ170=INT(EI170/EJ170),1,0)</f>
        <v>0</v>
      </c>
      <c r="EL170" s="1">
        <f ca="1">IF(EK170=0,EI170,EI170/EJ170)</f>
        <v>1</v>
      </c>
      <c r="EM170" s="1">
        <v>71</v>
      </c>
      <c r="EN170" s="1">
        <f ca="1">IF(EL170/EM170=INT(EL170/EM170),1,0)</f>
        <v>0</v>
      </c>
      <c r="EO170" s="1">
        <f ca="1">IF(EN170=0,EL170,EL170/EM170)</f>
        <v>1</v>
      </c>
      <c r="EP170" s="1">
        <v>73</v>
      </c>
      <c r="EQ170" s="1">
        <f ca="1">IF(EO170/EP170=INT(EO170/EP170),1,0)</f>
        <v>0</v>
      </c>
      <c r="ER170" s="1">
        <f ca="1">IF(EQ170=0,EO170,EO170/EP170)</f>
        <v>1</v>
      </c>
      <c r="ES170" s="1">
        <v>79</v>
      </c>
      <c r="ET170" s="1">
        <f ca="1">IF(ER170/ES170=INT(ER170/ES170),1,0)</f>
        <v>0</v>
      </c>
      <c r="EU170" s="1">
        <f ca="1">IF(ET170=0,ER170,ER170/ES170)</f>
        <v>1</v>
      </c>
      <c r="EV170" s="1">
        <v>83</v>
      </c>
      <c r="EW170" s="1">
        <f ca="1">IF(EU170/EV170=INT(EU170/EV170),1,0)</f>
        <v>0</v>
      </c>
      <c r="EX170" s="1">
        <f ca="1">IF(EW170=0,EU170,EU170/EV170)</f>
        <v>1</v>
      </c>
      <c r="EY170" s="1">
        <v>89</v>
      </c>
      <c r="EZ170" s="1">
        <f ca="1">IF(EX170/EY170=INT(EX170/EY170),1,0)</f>
        <v>0</v>
      </c>
      <c r="FA170" s="1">
        <f ca="1">IF(EZ170=0,EX170,EX170/EY170)</f>
        <v>1</v>
      </c>
      <c r="FB170" s="1">
        <v>97</v>
      </c>
      <c r="FC170" s="1">
        <f ca="1">IF(FA170/FB170=INT(FA170/FB170),1,0)</f>
        <v>0</v>
      </c>
      <c r="FD170" s="1">
        <f ca="1">IF(FC170=0,FA170,FA170/FB170)</f>
        <v>1</v>
      </c>
      <c r="FE170" s="1">
        <v>101</v>
      </c>
      <c r="FF170" s="1">
        <f ca="1">IF(FD170/FE170=INT(FD170/FE170),1,0)</f>
        <v>0</v>
      </c>
      <c r="FG170" s="1">
        <f ca="1">IF(FF170=0,FD170,FD170/FE170)</f>
        <v>1</v>
      </c>
      <c r="FH170" s="1">
        <v>103</v>
      </c>
      <c r="FI170" s="1">
        <f ca="1">IF(FG170/FH170=INT(FG170/FH170),1,0)</f>
        <v>0</v>
      </c>
      <c r="FJ170" s="1">
        <f ca="1">IF(FI170=0,FG170,FG170/FH170)</f>
        <v>1</v>
      </c>
      <c r="FK170" s="1">
        <v>107</v>
      </c>
      <c r="FL170" s="1">
        <f ca="1">IF(FJ170/FK170=INT(FJ170/FK170),1,0)</f>
        <v>0</v>
      </c>
      <c r="FM170" s="1">
        <f ca="1">IF(FL170=0,FJ170,FJ170/FK170)</f>
        <v>1</v>
      </c>
      <c r="FN170" s="1">
        <v>109</v>
      </c>
      <c r="FO170" s="1">
        <f ca="1">IF(FM170/FN170=INT(FM170/FN170),1,0)</f>
        <v>0</v>
      </c>
      <c r="FP170" s="1">
        <f ca="1">IF(FO170=0,FM170,FM170/FN170)</f>
        <v>1</v>
      </c>
      <c r="FQ170" s="1">
        <v>113</v>
      </c>
      <c r="FR170" s="1">
        <f ca="1">IF(FP170/FQ170=INT(FP170/FQ170),1,0)</f>
        <v>0</v>
      </c>
      <c r="FS170" s="1">
        <f ca="1">IF(FR170=0,FP170,FP170/FQ170)</f>
        <v>1</v>
      </c>
      <c r="FT170" s="1">
        <v>127</v>
      </c>
      <c r="FU170" s="1">
        <f ca="1">IF(FS170/FT170=INT(FS170/FT170),1,0)</f>
        <v>0</v>
      </c>
      <c r="FV170" s="1">
        <f ca="1">IF(FU170=0,FS170,FS170/FT170)</f>
        <v>1</v>
      </c>
      <c r="FW170" s="1">
        <v>131</v>
      </c>
      <c r="FX170" s="1">
        <f ca="1">IF(FV170/FW170=INT(FV170/FW170),1,0)</f>
        <v>0</v>
      </c>
      <c r="FY170" s="1">
        <f ca="1">IF(FX170=0,FV170,FV170/FW170)</f>
        <v>1</v>
      </c>
      <c r="FZ170" s="1">
        <v>137</v>
      </c>
      <c r="GA170" s="1">
        <f ca="1">IF(FY170/FZ170=INT(FY170/FZ170),1,0)</f>
        <v>0</v>
      </c>
      <c r="GB170" s="1">
        <f ca="1">IF(GA170=0,FY170,FY170/FZ170)</f>
        <v>1</v>
      </c>
      <c r="GC170" s="1">
        <v>139</v>
      </c>
      <c r="GD170" s="1">
        <f ca="1">IF(GB170/GC170=INT(GB170/GC170),1,0)</f>
        <v>0</v>
      </c>
      <c r="GE170" s="1">
        <f ca="1">IF(GD170=0,GB170,GB170/GC170)</f>
        <v>1</v>
      </c>
      <c r="GF170" s="1">
        <v>149</v>
      </c>
      <c r="GG170" s="1">
        <f ca="1">IF(GE170/GF170=INT(GE170/GF170),1,0)</f>
        <v>0</v>
      </c>
      <c r="GH170" s="1">
        <f ca="1">IF(GG170=0,GE170,GE170/GF170)</f>
        <v>1</v>
      </c>
      <c r="GI170" s="1"/>
      <c r="GJ170" s="1">
        <f ca="1">8*BH170+4*BK170+2*BN170+BQ170</f>
        <v>0</v>
      </c>
      <c r="GK170" s="1">
        <f ca="1">4*BT170+2*BW170+BZ170</f>
        <v>0</v>
      </c>
      <c r="GL170" s="1">
        <f ca="1">2*CC170+CF170</f>
        <v>0</v>
      </c>
      <c r="GM170" s="1">
        <f ca="1">2*CI170+CL170</f>
        <v>0</v>
      </c>
      <c r="GN170" s="1">
        <f ca="1">2*CO170+CR170</f>
        <v>1</v>
      </c>
      <c r="GO170" s="1">
        <f ca="1">2*CU170+CX170</f>
        <v>0</v>
      </c>
      <c r="GP170" s="1">
        <f ca="1">DA170</f>
        <v>0</v>
      </c>
      <c r="GQ170" s="1">
        <f ca="1">DD170</f>
        <v>0</v>
      </c>
      <c r="GR170" s="1">
        <f ca="1">DG170</f>
        <v>0</v>
      </c>
      <c r="GS170" s="1">
        <f ca="1">DJ170</f>
        <v>0</v>
      </c>
      <c r="GT170" s="1">
        <f ca="1">DM170</f>
        <v>0</v>
      </c>
      <c r="GU170">
        <f ca="1">DP170</f>
        <v>0</v>
      </c>
      <c r="GV170">
        <f ca="1">DS170</f>
        <v>0</v>
      </c>
      <c r="GW170">
        <f ca="1">DV170</f>
        <v>0</v>
      </c>
      <c r="GX170">
        <f ca="1">DY170</f>
        <v>0</v>
      </c>
      <c r="GY170">
        <f ca="1">EB170</f>
        <v>0</v>
      </c>
      <c r="GZ170">
        <f ca="1">EE170</f>
        <v>0</v>
      </c>
      <c r="HA170">
        <f ca="1">EH170</f>
        <v>0</v>
      </c>
      <c r="HB170">
        <f ca="1">EK170</f>
        <v>0</v>
      </c>
      <c r="HC170">
        <f ca="1">EN170</f>
        <v>0</v>
      </c>
      <c r="HD170">
        <f ca="1">EQ170</f>
        <v>0</v>
      </c>
      <c r="HE170">
        <f ca="1">ET170</f>
        <v>0</v>
      </c>
      <c r="HF170">
        <f ca="1">EW170</f>
        <v>0</v>
      </c>
      <c r="HG170">
        <f ca="1">EZ170</f>
        <v>0</v>
      </c>
      <c r="HH170">
        <f ca="1">FC170</f>
        <v>0</v>
      </c>
      <c r="HI170">
        <f ca="1">FF170</f>
        <v>0</v>
      </c>
      <c r="HJ170">
        <f ca="1">FI170</f>
        <v>0</v>
      </c>
      <c r="HK170">
        <f ca="1">FL170</f>
        <v>0</v>
      </c>
      <c r="HL170">
        <f ca="1">FO170</f>
        <v>0</v>
      </c>
      <c r="HM170">
        <f ca="1">FR170</f>
        <v>0</v>
      </c>
      <c r="HN170">
        <f ca="1">FU170</f>
        <v>0</v>
      </c>
      <c r="HO170">
        <f ca="1">FX170</f>
        <v>0</v>
      </c>
      <c r="HP170">
        <f ca="1">GA170</f>
        <v>0</v>
      </c>
      <c r="HQ170">
        <f ca="1">GD170</f>
        <v>0</v>
      </c>
      <c r="HR170">
        <f ca="1">GG170</f>
        <v>0</v>
      </c>
      <c r="HS170">
        <f ca="1">BF170</f>
        <v>11</v>
      </c>
      <c r="HT170">
        <f ca="1">HS170/HR172</f>
        <v>11</v>
      </c>
      <c r="HV170"/>
      <c r="HW170"/>
    </row>
    <row r="171" spans="2:246" ht="6" hidden="1" customHeight="1" x14ac:dyDescent="0.25">
      <c r="B171" s="71"/>
      <c r="C171" s="71"/>
      <c r="D171" s="71"/>
      <c r="E171" s="71"/>
      <c r="F171" s="104"/>
      <c r="G171" s="71"/>
      <c r="H171" s="104"/>
      <c r="I171" s="71"/>
      <c r="J171" s="71"/>
      <c r="K171" s="71"/>
      <c r="L171" s="104"/>
      <c r="M171" s="71"/>
      <c r="N171" s="71"/>
      <c r="O171" s="71"/>
      <c r="P171" s="71"/>
      <c r="Q171" s="71"/>
      <c r="R171" s="71"/>
      <c r="S171" s="104"/>
      <c r="T171" s="122"/>
      <c r="U171" s="80"/>
      <c r="V171" s="80"/>
      <c r="W171" s="80"/>
      <c r="X171" s="102"/>
      <c r="Y171" s="71"/>
      <c r="Z171" s="75"/>
      <c r="AB171" s="11"/>
      <c r="AD171" s="162"/>
      <c r="BF171"/>
      <c r="BG171"/>
      <c r="BH171"/>
      <c r="BI171"/>
      <c r="EB171"/>
      <c r="EC171"/>
      <c r="ED171"/>
      <c r="EE171"/>
      <c r="GJ171" s="1">
        <f t="shared" ref="GJ171:HR171" ca="1" si="74">IF(GJ169&lt;GJ170,GJ169,GJ170)</f>
        <v>0</v>
      </c>
      <c r="GK171" s="1">
        <f t="shared" ca="1" si="74"/>
        <v>0</v>
      </c>
      <c r="GL171" s="1">
        <f t="shared" ca="1" si="74"/>
        <v>0</v>
      </c>
      <c r="GM171" s="1">
        <f t="shared" ca="1" si="74"/>
        <v>0</v>
      </c>
      <c r="GN171" s="1">
        <f t="shared" ca="1" si="74"/>
        <v>0</v>
      </c>
      <c r="GO171" s="1">
        <f t="shared" ca="1" si="74"/>
        <v>0</v>
      </c>
      <c r="GP171" s="1">
        <f t="shared" ca="1" si="74"/>
        <v>0</v>
      </c>
      <c r="GQ171" s="1">
        <f t="shared" ca="1" si="74"/>
        <v>0</v>
      </c>
      <c r="GR171" s="1">
        <f t="shared" ca="1" si="74"/>
        <v>0</v>
      </c>
      <c r="GS171" s="1">
        <f t="shared" ca="1" si="74"/>
        <v>0</v>
      </c>
      <c r="GT171" s="1">
        <f t="shared" ca="1" si="74"/>
        <v>0</v>
      </c>
      <c r="GU171" s="1">
        <f t="shared" ca="1" si="74"/>
        <v>0</v>
      </c>
      <c r="GV171" s="1">
        <f t="shared" ca="1" si="74"/>
        <v>0</v>
      </c>
      <c r="GW171" s="1">
        <f t="shared" ca="1" si="74"/>
        <v>0</v>
      </c>
      <c r="GX171" s="1">
        <f t="shared" ca="1" si="74"/>
        <v>0</v>
      </c>
      <c r="GY171" s="1">
        <f t="shared" ca="1" si="74"/>
        <v>0</v>
      </c>
      <c r="GZ171" s="1">
        <f t="shared" ca="1" si="74"/>
        <v>0</v>
      </c>
      <c r="HA171" s="1">
        <f t="shared" ca="1" si="74"/>
        <v>0</v>
      </c>
      <c r="HB171" s="1">
        <f t="shared" ca="1" si="74"/>
        <v>0</v>
      </c>
      <c r="HC171" s="1">
        <f t="shared" ca="1" si="74"/>
        <v>0</v>
      </c>
      <c r="HD171" s="1">
        <f t="shared" ca="1" si="74"/>
        <v>0</v>
      </c>
      <c r="HE171" s="1">
        <f t="shared" ca="1" si="74"/>
        <v>0</v>
      </c>
      <c r="HF171" s="1">
        <f t="shared" ca="1" si="74"/>
        <v>0</v>
      </c>
      <c r="HG171" s="1">
        <f t="shared" ca="1" si="74"/>
        <v>0</v>
      </c>
      <c r="HH171" s="1">
        <f t="shared" ca="1" si="74"/>
        <v>0</v>
      </c>
      <c r="HI171" s="1">
        <f t="shared" ca="1" si="74"/>
        <v>0</v>
      </c>
      <c r="HJ171" s="1">
        <f t="shared" ca="1" si="74"/>
        <v>0</v>
      </c>
      <c r="HK171" s="1">
        <f t="shared" ca="1" si="74"/>
        <v>0</v>
      </c>
      <c r="HL171" s="1">
        <f t="shared" ca="1" si="74"/>
        <v>0</v>
      </c>
      <c r="HM171" s="1">
        <f t="shared" ca="1" si="74"/>
        <v>0</v>
      </c>
      <c r="HN171" s="1">
        <f t="shared" ca="1" si="74"/>
        <v>0</v>
      </c>
      <c r="HO171" s="1">
        <f t="shared" ca="1" si="74"/>
        <v>0</v>
      </c>
      <c r="HP171" s="1">
        <f t="shared" ca="1" si="74"/>
        <v>0</v>
      </c>
      <c r="HQ171" s="1">
        <f t="shared" ca="1" si="74"/>
        <v>0</v>
      </c>
      <c r="HR171" s="1">
        <f t="shared" ca="1" si="74"/>
        <v>0</v>
      </c>
      <c r="HS171"/>
      <c r="HT171"/>
    </row>
    <row r="172" spans="2:246" ht="6" hidden="1" customHeight="1" x14ac:dyDescent="0.25">
      <c r="B172" s="71"/>
      <c r="C172" s="71"/>
      <c r="D172" s="71"/>
      <c r="E172" s="71"/>
      <c r="F172" s="104"/>
      <c r="G172" s="71"/>
      <c r="H172" s="104"/>
      <c r="I172" s="71"/>
      <c r="J172" s="71"/>
      <c r="K172" s="71"/>
      <c r="L172" s="104"/>
      <c r="M172" s="71"/>
      <c r="N172" s="71"/>
      <c r="O172" s="71"/>
      <c r="P172" s="71"/>
      <c r="Q172" s="71"/>
      <c r="R172" s="71"/>
      <c r="S172" s="104"/>
      <c r="T172" s="122"/>
      <c r="U172" s="80"/>
      <c r="V172" s="80"/>
      <c r="W172" s="80"/>
      <c r="X172" s="102"/>
      <c r="Y172" s="71"/>
      <c r="Z172" s="75"/>
      <c r="AB172" s="11"/>
      <c r="AD172" s="162"/>
      <c r="BF172"/>
      <c r="BG172"/>
      <c r="BH172"/>
      <c r="BI172"/>
      <c r="EB172"/>
      <c r="EC172"/>
      <c r="ED172"/>
      <c r="EE172"/>
      <c r="GJ172">
        <f ca="1">GJ$7^GJ171</f>
        <v>1</v>
      </c>
      <c r="GK172">
        <f t="shared" ref="GK172:HR172" ca="1" si="75">GK$7^GK171*GJ172</f>
        <v>1</v>
      </c>
      <c r="GL172">
        <f t="shared" ca="1" si="75"/>
        <v>1</v>
      </c>
      <c r="GM172">
        <f t="shared" ca="1" si="75"/>
        <v>1</v>
      </c>
      <c r="GN172">
        <f t="shared" ca="1" si="75"/>
        <v>1</v>
      </c>
      <c r="GO172">
        <f t="shared" ca="1" si="75"/>
        <v>1</v>
      </c>
      <c r="GP172">
        <f t="shared" ca="1" si="75"/>
        <v>1</v>
      </c>
      <c r="GQ172">
        <f t="shared" ca="1" si="75"/>
        <v>1</v>
      </c>
      <c r="GR172">
        <f t="shared" ca="1" si="75"/>
        <v>1</v>
      </c>
      <c r="GS172">
        <f t="shared" ca="1" si="75"/>
        <v>1</v>
      </c>
      <c r="GT172">
        <f t="shared" ca="1" si="75"/>
        <v>1</v>
      </c>
      <c r="GU172">
        <f t="shared" ca="1" si="75"/>
        <v>1</v>
      </c>
      <c r="GV172">
        <f t="shared" ca="1" si="75"/>
        <v>1</v>
      </c>
      <c r="GW172">
        <f t="shared" ca="1" si="75"/>
        <v>1</v>
      </c>
      <c r="GX172">
        <f t="shared" ca="1" si="75"/>
        <v>1</v>
      </c>
      <c r="GY172">
        <f t="shared" ca="1" si="75"/>
        <v>1</v>
      </c>
      <c r="GZ172">
        <f t="shared" ca="1" si="75"/>
        <v>1</v>
      </c>
      <c r="HA172">
        <f t="shared" ca="1" si="75"/>
        <v>1</v>
      </c>
      <c r="HB172">
        <f t="shared" ca="1" si="75"/>
        <v>1</v>
      </c>
      <c r="HC172">
        <f t="shared" ca="1" si="75"/>
        <v>1</v>
      </c>
      <c r="HD172">
        <f t="shared" ca="1" si="75"/>
        <v>1</v>
      </c>
      <c r="HE172">
        <f t="shared" ca="1" si="75"/>
        <v>1</v>
      </c>
      <c r="HF172">
        <f t="shared" ca="1" si="75"/>
        <v>1</v>
      </c>
      <c r="HG172">
        <f t="shared" ca="1" si="75"/>
        <v>1</v>
      </c>
      <c r="HH172">
        <f t="shared" ca="1" si="75"/>
        <v>1</v>
      </c>
      <c r="HI172">
        <f t="shared" ca="1" si="75"/>
        <v>1</v>
      </c>
      <c r="HJ172">
        <f t="shared" ca="1" si="75"/>
        <v>1</v>
      </c>
      <c r="HK172">
        <f t="shared" ca="1" si="75"/>
        <v>1</v>
      </c>
      <c r="HL172">
        <f t="shared" ca="1" si="75"/>
        <v>1</v>
      </c>
      <c r="HM172">
        <f t="shared" ca="1" si="75"/>
        <v>1</v>
      </c>
      <c r="HN172">
        <f t="shared" ca="1" si="75"/>
        <v>1</v>
      </c>
      <c r="HO172">
        <f t="shared" ca="1" si="75"/>
        <v>1</v>
      </c>
      <c r="HP172">
        <f t="shared" ca="1" si="75"/>
        <v>1</v>
      </c>
      <c r="HQ172">
        <f t="shared" ca="1" si="75"/>
        <v>1</v>
      </c>
      <c r="HR172">
        <f t="shared" ca="1" si="75"/>
        <v>1</v>
      </c>
      <c r="HS172"/>
      <c r="HT172"/>
    </row>
    <row r="173" spans="2:246" ht="6" hidden="1" customHeight="1" x14ac:dyDescent="0.25">
      <c r="B173" s="71"/>
      <c r="C173" s="71"/>
      <c r="D173" s="71"/>
      <c r="E173" s="71"/>
      <c r="F173" s="104"/>
      <c r="G173" s="71"/>
      <c r="H173" s="104"/>
      <c r="I173" s="71"/>
      <c r="J173" s="71"/>
      <c r="K173" s="71"/>
      <c r="L173" s="104"/>
      <c r="M173" s="71"/>
      <c r="N173" s="71"/>
      <c r="O173" s="71"/>
      <c r="P173" s="71"/>
      <c r="Q173" s="71"/>
      <c r="R173" s="71"/>
      <c r="S173" s="104"/>
      <c r="T173" s="122"/>
      <c r="U173" s="80"/>
      <c r="V173" s="80"/>
      <c r="W173" s="80"/>
      <c r="X173" s="102"/>
      <c r="Y173" s="71"/>
      <c r="Z173" s="75"/>
      <c r="AB173" s="11"/>
      <c r="AD173" s="162"/>
      <c r="BC173" s="9" t="s">
        <v>29</v>
      </c>
      <c r="BD173" s="9">
        <f ca="1">HY169</f>
        <v>70</v>
      </c>
      <c r="BE173" s="9">
        <f ca="1">HZ169</f>
        <v>43</v>
      </c>
      <c r="BF173">
        <f ca="1">BE173-BE174*(BD174-BD173)</f>
        <v>43</v>
      </c>
      <c r="BG173">
        <v>256</v>
      </c>
      <c r="BH173" s="1">
        <f ca="1">IF(BF173/BG173=INT(BF173/BG173),1,0)</f>
        <v>0</v>
      </c>
      <c r="BI173" s="1">
        <f ca="1">IF(BH173=0,BF173,BF173/BG173)</f>
        <v>43</v>
      </c>
      <c r="BJ173" s="1">
        <v>16</v>
      </c>
      <c r="BK173" s="1">
        <f ca="1">IF(BI173/BJ173=INT(BI173/BJ173),1,0)</f>
        <v>0</v>
      </c>
      <c r="BL173" s="1">
        <f ca="1">IF(BK173=0,BI173,BI173/BJ173)</f>
        <v>43</v>
      </c>
      <c r="BM173" s="1">
        <v>4</v>
      </c>
      <c r="BN173" s="1">
        <f ca="1">IF(BL173/BM173=INT(BL173/BM173),1,0)</f>
        <v>0</v>
      </c>
      <c r="BO173" s="1">
        <f ca="1">IF(BN173=0,BL173,BL173/BM173)</f>
        <v>43</v>
      </c>
      <c r="BP173" s="1">
        <v>2</v>
      </c>
      <c r="BQ173" s="1">
        <f ca="1">IF(BO173/BP173=INT(BO173/BP173),1,0)</f>
        <v>0</v>
      </c>
      <c r="BR173" s="1">
        <f ca="1">IF(BQ173=0,BO173,BO173/BP173)</f>
        <v>43</v>
      </c>
      <c r="BS173" s="1">
        <v>81</v>
      </c>
      <c r="BT173" s="1">
        <f ca="1">IF(BR173/BS173=INT(BR173/BS173),1,0)</f>
        <v>0</v>
      </c>
      <c r="BU173" s="1">
        <f ca="1">IF(BT173=0,BR173,BR173/BS173)</f>
        <v>43</v>
      </c>
      <c r="BV173" s="1">
        <v>9</v>
      </c>
      <c r="BW173" s="1">
        <f ca="1">IF(BU173/BV173=INT(BU173/BV173),1,0)</f>
        <v>0</v>
      </c>
      <c r="BX173" s="1">
        <f ca="1">IF(BW173=0,BU173,BU173/BV173)</f>
        <v>43</v>
      </c>
      <c r="BY173" s="1">
        <v>3</v>
      </c>
      <c r="BZ173" s="1">
        <f ca="1">IF(BX173/BY173=INT(BX173/BY173),1,0)</f>
        <v>0</v>
      </c>
      <c r="CA173" s="1">
        <f ca="1">IF(BZ173=0,BX173,BX173/BY173)</f>
        <v>43</v>
      </c>
      <c r="CB173" s="1">
        <v>25</v>
      </c>
      <c r="CC173" s="1">
        <f ca="1">IF(CA173/CB173=INT(CA173/CB173),1,0)</f>
        <v>0</v>
      </c>
      <c r="CD173" s="1">
        <f ca="1">IF(CC173=0,CA173,CA173/CB173)</f>
        <v>43</v>
      </c>
      <c r="CE173" s="1">
        <v>5</v>
      </c>
      <c r="CF173" s="1">
        <f ca="1">IF(CD173/CE173=INT(CD173/CE173),1,0)</f>
        <v>0</v>
      </c>
      <c r="CG173" s="1">
        <f ca="1">IF(CF173=0,CD173,CD173/CE173)</f>
        <v>43</v>
      </c>
      <c r="CH173" s="1">
        <v>49</v>
      </c>
      <c r="CI173" s="1">
        <f ca="1">IF(CG173/CH173=INT(CG173/CH173),1,0)</f>
        <v>0</v>
      </c>
      <c r="CJ173" s="1">
        <f ca="1">IF(CI173=0,CG173,CG173/CH173)</f>
        <v>43</v>
      </c>
      <c r="CK173" s="1">
        <v>7</v>
      </c>
      <c r="CL173" s="1">
        <f ca="1">IF(CJ173/CK173=INT(CJ173/CK173),1,0)</f>
        <v>0</v>
      </c>
      <c r="CM173" s="1">
        <f ca="1">IF(CL173=0,CJ173,CJ173/CK173)</f>
        <v>43</v>
      </c>
      <c r="CN173" s="1">
        <v>121</v>
      </c>
      <c r="CO173" s="1">
        <f ca="1">IF(CM173/CN173=INT(CM173/CN173),1,0)</f>
        <v>0</v>
      </c>
      <c r="CP173" s="1">
        <f ca="1">IF(CO173=0,CM173,CM173/CN173)</f>
        <v>43</v>
      </c>
      <c r="CQ173" s="1">
        <v>11</v>
      </c>
      <c r="CR173" s="1">
        <f ca="1">IF(CP173/CQ173=INT(CP173/CQ173),1,0)</f>
        <v>0</v>
      </c>
      <c r="CS173" s="1">
        <f ca="1">IF(CR173=0,CP173,CP173/CQ173)</f>
        <v>43</v>
      </c>
      <c r="CT173" s="1">
        <v>169</v>
      </c>
      <c r="CU173" s="1">
        <f ca="1">IF(CS173/CT173=INT(CS173/CT173),1,0)</f>
        <v>0</v>
      </c>
      <c r="CV173" s="1">
        <f ca="1">IF(CU173=0,CS173,CS173/CT173)</f>
        <v>43</v>
      </c>
      <c r="CW173" s="1">
        <v>13</v>
      </c>
      <c r="CX173" s="1">
        <f ca="1">IF(CV173/CW173=INT(CV173/CW173),1,0)</f>
        <v>0</v>
      </c>
      <c r="CY173" s="1">
        <f ca="1">IF(CX173=0,CV173,CV173/CW173)</f>
        <v>43</v>
      </c>
      <c r="CZ173" s="1">
        <v>17</v>
      </c>
      <c r="DA173" s="1">
        <f ca="1">IF(CY173/CZ173=INT(CY173/CZ173),1,0)</f>
        <v>0</v>
      </c>
      <c r="DB173" s="1">
        <f ca="1">IF(DA173=0,CY173,CY173/CZ173)</f>
        <v>43</v>
      </c>
      <c r="DC173" s="1">
        <v>19</v>
      </c>
      <c r="DD173" s="1">
        <f ca="1">IF(DB173/DC173=INT(DB173/DC173),1,0)</f>
        <v>0</v>
      </c>
      <c r="DE173" s="1">
        <f ca="1">IF(DD173=0,DB173,DB173/DC173)</f>
        <v>43</v>
      </c>
      <c r="DF173" s="1">
        <v>23</v>
      </c>
      <c r="DG173" s="1">
        <f ca="1">IF(DE173/DF173=INT(DE173/DF173),1,0)</f>
        <v>0</v>
      </c>
      <c r="DH173" s="1">
        <f ca="1">IF(DG173=0,DE173,DE173/DF173)</f>
        <v>43</v>
      </c>
      <c r="DI173" s="1">
        <v>29</v>
      </c>
      <c r="DJ173" s="1">
        <f ca="1">IF(DH173/DI173=INT(DH173/DI173),1,0)</f>
        <v>0</v>
      </c>
      <c r="DK173" s="1">
        <f ca="1">IF(DJ173=0,DH173,DH173/DI173)</f>
        <v>43</v>
      </c>
      <c r="DL173" s="1">
        <v>31</v>
      </c>
      <c r="DM173" s="1">
        <f ca="1">IF(DK173/DL173=INT(DK173/DL173),1,0)</f>
        <v>0</v>
      </c>
      <c r="DN173" s="1">
        <f ca="1">IF(DM173=0,DK173,DK173/DL173)</f>
        <v>43</v>
      </c>
      <c r="DO173" s="1">
        <v>37</v>
      </c>
      <c r="DP173" s="1">
        <f ca="1">IF(DN173/DO173=INT(DN173/DO173),1,0)</f>
        <v>0</v>
      </c>
      <c r="DQ173" s="1">
        <f ca="1">IF(DP173=0,DN173,DN173/DO173)</f>
        <v>43</v>
      </c>
      <c r="DR173" s="1">
        <v>41</v>
      </c>
      <c r="DS173" s="1">
        <f ca="1">IF(DQ173/DR173=INT(DQ173/DR173),1,0)</f>
        <v>0</v>
      </c>
      <c r="DT173" s="1">
        <f ca="1">IF(DS173=0,DQ173,DQ173/DR173)</f>
        <v>43</v>
      </c>
      <c r="DU173" s="1">
        <v>43</v>
      </c>
      <c r="DV173" s="1">
        <f ca="1">IF(DT173/DU173=INT(DT173/DU173),1,0)</f>
        <v>1</v>
      </c>
      <c r="DW173" s="1">
        <f ca="1">IF(DV173=0,DT173,DT173/DU173)</f>
        <v>1</v>
      </c>
      <c r="DX173" s="1">
        <v>47</v>
      </c>
      <c r="DY173" s="1">
        <f ca="1">IF(DW173/DX173=INT(DW173/DX173),1,0)</f>
        <v>0</v>
      </c>
      <c r="DZ173" s="1">
        <f ca="1">IF(DY173=0,DW173,DW173/DX173)</f>
        <v>1</v>
      </c>
      <c r="EA173" s="1">
        <v>53</v>
      </c>
      <c r="EB173" s="1">
        <f ca="1">IF(DZ173/EA173=INT(DZ173/EA173),1,0)</f>
        <v>0</v>
      </c>
      <c r="EC173" s="1">
        <f ca="1">IF(EB173=0,DZ173,DZ173/EA173)</f>
        <v>1</v>
      </c>
      <c r="ED173" s="1">
        <v>59</v>
      </c>
      <c r="EE173" s="1">
        <f ca="1">IF(EC173/ED173=INT(EC173/ED173),1,0)</f>
        <v>0</v>
      </c>
      <c r="EF173" s="1">
        <f ca="1">IF(EE173=0,EC173,EC173/ED173)</f>
        <v>1</v>
      </c>
      <c r="EG173" s="1">
        <v>61</v>
      </c>
      <c r="EH173" s="1">
        <f ca="1">IF(EF173/EG173=INT(EF173/EG173),1,0)</f>
        <v>0</v>
      </c>
      <c r="EI173" s="1">
        <f ca="1">IF(EH173=0,EF173,EF173/EG173)</f>
        <v>1</v>
      </c>
      <c r="EJ173" s="1">
        <v>67</v>
      </c>
      <c r="EK173" s="1">
        <f ca="1">IF(EI173/EJ173=INT(EI173/EJ173),1,0)</f>
        <v>0</v>
      </c>
      <c r="EL173" s="1">
        <f ca="1">IF(EK173=0,EI173,EI173/EJ173)</f>
        <v>1</v>
      </c>
      <c r="EM173" s="1">
        <v>71</v>
      </c>
      <c r="EN173" s="1">
        <f ca="1">IF(EL173/EM173=INT(EL173/EM173),1,0)</f>
        <v>0</v>
      </c>
      <c r="EO173" s="1">
        <f ca="1">IF(EN173=0,EL173,EL173/EM173)</f>
        <v>1</v>
      </c>
      <c r="EP173" s="1">
        <v>73</v>
      </c>
      <c r="EQ173" s="1">
        <f ca="1">IF(EO173/EP173=INT(EO173/EP173),1,0)</f>
        <v>0</v>
      </c>
      <c r="ER173" s="1">
        <f ca="1">IF(EQ173=0,EO173,EO173/EP173)</f>
        <v>1</v>
      </c>
      <c r="ES173" s="1">
        <v>79</v>
      </c>
      <c r="ET173" s="1">
        <f ca="1">IF(ER173/ES173=INT(ER173/ES173),1,0)</f>
        <v>0</v>
      </c>
      <c r="EU173" s="1">
        <f ca="1">IF(ET173=0,ER173,ER173/ES173)</f>
        <v>1</v>
      </c>
      <c r="EV173" s="1">
        <v>83</v>
      </c>
      <c r="EW173" s="1">
        <f ca="1">IF(EU173/EV173=INT(EU173/EV173),1,0)</f>
        <v>0</v>
      </c>
      <c r="EX173" s="1">
        <f ca="1">IF(EW173=0,EU173,EU173/EV173)</f>
        <v>1</v>
      </c>
      <c r="EY173" s="1">
        <v>89</v>
      </c>
      <c r="EZ173" s="1">
        <f ca="1">IF(EX173/EY173=INT(EX173/EY173),1,0)</f>
        <v>0</v>
      </c>
      <c r="FA173" s="1">
        <f ca="1">IF(EZ173=0,EX173,EX173/EY173)</f>
        <v>1</v>
      </c>
      <c r="FB173" s="1">
        <v>97</v>
      </c>
      <c r="FC173" s="1">
        <f ca="1">IF(FA173/FB173=INT(FA173/FB173),1,0)</f>
        <v>0</v>
      </c>
      <c r="FD173" s="1">
        <f ca="1">IF(FC173=0,FA173,FA173/FB173)</f>
        <v>1</v>
      </c>
      <c r="FE173" s="1">
        <v>101</v>
      </c>
      <c r="FF173" s="1">
        <f ca="1">IF(FD173/FE173=INT(FD173/FE173),1,0)</f>
        <v>0</v>
      </c>
      <c r="FG173" s="1">
        <f ca="1">IF(FF173=0,FD173,FD173/FE173)</f>
        <v>1</v>
      </c>
      <c r="FH173" s="1">
        <v>103</v>
      </c>
      <c r="FI173" s="1">
        <f ca="1">IF(FG173/FH173=INT(FG173/FH173),1,0)</f>
        <v>0</v>
      </c>
      <c r="FJ173" s="1">
        <f ca="1">IF(FI173=0,FG173,FG173/FH173)</f>
        <v>1</v>
      </c>
      <c r="FK173" s="1">
        <v>107</v>
      </c>
      <c r="FL173" s="1">
        <f ca="1">IF(FJ173/FK173=INT(FJ173/FK173),1,0)</f>
        <v>0</v>
      </c>
      <c r="FM173" s="1">
        <f ca="1">IF(FL173=0,FJ173,FJ173/FK173)</f>
        <v>1</v>
      </c>
      <c r="FN173" s="1">
        <v>109</v>
      </c>
      <c r="FO173" s="1">
        <f ca="1">IF(FM173/FN173=INT(FM173/FN173),1,0)</f>
        <v>0</v>
      </c>
      <c r="FP173" s="1">
        <f ca="1">IF(FO173=0,FM173,FM173/FN173)</f>
        <v>1</v>
      </c>
      <c r="FQ173" s="1">
        <v>113</v>
      </c>
      <c r="FR173" s="1">
        <f ca="1">IF(FP173/FQ173=INT(FP173/FQ173),1,0)</f>
        <v>0</v>
      </c>
      <c r="FS173" s="1">
        <f ca="1">IF(FR173=0,FP173,FP173/FQ173)</f>
        <v>1</v>
      </c>
      <c r="FT173" s="1">
        <v>127</v>
      </c>
      <c r="FU173" s="1">
        <f ca="1">IF(FS173/FT173=INT(FS173/FT173),1,0)</f>
        <v>0</v>
      </c>
      <c r="FV173" s="1">
        <f ca="1">IF(FU173=0,FS173,FS173/FT173)</f>
        <v>1</v>
      </c>
      <c r="FW173" s="1">
        <v>131</v>
      </c>
      <c r="FX173" s="1">
        <f ca="1">IF(FV173/FW173=INT(FV173/FW173),1,0)</f>
        <v>0</v>
      </c>
      <c r="FY173" s="1">
        <f ca="1">IF(FX173=0,FV173,FV173/FW173)</f>
        <v>1</v>
      </c>
      <c r="FZ173" s="1">
        <v>137</v>
      </c>
      <c r="GA173" s="1">
        <f ca="1">IF(FY173/FZ173=INT(FY173/FZ173),1,0)</f>
        <v>0</v>
      </c>
      <c r="GB173" s="1">
        <f ca="1">IF(GA173=0,FY173,FY173/FZ173)</f>
        <v>1</v>
      </c>
      <c r="GC173" s="1">
        <v>139</v>
      </c>
      <c r="GD173" s="1">
        <f ca="1">IF(GB173/GC173=INT(GB173/GC173),1,0)</f>
        <v>0</v>
      </c>
      <c r="GE173" s="1">
        <f ca="1">IF(GD173=0,GB173,GB173/GC173)</f>
        <v>1</v>
      </c>
      <c r="GF173" s="1">
        <v>149</v>
      </c>
      <c r="GG173" s="1">
        <f ca="1">IF(GE173/GF173=INT(GE173/GF173),1,0)</f>
        <v>0</v>
      </c>
      <c r="GH173" s="1">
        <f ca="1">IF(GG173=0,GE173,GE173/GF173)</f>
        <v>1</v>
      </c>
      <c r="GI173" s="1"/>
      <c r="GJ173" s="1">
        <f ca="1">8*BH173+4*BK173+2*BN173+BQ173</f>
        <v>0</v>
      </c>
      <c r="GK173" s="1">
        <f ca="1">4*BT173+2*BW173+BZ173</f>
        <v>0</v>
      </c>
      <c r="GL173" s="1">
        <f ca="1">2*CC173+CF173</f>
        <v>0</v>
      </c>
      <c r="GM173" s="1">
        <f ca="1">2*CI173+CL173</f>
        <v>0</v>
      </c>
      <c r="GN173" s="1">
        <f ca="1">2*CO173+CR173</f>
        <v>0</v>
      </c>
      <c r="GO173" s="1">
        <f ca="1">2*CU173+CX173</f>
        <v>0</v>
      </c>
      <c r="GP173" s="1">
        <f ca="1">DA173</f>
        <v>0</v>
      </c>
      <c r="GQ173" s="1">
        <f ca="1">DD173</f>
        <v>0</v>
      </c>
      <c r="GR173" s="1">
        <f ca="1">DG173</f>
        <v>0</v>
      </c>
      <c r="GS173" s="1">
        <f ca="1">DJ173</f>
        <v>0</v>
      </c>
      <c r="GT173" s="1">
        <f ca="1">DM173</f>
        <v>0</v>
      </c>
      <c r="GU173">
        <f ca="1">DP173</f>
        <v>0</v>
      </c>
      <c r="GV173">
        <f ca="1">DS173</f>
        <v>0</v>
      </c>
      <c r="GW173">
        <f ca="1">DV173</f>
        <v>1</v>
      </c>
      <c r="GX173">
        <f ca="1">DY173</f>
        <v>0</v>
      </c>
      <c r="GY173">
        <f ca="1">EB173</f>
        <v>0</v>
      </c>
      <c r="GZ173">
        <f ca="1">EE173</f>
        <v>0</v>
      </c>
      <c r="HA173">
        <f ca="1">EH173</f>
        <v>0</v>
      </c>
      <c r="HB173">
        <f ca="1">EK173</f>
        <v>0</v>
      </c>
      <c r="HC173">
        <f ca="1">EN173</f>
        <v>0</v>
      </c>
      <c r="HD173">
        <f ca="1">EQ173</f>
        <v>0</v>
      </c>
      <c r="HE173">
        <f ca="1">ET173</f>
        <v>0</v>
      </c>
      <c r="HF173">
        <f ca="1">EW173</f>
        <v>0</v>
      </c>
      <c r="HG173">
        <f ca="1">EZ173</f>
        <v>0</v>
      </c>
      <c r="HH173">
        <f ca="1">FC173</f>
        <v>0</v>
      </c>
      <c r="HI173">
        <f ca="1">FF173</f>
        <v>0</v>
      </c>
      <c r="HJ173">
        <f ca="1">FI173</f>
        <v>0</v>
      </c>
      <c r="HK173">
        <f ca="1">FL173</f>
        <v>0</v>
      </c>
      <c r="HL173">
        <f ca="1">FO173</f>
        <v>0</v>
      </c>
      <c r="HM173">
        <f ca="1">FR173</f>
        <v>0</v>
      </c>
      <c r="HN173">
        <f ca="1">FU173</f>
        <v>0</v>
      </c>
      <c r="HO173">
        <f ca="1">FX173</f>
        <v>0</v>
      </c>
      <c r="HP173">
        <f ca="1">GA173</f>
        <v>0</v>
      </c>
      <c r="HQ173">
        <f ca="1">GD173</f>
        <v>0</v>
      </c>
      <c r="HR173">
        <f ca="1">GG173</f>
        <v>0</v>
      </c>
      <c r="HS173">
        <f ca="1">BF173</f>
        <v>43</v>
      </c>
      <c r="HT173">
        <f ca="1">HS173/HR176</f>
        <v>43</v>
      </c>
    </row>
    <row r="174" spans="2:246" ht="6" hidden="1" customHeight="1" x14ac:dyDescent="0.25">
      <c r="B174" s="71"/>
      <c r="C174" s="71"/>
      <c r="D174" s="71"/>
      <c r="E174" s="71"/>
      <c r="F174" s="104"/>
      <c r="G174" s="71"/>
      <c r="H174" s="104"/>
      <c r="I174" s="71"/>
      <c r="J174" s="71"/>
      <c r="K174" s="71"/>
      <c r="L174" s="104"/>
      <c r="M174" s="71"/>
      <c r="N174" s="71"/>
      <c r="O174" s="71"/>
      <c r="P174" s="71"/>
      <c r="Q174" s="71"/>
      <c r="R174" s="71"/>
      <c r="S174" s="104"/>
      <c r="T174" s="122"/>
      <c r="U174" s="80"/>
      <c r="V174" s="80"/>
      <c r="W174" s="80"/>
      <c r="X174" s="102"/>
      <c r="Y174" s="71"/>
      <c r="Z174" s="75"/>
      <c r="AB174" s="11"/>
      <c r="AD174" s="162"/>
      <c r="BD174">
        <f ca="1">BD173+INT(BE173/BE174)</f>
        <v>70</v>
      </c>
      <c r="BE174">
        <f ca="1">IA169</f>
        <v>110</v>
      </c>
      <c r="BF174">
        <f ca="1">BE174</f>
        <v>110</v>
      </c>
      <c r="BG174">
        <v>256</v>
      </c>
      <c r="BH174" s="1">
        <f ca="1">IF(BF174/BG174=INT(BF174/BG174),1,0)</f>
        <v>0</v>
      </c>
      <c r="BI174" s="1">
        <f ca="1">IF(BH174=0,BF174,BF174/BG174)</f>
        <v>110</v>
      </c>
      <c r="BJ174" s="1">
        <v>16</v>
      </c>
      <c r="BK174" s="1">
        <f ca="1">IF(BI174/BJ174=INT(BI174/BJ174),1,0)</f>
        <v>0</v>
      </c>
      <c r="BL174" s="1">
        <f ca="1">IF(BK174=0,BI174,BI174/BJ174)</f>
        <v>110</v>
      </c>
      <c r="BM174" s="1">
        <v>4</v>
      </c>
      <c r="BN174" s="1">
        <f ca="1">IF(BL174/BM174=INT(BL174/BM174),1,0)</f>
        <v>0</v>
      </c>
      <c r="BO174" s="1">
        <f ca="1">IF(BN174=0,BL174,BL174/BM174)</f>
        <v>110</v>
      </c>
      <c r="BP174" s="1">
        <v>2</v>
      </c>
      <c r="BQ174" s="1">
        <f ca="1">IF(BO174/BP174=INT(BO174/BP174),1,0)</f>
        <v>1</v>
      </c>
      <c r="BR174" s="1">
        <f ca="1">IF(BQ174=0,BO174,BO174/BP174)</f>
        <v>55</v>
      </c>
      <c r="BS174" s="1">
        <v>81</v>
      </c>
      <c r="BT174" s="1">
        <f ca="1">IF(BR174/BS174=INT(BR174/BS174),1,0)</f>
        <v>0</v>
      </c>
      <c r="BU174" s="1">
        <f ca="1">IF(BT174=0,BR174,BR174/BS174)</f>
        <v>55</v>
      </c>
      <c r="BV174" s="1">
        <v>9</v>
      </c>
      <c r="BW174" s="1">
        <f ca="1">IF(BU174/BV174=INT(BU174/BV174),1,0)</f>
        <v>0</v>
      </c>
      <c r="BX174" s="1">
        <f ca="1">IF(BW174=0,BU174,BU174/BV174)</f>
        <v>55</v>
      </c>
      <c r="BY174" s="1">
        <v>3</v>
      </c>
      <c r="BZ174" s="1">
        <f ca="1">IF(BX174/BY174=INT(BX174/BY174),1,0)</f>
        <v>0</v>
      </c>
      <c r="CA174" s="1">
        <f ca="1">IF(BZ174=0,BX174,BX174/BY174)</f>
        <v>55</v>
      </c>
      <c r="CB174" s="1">
        <v>25</v>
      </c>
      <c r="CC174" s="1">
        <f ca="1">IF(CA174/CB174=INT(CA174/CB174),1,0)</f>
        <v>0</v>
      </c>
      <c r="CD174" s="1">
        <f ca="1">IF(CC174=0,CA174,CA174/CB174)</f>
        <v>55</v>
      </c>
      <c r="CE174" s="1">
        <v>5</v>
      </c>
      <c r="CF174" s="1">
        <f ca="1">IF(CD174/CE174=INT(CD174/CE174),1,0)</f>
        <v>1</v>
      </c>
      <c r="CG174" s="1">
        <f ca="1">IF(CF174=0,CD174,CD174/CE174)</f>
        <v>11</v>
      </c>
      <c r="CH174" s="1">
        <v>49</v>
      </c>
      <c r="CI174" s="1">
        <f ca="1">IF(CG174/CH174=INT(CG174/CH174),1,0)</f>
        <v>0</v>
      </c>
      <c r="CJ174" s="1">
        <f ca="1">IF(CI174=0,CG174,CG174/CH174)</f>
        <v>11</v>
      </c>
      <c r="CK174" s="1">
        <v>7</v>
      </c>
      <c r="CL174" s="1">
        <f ca="1">IF(CJ174/CK174=INT(CJ174/CK174),1,0)</f>
        <v>0</v>
      </c>
      <c r="CM174" s="1">
        <f ca="1">IF(CL174=0,CJ174,CJ174/CK174)</f>
        <v>11</v>
      </c>
      <c r="CN174" s="1">
        <v>121</v>
      </c>
      <c r="CO174" s="1">
        <f ca="1">IF(CM174/CN174=INT(CM174/CN174),1,0)</f>
        <v>0</v>
      </c>
      <c r="CP174" s="1">
        <f ca="1">IF(CO174=0,CM174,CM174/CN174)</f>
        <v>11</v>
      </c>
      <c r="CQ174" s="1">
        <v>11</v>
      </c>
      <c r="CR174" s="1">
        <f ca="1">IF(CP174/CQ174=INT(CP174/CQ174),1,0)</f>
        <v>1</v>
      </c>
      <c r="CS174" s="1">
        <f ca="1">IF(CR174=0,CP174,CP174/CQ174)</f>
        <v>1</v>
      </c>
      <c r="CT174" s="1">
        <v>169</v>
      </c>
      <c r="CU174" s="1">
        <f ca="1">IF(CS174/CT174=INT(CS174/CT174),1,0)</f>
        <v>0</v>
      </c>
      <c r="CV174" s="1">
        <f ca="1">IF(CU174=0,CS174,CS174/CT174)</f>
        <v>1</v>
      </c>
      <c r="CW174" s="1">
        <v>13</v>
      </c>
      <c r="CX174" s="1">
        <f ca="1">IF(CV174/CW174=INT(CV174/CW174),1,0)</f>
        <v>0</v>
      </c>
      <c r="CY174" s="1">
        <f ca="1">IF(CX174=0,CV174,CV174/CW174)</f>
        <v>1</v>
      </c>
      <c r="CZ174" s="1">
        <v>17</v>
      </c>
      <c r="DA174" s="1">
        <f ca="1">IF(CY174/CZ174=INT(CY174/CZ174),1,0)</f>
        <v>0</v>
      </c>
      <c r="DB174" s="1">
        <f ca="1">IF(DA174=0,CY174,CY174/CZ174)</f>
        <v>1</v>
      </c>
      <c r="DC174" s="1">
        <v>19</v>
      </c>
      <c r="DD174" s="1">
        <f ca="1">IF(DB174/DC174=INT(DB174/DC174),1,0)</f>
        <v>0</v>
      </c>
      <c r="DE174" s="1">
        <f ca="1">IF(DD174=0,DB174,DB174/DC174)</f>
        <v>1</v>
      </c>
      <c r="DF174" s="1">
        <v>23</v>
      </c>
      <c r="DG174" s="1">
        <f ca="1">IF(DE174/DF174=INT(DE174/DF174),1,0)</f>
        <v>0</v>
      </c>
      <c r="DH174" s="1">
        <f ca="1">IF(DG174=0,DE174,DE174/DF174)</f>
        <v>1</v>
      </c>
      <c r="DI174" s="1">
        <v>29</v>
      </c>
      <c r="DJ174" s="1">
        <f ca="1">IF(DH174/DI174=INT(DH174/DI174),1,0)</f>
        <v>0</v>
      </c>
      <c r="DK174" s="1">
        <f ca="1">IF(DJ174=0,DH174,DH174/DI174)</f>
        <v>1</v>
      </c>
      <c r="DL174" s="1">
        <v>31</v>
      </c>
      <c r="DM174" s="1">
        <f ca="1">IF(DK174/DL174=INT(DK174/DL174),1,0)</f>
        <v>0</v>
      </c>
      <c r="DN174" s="1">
        <f ca="1">IF(DM174=0,DK174,DK174/DL174)</f>
        <v>1</v>
      </c>
      <c r="DO174" s="1">
        <v>37</v>
      </c>
      <c r="DP174" s="1">
        <f ca="1">IF(DN174/DO174=INT(DN174/DO174),1,0)</f>
        <v>0</v>
      </c>
      <c r="DQ174" s="1">
        <f ca="1">IF(DP174=0,DN174,DN174/DO174)</f>
        <v>1</v>
      </c>
      <c r="DR174" s="1">
        <v>41</v>
      </c>
      <c r="DS174" s="1">
        <f ca="1">IF(DQ174/DR174=INT(DQ174/DR174),1,0)</f>
        <v>0</v>
      </c>
      <c r="DT174" s="1">
        <f ca="1">IF(DS174=0,DQ174,DQ174/DR174)</f>
        <v>1</v>
      </c>
      <c r="DU174" s="1">
        <v>43</v>
      </c>
      <c r="DV174" s="1">
        <f ca="1">IF(DT174/DU174=INT(DT174/DU174),1,0)</f>
        <v>0</v>
      </c>
      <c r="DW174" s="1">
        <f ca="1">IF(DV174=0,DT174,DT174/DU174)</f>
        <v>1</v>
      </c>
      <c r="DX174" s="1">
        <v>47</v>
      </c>
      <c r="DY174" s="1">
        <f ca="1">IF(DW174/DX174=INT(DW174/DX174),1,0)</f>
        <v>0</v>
      </c>
      <c r="DZ174" s="1">
        <f ca="1">IF(DY174=0,DW174,DW174/DX174)</f>
        <v>1</v>
      </c>
      <c r="EA174" s="1">
        <v>53</v>
      </c>
      <c r="EB174" s="1">
        <f ca="1">IF(DZ174/EA174=INT(DZ174/EA174),1,0)</f>
        <v>0</v>
      </c>
      <c r="EC174" s="1">
        <f ca="1">IF(EB174=0,DZ174,DZ174/EA174)</f>
        <v>1</v>
      </c>
      <c r="ED174" s="1">
        <v>59</v>
      </c>
      <c r="EE174" s="1">
        <f ca="1">IF(EC174/ED174=INT(EC174/ED174),1,0)</f>
        <v>0</v>
      </c>
      <c r="EF174" s="1">
        <f ca="1">IF(EE174=0,EC174,EC174/ED174)</f>
        <v>1</v>
      </c>
      <c r="EG174" s="1">
        <v>61</v>
      </c>
      <c r="EH174" s="1">
        <f ca="1">IF(EF174/EG174=INT(EF174/EG174),1,0)</f>
        <v>0</v>
      </c>
      <c r="EI174" s="1">
        <f ca="1">IF(EH174=0,EF174,EF174/EG174)</f>
        <v>1</v>
      </c>
      <c r="EJ174" s="1">
        <v>67</v>
      </c>
      <c r="EK174" s="1">
        <f ca="1">IF(EI174/EJ174=INT(EI174/EJ174),1,0)</f>
        <v>0</v>
      </c>
      <c r="EL174" s="1">
        <f ca="1">IF(EK174=0,EI174,EI174/EJ174)</f>
        <v>1</v>
      </c>
      <c r="EM174" s="1">
        <v>71</v>
      </c>
      <c r="EN174" s="1">
        <f ca="1">IF(EL174/EM174=INT(EL174/EM174),1,0)</f>
        <v>0</v>
      </c>
      <c r="EO174" s="1">
        <f ca="1">IF(EN174=0,EL174,EL174/EM174)</f>
        <v>1</v>
      </c>
      <c r="EP174" s="1">
        <v>73</v>
      </c>
      <c r="EQ174" s="1">
        <f ca="1">IF(EO174/EP174=INT(EO174/EP174),1,0)</f>
        <v>0</v>
      </c>
      <c r="ER174" s="1">
        <f ca="1">IF(EQ174=0,EO174,EO174/EP174)</f>
        <v>1</v>
      </c>
      <c r="ES174" s="1">
        <v>79</v>
      </c>
      <c r="ET174" s="1">
        <f ca="1">IF(ER174/ES174=INT(ER174/ES174),1,0)</f>
        <v>0</v>
      </c>
      <c r="EU174" s="1">
        <f ca="1">IF(ET174=0,ER174,ER174/ES174)</f>
        <v>1</v>
      </c>
      <c r="EV174" s="1">
        <v>83</v>
      </c>
      <c r="EW174" s="1">
        <f ca="1">IF(EU174/EV174=INT(EU174/EV174),1,0)</f>
        <v>0</v>
      </c>
      <c r="EX174" s="1">
        <f ca="1">IF(EW174=0,EU174,EU174/EV174)</f>
        <v>1</v>
      </c>
      <c r="EY174" s="1">
        <v>89</v>
      </c>
      <c r="EZ174" s="1">
        <f ca="1">IF(EX174/EY174=INT(EX174/EY174),1,0)</f>
        <v>0</v>
      </c>
      <c r="FA174" s="1">
        <f ca="1">IF(EZ174=0,EX174,EX174/EY174)</f>
        <v>1</v>
      </c>
      <c r="FB174" s="1">
        <v>97</v>
      </c>
      <c r="FC174" s="1">
        <f ca="1">IF(FA174/FB174=INT(FA174/FB174),1,0)</f>
        <v>0</v>
      </c>
      <c r="FD174" s="1">
        <f ca="1">IF(FC174=0,FA174,FA174/FB174)</f>
        <v>1</v>
      </c>
      <c r="FE174" s="1">
        <v>101</v>
      </c>
      <c r="FF174" s="1">
        <f ca="1">IF(FD174/FE174=INT(FD174/FE174),1,0)</f>
        <v>0</v>
      </c>
      <c r="FG174" s="1">
        <f ca="1">IF(FF174=0,FD174,FD174/FE174)</f>
        <v>1</v>
      </c>
      <c r="FH174" s="1">
        <v>103</v>
      </c>
      <c r="FI174" s="1">
        <f ca="1">IF(FG174/FH174=INT(FG174/FH174),1,0)</f>
        <v>0</v>
      </c>
      <c r="FJ174" s="1">
        <f ca="1">IF(FI174=0,FG174,FG174/FH174)</f>
        <v>1</v>
      </c>
      <c r="FK174" s="1">
        <v>107</v>
      </c>
      <c r="FL174" s="1">
        <f ca="1">IF(FJ174/FK174=INT(FJ174/FK174),1,0)</f>
        <v>0</v>
      </c>
      <c r="FM174" s="1">
        <f ca="1">IF(FL174=0,FJ174,FJ174/FK174)</f>
        <v>1</v>
      </c>
      <c r="FN174" s="1">
        <v>109</v>
      </c>
      <c r="FO174" s="1">
        <f ca="1">IF(FM174/FN174=INT(FM174/FN174),1,0)</f>
        <v>0</v>
      </c>
      <c r="FP174" s="1">
        <f ca="1">IF(FO174=0,FM174,FM174/FN174)</f>
        <v>1</v>
      </c>
      <c r="FQ174" s="1">
        <v>113</v>
      </c>
      <c r="FR174" s="1">
        <f ca="1">IF(FP174/FQ174=INT(FP174/FQ174),1,0)</f>
        <v>0</v>
      </c>
      <c r="FS174" s="1">
        <f ca="1">IF(FR174=0,FP174,FP174/FQ174)</f>
        <v>1</v>
      </c>
      <c r="FT174" s="1">
        <v>127</v>
      </c>
      <c r="FU174" s="1">
        <f ca="1">IF(FS174/FT174=INT(FS174/FT174),1,0)</f>
        <v>0</v>
      </c>
      <c r="FV174" s="1">
        <f ca="1">IF(FU174=0,FS174,FS174/FT174)</f>
        <v>1</v>
      </c>
      <c r="FW174" s="1">
        <v>131</v>
      </c>
      <c r="FX174" s="1">
        <f ca="1">IF(FV174/FW174=INT(FV174/FW174),1,0)</f>
        <v>0</v>
      </c>
      <c r="FY174" s="1">
        <f ca="1">IF(FX174=0,FV174,FV174/FW174)</f>
        <v>1</v>
      </c>
      <c r="FZ174" s="1">
        <v>137</v>
      </c>
      <c r="GA174" s="1">
        <f ca="1">IF(FY174/FZ174=INT(FY174/FZ174),1,0)</f>
        <v>0</v>
      </c>
      <c r="GB174" s="1">
        <f ca="1">IF(GA174=0,FY174,FY174/FZ174)</f>
        <v>1</v>
      </c>
      <c r="GC174" s="1">
        <v>139</v>
      </c>
      <c r="GD174" s="1">
        <f ca="1">IF(GB174/GC174=INT(GB174/GC174),1,0)</f>
        <v>0</v>
      </c>
      <c r="GE174" s="1">
        <f ca="1">IF(GD174=0,GB174,GB174/GC174)</f>
        <v>1</v>
      </c>
      <c r="GF174" s="1">
        <v>149</v>
      </c>
      <c r="GG174" s="1">
        <f ca="1">IF(GE174/GF174=INT(GE174/GF174),1,0)</f>
        <v>0</v>
      </c>
      <c r="GH174" s="1">
        <f ca="1">IF(GG174=0,GE174,GE174/GF174)</f>
        <v>1</v>
      </c>
      <c r="GI174" s="1"/>
      <c r="GJ174" s="1">
        <f ca="1">8*BH174+4*BK174+2*BN174+BQ174</f>
        <v>1</v>
      </c>
      <c r="GK174" s="1">
        <f ca="1">4*BT174+2*BW174+BZ174</f>
        <v>0</v>
      </c>
      <c r="GL174" s="1">
        <f ca="1">2*CC174+CF174</f>
        <v>1</v>
      </c>
      <c r="GM174" s="1">
        <f ca="1">2*CI174+CL174</f>
        <v>0</v>
      </c>
      <c r="GN174" s="1">
        <f ca="1">2*CO174+CR174</f>
        <v>1</v>
      </c>
      <c r="GO174" s="1">
        <f ca="1">2*CU174+CX174</f>
        <v>0</v>
      </c>
      <c r="GP174" s="1">
        <f ca="1">DA174</f>
        <v>0</v>
      </c>
      <c r="GQ174" s="1">
        <f ca="1">DD174</f>
        <v>0</v>
      </c>
      <c r="GR174" s="1">
        <f ca="1">DG174</f>
        <v>0</v>
      </c>
      <c r="GS174" s="1">
        <f ca="1">DJ174</f>
        <v>0</v>
      </c>
      <c r="GT174" s="1">
        <f ca="1">DM174</f>
        <v>0</v>
      </c>
      <c r="GU174">
        <f ca="1">DP174</f>
        <v>0</v>
      </c>
      <c r="GV174">
        <f ca="1">DS174</f>
        <v>0</v>
      </c>
      <c r="GW174">
        <f ca="1">DV174</f>
        <v>0</v>
      </c>
      <c r="GX174">
        <f ca="1">DY174</f>
        <v>0</v>
      </c>
      <c r="GY174">
        <f ca="1">EB174</f>
        <v>0</v>
      </c>
      <c r="GZ174">
        <f ca="1">EE174</f>
        <v>0</v>
      </c>
      <c r="HA174">
        <f ca="1">EH174</f>
        <v>0</v>
      </c>
      <c r="HB174">
        <f ca="1">EK174</f>
        <v>0</v>
      </c>
      <c r="HC174">
        <f ca="1">EN174</f>
        <v>0</v>
      </c>
      <c r="HD174">
        <f ca="1">EQ174</f>
        <v>0</v>
      </c>
      <c r="HE174">
        <f ca="1">ET174</f>
        <v>0</v>
      </c>
      <c r="HF174">
        <f ca="1">EW174</f>
        <v>0</v>
      </c>
      <c r="HG174">
        <f ca="1">EZ174</f>
        <v>0</v>
      </c>
      <c r="HH174">
        <f ca="1">FC174</f>
        <v>0</v>
      </c>
      <c r="HI174">
        <f ca="1">FF174</f>
        <v>0</v>
      </c>
      <c r="HJ174">
        <f ca="1">FI174</f>
        <v>0</v>
      </c>
      <c r="HK174">
        <f ca="1">FL174</f>
        <v>0</v>
      </c>
      <c r="HL174">
        <f ca="1">FO174</f>
        <v>0</v>
      </c>
      <c r="HM174">
        <f ca="1">FR174</f>
        <v>0</v>
      </c>
      <c r="HN174">
        <f ca="1">FU174</f>
        <v>0</v>
      </c>
      <c r="HO174">
        <f ca="1">FX174</f>
        <v>0</v>
      </c>
      <c r="HP174">
        <f ca="1">GA174</f>
        <v>0</v>
      </c>
      <c r="HQ174">
        <f ca="1">GD174</f>
        <v>0</v>
      </c>
      <c r="HR174">
        <f ca="1">GG174</f>
        <v>0</v>
      </c>
      <c r="HS174">
        <f ca="1">BF174</f>
        <v>110</v>
      </c>
      <c r="HT174">
        <f ca="1">HS174/HR176</f>
        <v>110</v>
      </c>
    </row>
    <row r="175" spans="2:246" ht="6" hidden="1" customHeight="1" x14ac:dyDescent="0.25">
      <c r="B175" s="71"/>
      <c r="C175" s="71"/>
      <c r="D175" s="71"/>
      <c r="E175" s="71"/>
      <c r="F175" s="104"/>
      <c r="G175" s="71"/>
      <c r="H175" s="104"/>
      <c r="I175" s="71"/>
      <c r="J175" s="71"/>
      <c r="K175" s="71"/>
      <c r="L175" s="104"/>
      <c r="M175" s="71"/>
      <c r="N175" s="71"/>
      <c r="O175" s="71"/>
      <c r="P175" s="71"/>
      <c r="Q175" s="71"/>
      <c r="R175" s="71"/>
      <c r="S175" s="104"/>
      <c r="T175" s="122"/>
      <c r="U175" s="80"/>
      <c r="V175" s="80"/>
      <c r="W175" s="80"/>
      <c r="X175" s="102"/>
      <c r="Y175" s="71"/>
      <c r="Z175" s="75"/>
      <c r="AB175" s="11"/>
      <c r="AD175" s="162"/>
      <c r="BF175"/>
      <c r="BG175"/>
      <c r="BH175"/>
      <c r="BI175"/>
      <c r="EB175"/>
      <c r="EC175"/>
      <c r="ED175"/>
      <c r="EE175"/>
      <c r="GJ175" s="1">
        <f t="shared" ref="GJ175:HR175" ca="1" si="76">IF(GJ173&lt;GJ174,GJ173,GJ174)</f>
        <v>0</v>
      </c>
      <c r="GK175" s="1">
        <f t="shared" ca="1" si="76"/>
        <v>0</v>
      </c>
      <c r="GL175" s="1">
        <f t="shared" ca="1" si="76"/>
        <v>0</v>
      </c>
      <c r="GM175" s="1">
        <f t="shared" ca="1" si="76"/>
        <v>0</v>
      </c>
      <c r="GN175" s="1">
        <f t="shared" ca="1" si="76"/>
        <v>0</v>
      </c>
      <c r="GO175" s="1">
        <f t="shared" ca="1" si="76"/>
        <v>0</v>
      </c>
      <c r="GP175" s="1">
        <f t="shared" ca="1" si="76"/>
        <v>0</v>
      </c>
      <c r="GQ175" s="1">
        <f t="shared" ca="1" si="76"/>
        <v>0</v>
      </c>
      <c r="GR175" s="1">
        <f t="shared" ca="1" si="76"/>
        <v>0</v>
      </c>
      <c r="GS175" s="1">
        <f t="shared" ca="1" si="76"/>
        <v>0</v>
      </c>
      <c r="GT175" s="1">
        <f t="shared" ca="1" si="76"/>
        <v>0</v>
      </c>
      <c r="GU175" s="1">
        <f t="shared" ca="1" si="76"/>
        <v>0</v>
      </c>
      <c r="GV175" s="1">
        <f t="shared" ca="1" si="76"/>
        <v>0</v>
      </c>
      <c r="GW175" s="1">
        <f t="shared" ca="1" si="76"/>
        <v>0</v>
      </c>
      <c r="GX175" s="1">
        <f t="shared" ca="1" si="76"/>
        <v>0</v>
      </c>
      <c r="GY175" s="1">
        <f t="shared" ca="1" si="76"/>
        <v>0</v>
      </c>
      <c r="GZ175" s="1">
        <f t="shared" ca="1" si="76"/>
        <v>0</v>
      </c>
      <c r="HA175" s="1">
        <f t="shared" ca="1" si="76"/>
        <v>0</v>
      </c>
      <c r="HB175" s="1">
        <f t="shared" ca="1" si="76"/>
        <v>0</v>
      </c>
      <c r="HC175" s="1">
        <f t="shared" ca="1" si="76"/>
        <v>0</v>
      </c>
      <c r="HD175" s="1">
        <f t="shared" ca="1" si="76"/>
        <v>0</v>
      </c>
      <c r="HE175" s="1">
        <f t="shared" ca="1" si="76"/>
        <v>0</v>
      </c>
      <c r="HF175" s="1">
        <f t="shared" ca="1" si="76"/>
        <v>0</v>
      </c>
      <c r="HG175" s="1">
        <f t="shared" ca="1" si="76"/>
        <v>0</v>
      </c>
      <c r="HH175" s="1">
        <f t="shared" ca="1" si="76"/>
        <v>0</v>
      </c>
      <c r="HI175" s="1">
        <f t="shared" ca="1" si="76"/>
        <v>0</v>
      </c>
      <c r="HJ175" s="1">
        <f t="shared" ca="1" si="76"/>
        <v>0</v>
      </c>
      <c r="HK175" s="1">
        <f t="shared" ca="1" si="76"/>
        <v>0</v>
      </c>
      <c r="HL175" s="1">
        <f t="shared" ca="1" si="76"/>
        <v>0</v>
      </c>
      <c r="HM175" s="1">
        <f t="shared" ca="1" si="76"/>
        <v>0</v>
      </c>
      <c r="HN175" s="1">
        <f t="shared" ca="1" si="76"/>
        <v>0</v>
      </c>
      <c r="HO175" s="1">
        <f t="shared" ca="1" si="76"/>
        <v>0</v>
      </c>
      <c r="HP175" s="1">
        <f t="shared" ca="1" si="76"/>
        <v>0</v>
      </c>
      <c r="HQ175" s="1">
        <f t="shared" ca="1" si="76"/>
        <v>0</v>
      </c>
      <c r="HR175" s="1">
        <f t="shared" ca="1" si="76"/>
        <v>0</v>
      </c>
      <c r="HS175"/>
      <c r="HT175"/>
    </row>
    <row r="176" spans="2:246" ht="6" hidden="1" customHeight="1" x14ac:dyDescent="0.25">
      <c r="B176" s="71"/>
      <c r="C176" s="71"/>
      <c r="D176" s="71"/>
      <c r="E176" s="71"/>
      <c r="F176" s="104"/>
      <c r="G176" s="71"/>
      <c r="H176" s="104"/>
      <c r="I176" s="71"/>
      <c r="J176" s="71"/>
      <c r="K176" s="71"/>
      <c r="L176" s="104"/>
      <c r="M176" s="71"/>
      <c r="N176" s="71"/>
      <c r="O176" s="71"/>
      <c r="P176" s="71"/>
      <c r="Q176" s="71"/>
      <c r="R176" s="71"/>
      <c r="S176" s="104"/>
      <c r="T176" s="122"/>
      <c r="U176" s="80"/>
      <c r="V176" s="80"/>
      <c r="W176" s="80"/>
      <c r="X176" s="102"/>
      <c r="Y176" s="71"/>
      <c r="Z176" s="75"/>
      <c r="AB176" s="11"/>
      <c r="AD176" s="162"/>
      <c r="BF176"/>
      <c r="BG176"/>
      <c r="BH176"/>
      <c r="BI176"/>
      <c r="EB176"/>
      <c r="EC176"/>
      <c r="ED176"/>
      <c r="EE176"/>
      <c r="GJ176">
        <f ca="1">GJ$7^GJ175</f>
        <v>1</v>
      </c>
      <c r="GK176">
        <f t="shared" ref="GK176:HR176" ca="1" si="77">GK$7^GK175*GJ176</f>
        <v>1</v>
      </c>
      <c r="GL176">
        <f t="shared" ca="1" si="77"/>
        <v>1</v>
      </c>
      <c r="GM176">
        <f t="shared" ca="1" si="77"/>
        <v>1</v>
      </c>
      <c r="GN176">
        <f t="shared" ca="1" si="77"/>
        <v>1</v>
      </c>
      <c r="GO176">
        <f t="shared" ca="1" si="77"/>
        <v>1</v>
      </c>
      <c r="GP176">
        <f t="shared" ca="1" si="77"/>
        <v>1</v>
      </c>
      <c r="GQ176">
        <f t="shared" ca="1" si="77"/>
        <v>1</v>
      </c>
      <c r="GR176">
        <f t="shared" ca="1" si="77"/>
        <v>1</v>
      </c>
      <c r="GS176">
        <f t="shared" ca="1" si="77"/>
        <v>1</v>
      </c>
      <c r="GT176">
        <f t="shared" ca="1" si="77"/>
        <v>1</v>
      </c>
      <c r="GU176">
        <f t="shared" ca="1" si="77"/>
        <v>1</v>
      </c>
      <c r="GV176">
        <f t="shared" ca="1" si="77"/>
        <v>1</v>
      </c>
      <c r="GW176">
        <f t="shared" ca="1" si="77"/>
        <v>1</v>
      </c>
      <c r="GX176">
        <f t="shared" ca="1" si="77"/>
        <v>1</v>
      </c>
      <c r="GY176">
        <f t="shared" ca="1" si="77"/>
        <v>1</v>
      </c>
      <c r="GZ176">
        <f t="shared" ca="1" si="77"/>
        <v>1</v>
      </c>
      <c r="HA176">
        <f t="shared" ca="1" si="77"/>
        <v>1</v>
      </c>
      <c r="HB176">
        <f t="shared" ca="1" si="77"/>
        <v>1</v>
      </c>
      <c r="HC176">
        <f t="shared" ca="1" si="77"/>
        <v>1</v>
      </c>
      <c r="HD176">
        <f t="shared" ca="1" si="77"/>
        <v>1</v>
      </c>
      <c r="HE176">
        <f t="shared" ca="1" si="77"/>
        <v>1</v>
      </c>
      <c r="HF176">
        <f t="shared" ca="1" si="77"/>
        <v>1</v>
      </c>
      <c r="HG176">
        <f t="shared" ca="1" si="77"/>
        <v>1</v>
      </c>
      <c r="HH176">
        <f t="shared" ca="1" si="77"/>
        <v>1</v>
      </c>
      <c r="HI176">
        <f t="shared" ca="1" si="77"/>
        <v>1</v>
      </c>
      <c r="HJ176">
        <f t="shared" ca="1" si="77"/>
        <v>1</v>
      </c>
      <c r="HK176">
        <f t="shared" ca="1" si="77"/>
        <v>1</v>
      </c>
      <c r="HL176">
        <f t="shared" ca="1" si="77"/>
        <v>1</v>
      </c>
      <c r="HM176">
        <f t="shared" ca="1" si="77"/>
        <v>1</v>
      </c>
      <c r="HN176">
        <f t="shared" ca="1" si="77"/>
        <v>1</v>
      </c>
      <c r="HO176">
        <f t="shared" ca="1" si="77"/>
        <v>1</v>
      </c>
      <c r="HP176">
        <f t="shared" ca="1" si="77"/>
        <v>1</v>
      </c>
      <c r="HQ176">
        <f t="shared" ca="1" si="77"/>
        <v>1</v>
      </c>
      <c r="HR176">
        <f t="shared" ca="1" si="77"/>
        <v>1</v>
      </c>
      <c r="HS176"/>
      <c r="HT176"/>
    </row>
    <row r="177" spans="2:246" ht="9" customHeight="1" x14ac:dyDescent="0.25">
      <c r="B177" s="71"/>
      <c r="C177" s="71"/>
      <c r="D177" s="71"/>
      <c r="E177" s="77"/>
      <c r="F177" s="104"/>
      <c r="G177" s="71"/>
      <c r="H177" s="104"/>
      <c r="I177" s="71"/>
      <c r="J177" s="71"/>
      <c r="K177" s="77"/>
      <c r="L177" s="104"/>
      <c r="M177" s="71"/>
      <c r="N177" s="71"/>
      <c r="O177" s="71"/>
      <c r="P177" s="71"/>
      <c r="Q177" s="71"/>
      <c r="R177" s="71"/>
      <c r="S177" s="104"/>
      <c r="T177" s="122"/>
      <c r="U177" s="80"/>
      <c r="V177" s="80"/>
      <c r="W177" s="106"/>
      <c r="X177" s="102"/>
      <c r="Y177" s="71"/>
      <c r="Z177" s="75"/>
      <c r="AB177" s="11"/>
      <c r="AD177" s="162"/>
      <c r="AF177" s="148"/>
      <c r="AG177" s="205"/>
      <c r="BF177"/>
      <c r="BG177"/>
      <c r="BH177"/>
      <c r="BI177"/>
      <c r="EB177"/>
      <c r="EC177"/>
      <c r="ED177"/>
      <c r="EE177"/>
    </row>
    <row r="178" spans="2:246" ht="19.5" customHeight="1" thickBot="1" x14ac:dyDescent="0.3">
      <c r="B178" s="71" t="str">
        <f ca="1">ID178</f>
        <v>8  11/12  ×  7  11/12</v>
      </c>
      <c r="C178" s="71"/>
      <c r="D178" s="71"/>
      <c r="E178" s="77"/>
      <c r="F178" s="104"/>
      <c r="G178" s="71"/>
      <c r="H178" s="104"/>
      <c r="I178" s="71"/>
      <c r="J178" s="71"/>
      <c r="K178" s="78"/>
      <c r="L178" s="104"/>
      <c r="M178" s="71"/>
      <c r="N178" s="71"/>
      <c r="O178" s="71"/>
      <c r="P178" s="71"/>
      <c r="Q178" s="71"/>
      <c r="R178" s="71"/>
      <c r="S178" s="104" t="s">
        <v>1</v>
      </c>
      <c r="T178" s="146" t="str">
        <f ca="1">IL178</f>
        <v>70  85/144</v>
      </c>
      <c r="U178" s="79"/>
      <c r="V178" s="79"/>
      <c r="W178" s="105"/>
      <c r="X178" s="101"/>
      <c r="Y178" s="71"/>
      <c r="Z178" s="75">
        <f>AJ178</f>
        <v>9</v>
      </c>
      <c r="AB178" s="147">
        <v>1</v>
      </c>
      <c r="AD178" s="162">
        <v>7</v>
      </c>
      <c r="AE178" s="148" t="s">
        <v>366</v>
      </c>
      <c r="AF178" s="148"/>
      <c r="AH178" s="202">
        <f>AH165+1</f>
        <v>14</v>
      </c>
      <c r="AI178" s="202">
        <f>INT(0.5+(AJ$2/16*(AH178-1)))+AG$2</f>
        <v>5</v>
      </c>
      <c r="AJ178" s="202">
        <f>INT(4/3*(AI178+AB178))+1</f>
        <v>9</v>
      </c>
      <c r="AK178" s="9">
        <f>IF(AI178=2,1,IF(AI178=3,1,IF(AI178=4,2,IF(AI178=5,4,IF(AI178=6,8,0)))))</f>
        <v>4</v>
      </c>
      <c r="AL178" s="9">
        <f>IF(AI178=7,15,IF(AI178=8,25,IF(AI178=9,35,IF(AI178=10,55,IF(AI178=11,75,0)))))</f>
        <v>0</v>
      </c>
      <c r="AM178" s="9">
        <f>IF(AI178=2,2,IF(AI178=3,3,IF(AI178=4,5,IF(AI178=5,10,IF(AI178=6,16,0)))))</f>
        <v>10</v>
      </c>
      <c r="AN178" s="9">
        <f>IF(AI178=7,28,IF(AI178=8,40,IF(AI178=9,60,IF(AI178=10,80,100))))</f>
        <v>100</v>
      </c>
      <c r="AO178" s="9">
        <f>IF(AI178=2,1,IF(AI178=3,1,IF(AI178=4,4,IF(AI178=5,8,IF(AI178=6,11,IF(AI178=7,15,0))))))</f>
        <v>8</v>
      </c>
      <c r="AP178" s="9">
        <f>IF(AI178=8,19,IF(AI178=9,24,IF(AI178=10,39,59)))</f>
        <v>59</v>
      </c>
      <c r="AQ178" s="9">
        <f>IF(AI178=2,2,IF(AI178=3,4,IF(AI178=4,8,IF(AI178=5,11,IF(AI178=6,15,0)))))</f>
        <v>11</v>
      </c>
      <c r="AR178" s="9">
        <f>IF(AI178=7,19,IF(AI178=8,24,IF(AI178=9,39,IF(AI178=10,59,79))))</f>
        <v>79</v>
      </c>
      <c r="AS178" s="9">
        <f>IF(AI178=2,2,IF(AI178=3,2,IF(AI178=4,5,IF(AI178=5,9,IF(AI178=6,12,0)))))</f>
        <v>9</v>
      </c>
      <c r="AT178" s="9">
        <f>IF(AI178=7,16,IF(AI178=8,20,IF(AI178=9,25,IF(AI178=10,40,60))))</f>
        <v>60</v>
      </c>
      <c r="AU178" s="9">
        <f>IF(AI178=2,3,IF(AI178=3,5,IF(AI178=4,9,IF(AI178=5,12,IF(AI178=6,16,0)))))</f>
        <v>12</v>
      </c>
      <c r="AV178" s="9">
        <f>IF(AI178=7,20,IF(AI178=8,25,IF(AI178=9,40,IF(AI178=10,60,80))))</f>
        <v>80</v>
      </c>
      <c r="AW178" s="9">
        <f>IF(AK178=0,AL178,AK178)</f>
        <v>4</v>
      </c>
      <c r="AX178" s="9">
        <f>IF(AM178=0,AN178,AM178)</f>
        <v>10</v>
      </c>
      <c r="AY178" s="9">
        <f>IF(AO178=0,AP178,AO178)</f>
        <v>8</v>
      </c>
      <c r="AZ178" s="9">
        <f>IF(AQ178=0,AR178,AQ178)</f>
        <v>11</v>
      </c>
      <c r="BA178" s="9">
        <f>IF(AS178=0,AT178,AS178)</f>
        <v>9</v>
      </c>
      <c r="BB178" s="9">
        <f>IF(AU178=0,AV178,AU178)</f>
        <v>12</v>
      </c>
      <c r="BC178" t="s">
        <v>21</v>
      </c>
      <c r="BD178" s="1">
        <f ca="1">INT((RAND()*(AX178-AW178+1)+AW178))</f>
        <v>8</v>
      </c>
      <c r="BE178" s="1">
        <f ca="1">INT((RAND()*(AZ178-AY178+1)+AY178))</f>
        <v>11</v>
      </c>
      <c r="BF178">
        <f ca="1">BE178-BE179*(BD179-BD178)</f>
        <v>11</v>
      </c>
      <c r="BG178">
        <v>256</v>
      </c>
      <c r="BH178" s="1">
        <f ca="1">IF(BF178/BG178=INT(BF178/BG178),1,0)</f>
        <v>0</v>
      </c>
      <c r="BI178" s="1">
        <f ca="1">IF(BH178=0,BF178,BF178/BG178)</f>
        <v>11</v>
      </c>
      <c r="BJ178" s="1">
        <v>16</v>
      </c>
      <c r="BK178" s="1">
        <f ca="1">IF(BI178/BJ178=INT(BI178/BJ178),1,0)</f>
        <v>0</v>
      </c>
      <c r="BL178" s="1">
        <f ca="1">IF(BK178=0,BI178,BI178/BJ178)</f>
        <v>11</v>
      </c>
      <c r="BM178" s="1">
        <v>4</v>
      </c>
      <c r="BN178" s="1">
        <f ca="1">IF(BL178/BM178=INT(BL178/BM178),1,0)</f>
        <v>0</v>
      </c>
      <c r="BO178" s="1">
        <f ca="1">IF(BN178=0,BL178,BL178/BM178)</f>
        <v>11</v>
      </c>
      <c r="BP178" s="1">
        <v>2</v>
      </c>
      <c r="BQ178" s="1">
        <f ca="1">IF(BO178/BP178=INT(BO178/BP178),1,0)</f>
        <v>0</v>
      </c>
      <c r="BR178" s="1">
        <f ca="1">IF(BQ178=0,BO178,BO178/BP178)</f>
        <v>11</v>
      </c>
      <c r="BS178" s="1">
        <v>81</v>
      </c>
      <c r="BT178" s="1">
        <f ca="1">IF(BR178/BS178=INT(BR178/BS178),1,0)</f>
        <v>0</v>
      </c>
      <c r="BU178" s="1">
        <f ca="1">IF(BT178=0,BR178,BR178/BS178)</f>
        <v>11</v>
      </c>
      <c r="BV178" s="1">
        <v>9</v>
      </c>
      <c r="BW178" s="1">
        <f ca="1">IF(BU178/BV178=INT(BU178/BV178),1,0)</f>
        <v>0</v>
      </c>
      <c r="BX178" s="1">
        <f ca="1">IF(BW178=0,BU178,BU178/BV178)</f>
        <v>11</v>
      </c>
      <c r="BY178" s="1">
        <v>3</v>
      </c>
      <c r="BZ178" s="1">
        <f ca="1">IF(BX178/BY178=INT(BX178/BY178),1,0)</f>
        <v>0</v>
      </c>
      <c r="CA178" s="1">
        <f ca="1">IF(BZ178=0,BX178,BX178/BY178)</f>
        <v>11</v>
      </c>
      <c r="CB178" s="1">
        <v>25</v>
      </c>
      <c r="CC178" s="1">
        <f ca="1">IF(CA178/CB178=INT(CA178/CB178),1,0)</f>
        <v>0</v>
      </c>
      <c r="CD178" s="1">
        <f ca="1">IF(CC178=0,CA178,CA178/CB178)</f>
        <v>11</v>
      </c>
      <c r="CE178" s="1">
        <v>5</v>
      </c>
      <c r="CF178" s="1">
        <f ca="1">IF(CD178/CE178=INT(CD178/CE178),1,0)</f>
        <v>0</v>
      </c>
      <c r="CG178" s="1">
        <f ca="1">IF(CF178=0,CD178,CD178/CE178)</f>
        <v>11</v>
      </c>
      <c r="CH178" s="1">
        <v>49</v>
      </c>
      <c r="CI178" s="1">
        <f ca="1">IF(CG178/CH178=INT(CG178/CH178),1,0)</f>
        <v>0</v>
      </c>
      <c r="CJ178" s="1">
        <f ca="1">IF(CI178=0,CG178,CG178/CH178)</f>
        <v>11</v>
      </c>
      <c r="CK178" s="1">
        <v>7</v>
      </c>
      <c r="CL178" s="1">
        <f ca="1">IF(CJ178/CK178=INT(CJ178/CK178),1,0)</f>
        <v>0</v>
      </c>
      <c r="CM178" s="1">
        <f ca="1">IF(CL178=0,CJ178,CJ178/CK178)</f>
        <v>11</v>
      </c>
      <c r="CN178" s="1">
        <v>121</v>
      </c>
      <c r="CO178" s="1">
        <f ca="1">IF(CM178/CN178=INT(CM178/CN178),1,0)</f>
        <v>0</v>
      </c>
      <c r="CP178" s="1">
        <f ca="1">IF(CO178=0,CM178,CM178/CN178)</f>
        <v>11</v>
      </c>
      <c r="CQ178" s="1">
        <v>11</v>
      </c>
      <c r="CR178" s="1">
        <f ca="1">IF(CP178/CQ178=INT(CP178/CQ178),1,0)</f>
        <v>1</v>
      </c>
      <c r="CS178" s="1">
        <f ca="1">IF(CR178=0,CP178,CP178/CQ178)</f>
        <v>1</v>
      </c>
      <c r="CT178" s="1">
        <v>169</v>
      </c>
      <c r="CU178" s="1">
        <f ca="1">IF(CS178/CT178=INT(CS178/CT178),1,0)</f>
        <v>0</v>
      </c>
      <c r="CV178" s="1">
        <f ca="1">IF(CU178=0,CS178,CS178/CT178)</f>
        <v>1</v>
      </c>
      <c r="CW178" s="1">
        <v>13</v>
      </c>
      <c r="CX178" s="1">
        <f ca="1">IF(CV178/CW178=INT(CV178/CW178),1,0)</f>
        <v>0</v>
      </c>
      <c r="CY178" s="1">
        <f ca="1">IF(CX178=0,CV178,CV178/CW178)</f>
        <v>1</v>
      </c>
      <c r="CZ178" s="1">
        <v>17</v>
      </c>
      <c r="DA178" s="1">
        <f ca="1">IF(CY178/CZ178=INT(CY178/CZ178),1,0)</f>
        <v>0</v>
      </c>
      <c r="DB178" s="1">
        <f ca="1">IF(DA178=0,CY178,CY178/CZ178)</f>
        <v>1</v>
      </c>
      <c r="DC178" s="1">
        <v>19</v>
      </c>
      <c r="DD178" s="1">
        <f ca="1">IF(DB178/DC178=INT(DB178/DC178),1,0)</f>
        <v>0</v>
      </c>
      <c r="DE178" s="1">
        <f ca="1">IF(DD178=0,DB178,DB178/DC178)</f>
        <v>1</v>
      </c>
      <c r="DF178" s="1">
        <v>23</v>
      </c>
      <c r="DG178" s="1">
        <f ca="1">IF(DE178/DF178=INT(DE178/DF178),1,0)</f>
        <v>0</v>
      </c>
      <c r="DH178" s="1">
        <f ca="1">IF(DG178=0,DE178,DE178/DF178)</f>
        <v>1</v>
      </c>
      <c r="DI178" s="1">
        <v>29</v>
      </c>
      <c r="DJ178" s="1">
        <f ca="1">IF(DH178/DI178=INT(DH178/DI178),1,0)</f>
        <v>0</v>
      </c>
      <c r="DK178" s="1">
        <f ca="1">IF(DJ178=0,DH178,DH178/DI178)</f>
        <v>1</v>
      </c>
      <c r="DL178" s="1">
        <v>31</v>
      </c>
      <c r="DM178" s="1">
        <f ca="1">IF(DK178/DL178=INT(DK178/DL178),1,0)</f>
        <v>0</v>
      </c>
      <c r="DN178" s="1">
        <f ca="1">IF(DM178=0,DK178,DK178/DL178)</f>
        <v>1</v>
      </c>
      <c r="DO178" s="1">
        <v>37</v>
      </c>
      <c r="DP178" s="1">
        <f ca="1">IF(DN178/DO178=INT(DN178/DO178),1,0)</f>
        <v>0</v>
      </c>
      <c r="DQ178" s="1">
        <f ca="1">IF(DP178=0,DN178,DN178/DO178)</f>
        <v>1</v>
      </c>
      <c r="DR178" s="1">
        <v>41</v>
      </c>
      <c r="DS178" s="1">
        <f ca="1">IF(DQ178/DR178=INT(DQ178/DR178),1,0)</f>
        <v>0</v>
      </c>
      <c r="DT178" s="1">
        <f ca="1">IF(DS178=0,DQ178,DQ178/DR178)</f>
        <v>1</v>
      </c>
      <c r="DU178" s="1">
        <v>43</v>
      </c>
      <c r="DV178" s="1">
        <f ca="1">IF(DT178/DU178=INT(DT178/DU178),1,0)</f>
        <v>0</v>
      </c>
      <c r="DW178" s="1">
        <f ca="1">IF(DV178=0,DT178,DT178/DU178)</f>
        <v>1</v>
      </c>
      <c r="DX178" s="1">
        <v>47</v>
      </c>
      <c r="DY178" s="1">
        <f ca="1">IF(DW178/DX178=INT(DW178/DX178),1,0)</f>
        <v>0</v>
      </c>
      <c r="DZ178" s="1">
        <f ca="1">IF(DY178=0,DW178,DW178/DX178)</f>
        <v>1</v>
      </c>
      <c r="EA178" s="1">
        <v>53</v>
      </c>
      <c r="EB178" s="1">
        <f ca="1">IF(DZ178/EA178=INT(DZ178/EA178),1,0)</f>
        <v>0</v>
      </c>
      <c r="EC178" s="1">
        <f ca="1">IF(EB178=0,DZ178,DZ178/EA178)</f>
        <v>1</v>
      </c>
      <c r="ED178" s="1">
        <v>59</v>
      </c>
      <c r="EE178" s="1">
        <f ca="1">IF(EC178/ED178=INT(EC178/ED178),1,0)</f>
        <v>0</v>
      </c>
      <c r="EF178" s="1">
        <f ca="1">IF(EE178=0,EC178,EC178/ED178)</f>
        <v>1</v>
      </c>
      <c r="EG178" s="1">
        <v>61</v>
      </c>
      <c r="EH178" s="1">
        <f ca="1">IF(EF178/EG178=INT(EF178/EG178),1,0)</f>
        <v>0</v>
      </c>
      <c r="EI178" s="1">
        <f ca="1">IF(EH178=0,EF178,EF178/EG178)</f>
        <v>1</v>
      </c>
      <c r="EJ178" s="1">
        <v>67</v>
      </c>
      <c r="EK178" s="1">
        <f ca="1">IF(EI178/EJ178=INT(EI178/EJ178),1,0)</f>
        <v>0</v>
      </c>
      <c r="EL178" s="1">
        <f ca="1">IF(EK178=0,EI178,EI178/EJ178)</f>
        <v>1</v>
      </c>
      <c r="EM178" s="1">
        <v>71</v>
      </c>
      <c r="EN178" s="1">
        <f ca="1">IF(EL178/EM178=INT(EL178/EM178),1,0)</f>
        <v>0</v>
      </c>
      <c r="EO178" s="1">
        <f ca="1">IF(EN178=0,EL178,EL178/EM178)</f>
        <v>1</v>
      </c>
      <c r="EP178" s="1">
        <v>73</v>
      </c>
      <c r="EQ178" s="1">
        <f ca="1">IF(EO178/EP178=INT(EO178/EP178),1,0)</f>
        <v>0</v>
      </c>
      <c r="ER178" s="1">
        <f ca="1">IF(EQ178=0,EO178,EO178/EP178)</f>
        <v>1</v>
      </c>
      <c r="ES178" s="1">
        <v>79</v>
      </c>
      <c r="ET178" s="1">
        <f ca="1">IF(ER178/ES178=INT(ER178/ES178),1,0)</f>
        <v>0</v>
      </c>
      <c r="EU178" s="1">
        <f ca="1">IF(ET178=0,ER178,ER178/ES178)</f>
        <v>1</v>
      </c>
      <c r="EV178" s="1">
        <v>83</v>
      </c>
      <c r="EW178" s="1">
        <f ca="1">IF(EU178/EV178=INT(EU178/EV178),1,0)</f>
        <v>0</v>
      </c>
      <c r="EX178" s="1">
        <f ca="1">IF(EW178=0,EU178,EU178/EV178)</f>
        <v>1</v>
      </c>
      <c r="EY178" s="1">
        <v>89</v>
      </c>
      <c r="EZ178" s="1">
        <f ca="1">IF(EX178/EY178=INT(EX178/EY178),1,0)</f>
        <v>0</v>
      </c>
      <c r="FA178" s="1">
        <f ca="1">IF(EZ178=0,EX178,EX178/EY178)</f>
        <v>1</v>
      </c>
      <c r="FB178" s="1">
        <v>97</v>
      </c>
      <c r="FC178" s="1">
        <f ca="1">IF(FA178/FB178=INT(FA178/FB178),1,0)</f>
        <v>0</v>
      </c>
      <c r="FD178" s="1">
        <f ca="1">IF(FC178=0,FA178,FA178/FB178)</f>
        <v>1</v>
      </c>
      <c r="FE178" s="1">
        <v>101</v>
      </c>
      <c r="FF178" s="1">
        <f ca="1">IF(FD178/FE178=INT(FD178/FE178),1,0)</f>
        <v>0</v>
      </c>
      <c r="FG178" s="1">
        <f ca="1">IF(FF178=0,FD178,FD178/FE178)</f>
        <v>1</v>
      </c>
      <c r="FH178" s="1">
        <v>103</v>
      </c>
      <c r="FI178" s="1">
        <f ca="1">IF(FG178/FH178=INT(FG178/FH178),1,0)</f>
        <v>0</v>
      </c>
      <c r="FJ178" s="1">
        <f ca="1">IF(FI178=0,FG178,FG178/FH178)</f>
        <v>1</v>
      </c>
      <c r="FK178" s="1">
        <v>107</v>
      </c>
      <c r="FL178" s="1">
        <f ca="1">IF(FJ178/FK178=INT(FJ178/FK178),1,0)</f>
        <v>0</v>
      </c>
      <c r="FM178" s="1">
        <f ca="1">IF(FL178=0,FJ178,FJ178/FK178)</f>
        <v>1</v>
      </c>
      <c r="FN178" s="1">
        <v>109</v>
      </c>
      <c r="FO178" s="1">
        <f ca="1">IF(FM178/FN178=INT(FM178/FN178),1,0)</f>
        <v>0</v>
      </c>
      <c r="FP178" s="1">
        <f ca="1">IF(FO178=0,FM178,FM178/FN178)</f>
        <v>1</v>
      </c>
      <c r="FQ178" s="1">
        <v>113</v>
      </c>
      <c r="FR178" s="1">
        <f ca="1">IF(FP178/FQ178=INT(FP178/FQ178),1,0)</f>
        <v>0</v>
      </c>
      <c r="FS178" s="1">
        <f ca="1">IF(FR178=0,FP178,FP178/FQ178)</f>
        <v>1</v>
      </c>
      <c r="FT178" s="1">
        <v>127</v>
      </c>
      <c r="FU178" s="1">
        <f ca="1">IF(FS178/FT178=INT(FS178/FT178),1,0)</f>
        <v>0</v>
      </c>
      <c r="FV178" s="1">
        <f ca="1">IF(FU178=0,FS178,FS178/FT178)</f>
        <v>1</v>
      </c>
      <c r="FW178" s="1">
        <v>131</v>
      </c>
      <c r="FX178" s="1">
        <f ca="1">IF(FV178/FW178=INT(FV178/FW178),1,0)</f>
        <v>0</v>
      </c>
      <c r="FY178" s="1">
        <f ca="1">IF(FX178=0,FV178,FV178/FW178)</f>
        <v>1</v>
      </c>
      <c r="FZ178" s="1">
        <v>137</v>
      </c>
      <c r="GA178" s="1">
        <f ca="1">IF(FY178/FZ178=INT(FY178/FZ178),1,0)</f>
        <v>0</v>
      </c>
      <c r="GB178" s="1">
        <f ca="1">IF(GA178=0,FY178,FY178/FZ178)</f>
        <v>1</v>
      </c>
      <c r="GC178" s="1">
        <v>139</v>
      </c>
      <c r="GD178" s="1">
        <f ca="1">IF(GB178/GC178=INT(GB178/GC178),1,0)</f>
        <v>0</v>
      </c>
      <c r="GE178" s="1">
        <f ca="1">IF(GD178=0,GB178,GB178/GC178)</f>
        <v>1</v>
      </c>
      <c r="GF178" s="1">
        <v>149</v>
      </c>
      <c r="GG178" s="1">
        <f ca="1">IF(GE178/GF178=INT(GE178/GF178),1,0)</f>
        <v>0</v>
      </c>
      <c r="GH178" s="1">
        <f ca="1">IF(GG178=0,GE178,GE178/GF178)</f>
        <v>1</v>
      </c>
      <c r="GI178" s="1"/>
      <c r="GJ178" s="1">
        <f ca="1">8*BH178+4*BK178+2*BN178+BQ178</f>
        <v>0</v>
      </c>
      <c r="GK178" s="1">
        <f ca="1">4*BT178+2*BW178+BZ178</f>
        <v>0</v>
      </c>
      <c r="GL178" s="1">
        <f ca="1">2*CC178+CF178</f>
        <v>0</v>
      </c>
      <c r="GM178" s="1">
        <f ca="1">2*CI178+CL178</f>
        <v>0</v>
      </c>
      <c r="GN178" s="1">
        <f ca="1">2*CO178+CR178</f>
        <v>1</v>
      </c>
      <c r="GO178" s="1">
        <f ca="1">2*CU178+CX178</f>
        <v>0</v>
      </c>
      <c r="GP178" s="1">
        <f ca="1">DA178</f>
        <v>0</v>
      </c>
      <c r="GQ178" s="1">
        <f ca="1">DD178</f>
        <v>0</v>
      </c>
      <c r="GR178" s="1">
        <f ca="1">DG178</f>
        <v>0</v>
      </c>
      <c r="GS178" s="1">
        <f ca="1">DJ178</f>
        <v>0</v>
      </c>
      <c r="GT178" s="1">
        <f ca="1">DM178</f>
        <v>0</v>
      </c>
      <c r="GU178">
        <f ca="1">DP178</f>
        <v>0</v>
      </c>
      <c r="GV178">
        <f ca="1">DS178</f>
        <v>0</v>
      </c>
      <c r="GW178">
        <f ca="1">DV178</f>
        <v>0</v>
      </c>
      <c r="GX178">
        <f ca="1">DY178</f>
        <v>0</v>
      </c>
      <c r="GY178">
        <f ca="1">EB178</f>
        <v>0</v>
      </c>
      <c r="GZ178">
        <f ca="1">EE178</f>
        <v>0</v>
      </c>
      <c r="HA178">
        <f ca="1">EH178</f>
        <v>0</v>
      </c>
      <c r="HB178">
        <f ca="1">EK178</f>
        <v>0</v>
      </c>
      <c r="HC178">
        <f ca="1">EN178</f>
        <v>0</v>
      </c>
      <c r="HD178">
        <f ca="1">EQ178</f>
        <v>0</v>
      </c>
      <c r="HE178">
        <f ca="1">ET178</f>
        <v>0</v>
      </c>
      <c r="HF178">
        <f ca="1">EW178</f>
        <v>0</v>
      </c>
      <c r="HG178">
        <f ca="1">EZ178</f>
        <v>0</v>
      </c>
      <c r="HH178">
        <f ca="1">FC178</f>
        <v>0</v>
      </c>
      <c r="HI178">
        <f ca="1">FF178</f>
        <v>0</v>
      </c>
      <c r="HJ178">
        <f ca="1">FI178</f>
        <v>0</v>
      </c>
      <c r="HK178">
        <f ca="1">FL178</f>
        <v>0</v>
      </c>
      <c r="HL178">
        <f ca="1">FO178</f>
        <v>0</v>
      </c>
      <c r="HM178">
        <f ca="1">FR178</f>
        <v>0</v>
      </c>
      <c r="HN178">
        <f ca="1">FU178</f>
        <v>0</v>
      </c>
      <c r="HO178">
        <f ca="1">FX178</f>
        <v>0</v>
      </c>
      <c r="HP178">
        <f ca="1">GA178</f>
        <v>0</v>
      </c>
      <c r="HQ178">
        <f ca="1">GD178</f>
        <v>0</v>
      </c>
      <c r="HR178">
        <f ca="1">GG178</f>
        <v>0</v>
      </c>
      <c r="HS178">
        <f ca="1">BF178</f>
        <v>11</v>
      </c>
      <c r="HT178">
        <f ca="1">HS178/HR181</f>
        <v>11</v>
      </c>
      <c r="HU178" s="9">
        <f ca="1">BD179</f>
        <v>8</v>
      </c>
      <c r="HV178">
        <f ca="1">HU178*HT179+HT178</f>
        <v>107</v>
      </c>
      <c r="HW178"/>
      <c r="HX178" s="9">
        <f ca="1">BD179</f>
        <v>8</v>
      </c>
      <c r="HY178" s="9">
        <f ca="1">HT178</f>
        <v>11</v>
      </c>
      <c r="HZ178" s="9">
        <f ca="1">HT179</f>
        <v>12</v>
      </c>
      <c r="IA178" s="9">
        <f ca="1">BD183</f>
        <v>7</v>
      </c>
      <c r="IB178" s="9">
        <f ca="1">HT182</f>
        <v>11</v>
      </c>
      <c r="IC178" s="9">
        <f ca="1">HT183</f>
        <v>12</v>
      </c>
      <c r="ID178" s="9" t="str">
        <f ca="1">HX178&amp;"  "&amp;HY178&amp;"/"&amp;HZ178&amp;"  ×  "&amp;IA178&amp;"  "&amp;IB178&amp;"/"&amp;IC178</f>
        <v>8  11/12  ×  7  11/12</v>
      </c>
      <c r="IG178" s="9">
        <f ca="1">BD187</f>
        <v>70</v>
      </c>
      <c r="IH178" s="9">
        <f ca="1">HT186</f>
        <v>85</v>
      </c>
      <c r="II178" s="9">
        <f ca="1">HT187</f>
        <v>144</v>
      </c>
      <c r="IJ178" s="9" t="str">
        <f ca="1">IG178&amp;"  "&amp;IH178&amp;"/"&amp;II178</f>
        <v>70  85/144</v>
      </c>
      <c r="IK178" s="9" t="str">
        <f ca="1">IG178&amp;"   "</f>
        <v xml:space="preserve">70   </v>
      </c>
      <c r="IL178" s="9" t="str">
        <f ca="1">IF(IH178=0,IK178,IJ178)</f>
        <v>70  85/144</v>
      </c>
    </row>
    <row r="179" spans="2:246" ht="6" hidden="1" customHeight="1" x14ac:dyDescent="0.25">
      <c r="B179" s="102"/>
      <c r="C179" s="71"/>
      <c r="D179" s="102"/>
      <c r="E179" s="71"/>
      <c r="F179" s="102"/>
      <c r="G179" s="71"/>
      <c r="H179" s="104"/>
      <c r="I179" s="102"/>
      <c r="J179" s="102"/>
      <c r="K179" s="102"/>
      <c r="L179" s="102"/>
      <c r="M179" s="71"/>
      <c r="N179" s="71"/>
      <c r="O179" s="71"/>
      <c r="P179" s="71"/>
      <c r="Q179" s="71"/>
      <c r="R179" s="71"/>
      <c r="S179" s="104"/>
      <c r="T179" s="122"/>
      <c r="U179" s="80"/>
      <c r="V179" s="80"/>
      <c r="W179" s="80"/>
      <c r="X179" s="102"/>
      <c r="Y179" s="71"/>
      <c r="Z179" s="75"/>
      <c r="AB179" s="11"/>
      <c r="AE179" s="148"/>
      <c r="AF179" s="148"/>
      <c r="BC179"/>
      <c r="BD179">
        <f ca="1">BD178+INT(BE178/BE179)</f>
        <v>8</v>
      </c>
      <c r="BE179" s="1">
        <f ca="1">IF(BA178&gt;BE178,INT((RAND()*(BB178-BA178+1)+BA178)),INT((RAND()*(BB178-BE178)+BE178+1)))</f>
        <v>12</v>
      </c>
      <c r="BF179">
        <f ca="1">BE179</f>
        <v>12</v>
      </c>
      <c r="BG179">
        <v>256</v>
      </c>
      <c r="BH179" s="1">
        <f ca="1">IF(BF179/BG179=INT(BF179/BG179),1,0)</f>
        <v>0</v>
      </c>
      <c r="BI179" s="1">
        <f ca="1">IF(BH179=0,BF179,BF179/BG179)</f>
        <v>12</v>
      </c>
      <c r="BJ179" s="1">
        <v>16</v>
      </c>
      <c r="BK179" s="1">
        <f ca="1">IF(BI179/BJ179=INT(BI179/BJ179),1,0)</f>
        <v>0</v>
      </c>
      <c r="BL179" s="1">
        <f ca="1">IF(BK179=0,BI179,BI179/BJ179)</f>
        <v>12</v>
      </c>
      <c r="BM179" s="1">
        <v>4</v>
      </c>
      <c r="BN179" s="1">
        <f ca="1">IF(BL179/BM179=INT(BL179/BM179),1,0)</f>
        <v>1</v>
      </c>
      <c r="BO179" s="1">
        <f ca="1">IF(BN179=0,BL179,BL179/BM179)</f>
        <v>3</v>
      </c>
      <c r="BP179" s="1">
        <v>2</v>
      </c>
      <c r="BQ179" s="1">
        <f ca="1">IF(BO179/BP179=INT(BO179/BP179),1,0)</f>
        <v>0</v>
      </c>
      <c r="BR179" s="1">
        <f ca="1">IF(BQ179=0,BO179,BO179/BP179)</f>
        <v>3</v>
      </c>
      <c r="BS179" s="1">
        <v>81</v>
      </c>
      <c r="BT179" s="1">
        <f ca="1">IF(BR179/BS179=INT(BR179/BS179),1,0)</f>
        <v>0</v>
      </c>
      <c r="BU179" s="1">
        <f ca="1">IF(BT179=0,BR179,BR179/BS179)</f>
        <v>3</v>
      </c>
      <c r="BV179" s="1">
        <v>9</v>
      </c>
      <c r="BW179" s="1">
        <f ca="1">IF(BU179/BV179=INT(BU179/BV179),1,0)</f>
        <v>0</v>
      </c>
      <c r="BX179" s="1">
        <f ca="1">IF(BW179=0,BU179,BU179/BV179)</f>
        <v>3</v>
      </c>
      <c r="BY179" s="1">
        <v>3</v>
      </c>
      <c r="BZ179" s="1">
        <f ca="1">IF(BX179/BY179=INT(BX179/BY179),1,0)</f>
        <v>1</v>
      </c>
      <c r="CA179" s="1">
        <f ca="1">IF(BZ179=0,BX179,BX179/BY179)</f>
        <v>1</v>
      </c>
      <c r="CB179" s="1">
        <v>25</v>
      </c>
      <c r="CC179" s="1">
        <f ca="1">IF(CA179/CB179=INT(CA179/CB179),1,0)</f>
        <v>0</v>
      </c>
      <c r="CD179" s="1">
        <f ca="1">IF(CC179=0,CA179,CA179/CB179)</f>
        <v>1</v>
      </c>
      <c r="CE179" s="1">
        <v>5</v>
      </c>
      <c r="CF179" s="1">
        <f ca="1">IF(CD179/CE179=INT(CD179/CE179),1,0)</f>
        <v>0</v>
      </c>
      <c r="CG179" s="1">
        <f ca="1">IF(CF179=0,CD179,CD179/CE179)</f>
        <v>1</v>
      </c>
      <c r="CH179" s="1">
        <v>49</v>
      </c>
      <c r="CI179" s="1">
        <f ca="1">IF(CG179/CH179=INT(CG179/CH179),1,0)</f>
        <v>0</v>
      </c>
      <c r="CJ179" s="1">
        <f ca="1">IF(CI179=0,CG179,CG179/CH179)</f>
        <v>1</v>
      </c>
      <c r="CK179" s="1">
        <v>7</v>
      </c>
      <c r="CL179" s="1">
        <f ca="1">IF(CJ179/CK179=INT(CJ179/CK179),1,0)</f>
        <v>0</v>
      </c>
      <c r="CM179" s="1">
        <f ca="1">IF(CL179=0,CJ179,CJ179/CK179)</f>
        <v>1</v>
      </c>
      <c r="CN179" s="1">
        <v>121</v>
      </c>
      <c r="CO179" s="1">
        <f ca="1">IF(CM179/CN179=INT(CM179/CN179),1,0)</f>
        <v>0</v>
      </c>
      <c r="CP179" s="1">
        <f ca="1">IF(CO179=0,CM179,CM179/CN179)</f>
        <v>1</v>
      </c>
      <c r="CQ179" s="1">
        <v>11</v>
      </c>
      <c r="CR179" s="1">
        <f ca="1">IF(CP179/CQ179=INT(CP179/CQ179),1,0)</f>
        <v>0</v>
      </c>
      <c r="CS179" s="1">
        <f ca="1">IF(CR179=0,CP179,CP179/CQ179)</f>
        <v>1</v>
      </c>
      <c r="CT179" s="1">
        <v>169</v>
      </c>
      <c r="CU179" s="1">
        <f ca="1">IF(CS179/CT179=INT(CS179/CT179),1,0)</f>
        <v>0</v>
      </c>
      <c r="CV179" s="1">
        <f ca="1">IF(CU179=0,CS179,CS179/CT179)</f>
        <v>1</v>
      </c>
      <c r="CW179" s="1">
        <v>13</v>
      </c>
      <c r="CX179" s="1">
        <f ca="1">IF(CV179/CW179=INT(CV179/CW179),1,0)</f>
        <v>0</v>
      </c>
      <c r="CY179" s="1">
        <f ca="1">IF(CX179=0,CV179,CV179/CW179)</f>
        <v>1</v>
      </c>
      <c r="CZ179" s="1">
        <v>17</v>
      </c>
      <c r="DA179" s="1">
        <f ca="1">IF(CY179/CZ179=INT(CY179/CZ179),1,0)</f>
        <v>0</v>
      </c>
      <c r="DB179" s="1">
        <f ca="1">IF(DA179=0,CY179,CY179/CZ179)</f>
        <v>1</v>
      </c>
      <c r="DC179" s="1">
        <v>19</v>
      </c>
      <c r="DD179" s="1">
        <f ca="1">IF(DB179/DC179=INT(DB179/DC179),1,0)</f>
        <v>0</v>
      </c>
      <c r="DE179" s="1">
        <f ca="1">IF(DD179=0,DB179,DB179/DC179)</f>
        <v>1</v>
      </c>
      <c r="DF179" s="1">
        <v>23</v>
      </c>
      <c r="DG179" s="1">
        <f ca="1">IF(DE179/DF179=INT(DE179/DF179),1,0)</f>
        <v>0</v>
      </c>
      <c r="DH179" s="1">
        <f ca="1">IF(DG179=0,DE179,DE179/DF179)</f>
        <v>1</v>
      </c>
      <c r="DI179" s="1">
        <v>29</v>
      </c>
      <c r="DJ179" s="1">
        <f ca="1">IF(DH179/DI179=INT(DH179/DI179),1,0)</f>
        <v>0</v>
      </c>
      <c r="DK179" s="1">
        <f ca="1">IF(DJ179=0,DH179,DH179/DI179)</f>
        <v>1</v>
      </c>
      <c r="DL179" s="1">
        <v>31</v>
      </c>
      <c r="DM179" s="1">
        <f ca="1">IF(DK179/DL179=INT(DK179/DL179),1,0)</f>
        <v>0</v>
      </c>
      <c r="DN179" s="1">
        <f ca="1">IF(DM179=0,DK179,DK179/DL179)</f>
        <v>1</v>
      </c>
      <c r="DO179" s="1">
        <v>37</v>
      </c>
      <c r="DP179" s="1">
        <f ca="1">IF(DN179/DO179=INT(DN179/DO179),1,0)</f>
        <v>0</v>
      </c>
      <c r="DQ179" s="1">
        <f ca="1">IF(DP179=0,DN179,DN179/DO179)</f>
        <v>1</v>
      </c>
      <c r="DR179" s="1">
        <v>41</v>
      </c>
      <c r="DS179" s="1">
        <f ca="1">IF(DQ179/DR179=INT(DQ179/DR179),1,0)</f>
        <v>0</v>
      </c>
      <c r="DT179" s="1">
        <f ca="1">IF(DS179=0,DQ179,DQ179/DR179)</f>
        <v>1</v>
      </c>
      <c r="DU179" s="1">
        <v>43</v>
      </c>
      <c r="DV179" s="1">
        <f ca="1">IF(DT179/DU179=INT(DT179/DU179),1,0)</f>
        <v>0</v>
      </c>
      <c r="DW179" s="1">
        <f ca="1">IF(DV179=0,DT179,DT179/DU179)</f>
        <v>1</v>
      </c>
      <c r="DX179" s="1">
        <v>47</v>
      </c>
      <c r="DY179" s="1">
        <f ca="1">IF(DW179/DX179=INT(DW179/DX179),1,0)</f>
        <v>0</v>
      </c>
      <c r="DZ179" s="1">
        <f ca="1">IF(DY179=0,DW179,DW179/DX179)</f>
        <v>1</v>
      </c>
      <c r="EA179" s="1">
        <v>53</v>
      </c>
      <c r="EB179" s="1">
        <f ca="1">IF(DZ179/EA179=INT(DZ179/EA179),1,0)</f>
        <v>0</v>
      </c>
      <c r="EC179" s="1">
        <f ca="1">IF(EB179=0,DZ179,DZ179/EA179)</f>
        <v>1</v>
      </c>
      <c r="ED179" s="1">
        <v>59</v>
      </c>
      <c r="EE179" s="1">
        <f ca="1">IF(EC179/ED179=INT(EC179/ED179),1,0)</f>
        <v>0</v>
      </c>
      <c r="EF179" s="1">
        <f ca="1">IF(EE179=0,EC179,EC179/ED179)</f>
        <v>1</v>
      </c>
      <c r="EG179" s="1">
        <v>61</v>
      </c>
      <c r="EH179" s="1">
        <f ca="1">IF(EF179/EG179=INT(EF179/EG179),1,0)</f>
        <v>0</v>
      </c>
      <c r="EI179" s="1">
        <f ca="1">IF(EH179=0,EF179,EF179/EG179)</f>
        <v>1</v>
      </c>
      <c r="EJ179" s="1">
        <v>67</v>
      </c>
      <c r="EK179" s="1">
        <f ca="1">IF(EI179/EJ179=INT(EI179/EJ179),1,0)</f>
        <v>0</v>
      </c>
      <c r="EL179" s="1">
        <f ca="1">IF(EK179=0,EI179,EI179/EJ179)</f>
        <v>1</v>
      </c>
      <c r="EM179" s="1">
        <v>71</v>
      </c>
      <c r="EN179" s="1">
        <f ca="1">IF(EL179/EM179=INT(EL179/EM179),1,0)</f>
        <v>0</v>
      </c>
      <c r="EO179" s="1">
        <f ca="1">IF(EN179=0,EL179,EL179/EM179)</f>
        <v>1</v>
      </c>
      <c r="EP179" s="1">
        <v>73</v>
      </c>
      <c r="EQ179" s="1">
        <f ca="1">IF(EO179/EP179=INT(EO179/EP179),1,0)</f>
        <v>0</v>
      </c>
      <c r="ER179" s="1">
        <f ca="1">IF(EQ179=0,EO179,EO179/EP179)</f>
        <v>1</v>
      </c>
      <c r="ES179" s="1">
        <v>79</v>
      </c>
      <c r="ET179" s="1">
        <f ca="1">IF(ER179/ES179=INT(ER179/ES179),1,0)</f>
        <v>0</v>
      </c>
      <c r="EU179" s="1">
        <f ca="1">IF(ET179=0,ER179,ER179/ES179)</f>
        <v>1</v>
      </c>
      <c r="EV179" s="1">
        <v>83</v>
      </c>
      <c r="EW179" s="1">
        <f ca="1">IF(EU179/EV179=INT(EU179/EV179),1,0)</f>
        <v>0</v>
      </c>
      <c r="EX179" s="1">
        <f ca="1">IF(EW179=0,EU179,EU179/EV179)</f>
        <v>1</v>
      </c>
      <c r="EY179" s="1">
        <v>89</v>
      </c>
      <c r="EZ179" s="1">
        <f ca="1">IF(EX179/EY179=INT(EX179/EY179),1,0)</f>
        <v>0</v>
      </c>
      <c r="FA179" s="1">
        <f ca="1">IF(EZ179=0,EX179,EX179/EY179)</f>
        <v>1</v>
      </c>
      <c r="FB179" s="1">
        <v>97</v>
      </c>
      <c r="FC179" s="1">
        <f ca="1">IF(FA179/FB179=INT(FA179/FB179),1,0)</f>
        <v>0</v>
      </c>
      <c r="FD179" s="1">
        <f ca="1">IF(FC179=0,FA179,FA179/FB179)</f>
        <v>1</v>
      </c>
      <c r="FE179" s="1">
        <v>101</v>
      </c>
      <c r="FF179" s="1">
        <f ca="1">IF(FD179/FE179=INT(FD179/FE179),1,0)</f>
        <v>0</v>
      </c>
      <c r="FG179" s="1">
        <f ca="1">IF(FF179=0,FD179,FD179/FE179)</f>
        <v>1</v>
      </c>
      <c r="FH179" s="1">
        <v>103</v>
      </c>
      <c r="FI179" s="1">
        <f ca="1">IF(FG179/FH179=INT(FG179/FH179),1,0)</f>
        <v>0</v>
      </c>
      <c r="FJ179" s="1">
        <f ca="1">IF(FI179=0,FG179,FG179/FH179)</f>
        <v>1</v>
      </c>
      <c r="FK179" s="1">
        <v>107</v>
      </c>
      <c r="FL179" s="1">
        <f ca="1">IF(FJ179/FK179=INT(FJ179/FK179),1,0)</f>
        <v>0</v>
      </c>
      <c r="FM179" s="1">
        <f ca="1">IF(FL179=0,FJ179,FJ179/FK179)</f>
        <v>1</v>
      </c>
      <c r="FN179" s="1">
        <v>109</v>
      </c>
      <c r="FO179" s="1">
        <f ca="1">IF(FM179/FN179=INT(FM179/FN179),1,0)</f>
        <v>0</v>
      </c>
      <c r="FP179" s="1">
        <f ca="1">IF(FO179=0,FM179,FM179/FN179)</f>
        <v>1</v>
      </c>
      <c r="FQ179" s="1">
        <v>113</v>
      </c>
      <c r="FR179" s="1">
        <f ca="1">IF(FP179/FQ179=INT(FP179/FQ179),1,0)</f>
        <v>0</v>
      </c>
      <c r="FS179" s="1">
        <f ca="1">IF(FR179=0,FP179,FP179/FQ179)</f>
        <v>1</v>
      </c>
      <c r="FT179" s="1">
        <v>127</v>
      </c>
      <c r="FU179" s="1">
        <f ca="1">IF(FS179/FT179=INT(FS179/FT179),1,0)</f>
        <v>0</v>
      </c>
      <c r="FV179" s="1">
        <f ca="1">IF(FU179=0,FS179,FS179/FT179)</f>
        <v>1</v>
      </c>
      <c r="FW179" s="1">
        <v>131</v>
      </c>
      <c r="FX179" s="1">
        <f ca="1">IF(FV179/FW179=INT(FV179/FW179),1,0)</f>
        <v>0</v>
      </c>
      <c r="FY179" s="1">
        <f ca="1">IF(FX179=0,FV179,FV179/FW179)</f>
        <v>1</v>
      </c>
      <c r="FZ179" s="1">
        <v>137</v>
      </c>
      <c r="GA179" s="1">
        <f ca="1">IF(FY179/FZ179=INT(FY179/FZ179),1,0)</f>
        <v>0</v>
      </c>
      <c r="GB179" s="1">
        <f ca="1">IF(GA179=0,FY179,FY179/FZ179)</f>
        <v>1</v>
      </c>
      <c r="GC179" s="1">
        <v>139</v>
      </c>
      <c r="GD179" s="1">
        <f ca="1">IF(GB179/GC179=INT(GB179/GC179),1,0)</f>
        <v>0</v>
      </c>
      <c r="GE179" s="1">
        <f ca="1">IF(GD179=0,GB179,GB179/GC179)</f>
        <v>1</v>
      </c>
      <c r="GF179" s="1">
        <v>149</v>
      </c>
      <c r="GG179" s="1">
        <f ca="1">IF(GE179/GF179=INT(GE179/GF179),1,0)</f>
        <v>0</v>
      </c>
      <c r="GH179" s="1">
        <f ca="1">IF(GG179=0,GE179,GE179/GF179)</f>
        <v>1</v>
      </c>
      <c r="GI179" s="1"/>
      <c r="GJ179" s="1">
        <f ca="1">8*BH179+4*BK179+2*BN179+BQ179</f>
        <v>2</v>
      </c>
      <c r="GK179" s="1">
        <f ca="1">4*BT179+2*BW179+BZ179</f>
        <v>1</v>
      </c>
      <c r="GL179" s="1">
        <f ca="1">2*CC179+CF179</f>
        <v>0</v>
      </c>
      <c r="GM179" s="1">
        <f ca="1">2*CI179+CL179</f>
        <v>0</v>
      </c>
      <c r="GN179" s="1">
        <f ca="1">2*CO179+CR179</f>
        <v>0</v>
      </c>
      <c r="GO179" s="1">
        <f ca="1">2*CU179+CX179</f>
        <v>0</v>
      </c>
      <c r="GP179" s="1">
        <f ca="1">DA179</f>
        <v>0</v>
      </c>
      <c r="GQ179" s="1">
        <f ca="1">DD179</f>
        <v>0</v>
      </c>
      <c r="GR179" s="1">
        <f ca="1">DG179</f>
        <v>0</v>
      </c>
      <c r="GS179" s="1">
        <f ca="1">DJ179</f>
        <v>0</v>
      </c>
      <c r="GT179" s="1">
        <f ca="1">DM179</f>
        <v>0</v>
      </c>
      <c r="GU179">
        <f ca="1">DP179</f>
        <v>0</v>
      </c>
      <c r="GV179">
        <f ca="1">DS179</f>
        <v>0</v>
      </c>
      <c r="GW179">
        <f ca="1">DV179</f>
        <v>0</v>
      </c>
      <c r="GX179">
        <f ca="1">DY179</f>
        <v>0</v>
      </c>
      <c r="GY179">
        <f ca="1">EB179</f>
        <v>0</v>
      </c>
      <c r="GZ179">
        <f ca="1">EE179</f>
        <v>0</v>
      </c>
      <c r="HA179">
        <f ca="1">EH179</f>
        <v>0</v>
      </c>
      <c r="HB179">
        <f ca="1">EK179</f>
        <v>0</v>
      </c>
      <c r="HC179">
        <f ca="1">EN179</f>
        <v>0</v>
      </c>
      <c r="HD179">
        <f ca="1">EQ179</f>
        <v>0</v>
      </c>
      <c r="HE179">
        <f ca="1">ET179</f>
        <v>0</v>
      </c>
      <c r="HF179">
        <f ca="1">EW179</f>
        <v>0</v>
      </c>
      <c r="HG179">
        <f ca="1">EZ179</f>
        <v>0</v>
      </c>
      <c r="HH179">
        <f ca="1">FC179</f>
        <v>0</v>
      </c>
      <c r="HI179">
        <f ca="1">FF179</f>
        <v>0</v>
      </c>
      <c r="HJ179">
        <f ca="1">FI179</f>
        <v>0</v>
      </c>
      <c r="HK179">
        <f ca="1">FL179</f>
        <v>0</v>
      </c>
      <c r="HL179">
        <f ca="1">FO179</f>
        <v>0</v>
      </c>
      <c r="HM179">
        <f ca="1">FR179</f>
        <v>0</v>
      </c>
      <c r="HN179">
        <f ca="1">FU179</f>
        <v>0</v>
      </c>
      <c r="HO179">
        <f ca="1">FX179</f>
        <v>0</v>
      </c>
      <c r="HP179">
        <f ca="1">GA179</f>
        <v>0</v>
      </c>
      <c r="HQ179">
        <f ca="1">GD179</f>
        <v>0</v>
      </c>
      <c r="HR179">
        <f ca="1">GG179</f>
        <v>0</v>
      </c>
      <c r="HS179">
        <f ca="1">BF179</f>
        <v>12</v>
      </c>
      <c r="HT179">
        <f ca="1">HS179/HR181</f>
        <v>12</v>
      </c>
      <c r="HV179"/>
      <c r="HW179"/>
    </row>
    <row r="180" spans="2:246" ht="6" hidden="1" customHeight="1" x14ac:dyDescent="0.25">
      <c r="B180" s="71"/>
      <c r="C180" s="71"/>
      <c r="D180" s="71"/>
      <c r="E180" s="71"/>
      <c r="F180" s="104"/>
      <c r="G180" s="71"/>
      <c r="H180" s="104"/>
      <c r="I180" s="71"/>
      <c r="J180" s="71"/>
      <c r="K180" s="71"/>
      <c r="L180" s="104"/>
      <c r="M180" s="71"/>
      <c r="N180" s="71"/>
      <c r="O180" s="71"/>
      <c r="P180" s="71"/>
      <c r="Q180" s="71"/>
      <c r="R180" s="71"/>
      <c r="S180" s="104"/>
      <c r="T180" s="122"/>
      <c r="U180" s="80"/>
      <c r="V180" s="80"/>
      <c r="W180" s="80"/>
      <c r="X180" s="102"/>
      <c r="Y180" s="71"/>
      <c r="Z180" s="75"/>
      <c r="AB180" s="11"/>
      <c r="AD180" s="162"/>
      <c r="AE180" s="148"/>
      <c r="AF180" s="148"/>
      <c r="BC180"/>
      <c r="BD180"/>
      <c r="BE180"/>
      <c r="BF180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>
        <f t="shared" ref="GJ180:HR180" ca="1" si="78">IF(GJ178&lt;GJ179,GJ178,GJ179)</f>
        <v>0</v>
      </c>
      <c r="GK180" s="1">
        <f t="shared" ca="1" si="78"/>
        <v>0</v>
      </c>
      <c r="GL180" s="1">
        <f t="shared" ca="1" si="78"/>
        <v>0</v>
      </c>
      <c r="GM180" s="1">
        <f t="shared" ca="1" si="78"/>
        <v>0</v>
      </c>
      <c r="GN180" s="1">
        <f t="shared" ca="1" si="78"/>
        <v>0</v>
      </c>
      <c r="GO180" s="1">
        <f t="shared" ca="1" si="78"/>
        <v>0</v>
      </c>
      <c r="GP180" s="1">
        <f t="shared" ca="1" si="78"/>
        <v>0</v>
      </c>
      <c r="GQ180" s="1">
        <f t="shared" ca="1" si="78"/>
        <v>0</v>
      </c>
      <c r="GR180" s="1">
        <f t="shared" ca="1" si="78"/>
        <v>0</v>
      </c>
      <c r="GS180" s="1">
        <f t="shared" ca="1" si="78"/>
        <v>0</v>
      </c>
      <c r="GT180" s="1">
        <f t="shared" ca="1" si="78"/>
        <v>0</v>
      </c>
      <c r="GU180" s="1">
        <f t="shared" ca="1" si="78"/>
        <v>0</v>
      </c>
      <c r="GV180" s="1">
        <f t="shared" ca="1" si="78"/>
        <v>0</v>
      </c>
      <c r="GW180" s="1">
        <f t="shared" ca="1" si="78"/>
        <v>0</v>
      </c>
      <c r="GX180" s="1">
        <f t="shared" ca="1" si="78"/>
        <v>0</v>
      </c>
      <c r="GY180" s="1">
        <f t="shared" ca="1" si="78"/>
        <v>0</v>
      </c>
      <c r="GZ180" s="1">
        <f t="shared" ca="1" si="78"/>
        <v>0</v>
      </c>
      <c r="HA180" s="1">
        <f t="shared" ca="1" si="78"/>
        <v>0</v>
      </c>
      <c r="HB180" s="1">
        <f t="shared" ca="1" si="78"/>
        <v>0</v>
      </c>
      <c r="HC180" s="1">
        <f t="shared" ca="1" si="78"/>
        <v>0</v>
      </c>
      <c r="HD180" s="1">
        <f t="shared" ca="1" si="78"/>
        <v>0</v>
      </c>
      <c r="HE180" s="1">
        <f t="shared" ca="1" si="78"/>
        <v>0</v>
      </c>
      <c r="HF180" s="1">
        <f t="shared" ca="1" si="78"/>
        <v>0</v>
      </c>
      <c r="HG180" s="1">
        <f t="shared" ca="1" si="78"/>
        <v>0</v>
      </c>
      <c r="HH180" s="1">
        <f t="shared" ca="1" si="78"/>
        <v>0</v>
      </c>
      <c r="HI180" s="1">
        <f t="shared" ca="1" si="78"/>
        <v>0</v>
      </c>
      <c r="HJ180" s="1">
        <f t="shared" ca="1" si="78"/>
        <v>0</v>
      </c>
      <c r="HK180" s="1">
        <f t="shared" ca="1" si="78"/>
        <v>0</v>
      </c>
      <c r="HL180" s="1">
        <f t="shared" ca="1" si="78"/>
        <v>0</v>
      </c>
      <c r="HM180" s="1">
        <f t="shared" ca="1" si="78"/>
        <v>0</v>
      </c>
      <c r="HN180" s="1">
        <f t="shared" ca="1" si="78"/>
        <v>0</v>
      </c>
      <c r="HO180" s="1">
        <f t="shared" ca="1" si="78"/>
        <v>0</v>
      </c>
      <c r="HP180" s="1">
        <f t="shared" ca="1" si="78"/>
        <v>0</v>
      </c>
      <c r="HQ180" s="1">
        <f t="shared" ca="1" si="78"/>
        <v>0</v>
      </c>
      <c r="HR180" s="1">
        <f t="shared" ca="1" si="78"/>
        <v>0</v>
      </c>
      <c r="HS180"/>
      <c r="HT180"/>
      <c r="HV180"/>
      <c r="HW180"/>
    </row>
    <row r="181" spans="2:246" ht="6" hidden="1" customHeight="1" x14ac:dyDescent="0.25">
      <c r="B181" s="71"/>
      <c r="C181" s="71"/>
      <c r="D181" s="71"/>
      <c r="E181" s="71"/>
      <c r="F181" s="104"/>
      <c r="G181" s="71"/>
      <c r="H181" s="104"/>
      <c r="I181" s="71"/>
      <c r="J181" s="71"/>
      <c r="K181" s="71"/>
      <c r="L181" s="104"/>
      <c r="M181" s="71"/>
      <c r="N181" s="71"/>
      <c r="O181" s="71"/>
      <c r="P181" s="71"/>
      <c r="Q181" s="71"/>
      <c r="R181" s="71"/>
      <c r="S181" s="104"/>
      <c r="T181" s="122"/>
      <c r="U181" s="80"/>
      <c r="V181" s="80"/>
      <c r="W181" s="80"/>
      <c r="X181" s="102"/>
      <c r="Y181" s="71"/>
      <c r="Z181" s="75"/>
      <c r="AB181" s="11"/>
      <c r="AD181" s="162"/>
      <c r="BC181"/>
      <c r="BD181"/>
      <c r="BE181"/>
      <c r="BF18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>
        <f ca="1">GJ$7^GJ180</f>
        <v>1</v>
      </c>
      <c r="GK181">
        <f t="shared" ref="GK181:HR181" ca="1" si="79">GK$7^GK180*GJ181</f>
        <v>1</v>
      </c>
      <c r="GL181">
        <f t="shared" ca="1" si="79"/>
        <v>1</v>
      </c>
      <c r="GM181">
        <f t="shared" ca="1" si="79"/>
        <v>1</v>
      </c>
      <c r="GN181">
        <f t="shared" ca="1" si="79"/>
        <v>1</v>
      </c>
      <c r="GO181">
        <f t="shared" ca="1" si="79"/>
        <v>1</v>
      </c>
      <c r="GP181">
        <f t="shared" ca="1" si="79"/>
        <v>1</v>
      </c>
      <c r="GQ181">
        <f t="shared" ca="1" si="79"/>
        <v>1</v>
      </c>
      <c r="GR181">
        <f t="shared" ca="1" si="79"/>
        <v>1</v>
      </c>
      <c r="GS181">
        <f t="shared" ca="1" si="79"/>
        <v>1</v>
      </c>
      <c r="GT181">
        <f t="shared" ca="1" si="79"/>
        <v>1</v>
      </c>
      <c r="GU181">
        <f t="shared" ca="1" si="79"/>
        <v>1</v>
      </c>
      <c r="GV181">
        <f t="shared" ca="1" si="79"/>
        <v>1</v>
      </c>
      <c r="GW181">
        <f t="shared" ca="1" si="79"/>
        <v>1</v>
      </c>
      <c r="GX181">
        <f t="shared" ca="1" si="79"/>
        <v>1</v>
      </c>
      <c r="GY181">
        <f t="shared" ca="1" si="79"/>
        <v>1</v>
      </c>
      <c r="GZ181">
        <f t="shared" ca="1" si="79"/>
        <v>1</v>
      </c>
      <c r="HA181">
        <f t="shared" ca="1" si="79"/>
        <v>1</v>
      </c>
      <c r="HB181">
        <f t="shared" ca="1" si="79"/>
        <v>1</v>
      </c>
      <c r="HC181">
        <f t="shared" ca="1" si="79"/>
        <v>1</v>
      </c>
      <c r="HD181">
        <f t="shared" ca="1" si="79"/>
        <v>1</v>
      </c>
      <c r="HE181">
        <f t="shared" ca="1" si="79"/>
        <v>1</v>
      </c>
      <c r="HF181">
        <f t="shared" ca="1" si="79"/>
        <v>1</v>
      </c>
      <c r="HG181">
        <f t="shared" ca="1" si="79"/>
        <v>1</v>
      </c>
      <c r="HH181">
        <f t="shared" ca="1" si="79"/>
        <v>1</v>
      </c>
      <c r="HI181">
        <f t="shared" ca="1" si="79"/>
        <v>1</v>
      </c>
      <c r="HJ181">
        <f t="shared" ca="1" si="79"/>
        <v>1</v>
      </c>
      <c r="HK181">
        <f t="shared" ca="1" si="79"/>
        <v>1</v>
      </c>
      <c r="HL181">
        <f t="shared" ca="1" si="79"/>
        <v>1</v>
      </c>
      <c r="HM181">
        <f t="shared" ca="1" si="79"/>
        <v>1</v>
      </c>
      <c r="HN181">
        <f t="shared" ca="1" si="79"/>
        <v>1</v>
      </c>
      <c r="HO181">
        <f t="shared" ca="1" si="79"/>
        <v>1</v>
      </c>
      <c r="HP181">
        <f t="shared" ca="1" si="79"/>
        <v>1</v>
      </c>
      <c r="HQ181">
        <f t="shared" ca="1" si="79"/>
        <v>1</v>
      </c>
      <c r="HR181">
        <f t="shared" ca="1" si="79"/>
        <v>1</v>
      </c>
      <c r="HS181"/>
      <c r="HT181"/>
      <c r="HV181"/>
      <c r="HW181"/>
    </row>
    <row r="182" spans="2:246" ht="6" hidden="1" customHeight="1" x14ac:dyDescent="0.25">
      <c r="B182" s="71"/>
      <c r="C182" s="71"/>
      <c r="D182" s="71"/>
      <c r="E182" s="71"/>
      <c r="F182" s="104"/>
      <c r="G182" s="71"/>
      <c r="H182" s="104"/>
      <c r="I182" s="71"/>
      <c r="J182" s="71"/>
      <c r="K182" s="71"/>
      <c r="L182" s="104"/>
      <c r="M182" s="71"/>
      <c r="N182" s="71"/>
      <c r="O182" s="71"/>
      <c r="P182" s="71"/>
      <c r="Q182" s="71"/>
      <c r="R182" s="71"/>
      <c r="S182" s="104"/>
      <c r="T182" s="122"/>
      <c r="U182" s="80"/>
      <c r="V182" s="80"/>
      <c r="W182" s="80"/>
      <c r="X182" s="102"/>
      <c r="Y182" s="71"/>
      <c r="Z182" s="75"/>
      <c r="AB182" s="11"/>
      <c r="AD182" s="162"/>
      <c r="BC182" t="s">
        <v>22</v>
      </c>
      <c r="BD182" s="1">
        <f ca="1">INT((RAND()*(AX178-AW178+1)+AW178))</f>
        <v>7</v>
      </c>
      <c r="BE182" s="1">
        <f ca="1">INT((RAND()*(AZ178-AY178+1)+AY178))</f>
        <v>11</v>
      </c>
      <c r="BF182">
        <f ca="1">BE182-BE183*(BD183-BD182)</f>
        <v>11</v>
      </c>
      <c r="BG182">
        <v>256</v>
      </c>
      <c r="BH182" s="1">
        <f ca="1">IF(BF182/BG182=INT(BF182/BG182),1,0)</f>
        <v>0</v>
      </c>
      <c r="BI182" s="1">
        <f ca="1">IF(BH182=0,BF182,BF182/BG182)</f>
        <v>11</v>
      </c>
      <c r="BJ182" s="1">
        <v>16</v>
      </c>
      <c r="BK182" s="1">
        <f ca="1">IF(BI182/BJ182=INT(BI182/BJ182),1,0)</f>
        <v>0</v>
      </c>
      <c r="BL182" s="1">
        <f ca="1">IF(BK182=0,BI182,BI182/BJ182)</f>
        <v>11</v>
      </c>
      <c r="BM182" s="1">
        <v>4</v>
      </c>
      <c r="BN182" s="1">
        <f ca="1">IF(BL182/BM182=INT(BL182/BM182),1,0)</f>
        <v>0</v>
      </c>
      <c r="BO182" s="1">
        <f ca="1">IF(BN182=0,BL182,BL182/BM182)</f>
        <v>11</v>
      </c>
      <c r="BP182" s="1">
        <v>2</v>
      </c>
      <c r="BQ182" s="1">
        <f ca="1">IF(BO182/BP182=INT(BO182/BP182),1,0)</f>
        <v>0</v>
      </c>
      <c r="BR182" s="1">
        <f ca="1">IF(BQ182=0,BO182,BO182/BP182)</f>
        <v>11</v>
      </c>
      <c r="BS182" s="1">
        <v>81</v>
      </c>
      <c r="BT182" s="1">
        <f ca="1">IF(BR182/BS182=INT(BR182/BS182),1,0)</f>
        <v>0</v>
      </c>
      <c r="BU182" s="1">
        <f ca="1">IF(BT182=0,BR182,BR182/BS182)</f>
        <v>11</v>
      </c>
      <c r="BV182" s="1">
        <v>9</v>
      </c>
      <c r="BW182" s="1">
        <f ca="1">IF(BU182/BV182=INT(BU182/BV182),1,0)</f>
        <v>0</v>
      </c>
      <c r="BX182" s="1">
        <f ca="1">IF(BW182=0,BU182,BU182/BV182)</f>
        <v>11</v>
      </c>
      <c r="BY182" s="1">
        <v>3</v>
      </c>
      <c r="BZ182" s="1">
        <f ca="1">IF(BX182/BY182=INT(BX182/BY182),1,0)</f>
        <v>0</v>
      </c>
      <c r="CA182" s="1">
        <f ca="1">IF(BZ182=0,BX182,BX182/BY182)</f>
        <v>11</v>
      </c>
      <c r="CB182" s="1">
        <v>25</v>
      </c>
      <c r="CC182" s="1">
        <f ca="1">IF(CA182/CB182=INT(CA182/CB182),1,0)</f>
        <v>0</v>
      </c>
      <c r="CD182" s="1">
        <f ca="1">IF(CC182=0,CA182,CA182/CB182)</f>
        <v>11</v>
      </c>
      <c r="CE182" s="1">
        <v>5</v>
      </c>
      <c r="CF182" s="1">
        <f ca="1">IF(CD182/CE182=INT(CD182/CE182),1,0)</f>
        <v>0</v>
      </c>
      <c r="CG182" s="1">
        <f ca="1">IF(CF182=0,CD182,CD182/CE182)</f>
        <v>11</v>
      </c>
      <c r="CH182" s="1">
        <v>49</v>
      </c>
      <c r="CI182" s="1">
        <f ca="1">IF(CG182/CH182=INT(CG182/CH182),1,0)</f>
        <v>0</v>
      </c>
      <c r="CJ182" s="1">
        <f ca="1">IF(CI182=0,CG182,CG182/CH182)</f>
        <v>11</v>
      </c>
      <c r="CK182" s="1">
        <v>7</v>
      </c>
      <c r="CL182" s="1">
        <f ca="1">IF(CJ182/CK182=INT(CJ182/CK182),1,0)</f>
        <v>0</v>
      </c>
      <c r="CM182" s="1">
        <f ca="1">IF(CL182=0,CJ182,CJ182/CK182)</f>
        <v>11</v>
      </c>
      <c r="CN182" s="1">
        <v>121</v>
      </c>
      <c r="CO182" s="1">
        <f ca="1">IF(CM182/CN182=INT(CM182/CN182),1,0)</f>
        <v>0</v>
      </c>
      <c r="CP182" s="1">
        <f ca="1">IF(CO182=0,CM182,CM182/CN182)</f>
        <v>11</v>
      </c>
      <c r="CQ182" s="1">
        <v>11</v>
      </c>
      <c r="CR182" s="1">
        <f ca="1">IF(CP182/CQ182=INT(CP182/CQ182),1,0)</f>
        <v>1</v>
      </c>
      <c r="CS182" s="1">
        <f ca="1">IF(CR182=0,CP182,CP182/CQ182)</f>
        <v>1</v>
      </c>
      <c r="CT182" s="1">
        <v>169</v>
      </c>
      <c r="CU182" s="1">
        <f ca="1">IF(CS182/CT182=INT(CS182/CT182),1,0)</f>
        <v>0</v>
      </c>
      <c r="CV182" s="1">
        <f ca="1">IF(CU182=0,CS182,CS182/CT182)</f>
        <v>1</v>
      </c>
      <c r="CW182" s="1">
        <v>13</v>
      </c>
      <c r="CX182" s="1">
        <f ca="1">IF(CV182/CW182=INT(CV182/CW182),1,0)</f>
        <v>0</v>
      </c>
      <c r="CY182" s="1">
        <f ca="1">IF(CX182=0,CV182,CV182/CW182)</f>
        <v>1</v>
      </c>
      <c r="CZ182" s="1">
        <v>17</v>
      </c>
      <c r="DA182" s="1">
        <f ca="1">IF(CY182/CZ182=INT(CY182/CZ182),1,0)</f>
        <v>0</v>
      </c>
      <c r="DB182" s="1">
        <f ca="1">IF(DA182=0,CY182,CY182/CZ182)</f>
        <v>1</v>
      </c>
      <c r="DC182" s="1">
        <v>19</v>
      </c>
      <c r="DD182" s="1">
        <f ca="1">IF(DB182/DC182=INT(DB182/DC182),1,0)</f>
        <v>0</v>
      </c>
      <c r="DE182" s="1">
        <f ca="1">IF(DD182=0,DB182,DB182/DC182)</f>
        <v>1</v>
      </c>
      <c r="DF182" s="1">
        <v>23</v>
      </c>
      <c r="DG182" s="1">
        <f ca="1">IF(DE182/DF182=INT(DE182/DF182),1,0)</f>
        <v>0</v>
      </c>
      <c r="DH182" s="1">
        <f ca="1">IF(DG182=0,DE182,DE182/DF182)</f>
        <v>1</v>
      </c>
      <c r="DI182" s="1">
        <v>29</v>
      </c>
      <c r="DJ182" s="1">
        <f ca="1">IF(DH182/DI182=INT(DH182/DI182),1,0)</f>
        <v>0</v>
      </c>
      <c r="DK182" s="1">
        <f ca="1">IF(DJ182=0,DH182,DH182/DI182)</f>
        <v>1</v>
      </c>
      <c r="DL182" s="1">
        <v>31</v>
      </c>
      <c r="DM182" s="1">
        <f ca="1">IF(DK182/DL182=INT(DK182/DL182),1,0)</f>
        <v>0</v>
      </c>
      <c r="DN182" s="1">
        <f ca="1">IF(DM182=0,DK182,DK182/DL182)</f>
        <v>1</v>
      </c>
      <c r="DO182" s="1">
        <v>37</v>
      </c>
      <c r="DP182" s="1">
        <f ca="1">IF(DN182/DO182=INT(DN182/DO182),1,0)</f>
        <v>0</v>
      </c>
      <c r="DQ182" s="1">
        <f ca="1">IF(DP182=0,DN182,DN182/DO182)</f>
        <v>1</v>
      </c>
      <c r="DR182" s="1">
        <v>41</v>
      </c>
      <c r="DS182" s="1">
        <f ca="1">IF(DQ182/DR182=INT(DQ182/DR182),1,0)</f>
        <v>0</v>
      </c>
      <c r="DT182" s="1">
        <f ca="1">IF(DS182=0,DQ182,DQ182/DR182)</f>
        <v>1</v>
      </c>
      <c r="DU182" s="1">
        <v>43</v>
      </c>
      <c r="DV182" s="1">
        <f ca="1">IF(DT182/DU182=INT(DT182/DU182),1,0)</f>
        <v>0</v>
      </c>
      <c r="DW182" s="1">
        <f ca="1">IF(DV182=0,DT182,DT182/DU182)</f>
        <v>1</v>
      </c>
      <c r="DX182" s="1">
        <v>47</v>
      </c>
      <c r="DY182" s="1">
        <f ca="1">IF(DW182/DX182=INT(DW182/DX182),1,0)</f>
        <v>0</v>
      </c>
      <c r="DZ182" s="1">
        <f ca="1">IF(DY182=0,DW182,DW182/DX182)</f>
        <v>1</v>
      </c>
      <c r="EA182" s="1">
        <v>53</v>
      </c>
      <c r="EB182" s="1">
        <f ca="1">IF(DZ182/EA182=INT(DZ182/EA182),1,0)</f>
        <v>0</v>
      </c>
      <c r="EC182" s="1">
        <f ca="1">IF(EB182=0,DZ182,DZ182/EA182)</f>
        <v>1</v>
      </c>
      <c r="ED182" s="1">
        <v>59</v>
      </c>
      <c r="EE182" s="1">
        <f ca="1">IF(EC182/ED182=INT(EC182/ED182),1,0)</f>
        <v>0</v>
      </c>
      <c r="EF182" s="1">
        <f ca="1">IF(EE182=0,EC182,EC182/ED182)</f>
        <v>1</v>
      </c>
      <c r="EG182" s="1">
        <v>61</v>
      </c>
      <c r="EH182" s="1">
        <f ca="1">IF(EF182/EG182=INT(EF182/EG182),1,0)</f>
        <v>0</v>
      </c>
      <c r="EI182" s="1">
        <f ca="1">IF(EH182=0,EF182,EF182/EG182)</f>
        <v>1</v>
      </c>
      <c r="EJ182" s="1">
        <v>67</v>
      </c>
      <c r="EK182" s="1">
        <f ca="1">IF(EI182/EJ182=INT(EI182/EJ182),1,0)</f>
        <v>0</v>
      </c>
      <c r="EL182" s="1">
        <f ca="1">IF(EK182=0,EI182,EI182/EJ182)</f>
        <v>1</v>
      </c>
      <c r="EM182" s="1">
        <v>71</v>
      </c>
      <c r="EN182" s="1">
        <f ca="1">IF(EL182/EM182=INT(EL182/EM182),1,0)</f>
        <v>0</v>
      </c>
      <c r="EO182" s="1">
        <f ca="1">IF(EN182=0,EL182,EL182/EM182)</f>
        <v>1</v>
      </c>
      <c r="EP182" s="1">
        <v>73</v>
      </c>
      <c r="EQ182" s="1">
        <f ca="1">IF(EO182/EP182=INT(EO182/EP182),1,0)</f>
        <v>0</v>
      </c>
      <c r="ER182" s="1">
        <f ca="1">IF(EQ182=0,EO182,EO182/EP182)</f>
        <v>1</v>
      </c>
      <c r="ES182" s="1">
        <v>79</v>
      </c>
      <c r="ET182" s="1">
        <f ca="1">IF(ER182/ES182=INT(ER182/ES182),1,0)</f>
        <v>0</v>
      </c>
      <c r="EU182" s="1">
        <f ca="1">IF(ET182=0,ER182,ER182/ES182)</f>
        <v>1</v>
      </c>
      <c r="EV182" s="1">
        <v>83</v>
      </c>
      <c r="EW182" s="1">
        <f ca="1">IF(EU182/EV182=INT(EU182/EV182),1,0)</f>
        <v>0</v>
      </c>
      <c r="EX182" s="1">
        <f ca="1">IF(EW182=0,EU182,EU182/EV182)</f>
        <v>1</v>
      </c>
      <c r="EY182" s="1">
        <v>89</v>
      </c>
      <c r="EZ182" s="1">
        <f ca="1">IF(EX182/EY182=INT(EX182/EY182),1,0)</f>
        <v>0</v>
      </c>
      <c r="FA182" s="1">
        <f ca="1">IF(EZ182=0,EX182,EX182/EY182)</f>
        <v>1</v>
      </c>
      <c r="FB182" s="1">
        <v>97</v>
      </c>
      <c r="FC182" s="1">
        <f ca="1">IF(FA182/FB182=INT(FA182/FB182),1,0)</f>
        <v>0</v>
      </c>
      <c r="FD182" s="1">
        <f ca="1">IF(FC182=0,FA182,FA182/FB182)</f>
        <v>1</v>
      </c>
      <c r="FE182" s="1">
        <v>101</v>
      </c>
      <c r="FF182" s="1">
        <f ca="1">IF(FD182/FE182=INT(FD182/FE182),1,0)</f>
        <v>0</v>
      </c>
      <c r="FG182" s="1">
        <f ca="1">IF(FF182=0,FD182,FD182/FE182)</f>
        <v>1</v>
      </c>
      <c r="FH182" s="1">
        <v>103</v>
      </c>
      <c r="FI182" s="1">
        <f ca="1">IF(FG182/FH182=INT(FG182/FH182),1,0)</f>
        <v>0</v>
      </c>
      <c r="FJ182" s="1">
        <f ca="1">IF(FI182=0,FG182,FG182/FH182)</f>
        <v>1</v>
      </c>
      <c r="FK182" s="1">
        <v>107</v>
      </c>
      <c r="FL182" s="1">
        <f ca="1">IF(FJ182/FK182=INT(FJ182/FK182),1,0)</f>
        <v>0</v>
      </c>
      <c r="FM182" s="1">
        <f ca="1">IF(FL182=0,FJ182,FJ182/FK182)</f>
        <v>1</v>
      </c>
      <c r="FN182" s="1">
        <v>109</v>
      </c>
      <c r="FO182" s="1">
        <f ca="1">IF(FM182/FN182=INT(FM182/FN182),1,0)</f>
        <v>0</v>
      </c>
      <c r="FP182" s="1">
        <f ca="1">IF(FO182=0,FM182,FM182/FN182)</f>
        <v>1</v>
      </c>
      <c r="FQ182" s="1">
        <v>113</v>
      </c>
      <c r="FR182" s="1">
        <f ca="1">IF(FP182/FQ182=INT(FP182/FQ182),1,0)</f>
        <v>0</v>
      </c>
      <c r="FS182" s="1">
        <f ca="1">IF(FR182=0,FP182,FP182/FQ182)</f>
        <v>1</v>
      </c>
      <c r="FT182" s="1">
        <v>127</v>
      </c>
      <c r="FU182" s="1">
        <f ca="1">IF(FS182/FT182=INT(FS182/FT182),1,0)</f>
        <v>0</v>
      </c>
      <c r="FV182" s="1">
        <f ca="1">IF(FU182=0,FS182,FS182/FT182)</f>
        <v>1</v>
      </c>
      <c r="FW182" s="1">
        <v>131</v>
      </c>
      <c r="FX182" s="1">
        <f ca="1">IF(FV182/FW182=INT(FV182/FW182),1,0)</f>
        <v>0</v>
      </c>
      <c r="FY182" s="1">
        <f ca="1">IF(FX182=0,FV182,FV182/FW182)</f>
        <v>1</v>
      </c>
      <c r="FZ182" s="1">
        <v>137</v>
      </c>
      <c r="GA182" s="1">
        <f ca="1">IF(FY182/FZ182=INT(FY182/FZ182),1,0)</f>
        <v>0</v>
      </c>
      <c r="GB182" s="1">
        <f ca="1">IF(GA182=0,FY182,FY182/FZ182)</f>
        <v>1</v>
      </c>
      <c r="GC182" s="1">
        <v>139</v>
      </c>
      <c r="GD182" s="1">
        <f ca="1">IF(GB182/GC182=INT(GB182/GC182),1,0)</f>
        <v>0</v>
      </c>
      <c r="GE182" s="1">
        <f ca="1">IF(GD182=0,GB182,GB182/GC182)</f>
        <v>1</v>
      </c>
      <c r="GF182" s="1">
        <v>149</v>
      </c>
      <c r="GG182" s="1">
        <f ca="1">IF(GE182/GF182=INT(GE182/GF182),1,0)</f>
        <v>0</v>
      </c>
      <c r="GH182" s="1">
        <f ca="1">IF(GG182=0,GE182,GE182/GF182)</f>
        <v>1</v>
      </c>
      <c r="GI182" s="1"/>
      <c r="GJ182" s="1">
        <f ca="1">8*BH182+4*BK182+2*BN182+BQ182</f>
        <v>0</v>
      </c>
      <c r="GK182" s="1">
        <f ca="1">4*BT182+2*BW182+BZ182</f>
        <v>0</v>
      </c>
      <c r="GL182" s="1">
        <f ca="1">2*CC182+CF182</f>
        <v>0</v>
      </c>
      <c r="GM182" s="1">
        <f ca="1">2*CI182+CL182</f>
        <v>0</v>
      </c>
      <c r="GN182" s="1">
        <f ca="1">2*CO182+CR182</f>
        <v>1</v>
      </c>
      <c r="GO182" s="1">
        <f ca="1">2*CU182+CX182</f>
        <v>0</v>
      </c>
      <c r="GP182" s="1">
        <f ca="1">DA182</f>
        <v>0</v>
      </c>
      <c r="GQ182" s="1">
        <f ca="1">DD182</f>
        <v>0</v>
      </c>
      <c r="GR182" s="1">
        <f ca="1">DG182</f>
        <v>0</v>
      </c>
      <c r="GS182" s="1">
        <f ca="1">DJ182</f>
        <v>0</v>
      </c>
      <c r="GT182" s="1">
        <f ca="1">DM182</f>
        <v>0</v>
      </c>
      <c r="GU182">
        <f ca="1">DP182</f>
        <v>0</v>
      </c>
      <c r="GV182">
        <f ca="1">DS182</f>
        <v>0</v>
      </c>
      <c r="GW182">
        <f ca="1">DV182</f>
        <v>0</v>
      </c>
      <c r="GX182">
        <f ca="1">DY182</f>
        <v>0</v>
      </c>
      <c r="GY182">
        <f ca="1">EB182</f>
        <v>0</v>
      </c>
      <c r="GZ182">
        <f ca="1">EE182</f>
        <v>0</v>
      </c>
      <c r="HA182">
        <f ca="1">EH182</f>
        <v>0</v>
      </c>
      <c r="HB182">
        <f ca="1">EK182</f>
        <v>0</v>
      </c>
      <c r="HC182">
        <f ca="1">EN182</f>
        <v>0</v>
      </c>
      <c r="HD182">
        <f ca="1">EQ182</f>
        <v>0</v>
      </c>
      <c r="HE182">
        <f ca="1">ET182</f>
        <v>0</v>
      </c>
      <c r="HF182">
        <f ca="1">EW182</f>
        <v>0</v>
      </c>
      <c r="HG182">
        <f ca="1">EZ182</f>
        <v>0</v>
      </c>
      <c r="HH182">
        <f ca="1">FC182</f>
        <v>0</v>
      </c>
      <c r="HI182">
        <f ca="1">FF182</f>
        <v>0</v>
      </c>
      <c r="HJ182">
        <f ca="1">FI182</f>
        <v>0</v>
      </c>
      <c r="HK182">
        <f ca="1">FL182</f>
        <v>0</v>
      </c>
      <c r="HL182">
        <f ca="1">FO182</f>
        <v>0</v>
      </c>
      <c r="HM182">
        <f ca="1">FR182</f>
        <v>0</v>
      </c>
      <c r="HN182">
        <f ca="1">FU182</f>
        <v>0</v>
      </c>
      <c r="HO182">
        <f ca="1">FX182</f>
        <v>0</v>
      </c>
      <c r="HP182">
        <f ca="1">GA182</f>
        <v>0</v>
      </c>
      <c r="HQ182">
        <f ca="1">GD182</f>
        <v>0</v>
      </c>
      <c r="HR182">
        <f ca="1">GG182</f>
        <v>0</v>
      </c>
      <c r="HS182">
        <f ca="1">BF182</f>
        <v>11</v>
      </c>
      <c r="HT182">
        <f ca="1">HS182/HR185</f>
        <v>11</v>
      </c>
      <c r="HU182" s="9">
        <f ca="1">BD183</f>
        <v>7</v>
      </c>
      <c r="HV182">
        <f ca="1">HU182*HT183+HT182</f>
        <v>95</v>
      </c>
      <c r="HW182">
        <f ca="1">HV182*HV178</f>
        <v>10165</v>
      </c>
      <c r="HX182" s="9">
        <f ca="1">HT179*HT183</f>
        <v>144</v>
      </c>
      <c r="HY182" s="9">
        <f ca="1">INT(HW182/HX182)</f>
        <v>70</v>
      </c>
      <c r="HZ182" s="9">
        <f ca="1">HW182-HY182*HX182</f>
        <v>85</v>
      </c>
      <c r="IA182" s="9">
        <f ca="1">HX182</f>
        <v>144</v>
      </c>
    </row>
    <row r="183" spans="2:246" ht="6" hidden="1" customHeight="1" x14ac:dyDescent="0.25">
      <c r="B183" s="71"/>
      <c r="C183" s="71"/>
      <c r="D183" s="71"/>
      <c r="E183" s="71"/>
      <c r="F183" s="104"/>
      <c r="G183" s="71"/>
      <c r="H183" s="104"/>
      <c r="I183" s="71"/>
      <c r="J183" s="71"/>
      <c r="K183" s="71"/>
      <c r="L183" s="104"/>
      <c r="M183" s="71"/>
      <c r="N183" s="71"/>
      <c r="O183" s="71"/>
      <c r="P183" s="71"/>
      <c r="Q183" s="71"/>
      <c r="R183" s="71"/>
      <c r="S183" s="104"/>
      <c r="T183" s="122"/>
      <c r="U183" s="80"/>
      <c r="V183" s="80"/>
      <c r="W183" s="80"/>
      <c r="X183" s="102"/>
      <c r="Y183" s="71"/>
      <c r="Z183" s="75"/>
      <c r="AB183" s="11"/>
      <c r="AD183" s="162"/>
      <c r="BC183"/>
      <c r="BD183">
        <f ca="1">BD182+INT(BE182/BE183)</f>
        <v>7</v>
      </c>
      <c r="BE183" s="1">
        <f ca="1">IF(BA178&gt;BE182,INT((RAND()*(BB178-BA178+1)+BA178)),INT((RAND()*(BB178-BE182)+BE182+1)))</f>
        <v>12</v>
      </c>
      <c r="BF183">
        <f ca="1">BE183</f>
        <v>12</v>
      </c>
      <c r="BG183">
        <v>256</v>
      </c>
      <c r="BH183" s="1">
        <f ca="1">IF(BF183/BG183=INT(BF183/BG183),1,0)</f>
        <v>0</v>
      </c>
      <c r="BI183" s="1">
        <f ca="1">IF(BH183=0,BF183,BF183/BG183)</f>
        <v>12</v>
      </c>
      <c r="BJ183" s="1">
        <v>16</v>
      </c>
      <c r="BK183" s="1">
        <f ca="1">IF(BI183/BJ183=INT(BI183/BJ183),1,0)</f>
        <v>0</v>
      </c>
      <c r="BL183" s="1">
        <f ca="1">IF(BK183=0,BI183,BI183/BJ183)</f>
        <v>12</v>
      </c>
      <c r="BM183" s="1">
        <v>4</v>
      </c>
      <c r="BN183" s="1">
        <f ca="1">IF(BL183/BM183=INT(BL183/BM183),1,0)</f>
        <v>1</v>
      </c>
      <c r="BO183" s="1">
        <f ca="1">IF(BN183=0,BL183,BL183/BM183)</f>
        <v>3</v>
      </c>
      <c r="BP183" s="1">
        <v>2</v>
      </c>
      <c r="BQ183" s="1">
        <f ca="1">IF(BO183/BP183=INT(BO183/BP183),1,0)</f>
        <v>0</v>
      </c>
      <c r="BR183" s="1">
        <f ca="1">IF(BQ183=0,BO183,BO183/BP183)</f>
        <v>3</v>
      </c>
      <c r="BS183" s="1">
        <v>81</v>
      </c>
      <c r="BT183" s="1">
        <f ca="1">IF(BR183/BS183=INT(BR183/BS183),1,0)</f>
        <v>0</v>
      </c>
      <c r="BU183" s="1">
        <f ca="1">IF(BT183=0,BR183,BR183/BS183)</f>
        <v>3</v>
      </c>
      <c r="BV183" s="1">
        <v>9</v>
      </c>
      <c r="BW183" s="1">
        <f ca="1">IF(BU183/BV183=INT(BU183/BV183),1,0)</f>
        <v>0</v>
      </c>
      <c r="BX183" s="1">
        <f ca="1">IF(BW183=0,BU183,BU183/BV183)</f>
        <v>3</v>
      </c>
      <c r="BY183" s="1">
        <v>3</v>
      </c>
      <c r="BZ183" s="1">
        <f ca="1">IF(BX183/BY183=INT(BX183/BY183),1,0)</f>
        <v>1</v>
      </c>
      <c r="CA183" s="1">
        <f ca="1">IF(BZ183=0,BX183,BX183/BY183)</f>
        <v>1</v>
      </c>
      <c r="CB183" s="1">
        <v>25</v>
      </c>
      <c r="CC183" s="1">
        <f ca="1">IF(CA183/CB183=INT(CA183/CB183),1,0)</f>
        <v>0</v>
      </c>
      <c r="CD183" s="1">
        <f ca="1">IF(CC183=0,CA183,CA183/CB183)</f>
        <v>1</v>
      </c>
      <c r="CE183" s="1">
        <v>5</v>
      </c>
      <c r="CF183" s="1">
        <f ca="1">IF(CD183/CE183=INT(CD183/CE183),1,0)</f>
        <v>0</v>
      </c>
      <c r="CG183" s="1">
        <f ca="1">IF(CF183=0,CD183,CD183/CE183)</f>
        <v>1</v>
      </c>
      <c r="CH183" s="1">
        <v>49</v>
      </c>
      <c r="CI183" s="1">
        <f ca="1">IF(CG183/CH183=INT(CG183/CH183),1,0)</f>
        <v>0</v>
      </c>
      <c r="CJ183" s="1">
        <f ca="1">IF(CI183=0,CG183,CG183/CH183)</f>
        <v>1</v>
      </c>
      <c r="CK183" s="1">
        <v>7</v>
      </c>
      <c r="CL183" s="1">
        <f ca="1">IF(CJ183/CK183=INT(CJ183/CK183),1,0)</f>
        <v>0</v>
      </c>
      <c r="CM183" s="1">
        <f ca="1">IF(CL183=0,CJ183,CJ183/CK183)</f>
        <v>1</v>
      </c>
      <c r="CN183" s="1">
        <v>121</v>
      </c>
      <c r="CO183" s="1">
        <f ca="1">IF(CM183/CN183=INT(CM183/CN183),1,0)</f>
        <v>0</v>
      </c>
      <c r="CP183" s="1">
        <f ca="1">IF(CO183=0,CM183,CM183/CN183)</f>
        <v>1</v>
      </c>
      <c r="CQ183" s="1">
        <v>11</v>
      </c>
      <c r="CR183" s="1">
        <f ca="1">IF(CP183/CQ183=INT(CP183/CQ183),1,0)</f>
        <v>0</v>
      </c>
      <c r="CS183" s="1">
        <f ca="1">IF(CR183=0,CP183,CP183/CQ183)</f>
        <v>1</v>
      </c>
      <c r="CT183" s="1">
        <v>169</v>
      </c>
      <c r="CU183" s="1">
        <f ca="1">IF(CS183/CT183=INT(CS183/CT183),1,0)</f>
        <v>0</v>
      </c>
      <c r="CV183" s="1">
        <f ca="1">IF(CU183=0,CS183,CS183/CT183)</f>
        <v>1</v>
      </c>
      <c r="CW183" s="1">
        <v>13</v>
      </c>
      <c r="CX183" s="1">
        <f ca="1">IF(CV183/CW183=INT(CV183/CW183),1,0)</f>
        <v>0</v>
      </c>
      <c r="CY183" s="1">
        <f ca="1">IF(CX183=0,CV183,CV183/CW183)</f>
        <v>1</v>
      </c>
      <c r="CZ183" s="1">
        <v>17</v>
      </c>
      <c r="DA183" s="1">
        <f ca="1">IF(CY183/CZ183=INT(CY183/CZ183),1,0)</f>
        <v>0</v>
      </c>
      <c r="DB183" s="1">
        <f ca="1">IF(DA183=0,CY183,CY183/CZ183)</f>
        <v>1</v>
      </c>
      <c r="DC183" s="1">
        <v>19</v>
      </c>
      <c r="DD183" s="1">
        <f ca="1">IF(DB183/DC183=INT(DB183/DC183),1,0)</f>
        <v>0</v>
      </c>
      <c r="DE183" s="1">
        <f ca="1">IF(DD183=0,DB183,DB183/DC183)</f>
        <v>1</v>
      </c>
      <c r="DF183" s="1">
        <v>23</v>
      </c>
      <c r="DG183" s="1">
        <f ca="1">IF(DE183/DF183=INT(DE183/DF183),1,0)</f>
        <v>0</v>
      </c>
      <c r="DH183" s="1">
        <f ca="1">IF(DG183=0,DE183,DE183/DF183)</f>
        <v>1</v>
      </c>
      <c r="DI183" s="1">
        <v>29</v>
      </c>
      <c r="DJ183" s="1">
        <f ca="1">IF(DH183/DI183=INT(DH183/DI183),1,0)</f>
        <v>0</v>
      </c>
      <c r="DK183" s="1">
        <f ca="1">IF(DJ183=0,DH183,DH183/DI183)</f>
        <v>1</v>
      </c>
      <c r="DL183" s="1">
        <v>31</v>
      </c>
      <c r="DM183" s="1">
        <f ca="1">IF(DK183/DL183=INT(DK183/DL183),1,0)</f>
        <v>0</v>
      </c>
      <c r="DN183" s="1">
        <f ca="1">IF(DM183=0,DK183,DK183/DL183)</f>
        <v>1</v>
      </c>
      <c r="DO183" s="1">
        <v>37</v>
      </c>
      <c r="DP183" s="1">
        <f ca="1">IF(DN183/DO183=INT(DN183/DO183),1,0)</f>
        <v>0</v>
      </c>
      <c r="DQ183" s="1">
        <f ca="1">IF(DP183=0,DN183,DN183/DO183)</f>
        <v>1</v>
      </c>
      <c r="DR183" s="1">
        <v>41</v>
      </c>
      <c r="DS183" s="1">
        <f ca="1">IF(DQ183/DR183=INT(DQ183/DR183),1,0)</f>
        <v>0</v>
      </c>
      <c r="DT183" s="1">
        <f ca="1">IF(DS183=0,DQ183,DQ183/DR183)</f>
        <v>1</v>
      </c>
      <c r="DU183" s="1">
        <v>43</v>
      </c>
      <c r="DV183" s="1">
        <f ca="1">IF(DT183/DU183=INT(DT183/DU183),1,0)</f>
        <v>0</v>
      </c>
      <c r="DW183" s="1">
        <f ca="1">IF(DV183=0,DT183,DT183/DU183)</f>
        <v>1</v>
      </c>
      <c r="DX183" s="1">
        <v>47</v>
      </c>
      <c r="DY183" s="1">
        <f ca="1">IF(DW183/DX183=INT(DW183/DX183),1,0)</f>
        <v>0</v>
      </c>
      <c r="DZ183" s="1">
        <f ca="1">IF(DY183=0,DW183,DW183/DX183)</f>
        <v>1</v>
      </c>
      <c r="EA183" s="1">
        <v>53</v>
      </c>
      <c r="EB183" s="1">
        <f ca="1">IF(DZ183/EA183=INT(DZ183/EA183),1,0)</f>
        <v>0</v>
      </c>
      <c r="EC183" s="1">
        <f ca="1">IF(EB183=0,DZ183,DZ183/EA183)</f>
        <v>1</v>
      </c>
      <c r="ED183" s="1">
        <v>59</v>
      </c>
      <c r="EE183" s="1">
        <f ca="1">IF(EC183/ED183=INT(EC183/ED183),1,0)</f>
        <v>0</v>
      </c>
      <c r="EF183" s="1">
        <f ca="1">IF(EE183=0,EC183,EC183/ED183)</f>
        <v>1</v>
      </c>
      <c r="EG183" s="1">
        <v>61</v>
      </c>
      <c r="EH183" s="1">
        <f ca="1">IF(EF183/EG183=INT(EF183/EG183),1,0)</f>
        <v>0</v>
      </c>
      <c r="EI183" s="1">
        <f ca="1">IF(EH183=0,EF183,EF183/EG183)</f>
        <v>1</v>
      </c>
      <c r="EJ183" s="1">
        <v>67</v>
      </c>
      <c r="EK183" s="1">
        <f ca="1">IF(EI183/EJ183=INT(EI183/EJ183),1,0)</f>
        <v>0</v>
      </c>
      <c r="EL183" s="1">
        <f ca="1">IF(EK183=0,EI183,EI183/EJ183)</f>
        <v>1</v>
      </c>
      <c r="EM183" s="1">
        <v>71</v>
      </c>
      <c r="EN183" s="1">
        <f ca="1">IF(EL183/EM183=INT(EL183/EM183),1,0)</f>
        <v>0</v>
      </c>
      <c r="EO183" s="1">
        <f ca="1">IF(EN183=0,EL183,EL183/EM183)</f>
        <v>1</v>
      </c>
      <c r="EP183" s="1">
        <v>73</v>
      </c>
      <c r="EQ183" s="1">
        <f ca="1">IF(EO183/EP183=INT(EO183/EP183),1,0)</f>
        <v>0</v>
      </c>
      <c r="ER183" s="1">
        <f ca="1">IF(EQ183=0,EO183,EO183/EP183)</f>
        <v>1</v>
      </c>
      <c r="ES183" s="1">
        <v>79</v>
      </c>
      <c r="ET183" s="1">
        <f ca="1">IF(ER183/ES183=INT(ER183/ES183),1,0)</f>
        <v>0</v>
      </c>
      <c r="EU183" s="1">
        <f ca="1">IF(ET183=0,ER183,ER183/ES183)</f>
        <v>1</v>
      </c>
      <c r="EV183" s="1">
        <v>83</v>
      </c>
      <c r="EW183" s="1">
        <f ca="1">IF(EU183/EV183=INT(EU183/EV183),1,0)</f>
        <v>0</v>
      </c>
      <c r="EX183" s="1">
        <f ca="1">IF(EW183=0,EU183,EU183/EV183)</f>
        <v>1</v>
      </c>
      <c r="EY183" s="1">
        <v>89</v>
      </c>
      <c r="EZ183" s="1">
        <f ca="1">IF(EX183/EY183=INT(EX183/EY183),1,0)</f>
        <v>0</v>
      </c>
      <c r="FA183" s="1">
        <f ca="1">IF(EZ183=0,EX183,EX183/EY183)</f>
        <v>1</v>
      </c>
      <c r="FB183" s="1">
        <v>97</v>
      </c>
      <c r="FC183" s="1">
        <f ca="1">IF(FA183/FB183=INT(FA183/FB183),1,0)</f>
        <v>0</v>
      </c>
      <c r="FD183" s="1">
        <f ca="1">IF(FC183=0,FA183,FA183/FB183)</f>
        <v>1</v>
      </c>
      <c r="FE183" s="1">
        <v>101</v>
      </c>
      <c r="FF183" s="1">
        <f ca="1">IF(FD183/FE183=INT(FD183/FE183),1,0)</f>
        <v>0</v>
      </c>
      <c r="FG183" s="1">
        <f ca="1">IF(FF183=0,FD183,FD183/FE183)</f>
        <v>1</v>
      </c>
      <c r="FH183" s="1">
        <v>103</v>
      </c>
      <c r="FI183" s="1">
        <f ca="1">IF(FG183/FH183=INT(FG183/FH183),1,0)</f>
        <v>0</v>
      </c>
      <c r="FJ183" s="1">
        <f ca="1">IF(FI183=0,FG183,FG183/FH183)</f>
        <v>1</v>
      </c>
      <c r="FK183" s="1">
        <v>107</v>
      </c>
      <c r="FL183" s="1">
        <f ca="1">IF(FJ183/FK183=INT(FJ183/FK183),1,0)</f>
        <v>0</v>
      </c>
      <c r="FM183" s="1">
        <f ca="1">IF(FL183=0,FJ183,FJ183/FK183)</f>
        <v>1</v>
      </c>
      <c r="FN183" s="1">
        <v>109</v>
      </c>
      <c r="FO183" s="1">
        <f ca="1">IF(FM183/FN183=INT(FM183/FN183),1,0)</f>
        <v>0</v>
      </c>
      <c r="FP183" s="1">
        <f ca="1">IF(FO183=0,FM183,FM183/FN183)</f>
        <v>1</v>
      </c>
      <c r="FQ183" s="1">
        <v>113</v>
      </c>
      <c r="FR183" s="1">
        <f ca="1">IF(FP183/FQ183=INT(FP183/FQ183),1,0)</f>
        <v>0</v>
      </c>
      <c r="FS183" s="1">
        <f ca="1">IF(FR183=0,FP183,FP183/FQ183)</f>
        <v>1</v>
      </c>
      <c r="FT183" s="1">
        <v>127</v>
      </c>
      <c r="FU183" s="1">
        <f ca="1">IF(FS183/FT183=INT(FS183/FT183),1,0)</f>
        <v>0</v>
      </c>
      <c r="FV183" s="1">
        <f ca="1">IF(FU183=0,FS183,FS183/FT183)</f>
        <v>1</v>
      </c>
      <c r="FW183" s="1">
        <v>131</v>
      </c>
      <c r="FX183" s="1">
        <f ca="1">IF(FV183/FW183=INT(FV183/FW183),1,0)</f>
        <v>0</v>
      </c>
      <c r="FY183" s="1">
        <f ca="1">IF(FX183=0,FV183,FV183/FW183)</f>
        <v>1</v>
      </c>
      <c r="FZ183" s="1">
        <v>137</v>
      </c>
      <c r="GA183" s="1">
        <f ca="1">IF(FY183/FZ183=INT(FY183/FZ183),1,0)</f>
        <v>0</v>
      </c>
      <c r="GB183" s="1">
        <f ca="1">IF(GA183=0,FY183,FY183/FZ183)</f>
        <v>1</v>
      </c>
      <c r="GC183" s="1">
        <v>139</v>
      </c>
      <c r="GD183" s="1">
        <f ca="1">IF(GB183/GC183=INT(GB183/GC183),1,0)</f>
        <v>0</v>
      </c>
      <c r="GE183" s="1">
        <f ca="1">IF(GD183=0,GB183,GB183/GC183)</f>
        <v>1</v>
      </c>
      <c r="GF183" s="1">
        <v>149</v>
      </c>
      <c r="GG183" s="1">
        <f ca="1">IF(GE183/GF183=INT(GE183/GF183),1,0)</f>
        <v>0</v>
      </c>
      <c r="GH183" s="1">
        <f ca="1">IF(GG183=0,GE183,GE183/GF183)</f>
        <v>1</v>
      </c>
      <c r="GI183" s="1"/>
      <c r="GJ183" s="1">
        <f ca="1">8*BH183+4*BK183+2*BN183+BQ183</f>
        <v>2</v>
      </c>
      <c r="GK183" s="1">
        <f ca="1">4*BT183+2*BW183+BZ183</f>
        <v>1</v>
      </c>
      <c r="GL183" s="1">
        <f ca="1">2*CC183+CF183</f>
        <v>0</v>
      </c>
      <c r="GM183" s="1">
        <f ca="1">2*CI183+CL183</f>
        <v>0</v>
      </c>
      <c r="GN183" s="1">
        <f ca="1">2*CO183+CR183</f>
        <v>0</v>
      </c>
      <c r="GO183" s="1">
        <f ca="1">2*CU183+CX183</f>
        <v>0</v>
      </c>
      <c r="GP183" s="1">
        <f ca="1">DA183</f>
        <v>0</v>
      </c>
      <c r="GQ183" s="1">
        <f ca="1">DD183</f>
        <v>0</v>
      </c>
      <c r="GR183" s="1">
        <f ca="1">DG183</f>
        <v>0</v>
      </c>
      <c r="GS183" s="1">
        <f ca="1">DJ183</f>
        <v>0</v>
      </c>
      <c r="GT183" s="1">
        <f ca="1">DM183</f>
        <v>0</v>
      </c>
      <c r="GU183">
        <f ca="1">DP183</f>
        <v>0</v>
      </c>
      <c r="GV183">
        <f ca="1">DS183</f>
        <v>0</v>
      </c>
      <c r="GW183">
        <f ca="1">DV183</f>
        <v>0</v>
      </c>
      <c r="GX183">
        <f ca="1">DY183</f>
        <v>0</v>
      </c>
      <c r="GY183">
        <f ca="1">EB183</f>
        <v>0</v>
      </c>
      <c r="GZ183">
        <f ca="1">EE183</f>
        <v>0</v>
      </c>
      <c r="HA183">
        <f ca="1">EH183</f>
        <v>0</v>
      </c>
      <c r="HB183">
        <f ca="1">EK183</f>
        <v>0</v>
      </c>
      <c r="HC183">
        <f ca="1">EN183</f>
        <v>0</v>
      </c>
      <c r="HD183">
        <f ca="1">EQ183</f>
        <v>0</v>
      </c>
      <c r="HE183">
        <f ca="1">ET183</f>
        <v>0</v>
      </c>
      <c r="HF183">
        <f ca="1">EW183</f>
        <v>0</v>
      </c>
      <c r="HG183">
        <f ca="1">EZ183</f>
        <v>0</v>
      </c>
      <c r="HH183">
        <f ca="1">FC183</f>
        <v>0</v>
      </c>
      <c r="HI183">
        <f ca="1">FF183</f>
        <v>0</v>
      </c>
      <c r="HJ183">
        <f ca="1">FI183</f>
        <v>0</v>
      </c>
      <c r="HK183">
        <f ca="1">FL183</f>
        <v>0</v>
      </c>
      <c r="HL183">
        <f ca="1">FO183</f>
        <v>0</v>
      </c>
      <c r="HM183">
        <f ca="1">FR183</f>
        <v>0</v>
      </c>
      <c r="HN183">
        <f ca="1">FU183</f>
        <v>0</v>
      </c>
      <c r="HO183">
        <f ca="1">FX183</f>
        <v>0</v>
      </c>
      <c r="HP183">
        <f ca="1">GA183</f>
        <v>0</v>
      </c>
      <c r="HQ183">
        <f ca="1">GD183</f>
        <v>0</v>
      </c>
      <c r="HR183">
        <f ca="1">GG183</f>
        <v>0</v>
      </c>
      <c r="HS183">
        <f ca="1">BF183</f>
        <v>12</v>
      </c>
      <c r="HT183">
        <f ca="1">HS183/HR185</f>
        <v>12</v>
      </c>
      <c r="HV183"/>
      <c r="HW183"/>
    </row>
    <row r="184" spans="2:246" ht="6" hidden="1" customHeight="1" x14ac:dyDescent="0.25">
      <c r="B184" s="71"/>
      <c r="C184" s="71"/>
      <c r="D184" s="71"/>
      <c r="E184" s="71"/>
      <c r="F184" s="104"/>
      <c r="G184" s="71"/>
      <c r="H184" s="104"/>
      <c r="I184" s="71"/>
      <c r="J184" s="71"/>
      <c r="K184" s="71"/>
      <c r="L184" s="104"/>
      <c r="M184" s="71"/>
      <c r="N184" s="71"/>
      <c r="O184" s="71"/>
      <c r="P184" s="71"/>
      <c r="Q184" s="71"/>
      <c r="R184" s="71"/>
      <c r="S184" s="104"/>
      <c r="T184" s="122"/>
      <c r="U184" s="80"/>
      <c r="V184" s="80"/>
      <c r="W184" s="80"/>
      <c r="X184" s="102"/>
      <c r="Y184" s="71"/>
      <c r="Z184" s="75"/>
      <c r="AB184" s="11"/>
      <c r="AD184" s="162"/>
      <c r="BF184"/>
      <c r="BG184"/>
      <c r="BH184"/>
      <c r="BI184"/>
      <c r="EB184"/>
      <c r="EC184"/>
      <c r="ED184"/>
      <c r="EE184"/>
      <c r="GJ184" s="1">
        <f t="shared" ref="GJ184:HR184" ca="1" si="80">IF(GJ182&lt;GJ183,GJ182,GJ183)</f>
        <v>0</v>
      </c>
      <c r="GK184" s="1">
        <f t="shared" ca="1" si="80"/>
        <v>0</v>
      </c>
      <c r="GL184" s="1">
        <f t="shared" ca="1" si="80"/>
        <v>0</v>
      </c>
      <c r="GM184" s="1">
        <f t="shared" ca="1" si="80"/>
        <v>0</v>
      </c>
      <c r="GN184" s="1">
        <f t="shared" ca="1" si="80"/>
        <v>0</v>
      </c>
      <c r="GO184" s="1">
        <f t="shared" ca="1" si="80"/>
        <v>0</v>
      </c>
      <c r="GP184" s="1">
        <f t="shared" ca="1" si="80"/>
        <v>0</v>
      </c>
      <c r="GQ184" s="1">
        <f t="shared" ca="1" si="80"/>
        <v>0</v>
      </c>
      <c r="GR184" s="1">
        <f t="shared" ca="1" si="80"/>
        <v>0</v>
      </c>
      <c r="GS184" s="1">
        <f t="shared" ca="1" si="80"/>
        <v>0</v>
      </c>
      <c r="GT184" s="1">
        <f t="shared" ca="1" si="80"/>
        <v>0</v>
      </c>
      <c r="GU184" s="1">
        <f t="shared" ca="1" si="80"/>
        <v>0</v>
      </c>
      <c r="GV184" s="1">
        <f t="shared" ca="1" si="80"/>
        <v>0</v>
      </c>
      <c r="GW184" s="1">
        <f t="shared" ca="1" si="80"/>
        <v>0</v>
      </c>
      <c r="GX184" s="1">
        <f t="shared" ca="1" si="80"/>
        <v>0</v>
      </c>
      <c r="GY184" s="1">
        <f t="shared" ca="1" si="80"/>
        <v>0</v>
      </c>
      <c r="GZ184" s="1">
        <f t="shared" ca="1" si="80"/>
        <v>0</v>
      </c>
      <c r="HA184" s="1">
        <f t="shared" ca="1" si="80"/>
        <v>0</v>
      </c>
      <c r="HB184" s="1">
        <f t="shared" ca="1" si="80"/>
        <v>0</v>
      </c>
      <c r="HC184" s="1">
        <f t="shared" ca="1" si="80"/>
        <v>0</v>
      </c>
      <c r="HD184" s="1">
        <f t="shared" ca="1" si="80"/>
        <v>0</v>
      </c>
      <c r="HE184" s="1">
        <f t="shared" ca="1" si="80"/>
        <v>0</v>
      </c>
      <c r="HF184" s="1">
        <f t="shared" ca="1" si="80"/>
        <v>0</v>
      </c>
      <c r="HG184" s="1">
        <f t="shared" ca="1" si="80"/>
        <v>0</v>
      </c>
      <c r="HH184" s="1">
        <f t="shared" ca="1" si="80"/>
        <v>0</v>
      </c>
      <c r="HI184" s="1">
        <f t="shared" ca="1" si="80"/>
        <v>0</v>
      </c>
      <c r="HJ184" s="1">
        <f t="shared" ca="1" si="80"/>
        <v>0</v>
      </c>
      <c r="HK184" s="1">
        <f t="shared" ca="1" si="80"/>
        <v>0</v>
      </c>
      <c r="HL184" s="1">
        <f t="shared" ca="1" si="80"/>
        <v>0</v>
      </c>
      <c r="HM184" s="1">
        <f t="shared" ca="1" si="80"/>
        <v>0</v>
      </c>
      <c r="HN184" s="1">
        <f t="shared" ca="1" si="80"/>
        <v>0</v>
      </c>
      <c r="HO184" s="1">
        <f t="shared" ca="1" si="80"/>
        <v>0</v>
      </c>
      <c r="HP184" s="1">
        <f t="shared" ca="1" si="80"/>
        <v>0</v>
      </c>
      <c r="HQ184" s="1">
        <f t="shared" ca="1" si="80"/>
        <v>0</v>
      </c>
      <c r="HR184" s="1">
        <f t="shared" ca="1" si="80"/>
        <v>0</v>
      </c>
      <c r="HS184"/>
      <c r="HT184"/>
    </row>
    <row r="185" spans="2:246" ht="6" hidden="1" customHeight="1" x14ac:dyDescent="0.25">
      <c r="B185" s="71"/>
      <c r="C185" s="71"/>
      <c r="D185" s="71"/>
      <c r="E185" s="71"/>
      <c r="F185" s="104"/>
      <c r="G185" s="71"/>
      <c r="H185" s="104"/>
      <c r="I185" s="71"/>
      <c r="J185" s="71"/>
      <c r="K185" s="71"/>
      <c r="L185" s="104"/>
      <c r="M185" s="71"/>
      <c r="N185" s="71"/>
      <c r="O185" s="71"/>
      <c r="P185" s="71"/>
      <c r="Q185" s="71"/>
      <c r="R185" s="71"/>
      <c r="S185" s="104"/>
      <c r="T185" s="122"/>
      <c r="U185" s="80"/>
      <c r="V185" s="80"/>
      <c r="W185" s="80"/>
      <c r="X185" s="102"/>
      <c r="Y185" s="71"/>
      <c r="Z185" s="75"/>
      <c r="AB185" s="11"/>
      <c r="AD185" s="162"/>
      <c r="BF185"/>
      <c r="BG185"/>
      <c r="BH185"/>
      <c r="BI185"/>
      <c r="EB185"/>
      <c r="EC185"/>
      <c r="ED185"/>
      <c r="EE185"/>
      <c r="GJ185">
        <f ca="1">GJ$7^GJ184</f>
        <v>1</v>
      </c>
      <c r="GK185">
        <f t="shared" ref="GK185:HR185" ca="1" si="81">GK$7^GK184*GJ185</f>
        <v>1</v>
      </c>
      <c r="GL185">
        <f t="shared" ca="1" si="81"/>
        <v>1</v>
      </c>
      <c r="GM185">
        <f t="shared" ca="1" si="81"/>
        <v>1</v>
      </c>
      <c r="GN185">
        <f t="shared" ca="1" si="81"/>
        <v>1</v>
      </c>
      <c r="GO185">
        <f t="shared" ca="1" si="81"/>
        <v>1</v>
      </c>
      <c r="GP185">
        <f t="shared" ca="1" si="81"/>
        <v>1</v>
      </c>
      <c r="GQ185">
        <f t="shared" ca="1" si="81"/>
        <v>1</v>
      </c>
      <c r="GR185">
        <f t="shared" ca="1" si="81"/>
        <v>1</v>
      </c>
      <c r="GS185">
        <f t="shared" ca="1" si="81"/>
        <v>1</v>
      </c>
      <c r="GT185">
        <f t="shared" ca="1" si="81"/>
        <v>1</v>
      </c>
      <c r="GU185">
        <f t="shared" ca="1" si="81"/>
        <v>1</v>
      </c>
      <c r="GV185">
        <f t="shared" ca="1" si="81"/>
        <v>1</v>
      </c>
      <c r="GW185">
        <f t="shared" ca="1" si="81"/>
        <v>1</v>
      </c>
      <c r="GX185">
        <f t="shared" ca="1" si="81"/>
        <v>1</v>
      </c>
      <c r="GY185">
        <f t="shared" ca="1" si="81"/>
        <v>1</v>
      </c>
      <c r="GZ185">
        <f t="shared" ca="1" si="81"/>
        <v>1</v>
      </c>
      <c r="HA185">
        <f t="shared" ca="1" si="81"/>
        <v>1</v>
      </c>
      <c r="HB185">
        <f t="shared" ca="1" si="81"/>
        <v>1</v>
      </c>
      <c r="HC185">
        <f t="shared" ca="1" si="81"/>
        <v>1</v>
      </c>
      <c r="HD185">
        <f t="shared" ca="1" si="81"/>
        <v>1</v>
      </c>
      <c r="HE185">
        <f t="shared" ca="1" si="81"/>
        <v>1</v>
      </c>
      <c r="HF185">
        <f t="shared" ca="1" si="81"/>
        <v>1</v>
      </c>
      <c r="HG185">
        <f t="shared" ca="1" si="81"/>
        <v>1</v>
      </c>
      <c r="HH185">
        <f t="shared" ca="1" si="81"/>
        <v>1</v>
      </c>
      <c r="HI185">
        <f t="shared" ca="1" si="81"/>
        <v>1</v>
      </c>
      <c r="HJ185">
        <f t="shared" ca="1" si="81"/>
        <v>1</v>
      </c>
      <c r="HK185">
        <f t="shared" ca="1" si="81"/>
        <v>1</v>
      </c>
      <c r="HL185">
        <f t="shared" ca="1" si="81"/>
        <v>1</v>
      </c>
      <c r="HM185">
        <f t="shared" ca="1" si="81"/>
        <v>1</v>
      </c>
      <c r="HN185">
        <f t="shared" ca="1" si="81"/>
        <v>1</v>
      </c>
      <c r="HO185">
        <f t="shared" ca="1" si="81"/>
        <v>1</v>
      </c>
      <c r="HP185">
        <f t="shared" ca="1" si="81"/>
        <v>1</v>
      </c>
      <c r="HQ185">
        <f t="shared" ca="1" si="81"/>
        <v>1</v>
      </c>
      <c r="HR185">
        <f t="shared" ca="1" si="81"/>
        <v>1</v>
      </c>
      <c r="HS185"/>
      <c r="HT185"/>
    </row>
    <row r="186" spans="2:246" ht="6" hidden="1" customHeight="1" x14ac:dyDescent="0.25">
      <c r="B186" s="71"/>
      <c r="C186" s="71"/>
      <c r="D186" s="71"/>
      <c r="E186" s="71"/>
      <c r="F186" s="104"/>
      <c r="G186" s="71"/>
      <c r="H186" s="104"/>
      <c r="I186" s="71"/>
      <c r="J186" s="71"/>
      <c r="K186" s="71"/>
      <c r="L186" s="104"/>
      <c r="M186" s="71"/>
      <c r="N186" s="71"/>
      <c r="O186" s="71"/>
      <c r="P186" s="71"/>
      <c r="Q186" s="71"/>
      <c r="R186" s="71"/>
      <c r="S186" s="104"/>
      <c r="T186" s="122"/>
      <c r="U186" s="80"/>
      <c r="V186" s="80"/>
      <c r="W186" s="80"/>
      <c r="X186" s="102"/>
      <c r="Y186" s="71"/>
      <c r="Z186" s="75"/>
      <c r="AB186" s="11"/>
      <c r="AD186" s="162"/>
      <c r="BC186" s="9" t="s">
        <v>29</v>
      </c>
      <c r="BD186" s="9">
        <f ca="1">HY182</f>
        <v>70</v>
      </c>
      <c r="BE186" s="9">
        <f ca="1">HZ182</f>
        <v>85</v>
      </c>
      <c r="BF186">
        <f ca="1">BE186-BE187*(BD187-BD186)</f>
        <v>85</v>
      </c>
      <c r="BG186">
        <v>256</v>
      </c>
      <c r="BH186" s="1">
        <f ca="1">IF(BF186/BG186=INT(BF186/BG186),1,0)</f>
        <v>0</v>
      </c>
      <c r="BI186" s="1">
        <f ca="1">IF(BH186=0,BF186,BF186/BG186)</f>
        <v>85</v>
      </c>
      <c r="BJ186" s="1">
        <v>16</v>
      </c>
      <c r="BK186" s="1">
        <f ca="1">IF(BI186/BJ186=INT(BI186/BJ186),1,0)</f>
        <v>0</v>
      </c>
      <c r="BL186" s="1">
        <f ca="1">IF(BK186=0,BI186,BI186/BJ186)</f>
        <v>85</v>
      </c>
      <c r="BM186" s="1">
        <v>4</v>
      </c>
      <c r="BN186" s="1">
        <f ca="1">IF(BL186/BM186=INT(BL186/BM186),1,0)</f>
        <v>0</v>
      </c>
      <c r="BO186" s="1">
        <f ca="1">IF(BN186=0,BL186,BL186/BM186)</f>
        <v>85</v>
      </c>
      <c r="BP186" s="1">
        <v>2</v>
      </c>
      <c r="BQ186" s="1">
        <f ca="1">IF(BO186/BP186=INT(BO186/BP186),1,0)</f>
        <v>0</v>
      </c>
      <c r="BR186" s="1">
        <f ca="1">IF(BQ186=0,BO186,BO186/BP186)</f>
        <v>85</v>
      </c>
      <c r="BS186" s="1">
        <v>81</v>
      </c>
      <c r="BT186" s="1">
        <f ca="1">IF(BR186/BS186=INT(BR186/BS186),1,0)</f>
        <v>0</v>
      </c>
      <c r="BU186" s="1">
        <f ca="1">IF(BT186=0,BR186,BR186/BS186)</f>
        <v>85</v>
      </c>
      <c r="BV186" s="1">
        <v>9</v>
      </c>
      <c r="BW186" s="1">
        <f ca="1">IF(BU186/BV186=INT(BU186/BV186),1,0)</f>
        <v>0</v>
      </c>
      <c r="BX186" s="1">
        <f ca="1">IF(BW186=0,BU186,BU186/BV186)</f>
        <v>85</v>
      </c>
      <c r="BY186" s="1">
        <v>3</v>
      </c>
      <c r="BZ186" s="1">
        <f ca="1">IF(BX186/BY186=INT(BX186/BY186),1,0)</f>
        <v>0</v>
      </c>
      <c r="CA186" s="1">
        <f ca="1">IF(BZ186=0,BX186,BX186/BY186)</f>
        <v>85</v>
      </c>
      <c r="CB186" s="1">
        <v>25</v>
      </c>
      <c r="CC186" s="1">
        <f ca="1">IF(CA186/CB186=INT(CA186/CB186),1,0)</f>
        <v>0</v>
      </c>
      <c r="CD186" s="1">
        <f ca="1">IF(CC186=0,CA186,CA186/CB186)</f>
        <v>85</v>
      </c>
      <c r="CE186" s="1">
        <v>5</v>
      </c>
      <c r="CF186" s="1">
        <f ca="1">IF(CD186/CE186=INT(CD186/CE186),1,0)</f>
        <v>1</v>
      </c>
      <c r="CG186" s="1">
        <f ca="1">IF(CF186=0,CD186,CD186/CE186)</f>
        <v>17</v>
      </c>
      <c r="CH186" s="1">
        <v>49</v>
      </c>
      <c r="CI186" s="1">
        <f ca="1">IF(CG186/CH186=INT(CG186/CH186),1,0)</f>
        <v>0</v>
      </c>
      <c r="CJ186" s="1">
        <f ca="1">IF(CI186=0,CG186,CG186/CH186)</f>
        <v>17</v>
      </c>
      <c r="CK186" s="1">
        <v>7</v>
      </c>
      <c r="CL186" s="1">
        <f ca="1">IF(CJ186/CK186=INT(CJ186/CK186),1,0)</f>
        <v>0</v>
      </c>
      <c r="CM186" s="1">
        <f ca="1">IF(CL186=0,CJ186,CJ186/CK186)</f>
        <v>17</v>
      </c>
      <c r="CN186" s="1">
        <v>121</v>
      </c>
      <c r="CO186" s="1">
        <f ca="1">IF(CM186/CN186=INT(CM186/CN186),1,0)</f>
        <v>0</v>
      </c>
      <c r="CP186" s="1">
        <f ca="1">IF(CO186=0,CM186,CM186/CN186)</f>
        <v>17</v>
      </c>
      <c r="CQ186" s="1">
        <v>11</v>
      </c>
      <c r="CR186" s="1">
        <f ca="1">IF(CP186/CQ186=INT(CP186/CQ186),1,0)</f>
        <v>0</v>
      </c>
      <c r="CS186" s="1">
        <f ca="1">IF(CR186=0,CP186,CP186/CQ186)</f>
        <v>17</v>
      </c>
      <c r="CT186" s="1">
        <v>169</v>
      </c>
      <c r="CU186" s="1">
        <f ca="1">IF(CS186/CT186=INT(CS186/CT186),1,0)</f>
        <v>0</v>
      </c>
      <c r="CV186" s="1">
        <f ca="1">IF(CU186=0,CS186,CS186/CT186)</f>
        <v>17</v>
      </c>
      <c r="CW186" s="1">
        <v>13</v>
      </c>
      <c r="CX186" s="1">
        <f ca="1">IF(CV186/CW186=INT(CV186/CW186),1,0)</f>
        <v>0</v>
      </c>
      <c r="CY186" s="1">
        <f ca="1">IF(CX186=0,CV186,CV186/CW186)</f>
        <v>17</v>
      </c>
      <c r="CZ186" s="1">
        <v>17</v>
      </c>
      <c r="DA186" s="1">
        <f ca="1">IF(CY186/CZ186=INT(CY186/CZ186),1,0)</f>
        <v>1</v>
      </c>
      <c r="DB186" s="1">
        <f ca="1">IF(DA186=0,CY186,CY186/CZ186)</f>
        <v>1</v>
      </c>
      <c r="DC186" s="1">
        <v>19</v>
      </c>
      <c r="DD186" s="1">
        <f ca="1">IF(DB186/DC186=INT(DB186/DC186),1,0)</f>
        <v>0</v>
      </c>
      <c r="DE186" s="1">
        <f ca="1">IF(DD186=0,DB186,DB186/DC186)</f>
        <v>1</v>
      </c>
      <c r="DF186" s="1">
        <v>23</v>
      </c>
      <c r="DG186" s="1">
        <f ca="1">IF(DE186/DF186=INT(DE186/DF186),1,0)</f>
        <v>0</v>
      </c>
      <c r="DH186" s="1">
        <f ca="1">IF(DG186=0,DE186,DE186/DF186)</f>
        <v>1</v>
      </c>
      <c r="DI186" s="1">
        <v>29</v>
      </c>
      <c r="DJ186" s="1">
        <f ca="1">IF(DH186/DI186=INT(DH186/DI186),1,0)</f>
        <v>0</v>
      </c>
      <c r="DK186" s="1">
        <f ca="1">IF(DJ186=0,DH186,DH186/DI186)</f>
        <v>1</v>
      </c>
      <c r="DL186" s="1">
        <v>31</v>
      </c>
      <c r="DM186" s="1">
        <f ca="1">IF(DK186/DL186=INT(DK186/DL186),1,0)</f>
        <v>0</v>
      </c>
      <c r="DN186" s="1">
        <f ca="1">IF(DM186=0,DK186,DK186/DL186)</f>
        <v>1</v>
      </c>
      <c r="DO186" s="1">
        <v>37</v>
      </c>
      <c r="DP186" s="1">
        <f ca="1">IF(DN186/DO186=INT(DN186/DO186),1,0)</f>
        <v>0</v>
      </c>
      <c r="DQ186" s="1">
        <f ca="1">IF(DP186=0,DN186,DN186/DO186)</f>
        <v>1</v>
      </c>
      <c r="DR186" s="1">
        <v>41</v>
      </c>
      <c r="DS186" s="1">
        <f ca="1">IF(DQ186/DR186=INT(DQ186/DR186),1,0)</f>
        <v>0</v>
      </c>
      <c r="DT186" s="1">
        <f ca="1">IF(DS186=0,DQ186,DQ186/DR186)</f>
        <v>1</v>
      </c>
      <c r="DU186" s="1">
        <v>43</v>
      </c>
      <c r="DV186" s="1">
        <f ca="1">IF(DT186/DU186=INT(DT186/DU186),1,0)</f>
        <v>0</v>
      </c>
      <c r="DW186" s="1">
        <f ca="1">IF(DV186=0,DT186,DT186/DU186)</f>
        <v>1</v>
      </c>
      <c r="DX186" s="1">
        <v>47</v>
      </c>
      <c r="DY186" s="1">
        <f ca="1">IF(DW186/DX186=INT(DW186/DX186),1,0)</f>
        <v>0</v>
      </c>
      <c r="DZ186" s="1">
        <f ca="1">IF(DY186=0,DW186,DW186/DX186)</f>
        <v>1</v>
      </c>
      <c r="EA186" s="1">
        <v>53</v>
      </c>
      <c r="EB186" s="1">
        <f ca="1">IF(DZ186/EA186=INT(DZ186/EA186),1,0)</f>
        <v>0</v>
      </c>
      <c r="EC186" s="1">
        <f ca="1">IF(EB186=0,DZ186,DZ186/EA186)</f>
        <v>1</v>
      </c>
      <c r="ED186" s="1">
        <v>59</v>
      </c>
      <c r="EE186" s="1">
        <f ca="1">IF(EC186/ED186=INT(EC186/ED186),1,0)</f>
        <v>0</v>
      </c>
      <c r="EF186" s="1">
        <f ca="1">IF(EE186=0,EC186,EC186/ED186)</f>
        <v>1</v>
      </c>
      <c r="EG186" s="1">
        <v>61</v>
      </c>
      <c r="EH186" s="1">
        <f ca="1">IF(EF186/EG186=INT(EF186/EG186),1,0)</f>
        <v>0</v>
      </c>
      <c r="EI186" s="1">
        <f ca="1">IF(EH186=0,EF186,EF186/EG186)</f>
        <v>1</v>
      </c>
      <c r="EJ186" s="1">
        <v>67</v>
      </c>
      <c r="EK186" s="1">
        <f ca="1">IF(EI186/EJ186=INT(EI186/EJ186),1,0)</f>
        <v>0</v>
      </c>
      <c r="EL186" s="1">
        <f ca="1">IF(EK186=0,EI186,EI186/EJ186)</f>
        <v>1</v>
      </c>
      <c r="EM186" s="1">
        <v>71</v>
      </c>
      <c r="EN186" s="1">
        <f ca="1">IF(EL186/EM186=INT(EL186/EM186),1,0)</f>
        <v>0</v>
      </c>
      <c r="EO186" s="1">
        <f ca="1">IF(EN186=0,EL186,EL186/EM186)</f>
        <v>1</v>
      </c>
      <c r="EP186" s="1">
        <v>73</v>
      </c>
      <c r="EQ186" s="1">
        <f ca="1">IF(EO186/EP186=INT(EO186/EP186),1,0)</f>
        <v>0</v>
      </c>
      <c r="ER186" s="1">
        <f ca="1">IF(EQ186=0,EO186,EO186/EP186)</f>
        <v>1</v>
      </c>
      <c r="ES186" s="1">
        <v>79</v>
      </c>
      <c r="ET186" s="1">
        <f ca="1">IF(ER186/ES186=INT(ER186/ES186),1,0)</f>
        <v>0</v>
      </c>
      <c r="EU186" s="1">
        <f ca="1">IF(ET186=0,ER186,ER186/ES186)</f>
        <v>1</v>
      </c>
      <c r="EV186" s="1">
        <v>83</v>
      </c>
      <c r="EW186" s="1">
        <f ca="1">IF(EU186/EV186=INT(EU186/EV186),1,0)</f>
        <v>0</v>
      </c>
      <c r="EX186" s="1">
        <f ca="1">IF(EW186=0,EU186,EU186/EV186)</f>
        <v>1</v>
      </c>
      <c r="EY186" s="1">
        <v>89</v>
      </c>
      <c r="EZ186" s="1">
        <f ca="1">IF(EX186/EY186=INT(EX186/EY186),1,0)</f>
        <v>0</v>
      </c>
      <c r="FA186" s="1">
        <f ca="1">IF(EZ186=0,EX186,EX186/EY186)</f>
        <v>1</v>
      </c>
      <c r="FB186" s="1">
        <v>97</v>
      </c>
      <c r="FC186" s="1">
        <f ca="1">IF(FA186/FB186=INT(FA186/FB186),1,0)</f>
        <v>0</v>
      </c>
      <c r="FD186" s="1">
        <f ca="1">IF(FC186=0,FA186,FA186/FB186)</f>
        <v>1</v>
      </c>
      <c r="FE186" s="1">
        <v>101</v>
      </c>
      <c r="FF186" s="1">
        <f ca="1">IF(FD186/FE186=INT(FD186/FE186),1,0)</f>
        <v>0</v>
      </c>
      <c r="FG186" s="1">
        <f ca="1">IF(FF186=0,FD186,FD186/FE186)</f>
        <v>1</v>
      </c>
      <c r="FH186" s="1">
        <v>103</v>
      </c>
      <c r="FI186" s="1">
        <f ca="1">IF(FG186/FH186=INT(FG186/FH186),1,0)</f>
        <v>0</v>
      </c>
      <c r="FJ186" s="1">
        <f ca="1">IF(FI186=0,FG186,FG186/FH186)</f>
        <v>1</v>
      </c>
      <c r="FK186" s="1">
        <v>107</v>
      </c>
      <c r="FL186" s="1">
        <f ca="1">IF(FJ186/FK186=INT(FJ186/FK186),1,0)</f>
        <v>0</v>
      </c>
      <c r="FM186" s="1">
        <f ca="1">IF(FL186=0,FJ186,FJ186/FK186)</f>
        <v>1</v>
      </c>
      <c r="FN186" s="1">
        <v>109</v>
      </c>
      <c r="FO186" s="1">
        <f ca="1">IF(FM186/FN186=INT(FM186/FN186),1,0)</f>
        <v>0</v>
      </c>
      <c r="FP186" s="1">
        <f ca="1">IF(FO186=0,FM186,FM186/FN186)</f>
        <v>1</v>
      </c>
      <c r="FQ186" s="1">
        <v>113</v>
      </c>
      <c r="FR186" s="1">
        <f ca="1">IF(FP186/FQ186=INT(FP186/FQ186),1,0)</f>
        <v>0</v>
      </c>
      <c r="FS186" s="1">
        <f ca="1">IF(FR186=0,FP186,FP186/FQ186)</f>
        <v>1</v>
      </c>
      <c r="FT186" s="1">
        <v>127</v>
      </c>
      <c r="FU186" s="1">
        <f ca="1">IF(FS186/FT186=INT(FS186/FT186),1,0)</f>
        <v>0</v>
      </c>
      <c r="FV186" s="1">
        <f ca="1">IF(FU186=0,FS186,FS186/FT186)</f>
        <v>1</v>
      </c>
      <c r="FW186" s="1">
        <v>131</v>
      </c>
      <c r="FX186" s="1">
        <f ca="1">IF(FV186/FW186=INT(FV186/FW186),1,0)</f>
        <v>0</v>
      </c>
      <c r="FY186" s="1">
        <f ca="1">IF(FX186=0,FV186,FV186/FW186)</f>
        <v>1</v>
      </c>
      <c r="FZ186" s="1">
        <v>137</v>
      </c>
      <c r="GA186" s="1">
        <f ca="1">IF(FY186/FZ186=INT(FY186/FZ186),1,0)</f>
        <v>0</v>
      </c>
      <c r="GB186" s="1">
        <f ca="1">IF(GA186=0,FY186,FY186/FZ186)</f>
        <v>1</v>
      </c>
      <c r="GC186" s="1">
        <v>139</v>
      </c>
      <c r="GD186" s="1">
        <f ca="1">IF(GB186/GC186=INT(GB186/GC186),1,0)</f>
        <v>0</v>
      </c>
      <c r="GE186" s="1">
        <f ca="1">IF(GD186=0,GB186,GB186/GC186)</f>
        <v>1</v>
      </c>
      <c r="GF186" s="1">
        <v>149</v>
      </c>
      <c r="GG186" s="1">
        <f ca="1">IF(GE186/GF186=INT(GE186/GF186),1,0)</f>
        <v>0</v>
      </c>
      <c r="GH186" s="1">
        <f ca="1">IF(GG186=0,GE186,GE186/GF186)</f>
        <v>1</v>
      </c>
      <c r="GI186" s="1"/>
      <c r="GJ186" s="1">
        <f ca="1">8*BH186+4*BK186+2*BN186+BQ186</f>
        <v>0</v>
      </c>
      <c r="GK186" s="1">
        <f ca="1">4*BT186+2*BW186+BZ186</f>
        <v>0</v>
      </c>
      <c r="GL186" s="1">
        <f ca="1">2*CC186+CF186</f>
        <v>1</v>
      </c>
      <c r="GM186" s="1">
        <f ca="1">2*CI186+CL186</f>
        <v>0</v>
      </c>
      <c r="GN186" s="1">
        <f ca="1">2*CO186+CR186</f>
        <v>0</v>
      </c>
      <c r="GO186" s="1">
        <f ca="1">2*CU186+CX186</f>
        <v>0</v>
      </c>
      <c r="GP186" s="1">
        <f ca="1">DA186</f>
        <v>1</v>
      </c>
      <c r="GQ186" s="1">
        <f ca="1">DD186</f>
        <v>0</v>
      </c>
      <c r="GR186" s="1">
        <f ca="1">DG186</f>
        <v>0</v>
      </c>
      <c r="GS186" s="1">
        <f ca="1">DJ186</f>
        <v>0</v>
      </c>
      <c r="GT186" s="1">
        <f ca="1">DM186</f>
        <v>0</v>
      </c>
      <c r="GU186">
        <f ca="1">DP186</f>
        <v>0</v>
      </c>
      <c r="GV186">
        <f ca="1">DS186</f>
        <v>0</v>
      </c>
      <c r="GW186">
        <f ca="1">DV186</f>
        <v>0</v>
      </c>
      <c r="GX186">
        <f ca="1">DY186</f>
        <v>0</v>
      </c>
      <c r="GY186">
        <f ca="1">EB186</f>
        <v>0</v>
      </c>
      <c r="GZ186">
        <f ca="1">EE186</f>
        <v>0</v>
      </c>
      <c r="HA186">
        <f ca="1">EH186</f>
        <v>0</v>
      </c>
      <c r="HB186">
        <f ca="1">EK186</f>
        <v>0</v>
      </c>
      <c r="HC186">
        <f ca="1">EN186</f>
        <v>0</v>
      </c>
      <c r="HD186">
        <f ca="1">EQ186</f>
        <v>0</v>
      </c>
      <c r="HE186">
        <f ca="1">ET186</f>
        <v>0</v>
      </c>
      <c r="HF186">
        <f ca="1">EW186</f>
        <v>0</v>
      </c>
      <c r="HG186">
        <f ca="1">EZ186</f>
        <v>0</v>
      </c>
      <c r="HH186">
        <f ca="1">FC186</f>
        <v>0</v>
      </c>
      <c r="HI186">
        <f ca="1">FF186</f>
        <v>0</v>
      </c>
      <c r="HJ186">
        <f ca="1">FI186</f>
        <v>0</v>
      </c>
      <c r="HK186">
        <f ca="1">FL186</f>
        <v>0</v>
      </c>
      <c r="HL186">
        <f ca="1">FO186</f>
        <v>0</v>
      </c>
      <c r="HM186">
        <f ca="1">FR186</f>
        <v>0</v>
      </c>
      <c r="HN186">
        <f ca="1">FU186</f>
        <v>0</v>
      </c>
      <c r="HO186">
        <f ca="1">FX186</f>
        <v>0</v>
      </c>
      <c r="HP186">
        <f ca="1">GA186</f>
        <v>0</v>
      </c>
      <c r="HQ186">
        <f ca="1">GD186</f>
        <v>0</v>
      </c>
      <c r="HR186">
        <f ca="1">GG186</f>
        <v>0</v>
      </c>
      <c r="HS186">
        <f ca="1">BF186</f>
        <v>85</v>
      </c>
      <c r="HT186">
        <f ca="1">HS186/HR189</f>
        <v>85</v>
      </c>
    </row>
    <row r="187" spans="2:246" ht="6" hidden="1" customHeight="1" x14ac:dyDescent="0.25">
      <c r="B187" s="71"/>
      <c r="C187" s="71"/>
      <c r="D187" s="71"/>
      <c r="E187" s="71"/>
      <c r="F187" s="104"/>
      <c r="G187" s="71"/>
      <c r="H187" s="104"/>
      <c r="I187" s="71"/>
      <c r="J187" s="71"/>
      <c r="K187" s="71"/>
      <c r="L187" s="104"/>
      <c r="M187" s="71"/>
      <c r="N187" s="71"/>
      <c r="O187" s="71"/>
      <c r="P187" s="71"/>
      <c r="Q187" s="71"/>
      <c r="R187" s="71"/>
      <c r="S187" s="104"/>
      <c r="T187" s="122"/>
      <c r="U187" s="80"/>
      <c r="V187" s="80"/>
      <c r="W187" s="80"/>
      <c r="X187" s="102"/>
      <c r="Y187" s="71"/>
      <c r="Z187" s="75"/>
      <c r="AB187" s="11"/>
      <c r="AD187" s="162"/>
      <c r="BD187">
        <f ca="1">BD186+INT(BE186/BE187)</f>
        <v>70</v>
      </c>
      <c r="BE187">
        <f ca="1">IA182</f>
        <v>144</v>
      </c>
      <c r="BF187">
        <f ca="1">BE187</f>
        <v>144</v>
      </c>
      <c r="BG187">
        <v>256</v>
      </c>
      <c r="BH187" s="1">
        <f ca="1">IF(BF187/BG187=INT(BF187/BG187),1,0)</f>
        <v>0</v>
      </c>
      <c r="BI187" s="1">
        <f ca="1">IF(BH187=0,BF187,BF187/BG187)</f>
        <v>144</v>
      </c>
      <c r="BJ187" s="1">
        <v>16</v>
      </c>
      <c r="BK187" s="1">
        <f ca="1">IF(BI187/BJ187=INT(BI187/BJ187),1,0)</f>
        <v>1</v>
      </c>
      <c r="BL187" s="1">
        <f ca="1">IF(BK187=0,BI187,BI187/BJ187)</f>
        <v>9</v>
      </c>
      <c r="BM187" s="1">
        <v>4</v>
      </c>
      <c r="BN187" s="1">
        <f ca="1">IF(BL187/BM187=INT(BL187/BM187),1,0)</f>
        <v>0</v>
      </c>
      <c r="BO187" s="1">
        <f ca="1">IF(BN187=0,BL187,BL187/BM187)</f>
        <v>9</v>
      </c>
      <c r="BP187" s="1">
        <v>2</v>
      </c>
      <c r="BQ187" s="1">
        <f ca="1">IF(BO187/BP187=INT(BO187/BP187),1,0)</f>
        <v>0</v>
      </c>
      <c r="BR187" s="1">
        <f ca="1">IF(BQ187=0,BO187,BO187/BP187)</f>
        <v>9</v>
      </c>
      <c r="BS187" s="1">
        <v>81</v>
      </c>
      <c r="BT187" s="1">
        <f ca="1">IF(BR187/BS187=INT(BR187/BS187),1,0)</f>
        <v>0</v>
      </c>
      <c r="BU187" s="1">
        <f ca="1">IF(BT187=0,BR187,BR187/BS187)</f>
        <v>9</v>
      </c>
      <c r="BV187" s="1">
        <v>9</v>
      </c>
      <c r="BW187" s="1">
        <f ca="1">IF(BU187/BV187=INT(BU187/BV187),1,0)</f>
        <v>1</v>
      </c>
      <c r="BX187" s="1">
        <f ca="1">IF(BW187=0,BU187,BU187/BV187)</f>
        <v>1</v>
      </c>
      <c r="BY187" s="1">
        <v>3</v>
      </c>
      <c r="BZ187" s="1">
        <f ca="1">IF(BX187/BY187=INT(BX187/BY187),1,0)</f>
        <v>0</v>
      </c>
      <c r="CA187" s="1">
        <f ca="1">IF(BZ187=0,BX187,BX187/BY187)</f>
        <v>1</v>
      </c>
      <c r="CB187" s="1">
        <v>25</v>
      </c>
      <c r="CC187" s="1">
        <f ca="1">IF(CA187/CB187=INT(CA187/CB187),1,0)</f>
        <v>0</v>
      </c>
      <c r="CD187" s="1">
        <f ca="1">IF(CC187=0,CA187,CA187/CB187)</f>
        <v>1</v>
      </c>
      <c r="CE187" s="1">
        <v>5</v>
      </c>
      <c r="CF187" s="1">
        <f ca="1">IF(CD187/CE187=INT(CD187/CE187),1,0)</f>
        <v>0</v>
      </c>
      <c r="CG187" s="1">
        <f ca="1">IF(CF187=0,CD187,CD187/CE187)</f>
        <v>1</v>
      </c>
      <c r="CH187" s="1">
        <v>49</v>
      </c>
      <c r="CI187" s="1">
        <f ca="1">IF(CG187/CH187=INT(CG187/CH187),1,0)</f>
        <v>0</v>
      </c>
      <c r="CJ187" s="1">
        <f ca="1">IF(CI187=0,CG187,CG187/CH187)</f>
        <v>1</v>
      </c>
      <c r="CK187" s="1">
        <v>7</v>
      </c>
      <c r="CL187" s="1">
        <f ca="1">IF(CJ187/CK187=INT(CJ187/CK187),1,0)</f>
        <v>0</v>
      </c>
      <c r="CM187" s="1">
        <f ca="1">IF(CL187=0,CJ187,CJ187/CK187)</f>
        <v>1</v>
      </c>
      <c r="CN187" s="1">
        <v>121</v>
      </c>
      <c r="CO187" s="1">
        <f ca="1">IF(CM187/CN187=INT(CM187/CN187),1,0)</f>
        <v>0</v>
      </c>
      <c r="CP187" s="1">
        <f ca="1">IF(CO187=0,CM187,CM187/CN187)</f>
        <v>1</v>
      </c>
      <c r="CQ187" s="1">
        <v>11</v>
      </c>
      <c r="CR187" s="1">
        <f ca="1">IF(CP187/CQ187=INT(CP187/CQ187),1,0)</f>
        <v>0</v>
      </c>
      <c r="CS187" s="1">
        <f ca="1">IF(CR187=0,CP187,CP187/CQ187)</f>
        <v>1</v>
      </c>
      <c r="CT187" s="1">
        <v>169</v>
      </c>
      <c r="CU187" s="1">
        <f ca="1">IF(CS187/CT187=INT(CS187/CT187),1,0)</f>
        <v>0</v>
      </c>
      <c r="CV187" s="1">
        <f ca="1">IF(CU187=0,CS187,CS187/CT187)</f>
        <v>1</v>
      </c>
      <c r="CW187" s="1">
        <v>13</v>
      </c>
      <c r="CX187" s="1">
        <f ca="1">IF(CV187/CW187=INT(CV187/CW187),1,0)</f>
        <v>0</v>
      </c>
      <c r="CY187" s="1">
        <f ca="1">IF(CX187=0,CV187,CV187/CW187)</f>
        <v>1</v>
      </c>
      <c r="CZ187" s="1">
        <v>17</v>
      </c>
      <c r="DA187" s="1">
        <f ca="1">IF(CY187/CZ187=INT(CY187/CZ187),1,0)</f>
        <v>0</v>
      </c>
      <c r="DB187" s="1">
        <f ca="1">IF(DA187=0,CY187,CY187/CZ187)</f>
        <v>1</v>
      </c>
      <c r="DC187" s="1">
        <v>19</v>
      </c>
      <c r="DD187" s="1">
        <f ca="1">IF(DB187/DC187=INT(DB187/DC187),1,0)</f>
        <v>0</v>
      </c>
      <c r="DE187" s="1">
        <f ca="1">IF(DD187=0,DB187,DB187/DC187)</f>
        <v>1</v>
      </c>
      <c r="DF187" s="1">
        <v>23</v>
      </c>
      <c r="DG187" s="1">
        <f ca="1">IF(DE187/DF187=INT(DE187/DF187),1,0)</f>
        <v>0</v>
      </c>
      <c r="DH187" s="1">
        <f ca="1">IF(DG187=0,DE187,DE187/DF187)</f>
        <v>1</v>
      </c>
      <c r="DI187" s="1">
        <v>29</v>
      </c>
      <c r="DJ187" s="1">
        <f ca="1">IF(DH187/DI187=INT(DH187/DI187),1,0)</f>
        <v>0</v>
      </c>
      <c r="DK187" s="1">
        <f ca="1">IF(DJ187=0,DH187,DH187/DI187)</f>
        <v>1</v>
      </c>
      <c r="DL187" s="1">
        <v>31</v>
      </c>
      <c r="DM187" s="1">
        <f ca="1">IF(DK187/DL187=INT(DK187/DL187),1,0)</f>
        <v>0</v>
      </c>
      <c r="DN187" s="1">
        <f ca="1">IF(DM187=0,DK187,DK187/DL187)</f>
        <v>1</v>
      </c>
      <c r="DO187" s="1">
        <v>37</v>
      </c>
      <c r="DP187" s="1">
        <f ca="1">IF(DN187/DO187=INT(DN187/DO187),1,0)</f>
        <v>0</v>
      </c>
      <c r="DQ187" s="1">
        <f ca="1">IF(DP187=0,DN187,DN187/DO187)</f>
        <v>1</v>
      </c>
      <c r="DR187" s="1">
        <v>41</v>
      </c>
      <c r="DS187" s="1">
        <f ca="1">IF(DQ187/DR187=INT(DQ187/DR187),1,0)</f>
        <v>0</v>
      </c>
      <c r="DT187" s="1">
        <f ca="1">IF(DS187=0,DQ187,DQ187/DR187)</f>
        <v>1</v>
      </c>
      <c r="DU187" s="1">
        <v>43</v>
      </c>
      <c r="DV187" s="1">
        <f ca="1">IF(DT187/DU187=INT(DT187/DU187),1,0)</f>
        <v>0</v>
      </c>
      <c r="DW187" s="1">
        <f ca="1">IF(DV187=0,DT187,DT187/DU187)</f>
        <v>1</v>
      </c>
      <c r="DX187" s="1">
        <v>47</v>
      </c>
      <c r="DY187" s="1">
        <f ca="1">IF(DW187/DX187=INT(DW187/DX187),1,0)</f>
        <v>0</v>
      </c>
      <c r="DZ187" s="1">
        <f ca="1">IF(DY187=0,DW187,DW187/DX187)</f>
        <v>1</v>
      </c>
      <c r="EA187" s="1">
        <v>53</v>
      </c>
      <c r="EB187" s="1">
        <f ca="1">IF(DZ187/EA187=INT(DZ187/EA187),1,0)</f>
        <v>0</v>
      </c>
      <c r="EC187" s="1">
        <f ca="1">IF(EB187=0,DZ187,DZ187/EA187)</f>
        <v>1</v>
      </c>
      <c r="ED187" s="1">
        <v>59</v>
      </c>
      <c r="EE187" s="1">
        <f ca="1">IF(EC187/ED187=INT(EC187/ED187),1,0)</f>
        <v>0</v>
      </c>
      <c r="EF187" s="1">
        <f ca="1">IF(EE187=0,EC187,EC187/ED187)</f>
        <v>1</v>
      </c>
      <c r="EG187" s="1">
        <v>61</v>
      </c>
      <c r="EH187" s="1">
        <f ca="1">IF(EF187/EG187=INT(EF187/EG187),1,0)</f>
        <v>0</v>
      </c>
      <c r="EI187" s="1">
        <f ca="1">IF(EH187=0,EF187,EF187/EG187)</f>
        <v>1</v>
      </c>
      <c r="EJ187" s="1">
        <v>67</v>
      </c>
      <c r="EK187" s="1">
        <f ca="1">IF(EI187/EJ187=INT(EI187/EJ187),1,0)</f>
        <v>0</v>
      </c>
      <c r="EL187" s="1">
        <f ca="1">IF(EK187=0,EI187,EI187/EJ187)</f>
        <v>1</v>
      </c>
      <c r="EM187" s="1">
        <v>71</v>
      </c>
      <c r="EN187" s="1">
        <f ca="1">IF(EL187/EM187=INT(EL187/EM187),1,0)</f>
        <v>0</v>
      </c>
      <c r="EO187" s="1">
        <f ca="1">IF(EN187=0,EL187,EL187/EM187)</f>
        <v>1</v>
      </c>
      <c r="EP187" s="1">
        <v>73</v>
      </c>
      <c r="EQ187" s="1">
        <f ca="1">IF(EO187/EP187=INT(EO187/EP187),1,0)</f>
        <v>0</v>
      </c>
      <c r="ER187" s="1">
        <f ca="1">IF(EQ187=0,EO187,EO187/EP187)</f>
        <v>1</v>
      </c>
      <c r="ES187" s="1">
        <v>79</v>
      </c>
      <c r="ET187" s="1">
        <f ca="1">IF(ER187/ES187=INT(ER187/ES187),1,0)</f>
        <v>0</v>
      </c>
      <c r="EU187" s="1">
        <f ca="1">IF(ET187=0,ER187,ER187/ES187)</f>
        <v>1</v>
      </c>
      <c r="EV187" s="1">
        <v>83</v>
      </c>
      <c r="EW187" s="1">
        <f ca="1">IF(EU187/EV187=INT(EU187/EV187),1,0)</f>
        <v>0</v>
      </c>
      <c r="EX187" s="1">
        <f ca="1">IF(EW187=0,EU187,EU187/EV187)</f>
        <v>1</v>
      </c>
      <c r="EY187" s="1">
        <v>89</v>
      </c>
      <c r="EZ187" s="1">
        <f ca="1">IF(EX187/EY187=INT(EX187/EY187),1,0)</f>
        <v>0</v>
      </c>
      <c r="FA187" s="1">
        <f ca="1">IF(EZ187=0,EX187,EX187/EY187)</f>
        <v>1</v>
      </c>
      <c r="FB187" s="1">
        <v>97</v>
      </c>
      <c r="FC187" s="1">
        <f ca="1">IF(FA187/FB187=INT(FA187/FB187),1,0)</f>
        <v>0</v>
      </c>
      <c r="FD187" s="1">
        <f ca="1">IF(FC187=0,FA187,FA187/FB187)</f>
        <v>1</v>
      </c>
      <c r="FE187" s="1">
        <v>101</v>
      </c>
      <c r="FF187" s="1">
        <f ca="1">IF(FD187/FE187=INT(FD187/FE187),1,0)</f>
        <v>0</v>
      </c>
      <c r="FG187" s="1">
        <f ca="1">IF(FF187=0,FD187,FD187/FE187)</f>
        <v>1</v>
      </c>
      <c r="FH187" s="1">
        <v>103</v>
      </c>
      <c r="FI187" s="1">
        <f ca="1">IF(FG187/FH187=INT(FG187/FH187),1,0)</f>
        <v>0</v>
      </c>
      <c r="FJ187" s="1">
        <f ca="1">IF(FI187=0,FG187,FG187/FH187)</f>
        <v>1</v>
      </c>
      <c r="FK187" s="1">
        <v>107</v>
      </c>
      <c r="FL187" s="1">
        <f ca="1">IF(FJ187/FK187=INT(FJ187/FK187),1,0)</f>
        <v>0</v>
      </c>
      <c r="FM187" s="1">
        <f ca="1">IF(FL187=0,FJ187,FJ187/FK187)</f>
        <v>1</v>
      </c>
      <c r="FN187" s="1">
        <v>109</v>
      </c>
      <c r="FO187" s="1">
        <f ca="1">IF(FM187/FN187=INT(FM187/FN187),1,0)</f>
        <v>0</v>
      </c>
      <c r="FP187" s="1">
        <f ca="1">IF(FO187=0,FM187,FM187/FN187)</f>
        <v>1</v>
      </c>
      <c r="FQ187" s="1">
        <v>113</v>
      </c>
      <c r="FR187" s="1">
        <f ca="1">IF(FP187/FQ187=INT(FP187/FQ187),1,0)</f>
        <v>0</v>
      </c>
      <c r="FS187" s="1">
        <f ca="1">IF(FR187=0,FP187,FP187/FQ187)</f>
        <v>1</v>
      </c>
      <c r="FT187" s="1">
        <v>127</v>
      </c>
      <c r="FU187" s="1">
        <f ca="1">IF(FS187/FT187=INT(FS187/FT187),1,0)</f>
        <v>0</v>
      </c>
      <c r="FV187" s="1">
        <f ca="1">IF(FU187=0,FS187,FS187/FT187)</f>
        <v>1</v>
      </c>
      <c r="FW187" s="1">
        <v>131</v>
      </c>
      <c r="FX187" s="1">
        <f ca="1">IF(FV187/FW187=INT(FV187/FW187),1,0)</f>
        <v>0</v>
      </c>
      <c r="FY187" s="1">
        <f ca="1">IF(FX187=0,FV187,FV187/FW187)</f>
        <v>1</v>
      </c>
      <c r="FZ187" s="1">
        <v>137</v>
      </c>
      <c r="GA187" s="1">
        <f ca="1">IF(FY187/FZ187=INT(FY187/FZ187),1,0)</f>
        <v>0</v>
      </c>
      <c r="GB187" s="1">
        <f ca="1">IF(GA187=0,FY187,FY187/FZ187)</f>
        <v>1</v>
      </c>
      <c r="GC187" s="1">
        <v>139</v>
      </c>
      <c r="GD187" s="1">
        <f ca="1">IF(GB187/GC187=INT(GB187/GC187),1,0)</f>
        <v>0</v>
      </c>
      <c r="GE187" s="1">
        <f ca="1">IF(GD187=0,GB187,GB187/GC187)</f>
        <v>1</v>
      </c>
      <c r="GF187" s="1">
        <v>149</v>
      </c>
      <c r="GG187" s="1">
        <f ca="1">IF(GE187/GF187=INT(GE187/GF187),1,0)</f>
        <v>0</v>
      </c>
      <c r="GH187" s="1">
        <f ca="1">IF(GG187=0,GE187,GE187/GF187)</f>
        <v>1</v>
      </c>
      <c r="GI187" s="1"/>
      <c r="GJ187" s="1">
        <f ca="1">8*BH187+4*BK187+2*BN187+BQ187</f>
        <v>4</v>
      </c>
      <c r="GK187" s="1">
        <f ca="1">4*BT187+2*BW187+BZ187</f>
        <v>2</v>
      </c>
      <c r="GL187" s="1">
        <f ca="1">2*CC187+CF187</f>
        <v>0</v>
      </c>
      <c r="GM187" s="1">
        <f ca="1">2*CI187+CL187</f>
        <v>0</v>
      </c>
      <c r="GN187" s="1">
        <f ca="1">2*CO187+CR187</f>
        <v>0</v>
      </c>
      <c r="GO187" s="1">
        <f ca="1">2*CU187+CX187</f>
        <v>0</v>
      </c>
      <c r="GP187" s="1">
        <f ca="1">DA187</f>
        <v>0</v>
      </c>
      <c r="GQ187" s="1">
        <f ca="1">DD187</f>
        <v>0</v>
      </c>
      <c r="GR187" s="1">
        <f ca="1">DG187</f>
        <v>0</v>
      </c>
      <c r="GS187" s="1">
        <f ca="1">DJ187</f>
        <v>0</v>
      </c>
      <c r="GT187" s="1">
        <f ca="1">DM187</f>
        <v>0</v>
      </c>
      <c r="GU187">
        <f ca="1">DP187</f>
        <v>0</v>
      </c>
      <c r="GV187">
        <f ca="1">DS187</f>
        <v>0</v>
      </c>
      <c r="GW187">
        <f ca="1">DV187</f>
        <v>0</v>
      </c>
      <c r="GX187">
        <f ca="1">DY187</f>
        <v>0</v>
      </c>
      <c r="GY187">
        <f ca="1">EB187</f>
        <v>0</v>
      </c>
      <c r="GZ187">
        <f ca="1">EE187</f>
        <v>0</v>
      </c>
      <c r="HA187">
        <f ca="1">EH187</f>
        <v>0</v>
      </c>
      <c r="HB187">
        <f ca="1">EK187</f>
        <v>0</v>
      </c>
      <c r="HC187">
        <f ca="1">EN187</f>
        <v>0</v>
      </c>
      <c r="HD187">
        <f ca="1">EQ187</f>
        <v>0</v>
      </c>
      <c r="HE187">
        <f ca="1">ET187</f>
        <v>0</v>
      </c>
      <c r="HF187">
        <f ca="1">EW187</f>
        <v>0</v>
      </c>
      <c r="HG187">
        <f ca="1">EZ187</f>
        <v>0</v>
      </c>
      <c r="HH187">
        <f ca="1">FC187</f>
        <v>0</v>
      </c>
      <c r="HI187">
        <f ca="1">FF187</f>
        <v>0</v>
      </c>
      <c r="HJ187">
        <f ca="1">FI187</f>
        <v>0</v>
      </c>
      <c r="HK187">
        <f ca="1">FL187</f>
        <v>0</v>
      </c>
      <c r="HL187">
        <f ca="1">FO187</f>
        <v>0</v>
      </c>
      <c r="HM187">
        <f ca="1">FR187</f>
        <v>0</v>
      </c>
      <c r="HN187">
        <f ca="1">FU187</f>
        <v>0</v>
      </c>
      <c r="HO187">
        <f ca="1">FX187</f>
        <v>0</v>
      </c>
      <c r="HP187">
        <f ca="1">GA187</f>
        <v>0</v>
      </c>
      <c r="HQ187">
        <f ca="1">GD187</f>
        <v>0</v>
      </c>
      <c r="HR187">
        <f ca="1">GG187</f>
        <v>0</v>
      </c>
      <c r="HS187">
        <f ca="1">BF187</f>
        <v>144</v>
      </c>
      <c r="HT187">
        <f ca="1">HS187/HR189</f>
        <v>144</v>
      </c>
    </row>
    <row r="188" spans="2:246" ht="6" hidden="1" customHeight="1" x14ac:dyDescent="0.25">
      <c r="B188" s="71"/>
      <c r="C188" s="71"/>
      <c r="D188" s="71"/>
      <c r="E188" s="71"/>
      <c r="F188" s="104"/>
      <c r="G188" s="71"/>
      <c r="H188" s="104"/>
      <c r="I188" s="71"/>
      <c r="J188" s="71"/>
      <c r="K188" s="71"/>
      <c r="L188" s="104"/>
      <c r="M188" s="71"/>
      <c r="N188" s="71"/>
      <c r="O188" s="71"/>
      <c r="P188" s="71"/>
      <c r="Q188" s="71"/>
      <c r="R188" s="71"/>
      <c r="S188" s="104"/>
      <c r="T188" s="122"/>
      <c r="U188" s="80"/>
      <c r="V188" s="80"/>
      <c r="W188" s="80"/>
      <c r="X188" s="102"/>
      <c r="Y188" s="71"/>
      <c r="Z188" s="75"/>
      <c r="AB188" s="11"/>
      <c r="AD188" s="162"/>
      <c r="BF188"/>
      <c r="BG188"/>
      <c r="BH188"/>
      <c r="BI188"/>
      <c r="EB188"/>
      <c r="EC188"/>
      <c r="ED188"/>
      <c r="EE188"/>
      <c r="GJ188" s="1">
        <f t="shared" ref="GJ188:HR188" ca="1" si="82">IF(GJ186&lt;GJ187,GJ186,GJ187)</f>
        <v>0</v>
      </c>
      <c r="GK188" s="1">
        <f t="shared" ca="1" si="82"/>
        <v>0</v>
      </c>
      <c r="GL188" s="1">
        <f t="shared" ca="1" si="82"/>
        <v>0</v>
      </c>
      <c r="GM188" s="1">
        <f t="shared" ca="1" si="82"/>
        <v>0</v>
      </c>
      <c r="GN188" s="1">
        <f t="shared" ca="1" si="82"/>
        <v>0</v>
      </c>
      <c r="GO188" s="1">
        <f t="shared" ca="1" si="82"/>
        <v>0</v>
      </c>
      <c r="GP188" s="1">
        <f t="shared" ca="1" si="82"/>
        <v>0</v>
      </c>
      <c r="GQ188" s="1">
        <f t="shared" ca="1" si="82"/>
        <v>0</v>
      </c>
      <c r="GR188" s="1">
        <f t="shared" ca="1" si="82"/>
        <v>0</v>
      </c>
      <c r="GS188" s="1">
        <f t="shared" ca="1" si="82"/>
        <v>0</v>
      </c>
      <c r="GT188" s="1">
        <f t="shared" ca="1" si="82"/>
        <v>0</v>
      </c>
      <c r="GU188" s="1">
        <f t="shared" ca="1" si="82"/>
        <v>0</v>
      </c>
      <c r="GV188" s="1">
        <f t="shared" ca="1" si="82"/>
        <v>0</v>
      </c>
      <c r="GW188" s="1">
        <f t="shared" ca="1" si="82"/>
        <v>0</v>
      </c>
      <c r="GX188" s="1">
        <f t="shared" ca="1" si="82"/>
        <v>0</v>
      </c>
      <c r="GY188" s="1">
        <f t="shared" ca="1" si="82"/>
        <v>0</v>
      </c>
      <c r="GZ188" s="1">
        <f t="shared" ca="1" si="82"/>
        <v>0</v>
      </c>
      <c r="HA188" s="1">
        <f t="shared" ca="1" si="82"/>
        <v>0</v>
      </c>
      <c r="HB188" s="1">
        <f t="shared" ca="1" si="82"/>
        <v>0</v>
      </c>
      <c r="HC188" s="1">
        <f t="shared" ca="1" si="82"/>
        <v>0</v>
      </c>
      <c r="HD188" s="1">
        <f t="shared" ca="1" si="82"/>
        <v>0</v>
      </c>
      <c r="HE188" s="1">
        <f t="shared" ca="1" si="82"/>
        <v>0</v>
      </c>
      <c r="HF188" s="1">
        <f t="shared" ca="1" si="82"/>
        <v>0</v>
      </c>
      <c r="HG188" s="1">
        <f t="shared" ca="1" si="82"/>
        <v>0</v>
      </c>
      <c r="HH188" s="1">
        <f t="shared" ca="1" si="82"/>
        <v>0</v>
      </c>
      <c r="HI188" s="1">
        <f t="shared" ca="1" si="82"/>
        <v>0</v>
      </c>
      <c r="HJ188" s="1">
        <f t="shared" ca="1" si="82"/>
        <v>0</v>
      </c>
      <c r="HK188" s="1">
        <f t="shared" ca="1" si="82"/>
        <v>0</v>
      </c>
      <c r="HL188" s="1">
        <f t="shared" ca="1" si="82"/>
        <v>0</v>
      </c>
      <c r="HM188" s="1">
        <f t="shared" ca="1" si="82"/>
        <v>0</v>
      </c>
      <c r="HN188" s="1">
        <f t="shared" ca="1" si="82"/>
        <v>0</v>
      </c>
      <c r="HO188" s="1">
        <f t="shared" ca="1" si="82"/>
        <v>0</v>
      </c>
      <c r="HP188" s="1">
        <f t="shared" ca="1" si="82"/>
        <v>0</v>
      </c>
      <c r="HQ188" s="1">
        <f t="shared" ca="1" si="82"/>
        <v>0</v>
      </c>
      <c r="HR188" s="1">
        <f t="shared" ca="1" si="82"/>
        <v>0</v>
      </c>
      <c r="HS188"/>
      <c r="HT188"/>
    </row>
    <row r="189" spans="2:246" ht="6" hidden="1" customHeight="1" x14ac:dyDescent="0.25">
      <c r="B189" s="71"/>
      <c r="C189" s="71"/>
      <c r="D189" s="71"/>
      <c r="E189" s="71"/>
      <c r="F189" s="104"/>
      <c r="G189" s="71"/>
      <c r="H189" s="104"/>
      <c r="I189" s="71"/>
      <c r="J189" s="71"/>
      <c r="K189" s="71"/>
      <c r="L189" s="104"/>
      <c r="M189" s="71"/>
      <c r="N189" s="71"/>
      <c r="O189" s="71"/>
      <c r="P189" s="71"/>
      <c r="Q189" s="71"/>
      <c r="R189" s="71"/>
      <c r="S189" s="104"/>
      <c r="T189" s="122"/>
      <c r="U189" s="80"/>
      <c r="V189" s="80"/>
      <c r="W189" s="80"/>
      <c r="X189" s="102"/>
      <c r="Y189" s="71"/>
      <c r="Z189" s="75"/>
      <c r="AB189" s="11"/>
      <c r="AD189" s="162"/>
      <c r="BF189"/>
      <c r="BG189"/>
      <c r="BH189"/>
      <c r="BI189"/>
      <c r="EB189"/>
      <c r="EC189"/>
      <c r="ED189"/>
      <c r="EE189"/>
      <c r="GJ189">
        <f ca="1">GJ$7^GJ188</f>
        <v>1</v>
      </c>
      <c r="GK189">
        <f t="shared" ref="GK189:HR189" ca="1" si="83">GK$7^GK188*GJ189</f>
        <v>1</v>
      </c>
      <c r="GL189">
        <f t="shared" ca="1" si="83"/>
        <v>1</v>
      </c>
      <c r="GM189">
        <f t="shared" ca="1" si="83"/>
        <v>1</v>
      </c>
      <c r="GN189">
        <f t="shared" ca="1" si="83"/>
        <v>1</v>
      </c>
      <c r="GO189">
        <f t="shared" ca="1" si="83"/>
        <v>1</v>
      </c>
      <c r="GP189">
        <f t="shared" ca="1" si="83"/>
        <v>1</v>
      </c>
      <c r="GQ189">
        <f t="shared" ca="1" si="83"/>
        <v>1</v>
      </c>
      <c r="GR189">
        <f t="shared" ca="1" si="83"/>
        <v>1</v>
      </c>
      <c r="GS189">
        <f t="shared" ca="1" si="83"/>
        <v>1</v>
      </c>
      <c r="GT189">
        <f t="shared" ca="1" si="83"/>
        <v>1</v>
      </c>
      <c r="GU189">
        <f t="shared" ca="1" si="83"/>
        <v>1</v>
      </c>
      <c r="GV189">
        <f t="shared" ca="1" si="83"/>
        <v>1</v>
      </c>
      <c r="GW189">
        <f t="shared" ca="1" si="83"/>
        <v>1</v>
      </c>
      <c r="GX189">
        <f t="shared" ca="1" si="83"/>
        <v>1</v>
      </c>
      <c r="GY189">
        <f t="shared" ca="1" si="83"/>
        <v>1</v>
      </c>
      <c r="GZ189">
        <f t="shared" ca="1" si="83"/>
        <v>1</v>
      </c>
      <c r="HA189">
        <f t="shared" ca="1" si="83"/>
        <v>1</v>
      </c>
      <c r="HB189">
        <f t="shared" ca="1" si="83"/>
        <v>1</v>
      </c>
      <c r="HC189">
        <f t="shared" ca="1" si="83"/>
        <v>1</v>
      </c>
      <c r="HD189">
        <f t="shared" ca="1" si="83"/>
        <v>1</v>
      </c>
      <c r="HE189">
        <f t="shared" ca="1" si="83"/>
        <v>1</v>
      </c>
      <c r="HF189">
        <f t="shared" ca="1" si="83"/>
        <v>1</v>
      </c>
      <c r="HG189">
        <f t="shared" ca="1" si="83"/>
        <v>1</v>
      </c>
      <c r="HH189">
        <f t="shared" ca="1" si="83"/>
        <v>1</v>
      </c>
      <c r="HI189">
        <f t="shared" ca="1" si="83"/>
        <v>1</v>
      </c>
      <c r="HJ189">
        <f t="shared" ca="1" si="83"/>
        <v>1</v>
      </c>
      <c r="HK189">
        <f t="shared" ca="1" si="83"/>
        <v>1</v>
      </c>
      <c r="HL189">
        <f t="shared" ca="1" si="83"/>
        <v>1</v>
      </c>
      <c r="HM189">
        <f t="shared" ca="1" si="83"/>
        <v>1</v>
      </c>
      <c r="HN189">
        <f t="shared" ca="1" si="83"/>
        <v>1</v>
      </c>
      <c r="HO189">
        <f t="shared" ca="1" si="83"/>
        <v>1</v>
      </c>
      <c r="HP189">
        <f t="shared" ca="1" si="83"/>
        <v>1</v>
      </c>
      <c r="HQ189">
        <f t="shared" ca="1" si="83"/>
        <v>1</v>
      </c>
      <c r="HR189">
        <f t="shared" ca="1" si="83"/>
        <v>1</v>
      </c>
      <c r="HS189"/>
      <c r="HT189"/>
    </row>
    <row r="190" spans="2:246" ht="9" customHeight="1" x14ac:dyDescent="0.25">
      <c r="B190" s="71"/>
      <c r="C190" s="71"/>
      <c r="D190" s="71"/>
      <c r="E190" s="77"/>
      <c r="F190" s="104"/>
      <c r="G190" s="71"/>
      <c r="H190" s="104"/>
      <c r="I190" s="71"/>
      <c r="J190" s="71"/>
      <c r="K190" s="77"/>
      <c r="L190" s="104"/>
      <c r="M190" s="71"/>
      <c r="N190" s="71"/>
      <c r="O190" s="71"/>
      <c r="P190" s="71"/>
      <c r="Q190" s="71"/>
      <c r="R190" s="71"/>
      <c r="S190" s="104"/>
      <c r="T190" s="122"/>
      <c r="U190" s="80"/>
      <c r="V190" s="80"/>
      <c r="W190" s="106"/>
      <c r="X190" s="102"/>
      <c r="Y190" s="71"/>
      <c r="Z190" s="75"/>
      <c r="AB190" s="11"/>
      <c r="AD190" s="162"/>
      <c r="AF190" s="148"/>
      <c r="AG190" s="205"/>
      <c r="BF190"/>
      <c r="BG190"/>
      <c r="BH190"/>
      <c r="BI190"/>
      <c r="EB190"/>
      <c r="EC190"/>
      <c r="ED190"/>
      <c r="EE190"/>
    </row>
    <row r="191" spans="2:246" ht="19.5" customHeight="1" thickBot="1" x14ac:dyDescent="0.3">
      <c r="B191" s="71" t="str">
        <f ca="1">ID191</f>
        <v>9  15/16  ×  11  11/15</v>
      </c>
      <c r="C191" s="71"/>
      <c r="D191" s="71"/>
      <c r="E191" s="77"/>
      <c r="F191" s="104"/>
      <c r="G191" s="71"/>
      <c r="H191" s="104"/>
      <c r="I191" s="71"/>
      <c r="J191" s="71"/>
      <c r="K191" s="78"/>
      <c r="L191" s="104"/>
      <c r="M191" s="71"/>
      <c r="N191" s="71"/>
      <c r="O191" s="71"/>
      <c r="P191" s="71"/>
      <c r="Q191" s="71"/>
      <c r="R191" s="71"/>
      <c r="S191" s="104" t="s">
        <v>1</v>
      </c>
      <c r="T191" s="146" t="str">
        <f ca="1">IL191</f>
        <v>116  3/5</v>
      </c>
      <c r="U191" s="79"/>
      <c r="V191" s="79"/>
      <c r="W191" s="105"/>
      <c r="X191" s="101"/>
      <c r="Y191" s="71"/>
      <c r="Z191" s="75">
        <f>AJ191</f>
        <v>10</v>
      </c>
      <c r="AB191" s="147">
        <v>1</v>
      </c>
      <c r="AD191" s="162">
        <v>8</v>
      </c>
      <c r="AE191" s="148">
        <v>7</v>
      </c>
      <c r="AF191" s="148"/>
      <c r="AH191" s="202">
        <f>AH178+1</f>
        <v>15</v>
      </c>
      <c r="AI191" s="202">
        <f>INT(0.5+(AJ$2/16*(AH191-1)))+AG$2</f>
        <v>6</v>
      </c>
      <c r="AJ191" s="202">
        <f>INT(4/3*(AI191+AB191))+1</f>
        <v>10</v>
      </c>
      <c r="AK191" s="9">
        <f>IF(AI191=2,1,IF(AI191=3,1,IF(AI191=4,2,IF(AI191=5,4,IF(AI191=6,8,0)))))</f>
        <v>8</v>
      </c>
      <c r="AL191" s="9">
        <f>IF(AI191=7,15,IF(AI191=8,25,IF(AI191=9,35,IF(AI191=10,55,IF(AI191=11,75,0)))))</f>
        <v>0</v>
      </c>
      <c r="AM191" s="9">
        <f>IF(AI191=2,2,IF(AI191=3,3,IF(AI191=4,5,IF(AI191=5,10,IF(AI191=6,16,0)))))</f>
        <v>16</v>
      </c>
      <c r="AN191" s="9">
        <f>IF(AI191=7,28,IF(AI191=8,40,IF(AI191=9,60,IF(AI191=10,80,100))))</f>
        <v>100</v>
      </c>
      <c r="AO191" s="9">
        <f>IF(AI191=2,1,IF(AI191=3,1,IF(AI191=4,4,IF(AI191=5,8,IF(AI191=6,11,IF(AI191=7,15,0))))))</f>
        <v>11</v>
      </c>
      <c r="AP191" s="9">
        <f>IF(AI191=8,19,IF(AI191=9,24,IF(AI191=10,39,59)))</f>
        <v>59</v>
      </c>
      <c r="AQ191" s="9">
        <f>IF(AI191=2,2,IF(AI191=3,4,IF(AI191=4,8,IF(AI191=5,11,IF(AI191=6,15,0)))))</f>
        <v>15</v>
      </c>
      <c r="AR191" s="9">
        <f>IF(AI191=7,19,IF(AI191=8,24,IF(AI191=9,39,IF(AI191=10,59,79))))</f>
        <v>79</v>
      </c>
      <c r="AS191" s="9">
        <f>IF(AI191=2,2,IF(AI191=3,2,IF(AI191=4,5,IF(AI191=5,9,IF(AI191=6,12,0)))))</f>
        <v>12</v>
      </c>
      <c r="AT191" s="9">
        <f>IF(AI191=7,16,IF(AI191=8,20,IF(AI191=9,25,IF(AI191=10,40,60))))</f>
        <v>60</v>
      </c>
      <c r="AU191" s="9">
        <f>IF(AI191=2,3,IF(AI191=3,5,IF(AI191=4,9,IF(AI191=5,12,IF(AI191=6,16,0)))))</f>
        <v>16</v>
      </c>
      <c r="AV191" s="9">
        <f>IF(AI191=7,20,IF(AI191=8,25,IF(AI191=9,40,IF(AI191=10,60,80))))</f>
        <v>80</v>
      </c>
      <c r="AW191" s="9">
        <f>IF(AK191=0,AL191,AK191)</f>
        <v>8</v>
      </c>
      <c r="AX191" s="9">
        <f>IF(AM191=0,AN191,AM191)</f>
        <v>16</v>
      </c>
      <c r="AY191" s="9">
        <f>IF(AO191=0,AP191,AO191)</f>
        <v>11</v>
      </c>
      <c r="AZ191" s="9">
        <f>IF(AQ191=0,AR191,AQ191)</f>
        <v>15</v>
      </c>
      <c r="BA191" s="9">
        <f>IF(AS191=0,AT191,AS191)</f>
        <v>12</v>
      </c>
      <c r="BB191" s="9">
        <f>IF(AU191=0,AV191,AU191)</f>
        <v>16</v>
      </c>
      <c r="BC191" t="s">
        <v>21</v>
      </c>
      <c r="BD191" s="1">
        <f ca="1">INT((RAND()*(AX191-AW191+1)+AW191))</f>
        <v>9</v>
      </c>
      <c r="BE191" s="1">
        <f ca="1">INT((RAND()*(AZ191-AY191+1)+AY191))</f>
        <v>15</v>
      </c>
      <c r="BF191">
        <f ca="1">BE191-BE192*(BD192-BD191)</f>
        <v>15</v>
      </c>
      <c r="BG191">
        <v>256</v>
      </c>
      <c r="BH191" s="1">
        <f ca="1">IF(BF191/BG191=INT(BF191/BG191),1,0)</f>
        <v>0</v>
      </c>
      <c r="BI191" s="1">
        <f ca="1">IF(BH191=0,BF191,BF191/BG191)</f>
        <v>15</v>
      </c>
      <c r="BJ191" s="1">
        <v>16</v>
      </c>
      <c r="BK191" s="1">
        <f ca="1">IF(BI191/BJ191=INT(BI191/BJ191),1,0)</f>
        <v>0</v>
      </c>
      <c r="BL191" s="1">
        <f ca="1">IF(BK191=0,BI191,BI191/BJ191)</f>
        <v>15</v>
      </c>
      <c r="BM191" s="1">
        <v>4</v>
      </c>
      <c r="BN191" s="1">
        <f ca="1">IF(BL191/BM191=INT(BL191/BM191),1,0)</f>
        <v>0</v>
      </c>
      <c r="BO191" s="1">
        <f ca="1">IF(BN191=0,BL191,BL191/BM191)</f>
        <v>15</v>
      </c>
      <c r="BP191" s="1">
        <v>2</v>
      </c>
      <c r="BQ191" s="1">
        <f ca="1">IF(BO191/BP191=INT(BO191/BP191),1,0)</f>
        <v>0</v>
      </c>
      <c r="BR191" s="1">
        <f ca="1">IF(BQ191=0,BO191,BO191/BP191)</f>
        <v>15</v>
      </c>
      <c r="BS191" s="1">
        <v>81</v>
      </c>
      <c r="BT191" s="1">
        <f ca="1">IF(BR191/BS191=INT(BR191/BS191),1,0)</f>
        <v>0</v>
      </c>
      <c r="BU191" s="1">
        <f ca="1">IF(BT191=0,BR191,BR191/BS191)</f>
        <v>15</v>
      </c>
      <c r="BV191" s="1">
        <v>9</v>
      </c>
      <c r="BW191" s="1">
        <f ca="1">IF(BU191/BV191=INT(BU191/BV191),1,0)</f>
        <v>0</v>
      </c>
      <c r="BX191" s="1">
        <f ca="1">IF(BW191=0,BU191,BU191/BV191)</f>
        <v>15</v>
      </c>
      <c r="BY191" s="1">
        <v>3</v>
      </c>
      <c r="BZ191" s="1">
        <f ca="1">IF(BX191/BY191=INT(BX191/BY191),1,0)</f>
        <v>1</v>
      </c>
      <c r="CA191" s="1">
        <f ca="1">IF(BZ191=0,BX191,BX191/BY191)</f>
        <v>5</v>
      </c>
      <c r="CB191" s="1">
        <v>25</v>
      </c>
      <c r="CC191" s="1">
        <f ca="1">IF(CA191/CB191=INT(CA191/CB191),1,0)</f>
        <v>0</v>
      </c>
      <c r="CD191" s="1">
        <f ca="1">IF(CC191=0,CA191,CA191/CB191)</f>
        <v>5</v>
      </c>
      <c r="CE191" s="1">
        <v>5</v>
      </c>
      <c r="CF191" s="1">
        <f ca="1">IF(CD191/CE191=INT(CD191/CE191),1,0)</f>
        <v>1</v>
      </c>
      <c r="CG191" s="1">
        <f ca="1">IF(CF191=0,CD191,CD191/CE191)</f>
        <v>1</v>
      </c>
      <c r="CH191" s="1">
        <v>49</v>
      </c>
      <c r="CI191" s="1">
        <f ca="1">IF(CG191/CH191=INT(CG191/CH191),1,0)</f>
        <v>0</v>
      </c>
      <c r="CJ191" s="1">
        <f ca="1">IF(CI191=0,CG191,CG191/CH191)</f>
        <v>1</v>
      </c>
      <c r="CK191" s="1">
        <v>7</v>
      </c>
      <c r="CL191" s="1">
        <f ca="1">IF(CJ191/CK191=INT(CJ191/CK191),1,0)</f>
        <v>0</v>
      </c>
      <c r="CM191" s="1">
        <f ca="1">IF(CL191=0,CJ191,CJ191/CK191)</f>
        <v>1</v>
      </c>
      <c r="CN191" s="1">
        <v>121</v>
      </c>
      <c r="CO191" s="1">
        <f ca="1">IF(CM191/CN191=INT(CM191/CN191),1,0)</f>
        <v>0</v>
      </c>
      <c r="CP191" s="1">
        <f ca="1">IF(CO191=0,CM191,CM191/CN191)</f>
        <v>1</v>
      </c>
      <c r="CQ191" s="1">
        <v>11</v>
      </c>
      <c r="CR191" s="1">
        <f ca="1">IF(CP191/CQ191=INT(CP191/CQ191),1,0)</f>
        <v>0</v>
      </c>
      <c r="CS191" s="1">
        <f ca="1">IF(CR191=0,CP191,CP191/CQ191)</f>
        <v>1</v>
      </c>
      <c r="CT191" s="1">
        <v>169</v>
      </c>
      <c r="CU191" s="1">
        <f ca="1">IF(CS191/CT191=INT(CS191/CT191),1,0)</f>
        <v>0</v>
      </c>
      <c r="CV191" s="1">
        <f ca="1">IF(CU191=0,CS191,CS191/CT191)</f>
        <v>1</v>
      </c>
      <c r="CW191" s="1">
        <v>13</v>
      </c>
      <c r="CX191" s="1">
        <f ca="1">IF(CV191/CW191=INT(CV191/CW191),1,0)</f>
        <v>0</v>
      </c>
      <c r="CY191" s="1">
        <f ca="1">IF(CX191=0,CV191,CV191/CW191)</f>
        <v>1</v>
      </c>
      <c r="CZ191" s="1">
        <v>17</v>
      </c>
      <c r="DA191" s="1">
        <f ca="1">IF(CY191/CZ191=INT(CY191/CZ191),1,0)</f>
        <v>0</v>
      </c>
      <c r="DB191" s="1">
        <f ca="1">IF(DA191=0,CY191,CY191/CZ191)</f>
        <v>1</v>
      </c>
      <c r="DC191" s="1">
        <v>19</v>
      </c>
      <c r="DD191" s="1">
        <f ca="1">IF(DB191/DC191=INT(DB191/DC191),1,0)</f>
        <v>0</v>
      </c>
      <c r="DE191" s="1">
        <f ca="1">IF(DD191=0,DB191,DB191/DC191)</f>
        <v>1</v>
      </c>
      <c r="DF191" s="1">
        <v>23</v>
      </c>
      <c r="DG191" s="1">
        <f ca="1">IF(DE191/DF191=INT(DE191/DF191),1,0)</f>
        <v>0</v>
      </c>
      <c r="DH191" s="1">
        <f ca="1">IF(DG191=0,DE191,DE191/DF191)</f>
        <v>1</v>
      </c>
      <c r="DI191" s="1">
        <v>29</v>
      </c>
      <c r="DJ191" s="1">
        <f ca="1">IF(DH191/DI191=INT(DH191/DI191),1,0)</f>
        <v>0</v>
      </c>
      <c r="DK191" s="1">
        <f ca="1">IF(DJ191=0,DH191,DH191/DI191)</f>
        <v>1</v>
      </c>
      <c r="DL191" s="1">
        <v>31</v>
      </c>
      <c r="DM191" s="1">
        <f ca="1">IF(DK191/DL191=INT(DK191/DL191),1,0)</f>
        <v>0</v>
      </c>
      <c r="DN191" s="1">
        <f ca="1">IF(DM191=0,DK191,DK191/DL191)</f>
        <v>1</v>
      </c>
      <c r="DO191" s="1">
        <v>37</v>
      </c>
      <c r="DP191" s="1">
        <f ca="1">IF(DN191/DO191=INT(DN191/DO191),1,0)</f>
        <v>0</v>
      </c>
      <c r="DQ191" s="1">
        <f ca="1">IF(DP191=0,DN191,DN191/DO191)</f>
        <v>1</v>
      </c>
      <c r="DR191" s="1">
        <v>41</v>
      </c>
      <c r="DS191" s="1">
        <f ca="1">IF(DQ191/DR191=INT(DQ191/DR191),1,0)</f>
        <v>0</v>
      </c>
      <c r="DT191" s="1">
        <f ca="1">IF(DS191=0,DQ191,DQ191/DR191)</f>
        <v>1</v>
      </c>
      <c r="DU191" s="1">
        <v>43</v>
      </c>
      <c r="DV191" s="1">
        <f ca="1">IF(DT191/DU191=INT(DT191/DU191),1,0)</f>
        <v>0</v>
      </c>
      <c r="DW191" s="1">
        <f ca="1">IF(DV191=0,DT191,DT191/DU191)</f>
        <v>1</v>
      </c>
      <c r="DX191" s="1">
        <v>47</v>
      </c>
      <c r="DY191" s="1">
        <f ca="1">IF(DW191/DX191=INT(DW191/DX191),1,0)</f>
        <v>0</v>
      </c>
      <c r="DZ191" s="1">
        <f ca="1">IF(DY191=0,DW191,DW191/DX191)</f>
        <v>1</v>
      </c>
      <c r="EA191" s="1">
        <v>53</v>
      </c>
      <c r="EB191" s="1">
        <f ca="1">IF(DZ191/EA191=INT(DZ191/EA191),1,0)</f>
        <v>0</v>
      </c>
      <c r="EC191" s="1">
        <f ca="1">IF(EB191=0,DZ191,DZ191/EA191)</f>
        <v>1</v>
      </c>
      <c r="ED191" s="1">
        <v>59</v>
      </c>
      <c r="EE191" s="1">
        <f ca="1">IF(EC191/ED191=INT(EC191/ED191),1,0)</f>
        <v>0</v>
      </c>
      <c r="EF191" s="1">
        <f ca="1">IF(EE191=0,EC191,EC191/ED191)</f>
        <v>1</v>
      </c>
      <c r="EG191" s="1">
        <v>61</v>
      </c>
      <c r="EH191" s="1">
        <f ca="1">IF(EF191/EG191=INT(EF191/EG191),1,0)</f>
        <v>0</v>
      </c>
      <c r="EI191" s="1">
        <f ca="1">IF(EH191=0,EF191,EF191/EG191)</f>
        <v>1</v>
      </c>
      <c r="EJ191" s="1">
        <v>67</v>
      </c>
      <c r="EK191" s="1">
        <f ca="1">IF(EI191/EJ191=INT(EI191/EJ191),1,0)</f>
        <v>0</v>
      </c>
      <c r="EL191" s="1">
        <f ca="1">IF(EK191=0,EI191,EI191/EJ191)</f>
        <v>1</v>
      </c>
      <c r="EM191" s="1">
        <v>71</v>
      </c>
      <c r="EN191" s="1">
        <f ca="1">IF(EL191/EM191=INT(EL191/EM191),1,0)</f>
        <v>0</v>
      </c>
      <c r="EO191" s="1">
        <f ca="1">IF(EN191=0,EL191,EL191/EM191)</f>
        <v>1</v>
      </c>
      <c r="EP191" s="1">
        <v>73</v>
      </c>
      <c r="EQ191" s="1">
        <f ca="1">IF(EO191/EP191=INT(EO191/EP191),1,0)</f>
        <v>0</v>
      </c>
      <c r="ER191" s="1">
        <f ca="1">IF(EQ191=0,EO191,EO191/EP191)</f>
        <v>1</v>
      </c>
      <c r="ES191" s="1">
        <v>79</v>
      </c>
      <c r="ET191" s="1">
        <f ca="1">IF(ER191/ES191=INT(ER191/ES191),1,0)</f>
        <v>0</v>
      </c>
      <c r="EU191" s="1">
        <f ca="1">IF(ET191=0,ER191,ER191/ES191)</f>
        <v>1</v>
      </c>
      <c r="EV191" s="1">
        <v>83</v>
      </c>
      <c r="EW191" s="1">
        <f ca="1">IF(EU191/EV191=INT(EU191/EV191),1,0)</f>
        <v>0</v>
      </c>
      <c r="EX191" s="1">
        <f ca="1">IF(EW191=0,EU191,EU191/EV191)</f>
        <v>1</v>
      </c>
      <c r="EY191" s="1">
        <v>89</v>
      </c>
      <c r="EZ191" s="1">
        <f ca="1">IF(EX191/EY191=INT(EX191/EY191),1,0)</f>
        <v>0</v>
      </c>
      <c r="FA191" s="1">
        <f ca="1">IF(EZ191=0,EX191,EX191/EY191)</f>
        <v>1</v>
      </c>
      <c r="FB191" s="1">
        <v>97</v>
      </c>
      <c r="FC191" s="1">
        <f ca="1">IF(FA191/FB191=INT(FA191/FB191),1,0)</f>
        <v>0</v>
      </c>
      <c r="FD191" s="1">
        <f ca="1">IF(FC191=0,FA191,FA191/FB191)</f>
        <v>1</v>
      </c>
      <c r="FE191" s="1">
        <v>101</v>
      </c>
      <c r="FF191" s="1">
        <f ca="1">IF(FD191/FE191=INT(FD191/FE191),1,0)</f>
        <v>0</v>
      </c>
      <c r="FG191" s="1">
        <f ca="1">IF(FF191=0,FD191,FD191/FE191)</f>
        <v>1</v>
      </c>
      <c r="FH191" s="1">
        <v>103</v>
      </c>
      <c r="FI191" s="1">
        <f ca="1">IF(FG191/FH191=INT(FG191/FH191),1,0)</f>
        <v>0</v>
      </c>
      <c r="FJ191" s="1">
        <f ca="1">IF(FI191=0,FG191,FG191/FH191)</f>
        <v>1</v>
      </c>
      <c r="FK191" s="1">
        <v>107</v>
      </c>
      <c r="FL191" s="1">
        <f ca="1">IF(FJ191/FK191=INT(FJ191/FK191),1,0)</f>
        <v>0</v>
      </c>
      <c r="FM191" s="1">
        <f ca="1">IF(FL191=0,FJ191,FJ191/FK191)</f>
        <v>1</v>
      </c>
      <c r="FN191" s="1">
        <v>109</v>
      </c>
      <c r="FO191" s="1">
        <f ca="1">IF(FM191/FN191=INT(FM191/FN191),1,0)</f>
        <v>0</v>
      </c>
      <c r="FP191" s="1">
        <f ca="1">IF(FO191=0,FM191,FM191/FN191)</f>
        <v>1</v>
      </c>
      <c r="FQ191" s="1">
        <v>113</v>
      </c>
      <c r="FR191" s="1">
        <f ca="1">IF(FP191/FQ191=INT(FP191/FQ191),1,0)</f>
        <v>0</v>
      </c>
      <c r="FS191" s="1">
        <f ca="1">IF(FR191=0,FP191,FP191/FQ191)</f>
        <v>1</v>
      </c>
      <c r="FT191" s="1">
        <v>127</v>
      </c>
      <c r="FU191" s="1">
        <f ca="1">IF(FS191/FT191=INT(FS191/FT191),1,0)</f>
        <v>0</v>
      </c>
      <c r="FV191" s="1">
        <f ca="1">IF(FU191=0,FS191,FS191/FT191)</f>
        <v>1</v>
      </c>
      <c r="FW191" s="1">
        <v>131</v>
      </c>
      <c r="FX191" s="1">
        <f ca="1">IF(FV191/FW191=INT(FV191/FW191),1,0)</f>
        <v>0</v>
      </c>
      <c r="FY191" s="1">
        <f ca="1">IF(FX191=0,FV191,FV191/FW191)</f>
        <v>1</v>
      </c>
      <c r="FZ191" s="1">
        <v>137</v>
      </c>
      <c r="GA191" s="1">
        <f ca="1">IF(FY191/FZ191=INT(FY191/FZ191),1,0)</f>
        <v>0</v>
      </c>
      <c r="GB191" s="1">
        <f ca="1">IF(GA191=0,FY191,FY191/FZ191)</f>
        <v>1</v>
      </c>
      <c r="GC191" s="1">
        <v>139</v>
      </c>
      <c r="GD191" s="1">
        <f ca="1">IF(GB191/GC191=INT(GB191/GC191),1,0)</f>
        <v>0</v>
      </c>
      <c r="GE191" s="1">
        <f ca="1">IF(GD191=0,GB191,GB191/GC191)</f>
        <v>1</v>
      </c>
      <c r="GF191" s="1">
        <v>149</v>
      </c>
      <c r="GG191" s="1">
        <f ca="1">IF(GE191/GF191=INT(GE191/GF191),1,0)</f>
        <v>0</v>
      </c>
      <c r="GH191" s="1">
        <f ca="1">IF(GG191=0,GE191,GE191/GF191)</f>
        <v>1</v>
      </c>
      <c r="GI191" s="1"/>
      <c r="GJ191" s="1">
        <f ca="1">8*BH191+4*BK191+2*BN191+BQ191</f>
        <v>0</v>
      </c>
      <c r="GK191" s="1">
        <f ca="1">4*BT191+2*BW191+BZ191</f>
        <v>1</v>
      </c>
      <c r="GL191" s="1">
        <f ca="1">2*CC191+CF191</f>
        <v>1</v>
      </c>
      <c r="GM191" s="1">
        <f ca="1">2*CI191+CL191</f>
        <v>0</v>
      </c>
      <c r="GN191" s="1">
        <f ca="1">2*CO191+CR191</f>
        <v>0</v>
      </c>
      <c r="GO191" s="1">
        <f ca="1">2*CU191+CX191</f>
        <v>0</v>
      </c>
      <c r="GP191" s="1">
        <f ca="1">DA191</f>
        <v>0</v>
      </c>
      <c r="GQ191" s="1">
        <f ca="1">DD191</f>
        <v>0</v>
      </c>
      <c r="GR191" s="1">
        <f ca="1">DG191</f>
        <v>0</v>
      </c>
      <c r="GS191" s="1">
        <f ca="1">DJ191</f>
        <v>0</v>
      </c>
      <c r="GT191" s="1">
        <f ca="1">DM191</f>
        <v>0</v>
      </c>
      <c r="GU191">
        <f ca="1">DP191</f>
        <v>0</v>
      </c>
      <c r="GV191">
        <f ca="1">DS191</f>
        <v>0</v>
      </c>
      <c r="GW191">
        <f ca="1">DV191</f>
        <v>0</v>
      </c>
      <c r="GX191">
        <f ca="1">DY191</f>
        <v>0</v>
      </c>
      <c r="GY191">
        <f ca="1">EB191</f>
        <v>0</v>
      </c>
      <c r="GZ191">
        <f ca="1">EE191</f>
        <v>0</v>
      </c>
      <c r="HA191">
        <f ca="1">EH191</f>
        <v>0</v>
      </c>
      <c r="HB191">
        <f ca="1">EK191</f>
        <v>0</v>
      </c>
      <c r="HC191">
        <f ca="1">EN191</f>
        <v>0</v>
      </c>
      <c r="HD191">
        <f ca="1">EQ191</f>
        <v>0</v>
      </c>
      <c r="HE191">
        <f ca="1">ET191</f>
        <v>0</v>
      </c>
      <c r="HF191">
        <f ca="1">EW191</f>
        <v>0</v>
      </c>
      <c r="HG191">
        <f ca="1">EZ191</f>
        <v>0</v>
      </c>
      <c r="HH191">
        <f ca="1">FC191</f>
        <v>0</v>
      </c>
      <c r="HI191">
        <f ca="1">FF191</f>
        <v>0</v>
      </c>
      <c r="HJ191">
        <f ca="1">FI191</f>
        <v>0</v>
      </c>
      <c r="HK191">
        <f ca="1">FL191</f>
        <v>0</v>
      </c>
      <c r="HL191">
        <f ca="1">FO191</f>
        <v>0</v>
      </c>
      <c r="HM191">
        <f ca="1">FR191</f>
        <v>0</v>
      </c>
      <c r="HN191">
        <f ca="1">FU191</f>
        <v>0</v>
      </c>
      <c r="HO191">
        <f ca="1">FX191</f>
        <v>0</v>
      </c>
      <c r="HP191">
        <f ca="1">GA191</f>
        <v>0</v>
      </c>
      <c r="HQ191">
        <f ca="1">GD191</f>
        <v>0</v>
      </c>
      <c r="HR191">
        <f ca="1">GG191</f>
        <v>0</v>
      </c>
      <c r="HS191">
        <f ca="1">BF191</f>
        <v>15</v>
      </c>
      <c r="HT191">
        <f ca="1">HS191/HR194</f>
        <v>15</v>
      </c>
      <c r="HU191" s="9">
        <f ca="1">BD192</f>
        <v>9</v>
      </c>
      <c r="HV191">
        <f ca="1">HU191*HT192+HT191</f>
        <v>159</v>
      </c>
      <c r="HW191"/>
      <c r="HX191" s="9">
        <f ca="1">BD192</f>
        <v>9</v>
      </c>
      <c r="HY191" s="9">
        <f ca="1">HT191</f>
        <v>15</v>
      </c>
      <c r="HZ191" s="9">
        <f ca="1">HT192</f>
        <v>16</v>
      </c>
      <c r="IA191" s="9">
        <f ca="1">BD196</f>
        <v>11</v>
      </c>
      <c r="IB191" s="9">
        <f ca="1">HT195</f>
        <v>11</v>
      </c>
      <c r="IC191" s="9">
        <f ca="1">HT196</f>
        <v>15</v>
      </c>
      <c r="ID191" s="9" t="str">
        <f ca="1">HX191&amp;"  "&amp;HY191&amp;"/"&amp;HZ191&amp;"  ×  "&amp;IA191&amp;"  "&amp;IB191&amp;"/"&amp;IC191</f>
        <v>9  15/16  ×  11  11/15</v>
      </c>
      <c r="IG191" s="9">
        <f ca="1">BD200</f>
        <v>116</v>
      </c>
      <c r="IH191" s="9">
        <f ca="1">HT199</f>
        <v>3</v>
      </c>
      <c r="II191" s="9">
        <f ca="1">HT200</f>
        <v>5</v>
      </c>
      <c r="IJ191" s="9" t="str">
        <f ca="1">IG191&amp;"  "&amp;IH191&amp;"/"&amp;II191</f>
        <v>116  3/5</v>
      </c>
      <c r="IK191" s="9" t="str">
        <f ca="1">IG191&amp;"   "</f>
        <v xml:space="preserve">116   </v>
      </c>
      <c r="IL191" s="9" t="str">
        <f ca="1">IF(IH191=0,IK191,IJ191)</f>
        <v>116  3/5</v>
      </c>
    </row>
    <row r="192" spans="2:246" ht="6" hidden="1" customHeight="1" x14ac:dyDescent="0.25">
      <c r="B192" s="102"/>
      <c r="C192" s="71"/>
      <c r="D192" s="102"/>
      <c r="E192" s="71"/>
      <c r="F192" s="102"/>
      <c r="G192" s="71"/>
      <c r="H192" s="104"/>
      <c r="I192" s="102"/>
      <c r="J192" s="102"/>
      <c r="K192" s="102"/>
      <c r="L192" s="102"/>
      <c r="M192" s="71"/>
      <c r="N192" s="71"/>
      <c r="O192" s="71"/>
      <c r="P192" s="71"/>
      <c r="Q192" s="71"/>
      <c r="R192" s="71"/>
      <c r="S192" s="104"/>
      <c r="T192" s="122"/>
      <c r="U192" s="80"/>
      <c r="V192" s="80"/>
      <c r="W192" s="80"/>
      <c r="X192" s="102"/>
      <c r="Y192" s="71"/>
      <c r="Z192" s="75"/>
      <c r="AB192" s="11"/>
      <c r="AF192" s="148"/>
      <c r="BC192"/>
      <c r="BD192">
        <f ca="1">BD191+INT(BE191/BE192)</f>
        <v>9</v>
      </c>
      <c r="BE192" s="1">
        <f ca="1">IF(BA191&gt;BE191,INT((RAND()*(BB191-BA191+1)+BA191)),INT((RAND()*(BB191-BE191)+BE191+1)))</f>
        <v>16</v>
      </c>
      <c r="BF192">
        <f ca="1">BE192</f>
        <v>16</v>
      </c>
      <c r="BG192">
        <v>256</v>
      </c>
      <c r="BH192" s="1">
        <f ca="1">IF(BF192/BG192=INT(BF192/BG192),1,0)</f>
        <v>0</v>
      </c>
      <c r="BI192" s="1">
        <f ca="1">IF(BH192=0,BF192,BF192/BG192)</f>
        <v>16</v>
      </c>
      <c r="BJ192" s="1">
        <v>16</v>
      </c>
      <c r="BK192" s="1">
        <f ca="1">IF(BI192/BJ192=INT(BI192/BJ192),1,0)</f>
        <v>1</v>
      </c>
      <c r="BL192" s="1">
        <f ca="1">IF(BK192=0,BI192,BI192/BJ192)</f>
        <v>1</v>
      </c>
      <c r="BM192" s="1">
        <v>4</v>
      </c>
      <c r="BN192" s="1">
        <f ca="1">IF(BL192/BM192=INT(BL192/BM192),1,0)</f>
        <v>0</v>
      </c>
      <c r="BO192" s="1">
        <f ca="1">IF(BN192=0,BL192,BL192/BM192)</f>
        <v>1</v>
      </c>
      <c r="BP192" s="1">
        <v>2</v>
      </c>
      <c r="BQ192" s="1">
        <f ca="1">IF(BO192/BP192=INT(BO192/BP192),1,0)</f>
        <v>0</v>
      </c>
      <c r="BR192" s="1">
        <f ca="1">IF(BQ192=0,BO192,BO192/BP192)</f>
        <v>1</v>
      </c>
      <c r="BS192" s="1">
        <v>81</v>
      </c>
      <c r="BT192" s="1">
        <f ca="1">IF(BR192/BS192=INT(BR192/BS192),1,0)</f>
        <v>0</v>
      </c>
      <c r="BU192" s="1">
        <f ca="1">IF(BT192=0,BR192,BR192/BS192)</f>
        <v>1</v>
      </c>
      <c r="BV192" s="1">
        <v>9</v>
      </c>
      <c r="BW192" s="1">
        <f ca="1">IF(BU192/BV192=INT(BU192/BV192),1,0)</f>
        <v>0</v>
      </c>
      <c r="BX192" s="1">
        <f ca="1">IF(BW192=0,BU192,BU192/BV192)</f>
        <v>1</v>
      </c>
      <c r="BY192" s="1">
        <v>3</v>
      </c>
      <c r="BZ192" s="1">
        <f ca="1">IF(BX192/BY192=INT(BX192/BY192),1,0)</f>
        <v>0</v>
      </c>
      <c r="CA192" s="1">
        <f ca="1">IF(BZ192=0,BX192,BX192/BY192)</f>
        <v>1</v>
      </c>
      <c r="CB192" s="1">
        <v>25</v>
      </c>
      <c r="CC192" s="1">
        <f ca="1">IF(CA192/CB192=INT(CA192/CB192),1,0)</f>
        <v>0</v>
      </c>
      <c r="CD192" s="1">
        <f ca="1">IF(CC192=0,CA192,CA192/CB192)</f>
        <v>1</v>
      </c>
      <c r="CE192" s="1">
        <v>5</v>
      </c>
      <c r="CF192" s="1">
        <f ca="1">IF(CD192/CE192=INT(CD192/CE192),1,0)</f>
        <v>0</v>
      </c>
      <c r="CG192" s="1">
        <f ca="1">IF(CF192=0,CD192,CD192/CE192)</f>
        <v>1</v>
      </c>
      <c r="CH192" s="1">
        <v>49</v>
      </c>
      <c r="CI192" s="1">
        <f ca="1">IF(CG192/CH192=INT(CG192/CH192),1,0)</f>
        <v>0</v>
      </c>
      <c r="CJ192" s="1">
        <f ca="1">IF(CI192=0,CG192,CG192/CH192)</f>
        <v>1</v>
      </c>
      <c r="CK192" s="1">
        <v>7</v>
      </c>
      <c r="CL192" s="1">
        <f ca="1">IF(CJ192/CK192=INT(CJ192/CK192),1,0)</f>
        <v>0</v>
      </c>
      <c r="CM192" s="1">
        <f ca="1">IF(CL192=0,CJ192,CJ192/CK192)</f>
        <v>1</v>
      </c>
      <c r="CN192" s="1">
        <v>121</v>
      </c>
      <c r="CO192" s="1">
        <f ca="1">IF(CM192/CN192=INT(CM192/CN192),1,0)</f>
        <v>0</v>
      </c>
      <c r="CP192" s="1">
        <f ca="1">IF(CO192=0,CM192,CM192/CN192)</f>
        <v>1</v>
      </c>
      <c r="CQ192" s="1">
        <v>11</v>
      </c>
      <c r="CR192" s="1">
        <f ca="1">IF(CP192/CQ192=INT(CP192/CQ192),1,0)</f>
        <v>0</v>
      </c>
      <c r="CS192" s="1">
        <f ca="1">IF(CR192=0,CP192,CP192/CQ192)</f>
        <v>1</v>
      </c>
      <c r="CT192" s="1">
        <v>169</v>
      </c>
      <c r="CU192" s="1">
        <f ca="1">IF(CS192/CT192=INT(CS192/CT192),1,0)</f>
        <v>0</v>
      </c>
      <c r="CV192" s="1">
        <f ca="1">IF(CU192=0,CS192,CS192/CT192)</f>
        <v>1</v>
      </c>
      <c r="CW192" s="1">
        <v>13</v>
      </c>
      <c r="CX192" s="1">
        <f ca="1">IF(CV192/CW192=INT(CV192/CW192),1,0)</f>
        <v>0</v>
      </c>
      <c r="CY192" s="1">
        <f ca="1">IF(CX192=0,CV192,CV192/CW192)</f>
        <v>1</v>
      </c>
      <c r="CZ192" s="1">
        <v>17</v>
      </c>
      <c r="DA192" s="1">
        <f ca="1">IF(CY192/CZ192=INT(CY192/CZ192),1,0)</f>
        <v>0</v>
      </c>
      <c r="DB192" s="1">
        <f ca="1">IF(DA192=0,CY192,CY192/CZ192)</f>
        <v>1</v>
      </c>
      <c r="DC192" s="1">
        <v>19</v>
      </c>
      <c r="DD192" s="1">
        <f ca="1">IF(DB192/DC192=INT(DB192/DC192),1,0)</f>
        <v>0</v>
      </c>
      <c r="DE192" s="1">
        <f ca="1">IF(DD192=0,DB192,DB192/DC192)</f>
        <v>1</v>
      </c>
      <c r="DF192" s="1">
        <v>23</v>
      </c>
      <c r="DG192" s="1">
        <f ca="1">IF(DE192/DF192=INT(DE192/DF192),1,0)</f>
        <v>0</v>
      </c>
      <c r="DH192" s="1">
        <f ca="1">IF(DG192=0,DE192,DE192/DF192)</f>
        <v>1</v>
      </c>
      <c r="DI192" s="1">
        <v>29</v>
      </c>
      <c r="DJ192" s="1">
        <f ca="1">IF(DH192/DI192=INT(DH192/DI192),1,0)</f>
        <v>0</v>
      </c>
      <c r="DK192" s="1">
        <f ca="1">IF(DJ192=0,DH192,DH192/DI192)</f>
        <v>1</v>
      </c>
      <c r="DL192" s="1">
        <v>31</v>
      </c>
      <c r="DM192" s="1">
        <f ca="1">IF(DK192/DL192=INT(DK192/DL192),1,0)</f>
        <v>0</v>
      </c>
      <c r="DN192" s="1">
        <f ca="1">IF(DM192=0,DK192,DK192/DL192)</f>
        <v>1</v>
      </c>
      <c r="DO192" s="1">
        <v>37</v>
      </c>
      <c r="DP192" s="1">
        <f ca="1">IF(DN192/DO192=INT(DN192/DO192),1,0)</f>
        <v>0</v>
      </c>
      <c r="DQ192" s="1">
        <f ca="1">IF(DP192=0,DN192,DN192/DO192)</f>
        <v>1</v>
      </c>
      <c r="DR192" s="1">
        <v>41</v>
      </c>
      <c r="DS192" s="1">
        <f ca="1">IF(DQ192/DR192=INT(DQ192/DR192),1,0)</f>
        <v>0</v>
      </c>
      <c r="DT192" s="1">
        <f ca="1">IF(DS192=0,DQ192,DQ192/DR192)</f>
        <v>1</v>
      </c>
      <c r="DU192" s="1">
        <v>43</v>
      </c>
      <c r="DV192" s="1">
        <f ca="1">IF(DT192/DU192=INT(DT192/DU192),1,0)</f>
        <v>0</v>
      </c>
      <c r="DW192" s="1">
        <f ca="1">IF(DV192=0,DT192,DT192/DU192)</f>
        <v>1</v>
      </c>
      <c r="DX192" s="1">
        <v>47</v>
      </c>
      <c r="DY192" s="1">
        <f ca="1">IF(DW192/DX192=INT(DW192/DX192),1,0)</f>
        <v>0</v>
      </c>
      <c r="DZ192" s="1">
        <f ca="1">IF(DY192=0,DW192,DW192/DX192)</f>
        <v>1</v>
      </c>
      <c r="EA192" s="1">
        <v>53</v>
      </c>
      <c r="EB192" s="1">
        <f ca="1">IF(DZ192/EA192=INT(DZ192/EA192),1,0)</f>
        <v>0</v>
      </c>
      <c r="EC192" s="1">
        <f ca="1">IF(EB192=0,DZ192,DZ192/EA192)</f>
        <v>1</v>
      </c>
      <c r="ED192" s="1">
        <v>59</v>
      </c>
      <c r="EE192" s="1">
        <f ca="1">IF(EC192/ED192=INT(EC192/ED192),1,0)</f>
        <v>0</v>
      </c>
      <c r="EF192" s="1">
        <f ca="1">IF(EE192=0,EC192,EC192/ED192)</f>
        <v>1</v>
      </c>
      <c r="EG192" s="1">
        <v>61</v>
      </c>
      <c r="EH192" s="1">
        <f ca="1">IF(EF192/EG192=INT(EF192/EG192),1,0)</f>
        <v>0</v>
      </c>
      <c r="EI192" s="1">
        <f ca="1">IF(EH192=0,EF192,EF192/EG192)</f>
        <v>1</v>
      </c>
      <c r="EJ192" s="1">
        <v>67</v>
      </c>
      <c r="EK192" s="1">
        <f ca="1">IF(EI192/EJ192=INT(EI192/EJ192),1,0)</f>
        <v>0</v>
      </c>
      <c r="EL192" s="1">
        <f ca="1">IF(EK192=0,EI192,EI192/EJ192)</f>
        <v>1</v>
      </c>
      <c r="EM192" s="1">
        <v>71</v>
      </c>
      <c r="EN192" s="1">
        <f ca="1">IF(EL192/EM192=INT(EL192/EM192),1,0)</f>
        <v>0</v>
      </c>
      <c r="EO192" s="1">
        <f ca="1">IF(EN192=0,EL192,EL192/EM192)</f>
        <v>1</v>
      </c>
      <c r="EP192" s="1">
        <v>73</v>
      </c>
      <c r="EQ192" s="1">
        <f ca="1">IF(EO192/EP192=INT(EO192/EP192),1,0)</f>
        <v>0</v>
      </c>
      <c r="ER192" s="1">
        <f ca="1">IF(EQ192=0,EO192,EO192/EP192)</f>
        <v>1</v>
      </c>
      <c r="ES192" s="1">
        <v>79</v>
      </c>
      <c r="ET192" s="1">
        <f ca="1">IF(ER192/ES192=INT(ER192/ES192),1,0)</f>
        <v>0</v>
      </c>
      <c r="EU192" s="1">
        <f ca="1">IF(ET192=0,ER192,ER192/ES192)</f>
        <v>1</v>
      </c>
      <c r="EV192" s="1">
        <v>83</v>
      </c>
      <c r="EW192" s="1">
        <f ca="1">IF(EU192/EV192=INT(EU192/EV192),1,0)</f>
        <v>0</v>
      </c>
      <c r="EX192" s="1">
        <f ca="1">IF(EW192=0,EU192,EU192/EV192)</f>
        <v>1</v>
      </c>
      <c r="EY192" s="1">
        <v>89</v>
      </c>
      <c r="EZ192" s="1">
        <f ca="1">IF(EX192/EY192=INT(EX192/EY192),1,0)</f>
        <v>0</v>
      </c>
      <c r="FA192" s="1">
        <f ca="1">IF(EZ192=0,EX192,EX192/EY192)</f>
        <v>1</v>
      </c>
      <c r="FB192" s="1">
        <v>97</v>
      </c>
      <c r="FC192" s="1">
        <f ca="1">IF(FA192/FB192=INT(FA192/FB192),1,0)</f>
        <v>0</v>
      </c>
      <c r="FD192" s="1">
        <f ca="1">IF(FC192=0,FA192,FA192/FB192)</f>
        <v>1</v>
      </c>
      <c r="FE192" s="1">
        <v>101</v>
      </c>
      <c r="FF192" s="1">
        <f ca="1">IF(FD192/FE192=INT(FD192/FE192),1,0)</f>
        <v>0</v>
      </c>
      <c r="FG192" s="1">
        <f ca="1">IF(FF192=0,FD192,FD192/FE192)</f>
        <v>1</v>
      </c>
      <c r="FH192" s="1">
        <v>103</v>
      </c>
      <c r="FI192" s="1">
        <f ca="1">IF(FG192/FH192=INT(FG192/FH192),1,0)</f>
        <v>0</v>
      </c>
      <c r="FJ192" s="1">
        <f ca="1">IF(FI192=0,FG192,FG192/FH192)</f>
        <v>1</v>
      </c>
      <c r="FK192" s="1">
        <v>107</v>
      </c>
      <c r="FL192" s="1">
        <f ca="1">IF(FJ192/FK192=INT(FJ192/FK192),1,0)</f>
        <v>0</v>
      </c>
      <c r="FM192" s="1">
        <f ca="1">IF(FL192=0,FJ192,FJ192/FK192)</f>
        <v>1</v>
      </c>
      <c r="FN192" s="1">
        <v>109</v>
      </c>
      <c r="FO192" s="1">
        <f ca="1">IF(FM192/FN192=INT(FM192/FN192),1,0)</f>
        <v>0</v>
      </c>
      <c r="FP192" s="1">
        <f ca="1">IF(FO192=0,FM192,FM192/FN192)</f>
        <v>1</v>
      </c>
      <c r="FQ192" s="1">
        <v>113</v>
      </c>
      <c r="FR192" s="1">
        <f ca="1">IF(FP192/FQ192=INT(FP192/FQ192),1,0)</f>
        <v>0</v>
      </c>
      <c r="FS192" s="1">
        <f ca="1">IF(FR192=0,FP192,FP192/FQ192)</f>
        <v>1</v>
      </c>
      <c r="FT192" s="1">
        <v>127</v>
      </c>
      <c r="FU192" s="1">
        <f ca="1">IF(FS192/FT192=INT(FS192/FT192),1,0)</f>
        <v>0</v>
      </c>
      <c r="FV192" s="1">
        <f ca="1">IF(FU192=0,FS192,FS192/FT192)</f>
        <v>1</v>
      </c>
      <c r="FW192" s="1">
        <v>131</v>
      </c>
      <c r="FX192" s="1">
        <f ca="1">IF(FV192/FW192=INT(FV192/FW192),1,0)</f>
        <v>0</v>
      </c>
      <c r="FY192" s="1">
        <f ca="1">IF(FX192=0,FV192,FV192/FW192)</f>
        <v>1</v>
      </c>
      <c r="FZ192" s="1">
        <v>137</v>
      </c>
      <c r="GA192" s="1">
        <f ca="1">IF(FY192/FZ192=INT(FY192/FZ192),1,0)</f>
        <v>0</v>
      </c>
      <c r="GB192" s="1">
        <f ca="1">IF(GA192=0,FY192,FY192/FZ192)</f>
        <v>1</v>
      </c>
      <c r="GC192" s="1">
        <v>139</v>
      </c>
      <c r="GD192" s="1">
        <f ca="1">IF(GB192/GC192=INT(GB192/GC192),1,0)</f>
        <v>0</v>
      </c>
      <c r="GE192" s="1">
        <f ca="1">IF(GD192=0,GB192,GB192/GC192)</f>
        <v>1</v>
      </c>
      <c r="GF192" s="1">
        <v>149</v>
      </c>
      <c r="GG192" s="1">
        <f ca="1">IF(GE192/GF192=INT(GE192/GF192),1,0)</f>
        <v>0</v>
      </c>
      <c r="GH192" s="1">
        <f ca="1">IF(GG192=0,GE192,GE192/GF192)</f>
        <v>1</v>
      </c>
      <c r="GI192" s="1"/>
      <c r="GJ192" s="1">
        <f ca="1">8*BH192+4*BK192+2*BN192+BQ192</f>
        <v>4</v>
      </c>
      <c r="GK192" s="1">
        <f ca="1">4*BT192+2*BW192+BZ192</f>
        <v>0</v>
      </c>
      <c r="GL192" s="1">
        <f ca="1">2*CC192+CF192</f>
        <v>0</v>
      </c>
      <c r="GM192" s="1">
        <f ca="1">2*CI192+CL192</f>
        <v>0</v>
      </c>
      <c r="GN192" s="1">
        <f ca="1">2*CO192+CR192</f>
        <v>0</v>
      </c>
      <c r="GO192" s="1">
        <f ca="1">2*CU192+CX192</f>
        <v>0</v>
      </c>
      <c r="GP192" s="1">
        <f ca="1">DA192</f>
        <v>0</v>
      </c>
      <c r="GQ192" s="1">
        <f ca="1">DD192</f>
        <v>0</v>
      </c>
      <c r="GR192" s="1">
        <f ca="1">DG192</f>
        <v>0</v>
      </c>
      <c r="GS192" s="1">
        <f ca="1">DJ192</f>
        <v>0</v>
      </c>
      <c r="GT192" s="1">
        <f ca="1">DM192</f>
        <v>0</v>
      </c>
      <c r="GU192">
        <f ca="1">DP192</f>
        <v>0</v>
      </c>
      <c r="GV192">
        <f ca="1">DS192</f>
        <v>0</v>
      </c>
      <c r="GW192">
        <f ca="1">DV192</f>
        <v>0</v>
      </c>
      <c r="GX192">
        <f ca="1">DY192</f>
        <v>0</v>
      </c>
      <c r="GY192">
        <f ca="1">EB192</f>
        <v>0</v>
      </c>
      <c r="GZ192">
        <f ca="1">EE192</f>
        <v>0</v>
      </c>
      <c r="HA192">
        <f ca="1">EH192</f>
        <v>0</v>
      </c>
      <c r="HB192">
        <f ca="1">EK192</f>
        <v>0</v>
      </c>
      <c r="HC192">
        <f ca="1">EN192</f>
        <v>0</v>
      </c>
      <c r="HD192">
        <f ca="1">EQ192</f>
        <v>0</v>
      </c>
      <c r="HE192">
        <f ca="1">ET192</f>
        <v>0</v>
      </c>
      <c r="HF192">
        <f ca="1">EW192</f>
        <v>0</v>
      </c>
      <c r="HG192">
        <f ca="1">EZ192</f>
        <v>0</v>
      </c>
      <c r="HH192">
        <f ca="1">FC192</f>
        <v>0</v>
      </c>
      <c r="HI192">
        <f ca="1">FF192</f>
        <v>0</v>
      </c>
      <c r="HJ192">
        <f ca="1">FI192</f>
        <v>0</v>
      </c>
      <c r="HK192">
        <f ca="1">FL192</f>
        <v>0</v>
      </c>
      <c r="HL192">
        <f ca="1">FO192</f>
        <v>0</v>
      </c>
      <c r="HM192">
        <f ca="1">FR192</f>
        <v>0</v>
      </c>
      <c r="HN192">
        <f ca="1">FU192</f>
        <v>0</v>
      </c>
      <c r="HO192">
        <f ca="1">FX192</f>
        <v>0</v>
      </c>
      <c r="HP192">
        <f ca="1">GA192</f>
        <v>0</v>
      </c>
      <c r="HQ192">
        <f ca="1">GD192</f>
        <v>0</v>
      </c>
      <c r="HR192">
        <f ca="1">GG192</f>
        <v>0</v>
      </c>
      <c r="HS192">
        <f ca="1">BF192</f>
        <v>16</v>
      </c>
      <c r="HT192">
        <f ca="1">HS192/HR194</f>
        <v>16</v>
      </c>
      <c r="HV192"/>
      <c r="HW192"/>
    </row>
    <row r="193" spans="2:246" ht="6" hidden="1" customHeight="1" x14ac:dyDescent="0.25">
      <c r="B193" s="71"/>
      <c r="C193" s="71"/>
      <c r="D193" s="71"/>
      <c r="E193" s="71"/>
      <c r="F193" s="104"/>
      <c r="G193" s="71"/>
      <c r="H193" s="104"/>
      <c r="I193" s="71"/>
      <c r="J193" s="71"/>
      <c r="K193" s="71"/>
      <c r="L193" s="104"/>
      <c r="M193" s="71"/>
      <c r="N193" s="71"/>
      <c r="O193" s="71"/>
      <c r="P193" s="71"/>
      <c r="Q193" s="71"/>
      <c r="R193" s="71"/>
      <c r="S193" s="104"/>
      <c r="T193" s="122"/>
      <c r="U193" s="80"/>
      <c r="V193" s="80"/>
      <c r="W193" s="80"/>
      <c r="X193" s="102"/>
      <c r="Y193" s="71"/>
      <c r="Z193" s="75"/>
      <c r="AB193" s="11"/>
      <c r="AE193" s="162"/>
      <c r="AF193" s="148"/>
      <c r="BC193"/>
      <c r="BD193"/>
      <c r="BE193"/>
      <c r="BF193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>
        <f t="shared" ref="GJ193:HR193" ca="1" si="84">IF(GJ191&lt;GJ192,GJ191,GJ192)</f>
        <v>0</v>
      </c>
      <c r="GK193" s="1">
        <f t="shared" ca="1" si="84"/>
        <v>0</v>
      </c>
      <c r="GL193" s="1">
        <f t="shared" ca="1" si="84"/>
        <v>0</v>
      </c>
      <c r="GM193" s="1">
        <f t="shared" ca="1" si="84"/>
        <v>0</v>
      </c>
      <c r="GN193" s="1">
        <f t="shared" ca="1" si="84"/>
        <v>0</v>
      </c>
      <c r="GO193" s="1">
        <f t="shared" ca="1" si="84"/>
        <v>0</v>
      </c>
      <c r="GP193" s="1">
        <f t="shared" ca="1" si="84"/>
        <v>0</v>
      </c>
      <c r="GQ193" s="1">
        <f t="shared" ca="1" si="84"/>
        <v>0</v>
      </c>
      <c r="GR193" s="1">
        <f t="shared" ca="1" si="84"/>
        <v>0</v>
      </c>
      <c r="GS193" s="1">
        <f t="shared" ca="1" si="84"/>
        <v>0</v>
      </c>
      <c r="GT193" s="1">
        <f t="shared" ca="1" si="84"/>
        <v>0</v>
      </c>
      <c r="GU193" s="1">
        <f t="shared" ca="1" si="84"/>
        <v>0</v>
      </c>
      <c r="GV193" s="1">
        <f t="shared" ca="1" si="84"/>
        <v>0</v>
      </c>
      <c r="GW193" s="1">
        <f t="shared" ca="1" si="84"/>
        <v>0</v>
      </c>
      <c r="GX193" s="1">
        <f t="shared" ca="1" si="84"/>
        <v>0</v>
      </c>
      <c r="GY193" s="1">
        <f t="shared" ca="1" si="84"/>
        <v>0</v>
      </c>
      <c r="GZ193" s="1">
        <f t="shared" ca="1" si="84"/>
        <v>0</v>
      </c>
      <c r="HA193" s="1">
        <f t="shared" ca="1" si="84"/>
        <v>0</v>
      </c>
      <c r="HB193" s="1">
        <f t="shared" ca="1" si="84"/>
        <v>0</v>
      </c>
      <c r="HC193" s="1">
        <f t="shared" ca="1" si="84"/>
        <v>0</v>
      </c>
      <c r="HD193" s="1">
        <f t="shared" ca="1" si="84"/>
        <v>0</v>
      </c>
      <c r="HE193" s="1">
        <f t="shared" ca="1" si="84"/>
        <v>0</v>
      </c>
      <c r="HF193" s="1">
        <f t="shared" ca="1" si="84"/>
        <v>0</v>
      </c>
      <c r="HG193" s="1">
        <f t="shared" ca="1" si="84"/>
        <v>0</v>
      </c>
      <c r="HH193" s="1">
        <f t="shared" ca="1" si="84"/>
        <v>0</v>
      </c>
      <c r="HI193" s="1">
        <f t="shared" ca="1" si="84"/>
        <v>0</v>
      </c>
      <c r="HJ193" s="1">
        <f t="shared" ca="1" si="84"/>
        <v>0</v>
      </c>
      <c r="HK193" s="1">
        <f t="shared" ca="1" si="84"/>
        <v>0</v>
      </c>
      <c r="HL193" s="1">
        <f t="shared" ca="1" si="84"/>
        <v>0</v>
      </c>
      <c r="HM193" s="1">
        <f t="shared" ca="1" si="84"/>
        <v>0</v>
      </c>
      <c r="HN193" s="1">
        <f t="shared" ca="1" si="84"/>
        <v>0</v>
      </c>
      <c r="HO193" s="1">
        <f t="shared" ca="1" si="84"/>
        <v>0</v>
      </c>
      <c r="HP193" s="1">
        <f t="shared" ca="1" si="84"/>
        <v>0</v>
      </c>
      <c r="HQ193" s="1">
        <f t="shared" ca="1" si="84"/>
        <v>0</v>
      </c>
      <c r="HR193" s="1">
        <f t="shared" ca="1" si="84"/>
        <v>0</v>
      </c>
      <c r="HS193"/>
      <c r="HT193"/>
      <c r="HV193"/>
      <c r="HW193"/>
    </row>
    <row r="194" spans="2:246" ht="6" hidden="1" customHeight="1" x14ac:dyDescent="0.25">
      <c r="B194" s="71"/>
      <c r="C194" s="71"/>
      <c r="D194" s="71"/>
      <c r="E194" s="71"/>
      <c r="F194" s="104"/>
      <c r="G194" s="71"/>
      <c r="H194" s="104"/>
      <c r="I194" s="71"/>
      <c r="J194" s="71"/>
      <c r="K194" s="71"/>
      <c r="L194" s="104"/>
      <c r="M194" s="71"/>
      <c r="N194" s="71"/>
      <c r="O194" s="71"/>
      <c r="P194" s="71"/>
      <c r="Q194" s="71"/>
      <c r="R194" s="71"/>
      <c r="S194" s="104"/>
      <c r="T194" s="122"/>
      <c r="U194" s="80"/>
      <c r="V194" s="80"/>
      <c r="W194" s="80"/>
      <c r="X194" s="102"/>
      <c r="Y194" s="71"/>
      <c r="Z194" s="75"/>
      <c r="AB194" s="11"/>
      <c r="AE194" s="162"/>
      <c r="BC194"/>
      <c r="BD194"/>
      <c r="BE194"/>
      <c r="BF194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>
        <f ca="1">GJ$7^GJ193</f>
        <v>1</v>
      </c>
      <c r="GK194">
        <f t="shared" ref="GK194:HR194" ca="1" si="85">GK$7^GK193*GJ194</f>
        <v>1</v>
      </c>
      <c r="GL194">
        <f t="shared" ca="1" si="85"/>
        <v>1</v>
      </c>
      <c r="GM194">
        <f t="shared" ca="1" si="85"/>
        <v>1</v>
      </c>
      <c r="GN194">
        <f t="shared" ca="1" si="85"/>
        <v>1</v>
      </c>
      <c r="GO194">
        <f t="shared" ca="1" si="85"/>
        <v>1</v>
      </c>
      <c r="GP194">
        <f t="shared" ca="1" si="85"/>
        <v>1</v>
      </c>
      <c r="GQ194">
        <f t="shared" ca="1" si="85"/>
        <v>1</v>
      </c>
      <c r="GR194">
        <f t="shared" ca="1" si="85"/>
        <v>1</v>
      </c>
      <c r="GS194">
        <f t="shared" ca="1" si="85"/>
        <v>1</v>
      </c>
      <c r="GT194">
        <f t="shared" ca="1" si="85"/>
        <v>1</v>
      </c>
      <c r="GU194">
        <f t="shared" ca="1" si="85"/>
        <v>1</v>
      </c>
      <c r="GV194">
        <f t="shared" ca="1" si="85"/>
        <v>1</v>
      </c>
      <c r="GW194">
        <f t="shared" ca="1" si="85"/>
        <v>1</v>
      </c>
      <c r="GX194">
        <f t="shared" ca="1" si="85"/>
        <v>1</v>
      </c>
      <c r="GY194">
        <f t="shared" ca="1" si="85"/>
        <v>1</v>
      </c>
      <c r="GZ194">
        <f t="shared" ca="1" si="85"/>
        <v>1</v>
      </c>
      <c r="HA194">
        <f t="shared" ca="1" si="85"/>
        <v>1</v>
      </c>
      <c r="HB194">
        <f t="shared" ca="1" si="85"/>
        <v>1</v>
      </c>
      <c r="HC194">
        <f t="shared" ca="1" si="85"/>
        <v>1</v>
      </c>
      <c r="HD194">
        <f t="shared" ca="1" si="85"/>
        <v>1</v>
      </c>
      <c r="HE194">
        <f t="shared" ca="1" si="85"/>
        <v>1</v>
      </c>
      <c r="HF194">
        <f t="shared" ca="1" si="85"/>
        <v>1</v>
      </c>
      <c r="HG194">
        <f t="shared" ca="1" si="85"/>
        <v>1</v>
      </c>
      <c r="HH194">
        <f t="shared" ca="1" si="85"/>
        <v>1</v>
      </c>
      <c r="HI194">
        <f t="shared" ca="1" si="85"/>
        <v>1</v>
      </c>
      <c r="HJ194">
        <f t="shared" ca="1" si="85"/>
        <v>1</v>
      </c>
      <c r="HK194">
        <f t="shared" ca="1" si="85"/>
        <v>1</v>
      </c>
      <c r="HL194">
        <f t="shared" ca="1" si="85"/>
        <v>1</v>
      </c>
      <c r="HM194">
        <f t="shared" ca="1" si="85"/>
        <v>1</v>
      </c>
      <c r="HN194">
        <f t="shared" ca="1" si="85"/>
        <v>1</v>
      </c>
      <c r="HO194">
        <f t="shared" ca="1" si="85"/>
        <v>1</v>
      </c>
      <c r="HP194">
        <f t="shared" ca="1" si="85"/>
        <v>1</v>
      </c>
      <c r="HQ194">
        <f t="shared" ca="1" si="85"/>
        <v>1</v>
      </c>
      <c r="HR194">
        <f t="shared" ca="1" si="85"/>
        <v>1</v>
      </c>
      <c r="HS194"/>
      <c r="HT194"/>
      <c r="HV194"/>
      <c r="HW194"/>
    </row>
    <row r="195" spans="2:246" ht="6" hidden="1" customHeight="1" x14ac:dyDescent="0.25">
      <c r="B195" s="71"/>
      <c r="C195" s="71"/>
      <c r="D195" s="71"/>
      <c r="E195" s="71"/>
      <c r="F195" s="104"/>
      <c r="G195" s="71"/>
      <c r="H195" s="104"/>
      <c r="I195" s="71"/>
      <c r="J195" s="71"/>
      <c r="K195" s="71"/>
      <c r="L195" s="104"/>
      <c r="M195" s="71"/>
      <c r="N195" s="71"/>
      <c r="O195" s="71"/>
      <c r="P195" s="71"/>
      <c r="Q195" s="71"/>
      <c r="R195" s="71"/>
      <c r="S195" s="104"/>
      <c r="T195" s="122"/>
      <c r="U195" s="80"/>
      <c r="V195" s="80"/>
      <c r="W195" s="80"/>
      <c r="X195" s="102"/>
      <c r="Y195" s="71"/>
      <c r="Z195" s="75"/>
      <c r="AB195" s="11"/>
      <c r="AE195" s="162"/>
      <c r="BC195" t="s">
        <v>22</v>
      </c>
      <c r="BD195" s="1">
        <f ca="1">INT((RAND()*(AX191-AW191+1)+AW191))</f>
        <v>11</v>
      </c>
      <c r="BE195" s="1">
        <f ca="1">INT((RAND()*(AZ191-AY191+1)+AY191))</f>
        <v>11</v>
      </c>
      <c r="BF195">
        <f ca="1">BE195-BE196*(BD196-BD195)</f>
        <v>11</v>
      </c>
      <c r="BG195">
        <v>256</v>
      </c>
      <c r="BH195" s="1">
        <f ca="1">IF(BF195/BG195=INT(BF195/BG195),1,0)</f>
        <v>0</v>
      </c>
      <c r="BI195" s="1">
        <f ca="1">IF(BH195=0,BF195,BF195/BG195)</f>
        <v>11</v>
      </c>
      <c r="BJ195" s="1">
        <v>16</v>
      </c>
      <c r="BK195" s="1">
        <f ca="1">IF(BI195/BJ195=INT(BI195/BJ195),1,0)</f>
        <v>0</v>
      </c>
      <c r="BL195" s="1">
        <f ca="1">IF(BK195=0,BI195,BI195/BJ195)</f>
        <v>11</v>
      </c>
      <c r="BM195" s="1">
        <v>4</v>
      </c>
      <c r="BN195" s="1">
        <f ca="1">IF(BL195/BM195=INT(BL195/BM195),1,0)</f>
        <v>0</v>
      </c>
      <c r="BO195" s="1">
        <f ca="1">IF(BN195=0,BL195,BL195/BM195)</f>
        <v>11</v>
      </c>
      <c r="BP195" s="1">
        <v>2</v>
      </c>
      <c r="BQ195" s="1">
        <f ca="1">IF(BO195/BP195=INT(BO195/BP195),1,0)</f>
        <v>0</v>
      </c>
      <c r="BR195" s="1">
        <f ca="1">IF(BQ195=0,BO195,BO195/BP195)</f>
        <v>11</v>
      </c>
      <c r="BS195" s="1">
        <v>81</v>
      </c>
      <c r="BT195" s="1">
        <f ca="1">IF(BR195/BS195=INT(BR195/BS195),1,0)</f>
        <v>0</v>
      </c>
      <c r="BU195" s="1">
        <f ca="1">IF(BT195=0,BR195,BR195/BS195)</f>
        <v>11</v>
      </c>
      <c r="BV195" s="1">
        <v>9</v>
      </c>
      <c r="BW195" s="1">
        <f ca="1">IF(BU195/BV195=INT(BU195/BV195),1,0)</f>
        <v>0</v>
      </c>
      <c r="BX195" s="1">
        <f ca="1">IF(BW195=0,BU195,BU195/BV195)</f>
        <v>11</v>
      </c>
      <c r="BY195" s="1">
        <v>3</v>
      </c>
      <c r="BZ195" s="1">
        <f ca="1">IF(BX195/BY195=INT(BX195/BY195),1,0)</f>
        <v>0</v>
      </c>
      <c r="CA195" s="1">
        <f ca="1">IF(BZ195=0,BX195,BX195/BY195)</f>
        <v>11</v>
      </c>
      <c r="CB195" s="1">
        <v>25</v>
      </c>
      <c r="CC195" s="1">
        <f ca="1">IF(CA195/CB195=INT(CA195/CB195),1,0)</f>
        <v>0</v>
      </c>
      <c r="CD195" s="1">
        <f ca="1">IF(CC195=0,CA195,CA195/CB195)</f>
        <v>11</v>
      </c>
      <c r="CE195" s="1">
        <v>5</v>
      </c>
      <c r="CF195" s="1">
        <f ca="1">IF(CD195/CE195=INT(CD195/CE195),1,0)</f>
        <v>0</v>
      </c>
      <c r="CG195" s="1">
        <f ca="1">IF(CF195=0,CD195,CD195/CE195)</f>
        <v>11</v>
      </c>
      <c r="CH195" s="1">
        <v>49</v>
      </c>
      <c r="CI195" s="1">
        <f ca="1">IF(CG195/CH195=INT(CG195/CH195),1,0)</f>
        <v>0</v>
      </c>
      <c r="CJ195" s="1">
        <f ca="1">IF(CI195=0,CG195,CG195/CH195)</f>
        <v>11</v>
      </c>
      <c r="CK195" s="1">
        <v>7</v>
      </c>
      <c r="CL195" s="1">
        <f ca="1">IF(CJ195/CK195=INT(CJ195/CK195),1,0)</f>
        <v>0</v>
      </c>
      <c r="CM195" s="1">
        <f ca="1">IF(CL195=0,CJ195,CJ195/CK195)</f>
        <v>11</v>
      </c>
      <c r="CN195" s="1">
        <v>121</v>
      </c>
      <c r="CO195" s="1">
        <f ca="1">IF(CM195/CN195=INT(CM195/CN195),1,0)</f>
        <v>0</v>
      </c>
      <c r="CP195" s="1">
        <f ca="1">IF(CO195=0,CM195,CM195/CN195)</f>
        <v>11</v>
      </c>
      <c r="CQ195" s="1">
        <v>11</v>
      </c>
      <c r="CR195" s="1">
        <f ca="1">IF(CP195/CQ195=INT(CP195/CQ195),1,0)</f>
        <v>1</v>
      </c>
      <c r="CS195" s="1">
        <f ca="1">IF(CR195=0,CP195,CP195/CQ195)</f>
        <v>1</v>
      </c>
      <c r="CT195" s="1">
        <v>169</v>
      </c>
      <c r="CU195" s="1">
        <f ca="1">IF(CS195/CT195=INT(CS195/CT195),1,0)</f>
        <v>0</v>
      </c>
      <c r="CV195" s="1">
        <f ca="1">IF(CU195=0,CS195,CS195/CT195)</f>
        <v>1</v>
      </c>
      <c r="CW195" s="1">
        <v>13</v>
      </c>
      <c r="CX195" s="1">
        <f ca="1">IF(CV195/CW195=INT(CV195/CW195),1,0)</f>
        <v>0</v>
      </c>
      <c r="CY195" s="1">
        <f ca="1">IF(CX195=0,CV195,CV195/CW195)</f>
        <v>1</v>
      </c>
      <c r="CZ195" s="1">
        <v>17</v>
      </c>
      <c r="DA195" s="1">
        <f ca="1">IF(CY195/CZ195=INT(CY195/CZ195),1,0)</f>
        <v>0</v>
      </c>
      <c r="DB195" s="1">
        <f ca="1">IF(DA195=0,CY195,CY195/CZ195)</f>
        <v>1</v>
      </c>
      <c r="DC195" s="1">
        <v>19</v>
      </c>
      <c r="DD195" s="1">
        <f ca="1">IF(DB195/DC195=INT(DB195/DC195),1,0)</f>
        <v>0</v>
      </c>
      <c r="DE195" s="1">
        <f ca="1">IF(DD195=0,DB195,DB195/DC195)</f>
        <v>1</v>
      </c>
      <c r="DF195" s="1">
        <v>23</v>
      </c>
      <c r="DG195" s="1">
        <f ca="1">IF(DE195/DF195=INT(DE195/DF195),1,0)</f>
        <v>0</v>
      </c>
      <c r="DH195" s="1">
        <f ca="1">IF(DG195=0,DE195,DE195/DF195)</f>
        <v>1</v>
      </c>
      <c r="DI195" s="1">
        <v>29</v>
      </c>
      <c r="DJ195" s="1">
        <f ca="1">IF(DH195/DI195=INT(DH195/DI195),1,0)</f>
        <v>0</v>
      </c>
      <c r="DK195" s="1">
        <f ca="1">IF(DJ195=0,DH195,DH195/DI195)</f>
        <v>1</v>
      </c>
      <c r="DL195" s="1">
        <v>31</v>
      </c>
      <c r="DM195" s="1">
        <f ca="1">IF(DK195/DL195=INT(DK195/DL195),1,0)</f>
        <v>0</v>
      </c>
      <c r="DN195" s="1">
        <f ca="1">IF(DM195=0,DK195,DK195/DL195)</f>
        <v>1</v>
      </c>
      <c r="DO195" s="1">
        <v>37</v>
      </c>
      <c r="DP195" s="1">
        <f ca="1">IF(DN195/DO195=INT(DN195/DO195),1,0)</f>
        <v>0</v>
      </c>
      <c r="DQ195" s="1">
        <f ca="1">IF(DP195=0,DN195,DN195/DO195)</f>
        <v>1</v>
      </c>
      <c r="DR195" s="1">
        <v>41</v>
      </c>
      <c r="DS195" s="1">
        <f ca="1">IF(DQ195/DR195=INT(DQ195/DR195),1,0)</f>
        <v>0</v>
      </c>
      <c r="DT195" s="1">
        <f ca="1">IF(DS195=0,DQ195,DQ195/DR195)</f>
        <v>1</v>
      </c>
      <c r="DU195" s="1">
        <v>43</v>
      </c>
      <c r="DV195" s="1">
        <f ca="1">IF(DT195/DU195=INT(DT195/DU195),1,0)</f>
        <v>0</v>
      </c>
      <c r="DW195" s="1">
        <f ca="1">IF(DV195=0,DT195,DT195/DU195)</f>
        <v>1</v>
      </c>
      <c r="DX195" s="1">
        <v>47</v>
      </c>
      <c r="DY195" s="1">
        <f ca="1">IF(DW195/DX195=INT(DW195/DX195),1,0)</f>
        <v>0</v>
      </c>
      <c r="DZ195" s="1">
        <f ca="1">IF(DY195=0,DW195,DW195/DX195)</f>
        <v>1</v>
      </c>
      <c r="EA195" s="1">
        <v>53</v>
      </c>
      <c r="EB195" s="1">
        <f ca="1">IF(DZ195/EA195=INT(DZ195/EA195),1,0)</f>
        <v>0</v>
      </c>
      <c r="EC195" s="1">
        <f ca="1">IF(EB195=0,DZ195,DZ195/EA195)</f>
        <v>1</v>
      </c>
      <c r="ED195" s="1">
        <v>59</v>
      </c>
      <c r="EE195" s="1">
        <f ca="1">IF(EC195/ED195=INT(EC195/ED195),1,0)</f>
        <v>0</v>
      </c>
      <c r="EF195" s="1">
        <f ca="1">IF(EE195=0,EC195,EC195/ED195)</f>
        <v>1</v>
      </c>
      <c r="EG195" s="1">
        <v>61</v>
      </c>
      <c r="EH195" s="1">
        <f ca="1">IF(EF195/EG195=INT(EF195/EG195),1,0)</f>
        <v>0</v>
      </c>
      <c r="EI195" s="1">
        <f ca="1">IF(EH195=0,EF195,EF195/EG195)</f>
        <v>1</v>
      </c>
      <c r="EJ195" s="1">
        <v>67</v>
      </c>
      <c r="EK195" s="1">
        <f ca="1">IF(EI195/EJ195=INT(EI195/EJ195),1,0)</f>
        <v>0</v>
      </c>
      <c r="EL195" s="1">
        <f ca="1">IF(EK195=0,EI195,EI195/EJ195)</f>
        <v>1</v>
      </c>
      <c r="EM195" s="1">
        <v>71</v>
      </c>
      <c r="EN195" s="1">
        <f ca="1">IF(EL195/EM195=INT(EL195/EM195),1,0)</f>
        <v>0</v>
      </c>
      <c r="EO195" s="1">
        <f ca="1">IF(EN195=0,EL195,EL195/EM195)</f>
        <v>1</v>
      </c>
      <c r="EP195" s="1">
        <v>73</v>
      </c>
      <c r="EQ195" s="1">
        <f ca="1">IF(EO195/EP195=INT(EO195/EP195),1,0)</f>
        <v>0</v>
      </c>
      <c r="ER195" s="1">
        <f ca="1">IF(EQ195=0,EO195,EO195/EP195)</f>
        <v>1</v>
      </c>
      <c r="ES195" s="1">
        <v>79</v>
      </c>
      <c r="ET195" s="1">
        <f ca="1">IF(ER195/ES195=INT(ER195/ES195),1,0)</f>
        <v>0</v>
      </c>
      <c r="EU195" s="1">
        <f ca="1">IF(ET195=0,ER195,ER195/ES195)</f>
        <v>1</v>
      </c>
      <c r="EV195" s="1">
        <v>83</v>
      </c>
      <c r="EW195" s="1">
        <f ca="1">IF(EU195/EV195=INT(EU195/EV195),1,0)</f>
        <v>0</v>
      </c>
      <c r="EX195" s="1">
        <f ca="1">IF(EW195=0,EU195,EU195/EV195)</f>
        <v>1</v>
      </c>
      <c r="EY195" s="1">
        <v>89</v>
      </c>
      <c r="EZ195" s="1">
        <f ca="1">IF(EX195/EY195=INT(EX195/EY195),1,0)</f>
        <v>0</v>
      </c>
      <c r="FA195" s="1">
        <f ca="1">IF(EZ195=0,EX195,EX195/EY195)</f>
        <v>1</v>
      </c>
      <c r="FB195" s="1">
        <v>97</v>
      </c>
      <c r="FC195" s="1">
        <f ca="1">IF(FA195/FB195=INT(FA195/FB195),1,0)</f>
        <v>0</v>
      </c>
      <c r="FD195" s="1">
        <f ca="1">IF(FC195=0,FA195,FA195/FB195)</f>
        <v>1</v>
      </c>
      <c r="FE195" s="1">
        <v>101</v>
      </c>
      <c r="FF195" s="1">
        <f ca="1">IF(FD195/FE195=INT(FD195/FE195),1,0)</f>
        <v>0</v>
      </c>
      <c r="FG195" s="1">
        <f ca="1">IF(FF195=0,FD195,FD195/FE195)</f>
        <v>1</v>
      </c>
      <c r="FH195" s="1">
        <v>103</v>
      </c>
      <c r="FI195" s="1">
        <f ca="1">IF(FG195/FH195=INT(FG195/FH195),1,0)</f>
        <v>0</v>
      </c>
      <c r="FJ195" s="1">
        <f ca="1">IF(FI195=0,FG195,FG195/FH195)</f>
        <v>1</v>
      </c>
      <c r="FK195" s="1">
        <v>107</v>
      </c>
      <c r="FL195" s="1">
        <f ca="1">IF(FJ195/FK195=INT(FJ195/FK195),1,0)</f>
        <v>0</v>
      </c>
      <c r="FM195" s="1">
        <f ca="1">IF(FL195=0,FJ195,FJ195/FK195)</f>
        <v>1</v>
      </c>
      <c r="FN195" s="1">
        <v>109</v>
      </c>
      <c r="FO195" s="1">
        <f ca="1">IF(FM195/FN195=INT(FM195/FN195),1,0)</f>
        <v>0</v>
      </c>
      <c r="FP195" s="1">
        <f ca="1">IF(FO195=0,FM195,FM195/FN195)</f>
        <v>1</v>
      </c>
      <c r="FQ195" s="1">
        <v>113</v>
      </c>
      <c r="FR195" s="1">
        <f ca="1">IF(FP195/FQ195=INT(FP195/FQ195),1,0)</f>
        <v>0</v>
      </c>
      <c r="FS195" s="1">
        <f ca="1">IF(FR195=0,FP195,FP195/FQ195)</f>
        <v>1</v>
      </c>
      <c r="FT195" s="1">
        <v>127</v>
      </c>
      <c r="FU195" s="1">
        <f ca="1">IF(FS195/FT195=INT(FS195/FT195),1,0)</f>
        <v>0</v>
      </c>
      <c r="FV195" s="1">
        <f ca="1">IF(FU195=0,FS195,FS195/FT195)</f>
        <v>1</v>
      </c>
      <c r="FW195" s="1">
        <v>131</v>
      </c>
      <c r="FX195" s="1">
        <f ca="1">IF(FV195/FW195=INT(FV195/FW195),1,0)</f>
        <v>0</v>
      </c>
      <c r="FY195" s="1">
        <f ca="1">IF(FX195=0,FV195,FV195/FW195)</f>
        <v>1</v>
      </c>
      <c r="FZ195" s="1">
        <v>137</v>
      </c>
      <c r="GA195" s="1">
        <f ca="1">IF(FY195/FZ195=INT(FY195/FZ195),1,0)</f>
        <v>0</v>
      </c>
      <c r="GB195" s="1">
        <f ca="1">IF(GA195=0,FY195,FY195/FZ195)</f>
        <v>1</v>
      </c>
      <c r="GC195" s="1">
        <v>139</v>
      </c>
      <c r="GD195" s="1">
        <f ca="1">IF(GB195/GC195=INT(GB195/GC195),1,0)</f>
        <v>0</v>
      </c>
      <c r="GE195" s="1">
        <f ca="1">IF(GD195=0,GB195,GB195/GC195)</f>
        <v>1</v>
      </c>
      <c r="GF195" s="1">
        <v>149</v>
      </c>
      <c r="GG195" s="1">
        <f ca="1">IF(GE195/GF195=INT(GE195/GF195),1,0)</f>
        <v>0</v>
      </c>
      <c r="GH195" s="1">
        <f ca="1">IF(GG195=0,GE195,GE195/GF195)</f>
        <v>1</v>
      </c>
      <c r="GI195" s="1"/>
      <c r="GJ195" s="1">
        <f ca="1">8*BH195+4*BK195+2*BN195+BQ195</f>
        <v>0</v>
      </c>
      <c r="GK195" s="1">
        <f ca="1">4*BT195+2*BW195+BZ195</f>
        <v>0</v>
      </c>
      <c r="GL195" s="1">
        <f ca="1">2*CC195+CF195</f>
        <v>0</v>
      </c>
      <c r="GM195" s="1">
        <f ca="1">2*CI195+CL195</f>
        <v>0</v>
      </c>
      <c r="GN195" s="1">
        <f ca="1">2*CO195+CR195</f>
        <v>1</v>
      </c>
      <c r="GO195" s="1">
        <f ca="1">2*CU195+CX195</f>
        <v>0</v>
      </c>
      <c r="GP195" s="1">
        <f ca="1">DA195</f>
        <v>0</v>
      </c>
      <c r="GQ195" s="1">
        <f ca="1">DD195</f>
        <v>0</v>
      </c>
      <c r="GR195" s="1">
        <f ca="1">DG195</f>
        <v>0</v>
      </c>
      <c r="GS195" s="1">
        <f ca="1">DJ195</f>
        <v>0</v>
      </c>
      <c r="GT195" s="1">
        <f ca="1">DM195</f>
        <v>0</v>
      </c>
      <c r="GU195">
        <f ca="1">DP195</f>
        <v>0</v>
      </c>
      <c r="GV195">
        <f ca="1">DS195</f>
        <v>0</v>
      </c>
      <c r="GW195">
        <f ca="1">DV195</f>
        <v>0</v>
      </c>
      <c r="GX195">
        <f ca="1">DY195</f>
        <v>0</v>
      </c>
      <c r="GY195">
        <f ca="1">EB195</f>
        <v>0</v>
      </c>
      <c r="GZ195">
        <f ca="1">EE195</f>
        <v>0</v>
      </c>
      <c r="HA195">
        <f ca="1">EH195</f>
        <v>0</v>
      </c>
      <c r="HB195">
        <f ca="1">EK195</f>
        <v>0</v>
      </c>
      <c r="HC195">
        <f ca="1">EN195</f>
        <v>0</v>
      </c>
      <c r="HD195">
        <f ca="1">EQ195</f>
        <v>0</v>
      </c>
      <c r="HE195">
        <f ca="1">ET195</f>
        <v>0</v>
      </c>
      <c r="HF195">
        <f ca="1">EW195</f>
        <v>0</v>
      </c>
      <c r="HG195">
        <f ca="1">EZ195</f>
        <v>0</v>
      </c>
      <c r="HH195">
        <f ca="1">FC195</f>
        <v>0</v>
      </c>
      <c r="HI195">
        <f ca="1">FF195</f>
        <v>0</v>
      </c>
      <c r="HJ195">
        <f ca="1">FI195</f>
        <v>0</v>
      </c>
      <c r="HK195">
        <f ca="1">FL195</f>
        <v>0</v>
      </c>
      <c r="HL195">
        <f ca="1">FO195</f>
        <v>0</v>
      </c>
      <c r="HM195">
        <f ca="1">FR195</f>
        <v>0</v>
      </c>
      <c r="HN195">
        <f ca="1">FU195</f>
        <v>0</v>
      </c>
      <c r="HO195">
        <f ca="1">FX195</f>
        <v>0</v>
      </c>
      <c r="HP195">
        <f ca="1">GA195</f>
        <v>0</v>
      </c>
      <c r="HQ195">
        <f ca="1">GD195</f>
        <v>0</v>
      </c>
      <c r="HR195">
        <f ca="1">GG195</f>
        <v>0</v>
      </c>
      <c r="HS195">
        <f ca="1">BF195</f>
        <v>11</v>
      </c>
      <c r="HT195">
        <f ca="1">HS195/HR198</f>
        <v>11</v>
      </c>
      <c r="HU195" s="9">
        <f ca="1">BD196</f>
        <v>11</v>
      </c>
      <c r="HV195">
        <f ca="1">HU195*HT196+HT195</f>
        <v>176</v>
      </c>
      <c r="HW195">
        <f ca="1">HV195*HV191</f>
        <v>27984</v>
      </c>
      <c r="HX195" s="9">
        <f ca="1">HT192*HT196</f>
        <v>240</v>
      </c>
      <c r="HY195" s="9">
        <f ca="1">INT(HW195/HX195)</f>
        <v>116</v>
      </c>
      <c r="HZ195" s="9">
        <f ca="1">HW195-HY195*HX195</f>
        <v>144</v>
      </c>
      <c r="IA195" s="9">
        <f ca="1">HX195</f>
        <v>240</v>
      </c>
    </row>
    <row r="196" spans="2:246" ht="6" hidden="1" customHeight="1" x14ac:dyDescent="0.25">
      <c r="B196" s="71"/>
      <c r="C196" s="71"/>
      <c r="D196" s="71"/>
      <c r="E196" s="71"/>
      <c r="F196" s="104"/>
      <c r="G196" s="71"/>
      <c r="H196" s="104"/>
      <c r="I196" s="71"/>
      <c r="J196" s="71"/>
      <c r="K196" s="71"/>
      <c r="L196" s="104"/>
      <c r="M196" s="71"/>
      <c r="N196" s="71"/>
      <c r="O196" s="71"/>
      <c r="P196" s="71"/>
      <c r="Q196" s="71"/>
      <c r="R196" s="71"/>
      <c r="S196" s="104"/>
      <c r="T196" s="122"/>
      <c r="U196" s="80"/>
      <c r="V196" s="80"/>
      <c r="W196" s="80"/>
      <c r="X196" s="102"/>
      <c r="Y196" s="71"/>
      <c r="Z196" s="75"/>
      <c r="AB196" s="11"/>
      <c r="AE196" s="162"/>
      <c r="BC196"/>
      <c r="BD196">
        <f ca="1">BD195+INT(BE195/BE196)</f>
        <v>11</v>
      </c>
      <c r="BE196" s="1">
        <f ca="1">IF(BA191&gt;BE195,INT((RAND()*(BB191-BA191+1)+BA191)),INT((RAND()*(BB191-BE195)+BE195+1)))</f>
        <v>15</v>
      </c>
      <c r="BF196">
        <f ca="1">BE196</f>
        <v>15</v>
      </c>
      <c r="BG196">
        <v>256</v>
      </c>
      <c r="BH196" s="1">
        <f ca="1">IF(BF196/BG196=INT(BF196/BG196),1,0)</f>
        <v>0</v>
      </c>
      <c r="BI196" s="1">
        <f ca="1">IF(BH196=0,BF196,BF196/BG196)</f>
        <v>15</v>
      </c>
      <c r="BJ196" s="1">
        <v>16</v>
      </c>
      <c r="BK196" s="1">
        <f ca="1">IF(BI196/BJ196=INT(BI196/BJ196),1,0)</f>
        <v>0</v>
      </c>
      <c r="BL196" s="1">
        <f ca="1">IF(BK196=0,BI196,BI196/BJ196)</f>
        <v>15</v>
      </c>
      <c r="BM196" s="1">
        <v>4</v>
      </c>
      <c r="BN196" s="1">
        <f ca="1">IF(BL196/BM196=INT(BL196/BM196),1,0)</f>
        <v>0</v>
      </c>
      <c r="BO196" s="1">
        <f ca="1">IF(BN196=0,BL196,BL196/BM196)</f>
        <v>15</v>
      </c>
      <c r="BP196" s="1">
        <v>2</v>
      </c>
      <c r="BQ196" s="1">
        <f ca="1">IF(BO196/BP196=INT(BO196/BP196),1,0)</f>
        <v>0</v>
      </c>
      <c r="BR196" s="1">
        <f ca="1">IF(BQ196=0,BO196,BO196/BP196)</f>
        <v>15</v>
      </c>
      <c r="BS196" s="1">
        <v>81</v>
      </c>
      <c r="BT196" s="1">
        <f ca="1">IF(BR196/BS196=INT(BR196/BS196),1,0)</f>
        <v>0</v>
      </c>
      <c r="BU196" s="1">
        <f ca="1">IF(BT196=0,BR196,BR196/BS196)</f>
        <v>15</v>
      </c>
      <c r="BV196" s="1">
        <v>9</v>
      </c>
      <c r="BW196" s="1">
        <f ca="1">IF(BU196/BV196=INT(BU196/BV196),1,0)</f>
        <v>0</v>
      </c>
      <c r="BX196" s="1">
        <f ca="1">IF(BW196=0,BU196,BU196/BV196)</f>
        <v>15</v>
      </c>
      <c r="BY196" s="1">
        <v>3</v>
      </c>
      <c r="BZ196" s="1">
        <f ca="1">IF(BX196/BY196=INT(BX196/BY196),1,0)</f>
        <v>1</v>
      </c>
      <c r="CA196" s="1">
        <f ca="1">IF(BZ196=0,BX196,BX196/BY196)</f>
        <v>5</v>
      </c>
      <c r="CB196" s="1">
        <v>25</v>
      </c>
      <c r="CC196" s="1">
        <f ca="1">IF(CA196/CB196=INT(CA196/CB196),1,0)</f>
        <v>0</v>
      </c>
      <c r="CD196" s="1">
        <f ca="1">IF(CC196=0,CA196,CA196/CB196)</f>
        <v>5</v>
      </c>
      <c r="CE196" s="1">
        <v>5</v>
      </c>
      <c r="CF196" s="1">
        <f ca="1">IF(CD196/CE196=INT(CD196/CE196),1,0)</f>
        <v>1</v>
      </c>
      <c r="CG196" s="1">
        <f ca="1">IF(CF196=0,CD196,CD196/CE196)</f>
        <v>1</v>
      </c>
      <c r="CH196" s="1">
        <v>49</v>
      </c>
      <c r="CI196" s="1">
        <f ca="1">IF(CG196/CH196=INT(CG196/CH196),1,0)</f>
        <v>0</v>
      </c>
      <c r="CJ196" s="1">
        <f ca="1">IF(CI196=0,CG196,CG196/CH196)</f>
        <v>1</v>
      </c>
      <c r="CK196" s="1">
        <v>7</v>
      </c>
      <c r="CL196" s="1">
        <f ca="1">IF(CJ196/CK196=INT(CJ196/CK196),1,0)</f>
        <v>0</v>
      </c>
      <c r="CM196" s="1">
        <f ca="1">IF(CL196=0,CJ196,CJ196/CK196)</f>
        <v>1</v>
      </c>
      <c r="CN196" s="1">
        <v>121</v>
      </c>
      <c r="CO196" s="1">
        <f ca="1">IF(CM196/CN196=INT(CM196/CN196),1,0)</f>
        <v>0</v>
      </c>
      <c r="CP196" s="1">
        <f ca="1">IF(CO196=0,CM196,CM196/CN196)</f>
        <v>1</v>
      </c>
      <c r="CQ196" s="1">
        <v>11</v>
      </c>
      <c r="CR196" s="1">
        <f ca="1">IF(CP196/CQ196=INT(CP196/CQ196),1,0)</f>
        <v>0</v>
      </c>
      <c r="CS196" s="1">
        <f ca="1">IF(CR196=0,CP196,CP196/CQ196)</f>
        <v>1</v>
      </c>
      <c r="CT196" s="1">
        <v>169</v>
      </c>
      <c r="CU196" s="1">
        <f ca="1">IF(CS196/CT196=INT(CS196/CT196),1,0)</f>
        <v>0</v>
      </c>
      <c r="CV196" s="1">
        <f ca="1">IF(CU196=0,CS196,CS196/CT196)</f>
        <v>1</v>
      </c>
      <c r="CW196" s="1">
        <v>13</v>
      </c>
      <c r="CX196" s="1">
        <f ca="1">IF(CV196/CW196=INT(CV196/CW196),1,0)</f>
        <v>0</v>
      </c>
      <c r="CY196" s="1">
        <f ca="1">IF(CX196=0,CV196,CV196/CW196)</f>
        <v>1</v>
      </c>
      <c r="CZ196" s="1">
        <v>17</v>
      </c>
      <c r="DA196" s="1">
        <f ca="1">IF(CY196/CZ196=INT(CY196/CZ196),1,0)</f>
        <v>0</v>
      </c>
      <c r="DB196" s="1">
        <f ca="1">IF(DA196=0,CY196,CY196/CZ196)</f>
        <v>1</v>
      </c>
      <c r="DC196" s="1">
        <v>19</v>
      </c>
      <c r="DD196" s="1">
        <f ca="1">IF(DB196/DC196=INT(DB196/DC196),1,0)</f>
        <v>0</v>
      </c>
      <c r="DE196" s="1">
        <f ca="1">IF(DD196=0,DB196,DB196/DC196)</f>
        <v>1</v>
      </c>
      <c r="DF196" s="1">
        <v>23</v>
      </c>
      <c r="DG196" s="1">
        <f ca="1">IF(DE196/DF196=INT(DE196/DF196),1,0)</f>
        <v>0</v>
      </c>
      <c r="DH196" s="1">
        <f ca="1">IF(DG196=0,DE196,DE196/DF196)</f>
        <v>1</v>
      </c>
      <c r="DI196" s="1">
        <v>29</v>
      </c>
      <c r="DJ196" s="1">
        <f ca="1">IF(DH196/DI196=INT(DH196/DI196),1,0)</f>
        <v>0</v>
      </c>
      <c r="DK196" s="1">
        <f ca="1">IF(DJ196=0,DH196,DH196/DI196)</f>
        <v>1</v>
      </c>
      <c r="DL196" s="1">
        <v>31</v>
      </c>
      <c r="DM196" s="1">
        <f ca="1">IF(DK196/DL196=INT(DK196/DL196),1,0)</f>
        <v>0</v>
      </c>
      <c r="DN196" s="1">
        <f ca="1">IF(DM196=0,DK196,DK196/DL196)</f>
        <v>1</v>
      </c>
      <c r="DO196" s="1">
        <v>37</v>
      </c>
      <c r="DP196" s="1">
        <f ca="1">IF(DN196/DO196=INT(DN196/DO196),1,0)</f>
        <v>0</v>
      </c>
      <c r="DQ196" s="1">
        <f ca="1">IF(DP196=0,DN196,DN196/DO196)</f>
        <v>1</v>
      </c>
      <c r="DR196" s="1">
        <v>41</v>
      </c>
      <c r="DS196" s="1">
        <f ca="1">IF(DQ196/DR196=INT(DQ196/DR196),1,0)</f>
        <v>0</v>
      </c>
      <c r="DT196" s="1">
        <f ca="1">IF(DS196=0,DQ196,DQ196/DR196)</f>
        <v>1</v>
      </c>
      <c r="DU196" s="1">
        <v>43</v>
      </c>
      <c r="DV196" s="1">
        <f ca="1">IF(DT196/DU196=INT(DT196/DU196),1,0)</f>
        <v>0</v>
      </c>
      <c r="DW196" s="1">
        <f ca="1">IF(DV196=0,DT196,DT196/DU196)</f>
        <v>1</v>
      </c>
      <c r="DX196" s="1">
        <v>47</v>
      </c>
      <c r="DY196" s="1">
        <f ca="1">IF(DW196/DX196=INT(DW196/DX196),1,0)</f>
        <v>0</v>
      </c>
      <c r="DZ196" s="1">
        <f ca="1">IF(DY196=0,DW196,DW196/DX196)</f>
        <v>1</v>
      </c>
      <c r="EA196" s="1">
        <v>53</v>
      </c>
      <c r="EB196" s="1">
        <f ca="1">IF(DZ196/EA196=INT(DZ196/EA196),1,0)</f>
        <v>0</v>
      </c>
      <c r="EC196" s="1">
        <f ca="1">IF(EB196=0,DZ196,DZ196/EA196)</f>
        <v>1</v>
      </c>
      <c r="ED196" s="1">
        <v>59</v>
      </c>
      <c r="EE196" s="1">
        <f ca="1">IF(EC196/ED196=INT(EC196/ED196),1,0)</f>
        <v>0</v>
      </c>
      <c r="EF196" s="1">
        <f ca="1">IF(EE196=0,EC196,EC196/ED196)</f>
        <v>1</v>
      </c>
      <c r="EG196" s="1">
        <v>61</v>
      </c>
      <c r="EH196" s="1">
        <f ca="1">IF(EF196/EG196=INT(EF196/EG196),1,0)</f>
        <v>0</v>
      </c>
      <c r="EI196" s="1">
        <f ca="1">IF(EH196=0,EF196,EF196/EG196)</f>
        <v>1</v>
      </c>
      <c r="EJ196" s="1">
        <v>67</v>
      </c>
      <c r="EK196" s="1">
        <f ca="1">IF(EI196/EJ196=INT(EI196/EJ196),1,0)</f>
        <v>0</v>
      </c>
      <c r="EL196" s="1">
        <f ca="1">IF(EK196=0,EI196,EI196/EJ196)</f>
        <v>1</v>
      </c>
      <c r="EM196" s="1">
        <v>71</v>
      </c>
      <c r="EN196" s="1">
        <f ca="1">IF(EL196/EM196=INT(EL196/EM196),1,0)</f>
        <v>0</v>
      </c>
      <c r="EO196" s="1">
        <f ca="1">IF(EN196=0,EL196,EL196/EM196)</f>
        <v>1</v>
      </c>
      <c r="EP196" s="1">
        <v>73</v>
      </c>
      <c r="EQ196" s="1">
        <f ca="1">IF(EO196/EP196=INT(EO196/EP196),1,0)</f>
        <v>0</v>
      </c>
      <c r="ER196" s="1">
        <f ca="1">IF(EQ196=0,EO196,EO196/EP196)</f>
        <v>1</v>
      </c>
      <c r="ES196" s="1">
        <v>79</v>
      </c>
      <c r="ET196" s="1">
        <f ca="1">IF(ER196/ES196=INT(ER196/ES196),1,0)</f>
        <v>0</v>
      </c>
      <c r="EU196" s="1">
        <f ca="1">IF(ET196=0,ER196,ER196/ES196)</f>
        <v>1</v>
      </c>
      <c r="EV196" s="1">
        <v>83</v>
      </c>
      <c r="EW196" s="1">
        <f ca="1">IF(EU196/EV196=INT(EU196/EV196),1,0)</f>
        <v>0</v>
      </c>
      <c r="EX196" s="1">
        <f ca="1">IF(EW196=0,EU196,EU196/EV196)</f>
        <v>1</v>
      </c>
      <c r="EY196" s="1">
        <v>89</v>
      </c>
      <c r="EZ196" s="1">
        <f ca="1">IF(EX196/EY196=INT(EX196/EY196),1,0)</f>
        <v>0</v>
      </c>
      <c r="FA196" s="1">
        <f ca="1">IF(EZ196=0,EX196,EX196/EY196)</f>
        <v>1</v>
      </c>
      <c r="FB196" s="1">
        <v>97</v>
      </c>
      <c r="FC196" s="1">
        <f ca="1">IF(FA196/FB196=INT(FA196/FB196),1,0)</f>
        <v>0</v>
      </c>
      <c r="FD196" s="1">
        <f ca="1">IF(FC196=0,FA196,FA196/FB196)</f>
        <v>1</v>
      </c>
      <c r="FE196" s="1">
        <v>101</v>
      </c>
      <c r="FF196" s="1">
        <f ca="1">IF(FD196/FE196=INT(FD196/FE196),1,0)</f>
        <v>0</v>
      </c>
      <c r="FG196" s="1">
        <f ca="1">IF(FF196=0,FD196,FD196/FE196)</f>
        <v>1</v>
      </c>
      <c r="FH196" s="1">
        <v>103</v>
      </c>
      <c r="FI196" s="1">
        <f ca="1">IF(FG196/FH196=INT(FG196/FH196),1,0)</f>
        <v>0</v>
      </c>
      <c r="FJ196" s="1">
        <f ca="1">IF(FI196=0,FG196,FG196/FH196)</f>
        <v>1</v>
      </c>
      <c r="FK196" s="1">
        <v>107</v>
      </c>
      <c r="FL196" s="1">
        <f ca="1">IF(FJ196/FK196=INT(FJ196/FK196),1,0)</f>
        <v>0</v>
      </c>
      <c r="FM196" s="1">
        <f ca="1">IF(FL196=0,FJ196,FJ196/FK196)</f>
        <v>1</v>
      </c>
      <c r="FN196" s="1">
        <v>109</v>
      </c>
      <c r="FO196" s="1">
        <f ca="1">IF(FM196/FN196=INT(FM196/FN196),1,0)</f>
        <v>0</v>
      </c>
      <c r="FP196" s="1">
        <f ca="1">IF(FO196=0,FM196,FM196/FN196)</f>
        <v>1</v>
      </c>
      <c r="FQ196" s="1">
        <v>113</v>
      </c>
      <c r="FR196" s="1">
        <f ca="1">IF(FP196/FQ196=INT(FP196/FQ196),1,0)</f>
        <v>0</v>
      </c>
      <c r="FS196" s="1">
        <f ca="1">IF(FR196=0,FP196,FP196/FQ196)</f>
        <v>1</v>
      </c>
      <c r="FT196" s="1">
        <v>127</v>
      </c>
      <c r="FU196" s="1">
        <f ca="1">IF(FS196/FT196=INT(FS196/FT196),1,0)</f>
        <v>0</v>
      </c>
      <c r="FV196" s="1">
        <f ca="1">IF(FU196=0,FS196,FS196/FT196)</f>
        <v>1</v>
      </c>
      <c r="FW196" s="1">
        <v>131</v>
      </c>
      <c r="FX196" s="1">
        <f ca="1">IF(FV196/FW196=INT(FV196/FW196),1,0)</f>
        <v>0</v>
      </c>
      <c r="FY196" s="1">
        <f ca="1">IF(FX196=0,FV196,FV196/FW196)</f>
        <v>1</v>
      </c>
      <c r="FZ196" s="1">
        <v>137</v>
      </c>
      <c r="GA196" s="1">
        <f ca="1">IF(FY196/FZ196=INT(FY196/FZ196),1,0)</f>
        <v>0</v>
      </c>
      <c r="GB196" s="1">
        <f ca="1">IF(GA196=0,FY196,FY196/FZ196)</f>
        <v>1</v>
      </c>
      <c r="GC196" s="1">
        <v>139</v>
      </c>
      <c r="GD196" s="1">
        <f ca="1">IF(GB196/GC196=INT(GB196/GC196),1,0)</f>
        <v>0</v>
      </c>
      <c r="GE196" s="1">
        <f ca="1">IF(GD196=0,GB196,GB196/GC196)</f>
        <v>1</v>
      </c>
      <c r="GF196" s="1">
        <v>149</v>
      </c>
      <c r="GG196" s="1">
        <f ca="1">IF(GE196/GF196=INT(GE196/GF196),1,0)</f>
        <v>0</v>
      </c>
      <c r="GH196" s="1">
        <f ca="1">IF(GG196=0,GE196,GE196/GF196)</f>
        <v>1</v>
      </c>
      <c r="GI196" s="1"/>
      <c r="GJ196" s="1">
        <f ca="1">8*BH196+4*BK196+2*BN196+BQ196</f>
        <v>0</v>
      </c>
      <c r="GK196" s="1">
        <f ca="1">4*BT196+2*BW196+BZ196</f>
        <v>1</v>
      </c>
      <c r="GL196" s="1">
        <f ca="1">2*CC196+CF196</f>
        <v>1</v>
      </c>
      <c r="GM196" s="1">
        <f ca="1">2*CI196+CL196</f>
        <v>0</v>
      </c>
      <c r="GN196" s="1">
        <f ca="1">2*CO196+CR196</f>
        <v>0</v>
      </c>
      <c r="GO196" s="1">
        <f ca="1">2*CU196+CX196</f>
        <v>0</v>
      </c>
      <c r="GP196" s="1">
        <f ca="1">DA196</f>
        <v>0</v>
      </c>
      <c r="GQ196" s="1">
        <f ca="1">DD196</f>
        <v>0</v>
      </c>
      <c r="GR196" s="1">
        <f ca="1">DG196</f>
        <v>0</v>
      </c>
      <c r="GS196" s="1">
        <f ca="1">DJ196</f>
        <v>0</v>
      </c>
      <c r="GT196" s="1">
        <f ca="1">DM196</f>
        <v>0</v>
      </c>
      <c r="GU196">
        <f ca="1">DP196</f>
        <v>0</v>
      </c>
      <c r="GV196">
        <f ca="1">DS196</f>
        <v>0</v>
      </c>
      <c r="GW196">
        <f ca="1">DV196</f>
        <v>0</v>
      </c>
      <c r="GX196">
        <f ca="1">DY196</f>
        <v>0</v>
      </c>
      <c r="GY196">
        <f ca="1">EB196</f>
        <v>0</v>
      </c>
      <c r="GZ196">
        <f ca="1">EE196</f>
        <v>0</v>
      </c>
      <c r="HA196">
        <f ca="1">EH196</f>
        <v>0</v>
      </c>
      <c r="HB196">
        <f ca="1">EK196</f>
        <v>0</v>
      </c>
      <c r="HC196">
        <f ca="1">EN196</f>
        <v>0</v>
      </c>
      <c r="HD196">
        <f ca="1">EQ196</f>
        <v>0</v>
      </c>
      <c r="HE196">
        <f ca="1">ET196</f>
        <v>0</v>
      </c>
      <c r="HF196">
        <f ca="1">EW196</f>
        <v>0</v>
      </c>
      <c r="HG196">
        <f ca="1">EZ196</f>
        <v>0</v>
      </c>
      <c r="HH196">
        <f ca="1">FC196</f>
        <v>0</v>
      </c>
      <c r="HI196">
        <f ca="1">FF196</f>
        <v>0</v>
      </c>
      <c r="HJ196">
        <f ca="1">FI196</f>
        <v>0</v>
      </c>
      <c r="HK196">
        <f ca="1">FL196</f>
        <v>0</v>
      </c>
      <c r="HL196">
        <f ca="1">FO196</f>
        <v>0</v>
      </c>
      <c r="HM196">
        <f ca="1">FR196</f>
        <v>0</v>
      </c>
      <c r="HN196">
        <f ca="1">FU196</f>
        <v>0</v>
      </c>
      <c r="HO196">
        <f ca="1">FX196</f>
        <v>0</v>
      </c>
      <c r="HP196">
        <f ca="1">GA196</f>
        <v>0</v>
      </c>
      <c r="HQ196">
        <f ca="1">GD196</f>
        <v>0</v>
      </c>
      <c r="HR196">
        <f ca="1">GG196</f>
        <v>0</v>
      </c>
      <c r="HS196">
        <f ca="1">BF196</f>
        <v>15</v>
      </c>
      <c r="HT196">
        <f ca="1">HS196/HR198</f>
        <v>15</v>
      </c>
      <c r="HV196"/>
      <c r="HW196"/>
    </row>
    <row r="197" spans="2:246" ht="6" hidden="1" customHeight="1" x14ac:dyDescent="0.25">
      <c r="B197" s="71"/>
      <c r="C197" s="71"/>
      <c r="D197" s="71"/>
      <c r="E197" s="71"/>
      <c r="F197" s="104"/>
      <c r="G197" s="71"/>
      <c r="H197" s="104"/>
      <c r="I197" s="71"/>
      <c r="J197" s="71"/>
      <c r="K197" s="71"/>
      <c r="L197" s="104"/>
      <c r="M197" s="71"/>
      <c r="N197" s="71"/>
      <c r="O197" s="71"/>
      <c r="P197" s="71"/>
      <c r="Q197" s="71"/>
      <c r="R197" s="71"/>
      <c r="S197" s="104"/>
      <c r="T197" s="122"/>
      <c r="U197" s="80"/>
      <c r="V197" s="80"/>
      <c r="W197" s="80"/>
      <c r="X197" s="102"/>
      <c r="Y197" s="71"/>
      <c r="Z197" s="75"/>
      <c r="AB197" s="11"/>
      <c r="AE197" s="162"/>
      <c r="BF197"/>
      <c r="BG197"/>
      <c r="BH197"/>
      <c r="BI197"/>
      <c r="EB197"/>
      <c r="EC197"/>
      <c r="ED197"/>
      <c r="EE197"/>
      <c r="GJ197" s="1">
        <f t="shared" ref="GJ197:HR197" ca="1" si="86">IF(GJ195&lt;GJ196,GJ195,GJ196)</f>
        <v>0</v>
      </c>
      <c r="GK197" s="1">
        <f t="shared" ca="1" si="86"/>
        <v>0</v>
      </c>
      <c r="GL197" s="1">
        <f t="shared" ca="1" si="86"/>
        <v>0</v>
      </c>
      <c r="GM197" s="1">
        <f t="shared" ca="1" si="86"/>
        <v>0</v>
      </c>
      <c r="GN197" s="1">
        <f t="shared" ca="1" si="86"/>
        <v>0</v>
      </c>
      <c r="GO197" s="1">
        <f t="shared" ca="1" si="86"/>
        <v>0</v>
      </c>
      <c r="GP197" s="1">
        <f t="shared" ca="1" si="86"/>
        <v>0</v>
      </c>
      <c r="GQ197" s="1">
        <f t="shared" ca="1" si="86"/>
        <v>0</v>
      </c>
      <c r="GR197" s="1">
        <f t="shared" ca="1" si="86"/>
        <v>0</v>
      </c>
      <c r="GS197" s="1">
        <f t="shared" ca="1" si="86"/>
        <v>0</v>
      </c>
      <c r="GT197" s="1">
        <f t="shared" ca="1" si="86"/>
        <v>0</v>
      </c>
      <c r="GU197" s="1">
        <f t="shared" ca="1" si="86"/>
        <v>0</v>
      </c>
      <c r="GV197" s="1">
        <f t="shared" ca="1" si="86"/>
        <v>0</v>
      </c>
      <c r="GW197" s="1">
        <f t="shared" ca="1" si="86"/>
        <v>0</v>
      </c>
      <c r="GX197" s="1">
        <f t="shared" ca="1" si="86"/>
        <v>0</v>
      </c>
      <c r="GY197" s="1">
        <f t="shared" ca="1" si="86"/>
        <v>0</v>
      </c>
      <c r="GZ197" s="1">
        <f t="shared" ca="1" si="86"/>
        <v>0</v>
      </c>
      <c r="HA197" s="1">
        <f t="shared" ca="1" si="86"/>
        <v>0</v>
      </c>
      <c r="HB197" s="1">
        <f t="shared" ca="1" si="86"/>
        <v>0</v>
      </c>
      <c r="HC197" s="1">
        <f t="shared" ca="1" si="86"/>
        <v>0</v>
      </c>
      <c r="HD197" s="1">
        <f t="shared" ca="1" si="86"/>
        <v>0</v>
      </c>
      <c r="HE197" s="1">
        <f t="shared" ca="1" si="86"/>
        <v>0</v>
      </c>
      <c r="HF197" s="1">
        <f t="shared" ca="1" si="86"/>
        <v>0</v>
      </c>
      <c r="HG197" s="1">
        <f t="shared" ca="1" si="86"/>
        <v>0</v>
      </c>
      <c r="HH197" s="1">
        <f t="shared" ca="1" si="86"/>
        <v>0</v>
      </c>
      <c r="HI197" s="1">
        <f t="shared" ca="1" si="86"/>
        <v>0</v>
      </c>
      <c r="HJ197" s="1">
        <f t="shared" ca="1" si="86"/>
        <v>0</v>
      </c>
      <c r="HK197" s="1">
        <f t="shared" ca="1" si="86"/>
        <v>0</v>
      </c>
      <c r="HL197" s="1">
        <f t="shared" ca="1" si="86"/>
        <v>0</v>
      </c>
      <c r="HM197" s="1">
        <f t="shared" ca="1" si="86"/>
        <v>0</v>
      </c>
      <c r="HN197" s="1">
        <f t="shared" ca="1" si="86"/>
        <v>0</v>
      </c>
      <c r="HO197" s="1">
        <f t="shared" ca="1" si="86"/>
        <v>0</v>
      </c>
      <c r="HP197" s="1">
        <f t="shared" ca="1" si="86"/>
        <v>0</v>
      </c>
      <c r="HQ197" s="1">
        <f t="shared" ca="1" si="86"/>
        <v>0</v>
      </c>
      <c r="HR197" s="1">
        <f t="shared" ca="1" si="86"/>
        <v>0</v>
      </c>
      <c r="HS197"/>
      <c r="HT197"/>
    </row>
    <row r="198" spans="2:246" ht="6" hidden="1" customHeight="1" x14ac:dyDescent="0.25">
      <c r="B198" s="71"/>
      <c r="C198" s="71"/>
      <c r="D198" s="71"/>
      <c r="E198" s="71"/>
      <c r="F198" s="104"/>
      <c r="G198" s="71"/>
      <c r="H198" s="104"/>
      <c r="I198" s="71"/>
      <c r="J198" s="71"/>
      <c r="K198" s="71"/>
      <c r="L198" s="104"/>
      <c r="M198" s="71"/>
      <c r="N198" s="71"/>
      <c r="O198" s="71"/>
      <c r="P198" s="71"/>
      <c r="Q198" s="71"/>
      <c r="R198" s="71"/>
      <c r="S198" s="104"/>
      <c r="T198" s="122"/>
      <c r="U198" s="80"/>
      <c r="V198" s="80"/>
      <c r="W198" s="80"/>
      <c r="X198" s="102"/>
      <c r="Y198" s="71"/>
      <c r="Z198" s="75"/>
      <c r="AB198" s="11"/>
      <c r="AE198" s="162"/>
      <c r="BF198"/>
      <c r="BG198"/>
      <c r="BH198"/>
      <c r="BI198"/>
      <c r="EB198"/>
      <c r="EC198"/>
      <c r="ED198"/>
      <c r="EE198"/>
      <c r="GJ198">
        <f ca="1">GJ$7^GJ197</f>
        <v>1</v>
      </c>
      <c r="GK198">
        <f t="shared" ref="GK198:HR198" ca="1" si="87">GK$7^GK197*GJ198</f>
        <v>1</v>
      </c>
      <c r="GL198">
        <f t="shared" ca="1" si="87"/>
        <v>1</v>
      </c>
      <c r="GM198">
        <f t="shared" ca="1" si="87"/>
        <v>1</v>
      </c>
      <c r="GN198">
        <f t="shared" ca="1" si="87"/>
        <v>1</v>
      </c>
      <c r="GO198">
        <f t="shared" ca="1" si="87"/>
        <v>1</v>
      </c>
      <c r="GP198">
        <f t="shared" ca="1" si="87"/>
        <v>1</v>
      </c>
      <c r="GQ198">
        <f t="shared" ca="1" si="87"/>
        <v>1</v>
      </c>
      <c r="GR198">
        <f t="shared" ca="1" si="87"/>
        <v>1</v>
      </c>
      <c r="GS198">
        <f t="shared" ca="1" si="87"/>
        <v>1</v>
      </c>
      <c r="GT198">
        <f t="shared" ca="1" si="87"/>
        <v>1</v>
      </c>
      <c r="GU198">
        <f t="shared" ca="1" si="87"/>
        <v>1</v>
      </c>
      <c r="GV198">
        <f t="shared" ca="1" si="87"/>
        <v>1</v>
      </c>
      <c r="GW198">
        <f t="shared" ca="1" si="87"/>
        <v>1</v>
      </c>
      <c r="GX198">
        <f t="shared" ca="1" si="87"/>
        <v>1</v>
      </c>
      <c r="GY198">
        <f t="shared" ca="1" si="87"/>
        <v>1</v>
      </c>
      <c r="GZ198">
        <f t="shared" ca="1" si="87"/>
        <v>1</v>
      </c>
      <c r="HA198">
        <f t="shared" ca="1" si="87"/>
        <v>1</v>
      </c>
      <c r="HB198">
        <f t="shared" ca="1" si="87"/>
        <v>1</v>
      </c>
      <c r="HC198">
        <f t="shared" ca="1" si="87"/>
        <v>1</v>
      </c>
      <c r="HD198">
        <f t="shared" ca="1" si="87"/>
        <v>1</v>
      </c>
      <c r="HE198">
        <f t="shared" ca="1" si="87"/>
        <v>1</v>
      </c>
      <c r="HF198">
        <f t="shared" ca="1" si="87"/>
        <v>1</v>
      </c>
      <c r="HG198">
        <f t="shared" ca="1" si="87"/>
        <v>1</v>
      </c>
      <c r="HH198">
        <f t="shared" ca="1" si="87"/>
        <v>1</v>
      </c>
      <c r="HI198">
        <f t="shared" ca="1" si="87"/>
        <v>1</v>
      </c>
      <c r="HJ198">
        <f t="shared" ca="1" si="87"/>
        <v>1</v>
      </c>
      <c r="HK198">
        <f t="shared" ca="1" si="87"/>
        <v>1</v>
      </c>
      <c r="HL198">
        <f t="shared" ca="1" si="87"/>
        <v>1</v>
      </c>
      <c r="HM198">
        <f t="shared" ca="1" si="87"/>
        <v>1</v>
      </c>
      <c r="HN198">
        <f t="shared" ca="1" si="87"/>
        <v>1</v>
      </c>
      <c r="HO198">
        <f t="shared" ca="1" si="87"/>
        <v>1</v>
      </c>
      <c r="HP198">
        <f t="shared" ca="1" si="87"/>
        <v>1</v>
      </c>
      <c r="HQ198">
        <f t="shared" ca="1" si="87"/>
        <v>1</v>
      </c>
      <c r="HR198">
        <f t="shared" ca="1" si="87"/>
        <v>1</v>
      </c>
      <c r="HS198"/>
      <c r="HT198"/>
    </row>
    <row r="199" spans="2:246" ht="6" hidden="1" customHeight="1" x14ac:dyDescent="0.25">
      <c r="B199" s="71"/>
      <c r="C199" s="71"/>
      <c r="D199" s="71"/>
      <c r="E199" s="71"/>
      <c r="F199" s="104"/>
      <c r="G199" s="71"/>
      <c r="H199" s="104"/>
      <c r="I199" s="71"/>
      <c r="J199" s="71"/>
      <c r="K199" s="71"/>
      <c r="L199" s="104"/>
      <c r="M199" s="71"/>
      <c r="N199" s="71"/>
      <c r="O199" s="71"/>
      <c r="P199" s="71"/>
      <c r="Q199" s="71"/>
      <c r="R199" s="71"/>
      <c r="S199" s="104"/>
      <c r="T199" s="122"/>
      <c r="U199" s="80"/>
      <c r="V199" s="80"/>
      <c r="W199" s="80"/>
      <c r="X199" s="102"/>
      <c r="Y199" s="71"/>
      <c r="Z199" s="75"/>
      <c r="AB199" s="11"/>
      <c r="AE199" s="162"/>
      <c r="BC199" s="9" t="s">
        <v>29</v>
      </c>
      <c r="BD199" s="9">
        <f ca="1">HY195</f>
        <v>116</v>
      </c>
      <c r="BE199" s="9">
        <f ca="1">HZ195</f>
        <v>144</v>
      </c>
      <c r="BF199">
        <f ca="1">BE199-BE200*(BD200-BD199)</f>
        <v>144</v>
      </c>
      <c r="BG199">
        <v>256</v>
      </c>
      <c r="BH199" s="1">
        <f ca="1">IF(BF199/BG199=INT(BF199/BG199),1,0)</f>
        <v>0</v>
      </c>
      <c r="BI199" s="1">
        <f ca="1">IF(BH199=0,BF199,BF199/BG199)</f>
        <v>144</v>
      </c>
      <c r="BJ199" s="1">
        <v>16</v>
      </c>
      <c r="BK199" s="1">
        <f ca="1">IF(BI199/BJ199=INT(BI199/BJ199),1,0)</f>
        <v>1</v>
      </c>
      <c r="BL199" s="1">
        <f ca="1">IF(BK199=0,BI199,BI199/BJ199)</f>
        <v>9</v>
      </c>
      <c r="BM199" s="1">
        <v>4</v>
      </c>
      <c r="BN199" s="1">
        <f ca="1">IF(BL199/BM199=INT(BL199/BM199),1,0)</f>
        <v>0</v>
      </c>
      <c r="BO199" s="1">
        <f ca="1">IF(BN199=0,BL199,BL199/BM199)</f>
        <v>9</v>
      </c>
      <c r="BP199" s="1">
        <v>2</v>
      </c>
      <c r="BQ199" s="1">
        <f ca="1">IF(BO199/BP199=INT(BO199/BP199),1,0)</f>
        <v>0</v>
      </c>
      <c r="BR199" s="1">
        <f ca="1">IF(BQ199=0,BO199,BO199/BP199)</f>
        <v>9</v>
      </c>
      <c r="BS199" s="1">
        <v>81</v>
      </c>
      <c r="BT199" s="1">
        <f ca="1">IF(BR199/BS199=INT(BR199/BS199),1,0)</f>
        <v>0</v>
      </c>
      <c r="BU199" s="1">
        <f ca="1">IF(BT199=0,BR199,BR199/BS199)</f>
        <v>9</v>
      </c>
      <c r="BV199" s="1">
        <v>9</v>
      </c>
      <c r="BW199" s="1">
        <f ca="1">IF(BU199/BV199=INT(BU199/BV199),1,0)</f>
        <v>1</v>
      </c>
      <c r="BX199" s="1">
        <f ca="1">IF(BW199=0,BU199,BU199/BV199)</f>
        <v>1</v>
      </c>
      <c r="BY199" s="1">
        <v>3</v>
      </c>
      <c r="BZ199" s="1">
        <f ca="1">IF(BX199/BY199=INT(BX199/BY199),1,0)</f>
        <v>0</v>
      </c>
      <c r="CA199" s="1">
        <f ca="1">IF(BZ199=0,BX199,BX199/BY199)</f>
        <v>1</v>
      </c>
      <c r="CB199" s="1">
        <v>25</v>
      </c>
      <c r="CC199" s="1">
        <f ca="1">IF(CA199/CB199=INT(CA199/CB199),1,0)</f>
        <v>0</v>
      </c>
      <c r="CD199" s="1">
        <f ca="1">IF(CC199=0,CA199,CA199/CB199)</f>
        <v>1</v>
      </c>
      <c r="CE199" s="1">
        <v>5</v>
      </c>
      <c r="CF199" s="1">
        <f ca="1">IF(CD199/CE199=INT(CD199/CE199),1,0)</f>
        <v>0</v>
      </c>
      <c r="CG199" s="1">
        <f ca="1">IF(CF199=0,CD199,CD199/CE199)</f>
        <v>1</v>
      </c>
      <c r="CH199" s="1">
        <v>49</v>
      </c>
      <c r="CI199" s="1">
        <f ca="1">IF(CG199/CH199=INT(CG199/CH199),1,0)</f>
        <v>0</v>
      </c>
      <c r="CJ199" s="1">
        <f ca="1">IF(CI199=0,CG199,CG199/CH199)</f>
        <v>1</v>
      </c>
      <c r="CK199" s="1">
        <v>7</v>
      </c>
      <c r="CL199" s="1">
        <f ca="1">IF(CJ199/CK199=INT(CJ199/CK199),1,0)</f>
        <v>0</v>
      </c>
      <c r="CM199" s="1">
        <f ca="1">IF(CL199=0,CJ199,CJ199/CK199)</f>
        <v>1</v>
      </c>
      <c r="CN199" s="1">
        <v>121</v>
      </c>
      <c r="CO199" s="1">
        <f ca="1">IF(CM199/CN199=INT(CM199/CN199),1,0)</f>
        <v>0</v>
      </c>
      <c r="CP199" s="1">
        <f ca="1">IF(CO199=0,CM199,CM199/CN199)</f>
        <v>1</v>
      </c>
      <c r="CQ199" s="1">
        <v>11</v>
      </c>
      <c r="CR199" s="1">
        <f ca="1">IF(CP199/CQ199=INT(CP199/CQ199),1,0)</f>
        <v>0</v>
      </c>
      <c r="CS199" s="1">
        <f ca="1">IF(CR199=0,CP199,CP199/CQ199)</f>
        <v>1</v>
      </c>
      <c r="CT199" s="1">
        <v>169</v>
      </c>
      <c r="CU199" s="1">
        <f ca="1">IF(CS199/CT199=INT(CS199/CT199),1,0)</f>
        <v>0</v>
      </c>
      <c r="CV199" s="1">
        <f ca="1">IF(CU199=0,CS199,CS199/CT199)</f>
        <v>1</v>
      </c>
      <c r="CW199" s="1">
        <v>13</v>
      </c>
      <c r="CX199" s="1">
        <f ca="1">IF(CV199/CW199=INT(CV199/CW199),1,0)</f>
        <v>0</v>
      </c>
      <c r="CY199" s="1">
        <f ca="1">IF(CX199=0,CV199,CV199/CW199)</f>
        <v>1</v>
      </c>
      <c r="CZ199" s="1">
        <v>17</v>
      </c>
      <c r="DA199" s="1">
        <f ca="1">IF(CY199/CZ199=INT(CY199/CZ199),1,0)</f>
        <v>0</v>
      </c>
      <c r="DB199" s="1">
        <f ca="1">IF(DA199=0,CY199,CY199/CZ199)</f>
        <v>1</v>
      </c>
      <c r="DC199" s="1">
        <v>19</v>
      </c>
      <c r="DD199" s="1">
        <f ca="1">IF(DB199/DC199=INT(DB199/DC199),1,0)</f>
        <v>0</v>
      </c>
      <c r="DE199" s="1">
        <f ca="1">IF(DD199=0,DB199,DB199/DC199)</f>
        <v>1</v>
      </c>
      <c r="DF199" s="1">
        <v>23</v>
      </c>
      <c r="DG199" s="1">
        <f ca="1">IF(DE199/DF199=INT(DE199/DF199),1,0)</f>
        <v>0</v>
      </c>
      <c r="DH199" s="1">
        <f ca="1">IF(DG199=0,DE199,DE199/DF199)</f>
        <v>1</v>
      </c>
      <c r="DI199" s="1">
        <v>29</v>
      </c>
      <c r="DJ199" s="1">
        <f ca="1">IF(DH199/DI199=INT(DH199/DI199),1,0)</f>
        <v>0</v>
      </c>
      <c r="DK199" s="1">
        <f ca="1">IF(DJ199=0,DH199,DH199/DI199)</f>
        <v>1</v>
      </c>
      <c r="DL199" s="1">
        <v>31</v>
      </c>
      <c r="DM199" s="1">
        <f ca="1">IF(DK199/DL199=INT(DK199/DL199),1,0)</f>
        <v>0</v>
      </c>
      <c r="DN199" s="1">
        <f ca="1">IF(DM199=0,DK199,DK199/DL199)</f>
        <v>1</v>
      </c>
      <c r="DO199" s="1">
        <v>37</v>
      </c>
      <c r="DP199" s="1">
        <f ca="1">IF(DN199/DO199=INT(DN199/DO199),1,0)</f>
        <v>0</v>
      </c>
      <c r="DQ199" s="1">
        <f ca="1">IF(DP199=0,DN199,DN199/DO199)</f>
        <v>1</v>
      </c>
      <c r="DR199" s="1">
        <v>41</v>
      </c>
      <c r="DS199" s="1">
        <f ca="1">IF(DQ199/DR199=INT(DQ199/DR199),1,0)</f>
        <v>0</v>
      </c>
      <c r="DT199" s="1">
        <f ca="1">IF(DS199=0,DQ199,DQ199/DR199)</f>
        <v>1</v>
      </c>
      <c r="DU199" s="1">
        <v>43</v>
      </c>
      <c r="DV199" s="1">
        <f ca="1">IF(DT199/DU199=INT(DT199/DU199),1,0)</f>
        <v>0</v>
      </c>
      <c r="DW199" s="1">
        <f ca="1">IF(DV199=0,DT199,DT199/DU199)</f>
        <v>1</v>
      </c>
      <c r="DX199" s="1">
        <v>47</v>
      </c>
      <c r="DY199" s="1">
        <f ca="1">IF(DW199/DX199=INT(DW199/DX199),1,0)</f>
        <v>0</v>
      </c>
      <c r="DZ199" s="1">
        <f ca="1">IF(DY199=0,DW199,DW199/DX199)</f>
        <v>1</v>
      </c>
      <c r="EA199" s="1">
        <v>53</v>
      </c>
      <c r="EB199" s="1">
        <f ca="1">IF(DZ199/EA199=INT(DZ199/EA199),1,0)</f>
        <v>0</v>
      </c>
      <c r="EC199" s="1">
        <f ca="1">IF(EB199=0,DZ199,DZ199/EA199)</f>
        <v>1</v>
      </c>
      <c r="ED199" s="1">
        <v>59</v>
      </c>
      <c r="EE199" s="1">
        <f ca="1">IF(EC199/ED199=INT(EC199/ED199),1,0)</f>
        <v>0</v>
      </c>
      <c r="EF199" s="1">
        <f ca="1">IF(EE199=0,EC199,EC199/ED199)</f>
        <v>1</v>
      </c>
      <c r="EG199" s="1">
        <v>61</v>
      </c>
      <c r="EH199" s="1">
        <f ca="1">IF(EF199/EG199=INT(EF199/EG199),1,0)</f>
        <v>0</v>
      </c>
      <c r="EI199" s="1">
        <f ca="1">IF(EH199=0,EF199,EF199/EG199)</f>
        <v>1</v>
      </c>
      <c r="EJ199" s="1">
        <v>67</v>
      </c>
      <c r="EK199" s="1">
        <f ca="1">IF(EI199/EJ199=INT(EI199/EJ199),1,0)</f>
        <v>0</v>
      </c>
      <c r="EL199" s="1">
        <f ca="1">IF(EK199=0,EI199,EI199/EJ199)</f>
        <v>1</v>
      </c>
      <c r="EM199" s="1">
        <v>71</v>
      </c>
      <c r="EN199" s="1">
        <f ca="1">IF(EL199/EM199=INT(EL199/EM199),1,0)</f>
        <v>0</v>
      </c>
      <c r="EO199" s="1">
        <f ca="1">IF(EN199=0,EL199,EL199/EM199)</f>
        <v>1</v>
      </c>
      <c r="EP199" s="1">
        <v>73</v>
      </c>
      <c r="EQ199" s="1">
        <f ca="1">IF(EO199/EP199=INT(EO199/EP199),1,0)</f>
        <v>0</v>
      </c>
      <c r="ER199" s="1">
        <f ca="1">IF(EQ199=0,EO199,EO199/EP199)</f>
        <v>1</v>
      </c>
      <c r="ES199" s="1">
        <v>79</v>
      </c>
      <c r="ET199" s="1">
        <f ca="1">IF(ER199/ES199=INT(ER199/ES199),1,0)</f>
        <v>0</v>
      </c>
      <c r="EU199" s="1">
        <f ca="1">IF(ET199=0,ER199,ER199/ES199)</f>
        <v>1</v>
      </c>
      <c r="EV199" s="1">
        <v>83</v>
      </c>
      <c r="EW199" s="1">
        <f ca="1">IF(EU199/EV199=INT(EU199/EV199),1,0)</f>
        <v>0</v>
      </c>
      <c r="EX199" s="1">
        <f ca="1">IF(EW199=0,EU199,EU199/EV199)</f>
        <v>1</v>
      </c>
      <c r="EY199" s="1">
        <v>89</v>
      </c>
      <c r="EZ199" s="1">
        <f ca="1">IF(EX199/EY199=INT(EX199/EY199),1,0)</f>
        <v>0</v>
      </c>
      <c r="FA199" s="1">
        <f ca="1">IF(EZ199=0,EX199,EX199/EY199)</f>
        <v>1</v>
      </c>
      <c r="FB199" s="1">
        <v>97</v>
      </c>
      <c r="FC199" s="1">
        <f ca="1">IF(FA199/FB199=INT(FA199/FB199),1,0)</f>
        <v>0</v>
      </c>
      <c r="FD199" s="1">
        <f ca="1">IF(FC199=0,FA199,FA199/FB199)</f>
        <v>1</v>
      </c>
      <c r="FE199" s="1">
        <v>101</v>
      </c>
      <c r="FF199" s="1">
        <f ca="1">IF(FD199/FE199=INT(FD199/FE199),1,0)</f>
        <v>0</v>
      </c>
      <c r="FG199" s="1">
        <f ca="1">IF(FF199=0,FD199,FD199/FE199)</f>
        <v>1</v>
      </c>
      <c r="FH199" s="1">
        <v>103</v>
      </c>
      <c r="FI199" s="1">
        <f ca="1">IF(FG199/FH199=INT(FG199/FH199),1,0)</f>
        <v>0</v>
      </c>
      <c r="FJ199" s="1">
        <f ca="1">IF(FI199=0,FG199,FG199/FH199)</f>
        <v>1</v>
      </c>
      <c r="FK199" s="1">
        <v>107</v>
      </c>
      <c r="FL199" s="1">
        <f ca="1">IF(FJ199/FK199=INT(FJ199/FK199),1,0)</f>
        <v>0</v>
      </c>
      <c r="FM199" s="1">
        <f ca="1">IF(FL199=0,FJ199,FJ199/FK199)</f>
        <v>1</v>
      </c>
      <c r="FN199" s="1">
        <v>109</v>
      </c>
      <c r="FO199" s="1">
        <f ca="1">IF(FM199/FN199=INT(FM199/FN199),1,0)</f>
        <v>0</v>
      </c>
      <c r="FP199" s="1">
        <f ca="1">IF(FO199=0,FM199,FM199/FN199)</f>
        <v>1</v>
      </c>
      <c r="FQ199" s="1">
        <v>113</v>
      </c>
      <c r="FR199" s="1">
        <f ca="1">IF(FP199/FQ199=INT(FP199/FQ199),1,0)</f>
        <v>0</v>
      </c>
      <c r="FS199" s="1">
        <f ca="1">IF(FR199=0,FP199,FP199/FQ199)</f>
        <v>1</v>
      </c>
      <c r="FT199" s="1">
        <v>127</v>
      </c>
      <c r="FU199" s="1">
        <f ca="1">IF(FS199/FT199=INT(FS199/FT199),1,0)</f>
        <v>0</v>
      </c>
      <c r="FV199" s="1">
        <f ca="1">IF(FU199=0,FS199,FS199/FT199)</f>
        <v>1</v>
      </c>
      <c r="FW199" s="1">
        <v>131</v>
      </c>
      <c r="FX199" s="1">
        <f ca="1">IF(FV199/FW199=INT(FV199/FW199),1,0)</f>
        <v>0</v>
      </c>
      <c r="FY199" s="1">
        <f ca="1">IF(FX199=0,FV199,FV199/FW199)</f>
        <v>1</v>
      </c>
      <c r="FZ199" s="1">
        <v>137</v>
      </c>
      <c r="GA199" s="1">
        <f ca="1">IF(FY199/FZ199=INT(FY199/FZ199),1,0)</f>
        <v>0</v>
      </c>
      <c r="GB199" s="1">
        <f ca="1">IF(GA199=0,FY199,FY199/FZ199)</f>
        <v>1</v>
      </c>
      <c r="GC199" s="1">
        <v>139</v>
      </c>
      <c r="GD199" s="1">
        <f ca="1">IF(GB199/GC199=INT(GB199/GC199),1,0)</f>
        <v>0</v>
      </c>
      <c r="GE199" s="1">
        <f ca="1">IF(GD199=0,GB199,GB199/GC199)</f>
        <v>1</v>
      </c>
      <c r="GF199" s="1">
        <v>149</v>
      </c>
      <c r="GG199" s="1">
        <f ca="1">IF(GE199/GF199=INT(GE199/GF199),1,0)</f>
        <v>0</v>
      </c>
      <c r="GH199" s="1">
        <f ca="1">IF(GG199=0,GE199,GE199/GF199)</f>
        <v>1</v>
      </c>
      <c r="GI199" s="1"/>
      <c r="GJ199" s="1">
        <f ca="1">8*BH199+4*BK199+2*BN199+BQ199</f>
        <v>4</v>
      </c>
      <c r="GK199" s="1">
        <f ca="1">4*BT199+2*BW199+BZ199</f>
        <v>2</v>
      </c>
      <c r="GL199" s="1">
        <f ca="1">2*CC199+CF199</f>
        <v>0</v>
      </c>
      <c r="GM199" s="1">
        <f ca="1">2*CI199+CL199</f>
        <v>0</v>
      </c>
      <c r="GN199" s="1">
        <f ca="1">2*CO199+CR199</f>
        <v>0</v>
      </c>
      <c r="GO199" s="1">
        <f ca="1">2*CU199+CX199</f>
        <v>0</v>
      </c>
      <c r="GP199" s="1">
        <f ca="1">DA199</f>
        <v>0</v>
      </c>
      <c r="GQ199" s="1">
        <f ca="1">DD199</f>
        <v>0</v>
      </c>
      <c r="GR199" s="1">
        <f ca="1">DG199</f>
        <v>0</v>
      </c>
      <c r="GS199" s="1">
        <f ca="1">DJ199</f>
        <v>0</v>
      </c>
      <c r="GT199" s="1">
        <f ca="1">DM199</f>
        <v>0</v>
      </c>
      <c r="GU199">
        <f ca="1">DP199</f>
        <v>0</v>
      </c>
      <c r="GV199">
        <f ca="1">DS199</f>
        <v>0</v>
      </c>
      <c r="GW199">
        <f ca="1">DV199</f>
        <v>0</v>
      </c>
      <c r="GX199">
        <f ca="1">DY199</f>
        <v>0</v>
      </c>
      <c r="GY199">
        <f ca="1">EB199</f>
        <v>0</v>
      </c>
      <c r="GZ199">
        <f ca="1">EE199</f>
        <v>0</v>
      </c>
      <c r="HA199">
        <f ca="1">EH199</f>
        <v>0</v>
      </c>
      <c r="HB199">
        <f ca="1">EK199</f>
        <v>0</v>
      </c>
      <c r="HC199">
        <f ca="1">EN199</f>
        <v>0</v>
      </c>
      <c r="HD199">
        <f ca="1">EQ199</f>
        <v>0</v>
      </c>
      <c r="HE199">
        <f ca="1">ET199</f>
        <v>0</v>
      </c>
      <c r="HF199">
        <f ca="1">EW199</f>
        <v>0</v>
      </c>
      <c r="HG199">
        <f ca="1">EZ199</f>
        <v>0</v>
      </c>
      <c r="HH199">
        <f ca="1">FC199</f>
        <v>0</v>
      </c>
      <c r="HI199">
        <f ca="1">FF199</f>
        <v>0</v>
      </c>
      <c r="HJ199">
        <f ca="1">FI199</f>
        <v>0</v>
      </c>
      <c r="HK199">
        <f ca="1">FL199</f>
        <v>0</v>
      </c>
      <c r="HL199">
        <f ca="1">FO199</f>
        <v>0</v>
      </c>
      <c r="HM199">
        <f ca="1">FR199</f>
        <v>0</v>
      </c>
      <c r="HN199">
        <f ca="1">FU199</f>
        <v>0</v>
      </c>
      <c r="HO199">
        <f ca="1">FX199</f>
        <v>0</v>
      </c>
      <c r="HP199">
        <f ca="1">GA199</f>
        <v>0</v>
      </c>
      <c r="HQ199">
        <f ca="1">GD199</f>
        <v>0</v>
      </c>
      <c r="HR199">
        <f ca="1">GG199</f>
        <v>0</v>
      </c>
      <c r="HS199">
        <f ca="1">BF199</f>
        <v>144</v>
      </c>
      <c r="HT199">
        <f ca="1">HS199/HR202</f>
        <v>3</v>
      </c>
    </row>
    <row r="200" spans="2:246" ht="6" hidden="1" customHeight="1" x14ac:dyDescent="0.25">
      <c r="B200" s="71"/>
      <c r="C200" s="71"/>
      <c r="D200" s="71"/>
      <c r="E200" s="71"/>
      <c r="F200" s="104"/>
      <c r="G200" s="71"/>
      <c r="H200" s="104"/>
      <c r="I200" s="71"/>
      <c r="J200" s="71"/>
      <c r="K200" s="71"/>
      <c r="L200" s="104"/>
      <c r="M200" s="71"/>
      <c r="N200" s="71"/>
      <c r="O200" s="71"/>
      <c r="P200" s="71"/>
      <c r="Q200" s="71"/>
      <c r="R200" s="71"/>
      <c r="S200" s="104"/>
      <c r="T200" s="122"/>
      <c r="U200" s="80"/>
      <c r="V200" s="80"/>
      <c r="W200" s="80"/>
      <c r="X200" s="102"/>
      <c r="Y200" s="71"/>
      <c r="Z200" s="75"/>
      <c r="AB200" s="11"/>
      <c r="AE200" s="162"/>
      <c r="BD200">
        <f ca="1">BD199+INT(BE199/BE200)</f>
        <v>116</v>
      </c>
      <c r="BE200">
        <f ca="1">IA195</f>
        <v>240</v>
      </c>
      <c r="BF200">
        <f ca="1">BE200</f>
        <v>240</v>
      </c>
      <c r="BG200">
        <v>256</v>
      </c>
      <c r="BH200" s="1">
        <f ca="1">IF(BF200/BG200=INT(BF200/BG200),1,0)</f>
        <v>0</v>
      </c>
      <c r="BI200" s="1">
        <f ca="1">IF(BH200=0,BF200,BF200/BG200)</f>
        <v>240</v>
      </c>
      <c r="BJ200" s="1">
        <v>16</v>
      </c>
      <c r="BK200" s="1">
        <f ca="1">IF(BI200/BJ200=INT(BI200/BJ200),1,0)</f>
        <v>1</v>
      </c>
      <c r="BL200" s="1">
        <f ca="1">IF(BK200=0,BI200,BI200/BJ200)</f>
        <v>15</v>
      </c>
      <c r="BM200" s="1">
        <v>4</v>
      </c>
      <c r="BN200" s="1">
        <f ca="1">IF(BL200/BM200=INT(BL200/BM200),1,0)</f>
        <v>0</v>
      </c>
      <c r="BO200" s="1">
        <f ca="1">IF(BN200=0,BL200,BL200/BM200)</f>
        <v>15</v>
      </c>
      <c r="BP200" s="1">
        <v>2</v>
      </c>
      <c r="BQ200" s="1">
        <f ca="1">IF(BO200/BP200=INT(BO200/BP200),1,0)</f>
        <v>0</v>
      </c>
      <c r="BR200" s="1">
        <f ca="1">IF(BQ200=0,BO200,BO200/BP200)</f>
        <v>15</v>
      </c>
      <c r="BS200" s="1">
        <v>81</v>
      </c>
      <c r="BT200" s="1">
        <f ca="1">IF(BR200/BS200=INT(BR200/BS200),1,0)</f>
        <v>0</v>
      </c>
      <c r="BU200" s="1">
        <f ca="1">IF(BT200=0,BR200,BR200/BS200)</f>
        <v>15</v>
      </c>
      <c r="BV200" s="1">
        <v>9</v>
      </c>
      <c r="BW200" s="1">
        <f ca="1">IF(BU200/BV200=INT(BU200/BV200),1,0)</f>
        <v>0</v>
      </c>
      <c r="BX200" s="1">
        <f ca="1">IF(BW200=0,BU200,BU200/BV200)</f>
        <v>15</v>
      </c>
      <c r="BY200" s="1">
        <v>3</v>
      </c>
      <c r="BZ200" s="1">
        <f ca="1">IF(BX200/BY200=INT(BX200/BY200),1,0)</f>
        <v>1</v>
      </c>
      <c r="CA200" s="1">
        <f ca="1">IF(BZ200=0,BX200,BX200/BY200)</f>
        <v>5</v>
      </c>
      <c r="CB200" s="1">
        <v>25</v>
      </c>
      <c r="CC200" s="1">
        <f ca="1">IF(CA200/CB200=INT(CA200/CB200),1,0)</f>
        <v>0</v>
      </c>
      <c r="CD200" s="1">
        <f ca="1">IF(CC200=0,CA200,CA200/CB200)</f>
        <v>5</v>
      </c>
      <c r="CE200" s="1">
        <v>5</v>
      </c>
      <c r="CF200" s="1">
        <f ca="1">IF(CD200/CE200=INT(CD200/CE200),1,0)</f>
        <v>1</v>
      </c>
      <c r="CG200" s="1">
        <f ca="1">IF(CF200=0,CD200,CD200/CE200)</f>
        <v>1</v>
      </c>
      <c r="CH200" s="1">
        <v>49</v>
      </c>
      <c r="CI200" s="1">
        <f ca="1">IF(CG200/CH200=INT(CG200/CH200),1,0)</f>
        <v>0</v>
      </c>
      <c r="CJ200" s="1">
        <f ca="1">IF(CI200=0,CG200,CG200/CH200)</f>
        <v>1</v>
      </c>
      <c r="CK200" s="1">
        <v>7</v>
      </c>
      <c r="CL200" s="1">
        <f ca="1">IF(CJ200/CK200=INT(CJ200/CK200),1,0)</f>
        <v>0</v>
      </c>
      <c r="CM200" s="1">
        <f ca="1">IF(CL200=0,CJ200,CJ200/CK200)</f>
        <v>1</v>
      </c>
      <c r="CN200" s="1">
        <v>121</v>
      </c>
      <c r="CO200" s="1">
        <f ca="1">IF(CM200/CN200=INT(CM200/CN200),1,0)</f>
        <v>0</v>
      </c>
      <c r="CP200" s="1">
        <f ca="1">IF(CO200=0,CM200,CM200/CN200)</f>
        <v>1</v>
      </c>
      <c r="CQ200" s="1">
        <v>11</v>
      </c>
      <c r="CR200" s="1">
        <f ca="1">IF(CP200/CQ200=INT(CP200/CQ200),1,0)</f>
        <v>0</v>
      </c>
      <c r="CS200" s="1">
        <f ca="1">IF(CR200=0,CP200,CP200/CQ200)</f>
        <v>1</v>
      </c>
      <c r="CT200" s="1">
        <v>169</v>
      </c>
      <c r="CU200" s="1">
        <f ca="1">IF(CS200/CT200=INT(CS200/CT200),1,0)</f>
        <v>0</v>
      </c>
      <c r="CV200" s="1">
        <f ca="1">IF(CU200=0,CS200,CS200/CT200)</f>
        <v>1</v>
      </c>
      <c r="CW200" s="1">
        <v>13</v>
      </c>
      <c r="CX200" s="1">
        <f ca="1">IF(CV200/CW200=INT(CV200/CW200),1,0)</f>
        <v>0</v>
      </c>
      <c r="CY200" s="1">
        <f ca="1">IF(CX200=0,CV200,CV200/CW200)</f>
        <v>1</v>
      </c>
      <c r="CZ200" s="1">
        <v>17</v>
      </c>
      <c r="DA200" s="1">
        <f ca="1">IF(CY200/CZ200=INT(CY200/CZ200),1,0)</f>
        <v>0</v>
      </c>
      <c r="DB200" s="1">
        <f ca="1">IF(DA200=0,CY200,CY200/CZ200)</f>
        <v>1</v>
      </c>
      <c r="DC200" s="1">
        <v>19</v>
      </c>
      <c r="DD200" s="1">
        <f ca="1">IF(DB200/DC200=INT(DB200/DC200),1,0)</f>
        <v>0</v>
      </c>
      <c r="DE200" s="1">
        <f ca="1">IF(DD200=0,DB200,DB200/DC200)</f>
        <v>1</v>
      </c>
      <c r="DF200" s="1">
        <v>23</v>
      </c>
      <c r="DG200" s="1">
        <f ca="1">IF(DE200/DF200=INT(DE200/DF200),1,0)</f>
        <v>0</v>
      </c>
      <c r="DH200" s="1">
        <f ca="1">IF(DG200=0,DE200,DE200/DF200)</f>
        <v>1</v>
      </c>
      <c r="DI200" s="1">
        <v>29</v>
      </c>
      <c r="DJ200" s="1">
        <f ca="1">IF(DH200/DI200=INT(DH200/DI200),1,0)</f>
        <v>0</v>
      </c>
      <c r="DK200" s="1">
        <f ca="1">IF(DJ200=0,DH200,DH200/DI200)</f>
        <v>1</v>
      </c>
      <c r="DL200" s="1">
        <v>31</v>
      </c>
      <c r="DM200" s="1">
        <f ca="1">IF(DK200/DL200=INT(DK200/DL200),1,0)</f>
        <v>0</v>
      </c>
      <c r="DN200" s="1">
        <f ca="1">IF(DM200=0,DK200,DK200/DL200)</f>
        <v>1</v>
      </c>
      <c r="DO200" s="1">
        <v>37</v>
      </c>
      <c r="DP200" s="1">
        <f ca="1">IF(DN200/DO200=INT(DN200/DO200),1,0)</f>
        <v>0</v>
      </c>
      <c r="DQ200" s="1">
        <f ca="1">IF(DP200=0,DN200,DN200/DO200)</f>
        <v>1</v>
      </c>
      <c r="DR200" s="1">
        <v>41</v>
      </c>
      <c r="DS200" s="1">
        <f ca="1">IF(DQ200/DR200=INT(DQ200/DR200),1,0)</f>
        <v>0</v>
      </c>
      <c r="DT200" s="1">
        <f ca="1">IF(DS200=0,DQ200,DQ200/DR200)</f>
        <v>1</v>
      </c>
      <c r="DU200" s="1">
        <v>43</v>
      </c>
      <c r="DV200" s="1">
        <f ca="1">IF(DT200/DU200=INT(DT200/DU200),1,0)</f>
        <v>0</v>
      </c>
      <c r="DW200" s="1">
        <f ca="1">IF(DV200=0,DT200,DT200/DU200)</f>
        <v>1</v>
      </c>
      <c r="DX200" s="1">
        <v>47</v>
      </c>
      <c r="DY200" s="1">
        <f ca="1">IF(DW200/DX200=INT(DW200/DX200),1,0)</f>
        <v>0</v>
      </c>
      <c r="DZ200" s="1">
        <f ca="1">IF(DY200=0,DW200,DW200/DX200)</f>
        <v>1</v>
      </c>
      <c r="EA200" s="1">
        <v>53</v>
      </c>
      <c r="EB200" s="1">
        <f ca="1">IF(DZ200/EA200=INT(DZ200/EA200),1,0)</f>
        <v>0</v>
      </c>
      <c r="EC200" s="1">
        <f ca="1">IF(EB200=0,DZ200,DZ200/EA200)</f>
        <v>1</v>
      </c>
      <c r="ED200" s="1">
        <v>59</v>
      </c>
      <c r="EE200" s="1">
        <f ca="1">IF(EC200/ED200=INT(EC200/ED200),1,0)</f>
        <v>0</v>
      </c>
      <c r="EF200" s="1">
        <f ca="1">IF(EE200=0,EC200,EC200/ED200)</f>
        <v>1</v>
      </c>
      <c r="EG200" s="1">
        <v>61</v>
      </c>
      <c r="EH200" s="1">
        <f ca="1">IF(EF200/EG200=INT(EF200/EG200),1,0)</f>
        <v>0</v>
      </c>
      <c r="EI200" s="1">
        <f ca="1">IF(EH200=0,EF200,EF200/EG200)</f>
        <v>1</v>
      </c>
      <c r="EJ200" s="1">
        <v>67</v>
      </c>
      <c r="EK200" s="1">
        <f ca="1">IF(EI200/EJ200=INT(EI200/EJ200),1,0)</f>
        <v>0</v>
      </c>
      <c r="EL200" s="1">
        <f ca="1">IF(EK200=0,EI200,EI200/EJ200)</f>
        <v>1</v>
      </c>
      <c r="EM200" s="1">
        <v>71</v>
      </c>
      <c r="EN200" s="1">
        <f ca="1">IF(EL200/EM200=INT(EL200/EM200),1,0)</f>
        <v>0</v>
      </c>
      <c r="EO200" s="1">
        <f ca="1">IF(EN200=0,EL200,EL200/EM200)</f>
        <v>1</v>
      </c>
      <c r="EP200" s="1">
        <v>73</v>
      </c>
      <c r="EQ200" s="1">
        <f ca="1">IF(EO200/EP200=INT(EO200/EP200),1,0)</f>
        <v>0</v>
      </c>
      <c r="ER200" s="1">
        <f ca="1">IF(EQ200=0,EO200,EO200/EP200)</f>
        <v>1</v>
      </c>
      <c r="ES200" s="1">
        <v>79</v>
      </c>
      <c r="ET200" s="1">
        <f ca="1">IF(ER200/ES200=INT(ER200/ES200),1,0)</f>
        <v>0</v>
      </c>
      <c r="EU200" s="1">
        <f ca="1">IF(ET200=0,ER200,ER200/ES200)</f>
        <v>1</v>
      </c>
      <c r="EV200" s="1">
        <v>83</v>
      </c>
      <c r="EW200" s="1">
        <f ca="1">IF(EU200/EV200=INT(EU200/EV200),1,0)</f>
        <v>0</v>
      </c>
      <c r="EX200" s="1">
        <f ca="1">IF(EW200=0,EU200,EU200/EV200)</f>
        <v>1</v>
      </c>
      <c r="EY200" s="1">
        <v>89</v>
      </c>
      <c r="EZ200" s="1">
        <f ca="1">IF(EX200/EY200=INT(EX200/EY200),1,0)</f>
        <v>0</v>
      </c>
      <c r="FA200" s="1">
        <f ca="1">IF(EZ200=0,EX200,EX200/EY200)</f>
        <v>1</v>
      </c>
      <c r="FB200" s="1">
        <v>97</v>
      </c>
      <c r="FC200" s="1">
        <f ca="1">IF(FA200/FB200=INT(FA200/FB200),1,0)</f>
        <v>0</v>
      </c>
      <c r="FD200" s="1">
        <f ca="1">IF(FC200=0,FA200,FA200/FB200)</f>
        <v>1</v>
      </c>
      <c r="FE200" s="1">
        <v>101</v>
      </c>
      <c r="FF200" s="1">
        <f ca="1">IF(FD200/FE200=INT(FD200/FE200),1,0)</f>
        <v>0</v>
      </c>
      <c r="FG200" s="1">
        <f ca="1">IF(FF200=0,FD200,FD200/FE200)</f>
        <v>1</v>
      </c>
      <c r="FH200" s="1">
        <v>103</v>
      </c>
      <c r="FI200" s="1">
        <f ca="1">IF(FG200/FH200=INT(FG200/FH200),1,0)</f>
        <v>0</v>
      </c>
      <c r="FJ200" s="1">
        <f ca="1">IF(FI200=0,FG200,FG200/FH200)</f>
        <v>1</v>
      </c>
      <c r="FK200" s="1">
        <v>107</v>
      </c>
      <c r="FL200" s="1">
        <f ca="1">IF(FJ200/FK200=INT(FJ200/FK200),1,0)</f>
        <v>0</v>
      </c>
      <c r="FM200" s="1">
        <f ca="1">IF(FL200=0,FJ200,FJ200/FK200)</f>
        <v>1</v>
      </c>
      <c r="FN200" s="1">
        <v>109</v>
      </c>
      <c r="FO200" s="1">
        <f ca="1">IF(FM200/FN200=INT(FM200/FN200),1,0)</f>
        <v>0</v>
      </c>
      <c r="FP200" s="1">
        <f ca="1">IF(FO200=0,FM200,FM200/FN200)</f>
        <v>1</v>
      </c>
      <c r="FQ200" s="1">
        <v>113</v>
      </c>
      <c r="FR200" s="1">
        <f ca="1">IF(FP200/FQ200=INT(FP200/FQ200),1,0)</f>
        <v>0</v>
      </c>
      <c r="FS200" s="1">
        <f ca="1">IF(FR200=0,FP200,FP200/FQ200)</f>
        <v>1</v>
      </c>
      <c r="FT200" s="1">
        <v>127</v>
      </c>
      <c r="FU200" s="1">
        <f ca="1">IF(FS200/FT200=INT(FS200/FT200),1,0)</f>
        <v>0</v>
      </c>
      <c r="FV200" s="1">
        <f ca="1">IF(FU200=0,FS200,FS200/FT200)</f>
        <v>1</v>
      </c>
      <c r="FW200" s="1">
        <v>131</v>
      </c>
      <c r="FX200" s="1">
        <f ca="1">IF(FV200/FW200=INT(FV200/FW200),1,0)</f>
        <v>0</v>
      </c>
      <c r="FY200" s="1">
        <f ca="1">IF(FX200=0,FV200,FV200/FW200)</f>
        <v>1</v>
      </c>
      <c r="FZ200" s="1">
        <v>137</v>
      </c>
      <c r="GA200" s="1">
        <f ca="1">IF(FY200/FZ200=INT(FY200/FZ200),1,0)</f>
        <v>0</v>
      </c>
      <c r="GB200" s="1">
        <f ca="1">IF(GA200=0,FY200,FY200/FZ200)</f>
        <v>1</v>
      </c>
      <c r="GC200" s="1">
        <v>139</v>
      </c>
      <c r="GD200" s="1">
        <f ca="1">IF(GB200/GC200=INT(GB200/GC200),1,0)</f>
        <v>0</v>
      </c>
      <c r="GE200" s="1">
        <f ca="1">IF(GD200=0,GB200,GB200/GC200)</f>
        <v>1</v>
      </c>
      <c r="GF200" s="1">
        <v>149</v>
      </c>
      <c r="GG200" s="1">
        <f ca="1">IF(GE200/GF200=INT(GE200/GF200),1,0)</f>
        <v>0</v>
      </c>
      <c r="GH200" s="1">
        <f ca="1">IF(GG200=0,GE200,GE200/GF200)</f>
        <v>1</v>
      </c>
      <c r="GI200" s="1"/>
      <c r="GJ200" s="1">
        <f ca="1">8*BH200+4*BK200+2*BN200+BQ200</f>
        <v>4</v>
      </c>
      <c r="GK200" s="1">
        <f ca="1">4*BT200+2*BW200+BZ200</f>
        <v>1</v>
      </c>
      <c r="GL200" s="1">
        <f ca="1">2*CC200+CF200</f>
        <v>1</v>
      </c>
      <c r="GM200" s="1">
        <f ca="1">2*CI200+CL200</f>
        <v>0</v>
      </c>
      <c r="GN200" s="1">
        <f ca="1">2*CO200+CR200</f>
        <v>0</v>
      </c>
      <c r="GO200" s="1">
        <f ca="1">2*CU200+CX200</f>
        <v>0</v>
      </c>
      <c r="GP200" s="1">
        <f ca="1">DA200</f>
        <v>0</v>
      </c>
      <c r="GQ200" s="1">
        <f ca="1">DD200</f>
        <v>0</v>
      </c>
      <c r="GR200" s="1">
        <f ca="1">DG200</f>
        <v>0</v>
      </c>
      <c r="GS200" s="1">
        <f ca="1">DJ200</f>
        <v>0</v>
      </c>
      <c r="GT200" s="1">
        <f ca="1">DM200</f>
        <v>0</v>
      </c>
      <c r="GU200">
        <f ca="1">DP200</f>
        <v>0</v>
      </c>
      <c r="GV200">
        <f ca="1">DS200</f>
        <v>0</v>
      </c>
      <c r="GW200">
        <f ca="1">DV200</f>
        <v>0</v>
      </c>
      <c r="GX200">
        <f ca="1">DY200</f>
        <v>0</v>
      </c>
      <c r="GY200">
        <f ca="1">EB200</f>
        <v>0</v>
      </c>
      <c r="GZ200">
        <f ca="1">EE200</f>
        <v>0</v>
      </c>
      <c r="HA200">
        <f ca="1">EH200</f>
        <v>0</v>
      </c>
      <c r="HB200">
        <f ca="1">EK200</f>
        <v>0</v>
      </c>
      <c r="HC200">
        <f ca="1">EN200</f>
        <v>0</v>
      </c>
      <c r="HD200">
        <f ca="1">EQ200</f>
        <v>0</v>
      </c>
      <c r="HE200">
        <f ca="1">ET200</f>
        <v>0</v>
      </c>
      <c r="HF200">
        <f ca="1">EW200</f>
        <v>0</v>
      </c>
      <c r="HG200">
        <f ca="1">EZ200</f>
        <v>0</v>
      </c>
      <c r="HH200">
        <f ca="1">FC200</f>
        <v>0</v>
      </c>
      <c r="HI200">
        <f ca="1">FF200</f>
        <v>0</v>
      </c>
      <c r="HJ200">
        <f ca="1">FI200</f>
        <v>0</v>
      </c>
      <c r="HK200">
        <f ca="1">FL200</f>
        <v>0</v>
      </c>
      <c r="HL200">
        <f ca="1">FO200</f>
        <v>0</v>
      </c>
      <c r="HM200">
        <f ca="1">FR200</f>
        <v>0</v>
      </c>
      <c r="HN200">
        <f ca="1">FU200</f>
        <v>0</v>
      </c>
      <c r="HO200">
        <f ca="1">FX200</f>
        <v>0</v>
      </c>
      <c r="HP200">
        <f ca="1">GA200</f>
        <v>0</v>
      </c>
      <c r="HQ200">
        <f ca="1">GD200</f>
        <v>0</v>
      </c>
      <c r="HR200">
        <f ca="1">GG200</f>
        <v>0</v>
      </c>
      <c r="HS200">
        <f ca="1">BF200</f>
        <v>240</v>
      </c>
      <c r="HT200">
        <f ca="1">HS200/HR202</f>
        <v>5</v>
      </c>
    </row>
    <row r="201" spans="2:246" ht="6" hidden="1" customHeight="1" x14ac:dyDescent="0.25">
      <c r="B201" s="71"/>
      <c r="C201" s="71"/>
      <c r="D201" s="71"/>
      <c r="E201" s="71"/>
      <c r="F201" s="104"/>
      <c r="G201" s="71"/>
      <c r="H201" s="104"/>
      <c r="I201" s="71"/>
      <c r="J201" s="71"/>
      <c r="K201" s="71"/>
      <c r="L201" s="104"/>
      <c r="M201" s="71"/>
      <c r="N201" s="71"/>
      <c r="O201" s="71"/>
      <c r="P201" s="71"/>
      <c r="Q201" s="71"/>
      <c r="R201" s="71"/>
      <c r="S201" s="104"/>
      <c r="T201" s="122"/>
      <c r="U201" s="80"/>
      <c r="V201" s="80"/>
      <c r="W201" s="80"/>
      <c r="X201" s="102"/>
      <c r="Y201" s="71"/>
      <c r="Z201" s="75"/>
      <c r="AB201" s="11"/>
      <c r="AE201" s="162"/>
      <c r="BF201"/>
      <c r="BG201"/>
      <c r="BH201"/>
      <c r="BI201"/>
      <c r="EB201"/>
      <c r="EC201"/>
      <c r="ED201"/>
      <c r="EE201"/>
      <c r="GJ201" s="1">
        <f t="shared" ref="GJ201:HR201" ca="1" si="88">IF(GJ199&lt;GJ200,GJ199,GJ200)</f>
        <v>4</v>
      </c>
      <c r="GK201" s="1">
        <f t="shared" ca="1" si="88"/>
        <v>1</v>
      </c>
      <c r="GL201" s="1">
        <f t="shared" ca="1" si="88"/>
        <v>0</v>
      </c>
      <c r="GM201" s="1">
        <f t="shared" ca="1" si="88"/>
        <v>0</v>
      </c>
      <c r="GN201" s="1">
        <f t="shared" ca="1" si="88"/>
        <v>0</v>
      </c>
      <c r="GO201" s="1">
        <f t="shared" ca="1" si="88"/>
        <v>0</v>
      </c>
      <c r="GP201" s="1">
        <f t="shared" ca="1" si="88"/>
        <v>0</v>
      </c>
      <c r="GQ201" s="1">
        <f t="shared" ca="1" si="88"/>
        <v>0</v>
      </c>
      <c r="GR201" s="1">
        <f t="shared" ca="1" si="88"/>
        <v>0</v>
      </c>
      <c r="GS201" s="1">
        <f t="shared" ca="1" si="88"/>
        <v>0</v>
      </c>
      <c r="GT201" s="1">
        <f t="shared" ca="1" si="88"/>
        <v>0</v>
      </c>
      <c r="GU201" s="1">
        <f t="shared" ca="1" si="88"/>
        <v>0</v>
      </c>
      <c r="GV201" s="1">
        <f t="shared" ca="1" si="88"/>
        <v>0</v>
      </c>
      <c r="GW201" s="1">
        <f t="shared" ca="1" si="88"/>
        <v>0</v>
      </c>
      <c r="GX201" s="1">
        <f t="shared" ca="1" si="88"/>
        <v>0</v>
      </c>
      <c r="GY201" s="1">
        <f t="shared" ca="1" si="88"/>
        <v>0</v>
      </c>
      <c r="GZ201" s="1">
        <f t="shared" ca="1" si="88"/>
        <v>0</v>
      </c>
      <c r="HA201" s="1">
        <f t="shared" ca="1" si="88"/>
        <v>0</v>
      </c>
      <c r="HB201" s="1">
        <f t="shared" ca="1" si="88"/>
        <v>0</v>
      </c>
      <c r="HC201" s="1">
        <f t="shared" ca="1" si="88"/>
        <v>0</v>
      </c>
      <c r="HD201" s="1">
        <f t="shared" ca="1" si="88"/>
        <v>0</v>
      </c>
      <c r="HE201" s="1">
        <f t="shared" ca="1" si="88"/>
        <v>0</v>
      </c>
      <c r="HF201" s="1">
        <f t="shared" ca="1" si="88"/>
        <v>0</v>
      </c>
      <c r="HG201" s="1">
        <f t="shared" ca="1" si="88"/>
        <v>0</v>
      </c>
      <c r="HH201" s="1">
        <f t="shared" ca="1" si="88"/>
        <v>0</v>
      </c>
      <c r="HI201" s="1">
        <f t="shared" ca="1" si="88"/>
        <v>0</v>
      </c>
      <c r="HJ201" s="1">
        <f t="shared" ca="1" si="88"/>
        <v>0</v>
      </c>
      <c r="HK201" s="1">
        <f t="shared" ca="1" si="88"/>
        <v>0</v>
      </c>
      <c r="HL201" s="1">
        <f t="shared" ca="1" si="88"/>
        <v>0</v>
      </c>
      <c r="HM201" s="1">
        <f t="shared" ca="1" si="88"/>
        <v>0</v>
      </c>
      <c r="HN201" s="1">
        <f t="shared" ca="1" si="88"/>
        <v>0</v>
      </c>
      <c r="HO201" s="1">
        <f t="shared" ca="1" si="88"/>
        <v>0</v>
      </c>
      <c r="HP201" s="1">
        <f t="shared" ca="1" si="88"/>
        <v>0</v>
      </c>
      <c r="HQ201" s="1">
        <f t="shared" ca="1" si="88"/>
        <v>0</v>
      </c>
      <c r="HR201" s="1">
        <f t="shared" ca="1" si="88"/>
        <v>0</v>
      </c>
      <c r="HS201"/>
      <c r="HT201"/>
    </row>
    <row r="202" spans="2:246" ht="6" hidden="1" customHeight="1" x14ac:dyDescent="0.25">
      <c r="B202" s="71"/>
      <c r="C202" s="71"/>
      <c r="D202" s="71"/>
      <c r="E202" s="71"/>
      <c r="F202" s="104"/>
      <c r="G202" s="71"/>
      <c r="H202" s="104"/>
      <c r="I202" s="71"/>
      <c r="J202" s="71"/>
      <c r="K202" s="71"/>
      <c r="L202" s="104"/>
      <c r="M202" s="71"/>
      <c r="N202" s="71"/>
      <c r="O202" s="71"/>
      <c r="P202" s="71"/>
      <c r="Q202" s="71"/>
      <c r="R202" s="71"/>
      <c r="S202" s="104"/>
      <c r="T202" s="122"/>
      <c r="U202" s="80"/>
      <c r="V202" s="80"/>
      <c r="W202" s="80"/>
      <c r="X202" s="102"/>
      <c r="Y202" s="71"/>
      <c r="Z202" s="75"/>
      <c r="AB202" s="11"/>
      <c r="AE202" s="162"/>
      <c r="BF202"/>
      <c r="BG202"/>
      <c r="BH202"/>
      <c r="BI202"/>
      <c r="EB202"/>
      <c r="EC202"/>
      <c r="ED202"/>
      <c r="EE202"/>
      <c r="GJ202">
        <f ca="1">GJ$7^GJ201</f>
        <v>16</v>
      </c>
      <c r="GK202">
        <f t="shared" ref="GK202:HR202" ca="1" si="89">GK$7^GK201*GJ202</f>
        <v>48</v>
      </c>
      <c r="GL202">
        <f t="shared" ca="1" si="89"/>
        <v>48</v>
      </c>
      <c r="GM202">
        <f t="shared" ca="1" si="89"/>
        <v>48</v>
      </c>
      <c r="GN202">
        <f t="shared" ca="1" si="89"/>
        <v>48</v>
      </c>
      <c r="GO202">
        <f t="shared" ca="1" si="89"/>
        <v>48</v>
      </c>
      <c r="GP202">
        <f t="shared" ca="1" si="89"/>
        <v>48</v>
      </c>
      <c r="GQ202">
        <f t="shared" ca="1" si="89"/>
        <v>48</v>
      </c>
      <c r="GR202">
        <f t="shared" ca="1" si="89"/>
        <v>48</v>
      </c>
      <c r="GS202">
        <f t="shared" ca="1" si="89"/>
        <v>48</v>
      </c>
      <c r="GT202">
        <f t="shared" ca="1" si="89"/>
        <v>48</v>
      </c>
      <c r="GU202">
        <f t="shared" ca="1" si="89"/>
        <v>48</v>
      </c>
      <c r="GV202">
        <f t="shared" ca="1" si="89"/>
        <v>48</v>
      </c>
      <c r="GW202">
        <f t="shared" ca="1" si="89"/>
        <v>48</v>
      </c>
      <c r="GX202">
        <f t="shared" ca="1" si="89"/>
        <v>48</v>
      </c>
      <c r="GY202">
        <f t="shared" ca="1" si="89"/>
        <v>48</v>
      </c>
      <c r="GZ202">
        <f t="shared" ca="1" si="89"/>
        <v>48</v>
      </c>
      <c r="HA202">
        <f t="shared" ca="1" si="89"/>
        <v>48</v>
      </c>
      <c r="HB202">
        <f t="shared" ca="1" si="89"/>
        <v>48</v>
      </c>
      <c r="HC202">
        <f t="shared" ca="1" si="89"/>
        <v>48</v>
      </c>
      <c r="HD202">
        <f t="shared" ca="1" si="89"/>
        <v>48</v>
      </c>
      <c r="HE202">
        <f t="shared" ca="1" si="89"/>
        <v>48</v>
      </c>
      <c r="HF202">
        <f t="shared" ca="1" si="89"/>
        <v>48</v>
      </c>
      <c r="HG202">
        <f t="shared" ca="1" si="89"/>
        <v>48</v>
      </c>
      <c r="HH202">
        <f t="shared" ca="1" si="89"/>
        <v>48</v>
      </c>
      <c r="HI202">
        <f t="shared" ca="1" si="89"/>
        <v>48</v>
      </c>
      <c r="HJ202">
        <f t="shared" ca="1" si="89"/>
        <v>48</v>
      </c>
      <c r="HK202">
        <f t="shared" ca="1" si="89"/>
        <v>48</v>
      </c>
      <c r="HL202">
        <f t="shared" ca="1" si="89"/>
        <v>48</v>
      </c>
      <c r="HM202">
        <f t="shared" ca="1" si="89"/>
        <v>48</v>
      </c>
      <c r="HN202">
        <f t="shared" ca="1" si="89"/>
        <v>48</v>
      </c>
      <c r="HO202">
        <f t="shared" ca="1" si="89"/>
        <v>48</v>
      </c>
      <c r="HP202">
        <f t="shared" ca="1" si="89"/>
        <v>48</v>
      </c>
      <c r="HQ202">
        <f t="shared" ca="1" si="89"/>
        <v>48</v>
      </c>
      <c r="HR202">
        <f t="shared" ca="1" si="89"/>
        <v>48</v>
      </c>
      <c r="HS202"/>
      <c r="HT202"/>
    </row>
    <row r="203" spans="2:246" ht="9" customHeight="1" x14ac:dyDescent="0.25">
      <c r="B203" s="71"/>
      <c r="C203" s="71"/>
      <c r="D203" s="71"/>
      <c r="E203" s="77"/>
      <c r="F203" s="104"/>
      <c r="G203" s="71"/>
      <c r="H203" s="104"/>
      <c r="I203" s="71"/>
      <c r="J203" s="71"/>
      <c r="K203" s="77"/>
      <c r="L203" s="104"/>
      <c r="M203" s="71"/>
      <c r="N203" s="71"/>
      <c r="O203" s="71"/>
      <c r="P203" s="71"/>
      <c r="Q203" s="71"/>
      <c r="R203" s="71"/>
      <c r="S203" s="104"/>
      <c r="T203" s="122"/>
      <c r="U203" s="80"/>
      <c r="V203" s="80"/>
      <c r="W203" s="106"/>
      <c r="X203" s="102"/>
      <c r="Y203" s="71"/>
      <c r="Z203" s="75"/>
      <c r="AB203" s="11"/>
      <c r="AD203" s="162"/>
      <c r="AF203" s="148"/>
      <c r="AG203" s="205"/>
      <c r="BF203"/>
      <c r="BG203"/>
      <c r="BH203"/>
      <c r="BI203"/>
      <c r="EB203"/>
      <c r="EC203"/>
      <c r="ED203"/>
      <c r="EE203"/>
    </row>
    <row r="204" spans="2:246" ht="19.5" customHeight="1" thickBot="1" x14ac:dyDescent="0.3">
      <c r="B204" s="71" t="str">
        <f ca="1">ID204</f>
        <v>15  7/8  ×  8  11/14</v>
      </c>
      <c r="C204" s="71"/>
      <c r="D204" s="71"/>
      <c r="E204" s="77"/>
      <c r="F204" s="104"/>
      <c r="G204" s="71"/>
      <c r="H204" s="104"/>
      <c r="I204" s="71"/>
      <c r="J204" s="71"/>
      <c r="K204" s="78"/>
      <c r="L204" s="104"/>
      <c r="M204" s="71"/>
      <c r="N204" s="71"/>
      <c r="O204" s="71"/>
      <c r="P204" s="71"/>
      <c r="Q204" s="71"/>
      <c r="R204" s="71"/>
      <c r="S204" s="104" t="s">
        <v>1</v>
      </c>
      <c r="T204" s="146" t="str">
        <f ca="1">IL204</f>
        <v>139  53/112</v>
      </c>
      <c r="U204" s="79"/>
      <c r="V204" s="79"/>
      <c r="W204" s="105"/>
      <c r="X204" s="101"/>
      <c r="Y204" s="71"/>
      <c r="Z204" s="75">
        <f>AJ204</f>
        <v>10</v>
      </c>
      <c r="AB204" s="147">
        <v>1</v>
      </c>
      <c r="AD204" s="162">
        <v>9</v>
      </c>
      <c r="AE204" s="148">
        <v>7</v>
      </c>
      <c r="AF204" s="148"/>
      <c r="AH204" s="202">
        <f>AH191+1</f>
        <v>16</v>
      </c>
      <c r="AI204" s="202">
        <f>INT(0.5+(AJ$2/16*(AH204-1)))+AG$2</f>
        <v>6</v>
      </c>
      <c r="AJ204" s="202">
        <f>INT(4/3*(AI204+AB204))+1</f>
        <v>10</v>
      </c>
      <c r="AK204" s="9">
        <f>IF(AI204=2,1,IF(AI204=3,1,IF(AI204=4,2,IF(AI204=5,4,IF(AI204=6,8,0)))))</f>
        <v>8</v>
      </c>
      <c r="AL204" s="9">
        <f>IF(AI204=7,15,IF(AI204=8,25,IF(AI204=9,35,IF(AI204=10,55,IF(AI204=11,75,0)))))</f>
        <v>0</v>
      </c>
      <c r="AM204" s="9">
        <f>IF(AI204=2,2,IF(AI204=3,3,IF(AI204=4,5,IF(AI204=5,10,IF(AI204=6,16,0)))))</f>
        <v>16</v>
      </c>
      <c r="AN204" s="9">
        <f>IF(AI204=7,28,IF(AI204=8,40,IF(AI204=9,60,IF(AI204=10,80,100))))</f>
        <v>100</v>
      </c>
      <c r="AO204" s="9">
        <f>IF(AI204=2,1,IF(AI204=3,1,IF(AI204=4,4,IF(AI204=5,8,IF(AI204=6,11,IF(AI204=7,15,0))))))</f>
        <v>11</v>
      </c>
      <c r="AP204" s="9">
        <f>IF(AI204=8,19,IF(AI204=9,24,IF(AI204=10,39,59)))</f>
        <v>59</v>
      </c>
      <c r="AQ204" s="9">
        <f>IF(AI204=2,2,IF(AI204=3,4,IF(AI204=4,8,IF(AI204=5,11,IF(AI204=6,15,0)))))</f>
        <v>15</v>
      </c>
      <c r="AR204" s="9">
        <f>IF(AI204=7,19,IF(AI204=8,24,IF(AI204=9,39,IF(AI204=10,59,79))))</f>
        <v>79</v>
      </c>
      <c r="AS204" s="9">
        <f>IF(AI204=2,2,IF(AI204=3,2,IF(AI204=4,5,IF(AI204=5,9,IF(AI204=6,12,0)))))</f>
        <v>12</v>
      </c>
      <c r="AT204" s="9">
        <f>IF(AI204=7,16,IF(AI204=8,20,IF(AI204=9,25,IF(AI204=10,40,60))))</f>
        <v>60</v>
      </c>
      <c r="AU204" s="9">
        <f>IF(AI204=2,3,IF(AI204=3,5,IF(AI204=4,9,IF(AI204=5,12,IF(AI204=6,16,0)))))</f>
        <v>16</v>
      </c>
      <c r="AV204" s="9">
        <f>IF(AI204=7,20,IF(AI204=8,25,IF(AI204=9,40,IF(AI204=10,60,80))))</f>
        <v>80</v>
      </c>
      <c r="AW204" s="9">
        <f>IF(AK204=0,AL204,AK204)</f>
        <v>8</v>
      </c>
      <c r="AX204" s="9">
        <f>IF(AM204=0,AN204,AM204)</f>
        <v>16</v>
      </c>
      <c r="AY204" s="9">
        <f>IF(AO204=0,AP204,AO204)</f>
        <v>11</v>
      </c>
      <c r="AZ204" s="9">
        <f>IF(AQ204=0,AR204,AQ204)</f>
        <v>15</v>
      </c>
      <c r="BA204" s="9">
        <f>IF(AS204=0,AT204,AS204)</f>
        <v>12</v>
      </c>
      <c r="BB204" s="9">
        <f>IF(AU204=0,AV204,AU204)</f>
        <v>16</v>
      </c>
      <c r="BC204" t="s">
        <v>21</v>
      </c>
      <c r="BD204" s="1">
        <f ca="1">INT((RAND()*(AX204-AW204+1)+AW204))</f>
        <v>15</v>
      </c>
      <c r="BE204" s="1">
        <f ca="1">INT((RAND()*(AZ204-AY204+1)+AY204))</f>
        <v>14</v>
      </c>
      <c r="BF204">
        <f ca="1">BE204-BE205*(BD205-BD204)</f>
        <v>14</v>
      </c>
      <c r="BG204">
        <v>256</v>
      </c>
      <c r="BH204" s="1">
        <f ca="1">IF(BF204/BG204=INT(BF204/BG204),1,0)</f>
        <v>0</v>
      </c>
      <c r="BI204" s="1">
        <f ca="1">IF(BH204=0,BF204,BF204/BG204)</f>
        <v>14</v>
      </c>
      <c r="BJ204" s="1">
        <v>16</v>
      </c>
      <c r="BK204" s="1">
        <f ca="1">IF(BI204/BJ204=INT(BI204/BJ204),1,0)</f>
        <v>0</v>
      </c>
      <c r="BL204" s="1">
        <f ca="1">IF(BK204=0,BI204,BI204/BJ204)</f>
        <v>14</v>
      </c>
      <c r="BM204" s="1">
        <v>4</v>
      </c>
      <c r="BN204" s="1">
        <f ca="1">IF(BL204/BM204=INT(BL204/BM204),1,0)</f>
        <v>0</v>
      </c>
      <c r="BO204" s="1">
        <f ca="1">IF(BN204=0,BL204,BL204/BM204)</f>
        <v>14</v>
      </c>
      <c r="BP204" s="1">
        <v>2</v>
      </c>
      <c r="BQ204" s="1">
        <f ca="1">IF(BO204/BP204=INT(BO204/BP204),1,0)</f>
        <v>1</v>
      </c>
      <c r="BR204" s="1">
        <f ca="1">IF(BQ204=0,BO204,BO204/BP204)</f>
        <v>7</v>
      </c>
      <c r="BS204" s="1">
        <v>81</v>
      </c>
      <c r="BT204" s="1">
        <f ca="1">IF(BR204/BS204=INT(BR204/BS204),1,0)</f>
        <v>0</v>
      </c>
      <c r="BU204" s="1">
        <f ca="1">IF(BT204=0,BR204,BR204/BS204)</f>
        <v>7</v>
      </c>
      <c r="BV204" s="1">
        <v>9</v>
      </c>
      <c r="BW204" s="1">
        <f ca="1">IF(BU204/BV204=INT(BU204/BV204),1,0)</f>
        <v>0</v>
      </c>
      <c r="BX204" s="1">
        <f ca="1">IF(BW204=0,BU204,BU204/BV204)</f>
        <v>7</v>
      </c>
      <c r="BY204" s="1">
        <v>3</v>
      </c>
      <c r="BZ204" s="1">
        <f ca="1">IF(BX204/BY204=INT(BX204/BY204),1,0)</f>
        <v>0</v>
      </c>
      <c r="CA204" s="1">
        <f ca="1">IF(BZ204=0,BX204,BX204/BY204)</f>
        <v>7</v>
      </c>
      <c r="CB204" s="1">
        <v>25</v>
      </c>
      <c r="CC204" s="1">
        <f ca="1">IF(CA204/CB204=INT(CA204/CB204),1,0)</f>
        <v>0</v>
      </c>
      <c r="CD204" s="1">
        <f ca="1">IF(CC204=0,CA204,CA204/CB204)</f>
        <v>7</v>
      </c>
      <c r="CE204" s="1">
        <v>5</v>
      </c>
      <c r="CF204" s="1">
        <f ca="1">IF(CD204/CE204=INT(CD204/CE204),1,0)</f>
        <v>0</v>
      </c>
      <c r="CG204" s="1">
        <f ca="1">IF(CF204=0,CD204,CD204/CE204)</f>
        <v>7</v>
      </c>
      <c r="CH204" s="1">
        <v>49</v>
      </c>
      <c r="CI204" s="1">
        <f ca="1">IF(CG204/CH204=INT(CG204/CH204),1,0)</f>
        <v>0</v>
      </c>
      <c r="CJ204" s="1">
        <f ca="1">IF(CI204=0,CG204,CG204/CH204)</f>
        <v>7</v>
      </c>
      <c r="CK204" s="1">
        <v>7</v>
      </c>
      <c r="CL204" s="1">
        <f ca="1">IF(CJ204/CK204=INT(CJ204/CK204),1,0)</f>
        <v>1</v>
      </c>
      <c r="CM204" s="1">
        <f ca="1">IF(CL204=0,CJ204,CJ204/CK204)</f>
        <v>1</v>
      </c>
      <c r="CN204" s="1">
        <v>121</v>
      </c>
      <c r="CO204" s="1">
        <f ca="1">IF(CM204/CN204=INT(CM204/CN204),1,0)</f>
        <v>0</v>
      </c>
      <c r="CP204" s="1">
        <f ca="1">IF(CO204=0,CM204,CM204/CN204)</f>
        <v>1</v>
      </c>
      <c r="CQ204" s="1">
        <v>11</v>
      </c>
      <c r="CR204" s="1">
        <f ca="1">IF(CP204/CQ204=INT(CP204/CQ204),1,0)</f>
        <v>0</v>
      </c>
      <c r="CS204" s="1">
        <f ca="1">IF(CR204=0,CP204,CP204/CQ204)</f>
        <v>1</v>
      </c>
      <c r="CT204" s="1">
        <v>169</v>
      </c>
      <c r="CU204" s="1">
        <f ca="1">IF(CS204/CT204=INT(CS204/CT204),1,0)</f>
        <v>0</v>
      </c>
      <c r="CV204" s="1">
        <f ca="1">IF(CU204=0,CS204,CS204/CT204)</f>
        <v>1</v>
      </c>
      <c r="CW204" s="1">
        <v>13</v>
      </c>
      <c r="CX204" s="1">
        <f ca="1">IF(CV204/CW204=INT(CV204/CW204),1,0)</f>
        <v>0</v>
      </c>
      <c r="CY204" s="1">
        <f ca="1">IF(CX204=0,CV204,CV204/CW204)</f>
        <v>1</v>
      </c>
      <c r="CZ204" s="1">
        <v>17</v>
      </c>
      <c r="DA204" s="1">
        <f ca="1">IF(CY204/CZ204=INT(CY204/CZ204),1,0)</f>
        <v>0</v>
      </c>
      <c r="DB204" s="1">
        <f ca="1">IF(DA204=0,CY204,CY204/CZ204)</f>
        <v>1</v>
      </c>
      <c r="DC204" s="1">
        <v>19</v>
      </c>
      <c r="DD204" s="1">
        <f ca="1">IF(DB204/DC204=INT(DB204/DC204),1,0)</f>
        <v>0</v>
      </c>
      <c r="DE204" s="1">
        <f ca="1">IF(DD204=0,DB204,DB204/DC204)</f>
        <v>1</v>
      </c>
      <c r="DF204" s="1">
        <v>23</v>
      </c>
      <c r="DG204" s="1">
        <f ca="1">IF(DE204/DF204=INT(DE204/DF204),1,0)</f>
        <v>0</v>
      </c>
      <c r="DH204" s="1">
        <f ca="1">IF(DG204=0,DE204,DE204/DF204)</f>
        <v>1</v>
      </c>
      <c r="DI204" s="1">
        <v>29</v>
      </c>
      <c r="DJ204" s="1">
        <f ca="1">IF(DH204/DI204=INT(DH204/DI204),1,0)</f>
        <v>0</v>
      </c>
      <c r="DK204" s="1">
        <f ca="1">IF(DJ204=0,DH204,DH204/DI204)</f>
        <v>1</v>
      </c>
      <c r="DL204" s="1">
        <v>31</v>
      </c>
      <c r="DM204" s="1">
        <f ca="1">IF(DK204/DL204=INT(DK204/DL204),1,0)</f>
        <v>0</v>
      </c>
      <c r="DN204" s="1">
        <f ca="1">IF(DM204=0,DK204,DK204/DL204)</f>
        <v>1</v>
      </c>
      <c r="DO204" s="1">
        <v>37</v>
      </c>
      <c r="DP204" s="1">
        <f ca="1">IF(DN204/DO204=INT(DN204/DO204),1,0)</f>
        <v>0</v>
      </c>
      <c r="DQ204" s="1">
        <f ca="1">IF(DP204=0,DN204,DN204/DO204)</f>
        <v>1</v>
      </c>
      <c r="DR204" s="1">
        <v>41</v>
      </c>
      <c r="DS204" s="1">
        <f ca="1">IF(DQ204/DR204=INT(DQ204/DR204),1,0)</f>
        <v>0</v>
      </c>
      <c r="DT204" s="1">
        <f ca="1">IF(DS204=0,DQ204,DQ204/DR204)</f>
        <v>1</v>
      </c>
      <c r="DU204" s="1">
        <v>43</v>
      </c>
      <c r="DV204" s="1">
        <f ca="1">IF(DT204/DU204=INT(DT204/DU204),1,0)</f>
        <v>0</v>
      </c>
      <c r="DW204" s="1">
        <f ca="1">IF(DV204=0,DT204,DT204/DU204)</f>
        <v>1</v>
      </c>
      <c r="DX204" s="1">
        <v>47</v>
      </c>
      <c r="DY204" s="1">
        <f ca="1">IF(DW204/DX204=INT(DW204/DX204),1,0)</f>
        <v>0</v>
      </c>
      <c r="DZ204" s="1">
        <f ca="1">IF(DY204=0,DW204,DW204/DX204)</f>
        <v>1</v>
      </c>
      <c r="EA204" s="1">
        <v>53</v>
      </c>
      <c r="EB204" s="1">
        <f ca="1">IF(DZ204/EA204=INT(DZ204/EA204),1,0)</f>
        <v>0</v>
      </c>
      <c r="EC204" s="1">
        <f ca="1">IF(EB204=0,DZ204,DZ204/EA204)</f>
        <v>1</v>
      </c>
      <c r="ED204" s="1">
        <v>59</v>
      </c>
      <c r="EE204" s="1">
        <f ca="1">IF(EC204/ED204=INT(EC204/ED204),1,0)</f>
        <v>0</v>
      </c>
      <c r="EF204" s="1">
        <f ca="1">IF(EE204=0,EC204,EC204/ED204)</f>
        <v>1</v>
      </c>
      <c r="EG204" s="1">
        <v>61</v>
      </c>
      <c r="EH204" s="1">
        <f ca="1">IF(EF204/EG204=INT(EF204/EG204),1,0)</f>
        <v>0</v>
      </c>
      <c r="EI204" s="1">
        <f ca="1">IF(EH204=0,EF204,EF204/EG204)</f>
        <v>1</v>
      </c>
      <c r="EJ204" s="1">
        <v>67</v>
      </c>
      <c r="EK204" s="1">
        <f ca="1">IF(EI204/EJ204=INT(EI204/EJ204),1,0)</f>
        <v>0</v>
      </c>
      <c r="EL204" s="1">
        <f ca="1">IF(EK204=0,EI204,EI204/EJ204)</f>
        <v>1</v>
      </c>
      <c r="EM204" s="1">
        <v>71</v>
      </c>
      <c r="EN204" s="1">
        <f ca="1">IF(EL204/EM204=INT(EL204/EM204),1,0)</f>
        <v>0</v>
      </c>
      <c r="EO204" s="1">
        <f ca="1">IF(EN204=0,EL204,EL204/EM204)</f>
        <v>1</v>
      </c>
      <c r="EP204" s="1">
        <v>73</v>
      </c>
      <c r="EQ204" s="1">
        <f ca="1">IF(EO204/EP204=INT(EO204/EP204),1,0)</f>
        <v>0</v>
      </c>
      <c r="ER204" s="1">
        <f ca="1">IF(EQ204=0,EO204,EO204/EP204)</f>
        <v>1</v>
      </c>
      <c r="ES204" s="1">
        <v>79</v>
      </c>
      <c r="ET204" s="1">
        <f ca="1">IF(ER204/ES204=INT(ER204/ES204),1,0)</f>
        <v>0</v>
      </c>
      <c r="EU204" s="1">
        <f ca="1">IF(ET204=0,ER204,ER204/ES204)</f>
        <v>1</v>
      </c>
      <c r="EV204" s="1">
        <v>83</v>
      </c>
      <c r="EW204" s="1">
        <f ca="1">IF(EU204/EV204=INT(EU204/EV204),1,0)</f>
        <v>0</v>
      </c>
      <c r="EX204" s="1">
        <f ca="1">IF(EW204=0,EU204,EU204/EV204)</f>
        <v>1</v>
      </c>
      <c r="EY204" s="1">
        <v>89</v>
      </c>
      <c r="EZ204" s="1">
        <f ca="1">IF(EX204/EY204=INT(EX204/EY204),1,0)</f>
        <v>0</v>
      </c>
      <c r="FA204" s="1">
        <f ca="1">IF(EZ204=0,EX204,EX204/EY204)</f>
        <v>1</v>
      </c>
      <c r="FB204" s="1">
        <v>97</v>
      </c>
      <c r="FC204" s="1">
        <f ca="1">IF(FA204/FB204=INT(FA204/FB204),1,0)</f>
        <v>0</v>
      </c>
      <c r="FD204" s="1">
        <f ca="1">IF(FC204=0,FA204,FA204/FB204)</f>
        <v>1</v>
      </c>
      <c r="FE204" s="1">
        <v>101</v>
      </c>
      <c r="FF204" s="1">
        <f ca="1">IF(FD204/FE204=INT(FD204/FE204),1,0)</f>
        <v>0</v>
      </c>
      <c r="FG204" s="1">
        <f ca="1">IF(FF204=0,FD204,FD204/FE204)</f>
        <v>1</v>
      </c>
      <c r="FH204" s="1">
        <v>103</v>
      </c>
      <c r="FI204" s="1">
        <f ca="1">IF(FG204/FH204=INT(FG204/FH204),1,0)</f>
        <v>0</v>
      </c>
      <c r="FJ204" s="1">
        <f ca="1">IF(FI204=0,FG204,FG204/FH204)</f>
        <v>1</v>
      </c>
      <c r="FK204" s="1">
        <v>107</v>
      </c>
      <c r="FL204" s="1">
        <f ca="1">IF(FJ204/FK204=INT(FJ204/FK204),1,0)</f>
        <v>0</v>
      </c>
      <c r="FM204" s="1">
        <f ca="1">IF(FL204=0,FJ204,FJ204/FK204)</f>
        <v>1</v>
      </c>
      <c r="FN204" s="1">
        <v>109</v>
      </c>
      <c r="FO204" s="1">
        <f ca="1">IF(FM204/FN204=INT(FM204/FN204),1,0)</f>
        <v>0</v>
      </c>
      <c r="FP204" s="1">
        <f ca="1">IF(FO204=0,FM204,FM204/FN204)</f>
        <v>1</v>
      </c>
      <c r="FQ204" s="1">
        <v>113</v>
      </c>
      <c r="FR204" s="1">
        <f ca="1">IF(FP204/FQ204=INT(FP204/FQ204),1,0)</f>
        <v>0</v>
      </c>
      <c r="FS204" s="1">
        <f ca="1">IF(FR204=0,FP204,FP204/FQ204)</f>
        <v>1</v>
      </c>
      <c r="FT204" s="1">
        <v>127</v>
      </c>
      <c r="FU204" s="1">
        <f ca="1">IF(FS204/FT204=INT(FS204/FT204),1,0)</f>
        <v>0</v>
      </c>
      <c r="FV204" s="1">
        <f ca="1">IF(FU204=0,FS204,FS204/FT204)</f>
        <v>1</v>
      </c>
      <c r="FW204" s="1">
        <v>131</v>
      </c>
      <c r="FX204" s="1">
        <f ca="1">IF(FV204/FW204=INT(FV204/FW204),1,0)</f>
        <v>0</v>
      </c>
      <c r="FY204" s="1">
        <f ca="1">IF(FX204=0,FV204,FV204/FW204)</f>
        <v>1</v>
      </c>
      <c r="FZ204" s="1">
        <v>137</v>
      </c>
      <c r="GA204" s="1">
        <f ca="1">IF(FY204/FZ204=INT(FY204/FZ204),1,0)</f>
        <v>0</v>
      </c>
      <c r="GB204" s="1">
        <f ca="1">IF(GA204=0,FY204,FY204/FZ204)</f>
        <v>1</v>
      </c>
      <c r="GC204" s="1">
        <v>139</v>
      </c>
      <c r="GD204" s="1">
        <f ca="1">IF(GB204/GC204=INT(GB204/GC204),1,0)</f>
        <v>0</v>
      </c>
      <c r="GE204" s="1">
        <f ca="1">IF(GD204=0,GB204,GB204/GC204)</f>
        <v>1</v>
      </c>
      <c r="GF204" s="1">
        <v>149</v>
      </c>
      <c r="GG204" s="1">
        <f ca="1">IF(GE204/GF204=INT(GE204/GF204),1,0)</f>
        <v>0</v>
      </c>
      <c r="GH204" s="1">
        <f ca="1">IF(GG204=0,GE204,GE204/GF204)</f>
        <v>1</v>
      </c>
      <c r="GI204" s="1"/>
      <c r="GJ204" s="1">
        <f ca="1">8*BH204+4*BK204+2*BN204+BQ204</f>
        <v>1</v>
      </c>
      <c r="GK204" s="1">
        <f ca="1">4*BT204+2*BW204+BZ204</f>
        <v>0</v>
      </c>
      <c r="GL204" s="1">
        <f ca="1">2*CC204+CF204</f>
        <v>0</v>
      </c>
      <c r="GM204" s="1">
        <f ca="1">2*CI204+CL204</f>
        <v>1</v>
      </c>
      <c r="GN204" s="1">
        <f ca="1">2*CO204+CR204</f>
        <v>0</v>
      </c>
      <c r="GO204" s="1">
        <f ca="1">2*CU204+CX204</f>
        <v>0</v>
      </c>
      <c r="GP204" s="1">
        <f ca="1">DA204</f>
        <v>0</v>
      </c>
      <c r="GQ204" s="1">
        <f ca="1">DD204</f>
        <v>0</v>
      </c>
      <c r="GR204" s="1">
        <f ca="1">DG204</f>
        <v>0</v>
      </c>
      <c r="GS204" s="1">
        <f ca="1">DJ204</f>
        <v>0</v>
      </c>
      <c r="GT204" s="1">
        <f ca="1">DM204</f>
        <v>0</v>
      </c>
      <c r="GU204">
        <f ca="1">DP204</f>
        <v>0</v>
      </c>
      <c r="GV204">
        <f ca="1">DS204</f>
        <v>0</v>
      </c>
      <c r="GW204">
        <f ca="1">DV204</f>
        <v>0</v>
      </c>
      <c r="GX204">
        <f ca="1">DY204</f>
        <v>0</v>
      </c>
      <c r="GY204">
        <f ca="1">EB204</f>
        <v>0</v>
      </c>
      <c r="GZ204">
        <f ca="1">EE204</f>
        <v>0</v>
      </c>
      <c r="HA204">
        <f ca="1">EH204</f>
        <v>0</v>
      </c>
      <c r="HB204">
        <f ca="1">EK204</f>
        <v>0</v>
      </c>
      <c r="HC204">
        <f ca="1">EN204</f>
        <v>0</v>
      </c>
      <c r="HD204">
        <f ca="1">EQ204</f>
        <v>0</v>
      </c>
      <c r="HE204">
        <f ca="1">ET204</f>
        <v>0</v>
      </c>
      <c r="HF204">
        <f ca="1">EW204</f>
        <v>0</v>
      </c>
      <c r="HG204">
        <f ca="1">EZ204</f>
        <v>0</v>
      </c>
      <c r="HH204">
        <f ca="1">FC204</f>
        <v>0</v>
      </c>
      <c r="HI204">
        <f ca="1">FF204</f>
        <v>0</v>
      </c>
      <c r="HJ204">
        <f ca="1">FI204</f>
        <v>0</v>
      </c>
      <c r="HK204">
        <f ca="1">FL204</f>
        <v>0</v>
      </c>
      <c r="HL204">
        <f ca="1">FO204</f>
        <v>0</v>
      </c>
      <c r="HM204">
        <f ca="1">FR204</f>
        <v>0</v>
      </c>
      <c r="HN204">
        <f ca="1">FU204</f>
        <v>0</v>
      </c>
      <c r="HO204">
        <f ca="1">FX204</f>
        <v>0</v>
      </c>
      <c r="HP204">
        <f ca="1">GA204</f>
        <v>0</v>
      </c>
      <c r="HQ204">
        <f ca="1">GD204</f>
        <v>0</v>
      </c>
      <c r="HR204">
        <f ca="1">GG204</f>
        <v>0</v>
      </c>
      <c r="HS204">
        <f ca="1">BF204</f>
        <v>14</v>
      </c>
      <c r="HT204">
        <f ca="1">HS204/HR207</f>
        <v>7</v>
      </c>
      <c r="HU204" s="9">
        <f ca="1">BD205</f>
        <v>15</v>
      </c>
      <c r="HV204">
        <f ca="1">HU204*HT205+HT204</f>
        <v>127</v>
      </c>
      <c r="HW204"/>
      <c r="HX204" s="9">
        <f ca="1">BD205</f>
        <v>15</v>
      </c>
      <c r="HY204" s="9">
        <f ca="1">HT204</f>
        <v>7</v>
      </c>
      <c r="HZ204" s="9">
        <f ca="1">HT205</f>
        <v>8</v>
      </c>
      <c r="IA204" s="9">
        <f ca="1">BD209</f>
        <v>8</v>
      </c>
      <c r="IB204" s="9">
        <f ca="1">HT208</f>
        <v>11</v>
      </c>
      <c r="IC204" s="9">
        <f ca="1">HT209</f>
        <v>14</v>
      </c>
      <c r="ID204" s="9" t="str">
        <f ca="1">HX204&amp;"  "&amp;HY204&amp;"/"&amp;HZ204&amp;"  ×  "&amp;IA204&amp;"  "&amp;IB204&amp;"/"&amp;IC204</f>
        <v>15  7/8  ×  8  11/14</v>
      </c>
      <c r="IG204" s="9">
        <f ca="1">BD213</f>
        <v>139</v>
      </c>
      <c r="IH204" s="9">
        <f ca="1">HT212</f>
        <v>53</v>
      </c>
      <c r="II204" s="9">
        <f ca="1">HT213</f>
        <v>112</v>
      </c>
      <c r="IJ204" s="9" t="str">
        <f ca="1">IG204&amp;"  "&amp;IH204&amp;"/"&amp;II204</f>
        <v>139  53/112</v>
      </c>
      <c r="IK204" s="9" t="str">
        <f ca="1">IG204&amp;"   "</f>
        <v xml:space="preserve">139   </v>
      </c>
      <c r="IL204" s="9" t="str">
        <f ca="1">IF(IH204=0,IK204,IJ204)</f>
        <v>139  53/112</v>
      </c>
    </row>
    <row r="205" spans="2:246" ht="6" hidden="1" customHeight="1" x14ac:dyDescent="0.25">
      <c r="B205" s="102"/>
      <c r="C205" s="71"/>
      <c r="D205" s="102"/>
      <c r="E205" s="71"/>
      <c r="F205" s="102"/>
      <c r="G205" s="71"/>
      <c r="H205" s="104"/>
      <c r="I205" s="102"/>
      <c r="J205" s="102"/>
      <c r="K205" s="102"/>
      <c r="L205" s="102"/>
      <c r="M205" s="71"/>
      <c r="N205" s="71"/>
      <c r="O205" s="71"/>
      <c r="P205" s="71"/>
      <c r="Q205" s="71"/>
      <c r="R205" s="71"/>
      <c r="S205" s="104"/>
      <c r="T205" s="122"/>
      <c r="U205" s="80"/>
      <c r="V205" s="80"/>
      <c r="W205" s="80"/>
      <c r="X205" s="102"/>
      <c r="Y205" s="71"/>
      <c r="Z205" s="75"/>
      <c r="AB205" s="11"/>
      <c r="AF205" s="148"/>
      <c r="BC205"/>
      <c r="BD205">
        <f ca="1">BD204+INT(BE204/BE205)</f>
        <v>15</v>
      </c>
      <c r="BE205" s="1">
        <f ca="1">IF(BA204&gt;BE204,INT((RAND()*(BB204-BA204+1)+BA204)),INT((RAND()*(BB204-BE204)+BE204+1)))</f>
        <v>16</v>
      </c>
      <c r="BF205">
        <f ca="1">BE205</f>
        <v>16</v>
      </c>
      <c r="BG205">
        <v>256</v>
      </c>
      <c r="BH205" s="1">
        <f ca="1">IF(BF205/BG205=INT(BF205/BG205),1,0)</f>
        <v>0</v>
      </c>
      <c r="BI205" s="1">
        <f ca="1">IF(BH205=0,BF205,BF205/BG205)</f>
        <v>16</v>
      </c>
      <c r="BJ205" s="1">
        <v>16</v>
      </c>
      <c r="BK205" s="1">
        <f ca="1">IF(BI205/BJ205=INT(BI205/BJ205),1,0)</f>
        <v>1</v>
      </c>
      <c r="BL205" s="1">
        <f ca="1">IF(BK205=0,BI205,BI205/BJ205)</f>
        <v>1</v>
      </c>
      <c r="BM205" s="1">
        <v>4</v>
      </c>
      <c r="BN205" s="1">
        <f ca="1">IF(BL205/BM205=INT(BL205/BM205),1,0)</f>
        <v>0</v>
      </c>
      <c r="BO205" s="1">
        <f ca="1">IF(BN205=0,BL205,BL205/BM205)</f>
        <v>1</v>
      </c>
      <c r="BP205" s="1">
        <v>2</v>
      </c>
      <c r="BQ205" s="1">
        <f ca="1">IF(BO205/BP205=INT(BO205/BP205),1,0)</f>
        <v>0</v>
      </c>
      <c r="BR205" s="1">
        <f ca="1">IF(BQ205=0,BO205,BO205/BP205)</f>
        <v>1</v>
      </c>
      <c r="BS205" s="1">
        <v>81</v>
      </c>
      <c r="BT205" s="1">
        <f ca="1">IF(BR205/BS205=INT(BR205/BS205),1,0)</f>
        <v>0</v>
      </c>
      <c r="BU205" s="1">
        <f ca="1">IF(BT205=0,BR205,BR205/BS205)</f>
        <v>1</v>
      </c>
      <c r="BV205" s="1">
        <v>9</v>
      </c>
      <c r="BW205" s="1">
        <f ca="1">IF(BU205/BV205=INT(BU205/BV205),1,0)</f>
        <v>0</v>
      </c>
      <c r="BX205" s="1">
        <f ca="1">IF(BW205=0,BU205,BU205/BV205)</f>
        <v>1</v>
      </c>
      <c r="BY205" s="1">
        <v>3</v>
      </c>
      <c r="BZ205" s="1">
        <f ca="1">IF(BX205/BY205=INT(BX205/BY205),1,0)</f>
        <v>0</v>
      </c>
      <c r="CA205" s="1">
        <f ca="1">IF(BZ205=0,BX205,BX205/BY205)</f>
        <v>1</v>
      </c>
      <c r="CB205" s="1">
        <v>25</v>
      </c>
      <c r="CC205" s="1">
        <f ca="1">IF(CA205/CB205=INT(CA205/CB205),1,0)</f>
        <v>0</v>
      </c>
      <c r="CD205" s="1">
        <f ca="1">IF(CC205=0,CA205,CA205/CB205)</f>
        <v>1</v>
      </c>
      <c r="CE205" s="1">
        <v>5</v>
      </c>
      <c r="CF205" s="1">
        <f ca="1">IF(CD205/CE205=INT(CD205/CE205),1,0)</f>
        <v>0</v>
      </c>
      <c r="CG205" s="1">
        <f ca="1">IF(CF205=0,CD205,CD205/CE205)</f>
        <v>1</v>
      </c>
      <c r="CH205" s="1">
        <v>49</v>
      </c>
      <c r="CI205" s="1">
        <f ca="1">IF(CG205/CH205=INT(CG205/CH205),1,0)</f>
        <v>0</v>
      </c>
      <c r="CJ205" s="1">
        <f ca="1">IF(CI205=0,CG205,CG205/CH205)</f>
        <v>1</v>
      </c>
      <c r="CK205" s="1">
        <v>7</v>
      </c>
      <c r="CL205" s="1">
        <f ca="1">IF(CJ205/CK205=INT(CJ205/CK205),1,0)</f>
        <v>0</v>
      </c>
      <c r="CM205" s="1">
        <f ca="1">IF(CL205=0,CJ205,CJ205/CK205)</f>
        <v>1</v>
      </c>
      <c r="CN205" s="1">
        <v>121</v>
      </c>
      <c r="CO205" s="1">
        <f ca="1">IF(CM205/CN205=INT(CM205/CN205),1,0)</f>
        <v>0</v>
      </c>
      <c r="CP205" s="1">
        <f ca="1">IF(CO205=0,CM205,CM205/CN205)</f>
        <v>1</v>
      </c>
      <c r="CQ205" s="1">
        <v>11</v>
      </c>
      <c r="CR205" s="1">
        <f ca="1">IF(CP205/CQ205=INT(CP205/CQ205),1,0)</f>
        <v>0</v>
      </c>
      <c r="CS205" s="1">
        <f ca="1">IF(CR205=0,CP205,CP205/CQ205)</f>
        <v>1</v>
      </c>
      <c r="CT205" s="1">
        <v>169</v>
      </c>
      <c r="CU205" s="1">
        <f ca="1">IF(CS205/CT205=INT(CS205/CT205),1,0)</f>
        <v>0</v>
      </c>
      <c r="CV205" s="1">
        <f ca="1">IF(CU205=0,CS205,CS205/CT205)</f>
        <v>1</v>
      </c>
      <c r="CW205" s="1">
        <v>13</v>
      </c>
      <c r="CX205" s="1">
        <f ca="1">IF(CV205/CW205=INT(CV205/CW205),1,0)</f>
        <v>0</v>
      </c>
      <c r="CY205" s="1">
        <f ca="1">IF(CX205=0,CV205,CV205/CW205)</f>
        <v>1</v>
      </c>
      <c r="CZ205" s="1">
        <v>17</v>
      </c>
      <c r="DA205" s="1">
        <f ca="1">IF(CY205/CZ205=INT(CY205/CZ205),1,0)</f>
        <v>0</v>
      </c>
      <c r="DB205" s="1">
        <f ca="1">IF(DA205=0,CY205,CY205/CZ205)</f>
        <v>1</v>
      </c>
      <c r="DC205" s="1">
        <v>19</v>
      </c>
      <c r="DD205" s="1">
        <f ca="1">IF(DB205/DC205=INT(DB205/DC205),1,0)</f>
        <v>0</v>
      </c>
      <c r="DE205" s="1">
        <f ca="1">IF(DD205=0,DB205,DB205/DC205)</f>
        <v>1</v>
      </c>
      <c r="DF205" s="1">
        <v>23</v>
      </c>
      <c r="DG205" s="1">
        <f ca="1">IF(DE205/DF205=INT(DE205/DF205),1,0)</f>
        <v>0</v>
      </c>
      <c r="DH205" s="1">
        <f ca="1">IF(DG205=0,DE205,DE205/DF205)</f>
        <v>1</v>
      </c>
      <c r="DI205" s="1">
        <v>29</v>
      </c>
      <c r="DJ205" s="1">
        <f ca="1">IF(DH205/DI205=INT(DH205/DI205),1,0)</f>
        <v>0</v>
      </c>
      <c r="DK205" s="1">
        <f ca="1">IF(DJ205=0,DH205,DH205/DI205)</f>
        <v>1</v>
      </c>
      <c r="DL205" s="1">
        <v>31</v>
      </c>
      <c r="DM205" s="1">
        <f ca="1">IF(DK205/DL205=INT(DK205/DL205),1,0)</f>
        <v>0</v>
      </c>
      <c r="DN205" s="1">
        <f ca="1">IF(DM205=0,DK205,DK205/DL205)</f>
        <v>1</v>
      </c>
      <c r="DO205" s="1">
        <v>37</v>
      </c>
      <c r="DP205" s="1">
        <f ca="1">IF(DN205/DO205=INT(DN205/DO205),1,0)</f>
        <v>0</v>
      </c>
      <c r="DQ205" s="1">
        <f ca="1">IF(DP205=0,DN205,DN205/DO205)</f>
        <v>1</v>
      </c>
      <c r="DR205" s="1">
        <v>41</v>
      </c>
      <c r="DS205" s="1">
        <f ca="1">IF(DQ205/DR205=INT(DQ205/DR205),1,0)</f>
        <v>0</v>
      </c>
      <c r="DT205" s="1">
        <f ca="1">IF(DS205=0,DQ205,DQ205/DR205)</f>
        <v>1</v>
      </c>
      <c r="DU205" s="1">
        <v>43</v>
      </c>
      <c r="DV205" s="1">
        <f ca="1">IF(DT205/DU205=INT(DT205/DU205),1,0)</f>
        <v>0</v>
      </c>
      <c r="DW205" s="1">
        <f ca="1">IF(DV205=0,DT205,DT205/DU205)</f>
        <v>1</v>
      </c>
      <c r="DX205" s="1">
        <v>47</v>
      </c>
      <c r="DY205" s="1">
        <f ca="1">IF(DW205/DX205=INT(DW205/DX205),1,0)</f>
        <v>0</v>
      </c>
      <c r="DZ205" s="1">
        <f ca="1">IF(DY205=0,DW205,DW205/DX205)</f>
        <v>1</v>
      </c>
      <c r="EA205" s="1">
        <v>53</v>
      </c>
      <c r="EB205" s="1">
        <f ca="1">IF(DZ205/EA205=INT(DZ205/EA205),1,0)</f>
        <v>0</v>
      </c>
      <c r="EC205" s="1">
        <f ca="1">IF(EB205=0,DZ205,DZ205/EA205)</f>
        <v>1</v>
      </c>
      <c r="ED205" s="1">
        <v>59</v>
      </c>
      <c r="EE205" s="1">
        <f ca="1">IF(EC205/ED205=INT(EC205/ED205),1,0)</f>
        <v>0</v>
      </c>
      <c r="EF205" s="1">
        <f ca="1">IF(EE205=0,EC205,EC205/ED205)</f>
        <v>1</v>
      </c>
      <c r="EG205" s="1">
        <v>61</v>
      </c>
      <c r="EH205" s="1">
        <f ca="1">IF(EF205/EG205=INT(EF205/EG205),1,0)</f>
        <v>0</v>
      </c>
      <c r="EI205" s="1">
        <f ca="1">IF(EH205=0,EF205,EF205/EG205)</f>
        <v>1</v>
      </c>
      <c r="EJ205" s="1">
        <v>67</v>
      </c>
      <c r="EK205" s="1">
        <f ca="1">IF(EI205/EJ205=INT(EI205/EJ205),1,0)</f>
        <v>0</v>
      </c>
      <c r="EL205" s="1">
        <f ca="1">IF(EK205=0,EI205,EI205/EJ205)</f>
        <v>1</v>
      </c>
      <c r="EM205" s="1">
        <v>71</v>
      </c>
      <c r="EN205" s="1">
        <f ca="1">IF(EL205/EM205=INT(EL205/EM205),1,0)</f>
        <v>0</v>
      </c>
      <c r="EO205" s="1">
        <f ca="1">IF(EN205=0,EL205,EL205/EM205)</f>
        <v>1</v>
      </c>
      <c r="EP205" s="1">
        <v>73</v>
      </c>
      <c r="EQ205" s="1">
        <f ca="1">IF(EO205/EP205=INT(EO205/EP205),1,0)</f>
        <v>0</v>
      </c>
      <c r="ER205" s="1">
        <f ca="1">IF(EQ205=0,EO205,EO205/EP205)</f>
        <v>1</v>
      </c>
      <c r="ES205" s="1">
        <v>79</v>
      </c>
      <c r="ET205" s="1">
        <f ca="1">IF(ER205/ES205=INT(ER205/ES205),1,0)</f>
        <v>0</v>
      </c>
      <c r="EU205" s="1">
        <f ca="1">IF(ET205=0,ER205,ER205/ES205)</f>
        <v>1</v>
      </c>
      <c r="EV205" s="1">
        <v>83</v>
      </c>
      <c r="EW205" s="1">
        <f ca="1">IF(EU205/EV205=INT(EU205/EV205),1,0)</f>
        <v>0</v>
      </c>
      <c r="EX205" s="1">
        <f ca="1">IF(EW205=0,EU205,EU205/EV205)</f>
        <v>1</v>
      </c>
      <c r="EY205" s="1">
        <v>89</v>
      </c>
      <c r="EZ205" s="1">
        <f ca="1">IF(EX205/EY205=INT(EX205/EY205),1,0)</f>
        <v>0</v>
      </c>
      <c r="FA205" s="1">
        <f ca="1">IF(EZ205=0,EX205,EX205/EY205)</f>
        <v>1</v>
      </c>
      <c r="FB205" s="1">
        <v>97</v>
      </c>
      <c r="FC205" s="1">
        <f ca="1">IF(FA205/FB205=INT(FA205/FB205),1,0)</f>
        <v>0</v>
      </c>
      <c r="FD205" s="1">
        <f ca="1">IF(FC205=0,FA205,FA205/FB205)</f>
        <v>1</v>
      </c>
      <c r="FE205" s="1">
        <v>101</v>
      </c>
      <c r="FF205" s="1">
        <f ca="1">IF(FD205/FE205=INT(FD205/FE205),1,0)</f>
        <v>0</v>
      </c>
      <c r="FG205" s="1">
        <f ca="1">IF(FF205=0,FD205,FD205/FE205)</f>
        <v>1</v>
      </c>
      <c r="FH205" s="1">
        <v>103</v>
      </c>
      <c r="FI205" s="1">
        <f ca="1">IF(FG205/FH205=INT(FG205/FH205),1,0)</f>
        <v>0</v>
      </c>
      <c r="FJ205" s="1">
        <f ca="1">IF(FI205=0,FG205,FG205/FH205)</f>
        <v>1</v>
      </c>
      <c r="FK205" s="1">
        <v>107</v>
      </c>
      <c r="FL205" s="1">
        <f ca="1">IF(FJ205/FK205=INT(FJ205/FK205),1,0)</f>
        <v>0</v>
      </c>
      <c r="FM205" s="1">
        <f ca="1">IF(FL205=0,FJ205,FJ205/FK205)</f>
        <v>1</v>
      </c>
      <c r="FN205" s="1">
        <v>109</v>
      </c>
      <c r="FO205" s="1">
        <f ca="1">IF(FM205/FN205=INT(FM205/FN205),1,0)</f>
        <v>0</v>
      </c>
      <c r="FP205" s="1">
        <f ca="1">IF(FO205=0,FM205,FM205/FN205)</f>
        <v>1</v>
      </c>
      <c r="FQ205" s="1">
        <v>113</v>
      </c>
      <c r="FR205" s="1">
        <f ca="1">IF(FP205/FQ205=INT(FP205/FQ205),1,0)</f>
        <v>0</v>
      </c>
      <c r="FS205" s="1">
        <f ca="1">IF(FR205=0,FP205,FP205/FQ205)</f>
        <v>1</v>
      </c>
      <c r="FT205" s="1">
        <v>127</v>
      </c>
      <c r="FU205" s="1">
        <f ca="1">IF(FS205/FT205=INT(FS205/FT205),1,0)</f>
        <v>0</v>
      </c>
      <c r="FV205" s="1">
        <f ca="1">IF(FU205=0,FS205,FS205/FT205)</f>
        <v>1</v>
      </c>
      <c r="FW205" s="1">
        <v>131</v>
      </c>
      <c r="FX205" s="1">
        <f ca="1">IF(FV205/FW205=INT(FV205/FW205),1,0)</f>
        <v>0</v>
      </c>
      <c r="FY205" s="1">
        <f ca="1">IF(FX205=0,FV205,FV205/FW205)</f>
        <v>1</v>
      </c>
      <c r="FZ205" s="1">
        <v>137</v>
      </c>
      <c r="GA205" s="1">
        <f ca="1">IF(FY205/FZ205=INT(FY205/FZ205),1,0)</f>
        <v>0</v>
      </c>
      <c r="GB205" s="1">
        <f ca="1">IF(GA205=0,FY205,FY205/FZ205)</f>
        <v>1</v>
      </c>
      <c r="GC205" s="1">
        <v>139</v>
      </c>
      <c r="GD205" s="1">
        <f ca="1">IF(GB205/GC205=INT(GB205/GC205),1,0)</f>
        <v>0</v>
      </c>
      <c r="GE205" s="1">
        <f ca="1">IF(GD205=0,GB205,GB205/GC205)</f>
        <v>1</v>
      </c>
      <c r="GF205" s="1">
        <v>149</v>
      </c>
      <c r="GG205" s="1">
        <f ca="1">IF(GE205/GF205=INT(GE205/GF205),1,0)</f>
        <v>0</v>
      </c>
      <c r="GH205" s="1">
        <f ca="1">IF(GG205=0,GE205,GE205/GF205)</f>
        <v>1</v>
      </c>
      <c r="GI205" s="1"/>
      <c r="GJ205" s="1">
        <f ca="1">8*BH205+4*BK205+2*BN205+BQ205</f>
        <v>4</v>
      </c>
      <c r="GK205" s="1">
        <f ca="1">4*BT205+2*BW205+BZ205</f>
        <v>0</v>
      </c>
      <c r="GL205" s="1">
        <f ca="1">2*CC205+CF205</f>
        <v>0</v>
      </c>
      <c r="GM205" s="1">
        <f ca="1">2*CI205+CL205</f>
        <v>0</v>
      </c>
      <c r="GN205" s="1">
        <f ca="1">2*CO205+CR205</f>
        <v>0</v>
      </c>
      <c r="GO205" s="1">
        <f ca="1">2*CU205+CX205</f>
        <v>0</v>
      </c>
      <c r="GP205" s="1">
        <f ca="1">DA205</f>
        <v>0</v>
      </c>
      <c r="GQ205" s="1">
        <f ca="1">DD205</f>
        <v>0</v>
      </c>
      <c r="GR205" s="1">
        <f ca="1">DG205</f>
        <v>0</v>
      </c>
      <c r="GS205" s="1">
        <f ca="1">DJ205</f>
        <v>0</v>
      </c>
      <c r="GT205" s="1">
        <f ca="1">DM205</f>
        <v>0</v>
      </c>
      <c r="GU205">
        <f ca="1">DP205</f>
        <v>0</v>
      </c>
      <c r="GV205">
        <f ca="1">DS205</f>
        <v>0</v>
      </c>
      <c r="GW205">
        <f ca="1">DV205</f>
        <v>0</v>
      </c>
      <c r="GX205">
        <f ca="1">DY205</f>
        <v>0</v>
      </c>
      <c r="GY205">
        <f ca="1">EB205</f>
        <v>0</v>
      </c>
      <c r="GZ205">
        <f ca="1">EE205</f>
        <v>0</v>
      </c>
      <c r="HA205">
        <f ca="1">EH205</f>
        <v>0</v>
      </c>
      <c r="HB205">
        <f ca="1">EK205</f>
        <v>0</v>
      </c>
      <c r="HC205">
        <f ca="1">EN205</f>
        <v>0</v>
      </c>
      <c r="HD205">
        <f ca="1">EQ205</f>
        <v>0</v>
      </c>
      <c r="HE205">
        <f ca="1">ET205</f>
        <v>0</v>
      </c>
      <c r="HF205">
        <f ca="1">EW205</f>
        <v>0</v>
      </c>
      <c r="HG205">
        <f ca="1">EZ205</f>
        <v>0</v>
      </c>
      <c r="HH205">
        <f ca="1">FC205</f>
        <v>0</v>
      </c>
      <c r="HI205">
        <f ca="1">FF205</f>
        <v>0</v>
      </c>
      <c r="HJ205">
        <f ca="1">FI205</f>
        <v>0</v>
      </c>
      <c r="HK205">
        <f ca="1">FL205</f>
        <v>0</v>
      </c>
      <c r="HL205">
        <f ca="1">FO205</f>
        <v>0</v>
      </c>
      <c r="HM205">
        <f ca="1">FR205</f>
        <v>0</v>
      </c>
      <c r="HN205">
        <f ca="1">FU205</f>
        <v>0</v>
      </c>
      <c r="HO205">
        <f ca="1">FX205</f>
        <v>0</v>
      </c>
      <c r="HP205">
        <f ca="1">GA205</f>
        <v>0</v>
      </c>
      <c r="HQ205">
        <f ca="1">GD205</f>
        <v>0</v>
      </c>
      <c r="HR205">
        <f ca="1">GG205</f>
        <v>0</v>
      </c>
      <c r="HS205">
        <f ca="1">BF205</f>
        <v>16</v>
      </c>
      <c r="HT205">
        <f ca="1">HS205/HR207</f>
        <v>8</v>
      </c>
      <c r="HV205"/>
      <c r="HW205"/>
    </row>
    <row r="206" spans="2:246" ht="6" hidden="1" customHeight="1" x14ac:dyDescent="0.25">
      <c r="B206" s="71"/>
      <c r="C206" s="71"/>
      <c r="D206" s="71"/>
      <c r="E206" s="71"/>
      <c r="F206" s="104"/>
      <c r="G206" s="71"/>
      <c r="H206" s="104"/>
      <c r="I206" s="71"/>
      <c r="J206" s="71"/>
      <c r="K206" s="71"/>
      <c r="L206" s="104"/>
      <c r="M206" s="71"/>
      <c r="N206" s="71"/>
      <c r="O206" s="71"/>
      <c r="P206" s="71"/>
      <c r="Q206" s="71"/>
      <c r="R206" s="71"/>
      <c r="S206" s="104"/>
      <c r="T206" s="122"/>
      <c r="U206" s="80"/>
      <c r="V206" s="80"/>
      <c r="W206" s="80"/>
      <c r="X206" s="102"/>
      <c r="Y206" s="71"/>
      <c r="Z206" s="75"/>
      <c r="AB206" s="11"/>
      <c r="AF206" s="148"/>
      <c r="BC206"/>
      <c r="BD206"/>
      <c r="BE206"/>
      <c r="BF206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>
        <f t="shared" ref="GJ206:HR206" ca="1" si="90">IF(GJ204&lt;GJ205,GJ204,GJ205)</f>
        <v>1</v>
      </c>
      <c r="GK206" s="1">
        <f t="shared" ca="1" si="90"/>
        <v>0</v>
      </c>
      <c r="GL206" s="1">
        <f t="shared" ca="1" si="90"/>
        <v>0</v>
      </c>
      <c r="GM206" s="1">
        <f t="shared" ca="1" si="90"/>
        <v>0</v>
      </c>
      <c r="GN206" s="1">
        <f t="shared" ca="1" si="90"/>
        <v>0</v>
      </c>
      <c r="GO206" s="1">
        <f t="shared" ca="1" si="90"/>
        <v>0</v>
      </c>
      <c r="GP206" s="1">
        <f t="shared" ca="1" si="90"/>
        <v>0</v>
      </c>
      <c r="GQ206" s="1">
        <f t="shared" ca="1" si="90"/>
        <v>0</v>
      </c>
      <c r="GR206" s="1">
        <f t="shared" ca="1" si="90"/>
        <v>0</v>
      </c>
      <c r="GS206" s="1">
        <f t="shared" ca="1" si="90"/>
        <v>0</v>
      </c>
      <c r="GT206" s="1">
        <f t="shared" ca="1" si="90"/>
        <v>0</v>
      </c>
      <c r="GU206" s="1">
        <f t="shared" ca="1" si="90"/>
        <v>0</v>
      </c>
      <c r="GV206" s="1">
        <f t="shared" ca="1" si="90"/>
        <v>0</v>
      </c>
      <c r="GW206" s="1">
        <f t="shared" ca="1" si="90"/>
        <v>0</v>
      </c>
      <c r="GX206" s="1">
        <f t="shared" ca="1" si="90"/>
        <v>0</v>
      </c>
      <c r="GY206" s="1">
        <f t="shared" ca="1" si="90"/>
        <v>0</v>
      </c>
      <c r="GZ206" s="1">
        <f t="shared" ca="1" si="90"/>
        <v>0</v>
      </c>
      <c r="HA206" s="1">
        <f t="shared" ca="1" si="90"/>
        <v>0</v>
      </c>
      <c r="HB206" s="1">
        <f t="shared" ca="1" si="90"/>
        <v>0</v>
      </c>
      <c r="HC206" s="1">
        <f t="shared" ca="1" si="90"/>
        <v>0</v>
      </c>
      <c r="HD206" s="1">
        <f t="shared" ca="1" si="90"/>
        <v>0</v>
      </c>
      <c r="HE206" s="1">
        <f t="shared" ca="1" si="90"/>
        <v>0</v>
      </c>
      <c r="HF206" s="1">
        <f t="shared" ca="1" si="90"/>
        <v>0</v>
      </c>
      <c r="HG206" s="1">
        <f t="shared" ca="1" si="90"/>
        <v>0</v>
      </c>
      <c r="HH206" s="1">
        <f t="shared" ca="1" si="90"/>
        <v>0</v>
      </c>
      <c r="HI206" s="1">
        <f t="shared" ca="1" si="90"/>
        <v>0</v>
      </c>
      <c r="HJ206" s="1">
        <f t="shared" ca="1" si="90"/>
        <v>0</v>
      </c>
      <c r="HK206" s="1">
        <f t="shared" ca="1" si="90"/>
        <v>0</v>
      </c>
      <c r="HL206" s="1">
        <f t="shared" ca="1" si="90"/>
        <v>0</v>
      </c>
      <c r="HM206" s="1">
        <f t="shared" ca="1" si="90"/>
        <v>0</v>
      </c>
      <c r="HN206" s="1">
        <f t="shared" ca="1" si="90"/>
        <v>0</v>
      </c>
      <c r="HO206" s="1">
        <f t="shared" ca="1" si="90"/>
        <v>0</v>
      </c>
      <c r="HP206" s="1">
        <f t="shared" ca="1" si="90"/>
        <v>0</v>
      </c>
      <c r="HQ206" s="1">
        <f t="shared" ca="1" si="90"/>
        <v>0</v>
      </c>
      <c r="HR206" s="1">
        <f t="shared" ca="1" si="90"/>
        <v>0</v>
      </c>
      <c r="HS206"/>
      <c r="HT206"/>
      <c r="HV206"/>
      <c r="HW206"/>
    </row>
    <row r="207" spans="2:246" ht="6" hidden="1" customHeight="1" x14ac:dyDescent="0.25">
      <c r="B207" s="71"/>
      <c r="C207" s="71"/>
      <c r="D207" s="71"/>
      <c r="E207" s="71"/>
      <c r="F207" s="104"/>
      <c r="G207" s="71"/>
      <c r="H207" s="104"/>
      <c r="I207" s="71"/>
      <c r="J207" s="71"/>
      <c r="K207" s="71"/>
      <c r="L207" s="104"/>
      <c r="M207" s="71"/>
      <c r="N207" s="71"/>
      <c r="O207" s="71"/>
      <c r="P207" s="71"/>
      <c r="Q207" s="71"/>
      <c r="R207" s="71"/>
      <c r="S207" s="104"/>
      <c r="T207" s="122"/>
      <c r="U207" s="80"/>
      <c r="V207" s="80"/>
      <c r="W207" s="80"/>
      <c r="X207" s="102"/>
      <c r="Y207" s="71"/>
      <c r="Z207" s="75"/>
      <c r="AB207" s="11"/>
      <c r="BC207"/>
      <c r="BD207"/>
      <c r="BE207"/>
      <c r="BF207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>
        <f ca="1">GJ$7^GJ206</f>
        <v>2</v>
      </c>
      <c r="GK207">
        <f t="shared" ref="GK207:HR207" ca="1" si="91">GK$7^GK206*GJ207</f>
        <v>2</v>
      </c>
      <c r="GL207">
        <f t="shared" ca="1" si="91"/>
        <v>2</v>
      </c>
      <c r="GM207">
        <f t="shared" ca="1" si="91"/>
        <v>2</v>
      </c>
      <c r="GN207">
        <f t="shared" ca="1" si="91"/>
        <v>2</v>
      </c>
      <c r="GO207">
        <f t="shared" ca="1" si="91"/>
        <v>2</v>
      </c>
      <c r="GP207">
        <f t="shared" ca="1" si="91"/>
        <v>2</v>
      </c>
      <c r="GQ207">
        <f t="shared" ca="1" si="91"/>
        <v>2</v>
      </c>
      <c r="GR207">
        <f t="shared" ca="1" si="91"/>
        <v>2</v>
      </c>
      <c r="GS207">
        <f t="shared" ca="1" si="91"/>
        <v>2</v>
      </c>
      <c r="GT207">
        <f t="shared" ca="1" si="91"/>
        <v>2</v>
      </c>
      <c r="GU207">
        <f t="shared" ca="1" si="91"/>
        <v>2</v>
      </c>
      <c r="GV207">
        <f t="shared" ca="1" si="91"/>
        <v>2</v>
      </c>
      <c r="GW207">
        <f t="shared" ca="1" si="91"/>
        <v>2</v>
      </c>
      <c r="GX207">
        <f t="shared" ca="1" si="91"/>
        <v>2</v>
      </c>
      <c r="GY207">
        <f t="shared" ca="1" si="91"/>
        <v>2</v>
      </c>
      <c r="GZ207">
        <f t="shared" ca="1" si="91"/>
        <v>2</v>
      </c>
      <c r="HA207">
        <f t="shared" ca="1" si="91"/>
        <v>2</v>
      </c>
      <c r="HB207">
        <f t="shared" ca="1" si="91"/>
        <v>2</v>
      </c>
      <c r="HC207">
        <f t="shared" ca="1" si="91"/>
        <v>2</v>
      </c>
      <c r="HD207">
        <f t="shared" ca="1" si="91"/>
        <v>2</v>
      </c>
      <c r="HE207">
        <f t="shared" ca="1" si="91"/>
        <v>2</v>
      </c>
      <c r="HF207">
        <f t="shared" ca="1" si="91"/>
        <v>2</v>
      </c>
      <c r="HG207">
        <f t="shared" ca="1" si="91"/>
        <v>2</v>
      </c>
      <c r="HH207">
        <f t="shared" ca="1" si="91"/>
        <v>2</v>
      </c>
      <c r="HI207">
        <f t="shared" ca="1" si="91"/>
        <v>2</v>
      </c>
      <c r="HJ207">
        <f t="shared" ca="1" si="91"/>
        <v>2</v>
      </c>
      <c r="HK207">
        <f t="shared" ca="1" si="91"/>
        <v>2</v>
      </c>
      <c r="HL207">
        <f t="shared" ca="1" si="91"/>
        <v>2</v>
      </c>
      <c r="HM207">
        <f t="shared" ca="1" si="91"/>
        <v>2</v>
      </c>
      <c r="HN207">
        <f t="shared" ca="1" si="91"/>
        <v>2</v>
      </c>
      <c r="HO207">
        <f t="shared" ca="1" si="91"/>
        <v>2</v>
      </c>
      <c r="HP207">
        <f t="shared" ca="1" si="91"/>
        <v>2</v>
      </c>
      <c r="HQ207">
        <f t="shared" ca="1" si="91"/>
        <v>2</v>
      </c>
      <c r="HR207">
        <f t="shared" ca="1" si="91"/>
        <v>2</v>
      </c>
      <c r="HS207"/>
      <c r="HT207"/>
      <c r="HV207"/>
      <c r="HW207"/>
    </row>
    <row r="208" spans="2:246" ht="6" hidden="1" customHeight="1" x14ac:dyDescent="0.25">
      <c r="B208" s="71"/>
      <c r="C208" s="71"/>
      <c r="D208" s="71"/>
      <c r="E208" s="71"/>
      <c r="F208" s="104"/>
      <c r="G208" s="71"/>
      <c r="H208" s="104"/>
      <c r="I208" s="71"/>
      <c r="J208" s="71"/>
      <c r="K208" s="71"/>
      <c r="L208" s="104"/>
      <c r="M208" s="71"/>
      <c r="N208" s="71"/>
      <c r="O208" s="71"/>
      <c r="P208" s="71"/>
      <c r="Q208" s="71"/>
      <c r="R208" s="71"/>
      <c r="S208" s="104"/>
      <c r="T208" s="122"/>
      <c r="U208" s="80"/>
      <c r="V208" s="80"/>
      <c r="W208" s="80"/>
      <c r="X208" s="102"/>
      <c r="Y208" s="71"/>
      <c r="Z208" s="75"/>
      <c r="AB208" s="11"/>
      <c r="BC208" t="s">
        <v>22</v>
      </c>
      <c r="BD208" s="1">
        <f ca="1">INT((RAND()*(AX204-AW204+1)+AW204))</f>
        <v>8</v>
      </c>
      <c r="BE208" s="1">
        <f ca="1">INT((RAND()*(AZ204-AY204+1)+AY204))</f>
        <v>11</v>
      </c>
      <c r="BF208">
        <f ca="1">BE208-BE209*(BD209-BD208)</f>
        <v>11</v>
      </c>
      <c r="BG208">
        <v>256</v>
      </c>
      <c r="BH208" s="1">
        <f ca="1">IF(BF208/BG208=INT(BF208/BG208),1,0)</f>
        <v>0</v>
      </c>
      <c r="BI208" s="1">
        <f ca="1">IF(BH208=0,BF208,BF208/BG208)</f>
        <v>11</v>
      </c>
      <c r="BJ208" s="1">
        <v>16</v>
      </c>
      <c r="BK208" s="1">
        <f ca="1">IF(BI208/BJ208=INT(BI208/BJ208),1,0)</f>
        <v>0</v>
      </c>
      <c r="BL208" s="1">
        <f ca="1">IF(BK208=0,BI208,BI208/BJ208)</f>
        <v>11</v>
      </c>
      <c r="BM208" s="1">
        <v>4</v>
      </c>
      <c r="BN208" s="1">
        <f ca="1">IF(BL208/BM208=INT(BL208/BM208),1,0)</f>
        <v>0</v>
      </c>
      <c r="BO208" s="1">
        <f ca="1">IF(BN208=0,BL208,BL208/BM208)</f>
        <v>11</v>
      </c>
      <c r="BP208" s="1">
        <v>2</v>
      </c>
      <c r="BQ208" s="1">
        <f ca="1">IF(BO208/BP208=INT(BO208/BP208),1,0)</f>
        <v>0</v>
      </c>
      <c r="BR208" s="1">
        <f ca="1">IF(BQ208=0,BO208,BO208/BP208)</f>
        <v>11</v>
      </c>
      <c r="BS208" s="1">
        <v>81</v>
      </c>
      <c r="BT208" s="1">
        <f ca="1">IF(BR208/BS208=INT(BR208/BS208),1,0)</f>
        <v>0</v>
      </c>
      <c r="BU208" s="1">
        <f ca="1">IF(BT208=0,BR208,BR208/BS208)</f>
        <v>11</v>
      </c>
      <c r="BV208" s="1">
        <v>9</v>
      </c>
      <c r="BW208" s="1">
        <f ca="1">IF(BU208/BV208=INT(BU208/BV208),1,0)</f>
        <v>0</v>
      </c>
      <c r="BX208" s="1">
        <f ca="1">IF(BW208=0,BU208,BU208/BV208)</f>
        <v>11</v>
      </c>
      <c r="BY208" s="1">
        <v>3</v>
      </c>
      <c r="BZ208" s="1">
        <f ca="1">IF(BX208/BY208=INT(BX208/BY208),1,0)</f>
        <v>0</v>
      </c>
      <c r="CA208" s="1">
        <f ca="1">IF(BZ208=0,BX208,BX208/BY208)</f>
        <v>11</v>
      </c>
      <c r="CB208" s="1">
        <v>25</v>
      </c>
      <c r="CC208" s="1">
        <f ca="1">IF(CA208/CB208=INT(CA208/CB208),1,0)</f>
        <v>0</v>
      </c>
      <c r="CD208" s="1">
        <f ca="1">IF(CC208=0,CA208,CA208/CB208)</f>
        <v>11</v>
      </c>
      <c r="CE208" s="1">
        <v>5</v>
      </c>
      <c r="CF208" s="1">
        <f ca="1">IF(CD208/CE208=INT(CD208/CE208),1,0)</f>
        <v>0</v>
      </c>
      <c r="CG208" s="1">
        <f ca="1">IF(CF208=0,CD208,CD208/CE208)</f>
        <v>11</v>
      </c>
      <c r="CH208" s="1">
        <v>49</v>
      </c>
      <c r="CI208" s="1">
        <f ca="1">IF(CG208/CH208=INT(CG208/CH208),1,0)</f>
        <v>0</v>
      </c>
      <c r="CJ208" s="1">
        <f ca="1">IF(CI208=0,CG208,CG208/CH208)</f>
        <v>11</v>
      </c>
      <c r="CK208" s="1">
        <v>7</v>
      </c>
      <c r="CL208" s="1">
        <f ca="1">IF(CJ208/CK208=INT(CJ208/CK208),1,0)</f>
        <v>0</v>
      </c>
      <c r="CM208" s="1">
        <f ca="1">IF(CL208=0,CJ208,CJ208/CK208)</f>
        <v>11</v>
      </c>
      <c r="CN208" s="1">
        <v>121</v>
      </c>
      <c r="CO208" s="1">
        <f ca="1">IF(CM208/CN208=INT(CM208/CN208),1,0)</f>
        <v>0</v>
      </c>
      <c r="CP208" s="1">
        <f ca="1">IF(CO208=0,CM208,CM208/CN208)</f>
        <v>11</v>
      </c>
      <c r="CQ208" s="1">
        <v>11</v>
      </c>
      <c r="CR208" s="1">
        <f ca="1">IF(CP208/CQ208=INT(CP208/CQ208),1,0)</f>
        <v>1</v>
      </c>
      <c r="CS208" s="1">
        <f ca="1">IF(CR208=0,CP208,CP208/CQ208)</f>
        <v>1</v>
      </c>
      <c r="CT208" s="1">
        <v>169</v>
      </c>
      <c r="CU208" s="1">
        <f ca="1">IF(CS208/CT208=INT(CS208/CT208),1,0)</f>
        <v>0</v>
      </c>
      <c r="CV208" s="1">
        <f ca="1">IF(CU208=0,CS208,CS208/CT208)</f>
        <v>1</v>
      </c>
      <c r="CW208" s="1">
        <v>13</v>
      </c>
      <c r="CX208" s="1">
        <f ca="1">IF(CV208/CW208=INT(CV208/CW208),1,0)</f>
        <v>0</v>
      </c>
      <c r="CY208" s="1">
        <f ca="1">IF(CX208=0,CV208,CV208/CW208)</f>
        <v>1</v>
      </c>
      <c r="CZ208" s="1">
        <v>17</v>
      </c>
      <c r="DA208" s="1">
        <f ca="1">IF(CY208/CZ208=INT(CY208/CZ208),1,0)</f>
        <v>0</v>
      </c>
      <c r="DB208" s="1">
        <f ca="1">IF(DA208=0,CY208,CY208/CZ208)</f>
        <v>1</v>
      </c>
      <c r="DC208" s="1">
        <v>19</v>
      </c>
      <c r="DD208" s="1">
        <f ca="1">IF(DB208/DC208=INT(DB208/DC208),1,0)</f>
        <v>0</v>
      </c>
      <c r="DE208" s="1">
        <f ca="1">IF(DD208=0,DB208,DB208/DC208)</f>
        <v>1</v>
      </c>
      <c r="DF208" s="1">
        <v>23</v>
      </c>
      <c r="DG208" s="1">
        <f ca="1">IF(DE208/DF208=INT(DE208/DF208),1,0)</f>
        <v>0</v>
      </c>
      <c r="DH208" s="1">
        <f ca="1">IF(DG208=0,DE208,DE208/DF208)</f>
        <v>1</v>
      </c>
      <c r="DI208" s="1">
        <v>29</v>
      </c>
      <c r="DJ208" s="1">
        <f ca="1">IF(DH208/DI208=INT(DH208/DI208),1,0)</f>
        <v>0</v>
      </c>
      <c r="DK208" s="1">
        <f ca="1">IF(DJ208=0,DH208,DH208/DI208)</f>
        <v>1</v>
      </c>
      <c r="DL208" s="1">
        <v>31</v>
      </c>
      <c r="DM208" s="1">
        <f ca="1">IF(DK208/DL208=INT(DK208/DL208),1,0)</f>
        <v>0</v>
      </c>
      <c r="DN208" s="1">
        <f ca="1">IF(DM208=0,DK208,DK208/DL208)</f>
        <v>1</v>
      </c>
      <c r="DO208" s="1">
        <v>37</v>
      </c>
      <c r="DP208" s="1">
        <f ca="1">IF(DN208/DO208=INT(DN208/DO208),1,0)</f>
        <v>0</v>
      </c>
      <c r="DQ208" s="1">
        <f ca="1">IF(DP208=0,DN208,DN208/DO208)</f>
        <v>1</v>
      </c>
      <c r="DR208" s="1">
        <v>41</v>
      </c>
      <c r="DS208" s="1">
        <f ca="1">IF(DQ208/DR208=INT(DQ208/DR208),1,0)</f>
        <v>0</v>
      </c>
      <c r="DT208" s="1">
        <f ca="1">IF(DS208=0,DQ208,DQ208/DR208)</f>
        <v>1</v>
      </c>
      <c r="DU208" s="1">
        <v>43</v>
      </c>
      <c r="DV208" s="1">
        <f ca="1">IF(DT208/DU208=INT(DT208/DU208),1,0)</f>
        <v>0</v>
      </c>
      <c r="DW208" s="1">
        <f ca="1">IF(DV208=0,DT208,DT208/DU208)</f>
        <v>1</v>
      </c>
      <c r="DX208" s="1">
        <v>47</v>
      </c>
      <c r="DY208" s="1">
        <f ca="1">IF(DW208/DX208=INT(DW208/DX208),1,0)</f>
        <v>0</v>
      </c>
      <c r="DZ208" s="1">
        <f ca="1">IF(DY208=0,DW208,DW208/DX208)</f>
        <v>1</v>
      </c>
      <c r="EA208" s="1">
        <v>53</v>
      </c>
      <c r="EB208" s="1">
        <f ca="1">IF(DZ208/EA208=INT(DZ208/EA208),1,0)</f>
        <v>0</v>
      </c>
      <c r="EC208" s="1">
        <f ca="1">IF(EB208=0,DZ208,DZ208/EA208)</f>
        <v>1</v>
      </c>
      <c r="ED208" s="1">
        <v>59</v>
      </c>
      <c r="EE208" s="1">
        <f ca="1">IF(EC208/ED208=INT(EC208/ED208),1,0)</f>
        <v>0</v>
      </c>
      <c r="EF208" s="1">
        <f ca="1">IF(EE208=0,EC208,EC208/ED208)</f>
        <v>1</v>
      </c>
      <c r="EG208" s="1">
        <v>61</v>
      </c>
      <c r="EH208" s="1">
        <f ca="1">IF(EF208/EG208=INT(EF208/EG208),1,0)</f>
        <v>0</v>
      </c>
      <c r="EI208" s="1">
        <f ca="1">IF(EH208=0,EF208,EF208/EG208)</f>
        <v>1</v>
      </c>
      <c r="EJ208" s="1">
        <v>67</v>
      </c>
      <c r="EK208" s="1">
        <f ca="1">IF(EI208/EJ208=INT(EI208/EJ208),1,0)</f>
        <v>0</v>
      </c>
      <c r="EL208" s="1">
        <f ca="1">IF(EK208=0,EI208,EI208/EJ208)</f>
        <v>1</v>
      </c>
      <c r="EM208" s="1">
        <v>71</v>
      </c>
      <c r="EN208" s="1">
        <f ca="1">IF(EL208/EM208=INT(EL208/EM208),1,0)</f>
        <v>0</v>
      </c>
      <c r="EO208" s="1">
        <f ca="1">IF(EN208=0,EL208,EL208/EM208)</f>
        <v>1</v>
      </c>
      <c r="EP208" s="1">
        <v>73</v>
      </c>
      <c r="EQ208" s="1">
        <f ca="1">IF(EO208/EP208=INT(EO208/EP208),1,0)</f>
        <v>0</v>
      </c>
      <c r="ER208" s="1">
        <f ca="1">IF(EQ208=0,EO208,EO208/EP208)</f>
        <v>1</v>
      </c>
      <c r="ES208" s="1">
        <v>79</v>
      </c>
      <c r="ET208" s="1">
        <f ca="1">IF(ER208/ES208=INT(ER208/ES208),1,0)</f>
        <v>0</v>
      </c>
      <c r="EU208" s="1">
        <f ca="1">IF(ET208=0,ER208,ER208/ES208)</f>
        <v>1</v>
      </c>
      <c r="EV208" s="1">
        <v>83</v>
      </c>
      <c r="EW208" s="1">
        <f ca="1">IF(EU208/EV208=INT(EU208/EV208),1,0)</f>
        <v>0</v>
      </c>
      <c r="EX208" s="1">
        <f ca="1">IF(EW208=0,EU208,EU208/EV208)</f>
        <v>1</v>
      </c>
      <c r="EY208" s="1">
        <v>89</v>
      </c>
      <c r="EZ208" s="1">
        <f ca="1">IF(EX208/EY208=INT(EX208/EY208),1,0)</f>
        <v>0</v>
      </c>
      <c r="FA208" s="1">
        <f ca="1">IF(EZ208=0,EX208,EX208/EY208)</f>
        <v>1</v>
      </c>
      <c r="FB208" s="1">
        <v>97</v>
      </c>
      <c r="FC208" s="1">
        <f ca="1">IF(FA208/FB208=INT(FA208/FB208),1,0)</f>
        <v>0</v>
      </c>
      <c r="FD208" s="1">
        <f ca="1">IF(FC208=0,FA208,FA208/FB208)</f>
        <v>1</v>
      </c>
      <c r="FE208" s="1">
        <v>101</v>
      </c>
      <c r="FF208" s="1">
        <f ca="1">IF(FD208/FE208=INT(FD208/FE208),1,0)</f>
        <v>0</v>
      </c>
      <c r="FG208" s="1">
        <f ca="1">IF(FF208=0,FD208,FD208/FE208)</f>
        <v>1</v>
      </c>
      <c r="FH208" s="1">
        <v>103</v>
      </c>
      <c r="FI208" s="1">
        <f ca="1">IF(FG208/FH208=INT(FG208/FH208),1,0)</f>
        <v>0</v>
      </c>
      <c r="FJ208" s="1">
        <f ca="1">IF(FI208=0,FG208,FG208/FH208)</f>
        <v>1</v>
      </c>
      <c r="FK208" s="1">
        <v>107</v>
      </c>
      <c r="FL208" s="1">
        <f ca="1">IF(FJ208/FK208=INT(FJ208/FK208),1,0)</f>
        <v>0</v>
      </c>
      <c r="FM208" s="1">
        <f ca="1">IF(FL208=0,FJ208,FJ208/FK208)</f>
        <v>1</v>
      </c>
      <c r="FN208" s="1">
        <v>109</v>
      </c>
      <c r="FO208" s="1">
        <f ca="1">IF(FM208/FN208=INT(FM208/FN208),1,0)</f>
        <v>0</v>
      </c>
      <c r="FP208" s="1">
        <f ca="1">IF(FO208=0,FM208,FM208/FN208)</f>
        <v>1</v>
      </c>
      <c r="FQ208" s="1">
        <v>113</v>
      </c>
      <c r="FR208" s="1">
        <f ca="1">IF(FP208/FQ208=INT(FP208/FQ208),1,0)</f>
        <v>0</v>
      </c>
      <c r="FS208" s="1">
        <f ca="1">IF(FR208=0,FP208,FP208/FQ208)</f>
        <v>1</v>
      </c>
      <c r="FT208" s="1">
        <v>127</v>
      </c>
      <c r="FU208" s="1">
        <f ca="1">IF(FS208/FT208=INT(FS208/FT208),1,0)</f>
        <v>0</v>
      </c>
      <c r="FV208" s="1">
        <f ca="1">IF(FU208=0,FS208,FS208/FT208)</f>
        <v>1</v>
      </c>
      <c r="FW208" s="1">
        <v>131</v>
      </c>
      <c r="FX208" s="1">
        <f ca="1">IF(FV208/FW208=INT(FV208/FW208),1,0)</f>
        <v>0</v>
      </c>
      <c r="FY208" s="1">
        <f ca="1">IF(FX208=0,FV208,FV208/FW208)</f>
        <v>1</v>
      </c>
      <c r="FZ208" s="1">
        <v>137</v>
      </c>
      <c r="GA208" s="1">
        <f ca="1">IF(FY208/FZ208=INT(FY208/FZ208),1,0)</f>
        <v>0</v>
      </c>
      <c r="GB208" s="1">
        <f ca="1">IF(GA208=0,FY208,FY208/FZ208)</f>
        <v>1</v>
      </c>
      <c r="GC208" s="1">
        <v>139</v>
      </c>
      <c r="GD208" s="1">
        <f ca="1">IF(GB208/GC208=INT(GB208/GC208),1,0)</f>
        <v>0</v>
      </c>
      <c r="GE208" s="1">
        <f ca="1">IF(GD208=0,GB208,GB208/GC208)</f>
        <v>1</v>
      </c>
      <c r="GF208" s="1">
        <v>149</v>
      </c>
      <c r="GG208" s="1">
        <f ca="1">IF(GE208/GF208=INT(GE208/GF208),1,0)</f>
        <v>0</v>
      </c>
      <c r="GH208" s="1">
        <f ca="1">IF(GG208=0,GE208,GE208/GF208)</f>
        <v>1</v>
      </c>
      <c r="GI208" s="1"/>
      <c r="GJ208" s="1">
        <f ca="1">8*BH208+4*BK208+2*BN208+BQ208</f>
        <v>0</v>
      </c>
      <c r="GK208" s="1">
        <f ca="1">4*BT208+2*BW208+BZ208</f>
        <v>0</v>
      </c>
      <c r="GL208" s="1">
        <f ca="1">2*CC208+CF208</f>
        <v>0</v>
      </c>
      <c r="GM208" s="1">
        <f ca="1">2*CI208+CL208</f>
        <v>0</v>
      </c>
      <c r="GN208" s="1">
        <f ca="1">2*CO208+CR208</f>
        <v>1</v>
      </c>
      <c r="GO208" s="1">
        <f ca="1">2*CU208+CX208</f>
        <v>0</v>
      </c>
      <c r="GP208" s="1">
        <f ca="1">DA208</f>
        <v>0</v>
      </c>
      <c r="GQ208" s="1">
        <f ca="1">DD208</f>
        <v>0</v>
      </c>
      <c r="GR208" s="1">
        <f ca="1">DG208</f>
        <v>0</v>
      </c>
      <c r="GS208" s="1">
        <f ca="1">DJ208</f>
        <v>0</v>
      </c>
      <c r="GT208" s="1">
        <f ca="1">DM208</f>
        <v>0</v>
      </c>
      <c r="GU208">
        <f ca="1">DP208</f>
        <v>0</v>
      </c>
      <c r="GV208">
        <f ca="1">DS208</f>
        <v>0</v>
      </c>
      <c r="GW208">
        <f ca="1">DV208</f>
        <v>0</v>
      </c>
      <c r="GX208">
        <f ca="1">DY208</f>
        <v>0</v>
      </c>
      <c r="GY208">
        <f ca="1">EB208</f>
        <v>0</v>
      </c>
      <c r="GZ208">
        <f ca="1">EE208</f>
        <v>0</v>
      </c>
      <c r="HA208">
        <f ca="1">EH208</f>
        <v>0</v>
      </c>
      <c r="HB208">
        <f ca="1">EK208</f>
        <v>0</v>
      </c>
      <c r="HC208">
        <f ca="1">EN208</f>
        <v>0</v>
      </c>
      <c r="HD208">
        <f ca="1">EQ208</f>
        <v>0</v>
      </c>
      <c r="HE208">
        <f ca="1">ET208</f>
        <v>0</v>
      </c>
      <c r="HF208">
        <f ca="1">EW208</f>
        <v>0</v>
      </c>
      <c r="HG208">
        <f ca="1">EZ208</f>
        <v>0</v>
      </c>
      <c r="HH208">
        <f ca="1">FC208</f>
        <v>0</v>
      </c>
      <c r="HI208">
        <f ca="1">FF208</f>
        <v>0</v>
      </c>
      <c r="HJ208">
        <f ca="1">FI208</f>
        <v>0</v>
      </c>
      <c r="HK208">
        <f ca="1">FL208</f>
        <v>0</v>
      </c>
      <c r="HL208">
        <f ca="1">FO208</f>
        <v>0</v>
      </c>
      <c r="HM208">
        <f ca="1">FR208</f>
        <v>0</v>
      </c>
      <c r="HN208">
        <f ca="1">FU208</f>
        <v>0</v>
      </c>
      <c r="HO208">
        <f ca="1">FX208</f>
        <v>0</v>
      </c>
      <c r="HP208">
        <f ca="1">GA208</f>
        <v>0</v>
      </c>
      <c r="HQ208">
        <f ca="1">GD208</f>
        <v>0</v>
      </c>
      <c r="HR208">
        <f ca="1">GG208</f>
        <v>0</v>
      </c>
      <c r="HS208">
        <f ca="1">BF208</f>
        <v>11</v>
      </c>
      <c r="HT208">
        <f ca="1">HS208/HR211</f>
        <v>11</v>
      </c>
      <c r="HU208" s="9">
        <f ca="1">BD209</f>
        <v>8</v>
      </c>
      <c r="HV208">
        <f ca="1">HU208*HT209+HT208</f>
        <v>123</v>
      </c>
      <c r="HW208">
        <f ca="1">HV208*HV204</f>
        <v>15621</v>
      </c>
      <c r="HX208" s="9">
        <f ca="1">HT205*HT209</f>
        <v>112</v>
      </c>
      <c r="HY208" s="9">
        <f ca="1">INT(HW208/HX208)</f>
        <v>139</v>
      </c>
      <c r="HZ208" s="9">
        <f ca="1">HW208-HY208*HX208</f>
        <v>53</v>
      </c>
      <c r="IA208" s="9">
        <f ca="1">HX208</f>
        <v>112</v>
      </c>
    </row>
    <row r="209" spans="2:246" ht="6" hidden="1" customHeight="1" x14ac:dyDescent="0.25">
      <c r="B209" s="71"/>
      <c r="C209" s="71"/>
      <c r="D209" s="71"/>
      <c r="E209" s="71"/>
      <c r="F209" s="104"/>
      <c r="G209" s="71"/>
      <c r="H209" s="104"/>
      <c r="I209" s="71"/>
      <c r="J209" s="71"/>
      <c r="K209" s="71"/>
      <c r="L209" s="104"/>
      <c r="M209" s="71"/>
      <c r="N209" s="71"/>
      <c r="O209" s="71"/>
      <c r="P209" s="71"/>
      <c r="Q209" s="71"/>
      <c r="R209" s="71"/>
      <c r="S209" s="104"/>
      <c r="T209" s="122"/>
      <c r="U209" s="80"/>
      <c r="V209" s="80"/>
      <c r="W209" s="80"/>
      <c r="X209" s="102"/>
      <c r="Y209" s="71"/>
      <c r="Z209" s="75"/>
      <c r="AB209" s="11"/>
      <c r="BC209"/>
      <c r="BD209">
        <f ca="1">BD208+INT(BE208/BE209)</f>
        <v>8</v>
      </c>
      <c r="BE209" s="1">
        <f ca="1">IF(BA204&gt;BE208,INT((RAND()*(BB204-BA204+1)+BA204)),INT((RAND()*(BB204-BE208)+BE208+1)))</f>
        <v>14</v>
      </c>
      <c r="BF209">
        <f ca="1">BE209</f>
        <v>14</v>
      </c>
      <c r="BG209">
        <v>256</v>
      </c>
      <c r="BH209" s="1">
        <f ca="1">IF(BF209/BG209=INT(BF209/BG209),1,0)</f>
        <v>0</v>
      </c>
      <c r="BI209" s="1">
        <f ca="1">IF(BH209=0,BF209,BF209/BG209)</f>
        <v>14</v>
      </c>
      <c r="BJ209" s="1">
        <v>16</v>
      </c>
      <c r="BK209" s="1">
        <f ca="1">IF(BI209/BJ209=INT(BI209/BJ209),1,0)</f>
        <v>0</v>
      </c>
      <c r="BL209" s="1">
        <f ca="1">IF(BK209=0,BI209,BI209/BJ209)</f>
        <v>14</v>
      </c>
      <c r="BM209" s="1">
        <v>4</v>
      </c>
      <c r="BN209" s="1">
        <f ca="1">IF(BL209/BM209=INT(BL209/BM209),1,0)</f>
        <v>0</v>
      </c>
      <c r="BO209" s="1">
        <f ca="1">IF(BN209=0,BL209,BL209/BM209)</f>
        <v>14</v>
      </c>
      <c r="BP209" s="1">
        <v>2</v>
      </c>
      <c r="BQ209" s="1">
        <f ca="1">IF(BO209/BP209=INT(BO209/BP209),1,0)</f>
        <v>1</v>
      </c>
      <c r="BR209" s="1">
        <f ca="1">IF(BQ209=0,BO209,BO209/BP209)</f>
        <v>7</v>
      </c>
      <c r="BS209" s="1">
        <v>81</v>
      </c>
      <c r="BT209" s="1">
        <f ca="1">IF(BR209/BS209=INT(BR209/BS209),1,0)</f>
        <v>0</v>
      </c>
      <c r="BU209" s="1">
        <f ca="1">IF(BT209=0,BR209,BR209/BS209)</f>
        <v>7</v>
      </c>
      <c r="BV209" s="1">
        <v>9</v>
      </c>
      <c r="BW209" s="1">
        <f ca="1">IF(BU209/BV209=INT(BU209/BV209),1,0)</f>
        <v>0</v>
      </c>
      <c r="BX209" s="1">
        <f ca="1">IF(BW209=0,BU209,BU209/BV209)</f>
        <v>7</v>
      </c>
      <c r="BY209" s="1">
        <v>3</v>
      </c>
      <c r="BZ209" s="1">
        <f ca="1">IF(BX209/BY209=INT(BX209/BY209),1,0)</f>
        <v>0</v>
      </c>
      <c r="CA209" s="1">
        <f ca="1">IF(BZ209=0,BX209,BX209/BY209)</f>
        <v>7</v>
      </c>
      <c r="CB209" s="1">
        <v>25</v>
      </c>
      <c r="CC209" s="1">
        <f ca="1">IF(CA209/CB209=INT(CA209/CB209),1,0)</f>
        <v>0</v>
      </c>
      <c r="CD209" s="1">
        <f ca="1">IF(CC209=0,CA209,CA209/CB209)</f>
        <v>7</v>
      </c>
      <c r="CE209" s="1">
        <v>5</v>
      </c>
      <c r="CF209" s="1">
        <f ca="1">IF(CD209/CE209=INT(CD209/CE209),1,0)</f>
        <v>0</v>
      </c>
      <c r="CG209" s="1">
        <f ca="1">IF(CF209=0,CD209,CD209/CE209)</f>
        <v>7</v>
      </c>
      <c r="CH209" s="1">
        <v>49</v>
      </c>
      <c r="CI209" s="1">
        <f ca="1">IF(CG209/CH209=INT(CG209/CH209),1,0)</f>
        <v>0</v>
      </c>
      <c r="CJ209" s="1">
        <f ca="1">IF(CI209=0,CG209,CG209/CH209)</f>
        <v>7</v>
      </c>
      <c r="CK209" s="1">
        <v>7</v>
      </c>
      <c r="CL209" s="1">
        <f ca="1">IF(CJ209/CK209=INT(CJ209/CK209),1,0)</f>
        <v>1</v>
      </c>
      <c r="CM209" s="1">
        <f ca="1">IF(CL209=0,CJ209,CJ209/CK209)</f>
        <v>1</v>
      </c>
      <c r="CN209" s="1">
        <v>121</v>
      </c>
      <c r="CO209" s="1">
        <f ca="1">IF(CM209/CN209=INT(CM209/CN209),1,0)</f>
        <v>0</v>
      </c>
      <c r="CP209" s="1">
        <f ca="1">IF(CO209=0,CM209,CM209/CN209)</f>
        <v>1</v>
      </c>
      <c r="CQ209" s="1">
        <v>11</v>
      </c>
      <c r="CR209" s="1">
        <f ca="1">IF(CP209/CQ209=INT(CP209/CQ209),1,0)</f>
        <v>0</v>
      </c>
      <c r="CS209" s="1">
        <f ca="1">IF(CR209=0,CP209,CP209/CQ209)</f>
        <v>1</v>
      </c>
      <c r="CT209" s="1">
        <v>169</v>
      </c>
      <c r="CU209" s="1">
        <f ca="1">IF(CS209/CT209=INT(CS209/CT209),1,0)</f>
        <v>0</v>
      </c>
      <c r="CV209" s="1">
        <f ca="1">IF(CU209=0,CS209,CS209/CT209)</f>
        <v>1</v>
      </c>
      <c r="CW209" s="1">
        <v>13</v>
      </c>
      <c r="CX209" s="1">
        <f ca="1">IF(CV209/CW209=INT(CV209/CW209),1,0)</f>
        <v>0</v>
      </c>
      <c r="CY209" s="1">
        <f ca="1">IF(CX209=0,CV209,CV209/CW209)</f>
        <v>1</v>
      </c>
      <c r="CZ209" s="1">
        <v>17</v>
      </c>
      <c r="DA209" s="1">
        <f ca="1">IF(CY209/CZ209=INT(CY209/CZ209),1,0)</f>
        <v>0</v>
      </c>
      <c r="DB209" s="1">
        <f ca="1">IF(DA209=0,CY209,CY209/CZ209)</f>
        <v>1</v>
      </c>
      <c r="DC209" s="1">
        <v>19</v>
      </c>
      <c r="DD209" s="1">
        <f ca="1">IF(DB209/DC209=INT(DB209/DC209),1,0)</f>
        <v>0</v>
      </c>
      <c r="DE209" s="1">
        <f ca="1">IF(DD209=0,DB209,DB209/DC209)</f>
        <v>1</v>
      </c>
      <c r="DF209" s="1">
        <v>23</v>
      </c>
      <c r="DG209" s="1">
        <f ca="1">IF(DE209/DF209=INT(DE209/DF209),1,0)</f>
        <v>0</v>
      </c>
      <c r="DH209" s="1">
        <f ca="1">IF(DG209=0,DE209,DE209/DF209)</f>
        <v>1</v>
      </c>
      <c r="DI209" s="1">
        <v>29</v>
      </c>
      <c r="DJ209" s="1">
        <f ca="1">IF(DH209/DI209=INT(DH209/DI209),1,0)</f>
        <v>0</v>
      </c>
      <c r="DK209" s="1">
        <f ca="1">IF(DJ209=0,DH209,DH209/DI209)</f>
        <v>1</v>
      </c>
      <c r="DL209" s="1">
        <v>31</v>
      </c>
      <c r="DM209" s="1">
        <f ca="1">IF(DK209/DL209=INT(DK209/DL209),1,0)</f>
        <v>0</v>
      </c>
      <c r="DN209" s="1">
        <f ca="1">IF(DM209=0,DK209,DK209/DL209)</f>
        <v>1</v>
      </c>
      <c r="DO209" s="1">
        <v>37</v>
      </c>
      <c r="DP209" s="1">
        <f ca="1">IF(DN209/DO209=INT(DN209/DO209),1,0)</f>
        <v>0</v>
      </c>
      <c r="DQ209" s="1">
        <f ca="1">IF(DP209=0,DN209,DN209/DO209)</f>
        <v>1</v>
      </c>
      <c r="DR209" s="1">
        <v>41</v>
      </c>
      <c r="DS209" s="1">
        <f ca="1">IF(DQ209/DR209=INT(DQ209/DR209),1,0)</f>
        <v>0</v>
      </c>
      <c r="DT209" s="1">
        <f ca="1">IF(DS209=0,DQ209,DQ209/DR209)</f>
        <v>1</v>
      </c>
      <c r="DU209" s="1">
        <v>43</v>
      </c>
      <c r="DV209" s="1">
        <f ca="1">IF(DT209/DU209=INT(DT209/DU209),1,0)</f>
        <v>0</v>
      </c>
      <c r="DW209" s="1">
        <f ca="1">IF(DV209=0,DT209,DT209/DU209)</f>
        <v>1</v>
      </c>
      <c r="DX209" s="1">
        <v>47</v>
      </c>
      <c r="DY209" s="1">
        <f ca="1">IF(DW209/DX209=INT(DW209/DX209),1,0)</f>
        <v>0</v>
      </c>
      <c r="DZ209" s="1">
        <f ca="1">IF(DY209=0,DW209,DW209/DX209)</f>
        <v>1</v>
      </c>
      <c r="EA209" s="1">
        <v>53</v>
      </c>
      <c r="EB209" s="1">
        <f ca="1">IF(DZ209/EA209=INT(DZ209/EA209),1,0)</f>
        <v>0</v>
      </c>
      <c r="EC209" s="1">
        <f ca="1">IF(EB209=0,DZ209,DZ209/EA209)</f>
        <v>1</v>
      </c>
      <c r="ED209" s="1">
        <v>59</v>
      </c>
      <c r="EE209" s="1">
        <f ca="1">IF(EC209/ED209=INT(EC209/ED209),1,0)</f>
        <v>0</v>
      </c>
      <c r="EF209" s="1">
        <f ca="1">IF(EE209=0,EC209,EC209/ED209)</f>
        <v>1</v>
      </c>
      <c r="EG209" s="1">
        <v>61</v>
      </c>
      <c r="EH209" s="1">
        <f ca="1">IF(EF209/EG209=INT(EF209/EG209),1,0)</f>
        <v>0</v>
      </c>
      <c r="EI209" s="1">
        <f ca="1">IF(EH209=0,EF209,EF209/EG209)</f>
        <v>1</v>
      </c>
      <c r="EJ209" s="1">
        <v>67</v>
      </c>
      <c r="EK209" s="1">
        <f ca="1">IF(EI209/EJ209=INT(EI209/EJ209),1,0)</f>
        <v>0</v>
      </c>
      <c r="EL209" s="1">
        <f ca="1">IF(EK209=0,EI209,EI209/EJ209)</f>
        <v>1</v>
      </c>
      <c r="EM209" s="1">
        <v>71</v>
      </c>
      <c r="EN209" s="1">
        <f ca="1">IF(EL209/EM209=INT(EL209/EM209),1,0)</f>
        <v>0</v>
      </c>
      <c r="EO209" s="1">
        <f ca="1">IF(EN209=0,EL209,EL209/EM209)</f>
        <v>1</v>
      </c>
      <c r="EP209" s="1">
        <v>73</v>
      </c>
      <c r="EQ209" s="1">
        <f ca="1">IF(EO209/EP209=INT(EO209/EP209),1,0)</f>
        <v>0</v>
      </c>
      <c r="ER209" s="1">
        <f ca="1">IF(EQ209=0,EO209,EO209/EP209)</f>
        <v>1</v>
      </c>
      <c r="ES209" s="1">
        <v>79</v>
      </c>
      <c r="ET209" s="1">
        <f ca="1">IF(ER209/ES209=INT(ER209/ES209),1,0)</f>
        <v>0</v>
      </c>
      <c r="EU209" s="1">
        <f ca="1">IF(ET209=0,ER209,ER209/ES209)</f>
        <v>1</v>
      </c>
      <c r="EV209" s="1">
        <v>83</v>
      </c>
      <c r="EW209" s="1">
        <f ca="1">IF(EU209/EV209=INT(EU209/EV209),1,0)</f>
        <v>0</v>
      </c>
      <c r="EX209" s="1">
        <f ca="1">IF(EW209=0,EU209,EU209/EV209)</f>
        <v>1</v>
      </c>
      <c r="EY209" s="1">
        <v>89</v>
      </c>
      <c r="EZ209" s="1">
        <f ca="1">IF(EX209/EY209=INT(EX209/EY209),1,0)</f>
        <v>0</v>
      </c>
      <c r="FA209" s="1">
        <f ca="1">IF(EZ209=0,EX209,EX209/EY209)</f>
        <v>1</v>
      </c>
      <c r="FB209" s="1">
        <v>97</v>
      </c>
      <c r="FC209" s="1">
        <f ca="1">IF(FA209/FB209=INT(FA209/FB209),1,0)</f>
        <v>0</v>
      </c>
      <c r="FD209" s="1">
        <f ca="1">IF(FC209=0,FA209,FA209/FB209)</f>
        <v>1</v>
      </c>
      <c r="FE209" s="1">
        <v>101</v>
      </c>
      <c r="FF209" s="1">
        <f ca="1">IF(FD209/FE209=INT(FD209/FE209),1,0)</f>
        <v>0</v>
      </c>
      <c r="FG209" s="1">
        <f ca="1">IF(FF209=0,FD209,FD209/FE209)</f>
        <v>1</v>
      </c>
      <c r="FH209" s="1">
        <v>103</v>
      </c>
      <c r="FI209" s="1">
        <f ca="1">IF(FG209/FH209=INT(FG209/FH209),1,0)</f>
        <v>0</v>
      </c>
      <c r="FJ209" s="1">
        <f ca="1">IF(FI209=0,FG209,FG209/FH209)</f>
        <v>1</v>
      </c>
      <c r="FK209" s="1">
        <v>107</v>
      </c>
      <c r="FL209" s="1">
        <f ca="1">IF(FJ209/FK209=INT(FJ209/FK209),1,0)</f>
        <v>0</v>
      </c>
      <c r="FM209" s="1">
        <f ca="1">IF(FL209=0,FJ209,FJ209/FK209)</f>
        <v>1</v>
      </c>
      <c r="FN209" s="1">
        <v>109</v>
      </c>
      <c r="FO209" s="1">
        <f ca="1">IF(FM209/FN209=INT(FM209/FN209),1,0)</f>
        <v>0</v>
      </c>
      <c r="FP209" s="1">
        <f ca="1">IF(FO209=0,FM209,FM209/FN209)</f>
        <v>1</v>
      </c>
      <c r="FQ209" s="1">
        <v>113</v>
      </c>
      <c r="FR209" s="1">
        <f ca="1">IF(FP209/FQ209=INT(FP209/FQ209),1,0)</f>
        <v>0</v>
      </c>
      <c r="FS209" s="1">
        <f ca="1">IF(FR209=0,FP209,FP209/FQ209)</f>
        <v>1</v>
      </c>
      <c r="FT209" s="1">
        <v>127</v>
      </c>
      <c r="FU209" s="1">
        <f ca="1">IF(FS209/FT209=INT(FS209/FT209),1,0)</f>
        <v>0</v>
      </c>
      <c r="FV209" s="1">
        <f ca="1">IF(FU209=0,FS209,FS209/FT209)</f>
        <v>1</v>
      </c>
      <c r="FW209" s="1">
        <v>131</v>
      </c>
      <c r="FX209" s="1">
        <f ca="1">IF(FV209/FW209=INT(FV209/FW209),1,0)</f>
        <v>0</v>
      </c>
      <c r="FY209" s="1">
        <f ca="1">IF(FX209=0,FV209,FV209/FW209)</f>
        <v>1</v>
      </c>
      <c r="FZ209" s="1">
        <v>137</v>
      </c>
      <c r="GA209" s="1">
        <f ca="1">IF(FY209/FZ209=INT(FY209/FZ209),1,0)</f>
        <v>0</v>
      </c>
      <c r="GB209" s="1">
        <f ca="1">IF(GA209=0,FY209,FY209/FZ209)</f>
        <v>1</v>
      </c>
      <c r="GC209" s="1">
        <v>139</v>
      </c>
      <c r="GD209" s="1">
        <f ca="1">IF(GB209/GC209=INT(GB209/GC209),1,0)</f>
        <v>0</v>
      </c>
      <c r="GE209" s="1">
        <f ca="1">IF(GD209=0,GB209,GB209/GC209)</f>
        <v>1</v>
      </c>
      <c r="GF209" s="1">
        <v>149</v>
      </c>
      <c r="GG209" s="1">
        <f ca="1">IF(GE209/GF209=INT(GE209/GF209),1,0)</f>
        <v>0</v>
      </c>
      <c r="GH209" s="1">
        <f ca="1">IF(GG209=0,GE209,GE209/GF209)</f>
        <v>1</v>
      </c>
      <c r="GI209" s="1"/>
      <c r="GJ209" s="1">
        <f ca="1">8*BH209+4*BK209+2*BN209+BQ209</f>
        <v>1</v>
      </c>
      <c r="GK209" s="1">
        <f ca="1">4*BT209+2*BW209+BZ209</f>
        <v>0</v>
      </c>
      <c r="GL209" s="1">
        <f ca="1">2*CC209+CF209</f>
        <v>0</v>
      </c>
      <c r="GM209" s="1">
        <f ca="1">2*CI209+CL209</f>
        <v>1</v>
      </c>
      <c r="GN209" s="1">
        <f ca="1">2*CO209+CR209</f>
        <v>0</v>
      </c>
      <c r="GO209" s="1">
        <f ca="1">2*CU209+CX209</f>
        <v>0</v>
      </c>
      <c r="GP209" s="1">
        <f ca="1">DA209</f>
        <v>0</v>
      </c>
      <c r="GQ209" s="1">
        <f ca="1">DD209</f>
        <v>0</v>
      </c>
      <c r="GR209" s="1">
        <f ca="1">DG209</f>
        <v>0</v>
      </c>
      <c r="GS209" s="1">
        <f ca="1">DJ209</f>
        <v>0</v>
      </c>
      <c r="GT209" s="1">
        <f ca="1">DM209</f>
        <v>0</v>
      </c>
      <c r="GU209">
        <f ca="1">DP209</f>
        <v>0</v>
      </c>
      <c r="GV209">
        <f ca="1">DS209</f>
        <v>0</v>
      </c>
      <c r="GW209">
        <f ca="1">DV209</f>
        <v>0</v>
      </c>
      <c r="GX209">
        <f ca="1">DY209</f>
        <v>0</v>
      </c>
      <c r="GY209">
        <f ca="1">EB209</f>
        <v>0</v>
      </c>
      <c r="GZ209">
        <f ca="1">EE209</f>
        <v>0</v>
      </c>
      <c r="HA209">
        <f ca="1">EH209</f>
        <v>0</v>
      </c>
      <c r="HB209">
        <f ca="1">EK209</f>
        <v>0</v>
      </c>
      <c r="HC209">
        <f ca="1">EN209</f>
        <v>0</v>
      </c>
      <c r="HD209">
        <f ca="1">EQ209</f>
        <v>0</v>
      </c>
      <c r="HE209">
        <f ca="1">ET209</f>
        <v>0</v>
      </c>
      <c r="HF209">
        <f ca="1">EW209</f>
        <v>0</v>
      </c>
      <c r="HG209">
        <f ca="1">EZ209</f>
        <v>0</v>
      </c>
      <c r="HH209">
        <f ca="1">FC209</f>
        <v>0</v>
      </c>
      <c r="HI209">
        <f ca="1">FF209</f>
        <v>0</v>
      </c>
      <c r="HJ209">
        <f ca="1">FI209</f>
        <v>0</v>
      </c>
      <c r="HK209">
        <f ca="1">FL209</f>
        <v>0</v>
      </c>
      <c r="HL209">
        <f ca="1">FO209</f>
        <v>0</v>
      </c>
      <c r="HM209">
        <f ca="1">FR209</f>
        <v>0</v>
      </c>
      <c r="HN209">
        <f ca="1">FU209</f>
        <v>0</v>
      </c>
      <c r="HO209">
        <f ca="1">FX209</f>
        <v>0</v>
      </c>
      <c r="HP209">
        <f ca="1">GA209</f>
        <v>0</v>
      </c>
      <c r="HQ209">
        <f ca="1">GD209</f>
        <v>0</v>
      </c>
      <c r="HR209">
        <f ca="1">GG209</f>
        <v>0</v>
      </c>
      <c r="HS209">
        <f ca="1">BF209</f>
        <v>14</v>
      </c>
      <c r="HT209">
        <f ca="1">HS209/HR211</f>
        <v>14</v>
      </c>
      <c r="HV209"/>
      <c r="HW209"/>
    </row>
    <row r="210" spans="2:246" ht="6" hidden="1" customHeight="1" x14ac:dyDescent="0.25">
      <c r="B210" s="71"/>
      <c r="C210" s="71"/>
      <c r="D210" s="71"/>
      <c r="E210" s="71"/>
      <c r="F210" s="104"/>
      <c r="G210" s="71"/>
      <c r="H210" s="104"/>
      <c r="I210" s="71"/>
      <c r="J210" s="71"/>
      <c r="K210" s="71"/>
      <c r="L210" s="104"/>
      <c r="M210" s="71"/>
      <c r="N210" s="71"/>
      <c r="O210" s="71"/>
      <c r="P210" s="71"/>
      <c r="Q210" s="71"/>
      <c r="R210" s="71"/>
      <c r="S210" s="104"/>
      <c r="T210" s="122"/>
      <c r="U210" s="80"/>
      <c r="V210" s="80"/>
      <c r="W210" s="80"/>
      <c r="X210" s="102"/>
      <c r="Y210" s="71"/>
      <c r="Z210" s="75"/>
      <c r="AB210" s="11"/>
      <c r="BF210"/>
      <c r="BG210"/>
      <c r="BH210"/>
      <c r="BI210"/>
      <c r="EB210"/>
      <c r="EC210"/>
      <c r="ED210"/>
      <c r="EE210"/>
      <c r="GJ210" s="1">
        <f t="shared" ref="GJ210:HR210" ca="1" si="92">IF(GJ208&lt;GJ209,GJ208,GJ209)</f>
        <v>0</v>
      </c>
      <c r="GK210" s="1">
        <f t="shared" ca="1" si="92"/>
        <v>0</v>
      </c>
      <c r="GL210" s="1">
        <f t="shared" ca="1" si="92"/>
        <v>0</v>
      </c>
      <c r="GM210" s="1">
        <f t="shared" ca="1" si="92"/>
        <v>0</v>
      </c>
      <c r="GN210" s="1">
        <f t="shared" ca="1" si="92"/>
        <v>0</v>
      </c>
      <c r="GO210" s="1">
        <f t="shared" ca="1" si="92"/>
        <v>0</v>
      </c>
      <c r="GP210" s="1">
        <f t="shared" ca="1" si="92"/>
        <v>0</v>
      </c>
      <c r="GQ210" s="1">
        <f t="shared" ca="1" si="92"/>
        <v>0</v>
      </c>
      <c r="GR210" s="1">
        <f t="shared" ca="1" si="92"/>
        <v>0</v>
      </c>
      <c r="GS210" s="1">
        <f t="shared" ca="1" si="92"/>
        <v>0</v>
      </c>
      <c r="GT210" s="1">
        <f t="shared" ca="1" si="92"/>
        <v>0</v>
      </c>
      <c r="GU210" s="1">
        <f t="shared" ca="1" si="92"/>
        <v>0</v>
      </c>
      <c r="GV210" s="1">
        <f t="shared" ca="1" si="92"/>
        <v>0</v>
      </c>
      <c r="GW210" s="1">
        <f t="shared" ca="1" si="92"/>
        <v>0</v>
      </c>
      <c r="GX210" s="1">
        <f t="shared" ca="1" si="92"/>
        <v>0</v>
      </c>
      <c r="GY210" s="1">
        <f t="shared" ca="1" si="92"/>
        <v>0</v>
      </c>
      <c r="GZ210" s="1">
        <f t="shared" ca="1" si="92"/>
        <v>0</v>
      </c>
      <c r="HA210" s="1">
        <f t="shared" ca="1" si="92"/>
        <v>0</v>
      </c>
      <c r="HB210" s="1">
        <f t="shared" ca="1" si="92"/>
        <v>0</v>
      </c>
      <c r="HC210" s="1">
        <f t="shared" ca="1" si="92"/>
        <v>0</v>
      </c>
      <c r="HD210" s="1">
        <f t="shared" ca="1" si="92"/>
        <v>0</v>
      </c>
      <c r="HE210" s="1">
        <f t="shared" ca="1" si="92"/>
        <v>0</v>
      </c>
      <c r="HF210" s="1">
        <f t="shared" ca="1" si="92"/>
        <v>0</v>
      </c>
      <c r="HG210" s="1">
        <f t="shared" ca="1" si="92"/>
        <v>0</v>
      </c>
      <c r="HH210" s="1">
        <f t="shared" ca="1" si="92"/>
        <v>0</v>
      </c>
      <c r="HI210" s="1">
        <f t="shared" ca="1" si="92"/>
        <v>0</v>
      </c>
      <c r="HJ210" s="1">
        <f t="shared" ca="1" si="92"/>
        <v>0</v>
      </c>
      <c r="HK210" s="1">
        <f t="shared" ca="1" si="92"/>
        <v>0</v>
      </c>
      <c r="HL210" s="1">
        <f t="shared" ca="1" si="92"/>
        <v>0</v>
      </c>
      <c r="HM210" s="1">
        <f t="shared" ca="1" si="92"/>
        <v>0</v>
      </c>
      <c r="HN210" s="1">
        <f t="shared" ca="1" si="92"/>
        <v>0</v>
      </c>
      <c r="HO210" s="1">
        <f t="shared" ca="1" si="92"/>
        <v>0</v>
      </c>
      <c r="HP210" s="1">
        <f t="shared" ca="1" si="92"/>
        <v>0</v>
      </c>
      <c r="HQ210" s="1">
        <f t="shared" ca="1" si="92"/>
        <v>0</v>
      </c>
      <c r="HR210" s="1">
        <f t="shared" ca="1" si="92"/>
        <v>0</v>
      </c>
      <c r="HS210"/>
      <c r="HT210"/>
    </row>
    <row r="211" spans="2:246" ht="6" hidden="1" customHeight="1" x14ac:dyDescent="0.25">
      <c r="B211" s="71"/>
      <c r="C211" s="71"/>
      <c r="D211" s="71"/>
      <c r="E211" s="71"/>
      <c r="F211" s="104"/>
      <c r="G211" s="71"/>
      <c r="H211" s="104"/>
      <c r="I211" s="71"/>
      <c r="J211" s="71"/>
      <c r="K211" s="71"/>
      <c r="L211" s="104"/>
      <c r="M211" s="71"/>
      <c r="N211" s="71"/>
      <c r="O211" s="71"/>
      <c r="P211" s="71"/>
      <c r="Q211" s="71"/>
      <c r="R211" s="71"/>
      <c r="S211" s="104"/>
      <c r="T211" s="122"/>
      <c r="U211" s="80"/>
      <c r="V211" s="80"/>
      <c r="W211" s="80"/>
      <c r="X211" s="102"/>
      <c r="Y211" s="71"/>
      <c r="Z211" s="75"/>
      <c r="AB211" s="11"/>
      <c r="BF211"/>
      <c r="BG211"/>
      <c r="BH211"/>
      <c r="BI211"/>
      <c r="EB211"/>
      <c r="EC211"/>
      <c r="ED211"/>
      <c r="EE211"/>
      <c r="GJ211">
        <f ca="1">GJ$7^GJ210</f>
        <v>1</v>
      </c>
      <c r="GK211">
        <f t="shared" ref="GK211:HR211" ca="1" si="93">GK$7^GK210*GJ211</f>
        <v>1</v>
      </c>
      <c r="GL211">
        <f t="shared" ca="1" si="93"/>
        <v>1</v>
      </c>
      <c r="GM211">
        <f t="shared" ca="1" si="93"/>
        <v>1</v>
      </c>
      <c r="GN211">
        <f t="shared" ca="1" si="93"/>
        <v>1</v>
      </c>
      <c r="GO211">
        <f t="shared" ca="1" si="93"/>
        <v>1</v>
      </c>
      <c r="GP211">
        <f t="shared" ca="1" si="93"/>
        <v>1</v>
      </c>
      <c r="GQ211">
        <f t="shared" ca="1" si="93"/>
        <v>1</v>
      </c>
      <c r="GR211">
        <f t="shared" ca="1" si="93"/>
        <v>1</v>
      </c>
      <c r="GS211">
        <f t="shared" ca="1" si="93"/>
        <v>1</v>
      </c>
      <c r="GT211">
        <f t="shared" ca="1" si="93"/>
        <v>1</v>
      </c>
      <c r="GU211">
        <f t="shared" ca="1" si="93"/>
        <v>1</v>
      </c>
      <c r="GV211">
        <f t="shared" ca="1" si="93"/>
        <v>1</v>
      </c>
      <c r="GW211">
        <f t="shared" ca="1" si="93"/>
        <v>1</v>
      </c>
      <c r="GX211">
        <f t="shared" ca="1" si="93"/>
        <v>1</v>
      </c>
      <c r="GY211">
        <f t="shared" ca="1" si="93"/>
        <v>1</v>
      </c>
      <c r="GZ211">
        <f t="shared" ca="1" si="93"/>
        <v>1</v>
      </c>
      <c r="HA211">
        <f t="shared" ca="1" si="93"/>
        <v>1</v>
      </c>
      <c r="HB211">
        <f t="shared" ca="1" si="93"/>
        <v>1</v>
      </c>
      <c r="HC211">
        <f t="shared" ca="1" si="93"/>
        <v>1</v>
      </c>
      <c r="HD211">
        <f t="shared" ca="1" si="93"/>
        <v>1</v>
      </c>
      <c r="HE211">
        <f t="shared" ca="1" si="93"/>
        <v>1</v>
      </c>
      <c r="HF211">
        <f t="shared" ca="1" si="93"/>
        <v>1</v>
      </c>
      <c r="HG211">
        <f t="shared" ca="1" si="93"/>
        <v>1</v>
      </c>
      <c r="HH211">
        <f t="shared" ca="1" si="93"/>
        <v>1</v>
      </c>
      <c r="HI211">
        <f t="shared" ca="1" si="93"/>
        <v>1</v>
      </c>
      <c r="HJ211">
        <f t="shared" ca="1" si="93"/>
        <v>1</v>
      </c>
      <c r="HK211">
        <f t="shared" ca="1" si="93"/>
        <v>1</v>
      </c>
      <c r="HL211">
        <f t="shared" ca="1" si="93"/>
        <v>1</v>
      </c>
      <c r="HM211">
        <f t="shared" ca="1" si="93"/>
        <v>1</v>
      </c>
      <c r="HN211">
        <f t="shared" ca="1" si="93"/>
        <v>1</v>
      </c>
      <c r="HO211">
        <f t="shared" ca="1" si="93"/>
        <v>1</v>
      </c>
      <c r="HP211">
        <f t="shared" ca="1" si="93"/>
        <v>1</v>
      </c>
      <c r="HQ211">
        <f t="shared" ca="1" si="93"/>
        <v>1</v>
      </c>
      <c r="HR211">
        <f t="shared" ca="1" si="93"/>
        <v>1</v>
      </c>
      <c r="HS211"/>
      <c r="HT211"/>
    </row>
    <row r="212" spans="2:246" ht="6" hidden="1" customHeight="1" x14ac:dyDescent="0.25">
      <c r="B212" s="71"/>
      <c r="C212" s="71"/>
      <c r="D212" s="71"/>
      <c r="E212" s="71"/>
      <c r="F212" s="104"/>
      <c r="G212" s="71"/>
      <c r="H212" s="104"/>
      <c r="I212" s="71"/>
      <c r="J212" s="71"/>
      <c r="K212" s="71"/>
      <c r="L212" s="104"/>
      <c r="M212" s="71"/>
      <c r="N212" s="71"/>
      <c r="O212" s="71"/>
      <c r="P212" s="71"/>
      <c r="Q212" s="71"/>
      <c r="R212" s="71"/>
      <c r="S212" s="104"/>
      <c r="T212" s="122"/>
      <c r="U212" s="80"/>
      <c r="V212" s="80"/>
      <c r="W212" s="80"/>
      <c r="X212" s="102"/>
      <c r="Y212" s="71"/>
      <c r="Z212" s="75"/>
      <c r="AB212" s="11"/>
      <c r="BC212" s="9" t="s">
        <v>29</v>
      </c>
      <c r="BD212" s="9">
        <f ca="1">HY208</f>
        <v>139</v>
      </c>
      <c r="BE212" s="9">
        <f ca="1">HZ208</f>
        <v>53</v>
      </c>
      <c r="BF212">
        <f ca="1">BE212-BE213*(BD213-BD212)</f>
        <v>53</v>
      </c>
      <c r="BG212">
        <v>256</v>
      </c>
      <c r="BH212" s="1">
        <f ca="1">IF(BF212/BG212=INT(BF212/BG212),1,0)</f>
        <v>0</v>
      </c>
      <c r="BI212" s="1">
        <f ca="1">IF(BH212=0,BF212,BF212/BG212)</f>
        <v>53</v>
      </c>
      <c r="BJ212" s="1">
        <v>16</v>
      </c>
      <c r="BK212" s="1">
        <f ca="1">IF(BI212/BJ212=INT(BI212/BJ212),1,0)</f>
        <v>0</v>
      </c>
      <c r="BL212" s="1">
        <f ca="1">IF(BK212=0,BI212,BI212/BJ212)</f>
        <v>53</v>
      </c>
      <c r="BM212" s="1">
        <v>4</v>
      </c>
      <c r="BN212" s="1">
        <f ca="1">IF(BL212/BM212=INT(BL212/BM212),1,0)</f>
        <v>0</v>
      </c>
      <c r="BO212" s="1">
        <f ca="1">IF(BN212=0,BL212,BL212/BM212)</f>
        <v>53</v>
      </c>
      <c r="BP212" s="1">
        <v>2</v>
      </c>
      <c r="BQ212" s="1">
        <f ca="1">IF(BO212/BP212=INT(BO212/BP212),1,0)</f>
        <v>0</v>
      </c>
      <c r="BR212" s="1">
        <f ca="1">IF(BQ212=0,BO212,BO212/BP212)</f>
        <v>53</v>
      </c>
      <c r="BS212" s="1">
        <v>81</v>
      </c>
      <c r="BT212" s="1">
        <f ca="1">IF(BR212/BS212=INT(BR212/BS212),1,0)</f>
        <v>0</v>
      </c>
      <c r="BU212" s="1">
        <f ca="1">IF(BT212=0,BR212,BR212/BS212)</f>
        <v>53</v>
      </c>
      <c r="BV212" s="1">
        <v>9</v>
      </c>
      <c r="BW212" s="1">
        <f ca="1">IF(BU212/BV212=INT(BU212/BV212),1,0)</f>
        <v>0</v>
      </c>
      <c r="BX212" s="1">
        <f ca="1">IF(BW212=0,BU212,BU212/BV212)</f>
        <v>53</v>
      </c>
      <c r="BY212" s="1">
        <v>3</v>
      </c>
      <c r="BZ212" s="1">
        <f ca="1">IF(BX212/BY212=INT(BX212/BY212),1,0)</f>
        <v>0</v>
      </c>
      <c r="CA212" s="1">
        <f ca="1">IF(BZ212=0,BX212,BX212/BY212)</f>
        <v>53</v>
      </c>
      <c r="CB212" s="1">
        <v>25</v>
      </c>
      <c r="CC212" s="1">
        <f ca="1">IF(CA212/CB212=INT(CA212/CB212),1,0)</f>
        <v>0</v>
      </c>
      <c r="CD212" s="1">
        <f ca="1">IF(CC212=0,CA212,CA212/CB212)</f>
        <v>53</v>
      </c>
      <c r="CE212" s="1">
        <v>5</v>
      </c>
      <c r="CF212" s="1">
        <f ca="1">IF(CD212/CE212=INT(CD212/CE212),1,0)</f>
        <v>0</v>
      </c>
      <c r="CG212" s="1">
        <f ca="1">IF(CF212=0,CD212,CD212/CE212)</f>
        <v>53</v>
      </c>
      <c r="CH212" s="1">
        <v>49</v>
      </c>
      <c r="CI212" s="1">
        <f ca="1">IF(CG212/CH212=INT(CG212/CH212),1,0)</f>
        <v>0</v>
      </c>
      <c r="CJ212" s="1">
        <f ca="1">IF(CI212=0,CG212,CG212/CH212)</f>
        <v>53</v>
      </c>
      <c r="CK212" s="1">
        <v>7</v>
      </c>
      <c r="CL212" s="1">
        <f ca="1">IF(CJ212/CK212=INT(CJ212/CK212),1,0)</f>
        <v>0</v>
      </c>
      <c r="CM212" s="1">
        <f ca="1">IF(CL212=0,CJ212,CJ212/CK212)</f>
        <v>53</v>
      </c>
      <c r="CN212" s="1">
        <v>121</v>
      </c>
      <c r="CO212" s="1">
        <f ca="1">IF(CM212/CN212=INT(CM212/CN212),1,0)</f>
        <v>0</v>
      </c>
      <c r="CP212" s="1">
        <f ca="1">IF(CO212=0,CM212,CM212/CN212)</f>
        <v>53</v>
      </c>
      <c r="CQ212" s="1">
        <v>11</v>
      </c>
      <c r="CR212" s="1">
        <f ca="1">IF(CP212/CQ212=INT(CP212/CQ212),1,0)</f>
        <v>0</v>
      </c>
      <c r="CS212" s="1">
        <f ca="1">IF(CR212=0,CP212,CP212/CQ212)</f>
        <v>53</v>
      </c>
      <c r="CT212" s="1">
        <v>169</v>
      </c>
      <c r="CU212" s="1">
        <f ca="1">IF(CS212/CT212=INT(CS212/CT212),1,0)</f>
        <v>0</v>
      </c>
      <c r="CV212" s="1">
        <f ca="1">IF(CU212=0,CS212,CS212/CT212)</f>
        <v>53</v>
      </c>
      <c r="CW212" s="1">
        <v>13</v>
      </c>
      <c r="CX212" s="1">
        <f ca="1">IF(CV212/CW212=INT(CV212/CW212),1,0)</f>
        <v>0</v>
      </c>
      <c r="CY212" s="1">
        <f ca="1">IF(CX212=0,CV212,CV212/CW212)</f>
        <v>53</v>
      </c>
      <c r="CZ212" s="1">
        <v>17</v>
      </c>
      <c r="DA212" s="1">
        <f ca="1">IF(CY212/CZ212=INT(CY212/CZ212),1,0)</f>
        <v>0</v>
      </c>
      <c r="DB212" s="1">
        <f ca="1">IF(DA212=0,CY212,CY212/CZ212)</f>
        <v>53</v>
      </c>
      <c r="DC212" s="1">
        <v>19</v>
      </c>
      <c r="DD212" s="1">
        <f ca="1">IF(DB212/DC212=INT(DB212/DC212),1,0)</f>
        <v>0</v>
      </c>
      <c r="DE212" s="1">
        <f ca="1">IF(DD212=0,DB212,DB212/DC212)</f>
        <v>53</v>
      </c>
      <c r="DF212" s="1">
        <v>23</v>
      </c>
      <c r="DG212" s="1">
        <f ca="1">IF(DE212/DF212=INT(DE212/DF212),1,0)</f>
        <v>0</v>
      </c>
      <c r="DH212" s="1">
        <f ca="1">IF(DG212=0,DE212,DE212/DF212)</f>
        <v>53</v>
      </c>
      <c r="DI212" s="1">
        <v>29</v>
      </c>
      <c r="DJ212" s="1">
        <f ca="1">IF(DH212/DI212=INT(DH212/DI212),1,0)</f>
        <v>0</v>
      </c>
      <c r="DK212" s="1">
        <f ca="1">IF(DJ212=0,DH212,DH212/DI212)</f>
        <v>53</v>
      </c>
      <c r="DL212" s="1">
        <v>31</v>
      </c>
      <c r="DM212" s="1">
        <f ca="1">IF(DK212/DL212=INT(DK212/DL212),1,0)</f>
        <v>0</v>
      </c>
      <c r="DN212" s="1">
        <f ca="1">IF(DM212=0,DK212,DK212/DL212)</f>
        <v>53</v>
      </c>
      <c r="DO212" s="1">
        <v>37</v>
      </c>
      <c r="DP212" s="1">
        <f ca="1">IF(DN212/DO212=INT(DN212/DO212),1,0)</f>
        <v>0</v>
      </c>
      <c r="DQ212" s="1">
        <f ca="1">IF(DP212=0,DN212,DN212/DO212)</f>
        <v>53</v>
      </c>
      <c r="DR212" s="1">
        <v>41</v>
      </c>
      <c r="DS212" s="1">
        <f ca="1">IF(DQ212/DR212=INT(DQ212/DR212),1,0)</f>
        <v>0</v>
      </c>
      <c r="DT212" s="1">
        <f ca="1">IF(DS212=0,DQ212,DQ212/DR212)</f>
        <v>53</v>
      </c>
      <c r="DU212" s="1">
        <v>43</v>
      </c>
      <c r="DV212" s="1">
        <f ca="1">IF(DT212/DU212=INT(DT212/DU212),1,0)</f>
        <v>0</v>
      </c>
      <c r="DW212" s="1">
        <f ca="1">IF(DV212=0,DT212,DT212/DU212)</f>
        <v>53</v>
      </c>
      <c r="DX212" s="1">
        <v>47</v>
      </c>
      <c r="DY212" s="1">
        <f ca="1">IF(DW212/DX212=INT(DW212/DX212),1,0)</f>
        <v>0</v>
      </c>
      <c r="DZ212" s="1">
        <f ca="1">IF(DY212=0,DW212,DW212/DX212)</f>
        <v>53</v>
      </c>
      <c r="EA212" s="1">
        <v>53</v>
      </c>
      <c r="EB212" s="1">
        <f ca="1">IF(DZ212/EA212=INT(DZ212/EA212),1,0)</f>
        <v>1</v>
      </c>
      <c r="EC212" s="1">
        <f ca="1">IF(EB212=0,DZ212,DZ212/EA212)</f>
        <v>1</v>
      </c>
      <c r="ED212" s="1">
        <v>59</v>
      </c>
      <c r="EE212" s="1">
        <f ca="1">IF(EC212/ED212=INT(EC212/ED212),1,0)</f>
        <v>0</v>
      </c>
      <c r="EF212" s="1">
        <f ca="1">IF(EE212=0,EC212,EC212/ED212)</f>
        <v>1</v>
      </c>
      <c r="EG212" s="1">
        <v>61</v>
      </c>
      <c r="EH212" s="1">
        <f ca="1">IF(EF212/EG212=INT(EF212/EG212),1,0)</f>
        <v>0</v>
      </c>
      <c r="EI212" s="1">
        <f ca="1">IF(EH212=0,EF212,EF212/EG212)</f>
        <v>1</v>
      </c>
      <c r="EJ212" s="1">
        <v>67</v>
      </c>
      <c r="EK212" s="1">
        <f ca="1">IF(EI212/EJ212=INT(EI212/EJ212),1,0)</f>
        <v>0</v>
      </c>
      <c r="EL212" s="1">
        <f ca="1">IF(EK212=0,EI212,EI212/EJ212)</f>
        <v>1</v>
      </c>
      <c r="EM212" s="1">
        <v>71</v>
      </c>
      <c r="EN212" s="1">
        <f ca="1">IF(EL212/EM212=INT(EL212/EM212),1,0)</f>
        <v>0</v>
      </c>
      <c r="EO212" s="1">
        <f ca="1">IF(EN212=0,EL212,EL212/EM212)</f>
        <v>1</v>
      </c>
      <c r="EP212" s="1">
        <v>73</v>
      </c>
      <c r="EQ212" s="1">
        <f ca="1">IF(EO212/EP212=INT(EO212/EP212),1,0)</f>
        <v>0</v>
      </c>
      <c r="ER212" s="1">
        <f ca="1">IF(EQ212=0,EO212,EO212/EP212)</f>
        <v>1</v>
      </c>
      <c r="ES212" s="1">
        <v>79</v>
      </c>
      <c r="ET212" s="1">
        <f ca="1">IF(ER212/ES212=INT(ER212/ES212),1,0)</f>
        <v>0</v>
      </c>
      <c r="EU212" s="1">
        <f ca="1">IF(ET212=0,ER212,ER212/ES212)</f>
        <v>1</v>
      </c>
      <c r="EV212" s="1">
        <v>83</v>
      </c>
      <c r="EW212" s="1">
        <f ca="1">IF(EU212/EV212=INT(EU212/EV212),1,0)</f>
        <v>0</v>
      </c>
      <c r="EX212" s="1">
        <f ca="1">IF(EW212=0,EU212,EU212/EV212)</f>
        <v>1</v>
      </c>
      <c r="EY212" s="1">
        <v>89</v>
      </c>
      <c r="EZ212" s="1">
        <f ca="1">IF(EX212/EY212=INT(EX212/EY212),1,0)</f>
        <v>0</v>
      </c>
      <c r="FA212" s="1">
        <f ca="1">IF(EZ212=0,EX212,EX212/EY212)</f>
        <v>1</v>
      </c>
      <c r="FB212" s="1">
        <v>97</v>
      </c>
      <c r="FC212" s="1">
        <f ca="1">IF(FA212/FB212=INT(FA212/FB212),1,0)</f>
        <v>0</v>
      </c>
      <c r="FD212" s="1">
        <f ca="1">IF(FC212=0,FA212,FA212/FB212)</f>
        <v>1</v>
      </c>
      <c r="FE212" s="1">
        <v>101</v>
      </c>
      <c r="FF212" s="1">
        <f ca="1">IF(FD212/FE212=INT(FD212/FE212),1,0)</f>
        <v>0</v>
      </c>
      <c r="FG212" s="1">
        <f ca="1">IF(FF212=0,FD212,FD212/FE212)</f>
        <v>1</v>
      </c>
      <c r="FH212" s="1">
        <v>103</v>
      </c>
      <c r="FI212" s="1">
        <f ca="1">IF(FG212/FH212=INT(FG212/FH212),1,0)</f>
        <v>0</v>
      </c>
      <c r="FJ212" s="1">
        <f ca="1">IF(FI212=0,FG212,FG212/FH212)</f>
        <v>1</v>
      </c>
      <c r="FK212" s="1">
        <v>107</v>
      </c>
      <c r="FL212" s="1">
        <f ca="1">IF(FJ212/FK212=INT(FJ212/FK212),1,0)</f>
        <v>0</v>
      </c>
      <c r="FM212" s="1">
        <f ca="1">IF(FL212=0,FJ212,FJ212/FK212)</f>
        <v>1</v>
      </c>
      <c r="FN212" s="1">
        <v>109</v>
      </c>
      <c r="FO212" s="1">
        <f ca="1">IF(FM212/FN212=INT(FM212/FN212),1,0)</f>
        <v>0</v>
      </c>
      <c r="FP212" s="1">
        <f ca="1">IF(FO212=0,FM212,FM212/FN212)</f>
        <v>1</v>
      </c>
      <c r="FQ212" s="1">
        <v>113</v>
      </c>
      <c r="FR212" s="1">
        <f ca="1">IF(FP212/FQ212=INT(FP212/FQ212),1,0)</f>
        <v>0</v>
      </c>
      <c r="FS212" s="1">
        <f ca="1">IF(FR212=0,FP212,FP212/FQ212)</f>
        <v>1</v>
      </c>
      <c r="FT212" s="1">
        <v>127</v>
      </c>
      <c r="FU212" s="1">
        <f ca="1">IF(FS212/FT212=INT(FS212/FT212),1,0)</f>
        <v>0</v>
      </c>
      <c r="FV212" s="1">
        <f ca="1">IF(FU212=0,FS212,FS212/FT212)</f>
        <v>1</v>
      </c>
      <c r="FW212" s="1">
        <v>131</v>
      </c>
      <c r="FX212" s="1">
        <f ca="1">IF(FV212/FW212=INT(FV212/FW212),1,0)</f>
        <v>0</v>
      </c>
      <c r="FY212" s="1">
        <f ca="1">IF(FX212=0,FV212,FV212/FW212)</f>
        <v>1</v>
      </c>
      <c r="FZ212" s="1">
        <v>137</v>
      </c>
      <c r="GA212" s="1">
        <f ca="1">IF(FY212/FZ212=INT(FY212/FZ212),1,0)</f>
        <v>0</v>
      </c>
      <c r="GB212" s="1">
        <f ca="1">IF(GA212=0,FY212,FY212/FZ212)</f>
        <v>1</v>
      </c>
      <c r="GC212" s="1">
        <v>139</v>
      </c>
      <c r="GD212" s="1">
        <f ca="1">IF(GB212/GC212=INT(GB212/GC212),1,0)</f>
        <v>0</v>
      </c>
      <c r="GE212" s="1">
        <f ca="1">IF(GD212=0,GB212,GB212/GC212)</f>
        <v>1</v>
      </c>
      <c r="GF212" s="1">
        <v>149</v>
      </c>
      <c r="GG212" s="1">
        <f ca="1">IF(GE212/GF212=INT(GE212/GF212),1,0)</f>
        <v>0</v>
      </c>
      <c r="GH212" s="1">
        <f ca="1">IF(GG212=0,GE212,GE212/GF212)</f>
        <v>1</v>
      </c>
      <c r="GI212" s="1"/>
      <c r="GJ212" s="1">
        <f ca="1">8*BH212+4*BK212+2*BN212+BQ212</f>
        <v>0</v>
      </c>
      <c r="GK212" s="1">
        <f ca="1">4*BT212+2*BW212+BZ212</f>
        <v>0</v>
      </c>
      <c r="GL212" s="1">
        <f ca="1">2*CC212+CF212</f>
        <v>0</v>
      </c>
      <c r="GM212" s="1">
        <f ca="1">2*CI212+CL212</f>
        <v>0</v>
      </c>
      <c r="GN212" s="1">
        <f ca="1">2*CO212+CR212</f>
        <v>0</v>
      </c>
      <c r="GO212" s="1">
        <f ca="1">2*CU212+CX212</f>
        <v>0</v>
      </c>
      <c r="GP212" s="1">
        <f ca="1">DA212</f>
        <v>0</v>
      </c>
      <c r="GQ212" s="1">
        <f ca="1">DD212</f>
        <v>0</v>
      </c>
      <c r="GR212" s="1">
        <f ca="1">DG212</f>
        <v>0</v>
      </c>
      <c r="GS212" s="1">
        <f ca="1">DJ212</f>
        <v>0</v>
      </c>
      <c r="GT212" s="1">
        <f ca="1">DM212</f>
        <v>0</v>
      </c>
      <c r="GU212">
        <f ca="1">DP212</f>
        <v>0</v>
      </c>
      <c r="GV212">
        <f ca="1">DS212</f>
        <v>0</v>
      </c>
      <c r="GW212">
        <f ca="1">DV212</f>
        <v>0</v>
      </c>
      <c r="GX212">
        <f ca="1">DY212</f>
        <v>0</v>
      </c>
      <c r="GY212">
        <f ca="1">EB212</f>
        <v>1</v>
      </c>
      <c r="GZ212">
        <f ca="1">EE212</f>
        <v>0</v>
      </c>
      <c r="HA212">
        <f ca="1">EH212</f>
        <v>0</v>
      </c>
      <c r="HB212">
        <f ca="1">EK212</f>
        <v>0</v>
      </c>
      <c r="HC212">
        <f ca="1">EN212</f>
        <v>0</v>
      </c>
      <c r="HD212">
        <f ca="1">EQ212</f>
        <v>0</v>
      </c>
      <c r="HE212">
        <f ca="1">ET212</f>
        <v>0</v>
      </c>
      <c r="HF212">
        <f ca="1">EW212</f>
        <v>0</v>
      </c>
      <c r="HG212">
        <f ca="1">EZ212</f>
        <v>0</v>
      </c>
      <c r="HH212">
        <f ca="1">FC212</f>
        <v>0</v>
      </c>
      <c r="HI212">
        <f ca="1">FF212</f>
        <v>0</v>
      </c>
      <c r="HJ212">
        <f ca="1">FI212</f>
        <v>0</v>
      </c>
      <c r="HK212">
        <f ca="1">FL212</f>
        <v>0</v>
      </c>
      <c r="HL212">
        <f ca="1">FO212</f>
        <v>0</v>
      </c>
      <c r="HM212">
        <f ca="1">FR212</f>
        <v>0</v>
      </c>
      <c r="HN212">
        <f ca="1">FU212</f>
        <v>0</v>
      </c>
      <c r="HO212">
        <f ca="1">FX212</f>
        <v>0</v>
      </c>
      <c r="HP212">
        <f ca="1">GA212</f>
        <v>0</v>
      </c>
      <c r="HQ212">
        <f ca="1">GD212</f>
        <v>0</v>
      </c>
      <c r="HR212">
        <f ca="1">GG212</f>
        <v>0</v>
      </c>
      <c r="HS212">
        <f ca="1">BF212</f>
        <v>53</v>
      </c>
      <c r="HT212">
        <f ca="1">HS212/HR215</f>
        <v>53</v>
      </c>
    </row>
    <row r="213" spans="2:246" ht="6" hidden="1" customHeight="1" x14ac:dyDescent="0.25">
      <c r="B213" s="71"/>
      <c r="C213" s="71"/>
      <c r="D213" s="71"/>
      <c r="E213" s="71"/>
      <c r="F213" s="104"/>
      <c r="G213" s="71"/>
      <c r="H213" s="104"/>
      <c r="I213" s="71"/>
      <c r="J213" s="71"/>
      <c r="K213" s="71"/>
      <c r="L213" s="104"/>
      <c r="M213" s="71"/>
      <c r="N213" s="71"/>
      <c r="O213" s="71"/>
      <c r="P213" s="71"/>
      <c r="Q213" s="71"/>
      <c r="R213" s="71"/>
      <c r="S213" s="104"/>
      <c r="T213" s="122"/>
      <c r="U213" s="80"/>
      <c r="V213" s="80"/>
      <c r="W213" s="80"/>
      <c r="X213" s="102"/>
      <c r="Y213" s="71"/>
      <c r="Z213" s="75"/>
      <c r="AB213" s="11"/>
      <c r="BD213">
        <f ca="1">BD212+INT(BE212/BE213)</f>
        <v>139</v>
      </c>
      <c r="BE213">
        <f ca="1">IA208</f>
        <v>112</v>
      </c>
      <c r="BF213">
        <f ca="1">BE213</f>
        <v>112</v>
      </c>
      <c r="BG213">
        <v>256</v>
      </c>
      <c r="BH213" s="1">
        <f ca="1">IF(BF213/BG213=INT(BF213/BG213),1,0)</f>
        <v>0</v>
      </c>
      <c r="BI213" s="1">
        <f ca="1">IF(BH213=0,BF213,BF213/BG213)</f>
        <v>112</v>
      </c>
      <c r="BJ213" s="1">
        <v>16</v>
      </c>
      <c r="BK213" s="1">
        <f ca="1">IF(BI213/BJ213=INT(BI213/BJ213),1,0)</f>
        <v>1</v>
      </c>
      <c r="BL213" s="1">
        <f ca="1">IF(BK213=0,BI213,BI213/BJ213)</f>
        <v>7</v>
      </c>
      <c r="BM213" s="1">
        <v>4</v>
      </c>
      <c r="BN213" s="1">
        <f ca="1">IF(BL213/BM213=INT(BL213/BM213),1,0)</f>
        <v>0</v>
      </c>
      <c r="BO213" s="1">
        <f ca="1">IF(BN213=0,BL213,BL213/BM213)</f>
        <v>7</v>
      </c>
      <c r="BP213" s="1">
        <v>2</v>
      </c>
      <c r="BQ213" s="1">
        <f ca="1">IF(BO213/BP213=INT(BO213/BP213),1,0)</f>
        <v>0</v>
      </c>
      <c r="BR213" s="1">
        <f ca="1">IF(BQ213=0,BO213,BO213/BP213)</f>
        <v>7</v>
      </c>
      <c r="BS213" s="1">
        <v>81</v>
      </c>
      <c r="BT213" s="1">
        <f ca="1">IF(BR213/BS213=INT(BR213/BS213),1,0)</f>
        <v>0</v>
      </c>
      <c r="BU213" s="1">
        <f ca="1">IF(BT213=0,BR213,BR213/BS213)</f>
        <v>7</v>
      </c>
      <c r="BV213" s="1">
        <v>9</v>
      </c>
      <c r="BW213" s="1">
        <f ca="1">IF(BU213/BV213=INT(BU213/BV213),1,0)</f>
        <v>0</v>
      </c>
      <c r="BX213" s="1">
        <f ca="1">IF(BW213=0,BU213,BU213/BV213)</f>
        <v>7</v>
      </c>
      <c r="BY213" s="1">
        <v>3</v>
      </c>
      <c r="BZ213" s="1">
        <f ca="1">IF(BX213/BY213=INT(BX213/BY213),1,0)</f>
        <v>0</v>
      </c>
      <c r="CA213" s="1">
        <f ca="1">IF(BZ213=0,BX213,BX213/BY213)</f>
        <v>7</v>
      </c>
      <c r="CB213" s="1">
        <v>25</v>
      </c>
      <c r="CC213" s="1">
        <f ca="1">IF(CA213/CB213=INT(CA213/CB213),1,0)</f>
        <v>0</v>
      </c>
      <c r="CD213" s="1">
        <f ca="1">IF(CC213=0,CA213,CA213/CB213)</f>
        <v>7</v>
      </c>
      <c r="CE213" s="1">
        <v>5</v>
      </c>
      <c r="CF213" s="1">
        <f ca="1">IF(CD213/CE213=INT(CD213/CE213),1,0)</f>
        <v>0</v>
      </c>
      <c r="CG213" s="1">
        <f ca="1">IF(CF213=0,CD213,CD213/CE213)</f>
        <v>7</v>
      </c>
      <c r="CH213" s="1">
        <v>49</v>
      </c>
      <c r="CI213" s="1">
        <f ca="1">IF(CG213/CH213=INT(CG213/CH213),1,0)</f>
        <v>0</v>
      </c>
      <c r="CJ213" s="1">
        <f ca="1">IF(CI213=0,CG213,CG213/CH213)</f>
        <v>7</v>
      </c>
      <c r="CK213" s="1">
        <v>7</v>
      </c>
      <c r="CL213" s="1">
        <f ca="1">IF(CJ213/CK213=INT(CJ213/CK213),1,0)</f>
        <v>1</v>
      </c>
      <c r="CM213" s="1">
        <f ca="1">IF(CL213=0,CJ213,CJ213/CK213)</f>
        <v>1</v>
      </c>
      <c r="CN213" s="1">
        <v>121</v>
      </c>
      <c r="CO213" s="1">
        <f ca="1">IF(CM213/CN213=INT(CM213/CN213),1,0)</f>
        <v>0</v>
      </c>
      <c r="CP213" s="1">
        <f ca="1">IF(CO213=0,CM213,CM213/CN213)</f>
        <v>1</v>
      </c>
      <c r="CQ213" s="1">
        <v>11</v>
      </c>
      <c r="CR213" s="1">
        <f ca="1">IF(CP213/CQ213=INT(CP213/CQ213),1,0)</f>
        <v>0</v>
      </c>
      <c r="CS213" s="1">
        <f ca="1">IF(CR213=0,CP213,CP213/CQ213)</f>
        <v>1</v>
      </c>
      <c r="CT213" s="1">
        <v>169</v>
      </c>
      <c r="CU213" s="1">
        <f ca="1">IF(CS213/CT213=INT(CS213/CT213),1,0)</f>
        <v>0</v>
      </c>
      <c r="CV213" s="1">
        <f ca="1">IF(CU213=0,CS213,CS213/CT213)</f>
        <v>1</v>
      </c>
      <c r="CW213" s="1">
        <v>13</v>
      </c>
      <c r="CX213" s="1">
        <f ca="1">IF(CV213/CW213=INT(CV213/CW213),1,0)</f>
        <v>0</v>
      </c>
      <c r="CY213" s="1">
        <f ca="1">IF(CX213=0,CV213,CV213/CW213)</f>
        <v>1</v>
      </c>
      <c r="CZ213" s="1">
        <v>17</v>
      </c>
      <c r="DA213" s="1">
        <f ca="1">IF(CY213/CZ213=INT(CY213/CZ213),1,0)</f>
        <v>0</v>
      </c>
      <c r="DB213" s="1">
        <f ca="1">IF(DA213=0,CY213,CY213/CZ213)</f>
        <v>1</v>
      </c>
      <c r="DC213" s="1">
        <v>19</v>
      </c>
      <c r="DD213" s="1">
        <f ca="1">IF(DB213/DC213=INT(DB213/DC213),1,0)</f>
        <v>0</v>
      </c>
      <c r="DE213" s="1">
        <f ca="1">IF(DD213=0,DB213,DB213/DC213)</f>
        <v>1</v>
      </c>
      <c r="DF213" s="1">
        <v>23</v>
      </c>
      <c r="DG213" s="1">
        <f ca="1">IF(DE213/DF213=INT(DE213/DF213),1,0)</f>
        <v>0</v>
      </c>
      <c r="DH213" s="1">
        <f ca="1">IF(DG213=0,DE213,DE213/DF213)</f>
        <v>1</v>
      </c>
      <c r="DI213" s="1">
        <v>29</v>
      </c>
      <c r="DJ213" s="1">
        <f ca="1">IF(DH213/DI213=INT(DH213/DI213),1,0)</f>
        <v>0</v>
      </c>
      <c r="DK213" s="1">
        <f ca="1">IF(DJ213=0,DH213,DH213/DI213)</f>
        <v>1</v>
      </c>
      <c r="DL213" s="1">
        <v>31</v>
      </c>
      <c r="DM213" s="1">
        <f ca="1">IF(DK213/DL213=INT(DK213/DL213),1,0)</f>
        <v>0</v>
      </c>
      <c r="DN213" s="1">
        <f ca="1">IF(DM213=0,DK213,DK213/DL213)</f>
        <v>1</v>
      </c>
      <c r="DO213" s="1">
        <v>37</v>
      </c>
      <c r="DP213" s="1">
        <f ca="1">IF(DN213/DO213=INT(DN213/DO213),1,0)</f>
        <v>0</v>
      </c>
      <c r="DQ213" s="1">
        <f ca="1">IF(DP213=0,DN213,DN213/DO213)</f>
        <v>1</v>
      </c>
      <c r="DR213" s="1">
        <v>41</v>
      </c>
      <c r="DS213" s="1">
        <f ca="1">IF(DQ213/DR213=INT(DQ213/DR213),1,0)</f>
        <v>0</v>
      </c>
      <c r="DT213" s="1">
        <f ca="1">IF(DS213=0,DQ213,DQ213/DR213)</f>
        <v>1</v>
      </c>
      <c r="DU213" s="1">
        <v>43</v>
      </c>
      <c r="DV213" s="1">
        <f ca="1">IF(DT213/DU213=INT(DT213/DU213),1,0)</f>
        <v>0</v>
      </c>
      <c r="DW213" s="1">
        <f ca="1">IF(DV213=0,DT213,DT213/DU213)</f>
        <v>1</v>
      </c>
      <c r="DX213" s="1">
        <v>47</v>
      </c>
      <c r="DY213" s="1">
        <f ca="1">IF(DW213/DX213=INT(DW213/DX213),1,0)</f>
        <v>0</v>
      </c>
      <c r="DZ213" s="1">
        <f ca="1">IF(DY213=0,DW213,DW213/DX213)</f>
        <v>1</v>
      </c>
      <c r="EA213" s="1">
        <v>53</v>
      </c>
      <c r="EB213" s="1">
        <f ca="1">IF(DZ213/EA213=INT(DZ213/EA213),1,0)</f>
        <v>0</v>
      </c>
      <c r="EC213" s="1">
        <f ca="1">IF(EB213=0,DZ213,DZ213/EA213)</f>
        <v>1</v>
      </c>
      <c r="ED213" s="1">
        <v>59</v>
      </c>
      <c r="EE213" s="1">
        <f ca="1">IF(EC213/ED213=INT(EC213/ED213),1,0)</f>
        <v>0</v>
      </c>
      <c r="EF213" s="1">
        <f ca="1">IF(EE213=0,EC213,EC213/ED213)</f>
        <v>1</v>
      </c>
      <c r="EG213" s="1">
        <v>61</v>
      </c>
      <c r="EH213" s="1">
        <f ca="1">IF(EF213/EG213=INT(EF213/EG213),1,0)</f>
        <v>0</v>
      </c>
      <c r="EI213" s="1">
        <f ca="1">IF(EH213=0,EF213,EF213/EG213)</f>
        <v>1</v>
      </c>
      <c r="EJ213" s="1">
        <v>67</v>
      </c>
      <c r="EK213" s="1">
        <f ca="1">IF(EI213/EJ213=INT(EI213/EJ213),1,0)</f>
        <v>0</v>
      </c>
      <c r="EL213" s="1">
        <f ca="1">IF(EK213=0,EI213,EI213/EJ213)</f>
        <v>1</v>
      </c>
      <c r="EM213" s="1">
        <v>71</v>
      </c>
      <c r="EN213" s="1">
        <f ca="1">IF(EL213/EM213=INT(EL213/EM213),1,0)</f>
        <v>0</v>
      </c>
      <c r="EO213" s="1">
        <f ca="1">IF(EN213=0,EL213,EL213/EM213)</f>
        <v>1</v>
      </c>
      <c r="EP213" s="1">
        <v>73</v>
      </c>
      <c r="EQ213" s="1">
        <f ca="1">IF(EO213/EP213=INT(EO213/EP213),1,0)</f>
        <v>0</v>
      </c>
      <c r="ER213" s="1">
        <f ca="1">IF(EQ213=0,EO213,EO213/EP213)</f>
        <v>1</v>
      </c>
      <c r="ES213" s="1">
        <v>79</v>
      </c>
      <c r="ET213" s="1">
        <f ca="1">IF(ER213/ES213=INT(ER213/ES213),1,0)</f>
        <v>0</v>
      </c>
      <c r="EU213" s="1">
        <f ca="1">IF(ET213=0,ER213,ER213/ES213)</f>
        <v>1</v>
      </c>
      <c r="EV213" s="1">
        <v>83</v>
      </c>
      <c r="EW213" s="1">
        <f ca="1">IF(EU213/EV213=INT(EU213/EV213),1,0)</f>
        <v>0</v>
      </c>
      <c r="EX213" s="1">
        <f ca="1">IF(EW213=0,EU213,EU213/EV213)</f>
        <v>1</v>
      </c>
      <c r="EY213" s="1">
        <v>89</v>
      </c>
      <c r="EZ213" s="1">
        <f ca="1">IF(EX213/EY213=INT(EX213/EY213),1,0)</f>
        <v>0</v>
      </c>
      <c r="FA213" s="1">
        <f ca="1">IF(EZ213=0,EX213,EX213/EY213)</f>
        <v>1</v>
      </c>
      <c r="FB213" s="1">
        <v>97</v>
      </c>
      <c r="FC213" s="1">
        <f ca="1">IF(FA213/FB213=INT(FA213/FB213),1,0)</f>
        <v>0</v>
      </c>
      <c r="FD213" s="1">
        <f ca="1">IF(FC213=0,FA213,FA213/FB213)</f>
        <v>1</v>
      </c>
      <c r="FE213" s="1">
        <v>101</v>
      </c>
      <c r="FF213" s="1">
        <f ca="1">IF(FD213/FE213=INT(FD213/FE213),1,0)</f>
        <v>0</v>
      </c>
      <c r="FG213" s="1">
        <f ca="1">IF(FF213=0,FD213,FD213/FE213)</f>
        <v>1</v>
      </c>
      <c r="FH213" s="1">
        <v>103</v>
      </c>
      <c r="FI213" s="1">
        <f ca="1">IF(FG213/FH213=INT(FG213/FH213),1,0)</f>
        <v>0</v>
      </c>
      <c r="FJ213" s="1">
        <f ca="1">IF(FI213=0,FG213,FG213/FH213)</f>
        <v>1</v>
      </c>
      <c r="FK213" s="1">
        <v>107</v>
      </c>
      <c r="FL213" s="1">
        <f ca="1">IF(FJ213/FK213=INT(FJ213/FK213),1,0)</f>
        <v>0</v>
      </c>
      <c r="FM213" s="1">
        <f ca="1">IF(FL213=0,FJ213,FJ213/FK213)</f>
        <v>1</v>
      </c>
      <c r="FN213" s="1">
        <v>109</v>
      </c>
      <c r="FO213" s="1">
        <f ca="1">IF(FM213/FN213=INT(FM213/FN213),1,0)</f>
        <v>0</v>
      </c>
      <c r="FP213" s="1">
        <f ca="1">IF(FO213=0,FM213,FM213/FN213)</f>
        <v>1</v>
      </c>
      <c r="FQ213" s="1">
        <v>113</v>
      </c>
      <c r="FR213" s="1">
        <f ca="1">IF(FP213/FQ213=INT(FP213/FQ213),1,0)</f>
        <v>0</v>
      </c>
      <c r="FS213" s="1">
        <f ca="1">IF(FR213=0,FP213,FP213/FQ213)</f>
        <v>1</v>
      </c>
      <c r="FT213" s="1">
        <v>127</v>
      </c>
      <c r="FU213" s="1">
        <f ca="1">IF(FS213/FT213=INT(FS213/FT213),1,0)</f>
        <v>0</v>
      </c>
      <c r="FV213" s="1">
        <f ca="1">IF(FU213=0,FS213,FS213/FT213)</f>
        <v>1</v>
      </c>
      <c r="FW213" s="1">
        <v>131</v>
      </c>
      <c r="FX213" s="1">
        <f ca="1">IF(FV213/FW213=INT(FV213/FW213),1,0)</f>
        <v>0</v>
      </c>
      <c r="FY213" s="1">
        <f ca="1">IF(FX213=0,FV213,FV213/FW213)</f>
        <v>1</v>
      </c>
      <c r="FZ213" s="1">
        <v>137</v>
      </c>
      <c r="GA213" s="1">
        <f ca="1">IF(FY213/FZ213=INT(FY213/FZ213),1,0)</f>
        <v>0</v>
      </c>
      <c r="GB213" s="1">
        <f ca="1">IF(GA213=0,FY213,FY213/FZ213)</f>
        <v>1</v>
      </c>
      <c r="GC213" s="1">
        <v>139</v>
      </c>
      <c r="GD213" s="1">
        <f ca="1">IF(GB213/GC213=INT(GB213/GC213),1,0)</f>
        <v>0</v>
      </c>
      <c r="GE213" s="1">
        <f ca="1">IF(GD213=0,GB213,GB213/GC213)</f>
        <v>1</v>
      </c>
      <c r="GF213" s="1">
        <v>149</v>
      </c>
      <c r="GG213" s="1">
        <f ca="1">IF(GE213/GF213=INT(GE213/GF213),1,0)</f>
        <v>0</v>
      </c>
      <c r="GH213" s="1">
        <f ca="1">IF(GG213=0,GE213,GE213/GF213)</f>
        <v>1</v>
      </c>
      <c r="GI213" s="1"/>
      <c r="GJ213" s="1">
        <f ca="1">8*BH213+4*BK213+2*BN213+BQ213</f>
        <v>4</v>
      </c>
      <c r="GK213" s="1">
        <f ca="1">4*BT213+2*BW213+BZ213</f>
        <v>0</v>
      </c>
      <c r="GL213" s="1">
        <f ca="1">2*CC213+CF213</f>
        <v>0</v>
      </c>
      <c r="GM213" s="1">
        <f ca="1">2*CI213+CL213</f>
        <v>1</v>
      </c>
      <c r="GN213" s="1">
        <f ca="1">2*CO213+CR213</f>
        <v>0</v>
      </c>
      <c r="GO213" s="1">
        <f ca="1">2*CU213+CX213</f>
        <v>0</v>
      </c>
      <c r="GP213" s="1">
        <f ca="1">DA213</f>
        <v>0</v>
      </c>
      <c r="GQ213" s="1">
        <f ca="1">DD213</f>
        <v>0</v>
      </c>
      <c r="GR213" s="1">
        <f ca="1">DG213</f>
        <v>0</v>
      </c>
      <c r="GS213" s="1">
        <f ca="1">DJ213</f>
        <v>0</v>
      </c>
      <c r="GT213" s="1">
        <f ca="1">DM213</f>
        <v>0</v>
      </c>
      <c r="GU213">
        <f ca="1">DP213</f>
        <v>0</v>
      </c>
      <c r="GV213">
        <f ca="1">DS213</f>
        <v>0</v>
      </c>
      <c r="GW213">
        <f ca="1">DV213</f>
        <v>0</v>
      </c>
      <c r="GX213">
        <f ca="1">DY213</f>
        <v>0</v>
      </c>
      <c r="GY213">
        <f ca="1">EB213</f>
        <v>0</v>
      </c>
      <c r="GZ213">
        <f ca="1">EE213</f>
        <v>0</v>
      </c>
      <c r="HA213">
        <f ca="1">EH213</f>
        <v>0</v>
      </c>
      <c r="HB213">
        <f ca="1">EK213</f>
        <v>0</v>
      </c>
      <c r="HC213">
        <f ca="1">EN213</f>
        <v>0</v>
      </c>
      <c r="HD213">
        <f ca="1">EQ213</f>
        <v>0</v>
      </c>
      <c r="HE213">
        <f ca="1">ET213</f>
        <v>0</v>
      </c>
      <c r="HF213">
        <f ca="1">EW213</f>
        <v>0</v>
      </c>
      <c r="HG213">
        <f ca="1">EZ213</f>
        <v>0</v>
      </c>
      <c r="HH213">
        <f ca="1">FC213</f>
        <v>0</v>
      </c>
      <c r="HI213">
        <f ca="1">FF213</f>
        <v>0</v>
      </c>
      <c r="HJ213">
        <f ca="1">FI213</f>
        <v>0</v>
      </c>
      <c r="HK213">
        <f ca="1">FL213</f>
        <v>0</v>
      </c>
      <c r="HL213">
        <f ca="1">FO213</f>
        <v>0</v>
      </c>
      <c r="HM213">
        <f ca="1">FR213</f>
        <v>0</v>
      </c>
      <c r="HN213">
        <f ca="1">FU213</f>
        <v>0</v>
      </c>
      <c r="HO213">
        <f ca="1">FX213</f>
        <v>0</v>
      </c>
      <c r="HP213">
        <f ca="1">GA213</f>
        <v>0</v>
      </c>
      <c r="HQ213">
        <f ca="1">GD213</f>
        <v>0</v>
      </c>
      <c r="HR213">
        <f ca="1">GG213</f>
        <v>0</v>
      </c>
      <c r="HS213">
        <f ca="1">BF213</f>
        <v>112</v>
      </c>
      <c r="HT213">
        <f ca="1">HS213/HR215</f>
        <v>112</v>
      </c>
    </row>
    <row r="214" spans="2:246" ht="6" hidden="1" customHeight="1" x14ac:dyDescent="0.25">
      <c r="B214" s="71"/>
      <c r="C214" s="71"/>
      <c r="D214" s="71"/>
      <c r="E214" s="71"/>
      <c r="F214" s="104"/>
      <c r="G214" s="71"/>
      <c r="H214" s="104"/>
      <c r="I214" s="71"/>
      <c r="J214" s="71"/>
      <c r="K214" s="71"/>
      <c r="L214" s="104"/>
      <c r="M214" s="71"/>
      <c r="N214" s="71"/>
      <c r="O214" s="71"/>
      <c r="P214" s="71"/>
      <c r="Q214" s="71"/>
      <c r="R214" s="71"/>
      <c r="S214" s="104"/>
      <c r="T214" s="122"/>
      <c r="U214" s="80"/>
      <c r="V214" s="80"/>
      <c r="W214" s="80"/>
      <c r="X214" s="102"/>
      <c r="Y214" s="71"/>
      <c r="Z214" s="75"/>
      <c r="AB214" s="11"/>
      <c r="BF214"/>
      <c r="BG214"/>
      <c r="BH214"/>
      <c r="BI214"/>
      <c r="EB214"/>
      <c r="EC214"/>
      <c r="ED214"/>
      <c r="EE214"/>
      <c r="GJ214" s="1">
        <f t="shared" ref="GJ214:HR214" ca="1" si="94">IF(GJ212&lt;GJ213,GJ212,GJ213)</f>
        <v>0</v>
      </c>
      <c r="GK214" s="1">
        <f t="shared" ca="1" si="94"/>
        <v>0</v>
      </c>
      <c r="GL214" s="1">
        <f t="shared" ca="1" si="94"/>
        <v>0</v>
      </c>
      <c r="GM214" s="1">
        <f t="shared" ca="1" si="94"/>
        <v>0</v>
      </c>
      <c r="GN214" s="1">
        <f t="shared" ca="1" si="94"/>
        <v>0</v>
      </c>
      <c r="GO214" s="1">
        <f t="shared" ca="1" si="94"/>
        <v>0</v>
      </c>
      <c r="GP214" s="1">
        <f t="shared" ca="1" si="94"/>
        <v>0</v>
      </c>
      <c r="GQ214" s="1">
        <f t="shared" ca="1" si="94"/>
        <v>0</v>
      </c>
      <c r="GR214" s="1">
        <f t="shared" ca="1" si="94"/>
        <v>0</v>
      </c>
      <c r="GS214" s="1">
        <f t="shared" ca="1" si="94"/>
        <v>0</v>
      </c>
      <c r="GT214" s="1">
        <f t="shared" ca="1" si="94"/>
        <v>0</v>
      </c>
      <c r="GU214" s="1">
        <f t="shared" ca="1" si="94"/>
        <v>0</v>
      </c>
      <c r="GV214" s="1">
        <f t="shared" ca="1" si="94"/>
        <v>0</v>
      </c>
      <c r="GW214" s="1">
        <f t="shared" ca="1" si="94"/>
        <v>0</v>
      </c>
      <c r="GX214" s="1">
        <f t="shared" ca="1" si="94"/>
        <v>0</v>
      </c>
      <c r="GY214" s="1">
        <f t="shared" ca="1" si="94"/>
        <v>0</v>
      </c>
      <c r="GZ214" s="1">
        <f t="shared" ca="1" si="94"/>
        <v>0</v>
      </c>
      <c r="HA214" s="1">
        <f t="shared" ca="1" si="94"/>
        <v>0</v>
      </c>
      <c r="HB214" s="1">
        <f t="shared" ca="1" si="94"/>
        <v>0</v>
      </c>
      <c r="HC214" s="1">
        <f t="shared" ca="1" si="94"/>
        <v>0</v>
      </c>
      <c r="HD214" s="1">
        <f t="shared" ca="1" si="94"/>
        <v>0</v>
      </c>
      <c r="HE214" s="1">
        <f t="shared" ca="1" si="94"/>
        <v>0</v>
      </c>
      <c r="HF214" s="1">
        <f t="shared" ca="1" si="94"/>
        <v>0</v>
      </c>
      <c r="HG214" s="1">
        <f t="shared" ca="1" si="94"/>
        <v>0</v>
      </c>
      <c r="HH214" s="1">
        <f t="shared" ca="1" si="94"/>
        <v>0</v>
      </c>
      <c r="HI214" s="1">
        <f t="shared" ca="1" si="94"/>
        <v>0</v>
      </c>
      <c r="HJ214" s="1">
        <f t="shared" ca="1" si="94"/>
        <v>0</v>
      </c>
      <c r="HK214" s="1">
        <f t="shared" ca="1" si="94"/>
        <v>0</v>
      </c>
      <c r="HL214" s="1">
        <f t="shared" ca="1" si="94"/>
        <v>0</v>
      </c>
      <c r="HM214" s="1">
        <f t="shared" ca="1" si="94"/>
        <v>0</v>
      </c>
      <c r="HN214" s="1">
        <f t="shared" ca="1" si="94"/>
        <v>0</v>
      </c>
      <c r="HO214" s="1">
        <f t="shared" ca="1" si="94"/>
        <v>0</v>
      </c>
      <c r="HP214" s="1">
        <f t="shared" ca="1" si="94"/>
        <v>0</v>
      </c>
      <c r="HQ214" s="1">
        <f t="shared" ca="1" si="94"/>
        <v>0</v>
      </c>
      <c r="HR214" s="1">
        <f t="shared" ca="1" si="94"/>
        <v>0</v>
      </c>
      <c r="HS214"/>
      <c r="HT214"/>
    </row>
    <row r="215" spans="2:246" ht="6" hidden="1" customHeight="1" x14ac:dyDescent="0.25">
      <c r="B215" s="71"/>
      <c r="C215" s="71"/>
      <c r="D215" s="71"/>
      <c r="E215" s="71"/>
      <c r="F215" s="104"/>
      <c r="G215" s="71"/>
      <c r="H215" s="104"/>
      <c r="I215" s="71"/>
      <c r="J215" s="71"/>
      <c r="K215" s="71"/>
      <c r="L215" s="104"/>
      <c r="M215" s="71"/>
      <c r="N215" s="71"/>
      <c r="O215" s="71"/>
      <c r="P215" s="71"/>
      <c r="Q215" s="71"/>
      <c r="R215" s="71"/>
      <c r="S215" s="104"/>
      <c r="T215" s="122"/>
      <c r="U215" s="80"/>
      <c r="V215" s="80"/>
      <c r="W215" s="80"/>
      <c r="X215" s="102"/>
      <c r="Y215" s="71"/>
      <c r="Z215" s="75"/>
      <c r="AB215" s="11"/>
      <c r="BF215"/>
      <c r="BG215"/>
      <c r="BH215"/>
      <c r="BI215"/>
      <c r="EB215"/>
      <c r="EC215"/>
      <c r="ED215"/>
      <c r="EE215"/>
      <c r="GJ215">
        <f ca="1">GJ$7^GJ214</f>
        <v>1</v>
      </c>
      <c r="GK215">
        <f t="shared" ref="GK215:HR215" ca="1" si="95">GK$7^GK214*GJ215</f>
        <v>1</v>
      </c>
      <c r="GL215">
        <f t="shared" ca="1" si="95"/>
        <v>1</v>
      </c>
      <c r="GM215">
        <f t="shared" ca="1" si="95"/>
        <v>1</v>
      </c>
      <c r="GN215">
        <f t="shared" ca="1" si="95"/>
        <v>1</v>
      </c>
      <c r="GO215">
        <f t="shared" ca="1" si="95"/>
        <v>1</v>
      </c>
      <c r="GP215">
        <f t="shared" ca="1" si="95"/>
        <v>1</v>
      </c>
      <c r="GQ215">
        <f t="shared" ca="1" si="95"/>
        <v>1</v>
      </c>
      <c r="GR215">
        <f t="shared" ca="1" si="95"/>
        <v>1</v>
      </c>
      <c r="GS215">
        <f t="shared" ca="1" si="95"/>
        <v>1</v>
      </c>
      <c r="GT215">
        <f t="shared" ca="1" si="95"/>
        <v>1</v>
      </c>
      <c r="GU215">
        <f t="shared" ca="1" si="95"/>
        <v>1</v>
      </c>
      <c r="GV215">
        <f t="shared" ca="1" si="95"/>
        <v>1</v>
      </c>
      <c r="GW215">
        <f t="shared" ca="1" si="95"/>
        <v>1</v>
      </c>
      <c r="GX215">
        <f t="shared" ca="1" si="95"/>
        <v>1</v>
      </c>
      <c r="GY215">
        <f t="shared" ca="1" si="95"/>
        <v>1</v>
      </c>
      <c r="GZ215">
        <f t="shared" ca="1" si="95"/>
        <v>1</v>
      </c>
      <c r="HA215">
        <f t="shared" ca="1" si="95"/>
        <v>1</v>
      </c>
      <c r="HB215">
        <f t="shared" ca="1" si="95"/>
        <v>1</v>
      </c>
      <c r="HC215">
        <f t="shared" ca="1" si="95"/>
        <v>1</v>
      </c>
      <c r="HD215">
        <f t="shared" ca="1" si="95"/>
        <v>1</v>
      </c>
      <c r="HE215">
        <f t="shared" ca="1" si="95"/>
        <v>1</v>
      </c>
      <c r="HF215">
        <f t="shared" ca="1" si="95"/>
        <v>1</v>
      </c>
      <c r="HG215">
        <f t="shared" ca="1" si="95"/>
        <v>1</v>
      </c>
      <c r="HH215">
        <f t="shared" ca="1" si="95"/>
        <v>1</v>
      </c>
      <c r="HI215">
        <f t="shared" ca="1" si="95"/>
        <v>1</v>
      </c>
      <c r="HJ215">
        <f t="shared" ca="1" si="95"/>
        <v>1</v>
      </c>
      <c r="HK215">
        <f t="shared" ca="1" si="95"/>
        <v>1</v>
      </c>
      <c r="HL215">
        <f t="shared" ca="1" si="95"/>
        <v>1</v>
      </c>
      <c r="HM215">
        <f t="shared" ca="1" si="95"/>
        <v>1</v>
      </c>
      <c r="HN215">
        <f t="shared" ca="1" si="95"/>
        <v>1</v>
      </c>
      <c r="HO215">
        <f t="shared" ca="1" si="95"/>
        <v>1</v>
      </c>
      <c r="HP215">
        <f t="shared" ca="1" si="95"/>
        <v>1</v>
      </c>
      <c r="HQ215">
        <f t="shared" ca="1" si="95"/>
        <v>1</v>
      </c>
      <c r="HR215">
        <f t="shared" ca="1" si="95"/>
        <v>1</v>
      </c>
      <c r="HS215"/>
      <c r="HT215"/>
    </row>
    <row r="216" spans="2:246" ht="9" customHeight="1" x14ac:dyDescent="0.25">
      <c r="B216" s="71"/>
      <c r="C216" s="71"/>
      <c r="D216" s="71"/>
      <c r="E216" s="77"/>
      <c r="F216" s="104"/>
      <c r="G216" s="71"/>
      <c r="H216" s="104"/>
      <c r="I216" s="71"/>
      <c r="J216" s="71"/>
      <c r="K216" s="77"/>
      <c r="L216" s="104"/>
      <c r="M216" s="71"/>
      <c r="N216" s="71"/>
      <c r="O216" s="71"/>
      <c r="P216" s="71"/>
      <c r="Q216" s="71"/>
      <c r="R216" s="71"/>
      <c r="S216" s="104"/>
      <c r="T216" s="122"/>
      <c r="U216" s="80"/>
      <c r="V216" s="80"/>
      <c r="W216" s="106"/>
      <c r="X216" s="102"/>
      <c r="Y216" s="71"/>
      <c r="Z216" s="75"/>
      <c r="AB216" s="11"/>
      <c r="AF216" s="148"/>
      <c r="AG216" s="205"/>
      <c r="BF216"/>
      <c r="BG216"/>
      <c r="BH216"/>
      <c r="BI216"/>
      <c r="EB216"/>
      <c r="EC216"/>
      <c r="ED216"/>
      <c r="EE216"/>
    </row>
    <row r="217" spans="2:246" ht="19.5" customHeight="1" thickBot="1" x14ac:dyDescent="0.3">
      <c r="B217" s="71" t="str">
        <f ca="1">ID217</f>
        <v>10  7/8  ×  12  7/8</v>
      </c>
      <c r="C217" s="71"/>
      <c r="D217" s="71"/>
      <c r="E217" s="77"/>
      <c r="F217" s="104"/>
      <c r="G217" s="71"/>
      <c r="H217" s="104"/>
      <c r="I217" s="71"/>
      <c r="J217" s="71"/>
      <c r="K217" s="78"/>
      <c r="L217" s="104"/>
      <c r="M217" s="71"/>
      <c r="N217" s="71"/>
      <c r="O217" s="71"/>
      <c r="P217" s="71"/>
      <c r="Q217" s="71"/>
      <c r="R217" s="71"/>
      <c r="S217" s="104" t="s">
        <v>1</v>
      </c>
      <c r="T217" s="146" t="str">
        <f ca="1">IL217</f>
        <v>140  1/64</v>
      </c>
      <c r="U217" s="79"/>
      <c r="V217" s="79"/>
      <c r="W217" s="105"/>
      <c r="X217" s="101"/>
      <c r="Y217" s="71"/>
      <c r="Z217" s="75">
        <f>AJ217</f>
        <v>10</v>
      </c>
      <c r="AB217" s="147">
        <v>1</v>
      </c>
      <c r="AF217" s="148"/>
      <c r="AH217" s="202">
        <f>AH204+1</f>
        <v>17</v>
      </c>
      <c r="AI217" s="202">
        <f>INT(0.5+(AJ$2/16*(AH217-1)))+AG$2</f>
        <v>6</v>
      </c>
      <c r="AJ217" s="202">
        <f>INT(4/3*(AI217+AB217))+1</f>
        <v>10</v>
      </c>
      <c r="AK217" s="9">
        <f>IF(AI217=2,1,IF(AI217=3,1,IF(AI217=4,2,IF(AI217=5,4,IF(AI217=6,8,0)))))</f>
        <v>8</v>
      </c>
      <c r="AL217" s="9">
        <f>IF(AI217=7,15,IF(AI217=8,25,IF(AI217=9,35,IF(AI217=10,55,IF(AI217=11,75,0)))))</f>
        <v>0</v>
      </c>
      <c r="AM217" s="9">
        <f>IF(AI217=2,2,IF(AI217=3,3,IF(AI217=4,5,IF(AI217=5,10,IF(AI217=6,16,0)))))</f>
        <v>16</v>
      </c>
      <c r="AN217" s="9">
        <f>IF(AI217=7,28,IF(AI217=8,40,IF(AI217=9,60,IF(AI217=10,80,100))))</f>
        <v>100</v>
      </c>
      <c r="AO217" s="9">
        <f>IF(AI217=2,1,IF(AI217=3,1,IF(AI217=4,4,IF(AI217=5,8,IF(AI217=6,11,IF(AI217=7,15,0))))))</f>
        <v>11</v>
      </c>
      <c r="AP217" s="9">
        <f>IF(AI217=8,19,IF(AI217=9,24,IF(AI217=10,39,59)))</f>
        <v>59</v>
      </c>
      <c r="AQ217" s="9">
        <f>IF(AI217=2,2,IF(AI217=3,4,IF(AI217=4,8,IF(AI217=5,11,IF(AI217=6,15,0)))))</f>
        <v>15</v>
      </c>
      <c r="AR217" s="9">
        <f>IF(AI217=7,19,IF(AI217=8,24,IF(AI217=9,39,IF(AI217=10,59,79))))</f>
        <v>79</v>
      </c>
      <c r="AS217" s="9">
        <f>IF(AI217=2,2,IF(AI217=3,2,IF(AI217=4,5,IF(AI217=5,9,IF(AI217=6,12,0)))))</f>
        <v>12</v>
      </c>
      <c r="AT217" s="9">
        <f>IF(AI217=7,16,IF(AI217=8,20,IF(AI217=9,25,IF(AI217=10,40,60))))</f>
        <v>60</v>
      </c>
      <c r="AU217" s="9">
        <f>IF(AI217=2,3,IF(AI217=3,5,IF(AI217=4,9,IF(AI217=5,12,IF(AI217=6,16,0)))))</f>
        <v>16</v>
      </c>
      <c r="AV217" s="9">
        <f>IF(AI217=7,20,IF(AI217=8,25,IF(AI217=9,40,IF(AI217=10,60,80))))</f>
        <v>80</v>
      </c>
      <c r="AW217" s="9">
        <f>IF(AK217=0,AL217,AK217)</f>
        <v>8</v>
      </c>
      <c r="AX217" s="9">
        <f>IF(AM217=0,AN217,AM217)</f>
        <v>16</v>
      </c>
      <c r="AY217" s="9">
        <f>IF(AO217=0,AP217,AO217)</f>
        <v>11</v>
      </c>
      <c r="AZ217" s="9">
        <f>IF(AQ217=0,AR217,AQ217)</f>
        <v>15</v>
      </c>
      <c r="BA217" s="9">
        <f>IF(AS217=0,AT217,AS217)</f>
        <v>12</v>
      </c>
      <c r="BB217" s="9">
        <f>IF(AU217=0,AV217,AU217)</f>
        <v>16</v>
      </c>
      <c r="BC217" t="s">
        <v>21</v>
      </c>
      <c r="BD217" s="1">
        <f ca="1">INT((RAND()*(AX217-AW217+1)+AW217))</f>
        <v>10</v>
      </c>
      <c r="BE217" s="1">
        <f ca="1">INT((RAND()*(AZ217-AY217+1)+AY217))</f>
        <v>14</v>
      </c>
      <c r="BF217">
        <f ca="1">BE217-BE218*(BD218-BD217)</f>
        <v>14</v>
      </c>
      <c r="BG217">
        <v>256</v>
      </c>
      <c r="BH217" s="1">
        <f ca="1">IF(BF217/BG217=INT(BF217/BG217),1,0)</f>
        <v>0</v>
      </c>
      <c r="BI217" s="1">
        <f ca="1">IF(BH217=0,BF217,BF217/BG217)</f>
        <v>14</v>
      </c>
      <c r="BJ217" s="1">
        <v>16</v>
      </c>
      <c r="BK217" s="1">
        <f ca="1">IF(BI217/BJ217=INT(BI217/BJ217),1,0)</f>
        <v>0</v>
      </c>
      <c r="BL217" s="1">
        <f ca="1">IF(BK217=0,BI217,BI217/BJ217)</f>
        <v>14</v>
      </c>
      <c r="BM217" s="1">
        <v>4</v>
      </c>
      <c r="BN217" s="1">
        <f ca="1">IF(BL217/BM217=INT(BL217/BM217),1,0)</f>
        <v>0</v>
      </c>
      <c r="BO217" s="1">
        <f ca="1">IF(BN217=0,BL217,BL217/BM217)</f>
        <v>14</v>
      </c>
      <c r="BP217" s="1">
        <v>2</v>
      </c>
      <c r="BQ217" s="1">
        <f ca="1">IF(BO217/BP217=INT(BO217/BP217),1,0)</f>
        <v>1</v>
      </c>
      <c r="BR217" s="1">
        <f ca="1">IF(BQ217=0,BO217,BO217/BP217)</f>
        <v>7</v>
      </c>
      <c r="BS217" s="1">
        <v>81</v>
      </c>
      <c r="BT217" s="1">
        <f ca="1">IF(BR217/BS217=INT(BR217/BS217),1,0)</f>
        <v>0</v>
      </c>
      <c r="BU217" s="1">
        <f ca="1">IF(BT217=0,BR217,BR217/BS217)</f>
        <v>7</v>
      </c>
      <c r="BV217" s="1">
        <v>9</v>
      </c>
      <c r="BW217" s="1">
        <f ca="1">IF(BU217/BV217=INT(BU217/BV217),1,0)</f>
        <v>0</v>
      </c>
      <c r="BX217" s="1">
        <f ca="1">IF(BW217=0,BU217,BU217/BV217)</f>
        <v>7</v>
      </c>
      <c r="BY217" s="1">
        <v>3</v>
      </c>
      <c r="BZ217" s="1">
        <f ca="1">IF(BX217/BY217=INT(BX217/BY217),1,0)</f>
        <v>0</v>
      </c>
      <c r="CA217" s="1">
        <f ca="1">IF(BZ217=0,BX217,BX217/BY217)</f>
        <v>7</v>
      </c>
      <c r="CB217" s="1">
        <v>25</v>
      </c>
      <c r="CC217" s="1">
        <f ca="1">IF(CA217/CB217=INT(CA217/CB217),1,0)</f>
        <v>0</v>
      </c>
      <c r="CD217" s="1">
        <f ca="1">IF(CC217=0,CA217,CA217/CB217)</f>
        <v>7</v>
      </c>
      <c r="CE217" s="1">
        <v>5</v>
      </c>
      <c r="CF217" s="1">
        <f ca="1">IF(CD217/CE217=INT(CD217/CE217),1,0)</f>
        <v>0</v>
      </c>
      <c r="CG217" s="1">
        <f ca="1">IF(CF217=0,CD217,CD217/CE217)</f>
        <v>7</v>
      </c>
      <c r="CH217" s="1">
        <v>49</v>
      </c>
      <c r="CI217" s="1">
        <f ca="1">IF(CG217/CH217=INT(CG217/CH217),1,0)</f>
        <v>0</v>
      </c>
      <c r="CJ217" s="1">
        <f ca="1">IF(CI217=0,CG217,CG217/CH217)</f>
        <v>7</v>
      </c>
      <c r="CK217" s="1">
        <v>7</v>
      </c>
      <c r="CL217" s="1">
        <f ca="1">IF(CJ217/CK217=INT(CJ217/CK217),1,0)</f>
        <v>1</v>
      </c>
      <c r="CM217" s="1">
        <f ca="1">IF(CL217=0,CJ217,CJ217/CK217)</f>
        <v>1</v>
      </c>
      <c r="CN217" s="1">
        <v>121</v>
      </c>
      <c r="CO217" s="1">
        <f ca="1">IF(CM217/CN217=INT(CM217/CN217),1,0)</f>
        <v>0</v>
      </c>
      <c r="CP217" s="1">
        <f ca="1">IF(CO217=0,CM217,CM217/CN217)</f>
        <v>1</v>
      </c>
      <c r="CQ217" s="1">
        <v>11</v>
      </c>
      <c r="CR217" s="1">
        <f ca="1">IF(CP217/CQ217=INT(CP217/CQ217),1,0)</f>
        <v>0</v>
      </c>
      <c r="CS217" s="1">
        <f ca="1">IF(CR217=0,CP217,CP217/CQ217)</f>
        <v>1</v>
      </c>
      <c r="CT217" s="1">
        <v>169</v>
      </c>
      <c r="CU217" s="1">
        <f ca="1">IF(CS217/CT217=INT(CS217/CT217),1,0)</f>
        <v>0</v>
      </c>
      <c r="CV217" s="1">
        <f ca="1">IF(CU217=0,CS217,CS217/CT217)</f>
        <v>1</v>
      </c>
      <c r="CW217" s="1">
        <v>13</v>
      </c>
      <c r="CX217" s="1">
        <f ca="1">IF(CV217/CW217=INT(CV217/CW217),1,0)</f>
        <v>0</v>
      </c>
      <c r="CY217" s="1">
        <f ca="1">IF(CX217=0,CV217,CV217/CW217)</f>
        <v>1</v>
      </c>
      <c r="CZ217" s="1">
        <v>17</v>
      </c>
      <c r="DA217" s="1">
        <f ca="1">IF(CY217/CZ217=INT(CY217/CZ217),1,0)</f>
        <v>0</v>
      </c>
      <c r="DB217" s="1">
        <f ca="1">IF(DA217=0,CY217,CY217/CZ217)</f>
        <v>1</v>
      </c>
      <c r="DC217" s="1">
        <v>19</v>
      </c>
      <c r="DD217" s="1">
        <f ca="1">IF(DB217/DC217=INT(DB217/DC217),1,0)</f>
        <v>0</v>
      </c>
      <c r="DE217" s="1">
        <f ca="1">IF(DD217=0,DB217,DB217/DC217)</f>
        <v>1</v>
      </c>
      <c r="DF217" s="1">
        <v>23</v>
      </c>
      <c r="DG217" s="1">
        <f ca="1">IF(DE217/DF217=INT(DE217/DF217),1,0)</f>
        <v>0</v>
      </c>
      <c r="DH217" s="1">
        <f ca="1">IF(DG217=0,DE217,DE217/DF217)</f>
        <v>1</v>
      </c>
      <c r="DI217" s="1">
        <v>29</v>
      </c>
      <c r="DJ217" s="1">
        <f ca="1">IF(DH217/DI217=INT(DH217/DI217),1,0)</f>
        <v>0</v>
      </c>
      <c r="DK217" s="1">
        <f ca="1">IF(DJ217=0,DH217,DH217/DI217)</f>
        <v>1</v>
      </c>
      <c r="DL217" s="1">
        <v>31</v>
      </c>
      <c r="DM217" s="1">
        <f ca="1">IF(DK217/DL217=INT(DK217/DL217),1,0)</f>
        <v>0</v>
      </c>
      <c r="DN217" s="1">
        <f ca="1">IF(DM217=0,DK217,DK217/DL217)</f>
        <v>1</v>
      </c>
      <c r="DO217" s="1">
        <v>37</v>
      </c>
      <c r="DP217" s="1">
        <f ca="1">IF(DN217/DO217=INT(DN217/DO217),1,0)</f>
        <v>0</v>
      </c>
      <c r="DQ217" s="1">
        <f ca="1">IF(DP217=0,DN217,DN217/DO217)</f>
        <v>1</v>
      </c>
      <c r="DR217" s="1">
        <v>41</v>
      </c>
      <c r="DS217" s="1">
        <f ca="1">IF(DQ217/DR217=INT(DQ217/DR217),1,0)</f>
        <v>0</v>
      </c>
      <c r="DT217" s="1">
        <f ca="1">IF(DS217=0,DQ217,DQ217/DR217)</f>
        <v>1</v>
      </c>
      <c r="DU217" s="1">
        <v>43</v>
      </c>
      <c r="DV217" s="1">
        <f ca="1">IF(DT217/DU217=INT(DT217/DU217),1,0)</f>
        <v>0</v>
      </c>
      <c r="DW217" s="1">
        <f ca="1">IF(DV217=0,DT217,DT217/DU217)</f>
        <v>1</v>
      </c>
      <c r="DX217" s="1">
        <v>47</v>
      </c>
      <c r="DY217" s="1">
        <f ca="1">IF(DW217/DX217=INT(DW217/DX217),1,0)</f>
        <v>0</v>
      </c>
      <c r="DZ217" s="1">
        <f ca="1">IF(DY217=0,DW217,DW217/DX217)</f>
        <v>1</v>
      </c>
      <c r="EA217" s="1">
        <v>53</v>
      </c>
      <c r="EB217" s="1">
        <f ca="1">IF(DZ217/EA217=INT(DZ217/EA217),1,0)</f>
        <v>0</v>
      </c>
      <c r="EC217" s="1">
        <f ca="1">IF(EB217=0,DZ217,DZ217/EA217)</f>
        <v>1</v>
      </c>
      <c r="ED217" s="1">
        <v>59</v>
      </c>
      <c r="EE217" s="1">
        <f ca="1">IF(EC217/ED217=INT(EC217/ED217),1,0)</f>
        <v>0</v>
      </c>
      <c r="EF217" s="1">
        <f ca="1">IF(EE217=0,EC217,EC217/ED217)</f>
        <v>1</v>
      </c>
      <c r="EG217" s="1">
        <v>61</v>
      </c>
      <c r="EH217" s="1">
        <f ca="1">IF(EF217/EG217=INT(EF217/EG217),1,0)</f>
        <v>0</v>
      </c>
      <c r="EI217" s="1">
        <f ca="1">IF(EH217=0,EF217,EF217/EG217)</f>
        <v>1</v>
      </c>
      <c r="EJ217" s="1">
        <v>67</v>
      </c>
      <c r="EK217" s="1">
        <f ca="1">IF(EI217/EJ217=INT(EI217/EJ217),1,0)</f>
        <v>0</v>
      </c>
      <c r="EL217" s="1">
        <f ca="1">IF(EK217=0,EI217,EI217/EJ217)</f>
        <v>1</v>
      </c>
      <c r="EM217" s="1">
        <v>71</v>
      </c>
      <c r="EN217" s="1">
        <f ca="1">IF(EL217/EM217=INT(EL217/EM217),1,0)</f>
        <v>0</v>
      </c>
      <c r="EO217" s="1">
        <f ca="1">IF(EN217=0,EL217,EL217/EM217)</f>
        <v>1</v>
      </c>
      <c r="EP217" s="1">
        <v>73</v>
      </c>
      <c r="EQ217" s="1">
        <f ca="1">IF(EO217/EP217=INT(EO217/EP217),1,0)</f>
        <v>0</v>
      </c>
      <c r="ER217" s="1">
        <f ca="1">IF(EQ217=0,EO217,EO217/EP217)</f>
        <v>1</v>
      </c>
      <c r="ES217" s="1">
        <v>79</v>
      </c>
      <c r="ET217" s="1">
        <f ca="1">IF(ER217/ES217=INT(ER217/ES217),1,0)</f>
        <v>0</v>
      </c>
      <c r="EU217" s="1">
        <f ca="1">IF(ET217=0,ER217,ER217/ES217)</f>
        <v>1</v>
      </c>
      <c r="EV217" s="1">
        <v>83</v>
      </c>
      <c r="EW217" s="1">
        <f ca="1">IF(EU217/EV217=INT(EU217/EV217),1,0)</f>
        <v>0</v>
      </c>
      <c r="EX217" s="1">
        <f ca="1">IF(EW217=0,EU217,EU217/EV217)</f>
        <v>1</v>
      </c>
      <c r="EY217" s="1">
        <v>89</v>
      </c>
      <c r="EZ217" s="1">
        <f ca="1">IF(EX217/EY217=INT(EX217/EY217),1,0)</f>
        <v>0</v>
      </c>
      <c r="FA217" s="1">
        <f ca="1">IF(EZ217=0,EX217,EX217/EY217)</f>
        <v>1</v>
      </c>
      <c r="FB217" s="1">
        <v>97</v>
      </c>
      <c r="FC217" s="1">
        <f ca="1">IF(FA217/FB217=INT(FA217/FB217),1,0)</f>
        <v>0</v>
      </c>
      <c r="FD217" s="1">
        <f ca="1">IF(FC217=0,FA217,FA217/FB217)</f>
        <v>1</v>
      </c>
      <c r="FE217" s="1">
        <v>101</v>
      </c>
      <c r="FF217" s="1">
        <f ca="1">IF(FD217/FE217=INT(FD217/FE217),1,0)</f>
        <v>0</v>
      </c>
      <c r="FG217" s="1">
        <f ca="1">IF(FF217=0,FD217,FD217/FE217)</f>
        <v>1</v>
      </c>
      <c r="FH217" s="1">
        <v>103</v>
      </c>
      <c r="FI217" s="1">
        <f ca="1">IF(FG217/FH217=INT(FG217/FH217),1,0)</f>
        <v>0</v>
      </c>
      <c r="FJ217" s="1">
        <f ca="1">IF(FI217=0,FG217,FG217/FH217)</f>
        <v>1</v>
      </c>
      <c r="FK217" s="1">
        <v>107</v>
      </c>
      <c r="FL217" s="1">
        <f ca="1">IF(FJ217/FK217=INT(FJ217/FK217),1,0)</f>
        <v>0</v>
      </c>
      <c r="FM217" s="1">
        <f ca="1">IF(FL217=0,FJ217,FJ217/FK217)</f>
        <v>1</v>
      </c>
      <c r="FN217" s="1">
        <v>109</v>
      </c>
      <c r="FO217" s="1">
        <f ca="1">IF(FM217/FN217=INT(FM217/FN217),1,0)</f>
        <v>0</v>
      </c>
      <c r="FP217" s="1">
        <f ca="1">IF(FO217=0,FM217,FM217/FN217)</f>
        <v>1</v>
      </c>
      <c r="FQ217" s="1">
        <v>113</v>
      </c>
      <c r="FR217" s="1">
        <f ca="1">IF(FP217/FQ217=INT(FP217/FQ217),1,0)</f>
        <v>0</v>
      </c>
      <c r="FS217" s="1">
        <f ca="1">IF(FR217=0,FP217,FP217/FQ217)</f>
        <v>1</v>
      </c>
      <c r="FT217" s="1">
        <v>127</v>
      </c>
      <c r="FU217" s="1">
        <f ca="1">IF(FS217/FT217=INT(FS217/FT217),1,0)</f>
        <v>0</v>
      </c>
      <c r="FV217" s="1">
        <f ca="1">IF(FU217=0,FS217,FS217/FT217)</f>
        <v>1</v>
      </c>
      <c r="FW217" s="1">
        <v>131</v>
      </c>
      <c r="FX217" s="1">
        <f ca="1">IF(FV217/FW217=INT(FV217/FW217),1,0)</f>
        <v>0</v>
      </c>
      <c r="FY217" s="1">
        <f ca="1">IF(FX217=0,FV217,FV217/FW217)</f>
        <v>1</v>
      </c>
      <c r="FZ217" s="1">
        <v>137</v>
      </c>
      <c r="GA217" s="1">
        <f ca="1">IF(FY217/FZ217=INT(FY217/FZ217),1,0)</f>
        <v>0</v>
      </c>
      <c r="GB217" s="1">
        <f ca="1">IF(GA217=0,FY217,FY217/FZ217)</f>
        <v>1</v>
      </c>
      <c r="GC217" s="1">
        <v>139</v>
      </c>
      <c r="GD217" s="1">
        <f ca="1">IF(GB217/GC217=INT(GB217/GC217),1,0)</f>
        <v>0</v>
      </c>
      <c r="GE217" s="1">
        <f ca="1">IF(GD217=0,GB217,GB217/GC217)</f>
        <v>1</v>
      </c>
      <c r="GF217" s="1">
        <v>149</v>
      </c>
      <c r="GG217" s="1">
        <f ca="1">IF(GE217/GF217=INT(GE217/GF217),1,0)</f>
        <v>0</v>
      </c>
      <c r="GH217" s="1">
        <f ca="1">IF(GG217=0,GE217,GE217/GF217)</f>
        <v>1</v>
      </c>
      <c r="GI217" s="1"/>
      <c r="GJ217" s="1">
        <f ca="1">8*BH217+4*BK217+2*BN217+BQ217</f>
        <v>1</v>
      </c>
      <c r="GK217" s="1">
        <f ca="1">4*BT217+2*BW217+BZ217</f>
        <v>0</v>
      </c>
      <c r="GL217" s="1">
        <f ca="1">2*CC217+CF217</f>
        <v>0</v>
      </c>
      <c r="GM217" s="1">
        <f ca="1">2*CI217+CL217</f>
        <v>1</v>
      </c>
      <c r="GN217" s="1">
        <f ca="1">2*CO217+CR217</f>
        <v>0</v>
      </c>
      <c r="GO217" s="1">
        <f ca="1">2*CU217+CX217</f>
        <v>0</v>
      </c>
      <c r="GP217" s="1">
        <f ca="1">DA217</f>
        <v>0</v>
      </c>
      <c r="GQ217" s="1">
        <f ca="1">DD217</f>
        <v>0</v>
      </c>
      <c r="GR217" s="1">
        <f ca="1">DG217</f>
        <v>0</v>
      </c>
      <c r="GS217" s="1">
        <f ca="1">DJ217</f>
        <v>0</v>
      </c>
      <c r="GT217" s="1">
        <f ca="1">DM217</f>
        <v>0</v>
      </c>
      <c r="GU217">
        <f ca="1">DP217</f>
        <v>0</v>
      </c>
      <c r="GV217">
        <f ca="1">DS217</f>
        <v>0</v>
      </c>
      <c r="GW217">
        <f ca="1">DV217</f>
        <v>0</v>
      </c>
      <c r="GX217">
        <f ca="1">DY217</f>
        <v>0</v>
      </c>
      <c r="GY217">
        <f ca="1">EB217</f>
        <v>0</v>
      </c>
      <c r="GZ217">
        <f ca="1">EE217</f>
        <v>0</v>
      </c>
      <c r="HA217">
        <f ca="1">EH217</f>
        <v>0</v>
      </c>
      <c r="HB217">
        <f ca="1">EK217</f>
        <v>0</v>
      </c>
      <c r="HC217">
        <f ca="1">EN217</f>
        <v>0</v>
      </c>
      <c r="HD217">
        <f ca="1">EQ217</f>
        <v>0</v>
      </c>
      <c r="HE217">
        <f ca="1">ET217</f>
        <v>0</v>
      </c>
      <c r="HF217">
        <f ca="1">EW217</f>
        <v>0</v>
      </c>
      <c r="HG217">
        <f ca="1">EZ217</f>
        <v>0</v>
      </c>
      <c r="HH217">
        <f ca="1">FC217</f>
        <v>0</v>
      </c>
      <c r="HI217">
        <f ca="1">FF217</f>
        <v>0</v>
      </c>
      <c r="HJ217">
        <f ca="1">FI217</f>
        <v>0</v>
      </c>
      <c r="HK217">
        <f ca="1">FL217</f>
        <v>0</v>
      </c>
      <c r="HL217">
        <f ca="1">FO217</f>
        <v>0</v>
      </c>
      <c r="HM217">
        <f ca="1">FR217</f>
        <v>0</v>
      </c>
      <c r="HN217">
        <f ca="1">FU217</f>
        <v>0</v>
      </c>
      <c r="HO217">
        <f ca="1">FX217</f>
        <v>0</v>
      </c>
      <c r="HP217">
        <f ca="1">GA217</f>
        <v>0</v>
      </c>
      <c r="HQ217">
        <f ca="1">GD217</f>
        <v>0</v>
      </c>
      <c r="HR217">
        <f ca="1">GG217</f>
        <v>0</v>
      </c>
      <c r="HS217">
        <f ca="1">BF217</f>
        <v>14</v>
      </c>
      <c r="HT217">
        <f ca="1">HS217/HR220</f>
        <v>7</v>
      </c>
      <c r="HU217" s="9">
        <f ca="1">BD218</f>
        <v>10</v>
      </c>
      <c r="HV217">
        <f ca="1">HU217*HT218+HT217</f>
        <v>87</v>
      </c>
      <c r="HW217"/>
      <c r="HX217" s="9">
        <f ca="1">BD218</f>
        <v>10</v>
      </c>
      <c r="HY217" s="9">
        <f ca="1">HT217</f>
        <v>7</v>
      </c>
      <c r="HZ217" s="9">
        <f ca="1">HT218</f>
        <v>8</v>
      </c>
      <c r="IA217" s="9">
        <f ca="1">BD222</f>
        <v>12</v>
      </c>
      <c r="IB217" s="9">
        <f ca="1">HT221</f>
        <v>7</v>
      </c>
      <c r="IC217" s="9">
        <f ca="1">HT222</f>
        <v>8</v>
      </c>
      <c r="ID217" s="9" t="str">
        <f ca="1">HX217&amp;"  "&amp;HY217&amp;"/"&amp;HZ217&amp;"  ×  "&amp;IA217&amp;"  "&amp;IB217&amp;"/"&amp;IC217</f>
        <v>10  7/8  ×  12  7/8</v>
      </c>
      <c r="IG217" s="9">
        <f ca="1">BD226</f>
        <v>140</v>
      </c>
      <c r="IH217" s="9">
        <f ca="1">HT225</f>
        <v>1</v>
      </c>
      <c r="II217" s="9">
        <f ca="1">HT226</f>
        <v>64</v>
      </c>
      <c r="IJ217" s="9" t="str">
        <f ca="1">IG217&amp;"  "&amp;IH217&amp;"/"&amp;II217</f>
        <v>140  1/64</v>
      </c>
      <c r="IK217" s="9" t="str">
        <f ca="1">IG217&amp;"   "</f>
        <v xml:space="preserve">140   </v>
      </c>
      <c r="IL217" s="9" t="str">
        <f ca="1">IF(IH217=0,IK217,IJ217)</f>
        <v>140  1/64</v>
      </c>
    </row>
    <row r="218" spans="2:246" ht="6" hidden="1" customHeight="1" x14ac:dyDescent="0.25">
      <c r="B218" s="102"/>
      <c r="C218" s="71"/>
      <c r="D218" s="102"/>
      <c r="E218" s="71"/>
      <c r="F218" s="102"/>
      <c r="G218" s="71"/>
      <c r="H218" s="104"/>
      <c r="I218" s="102"/>
      <c r="J218" s="102"/>
      <c r="K218" s="102"/>
      <c r="L218" s="102"/>
      <c r="M218" s="71"/>
      <c r="N218" s="71"/>
      <c r="O218" s="71"/>
      <c r="P218" s="71"/>
      <c r="Q218" s="71"/>
      <c r="R218" s="71"/>
      <c r="S218" s="104"/>
      <c r="T218" s="122"/>
      <c r="U218" s="80"/>
      <c r="V218" s="80"/>
      <c r="W218" s="80"/>
      <c r="X218" s="102"/>
      <c r="Y218" s="71"/>
      <c r="Z218" s="75"/>
      <c r="AB218" s="11"/>
      <c r="AF218" s="148"/>
      <c r="BC218"/>
      <c r="BD218">
        <f ca="1">BD217+INT(BE217/BE218)</f>
        <v>10</v>
      </c>
      <c r="BE218" s="1">
        <f ca="1">IF(BA217&gt;BE217,INT((RAND()*(BB217-BA217+1)+BA217)),INT((RAND()*(BB217-BE217)+BE217+1)))</f>
        <v>16</v>
      </c>
      <c r="BF218">
        <f ca="1">BE218</f>
        <v>16</v>
      </c>
      <c r="BG218">
        <v>256</v>
      </c>
      <c r="BH218" s="1">
        <f ca="1">IF(BF218/BG218=INT(BF218/BG218),1,0)</f>
        <v>0</v>
      </c>
      <c r="BI218" s="1">
        <f ca="1">IF(BH218=0,BF218,BF218/BG218)</f>
        <v>16</v>
      </c>
      <c r="BJ218" s="1">
        <v>16</v>
      </c>
      <c r="BK218" s="1">
        <f ca="1">IF(BI218/BJ218=INT(BI218/BJ218),1,0)</f>
        <v>1</v>
      </c>
      <c r="BL218" s="1">
        <f ca="1">IF(BK218=0,BI218,BI218/BJ218)</f>
        <v>1</v>
      </c>
      <c r="BM218" s="1">
        <v>4</v>
      </c>
      <c r="BN218" s="1">
        <f ca="1">IF(BL218/BM218=INT(BL218/BM218),1,0)</f>
        <v>0</v>
      </c>
      <c r="BO218" s="1">
        <f ca="1">IF(BN218=0,BL218,BL218/BM218)</f>
        <v>1</v>
      </c>
      <c r="BP218" s="1">
        <v>2</v>
      </c>
      <c r="BQ218" s="1">
        <f ca="1">IF(BO218/BP218=INT(BO218/BP218),1,0)</f>
        <v>0</v>
      </c>
      <c r="BR218" s="1">
        <f ca="1">IF(BQ218=0,BO218,BO218/BP218)</f>
        <v>1</v>
      </c>
      <c r="BS218" s="1">
        <v>81</v>
      </c>
      <c r="BT218" s="1">
        <f ca="1">IF(BR218/BS218=INT(BR218/BS218),1,0)</f>
        <v>0</v>
      </c>
      <c r="BU218" s="1">
        <f ca="1">IF(BT218=0,BR218,BR218/BS218)</f>
        <v>1</v>
      </c>
      <c r="BV218" s="1">
        <v>9</v>
      </c>
      <c r="BW218" s="1">
        <f ca="1">IF(BU218/BV218=INT(BU218/BV218),1,0)</f>
        <v>0</v>
      </c>
      <c r="BX218" s="1">
        <f ca="1">IF(BW218=0,BU218,BU218/BV218)</f>
        <v>1</v>
      </c>
      <c r="BY218" s="1">
        <v>3</v>
      </c>
      <c r="BZ218" s="1">
        <f ca="1">IF(BX218/BY218=INT(BX218/BY218),1,0)</f>
        <v>0</v>
      </c>
      <c r="CA218" s="1">
        <f ca="1">IF(BZ218=0,BX218,BX218/BY218)</f>
        <v>1</v>
      </c>
      <c r="CB218" s="1">
        <v>25</v>
      </c>
      <c r="CC218" s="1">
        <f ca="1">IF(CA218/CB218=INT(CA218/CB218),1,0)</f>
        <v>0</v>
      </c>
      <c r="CD218" s="1">
        <f ca="1">IF(CC218=0,CA218,CA218/CB218)</f>
        <v>1</v>
      </c>
      <c r="CE218" s="1">
        <v>5</v>
      </c>
      <c r="CF218" s="1">
        <f ca="1">IF(CD218/CE218=INT(CD218/CE218),1,0)</f>
        <v>0</v>
      </c>
      <c r="CG218" s="1">
        <f ca="1">IF(CF218=0,CD218,CD218/CE218)</f>
        <v>1</v>
      </c>
      <c r="CH218" s="1">
        <v>49</v>
      </c>
      <c r="CI218" s="1">
        <f ca="1">IF(CG218/CH218=INT(CG218/CH218),1,0)</f>
        <v>0</v>
      </c>
      <c r="CJ218" s="1">
        <f ca="1">IF(CI218=0,CG218,CG218/CH218)</f>
        <v>1</v>
      </c>
      <c r="CK218" s="1">
        <v>7</v>
      </c>
      <c r="CL218" s="1">
        <f ca="1">IF(CJ218/CK218=INT(CJ218/CK218),1,0)</f>
        <v>0</v>
      </c>
      <c r="CM218" s="1">
        <f ca="1">IF(CL218=0,CJ218,CJ218/CK218)</f>
        <v>1</v>
      </c>
      <c r="CN218" s="1">
        <v>121</v>
      </c>
      <c r="CO218" s="1">
        <f ca="1">IF(CM218/CN218=INT(CM218/CN218),1,0)</f>
        <v>0</v>
      </c>
      <c r="CP218" s="1">
        <f ca="1">IF(CO218=0,CM218,CM218/CN218)</f>
        <v>1</v>
      </c>
      <c r="CQ218" s="1">
        <v>11</v>
      </c>
      <c r="CR218" s="1">
        <f ca="1">IF(CP218/CQ218=INT(CP218/CQ218),1,0)</f>
        <v>0</v>
      </c>
      <c r="CS218" s="1">
        <f ca="1">IF(CR218=0,CP218,CP218/CQ218)</f>
        <v>1</v>
      </c>
      <c r="CT218" s="1">
        <v>169</v>
      </c>
      <c r="CU218" s="1">
        <f ca="1">IF(CS218/CT218=INT(CS218/CT218),1,0)</f>
        <v>0</v>
      </c>
      <c r="CV218" s="1">
        <f ca="1">IF(CU218=0,CS218,CS218/CT218)</f>
        <v>1</v>
      </c>
      <c r="CW218" s="1">
        <v>13</v>
      </c>
      <c r="CX218" s="1">
        <f ca="1">IF(CV218/CW218=INT(CV218/CW218),1,0)</f>
        <v>0</v>
      </c>
      <c r="CY218" s="1">
        <f ca="1">IF(CX218=0,CV218,CV218/CW218)</f>
        <v>1</v>
      </c>
      <c r="CZ218" s="1">
        <v>17</v>
      </c>
      <c r="DA218" s="1">
        <f ca="1">IF(CY218/CZ218=INT(CY218/CZ218),1,0)</f>
        <v>0</v>
      </c>
      <c r="DB218" s="1">
        <f ca="1">IF(DA218=0,CY218,CY218/CZ218)</f>
        <v>1</v>
      </c>
      <c r="DC218" s="1">
        <v>19</v>
      </c>
      <c r="DD218" s="1">
        <f ca="1">IF(DB218/DC218=INT(DB218/DC218),1,0)</f>
        <v>0</v>
      </c>
      <c r="DE218" s="1">
        <f ca="1">IF(DD218=0,DB218,DB218/DC218)</f>
        <v>1</v>
      </c>
      <c r="DF218" s="1">
        <v>23</v>
      </c>
      <c r="DG218" s="1">
        <f ca="1">IF(DE218/DF218=INT(DE218/DF218),1,0)</f>
        <v>0</v>
      </c>
      <c r="DH218" s="1">
        <f ca="1">IF(DG218=0,DE218,DE218/DF218)</f>
        <v>1</v>
      </c>
      <c r="DI218" s="1">
        <v>29</v>
      </c>
      <c r="DJ218" s="1">
        <f ca="1">IF(DH218/DI218=INT(DH218/DI218),1,0)</f>
        <v>0</v>
      </c>
      <c r="DK218" s="1">
        <f ca="1">IF(DJ218=0,DH218,DH218/DI218)</f>
        <v>1</v>
      </c>
      <c r="DL218" s="1">
        <v>31</v>
      </c>
      <c r="DM218" s="1">
        <f ca="1">IF(DK218/DL218=INT(DK218/DL218),1,0)</f>
        <v>0</v>
      </c>
      <c r="DN218" s="1">
        <f ca="1">IF(DM218=0,DK218,DK218/DL218)</f>
        <v>1</v>
      </c>
      <c r="DO218" s="1">
        <v>37</v>
      </c>
      <c r="DP218" s="1">
        <f ca="1">IF(DN218/DO218=INT(DN218/DO218),1,0)</f>
        <v>0</v>
      </c>
      <c r="DQ218" s="1">
        <f ca="1">IF(DP218=0,DN218,DN218/DO218)</f>
        <v>1</v>
      </c>
      <c r="DR218" s="1">
        <v>41</v>
      </c>
      <c r="DS218" s="1">
        <f ca="1">IF(DQ218/DR218=INT(DQ218/DR218),1,0)</f>
        <v>0</v>
      </c>
      <c r="DT218" s="1">
        <f ca="1">IF(DS218=0,DQ218,DQ218/DR218)</f>
        <v>1</v>
      </c>
      <c r="DU218" s="1">
        <v>43</v>
      </c>
      <c r="DV218" s="1">
        <f ca="1">IF(DT218/DU218=INT(DT218/DU218),1,0)</f>
        <v>0</v>
      </c>
      <c r="DW218" s="1">
        <f ca="1">IF(DV218=0,DT218,DT218/DU218)</f>
        <v>1</v>
      </c>
      <c r="DX218" s="1">
        <v>47</v>
      </c>
      <c r="DY218" s="1">
        <f ca="1">IF(DW218/DX218=INT(DW218/DX218),1,0)</f>
        <v>0</v>
      </c>
      <c r="DZ218" s="1">
        <f ca="1">IF(DY218=0,DW218,DW218/DX218)</f>
        <v>1</v>
      </c>
      <c r="EA218" s="1">
        <v>53</v>
      </c>
      <c r="EB218" s="1">
        <f ca="1">IF(DZ218/EA218=INT(DZ218/EA218),1,0)</f>
        <v>0</v>
      </c>
      <c r="EC218" s="1">
        <f ca="1">IF(EB218=0,DZ218,DZ218/EA218)</f>
        <v>1</v>
      </c>
      <c r="ED218" s="1">
        <v>59</v>
      </c>
      <c r="EE218" s="1">
        <f ca="1">IF(EC218/ED218=INT(EC218/ED218),1,0)</f>
        <v>0</v>
      </c>
      <c r="EF218" s="1">
        <f ca="1">IF(EE218=0,EC218,EC218/ED218)</f>
        <v>1</v>
      </c>
      <c r="EG218" s="1">
        <v>61</v>
      </c>
      <c r="EH218" s="1">
        <f ca="1">IF(EF218/EG218=INT(EF218/EG218),1,0)</f>
        <v>0</v>
      </c>
      <c r="EI218" s="1">
        <f ca="1">IF(EH218=0,EF218,EF218/EG218)</f>
        <v>1</v>
      </c>
      <c r="EJ218" s="1">
        <v>67</v>
      </c>
      <c r="EK218" s="1">
        <f ca="1">IF(EI218/EJ218=INT(EI218/EJ218),1,0)</f>
        <v>0</v>
      </c>
      <c r="EL218" s="1">
        <f ca="1">IF(EK218=0,EI218,EI218/EJ218)</f>
        <v>1</v>
      </c>
      <c r="EM218" s="1">
        <v>71</v>
      </c>
      <c r="EN218" s="1">
        <f ca="1">IF(EL218/EM218=INT(EL218/EM218),1,0)</f>
        <v>0</v>
      </c>
      <c r="EO218" s="1">
        <f ca="1">IF(EN218=0,EL218,EL218/EM218)</f>
        <v>1</v>
      </c>
      <c r="EP218" s="1">
        <v>73</v>
      </c>
      <c r="EQ218" s="1">
        <f ca="1">IF(EO218/EP218=INT(EO218/EP218),1,0)</f>
        <v>0</v>
      </c>
      <c r="ER218" s="1">
        <f ca="1">IF(EQ218=0,EO218,EO218/EP218)</f>
        <v>1</v>
      </c>
      <c r="ES218" s="1">
        <v>79</v>
      </c>
      <c r="ET218" s="1">
        <f ca="1">IF(ER218/ES218=INT(ER218/ES218),1,0)</f>
        <v>0</v>
      </c>
      <c r="EU218" s="1">
        <f ca="1">IF(ET218=0,ER218,ER218/ES218)</f>
        <v>1</v>
      </c>
      <c r="EV218" s="1">
        <v>83</v>
      </c>
      <c r="EW218" s="1">
        <f ca="1">IF(EU218/EV218=INT(EU218/EV218),1,0)</f>
        <v>0</v>
      </c>
      <c r="EX218" s="1">
        <f ca="1">IF(EW218=0,EU218,EU218/EV218)</f>
        <v>1</v>
      </c>
      <c r="EY218" s="1">
        <v>89</v>
      </c>
      <c r="EZ218" s="1">
        <f ca="1">IF(EX218/EY218=INT(EX218/EY218),1,0)</f>
        <v>0</v>
      </c>
      <c r="FA218" s="1">
        <f ca="1">IF(EZ218=0,EX218,EX218/EY218)</f>
        <v>1</v>
      </c>
      <c r="FB218" s="1">
        <v>97</v>
      </c>
      <c r="FC218" s="1">
        <f ca="1">IF(FA218/FB218=INT(FA218/FB218),1,0)</f>
        <v>0</v>
      </c>
      <c r="FD218" s="1">
        <f ca="1">IF(FC218=0,FA218,FA218/FB218)</f>
        <v>1</v>
      </c>
      <c r="FE218" s="1">
        <v>101</v>
      </c>
      <c r="FF218" s="1">
        <f ca="1">IF(FD218/FE218=INT(FD218/FE218),1,0)</f>
        <v>0</v>
      </c>
      <c r="FG218" s="1">
        <f ca="1">IF(FF218=0,FD218,FD218/FE218)</f>
        <v>1</v>
      </c>
      <c r="FH218" s="1">
        <v>103</v>
      </c>
      <c r="FI218" s="1">
        <f ca="1">IF(FG218/FH218=INT(FG218/FH218),1,0)</f>
        <v>0</v>
      </c>
      <c r="FJ218" s="1">
        <f ca="1">IF(FI218=0,FG218,FG218/FH218)</f>
        <v>1</v>
      </c>
      <c r="FK218" s="1">
        <v>107</v>
      </c>
      <c r="FL218" s="1">
        <f ca="1">IF(FJ218/FK218=INT(FJ218/FK218),1,0)</f>
        <v>0</v>
      </c>
      <c r="FM218" s="1">
        <f ca="1">IF(FL218=0,FJ218,FJ218/FK218)</f>
        <v>1</v>
      </c>
      <c r="FN218" s="1">
        <v>109</v>
      </c>
      <c r="FO218" s="1">
        <f ca="1">IF(FM218/FN218=INT(FM218/FN218),1,0)</f>
        <v>0</v>
      </c>
      <c r="FP218" s="1">
        <f ca="1">IF(FO218=0,FM218,FM218/FN218)</f>
        <v>1</v>
      </c>
      <c r="FQ218" s="1">
        <v>113</v>
      </c>
      <c r="FR218" s="1">
        <f ca="1">IF(FP218/FQ218=INT(FP218/FQ218),1,0)</f>
        <v>0</v>
      </c>
      <c r="FS218" s="1">
        <f ca="1">IF(FR218=0,FP218,FP218/FQ218)</f>
        <v>1</v>
      </c>
      <c r="FT218" s="1">
        <v>127</v>
      </c>
      <c r="FU218" s="1">
        <f ca="1">IF(FS218/FT218=INT(FS218/FT218),1,0)</f>
        <v>0</v>
      </c>
      <c r="FV218" s="1">
        <f ca="1">IF(FU218=0,FS218,FS218/FT218)</f>
        <v>1</v>
      </c>
      <c r="FW218" s="1">
        <v>131</v>
      </c>
      <c r="FX218" s="1">
        <f ca="1">IF(FV218/FW218=INT(FV218/FW218),1,0)</f>
        <v>0</v>
      </c>
      <c r="FY218" s="1">
        <f ca="1">IF(FX218=0,FV218,FV218/FW218)</f>
        <v>1</v>
      </c>
      <c r="FZ218" s="1">
        <v>137</v>
      </c>
      <c r="GA218" s="1">
        <f ca="1">IF(FY218/FZ218=INT(FY218/FZ218),1,0)</f>
        <v>0</v>
      </c>
      <c r="GB218" s="1">
        <f ca="1">IF(GA218=0,FY218,FY218/FZ218)</f>
        <v>1</v>
      </c>
      <c r="GC218" s="1">
        <v>139</v>
      </c>
      <c r="GD218" s="1">
        <f ca="1">IF(GB218/GC218=INT(GB218/GC218),1,0)</f>
        <v>0</v>
      </c>
      <c r="GE218" s="1">
        <f ca="1">IF(GD218=0,GB218,GB218/GC218)</f>
        <v>1</v>
      </c>
      <c r="GF218" s="1">
        <v>149</v>
      </c>
      <c r="GG218" s="1">
        <f ca="1">IF(GE218/GF218=INT(GE218/GF218),1,0)</f>
        <v>0</v>
      </c>
      <c r="GH218" s="1">
        <f ca="1">IF(GG218=0,GE218,GE218/GF218)</f>
        <v>1</v>
      </c>
      <c r="GI218" s="1"/>
      <c r="GJ218" s="1">
        <f ca="1">8*BH218+4*BK218+2*BN218+BQ218</f>
        <v>4</v>
      </c>
      <c r="GK218" s="1">
        <f ca="1">4*BT218+2*BW218+BZ218</f>
        <v>0</v>
      </c>
      <c r="GL218" s="1">
        <f ca="1">2*CC218+CF218</f>
        <v>0</v>
      </c>
      <c r="GM218" s="1">
        <f ca="1">2*CI218+CL218</f>
        <v>0</v>
      </c>
      <c r="GN218" s="1">
        <f ca="1">2*CO218+CR218</f>
        <v>0</v>
      </c>
      <c r="GO218" s="1">
        <f ca="1">2*CU218+CX218</f>
        <v>0</v>
      </c>
      <c r="GP218" s="1">
        <f ca="1">DA218</f>
        <v>0</v>
      </c>
      <c r="GQ218" s="1">
        <f ca="1">DD218</f>
        <v>0</v>
      </c>
      <c r="GR218" s="1">
        <f ca="1">DG218</f>
        <v>0</v>
      </c>
      <c r="GS218" s="1">
        <f ca="1">DJ218</f>
        <v>0</v>
      </c>
      <c r="GT218" s="1">
        <f ca="1">DM218</f>
        <v>0</v>
      </c>
      <c r="GU218">
        <f ca="1">DP218</f>
        <v>0</v>
      </c>
      <c r="GV218">
        <f ca="1">DS218</f>
        <v>0</v>
      </c>
      <c r="GW218">
        <f ca="1">DV218</f>
        <v>0</v>
      </c>
      <c r="GX218">
        <f ca="1">DY218</f>
        <v>0</v>
      </c>
      <c r="GY218">
        <f ca="1">EB218</f>
        <v>0</v>
      </c>
      <c r="GZ218">
        <f ca="1">EE218</f>
        <v>0</v>
      </c>
      <c r="HA218">
        <f ca="1">EH218</f>
        <v>0</v>
      </c>
      <c r="HB218">
        <f ca="1">EK218</f>
        <v>0</v>
      </c>
      <c r="HC218">
        <f ca="1">EN218</f>
        <v>0</v>
      </c>
      <c r="HD218">
        <f ca="1">EQ218</f>
        <v>0</v>
      </c>
      <c r="HE218">
        <f ca="1">ET218</f>
        <v>0</v>
      </c>
      <c r="HF218">
        <f ca="1">EW218</f>
        <v>0</v>
      </c>
      <c r="HG218">
        <f ca="1">EZ218</f>
        <v>0</v>
      </c>
      <c r="HH218">
        <f ca="1">FC218</f>
        <v>0</v>
      </c>
      <c r="HI218">
        <f ca="1">FF218</f>
        <v>0</v>
      </c>
      <c r="HJ218">
        <f ca="1">FI218</f>
        <v>0</v>
      </c>
      <c r="HK218">
        <f ca="1">FL218</f>
        <v>0</v>
      </c>
      <c r="HL218">
        <f ca="1">FO218</f>
        <v>0</v>
      </c>
      <c r="HM218">
        <f ca="1">FR218</f>
        <v>0</v>
      </c>
      <c r="HN218">
        <f ca="1">FU218</f>
        <v>0</v>
      </c>
      <c r="HO218">
        <f ca="1">FX218</f>
        <v>0</v>
      </c>
      <c r="HP218">
        <f ca="1">GA218</f>
        <v>0</v>
      </c>
      <c r="HQ218">
        <f ca="1">GD218</f>
        <v>0</v>
      </c>
      <c r="HR218">
        <f ca="1">GG218</f>
        <v>0</v>
      </c>
      <c r="HS218">
        <f ca="1">BF218</f>
        <v>16</v>
      </c>
      <c r="HT218">
        <f ca="1">HS218/HR220</f>
        <v>8</v>
      </c>
      <c r="HV218"/>
      <c r="HW218"/>
    </row>
    <row r="219" spans="2:246" ht="6" hidden="1" customHeight="1" x14ac:dyDescent="0.25">
      <c r="B219" s="71"/>
      <c r="C219" s="71"/>
      <c r="D219" s="71"/>
      <c r="E219" s="71"/>
      <c r="F219" s="104"/>
      <c r="G219" s="71"/>
      <c r="H219" s="104"/>
      <c r="I219" s="71"/>
      <c r="J219" s="71"/>
      <c r="K219" s="71"/>
      <c r="L219" s="104"/>
      <c r="M219" s="71"/>
      <c r="N219" s="71"/>
      <c r="O219" s="71"/>
      <c r="P219" s="71"/>
      <c r="Q219" s="71"/>
      <c r="R219" s="71"/>
      <c r="S219" s="104"/>
      <c r="T219" s="122"/>
      <c r="U219" s="80"/>
      <c r="V219" s="80"/>
      <c r="W219" s="80"/>
      <c r="X219" s="102"/>
      <c r="Y219" s="71"/>
      <c r="Z219" s="75"/>
      <c r="AB219" s="11"/>
      <c r="AE219" s="162"/>
      <c r="AF219" s="148"/>
      <c r="BC219"/>
      <c r="BD219"/>
      <c r="BE219"/>
      <c r="BF219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>
        <f t="shared" ref="GJ219:HR219" ca="1" si="96">IF(GJ217&lt;GJ218,GJ217,GJ218)</f>
        <v>1</v>
      </c>
      <c r="GK219" s="1">
        <f t="shared" ca="1" si="96"/>
        <v>0</v>
      </c>
      <c r="GL219" s="1">
        <f t="shared" ca="1" si="96"/>
        <v>0</v>
      </c>
      <c r="GM219" s="1">
        <f t="shared" ca="1" si="96"/>
        <v>0</v>
      </c>
      <c r="GN219" s="1">
        <f t="shared" ca="1" si="96"/>
        <v>0</v>
      </c>
      <c r="GO219" s="1">
        <f t="shared" ca="1" si="96"/>
        <v>0</v>
      </c>
      <c r="GP219" s="1">
        <f t="shared" ca="1" si="96"/>
        <v>0</v>
      </c>
      <c r="GQ219" s="1">
        <f t="shared" ca="1" si="96"/>
        <v>0</v>
      </c>
      <c r="GR219" s="1">
        <f t="shared" ca="1" si="96"/>
        <v>0</v>
      </c>
      <c r="GS219" s="1">
        <f t="shared" ca="1" si="96"/>
        <v>0</v>
      </c>
      <c r="GT219" s="1">
        <f t="shared" ca="1" si="96"/>
        <v>0</v>
      </c>
      <c r="GU219" s="1">
        <f t="shared" ca="1" si="96"/>
        <v>0</v>
      </c>
      <c r="GV219" s="1">
        <f t="shared" ca="1" si="96"/>
        <v>0</v>
      </c>
      <c r="GW219" s="1">
        <f t="shared" ca="1" si="96"/>
        <v>0</v>
      </c>
      <c r="GX219" s="1">
        <f t="shared" ca="1" si="96"/>
        <v>0</v>
      </c>
      <c r="GY219" s="1">
        <f t="shared" ca="1" si="96"/>
        <v>0</v>
      </c>
      <c r="GZ219" s="1">
        <f t="shared" ca="1" si="96"/>
        <v>0</v>
      </c>
      <c r="HA219" s="1">
        <f t="shared" ca="1" si="96"/>
        <v>0</v>
      </c>
      <c r="HB219" s="1">
        <f t="shared" ca="1" si="96"/>
        <v>0</v>
      </c>
      <c r="HC219" s="1">
        <f t="shared" ca="1" si="96"/>
        <v>0</v>
      </c>
      <c r="HD219" s="1">
        <f t="shared" ca="1" si="96"/>
        <v>0</v>
      </c>
      <c r="HE219" s="1">
        <f t="shared" ca="1" si="96"/>
        <v>0</v>
      </c>
      <c r="HF219" s="1">
        <f t="shared" ca="1" si="96"/>
        <v>0</v>
      </c>
      <c r="HG219" s="1">
        <f t="shared" ca="1" si="96"/>
        <v>0</v>
      </c>
      <c r="HH219" s="1">
        <f t="shared" ca="1" si="96"/>
        <v>0</v>
      </c>
      <c r="HI219" s="1">
        <f t="shared" ca="1" si="96"/>
        <v>0</v>
      </c>
      <c r="HJ219" s="1">
        <f t="shared" ca="1" si="96"/>
        <v>0</v>
      </c>
      <c r="HK219" s="1">
        <f t="shared" ca="1" si="96"/>
        <v>0</v>
      </c>
      <c r="HL219" s="1">
        <f t="shared" ca="1" si="96"/>
        <v>0</v>
      </c>
      <c r="HM219" s="1">
        <f t="shared" ca="1" si="96"/>
        <v>0</v>
      </c>
      <c r="HN219" s="1">
        <f t="shared" ca="1" si="96"/>
        <v>0</v>
      </c>
      <c r="HO219" s="1">
        <f t="shared" ca="1" si="96"/>
        <v>0</v>
      </c>
      <c r="HP219" s="1">
        <f t="shared" ca="1" si="96"/>
        <v>0</v>
      </c>
      <c r="HQ219" s="1">
        <f t="shared" ca="1" si="96"/>
        <v>0</v>
      </c>
      <c r="HR219" s="1">
        <f t="shared" ca="1" si="96"/>
        <v>0</v>
      </c>
      <c r="HS219"/>
      <c r="HT219"/>
      <c r="HV219"/>
      <c r="HW219"/>
    </row>
    <row r="220" spans="2:246" ht="6" hidden="1" customHeight="1" x14ac:dyDescent="0.25">
      <c r="B220" s="71"/>
      <c r="C220" s="71"/>
      <c r="D220" s="71"/>
      <c r="E220" s="71"/>
      <c r="F220" s="104"/>
      <c r="G220" s="71"/>
      <c r="H220" s="104"/>
      <c r="I220" s="71"/>
      <c r="J220" s="71"/>
      <c r="K220" s="71"/>
      <c r="L220" s="104"/>
      <c r="M220" s="71"/>
      <c r="N220" s="71"/>
      <c r="O220" s="71"/>
      <c r="P220" s="71"/>
      <c r="Q220" s="71"/>
      <c r="R220" s="71"/>
      <c r="S220" s="104"/>
      <c r="T220" s="122"/>
      <c r="U220" s="80"/>
      <c r="V220" s="80"/>
      <c r="W220" s="80"/>
      <c r="X220" s="102"/>
      <c r="Y220" s="71"/>
      <c r="Z220" s="75"/>
      <c r="AB220" s="11"/>
      <c r="AE220" s="162"/>
      <c r="BC220"/>
      <c r="BD220"/>
      <c r="BE220"/>
      <c r="BF220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  <c r="GJ220">
        <f ca="1">GJ$7^GJ219</f>
        <v>2</v>
      </c>
      <c r="GK220">
        <f t="shared" ref="GK220:HR220" ca="1" si="97">GK$7^GK219*GJ220</f>
        <v>2</v>
      </c>
      <c r="GL220">
        <f t="shared" ca="1" si="97"/>
        <v>2</v>
      </c>
      <c r="GM220">
        <f t="shared" ca="1" si="97"/>
        <v>2</v>
      </c>
      <c r="GN220">
        <f t="shared" ca="1" si="97"/>
        <v>2</v>
      </c>
      <c r="GO220">
        <f t="shared" ca="1" si="97"/>
        <v>2</v>
      </c>
      <c r="GP220">
        <f t="shared" ca="1" si="97"/>
        <v>2</v>
      </c>
      <c r="GQ220">
        <f t="shared" ca="1" si="97"/>
        <v>2</v>
      </c>
      <c r="GR220">
        <f t="shared" ca="1" si="97"/>
        <v>2</v>
      </c>
      <c r="GS220">
        <f t="shared" ca="1" si="97"/>
        <v>2</v>
      </c>
      <c r="GT220">
        <f t="shared" ca="1" si="97"/>
        <v>2</v>
      </c>
      <c r="GU220">
        <f t="shared" ca="1" si="97"/>
        <v>2</v>
      </c>
      <c r="GV220">
        <f t="shared" ca="1" si="97"/>
        <v>2</v>
      </c>
      <c r="GW220">
        <f t="shared" ca="1" si="97"/>
        <v>2</v>
      </c>
      <c r="GX220">
        <f t="shared" ca="1" si="97"/>
        <v>2</v>
      </c>
      <c r="GY220">
        <f t="shared" ca="1" si="97"/>
        <v>2</v>
      </c>
      <c r="GZ220">
        <f t="shared" ca="1" si="97"/>
        <v>2</v>
      </c>
      <c r="HA220">
        <f t="shared" ca="1" si="97"/>
        <v>2</v>
      </c>
      <c r="HB220">
        <f t="shared" ca="1" si="97"/>
        <v>2</v>
      </c>
      <c r="HC220">
        <f t="shared" ca="1" si="97"/>
        <v>2</v>
      </c>
      <c r="HD220">
        <f t="shared" ca="1" si="97"/>
        <v>2</v>
      </c>
      <c r="HE220">
        <f t="shared" ca="1" si="97"/>
        <v>2</v>
      </c>
      <c r="HF220">
        <f t="shared" ca="1" si="97"/>
        <v>2</v>
      </c>
      <c r="HG220">
        <f t="shared" ca="1" si="97"/>
        <v>2</v>
      </c>
      <c r="HH220">
        <f t="shared" ca="1" si="97"/>
        <v>2</v>
      </c>
      <c r="HI220">
        <f t="shared" ca="1" si="97"/>
        <v>2</v>
      </c>
      <c r="HJ220">
        <f t="shared" ca="1" si="97"/>
        <v>2</v>
      </c>
      <c r="HK220">
        <f t="shared" ca="1" si="97"/>
        <v>2</v>
      </c>
      <c r="HL220">
        <f t="shared" ca="1" si="97"/>
        <v>2</v>
      </c>
      <c r="HM220">
        <f t="shared" ca="1" si="97"/>
        <v>2</v>
      </c>
      <c r="HN220">
        <f t="shared" ca="1" si="97"/>
        <v>2</v>
      </c>
      <c r="HO220">
        <f t="shared" ca="1" si="97"/>
        <v>2</v>
      </c>
      <c r="HP220">
        <f t="shared" ca="1" si="97"/>
        <v>2</v>
      </c>
      <c r="HQ220">
        <f t="shared" ca="1" si="97"/>
        <v>2</v>
      </c>
      <c r="HR220">
        <f t="shared" ca="1" si="97"/>
        <v>2</v>
      </c>
      <c r="HS220"/>
      <c r="HT220"/>
      <c r="HV220"/>
      <c r="HW220"/>
    </row>
    <row r="221" spans="2:246" ht="6" hidden="1" customHeight="1" x14ac:dyDescent="0.25">
      <c r="B221" s="71"/>
      <c r="C221" s="71"/>
      <c r="D221" s="71"/>
      <c r="E221" s="71"/>
      <c r="F221" s="104"/>
      <c r="G221" s="71"/>
      <c r="H221" s="104"/>
      <c r="I221" s="71"/>
      <c r="J221" s="71"/>
      <c r="K221" s="71"/>
      <c r="L221" s="104"/>
      <c r="M221" s="71"/>
      <c r="N221" s="71"/>
      <c r="O221" s="71"/>
      <c r="P221" s="71"/>
      <c r="Q221" s="71"/>
      <c r="R221" s="71"/>
      <c r="S221" s="104"/>
      <c r="T221" s="122"/>
      <c r="U221" s="80"/>
      <c r="V221" s="80"/>
      <c r="W221" s="80"/>
      <c r="X221" s="102"/>
      <c r="Y221" s="71"/>
      <c r="Z221" s="75"/>
      <c r="AB221" s="11"/>
      <c r="AE221" s="162"/>
      <c r="BC221" t="s">
        <v>22</v>
      </c>
      <c r="BD221" s="1">
        <f ca="1">INT((RAND()*(AX217-AW217+1)+AW217))</f>
        <v>12</v>
      </c>
      <c r="BE221" s="1">
        <f ca="1">INT((RAND()*(AZ217-AY217+1)+AY217))</f>
        <v>14</v>
      </c>
      <c r="BF221">
        <f ca="1">BE221-BE222*(BD222-BD221)</f>
        <v>14</v>
      </c>
      <c r="BG221">
        <v>256</v>
      </c>
      <c r="BH221" s="1">
        <f ca="1">IF(BF221/BG221=INT(BF221/BG221),1,0)</f>
        <v>0</v>
      </c>
      <c r="BI221" s="1">
        <f ca="1">IF(BH221=0,BF221,BF221/BG221)</f>
        <v>14</v>
      </c>
      <c r="BJ221" s="1">
        <v>16</v>
      </c>
      <c r="BK221" s="1">
        <f ca="1">IF(BI221/BJ221=INT(BI221/BJ221),1,0)</f>
        <v>0</v>
      </c>
      <c r="BL221" s="1">
        <f ca="1">IF(BK221=0,BI221,BI221/BJ221)</f>
        <v>14</v>
      </c>
      <c r="BM221" s="1">
        <v>4</v>
      </c>
      <c r="BN221" s="1">
        <f ca="1">IF(BL221/BM221=INT(BL221/BM221),1,0)</f>
        <v>0</v>
      </c>
      <c r="BO221" s="1">
        <f ca="1">IF(BN221=0,BL221,BL221/BM221)</f>
        <v>14</v>
      </c>
      <c r="BP221" s="1">
        <v>2</v>
      </c>
      <c r="BQ221" s="1">
        <f ca="1">IF(BO221/BP221=INT(BO221/BP221),1,0)</f>
        <v>1</v>
      </c>
      <c r="BR221" s="1">
        <f ca="1">IF(BQ221=0,BO221,BO221/BP221)</f>
        <v>7</v>
      </c>
      <c r="BS221" s="1">
        <v>81</v>
      </c>
      <c r="BT221" s="1">
        <f ca="1">IF(BR221/BS221=INT(BR221/BS221),1,0)</f>
        <v>0</v>
      </c>
      <c r="BU221" s="1">
        <f ca="1">IF(BT221=0,BR221,BR221/BS221)</f>
        <v>7</v>
      </c>
      <c r="BV221" s="1">
        <v>9</v>
      </c>
      <c r="BW221" s="1">
        <f ca="1">IF(BU221/BV221=INT(BU221/BV221),1,0)</f>
        <v>0</v>
      </c>
      <c r="BX221" s="1">
        <f ca="1">IF(BW221=0,BU221,BU221/BV221)</f>
        <v>7</v>
      </c>
      <c r="BY221" s="1">
        <v>3</v>
      </c>
      <c r="BZ221" s="1">
        <f ca="1">IF(BX221/BY221=INT(BX221/BY221),1,0)</f>
        <v>0</v>
      </c>
      <c r="CA221" s="1">
        <f ca="1">IF(BZ221=0,BX221,BX221/BY221)</f>
        <v>7</v>
      </c>
      <c r="CB221" s="1">
        <v>25</v>
      </c>
      <c r="CC221" s="1">
        <f ca="1">IF(CA221/CB221=INT(CA221/CB221),1,0)</f>
        <v>0</v>
      </c>
      <c r="CD221" s="1">
        <f ca="1">IF(CC221=0,CA221,CA221/CB221)</f>
        <v>7</v>
      </c>
      <c r="CE221" s="1">
        <v>5</v>
      </c>
      <c r="CF221" s="1">
        <f ca="1">IF(CD221/CE221=INT(CD221/CE221),1,0)</f>
        <v>0</v>
      </c>
      <c r="CG221" s="1">
        <f ca="1">IF(CF221=0,CD221,CD221/CE221)</f>
        <v>7</v>
      </c>
      <c r="CH221" s="1">
        <v>49</v>
      </c>
      <c r="CI221" s="1">
        <f ca="1">IF(CG221/CH221=INT(CG221/CH221),1,0)</f>
        <v>0</v>
      </c>
      <c r="CJ221" s="1">
        <f ca="1">IF(CI221=0,CG221,CG221/CH221)</f>
        <v>7</v>
      </c>
      <c r="CK221" s="1">
        <v>7</v>
      </c>
      <c r="CL221" s="1">
        <f ca="1">IF(CJ221/CK221=INT(CJ221/CK221),1,0)</f>
        <v>1</v>
      </c>
      <c r="CM221" s="1">
        <f ca="1">IF(CL221=0,CJ221,CJ221/CK221)</f>
        <v>1</v>
      </c>
      <c r="CN221" s="1">
        <v>121</v>
      </c>
      <c r="CO221" s="1">
        <f ca="1">IF(CM221/CN221=INT(CM221/CN221),1,0)</f>
        <v>0</v>
      </c>
      <c r="CP221" s="1">
        <f ca="1">IF(CO221=0,CM221,CM221/CN221)</f>
        <v>1</v>
      </c>
      <c r="CQ221" s="1">
        <v>11</v>
      </c>
      <c r="CR221" s="1">
        <f ca="1">IF(CP221/CQ221=INT(CP221/CQ221),1,0)</f>
        <v>0</v>
      </c>
      <c r="CS221" s="1">
        <f ca="1">IF(CR221=0,CP221,CP221/CQ221)</f>
        <v>1</v>
      </c>
      <c r="CT221" s="1">
        <v>169</v>
      </c>
      <c r="CU221" s="1">
        <f ca="1">IF(CS221/CT221=INT(CS221/CT221),1,0)</f>
        <v>0</v>
      </c>
      <c r="CV221" s="1">
        <f ca="1">IF(CU221=0,CS221,CS221/CT221)</f>
        <v>1</v>
      </c>
      <c r="CW221" s="1">
        <v>13</v>
      </c>
      <c r="CX221" s="1">
        <f ca="1">IF(CV221/CW221=INT(CV221/CW221),1,0)</f>
        <v>0</v>
      </c>
      <c r="CY221" s="1">
        <f ca="1">IF(CX221=0,CV221,CV221/CW221)</f>
        <v>1</v>
      </c>
      <c r="CZ221" s="1">
        <v>17</v>
      </c>
      <c r="DA221" s="1">
        <f ca="1">IF(CY221/CZ221=INT(CY221/CZ221),1,0)</f>
        <v>0</v>
      </c>
      <c r="DB221" s="1">
        <f ca="1">IF(DA221=0,CY221,CY221/CZ221)</f>
        <v>1</v>
      </c>
      <c r="DC221" s="1">
        <v>19</v>
      </c>
      <c r="DD221" s="1">
        <f ca="1">IF(DB221/DC221=INT(DB221/DC221),1,0)</f>
        <v>0</v>
      </c>
      <c r="DE221" s="1">
        <f ca="1">IF(DD221=0,DB221,DB221/DC221)</f>
        <v>1</v>
      </c>
      <c r="DF221" s="1">
        <v>23</v>
      </c>
      <c r="DG221" s="1">
        <f ca="1">IF(DE221/DF221=INT(DE221/DF221),1,0)</f>
        <v>0</v>
      </c>
      <c r="DH221" s="1">
        <f ca="1">IF(DG221=0,DE221,DE221/DF221)</f>
        <v>1</v>
      </c>
      <c r="DI221" s="1">
        <v>29</v>
      </c>
      <c r="DJ221" s="1">
        <f ca="1">IF(DH221/DI221=INT(DH221/DI221),1,0)</f>
        <v>0</v>
      </c>
      <c r="DK221" s="1">
        <f ca="1">IF(DJ221=0,DH221,DH221/DI221)</f>
        <v>1</v>
      </c>
      <c r="DL221" s="1">
        <v>31</v>
      </c>
      <c r="DM221" s="1">
        <f ca="1">IF(DK221/DL221=INT(DK221/DL221),1,0)</f>
        <v>0</v>
      </c>
      <c r="DN221" s="1">
        <f ca="1">IF(DM221=0,DK221,DK221/DL221)</f>
        <v>1</v>
      </c>
      <c r="DO221" s="1">
        <v>37</v>
      </c>
      <c r="DP221" s="1">
        <f ca="1">IF(DN221/DO221=INT(DN221/DO221),1,0)</f>
        <v>0</v>
      </c>
      <c r="DQ221" s="1">
        <f ca="1">IF(DP221=0,DN221,DN221/DO221)</f>
        <v>1</v>
      </c>
      <c r="DR221" s="1">
        <v>41</v>
      </c>
      <c r="DS221" s="1">
        <f ca="1">IF(DQ221/DR221=INT(DQ221/DR221),1,0)</f>
        <v>0</v>
      </c>
      <c r="DT221" s="1">
        <f ca="1">IF(DS221=0,DQ221,DQ221/DR221)</f>
        <v>1</v>
      </c>
      <c r="DU221" s="1">
        <v>43</v>
      </c>
      <c r="DV221" s="1">
        <f ca="1">IF(DT221/DU221=INT(DT221/DU221),1,0)</f>
        <v>0</v>
      </c>
      <c r="DW221" s="1">
        <f ca="1">IF(DV221=0,DT221,DT221/DU221)</f>
        <v>1</v>
      </c>
      <c r="DX221" s="1">
        <v>47</v>
      </c>
      <c r="DY221" s="1">
        <f ca="1">IF(DW221/DX221=INT(DW221/DX221),1,0)</f>
        <v>0</v>
      </c>
      <c r="DZ221" s="1">
        <f ca="1">IF(DY221=0,DW221,DW221/DX221)</f>
        <v>1</v>
      </c>
      <c r="EA221" s="1">
        <v>53</v>
      </c>
      <c r="EB221" s="1">
        <f ca="1">IF(DZ221/EA221=INT(DZ221/EA221),1,0)</f>
        <v>0</v>
      </c>
      <c r="EC221" s="1">
        <f ca="1">IF(EB221=0,DZ221,DZ221/EA221)</f>
        <v>1</v>
      </c>
      <c r="ED221" s="1">
        <v>59</v>
      </c>
      <c r="EE221" s="1">
        <f ca="1">IF(EC221/ED221=INT(EC221/ED221),1,0)</f>
        <v>0</v>
      </c>
      <c r="EF221" s="1">
        <f ca="1">IF(EE221=0,EC221,EC221/ED221)</f>
        <v>1</v>
      </c>
      <c r="EG221" s="1">
        <v>61</v>
      </c>
      <c r="EH221" s="1">
        <f ca="1">IF(EF221/EG221=INT(EF221/EG221),1,0)</f>
        <v>0</v>
      </c>
      <c r="EI221" s="1">
        <f ca="1">IF(EH221=0,EF221,EF221/EG221)</f>
        <v>1</v>
      </c>
      <c r="EJ221" s="1">
        <v>67</v>
      </c>
      <c r="EK221" s="1">
        <f ca="1">IF(EI221/EJ221=INT(EI221/EJ221),1,0)</f>
        <v>0</v>
      </c>
      <c r="EL221" s="1">
        <f ca="1">IF(EK221=0,EI221,EI221/EJ221)</f>
        <v>1</v>
      </c>
      <c r="EM221" s="1">
        <v>71</v>
      </c>
      <c r="EN221" s="1">
        <f ca="1">IF(EL221/EM221=INT(EL221/EM221),1,0)</f>
        <v>0</v>
      </c>
      <c r="EO221" s="1">
        <f ca="1">IF(EN221=0,EL221,EL221/EM221)</f>
        <v>1</v>
      </c>
      <c r="EP221" s="1">
        <v>73</v>
      </c>
      <c r="EQ221" s="1">
        <f ca="1">IF(EO221/EP221=INT(EO221/EP221),1,0)</f>
        <v>0</v>
      </c>
      <c r="ER221" s="1">
        <f ca="1">IF(EQ221=0,EO221,EO221/EP221)</f>
        <v>1</v>
      </c>
      <c r="ES221" s="1">
        <v>79</v>
      </c>
      <c r="ET221" s="1">
        <f ca="1">IF(ER221/ES221=INT(ER221/ES221),1,0)</f>
        <v>0</v>
      </c>
      <c r="EU221" s="1">
        <f ca="1">IF(ET221=0,ER221,ER221/ES221)</f>
        <v>1</v>
      </c>
      <c r="EV221" s="1">
        <v>83</v>
      </c>
      <c r="EW221" s="1">
        <f ca="1">IF(EU221/EV221=INT(EU221/EV221),1,0)</f>
        <v>0</v>
      </c>
      <c r="EX221" s="1">
        <f ca="1">IF(EW221=0,EU221,EU221/EV221)</f>
        <v>1</v>
      </c>
      <c r="EY221" s="1">
        <v>89</v>
      </c>
      <c r="EZ221" s="1">
        <f ca="1">IF(EX221/EY221=INT(EX221/EY221),1,0)</f>
        <v>0</v>
      </c>
      <c r="FA221" s="1">
        <f ca="1">IF(EZ221=0,EX221,EX221/EY221)</f>
        <v>1</v>
      </c>
      <c r="FB221" s="1">
        <v>97</v>
      </c>
      <c r="FC221" s="1">
        <f ca="1">IF(FA221/FB221=INT(FA221/FB221),1,0)</f>
        <v>0</v>
      </c>
      <c r="FD221" s="1">
        <f ca="1">IF(FC221=0,FA221,FA221/FB221)</f>
        <v>1</v>
      </c>
      <c r="FE221" s="1">
        <v>101</v>
      </c>
      <c r="FF221" s="1">
        <f ca="1">IF(FD221/FE221=INT(FD221/FE221),1,0)</f>
        <v>0</v>
      </c>
      <c r="FG221" s="1">
        <f ca="1">IF(FF221=0,FD221,FD221/FE221)</f>
        <v>1</v>
      </c>
      <c r="FH221" s="1">
        <v>103</v>
      </c>
      <c r="FI221" s="1">
        <f ca="1">IF(FG221/FH221=INT(FG221/FH221),1,0)</f>
        <v>0</v>
      </c>
      <c r="FJ221" s="1">
        <f ca="1">IF(FI221=0,FG221,FG221/FH221)</f>
        <v>1</v>
      </c>
      <c r="FK221" s="1">
        <v>107</v>
      </c>
      <c r="FL221" s="1">
        <f ca="1">IF(FJ221/FK221=INT(FJ221/FK221),1,0)</f>
        <v>0</v>
      </c>
      <c r="FM221" s="1">
        <f ca="1">IF(FL221=0,FJ221,FJ221/FK221)</f>
        <v>1</v>
      </c>
      <c r="FN221" s="1">
        <v>109</v>
      </c>
      <c r="FO221" s="1">
        <f ca="1">IF(FM221/FN221=INT(FM221/FN221),1,0)</f>
        <v>0</v>
      </c>
      <c r="FP221" s="1">
        <f ca="1">IF(FO221=0,FM221,FM221/FN221)</f>
        <v>1</v>
      </c>
      <c r="FQ221" s="1">
        <v>113</v>
      </c>
      <c r="FR221" s="1">
        <f ca="1">IF(FP221/FQ221=INT(FP221/FQ221),1,0)</f>
        <v>0</v>
      </c>
      <c r="FS221" s="1">
        <f ca="1">IF(FR221=0,FP221,FP221/FQ221)</f>
        <v>1</v>
      </c>
      <c r="FT221" s="1">
        <v>127</v>
      </c>
      <c r="FU221" s="1">
        <f ca="1">IF(FS221/FT221=INT(FS221/FT221),1,0)</f>
        <v>0</v>
      </c>
      <c r="FV221" s="1">
        <f ca="1">IF(FU221=0,FS221,FS221/FT221)</f>
        <v>1</v>
      </c>
      <c r="FW221" s="1">
        <v>131</v>
      </c>
      <c r="FX221" s="1">
        <f ca="1">IF(FV221/FW221=INT(FV221/FW221),1,0)</f>
        <v>0</v>
      </c>
      <c r="FY221" s="1">
        <f ca="1">IF(FX221=0,FV221,FV221/FW221)</f>
        <v>1</v>
      </c>
      <c r="FZ221" s="1">
        <v>137</v>
      </c>
      <c r="GA221" s="1">
        <f ca="1">IF(FY221/FZ221=INT(FY221/FZ221),1,0)</f>
        <v>0</v>
      </c>
      <c r="GB221" s="1">
        <f ca="1">IF(GA221=0,FY221,FY221/FZ221)</f>
        <v>1</v>
      </c>
      <c r="GC221" s="1">
        <v>139</v>
      </c>
      <c r="GD221" s="1">
        <f ca="1">IF(GB221/GC221=INT(GB221/GC221),1,0)</f>
        <v>0</v>
      </c>
      <c r="GE221" s="1">
        <f ca="1">IF(GD221=0,GB221,GB221/GC221)</f>
        <v>1</v>
      </c>
      <c r="GF221" s="1">
        <v>149</v>
      </c>
      <c r="GG221" s="1">
        <f ca="1">IF(GE221/GF221=INT(GE221/GF221),1,0)</f>
        <v>0</v>
      </c>
      <c r="GH221" s="1">
        <f ca="1">IF(GG221=0,GE221,GE221/GF221)</f>
        <v>1</v>
      </c>
      <c r="GI221" s="1"/>
      <c r="GJ221" s="1">
        <f ca="1">8*BH221+4*BK221+2*BN221+BQ221</f>
        <v>1</v>
      </c>
      <c r="GK221" s="1">
        <f ca="1">4*BT221+2*BW221+BZ221</f>
        <v>0</v>
      </c>
      <c r="GL221" s="1">
        <f ca="1">2*CC221+CF221</f>
        <v>0</v>
      </c>
      <c r="GM221" s="1">
        <f ca="1">2*CI221+CL221</f>
        <v>1</v>
      </c>
      <c r="GN221" s="1">
        <f ca="1">2*CO221+CR221</f>
        <v>0</v>
      </c>
      <c r="GO221" s="1">
        <f ca="1">2*CU221+CX221</f>
        <v>0</v>
      </c>
      <c r="GP221" s="1">
        <f ca="1">DA221</f>
        <v>0</v>
      </c>
      <c r="GQ221" s="1">
        <f ca="1">DD221</f>
        <v>0</v>
      </c>
      <c r="GR221" s="1">
        <f ca="1">DG221</f>
        <v>0</v>
      </c>
      <c r="GS221" s="1">
        <f ca="1">DJ221</f>
        <v>0</v>
      </c>
      <c r="GT221" s="1">
        <f ca="1">DM221</f>
        <v>0</v>
      </c>
      <c r="GU221">
        <f ca="1">DP221</f>
        <v>0</v>
      </c>
      <c r="GV221">
        <f ca="1">DS221</f>
        <v>0</v>
      </c>
      <c r="GW221">
        <f ca="1">DV221</f>
        <v>0</v>
      </c>
      <c r="GX221">
        <f ca="1">DY221</f>
        <v>0</v>
      </c>
      <c r="GY221">
        <f ca="1">EB221</f>
        <v>0</v>
      </c>
      <c r="GZ221">
        <f ca="1">EE221</f>
        <v>0</v>
      </c>
      <c r="HA221">
        <f ca="1">EH221</f>
        <v>0</v>
      </c>
      <c r="HB221">
        <f ca="1">EK221</f>
        <v>0</v>
      </c>
      <c r="HC221">
        <f ca="1">EN221</f>
        <v>0</v>
      </c>
      <c r="HD221">
        <f ca="1">EQ221</f>
        <v>0</v>
      </c>
      <c r="HE221">
        <f ca="1">ET221</f>
        <v>0</v>
      </c>
      <c r="HF221">
        <f ca="1">EW221</f>
        <v>0</v>
      </c>
      <c r="HG221">
        <f ca="1">EZ221</f>
        <v>0</v>
      </c>
      <c r="HH221">
        <f ca="1">FC221</f>
        <v>0</v>
      </c>
      <c r="HI221">
        <f ca="1">FF221</f>
        <v>0</v>
      </c>
      <c r="HJ221">
        <f ca="1">FI221</f>
        <v>0</v>
      </c>
      <c r="HK221">
        <f ca="1">FL221</f>
        <v>0</v>
      </c>
      <c r="HL221">
        <f ca="1">FO221</f>
        <v>0</v>
      </c>
      <c r="HM221">
        <f ca="1">FR221</f>
        <v>0</v>
      </c>
      <c r="HN221">
        <f ca="1">FU221</f>
        <v>0</v>
      </c>
      <c r="HO221">
        <f ca="1">FX221</f>
        <v>0</v>
      </c>
      <c r="HP221">
        <f ca="1">GA221</f>
        <v>0</v>
      </c>
      <c r="HQ221">
        <f ca="1">GD221</f>
        <v>0</v>
      </c>
      <c r="HR221">
        <f ca="1">GG221</f>
        <v>0</v>
      </c>
      <c r="HS221">
        <f ca="1">BF221</f>
        <v>14</v>
      </c>
      <c r="HT221">
        <f ca="1">HS221/HR224</f>
        <v>7</v>
      </c>
      <c r="HU221" s="9">
        <f ca="1">BD222</f>
        <v>12</v>
      </c>
      <c r="HV221">
        <f ca="1">HU221*HT222+HT221</f>
        <v>103</v>
      </c>
      <c r="HW221">
        <f ca="1">HV221*HV217</f>
        <v>8961</v>
      </c>
      <c r="HX221" s="9">
        <f ca="1">HT218*HT222</f>
        <v>64</v>
      </c>
      <c r="HY221" s="9">
        <f ca="1">INT(HW221/HX221)</f>
        <v>140</v>
      </c>
      <c r="HZ221" s="9">
        <f ca="1">HW221-HY221*HX221</f>
        <v>1</v>
      </c>
      <c r="IA221" s="9">
        <f ca="1">HX221</f>
        <v>64</v>
      </c>
    </row>
    <row r="222" spans="2:246" ht="6" hidden="1" customHeight="1" x14ac:dyDescent="0.25">
      <c r="B222" s="71"/>
      <c r="C222" s="71"/>
      <c r="D222" s="71"/>
      <c r="E222" s="71"/>
      <c r="F222" s="104"/>
      <c r="G222" s="71"/>
      <c r="H222" s="104"/>
      <c r="I222" s="71"/>
      <c r="J222" s="71"/>
      <c r="K222" s="71"/>
      <c r="L222" s="104"/>
      <c r="M222" s="71"/>
      <c r="N222" s="71"/>
      <c r="O222" s="71"/>
      <c r="P222" s="71"/>
      <c r="Q222" s="71"/>
      <c r="R222" s="71"/>
      <c r="S222" s="104"/>
      <c r="T222" s="122"/>
      <c r="U222" s="80"/>
      <c r="V222" s="80"/>
      <c r="W222" s="80"/>
      <c r="X222" s="102"/>
      <c r="Y222" s="71"/>
      <c r="Z222" s="75"/>
      <c r="AB222" s="11"/>
      <c r="AE222" s="162"/>
      <c r="BC222"/>
      <c r="BD222">
        <f ca="1">BD221+INT(BE221/BE222)</f>
        <v>12</v>
      </c>
      <c r="BE222" s="1">
        <f ca="1">IF(BA217&gt;BE221,INT((RAND()*(BB217-BA217+1)+BA217)),INT((RAND()*(BB217-BE221)+BE221+1)))</f>
        <v>16</v>
      </c>
      <c r="BF222">
        <f ca="1">BE222</f>
        <v>16</v>
      </c>
      <c r="BG222">
        <v>256</v>
      </c>
      <c r="BH222" s="1">
        <f ca="1">IF(BF222/BG222=INT(BF222/BG222),1,0)</f>
        <v>0</v>
      </c>
      <c r="BI222" s="1">
        <f ca="1">IF(BH222=0,BF222,BF222/BG222)</f>
        <v>16</v>
      </c>
      <c r="BJ222" s="1">
        <v>16</v>
      </c>
      <c r="BK222" s="1">
        <f ca="1">IF(BI222/BJ222=INT(BI222/BJ222),1,0)</f>
        <v>1</v>
      </c>
      <c r="BL222" s="1">
        <f ca="1">IF(BK222=0,BI222,BI222/BJ222)</f>
        <v>1</v>
      </c>
      <c r="BM222" s="1">
        <v>4</v>
      </c>
      <c r="BN222" s="1">
        <f ca="1">IF(BL222/BM222=INT(BL222/BM222),1,0)</f>
        <v>0</v>
      </c>
      <c r="BO222" s="1">
        <f ca="1">IF(BN222=0,BL222,BL222/BM222)</f>
        <v>1</v>
      </c>
      <c r="BP222" s="1">
        <v>2</v>
      </c>
      <c r="BQ222" s="1">
        <f ca="1">IF(BO222/BP222=INT(BO222/BP222),1,0)</f>
        <v>0</v>
      </c>
      <c r="BR222" s="1">
        <f ca="1">IF(BQ222=0,BO222,BO222/BP222)</f>
        <v>1</v>
      </c>
      <c r="BS222" s="1">
        <v>81</v>
      </c>
      <c r="BT222" s="1">
        <f ca="1">IF(BR222/BS222=INT(BR222/BS222),1,0)</f>
        <v>0</v>
      </c>
      <c r="BU222" s="1">
        <f ca="1">IF(BT222=0,BR222,BR222/BS222)</f>
        <v>1</v>
      </c>
      <c r="BV222" s="1">
        <v>9</v>
      </c>
      <c r="BW222" s="1">
        <f ca="1">IF(BU222/BV222=INT(BU222/BV222),1,0)</f>
        <v>0</v>
      </c>
      <c r="BX222" s="1">
        <f ca="1">IF(BW222=0,BU222,BU222/BV222)</f>
        <v>1</v>
      </c>
      <c r="BY222" s="1">
        <v>3</v>
      </c>
      <c r="BZ222" s="1">
        <f ca="1">IF(BX222/BY222=INT(BX222/BY222),1,0)</f>
        <v>0</v>
      </c>
      <c r="CA222" s="1">
        <f ca="1">IF(BZ222=0,BX222,BX222/BY222)</f>
        <v>1</v>
      </c>
      <c r="CB222" s="1">
        <v>25</v>
      </c>
      <c r="CC222" s="1">
        <f ca="1">IF(CA222/CB222=INT(CA222/CB222),1,0)</f>
        <v>0</v>
      </c>
      <c r="CD222" s="1">
        <f ca="1">IF(CC222=0,CA222,CA222/CB222)</f>
        <v>1</v>
      </c>
      <c r="CE222" s="1">
        <v>5</v>
      </c>
      <c r="CF222" s="1">
        <f ca="1">IF(CD222/CE222=INT(CD222/CE222),1,0)</f>
        <v>0</v>
      </c>
      <c r="CG222" s="1">
        <f ca="1">IF(CF222=0,CD222,CD222/CE222)</f>
        <v>1</v>
      </c>
      <c r="CH222" s="1">
        <v>49</v>
      </c>
      <c r="CI222" s="1">
        <f ca="1">IF(CG222/CH222=INT(CG222/CH222),1,0)</f>
        <v>0</v>
      </c>
      <c r="CJ222" s="1">
        <f ca="1">IF(CI222=0,CG222,CG222/CH222)</f>
        <v>1</v>
      </c>
      <c r="CK222" s="1">
        <v>7</v>
      </c>
      <c r="CL222" s="1">
        <f ca="1">IF(CJ222/CK222=INT(CJ222/CK222),1,0)</f>
        <v>0</v>
      </c>
      <c r="CM222" s="1">
        <f ca="1">IF(CL222=0,CJ222,CJ222/CK222)</f>
        <v>1</v>
      </c>
      <c r="CN222" s="1">
        <v>121</v>
      </c>
      <c r="CO222" s="1">
        <f ca="1">IF(CM222/CN222=INT(CM222/CN222),1,0)</f>
        <v>0</v>
      </c>
      <c r="CP222" s="1">
        <f ca="1">IF(CO222=0,CM222,CM222/CN222)</f>
        <v>1</v>
      </c>
      <c r="CQ222" s="1">
        <v>11</v>
      </c>
      <c r="CR222" s="1">
        <f ca="1">IF(CP222/CQ222=INT(CP222/CQ222),1,0)</f>
        <v>0</v>
      </c>
      <c r="CS222" s="1">
        <f ca="1">IF(CR222=0,CP222,CP222/CQ222)</f>
        <v>1</v>
      </c>
      <c r="CT222" s="1">
        <v>169</v>
      </c>
      <c r="CU222" s="1">
        <f ca="1">IF(CS222/CT222=INT(CS222/CT222),1,0)</f>
        <v>0</v>
      </c>
      <c r="CV222" s="1">
        <f ca="1">IF(CU222=0,CS222,CS222/CT222)</f>
        <v>1</v>
      </c>
      <c r="CW222" s="1">
        <v>13</v>
      </c>
      <c r="CX222" s="1">
        <f ca="1">IF(CV222/CW222=INT(CV222/CW222),1,0)</f>
        <v>0</v>
      </c>
      <c r="CY222" s="1">
        <f ca="1">IF(CX222=0,CV222,CV222/CW222)</f>
        <v>1</v>
      </c>
      <c r="CZ222" s="1">
        <v>17</v>
      </c>
      <c r="DA222" s="1">
        <f ca="1">IF(CY222/CZ222=INT(CY222/CZ222),1,0)</f>
        <v>0</v>
      </c>
      <c r="DB222" s="1">
        <f ca="1">IF(DA222=0,CY222,CY222/CZ222)</f>
        <v>1</v>
      </c>
      <c r="DC222" s="1">
        <v>19</v>
      </c>
      <c r="DD222" s="1">
        <f ca="1">IF(DB222/DC222=INT(DB222/DC222),1,0)</f>
        <v>0</v>
      </c>
      <c r="DE222" s="1">
        <f ca="1">IF(DD222=0,DB222,DB222/DC222)</f>
        <v>1</v>
      </c>
      <c r="DF222" s="1">
        <v>23</v>
      </c>
      <c r="DG222" s="1">
        <f ca="1">IF(DE222/DF222=INT(DE222/DF222),1,0)</f>
        <v>0</v>
      </c>
      <c r="DH222" s="1">
        <f ca="1">IF(DG222=0,DE222,DE222/DF222)</f>
        <v>1</v>
      </c>
      <c r="DI222" s="1">
        <v>29</v>
      </c>
      <c r="DJ222" s="1">
        <f ca="1">IF(DH222/DI222=INT(DH222/DI222),1,0)</f>
        <v>0</v>
      </c>
      <c r="DK222" s="1">
        <f ca="1">IF(DJ222=0,DH222,DH222/DI222)</f>
        <v>1</v>
      </c>
      <c r="DL222" s="1">
        <v>31</v>
      </c>
      <c r="DM222" s="1">
        <f ca="1">IF(DK222/DL222=INT(DK222/DL222),1,0)</f>
        <v>0</v>
      </c>
      <c r="DN222" s="1">
        <f ca="1">IF(DM222=0,DK222,DK222/DL222)</f>
        <v>1</v>
      </c>
      <c r="DO222" s="1">
        <v>37</v>
      </c>
      <c r="DP222" s="1">
        <f ca="1">IF(DN222/DO222=INT(DN222/DO222),1,0)</f>
        <v>0</v>
      </c>
      <c r="DQ222" s="1">
        <f ca="1">IF(DP222=0,DN222,DN222/DO222)</f>
        <v>1</v>
      </c>
      <c r="DR222" s="1">
        <v>41</v>
      </c>
      <c r="DS222" s="1">
        <f ca="1">IF(DQ222/DR222=INT(DQ222/DR222),1,0)</f>
        <v>0</v>
      </c>
      <c r="DT222" s="1">
        <f ca="1">IF(DS222=0,DQ222,DQ222/DR222)</f>
        <v>1</v>
      </c>
      <c r="DU222" s="1">
        <v>43</v>
      </c>
      <c r="DV222" s="1">
        <f ca="1">IF(DT222/DU222=INT(DT222/DU222),1,0)</f>
        <v>0</v>
      </c>
      <c r="DW222" s="1">
        <f ca="1">IF(DV222=0,DT222,DT222/DU222)</f>
        <v>1</v>
      </c>
      <c r="DX222" s="1">
        <v>47</v>
      </c>
      <c r="DY222" s="1">
        <f ca="1">IF(DW222/DX222=INT(DW222/DX222),1,0)</f>
        <v>0</v>
      </c>
      <c r="DZ222" s="1">
        <f ca="1">IF(DY222=0,DW222,DW222/DX222)</f>
        <v>1</v>
      </c>
      <c r="EA222" s="1">
        <v>53</v>
      </c>
      <c r="EB222" s="1">
        <f ca="1">IF(DZ222/EA222=INT(DZ222/EA222),1,0)</f>
        <v>0</v>
      </c>
      <c r="EC222" s="1">
        <f ca="1">IF(EB222=0,DZ222,DZ222/EA222)</f>
        <v>1</v>
      </c>
      <c r="ED222" s="1">
        <v>59</v>
      </c>
      <c r="EE222" s="1">
        <f ca="1">IF(EC222/ED222=INT(EC222/ED222),1,0)</f>
        <v>0</v>
      </c>
      <c r="EF222" s="1">
        <f ca="1">IF(EE222=0,EC222,EC222/ED222)</f>
        <v>1</v>
      </c>
      <c r="EG222" s="1">
        <v>61</v>
      </c>
      <c r="EH222" s="1">
        <f ca="1">IF(EF222/EG222=INT(EF222/EG222),1,0)</f>
        <v>0</v>
      </c>
      <c r="EI222" s="1">
        <f ca="1">IF(EH222=0,EF222,EF222/EG222)</f>
        <v>1</v>
      </c>
      <c r="EJ222" s="1">
        <v>67</v>
      </c>
      <c r="EK222" s="1">
        <f ca="1">IF(EI222/EJ222=INT(EI222/EJ222),1,0)</f>
        <v>0</v>
      </c>
      <c r="EL222" s="1">
        <f ca="1">IF(EK222=0,EI222,EI222/EJ222)</f>
        <v>1</v>
      </c>
      <c r="EM222" s="1">
        <v>71</v>
      </c>
      <c r="EN222" s="1">
        <f ca="1">IF(EL222/EM222=INT(EL222/EM222),1,0)</f>
        <v>0</v>
      </c>
      <c r="EO222" s="1">
        <f ca="1">IF(EN222=0,EL222,EL222/EM222)</f>
        <v>1</v>
      </c>
      <c r="EP222" s="1">
        <v>73</v>
      </c>
      <c r="EQ222" s="1">
        <f ca="1">IF(EO222/EP222=INT(EO222/EP222),1,0)</f>
        <v>0</v>
      </c>
      <c r="ER222" s="1">
        <f ca="1">IF(EQ222=0,EO222,EO222/EP222)</f>
        <v>1</v>
      </c>
      <c r="ES222" s="1">
        <v>79</v>
      </c>
      <c r="ET222" s="1">
        <f ca="1">IF(ER222/ES222=INT(ER222/ES222),1,0)</f>
        <v>0</v>
      </c>
      <c r="EU222" s="1">
        <f ca="1">IF(ET222=0,ER222,ER222/ES222)</f>
        <v>1</v>
      </c>
      <c r="EV222" s="1">
        <v>83</v>
      </c>
      <c r="EW222" s="1">
        <f ca="1">IF(EU222/EV222=INT(EU222/EV222),1,0)</f>
        <v>0</v>
      </c>
      <c r="EX222" s="1">
        <f ca="1">IF(EW222=0,EU222,EU222/EV222)</f>
        <v>1</v>
      </c>
      <c r="EY222" s="1">
        <v>89</v>
      </c>
      <c r="EZ222" s="1">
        <f ca="1">IF(EX222/EY222=INT(EX222/EY222),1,0)</f>
        <v>0</v>
      </c>
      <c r="FA222" s="1">
        <f ca="1">IF(EZ222=0,EX222,EX222/EY222)</f>
        <v>1</v>
      </c>
      <c r="FB222" s="1">
        <v>97</v>
      </c>
      <c r="FC222" s="1">
        <f ca="1">IF(FA222/FB222=INT(FA222/FB222),1,0)</f>
        <v>0</v>
      </c>
      <c r="FD222" s="1">
        <f ca="1">IF(FC222=0,FA222,FA222/FB222)</f>
        <v>1</v>
      </c>
      <c r="FE222" s="1">
        <v>101</v>
      </c>
      <c r="FF222" s="1">
        <f ca="1">IF(FD222/FE222=INT(FD222/FE222),1,0)</f>
        <v>0</v>
      </c>
      <c r="FG222" s="1">
        <f ca="1">IF(FF222=0,FD222,FD222/FE222)</f>
        <v>1</v>
      </c>
      <c r="FH222" s="1">
        <v>103</v>
      </c>
      <c r="FI222" s="1">
        <f ca="1">IF(FG222/FH222=INT(FG222/FH222),1,0)</f>
        <v>0</v>
      </c>
      <c r="FJ222" s="1">
        <f ca="1">IF(FI222=0,FG222,FG222/FH222)</f>
        <v>1</v>
      </c>
      <c r="FK222" s="1">
        <v>107</v>
      </c>
      <c r="FL222" s="1">
        <f ca="1">IF(FJ222/FK222=INT(FJ222/FK222),1,0)</f>
        <v>0</v>
      </c>
      <c r="FM222" s="1">
        <f ca="1">IF(FL222=0,FJ222,FJ222/FK222)</f>
        <v>1</v>
      </c>
      <c r="FN222" s="1">
        <v>109</v>
      </c>
      <c r="FO222" s="1">
        <f ca="1">IF(FM222/FN222=INT(FM222/FN222),1,0)</f>
        <v>0</v>
      </c>
      <c r="FP222" s="1">
        <f ca="1">IF(FO222=0,FM222,FM222/FN222)</f>
        <v>1</v>
      </c>
      <c r="FQ222" s="1">
        <v>113</v>
      </c>
      <c r="FR222" s="1">
        <f ca="1">IF(FP222/FQ222=INT(FP222/FQ222),1,0)</f>
        <v>0</v>
      </c>
      <c r="FS222" s="1">
        <f ca="1">IF(FR222=0,FP222,FP222/FQ222)</f>
        <v>1</v>
      </c>
      <c r="FT222" s="1">
        <v>127</v>
      </c>
      <c r="FU222" s="1">
        <f ca="1">IF(FS222/FT222=INT(FS222/FT222),1,0)</f>
        <v>0</v>
      </c>
      <c r="FV222" s="1">
        <f ca="1">IF(FU222=0,FS222,FS222/FT222)</f>
        <v>1</v>
      </c>
      <c r="FW222" s="1">
        <v>131</v>
      </c>
      <c r="FX222" s="1">
        <f ca="1">IF(FV222/FW222=INT(FV222/FW222),1,0)</f>
        <v>0</v>
      </c>
      <c r="FY222" s="1">
        <f ca="1">IF(FX222=0,FV222,FV222/FW222)</f>
        <v>1</v>
      </c>
      <c r="FZ222" s="1">
        <v>137</v>
      </c>
      <c r="GA222" s="1">
        <f ca="1">IF(FY222/FZ222=INT(FY222/FZ222),1,0)</f>
        <v>0</v>
      </c>
      <c r="GB222" s="1">
        <f ca="1">IF(GA222=0,FY222,FY222/FZ222)</f>
        <v>1</v>
      </c>
      <c r="GC222" s="1">
        <v>139</v>
      </c>
      <c r="GD222" s="1">
        <f ca="1">IF(GB222/GC222=INT(GB222/GC222),1,0)</f>
        <v>0</v>
      </c>
      <c r="GE222" s="1">
        <f ca="1">IF(GD222=0,GB222,GB222/GC222)</f>
        <v>1</v>
      </c>
      <c r="GF222" s="1">
        <v>149</v>
      </c>
      <c r="GG222" s="1">
        <f ca="1">IF(GE222/GF222=INT(GE222/GF222),1,0)</f>
        <v>0</v>
      </c>
      <c r="GH222" s="1">
        <f ca="1">IF(GG222=0,GE222,GE222/GF222)</f>
        <v>1</v>
      </c>
      <c r="GI222" s="1"/>
      <c r="GJ222" s="1">
        <f ca="1">8*BH222+4*BK222+2*BN222+BQ222</f>
        <v>4</v>
      </c>
      <c r="GK222" s="1">
        <f ca="1">4*BT222+2*BW222+BZ222</f>
        <v>0</v>
      </c>
      <c r="GL222" s="1">
        <f ca="1">2*CC222+CF222</f>
        <v>0</v>
      </c>
      <c r="GM222" s="1">
        <f ca="1">2*CI222+CL222</f>
        <v>0</v>
      </c>
      <c r="GN222" s="1">
        <f ca="1">2*CO222+CR222</f>
        <v>0</v>
      </c>
      <c r="GO222" s="1">
        <f ca="1">2*CU222+CX222</f>
        <v>0</v>
      </c>
      <c r="GP222" s="1">
        <f ca="1">DA222</f>
        <v>0</v>
      </c>
      <c r="GQ222" s="1">
        <f ca="1">DD222</f>
        <v>0</v>
      </c>
      <c r="GR222" s="1">
        <f ca="1">DG222</f>
        <v>0</v>
      </c>
      <c r="GS222" s="1">
        <f ca="1">DJ222</f>
        <v>0</v>
      </c>
      <c r="GT222" s="1">
        <f ca="1">DM222</f>
        <v>0</v>
      </c>
      <c r="GU222">
        <f ca="1">DP222</f>
        <v>0</v>
      </c>
      <c r="GV222">
        <f ca="1">DS222</f>
        <v>0</v>
      </c>
      <c r="GW222">
        <f ca="1">DV222</f>
        <v>0</v>
      </c>
      <c r="GX222">
        <f ca="1">DY222</f>
        <v>0</v>
      </c>
      <c r="GY222">
        <f ca="1">EB222</f>
        <v>0</v>
      </c>
      <c r="GZ222">
        <f ca="1">EE222</f>
        <v>0</v>
      </c>
      <c r="HA222">
        <f ca="1">EH222</f>
        <v>0</v>
      </c>
      <c r="HB222">
        <f ca="1">EK222</f>
        <v>0</v>
      </c>
      <c r="HC222">
        <f ca="1">EN222</f>
        <v>0</v>
      </c>
      <c r="HD222">
        <f ca="1">EQ222</f>
        <v>0</v>
      </c>
      <c r="HE222">
        <f ca="1">ET222</f>
        <v>0</v>
      </c>
      <c r="HF222">
        <f ca="1">EW222</f>
        <v>0</v>
      </c>
      <c r="HG222">
        <f ca="1">EZ222</f>
        <v>0</v>
      </c>
      <c r="HH222">
        <f ca="1">FC222</f>
        <v>0</v>
      </c>
      <c r="HI222">
        <f ca="1">FF222</f>
        <v>0</v>
      </c>
      <c r="HJ222">
        <f ca="1">FI222</f>
        <v>0</v>
      </c>
      <c r="HK222">
        <f ca="1">FL222</f>
        <v>0</v>
      </c>
      <c r="HL222">
        <f ca="1">FO222</f>
        <v>0</v>
      </c>
      <c r="HM222">
        <f ca="1">FR222</f>
        <v>0</v>
      </c>
      <c r="HN222">
        <f ca="1">FU222</f>
        <v>0</v>
      </c>
      <c r="HO222">
        <f ca="1">FX222</f>
        <v>0</v>
      </c>
      <c r="HP222">
        <f ca="1">GA222</f>
        <v>0</v>
      </c>
      <c r="HQ222">
        <f ca="1">GD222</f>
        <v>0</v>
      </c>
      <c r="HR222">
        <f ca="1">GG222</f>
        <v>0</v>
      </c>
      <c r="HS222">
        <f ca="1">BF222</f>
        <v>16</v>
      </c>
      <c r="HT222">
        <f ca="1">HS222/HR224</f>
        <v>8</v>
      </c>
      <c r="HV222"/>
      <c r="HW222"/>
    </row>
    <row r="223" spans="2:246" ht="6" hidden="1" customHeight="1" x14ac:dyDescent="0.25">
      <c r="B223" s="71"/>
      <c r="C223" s="71"/>
      <c r="D223" s="71"/>
      <c r="E223" s="71"/>
      <c r="F223" s="104"/>
      <c r="G223" s="71"/>
      <c r="H223" s="104"/>
      <c r="I223" s="71"/>
      <c r="J223" s="71"/>
      <c r="K223" s="71"/>
      <c r="L223" s="104"/>
      <c r="M223" s="71"/>
      <c r="N223" s="71"/>
      <c r="O223" s="71"/>
      <c r="P223" s="71"/>
      <c r="Q223" s="71"/>
      <c r="R223" s="71"/>
      <c r="S223" s="104"/>
      <c r="T223" s="122"/>
      <c r="U223" s="80"/>
      <c r="V223" s="80"/>
      <c r="W223" s="80"/>
      <c r="X223" s="102"/>
      <c r="Y223" s="71"/>
      <c r="Z223" s="75"/>
      <c r="AB223" s="11"/>
      <c r="AE223" s="162"/>
      <c r="BF223"/>
      <c r="BG223"/>
      <c r="BH223"/>
      <c r="BI223"/>
      <c r="EB223"/>
      <c r="EC223"/>
      <c r="ED223"/>
      <c r="EE223"/>
      <c r="GJ223" s="1">
        <f t="shared" ref="GJ223:HR223" ca="1" si="98">IF(GJ221&lt;GJ222,GJ221,GJ222)</f>
        <v>1</v>
      </c>
      <c r="GK223" s="1">
        <f t="shared" ca="1" si="98"/>
        <v>0</v>
      </c>
      <c r="GL223" s="1">
        <f t="shared" ca="1" si="98"/>
        <v>0</v>
      </c>
      <c r="GM223" s="1">
        <f t="shared" ca="1" si="98"/>
        <v>0</v>
      </c>
      <c r="GN223" s="1">
        <f t="shared" ca="1" si="98"/>
        <v>0</v>
      </c>
      <c r="GO223" s="1">
        <f t="shared" ca="1" si="98"/>
        <v>0</v>
      </c>
      <c r="GP223" s="1">
        <f t="shared" ca="1" si="98"/>
        <v>0</v>
      </c>
      <c r="GQ223" s="1">
        <f t="shared" ca="1" si="98"/>
        <v>0</v>
      </c>
      <c r="GR223" s="1">
        <f t="shared" ca="1" si="98"/>
        <v>0</v>
      </c>
      <c r="GS223" s="1">
        <f t="shared" ca="1" si="98"/>
        <v>0</v>
      </c>
      <c r="GT223" s="1">
        <f t="shared" ca="1" si="98"/>
        <v>0</v>
      </c>
      <c r="GU223" s="1">
        <f t="shared" ca="1" si="98"/>
        <v>0</v>
      </c>
      <c r="GV223" s="1">
        <f t="shared" ca="1" si="98"/>
        <v>0</v>
      </c>
      <c r="GW223" s="1">
        <f t="shared" ca="1" si="98"/>
        <v>0</v>
      </c>
      <c r="GX223" s="1">
        <f t="shared" ca="1" si="98"/>
        <v>0</v>
      </c>
      <c r="GY223" s="1">
        <f t="shared" ca="1" si="98"/>
        <v>0</v>
      </c>
      <c r="GZ223" s="1">
        <f t="shared" ca="1" si="98"/>
        <v>0</v>
      </c>
      <c r="HA223" s="1">
        <f t="shared" ca="1" si="98"/>
        <v>0</v>
      </c>
      <c r="HB223" s="1">
        <f t="shared" ca="1" si="98"/>
        <v>0</v>
      </c>
      <c r="HC223" s="1">
        <f t="shared" ca="1" si="98"/>
        <v>0</v>
      </c>
      <c r="HD223" s="1">
        <f t="shared" ca="1" si="98"/>
        <v>0</v>
      </c>
      <c r="HE223" s="1">
        <f t="shared" ca="1" si="98"/>
        <v>0</v>
      </c>
      <c r="HF223" s="1">
        <f t="shared" ca="1" si="98"/>
        <v>0</v>
      </c>
      <c r="HG223" s="1">
        <f t="shared" ca="1" si="98"/>
        <v>0</v>
      </c>
      <c r="HH223" s="1">
        <f t="shared" ca="1" si="98"/>
        <v>0</v>
      </c>
      <c r="HI223" s="1">
        <f t="shared" ca="1" si="98"/>
        <v>0</v>
      </c>
      <c r="HJ223" s="1">
        <f t="shared" ca="1" si="98"/>
        <v>0</v>
      </c>
      <c r="HK223" s="1">
        <f t="shared" ca="1" si="98"/>
        <v>0</v>
      </c>
      <c r="HL223" s="1">
        <f t="shared" ca="1" si="98"/>
        <v>0</v>
      </c>
      <c r="HM223" s="1">
        <f t="shared" ca="1" si="98"/>
        <v>0</v>
      </c>
      <c r="HN223" s="1">
        <f t="shared" ca="1" si="98"/>
        <v>0</v>
      </c>
      <c r="HO223" s="1">
        <f t="shared" ca="1" si="98"/>
        <v>0</v>
      </c>
      <c r="HP223" s="1">
        <f t="shared" ca="1" si="98"/>
        <v>0</v>
      </c>
      <c r="HQ223" s="1">
        <f t="shared" ca="1" si="98"/>
        <v>0</v>
      </c>
      <c r="HR223" s="1">
        <f t="shared" ca="1" si="98"/>
        <v>0</v>
      </c>
      <c r="HS223"/>
      <c r="HT223"/>
    </row>
    <row r="224" spans="2:246" ht="6" hidden="1" customHeight="1" x14ac:dyDescent="0.25">
      <c r="B224" s="71"/>
      <c r="C224" s="71"/>
      <c r="D224" s="71"/>
      <c r="E224" s="71"/>
      <c r="F224" s="104"/>
      <c r="G224" s="71"/>
      <c r="H224" s="104"/>
      <c r="I224" s="71"/>
      <c r="J224" s="71"/>
      <c r="K224" s="71"/>
      <c r="L224" s="104"/>
      <c r="M224" s="71"/>
      <c r="N224" s="71"/>
      <c r="O224" s="71"/>
      <c r="P224" s="71"/>
      <c r="Q224" s="71"/>
      <c r="R224" s="71"/>
      <c r="S224" s="104"/>
      <c r="T224" s="122"/>
      <c r="U224" s="80"/>
      <c r="V224" s="80"/>
      <c r="W224" s="80"/>
      <c r="X224" s="102"/>
      <c r="Y224" s="71"/>
      <c r="Z224" s="75"/>
      <c r="AB224" s="11"/>
      <c r="AE224" s="162"/>
      <c r="BF224"/>
      <c r="BG224"/>
      <c r="BH224"/>
      <c r="BI224"/>
      <c r="EB224"/>
      <c r="EC224"/>
      <c r="ED224"/>
      <c r="EE224"/>
      <c r="GJ224">
        <f ca="1">GJ$7^GJ223</f>
        <v>2</v>
      </c>
      <c r="GK224">
        <f t="shared" ref="GK224:HR224" ca="1" si="99">GK$7^GK223*GJ224</f>
        <v>2</v>
      </c>
      <c r="GL224">
        <f t="shared" ca="1" si="99"/>
        <v>2</v>
      </c>
      <c r="GM224">
        <f t="shared" ca="1" si="99"/>
        <v>2</v>
      </c>
      <c r="GN224">
        <f t="shared" ca="1" si="99"/>
        <v>2</v>
      </c>
      <c r="GO224">
        <f t="shared" ca="1" si="99"/>
        <v>2</v>
      </c>
      <c r="GP224">
        <f t="shared" ca="1" si="99"/>
        <v>2</v>
      </c>
      <c r="GQ224">
        <f t="shared" ca="1" si="99"/>
        <v>2</v>
      </c>
      <c r="GR224">
        <f t="shared" ca="1" si="99"/>
        <v>2</v>
      </c>
      <c r="GS224">
        <f t="shared" ca="1" si="99"/>
        <v>2</v>
      </c>
      <c r="GT224">
        <f t="shared" ca="1" si="99"/>
        <v>2</v>
      </c>
      <c r="GU224">
        <f t="shared" ca="1" si="99"/>
        <v>2</v>
      </c>
      <c r="GV224">
        <f t="shared" ca="1" si="99"/>
        <v>2</v>
      </c>
      <c r="GW224">
        <f t="shared" ca="1" si="99"/>
        <v>2</v>
      </c>
      <c r="GX224">
        <f t="shared" ca="1" si="99"/>
        <v>2</v>
      </c>
      <c r="GY224">
        <f t="shared" ca="1" si="99"/>
        <v>2</v>
      </c>
      <c r="GZ224">
        <f t="shared" ca="1" si="99"/>
        <v>2</v>
      </c>
      <c r="HA224">
        <f t="shared" ca="1" si="99"/>
        <v>2</v>
      </c>
      <c r="HB224">
        <f t="shared" ca="1" si="99"/>
        <v>2</v>
      </c>
      <c r="HC224">
        <f t="shared" ca="1" si="99"/>
        <v>2</v>
      </c>
      <c r="HD224">
        <f t="shared" ca="1" si="99"/>
        <v>2</v>
      </c>
      <c r="HE224">
        <f t="shared" ca="1" si="99"/>
        <v>2</v>
      </c>
      <c r="HF224">
        <f t="shared" ca="1" si="99"/>
        <v>2</v>
      </c>
      <c r="HG224">
        <f t="shared" ca="1" si="99"/>
        <v>2</v>
      </c>
      <c r="HH224">
        <f t="shared" ca="1" si="99"/>
        <v>2</v>
      </c>
      <c r="HI224">
        <f t="shared" ca="1" si="99"/>
        <v>2</v>
      </c>
      <c r="HJ224">
        <f t="shared" ca="1" si="99"/>
        <v>2</v>
      </c>
      <c r="HK224">
        <f t="shared" ca="1" si="99"/>
        <v>2</v>
      </c>
      <c r="HL224">
        <f t="shared" ca="1" si="99"/>
        <v>2</v>
      </c>
      <c r="HM224">
        <f t="shared" ca="1" si="99"/>
        <v>2</v>
      </c>
      <c r="HN224">
        <f t="shared" ca="1" si="99"/>
        <v>2</v>
      </c>
      <c r="HO224">
        <f t="shared" ca="1" si="99"/>
        <v>2</v>
      </c>
      <c r="HP224">
        <f t="shared" ca="1" si="99"/>
        <v>2</v>
      </c>
      <c r="HQ224">
        <f t="shared" ca="1" si="99"/>
        <v>2</v>
      </c>
      <c r="HR224">
        <f t="shared" ca="1" si="99"/>
        <v>2</v>
      </c>
      <c r="HS224"/>
      <c r="HT224"/>
    </row>
    <row r="225" spans="2:235" ht="6" hidden="1" customHeight="1" x14ac:dyDescent="0.25">
      <c r="B225" s="71"/>
      <c r="C225" s="71"/>
      <c r="D225" s="71"/>
      <c r="E225" s="71"/>
      <c r="F225" s="104"/>
      <c r="G225" s="71"/>
      <c r="H225" s="104"/>
      <c r="I225" s="71"/>
      <c r="J225" s="71"/>
      <c r="K225" s="71"/>
      <c r="L225" s="104"/>
      <c r="M225" s="71"/>
      <c r="N225" s="71"/>
      <c r="O225" s="71"/>
      <c r="P225" s="71"/>
      <c r="Q225" s="71"/>
      <c r="R225" s="71"/>
      <c r="S225" s="104"/>
      <c r="T225" s="122"/>
      <c r="U225" s="80"/>
      <c r="V225" s="80"/>
      <c r="W225" s="80"/>
      <c r="X225" s="102"/>
      <c r="Y225" s="71"/>
      <c r="Z225" s="75"/>
      <c r="AB225" s="11"/>
      <c r="AE225" s="162"/>
      <c r="BC225" s="9" t="s">
        <v>29</v>
      </c>
      <c r="BD225" s="9">
        <f ca="1">HY221</f>
        <v>140</v>
      </c>
      <c r="BE225" s="9">
        <f ca="1">HZ221</f>
        <v>1</v>
      </c>
      <c r="BF225">
        <f ca="1">BE225-BE226*(BD226-BD225)</f>
        <v>1</v>
      </c>
      <c r="BG225">
        <v>256</v>
      </c>
      <c r="BH225" s="1">
        <f ca="1">IF(BF225/BG225=INT(BF225/BG225),1,0)</f>
        <v>0</v>
      </c>
      <c r="BI225" s="1">
        <f ca="1">IF(BH225=0,BF225,BF225/BG225)</f>
        <v>1</v>
      </c>
      <c r="BJ225" s="1">
        <v>16</v>
      </c>
      <c r="BK225" s="1">
        <f ca="1">IF(BI225/BJ225=INT(BI225/BJ225),1,0)</f>
        <v>0</v>
      </c>
      <c r="BL225" s="1">
        <f ca="1">IF(BK225=0,BI225,BI225/BJ225)</f>
        <v>1</v>
      </c>
      <c r="BM225" s="1">
        <v>4</v>
      </c>
      <c r="BN225" s="1">
        <f ca="1">IF(BL225/BM225=INT(BL225/BM225),1,0)</f>
        <v>0</v>
      </c>
      <c r="BO225" s="1">
        <f ca="1">IF(BN225=0,BL225,BL225/BM225)</f>
        <v>1</v>
      </c>
      <c r="BP225" s="1">
        <v>2</v>
      </c>
      <c r="BQ225" s="1">
        <f ca="1">IF(BO225/BP225=INT(BO225/BP225),1,0)</f>
        <v>0</v>
      </c>
      <c r="BR225" s="1">
        <f ca="1">IF(BQ225=0,BO225,BO225/BP225)</f>
        <v>1</v>
      </c>
      <c r="BS225" s="1">
        <v>81</v>
      </c>
      <c r="BT225" s="1">
        <f ca="1">IF(BR225/BS225=INT(BR225/BS225),1,0)</f>
        <v>0</v>
      </c>
      <c r="BU225" s="1">
        <f ca="1">IF(BT225=0,BR225,BR225/BS225)</f>
        <v>1</v>
      </c>
      <c r="BV225" s="1">
        <v>9</v>
      </c>
      <c r="BW225" s="1">
        <f ca="1">IF(BU225/BV225=INT(BU225/BV225),1,0)</f>
        <v>0</v>
      </c>
      <c r="BX225" s="1">
        <f ca="1">IF(BW225=0,BU225,BU225/BV225)</f>
        <v>1</v>
      </c>
      <c r="BY225" s="1">
        <v>3</v>
      </c>
      <c r="BZ225" s="1">
        <f ca="1">IF(BX225/BY225=INT(BX225/BY225),1,0)</f>
        <v>0</v>
      </c>
      <c r="CA225" s="1">
        <f ca="1">IF(BZ225=0,BX225,BX225/BY225)</f>
        <v>1</v>
      </c>
      <c r="CB225" s="1">
        <v>25</v>
      </c>
      <c r="CC225" s="1">
        <f ca="1">IF(CA225/CB225=INT(CA225/CB225),1,0)</f>
        <v>0</v>
      </c>
      <c r="CD225" s="1">
        <f ca="1">IF(CC225=0,CA225,CA225/CB225)</f>
        <v>1</v>
      </c>
      <c r="CE225" s="1">
        <v>5</v>
      </c>
      <c r="CF225" s="1">
        <f ca="1">IF(CD225/CE225=INT(CD225/CE225),1,0)</f>
        <v>0</v>
      </c>
      <c r="CG225" s="1">
        <f ca="1">IF(CF225=0,CD225,CD225/CE225)</f>
        <v>1</v>
      </c>
      <c r="CH225" s="1">
        <v>49</v>
      </c>
      <c r="CI225" s="1">
        <f ca="1">IF(CG225/CH225=INT(CG225/CH225),1,0)</f>
        <v>0</v>
      </c>
      <c r="CJ225" s="1">
        <f ca="1">IF(CI225=0,CG225,CG225/CH225)</f>
        <v>1</v>
      </c>
      <c r="CK225" s="1">
        <v>7</v>
      </c>
      <c r="CL225" s="1">
        <f ca="1">IF(CJ225/CK225=INT(CJ225/CK225),1,0)</f>
        <v>0</v>
      </c>
      <c r="CM225" s="1">
        <f ca="1">IF(CL225=0,CJ225,CJ225/CK225)</f>
        <v>1</v>
      </c>
      <c r="CN225" s="1">
        <v>121</v>
      </c>
      <c r="CO225" s="1">
        <f ca="1">IF(CM225/CN225=INT(CM225/CN225),1,0)</f>
        <v>0</v>
      </c>
      <c r="CP225" s="1">
        <f ca="1">IF(CO225=0,CM225,CM225/CN225)</f>
        <v>1</v>
      </c>
      <c r="CQ225" s="1">
        <v>11</v>
      </c>
      <c r="CR225" s="1">
        <f ca="1">IF(CP225/CQ225=INT(CP225/CQ225),1,0)</f>
        <v>0</v>
      </c>
      <c r="CS225" s="1">
        <f ca="1">IF(CR225=0,CP225,CP225/CQ225)</f>
        <v>1</v>
      </c>
      <c r="CT225" s="1">
        <v>169</v>
      </c>
      <c r="CU225" s="1">
        <f ca="1">IF(CS225/CT225=INT(CS225/CT225),1,0)</f>
        <v>0</v>
      </c>
      <c r="CV225" s="1">
        <f ca="1">IF(CU225=0,CS225,CS225/CT225)</f>
        <v>1</v>
      </c>
      <c r="CW225" s="1">
        <v>13</v>
      </c>
      <c r="CX225" s="1">
        <f ca="1">IF(CV225/CW225=INT(CV225/CW225),1,0)</f>
        <v>0</v>
      </c>
      <c r="CY225" s="1">
        <f ca="1">IF(CX225=0,CV225,CV225/CW225)</f>
        <v>1</v>
      </c>
      <c r="CZ225" s="1">
        <v>17</v>
      </c>
      <c r="DA225" s="1">
        <f ca="1">IF(CY225/CZ225=INT(CY225/CZ225),1,0)</f>
        <v>0</v>
      </c>
      <c r="DB225" s="1">
        <f ca="1">IF(DA225=0,CY225,CY225/CZ225)</f>
        <v>1</v>
      </c>
      <c r="DC225" s="1">
        <v>19</v>
      </c>
      <c r="DD225" s="1">
        <f ca="1">IF(DB225/DC225=INT(DB225/DC225),1,0)</f>
        <v>0</v>
      </c>
      <c r="DE225" s="1">
        <f ca="1">IF(DD225=0,DB225,DB225/DC225)</f>
        <v>1</v>
      </c>
      <c r="DF225" s="1">
        <v>23</v>
      </c>
      <c r="DG225" s="1">
        <f ca="1">IF(DE225/DF225=INT(DE225/DF225),1,0)</f>
        <v>0</v>
      </c>
      <c r="DH225" s="1">
        <f ca="1">IF(DG225=0,DE225,DE225/DF225)</f>
        <v>1</v>
      </c>
      <c r="DI225" s="1">
        <v>29</v>
      </c>
      <c r="DJ225" s="1">
        <f ca="1">IF(DH225/DI225=INT(DH225/DI225),1,0)</f>
        <v>0</v>
      </c>
      <c r="DK225" s="1">
        <f ca="1">IF(DJ225=0,DH225,DH225/DI225)</f>
        <v>1</v>
      </c>
      <c r="DL225" s="1">
        <v>31</v>
      </c>
      <c r="DM225" s="1">
        <f ca="1">IF(DK225/DL225=INT(DK225/DL225),1,0)</f>
        <v>0</v>
      </c>
      <c r="DN225" s="1">
        <f ca="1">IF(DM225=0,DK225,DK225/DL225)</f>
        <v>1</v>
      </c>
      <c r="DO225" s="1">
        <v>37</v>
      </c>
      <c r="DP225" s="1">
        <f ca="1">IF(DN225/DO225=INT(DN225/DO225),1,0)</f>
        <v>0</v>
      </c>
      <c r="DQ225" s="1">
        <f ca="1">IF(DP225=0,DN225,DN225/DO225)</f>
        <v>1</v>
      </c>
      <c r="DR225" s="1">
        <v>41</v>
      </c>
      <c r="DS225" s="1">
        <f ca="1">IF(DQ225/DR225=INT(DQ225/DR225),1,0)</f>
        <v>0</v>
      </c>
      <c r="DT225" s="1">
        <f ca="1">IF(DS225=0,DQ225,DQ225/DR225)</f>
        <v>1</v>
      </c>
      <c r="DU225" s="1">
        <v>43</v>
      </c>
      <c r="DV225" s="1">
        <f ca="1">IF(DT225/DU225=INT(DT225/DU225),1,0)</f>
        <v>0</v>
      </c>
      <c r="DW225" s="1">
        <f ca="1">IF(DV225=0,DT225,DT225/DU225)</f>
        <v>1</v>
      </c>
      <c r="DX225" s="1">
        <v>47</v>
      </c>
      <c r="DY225" s="1">
        <f ca="1">IF(DW225/DX225=INT(DW225/DX225),1,0)</f>
        <v>0</v>
      </c>
      <c r="DZ225" s="1">
        <f ca="1">IF(DY225=0,DW225,DW225/DX225)</f>
        <v>1</v>
      </c>
      <c r="EA225" s="1">
        <v>53</v>
      </c>
      <c r="EB225" s="1">
        <f ca="1">IF(DZ225/EA225=INT(DZ225/EA225),1,0)</f>
        <v>0</v>
      </c>
      <c r="EC225" s="1">
        <f ca="1">IF(EB225=0,DZ225,DZ225/EA225)</f>
        <v>1</v>
      </c>
      <c r="ED225" s="1">
        <v>59</v>
      </c>
      <c r="EE225" s="1">
        <f ca="1">IF(EC225/ED225=INT(EC225/ED225),1,0)</f>
        <v>0</v>
      </c>
      <c r="EF225" s="1">
        <f ca="1">IF(EE225=0,EC225,EC225/ED225)</f>
        <v>1</v>
      </c>
      <c r="EG225" s="1">
        <v>61</v>
      </c>
      <c r="EH225" s="1">
        <f ca="1">IF(EF225/EG225=INT(EF225/EG225),1,0)</f>
        <v>0</v>
      </c>
      <c r="EI225" s="1">
        <f ca="1">IF(EH225=0,EF225,EF225/EG225)</f>
        <v>1</v>
      </c>
      <c r="EJ225" s="1">
        <v>67</v>
      </c>
      <c r="EK225" s="1">
        <f ca="1">IF(EI225/EJ225=INT(EI225/EJ225),1,0)</f>
        <v>0</v>
      </c>
      <c r="EL225" s="1">
        <f ca="1">IF(EK225=0,EI225,EI225/EJ225)</f>
        <v>1</v>
      </c>
      <c r="EM225" s="1">
        <v>71</v>
      </c>
      <c r="EN225" s="1">
        <f ca="1">IF(EL225/EM225=INT(EL225/EM225),1,0)</f>
        <v>0</v>
      </c>
      <c r="EO225" s="1">
        <f ca="1">IF(EN225=0,EL225,EL225/EM225)</f>
        <v>1</v>
      </c>
      <c r="EP225" s="1">
        <v>73</v>
      </c>
      <c r="EQ225" s="1">
        <f ca="1">IF(EO225/EP225=INT(EO225/EP225),1,0)</f>
        <v>0</v>
      </c>
      <c r="ER225" s="1">
        <f ca="1">IF(EQ225=0,EO225,EO225/EP225)</f>
        <v>1</v>
      </c>
      <c r="ES225" s="1">
        <v>79</v>
      </c>
      <c r="ET225" s="1">
        <f ca="1">IF(ER225/ES225=INT(ER225/ES225),1,0)</f>
        <v>0</v>
      </c>
      <c r="EU225" s="1">
        <f ca="1">IF(ET225=0,ER225,ER225/ES225)</f>
        <v>1</v>
      </c>
      <c r="EV225" s="1">
        <v>83</v>
      </c>
      <c r="EW225" s="1">
        <f ca="1">IF(EU225/EV225=INT(EU225/EV225),1,0)</f>
        <v>0</v>
      </c>
      <c r="EX225" s="1">
        <f ca="1">IF(EW225=0,EU225,EU225/EV225)</f>
        <v>1</v>
      </c>
      <c r="EY225" s="1">
        <v>89</v>
      </c>
      <c r="EZ225" s="1">
        <f ca="1">IF(EX225/EY225=INT(EX225/EY225),1,0)</f>
        <v>0</v>
      </c>
      <c r="FA225" s="1">
        <f ca="1">IF(EZ225=0,EX225,EX225/EY225)</f>
        <v>1</v>
      </c>
      <c r="FB225" s="1">
        <v>97</v>
      </c>
      <c r="FC225" s="1">
        <f ca="1">IF(FA225/FB225=INT(FA225/FB225),1,0)</f>
        <v>0</v>
      </c>
      <c r="FD225" s="1">
        <f ca="1">IF(FC225=0,FA225,FA225/FB225)</f>
        <v>1</v>
      </c>
      <c r="FE225" s="1">
        <v>101</v>
      </c>
      <c r="FF225" s="1">
        <f ca="1">IF(FD225/FE225=INT(FD225/FE225),1,0)</f>
        <v>0</v>
      </c>
      <c r="FG225" s="1">
        <f ca="1">IF(FF225=0,FD225,FD225/FE225)</f>
        <v>1</v>
      </c>
      <c r="FH225" s="1">
        <v>103</v>
      </c>
      <c r="FI225" s="1">
        <f ca="1">IF(FG225/FH225=INT(FG225/FH225),1,0)</f>
        <v>0</v>
      </c>
      <c r="FJ225" s="1">
        <f ca="1">IF(FI225=0,FG225,FG225/FH225)</f>
        <v>1</v>
      </c>
      <c r="FK225" s="1">
        <v>107</v>
      </c>
      <c r="FL225" s="1">
        <f ca="1">IF(FJ225/FK225=INT(FJ225/FK225),1,0)</f>
        <v>0</v>
      </c>
      <c r="FM225" s="1">
        <f ca="1">IF(FL225=0,FJ225,FJ225/FK225)</f>
        <v>1</v>
      </c>
      <c r="FN225" s="1">
        <v>109</v>
      </c>
      <c r="FO225" s="1">
        <f ca="1">IF(FM225/FN225=INT(FM225/FN225),1,0)</f>
        <v>0</v>
      </c>
      <c r="FP225" s="1">
        <f ca="1">IF(FO225=0,FM225,FM225/FN225)</f>
        <v>1</v>
      </c>
      <c r="FQ225" s="1">
        <v>113</v>
      </c>
      <c r="FR225" s="1">
        <f ca="1">IF(FP225/FQ225=INT(FP225/FQ225),1,0)</f>
        <v>0</v>
      </c>
      <c r="FS225" s="1">
        <f ca="1">IF(FR225=0,FP225,FP225/FQ225)</f>
        <v>1</v>
      </c>
      <c r="FT225" s="1">
        <v>127</v>
      </c>
      <c r="FU225" s="1">
        <f ca="1">IF(FS225/FT225=INT(FS225/FT225),1,0)</f>
        <v>0</v>
      </c>
      <c r="FV225" s="1">
        <f ca="1">IF(FU225=0,FS225,FS225/FT225)</f>
        <v>1</v>
      </c>
      <c r="FW225" s="1">
        <v>131</v>
      </c>
      <c r="FX225" s="1">
        <f ca="1">IF(FV225/FW225=INT(FV225/FW225),1,0)</f>
        <v>0</v>
      </c>
      <c r="FY225" s="1">
        <f ca="1">IF(FX225=0,FV225,FV225/FW225)</f>
        <v>1</v>
      </c>
      <c r="FZ225" s="1">
        <v>137</v>
      </c>
      <c r="GA225" s="1">
        <f ca="1">IF(FY225/FZ225=INT(FY225/FZ225),1,0)</f>
        <v>0</v>
      </c>
      <c r="GB225" s="1">
        <f ca="1">IF(GA225=0,FY225,FY225/FZ225)</f>
        <v>1</v>
      </c>
      <c r="GC225" s="1">
        <v>139</v>
      </c>
      <c r="GD225" s="1">
        <f ca="1">IF(GB225/GC225=INT(GB225/GC225),1,0)</f>
        <v>0</v>
      </c>
      <c r="GE225" s="1">
        <f ca="1">IF(GD225=0,GB225,GB225/GC225)</f>
        <v>1</v>
      </c>
      <c r="GF225" s="1">
        <v>149</v>
      </c>
      <c r="GG225" s="1">
        <f ca="1">IF(GE225/GF225=INT(GE225/GF225),1,0)</f>
        <v>0</v>
      </c>
      <c r="GH225" s="1">
        <f ca="1">IF(GG225=0,GE225,GE225/GF225)</f>
        <v>1</v>
      </c>
      <c r="GI225" s="1"/>
      <c r="GJ225" s="1">
        <f ca="1">8*BH225+4*BK225+2*BN225+BQ225</f>
        <v>0</v>
      </c>
      <c r="GK225" s="1">
        <f ca="1">4*BT225+2*BW225+BZ225</f>
        <v>0</v>
      </c>
      <c r="GL225" s="1">
        <f ca="1">2*CC225+CF225</f>
        <v>0</v>
      </c>
      <c r="GM225" s="1">
        <f ca="1">2*CI225+CL225</f>
        <v>0</v>
      </c>
      <c r="GN225" s="1">
        <f ca="1">2*CO225+CR225</f>
        <v>0</v>
      </c>
      <c r="GO225" s="1">
        <f ca="1">2*CU225+CX225</f>
        <v>0</v>
      </c>
      <c r="GP225" s="1">
        <f ca="1">DA225</f>
        <v>0</v>
      </c>
      <c r="GQ225" s="1">
        <f ca="1">DD225</f>
        <v>0</v>
      </c>
      <c r="GR225" s="1">
        <f ca="1">DG225</f>
        <v>0</v>
      </c>
      <c r="GS225" s="1">
        <f ca="1">DJ225</f>
        <v>0</v>
      </c>
      <c r="GT225" s="1">
        <f ca="1">DM225</f>
        <v>0</v>
      </c>
      <c r="GU225">
        <f ca="1">DP225</f>
        <v>0</v>
      </c>
      <c r="GV225">
        <f ca="1">DS225</f>
        <v>0</v>
      </c>
      <c r="GW225">
        <f ca="1">DV225</f>
        <v>0</v>
      </c>
      <c r="GX225">
        <f ca="1">DY225</f>
        <v>0</v>
      </c>
      <c r="GY225">
        <f ca="1">EB225</f>
        <v>0</v>
      </c>
      <c r="GZ225">
        <f ca="1">EE225</f>
        <v>0</v>
      </c>
      <c r="HA225">
        <f ca="1">EH225</f>
        <v>0</v>
      </c>
      <c r="HB225">
        <f ca="1">EK225</f>
        <v>0</v>
      </c>
      <c r="HC225">
        <f ca="1">EN225</f>
        <v>0</v>
      </c>
      <c r="HD225">
        <f ca="1">EQ225</f>
        <v>0</v>
      </c>
      <c r="HE225">
        <f ca="1">ET225</f>
        <v>0</v>
      </c>
      <c r="HF225">
        <f ca="1">EW225</f>
        <v>0</v>
      </c>
      <c r="HG225">
        <f ca="1">EZ225</f>
        <v>0</v>
      </c>
      <c r="HH225">
        <f ca="1">FC225</f>
        <v>0</v>
      </c>
      <c r="HI225">
        <f ca="1">FF225</f>
        <v>0</v>
      </c>
      <c r="HJ225">
        <f ca="1">FI225</f>
        <v>0</v>
      </c>
      <c r="HK225">
        <f ca="1">FL225</f>
        <v>0</v>
      </c>
      <c r="HL225">
        <f ca="1">FO225</f>
        <v>0</v>
      </c>
      <c r="HM225">
        <f ca="1">FR225</f>
        <v>0</v>
      </c>
      <c r="HN225">
        <f ca="1">FU225</f>
        <v>0</v>
      </c>
      <c r="HO225">
        <f ca="1">FX225</f>
        <v>0</v>
      </c>
      <c r="HP225">
        <f ca="1">GA225</f>
        <v>0</v>
      </c>
      <c r="HQ225">
        <f ca="1">GD225</f>
        <v>0</v>
      </c>
      <c r="HR225">
        <f ca="1">GG225</f>
        <v>0</v>
      </c>
      <c r="HS225">
        <f ca="1">BF225</f>
        <v>1</v>
      </c>
      <c r="HT225">
        <f ca="1">HS225/HR228</f>
        <v>1</v>
      </c>
    </row>
    <row r="226" spans="2:235" ht="6" hidden="1" customHeight="1" x14ac:dyDescent="0.25">
      <c r="B226" s="71"/>
      <c r="C226" s="71"/>
      <c r="D226" s="71"/>
      <c r="E226" s="71"/>
      <c r="F226" s="104"/>
      <c r="G226" s="71"/>
      <c r="H226" s="104"/>
      <c r="I226" s="71"/>
      <c r="J226" s="71"/>
      <c r="K226" s="71"/>
      <c r="L226" s="104"/>
      <c r="M226" s="71"/>
      <c r="N226" s="71"/>
      <c r="O226" s="71"/>
      <c r="P226" s="71"/>
      <c r="Q226" s="71"/>
      <c r="R226" s="71"/>
      <c r="S226" s="104"/>
      <c r="T226" s="122"/>
      <c r="U226" s="80"/>
      <c r="V226" s="80"/>
      <c r="W226" s="80"/>
      <c r="X226" s="102"/>
      <c r="Y226" s="71"/>
      <c r="Z226" s="75"/>
      <c r="AB226" s="11"/>
      <c r="AE226" s="162"/>
      <c r="BD226">
        <f ca="1">BD225+INT(BE225/BE226)</f>
        <v>140</v>
      </c>
      <c r="BE226">
        <f ca="1">IA221</f>
        <v>64</v>
      </c>
      <c r="BF226">
        <f ca="1">BE226</f>
        <v>64</v>
      </c>
      <c r="BG226">
        <v>256</v>
      </c>
      <c r="BH226" s="1">
        <f ca="1">IF(BF226/BG226=INT(BF226/BG226),1,0)</f>
        <v>0</v>
      </c>
      <c r="BI226" s="1">
        <f ca="1">IF(BH226=0,BF226,BF226/BG226)</f>
        <v>64</v>
      </c>
      <c r="BJ226" s="1">
        <v>16</v>
      </c>
      <c r="BK226" s="1">
        <f ca="1">IF(BI226/BJ226=INT(BI226/BJ226),1,0)</f>
        <v>1</v>
      </c>
      <c r="BL226" s="1">
        <f ca="1">IF(BK226=0,BI226,BI226/BJ226)</f>
        <v>4</v>
      </c>
      <c r="BM226" s="1">
        <v>4</v>
      </c>
      <c r="BN226" s="1">
        <f ca="1">IF(BL226/BM226=INT(BL226/BM226),1,0)</f>
        <v>1</v>
      </c>
      <c r="BO226" s="1">
        <f ca="1">IF(BN226=0,BL226,BL226/BM226)</f>
        <v>1</v>
      </c>
      <c r="BP226" s="1">
        <v>2</v>
      </c>
      <c r="BQ226" s="1">
        <f ca="1">IF(BO226/BP226=INT(BO226/BP226),1,0)</f>
        <v>0</v>
      </c>
      <c r="BR226" s="1">
        <f ca="1">IF(BQ226=0,BO226,BO226/BP226)</f>
        <v>1</v>
      </c>
      <c r="BS226" s="1">
        <v>81</v>
      </c>
      <c r="BT226" s="1">
        <f ca="1">IF(BR226/BS226=INT(BR226/BS226),1,0)</f>
        <v>0</v>
      </c>
      <c r="BU226" s="1">
        <f ca="1">IF(BT226=0,BR226,BR226/BS226)</f>
        <v>1</v>
      </c>
      <c r="BV226" s="1">
        <v>9</v>
      </c>
      <c r="BW226" s="1">
        <f ca="1">IF(BU226/BV226=INT(BU226/BV226),1,0)</f>
        <v>0</v>
      </c>
      <c r="BX226" s="1">
        <f ca="1">IF(BW226=0,BU226,BU226/BV226)</f>
        <v>1</v>
      </c>
      <c r="BY226" s="1">
        <v>3</v>
      </c>
      <c r="BZ226" s="1">
        <f ca="1">IF(BX226/BY226=INT(BX226/BY226),1,0)</f>
        <v>0</v>
      </c>
      <c r="CA226" s="1">
        <f ca="1">IF(BZ226=0,BX226,BX226/BY226)</f>
        <v>1</v>
      </c>
      <c r="CB226" s="1">
        <v>25</v>
      </c>
      <c r="CC226" s="1">
        <f ca="1">IF(CA226/CB226=INT(CA226/CB226),1,0)</f>
        <v>0</v>
      </c>
      <c r="CD226" s="1">
        <f ca="1">IF(CC226=0,CA226,CA226/CB226)</f>
        <v>1</v>
      </c>
      <c r="CE226" s="1">
        <v>5</v>
      </c>
      <c r="CF226" s="1">
        <f ca="1">IF(CD226/CE226=INT(CD226/CE226),1,0)</f>
        <v>0</v>
      </c>
      <c r="CG226" s="1">
        <f ca="1">IF(CF226=0,CD226,CD226/CE226)</f>
        <v>1</v>
      </c>
      <c r="CH226" s="1">
        <v>49</v>
      </c>
      <c r="CI226" s="1">
        <f ca="1">IF(CG226/CH226=INT(CG226/CH226),1,0)</f>
        <v>0</v>
      </c>
      <c r="CJ226" s="1">
        <f ca="1">IF(CI226=0,CG226,CG226/CH226)</f>
        <v>1</v>
      </c>
      <c r="CK226" s="1">
        <v>7</v>
      </c>
      <c r="CL226" s="1">
        <f ca="1">IF(CJ226/CK226=INT(CJ226/CK226),1,0)</f>
        <v>0</v>
      </c>
      <c r="CM226" s="1">
        <f ca="1">IF(CL226=0,CJ226,CJ226/CK226)</f>
        <v>1</v>
      </c>
      <c r="CN226" s="1">
        <v>121</v>
      </c>
      <c r="CO226" s="1">
        <f ca="1">IF(CM226/CN226=INT(CM226/CN226),1,0)</f>
        <v>0</v>
      </c>
      <c r="CP226" s="1">
        <f ca="1">IF(CO226=0,CM226,CM226/CN226)</f>
        <v>1</v>
      </c>
      <c r="CQ226" s="1">
        <v>11</v>
      </c>
      <c r="CR226" s="1">
        <f ca="1">IF(CP226/CQ226=INT(CP226/CQ226),1,0)</f>
        <v>0</v>
      </c>
      <c r="CS226" s="1">
        <f ca="1">IF(CR226=0,CP226,CP226/CQ226)</f>
        <v>1</v>
      </c>
      <c r="CT226" s="1">
        <v>169</v>
      </c>
      <c r="CU226" s="1">
        <f ca="1">IF(CS226/CT226=INT(CS226/CT226),1,0)</f>
        <v>0</v>
      </c>
      <c r="CV226" s="1">
        <f ca="1">IF(CU226=0,CS226,CS226/CT226)</f>
        <v>1</v>
      </c>
      <c r="CW226" s="1">
        <v>13</v>
      </c>
      <c r="CX226" s="1">
        <f ca="1">IF(CV226/CW226=INT(CV226/CW226),1,0)</f>
        <v>0</v>
      </c>
      <c r="CY226" s="1">
        <f ca="1">IF(CX226=0,CV226,CV226/CW226)</f>
        <v>1</v>
      </c>
      <c r="CZ226" s="1">
        <v>17</v>
      </c>
      <c r="DA226" s="1">
        <f ca="1">IF(CY226/CZ226=INT(CY226/CZ226),1,0)</f>
        <v>0</v>
      </c>
      <c r="DB226" s="1">
        <f ca="1">IF(DA226=0,CY226,CY226/CZ226)</f>
        <v>1</v>
      </c>
      <c r="DC226" s="1">
        <v>19</v>
      </c>
      <c r="DD226" s="1">
        <f ca="1">IF(DB226/DC226=INT(DB226/DC226),1,0)</f>
        <v>0</v>
      </c>
      <c r="DE226" s="1">
        <f ca="1">IF(DD226=0,DB226,DB226/DC226)</f>
        <v>1</v>
      </c>
      <c r="DF226" s="1">
        <v>23</v>
      </c>
      <c r="DG226" s="1">
        <f ca="1">IF(DE226/DF226=INT(DE226/DF226),1,0)</f>
        <v>0</v>
      </c>
      <c r="DH226" s="1">
        <f ca="1">IF(DG226=0,DE226,DE226/DF226)</f>
        <v>1</v>
      </c>
      <c r="DI226" s="1">
        <v>29</v>
      </c>
      <c r="DJ226" s="1">
        <f ca="1">IF(DH226/DI226=INT(DH226/DI226),1,0)</f>
        <v>0</v>
      </c>
      <c r="DK226" s="1">
        <f ca="1">IF(DJ226=0,DH226,DH226/DI226)</f>
        <v>1</v>
      </c>
      <c r="DL226" s="1">
        <v>31</v>
      </c>
      <c r="DM226" s="1">
        <f ca="1">IF(DK226/DL226=INT(DK226/DL226),1,0)</f>
        <v>0</v>
      </c>
      <c r="DN226" s="1">
        <f ca="1">IF(DM226=0,DK226,DK226/DL226)</f>
        <v>1</v>
      </c>
      <c r="DO226" s="1">
        <v>37</v>
      </c>
      <c r="DP226" s="1">
        <f ca="1">IF(DN226/DO226=INT(DN226/DO226),1,0)</f>
        <v>0</v>
      </c>
      <c r="DQ226" s="1">
        <f ca="1">IF(DP226=0,DN226,DN226/DO226)</f>
        <v>1</v>
      </c>
      <c r="DR226" s="1">
        <v>41</v>
      </c>
      <c r="DS226" s="1">
        <f ca="1">IF(DQ226/DR226=INT(DQ226/DR226),1,0)</f>
        <v>0</v>
      </c>
      <c r="DT226" s="1">
        <f ca="1">IF(DS226=0,DQ226,DQ226/DR226)</f>
        <v>1</v>
      </c>
      <c r="DU226" s="1">
        <v>43</v>
      </c>
      <c r="DV226" s="1">
        <f ca="1">IF(DT226/DU226=INT(DT226/DU226),1,0)</f>
        <v>0</v>
      </c>
      <c r="DW226" s="1">
        <f ca="1">IF(DV226=0,DT226,DT226/DU226)</f>
        <v>1</v>
      </c>
      <c r="DX226" s="1">
        <v>47</v>
      </c>
      <c r="DY226" s="1">
        <f ca="1">IF(DW226/DX226=INT(DW226/DX226),1,0)</f>
        <v>0</v>
      </c>
      <c r="DZ226" s="1">
        <f ca="1">IF(DY226=0,DW226,DW226/DX226)</f>
        <v>1</v>
      </c>
      <c r="EA226" s="1">
        <v>53</v>
      </c>
      <c r="EB226" s="1">
        <f ca="1">IF(DZ226/EA226=INT(DZ226/EA226),1,0)</f>
        <v>0</v>
      </c>
      <c r="EC226" s="1">
        <f ca="1">IF(EB226=0,DZ226,DZ226/EA226)</f>
        <v>1</v>
      </c>
      <c r="ED226" s="1">
        <v>59</v>
      </c>
      <c r="EE226" s="1">
        <f ca="1">IF(EC226/ED226=INT(EC226/ED226),1,0)</f>
        <v>0</v>
      </c>
      <c r="EF226" s="1">
        <f ca="1">IF(EE226=0,EC226,EC226/ED226)</f>
        <v>1</v>
      </c>
      <c r="EG226" s="1">
        <v>61</v>
      </c>
      <c r="EH226" s="1">
        <f ca="1">IF(EF226/EG226=INT(EF226/EG226),1,0)</f>
        <v>0</v>
      </c>
      <c r="EI226" s="1">
        <f ca="1">IF(EH226=0,EF226,EF226/EG226)</f>
        <v>1</v>
      </c>
      <c r="EJ226" s="1">
        <v>67</v>
      </c>
      <c r="EK226" s="1">
        <f ca="1">IF(EI226/EJ226=INT(EI226/EJ226),1,0)</f>
        <v>0</v>
      </c>
      <c r="EL226" s="1">
        <f ca="1">IF(EK226=0,EI226,EI226/EJ226)</f>
        <v>1</v>
      </c>
      <c r="EM226" s="1">
        <v>71</v>
      </c>
      <c r="EN226" s="1">
        <f ca="1">IF(EL226/EM226=INT(EL226/EM226),1,0)</f>
        <v>0</v>
      </c>
      <c r="EO226" s="1">
        <f ca="1">IF(EN226=0,EL226,EL226/EM226)</f>
        <v>1</v>
      </c>
      <c r="EP226" s="1">
        <v>73</v>
      </c>
      <c r="EQ226" s="1">
        <f ca="1">IF(EO226/EP226=INT(EO226/EP226),1,0)</f>
        <v>0</v>
      </c>
      <c r="ER226" s="1">
        <f ca="1">IF(EQ226=0,EO226,EO226/EP226)</f>
        <v>1</v>
      </c>
      <c r="ES226" s="1">
        <v>79</v>
      </c>
      <c r="ET226" s="1">
        <f ca="1">IF(ER226/ES226=INT(ER226/ES226),1,0)</f>
        <v>0</v>
      </c>
      <c r="EU226" s="1">
        <f ca="1">IF(ET226=0,ER226,ER226/ES226)</f>
        <v>1</v>
      </c>
      <c r="EV226" s="1">
        <v>83</v>
      </c>
      <c r="EW226" s="1">
        <f ca="1">IF(EU226/EV226=INT(EU226/EV226),1,0)</f>
        <v>0</v>
      </c>
      <c r="EX226" s="1">
        <f ca="1">IF(EW226=0,EU226,EU226/EV226)</f>
        <v>1</v>
      </c>
      <c r="EY226" s="1">
        <v>89</v>
      </c>
      <c r="EZ226" s="1">
        <f ca="1">IF(EX226/EY226=INT(EX226/EY226),1,0)</f>
        <v>0</v>
      </c>
      <c r="FA226" s="1">
        <f ca="1">IF(EZ226=0,EX226,EX226/EY226)</f>
        <v>1</v>
      </c>
      <c r="FB226" s="1">
        <v>97</v>
      </c>
      <c r="FC226" s="1">
        <f ca="1">IF(FA226/FB226=INT(FA226/FB226),1,0)</f>
        <v>0</v>
      </c>
      <c r="FD226" s="1">
        <f ca="1">IF(FC226=0,FA226,FA226/FB226)</f>
        <v>1</v>
      </c>
      <c r="FE226" s="1">
        <v>101</v>
      </c>
      <c r="FF226" s="1">
        <f ca="1">IF(FD226/FE226=INT(FD226/FE226),1,0)</f>
        <v>0</v>
      </c>
      <c r="FG226" s="1">
        <f ca="1">IF(FF226=0,FD226,FD226/FE226)</f>
        <v>1</v>
      </c>
      <c r="FH226" s="1">
        <v>103</v>
      </c>
      <c r="FI226" s="1">
        <f ca="1">IF(FG226/FH226=INT(FG226/FH226),1,0)</f>
        <v>0</v>
      </c>
      <c r="FJ226" s="1">
        <f ca="1">IF(FI226=0,FG226,FG226/FH226)</f>
        <v>1</v>
      </c>
      <c r="FK226" s="1">
        <v>107</v>
      </c>
      <c r="FL226" s="1">
        <f ca="1">IF(FJ226/FK226=INT(FJ226/FK226),1,0)</f>
        <v>0</v>
      </c>
      <c r="FM226" s="1">
        <f ca="1">IF(FL226=0,FJ226,FJ226/FK226)</f>
        <v>1</v>
      </c>
      <c r="FN226" s="1">
        <v>109</v>
      </c>
      <c r="FO226" s="1">
        <f ca="1">IF(FM226/FN226=INT(FM226/FN226),1,0)</f>
        <v>0</v>
      </c>
      <c r="FP226" s="1">
        <f ca="1">IF(FO226=0,FM226,FM226/FN226)</f>
        <v>1</v>
      </c>
      <c r="FQ226" s="1">
        <v>113</v>
      </c>
      <c r="FR226" s="1">
        <f ca="1">IF(FP226/FQ226=INT(FP226/FQ226),1,0)</f>
        <v>0</v>
      </c>
      <c r="FS226" s="1">
        <f ca="1">IF(FR226=0,FP226,FP226/FQ226)</f>
        <v>1</v>
      </c>
      <c r="FT226" s="1">
        <v>127</v>
      </c>
      <c r="FU226" s="1">
        <f ca="1">IF(FS226/FT226=INT(FS226/FT226),1,0)</f>
        <v>0</v>
      </c>
      <c r="FV226" s="1">
        <f ca="1">IF(FU226=0,FS226,FS226/FT226)</f>
        <v>1</v>
      </c>
      <c r="FW226" s="1">
        <v>131</v>
      </c>
      <c r="FX226" s="1">
        <f ca="1">IF(FV226/FW226=INT(FV226/FW226),1,0)</f>
        <v>0</v>
      </c>
      <c r="FY226" s="1">
        <f ca="1">IF(FX226=0,FV226,FV226/FW226)</f>
        <v>1</v>
      </c>
      <c r="FZ226" s="1">
        <v>137</v>
      </c>
      <c r="GA226" s="1">
        <f ca="1">IF(FY226/FZ226=INT(FY226/FZ226),1,0)</f>
        <v>0</v>
      </c>
      <c r="GB226" s="1">
        <f ca="1">IF(GA226=0,FY226,FY226/FZ226)</f>
        <v>1</v>
      </c>
      <c r="GC226" s="1">
        <v>139</v>
      </c>
      <c r="GD226" s="1">
        <f ca="1">IF(GB226/GC226=INT(GB226/GC226),1,0)</f>
        <v>0</v>
      </c>
      <c r="GE226" s="1">
        <f ca="1">IF(GD226=0,GB226,GB226/GC226)</f>
        <v>1</v>
      </c>
      <c r="GF226" s="1">
        <v>149</v>
      </c>
      <c r="GG226" s="1">
        <f ca="1">IF(GE226/GF226=INT(GE226/GF226),1,0)</f>
        <v>0</v>
      </c>
      <c r="GH226" s="1">
        <f ca="1">IF(GG226=0,GE226,GE226/GF226)</f>
        <v>1</v>
      </c>
      <c r="GI226" s="1"/>
      <c r="GJ226" s="1">
        <f ca="1">8*BH226+4*BK226+2*BN226+BQ226</f>
        <v>6</v>
      </c>
      <c r="GK226" s="1">
        <f ca="1">4*BT226+2*BW226+BZ226</f>
        <v>0</v>
      </c>
      <c r="GL226" s="1">
        <f ca="1">2*CC226+CF226</f>
        <v>0</v>
      </c>
      <c r="GM226" s="1">
        <f ca="1">2*CI226+CL226</f>
        <v>0</v>
      </c>
      <c r="GN226" s="1">
        <f ca="1">2*CO226+CR226</f>
        <v>0</v>
      </c>
      <c r="GO226" s="1">
        <f ca="1">2*CU226+CX226</f>
        <v>0</v>
      </c>
      <c r="GP226" s="1">
        <f ca="1">DA226</f>
        <v>0</v>
      </c>
      <c r="GQ226" s="1">
        <f ca="1">DD226</f>
        <v>0</v>
      </c>
      <c r="GR226" s="1">
        <f ca="1">DG226</f>
        <v>0</v>
      </c>
      <c r="GS226" s="1">
        <f ca="1">DJ226</f>
        <v>0</v>
      </c>
      <c r="GT226" s="1">
        <f ca="1">DM226</f>
        <v>0</v>
      </c>
      <c r="GU226">
        <f ca="1">DP226</f>
        <v>0</v>
      </c>
      <c r="GV226">
        <f ca="1">DS226</f>
        <v>0</v>
      </c>
      <c r="GW226">
        <f ca="1">DV226</f>
        <v>0</v>
      </c>
      <c r="GX226">
        <f ca="1">DY226</f>
        <v>0</v>
      </c>
      <c r="GY226">
        <f ca="1">EB226</f>
        <v>0</v>
      </c>
      <c r="GZ226">
        <f ca="1">EE226</f>
        <v>0</v>
      </c>
      <c r="HA226">
        <f ca="1">EH226</f>
        <v>0</v>
      </c>
      <c r="HB226">
        <f ca="1">EK226</f>
        <v>0</v>
      </c>
      <c r="HC226">
        <f ca="1">EN226</f>
        <v>0</v>
      </c>
      <c r="HD226">
        <f ca="1">EQ226</f>
        <v>0</v>
      </c>
      <c r="HE226">
        <f ca="1">ET226</f>
        <v>0</v>
      </c>
      <c r="HF226">
        <f ca="1">EW226</f>
        <v>0</v>
      </c>
      <c r="HG226">
        <f ca="1">EZ226</f>
        <v>0</v>
      </c>
      <c r="HH226">
        <f ca="1">FC226</f>
        <v>0</v>
      </c>
      <c r="HI226">
        <f ca="1">FF226</f>
        <v>0</v>
      </c>
      <c r="HJ226">
        <f ca="1">FI226</f>
        <v>0</v>
      </c>
      <c r="HK226">
        <f ca="1">FL226</f>
        <v>0</v>
      </c>
      <c r="HL226">
        <f ca="1">FO226</f>
        <v>0</v>
      </c>
      <c r="HM226">
        <f ca="1">FR226</f>
        <v>0</v>
      </c>
      <c r="HN226">
        <f ca="1">FU226</f>
        <v>0</v>
      </c>
      <c r="HO226">
        <f ca="1">FX226</f>
        <v>0</v>
      </c>
      <c r="HP226">
        <f ca="1">GA226</f>
        <v>0</v>
      </c>
      <c r="HQ226">
        <f ca="1">GD226</f>
        <v>0</v>
      </c>
      <c r="HR226">
        <f ca="1">GG226</f>
        <v>0</v>
      </c>
      <c r="HS226">
        <f ca="1">BF226</f>
        <v>64</v>
      </c>
      <c r="HT226">
        <f ca="1">HS226/HR228</f>
        <v>64</v>
      </c>
    </row>
    <row r="227" spans="2:235" ht="6" hidden="1" customHeight="1" x14ac:dyDescent="0.25">
      <c r="B227" s="71"/>
      <c r="C227" s="71"/>
      <c r="D227" s="71"/>
      <c r="E227" s="71"/>
      <c r="F227" s="104"/>
      <c r="G227" s="71"/>
      <c r="H227" s="104"/>
      <c r="I227" s="71"/>
      <c r="J227" s="71"/>
      <c r="K227" s="71"/>
      <c r="L227" s="104"/>
      <c r="M227" s="71"/>
      <c r="N227" s="71"/>
      <c r="O227" s="71"/>
      <c r="P227" s="71"/>
      <c r="Q227" s="71"/>
      <c r="R227" s="71"/>
      <c r="S227" s="104"/>
      <c r="T227" s="122"/>
      <c r="U227" s="80"/>
      <c r="V227" s="80"/>
      <c r="W227" s="80"/>
      <c r="X227" s="102"/>
      <c r="Y227" s="71"/>
      <c r="Z227" s="75"/>
      <c r="AB227" s="11"/>
      <c r="AE227" s="162"/>
      <c r="BF227"/>
      <c r="BG227"/>
      <c r="BH227"/>
      <c r="BI227"/>
      <c r="EB227"/>
      <c r="EC227"/>
      <c r="ED227"/>
      <c r="EE227"/>
      <c r="GJ227" s="1">
        <f t="shared" ref="GJ227:HR227" ca="1" si="100">IF(GJ225&lt;GJ226,GJ225,GJ226)</f>
        <v>0</v>
      </c>
      <c r="GK227" s="1">
        <f t="shared" ca="1" si="100"/>
        <v>0</v>
      </c>
      <c r="GL227" s="1">
        <f t="shared" ca="1" si="100"/>
        <v>0</v>
      </c>
      <c r="GM227" s="1">
        <f t="shared" ca="1" si="100"/>
        <v>0</v>
      </c>
      <c r="GN227" s="1">
        <f t="shared" ca="1" si="100"/>
        <v>0</v>
      </c>
      <c r="GO227" s="1">
        <f t="shared" ca="1" si="100"/>
        <v>0</v>
      </c>
      <c r="GP227" s="1">
        <f t="shared" ca="1" si="100"/>
        <v>0</v>
      </c>
      <c r="GQ227" s="1">
        <f t="shared" ca="1" si="100"/>
        <v>0</v>
      </c>
      <c r="GR227" s="1">
        <f t="shared" ca="1" si="100"/>
        <v>0</v>
      </c>
      <c r="GS227" s="1">
        <f t="shared" ca="1" si="100"/>
        <v>0</v>
      </c>
      <c r="GT227" s="1">
        <f t="shared" ca="1" si="100"/>
        <v>0</v>
      </c>
      <c r="GU227" s="1">
        <f t="shared" ca="1" si="100"/>
        <v>0</v>
      </c>
      <c r="GV227" s="1">
        <f t="shared" ca="1" si="100"/>
        <v>0</v>
      </c>
      <c r="GW227" s="1">
        <f t="shared" ca="1" si="100"/>
        <v>0</v>
      </c>
      <c r="GX227" s="1">
        <f t="shared" ca="1" si="100"/>
        <v>0</v>
      </c>
      <c r="GY227" s="1">
        <f t="shared" ca="1" si="100"/>
        <v>0</v>
      </c>
      <c r="GZ227" s="1">
        <f t="shared" ca="1" si="100"/>
        <v>0</v>
      </c>
      <c r="HA227" s="1">
        <f t="shared" ca="1" si="100"/>
        <v>0</v>
      </c>
      <c r="HB227" s="1">
        <f t="shared" ca="1" si="100"/>
        <v>0</v>
      </c>
      <c r="HC227" s="1">
        <f t="shared" ca="1" si="100"/>
        <v>0</v>
      </c>
      <c r="HD227" s="1">
        <f t="shared" ca="1" si="100"/>
        <v>0</v>
      </c>
      <c r="HE227" s="1">
        <f t="shared" ca="1" si="100"/>
        <v>0</v>
      </c>
      <c r="HF227" s="1">
        <f t="shared" ca="1" si="100"/>
        <v>0</v>
      </c>
      <c r="HG227" s="1">
        <f t="shared" ca="1" si="100"/>
        <v>0</v>
      </c>
      <c r="HH227" s="1">
        <f t="shared" ca="1" si="100"/>
        <v>0</v>
      </c>
      <c r="HI227" s="1">
        <f t="shared" ca="1" si="100"/>
        <v>0</v>
      </c>
      <c r="HJ227" s="1">
        <f t="shared" ca="1" si="100"/>
        <v>0</v>
      </c>
      <c r="HK227" s="1">
        <f t="shared" ca="1" si="100"/>
        <v>0</v>
      </c>
      <c r="HL227" s="1">
        <f t="shared" ca="1" si="100"/>
        <v>0</v>
      </c>
      <c r="HM227" s="1">
        <f t="shared" ca="1" si="100"/>
        <v>0</v>
      </c>
      <c r="HN227" s="1">
        <f t="shared" ca="1" si="100"/>
        <v>0</v>
      </c>
      <c r="HO227" s="1">
        <f t="shared" ca="1" si="100"/>
        <v>0</v>
      </c>
      <c r="HP227" s="1">
        <f t="shared" ca="1" si="100"/>
        <v>0</v>
      </c>
      <c r="HQ227" s="1">
        <f t="shared" ca="1" si="100"/>
        <v>0</v>
      </c>
      <c r="HR227" s="1">
        <f t="shared" ca="1" si="100"/>
        <v>0</v>
      </c>
      <c r="HS227"/>
      <c r="HT227"/>
    </row>
    <row r="228" spans="2:235" ht="6" hidden="1" customHeight="1" x14ac:dyDescent="0.25">
      <c r="B228" s="71"/>
      <c r="C228" s="71"/>
      <c r="D228" s="71"/>
      <c r="E228" s="71"/>
      <c r="F228" s="104"/>
      <c r="G228" s="71"/>
      <c r="H228" s="104"/>
      <c r="I228" s="71"/>
      <c r="J228" s="71"/>
      <c r="K228" s="71"/>
      <c r="L228" s="104"/>
      <c r="M228" s="71"/>
      <c r="N228" s="71"/>
      <c r="O228" s="71"/>
      <c r="P228" s="71"/>
      <c r="Q228" s="71"/>
      <c r="R228" s="71"/>
      <c r="S228" s="104"/>
      <c r="T228" s="122"/>
      <c r="U228" s="80"/>
      <c r="V228" s="80"/>
      <c r="W228" s="80"/>
      <c r="X228" s="102"/>
      <c r="Y228" s="71"/>
      <c r="Z228" s="75"/>
      <c r="AB228" s="11"/>
      <c r="AE228" s="162"/>
      <c r="BF228"/>
      <c r="BG228"/>
      <c r="BH228"/>
      <c r="BI228"/>
      <c r="EB228"/>
      <c r="EC228"/>
      <c r="ED228"/>
      <c r="EE228"/>
      <c r="GJ228">
        <f ca="1">GJ$7^GJ227</f>
        <v>1</v>
      </c>
      <c r="GK228">
        <f t="shared" ref="GK228:HR228" ca="1" si="101">GK$7^GK227*GJ228</f>
        <v>1</v>
      </c>
      <c r="GL228">
        <f t="shared" ca="1" si="101"/>
        <v>1</v>
      </c>
      <c r="GM228">
        <f t="shared" ca="1" si="101"/>
        <v>1</v>
      </c>
      <c r="GN228">
        <f t="shared" ca="1" si="101"/>
        <v>1</v>
      </c>
      <c r="GO228">
        <f t="shared" ca="1" si="101"/>
        <v>1</v>
      </c>
      <c r="GP228">
        <f t="shared" ca="1" si="101"/>
        <v>1</v>
      </c>
      <c r="GQ228">
        <f t="shared" ca="1" si="101"/>
        <v>1</v>
      </c>
      <c r="GR228">
        <f t="shared" ca="1" si="101"/>
        <v>1</v>
      </c>
      <c r="GS228">
        <f t="shared" ca="1" si="101"/>
        <v>1</v>
      </c>
      <c r="GT228">
        <f t="shared" ca="1" si="101"/>
        <v>1</v>
      </c>
      <c r="GU228">
        <f t="shared" ca="1" si="101"/>
        <v>1</v>
      </c>
      <c r="GV228">
        <f t="shared" ca="1" si="101"/>
        <v>1</v>
      </c>
      <c r="GW228">
        <f t="shared" ca="1" si="101"/>
        <v>1</v>
      </c>
      <c r="GX228">
        <f t="shared" ca="1" si="101"/>
        <v>1</v>
      </c>
      <c r="GY228">
        <f t="shared" ca="1" si="101"/>
        <v>1</v>
      </c>
      <c r="GZ228">
        <f t="shared" ca="1" si="101"/>
        <v>1</v>
      </c>
      <c r="HA228">
        <f t="shared" ca="1" si="101"/>
        <v>1</v>
      </c>
      <c r="HB228">
        <f t="shared" ca="1" si="101"/>
        <v>1</v>
      </c>
      <c r="HC228">
        <f t="shared" ca="1" si="101"/>
        <v>1</v>
      </c>
      <c r="HD228">
        <f t="shared" ca="1" si="101"/>
        <v>1</v>
      </c>
      <c r="HE228">
        <f t="shared" ca="1" si="101"/>
        <v>1</v>
      </c>
      <c r="HF228">
        <f t="shared" ca="1" si="101"/>
        <v>1</v>
      </c>
      <c r="HG228">
        <f t="shared" ca="1" si="101"/>
        <v>1</v>
      </c>
      <c r="HH228">
        <f t="shared" ca="1" si="101"/>
        <v>1</v>
      </c>
      <c r="HI228">
        <f t="shared" ca="1" si="101"/>
        <v>1</v>
      </c>
      <c r="HJ228">
        <f t="shared" ca="1" si="101"/>
        <v>1</v>
      </c>
      <c r="HK228">
        <f t="shared" ca="1" si="101"/>
        <v>1</v>
      </c>
      <c r="HL228">
        <f t="shared" ca="1" si="101"/>
        <v>1</v>
      </c>
      <c r="HM228">
        <f t="shared" ca="1" si="101"/>
        <v>1</v>
      </c>
      <c r="HN228">
        <f t="shared" ca="1" si="101"/>
        <v>1</v>
      </c>
      <c r="HO228">
        <f t="shared" ca="1" si="101"/>
        <v>1</v>
      </c>
      <c r="HP228">
        <f t="shared" ca="1" si="101"/>
        <v>1</v>
      </c>
      <c r="HQ228">
        <f t="shared" ca="1" si="101"/>
        <v>1</v>
      </c>
      <c r="HR228">
        <f t="shared" ca="1" si="101"/>
        <v>1</v>
      </c>
      <c r="HS228"/>
      <c r="HT228"/>
    </row>
    <row r="229" spans="2:235" ht="6" hidden="1" customHeight="1" x14ac:dyDescent="0.25">
      <c r="B229" s="102"/>
      <c r="C229" s="71"/>
      <c r="D229" s="102"/>
      <c r="E229" s="71"/>
      <c r="F229" s="102"/>
      <c r="G229" s="71"/>
      <c r="H229" s="104"/>
      <c r="I229" s="102"/>
      <c r="J229" s="102"/>
      <c r="K229" s="102"/>
      <c r="L229" s="102"/>
      <c r="M229" s="71"/>
      <c r="N229" s="71"/>
      <c r="O229" s="71"/>
      <c r="P229" s="71"/>
      <c r="Q229" s="71"/>
      <c r="R229" s="71"/>
      <c r="S229" s="104"/>
      <c r="T229" s="80"/>
      <c r="U229" s="80"/>
      <c r="V229" s="80"/>
      <c r="W229" s="80"/>
      <c r="X229" s="102"/>
      <c r="Y229" s="71"/>
      <c r="Z229" s="75"/>
      <c r="AF229" s="148"/>
      <c r="BC229"/>
      <c r="BD229" t="e">
        <f ca="1">#REF!+INT(#REF!/BE229)</f>
        <v>#REF!</v>
      </c>
      <c r="BE229" s="1" t="e">
        <f ca="1">IF(#REF!&gt;#REF!,INT((RAND()*(#REF!-#REF!+1)+#REF!)),INT((RAND()*(#REF!-#REF!)+#REF!+1)))</f>
        <v>#REF!</v>
      </c>
      <c r="BF229" t="e">
        <f ca="1">BE229</f>
        <v>#REF!</v>
      </c>
      <c r="BG229">
        <v>256</v>
      </c>
      <c r="BH229" s="1" t="e">
        <f ca="1">IF(BF229/BG229=INT(BF229/BG229),1,0)</f>
        <v>#REF!</v>
      </c>
      <c r="BI229" s="1" t="e">
        <f ca="1">IF(BH229=0,BF229,BF229/BG229)</f>
        <v>#REF!</v>
      </c>
      <c r="BJ229" s="1">
        <v>16</v>
      </c>
      <c r="BK229" s="1" t="e">
        <f ca="1">IF(BI229/BJ229=INT(BI229/BJ229),1,0)</f>
        <v>#REF!</v>
      </c>
      <c r="BL229" s="1" t="e">
        <f ca="1">IF(BK229=0,BI229,BI229/BJ229)</f>
        <v>#REF!</v>
      </c>
      <c r="BM229" s="1">
        <v>4</v>
      </c>
      <c r="BN229" s="1" t="e">
        <f ca="1">IF(BL229/BM229=INT(BL229/BM229),1,0)</f>
        <v>#REF!</v>
      </c>
      <c r="BO229" s="1" t="e">
        <f ca="1">IF(BN229=0,BL229,BL229/BM229)</f>
        <v>#REF!</v>
      </c>
      <c r="BP229" s="1">
        <v>2</v>
      </c>
      <c r="BQ229" s="1" t="e">
        <f ca="1">IF(BO229/BP229=INT(BO229/BP229),1,0)</f>
        <v>#REF!</v>
      </c>
      <c r="BR229" s="1" t="e">
        <f ca="1">IF(BQ229=0,BO229,BO229/BP229)</f>
        <v>#REF!</v>
      </c>
      <c r="BS229" s="1">
        <v>81</v>
      </c>
      <c r="BT229" s="1" t="e">
        <f ca="1">IF(BR229/BS229=INT(BR229/BS229),1,0)</f>
        <v>#REF!</v>
      </c>
      <c r="BU229" s="1" t="e">
        <f ca="1">IF(BT229=0,BR229,BR229/BS229)</f>
        <v>#REF!</v>
      </c>
      <c r="BV229" s="1">
        <v>9</v>
      </c>
      <c r="BW229" s="1" t="e">
        <f ca="1">IF(BU229/BV229=INT(BU229/BV229),1,0)</f>
        <v>#REF!</v>
      </c>
      <c r="BX229" s="1" t="e">
        <f ca="1">IF(BW229=0,BU229,BU229/BV229)</f>
        <v>#REF!</v>
      </c>
      <c r="BY229" s="1">
        <v>3</v>
      </c>
      <c r="BZ229" s="1" t="e">
        <f ca="1">IF(BX229/BY229=INT(BX229/BY229),1,0)</f>
        <v>#REF!</v>
      </c>
      <c r="CA229" s="1" t="e">
        <f ca="1">IF(BZ229=0,BX229,BX229/BY229)</f>
        <v>#REF!</v>
      </c>
      <c r="CB229" s="1">
        <v>25</v>
      </c>
      <c r="CC229" s="1" t="e">
        <f ca="1">IF(CA229/CB229=INT(CA229/CB229),1,0)</f>
        <v>#REF!</v>
      </c>
      <c r="CD229" s="1" t="e">
        <f ca="1">IF(CC229=0,CA229,CA229/CB229)</f>
        <v>#REF!</v>
      </c>
      <c r="CE229" s="1">
        <v>5</v>
      </c>
      <c r="CF229" s="1" t="e">
        <f ca="1">IF(CD229/CE229=INT(CD229/CE229),1,0)</f>
        <v>#REF!</v>
      </c>
      <c r="CG229" s="1" t="e">
        <f ca="1">IF(CF229=0,CD229,CD229/CE229)</f>
        <v>#REF!</v>
      </c>
      <c r="CH229" s="1">
        <v>49</v>
      </c>
      <c r="CI229" s="1" t="e">
        <f ca="1">IF(CG229/CH229=INT(CG229/CH229),1,0)</f>
        <v>#REF!</v>
      </c>
      <c r="CJ229" s="1" t="e">
        <f ca="1">IF(CI229=0,CG229,CG229/CH229)</f>
        <v>#REF!</v>
      </c>
      <c r="CK229" s="1">
        <v>7</v>
      </c>
      <c r="CL229" s="1" t="e">
        <f ca="1">IF(CJ229/CK229=INT(CJ229/CK229),1,0)</f>
        <v>#REF!</v>
      </c>
      <c r="CM229" s="1" t="e">
        <f ca="1">IF(CL229=0,CJ229,CJ229/CK229)</f>
        <v>#REF!</v>
      </c>
      <c r="CN229" s="1">
        <v>121</v>
      </c>
      <c r="CO229" s="1" t="e">
        <f ca="1">IF(CM229/CN229=INT(CM229/CN229),1,0)</f>
        <v>#REF!</v>
      </c>
      <c r="CP229" s="1" t="e">
        <f ca="1">IF(CO229=0,CM229,CM229/CN229)</f>
        <v>#REF!</v>
      </c>
      <c r="CQ229" s="1">
        <v>11</v>
      </c>
      <c r="CR229" s="1" t="e">
        <f ca="1">IF(CP229/CQ229=INT(CP229/CQ229),1,0)</f>
        <v>#REF!</v>
      </c>
      <c r="CS229" s="1" t="e">
        <f ca="1">IF(CR229=0,CP229,CP229/CQ229)</f>
        <v>#REF!</v>
      </c>
      <c r="CT229" s="1">
        <v>169</v>
      </c>
      <c r="CU229" s="1" t="e">
        <f ca="1">IF(CS229/CT229=INT(CS229/CT229),1,0)</f>
        <v>#REF!</v>
      </c>
      <c r="CV229" s="1" t="e">
        <f ca="1">IF(CU229=0,CS229,CS229/CT229)</f>
        <v>#REF!</v>
      </c>
      <c r="CW229" s="1">
        <v>13</v>
      </c>
      <c r="CX229" s="1" t="e">
        <f ca="1">IF(CV229/CW229=INT(CV229/CW229),1,0)</f>
        <v>#REF!</v>
      </c>
      <c r="CY229" s="1" t="e">
        <f ca="1">IF(CX229=0,CV229,CV229/CW229)</f>
        <v>#REF!</v>
      </c>
      <c r="CZ229" s="1">
        <v>17</v>
      </c>
      <c r="DA229" s="1" t="e">
        <f ca="1">IF(CY229/CZ229=INT(CY229/CZ229),1,0)</f>
        <v>#REF!</v>
      </c>
      <c r="DB229" s="1" t="e">
        <f ca="1">IF(DA229=0,CY229,CY229/CZ229)</f>
        <v>#REF!</v>
      </c>
      <c r="DC229" s="1">
        <v>19</v>
      </c>
      <c r="DD229" s="1" t="e">
        <f ca="1">IF(DB229/DC229=INT(DB229/DC229),1,0)</f>
        <v>#REF!</v>
      </c>
      <c r="DE229" s="1" t="e">
        <f ca="1">IF(DD229=0,DB229,DB229/DC229)</f>
        <v>#REF!</v>
      </c>
      <c r="DF229" s="1">
        <v>23</v>
      </c>
      <c r="DG229" s="1" t="e">
        <f ca="1">IF(DE229/DF229=INT(DE229/DF229),1,0)</f>
        <v>#REF!</v>
      </c>
      <c r="DH229" s="1" t="e">
        <f ca="1">IF(DG229=0,DE229,DE229/DF229)</f>
        <v>#REF!</v>
      </c>
      <c r="DI229" s="1">
        <v>29</v>
      </c>
      <c r="DJ229" s="1" t="e">
        <f ca="1">IF(DH229/DI229=INT(DH229/DI229),1,0)</f>
        <v>#REF!</v>
      </c>
      <c r="DK229" s="1" t="e">
        <f ca="1">IF(DJ229=0,DH229,DH229/DI229)</f>
        <v>#REF!</v>
      </c>
      <c r="DL229" s="1">
        <v>31</v>
      </c>
      <c r="DM229" s="1" t="e">
        <f ca="1">IF(DK229/DL229=INT(DK229/DL229),1,0)</f>
        <v>#REF!</v>
      </c>
      <c r="DN229" s="1" t="e">
        <f ca="1">IF(DM229=0,DK229,DK229/DL229)</f>
        <v>#REF!</v>
      </c>
      <c r="DO229" s="1">
        <v>37</v>
      </c>
      <c r="DP229" s="1" t="e">
        <f ca="1">IF(DN229/DO229=INT(DN229/DO229),1,0)</f>
        <v>#REF!</v>
      </c>
      <c r="DQ229" s="1" t="e">
        <f ca="1">IF(DP229=0,DN229,DN229/DO229)</f>
        <v>#REF!</v>
      </c>
      <c r="DR229" s="1">
        <v>41</v>
      </c>
      <c r="DS229" s="1" t="e">
        <f ca="1">IF(DQ229/DR229=INT(DQ229/DR229),1,0)</f>
        <v>#REF!</v>
      </c>
      <c r="DT229" s="1" t="e">
        <f ca="1">IF(DS229=0,DQ229,DQ229/DR229)</f>
        <v>#REF!</v>
      </c>
      <c r="DU229" s="1">
        <v>43</v>
      </c>
      <c r="DV229" s="1" t="e">
        <f ca="1">IF(DT229/DU229=INT(DT229/DU229),1,0)</f>
        <v>#REF!</v>
      </c>
      <c r="DW229" s="1" t="e">
        <f ca="1">IF(DV229=0,DT229,DT229/DU229)</f>
        <v>#REF!</v>
      </c>
      <c r="DX229" s="1">
        <v>47</v>
      </c>
      <c r="DY229" s="1" t="e">
        <f ca="1">IF(DW229/DX229=INT(DW229/DX229),1,0)</f>
        <v>#REF!</v>
      </c>
      <c r="DZ229" s="1" t="e">
        <f ca="1">IF(DY229=0,DW229,DW229/DX229)</f>
        <v>#REF!</v>
      </c>
      <c r="EA229" s="1">
        <v>53</v>
      </c>
      <c r="EB229" s="1" t="e">
        <f ca="1">IF(DZ229/EA229=INT(DZ229/EA229),1,0)</f>
        <v>#REF!</v>
      </c>
      <c r="EC229" s="1" t="e">
        <f ca="1">IF(EB229=0,DZ229,DZ229/EA229)</f>
        <v>#REF!</v>
      </c>
      <c r="ED229" s="1">
        <v>59</v>
      </c>
      <c r="EE229" s="1" t="e">
        <f ca="1">IF(EC229/ED229=INT(EC229/ED229),1,0)</f>
        <v>#REF!</v>
      </c>
      <c r="EF229" s="1" t="e">
        <f ca="1">IF(EE229=0,EC229,EC229/ED229)</f>
        <v>#REF!</v>
      </c>
      <c r="EG229" s="1">
        <v>61</v>
      </c>
      <c r="EH229" s="1" t="e">
        <f ca="1">IF(EF229/EG229=INT(EF229/EG229),1,0)</f>
        <v>#REF!</v>
      </c>
      <c r="EI229" s="1" t="e">
        <f ca="1">IF(EH229=0,EF229,EF229/EG229)</f>
        <v>#REF!</v>
      </c>
      <c r="EJ229" s="1">
        <v>67</v>
      </c>
      <c r="EK229" s="1" t="e">
        <f ca="1">IF(EI229/EJ229=INT(EI229/EJ229),1,0)</f>
        <v>#REF!</v>
      </c>
      <c r="EL229" s="1" t="e">
        <f ca="1">IF(EK229=0,EI229,EI229/EJ229)</f>
        <v>#REF!</v>
      </c>
      <c r="EM229" s="1">
        <v>71</v>
      </c>
      <c r="EN229" s="1" t="e">
        <f ca="1">IF(EL229/EM229=INT(EL229/EM229),1,0)</f>
        <v>#REF!</v>
      </c>
      <c r="EO229" s="1" t="e">
        <f ca="1">IF(EN229=0,EL229,EL229/EM229)</f>
        <v>#REF!</v>
      </c>
      <c r="EP229" s="1">
        <v>73</v>
      </c>
      <c r="EQ229" s="1" t="e">
        <f ca="1">IF(EO229/EP229=INT(EO229/EP229),1,0)</f>
        <v>#REF!</v>
      </c>
      <c r="ER229" s="1" t="e">
        <f ca="1">IF(EQ229=0,EO229,EO229/EP229)</f>
        <v>#REF!</v>
      </c>
      <c r="ES229" s="1">
        <v>79</v>
      </c>
      <c r="ET229" s="1" t="e">
        <f ca="1">IF(ER229/ES229=INT(ER229/ES229),1,0)</f>
        <v>#REF!</v>
      </c>
      <c r="EU229" s="1" t="e">
        <f ca="1">IF(ET229=0,ER229,ER229/ES229)</f>
        <v>#REF!</v>
      </c>
      <c r="EV229" s="1">
        <v>83</v>
      </c>
      <c r="EW229" s="1" t="e">
        <f ca="1">IF(EU229/EV229=INT(EU229/EV229),1,0)</f>
        <v>#REF!</v>
      </c>
      <c r="EX229" s="1" t="e">
        <f ca="1">IF(EW229=0,EU229,EU229/EV229)</f>
        <v>#REF!</v>
      </c>
      <c r="EY229" s="1">
        <v>89</v>
      </c>
      <c r="EZ229" s="1" t="e">
        <f ca="1">IF(EX229/EY229=INT(EX229/EY229),1,0)</f>
        <v>#REF!</v>
      </c>
      <c r="FA229" s="1" t="e">
        <f ca="1">IF(EZ229=0,EX229,EX229/EY229)</f>
        <v>#REF!</v>
      </c>
      <c r="FB229" s="1">
        <v>97</v>
      </c>
      <c r="FC229" s="1" t="e">
        <f ca="1">IF(FA229/FB229=INT(FA229/FB229),1,0)</f>
        <v>#REF!</v>
      </c>
      <c r="FD229" s="1" t="e">
        <f ca="1">IF(FC229=0,FA229,FA229/FB229)</f>
        <v>#REF!</v>
      </c>
      <c r="FE229" s="1">
        <v>101</v>
      </c>
      <c r="FF229" s="1" t="e">
        <f ca="1">IF(FD229/FE229=INT(FD229/FE229),1,0)</f>
        <v>#REF!</v>
      </c>
      <c r="FG229" s="1" t="e">
        <f ca="1">IF(FF229=0,FD229,FD229/FE229)</f>
        <v>#REF!</v>
      </c>
      <c r="FH229" s="1">
        <v>103</v>
      </c>
      <c r="FI229" s="1" t="e">
        <f ca="1">IF(FG229/FH229=INT(FG229/FH229),1,0)</f>
        <v>#REF!</v>
      </c>
      <c r="FJ229" s="1" t="e">
        <f ca="1">IF(FI229=0,FG229,FG229/FH229)</f>
        <v>#REF!</v>
      </c>
      <c r="FK229" s="1">
        <v>107</v>
      </c>
      <c r="FL229" s="1" t="e">
        <f ca="1">IF(FJ229/FK229=INT(FJ229/FK229),1,0)</f>
        <v>#REF!</v>
      </c>
      <c r="FM229" s="1" t="e">
        <f ca="1">IF(FL229=0,FJ229,FJ229/FK229)</f>
        <v>#REF!</v>
      </c>
      <c r="FN229" s="1">
        <v>109</v>
      </c>
      <c r="FO229" s="1" t="e">
        <f ca="1">IF(FM229/FN229=INT(FM229/FN229),1,0)</f>
        <v>#REF!</v>
      </c>
      <c r="FP229" s="1" t="e">
        <f ca="1">IF(FO229=0,FM229,FM229/FN229)</f>
        <v>#REF!</v>
      </c>
      <c r="FQ229" s="1">
        <v>113</v>
      </c>
      <c r="FR229" s="1" t="e">
        <f ca="1">IF(FP229/FQ229=INT(FP229/FQ229),1,0)</f>
        <v>#REF!</v>
      </c>
      <c r="FS229" s="1" t="e">
        <f ca="1">IF(FR229=0,FP229,FP229/FQ229)</f>
        <v>#REF!</v>
      </c>
      <c r="FT229" s="1">
        <v>127</v>
      </c>
      <c r="FU229" s="1" t="e">
        <f ca="1">IF(FS229/FT229=INT(FS229/FT229),1,0)</f>
        <v>#REF!</v>
      </c>
      <c r="FV229" s="1" t="e">
        <f ca="1">IF(FU229=0,FS229,FS229/FT229)</f>
        <v>#REF!</v>
      </c>
      <c r="FW229" s="1">
        <v>131</v>
      </c>
      <c r="FX229" s="1" t="e">
        <f ca="1">IF(FV229/FW229=INT(FV229/FW229),1,0)</f>
        <v>#REF!</v>
      </c>
      <c r="FY229" s="1" t="e">
        <f ca="1">IF(FX229=0,FV229,FV229/FW229)</f>
        <v>#REF!</v>
      </c>
      <c r="FZ229" s="1">
        <v>137</v>
      </c>
      <c r="GA229" s="1" t="e">
        <f ca="1">IF(FY229/FZ229=INT(FY229/FZ229),1,0)</f>
        <v>#REF!</v>
      </c>
      <c r="GB229" s="1" t="e">
        <f ca="1">IF(GA229=0,FY229,FY229/FZ229)</f>
        <v>#REF!</v>
      </c>
      <c r="GC229" s="1">
        <v>139</v>
      </c>
      <c r="GD229" s="1" t="e">
        <f ca="1">IF(GB229/GC229=INT(GB229/GC229),1,0)</f>
        <v>#REF!</v>
      </c>
      <c r="GE229" s="1" t="e">
        <f ca="1">IF(GD229=0,GB229,GB229/GC229)</f>
        <v>#REF!</v>
      </c>
      <c r="GF229" s="1">
        <v>149</v>
      </c>
      <c r="GG229" s="1" t="e">
        <f ca="1">IF(GE229/GF229=INT(GE229/GF229),1,0)</f>
        <v>#REF!</v>
      </c>
      <c r="GH229" s="1" t="e">
        <f ca="1">IF(GG229=0,GE229,GE229/GF229)</f>
        <v>#REF!</v>
      </c>
      <c r="GI229" s="1"/>
      <c r="GJ229" s="1" t="e">
        <f ca="1">8*BH229+4*BK229+2*BN229+BQ229</f>
        <v>#REF!</v>
      </c>
      <c r="GK229" s="1" t="e">
        <f ca="1">4*BT229+2*BW229+BZ229</f>
        <v>#REF!</v>
      </c>
      <c r="GL229" s="1" t="e">
        <f ca="1">2*CC229+CF229</f>
        <v>#REF!</v>
      </c>
      <c r="GM229" s="1" t="e">
        <f ca="1">2*CI229+CL229</f>
        <v>#REF!</v>
      </c>
      <c r="GN229" s="1" t="e">
        <f ca="1">2*CO229+CR229</f>
        <v>#REF!</v>
      </c>
      <c r="GO229" s="1" t="e">
        <f ca="1">2*CU229+CX229</f>
        <v>#REF!</v>
      </c>
      <c r="GP229" s="1" t="e">
        <f ca="1">DA229</f>
        <v>#REF!</v>
      </c>
      <c r="GQ229" s="1" t="e">
        <f ca="1">DD229</f>
        <v>#REF!</v>
      </c>
      <c r="GR229" s="1" t="e">
        <f ca="1">DG229</f>
        <v>#REF!</v>
      </c>
      <c r="GS229" s="1" t="e">
        <f ca="1">DJ229</f>
        <v>#REF!</v>
      </c>
      <c r="GT229" s="1" t="e">
        <f ca="1">DM229</f>
        <v>#REF!</v>
      </c>
      <c r="GU229" t="e">
        <f ca="1">DP229</f>
        <v>#REF!</v>
      </c>
      <c r="GV229" t="e">
        <f ca="1">DS229</f>
        <v>#REF!</v>
      </c>
      <c r="GW229" t="e">
        <f ca="1">DV229</f>
        <v>#REF!</v>
      </c>
      <c r="GX229" t="e">
        <f ca="1">DY229</f>
        <v>#REF!</v>
      </c>
      <c r="GY229" t="e">
        <f ca="1">EB229</f>
        <v>#REF!</v>
      </c>
      <c r="GZ229" t="e">
        <f ca="1">EE229</f>
        <v>#REF!</v>
      </c>
      <c r="HA229" t="e">
        <f ca="1">EH229</f>
        <v>#REF!</v>
      </c>
      <c r="HB229" t="e">
        <f ca="1">EK229</f>
        <v>#REF!</v>
      </c>
      <c r="HC229" t="e">
        <f ca="1">EN229</f>
        <v>#REF!</v>
      </c>
      <c r="HD229" t="e">
        <f ca="1">EQ229</f>
        <v>#REF!</v>
      </c>
      <c r="HE229" t="e">
        <f ca="1">ET229</f>
        <v>#REF!</v>
      </c>
      <c r="HF229" t="e">
        <f ca="1">EW229</f>
        <v>#REF!</v>
      </c>
      <c r="HG229" t="e">
        <f ca="1">EZ229</f>
        <v>#REF!</v>
      </c>
      <c r="HH229" t="e">
        <f ca="1">FC229</f>
        <v>#REF!</v>
      </c>
      <c r="HI229" t="e">
        <f ca="1">FF229</f>
        <v>#REF!</v>
      </c>
      <c r="HJ229" t="e">
        <f ca="1">FI229</f>
        <v>#REF!</v>
      </c>
      <c r="HK229" t="e">
        <f ca="1">FL229</f>
        <v>#REF!</v>
      </c>
      <c r="HL229" t="e">
        <f ca="1">FO229</f>
        <v>#REF!</v>
      </c>
      <c r="HM229" t="e">
        <f ca="1">FR229</f>
        <v>#REF!</v>
      </c>
      <c r="HN229" t="e">
        <f ca="1">FU229</f>
        <v>#REF!</v>
      </c>
      <c r="HO229" t="e">
        <f ca="1">FX229</f>
        <v>#REF!</v>
      </c>
      <c r="HP229" t="e">
        <f ca="1">GA229</f>
        <v>#REF!</v>
      </c>
      <c r="HQ229" t="e">
        <f ca="1">GD229</f>
        <v>#REF!</v>
      </c>
      <c r="HR229" t="e">
        <f ca="1">GG229</f>
        <v>#REF!</v>
      </c>
      <c r="HS229" t="e">
        <f ca="1">BF229</f>
        <v>#REF!</v>
      </c>
      <c r="HT229" t="e">
        <f ca="1">HS229/HR231</f>
        <v>#REF!</v>
      </c>
      <c r="HV229"/>
      <c r="HW229"/>
    </row>
    <row r="230" spans="2:235" ht="6" hidden="1" customHeight="1" x14ac:dyDescent="0.25">
      <c r="B230" s="71"/>
      <c r="C230" s="71"/>
      <c r="D230" s="71"/>
      <c r="E230" s="71"/>
      <c r="F230" s="104"/>
      <c r="G230" s="71"/>
      <c r="H230" s="104"/>
      <c r="I230" s="71"/>
      <c r="J230" s="71"/>
      <c r="K230" s="71"/>
      <c r="L230" s="104"/>
      <c r="M230" s="71"/>
      <c r="N230" s="71"/>
      <c r="O230" s="71"/>
      <c r="P230" s="71"/>
      <c r="Q230" s="71"/>
      <c r="R230" s="71"/>
      <c r="S230" s="104"/>
      <c r="T230" s="80"/>
      <c r="U230" s="80"/>
      <c r="V230" s="80"/>
      <c r="W230" s="80"/>
      <c r="X230" s="102"/>
      <c r="Y230" s="71"/>
      <c r="Z230" s="75"/>
      <c r="AE230" s="162"/>
      <c r="AF230" s="148"/>
      <c r="BC230"/>
      <c r="BD230"/>
      <c r="BE230"/>
      <c r="BF230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  <c r="GJ230" s="1" t="e">
        <f ca="1">IF(#REF!&lt;GJ229,#REF!,GJ229)</f>
        <v>#REF!</v>
      </c>
      <c r="GK230" s="1" t="e">
        <f ca="1">IF(#REF!&lt;GK229,#REF!,GK229)</f>
        <v>#REF!</v>
      </c>
      <c r="GL230" s="1" t="e">
        <f ca="1">IF(#REF!&lt;GL229,#REF!,GL229)</f>
        <v>#REF!</v>
      </c>
      <c r="GM230" s="1" t="e">
        <f ca="1">IF(#REF!&lt;GM229,#REF!,GM229)</f>
        <v>#REF!</v>
      </c>
      <c r="GN230" s="1" t="e">
        <f ca="1">IF(#REF!&lt;GN229,#REF!,GN229)</f>
        <v>#REF!</v>
      </c>
      <c r="GO230" s="1" t="e">
        <f ca="1">IF(#REF!&lt;GO229,#REF!,GO229)</f>
        <v>#REF!</v>
      </c>
      <c r="GP230" s="1" t="e">
        <f ca="1">IF(#REF!&lt;GP229,#REF!,GP229)</f>
        <v>#REF!</v>
      </c>
      <c r="GQ230" s="1" t="e">
        <f ca="1">IF(#REF!&lt;GQ229,#REF!,GQ229)</f>
        <v>#REF!</v>
      </c>
      <c r="GR230" s="1" t="e">
        <f ca="1">IF(#REF!&lt;GR229,#REF!,GR229)</f>
        <v>#REF!</v>
      </c>
      <c r="GS230" s="1" t="e">
        <f ca="1">IF(#REF!&lt;GS229,#REF!,GS229)</f>
        <v>#REF!</v>
      </c>
      <c r="GT230" s="1" t="e">
        <f ca="1">IF(#REF!&lt;GT229,#REF!,GT229)</f>
        <v>#REF!</v>
      </c>
      <c r="GU230" s="1" t="e">
        <f ca="1">IF(#REF!&lt;GU229,#REF!,GU229)</f>
        <v>#REF!</v>
      </c>
      <c r="GV230" s="1" t="e">
        <f ca="1">IF(#REF!&lt;GV229,#REF!,GV229)</f>
        <v>#REF!</v>
      </c>
      <c r="GW230" s="1" t="e">
        <f ca="1">IF(#REF!&lt;GW229,#REF!,GW229)</f>
        <v>#REF!</v>
      </c>
      <c r="GX230" s="1" t="e">
        <f ca="1">IF(#REF!&lt;GX229,#REF!,GX229)</f>
        <v>#REF!</v>
      </c>
      <c r="GY230" s="1" t="e">
        <f ca="1">IF(#REF!&lt;GY229,#REF!,GY229)</f>
        <v>#REF!</v>
      </c>
      <c r="GZ230" s="1" t="e">
        <f ca="1">IF(#REF!&lt;GZ229,#REF!,GZ229)</f>
        <v>#REF!</v>
      </c>
      <c r="HA230" s="1" t="e">
        <f ca="1">IF(#REF!&lt;HA229,#REF!,HA229)</f>
        <v>#REF!</v>
      </c>
      <c r="HB230" s="1" t="e">
        <f ca="1">IF(#REF!&lt;HB229,#REF!,HB229)</f>
        <v>#REF!</v>
      </c>
      <c r="HC230" s="1" t="e">
        <f ca="1">IF(#REF!&lt;HC229,#REF!,HC229)</f>
        <v>#REF!</v>
      </c>
      <c r="HD230" s="1" t="e">
        <f ca="1">IF(#REF!&lt;HD229,#REF!,HD229)</f>
        <v>#REF!</v>
      </c>
      <c r="HE230" s="1" t="e">
        <f ca="1">IF(#REF!&lt;HE229,#REF!,HE229)</f>
        <v>#REF!</v>
      </c>
      <c r="HF230" s="1" t="e">
        <f ca="1">IF(#REF!&lt;HF229,#REF!,HF229)</f>
        <v>#REF!</v>
      </c>
      <c r="HG230" s="1" t="e">
        <f ca="1">IF(#REF!&lt;HG229,#REF!,HG229)</f>
        <v>#REF!</v>
      </c>
      <c r="HH230" s="1" t="e">
        <f ca="1">IF(#REF!&lt;HH229,#REF!,HH229)</f>
        <v>#REF!</v>
      </c>
      <c r="HI230" s="1" t="e">
        <f ca="1">IF(#REF!&lt;HI229,#REF!,HI229)</f>
        <v>#REF!</v>
      </c>
      <c r="HJ230" s="1" t="e">
        <f ca="1">IF(#REF!&lt;HJ229,#REF!,HJ229)</f>
        <v>#REF!</v>
      </c>
      <c r="HK230" s="1" t="e">
        <f ca="1">IF(#REF!&lt;HK229,#REF!,HK229)</f>
        <v>#REF!</v>
      </c>
      <c r="HL230" s="1" t="e">
        <f ca="1">IF(#REF!&lt;HL229,#REF!,HL229)</f>
        <v>#REF!</v>
      </c>
      <c r="HM230" s="1" t="e">
        <f ca="1">IF(#REF!&lt;HM229,#REF!,HM229)</f>
        <v>#REF!</v>
      </c>
      <c r="HN230" s="1" t="e">
        <f ca="1">IF(#REF!&lt;HN229,#REF!,HN229)</f>
        <v>#REF!</v>
      </c>
      <c r="HO230" s="1" t="e">
        <f ca="1">IF(#REF!&lt;HO229,#REF!,HO229)</f>
        <v>#REF!</v>
      </c>
      <c r="HP230" s="1" t="e">
        <f ca="1">IF(#REF!&lt;HP229,#REF!,HP229)</f>
        <v>#REF!</v>
      </c>
      <c r="HQ230" s="1" t="e">
        <f ca="1">IF(#REF!&lt;HQ229,#REF!,HQ229)</f>
        <v>#REF!</v>
      </c>
      <c r="HR230" s="1" t="e">
        <f ca="1">IF(#REF!&lt;HR229,#REF!,HR229)</f>
        <v>#REF!</v>
      </c>
      <c r="HS230"/>
      <c r="HT230"/>
      <c r="HV230"/>
      <c r="HW230"/>
    </row>
    <row r="231" spans="2:235" ht="6" hidden="1" customHeight="1" x14ac:dyDescent="0.25">
      <c r="B231" s="71"/>
      <c r="C231" s="71"/>
      <c r="D231" s="71"/>
      <c r="E231" s="71"/>
      <c r="F231" s="104"/>
      <c r="G231" s="71"/>
      <c r="H231" s="104"/>
      <c r="I231" s="71"/>
      <c r="J231" s="71"/>
      <c r="K231" s="71"/>
      <c r="L231" s="104"/>
      <c r="M231" s="71"/>
      <c r="N231" s="71"/>
      <c r="O231" s="71"/>
      <c r="P231" s="71"/>
      <c r="Q231" s="71"/>
      <c r="R231" s="71"/>
      <c r="S231" s="104"/>
      <c r="T231" s="80"/>
      <c r="U231" s="80"/>
      <c r="V231" s="80"/>
      <c r="W231" s="80"/>
      <c r="X231" s="102"/>
      <c r="Y231" s="71"/>
      <c r="Z231" s="75"/>
      <c r="AE231" s="162"/>
      <c r="BC231"/>
      <c r="BD231"/>
      <c r="BE231"/>
      <c r="BF23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t="e">
        <f ca="1">GJ$7^GJ230</f>
        <v>#REF!</v>
      </c>
      <c r="GK231" t="e">
        <f t="shared" ref="GK231:HR231" ca="1" si="102">GK$7^GK230*GJ231</f>
        <v>#REF!</v>
      </c>
      <c r="GL231" t="e">
        <f t="shared" ca="1" si="102"/>
        <v>#REF!</v>
      </c>
      <c r="GM231" t="e">
        <f t="shared" ca="1" si="102"/>
        <v>#REF!</v>
      </c>
      <c r="GN231" t="e">
        <f t="shared" ca="1" si="102"/>
        <v>#REF!</v>
      </c>
      <c r="GO231" t="e">
        <f t="shared" ca="1" si="102"/>
        <v>#REF!</v>
      </c>
      <c r="GP231" t="e">
        <f t="shared" ca="1" si="102"/>
        <v>#REF!</v>
      </c>
      <c r="GQ231" t="e">
        <f t="shared" ca="1" si="102"/>
        <v>#REF!</v>
      </c>
      <c r="GR231" t="e">
        <f t="shared" ca="1" si="102"/>
        <v>#REF!</v>
      </c>
      <c r="GS231" t="e">
        <f t="shared" ca="1" si="102"/>
        <v>#REF!</v>
      </c>
      <c r="GT231" t="e">
        <f t="shared" ca="1" si="102"/>
        <v>#REF!</v>
      </c>
      <c r="GU231" t="e">
        <f t="shared" ca="1" si="102"/>
        <v>#REF!</v>
      </c>
      <c r="GV231" t="e">
        <f t="shared" ca="1" si="102"/>
        <v>#REF!</v>
      </c>
      <c r="GW231" t="e">
        <f t="shared" ca="1" si="102"/>
        <v>#REF!</v>
      </c>
      <c r="GX231" t="e">
        <f t="shared" ca="1" si="102"/>
        <v>#REF!</v>
      </c>
      <c r="GY231" t="e">
        <f t="shared" ca="1" si="102"/>
        <v>#REF!</v>
      </c>
      <c r="GZ231" t="e">
        <f t="shared" ca="1" si="102"/>
        <v>#REF!</v>
      </c>
      <c r="HA231" t="e">
        <f t="shared" ca="1" si="102"/>
        <v>#REF!</v>
      </c>
      <c r="HB231" t="e">
        <f t="shared" ca="1" si="102"/>
        <v>#REF!</v>
      </c>
      <c r="HC231" t="e">
        <f t="shared" ca="1" si="102"/>
        <v>#REF!</v>
      </c>
      <c r="HD231" t="e">
        <f t="shared" ca="1" si="102"/>
        <v>#REF!</v>
      </c>
      <c r="HE231" t="e">
        <f t="shared" ca="1" si="102"/>
        <v>#REF!</v>
      </c>
      <c r="HF231" t="e">
        <f t="shared" ca="1" si="102"/>
        <v>#REF!</v>
      </c>
      <c r="HG231" t="e">
        <f t="shared" ca="1" si="102"/>
        <v>#REF!</v>
      </c>
      <c r="HH231" t="e">
        <f t="shared" ca="1" si="102"/>
        <v>#REF!</v>
      </c>
      <c r="HI231" t="e">
        <f t="shared" ca="1" si="102"/>
        <v>#REF!</v>
      </c>
      <c r="HJ231" t="e">
        <f t="shared" ca="1" si="102"/>
        <v>#REF!</v>
      </c>
      <c r="HK231" t="e">
        <f t="shared" ca="1" si="102"/>
        <v>#REF!</v>
      </c>
      <c r="HL231" t="e">
        <f t="shared" ca="1" si="102"/>
        <v>#REF!</v>
      </c>
      <c r="HM231" t="e">
        <f t="shared" ca="1" si="102"/>
        <v>#REF!</v>
      </c>
      <c r="HN231" t="e">
        <f t="shared" ca="1" si="102"/>
        <v>#REF!</v>
      </c>
      <c r="HO231" t="e">
        <f t="shared" ca="1" si="102"/>
        <v>#REF!</v>
      </c>
      <c r="HP231" t="e">
        <f t="shared" ca="1" si="102"/>
        <v>#REF!</v>
      </c>
      <c r="HQ231" t="e">
        <f t="shared" ca="1" si="102"/>
        <v>#REF!</v>
      </c>
      <c r="HR231" t="e">
        <f t="shared" ca="1" si="102"/>
        <v>#REF!</v>
      </c>
      <c r="HS231"/>
      <c r="HT231"/>
      <c r="HV231"/>
      <c r="HW231"/>
    </row>
    <row r="232" spans="2:235" ht="6" hidden="1" customHeight="1" x14ac:dyDescent="0.25">
      <c r="B232" s="71"/>
      <c r="C232" s="71"/>
      <c r="D232" s="71"/>
      <c r="E232" s="71"/>
      <c r="F232" s="104"/>
      <c r="G232" s="71"/>
      <c r="H232" s="104"/>
      <c r="I232" s="71"/>
      <c r="J232" s="71"/>
      <c r="K232" s="71"/>
      <c r="L232" s="104"/>
      <c r="M232" s="71"/>
      <c r="N232" s="71"/>
      <c r="O232" s="71"/>
      <c r="P232" s="71"/>
      <c r="Q232" s="71"/>
      <c r="R232" s="71"/>
      <c r="S232" s="104"/>
      <c r="T232" s="80"/>
      <c r="U232" s="80"/>
      <c r="V232" s="80"/>
      <c r="W232" s="80"/>
      <c r="X232" s="102"/>
      <c r="Y232" s="71"/>
      <c r="Z232" s="75"/>
      <c r="AE232" s="162"/>
      <c r="BC232" t="s">
        <v>22</v>
      </c>
      <c r="BD232" s="1" t="e">
        <f ca="1">INT((RAND()*(#REF!-#REF!+1)+#REF!))</f>
        <v>#REF!</v>
      </c>
      <c r="BE232" s="1" t="e">
        <f ca="1">INT((RAND()*(#REF!-#REF!+1)+#REF!))</f>
        <v>#REF!</v>
      </c>
      <c r="BF232" t="e">
        <f ca="1">BE232-BE233*(BD233-BD232)</f>
        <v>#REF!</v>
      </c>
      <c r="BG232">
        <v>256</v>
      </c>
      <c r="BH232" s="1" t="e">
        <f ca="1">IF(BF232/BG232=INT(BF232/BG232),1,0)</f>
        <v>#REF!</v>
      </c>
      <c r="BI232" s="1" t="e">
        <f ca="1">IF(BH232=0,BF232,BF232/BG232)</f>
        <v>#REF!</v>
      </c>
      <c r="BJ232" s="1">
        <v>16</v>
      </c>
      <c r="BK232" s="1" t="e">
        <f ca="1">IF(BI232/BJ232=INT(BI232/BJ232),1,0)</f>
        <v>#REF!</v>
      </c>
      <c r="BL232" s="1" t="e">
        <f ca="1">IF(BK232=0,BI232,BI232/BJ232)</f>
        <v>#REF!</v>
      </c>
      <c r="BM232" s="1">
        <v>4</v>
      </c>
      <c r="BN232" s="1" t="e">
        <f ca="1">IF(BL232/BM232=INT(BL232/BM232),1,0)</f>
        <v>#REF!</v>
      </c>
      <c r="BO232" s="1" t="e">
        <f ca="1">IF(BN232=0,BL232,BL232/BM232)</f>
        <v>#REF!</v>
      </c>
      <c r="BP232" s="1">
        <v>2</v>
      </c>
      <c r="BQ232" s="1" t="e">
        <f ca="1">IF(BO232/BP232=INT(BO232/BP232),1,0)</f>
        <v>#REF!</v>
      </c>
      <c r="BR232" s="1" t="e">
        <f ca="1">IF(BQ232=0,BO232,BO232/BP232)</f>
        <v>#REF!</v>
      </c>
      <c r="BS232" s="1">
        <v>81</v>
      </c>
      <c r="BT232" s="1" t="e">
        <f ca="1">IF(BR232/BS232=INT(BR232/BS232),1,0)</f>
        <v>#REF!</v>
      </c>
      <c r="BU232" s="1" t="e">
        <f ca="1">IF(BT232=0,BR232,BR232/BS232)</f>
        <v>#REF!</v>
      </c>
      <c r="BV232" s="1">
        <v>9</v>
      </c>
      <c r="BW232" s="1" t="e">
        <f ca="1">IF(BU232/BV232=INT(BU232/BV232),1,0)</f>
        <v>#REF!</v>
      </c>
      <c r="BX232" s="1" t="e">
        <f ca="1">IF(BW232=0,BU232,BU232/BV232)</f>
        <v>#REF!</v>
      </c>
      <c r="BY232" s="1">
        <v>3</v>
      </c>
      <c r="BZ232" s="1" t="e">
        <f ca="1">IF(BX232/BY232=INT(BX232/BY232),1,0)</f>
        <v>#REF!</v>
      </c>
      <c r="CA232" s="1" t="e">
        <f ca="1">IF(BZ232=0,BX232,BX232/BY232)</f>
        <v>#REF!</v>
      </c>
      <c r="CB232" s="1">
        <v>25</v>
      </c>
      <c r="CC232" s="1" t="e">
        <f ca="1">IF(CA232/CB232=INT(CA232/CB232),1,0)</f>
        <v>#REF!</v>
      </c>
      <c r="CD232" s="1" t="e">
        <f ca="1">IF(CC232=0,CA232,CA232/CB232)</f>
        <v>#REF!</v>
      </c>
      <c r="CE232" s="1">
        <v>5</v>
      </c>
      <c r="CF232" s="1" t="e">
        <f ca="1">IF(CD232/CE232=INT(CD232/CE232),1,0)</f>
        <v>#REF!</v>
      </c>
      <c r="CG232" s="1" t="e">
        <f ca="1">IF(CF232=0,CD232,CD232/CE232)</f>
        <v>#REF!</v>
      </c>
      <c r="CH232" s="1">
        <v>49</v>
      </c>
      <c r="CI232" s="1" t="e">
        <f ca="1">IF(CG232/CH232=INT(CG232/CH232),1,0)</f>
        <v>#REF!</v>
      </c>
      <c r="CJ232" s="1" t="e">
        <f ca="1">IF(CI232=0,CG232,CG232/CH232)</f>
        <v>#REF!</v>
      </c>
      <c r="CK232" s="1">
        <v>7</v>
      </c>
      <c r="CL232" s="1" t="e">
        <f ca="1">IF(CJ232/CK232=INT(CJ232/CK232),1,0)</f>
        <v>#REF!</v>
      </c>
      <c r="CM232" s="1" t="e">
        <f ca="1">IF(CL232=0,CJ232,CJ232/CK232)</f>
        <v>#REF!</v>
      </c>
      <c r="CN232" s="1">
        <v>121</v>
      </c>
      <c r="CO232" s="1" t="e">
        <f ca="1">IF(CM232/CN232=INT(CM232/CN232),1,0)</f>
        <v>#REF!</v>
      </c>
      <c r="CP232" s="1" t="e">
        <f ca="1">IF(CO232=0,CM232,CM232/CN232)</f>
        <v>#REF!</v>
      </c>
      <c r="CQ232" s="1">
        <v>11</v>
      </c>
      <c r="CR232" s="1" t="e">
        <f ca="1">IF(CP232/CQ232=INT(CP232/CQ232),1,0)</f>
        <v>#REF!</v>
      </c>
      <c r="CS232" s="1" t="e">
        <f ca="1">IF(CR232=0,CP232,CP232/CQ232)</f>
        <v>#REF!</v>
      </c>
      <c r="CT232" s="1">
        <v>169</v>
      </c>
      <c r="CU232" s="1" t="e">
        <f ca="1">IF(CS232/CT232=INT(CS232/CT232),1,0)</f>
        <v>#REF!</v>
      </c>
      <c r="CV232" s="1" t="e">
        <f ca="1">IF(CU232=0,CS232,CS232/CT232)</f>
        <v>#REF!</v>
      </c>
      <c r="CW232" s="1">
        <v>13</v>
      </c>
      <c r="CX232" s="1" t="e">
        <f ca="1">IF(CV232/CW232=INT(CV232/CW232),1,0)</f>
        <v>#REF!</v>
      </c>
      <c r="CY232" s="1" t="e">
        <f ca="1">IF(CX232=0,CV232,CV232/CW232)</f>
        <v>#REF!</v>
      </c>
      <c r="CZ232" s="1">
        <v>17</v>
      </c>
      <c r="DA232" s="1" t="e">
        <f ca="1">IF(CY232/CZ232=INT(CY232/CZ232),1,0)</f>
        <v>#REF!</v>
      </c>
      <c r="DB232" s="1" t="e">
        <f ca="1">IF(DA232=0,CY232,CY232/CZ232)</f>
        <v>#REF!</v>
      </c>
      <c r="DC232" s="1">
        <v>19</v>
      </c>
      <c r="DD232" s="1" t="e">
        <f ca="1">IF(DB232/DC232=INT(DB232/DC232),1,0)</f>
        <v>#REF!</v>
      </c>
      <c r="DE232" s="1" t="e">
        <f ca="1">IF(DD232=0,DB232,DB232/DC232)</f>
        <v>#REF!</v>
      </c>
      <c r="DF232" s="1">
        <v>23</v>
      </c>
      <c r="DG232" s="1" t="e">
        <f ca="1">IF(DE232/DF232=INT(DE232/DF232),1,0)</f>
        <v>#REF!</v>
      </c>
      <c r="DH232" s="1" t="e">
        <f ca="1">IF(DG232=0,DE232,DE232/DF232)</f>
        <v>#REF!</v>
      </c>
      <c r="DI232" s="1">
        <v>29</v>
      </c>
      <c r="DJ232" s="1" t="e">
        <f ca="1">IF(DH232/DI232=INT(DH232/DI232),1,0)</f>
        <v>#REF!</v>
      </c>
      <c r="DK232" s="1" t="e">
        <f ca="1">IF(DJ232=0,DH232,DH232/DI232)</f>
        <v>#REF!</v>
      </c>
      <c r="DL232" s="1">
        <v>31</v>
      </c>
      <c r="DM232" s="1" t="e">
        <f ca="1">IF(DK232/DL232=INT(DK232/DL232),1,0)</f>
        <v>#REF!</v>
      </c>
      <c r="DN232" s="1" t="e">
        <f ca="1">IF(DM232=0,DK232,DK232/DL232)</f>
        <v>#REF!</v>
      </c>
      <c r="DO232" s="1">
        <v>37</v>
      </c>
      <c r="DP232" s="1" t="e">
        <f ca="1">IF(DN232/DO232=INT(DN232/DO232),1,0)</f>
        <v>#REF!</v>
      </c>
      <c r="DQ232" s="1" t="e">
        <f ca="1">IF(DP232=0,DN232,DN232/DO232)</f>
        <v>#REF!</v>
      </c>
      <c r="DR232" s="1">
        <v>41</v>
      </c>
      <c r="DS232" s="1" t="e">
        <f ca="1">IF(DQ232/DR232=INT(DQ232/DR232),1,0)</f>
        <v>#REF!</v>
      </c>
      <c r="DT232" s="1" t="e">
        <f ca="1">IF(DS232=0,DQ232,DQ232/DR232)</f>
        <v>#REF!</v>
      </c>
      <c r="DU232" s="1">
        <v>43</v>
      </c>
      <c r="DV232" s="1" t="e">
        <f ca="1">IF(DT232/DU232=INT(DT232/DU232),1,0)</f>
        <v>#REF!</v>
      </c>
      <c r="DW232" s="1" t="e">
        <f ca="1">IF(DV232=0,DT232,DT232/DU232)</f>
        <v>#REF!</v>
      </c>
      <c r="DX232" s="1">
        <v>47</v>
      </c>
      <c r="DY232" s="1" t="e">
        <f ca="1">IF(DW232/DX232=INT(DW232/DX232),1,0)</f>
        <v>#REF!</v>
      </c>
      <c r="DZ232" s="1" t="e">
        <f ca="1">IF(DY232=0,DW232,DW232/DX232)</f>
        <v>#REF!</v>
      </c>
      <c r="EA232" s="1">
        <v>53</v>
      </c>
      <c r="EB232" s="1" t="e">
        <f ca="1">IF(DZ232/EA232=INT(DZ232/EA232),1,0)</f>
        <v>#REF!</v>
      </c>
      <c r="EC232" s="1" t="e">
        <f ca="1">IF(EB232=0,DZ232,DZ232/EA232)</f>
        <v>#REF!</v>
      </c>
      <c r="ED232" s="1">
        <v>59</v>
      </c>
      <c r="EE232" s="1" t="e">
        <f ca="1">IF(EC232/ED232=INT(EC232/ED232),1,0)</f>
        <v>#REF!</v>
      </c>
      <c r="EF232" s="1" t="e">
        <f ca="1">IF(EE232=0,EC232,EC232/ED232)</f>
        <v>#REF!</v>
      </c>
      <c r="EG232" s="1">
        <v>61</v>
      </c>
      <c r="EH232" s="1" t="e">
        <f ca="1">IF(EF232/EG232=INT(EF232/EG232),1,0)</f>
        <v>#REF!</v>
      </c>
      <c r="EI232" s="1" t="e">
        <f ca="1">IF(EH232=0,EF232,EF232/EG232)</f>
        <v>#REF!</v>
      </c>
      <c r="EJ232" s="1">
        <v>67</v>
      </c>
      <c r="EK232" s="1" t="e">
        <f ca="1">IF(EI232/EJ232=INT(EI232/EJ232),1,0)</f>
        <v>#REF!</v>
      </c>
      <c r="EL232" s="1" t="e">
        <f ca="1">IF(EK232=0,EI232,EI232/EJ232)</f>
        <v>#REF!</v>
      </c>
      <c r="EM232" s="1">
        <v>71</v>
      </c>
      <c r="EN232" s="1" t="e">
        <f ca="1">IF(EL232/EM232=INT(EL232/EM232),1,0)</f>
        <v>#REF!</v>
      </c>
      <c r="EO232" s="1" t="e">
        <f ca="1">IF(EN232=0,EL232,EL232/EM232)</f>
        <v>#REF!</v>
      </c>
      <c r="EP232" s="1">
        <v>73</v>
      </c>
      <c r="EQ232" s="1" t="e">
        <f ca="1">IF(EO232/EP232=INT(EO232/EP232),1,0)</f>
        <v>#REF!</v>
      </c>
      <c r="ER232" s="1" t="e">
        <f ca="1">IF(EQ232=0,EO232,EO232/EP232)</f>
        <v>#REF!</v>
      </c>
      <c r="ES232" s="1">
        <v>79</v>
      </c>
      <c r="ET232" s="1" t="e">
        <f ca="1">IF(ER232/ES232=INT(ER232/ES232),1,0)</f>
        <v>#REF!</v>
      </c>
      <c r="EU232" s="1" t="e">
        <f ca="1">IF(ET232=0,ER232,ER232/ES232)</f>
        <v>#REF!</v>
      </c>
      <c r="EV232" s="1">
        <v>83</v>
      </c>
      <c r="EW232" s="1" t="e">
        <f ca="1">IF(EU232/EV232=INT(EU232/EV232),1,0)</f>
        <v>#REF!</v>
      </c>
      <c r="EX232" s="1" t="e">
        <f ca="1">IF(EW232=0,EU232,EU232/EV232)</f>
        <v>#REF!</v>
      </c>
      <c r="EY232" s="1">
        <v>89</v>
      </c>
      <c r="EZ232" s="1" t="e">
        <f ca="1">IF(EX232/EY232=INT(EX232/EY232),1,0)</f>
        <v>#REF!</v>
      </c>
      <c r="FA232" s="1" t="e">
        <f ca="1">IF(EZ232=0,EX232,EX232/EY232)</f>
        <v>#REF!</v>
      </c>
      <c r="FB232" s="1">
        <v>97</v>
      </c>
      <c r="FC232" s="1" t="e">
        <f ca="1">IF(FA232/FB232=INT(FA232/FB232),1,0)</f>
        <v>#REF!</v>
      </c>
      <c r="FD232" s="1" t="e">
        <f ca="1">IF(FC232=0,FA232,FA232/FB232)</f>
        <v>#REF!</v>
      </c>
      <c r="FE232" s="1">
        <v>101</v>
      </c>
      <c r="FF232" s="1" t="e">
        <f ca="1">IF(FD232/FE232=INT(FD232/FE232),1,0)</f>
        <v>#REF!</v>
      </c>
      <c r="FG232" s="1" t="e">
        <f ca="1">IF(FF232=0,FD232,FD232/FE232)</f>
        <v>#REF!</v>
      </c>
      <c r="FH232" s="1">
        <v>103</v>
      </c>
      <c r="FI232" s="1" t="e">
        <f ca="1">IF(FG232/FH232=INT(FG232/FH232),1,0)</f>
        <v>#REF!</v>
      </c>
      <c r="FJ232" s="1" t="e">
        <f ca="1">IF(FI232=0,FG232,FG232/FH232)</f>
        <v>#REF!</v>
      </c>
      <c r="FK232" s="1">
        <v>107</v>
      </c>
      <c r="FL232" s="1" t="e">
        <f ca="1">IF(FJ232/FK232=INT(FJ232/FK232),1,0)</f>
        <v>#REF!</v>
      </c>
      <c r="FM232" s="1" t="e">
        <f ca="1">IF(FL232=0,FJ232,FJ232/FK232)</f>
        <v>#REF!</v>
      </c>
      <c r="FN232" s="1">
        <v>109</v>
      </c>
      <c r="FO232" s="1" t="e">
        <f ca="1">IF(FM232/FN232=INT(FM232/FN232),1,0)</f>
        <v>#REF!</v>
      </c>
      <c r="FP232" s="1" t="e">
        <f ca="1">IF(FO232=0,FM232,FM232/FN232)</f>
        <v>#REF!</v>
      </c>
      <c r="FQ232" s="1">
        <v>113</v>
      </c>
      <c r="FR232" s="1" t="e">
        <f ca="1">IF(FP232/FQ232=INT(FP232/FQ232),1,0)</f>
        <v>#REF!</v>
      </c>
      <c r="FS232" s="1" t="e">
        <f ca="1">IF(FR232=0,FP232,FP232/FQ232)</f>
        <v>#REF!</v>
      </c>
      <c r="FT232" s="1">
        <v>127</v>
      </c>
      <c r="FU232" s="1" t="e">
        <f ca="1">IF(FS232/FT232=INT(FS232/FT232),1,0)</f>
        <v>#REF!</v>
      </c>
      <c r="FV232" s="1" t="e">
        <f ca="1">IF(FU232=0,FS232,FS232/FT232)</f>
        <v>#REF!</v>
      </c>
      <c r="FW232" s="1">
        <v>131</v>
      </c>
      <c r="FX232" s="1" t="e">
        <f ca="1">IF(FV232/FW232=INT(FV232/FW232),1,0)</f>
        <v>#REF!</v>
      </c>
      <c r="FY232" s="1" t="e">
        <f ca="1">IF(FX232=0,FV232,FV232/FW232)</f>
        <v>#REF!</v>
      </c>
      <c r="FZ232" s="1">
        <v>137</v>
      </c>
      <c r="GA232" s="1" t="e">
        <f ca="1">IF(FY232/FZ232=INT(FY232/FZ232),1,0)</f>
        <v>#REF!</v>
      </c>
      <c r="GB232" s="1" t="e">
        <f ca="1">IF(GA232=0,FY232,FY232/FZ232)</f>
        <v>#REF!</v>
      </c>
      <c r="GC232" s="1">
        <v>139</v>
      </c>
      <c r="GD232" s="1" t="e">
        <f ca="1">IF(GB232/GC232=INT(GB232/GC232),1,0)</f>
        <v>#REF!</v>
      </c>
      <c r="GE232" s="1" t="e">
        <f ca="1">IF(GD232=0,GB232,GB232/GC232)</f>
        <v>#REF!</v>
      </c>
      <c r="GF232" s="1">
        <v>149</v>
      </c>
      <c r="GG232" s="1" t="e">
        <f ca="1">IF(GE232/GF232=INT(GE232/GF232),1,0)</f>
        <v>#REF!</v>
      </c>
      <c r="GH232" s="1" t="e">
        <f ca="1">IF(GG232=0,GE232,GE232/GF232)</f>
        <v>#REF!</v>
      </c>
      <c r="GI232" s="1"/>
      <c r="GJ232" s="1" t="e">
        <f ca="1">8*BH232+4*BK232+2*BN232+BQ232</f>
        <v>#REF!</v>
      </c>
      <c r="GK232" s="1" t="e">
        <f ca="1">4*BT232+2*BW232+BZ232</f>
        <v>#REF!</v>
      </c>
      <c r="GL232" s="1" t="e">
        <f ca="1">2*CC232+CF232</f>
        <v>#REF!</v>
      </c>
      <c r="GM232" s="1" t="e">
        <f ca="1">2*CI232+CL232</f>
        <v>#REF!</v>
      </c>
      <c r="GN232" s="1" t="e">
        <f ca="1">2*CO232+CR232</f>
        <v>#REF!</v>
      </c>
      <c r="GO232" s="1" t="e">
        <f ca="1">2*CU232+CX232</f>
        <v>#REF!</v>
      </c>
      <c r="GP232" s="1" t="e">
        <f ca="1">DA232</f>
        <v>#REF!</v>
      </c>
      <c r="GQ232" s="1" t="e">
        <f ca="1">DD232</f>
        <v>#REF!</v>
      </c>
      <c r="GR232" s="1" t="e">
        <f ca="1">DG232</f>
        <v>#REF!</v>
      </c>
      <c r="GS232" s="1" t="e">
        <f ca="1">DJ232</f>
        <v>#REF!</v>
      </c>
      <c r="GT232" s="1" t="e">
        <f ca="1">DM232</f>
        <v>#REF!</v>
      </c>
      <c r="GU232" t="e">
        <f ca="1">DP232</f>
        <v>#REF!</v>
      </c>
      <c r="GV232" t="e">
        <f ca="1">DS232</f>
        <v>#REF!</v>
      </c>
      <c r="GW232" t="e">
        <f ca="1">DV232</f>
        <v>#REF!</v>
      </c>
      <c r="GX232" t="e">
        <f ca="1">DY232</f>
        <v>#REF!</v>
      </c>
      <c r="GY232" t="e">
        <f ca="1">EB232</f>
        <v>#REF!</v>
      </c>
      <c r="GZ232" t="e">
        <f ca="1">EE232</f>
        <v>#REF!</v>
      </c>
      <c r="HA232" t="e">
        <f ca="1">EH232</f>
        <v>#REF!</v>
      </c>
      <c r="HB232" t="e">
        <f ca="1">EK232</f>
        <v>#REF!</v>
      </c>
      <c r="HC232" t="e">
        <f ca="1">EN232</f>
        <v>#REF!</v>
      </c>
      <c r="HD232" t="e">
        <f ca="1">EQ232</f>
        <v>#REF!</v>
      </c>
      <c r="HE232" t="e">
        <f ca="1">ET232</f>
        <v>#REF!</v>
      </c>
      <c r="HF232" t="e">
        <f ca="1">EW232</f>
        <v>#REF!</v>
      </c>
      <c r="HG232" t="e">
        <f ca="1">EZ232</f>
        <v>#REF!</v>
      </c>
      <c r="HH232" t="e">
        <f ca="1">FC232</f>
        <v>#REF!</v>
      </c>
      <c r="HI232" t="e">
        <f ca="1">FF232</f>
        <v>#REF!</v>
      </c>
      <c r="HJ232" t="e">
        <f ca="1">FI232</f>
        <v>#REF!</v>
      </c>
      <c r="HK232" t="e">
        <f ca="1">FL232</f>
        <v>#REF!</v>
      </c>
      <c r="HL232" t="e">
        <f ca="1">FO232</f>
        <v>#REF!</v>
      </c>
      <c r="HM232" t="e">
        <f ca="1">FR232</f>
        <v>#REF!</v>
      </c>
      <c r="HN232" t="e">
        <f ca="1">FU232</f>
        <v>#REF!</v>
      </c>
      <c r="HO232" t="e">
        <f ca="1">FX232</f>
        <v>#REF!</v>
      </c>
      <c r="HP232" t="e">
        <f ca="1">GA232</f>
        <v>#REF!</v>
      </c>
      <c r="HQ232" t="e">
        <f ca="1">GD232</f>
        <v>#REF!</v>
      </c>
      <c r="HR232" t="e">
        <f ca="1">GG232</f>
        <v>#REF!</v>
      </c>
      <c r="HS232" t="e">
        <f ca="1">BF232</f>
        <v>#REF!</v>
      </c>
      <c r="HT232" t="e">
        <f ca="1">HS232/HR235</f>
        <v>#REF!</v>
      </c>
      <c r="HU232" s="9" t="e">
        <f ca="1">BD233</f>
        <v>#REF!</v>
      </c>
      <c r="HV232" t="e">
        <f ca="1">HU232*HT233+HT232</f>
        <v>#REF!</v>
      </c>
      <c r="HW232" t="e">
        <f ca="1">HV232*#REF!</f>
        <v>#REF!</v>
      </c>
      <c r="HX232" s="9" t="e">
        <f ca="1">HT229*HT233</f>
        <v>#REF!</v>
      </c>
      <c r="HY232" s="9" t="e">
        <f ca="1">INT(HW232/HX232)</f>
        <v>#REF!</v>
      </c>
      <c r="HZ232" s="9" t="e">
        <f ca="1">HW232-HY232*HX232</f>
        <v>#REF!</v>
      </c>
      <c r="IA232" s="9" t="e">
        <f ca="1">HX232</f>
        <v>#REF!</v>
      </c>
    </row>
    <row r="233" spans="2:235" ht="6" hidden="1" customHeight="1" x14ac:dyDescent="0.25">
      <c r="B233" s="71"/>
      <c r="C233" s="71"/>
      <c r="D233" s="71"/>
      <c r="E233" s="71"/>
      <c r="F233" s="104"/>
      <c r="G233" s="71"/>
      <c r="H233" s="104"/>
      <c r="I233" s="71"/>
      <c r="J233" s="71"/>
      <c r="K233" s="71"/>
      <c r="L233" s="104"/>
      <c r="M233" s="71"/>
      <c r="N233" s="71"/>
      <c r="O233" s="71"/>
      <c r="P233" s="71"/>
      <c r="Q233" s="71"/>
      <c r="R233" s="71"/>
      <c r="S233" s="104"/>
      <c r="T233" s="80"/>
      <c r="U233" s="80"/>
      <c r="V233" s="80"/>
      <c r="W233" s="80"/>
      <c r="X233" s="102"/>
      <c r="Y233" s="71"/>
      <c r="Z233" s="75"/>
      <c r="AE233" s="162"/>
      <c r="BC233"/>
      <c r="BD233" t="e">
        <f ca="1">BD232+INT(BE232/BE233)</f>
        <v>#REF!</v>
      </c>
      <c r="BE233" s="1" t="e">
        <f ca="1">IF(#REF!&gt;BE232,INT((RAND()*(#REF!-#REF!+1)+#REF!)),INT((RAND()*(#REF!-BE232)+BE232+1)))</f>
        <v>#REF!</v>
      </c>
      <c r="BF233" t="e">
        <f ca="1">BE233</f>
        <v>#REF!</v>
      </c>
      <c r="BG233">
        <v>256</v>
      </c>
      <c r="BH233" s="1" t="e">
        <f ca="1">IF(BF233/BG233=INT(BF233/BG233),1,0)</f>
        <v>#REF!</v>
      </c>
      <c r="BI233" s="1" t="e">
        <f ca="1">IF(BH233=0,BF233,BF233/BG233)</f>
        <v>#REF!</v>
      </c>
      <c r="BJ233" s="1">
        <v>16</v>
      </c>
      <c r="BK233" s="1" t="e">
        <f ca="1">IF(BI233/BJ233=INT(BI233/BJ233),1,0)</f>
        <v>#REF!</v>
      </c>
      <c r="BL233" s="1" t="e">
        <f ca="1">IF(BK233=0,BI233,BI233/BJ233)</f>
        <v>#REF!</v>
      </c>
      <c r="BM233" s="1">
        <v>4</v>
      </c>
      <c r="BN233" s="1" t="e">
        <f ca="1">IF(BL233/BM233=INT(BL233/BM233),1,0)</f>
        <v>#REF!</v>
      </c>
      <c r="BO233" s="1" t="e">
        <f ca="1">IF(BN233=0,BL233,BL233/BM233)</f>
        <v>#REF!</v>
      </c>
      <c r="BP233" s="1">
        <v>2</v>
      </c>
      <c r="BQ233" s="1" t="e">
        <f ca="1">IF(BO233/BP233=INT(BO233/BP233),1,0)</f>
        <v>#REF!</v>
      </c>
      <c r="BR233" s="1" t="e">
        <f ca="1">IF(BQ233=0,BO233,BO233/BP233)</f>
        <v>#REF!</v>
      </c>
      <c r="BS233" s="1">
        <v>81</v>
      </c>
      <c r="BT233" s="1" t="e">
        <f ca="1">IF(BR233/BS233=INT(BR233/BS233),1,0)</f>
        <v>#REF!</v>
      </c>
      <c r="BU233" s="1" t="e">
        <f ca="1">IF(BT233=0,BR233,BR233/BS233)</f>
        <v>#REF!</v>
      </c>
      <c r="BV233" s="1">
        <v>9</v>
      </c>
      <c r="BW233" s="1" t="e">
        <f ca="1">IF(BU233/BV233=INT(BU233/BV233),1,0)</f>
        <v>#REF!</v>
      </c>
      <c r="BX233" s="1" t="e">
        <f ca="1">IF(BW233=0,BU233,BU233/BV233)</f>
        <v>#REF!</v>
      </c>
      <c r="BY233" s="1">
        <v>3</v>
      </c>
      <c r="BZ233" s="1" t="e">
        <f ca="1">IF(BX233/BY233=INT(BX233/BY233),1,0)</f>
        <v>#REF!</v>
      </c>
      <c r="CA233" s="1" t="e">
        <f ca="1">IF(BZ233=0,BX233,BX233/BY233)</f>
        <v>#REF!</v>
      </c>
      <c r="CB233" s="1">
        <v>25</v>
      </c>
      <c r="CC233" s="1" t="e">
        <f ca="1">IF(CA233/CB233=INT(CA233/CB233),1,0)</f>
        <v>#REF!</v>
      </c>
      <c r="CD233" s="1" t="e">
        <f ca="1">IF(CC233=0,CA233,CA233/CB233)</f>
        <v>#REF!</v>
      </c>
      <c r="CE233" s="1">
        <v>5</v>
      </c>
      <c r="CF233" s="1" t="e">
        <f ca="1">IF(CD233/CE233=INT(CD233/CE233),1,0)</f>
        <v>#REF!</v>
      </c>
      <c r="CG233" s="1" t="e">
        <f ca="1">IF(CF233=0,CD233,CD233/CE233)</f>
        <v>#REF!</v>
      </c>
      <c r="CH233" s="1">
        <v>49</v>
      </c>
      <c r="CI233" s="1" t="e">
        <f ca="1">IF(CG233/CH233=INT(CG233/CH233),1,0)</f>
        <v>#REF!</v>
      </c>
      <c r="CJ233" s="1" t="e">
        <f ca="1">IF(CI233=0,CG233,CG233/CH233)</f>
        <v>#REF!</v>
      </c>
      <c r="CK233" s="1">
        <v>7</v>
      </c>
      <c r="CL233" s="1" t="e">
        <f ca="1">IF(CJ233/CK233=INT(CJ233/CK233),1,0)</f>
        <v>#REF!</v>
      </c>
      <c r="CM233" s="1" t="e">
        <f ca="1">IF(CL233=0,CJ233,CJ233/CK233)</f>
        <v>#REF!</v>
      </c>
      <c r="CN233" s="1">
        <v>121</v>
      </c>
      <c r="CO233" s="1" t="e">
        <f ca="1">IF(CM233/CN233=INT(CM233/CN233),1,0)</f>
        <v>#REF!</v>
      </c>
      <c r="CP233" s="1" t="e">
        <f ca="1">IF(CO233=0,CM233,CM233/CN233)</f>
        <v>#REF!</v>
      </c>
      <c r="CQ233" s="1">
        <v>11</v>
      </c>
      <c r="CR233" s="1" t="e">
        <f ca="1">IF(CP233/CQ233=INT(CP233/CQ233),1,0)</f>
        <v>#REF!</v>
      </c>
      <c r="CS233" s="1" t="e">
        <f ca="1">IF(CR233=0,CP233,CP233/CQ233)</f>
        <v>#REF!</v>
      </c>
      <c r="CT233" s="1">
        <v>169</v>
      </c>
      <c r="CU233" s="1" t="e">
        <f ca="1">IF(CS233/CT233=INT(CS233/CT233),1,0)</f>
        <v>#REF!</v>
      </c>
      <c r="CV233" s="1" t="e">
        <f ca="1">IF(CU233=0,CS233,CS233/CT233)</f>
        <v>#REF!</v>
      </c>
      <c r="CW233" s="1">
        <v>13</v>
      </c>
      <c r="CX233" s="1" t="e">
        <f ca="1">IF(CV233/CW233=INT(CV233/CW233),1,0)</f>
        <v>#REF!</v>
      </c>
      <c r="CY233" s="1" t="e">
        <f ca="1">IF(CX233=0,CV233,CV233/CW233)</f>
        <v>#REF!</v>
      </c>
      <c r="CZ233" s="1">
        <v>17</v>
      </c>
      <c r="DA233" s="1" t="e">
        <f ca="1">IF(CY233/CZ233=INT(CY233/CZ233),1,0)</f>
        <v>#REF!</v>
      </c>
      <c r="DB233" s="1" t="e">
        <f ca="1">IF(DA233=0,CY233,CY233/CZ233)</f>
        <v>#REF!</v>
      </c>
      <c r="DC233" s="1">
        <v>19</v>
      </c>
      <c r="DD233" s="1" t="e">
        <f ca="1">IF(DB233/DC233=INT(DB233/DC233),1,0)</f>
        <v>#REF!</v>
      </c>
      <c r="DE233" s="1" t="e">
        <f ca="1">IF(DD233=0,DB233,DB233/DC233)</f>
        <v>#REF!</v>
      </c>
      <c r="DF233" s="1">
        <v>23</v>
      </c>
      <c r="DG233" s="1" t="e">
        <f ca="1">IF(DE233/DF233=INT(DE233/DF233),1,0)</f>
        <v>#REF!</v>
      </c>
      <c r="DH233" s="1" t="e">
        <f ca="1">IF(DG233=0,DE233,DE233/DF233)</f>
        <v>#REF!</v>
      </c>
      <c r="DI233" s="1">
        <v>29</v>
      </c>
      <c r="DJ233" s="1" t="e">
        <f ca="1">IF(DH233/DI233=INT(DH233/DI233),1,0)</f>
        <v>#REF!</v>
      </c>
      <c r="DK233" s="1" t="e">
        <f ca="1">IF(DJ233=0,DH233,DH233/DI233)</f>
        <v>#REF!</v>
      </c>
      <c r="DL233" s="1">
        <v>31</v>
      </c>
      <c r="DM233" s="1" t="e">
        <f ca="1">IF(DK233/DL233=INT(DK233/DL233),1,0)</f>
        <v>#REF!</v>
      </c>
      <c r="DN233" s="1" t="e">
        <f ca="1">IF(DM233=0,DK233,DK233/DL233)</f>
        <v>#REF!</v>
      </c>
      <c r="DO233" s="1">
        <v>37</v>
      </c>
      <c r="DP233" s="1" t="e">
        <f ca="1">IF(DN233/DO233=INT(DN233/DO233),1,0)</f>
        <v>#REF!</v>
      </c>
      <c r="DQ233" s="1" t="e">
        <f ca="1">IF(DP233=0,DN233,DN233/DO233)</f>
        <v>#REF!</v>
      </c>
      <c r="DR233" s="1">
        <v>41</v>
      </c>
      <c r="DS233" s="1" t="e">
        <f ca="1">IF(DQ233/DR233=INT(DQ233/DR233),1,0)</f>
        <v>#REF!</v>
      </c>
      <c r="DT233" s="1" t="e">
        <f ca="1">IF(DS233=0,DQ233,DQ233/DR233)</f>
        <v>#REF!</v>
      </c>
      <c r="DU233" s="1">
        <v>43</v>
      </c>
      <c r="DV233" s="1" t="e">
        <f ca="1">IF(DT233/DU233=INT(DT233/DU233),1,0)</f>
        <v>#REF!</v>
      </c>
      <c r="DW233" s="1" t="e">
        <f ca="1">IF(DV233=0,DT233,DT233/DU233)</f>
        <v>#REF!</v>
      </c>
      <c r="DX233" s="1">
        <v>47</v>
      </c>
      <c r="DY233" s="1" t="e">
        <f ca="1">IF(DW233/DX233=INT(DW233/DX233),1,0)</f>
        <v>#REF!</v>
      </c>
      <c r="DZ233" s="1" t="e">
        <f ca="1">IF(DY233=0,DW233,DW233/DX233)</f>
        <v>#REF!</v>
      </c>
      <c r="EA233" s="1">
        <v>53</v>
      </c>
      <c r="EB233" s="1" t="e">
        <f ca="1">IF(DZ233/EA233=INT(DZ233/EA233),1,0)</f>
        <v>#REF!</v>
      </c>
      <c r="EC233" s="1" t="e">
        <f ca="1">IF(EB233=0,DZ233,DZ233/EA233)</f>
        <v>#REF!</v>
      </c>
      <c r="ED233" s="1">
        <v>59</v>
      </c>
      <c r="EE233" s="1" t="e">
        <f ca="1">IF(EC233/ED233=INT(EC233/ED233),1,0)</f>
        <v>#REF!</v>
      </c>
      <c r="EF233" s="1" t="e">
        <f ca="1">IF(EE233=0,EC233,EC233/ED233)</f>
        <v>#REF!</v>
      </c>
      <c r="EG233" s="1">
        <v>61</v>
      </c>
      <c r="EH233" s="1" t="e">
        <f ca="1">IF(EF233/EG233=INT(EF233/EG233),1,0)</f>
        <v>#REF!</v>
      </c>
      <c r="EI233" s="1" t="e">
        <f ca="1">IF(EH233=0,EF233,EF233/EG233)</f>
        <v>#REF!</v>
      </c>
      <c r="EJ233" s="1">
        <v>67</v>
      </c>
      <c r="EK233" s="1" t="e">
        <f ca="1">IF(EI233/EJ233=INT(EI233/EJ233),1,0)</f>
        <v>#REF!</v>
      </c>
      <c r="EL233" s="1" t="e">
        <f ca="1">IF(EK233=0,EI233,EI233/EJ233)</f>
        <v>#REF!</v>
      </c>
      <c r="EM233" s="1">
        <v>71</v>
      </c>
      <c r="EN233" s="1" t="e">
        <f ca="1">IF(EL233/EM233=INT(EL233/EM233),1,0)</f>
        <v>#REF!</v>
      </c>
      <c r="EO233" s="1" t="e">
        <f ca="1">IF(EN233=0,EL233,EL233/EM233)</f>
        <v>#REF!</v>
      </c>
      <c r="EP233" s="1">
        <v>73</v>
      </c>
      <c r="EQ233" s="1" t="e">
        <f ca="1">IF(EO233/EP233=INT(EO233/EP233),1,0)</f>
        <v>#REF!</v>
      </c>
      <c r="ER233" s="1" t="e">
        <f ca="1">IF(EQ233=0,EO233,EO233/EP233)</f>
        <v>#REF!</v>
      </c>
      <c r="ES233" s="1">
        <v>79</v>
      </c>
      <c r="ET233" s="1" t="e">
        <f ca="1">IF(ER233/ES233=INT(ER233/ES233),1,0)</f>
        <v>#REF!</v>
      </c>
      <c r="EU233" s="1" t="e">
        <f ca="1">IF(ET233=0,ER233,ER233/ES233)</f>
        <v>#REF!</v>
      </c>
      <c r="EV233" s="1">
        <v>83</v>
      </c>
      <c r="EW233" s="1" t="e">
        <f ca="1">IF(EU233/EV233=INT(EU233/EV233),1,0)</f>
        <v>#REF!</v>
      </c>
      <c r="EX233" s="1" t="e">
        <f ca="1">IF(EW233=0,EU233,EU233/EV233)</f>
        <v>#REF!</v>
      </c>
      <c r="EY233" s="1">
        <v>89</v>
      </c>
      <c r="EZ233" s="1" t="e">
        <f ca="1">IF(EX233/EY233=INT(EX233/EY233),1,0)</f>
        <v>#REF!</v>
      </c>
      <c r="FA233" s="1" t="e">
        <f ca="1">IF(EZ233=0,EX233,EX233/EY233)</f>
        <v>#REF!</v>
      </c>
      <c r="FB233" s="1">
        <v>97</v>
      </c>
      <c r="FC233" s="1" t="e">
        <f ca="1">IF(FA233/FB233=INT(FA233/FB233),1,0)</f>
        <v>#REF!</v>
      </c>
      <c r="FD233" s="1" t="e">
        <f ca="1">IF(FC233=0,FA233,FA233/FB233)</f>
        <v>#REF!</v>
      </c>
      <c r="FE233" s="1">
        <v>101</v>
      </c>
      <c r="FF233" s="1" t="e">
        <f ca="1">IF(FD233/FE233=INT(FD233/FE233),1,0)</f>
        <v>#REF!</v>
      </c>
      <c r="FG233" s="1" t="e">
        <f ca="1">IF(FF233=0,FD233,FD233/FE233)</f>
        <v>#REF!</v>
      </c>
      <c r="FH233" s="1">
        <v>103</v>
      </c>
      <c r="FI233" s="1" t="e">
        <f ca="1">IF(FG233/FH233=INT(FG233/FH233),1,0)</f>
        <v>#REF!</v>
      </c>
      <c r="FJ233" s="1" t="e">
        <f ca="1">IF(FI233=0,FG233,FG233/FH233)</f>
        <v>#REF!</v>
      </c>
      <c r="FK233" s="1">
        <v>107</v>
      </c>
      <c r="FL233" s="1" t="e">
        <f ca="1">IF(FJ233/FK233=INT(FJ233/FK233),1,0)</f>
        <v>#REF!</v>
      </c>
      <c r="FM233" s="1" t="e">
        <f ca="1">IF(FL233=0,FJ233,FJ233/FK233)</f>
        <v>#REF!</v>
      </c>
      <c r="FN233" s="1">
        <v>109</v>
      </c>
      <c r="FO233" s="1" t="e">
        <f ca="1">IF(FM233/FN233=INT(FM233/FN233),1,0)</f>
        <v>#REF!</v>
      </c>
      <c r="FP233" s="1" t="e">
        <f ca="1">IF(FO233=0,FM233,FM233/FN233)</f>
        <v>#REF!</v>
      </c>
      <c r="FQ233" s="1">
        <v>113</v>
      </c>
      <c r="FR233" s="1" t="e">
        <f ca="1">IF(FP233/FQ233=INT(FP233/FQ233),1,0)</f>
        <v>#REF!</v>
      </c>
      <c r="FS233" s="1" t="e">
        <f ca="1">IF(FR233=0,FP233,FP233/FQ233)</f>
        <v>#REF!</v>
      </c>
      <c r="FT233" s="1">
        <v>127</v>
      </c>
      <c r="FU233" s="1" t="e">
        <f ca="1">IF(FS233/FT233=INT(FS233/FT233),1,0)</f>
        <v>#REF!</v>
      </c>
      <c r="FV233" s="1" t="e">
        <f ca="1">IF(FU233=0,FS233,FS233/FT233)</f>
        <v>#REF!</v>
      </c>
      <c r="FW233" s="1">
        <v>131</v>
      </c>
      <c r="FX233" s="1" t="e">
        <f ca="1">IF(FV233/FW233=INT(FV233/FW233),1,0)</f>
        <v>#REF!</v>
      </c>
      <c r="FY233" s="1" t="e">
        <f ca="1">IF(FX233=0,FV233,FV233/FW233)</f>
        <v>#REF!</v>
      </c>
      <c r="FZ233" s="1">
        <v>137</v>
      </c>
      <c r="GA233" s="1" t="e">
        <f ca="1">IF(FY233/FZ233=INT(FY233/FZ233),1,0)</f>
        <v>#REF!</v>
      </c>
      <c r="GB233" s="1" t="e">
        <f ca="1">IF(GA233=0,FY233,FY233/FZ233)</f>
        <v>#REF!</v>
      </c>
      <c r="GC233" s="1">
        <v>139</v>
      </c>
      <c r="GD233" s="1" t="e">
        <f ca="1">IF(GB233/GC233=INT(GB233/GC233),1,0)</f>
        <v>#REF!</v>
      </c>
      <c r="GE233" s="1" t="e">
        <f ca="1">IF(GD233=0,GB233,GB233/GC233)</f>
        <v>#REF!</v>
      </c>
      <c r="GF233" s="1">
        <v>149</v>
      </c>
      <c r="GG233" s="1" t="e">
        <f ca="1">IF(GE233/GF233=INT(GE233/GF233),1,0)</f>
        <v>#REF!</v>
      </c>
      <c r="GH233" s="1" t="e">
        <f ca="1">IF(GG233=0,GE233,GE233/GF233)</f>
        <v>#REF!</v>
      </c>
      <c r="GI233" s="1"/>
      <c r="GJ233" s="1" t="e">
        <f ca="1">8*BH233+4*BK233+2*BN233+BQ233</f>
        <v>#REF!</v>
      </c>
      <c r="GK233" s="1" t="e">
        <f ca="1">4*BT233+2*BW233+BZ233</f>
        <v>#REF!</v>
      </c>
      <c r="GL233" s="1" t="e">
        <f ca="1">2*CC233+CF233</f>
        <v>#REF!</v>
      </c>
      <c r="GM233" s="1" t="e">
        <f ca="1">2*CI233+CL233</f>
        <v>#REF!</v>
      </c>
      <c r="GN233" s="1" t="e">
        <f ca="1">2*CO233+CR233</f>
        <v>#REF!</v>
      </c>
      <c r="GO233" s="1" t="e">
        <f ca="1">2*CU233+CX233</f>
        <v>#REF!</v>
      </c>
      <c r="GP233" s="1" t="e">
        <f ca="1">DA233</f>
        <v>#REF!</v>
      </c>
      <c r="GQ233" s="1" t="e">
        <f ca="1">DD233</f>
        <v>#REF!</v>
      </c>
      <c r="GR233" s="1" t="e">
        <f ca="1">DG233</f>
        <v>#REF!</v>
      </c>
      <c r="GS233" s="1" t="e">
        <f ca="1">DJ233</f>
        <v>#REF!</v>
      </c>
      <c r="GT233" s="1" t="e">
        <f ca="1">DM233</f>
        <v>#REF!</v>
      </c>
      <c r="GU233" t="e">
        <f ca="1">DP233</f>
        <v>#REF!</v>
      </c>
      <c r="GV233" t="e">
        <f ca="1">DS233</f>
        <v>#REF!</v>
      </c>
      <c r="GW233" t="e">
        <f ca="1">DV233</f>
        <v>#REF!</v>
      </c>
      <c r="GX233" t="e">
        <f ca="1">DY233</f>
        <v>#REF!</v>
      </c>
      <c r="GY233" t="e">
        <f ca="1">EB233</f>
        <v>#REF!</v>
      </c>
      <c r="GZ233" t="e">
        <f ca="1">EE233</f>
        <v>#REF!</v>
      </c>
      <c r="HA233" t="e">
        <f ca="1">EH233</f>
        <v>#REF!</v>
      </c>
      <c r="HB233" t="e">
        <f ca="1">EK233</f>
        <v>#REF!</v>
      </c>
      <c r="HC233" t="e">
        <f ca="1">EN233</f>
        <v>#REF!</v>
      </c>
      <c r="HD233" t="e">
        <f ca="1">EQ233</f>
        <v>#REF!</v>
      </c>
      <c r="HE233" t="e">
        <f ca="1">ET233</f>
        <v>#REF!</v>
      </c>
      <c r="HF233" t="e">
        <f ca="1">EW233</f>
        <v>#REF!</v>
      </c>
      <c r="HG233" t="e">
        <f ca="1">EZ233</f>
        <v>#REF!</v>
      </c>
      <c r="HH233" t="e">
        <f ca="1">FC233</f>
        <v>#REF!</v>
      </c>
      <c r="HI233" t="e">
        <f ca="1">FF233</f>
        <v>#REF!</v>
      </c>
      <c r="HJ233" t="e">
        <f ca="1">FI233</f>
        <v>#REF!</v>
      </c>
      <c r="HK233" t="e">
        <f ca="1">FL233</f>
        <v>#REF!</v>
      </c>
      <c r="HL233" t="e">
        <f ca="1">FO233</f>
        <v>#REF!</v>
      </c>
      <c r="HM233" t="e">
        <f ca="1">FR233</f>
        <v>#REF!</v>
      </c>
      <c r="HN233" t="e">
        <f ca="1">FU233</f>
        <v>#REF!</v>
      </c>
      <c r="HO233" t="e">
        <f ca="1">FX233</f>
        <v>#REF!</v>
      </c>
      <c r="HP233" t="e">
        <f ca="1">GA233</f>
        <v>#REF!</v>
      </c>
      <c r="HQ233" t="e">
        <f ca="1">GD233</f>
        <v>#REF!</v>
      </c>
      <c r="HR233" t="e">
        <f ca="1">GG233</f>
        <v>#REF!</v>
      </c>
      <c r="HS233" t="e">
        <f ca="1">BF233</f>
        <v>#REF!</v>
      </c>
      <c r="HT233" t="e">
        <f ca="1">HS233/HR235</f>
        <v>#REF!</v>
      </c>
      <c r="HV233"/>
      <c r="HW233"/>
    </row>
    <row r="234" spans="2:235" ht="6" hidden="1" customHeight="1" x14ac:dyDescent="0.25">
      <c r="B234" s="71"/>
      <c r="C234" s="71"/>
      <c r="D234" s="71"/>
      <c r="E234" s="71"/>
      <c r="F234" s="104"/>
      <c r="G234" s="71"/>
      <c r="H234" s="104"/>
      <c r="I234" s="71"/>
      <c r="J234" s="71"/>
      <c r="K234" s="71"/>
      <c r="L234" s="104"/>
      <c r="M234" s="71"/>
      <c r="N234" s="71"/>
      <c r="O234" s="71"/>
      <c r="P234" s="71"/>
      <c r="Q234" s="71"/>
      <c r="R234" s="71"/>
      <c r="S234" s="104"/>
      <c r="T234" s="80"/>
      <c r="U234" s="80"/>
      <c r="V234" s="80"/>
      <c r="W234" s="80"/>
      <c r="X234" s="102"/>
      <c r="Y234" s="71"/>
      <c r="Z234" s="75"/>
      <c r="AE234" s="162"/>
      <c r="BF234"/>
      <c r="BG234"/>
      <c r="BH234"/>
      <c r="BI234"/>
      <c r="EB234"/>
      <c r="EC234"/>
      <c r="ED234"/>
      <c r="EE234"/>
      <c r="GJ234" s="1" t="e">
        <f t="shared" ref="GJ234:HR234" ca="1" si="103">IF(GJ232&lt;GJ233,GJ232,GJ233)</f>
        <v>#REF!</v>
      </c>
      <c r="GK234" s="1" t="e">
        <f t="shared" ca="1" si="103"/>
        <v>#REF!</v>
      </c>
      <c r="GL234" s="1" t="e">
        <f t="shared" ca="1" si="103"/>
        <v>#REF!</v>
      </c>
      <c r="GM234" s="1" t="e">
        <f t="shared" ca="1" si="103"/>
        <v>#REF!</v>
      </c>
      <c r="GN234" s="1" t="e">
        <f t="shared" ca="1" si="103"/>
        <v>#REF!</v>
      </c>
      <c r="GO234" s="1" t="e">
        <f t="shared" ca="1" si="103"/>
        <v>#REF!</v>
      </c>
      <c r="GP234" s="1" t="e">
        <f t="shared" ca="1" si="103"/>
        <v>#REF!</v>
      </c>
      <c r="GQ234" s="1" t="e">
        <f t="shared" ca="1" si="103"/>
        <v>#REF!</v>
      </c>
      <c r="GR234" s="1" t="e">
        <f t="shared" ca="1" si="103"/>
        <v>#REF!</v>
      </c>
      <c r="GS234" s="1" t="e">
        <f t="shared" ca="1" si="103"/>
        <v>#REF!</v>
      </c>
      <c r="GT234" s="1" t="e">
        <f t="shared" ca="1" si="103"/>
        <v>#REF!</v>
      </c>
      <c r="GU234" s="1" t="e">
        <f t="shared" ca="1" si="103"/>
        <v>#REF!</v>
      </c>
      <c r="GV234" s="1" t="e">
        <f t="shared" ca="1" si="103"/>
        <v>#REF!</v>
      </c>
      <c r="GW234" s="1" t="e">
        <f t="shared" ca="1" si="103"/>
        <v>#REF!</v>
      </c>
      <c r="GX234" s="1" t="e">
        <f t="shared" ca="1" si="103"/>
        <v>#REF!</v>
      </c>
      <c r="GY234" s="1" t="e">
        <f t="shared" ca="1" si="103"/>
        <v>#REF!</v>
      </c>
      <c r="GZ234" s="1" t="e">
        <f t="shared" ca="1" si="103"/>
        <v>#REF!</v>
      </c>
      <c r="HA234" s="1" t="e">
        <f t="shared" ca="1" si="103"/>
        <v>#REF!</v>
      </c>
      <c r="HB234" s="1" t="e">
        <f t="shared" ca="1" si="103"/>
        <v>#REF!</v>
      </c>
      <c r="HC234" s="1" t="e">
        <f t="shared" ca="1" si="103"/>
        <v>#REF!</v>
      </c>
      <c r="HD234" s="1" t="e">
        <f t="shared" ca="1" si="103"/>
        <v>#REF!</v>
      </c>
      <c r="HE234" s="1" t="e">
        <f t="shared" ca="1" si="103"/>
        <v>#REF!</v>
      </c>
      <c r="HF234" s="1" t="e">
        <f t="shared" ca="1" si="103"/>
        <v>#REF!</v>
      </c>
      <c r="HG234" s="1" t="e">
        <f t="shared" ca="1" si="103"/>
        <v>#REF!</v>
      </c>
      <c r="HH234" s="1" t="e">
        <f t="shared" ca="1" si="103"/>
        <v>#REF!</v>
      </c>
      <c r="HI234" s="1" t="e">
        <f t="shared" ca="1" si="103"/>
        <v>#REF!</v>
      </c>
      <c r="HJ234" s="1" t="e">
        <f t="shared" ca="1" si="103"/>
        <v>#REF!</v>
      </c>
      <c r="HK234" s="1" t="e">
        <f t="shared" ca="1" si="103"/>
        <v>#REF!</v>
      </c>
      <c r="HL234" s="1" t="e">
        <f t="shared" ca="1" si="103"/>
        <v>#REF!</v>
      </c>
      <c r="HM234" s="1" t="e">
        <f t="shared" ca="1" si="103"/>
        <v>#REF!</v>
      </c>
      <c r="HN234" s="1" t="e">
        <f t="shared" ca="1" si="103"/>
        <v>#REF!</v>
      </c>
      <c r="HO234" s="1" t="e">
        <f t="shared" ca="1" si="103"/>
        <v>#REF!</v>
      </c>
      <c r="HP234" s="1" t="e">
        <f t="shared" ca="1" si="103"/>
        <v>#REF!</v>
      </c>
      <c r="HQ234" s="1" t="e">
        <f t="shared" ca="1" si="103"/>
        <v>#REF!</v>
      </c>
      <c r="HR234" s="1" t="e">
        <f t="shared" ca="1" si="103"/>
        <v>#REF!</v>
      </c>
      <c r="HS234"/>
      <c r="HT234"/>
    </row>
    <row r="235" spans="2:235" ht="6" hidden="1" customHeight="1" x14ac:dyDescent="0.25">
      <c r="B235" s="71"/>
      <c r="C235" s="71"/>
      <c r="D235" s="71"/>
      <c r="E235" s="71"/>
      <c r="F235" s="104"/>
      <c r="G235" s="71"/>
      <c r="H235" s="104"/>
      <c r="I235" s="71"/>
      <c r="J235" s="71"/>
      <c r="K235" s="71"/>
      <c r="L235" s="104"/>
      <c r="M235" s="71"/>
      <c r="N235" s="71"/>
      <c r="O235" s="71"/>
      <c r="P235" s="71"/>
      <c r="Q235" s="71"/>
      <c r="R235" s="71"/>
      <c r="S235" s="104"/>
      <c r="T235" s="80"/>
      <c r="U235" s="80"/>
      <c r="V235" s="80"/>
      <c r="W235" s="80"/>
      <c r="X235" s="102"/>
      <c r="Y235" s="71"/>
      <c r="Z235" s="75"/>
      <c r="AE235" s="162"/>
      <c r="BF235"/>
      <c r="BG235"/>
      <c r="BH235"/>
      <c r="BI235"/>
      <c r="EB235"/>
      <c r="EC235"/>
      <c r="ED235"/>
      <c r="EE235"/>
      <c r="GJ235" t="e">
        <f ca="1">GJ$7^GJ234</f>
        <v>#REF!</v>
      </c>
      <c r="GK235" t="e">
        <f t="shared" ref="GK235:HR235" ca="1" si="104">GK$7^GK234*GJ235</f>
        <v>#REF!</v>
      </c>
      <c r="GL235" t="e">
        <f t="shared" ca="1" si="104"/>
        <v>#REF!</v>
      </c>
      <c r="GM235" t="e">
        <f t="shared" ca="1" si="104"/>
        <v>#REF!</v>
      </c>
      <c r="GN235" t="e">
        <f t="shared" ca="1" si="104"/>
        <v>#REF!</v>
      </c>
      <c r="GO235" t="e">
        <f t="shared" ca="1" si="104"/>
        <v>#REF!</v>
      </c>
      <c r="GP235" t="e">
        <f t="shared" ca="1" si="104"/>
        <v>#REF!</v>
      </c>
      <c r="GQ235" t="e">
        <f t="shared" ca="1" si="104"/>
        <v>#REF!</v>
      </c>
      <c r="GR235" t="e">
        <f t="shared" ca="1" si="104"/>
        <v>#REF!</v>
      </c>
      <c r="GS235" t="e">
        <f t="shared" ca="1" si="104"/>
        <v>#REF!</v>
      </c>
      <c r="GT235" t="e">
        <f t="shared" ca="1" si="104"/>
        <v>#REF!</v>
      </c>
      <c r="GU235" t="e">
        <f t="shared" ca="1" si="104"/>
        <v>#REF!</v>
      </c>
      <c r="GV235" t="e">
        <f t="shared" ca="1" si="104"/>
        <v>#REF!</v>
      </c>
      <c r="GW235" t="e">
        <f t="shared" ca="1" si="104"/>
        <v>#REF!</v>
      </c>
      <c r="GX235" t="e">
        <f t="shared" ca="1" si="104"/>
        <v>#REF!</v>
      </c>
      <c r="GY235" t="e">
        <f t="shared" ca="1" si="104"/>
        <v>#REF!</v>
      </c>
      <c r="GZ235" t="e">
        <f t="shared" ca="1" si="104"/>
        <v>#REF!</v>
      </c>
      <c r="HA235" t="e">
        <f t="shared" ca="1" si="104"/>
        <v>#REF!</v>
      </c>
      <c r="HB235" t="e">
        <f t="shared" ca="1" si="104"/>
        <v>#REF!</v>
      </c>
      <c r="HC235" t="e">
        <f t="shared" ca="1" si="104"/>
        <v>#REF!</v>
      </c>
      <c r="HD235" t="e">
        <f t="shared" ca="1" si="104"/>
        <v>#REF!</v>
      </c>
      <c r="HE235" t="e">
        <f t="shared" ca="1" si="104"/>
        <v>#REF!</v>
      </c>
      <c r="HF235" t="e">
        <f t="shared" ca="1" si="104"/>
        <v>#REF!</v>
      </c>
      <c r="HG235" t="e">
        <f t="shared" ca="1" si="104"/>
        <v>#REF!</v>
      </c>
      <c r="HH235" t="e">
        <f t="shared" ca="1" si="104"/>
        <v>#REF!</v>
      </c>
      <c r="HI235" t="e">
        <f t="shared" ca="1" si="104"/>
        <v>#REF!</v>
      </c>
      <c r="HJ235" t="e">
        <f t="shared" ca="1" si="104"/>
        <v>#REF!</v>
      </c>
      <c r="HK235" t="e">
        <f t="shared" ca="1" si="104"/>
        <v>#REF!</v>
      </c>
      <c r="HL235" t="e">
        <f t="shared" ca="1" si="104"/>
        <v>#REF!</v>
      </c>
      <c r="HM235" t="e">
        <f t="shared" ca="1" si="104"/>
        <v>#REF!</v>
      </c>
      <c r="HN235" t="e">
        <f t="shared" ca="1" si="104"/>
        <v>#REF!</v>
      </c>
      <c r="HO235" t="e">
        <f t="shared" ca="1" si="104"/>
        <v>#REF!</v>
      </c>
      <c r="HP235" t="e">
        <f t="shared" ca="1" si="104"/>
        <v>#REF!</v>
      </c>
      <c r="HQ235" t="e">
        <f t="shared" ca="1" si="104"/>
        <v>#REF!</v>
      </c>
      <c r="HR235" t="e">
        <f t="shared" ca="1" si="104"/>
        <v>#REF!</v>
      </c>
      <c r="HS235"/>
      <c r="HT235"/>
    </row>
    <row r="236" spans="2:235" ht="6" hidden="1" customHeight="1" x14ac:dyDescent="0.25">
      <c r="B236" s="71"/>
      <c r="C236" s="71"/>
      <c r="D236" s="71"/>
      <c r="E236" s="71"/>
      <c r="F236" s="104"/>
      <c r="G236" s="71"/>
      <c r="H236" s="104"/>
      <c r="I236" s="71"/>
      <c r="J236" s="71"/>
      <c r="K236" s="71"/>
      <c r="L236" s="104"/>
      <c r="M236" s="71"/>
      <c r="N236" s="71"/>
      <c r="O236" s="71"/>
      <c r="P236" s="71"/>
      <c r="Q236" s="71"/>
      <c r="R236" s="71"/>
      <c r="S236" s="104"/>
      <c r="T236" s="80"/>
      <c r="U236" s="80"/>
      <c r="V236" s="80"/>
      <c r="W236" s="80"/>
      <c r="X236" s="102"/>
      <c r="Y236" s="71"/>
      <c r="Z236" s="75"/>
      <c r="AE236" s="162"/>
      <c r="BC236" s="9" t="s">
        <v>29</v>
      </c>
      <c r="BD236" s="9" t="e">
        <f ca="1">HY232</f>
        <v>#REF!</v>
      </c>
      <c r="BE236" s="9" t="e">
        <f ca="1">HZ232</f>
        <v>#REF!</v>
      </c>
      <c r="BF236" t="e">
        <f ca="1">BE236-BE237*(BD237-BD236)</f>
        <v>#REF!</v>
      </c>
      <c r="BG236">
        <v>256</v>
      </c>
      <c r="BH236" s="1" t="e">
        <f ca="1">IF(BF236/BG236=INT(BF236/BG236),1,0)</f>
        <v>#REF!</v>
      </c>
      <c r="BI236" s="1" t="e">
        <f ca="1">IF(BH236=0,BF236,BF236/BG236)</f>
        <v>#REF!</v>
      </c>
      <c r="BJ236" s="1">
        <v>16</v>
      </c>
      <c r="BK236" s="1" t="e">
        <f ca="1">IF(BI236/BJ236=INT(BI236/BJ236),1,0)</f>
        <v>#REF!</v>
      </c>
      <c r="BL236" s="1" t="e">
        <f ca="1">IF(BK236=0,BI236,BI236/BJ236)</f>
        <v>#REF!</v>
      </c>
      <c r="BM236" s="1">
        <v>4</v>
      </c>
      <c r="BN236" s="1" t="e">
        <f ca="1">IF(BL236/BM236=INT(BL236/BM236),1,0)</f>
        <v>#REF!</v>
      </c>
      <c r="BO236" s="1" t="e">
        <f ca="1">IF(BN236=0,BL236,BL236/BM236)</f>
        <v>#REF!</v>
      </c>
      <c r="BP236" s="1">
        <v>2</v>
      </c>
      <c r="BQ236" s="1" t="e">
        <f ca="1">IF(BO236/BP236=INT(BO236/BP236),1,0)</f>
        <v>#REF!</v>
      </c>
      <c r="BR236" s="1" t="e">
        <f ca="1">IF(BQ236=0,BO236,BO236/BP236)</f>
        <v>#REF!</v>
      </c>
      <c r="BS236" s="1">
        <v>81</v>
      </c>
      <c r="BT236" s="1" t="e">
        <f ca="1">IF(BR236/BS236=INT(BR236/BS236),1,0)</f>
        <v>#REF!</v>
      </c>
      <c r="BU236" s="1" t="e">
        <f ca="1">IF(BT236=0,BR236,BR236/BS236)</f>
        <v>#REF!</v>
      </c>
      <c r="BV236" s="1">
        <v>9</v>
      </c>
      <c r="BW236" s="1" t="e">
        <f ca="1">IF(BU236/BV236=INT(BU236/BV236),1,0)</f>
        <v>#REF!</v>
      </c>
      <c r="BX236" s="1" t="e">
        <f ca="1">IF(BW236=0,BU236,BU236/BV236)</f>
        <v>#REF!</v>
      </c>
      <c r="BY236" s="1">
        <v>3</v>
      </c>
      <c r="BZ236" s="1" t="e">
        <f ca="1">IF(BX236/BY236=INT(BX236/BY236),1,0)</f>
        <v>#REF!</v>
      </c>
      <c r="CA236" s="1" t="e">
        <f ca="1">IF(BZ236=0,BX236,BX236/BY236)</f>
        <v>#REF!</v>
      </c>
      <c r="CB236" s="1">
        <v>25</v>
      </c>
      <c r="CC236" s="1" t="e">
        <f ca="1">IF(CA236/CB236=INT(CA236/CB236),1,0)</f>
        <v>#REF!</v>
      </c>
      <c r="CD236" s="1" t="e">
        <f ca="1">IF(CC236=0,CA236,CA236/CB236)</f>
        <v>#REF!</v>
      </c>
      <c r="CE236" s="1">
        <v>5</v>
      </c>
      <c r="CF236" s="1" t="e">
        <f ca="1">IF(CD236/CE236=INT(CD236/CE236),1,0)</f>
        <v>#REF!</v>
      </c>
      <c r="CG236" s="1" t="e">
        <f ca="1">IF(CF236=0,CD236,CD236/CE236)</f>
        <v>#REF!</v>
      </c>
      <c r="CH236" s="1">
        <v>49</v>
      </c>
      <c r="CI236" s="1" t="e">
        <f ca="1">IF(CG236/CH236=INT(CG236/CH236),1,0)</f>
        <v>#REF!</v>
      </c>
      <c r="CJ236" s="1" t="e">
        <f ca="1">IF(CI236=0,CG236,CG236/CH236)</f>
        <v>#REF!</v>
      </c>
      <c r="CK236" s="1">
        <v>7</v>
      </c>
      <c r="CL236" s="1" t="e">
        <f ca="1">IF(CJ236/CK236=INT(CJ236/CK236),1,0)</f>
        <v>#REF!</v>
      </c>
      <c r="CM236" s="1" t="e">
        <f ca="1">IF(CL236=0,CJ236,CJ236/CK236)</f>
        <v>#REF!</v>
      </c>
      <c r="CN236" s="1">
        <v>121</v>
      </c>
      <c r="CO236" s="1" t="e">
        <f ca="1">IF(CM236/CN236=INT(CM236/CN236),1,0)</f>
        <v>#REF!</v>
      </c>
      <c r="CP236" s="1" t="e">
        <f ca="1">IF(CO236=0,CM236,CM236/CN236)</f>
        <v>#REF!</v>
      </c>
      <c r="CQ236" s="1">
        <v>11</v>
      </c>
      <c r="CR236" s="1" t="e">
        <f ca="1">IF(CP236/CQ236=INT(CP236/CQ236),1,0)</f>
        <v>#REF!</v>
      </c>
      <c r="CS236" s="1" t="e">
        <f ca="1">IF(CR236=0,CP236,CP236/CQ236)</f>
        <v>#REF!</v>
      </c>
      <c r="CT236" s="1">
        <v>169</v>
      </c>
      <c r="CU236" s="1" t="e">
        <f ca="1">IF(CS236/CT236=INT(CS236/CT236),1,0)</f>
        <v>#REF!</v>
      </c>
      <c r="CV236" s="1" t="e">
        <f ca="1">IF(CU236=0,CS236,CS236/CT236)</f>
        <v>#REF!</v>
      </c>
      <c r="CW236" s="1">
        <v>13</v>
      </c>
      <c r="CX236" s="1" t="e">
        <f ca="1">IF(CV236/CW236=INT(CV236/CW236),1,0)</f>
        <v>#REF!</v>
      </c>
      <c r="CY236" s="1" t="e">
        <f ca="1">IF(CX236=0,CV236,CV236/CW236)</f>
        <v>#REF!</v>
      </c>
      <c r="CZ236" s="1">
        <v>17</v>
      </c>
      <c r="DA236" s="1" t="e">
        <f ca="1">IF(CY236/CZ236=INT(CY236/CZ236),1,0)</f>
        <v>#REF!</v>
      </c>
      <c r="DB236" s="1" t="e">
        <f ca="1">IF(DA236=0,CY236,CY236/CZ236)</f>
        <v>#REF!</v>
      </c>
      <c r="DC236" s="1">
        <v>19</v>
      </c>
      <c r="DD236" s="1" t="e">
        <f ca="1">IF(DB236/DC236=INT(DB236/DC236),1,0)</f>
        <v>#REF!</v>
      </c>
      <c r="DE236" s="1" t="e">
        <f ca="1">IF(DD236=0,DB236,DB236/DC236)</f>
        <v>#REF!</v>
      </c>
      <c r="DF236" s="1">
        <v>23</v>
      </c>
      <c r="DG236" s="1" t="e">
        <f ca="1">IF(DE236/DF236=INT(DE236/DF236),1,0)</f>
        <v>#REF!</v>
      </c>
      <c r="DH236" s="1" t="e">
        <f ca="1">IF(DG236=0,DE236,DE236/DF236)</f>
        <v>#REF!</v>
      </c>
      <c r="DI236" s="1">
        <v>29</v>
      </c>
      <c r="DJ236" s="1" t="e">
        <f ca="1">IF(DH236/DI236=INT(DH236/DI236),1,0)</f>
        <v>#REF!</v>
      </c>
      <c r="DK236" s="1" t="e">
        <f ca="1">IF(DJ236=0,DH236,DH236/DI236)</f>
        <v>#REF!</v>
      </c>
      <c r="DL236" s="1">
        <v>31</v>
      </c>
      <c r="DM236" s="1" t="e">
        <f ca="1">IF(DK236/DL236=INT(DK236/DL236),1,0)</f>
        <v>#REF!</v>
      </c>
      <c r="DN236" s="1" t="e">
        <f ca="1">IF(DM236=0,DK236,DK236/DL236)</f>
        <v>#REF!</v>
      </c>
      <c r="DO236" s="1">
        <v>37</v>
      </c>
      <c r="DP236" s="1" t="e">
        <f ca="1">IF(DN236/DO236=INT(DN236/DO236),1,0)</f>
        <v>#REF!</v>
      </c>
      <c r="DQ236" s="1" t="e">
        <f ca="1">IF(DP236=0,DN236,DN236/DO236)</f>
        <v>#REF!</v>
      </c>
      <c r="DR236" s="1">
        <v>41</v>
      </c>
      <c r="DS236" s="1" t="e">
        <f ca="1">IF(DQ236/DR236=INT(DQ236/DR236),1,0)</f>
        <v>#REF!</v>
      </c>
      <c r="DT236" s="1" t="e">
        <f ca="1">IF(DS236=0,DQ236,DQ236/DR236)</f>
        <v>#REF!</v>
      </c>
      <c r="DU236" s="1">
        <v>43</v>
      </c>
      <c r="DV236" s="1" t="e">
        <f ca="1">IF(DT236/DU236=INT(DT236/DU236),1,0)</f>
        <v>#REF!</v>
      </c>
      <c r="DW236" s="1" t="e">
        <f ca="1">IF(DV236=0,DT236,DT236/DU236)</f>
        <v>#REF!</v>
      </c>
      <c r="DX236" s="1">
        <v>47</v>
      </c>
      <c r="DY236" s="1" t="e">
        <f ca="1">IF(DW236/DX236=INT(DW236/DX236),1,0)</f>
        <v>#REF!</v>
      </c>
      <c r="DZ236" s="1" t="e">
        <f ca="1">IF(DY236=0,DW236,DW236/DX236)</f>
        <v>#REF!</v>
      </c>
      <c r="EA236" s="1">
        <v>53</v>
      </c>
      <c r="EB236" s="1" t="e">
        <f ca="1">IF(DZ236/EA236=INT(DZ236/EA236),1,0)</f>
        <v>#REF!</v>
      </c>
      <c r="EC236" s="1" t="e">
        <f ca="1">IF(EB236=0,DZ236,DZ236/EA236)</f>
        <v>#REF!</v>
      </c>
      <c r="ED236" s="1">
        <v>59</v>
      </c>
      <c r="EE236" s="1" t="e">
        <f ca="1">IF(EC236/ED236=INT(EC236/ED236),1,0)</f>
        <v>#REF!</v>
      </c>
      <c r="EF236" s="1" t="e">
        <f ca="1">IF(EE236=0,EC236,EC236/ED236)</f>
        <v>#REF!</v>
      </c>
      <c r="EG236" s="1">
        <v>61</v>
      </c>
      <c r="EH236" s="1" t="e">
        <f ca="1">IF(EF236/EG236=INT(EF236/EG236),1,0)</f>
        <v>#REF!</v>
      </c>
      <c r="EI236" s="1" t="e">
        <f ca="1">IF(EH236=0,EF236,EF236/EG236)</f>
        <v>#REF!</v>
      </c>
      <c r="EJ236" s="1">
        <v>67</v>
      </c>
      <c r="EK236" s="1" t="e">
        <f ca="1">IF(EI236/EJ236=INT(EI236/EJ236),1,0)</f>
        <v>#REF!</v>
      </c>
      <c r="EL236" s="1" t="e">
        <f ca="1">IF(EK236=0,EI236,EI236/EJ236)</f>
        <v>#REF!</v>
      </c>
      <c r="EM236" s="1">
        <v>71</v>
      </c>
      <c r="EN236" s="1" t="e">
        <f ca="1">IF(EL236/EM236=INT(EL236/EM236),1,0)</f>
        <v>#REF!</v>
      </c>
      <c r="EO236" s="1" t="e">
        <f ca="1">IF(EN236=0,EL236,EL236/EM236)</f>
        <v>#REF!</v>
      </c>
      <c r="EP236" s="1">
        <v>73</v>
      </c>
      <c r="EQ236" s="1" t="e">
        <f ca="1">IF(EO236/EP236=INT(EO236/EP236),1,0)</f>
        <v>#REF!</v>
      </c>
      <c r="ER236" s="1" t="e">
        <f ca="1">IF(EQ236=0,EO236,EO236/EP236)</f>
        <v>#REF!</v>
      </c>
      <c r="ES236" s="1">
        <v>79</v>
      </c>
      <c r="ET236" s="1" t="e">
        <f ca="1">IF(ER236/ES236=INT(ER236/ES236),1,0)</f>
        <v>#REF!</v>
      </c>
      <c r="EU236" s="1" t="e">
        <f ca="1">IF(ET236=0,ER236,ER236/ES236)</f>
        <v>#REF!</v>
      </c>
      <c r="EV236" s="1">
        <v>83</v>
      </c>
      <c r="EW236" s="1" t="e">
        <f ca="1">IF(EU236/EV236=INT(EU236/EV236),1,0)</f>
        <v>#REF!</v>
      </c>
      <c r="EX236" s="1" t="e">
        <f ca="1">IF(EW236=0,EU236,EU236/EV236)</f>
        <v>#REF!</v>
      </c>
      <c r="EY236" s="1">
        <v>89</v>
      </c>
      <c r="EZ236" s="1" t="e">
        <f ca="1">IF(EX236/EY236=INT(EX236/EY236),1,0)</f>
        <v>#REF!</v>
      </c>
      <c r="FA236" s="1" t="e">
        <f ca="1">IF(EZ236=0,EX236,EX236/EY236)</f>
        <v>#REF!</v>
      </c>
      <c r="FB236" s="1">
        <v>97</v>
      </c>
      <c r="FC236" s="1" t="e">
        <f ca="1">IF(FA236/FB236=INT(FA236/FB236),1,0)</f>
        <v>#REF!</v>
      </c>
      <c r="FD236" s="1" t="e">
        <f ca="1">IF(FC236=0,FA236,FA236/FB236)</f>
        <v>#REF!</v>
      </c>
      <c r="FE236" s="1">
        <v>101</v>
      </c>
      <c r="FF236" s="1" t="e">
        <f ca="1">IF(FD236/FE236=INT(FD236/FE236),1,0)</f>
        <v>#REF!</v>
      </c>
      <c r="FG236" s="1" t="e">
        <f ca="1">IF(FF236=0,FD236,FD236/FE236)</f>
        <v>#REF!</v>
      </c>
      <c r="FH236" s="1">
        <v>103</v>
      </c>
      <c r="FI236" s="1" t="e">
        <f ca="1">IF(FG236/FH236=INT(FG236/FH236),1,0)</f>
        <v>#REF!</v>
      </c>
      <c r="FJ236" s="1" t="e">
        <f ca="1">IF(FI236=0,FG236,FG236/FH236)</f>
        <v>#REF!</v>
      </c>
      <c r="FK236" s="1">
        <v>107</v>
      </c>
      <c r="FL236" s="1" t="e">
        <f ca="1">IF(FJ236/FK236=INT(FJ236/FK236),1,0)</f>
        <v>#REF!</v>
      </c>
      <c r="FM236" s="1" t="e">
        <f ca="1">IF(FL236=0,FJ236,FJ236/FK236)</f>
        <v>#REF!</v>
      </c>
      <c r="FN236" s="1">
        <v>109</v>
      </c>
      <c r="FO236" s="1" t="e">
        <f ca="1">IF(FM236/FN236=INT(FM236/FN236),1,0)</f>
        <v>#REF!</v>
      </c>
      <c r="FP236" s="1" t="e">
        <f ca="1">IF(FO236=0,FM236,FM236/FN236)</f>
        <v>#REF!</v>
      </c>
      <c r="FQ236" s="1">
        <v>113</v>
      </c>
      <c r="FR236" s="1" t="e">
        <f ca="1">IF(FP236/FQ236=INT(FP236/FQ236),1,0)</f>
        <v>#REF!</v>
      </c>
      <c r="FS236" s="1" t="e">
        <f ca="1">IF(FR236=0,FP236,FP236/FQ236)</f>
        <v>#REF!</v>
      </c>
      <c r="FT236" s="1">
        <v>127</v>
      </c>
      <c r="FU236" s="1" t="e">
        <f ca="1">IF(FS236/FT236=INT(FS236/FT236),1,0)</f>
        <v>#REF!</v>
      </c>
      <c r="FV236" s="1" t="e">
        <f ca="1">IF(FU236=0,FS236,FS236/FT236)</f>
        <v>#REF!</v>
      </c>
      <c r="FW236" s="1">
        <v>131</v>
      </c>
      <c r="FX236" s="1" t="e">
        <f ca="1">IF(FV236/FW236=INT(FV236/FW236),1,0)</f>
        <v>#REF!</v>
      </c>
      <c r="FY236" s="1" t="e">
        <f ca="1">IF(FX236=0,FV236,FV236/FW236)</f>
        <v>#REF!</v>
      </c>
      <c r="FZ236" s="1">
        <v>137</v>
      </c>
      <c r="GA236" s="1" t="e">
        <f ca="1">IF(FY236/FZ236=INT(FY236/FZ236),1,0)</f>
        <v>#REF!</v>
      </c>
      <c r="GB236" s="1" t="e">
        <f ca="1">IF(GA236=0,FY236,FY236/FZ236)</f>
        <v>#REF!</v>
      </c>
      <c r="GC236" s="1">
        <v>139</v>
      </c>
      <c r="GD236" s="1" t="e">
        <f ca="1">IF(GB236/GC236=INT(GB236/GC236),1,0)</f>
        <v>#REF!</v>
      </c>
      <c r="GE236" s="1" t="e">
        <f ca="1">IF(GD236=0,GB236,GB236/GC236)</f>
        <v>#REF!</v>
      </c>
      <c r="GF236" s="1">
        <v>149</v>
      </c>
      <c r="GG236" s="1" t="e">
        <f ca="1">IF(GE236/GF236=INT(GE236/GF236),1,0)</f>
        <v>#REF!</v>
      </c>
      <c r="GH236" s="1" t="e">
        <f ca="1">IF(GG236=0,GE236,GE236/GF236)</f>
        <v>#REF!</v>
      </c>
      <c r="GI236" s="1"/>
      <c r="GJ236" s="1" t="e">
        <f ca="1">8*BH236+4*BK236+2*BN236+BQ236</f>
        <v>#REF!</v>
      </c>
      <c r="GK236" s="1" t="e">
        <f ca="1">4*BT236+2*BW236+BZ236</f>
        <v>#REF!</v>
      </c>
      <c r="GL236" s="1" t="e">
        <f ca="1">2*CC236+CF236</f>
        <v>#REF!</v>
      </c>
      <c r="GM236" s="1" t="e">
        <f ca="1">2*CI236+CL236</f>
        <v>#REF!</v>
      </c>
      <c r="GN236" s="1" t="e">
        <f ca="1">2*CO236+CR236</f>
        <v>#REF!</v>
      </c>
      <c r="GO236" s="1" t="e">
        <f ca="1">2*CU236+CX236</f>
        <v>#REF!</v>
      </c>
      <c r="GP236" s="1" t="e">
        <f ca="1">DA236</f>
        <v>#REF!</v>
      </c>
      <c r="GQ236" s="1" t="e">
        <f ca="1">DD236</f>
        <v>#REF!</v>
      </c>
      <c r="GR236" s="1" t="e">
        <f ca="1">DG236</f>
        <v>#REF!</v>
      </c>
      <c r="GS236" s="1" t="e">
        <f ca="1">DJ236</f>
        <v>#REF!</v>
      </c>
      <c r="GT236" s="1" t="e">
        <f ca="1">DM236</f>
        <v>#REF!</v>
      </c>
      <c r="GU236" t="e">
        <f ca="1">DP236</f>
        <v>#REF!</v>
      </c>
      <c r="GV236" t="e">
        <f ca="1">DS236</f>
        <v>#REF!</v>
      </c>
      <c r="GW236" t="e">
        <f ca="1">DV236</f>
        <v>#REF!</v>
      </c>
      <c r="GX236" t="e">
        <f ca="1">DY236</f>
        <v>#REF!</v>
      </c>
      <c r="GY236" t="e">
        <f ca="1">EB236</f>
        <v>#REF!</v>
      </c>
      <c r="GZ236" t="e">
        <f ca="1">EE236</f>
        <v>#REF!</v>
      </c>
      <c r="HA236" t="e">
        <f ca="1">EH236</f>
        <v>#REF!</v>
      </c>
      <c r="HB236" t="e">
        <f ca="1">EK236</f>
        <v>#REF!</v>
      </c>
      <c r="HC236" t="e">
        <f ca="1">EN236</f>
        <v>#REF!</v>
      </c>
      <c r="HD236" t="e">
        <f ca="1">EQ236</f>
        <v>#REF!</v>
      </c>
      <c r="HE236" t="e">
        <f ca="1">ET236</f>
        <v>#REF!</v>
      </c>
      <c r="HF236" t="e">
        <f ca="1">EW236</f>
        <v>#REF!</v>
      </c>
      <c r="HG236" t="e">
        <f ca="1">EZ236</f>
        <v>#REF!</v>
      </c>
      <c r="HH236" t="e">
        <f ca="1">FC236</f>
        <v>#REF!</v>
      </c>
      <c r="HI236" t="e">
        <f ca="1">FF236</f>
        <v>#REF!</v>
      </c>
      <c r="HJ236" t="e">
        <f ca="1">FI236</f>
        <v>#REF!</v>
      </c>
      <c r="HK236" t="e">
        <f ca="1">FL236</f>
        <v>#REF!</v>
      </c>
      <c r="HL236" t="e">
        <f ca="1">FO236</f>
        <v>#REF!</v>
      </c>
      <c r="HM236" t="e">
        <f ca="1">FR236</f>
        <v>#REF!</v>
      </c>
      <c r="HN236" t="e">
        <f ca="1">FU236</f>
        <v>#REF!</v>
      </c>
      <c r="HO236" t="e">
        <f ca="1">FX236</f>
        <v>#REF!</v>
      </c>
      <c r="HP236" t="e">
        <f ca="1">GA236</f>
        <v>#REF!</v>
      </c>
      <c r="HQ236" t="e">
        <f ca="1">GD236</f>
        <v>#REF!</v>
      </c>
      <c r="HR236" t="e">
        <f ca="1">GG236</f>
        <v>#REF!</v>
      </c>
      <c r="HS236" t="e">
        <f ca="1">BF236</f>
        <v>#REF!</v>
      </c>
      <c r="HT236" t="e">
        <f ca="1">HS236/HR239</f>
        <v>#REF!</v>
      </c>
    </row>
    <row r="237" spans="2:235" ht="6" hidden="1" customHeight="1" x14ac:dyDescent="0.25">
      <c r="B237" s="71"/>
      <c r="C237" s="71"/>
      <c r="D237" s="71"/>
      <c r="E237" s="71"/>
      <c r="F237" s="104"/>
      <c r="G237" s="71"/>
      <c r="H237" s="104"/>
      <c r="I237" s="71"/>
      <c r="J237" s="71"/>
      <c r="K237" s="71"/>
      <c r="L237" s="104"/>
      <c r="M237" s="71"/>
      <c r="N237" s="71"/>
      <c r="O237" s="71"/>
      <c r="P237" s="71"/>
      <c r="Q237" s="71"/>
      <c r="R237" s="71"/>
      <c r="S237" s="104"/>
      <c r="T237" s="80"/>
      <c r="U237" s="80"/>
      <c r="V237" s="80"/>
      <c r="W237" s="80"/>
      <c r="X237" s="102"/>
      <c r="Y237" s="71"/>
      <c r="Z237" s="75"/>
      <c r="AE237" s="162"/>
      <c r="BD237" t="e">
        <f ca="1">BD236+INT(BE236/BE237)</f>
        <v>#REF!</v>
      </c>
      <c r="BE237" t="e">
        <f ca="1">IA232</f>
        <v>#REF!</v>
      </c>
      <c r="BF237" t="e">
        <f ca="1">BE237</f>
        <v>#REF!</v>
      </c>
      <c r="BG237">
        <v>256</v>
      </c>
      <c r="BH237" s="1" t="e">
        <f ca="1">IF(BF237/BG237=INT(BF237/BG237),1,0)</f>
        <v>#REF!</v>
      </c>
      <c r="BI237" s="1" t="e">
        <f ca="1">IF(BH237=0,BF237,BF237/BG237)</f>
        <v>#REF!</v>
      </c>
      <c r="BJ237" s="1">
        <v>16</v>
      </c>
      <c r="BK237" s="1" t="e">
        <f ca="1">IF(BI237/BJ237=INT(BI237/BJ237),1,0)</f>
        <v>#REF!</v>
      </c>
      <c r="BL237" s="1" t="e">
        <f ca="1">IF(BK237=0,BI237,BI237/BJ237)</f>
        <v>#REF!</v>
      </c>
      <c r="BM237" s="1">
        <v>4</v>
      </c>
      <c r="BN237" s="1" t="e">
        <f ca="1">IF(BL237/BM237=INT(BL237/BM237),1,0)</f>
        <v>#REF!</v>
      </c>
      <c r="BO237" s="1" t="e">
        <f ca="1">IF(BN237=0,BL237,BL237/BM237)</f>
        <v>#REF!</v>
      </c>
      <c r="BP237" s="1">
        <v>2</v>
      </c>
      <c r="BQ237" s="1" t="e">
        <f ca="1">IF(BO237/BP237=INT(BO237/BP237),1,0)</f>
        <v>#REF!</v>
      </c>
      <c r="BR237" s="1" t="e">
        <f ca="1">IF(BQ237=0,BO237,BO237/BP237)</f>
        <v>#REF!</v>
      </c>
      <c r="BS237" s="1">
        <v>81</v>
      </c>
      <c r="BT237" s="1" t="e">
        <f ca="1">IF(BR237/BS237=INT(BR237/BS237),1,0)</f>
        <v>#REF!</v>
      </c>
      <c r="BU237" s="1" t="e">
        <f ca="1">IF(BT237=0,BR237,BR237/BS237)</f>
        <v>#REF!</v>
      </c>
      <c r="BV237" s="1">
        <v>9</v>
      </c>
      <c r="BW237" s="1" t="e">
        <f ca="1">IF(BU237/BV237=INT(BU237/BV237),1,0)</f>
        <v>#REF!</v>
      </c>
      <c r="BX237" s="1" t="e">
        <f ca="1">IF(BW237=0,BU237,BU237/BV237)</f>
        <v>#REF!</v>
      </c>
      <c r="BY237" s="1">
        <v>3</v>
      </c>
      <c r="BZ237" s="1" t="e">
        <f ca="1">IF(BX237/BY237=INT(BX237/BY237),1,0)</f>
        <v>#REF!</v>
      </c>
      <c r="CA237" s="1" t="e">
        <f ca="1">IF(BZ237=0,BX237,BX237/BY237)</f>
        <v>#REF!</v>
      </c>
      <c r="CB237" s="1">
        <v>25</v>
      </c>
      <c r="CC237" s="1" t="e">
        <f ca="1">IF(CA237/CB237=INT(CA237/CB237),1,0)</f>
        <v>#REF!</v>
      </c>
      <c r="CD237" s="1" t="e">
        <f ca="1">IF(CC237=0,CA237,CA237/CB237)</f>
        <v>#REF!</v>
      </c>
      <c r="CE237" s="1">
        <v>5</v>
      </c>
      <c r="CF237" s="1" t="e">
        <f ca="1">IF(CD237/CE237=INT(CD237/CE237),1,0)</f>
        <v>#REF!</v>
      </c>
      <c r="CG237" s="1" t="e">
        <f ca="1">IF(CF237=0,CD237,CD237/CE237)</f>
        <v>#REF!</v>
      </c>
      <c r="CH237" s="1">
        <v>49</v>
      </c>
      <c r="CI237" s="1" t="e">
        <f ca="1">IF(CG237/CH237=INT(CG237/CH237),1,0)</f>
        <v>#REF!</v>
      </c>
      <c r="CJ237" s="1" t="e">
        <f ca="1">IF(CI237=0,CG237,CG237/CH237)</f>
        <v>#REF!</v>
      </c>
      <c r="CK237" s="1">
        <v>7</v>
      </c>
      <c r="CL237" s="1" t="e">
        <f ca="1">IF(CJ237/CK237=INT(CJ237/CK237),1,0)</f>
        <v>#REF!</v>
      </c>
      <c r="CM237" s="1" t="e">
        <f ca="1">IF(CL237=0,CJ237,CJ237/CK237)</f>
        <v>#REF!</v>
      </c>
      <c r="CN237" s="1">
        <v>121</v>
      </c>
      <c r="CO237" s="1" t="e">
        <f ca="1">IF(CM237/CN237=INT(CM237/CN237),1,0)</f>
        <v>#REF!</v>
      </c>
      <c r="CP237" s="1" t="e">
        <f ca="1">IF(CO237=0,CM237,CM237/CN237)</f>
        <v>#REF!</v>
      </c>
      <c r="CQ237" s="1">
        <v>11</v>
      </c>
      <c r="CR237" s="1" t="e">
        <f ca="1">IF(CP237/CQ237=INT(CP237/CQ237),1,0)</f>
        <v>#REF!</v>
      </c>
      <c r="CS237" s="1" t="e">
        <f ca="1">IF(CR237=0,CP237,CP237/CQ237)</f>
        <v>#REF!</v>
      </c>
      <c r="CT237" s="1">
        <v>169</v>
      </c>
      <c r="CU237" s="1" t="e">
        <f ca="1">IF(CS237/CT237=INT(CS237/CT237),1,0)</f>
        <v>#REF!</v>
      </c>
      <c r="CV237" s="1" t="e">
        <f ca="1">IF(CU237=0,CS237,CS237/CT237)</f>
        <v>#REF!</v>
      </c>
      <c r="CW237" s="1">
        <v>13</v>
      </c>
      <c r="CX237" s="1" t="e">
        <f ca="1">IF(CV237/CW237=INT(CV237/CW237),1,0)</f>
        <v>#REF!</v>
      </c>
      <c r="CY237" s="1" t="e">
        <f ca="1">IF(CX237=0,CV237,CV237/CW237)</f>
        <v>#REF!</v>
      </c>
      <c r="CZ237" s="1">
        <v>17</v>
      </c>
      <c r="DA237" s="1" t="e">
        <f ca="1">IF(CY237/CZ237=INT(CY237/CZ237),1,0)</f>
        <v>#REF!</v>
      </c>
      <c r="DB237" s="1" t="e">
        <f ca="1">IF(DA237=0,CY237,CY237/CZ237)</f>
        <v>#REF!</v>
      </c>
      <c r="DC237" s="1">
        <v>19</v>
      </c>
      <c r="DD237" s="1" t="e">
        <f ca="1">IF(DB237/DC237=INT(DB237/DC237),1,0)</f>
        <v>#REF!</v>
      </c>
      <c r="DE237" s="1" t="e">
        <f ca="1">IF(DD237=0,DB237,DB237/DC237)</f>
        <v>#REF!</v>
      </c>
      <c r="DF237" s="1">
        <v>23</v>
      </c>
      <c r="DG237" s="1" t="e">
        <f ca="1">IF(DE237/DF237=INT(DE237/DF237),1,0)</f>
        <v>#REF!</v>
      </c>
      <c r="DH237" s="1" t="e">
        <f ca="1">IF(DG237=0,DE237,DE237/DF237)</f>
        <v>#REF!</v>
      </c>
      <c r="DI237" s="1">
        <v>29</v>
      </c>
      <c r="DJ237" s="1" t="e">
        <f ca="1">IF(DH237/DI237=INT(DH237/DI237),1,0)</f>
        <v>#REF!</v>
      </c>
      <c r="DK237" s="1" t="e">
        <f ca="1">IF(DJ237=0,DH237,DH237/DI237)</f>
        <v>#REF!</v>
      </c>
      <c r="DL237" s="1">
        <v>31</v>
      </c>
      <c r="DM237" s="1" t="e">
        <f ca="1">IF(DK237/DL237=INT(DK237/DL237),1,0)</f>
        <v>#REF!</v>
      </c>
      <c r="DN237" s="1" t="e">
        <f ca="1">IF(DM237=0,DK237,DK237/DL237)</f>
        <v>#REF!</v>
      </c>
      <c r="DO237" s="1">
        <v>37</v>
      </c>
      <c r="DP237" s="1" t="e">
        <f ca="1">IF(DN237/DO237=INT(DN237/DO237),1,0)</f>
        <v>#REF!</v>
      </c>
      <c r="DQ237" s="1" t="e">
        <f ca="1">IF(DP237=0,DN237,DN237/DO237)</f>
        <v>#REF!</v>
      </c>
      <c r="DR237" s="1">
        <v>41</v>
      </c>
      <c r="DS237" s="1" t="e">
        <f ca="1">IF(DQ237/DR237=INT(DQ237/DR237),1,0)</f>
        <v>#REF!</v>
      </c>
      <c r="DT237" s="1" t="e">
        <f ca="1">IF(DS237=0,DQ237,DQ237/DR237)</f>
        <v>#REF!</v>
      </c>
      <c r="DU237" s="1">
        <v>43</v>
      </c>
      <c r="DV237" s="1" t="e">
        <f ca="1">IF(DT237/DU237=INT(DT237/DU237),1,0)</f>
        <v>#REF!</v>
      </c>
      <c r="DW237" s="1" t="e">
        <f ca="1">IF(DV237=0,DT237,DT237/DU237)</f>
        <v>#REF!</v>
      </c>
      <c r="DX237" s="1">
        <v>47</v>
      </c>
      <c r="DY237" s="1" t="e">
        <f ca="1">IF(DW237/DX237=INT(DW237/DX237),1,0)</f>
        <v>#REF!</v>
      </c>
      <c r="DZ237" s="1" t="e">
        <f ca="1">IF(DY237=0,DW237,DW237/DX237)</f>
        <v>#REF!</v>
      </c>
      <c r="EA237" s="1">
        <v>53</v>
      </c>
      <c r="EB237" s="1" t="e">
        <f ca="1">IF(DZ237/EA237=INT(DZ237/EA237),1,0)</f>
        <v>#REF!</v>
      </c>
      <c r="EC237" s="1" t="e">
        <f ca="1">IF(EB237=0,DZ237,DZ237/EA237)</f>
        <v>#REF!</v>
      </c>
      <c r="ED237" s="1">
        <v>59</v>
      </c>
      <c r="EE237" s="1" t="e">
        <f ca="1">IF(EC237/ED237=INT(EC237/ED237),1,0)</f>
        <v>#REF!</v>
      </c>
      <c r="EF237" s="1" t="e">
        <f ca="1">IF(EE237=0,EC237,EC237/ED237)</f>
        <v>#REF!</v>
      </c>
      <c r="EG237" s="1">
        <v>61</v>
      </c>
      <c r="EH237" s="1" t="e">
        <f ca="1">IF(EF237/EG237=INT(EF237/EG237),1,0)</f>
        <v>#REF!</v>
      </c>
      <c r="EI237" s="1" t="e">
        <f ca="1">IF(EH237=0,EF237,EF237/EG237)</f>
        <v>#REF!</v>
      </c>
      <c r="EJ237" s="1">
        <v>67</v>
      </c>
      <c r="EK237" s="1" t="e">
        <f ca="1">IF(EI237/EJ237=INT(EI237/EJ237),1,0)</f>
        <v>#REF!</v>
      </c>
      <c r="EL237" s="1" t="e">
        <f ca="1">IF(EK237=0,EI237,EI237/EJ237)</f>
        <v>#REF!</v>
      </c>
      <c r="EM237" s="1">
        <v>71</v>
      </c>
      <c r="EN237" s="1" t="e">
        <f ca="1">IF(EL237/EM237=INT(EL237/EM237),1,0)</f>
        <v>#REF!</v>
      </c>
      <c r="EO237" s="1" t="e">
        <f ca="1">IF(EN237=0,EL237,EL237/EM237)</f>
        <v>#REF!</v>
      </c>
      <c r="EP237" s="1">
        <v>73</v>
      </c>
      <c r="EQ237" s="1" t="e">
        <f ca="1">IF(EO237/EP237=INT(EO237/EP237),1,0)</f>
        <v>#REF!</v>
      </c>
      <c r="ER237" s="1" t="e">
        <f ca="1">IF(EQ237=0,EO237,EO237/EP237)</f>
        <v>#REF!</v>
      </c>
      <c r="ES237" s="1">
        <v>79</v>
      </c>
      <c r="ET237" s="1" t="e">
        <f ca="1">IF(ER237/ES237=INT(ER237/ES237),1,0)</f>
        <v>#REF!</v>
      </c>
      <c r="EU237" s="1" t="e">
        <f ca="1">IF(ET237=0,ER237,ER237/ES237)</f>
        <v>#REF!</v>
      </c>
      <c r="EV237" s="1">
        <v>83</v>
      </c>
      <c r="EW237" s="1" t="e">
        <f ca="1">IF(EU237/EV237=INT(EU237/EV237),1,0)</f>
        <v>#REF!</v>
      </c>
      <c r="EX237" s="1" t="e">
        <f ca="1">IF(EW237=0,EU237,EU237/EV237)</f>
        <v>#REF!</v>
      </c>
      <c r="EY237" s="1">
        <v>89</v>
      </c>
      <c r="EZ237" s="1" t="e">
        <f ca="1">IF(EX237/EY237=INT(EX237/EY237),1,0)</f>
        <v>#REF!</v>
      </c>
      <c r="FA237" s="1" t="e">
        <f ca="1">IF(EZ237=0,EX237,EX237/EY237)</f>
        <v>#REF!</v>
      </c>
      <c r="FB237" s="1">
        <v>97</v>
      </c>
      <c r="FC237" s="1" t="e">
        <f ca="1">IF(FA237/FB237=INT(FA237/FB237),1,0)</f>
        <v>#REF!</v>
      </c>
      <c r="FD237" s="1" t="e">
        <f ca="1">IF(FC237=0,FA237,FA237/FB237)</f>
        <v>#REF!</v>
      </c>
      <c r="FE237" s="1">
        <v>101</v>
      </c>
      <c r="FF237" s="1" t="e">
        <f ca="1">IF(FD237/FE237=INT(FD237/FE237),1,0)</f>
        <v>#REF!</v>
      </c>
      <c r="FG237" s="1" t="e">
        <f ca="1">IF(FF237=0,FD237,FD237/FE237)</f>
        <v>#REF!</v>
      </c>
      <c r="FH237" s="1">
        <v>103</v>
      </c>
      <c r="FI237" s="1" t="e">
        <f ca="1">IF(FG237/FH237=INT(FG237/FH237),1,0)</f>
        <v>#REF!</v>
      </c>
      <c r="FJ237" s="1" t="e">
        <f ca="1">IF(FI237=0,FG237,FG237/FH237)</f>
        <v>#REF!</v>
      </c>
      <c r="FK237" s="1">
        <v>107</v>
      </c>
      <c r="FL237" s="1" t="e">
        <f ca="1">IF(FJ237/FK237=INT(FJ237/FK237),1,0)</f>
        <v>#REF!</v>
      </c>
      <c r="FM237" s="1" t="e">
        <f ca="1">IF(FL237=0,FJ237,FJ237/FK237)</f>
        <v>#REF!</v>
      </c>
      <c r="FN237" s="1">
        <v>109</v>
      </c>
      <c r="FO237" s="1" t="e">
        <f ca="1">IF(FM237/FN237=INT(FM237/FN237),1,0)</f>
        <v>#REF!</v>
      </c>
      <c r="FP237" s="1" t="e">
        <f ca="1">IF(FO237=0,FM237,FM237/FN237)</f>
        <v>#REF!</v>
      </c>
      <c r="FQ237" s="1">
        <v>113</v>
      </c>
      <c r="FR237" s="1" t="e">
        <f ca="1">IF(FP237/FQ237=INT(FP237/FQ237),1,0)</f>
        <v>#REF!</v>
      </c>
      <c r="FS237" s="1" t="e">
        <f ca="1">IF(FR237=0,FP237,FP237/FQ237)</f>
        <v>#REF!</v>
      </c>
      <c r="FT237" s="1">
        <v>127</v>
      </c>
      <c r="FU237" s="1" t="e">
        <f ca="1">IF(FS237/FT237=INT(FS237/FT237),1,0)</f>
        <v>#REF!</v>
      </c>
      <c r="FV237" s="1" t="e">
        <f ca="1">IF(FU237=0,FS237,FS237/FT237)</f>
        <v>#REF!</v>
      </c>
      <c r="FW237" s="1">
        <v>131</v>
      </c>
      <c r="FX237" s="1" t="e">
        <f ca="1">IF(FV237/FW237=INT(FV237/FW237),1,0)</f>
        <v>#REF!</v>
      </c>
      <c r="FY237" s="1" t="e">
        <f ca="1">IF(FX237=0,FV237,FV237/FW237)</f>
        <v>#REF!</v>
      </c>
      <c r="FZ237" s="1">
        <v>137</v>
      </c>
      <c r="GA237" s="1" t="e">
        <f ca="1">IF(FY237/FZ237=INT(FY237/FZ237),1,0)</f>
        <v>#REF!</v>
      </c>
      <c r="GB237" s="1" t="e">
        <f ca="1">IF(GA237=0,FY237,FY237/FZ237)</f>
        <v>#REF!</v>
      </c>
      <c r="GC237" s="1">
        <v>139</v>
      </c>
      <c r="GD237" s="1" t="e">
        <f ca="1">IF(GB237/GC237=INT(GB237/GC237),1,0)</f>
        <v>#REF!</v>
      </c>
      <c r="GE237" s="1" t="e">
        <f ca="1">IF(GD237=0,GB237,GB237/GC237)</f>
        <v>#REF!</v>
      </c>
      <c r="GF237" s="1">
        <v>149</v>
      </c>
      <c r="GG237" s="1" t="e">
        <f ca="1">IF(GE237/GF237=INT(GE237/GF237),1,0)</f>
        <v>#REF!</v>
      </c>
      <c r="GH237" s="1" t="e">
        <f ca="1">IF(GG237=0,GE237,GE237/GF237)</f>
        <v>#REF!</v>
      </c>
      <c r="GI237" s="1"/>
      <c r="GJ237" s="1" t="e">
        <f ca="1">8*BH237+4*BK237+2*BN237+BQ237</f>
        <v>#REF!</v>
      </c>
      <c r="GK237" s="1" t="e">
        <f ca="1">4*BT237+2*BW237+BZ237</f>
        <v>#REF!</v>
      </c>
      <c r="GL237" s="1" t="e">
        <f ca="1">2*CC237+CF237</f>
        <v>#REF!</v>
      </c>
      <c r="GM237" s="1" t="e">
        <f ca="1">2*CI237+CL237</f>
        <v>#REF!</v>
      </c>
      <c r="GN237" s="1" t="e">
        <f ca="1">2*CO237+CR237</f>
        <v>#REF!</v>
      </c>
      <c r="GO237" s="1" t="e">
        <f ca="1">2*CU237+CX237</f>
        <v>#REF!</v>
      </c>
      <c r="GP237" s="1" t="e">
        <f ca="1">DA237</f>
        <v>#REF!</v>
      </c>
      <c r="GQ237" s="1" t="e">
        <f ca="1">DD237</f>
        <v>#REF!</v>
      </c>
      <c r="GR237" s="1" t="e">
        <f ca="1">DG237</f>
        <v>#REF!</v>
      </c>
      <c r="GS237" s="1" t="e">
        <f ca="1">DJ237</f>
        <v>#REF!</v>
      </c>
      <c r="GT237" s="1" t="e">
        <f ca="1">DM237</f>
        <v>#REF!</v>
      </c>
      <c r="GU237" t="e">
        <f ca="1">DP237</f>
        <v>#REF!</v>
      </c>
      <c r="GV237" t="e">
        <f ca="1">DS237</f>
        <v>#REF!</v>
      </c>
      <c r="GW237" t="e">
        <f ca="1">DV237</f>
        <v>#REF!</v>
      </c>
      <c r="GX237" t="e">
        <f ca="1">DY237</f>
        <v>#REF!</v>
      </c>
      <c r="GY237" t="e">
        <f ca="1">EB237</f>
        <v>#REF!</v>
      </c>
      <c r="GZ237" t="e">
        <f ca="1">EE237</f>
        <v>#REF!</v>
      </c>
      <c r="HA237" t="e">
        <f ca="1">EH237</f>
        <v>#REF!</v>
      </c>
      <c r="HB237" t="e">
        <f ca="1">EK237</f>
        <v>#REF!</v>
      </c>
      <c r="HC237" t="e">
        <f ca="1">EN237</f>
        <v>#REF!</v>
      </c>
      <c r="HD237" t="e">
        <f ca="1">EQ237</f>
        <v>#REF!</v>
      </c>
      <c r="HE237" t="e">
        <f ca="1">ET237</f>
        <v>#REF!</v>
      </c>
      <c r="HF237" t="e">
        <f ca="1">EW237</f>
        <v>#REF!</v>
      </c>
      <c r="HG237" t="e">
        <f ca="1">EZ237</f>
        <v>#REF!</v>
      </c>
      <c r="HH237" t="e">
        <f ca="1">FC237</f>
        <v>#REF!</v>
      </c>
      <c r="HI237" t="e">
        <f ca="1">FF237</f>
        <v>#REF!</v>
      </c>
      <c r="HJ237" t="e">
        <f ca="1">FI237</f>
        <v>#REF!</v>
      </c>
      <c r="HK237" t="e">
        <f ca="1">FL237</f>
        <v>#REF!</v>
      </c>
      <c r="HL237" t="e">
        <f ca="1">FO237</f>
        <v>#REF!</v>
      </c>
      <c r="HM237" t="e">
        <f ca="1">FR237</f>
        <v>#REF!</v>
      </c>
      <c r="HN237" t="e">
        <f ca="1">FU237</f>
        <v>#REF!</v>
      </c>
      <c r="HO237" t="e">
        <f ca="1">FX237</f>
        <v>#REF!</v>
      </c>
      <c r="HP237" t="e">
        <f ca="1">GA237</f>
        <v>#REF!</v>
      </c>
      <c r="HQ237" t="e">
        <f ca="1">GD237</f>
        <v>#REF!</v>
      </c>
      <c r="HR237" t="e">
        <f ca="1">GG237</f>
        <v>#REF!</v>
      </c>
      <c r="HS237" t="e">
        <f ca="1">BF237</f>
        <v>#REF!</v>
      </c>
      <c r="HT237" t="e">
        <f ca="1">HS237/HR239</f>
        <v>#REF!</v>
      </c>
    </row>
    <row r="238" spans="2:235" ht="6" hidden="1" customHeight="1" x14ac:dyDescent="0.25">
      <c r="B238" s="71"/>
      <c r="C238" s="71"/>
      <c r="D238" s="71"/>
      <c r="E238" s="71"/>
      <c r="F238" s="104"/>
      <c r="G238" s="71"/>
      <c r="H238" s="104"/>
      <c r="I238" s="71"/>
      <c r="J238" s="71"/>
      <c r="K238" s="71"/>
      <c r="L238" s="104"/>
      <c r="M238" s="71"/>
      <c r="N238" s="71"/>
      <c r="O238" s="71"/>
      <c r="P238" s="71"/>
      <c r="Q238" s="71"/>
      <c r="R238" s="71"/>
      <c r="S238" s="104"/>
      <c r="T238" s="80"/>
      <c r="U238" s="80"/>
      <c r="V238" s="80"/>
      <c r="W238" s="80"/>
      <c r="X238" s="102"/>
      <c r="Y238" s="71"/>
      <c r="Z238" s="75"/>
      <c r="AE238" s="162"/>
      <c r="BF238"/>
      <c r="BG238"/>
      <c r="BH238"/>
      <c r="BI238"/>
      <c r="EB238"/>
      <c r="EC238"/>
      <c r="ED238"/>
      <c r="EE238"/>
      <c r="GJ238" s="1" t="e">
        <f t="shared" ref="GJ238:HR238" ca="1" si="105">IF(GJ236&lt;GJ237,GJ236,GJ237)</f>
        <v>#REF!</v>
      </c>
      <c r="GK238" s="1" t="e">
        <f t="shared" ca="1" si="105"/>
        <v>#REF!</v>
      </c>
      <c r="GL238" s="1" t="e">
        <f t="shared" ca="1" si="105"/>
        <v>#REF!</v>
      </c>
      <c r="GM238" s="1" t="e">
        <f t="shared" ca="1" si="105"/>
        <v>#REF!</v>
      </c>
      <c r="GN238" s="1" t="e">
        <f t="shared" ca="1" si="105"/>
        <v>#REF!</v>
      </c>
      <c r="GO238" s="1" t="e">
        <f t="shared" ca="1" si="105"/>
        <v>#REF!</v>
      </c>
      <c r="GP238" s="1" t="e">
        <f t="shared" ca="1" si="105"/>
        <v>#REF!</v>
      </c>
      <c r="GQ238" s="1" t="e">
        <f t="shared" ca="1" si="105"/>
        <v>#REF!</v>
      </c>
      <c r="GR238" s="1" t="e">
        <f t="shared" ca="1" si="105"/>
        <v>#REF!</v>
      </c>
      <c r="GS238" s="1" t="e">
        <f t="shared" ca="1" si="105"/>
        <v>#REF!</v>
      </c>
      <c r="GT238" s="1" t="e">
        <f t="shared" ca="1" si="105"/>
        <v>#REF!</v>
      </c>
      <c r="GU238" s="1" t="e">
        <f t="shared" ca="1" si="105"/>
        <v>#REF!</v>
      </c>
      <c r="GV238" s="1" t="e">
        <f t="shared" ca="1" si="105"/>
        <v>#REF!</v>
      </c>
      <c r="GW238" s="1" t="e">
        <f t="shared" ca="1" si="105"/>
        <v>#REF!</v>
      </c>
      <c r="GX238" s="1" t="e">
        <f t="shared" ca="1" si="105"/>
        <v>#REF!</v>
      </c>
      <c r="GY238" s="1" t="e">
        <f t="shared" ca="1" si="105"/>
        <v>#REF!</v>
      </c>
      <c r="GZ238" s="1" t="e">
        <f t="shared" ca="1" si="105"/>
        <v>#REF!</v>
      </c>
      <c r="HA238" s="1" t="e">
        <f t="shared" ca="1" si="105"/>
        <v>#REF!</v>
      </c>
      <c r="HB238" s="1" t="e">
        <f t="shared" ca="1" si="105"/>
        <v>#REF!</v>
      </c>
      <c r="HC238" s="1" t="e">
        <f t="shared" ca="1" si="105"/>
        <v>#REF!</v>
      </c>
      <c r="HD238" s="1" t="e">
        <f t="shared" ca="1" si="105"/>
        <v>#REF!</v>
      </c>
      <c r="HE238" s="1" t="e">
        <f t="shared" ca="1" si="105"/>
        <v>#REF!</v>
      </c>
      <c r="HF238" s="1" t="e">
        <f t="shared" ca="1" si="105"/>
        <v>#REF!</v>
      </c>
      <c r="HG238" s="1" t="e">
        <f t="shared" ca="1" si="105"/>
        <v>#REF!</v>
      </c>
      <c r="HH238" s="1" t="e">
        <f t="shared" ca="1" si="105"/>
        <v>#REF!</v>
      </c>
      <c r="HI238" s="1" t="e">
        <f t="shared" ca="1" si="105"/>
        <v>#REF!</v>
      </c>
      <c r="HJ238" s="1" t="e">
        <f t="shared" ca="1" si="105"/>
        <v>#REF!</v>
      </c>
      <c r="HK238" s="1" t="e">
        <f t="shared" ca="1" si="105"/>
        <v>#REF!</v>
      </c>
      <c r="HL238" s="1" t="e">
        <f t="shared" ca="1" si="105"/>
        <v>#REF!</v>
      </c>
      <c r="HM238" s="1" t="e">
        <f t="shared" ca="1" si="105"/>
        <v>#REF!</v>
      </c>
      <c r="HN238" s="1" t="e">
        <f t="shared" ca="1" si="105"/>
        <v>#REF!</v>
      </c>
      <c r="HO238" s="1" t="e">
        <f t="shared" ca="1" si="105"/>
        <v>#REF!</v>
      </c>
      <c r="HP238" s="1" t="e">
        <f t="shared" ca="1" si="105"/>
        <v>#REF!</v>
      </c>
      <c r="HQ238" s="1" t="e">
        <f t="shared" ca="1" si="105"/>
        <v>#REF!</v>
      </c>
      <c r="HR238" s="1" t="e">
        <f t="shared" ca="1" si="105"/>
        <v>#REF!</v>
      </c>
      <c r="HS238"/>
      <c r="HT238"/>
    </row>
    <row r="239" spans="2:235" ht="6" hidden="1" customHeight="1" x14ac:dyDescent="0.25">
      <c r="B239" s="71"/>
      <c r="C239" s="71"/>
      <c r="D239" s="71"/>
      <c r="E239" s="71"/>
      <c r="F239" s="104"/>
      <c r="G239" s="71"/>
      <c r="H239" s="104"/>
      <c r="I239" s="71"/>
      <c r="J239" s="71"/>
      <c r="K239" s="71"/>
      <c r="L239" s="104"/>
      <c r="M239" s="71"/>
      <c r="N239" s="71"/>
      <c r="O239" s="71"/>
      <c r="P239" s="71"/>
      <c r="Q239" s="71"/>
      <c r="R239" s="71"/>
      <c r="S239" s="104"/>
      <c r="T239" s="80"/>
      <c r="U239" s="80"/>
      <c r="V239" s="80"/>
      <c r="W239" s="80"/>
      <c r="X239" s="102"/>
      <c r="Y239" s="71"/>
      <c r="Z239" s="75"/>
      <c r="AE239" s="162"/>
      <c r="BF239"/>
      <c r="BG239"/>
      <c r="BH239"/>
      <c r="BI239"/>
      <c r="EB239"/>
      <c r="EC239"/>
      <c r="ED239"/>
      <c r="EE239"/>
      <c r="GJ239" t="e">
        <f ca="1">GJ$7^GJ238</f>
        <v>#REF!</v>
      </c>
      <c r="GK239" t="e">
        <f t="shared" ref="GK239:HR239" ca="1" si="106">GK$7^GK238*GJ239</f>
        <v>#REF!</v>
      </c>
      <c r="GL239" t="e">
        <f t="shared" ca="1" si="106"/>
        <v>#REF!</v>
      </c>
      <c r="GM239" t="e">
        <f t="shared" ca="1" si="106"/>
        <v>#REF!</v>
      </c>
      <c r="GN239" t="e">
        <f t="shared" ca="1" si="106"/>
        <v>#REF!</v>
      </c>
      <c r="GO239" t="e">
        <f t="shared" ca="1" si="106"/>
        <v>#REF!</v>
      </c>
      <c r="GP239" t="e">
        <f t="shared" ca="1" si="106"/>
        <v>#REF!</v>
      </c>
      <c r="GQ239" t="e">
        <f t="shared" ca="1" si="106"/>
        <v>#REF!</v>
      </c>
      <c r="GR239" t="e">
        <f t="shared" ca="1" si="106"/>
        <v>#REF!</v>
      </c>
      <c r="GS239" t="e">
        <f t="shared" ca="1" si="106"/>
        <v>#REF!</v>
      </c>
      <c r="GT239" t="e">
        <f t="shared" ca="1" si="106"/>
        <v>#REF!</v>
      </c>
      <c r="GU239" t="e">
        <f t="shared" ca="1" si="106"/>
        <v>#REF!</v>
      </c>
      <c r="GV239" t="e">
        <f t="shared" ca="1" si="106"/>
        <v>#REF!</v>
      </c>
      <c r="GW239" t="e">
        <f t="shared" ca="1" si="106"/>
        <v>#REF!</v>
      </c>
      <c r="GX239" t="e">
        <f t="shared" ca="1" si="106"/>
        <v>#REF!</v>
      </c>
      <c r="GY239" t="e">
        <f t="shared" ca="1" si="106"/>
        <v>#REF!</v>
      </c>
      <c r="GZ239" t="e">
        <f t="shared" ca="1" si="106"/>
        <v>#REF!</v>
      </c>
      <c r="HA239" t="e">
        <f t="shared" ca="1" si="106"/>
        <v>#REF!</v>
      </c>
      <c r="HB239" t="e">
        <f t="shared" ca="1" si="106"/>
        <v>#REF!</v>
      </c>
      <c r="HC239" t="e">
        <f t="shared" ca="1" si="106"/>
        <v>#REF!</v>
      </c>
      <c r="HD239" t="e">
        <f t="shared" ca="1" si="106"/>
        <v>#REF!</v>
      </c>
      <c r="HE239" t="e">
        <f t="shared" ca="1" si="106"/>
        <v>#REF!</v>
      </c>
      <c r="HF239" t="e">
        <f t="shared" ca="1" si="106"/>
        <v>#REF!</v>
      </c>
      <c r="HG239" t="e">
        <f t="shared" ca="1" si="106"/>
        <v>#REF!</v>
      </c>
      <c r="HH239" t="e">
        <f t="shared" ca="1" si="106"/>
        <v>#REF!</v>
      </c>
      <c r="HI239" t="e">
        <f t="shared" ca="1" si="106"/>
        <v>#REF!</v>
      </c>
      <c r="HJ239" t="e">
        <f t="shared" ca="1" si="106"/>
        <v>#REF!</v>
      </c>
      <c r="HK239" t="e">
        <f t="shared" ca="1" si="106"/>
        <v>#REF!</v>
      </c>
      <c r="HL239" t="e">
        <f t="shared" ca="1" si="106"/>
        <v>#REF!</v>
      </c>
      <c r="HM239" t="e">
        <f t="shared" ca="1" si="106"/>
        <v>#REF!</v>
      </c>
      <c r="HN239" t="e">
        <f t="shared" ca="1" si="106"/>
        <v>#REF!</v>
      </c>
      <c r="HO239" t="e">
        <f t="shared" ca="1" si="106"/>
        <v>#REF!</v>
      </c>
      <c r="HP239" t="e">
        <f t="shared" ca="1" si="106"/>
        <v>#REF!</v>
      </c>
      <c r="HQ239" t="e">
        <f t="shared" ca="1" si="106"/>
        <v>#REF!</v>
      </c>
      <c r="HR239" t="e">
        <f t="shared" ca="1" si="106"/>
        <v>#REF!</v>
      </c>
      <c r="HS239"/>
      <c r="HT239"/>
    </row>
    <row r="240" spans="2:235" ht="27.75" customHeight="1" x14ac:dyDescent="0.25">
      <c r="B240" s="71"/>
      <c r="C240" s="71"/>
      <c r="D240" s="71"/>
      <c r="E240" s="77"/>
      <c r="F240" s="104"/>
      <c r="G240" s="71"/>
      <c r="H240" s="104"/>
      <c r="I240" s="71"/>
      <c r="J240" s="71"/>
      <c r="K240" s="77"/>
      <c r="L240" s="104"/>
      <c r="M240" s="71"/>
      <c r="N240" s="71"/>
      <c r="O240" s="71"/>
      <c r="P240" s="71"/>
      <c r="Q240" s="71"/>
      <c r="R240" s="71"/>
      <c r="S240" s="104"/>
      <c r="T240" s="80"/>
      <c r="U240" s="80"/>
      <c r="V240" s="80"/>
      <c r="W240" s="106"/>
      <c r="X240" s="102"/>
      <c r="Y240" s="71"/>
      <c r="Z240" s="75"/>
      <c r="AE240" s="162"/>
      <c r="AF240" s="148"/>
      <c r="AG240" s="205"/>
      <c r="BF240"/>
      <c r="BG240"/>
      <c r="BH240"/>
      <c r="BI240"/>
      <c r="EB240"/>
      <c r="EC240"/>
      <c r="ED240"/>
      <c r="EE240"/>
    </row>
    <row r="241" spans="1:27" ht="17.25" x14ac:dyDescent="0.25">
      <c r="B241" s="71"/>
      <c r="C241" s="71"/>
      <c r="D241" s="71"/>
      <c r="E241" s="71"/>
      <c r="F241" s="104"/>
      <c r="G241" s="71"/>
      <c r="H241" s="104"/>
      <c r="I241" s="71"/>
      <c r="J241" s="71"/>
      <c r="K241" s="71"/>
      <c r="L241" s="104"/>
      <c r="M241" s="71"/>
      <c r="N241" s="71"/>
      <c r="O241" s="71"/>
      <c r="P241" s="71"/>
      <c r="Q241" s="71"/>
      <c r="R241" s="71"/>
      <c r="S241" s="104"/>
      <c r="T241" s="75"/>
      <c r="U241" s="75"/>
      <c r="V241" s="75"/>
      <c r="W241" s="75"/>
      <c r="X241" s="97" t="s">
        <v>44</v>
      </c>
      <c r="Y241" s="75"/>
      <c r="Z241" s="75">
        <f>SUM(Z9:Z240)</f>
        <v>137</v>
      </c>
    </row>
    <row r="242" spans="1:27" ht="4.5" customHeight="1" x14ac:dyDescent="0.2">
      <c r="A242" s="9" t="s">
        <v>2</v>
      </c>
      <c r="AA242" s="9" t="s">
        <v>2</v>
      </c>
    </row>
  </sheetData>
  <phoneticPr fontId="0" type="noConversion"/>
  <printOptions horizontalCentered="1"/>
  <pageMargins left="0" right="0" top="0.39370078740157483" bottom="0" header="0" footer="0"/>
  <pageSetup paperSize="9" orientation="portrait" horizontalDpi="4294967293" r:id="rId1"/>
  <headerFooter alignWithMargins="0">
    <oddHeader>&amp;C&amp;16Juniors 2</oddHeader>
    <oddFooter>&amp;R&amp;24 11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U272"/>
  <sheetViews>
    <sheetView workbookViewId="0"/>
  </sheetViews>
  <sheetFormatPr defaultColWidth="9.140625" defaultRowHeight="12.75" x14ac:dyDescent="0.2"/>
  <cols>
    <col min="1" max="1" width="1.28515625" customWidth="1"/>
    <col min="2" max="2" width="31.140625" customWidth="1"/>
    <col min="3" max="3" width="6.85546875" customWidth="1"/>
    <col min="4" max="4" width="5.7109375" hidden="1" customWidth="1"/>
    <col min="5" max="5" width="3.140625" hidden="1" customWidth="1"/>
    <col min="6" max="6" width="7.7109375" style="3" hidden="1" customWidth="1"/>
    <col min="7" max="7" width="0" hidden="1" customWidth="1"/>
    <col min="8" max="8" width="5.7109375" hidden="1" customWidth="1"/>
    <col min="9" max="9" width="7.140625" hidden="1" customWidth="1"/>
    <col min="10" max="10" width="0" hidden="1" customWidth="1"/>
    <col min="11" max="11" width="3.140625" hidden="1" customWidth="1"/>
    <col min="12" max="12" width="4.5703125" style="3" hidden="1" customWidth="1"/>
    <col min="13" max="13" width="5.5703125" hidden="1" customWidth="1"/>
    <col min="14" max="14" width="8.140625" hidden="1" customWidth="1"/>
    <col min="15" max="15" width="5" hidden="1" customWidth="1"/>
    <col min="16" max="16" width="9.28515625" hidden="1" customWidth="1"/>
    <col min="17" max="17" width="3.140625" hidden="1" customWidth="1"/>
    <col min="18" max="18" width="4.5703125" hidden="1" customWidth="1"/>
    <col min="21" max="21" width="2.28515625" customWidth="1"/>
    <col min="22" max="22" width="5.140625" customWidth="1"/>
    <col min="23" max="23" width="4.5703125" customWidth="1"/>
    <col min="24" max="24" width="5.5703125" style="3" customWidth="1"/>
    <col min="25" max="25" width="1" customWidth="1"/>
    <col min="26" max="26" width="5.85546875" customWidth="1"/>
    <col min="27" max="27" width="1" customWidth="1"/>
    <col min="28" max="28" width="16.85546875" style="147" hidden="1" customWidth="1"/>
    <col min="29" max="29" width="2.85546875" style="147" hidden="1" customWidth="1"/>
    <col min="30" max="30" width="15.5703125" style="147" hidden="1" customWidth="1"/>
    <col min="31" max="31" width="10.42578125" style="147" hidden="1" customWidth="1"/>
    <col min="32" max="34" width="11.7109375" style="147" hidden="1" customWidth="1"/>
    <col min="35" max="35" width="10.42578125" style="147" hidden="1" customWidth="1"/>
    <col min="36" max="245" width="0" hidden="1" customWidth="1"/>
    <col min="246" max="246" width="13.140625" hidden="1" customWidth="1"/>
    <col min="247" max="247" width="2.140625" hidden="1" customWidth="1"/>
    <col min="248" max="258" width="0" hidden="1" customWidth="1"/>
  </cols>
  <sheetData>
    <row r="1" spans="1:255" ht="6.75" customHeight="1" x14ac:dyDescent="0.2">
      <c r="S1" s="6"/>
      <c r="T1" s="6"/>
      <c r="U1" s="6"/>
      <c r="V1" s="6"/>
      <c r="W1" s="6"/>
      <c r="AA1" t="s">
        <v>2</v>
      </c>
      <c r="AG1" s="147">
        <v>3</v>
      </c>
      <c r="AI1" s="147">
        <v>12</v>
      </c>
    </row>
    <row r="2" spans="1:255" s="1" customFormat="1" ht="18" x14ac:dyDescent="0.25">
      <c r="A2"/>
      <c r="B2" s="42" t="s">
        <v>275</v>
      </c>
      <c r="F2" s="3"/>
      <c r="L2" s="4"/>
      <c r="S2" s="34"/>
      <c r="T2" s="34"/>
      <c r="U2" s="34"/>
      <c r="V2" s="14"/>
      <c r="W2" s="34"/>
      <c r="X2" s="28"/>
      <c r="AB2" s="148"/>
      <c r="AC2" s="148"/>
      <c r="AD2" s="148"/>
      <c r="AE2" s="152" t="str">
        <f>IF(AG2&lt;AG1,"NO",IF(AG2&gt;AI1,"NO",IF(AI2&lt;AG1,"NO",IF(AI2&gt;AI1,"NO",IF(AG2&gt;AI2,"NO",IF(AG2&gt;INT(AG2),"NO",IF(AI2&gt;INT(AI2),"NO","OK")))))))</f>
        <v>NO</v>
      </c>
      <c r="AF2" s="148" t="s">
        <v>8</v>
      </c>
      <c r="AG2" s="148">
        <v>2</v>
      </c>
      <c r="AH2" s="148" t="s">
        <v>9</v>
      </c>
      <c r="AI2" s="148">
        <v>8</v>
      </c>
      <c r="AJ2" s="34">
        <f>AI2-AG2</f>
        <v>6</v>
      </c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"/>
      <c r="DN2" s="3"/>
    </row>
    <row r="3" spans="1:255" s="1" customFormat="1" ht="18" x14ac:dyDescent="0.25">
      <c r="A3"/>
      <c r="B3" s="42" t="s">
        <v>276</v>
      </c>
      <c r="F3" s="3"/>
      <c r="L3" s="4"/>
      <c r="S3" s="34"/>
      <c r="T3" s="34"/>
      <c r="U3" s="34"/>
      <c r="V3" s="14"/>
      <c r="W3" s="34"/>
      <c r="X3" s="28"/>
      <c r="AB3" s="148"/>
      <c r="AC3" s="148"/>
      <c r="AD3" s="148"/>
      <c r="AE3" s="152"/>
      <c r="AF3" s="148"/>
      <c r="AG3" s="148"/>
      <c r="AH3" s="148"/>
      <c r="AI3" s="148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"/>
      <c r="DN3" s="3"/>
    </row>
    <row r="4" spans="1:255" s="1" customFormat="1" ht="18" x14ac:dyDescent="0.25">
      <c r="A4"/>
      <c r="B4" s="42" t="s">
        <v>277</v>
      </c>
      <c r="F4" s="3"/>
      <c r="L4" s="4"/>
      <c r="S4" s="34"/>
      <c r="T4" s="34"/>
      <c r="U4" s="34"/>
      <c r="V4" s="14"/>
      <c r="W4" s="34"/>
      <c r="X4" s="28"/>
      <c r="AB4" s="148"/>
      <c r="AC4" s="148"/>
      <c r="AD4" s="148"/>
      <c r="AE4" s="152"/>
      <c r="AF4" s="148" t="s">
        <v>368</v>
      </c>
      <c r="AG4" s="148"/>
      <c r="AH4" s="148"/>
      <c r="AI4" s="148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"/>
      <c r="DN4" s="3"/>
    </row>
    <row r="5" spans="1:255" s="1" customFormat="1" ht="13.5" customHeight="1" x14ac:dyDescent="0.25">
      <c r="A5"/>
      <c r="B5" s="42"/>
      <c r="F5" s="3"/>
      <c r="L5" s="4"/>
      <c r="S5" s="34"/>
      <c r="T5" s="34"/>
      <c r="U5" s="34"/>
      <c r="V5" s="14"/>
      <c r="W5" s="34"/>
      <c r="X5" s="28"/>
      <c r="AB5" s="148"/>
      <c r="AC5" s="148"/>
      <c r="AD5" s="148"/>
      <c r="AE5" s="152"/>
      <c r="AF5" s="148"/>
      <c r="AG5" s="148"/>
      <c r="AH5" s="148"/>
      <c r="AI5" s="148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"/>
      <c r="DN5" s="3"/>
    </row>
    <row r="6" spans="1:255" s="1" customFormat="1" ht="18" x14ac:dyDescent="0.25">
      <c r="A6"/>
      <c r="B6" s="60" t="s">
        <v>278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34"/>
      <c r="X6" s="28"/>
      <c r="AB6" s="148"/>
      <c r="AC6" s="148"/>
      <c r="AD6" s="148"/>
      <c r="AE6" s="152"/>
      <c r="AF6" s="148"/>
      <c r="AG6" s="148"/>
      <c r="AH6" s="148"/>
      <c r="AI6" s="148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"/>
      <c r="DN6" s="3"/>
    </row>
    <row r="7" spans="1:255" s="1" customFormat="1" ht="18" x14ac:dyDescent="0.25">
      <c r="A7"/>
      <c r="B7" s="42" t="s">
        <v>279</v>
      </c>
      <c r="F7" s="3"/>
      <c r="L7" s="4"/>
      <c r="S7" s="34"/>
      <c r="T7" s="34"/>
      <c r="U7" s="34"/>
      <c r="V7" s="14"/>
      <c r="W7" s="34"/>
      <c r="X7" s="28"/>
      <c r="AB7" s="148"/>
      <c r="AC7" s="148"/>
      <c r="AD7" s="148"/>
      <c r="AE7" s="152"/>
      <c r="AF7" s="148"/>
      <c r="AG7" s="148"/>
      <c r="AH7" s="148"/>
      <c r="AI7" s="148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"/>
      <c r="DN7" s="3"/>
    </row>
    <row r="8" spans="1:255" ht="27" customHeight="1" x14ac:dyDescent="0.25">
      <c r="A8" s="1"/>
      <c r="B8" s="42" t="s">
        <v>280</v>
      </c>
      <c r="F8"/>
      <c r="I8" s="5"/>
      <c r="J8" s="5"/>
      <c r="K8" s="5"/>
      <c r="L8" s="5"/>
      <c r="M8" s="5"/>
      <c r="N8" s="5"/>
      <c r="S8" s="6"/>
      <c r="T8" s="6"/>
      <c r="U8" s="6"/>
      <c r="V8" s="6"/>
      <c r="W8" s="6"/>
      <c r="Z8" s="66" t="s">
        <v>175</v>
      </c>
      <c r="AB8" s="148" t="s">
        <v>192</v>
      </c>
      <c r="AG8" s="152" t="s">
        <v>45</v>
      </c>
      <c r="AW8" s="1" t="s">
        <v>5</v>
      </c>
      <c r="AX8" s="12" t="s">
        <v>24</v>
      </c>
      <c r="AY8" s="12" t="s">
        <v>46</v>
      </c>
      <c r="AZ8" s="12" t="s">
        <v>47</v>
      </c>
      <c r="BA8" s="12" t="s">
        <v>46</v>
      </c>
      <c r="BB8" s="12" t="s">
        <v>48</v>
      </c>
      <c r="BC8" s="12" t="s">
        <v>46</v>
      </c>
      <c r="GK8" s="1">
        <v>2</v>
      </c>
      <c r="GL8" s="1">
        <v>3</v>
      </c>
      <c r="GM8" s="1">
        <v>5</v>
      </c>
      <c r="GN8" s="1">
        <v>7</v>
      </c>
      <c r="GO8" s="1">
        <v>11</v>
      </c>
      <c r="GP8" s="1">
        <v>13</v>
      </c>
      <c r="GQ8" s="1">
        <v>17</v>
      </c>
      <c r="GR8" s="1">
        <v>19</v>
      </c>
      <c r="GS8" s="1">
        <v>23</v>
      </c>
      <c r="GT8" s="1">
        <v>29</v>
      </c>
      <c r="GU8" s="1">
        <v>31</v>
      </c>
      <c r="GV8" s="1">
        <v>37</v>
      </c>
      <c r="GW8" s="1">
        <v>41</v>
      </c>
      <c r="GX8" s="1">
        <v>43</v>
      </c>
      <c r="GY8" s="1">
        <v>47</v>
      </c>
      <c r="GZ8" s="1">
        <v>53</v>
      </c>
      <c r="HA8" s="1">
        <v>59</v>
      </c>
      <c r="HB8" s="1">
        <v>61</v>
      </c>
      <c r="HC8" s="1">
        <v>67</v>
      </c>
      <c r="HD8" s="1">
        <v>71</v>
      </c>
      <c r="HE8" s="1">
        <v>73</v>
      </c>
      <c r="HF8" s="1">
        <v>79</v>
      </c>
      <c r="HG8" s="1">
        <v>83</v>
      </c>
      <c r="HH8" s="1">
        <v>89</v>
      </c>
      <c r="HI8" s="1">
        <v>97</v>
      </c>
      <c r="HJ8" s="1">
        <v>101</v>
      </c>
      <c r="HK8" s="1">
        <v>103</v>
      </c>
      <c r="HL8" s="1">
        <v>107</v>
      </c>
      <c r="HM8" s="1">
        <v>109</v>
      </c>
      <c r="HN8" s="1">
        <v>113</v>
      </c>
      <c r="HO8" s="1">
        <v>127</v>
      </c>
      <c r="HP8" s="1">
        <v>131</v>
      </c>
      <c r="HQ8" s="1">
        <v>137</v>
      </c>
      <c r="HR8" s="1">
        <v>139</v>
      </c>
      <c r="HS8" s="1">
        <v>149</v>
      </c>
    </row>
    <row r="9" spans="1:255" ht="20.25" customHeight="1" x14ac:dyDescent="0.25">
      <c r="A9" s="1"/>
      <c r="B9" s="42"/>
      <c r="F9"/>
      <c r="I9" s="5"/>
      <c r="J9" s="5"/>
      <c r="K9" s="5"/>
      <c r="L9" s="5"/>
      <c r="M9" s="5"/>
      <c r="N9" s="5"/>
      <c r="S9" s="6"/>
      <c r="T9" s="6"/>
      <c r="U9" s="6"/>
      <c r="V9" s="6"/>
      <c r="W9" s="6"/>
      <c r="Z9" s="66" t="s">
        <v>176</v>
      </c>
      <c r="AB9" s="148"/>
      <c r="AG9" s="152"/>
      <c r="AW9" s="1"/>
      <c r="AX9" s="12"/>
      <c r="AY9" s="12"/>
      <c r="AZ9" s="12"/>
      <c r="BA9" s="12"/>
      <c r="BB9" s="12"/>
      <c r="BC9" s="12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IL9" s="11" t="s">
        <v>385</v>
      </c>
    </row>
    <row r="10" spans="1:255" ht="25.5" customHeight="1" thickBot="1" x14ac:dyDescent="0.35">
      <c r="B10" s="96" t="s">
        <v>392</v>
      </c>
      <c r="C10" s="71"/>
      <c r="D10" s="71"/>
      <c r="E10" s="77"/>
      <c r="F10" s="104"/>
      <c r="G10" s="71"/>
      <c r="H10" s="78"/>
      <c r="I10" s="71"/>
      <c r="J10" s="71"/>
      <c r="K10" s="77"/>
      <c r="L10" s="81"/>
      <c r="M10" s="77"/>
      <c r="N10" s="104"/>
      <c r="O10" s="71"/>
      <c r="P10" s="71"/>
      <c r="Q10" s="71"/>
      <c r="R10" s="71"/>
      <c r="S10" s="77" t="s">
        <v>1</v>
      </c>
      <c r="T10" s="107"/>
      <c r="U10" s="107"/>
      <c r="V10" s="107"/>
      <c r="W10" s="161" t="s">
        <v>393</v>
      </c>
      <c r="X10" s="108"/>
      <c r="Y10" s="71"/>
      <c r="Z10" s="75">
        <f>AI10+AB10</f>
        <v>2</v>
      </c>
      <c r="AB10" s="147">
        <v>0</v>
      </c>
      <c r="AE10" s="162"/>
      <c r="AF10" s="148"/>
      <c r="AG10" s="148"/>
      <c r="AH10" s="147">
        <v>1</v>
      </c>
      <c r="AI10" s="147">
        <f>AG2</f>
        <v>2</v>
      </c>
      <c r="AK10">
        <f>IF(AI10=3,1,IF(AI10=4,1,IF(AI10=5,2,IF(AI10=6,3,IF(AI10=7,5,0)))))</f>
        <v>0</v>
      </c>
      <c r="AL10">
        <f>IF(AI10=8,10,IF(AI10=9,15,IF(AI10=10,25,IF(AI10=11,35,55))))</f>
        <v>55</v>
      </c>
      <c r="AM10">
        <f>IF(AI10=3,2,IF(AI10=4,3,IF(AI10=5,5,IF(AI10=6,9,IF(AI10=7,14,0)))))</f>
        <v>0</v>
      </c>
      <c r="AN10">
        <f>IF(AI10=8,20,IF(AI10=9,30,IF(AI10=10,40,IF(AI10=11,60,75))))</f>
        <v>75</v>
      </c>
      <c r="AO10">
        <f>IF(AI10=3,1,IF(AI10=4,3,IF(AI10=5,4,IF(AI10=6,7,IF(AI10=7,10,0)))))</f>
        <v>0</v>
      </c>
      <c r="AP10">
        <f>IF(AI10=8,15,IF(AI10=9,24,IF(AI10=10,40,IF(AI10=11,60,80))))</f>
        <v>80</v>
      </c>
      <c r="AQ10">
        <f>IF(AI10=3,4,IF(AI10=4,6,IF(AI10=5,7,IF(AI10=6,11,IF(AI10=7,17,0)))))</f>
        <v>0</v>
      </c>
      <c r="AR10">
        <f>IF(AI10=8,24,IF(AI10=9,39,IF(AI10=10,59,IF(AI10=11,79,99))))</f>
        <v>99</v>
      </c>
      <c r="AS10">
        <f>IF(AI10=3,2,IF(AI10=4,4,IF(AI10=5,5,IF(AI10=6,8,IF(AI10=7,11,0)))))</f>
        <v>0</v>
      </c>
      <c r="AT10">
        <f>IF(AI10=8,16,IF(AI10=9,25,IF(AI10=10,41,IF(AI10=11,61,81))))</f>
        <v>81</v>
      </c>
      <c r="AU10">
        <f>IF(AI10=3,5,IF(AI10=4,7,IF(AI10=5,8,IF(AI10=6,12,IF(AI10=7,18,0)))))</f>
        <v>0</v>
      </c>
      <c r="AV10">
        <f>IF(AI10=8,25,IF(AI10=9,40,IF(AI10=10,60,IF(AI10=11,80,100))))</f>
        <v>100</v>
      </c>
      <c r="AW10" s="11">
        <f>AI10</f>
        <v>2</v>
      </c>
      <c r="AX10" s="11">
        <f>IF(AK10&gt;0,AK10,AL10)</f>
        <v>55</v>
      </c>
      <c r="AY10" s="11">
        <f>IF(AM10&gt;0,AM10,AN10)</f>
        <v>75</v>
      </c>
      <c r="AZ10" s="11">
        <f>IF(AO10&gt;0,AO10,AP10)</f>
        <v>80</v>
      </c>
      <c r="BA10" s="11">
        <f>IF(AQ10&gt;0,AQ10,AR10)</f>
        <v>99</v>
      </c>
      <c r="BB10" s="11">
        <f>IF(AS10&gt;0,AS10,AT10)</f>
        <v>81</v>
      </c>
      <c r="BC10" s="11">
        <f>IF(AU10&gt;0,AU10,AV10)</f>
        <v>100</v>
      </c>
      <c r="BD10" t="s">
        <v>21</v>
      </c>
      <c r="BE10" s="1">
        <f ca="1">INT((RAND()*(AY10-AX10+1)+AX10))</f>
        <v>64</v>
      </c>
      <c r="BF10" s="1">
        <f ca="1">INT((RAND()*(BA10-AZ10+1)+AZ10))</f>
        <v>84</v>
      </c>
      <c r="BG10">
        <f ca="1">BF10-BF11*(BE11-BE10)</f>
        <v>84</v>
      </c>
      <c r="BH10">
        <v>256</v>
      </c>
      <c r="BI10" s="1">
        <f ca="1">IF(BG10/BH10=INT(BG10/BH10),1,0)</f>
        <v>0</v>
      </c>
      <c r="BJ10" s="1">
        <f ca="1">IF(BI10=0,BG10,BG10/BH10)</f>
        <v>84</v>
      </c>
      <c r="BK10" s="1">
        <v>16</v>
      </c>
      <c r="BL10" s="1">
        <f ca="1">IF(BJ10/BK10=INT(BJ10/BK10),1,0)</f>
        <v>0</v>
      </c>
      <c r="BM10" s="1">
        <f ca="1">IF(BL10=0,BJ10,BJ10/BK10)</f>
        <v>84</v>
      </c>
      <c r="BN10" s="1">
        <v>4</v>
      </c>
      <c r="BO10" s="1">
        <f ca="1">IF(BM10/BN10=INT(BM10/BN10),1,0)</f>
        <v>1</v>
      </c>
      <c r="BP10" s="1">
        <f ca="1">IF(BO10=0,BM10,BM10/BN10)</f>
        <v>21</v>
      </c>
      <c r="BQ10" s="1">
        <v>2</v>
      </c>
      <c r="BR10" s="1">
        <f ca="1">IF(BP10/BQ10=INT(BP10/BQ10),1,0)</f>
        <v>0</v>
      </c>
      <c r="BS10" s="1">
        <f ca="1">IF(BR10=0,BP10,BP10/BQ10)</f>
        <v>21</v>
      </c>
      <c r="BT10" s="1">
        <v>81</v>
      </c>
      <c r="BU10" s="1">
        <f ca="1">IF(BS10/BT10=INT(BS10/BT10),1,0)</f>
        <v>0</v>
      </c>
      <c r="BV10" s="1">
        <f ca="1">IF(BU10=0,BS10,BS10/BT10)</f>
        <v>21</v>
      </c>
      <c r="BW10" s="1">
        <v>9</v>
      </c>
      <c r="BX10" s="1">
        <f ca="1">IF(BV10/BW10=INT(BV10/BW10),1,0)</f>
        <v>0</v>
      </c>
      <c r="BY10" s="1">
        <f ca="1">IF(BX10=0,BV10,BV10/BW10)</f>
        <v>21</v>
      </c>
      <c r="BZ10" s="1">
        <v>3</v>
      </c>
      <c r="CA10" s="1">
        <f ca="1">IF(BY10/BZ10=INT(BY10/BZ10),1,0)</f>
        <v>1</v>
      </c>
      <c r="CB10" s="1">
        <f ca="1">IF(CA10=0,BY10,BY10/BZ10)</f>
        <v>7</v>
      </c>
      <c r="CC10" s="1">
        <v>25</v>
      </c>
      <c r="CD10" s="1">
        <f ca="1">IF(CB10/CC10=INT(CB10/CC10),1,0)</f>
        <v>0</v>
      </c>
      <c r="CE10" s="1">
        <f ca="1">IF(CD10=0,CB10,CB10/CC10)</f>
        <v>7</v>
      </c>
      <c r="CF10" s="1">
        <v>5</v>
      </c>
      <c r="CG10" s="1">
        <f ca="1">IF(CE10/CF10=INT(CE10/CF10),1,0)</f>
        <v>0</v>
      </c>
      <c r="CH10" s="1">
        <f ca="1">IF(CG10=0,CE10,CE10/CF10)</f>
        <v>7</v>
      </c>
      <c r="CI10" s="1">
        <v>49</v>
      </c>
      <c r="CJ10" s="1">
        <f ca="1">IF(CH10/CI10=INT(CH10/CI10),1,0)</f>
        <v>0</v>
      </c>
      <c r="CK10" s="1">
        <f ca="1">IF(CJ10=0,CH10,CH10/CI10)</f>
        <v>7</v>
      </c>
      <c r="CL10" s="1">
        <v>7</v>
      </c>
      <c r="CM10" s="1">
        <f ca="1">IF(CK10/CL10=INT(CK10/CL10),1,0)</f>
        <v>1</v>
      </c>
      <c r="CN10" s="1">
        <f ca="1">IF(CM10=0,CK10,CK10/CL10)</f>
        <v>1</v>
      </c>
      <c r="CO10" s="1">
        <v>121</v>
      </c>
      <c r="CP10" s="1">
        <f ca="1">IF(CN10/CO10=INT(CN10/CO10),1,0)</f>
        <v>0</v>
      </c>
      <c r="CQ10" s="1">
        <f ca="1">IF(CP10=0,CN10,CN10/CO10)</f>
        <v>1</v>
      </c>
      <c r="CR10" s="1">
        <v>11</v>
      </c>
      <c r="CS10" s="1">
        <f ca="1">IF(CQ10/CR10=INT(CQ10/CR10),1,0)</f>
        <v>0</v>
      </c>
      <c r="CT10" s="1">
        <f ca="1">IF(CS10=0,CQ10,CQ10/CR10)</f>
        <v>1</v>
      </c>
      <c r="CU10" s="1">
        <v>169</v>
      </c>
      <c r="CV10" s="1">
        <f ca="1">IF(CT10/CU10=INT(CT10/CU10),1,0)</f>
        <v>0</v>
      </c>
      <c r="CW10" s="1">
        <f ca="1">IF(CV10=0,CT10,CT10/CU10)</f>
        <v>1</v>
      </c>
      <c r="CX10" s="1">
        <v>13</v>
      </c>
      <c r="CY10" s="1">
        <f ca="1">IF(CW10/CX10=INT(CW10/CX10),1,0)</f>
        <v>0</v>
      </c>
      <c r="CZ10" s="1">
        <f ca="1">IF(CY10=0,CW10,CW10/CX10)</f>
        <v>1</v>
      </c>
      <c r="DA10" s="1">
        <v>17</v>
      </c>
      <c r="DB10" s="1">
        <f ca="1">IF(CZ10/DA10=INT(CZ10/DA10),1,0)</f>
        <v>0</v>
      </c>
      <c r="DC10" s="1">
        <f ca="1">IF(DB10=0,CZ10,CZ10/DA10)</f>
        <v>1</v>
      </c>
      <c r="DD10" s="1">
        <v>19</v>
      </c>
      <c r="DE10" s="1">
        <f ca="1">IF(DC10/DD10=INT(DC10/DD10),1,0)</f>
        <v>0</v>
      </c>
      <c r="DF10" s="1">
        <f ca="1">IF(DE10=0,DC10,DC10/DD10)</f>
        <v>1</v>
      </c>
      <c r="DG10" s="1">
        <v>23</v>
      </c>
      <c r="DH10" s="1">
        <f ca="1">IF(DF10/DG10=INT(DF10/DG10),1,0)</f>
        <v>0</v>
      </c>
      <c r="DI10" s="1">
        <f ca="1">IF(DH10=0,DF10,DF10/DG10)</f>
        <v>1</v>
      </c>
      <c r="DJ10" s="1">
        <v>29</v>
      </c>
      <c r="DK10" s="1">
        <f ca="1">IF(DI10/DJ10=INT(DI10/DJ10),1,0)</f>
        <v>0</v>
      </c>
      <c r="DL10" s="1">
        <f ca="1">IF(DK10=0,DI10,DI10/DJ10)</f>
        <v>1</v>
      </c>
      <c r="DM10" s="1">
        <v>31</v>
      </c>
      <c r="DN10" s="1">
        <f ca="1">IF(DL10/DM10=INT(DL10/DM10),1,0)</f>
        <v>0</v>
      </c>
      <c r="DO10" s="1">
        <f ca="1">IF(DN10=0,DL10,DL10/DM10)</f>
        <v>1</v>
      </c>
      <c r="DP10" s="1">
        <v>37</v>
      </c>
      <c r="DQ10" s="1">
        <f ca="1">IF(DO10/DP10=INT(DO10/DP10),1,0)</f>
        <v>0</v>
      </c>
      <c r="DR10" s="1">
        <f ca="1">IF(DQ10=0,DO10,DO10/DP10)</f>
        <v>1</v>
      </c>
      <c r="DS10" s="1">
        <v>41</v>
      </c>
      <c r="DT10" s="1">
        <f ca="1">IF(DR10/DS10=INT(DR10/DS10),1,0)</f>
        <v>0</v>
      </c>
      <c r="DU10" s="1">
        <f ca="1">IF(DT10=0,DR10,DR10/DS10)</f>
        <v>1</v>
      </c>
      <c r="DV10" s="1">
        <v>43</v>
      </c>
      <c r="DW10" s="1">
        <f ca="1">IF(DU10/DV10=INT(DU10/DV10),1,0)</f>
        <v>0</v>
      </c>
      <c r="DX10" s="1">
        <f ca="1">IF(DW10=0,DU10,DU10/DV10)</f>
        <v>1</v>
      </c>
      <c r="DY10" s="1">
        <v>47</v>
      </c>
      <c r="DZ10" s="1">
        <f ca="1">IF(DX10/DY10=INT(DX10/DY10),1,0)</f>
        <v>0</v>
      </c>
      <c r="EA10" s="1">
        <f ca="1">IF(DZ10=0,DX10,DX10/DY10)</f>
        <v>1</v>
      </c>
      <c r="EB10" s="1">
        <v>53</v>
      </c>
      <c r="EC10" s="1">
        <f ca="1">IF(EA10/EB10=INT(EA10/EB10),1,0)</f>
        <v>0</v>
      </c>
      <c r="ED10" s="1">
        <f ca="1">IF(EC10=0,EA10,EA10/EB10)</f>
        <v>1</v>
      </c>
      <c r="EE10" s="1">
        <v>59</v>
      </c>
      <c r="EF10" s="1">
        <f ca="1">IF(ED10/EE10=INT(ED10/EE10),1,0)</f>
        <v>0</v>
      </c>
      <c r="EG10" s="1">
        <f ca="1">IF(EF10=0,ED10,ED10/EE10)</f>
        <v>1</v>
      </c>
      <c r="EH10" s="1">
        <v>61</v>
      </c>
      <c r="EI10" s="1">
        <f ca="1">IF(EG10/EH10=INT(EG10/EH10),1,0)</f>
        <v>0</v>
      </c>
      <c r="EJ10" s="1">
        <f ca="1">IF(EI10=0,EG10,EG10/EH10)</f>
        <v>1</v>
      </c>
      <c r="EK10" s="1">
        <v>67</v>
      </c>
      <c r="EL10" s="1">
        <f ca="1">IF(EJ10/EK10=INT(EJ10/EK10),1,0)</f>
        <v>0</v>
      </c>
      <c r="EM10" s="1">
        <f ca="1">IF(EL10=0,EJ10,EJ10/EK10)</f>
        <v>1</v>
      </c>
      <c r="EN10" s="1">
        <v>71</v>
      </c>
      <c r="EO10" s="1">
        <f ca="1">IF(EM10/EN10=INT(EM10/EN10),1,0)</f>
        <v>0</v>
      </c>
      <c r="EP10" s="1">
        <f ca="1">IF(EO10=0,EM10,EM10/EN10)</f>
        <v>1</v>
      </c>
      <c r="EQ10" s="1">
        <v>73</v>
      </c>
      <c r="ER10" s="1">
        <f ca="1">IF(EP10/EQ10=INT(EP10/EQ10),1,0)</f>
        <v>0</v>
      </c>
      <c r="ES10" s="1">
        <f ca="1">IF(ER10=0,EP10,EP10/EQ10)</f>
        <v>1</v>
      </c>
      <c r="ET10" s="1">
        <v>79</v>
      </c>
      <c r="EU10" s="1">
        <f ca="1">IF(ES10/ET10=INT(ES10/ET10),1,0)</f>
        <v>0</v>
      </c>
      <c r="EV10" s="1">
        <f ca="1">IF(EU10=0,ES10,ES10/ET10)</f>
        <v>1</v>
      </c>
      <c r="EW10" s="1">
        <v>83</v>
      </c>
      <c r="EX10" s="1">
        <f ca="1">IF(EV10/EW10=INT(EV10/EW10),1,0)</f>
        <v>0</v>
      </c>
      <c r="EY10" s="1">
        <f ca="1">IF(EX10=0,EV10,EV10/EW10)</f>
        <v>1</v>
      </c>
      <c r="EZ10" s="1">
        <v>89</v>
      </c>
      <c r="FA10" s="1">
        <f ca="1">IF(EY10/EZ10=INT(EY10/EZ10),1,0)</f>
        <v>0</v>
      </c>
      <c r="FB10" s="1">
        <f ca="1">IF(FA10=0,EY10,EY10/EZ10)</f>
        <v>1</v>
      </c>
      <c r="FC10" s="1">
        <v>97</v>
      </c>
      <c r="FD10" s="1">
        <f ca="1">IF(FB10/FC10=INT(FB10/FC10),1,0)</f>
        <v>0</v>
      </c>
      <c r="FE10" s="1">
        <f ca="1">IF(FD10=0,FB10,FB10/FC10)</f>
        <v>1</v>
      </c>
      <c r="FF10" s="1">
        <v>101</v>
      </c>
      <c r="FG10" s="1">
        <f ca="1">IF(FE10/FF10=INT(FE10/FF10),1,0)</f>
        <v>0</v>
      </c>
      <c r="FH10" s="1">
        <f ca="1">IF(FG10=0,FE10,FE10/FF10)</f>
        <v>1</v>
      </c>
      <c r="FI10" s="1">
        <v>103</v>
      </c>
      <c r="FJ10" s="1">
        <f ca="1">IF(FH10/FI10=INT(FH10/FI10),1,0)</f>
        <v>0</v>
      </c>
      <c r="FK10" s="1">
        <f ca="1">IF(FJ10=0,FH10,FH10/FI10)</f>
        <v>1</v>
      </c>
      <c r="FL10" s="1">
        <v>107</v>
      </c>
      <c r="FM10" s="1">
        <f ca="1">IF(FK10/FL10=INT(FK10/FL10),1,0)</f>
        <v>0</v>
      </c>
      <c r="FN10" s="1">
        <f ca="1">IF(FM10=0,FK10,FK10/FL10)</f>
        <v>1</v>
      </c>
      <c r="FO10" s="1">
        <v>109</v>
      </c>
      <c r="FP10" s="1">
        <f ca="1">IF(FN10/FO10=INT(FN10/FO10),1,0)</f>
        <v>0</v>
      </c>
      <c r="FQ10" s="1">
        <f ca="1">IF(FP10=0,FN10,FN10/FO10)</f>
        <v>1</v>
      </c>
      <c r="FR10" s="1">
        <v>113</v>
      </c>
      <c r="FS10" s="1">
        <f ca="1">IF(FQ10/FR10=INT(FQ10/FR10),1,0)</f>
        <v>0</v>
      </c>
      <c r="FT10" s="1">
        <f ca="1">IF(FS10=0,FQ10,FQ10/FR10)</f>
        <v>1</v>
      </c>
      <c r="FU10" s="1">
        <v>127</v>
      </c>
      <c r="FV10" s="1">
        <f ca="1">IF(FT10/FU10=INT(FT10/FU10),1,0)</f>
        <v>0</v>
      </c>
      <c r="FW10" s="1">
        <f ca="1">IF(FV10=0,FT10,FT10/FU10)</f>
        <v>1</v>
      </c>
      <c r="FX10" s="1">
        <v>131</v>
      </c>
      <c r="FY10" s="1">
        <f ca="1">IF(FW10/FX10=INT(FW10/FX10),1,0)</f>
        <v>0</v>
      </c>
      <c r="FZ10" s="1">
        <f ca="1">IF(FY10=0,FW10,FW10/FX10)</f>
        <v>1</v>
      </c>
      <c r="GA10" s="1">
        <v>137</v>
      </c>
      <c r="GB10" s="1">
        <f ca="1">IF(FZ10/GA10=INT(FZ10/GA10),1,0)</f>
        <v>0</v>
      </c>
      <c r="GC10" s="1">
        <f ca="1">IF(GB10=0,FZ10,FZ10/GA10)</f>
        <v>1</v>
      </c>
      <c r="GD10" s="1">
        <v>139</v>
      </c>
      <c r="GE10" s="1">
        <f ca="1">IF(GC10/GD10=INT(GC10/GD10),1,0)</f>
        <v>0</v>
      </c>
      <c r="GF10" s="1">
        <f ca="1">IF(GE10=0,GC10,GC10/GD10)</f>
        <v>1</v>
      </c>
      <c r="GG10" s="1">
        <v>149</v>
      </c>
      <c r="GH10" s="1">
        <f ca="1">IF(GF10/GG10=INT(GF10/GG10),1,0)</f>
        <v>0</v>
      </c>
      <c r="GI10" s="1">
        <f ca="1">IF(GH10=0,GF10,GF10/GG10)</f>
        <v>1</v>
      </c>
      <c r="GJ10" s="1"/>
      <c r="GK10" s="1">
        <f ca="1">8*BI10+4*BL10+2*BO10+BR10</f>
        <v>2</v>
      </c>
      <c r="GL10" s="1">
        <f ca="1">4*BU10+2*BX10+CA10</f>
        <v>1</v>
      </c>
      <c r="GM10" s="1">
        <f ca="1">2*CD10+CG10</f>
        <v>0</v>
      </c>
      <c r="GN10" s="1">
        <f ca="1">2*CJ10+CM10</f>
        <v>1</v>
      </c>
      <c r="GO10" s="1">
        <f ca="1">2*CP10+CS10</f>
        <v>0</v>
      </c>
      <c r="GP10" s="1">
        <f ca="1">2*CV10+CY10</f>
        <v>0</v>
      </c>
      <c r="GQ10" s="1">
        <f ca="1">DB10</f>
        <v>0</v>
      </c>
      <c r="GR10" s="1">
        <f ca="1">DE10</f>
        <v>0</v>
      </c>
      <c r="GS10" s="1">
        <f ca="1">DH10</f>
        <v>0</v>
      </c>
      <c r="GT10" s="1">
        <f ca="1">DK10</f>
        <v>0</v>
      </c>
      <c r="GU10" s="1">
        <f ca="1">DN10</f>
        <v>0</v>
      </c>
      <c r="GV10">
        <f ca="1">DQ10</f>
        <v>0</v>
      </c>
      <c r="GW10">
        <f ca="1">DT10</f>
        <v>0</v>
      </c>
      <c r="GX10">
        <f ca="1">DW10</f>
        <v>0</v>
      </c>
      <c r="GY10">
        <f ca="1">DZ10</f>
        <v>0</v>
      </c>
      <c r="GZ10">
        <f ca="1">EC10</f>
        <v>0</v>
      </c>
      <c r="HA10">
        <f ca="1">EF10</f>
        <v>0</v>
      </c>
      <c r="HB10">
        <f ca="1">EI10</f>
        <v>0</v>
      </c>
      <c r="HC10">
        <f ca="1">EL10</f>
        <v>0</v>
      </c>
      <c r="HD10">
        <f ca="1">EO10</f>
        <v>0</v>
      </c>
      <c r="HE10">
        <f ca="1">ER10</f>
        <v>0</v>
      </c>
      <c r="HF10">
        <f ca="1">EU10</f>
        <v>0</v>
      </c>
      <c r="HG10">
        <f ca="1">EX10</f>
        <v>0</v>
      </c>
      <c r="HH10">
        <f ca="1">FA10</f>
        <v>0</v>
      </c>
      <c r="HI10">
        <f ca="1">FD10</f>
        <v>0</v>
      </c>
      <c r="HJ10">
        <f ca="1">FG10</f>
        <v>0</v>
      </c>
      <c r="HK10">
        <f ca="1">FJ10</f>
        <v>0</v>
      </c>
      <c r="HL10">
        <f ca="1">FM10</f>
        <v>0</v>
      </c>
      <c r="HM10">
        <f ca="1">FP10</f>
        <v>0</v>
      </c>
      <c r="HN10">
        <f ca="1">FS10</f>
        <v>0</v>
      </c>
      <c r="HO10">
        <f ca="1">FV10</f>
        <v>0</v>
      </c>
      <c r="HP10">
        <f ca="1">FY10</f>
        <v>0</v>
      </c>
      <c r="HQ10">
        <f ca="1">GB10</f>
        <v>0</v>
      </c>
      <c r="HR10">
        <f ca="1">GE10</f>
        <v>0</v>
      </c>
      <c r="HS10">
        <f ca="1">GH10</f>
        <v>0</v>
      </c>
      <c r="HT10">
        <f ca="1">BG10</f>
        <v>84</v>
      </c>
      <c r="HU10">
        <f ca="1">HT10/HS13</f>
        <v>12</v>
      </c>
      <c r="HV10" s="9">
        <f ca="1">BE11</f>
        <v>64</v>
      </c>
      <c r="HW10">
        <f ca="1">HV10*HU11+HU10</f>
        <v>844</v>
      </c>
      <c r="HY10" s="9">
        <f ca="1">HV18</f>
        <v>4923</v>
      </c>
      <c r="HZ10" s="9">
        <f ca="1">HU18</f>
        <v>223</v>
      </c>
      <c r="IA10" s="9">
        <f ca="1">HU19</f>
        <v>247</v>
      </c>
      <c r="IB10" s="9" t="str">
        <f ca="1">HY10&amp;"  "&amp;HZ10&amp;"/"&amp;IA10</f>
        <v>4923  223/247</v>
      </c>
      <c r="IC10" t="str">
        <f ca="1">HY10&amp;"   "</f>
        <v xml:space="preserve">4923   </v>
      </c>
      <c r="ID10" t="str">
        <f ca="1">"   "&amp;HZ10&amp;"/"&amp;IA10</f>
        <v xml:space="preserve">   223/247</v>
      </c>
      <c r="IE10" t="str">
        <f ca="1">IF(HY10=0,ID10,IF(HZ10=0,IC10,IB10))</f>
        <v>4923  223/247</v>
      </c>
      <c r="IG10">
        <f ca="1">HV10</f>
        <v>64</v>
      </c>
      <c r="IH10">
        <f ca="1">HU10</f>
        <v>12</v>
      </c>
      <c r="II10">
        <f ca="1">HU11</f>
        <v>13</v>
      </c>
      <c r="IJ10" t="str">
        <f ca="1">IG10&amp;"  "&amp;IH10&amp;"/"&amp;II10</f>
        <v>64  12/13</v>
      </c>
      <c r="IL10" t="str">
        <f ca="1">IE10&amp;"  /  "&amp;IJ10</f>
        <v>4923  223/247  /  64  12/13</v>
      </c>
      <c r="IR10">
        <f ca="1">HV14</f>
        <v>75</v>
      </c>
      <c r="IS10">
        <f ca="1">HU14</f>
        <v>16</v>
      </c>
      <c r="IT10">
        <f ca="1">HU15</f>
        <v>19</v>
      </c>
      <c r="IU10" t="str">
        <f ca="1">IR10&amp;"  "&amp;IS10&amp;"/"&amp;IT10</f>
        <v>75  16/19</v>
      </c>
    </row>
    <row r="11" spans="1:255" ht="2.25" hidden="1" customHeight="1" x14ac:dyDescent="0.25">
      <c r="B11" s="71"/>
      <c r="C11" s="71"/>
      <c r="D11" s="71"/>
      <c r="E11" s="77"/>
      <c r="F11" s="104"/>
      <c r="G11" s="71"/>
      <c r="H11" s="78"/>
      <c r="I11" s="71"/>
      <c r="J11" s="71"/>
      <c r="K11" s="77"/>
      <c r="L11" s="104"/>
      <c r="M11" s="71"/>
      <c r="N11" s="71"/>
      <c r="O11" s="71"/>
      <c r="P11" s="71"/>
      <c r="Q11" s="71"/>
      <c r="R11" s="71"/>
      <c r="S11" s="77"/>
      <c r="T11" s="80"/>
      <c r="U11" s="80"/>
      <c r="V11" s="80"/>
      <c r="W11" s="122"/>
      <c r="X11" s="102"/>
      <c r="Y11" s="71"/>
      <c r="Z11" s="75"/>
      <c r="AE11" s="162"/>
      <c r="AF11" s="148"/>
      <c r="AG11" s="148"/>
      <c r="AW11" s="11"/>
      <c r="AX11" s="11"/>
      <c r="AY11" s="11"/>
      <c r="AZ11" s="11"/>
      <c r="BA11" s="11"/>
      <c r="BB11" s="11"/>
      <c r="BC11" s="11"/>
      <c r="BE11">
        <f ca="1">BE10+INT(BF10/BF11)</f>
        <v>64</v>
      </c>
      <c r="BF11" s="1">
        <f ca="1">IF(BB10&gt;BF10,INT((RAND()*(BC10-BB10+1)+BB10)),INT((RAND()*(BC10-BF10)+BF10+1)))</f>
        <v>91</v>
      </c>
      <c r="BG11">
        <f ca="1">BF11</f>
        <v>91</v>
      </c>
      <c r="BH11">
        <v>256</v>
      </c>
      <c r="BI11" s="1">
        <f ca="1">IF(BG11/BH11=INT(BG11/BH11),1,0)</f>
        <v>0</v>
      </c>
      <c r="BJ11" s="1">
        <f ca="1">IF(BI11=0,BG11,BG11/BH11)</f>
        <v>91</v>
      </c>
      <c r="BK11" s="1">
        <v>16</v>
      </c>
      <c r="BL11" s="1">
        <f ca="1">IF(BJ11/BK11=INT(BJ11/BK11),1,0)</f>
        <v>0</v>
      </c>
      <c r="BM11" s="1">
        <f ca="1">IF(BL11=0,BJ11,BJ11/BK11)</f>
        <v>91</v>
      </c>
      <c r="BN11" s="1">
        <v>4</v>
      </c>
      <c r="BO11" s="1">
        <f ca="1">IF(BM11/BN11=INT(BM11/BN11),1,0)</f>
        <v>0</v>
      </c>
      <c r="BP11" s="1">
        <f ca="1">IF(BO11=0,BM11,BM11/BN11)</f>
        <v>91</v>
      </c>
      <c r="BQ11" s="1">
        <v>2</v>
      </c>
      <c r="BR11" s="1">
        <f ca="1">IF(BP11/BQ11=INT(BP11/BQ11),1,0)</f>
        <v>0</v>
      </c>
      <c r="BS11" s="1">
        <f ca="1">IF(BR11=0,BP11,BP11/BQ11)</f>
        <v>91</v>
      </c>
      <c r="BT11" s="1">
        <v>81</v>
      </c>
      <c r="BU11" s="1">
        <f ca="1">IF(BS11/BT11=INT(BS11/BT11),1,0)</f>
        <v>0</v>
      </c>
      <c r="BV11" s="1">
        <f ca="1">IF(BU11=0,BS11,BS11/BT11)</f>
        <v>91</v>
      </c>
      <c r="BW11" s="1">
        <v>9</v>
      </c>
      <c r="BX11" s="1">
        <f ca="1">IF(BV11/BW11=INT(BV11/BW11),1,0)</f>
        <v>0</v>
      </c>
      <c r="BY11" s="1">
        <f ca="1">IF(BX11=0,BV11,BV11/BW11)</f>
        <v>91</v>
      </c>
      <c r="BZ11" s="1">
        <v>3</v>
      </c>
      <c r="CA11" s="1">
        <f ca="1">IF(BY11/BZ11=INT(BY11/BZ11),1,0)</f>
        <v>0</v>
      </c>
      <c r="CB11" s="1">
        <f ca="1">IF(CA11=0,BY11,BY11/BZ11)</f>
        <v>91</v>
      </c>
      <c r="CC11" s="1">
        <v>25</v>
      </c>
      <c r="CD11" s="1">
        <f ca="1">IF(CB11/CC11=INT(CB11/CC11),1,0)</f>
        <v>0</v>
      </c>
      <c r="CE11" s="1">
        <f ca="1">IF(CD11=0,CB11,CB11/CC11)</f>
        <v>91</v>
      </c>
      <c r="CF11" s="1">
        <v>5</v>
      </c>
      <c r="CG11" s="1">
        <f ca="1">IF(CE11/CF11=INT(CE11/CF11),1,0)</f>
        <v>0</v>
      </c>
      <c r="CH11" s="1">
        <f ca="1">IF(CG11=0,CE11,CE11/CF11)</f>
        <v>91</v>
      </c>
      <c r="CI11" s="1">
        <v>49</v>
      </c>
      <c r="CJ11" s="1">
        <f ca="1">IF(CH11/CI11=INT(CH11/CI11),1,0)</f>
        <v>0</v>
      </c>
      <c r="CK11" s="1">
        <f ca="1">IF(CJ11=0,CH11,CH11/CI11)</f>
        <v>91</v>
      </c>
      <c r="CL11" s="1">
        <v>7</v>
      </c>
      <c r="CM11" s="1">
        <f ca="1">IF(CK11/CL11=INT(CK11/CL11),1,0)</f>
        <v>1</v>
      </c>
      <c r="CN11" s="1">
        <f ca="1">IF(CM11=0,CK11,CK11/CL11)</f>
        <v>13</v>
      </c>
      <c r="CO11" s="1">
        <v>121</v>
      </c>
      <c r="CP11" s="1">
        <f ca="1">IF(CN11/CO11=INT(CN11/CO11),1,0)</f>
        <v>0</v>
      </c>
      <c r="CQ11" s="1">
        <f ca="1">IF(CP11=0,CN11,CN11/CO11)</f>
        <v>13</v>
      </c>
      <c r="CR11" s="1">
        <v>11</v>
      </c>
      <c r="CS11" s="1">
        <f ca="1">IF(CQ11/CR11=INT(CQ11/CR11),1,0)</f>
        <v>0</v>
      </c>
      <c r="CT11" s="1">
        <f ca="1">IF(CS11=0,CQ11,CQ11/CR11)</f>
        <v>13</v>
      </c>
      <c r="CU11" s="1">
        <v>169</v>
      </c>
      <c r="CV11" s="1">
        <f ca="1">IF(CT11/CU11=INT(CT11/CU11),1,0)</f>
        <v>0</v>
      </c>
      <c r="CW11" s="1">
        <f ca="1">IF(CV11=0,CT11,CT11/CU11)</f>
        <v>13</v>
      </c>
      <c r="CX11" s="1">
        <v>13</v>
      </c>
      <c r="CY11" s="1">
        <f ca="1">IF(CW11/CX11=INT(CW11/CX11),1,0)</f>
        <v>1</v>
      </c>
      <c r="CZ11" s="1">
        <f ca="1">IF(CY11=0,CW11,CW11/CX11)</f>
        <v>1</v>
      </c>
      <c r="DA11" s="1">
        <v>17</v>
      </c>
      <c r="DB11" s="1">
        <f ca="1">IF(CZ11/DA11=INT(CZ11/DA11),1,0)</f>
        <v>0</v>
      </c>
      <c r="DC11" s="1">
        <f ca="1">IF(DB11=0,CZ11,CZ11/DA11)</f>
        <v>1</v>
      </c>
      <c r="DD11" s="1">
        <v>19</v>
      </c>
      <c r="DE11" s="1">
        <f ca="1">IF(DC11/DD11=INT(DC11/DD11),1,0)</f>
        <v>0</v>
      </c>
      <c r="DF11" s="1">
        <f ca="1">IF(DE11=0,DC11,DC11/DD11)</f>
        <v>1</v>
      </c>
      <c r="DG11" s="1">
        <v>23</v>
      </c>
      <c r="DH11" s="1">
        <f ca="1">IF(DF11/DG11=INT(DF11/DG11),1,0)</f>
        <v>0</v>
      </c>
      <c r="DI11" s="1">
        <f ca="1">IF(DH11=0,DF11,DF11/DG11)</f>
        <v>1</v>
      </c>
      <c r="DJ11" s="1">
        <v>29</v>
      </c>
      <c r="DK11" s="1">
        <f ca="1">IF(DI11/DJ11=INT(DI11/DJ11),1,0)</f>
        <v>0</v>
      </c>
      <c r="DL11" s="1">
        <f ca="1">IF(DK11=0,DI11,DI11/DJ11)</f>
        <v>1</v>
      </c>
      <c r="DM11" s="1">
        <v>31</v>
      </c>
      <c r="DN11" s="1">
        <f ca="1">IF(DL11/DM11=INT(DL11/DM11),1,0)</f>
        <v>0</v>
      </c>
      <c r="DO11" s="1">
        <f ca="1">IF(DN11=0,DL11,DL11/DM11)</f>
        <v>1</v>
      </c>
      <c r="DP11" s="1">
        <v>37</v>
      </c>
      <c r="DQ11" s="1">
        <f ca="1">IF(DO11/DP11=INT(DO11/DP11),1,0)</f>
        <v>0</v>
      </c>
      <c r="DR11" s="1">
        <f ca="1">IF(DQ11=0,DO11,DO11/DP11)</f>
        <v>1</v>
      </c>
      <c r="DS11" s="1">
        <v>41</v>
      </c>
      <c r="DT11" s="1">
        <f ca="1">IF(DR11/DS11=INT(DR11/DS11),1,0)</f>
        <v>0</v>
      </c>
      <c r="DU11" s="1">
        <f ca="1">IF(DT11=0,DR11,DR11/DS11)</f>
        <v>1</v>
      </c>
      <c r="DV11" s="1">
        <v>43</v>
      </c>
      <c r="DW11" s="1">
        <f ca="1">IF(DU11/DV11=INT(DU11/DV11),1,0)</f>
        <v>0</v>
      </c>
      <c r="DX11" s="1">
        <f ca="1">IF(DW11=0,DU11,DU11/DV11)</f>
        <v>1</v>
      </c>
      <c r="DY11" s="1">
        <v>47</v>
      </c>
      <c r="DZ11" s="1">
        <f ca="1">IF(DX11/DY11=INT(DX11/DY11),1,0)</f>
        <v>0</v>
      </c>
      <c r="EA11" s="1">
        <f ca="1">IF(DZ11=0,DX11,DX11/DY11)</f>
        <v>1</v>
      </c>
      <c r="EB11" s="1">
        <v>53</v>
      </c>
      <c r="EC11" s="1">
        <f ca="1">IF(EA11/EB11=INT(EA11/EB11),1,0)</f>
        <v>0</v>
      </c>
      <c r="ED11" s="1">
        <f ca="1">IF(EC11=0,EA11,EA11/EB11)</f>
        <v>1</v>
      </c>
      <c r="EE11" s="1">
        <v>59</v>
      </c>
      <c r="EF11" s="1">
        <f ca="1">IF(ED11/EE11=INT(ED11/EE11),1,0)</f>
        <v>0</v>
      </c>
      <c r="EG11" s="1">
        <f ca="1">IF(EF11=0,ED11,ED11/EE11)</f>
        <v>1</v>
      </c>
      <c r="EH11" s="1">
        <v>61</v>
      </c>
      <c r="EI11" s="1">
        <f ca="1">IF(EG11/EH11=INT(EG11/EH11),1,0)</f>
        <v>0</v>
      </c>
      <c r="EJ11" s="1">
        <f ca="1">IF(EI11=0,EG11,EG11/EH11)</f>
        <v>1</v>
      </c>
      <c r="EK11" s="1">
        <v>67</v>
      </c>
      <c r="EL11" s="1">
        <f ca="1">IF(EJ11/EK11=INT(EJ11/EK11),1,0)</f>
        <v>0</v>
      </c>
      <c r="EM11" s="1">
        <f ca="1">IF(EL11=0,EJ11,EJ11/EK11)</f>
        <v>1</v>
      </c>
      <c r="EN11" s="1">
        <v>71</v>
      </c>
      <c r="EO11" s="1">
        <f ca="1">IF(EM11/EN11=INT(EM11/EN11),1,0)</f>
        <v>0</v>
      </c>
      <c r="EP11" s="1">
        <f ca="1">IF(EO11=0,EM11,EM11/EN11)</f>
        <v>1</v>
      </c>
      <c r="EQ11" s="1">
        <v>73</v>
      </c>
      <c r="ER11" s="1">
        <f ca="1">IF(EP11/EQ11=INT(EP11/EQ11),1,0)</f>
        <v>0</v>
      </c>
      <c r="ES11" s="1">
        <f ca="1">IF(ER11=0,EP11,EP11/EQ11)</f>
        <v>1</v>
      </c>
      <c r="ET11" s="1">
        <v>79</v>
      </c>
      <c r="EU11" s="1">
        <f ca="1">IF(ES11/ET11=INT(ES11/ET11),1,0)</f>
        <v>0</v>
      </c>
      <c r="EV11" s="1">
        <f ca="1">IF(EU11=0,ES11,ES11/ET11)</f>
        <v>1</v>
      </c>
      <c r="EW11" s="1">
        <v>83</v>
      </c>
      <c r="EX11" s="1">
        <f ca="1">IF(EV11/EW11=INT(EV11/EW11),1,0)</f>
        <v>0</v>
      </c>
      <c r="EY11" s="1">
        <f ca="1">IF(EX11=0,EV11,EV11/EW11)</f>
        <v>1</v>
      </c>
      <c r="EZ11" s="1">
        <v>89</v>
      </c>
      <c r="FA11" s="1">
        <f ca="1">IF(EY11/EZ11=INT(EY11/EZ11),1,0)</f>
        <v>0</v>
      </c>
      <c r="FB11" s="1">
        <f ca="1">IF(FA11=0,EY11,EY11/EZ11)</f>
        <v>1</v>
      </c>
      <c r="FC11" s="1">
        <v>97</v>
      </c>
      <c r="FD11" s="1">
        <f ca="1">IF(FB11/FC11=INT(FB11/FC11),1,0)</f>
        <v>0</v>
      </c>
      <c r="FE11" s="1">
        <f ca="1">IF(FD11=0,FB11,FB11/FC11)</f>
        <v>1</v>
      </c>
      <c r="FF11" s="1">
        <v>101</v>
      </c>
      <c r="FG11" s="1">
        <f ca="1">IF(FE11/FF11=INT(FE11/FF11),1,0)</f>
        <v>0</v>
      </c>
      <c r="FH11" s="1">
        <f ca="1">IF(FG11=0,FE11,FE11/FF11)</f>
        <v>1</v>
      </c>
      <c r="FI11" s="1">
        <v>103</v>
      </c>
      <c r="FJ11" s="1">
        <f ca="1">IF(FH11/FI11=INT(FH11/FI11),1,0)</f>
        <v>0</v>
      </c>
      <c r="FK11" s="1">
        <f ca="1">IF(FJ11=0,FH11,FH11/FI11)</f>
        <v>1</v>
      </c>
      <c r="FL11" s="1">
        <v>107</v>
      </c>
      <c r="FM11" s="1">
        <f ca="1">IF(FK11/FL11=INT(FK11/FL11),1,0)</f>
        <v>0</v>
      </c>
      <c r="FN11" s="1">
        <f ca="1">IF(FM11=0,FK11,FK11/FL11)</f>
        <v>1</v>
      </c>
      <c r="FO11" s="1">
        <v>109</v>
      </c>
      <c r="FP11" s="1">
        <f ca="1">IF(FN11/FO11=INT(FN11/FO11),1,0)</f>
        <v>0</v>
      </c>
      <c r="FQ11" s="1">
        <f ca="1">IF(FP11=0,FN11,FN11/FO11)</f>
        <v>1</v>
      </c>
      <c r="FR11" s="1">
        <v>113</v>
      </c>
      <c r="FS11" s="1">
        <f ca="1">IF(FQ11/FR11=INT(FQ11/FR11),1,0)</f>
        <v>0</v>
      </c>
      <c r="FT11" s="1">
        <f ca="1">IF(FS11=0,FQ11,FQ11/FR11)</f>
        <v>1</v>
      </c>
      <c r="FU11" s="1">
        <v>127</v>
      </c>
      <c r="FV11" s="1">
        <f ca="1">IF(FT11/FU11=INT(FT11/FU11),1,0)</f>
        <v>0</v>
      </c>
      <c r="FW11" s="1">
        <f ca="1">IF(FV11=0,FT11,FT11/FU11)</f>
        <v>1</v>
      </c>
      <c r="FX11" s="1">
        <v>131</v>
      </c>
      <c r="FY11" s="1">
        <f ca="1">IF(FW11/FX11=INT(FW11/FX11),1,0)</f>
        <v>0</v>
      </c>
      <c r="FZ11" s="1">
        <f ca="1">IF(FY11=0,FW11,FW11/FX11)</f>
        <v>1</v>
      </c>
      <c r="GA11" s="1">
        <v>137</v>
      </c>
      <c r="GB11" s="1">
        <f ca="1">IF(FZ11/GA11=INT(FZ11/GA11),1,0)</f>
        <v>0</v>
      </c>
      <c r="GC11" s="1">
        <f ca="1">IF(GB11=0,FZ11,FZ11/GA11)</f>
        <v>1</v>
      </c>
      <c r="GD11" s="1">
        <v>139</v>
      </c>
      <c r="GE11" s="1">
        <f ca="1">IF(GC11/GD11=INT(GC11/GD11),1,0)</f>
        <v>0</v>
      </c>
      <c r="GF11" s="1">
        <f ca="1">IF(GE11=0,GC11,GC11/GD11)</f>
        <v>1</v>
      </c>
      <c r="GG11" s="1">
        <v>149</v>
      </c>
      <c r="GH11" s="1">
        <f ca="1">IF(GF11/GG11=INT(GF11/GG11),1,0)</f>
        <v>0</v>
      </c>
      <c r="GI11" s="1">
        <f ca="1">IF(GH11=0,GF11,GF11/GG11)</f>
        <v>1</v>
      </c>
      <c r="GJ11" s="1"/>
      <c r="GK11" s="1">
        <f ca="1">8*BI11+4*BL11+2*BO11+BR11</f>
        <v>0</v>
      </c>
      <c r="GL11" s="1">
        <f ca="1">4*BU11+2*BX11+CA11</f>
        <v>0</v>
      </c>
      <c r="GM11" s="1">
        <f ca="1">2*CD11+CG11</f>
        <v>0</v>
      </c>
      <c r="GN11" s="1">
        <f ca="1">2*CJ11+CM11</f>
        <v>1</v>
      </c>
      <c r="GO11" s="1">
        <f ca="1">2*CP11+CS11</f>
        <v>0</v>
      </c>
      <c r="GP11" s="1">
        <f ca="1">2*CV11+CY11</f>
        <v>1</v>
      </c>
      <c r="GQ11" s="1">
        <f ca="1">DB11</f>
        <v>0</v>
      </c>
      <c r="GR11" s="1">
        <f ca="1">DE11</f>
        <v>0</v>
      </c>
      <c r="GS11" s="1">
        <f ca="1">DH11</f>
        <v>0</v>
      </c>
      <c r="GT11" s="1">
        <f ca="1">DK11</f>
        <v>0</v>
      </c>
      <c r="GU11" s="1">
        <f ca="1">DN11</f>
        <v>0</v>
      </c>
      <c r="GV11">
        <f ca="1">DQ11</f>
        <v>0</v>
      </c>
      <c r="GW11">
        <f ca="1">DT11</f>
        <v>0</v>
      </c>
      <c r="GX11">
        <f ca="1">DW11</f>
        <v>0</v>
      </c>
      <c r="GY11">
        <f ca="1">DZ11</f>
        <v>0</v>
      </c>
      <c r="GZ11">
        <f ca="1">EC11</f>
        <v>0</v>
      </c>
      <c r="HA11">
        <f ca="1">EF11</f>
        <v>0</v>
      </c>
      <c r="HB11">
        <f ca="1">EI11</f>
        <v>0</v>
      </c>
      <c r="HC11">
        <f ca="1">EL11</f>
        <v>0</v>
      </c>
      <c r="HD11">
        <f ca="1">EO11</f>
        <v>0</v>
      </c>
      <c r="HE11">
        <f ca="1">ER11</f>
        <v>0</v>
      </c>
      <c r="HF11">
        <f ca="1">EU11</f>
        <v>0</v>
      </c>
      <c r="HG11">
        <f ca="1">EX11</f>
        <v>0</v>
      </c>
      <c r="HH11">
        <f ca="1">FA11</f>
        <v>0</v>
      </c>
      <c r="HI11">
        <f ca="1">FD11</f>
        <v>0</v>
      </c>
      <c r="HJ11">
        <f ca="1">FG11</f>
        <v>0</v>
      </c>
      <c r="HK11">
        <f ca="1">FJ11</f>
        <v>0</v>
      </c>
      <c r="HL11">
        <f ca="1">FM11</f>
        <v>0</v>
      </c>
      <c r="HM11">
        <f ca="1">FP11</f>
        <v>0</v>
      </c>
      <c r="HN11">
        <f ca="1">FS11</f>
        <v>0</v>
      </c>
      <c r="HO11">
        <f ca="1">FV11</f>
        <v>0</v>
      </c>
      <c r="HP11">
        <f ca="1">FY11</f>
        <v>0</v>
      </c>
      <c r="HQ11">
        <f ca="1">GB11</f>
        <v>0</v>
      </c>
      <c r="HR11">
        <f ca="1">GE11</f>
        <v>0</v>
      </c>
      <c r="HS11">
        <f ca="1">GH11</f>
        <v>0</v>
      </c>
      <c r="HT11">
        <f ca="1">BG11</f>
        <v>91</v>
      </c>
      <c r="HU11">
        <f ca="1">HT11/HS13</f>
        <v>13</v>
      </c>
      <c r="HV11" s="9"/>
      <c r="HY11" s="9"/>
      <c r="HZ11" s="9"/>
      <c r="IA11" s="9"/>
      <c r="IB11" s="9"/>
    </row>
    <row r="12" spans="1:255" ht="2.25" hidden="1" customHeight="1" x14ac:dyDescent="0.25">
      <c r="B12" s="71"/>
      <c r="C12" s="71"/>
      <c r="D12" s="71"/>
      <c r="E12" s="77"/>
      <c r="F12" s="104"/>
      <c r="G12" s="71"/>
      <c r="H12" s="78"/>
      <c r="I12" s="71"/>
      <c r="J12" s="71"/>
      <c r="K12" s="77"/>
      <c r="L12" s="104"/>
      <c r="M12" s="71"/>
      <c r="N12" s="71"/>
      <c r="O12" s="71"/>
      <c r="P12" s="71"/>
      <c r="Q12" s="71"/>
      <c r="R12" s="71"/>
      <c r="S12" s="77"/>
      <c r="T12" s="80"/>
      <c r="U12" s="80"/>
      <c r="V12" s="80"/>
      <c r="W12" s="122"/>
      <c r="X12" s="102"/>
      <c r="Y12" s="71"/>
      <c r="Z12" s="75"/>
      <c r="AE12" s="162"/>
      <c r="AF12" s="148"/>
      <c r="AG12" s="148"/>
      <c r="AW12" s="11"/>
      <c r="AX12" s="11"/>
      <c r="AY12" s="11"/>
      <c r="AZ12" s="11"/>
      <c r="BA12" s="11"/>
      <c r="BB12" s="11"/>
      <c r="BC12" s="1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>
        <f t="shared" ref="GK12:HS12" ca="1" si="0">IF(GK10&lt;GK11,GK10,GK11)</f>
        <v>0</v>
      </c>
      <c r="GL12" s="1">
        <f t="shared" ca="1" si="0"/>
        <v>0</v>
      </c>
      <c r="GM12" s="1">
        <f t="shared" ca="1" si="0"/>
        <v>0</v>
      </c>
      <c r="GN12" s="1">
        <f t="shared" ca="1" si="0"/>
        <v>1</v>
      </c>
      <c r="GO12" s="1">
        <f t="shared" ca="1" si="0"/>
        <v>0</v>
      </c>
      <c r="GP12" s="1">
        <f t="shared" ca="1" si="0"/>
        <v>0</v>
      </c>
      <c r="GQ12" s="1">
        <f t="shared" ca="1" si="0"/>
        <v>0</v>
      </c>
      <c r="GR12" s="1">
        <f t="shared" ca="1" si="0"/>
        <v>0</v>
      </c>
      <c r="GS12" s="1">
        <f t="shared" ca="1" si="0"/>
        <v>0</v>
      </c>
      <c r="GT12" s="1">
        <f t="shared" ca="1" si="0"/>
        <v>0</v>
      </c>
      <c r="GU12" s="1">
        <f t="shared" ca="1" si="0"/>
        <v>0</v>
      </c>
      <c r="GV12" s="1">
        <f t="shared" ca="1" si="0"/>
        <v>0</v>
      </c>
      <c r="GW12" s="1">
        <f t="shared" ca="1" si="0"/>
        <v>0</v>
      </c>
      <c r="GX12" s="1">
        <f t="shared" ca="1" si="0"/>
        <v>0</v>
      </c>
      <c r="GY12" s="1">
        <f t="shared" ca="1" si="0"/>
        <v>0</v>
      </c>
      <c r="GZ12" s="1">
        <f t="shared" ca="1" si="0"/>
        <v>0</v>
      </c>
      <c r="HA12" s="1">
        <f t="shared" ca="1" si="0"/>
        <v>0</v>
      </c>
      <c r="HB12" s="1">
        <f t="shared" ca="1" si="0"/>
        <v>0</v>
      </c>
      <c r="HC12" s="1">
        <f t="shared" ca="1" si="0"/>
        <v>0</v>
      </c>
      <c r="HD12" s="1">
        <f t="shared" ca="1" si="0"/>
        <v>0</v>
      </c>
      <c r="HE12" s="1">
        <f t="shared" ca="1" si="0"/>
        <v>0</v>
      </c>
      <c r="HF12" s="1">
        <f t="shared" ca="1" si="0"/>
        <v>0</v>
      </c>
      <c r="HG12" s="1">
        <f t="shared" ca="1" si="0"/>
        <v>0</v>
      </c>
      <c r="HH12" s="1">
        <f t="shared" ca="1" si="0"/>
        <v>0</v>
      </c>
      <c r="HI12" s="1">
        <f t="shared" ca="1" si="0"/>
        <v>0</v>
      </c>
      <c r="HJ12" s="1">
        <f t="shared" ca="1" si="0"/>
        <v>0</v>
      </c>
      <c r="HK12" s="1">
        <f t="shared" ca="1" si="0"/>
        <v>0</v>
      </c>
      <c r="HL12" s="1">
        <f t="shared" ca="1" si="0"/>
        <v>0</v>
      </c>
      <c r="HM12" s="1">
        <f t="shared" ca="1" si="0"/>
        <v>0</v>
      </c>
      <c r="HN12" s="1">
        <f t="shared" ca="1" si="0"/>
        <v>0</v>
      </c>
      <c r="HO12" s="1">
        <f t="shared" ca="1" si="0"/>
        <v>0</v>
      </c>
      <c r="HP12" s="1">
        <f t="shared" ca="1" si="0"/>
        <v>0</v>
      </c>
      <c r="HQ12" s="1">
        <f t="shared" ca="1" si="0"/>
        <v>0</v>
      </c>
      <c r="HR12" s="1">
        <f t="shared" ca="1" si="0"/>
        <v>0</v>
      </c>
      <c r="HS12" s="1">
        <f t="shared" ca="1" si="0"/>
        <v>0</v>
      </c>
      <c r="HV12" s="9"/>
      <c r="HY12" s="9"/>
      <c r="HZ12" s="9"/>
      <c r="IA12" s="9"/>
      <c r="IB12" s="9"/>
    </row>
    <row r="13" spans="1:255" ht="2.25" hidden="1" customHeight="1" x14ac:dyDescent="0.25">
      <c r="B13" s="71"/>
      <c r="C13" s="71"/>
      <c r="D13" s="71"/>
      <c r="E13" s="77"/>
      <c r="F13" s="104"/>
      <c r="G13" s="71"/>
      <c r="H13" s="78"/>
      <c r="I13" s="71"/>
      <c r="J13" s="71"/>
      <c r="K13" s="77"/>
      <c r="L13" s="104"/>
      <c r="M13" s="71"/>
      <c r="N13" s="71"/>
      <c r="O13" s="71"/>
      <c r="P13" s="71"/>
      <c r="Q13" s="71"/>
      <c r="R13" s="71"/>
      <c r="S13" s="77"/>
      <c r="T13" s="80"/>
      <c r="U13" s="80"/>
      <c r="V13" s="80"/>
      <c r="W13" s="122"/>
      <c r="X13" s="102"/>
      <c r="Y13" s="71"/>
      <c r="Z13" s="75"/>
      <c r="AE13" s="162"/>
      <c r="AF13" s="148"/>
      <c r="AG13" s="148"/>
      <c r="AW13" s="11"/>
      <c r="AX13" s="11"/>
      <c r="AY13" s="11"/>
      <c r="AZ13" s="11"/>
      <c r="BA13" s="11"/>
      <c r="BB13" s="11"/>
      <c r="BC13" s="1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>
        <f ca="1">GK$8^GK12</f>
        <v>1</v>
      </c>
      <c r="GL13">
        <f ca="1">GL$8^GL12*GK13</f>
        <v>1</v>
      </c>
      <c r="GM13">
        <f t="shared" ref="GM13:HS13" ca="1" si="1">GM$8^GM12*GL13</f>
        <v>1</v>
      </c>
      <c r="GN13">
        <f t="shared" ca="1" si="1"/>
        <v>7</v>
      </c>
      <c r="GO13">
        <f t="shared" ca="1" si="1"/>
        <v>7</v>
      </c>
      <c r="GP13">
        <f t="shared" ca="1" si="1"/>
        <v>7</v>
      </c>
      <c r="GQ13">
        <f t="shared" ca="1" si="1"/>
        <v>7</v>
      </c>
      <c r="GR13">
        <f t="shared" ca="1" si="1"/>
        <v>7</v>
      </c>
      <c r="GS13">
        <f t="shared" ca="1" si="1"/>
        <v>7</v>
      </c>
      <c r="GT13">
        <f t="shared" ca="1" si="1"/>
        <v>7</v>
      </c>
      <c r="GU13">
        <f t="shared" ca="1" si="1"/>
        <v>7</v>
      </c>
      <c r="GV13">
        <f t="shared" ca="1" si="1"/>
        <v>7</v>
      </c>
      <c r="GW13">
        <f t="shared" ca="1" si="1"/>
        <v>7</v>
      </c>
      <c r="GX13">
        <f t="shared" ca="1" si="1"/>
        <v>7</v>
      </c>
      <c r="GY13">
        <f t="shared" ca="1" si="1"/>
        <v>7</v>
      </c>
      <c r="GZ13">
        <f t="shared" ca="1" si="1"/>
        <v>7</v>
      </c>
      <c r="HA13">
        <f t="shared" ca="1" si="1"/>
        <v>7</v>
      </c>
      <c r="HB13">
        <f t="shared" ca="1" si="1"/>
        <v>7</v>
      </c>
      <c r="HC13">
        <f t="shared" ca="1" si="1"/>
        <v>7</v>
      </c>
      <c r="HD13">
        <f t="shared" ca="1" si="1"/>
        <v>7</v>
      </c>
      <c r="HE13">
        <f t="shared" ca="1" si="1"/>
        <v>7</v>
      </c>
      <c r="HF13">
        <f t="shared" ca="1" si="1"/>
        <v>7</v>
      </c>
      <c r="HG13">
        <f t="shared" ca="1" si="1"/>
        <v>7</v>
      </c>
      <c r="HH13">
        <f t="shared" ca="1" si="1"/>
        <v>7</v>
      </c>
      <c r="HI13">
        <f t="shared" ca="1" si="1"/>
        <v>7</v>
      </c>
      <c r="HJ13">
        <f t="shared" ca="1" si="1"/>
        <v>7</v>
      </c>
      <c r="HK13">
        <f t="shared" ca="1" si="1"/>
        <v>7</v>
      </c>
      <c r="HL13">
        <f t="shared" ca="1" si="1"/>
        <v>7</v>
      </c>
      <c r="HM13">
        <f t="shared" ca="1" si="1"/>
        <v>7</v>
      </c>
      <c r="HN13">
        <f t="shared" ca="1" si="1"/>
        <v>7</v>
      </c>
      <c r="HO13">
        <f t="shared" ca="1" si="1"/>
        <v>7</v>
      </c>
      <c r="HP13">
        <f t="shared" ca="1" si="1"/>
        <v>7</v>
      </c>
      <c r="HQ13">
        <f t="shared" ca="1" si="1"/>
        <v>7</v>
      </c>
      <c r="HR13">
        <f t="shared" ca="1" si="1"/>
        <v>7</v>
      </c>
      <c r="HS13">
        <f t="shared" ca="1" si="1"/>
        <v>7</v>
      </c>
      <c r="HV13" s="9"/>
      <c r="HY13" s="9"/>
      <c r="HZ13" s="9"/>
      <c r="IA13" s="9"/>
      <c r="IB13" s="9"/>
    </row>
    <row r="14" spans="1:255" ht="2.25" hidden="1" customHeight="1" x14ac:dyDescent="0.25">
      <c r="B14" s="71"/>
      <c r="C14" s="71"/>
      <c r="D14" s="71"/>
      <c r="E14" s="77"/>
      <c r="F14" s="104"/>
      <c r="G14" s="71"/>
      <c r="H14" s="78"/>
      <c r="I14" s="71"/>
      <c r="J14" s="71"/>
      <c r="K14" s="77"/>
      <c r="L14" s="104"/>
      <c r="M14" s="71"/>
      <c r="N14" s="71"/>
      <c r="O14" s="71"/>
      <c r="P14" s="71"/>
      <c r="Q14" s="71"/>
      <c r="R14" s="71"/>
      <c r="S14" s="77"/>
      <c r="T14" s="80"/>
      <c r="U14" s="80"/>
      <c r="V14" s="80"/>
      <c r="W14" s="122"/>
      <c r="X14" s="102"/>
      <c r="Y14" s="71"/>
      <c r="Z14" s="75"/>
      <c r="AE14" s="162"/>
      <c r="AF14" s="148"/>
      <c r="AG14" s="148"/>
      <c r="AW14" s="11"/>
      <c r="AX14" s="11"/>
      <c r="AY14" s="11"/>
      <c r="AZ14" s="11"/>
      <c r="BA14" s="11"/>
      <c r="BB14" s="11"/>
      <c r="BC14" s="11"/>
      <c r="BD14" t="s">
        <v>22</v>
      </c>
      <c r="BE14" s="1">
        <f ca="1">INT((RAND()*(AY10-AX10+1)+AX10))</f>
        <v>75</v>
      </c>
      <c r="BF14" s="1">
        <f ca="1">INT((RAND()*(BA10-AZ10+1)+AZ10))</f>
        <v>80</v>
      </c>
      <c r="BG14">
        <f ca="1">BF14-BF15*(BE15-BE14)</f>
        <v>80</v>
      </c>
      <c r="BH14">
        <v>256</v>
      </c>
      <c r="BI14" s="1">
        <f ca="1">IF(BG14/BH14=INT(BG14/BH14),1,0)</f>
        <v>0</v>
      </c>
      <c r="BJ14" s="1">
        <f ca="1">IF(BI14=0,BG14,BG14/BH14)</f>
        <v>80</v>
      </c>
      <c r="BK14" s="1">
        <v>16</v>
      </c>
      <c r="BL14" s="1">
        <f ca="1">IF(BJ14/BK14=INT(BJ14/BK14),1,0)</f>
        <v>1</v>
      </c>
      <c r="BM14" s="1">
        <f ca="1">IF(BL14=0,BJ14,BJ14/BK14)</f>
        <v>5</v>
      </c>
      <c r="BN14" s="1">
        <v>4</v>
      </c>
      <c r="BO14" s="1">
        <f ca="1">IF(BM14/BN14=INT(BM14/BN14),1,0)</f>
        <v>0</v>
      </c>
      <c r="BP14" s="1">
        <f ca="1">IF(BO14=0,BM14,BM14/BN14)</f>
        <v>5</v>
      </c>
      <c r="BQ14" s="1">
        <v>2</v>
      </c>
      <c r="BR14" s="1">
        <f ca="1">IF(BP14/BQ14=INT(BP14/BQ14),1,0)</f>
        <v>0</v>
      </c>
      <c r="BS14" s="1">
        <f ca="1">IF(BR14=0,BP14,BP14/BQ14)</f>
        <v>5</v>
      </c>
      <c r="BT14" s="1">
        <v>81</v>
      </c>
      <c r="BU14" s="1">
        <f ca="1">IF(BS14/BT14=INT(BS14/BT14),1,0)</f>
        <v>0</v>
      </c>
      <c r="BV14" s="1">
        <f ca="1">IF(BU14=0,BS14,BS14/BT14)</f>
        <v>5</v>
      </c>
      <c r="BW14" s="1">
        <v>9</v>
      </c>
      <c r="BX14" s="1">
        <f ca="1">IF(BV14/BW14=INT(BV14/BW14),1,0)</f>
        <v>0</v>
      </c>
      <c r="BY14" s="1">
        <f ca="1">IF(BX14=0,BV14,BV14/BW14)</f>
        <v>5</v>
      </c>
      <c r="BZ14" s="1">
        <v>3</v>
      </c>
      <c r="CA14" s="1">
        <f ca="1">IF(BY14/BZ14=INT(BY14/BZ14),1,0)</f>
        <v>0</v>
      </c>
      <c r="CB14" s="1">
        <f ca="1">IF(CA14=0,BY14,BY14/BZ14)</f>
        <v>5</v>
      </c>
      <c r="CC14" s="1">
        <v>25</v>
      </c>
      <c r="CD14" s="1">
        <f ca="1">IF(CB14/CC14=INT(CB14/CC14),1,0)</f>
        <v>0</v>
      </c>
      <c r="CE14" s="1">
        <f ca="1">IF(CD14=0,CB14,CB14/CC14)</f>
        <v>5</v>
      </c>
      <c r="CF14" s="1">
        <v>5</v>
      </c>
      <c r="CG14" s="1">
        <f ca="1">IF(CE14/CF14=INT(CE14/CF14),1,0)</f>
        <v>1</v>
      </c>
      <c r="CH14" s="1">
        <f ca="1">IF(CG14=0,CE14,CE14/CF14)</f>
        <v>1</v>
      </c>
      <c r="CI14" s="1">
        <v>49</v>
      </c>
      <c r="CJ14" s="1">
        <f ca="1">IF(CH14/CI14=INT(CH14/CI14),1,0)</f>
        <v>0</v>
      </c>
      <c r="CK14" s="1">
        <f ca="1">IF(CJ14=0,CH14,CH14/CI14)</f>
        <v>1</v>
      </c>
      <c r="CL14" s="1">
        <v>7</v>
      </c>
      <c r="CM14" s="1">
        <f ca="1">IF(CK14/CL14=INT(CK14/CL14),1,0)</f>
        <v>0</v>
      </c>
      <c r="CN14" s="1">
        <f ca="1">IF(CM14=0,CK14,CK14/CL14)</f>
        <v>1</v>
      </c>
      <c r="CO14" s="1">
        <v>121</v>
      </c>
      <c r="CP14" s="1">
        <f ca="1">IF(CN14/CO14=INT(CN14/CO14),1,0)</f>
        <v>0</v>
      </c>
      <c r="CQ14" s="1">
        <f ca="1">IF(CP14=0,CN14,CN14/CO14)</f>
        <v>1</v>
      </c>
      <c r="CR14" s="1">
        <v>11</v>
      </c>
      <c r="CS14" s="1">
        <f ca="1">IF(CQ14/CR14=INT(CQ14/CR14),1,0)</f>
        <v>0</v>
      </c>
      <c r="CT14" s="1">
        <f ca="1">IF(CS14=0,CQ14,CQ14/CR14)</f>
        <v>1</v>
      </c>
      <c r="CU14" s="1">
        <v>169</v>
      </c>
      <c r="CV14" s="1">
        <f ca="1">IF(CT14/CU14=INT(CT14/CU14),1,0)</f>
        <v>0</v>
      </c>
      <c r="CW14" s="1">
        <f ca="1">IF(CV14=0,CT14,CT14/CU14)</f>
        <v>1</v>
      </c>
      <c r="CX14" s="1">
        <v>13</v>
      </c>
      <c r="CY14" s="1">
        <f ca="1">IF(CW14/CX14=INT(CW14/CX14),1,0)</f>
        <v>0</v>
      </c>
      <c r="CZ14" s="1">
        <f ca="1">IF(CY14=0,CW14,CW14/CX14)</f>
        <v>1</v>
      </c>
      <c r="DA14" s="1">
        <v>17</v>
      </c>
      <c r="DB14" s="1">
        <f ca="1">IF(CZ14/DA14=INT(CZ14/DA14),1,0)</f>
        <v>0</v>
      </c>
      <c r="DC14" s="1">
        <f ca="1">IF(DB14=0,CZ14,CZ14/DA14)</f>
        <v>1</v>
      </c>
      <c r="DD14" s="1">
        <v>19</v>
      </c>
      <c r="DE14" s="1">
        <f ca="1">IF(DC14/DD14=INT(DC14/DD14),1,0)</f>
        <v>0</v>
      </c>
      <c r="DF14" s="1">
        <f ca="1">IF(DE14=0,DC14,DC14/DD14)</f>
        <v>1</v>
      </c>
      <c r="DG14" s="1">
        <v>23</v>
      </c>
      <c r="DH14" s="1">
        <f ca="1">IF(DF14/DG14=INT(DF14/DG14),1,0)</f>
        <v>0</v>
      </c>
      <c r="DI14" s="1">
        <f ca="1">IF(DH14=0,DF14,DF14/DG14)</f>
        <v>1</v>
      </c>
      <c r="DJ14" s="1">
        <v>29</v>
      </c>
      <c r="DK14" s="1">
        <f ca="1">IF(DI14/DJ14=INT(DI14/DJ14),1,0)</f>
        <v>0</v>
      </c>
      <c r="DL14" s="1">
        <f ca="1">IF(DK14=0,DI14,DI14/DJ14)</f>
        <v>1</v>
      </c>
      <c r="DM14" s="1">
        <v>31</v>
      </c>
      <c r="DN14" s="1">
        <f ca="1">IF(DL14/DM14=INT(DL14/DM14),1,0)</f>
        <v>0</v>
      </c>
      <c r="DO14" s="1">
        <f ca="1">IF(DN14=0,DL14,DL14/DM14)</f>
        <v>1</v>
      </c>
      <c r="DP14" s="1">
        <v>37</v>
      </c>
      <c r="DQ14" s="1">
        <f ca="1">IF(DO14/DP14=INT(DO14/DP14),1,0)</f>
        <v>0</v>
      </c>
      <c r="DR14" s="1">
        <f ca="1">IF(DQ14=0,DO14,DO14/DP14)</f>
        <v>1</v>
      </c>
      <c r="DS14" s="1">
        <v>41</v>
      </c>
      <c r="DT14" s="1">
        <f ca="1">IF(DR14/DS14=INT(DR14/DS14),1,0)</f>
        <v>0</v>
      </c>
      <c r="DU14" s="1">
        <f ca="1">IF(DT14=0,DR14,DR14/DS14)</f>
        <v>1</v>
      </c>
      <c r="DV14" s="1">
        <v>43</v>
      </c>
      <c r="DW14" s="1">
        <f ca="1">IF(DU14/DV14=INT(DU14/DV14),1,0)</f>
        <v>0</v>
      </c>
      <c r="DX14" s="1">
        <f ca="1">IF(DW14=0,DU14,DU14/DV14)</f>
        <v>1</v>
      </c>
      <c r="DY14" s="1">
        <v>47</v>
      </c>
      <c r="DZ14" s="1">
        <f ca="1">IF(DX14/DY14=INT(DX14/DY14),1,0)</f>
        <v>0</v>
      </c>
      <c r="EA14" s="1">
        <f ca="1">IF(DZ14=0,DX14,DX14/DY14)</f>
        <v>1</v>
      </c>
      <c r="EB14" s="1">
        <v>53</v>
      </c>
      <c r="EC14" s="1">
        <f ca="1">IF(EA14/EB14=INT(EA14/EB14),1,0)</f>
        <v>0</v>
      </c>
      <c r="ED14" s="1">
        <f ca="1">IF(EC14=0,EA14,EA14/EB14)</f>
        <v>1</v>
      </c>
      <c r="EE14" s="1">
        <v>59</v>
      </c>
      <c r="EF14" s="1">
        <f ca="1">IF(ED14/EE14=INT(ED14/EE14),1,0)</f>
        <v>0</v>
      </c>
      <c r="EG14" s="1">
        <f ca="1">IF(EF14=0,ED14,ED14/EE14)</f>
        <v>1</v>
      </c>
      <c r="EH14" s="1">
        <v>61</v>
      </c>
      <c r="EI14" s="1">
        <f ca="1">IF(EG14/EH14=INT(EG14/EH14),1,0)</f>
        <v>0</v>
      </c>
      <c r="EJ14" s="1">
        <f ca="1">IF(EI14=0,EG14,EG14/EH14)</f>
        <v>1</v>
      </c>
      <c r="EK14" s="1">
        <v>67</v>
      </c>
      <c r="EL14" s="1">
        <f ca="1">IF(EJ14/EK14=INT(EJ14/EK14),1,0)</f>
        <v>0</v>
      </c>
      <c r="EM14" s="1">
        <f ca="1">IF(EL14=0,EJ14,EJ14/EK14)</f>
        <v>1</v>
      </c>
      <c r="EN14" s="1">
        <v>71</v>
      </c>
      <c r="EO14" s="1">
        <f ca="1">IF(EM14/EN14=INT(EM14/EN14),1,0)</f>
        <v>0</v>
      </c>
      <c r="EP14" s="1">
        <f ca="1">IF(EO14=0,EM14,EM14/EN14)</f>
        <v>1</v>
      </c>
      <c r="EQ14" s="1">
        <v>73</v>
      </c>
      <c r="ER14" s="1">
        <f ca="1">IF(EP14/EQ14=INT(EP14/EQ14),1,0)</f>
        <v>0</v>
      </c>
      <c r="ES14" s="1">
        <f ca="1">IF(ER14=0,EP14,EP14/EQ14)</f>
        <v>1</v>
      </c>
      <c r="ET14" s="1">
        <v>79</v>
      </c>
      <c r="EU14" s="1">
        <f ca="1">IF(ES14/ET14=INT(ES14/ET14),1,0)</f>
        <v>0</v>
      </c>
      <c r="EV14" s="1">
        <f ca="1">IF(EU14=0,ES14,ES14/ET14)</f>
        <v>1</v>
      </c>
      <c r="EW14" s="1">
        <v>83</v>
      </c>
      <c r="EX14" s="1">
        <f ca="1">IF(EV14/EW14=INT(EV14/EW14),1,0)</f>
        <v>0</v>
      </c>
      <c r="EY14" s="1">
        <f ca="1">IF(EX14=0,EV14,EV14/EW14)</f>
        <v>1</v>
      </c>
      <c r="EZ14" s="1">
        <v>89</v>
      </c>
      <c r="FA14" s="1">
        <f ca="1">IF(EY14/EZ14=INT(EY14/EZ14),1,0)</f>
        <v>0</v>
      </c>
      <c r="FB14" s="1">
        <f ca="1">IF(FA14=0,EY14,EY14/EZ14)</f>
        <v>1</v>
      </c>
      <c r="FC14" s="1">
        <v>97</v>
      </c>
      <c r="FD14" s="1">
        <f ca="1">IF(FB14/FC14=INT(FB14/FC14),1,0)</f>
        <v>0</v>
      </c>
      <c r="FE14" s="1">
        <f ca="1">IF(FD14=0,FB14,FB14/FC14)</f>
        <v>1</v>
      </c>
      <c r="FF14" s="1">
        <v>101</v>
      </c>
      <c r="FG14" s="1">
        <f ca="1">IF(FE14/FF14=INT(FE14/FF14),1,0)</f>
        <v>0</v>
      </c>
      <c r="FH14" s="1">
        <f ca="1">IF(FG14=0,FE14,FE14/FF14)</f>
        <v>1</v>
      </c>
      <c r="FI14" s="1">
        <v>103</v>
      </c>
      <c r="FJ14" s="1">
        <f ca="1">IF(FH14/FI14=INT(FH14/FI14),1,0)</f>
        <v>0</v>
      </c>
      <c r="FK14" s="1">
        <f ca="1">IF(FJ14=0,FH14,FH14/FI14)</f>
        <v>1</v>
      </c>
      <c r="FL14" s="1">
        <v>107</v>
      </c>
      <c r="FM14" s="1">
        <f ca="1">IF(FK14/FL14=INT(FK14/FL14),1,0)</f>
        <v>0</v>
      </c>
      <c r="FN14" s="1">
        <f ca="1">IF(FM14=0,FK14,FK14/FL14)</f>
        <v>1</v>
      </c>
      <c r="FO14" s="1">
        <v>109</v>
      </c>
      <c r="FP14" s="1">
        <f ca="1">IF(FN14/FO14=INT(FN14/FO14),1,0)</f>
        <v>0</v>
      </c>
      <c r="FQ14" s="1">
        <f ca="1">IF(FP14=0,FN14,FN14/FO14)</f>
        <v>1</v>
      </c>
      <c r="FR14" s="1">
        <v>113</v>
      </c>
      <c r="FS14" s="1">
        <f ca="1">IF(FQ14/FR14=INT(FQ14/FR14),1,0)</f>
        <v>0</v>
      </c>
      <c r="FT14" s="1">
        <f ca="1">IF(FS14=0,FQ14,FQ14/FR14)</f>
        <v>1</v>
      </c>
      <c r="FU14" s="1">
        <v>127</v>
      </c>
      <c r="FV14" s="1">
        <f ca="1">IF(FT14/FU14=INT(FT14/FU14),1,0)</f>
        <v>0</v>
      </c>
      <c r="FW14" s="1">
        <f ca="1">IF(FV14=0,FT14,FT14/FU14)</f>
        <v>1</v>
      </c>
      <c r="FX14" s="1">
        <v>131</v>
      </c>
      <c r="FY14" s="1">
        <f ca="1">IF(FW14/FX14=INT(FW14/FX14),1,0)</f>
        <v>0</v>
      </c>
      <c r="FZ14" s="1">
        <f ca="1">IF(FY14=0,FW14,FW14/FX14)</f>
        <v>1</v>
      </c>
      <c r="GA14" s="1">
        <v>137</v>
      </c>
      <c r="GB14" s="1">
        <f ca="1">IF(FZ14/GA14=INT(FZ14/GA14),1,0)</f>
        <v>0</v>
      </c>
      <c r="GC14" s="1">
        <f ca="1">IF(GB14=0,FZ14,FZ14/GA14)</f>
        <v>1</v>
      </c>
      <c r="GD14" s="1">
        <v>139</v>
      </c>
      <c r="GE14" s="1">
        <f ca="1">IF(GC14/GD14=INT(GC14/GD14),1,0)</f>
        <v>0</v>
      </c>
      <c r="GF14" s="1">
        <f ca="1">IF(GE14=0,GC14,GC14/GD14)</f>
        <v>1</v>
      </c>
      <c r="GG14" s="1">
        <v>149</v>
      </c>
      <c r="GH14" s="1">
        <f ca="1">IF(GF14/GG14=INT(GF14/GG14),1,0)</f>
        <v>0</v>
      </c>
      <c r="GI14" s="1">
        <f ca="1">IF(GH14=0,GF14,GF14/GG14)</f>
        <v>1</v>
      </c>
      <c r="GJ14" s="1"/>
      <c r="GK14" s="1">
        <f ca="1">8*BI14+4*BL14+2*BO14+BR14</f>
        <v>4</v>
      </c>
      <c r="GL14" s="1">
        <f ca="1">4*BU14+2*BX14+CA14</f>
        <v>0</v>
      </c>
      <c r="GM14" s="1">
        <f ca="1">2*CD14+CG14</f>
        <v>1</v>
      </c>
      <c r="GN14" s="1">
        <f ca="1">2*CJ14+CM14</f>
        <v>0</v>
      </c>
      <c r="GO14" s="1">
        <f ca="1">2*CP14+CS14</f>
        <v>0</v>
      </c>
      <c r="GP14" s="1">
        <f ca="1">2*CV14+CY14</f>
        <v>0</v>
      </c>
      <c r="GQ14" s="1">
        <f ca="1">DB14</f>
        <v>0</v>
      </c>
      <c r="GR14" s="1">
        <f ca="1">DE14</f>
        <v>0</v>
      </c>
      <c r="GS14" s="1">
        <f ca="1">DH14</f>
        <v>0</v>
      </c>
      <c r="GT14" s="1">
        <f ca="1">DK14</f>
        <v>0</v>
      </c>
      <c r="GU14" s="1">
        <f ca="1">DN14</f>
        <v>0</v>
      </c>
      <c r="GV14">
        <f ca="1">DQ14</f>
        <v>0</v>
      </c>
      <c r="GW14">
        <f ca="1">DT14</f>
        <v>0</v>
      </c>
      <c r="GX14">
        <f ca="1">DW14</f>
        <v>0</v>
      </c>
      <c r="GY14">
        <f ca="1">DZ14</f>
        <v>0</v>
      </c>
      <c r="GZ14">
        <f ca="1">EC14</f>
        <v>0</v>
      </c>
      <c r="HA14">
        <f ca="1">EF14</f>
        <v>0</v>
      </c>
      <c r="HB14">
        <f ca="1">EI14</f>
        <v>0</v>
      </c>
      <c r="HC14">
        <f ca="1">EL14</f>
        <v>0</v>
      </c>
      <c r="HD14">
        <f ca="1">EO14</f>
        <v>0</v>
      </c>
      <c r="HE14">
        <f ca="1">ER14</f>
        <v>0</v>
      </c>
      <c r="HF14">
        <f ca="1">EU14</f>
        <v>0</v>
      </c>
      <c r="HG14">
        <f ca="1">EX14</f>
        <v>0</v>
      </c>
      <c r="HH14">
        <f ca="1">FA14</f>
        <v>0</v>
      </c>
      <c r="HI14">
        <f ca="1">FD14</f>
        <v>0</v>
      </c>
      <c r="HJ14">
        <f ca="1">FG14</f>
        <v>0</v>
      </c>
      <c r="HK14">
        <f ca="1">FJ14</f>
        <v>0</v>
      </c>
      <c r="HL14">
        <f ca="1">FM14</f>
        <v>0</v>
      </c>
      <c r="HM14">
        <f ca="1">FP14</f>
        <v>0</v>
      </c>
      <c r="HN14">
        <f ca="1">FS14</f>
        <v>0</v>
      </c>
      <c r="HO14">
        <f ca="1">FV14</f>
        <v>0</v>
      </c>
      <c r="HP14">
        <f ca="1">FY14</f>
        <v>0</v>
      </c>
      <c r="HQ14">
        <f ca="1">GB14</f>
        <v>0</v>
      </c>
      <c r="HR14">
        <f ca="1">GE14</f>
        <v>0</v>
      </c>
      <c r="HS14">
        <f ca="1">GH14</f>
        <v>0</v>
      </c>
      <c r="HT14">
        <f ca="1">BG14</f>
        <v>80</v>
      </c>
      <c r="HU14">
        <f ca="1">HT14/HS17</f>
        <v>16</v>
      </c>
      <c r="HV14" s="9">
        <f ca="1">BE15</f>
        <v>75</v>
      </c>
      <c r="HW14">
        <f ca="1">HV14*HU15+HU14</f>
        <v>1441</v>
      </c>
      <c r="HX14">
        <f ca="1">HW14*HW10</f>
        <v>1216204</v>
      </c>
      <c r="HY14" s="9">
        <f ca="1">HU11*HU15</f>
        <v>247</v>
      </c>
      <c r="HZ14" s="9">
        <f ca="1">INT(HX14/HY14)</f>
        <v>4923</v>
      </c>
      <c r="IA14" s="9">
        <f ca="1">HX14-HZ14*HY14</f>
        <v>223</v>
      </c>
      <c r="IB14" s="9">
        <f ca="1">HY14</f>
        <v>247</v>
      </c>
    </row>
    <row r="15" spans="1:255" ht="2.25" hidden="1" customHeight="1" x14ac:dyDescent="0.25">
      <c r="B15" s="71"/>
      <c r="C15" s="71"/>
      <c r="D15" s="71"/>
      <c r="E15" s="77"/>
      <c r="F15" s="104"/>
      <c r="G15" s="71"/>
      <c r="H15" s="78"/>
      <c r="I15" s="71"/>
      <c r="J15" s="71"/>
      <c r="K15" s="77"/>
      <c r="L15" s="104"/>
      <c r="M15" s="71"/>
      <c r="N15" s="71"/>
      <c r="O15" s="71"/>
      <c r="P15" s="71"/>
      <c r="Q15" s="71"/>
      <c r="R15" s="71"/>
      <c r="S15" s="77"/>
      <c r="T15" s="80"/>
      <c r="U15" s="80"/>
      <c r="V15" s="80"/>
      <c r="W15" s="122"/>
      <c r="X15" s="102"/>
      <c r="Y15" s="71"/>
      <c r="Z15" s="75"/>
      <c r="AE15" s="162"/>
      <c r="AF15" s="148"/>
      <c r="AG15" s="148"/>
      <c r="AW15" s="11"/>
      <c r="AX15" s="11"/>
      <c r="AY15" s="11"/>
      <c r="AZ15" s="11"/>
      <c r="BA15" s="11"/>
      <c r="BB15" s="11"/>
      <c r="BC15" s="11"/>
      <c r="BE15">
        <f ca="1">BE14+INT(BF14/BF15)</f>
        <v>75</v>
      </c>
      <c r="BF15" s="1">
        <f ca="1">IF(BB10&gt;BF14,INT((RAND()*(BC10-BB10+1)+BB10)),INT((RAND()*(BC10-BF14)+BF14+1)))</f>
        <v>95</v>
      </c>
      <c r="BG15">
        <f ca="1">BF15</f>
        <v>95</v>
      </c>
      <c r="BH15">
        <v>256</v>
      </c>
      <c r="BI15" s="1">
        <f ca="1">IF(BG15/BH15=INT(BG15/BH15),1,0)</f>
        <v>0</v>
      </c>
      <c r="BJ15" s="1">
        <f ca="1">IF(BI15=0,BG15,BG15/BH15)</f>
        <v>95</v>
      </c>
      <c r="BK15" s="1">
        <v>16</v>
      </c>
      <c r="BL15" s="1">
        <f ca="1">IF(BJ15/BK15=INT(BJ15/BK15),1,0)</f>
        <v>0</v>
      </c>
      <c r="BM15" s="1">
        <f ca="1">IF(BL15=0,BJ15,BJ15/BK15)</f>
        <v>95</v>
      </c>
      <c r="BN15" s="1">
        <v>4</v>
      </c>
      <c r="BO15" s="1">
        <f ca="1">IF(BM15/BN15=INT(BM15/BN15),1,0)</f>
        <v>0</v>
      </c>
      <c r="BP15" s="1">
        <f ca="1">IF(BO15=0,BM15,BM15/BN15)</f>
        <v>95</v>
      </c>
      <c r="BQ15" s="1">
        <v>2</v>
      </c>
      <c r="BR15" s="1">
        <f ca="1">IF(BP15/BQ15=INT(BP15/BQ15),1,0)</f>
        <v>0</v>
      </c>
      <c r="BS15" s="1">
        <f ca="1">IF(BR15=0,BP15,BP15/BQ15)</f>
        <v>95</v>
      </c>
      <c r="BT15" s="1">
        <v>81</v>
      </c>
      <c r="BU15" s="1">
        <f ca="1">IF(BS15/BT15=INT(BS15/BT15),1,0)</f>
        <v>0</v>
      </c>
      <c r="BV15" s="1">
        <f ca="1">IF(BU15=0,BS15,BS15/BT15)</f>
        <v>95</v>
      </c>
      <c r="BW15" s="1">
        <v>9</v>
      </c>
      <c r="BX15" s="1">
        <f ca="1">IF(BV15/BW15=INT(BV15/BW15),1,0)</f>
        <v>0</v>
      </c>
      <c r="BY15" s="1">
        <f ca="1">IF(BX15=0,BV15,BV15/BW15)</f>
        <v>95</v>
      </c>
      <c r="BZ15" s="1">
        <v>3</v>
      </c>
      <c r="CA15" s="1">
        <f ca="1">IF(BY15/BZ15=INT(BY15/BZ15),1,0)</f>
        <v>0</v>
      </c>
      <c r="CB15" s="1">
        <f ca="1">IF(CA15=0,BY15,BY15/BZ15)</f>
        <v>95</v>
      </c>
      <c r="CC15" s="1">
        <v>25</v>
      </c>
      <c r="CD15" s="1">
        <f ca="1">IF(CB15/CC15=INT(CB15/CC15),1,0)</f>
        <v>0</v>
      </c>
      <c r="CE15" s="1">
        <f ca="1">IF(CD15=0,CB15,CB15/CC15)</f>
        <v>95</v>
      </c>
      <c r="CF15" s="1">
        <v>5</v>
      </c>
      <c r="CG15" s="1">
        <f ca="1">IF(CE15/CF15=INT(CE15/CF15),1,0)</f>
        <v>1</v>
      </c>
      <c r="CH15" s="1">
        <f ca="1">IF(CG15=0,CE15,CE15/CF15)</f>
        <v>19</v>
      </c>
      <c r="CI15" s="1">
        <v>49</v>
      </c>
      <c r="CJ15" s="1">
        <f ca="1">IF(CH15/CI15=INT(CH15/CI15),1,0)</f>
        <v>0</v>
      </c>
      <c r="CK15" s="1">
        <f ca="1">IF(CJ15=0,CH15,CH15/CI15)</f>
        <v>19</v>
      </c>
      <c r="CL15" s="1">
        <v>7</v>
      </c>
      <c r="CM15" s="1">
        <f ca="1">IF(CK15/CL15=INT(CK15/CL15),1,0)</f>
        <v>0</v>
      </c>
      <c r="CN15" s="1">
        <f ca="1">IF(CM15=0,CK15,CK15/CL15)</f>
        <v>19</v>
      </c>
      <c r="CO15" s="1">
        <v>121</v>
      </c>
      <c r="CP15" s="1">
        <f ca="1">IF(CN15/CO15=INT(CN15/CO15),1,0)</f>
        <v>0</v>
      </c>
      <c r="CQ15" s="1">
        <f ca="1">IF(CP15=0,CN15,CN15/CO15)</f>
        <v>19</v>
      </c>
      <c r="CR15" s="1">
        <v>11</v>
      </c>
      <c r="CS15" s="1">
        <f ca="1">IF(CQ15/CR15=INT(CQ15/CR15),1,0)</f>
        <v>0</v>
      </c>
      <c r="CT15" s="1">
        <f ca="1">IF(CS15=0,CQ15,CQ15/CR15)</f>
        <v>19</v>
      </c>
      <c r="CU15" s="1">
        <v>169</v>
      </c>
      <c r="CV15" s="1">
        <f ca="1">IF(CT15/CU15=INT(CT15/CU15),1,0)</f>
        <v>0</v>
      </c>
      <c r="CW15" s="1">
        <f ca="1">IF(CV15=0,CT15,CT15/CU15)</f>
        <v>19</v>
      </c>
      <c r="CX15" s="1">
        <v>13</v>
      </c>
      <c r="CY15" s="1">
        <f ca="1">IF(CW15/CX15=INT(CW15/CX15),1,0)</f>
        <v>0</v>
      </c>
      <c r="CZ15" s="1">
        <f ca="1">IF(CY15=0,CW15,CW15/CX15)</f>
        <v>19</v>
      </c>
      <c r="DA15" s="1">
        <v>17</v>
      </c>
      <c r="DB15" s="1">
        <f ca="1">IF(CZ15/DA15=INT(CZ15/DA15),1,0)</f>
        <v>0</v>
      </c>
      <c r="DC15" s="1">
        <f ca="1">IF(DB15=0,CZ15,CZ15/DA15)</f>
        <v>19</v>
      </c>
      <c r="DD15" s="1">
        <v>19</v>
      </c>
      <c r="DE15" s="1">
        <f ca="1">IF(DC15/DD15=INT(DC15/DD15),1,0)</f>
        <v>1</v>
      </c>
      <c r="DF15" s="1">
        <f ca="1">IF(DE15=0,DC15,DC15/DD15)</f>
        <v>1</v>
      </c>
      <c r="DG15" s="1">
        <v>23</v>
      </c>
      <c r="DH15" s="1">
        <f ca="1">IF(DF15/DG15=INT(DF15/DG15),1,0)</f>
        <v>0</v>
      </c>
      <c r="DI15" s="1">
        <f ca="1">IF(DH15=0,DF15,DF15/DG15)</f>
        <v>1</v>
      </c>
      <c r="DJ15" s="1">
        <v>29</v>
      </c>
      <c r="DK15" s="1">
        <f ca="1">IF(DI15/DJ15=INT(DI15/DJ15),1,0)</f>
        <v>0</v>
      </c>
      <c r="DL15" s="1">
        <f ca="1">IF(DK15=0,DI15,DI15/DJ15)</f>
        <v>1</v>
      </c>
      <c r="DM15" s="1">
        <v>31</v>
      </c>
      <c r="DN15" s="1">
        <f ca="1">IF(DL15/DM15=INT(DL15/DM15),1,0)</f>
        <v>0</v>
      </c>
      <c r="DO15" s="1">
        <f ca="1">IF(DN15=0,DL15,DL15/DM15)</f>
        <v>1</v>
      </c>
      <c r="DP15" s="1">
        <v>37</v>
      </c>
      <c r="DQ15" s="1">
        <f ca="1">IF(DO15/DP15=INT(DO15/DP15),1,0)</f>
        <v>0</v>
      </c>
      <c r="DR15" s="1">
        <f ca="1">IF(DQ15=0,DO15,DO15/DP15)</f>
        <v>1</v>
      </c>
      <c r="DS15" s="1">
        <v>41</v>
      </c>
      <c r="DT15" s="1">
        <f ca="1">IF(DR15/DS15=INT(DR15/DS15),1,0)</f>
        <v>0</v>
      </c>
      <c r="DU15" s="1">
        <f ca="1">IF(DT15=0,DR15,DR15/DS15)</f>
        <v>1</v>
      </c>
      <c r="DV15" s="1">
        <v>43</v>
      </c>
      <c r="DW15" s="1">
        <f ca="1">IF(DU15/DV15=INT(DU15/DV15),1,0)</f>
        <v>0</v>
      </c>
      <c r="DX15" s="1">
        <f ca="1">IF(DW15=0,DU15,DU15/DV15)</f>
        <v>1</v>
      </c>
      <c r="DY15" s="1">
        <v>47</v>
      </c>
      <c r="DZ15" s="1">
        <f ca="1">IF(DX15/DY15=INT(DX15/DY15),1,0)</f>
        <v>0</v>
      </c>
      <c r="EA15" s="1">
        <f ca="1">IF(DZ15=0,DX15,DX15/DY15)</f>
        <v>1</v>
      </c>
      <c r="EB15" s="1">
        <v>53</v>
      </c>
      <c r="EC15" s="1">
        <f ca="1">IF(EA15/EB15=INT(EA15/EB15),1,0)</f>
        <v>0</v>
      </c>
      <c r="ED15" s="1">
        <f ca="1">IF(EC15=0,EA15,EA15/EB15)</f>
        <v>1</v>
      </c>
      <c r="EE15" s="1">
        <v>59</v>
      </c>
      <c r="EF15" s="1">
        <f ca="1">IF(ED15/EE15=INT(ED15/EE15),1,0)</f>
        <v>0</v>
      </c>
      <c r="EG15" s="1">
        <f ca="1">IF(EF15=0,ED15,ED15/EE15)</f>
        <v>1</v>
      </c>
      <c r="EH15" s="1">
        <v>61</v>
      </c>
      <c r="EI15" s="1">
        <f ca="1">IF(EG15/EH15=INT(EG15/EH15),1,0)</f>
        <v>0</v>
      </c>
      <c r="EJ15" s="1">
        <f ca="1">IF(EI15=0,EG15,EG15/EH15)</f>
        <v>1</v>
      </c>
      <c r="EK15" s="1">
        <v>67</v>
      </c>
      <c r="EL15" s="1">
        <f ca="1">IF(EJ15/EK15=INT(EJ15/EK15),1,0)</f>
        <v>0</v>
      </c>
      <c r="EM15" s="1">
        <f ca="1">IF(EL15=0,EJ15,EJ15/EK15)</f>
        <v>1</v>
      </c>
      <c r="EN15" s="1">
        <v>71</v>
      </c>
      <c r="EO15" s="1">
        <f ca="1">IF(EM15/EN15=INT(EM15/EN15),1,0)</f>
        <v>0</v>
      </c>
      <c r="EP15" s="1">
        <f ca="1">IF(EO15=0,EM15,EM15/EN15)</f>
        <v>1</v>
      </c>
      <c r="EQ15" s="1">
        <v>73</v>
      </c>
      <c r="ER15" s="1">
        <f ca="1">IF(EP15/EQ15=INT(EP15/EQ15),1,0)</f>
        <v>0</v>
      </c>
      <c r="ES15" s="1">
        <f ca="1">IF(ER15=0,EP15,EP15/EQ15)</f>
        <v>1</v>
      </c>
      <c r="ET15" s="1">
        <v>79</v>
      </c>
      <c r="EU15" s="1">
        <f ca="1">IF(ES15/ET15=INT(ES15/ET15),1,0)</f>
        <v>0</v>
      </c>
      <c r="EV15" s="1">
        <f ca="1">IF(EU15=0,ES15,ES15/ET15)</f>
        <v>1</v>
      </c>
      <c r="EW15" s="1">
        <v>83</v>
      </c>
      <c r="EX15" s="1">
        <f ca="1">IF(EV15/EW15=INT(EV15/EW15),1,0)</f>
        <v>0</v>
      </c>
      <c r="EY15" s="1">
        <f ca="1">IF(EX15=0,EV15,EV15/EW15)</f>
        <v>1</v>
      </c>
      <c r="EZ15" s="1">
        <v>89</v>
      </c>
      <c r="FA15" s="1">
        <f ca="1">IF(EY15/EZ15=INT(EY15/EZ15),1,0)</f>
        <v>0</v>
      </c>
      <c r="FB15" s="1">
        <f ca="1">IF(FA15=0,EY15,EY15/EZ15)</f>
        <v>1</v>
      </c>
      <c r="FC15" s="1">
        <v>97</v>
      </c>
      <c r="FD15" s="1">
        <f ca="1">IF(FB15/FC15=INT(FB15/FC15),1,0)</f>
        <v>0</v>
      </c>
      <c r="FE15" s="1">
        <f ca="1">IF(FD15=0,FB15,FB15/FC15)</f>
        <v>1</v>
      </c>
      <c r="FF15" s="1">
        <v>101</v>
      </c>
      <c r="FG15" s="1">
        <f ca="1">IF(FE15/FF15=INT(FE15/FF15),1,0)</f>
        <v>0</v>
      </c>
      <c r="FH15" s="1">
        <f ca="1">IF(FG15=0,FE15,FE15/FF15)</f>
        <v>1</v>
      </c>
      <c r="FI15" s="1">
        <v>103</v>
      </c>
      <c r="FJ15" s="1">
        <f ca="1">IF(FH15/FI15=INT(FH15/FI15),1,0)</f>
        <v>0</v>
      </c>
      <c r="FK15" s="1">
        <f ca="1">IF(FJ15=0,FH15,FH15/FI15)</f>
        <v>1</v>
      </c>
      <c r="FL15" s="1">
        <v>107</v>
      </c>
      <c r="FM15" s="1">
        <f ca="1">IF(FK15/FL15=INT(FK15/FL15),1,0)</f>
        <v>0</v>
      </c>
      <c r="FN15" s="1">
        <f ca="1">IF(FM15=0,FK15,FK15/FL15)</f>
        <v>1</v>
      </c>
      <c r="FO15" s="1">
        <v>109</v>
      </c>
      <c r="FP15" s="1">
        <f ca="1">IF(FN15/FO15=INT(FN15/FO15),1,0)</f>
        <v>0</v>
      </c>
      <c r="FQ15" s="1">
        <f ca="1">IF(FP15=0,FN15,FN15/FO15)</f>
        <v>1</v>
      </c>
      <c r="FR15" s="1">
        <v>113</v>
      </c>
      <c r="FS15" s="1">
        <f ca="1">IF(FQ15/FR15=INT(FQ15/FR15),1,0)</f>
        <v>0</v>
      </c>
      <c r="FT15" s="1">
        <f ca="1">IF(FS15=0,FQ15,FQ15/FR15)</f>
        <v>1</v>
      </c>
      <c r="FU15" s="1">
        <v>127</v>
      </c>
      <c r="FV15" s="1">
        <f ca="1">IF(FT15/FU15=INT(FT15/FU15),1,0)</f>
        <v>0</v>
      </c>
      <c r="FW15" s="1">
        <f ca="1">IF(FV15=0,FT15,FT15/FU15)</f>
        <v>1</v>
      </c>
      <c r="FX15" s="1">
        <v>131</v>
      </c>
      <c r="FY15" s="1">
        <f ca="1">IF(FW15/FX15=INT(FW15/FX15),1,0)</f>
        <v>0</v>
      </c>
      <c r="FZ15" s="1">
        <f ca="1">IF(FY15=0,FW15,FW15/FX15)</f>
        <v>1</v>
      </c>
      <c r="GA15" s="1">
        <v>137</v>
      </c>
      <c r="GB15" s="1">
        <f ca="1">IF(FZ15/GA15=INT(FZ15/GA15),1,0)</f>
        <v>0</v>
      </c>
      <c r="GC15" s="1">
        <f ca="1">IF(GB15=0,FZ15,FZ15/GA15)</f>
        <v>1</v>
      </c>
      <c r="GD15" s="1">
        <v>139</v>
      </c>
      <c r="GE15" s="1">
        <f ca="1">IF(GC15/GD15=INT(GC15/GD15),1,0)</f>
        <v>0</v>
      </c>
      <c r="GF15" s="1">
        <f ca="1">IF(GE15=0,GC15,GC15/GD15)</f>
        <v>1</v>
      </c>
      <c r="GG15" s="1">
        <v>149</v>
      </c>
      <c r="GH15" s="1">
        <f ca="1">IF(GF15/GG15=INT(GF15/GG15),1,0)</f>
        <v>0</v>
      </c>
      <c r="GI15" s="1">
        <f ca="1">IF(GH15=0,GF15,GF15/GG15)</f>
        <v>1</v>
      </c>
      <c r="GJ15" s="1"/>
      <c r="GK15" s="1">
        <f ca="1">8*BI15+4*BL15+2*BO15+BR15</f>
        <v>0</v>
      </c>
      <c r="GL15" s="1">
        <f ca="1">4*BU15+2*BX15+CA15</f>
        <v>0</v>
      </c>
      <c r="GM15" s="1">
        <f ca="1">2*CD15+CG15</f>
        <v>1</v>
      </c>
      <c r="GN15" s="1">
        <f ca="1">2*CJ15+CM15</f>
        <v>0</v>
      </c>
      <c r="GO15" s="1">
        <f ca="1">2*CP15+CS15</f>
        <v>0</v>
      </c>
      <c r="GP15" s="1">
        <f ca="1">2*CV15+CY15</f>
        <v>0</v>
      </c>
      <c r="GQ15" s="1">
        <f ca="1">DB15</f>
        <v>0</v>
      </c>
      <c r="GR15" s="1">
        <f ca="1">DE15</f>
        <v>1</v>
      </c>
      <c r="GS15" s="1">
        <f ca="1">DH15</f>
        <v>0</v>
      </c>
      <c r="GT15" s="1">
        <f ca="1">DK15</f>
        <v>0</v>
      </c>
      <c r="GU15" s="1">
        <f ca="1">DN15</f>
        <v>0</v>
      </c>
      <c r="GV15">
        <f ca="1">DQ15</f>
        <v>0</v>
      </c>
      <c r="GW15">
        <f ca="1">DT15</f>
        <v>0</v>
      </c>
      <c r="GX15">
        <f ca="1">DW15</f>
        <v>0</v>
      </c>
      <c r="GY15">
        <f ca="1">DZ15</f>
        <v>0</v>
      </c>
      <c r="GZ15">
        <f ca="1">EC15</f>
        <v>0</v>
      </c>
      <c r="HA15">
        <f ca="1">EF15</f>
        <v>0</v>
      </c>
      <c r="HB15">
        <f ca="1">EI15</f>
        <v>0</v>
      </c>
      <c r="HC15">
        <f ca="1">EL15</f>
        <v>0</v>
      </c>
      <c r="HD15">
        <f ca="1">EO15</f>
        <v>0</v>
      </c>
      <c r="HE15">
        <f ca="1">ER15</f>
        <v>0</v>
      </c>
      <c r="HF15">
        <f ca="1">EU15</f>
        <v>0</v>
      </c>
      <c r="HG15">
        <f ca="1">EX15</f>
        <v>0</v>
      </c>
      <c r="HH15">
        <f ca="1">FA15</f>
        <v>0</v>
      </c>
      <c r="HI15">
        <f ca="1">FD15</f>
        <v>0</v>
      </c>
      <c r="HJ15">
        <f ca="1">FG15</f>
        <v>0</v>
      </c>
      <c r="HK15">
        <f ca="1">FJ15</f>
        <v>0</v>
      </c>
      <c r="HL15">
        <f ca="1">FM15</f>
        <v>0</v>
      </c>
      <c r="HM15">
        <f ca="1">FP15</f>
        <v>0</v>
      </c>
      <c r="HN15">
        <f ca="1">FS15</f>
        <v>0</v>
      </c>
      <c r="HO15">
        <f ca="1">FV15</f>
        <v>0</v>
      </c>
      <c r="HP15">
        <f ca="1">FY15</f>
        <v>0</v>
      </c>
      <c r="HQ15">
        <f ca="1">GB15</f>
        <v>0</v>
      </c>
      <c r="HR15">
        <f ca="1">GE15</f>
        <v>0</v>
      </c>
      <c r="HS15">
        <f ca="1">GH15</f>
        <v>0</v>
      </c>
      <c r="HT15">
        <f ca="1">BG15</f>
        <v>95</v>
      </c>
      <c r="HU15">
        <f ca="1">HT15/HS17</f>
        <v>19</v>
      </c>
      <c r="HV15" s="9"/>
      <c r="HY15" s="9"/>
      <c r="HZ15" s="9"/>
      <c r="IA15" s="9"/>
      <c r="IB15" s="9"/>
    </row>
    <row r="16" spans="1:255" ht="2.25" hidden="1" customHeight="1" x14ac:dyDescent="0.25">
      <c r="B16" s="71"/>
      <c r="C16" s="71"/>
      <c r="D16" s="71"/>
      <c r="E16" s="77"/>
      <c r="F16" s="104"/>
      <c r="G16" s="71"/>
      <c r="H16" s="78"/>
      <c r="I16" s="71"/>
      <c r="J16" s="71"/>
      <c r="K16" s="77"/>
      <c r="L16" s="104"/>
      <c r="M16" s="71"/>
      <c r="N16" s="71"/>
      <c r="O16" s="71"/>
      <c r="P16" s="71"/>
      <c r="Q16" s="71"/>
      <c r="R16" s="71"/>
      <c r="S16" s="77"/>
      <c r="T16" s="80"/>
      <c r="U16" s="80"/>
      <c r="V16" s="80"/>
      <c r="W16" s="122"/>
      <c r="X16" s="102"/>
      <c r="Y16" s="71"/>
      <c r="Z16" s="75"/>
      <c r="AE16" s="162"/>
      <c r="AF16" s="148"/>
      <c r="AG16" s="148"/>
      <c r="AW16" s="11"/>
      <c r="AX16" s="11"/>
      <c r="AY16" s="11"/>
      <c r="AZ16" s="11"/>
      <c r="BA16" s="11"/>
      <c r="BB16" s="11"/>
      <c r="BC16" s="11"/>
      <c r="BD16" s="9"/>
      <c r="BE16" s="9"/>
      <c r="BF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1">
        <f t="shared" ref="GK16:HS16" ca="1" si="2">IF(GK14&lt;GK15,GK14,GK15)</f>
        <v>0</v>
      </c>
      <c r="GL16" s="1">
        <f t="shared" ca="1" si="2"/>
        <v>0</v>
      </c>
      <c r="GM16" s="1">
        <f t="shared" ca="1" si="2"/>
        <v>1</v>
      </c>
      <c r="GN16" s="1">
        <f t="shared" ca="1" si="2"/>
        <v>0</v>
      </c>
      <c r="GO16" s="1">
        <f t="shared" ca="1" si="2"/>
        <v>0</v>
      </c>
      <c r="GP16" s="1">
        <f t="shared" ca="1" si="2"/>
        <v>0</v>
      </c>
      <c r="GQ16" s="1">
        <f t="shared" ca="1" si="2"/>
        <v>0</v>
      </c>
      <c r="GR16" s="1">
        <f t="shared" ca="1" si="2"/>
        <v>0</v>
      </c>
      <c r="GS16" s="1">
        <f t="shared" ca="1" si="2"/>
        <v>0</v>
      </c>
      <c r="GT16" s="1">
        <f t="shared" ca="1" si="2"/>
        <v>0</v>
      </c>
      <c r="GU16" s="1">
        <f t="shared" ca="1" si="2"/>
        <v>0</v>
      </c>
      <c r="GV16" s="1">
        <f t="shared" ca="1" si="2"/>
        <v>0</v>
      </c>
      <c r="GW16" s="1">
        <f t="shared" ca="1" si="2"/>
        <v>0</v>
      </c>
      <c r="GX16" s="1">
        <f t="shared" ca="1" si="2"/>
        <v>0</v>
      </c>
      <c r="GY16" s="1">
        <f t="shared" ca="1" si="2"/>
        <v>0</v>
      </c>
      <c r="GZ16" s="1">
        <f t="shared" ca="1" si="2"/>
        <v>0</v>
      </c>
      <c r="HA16" s="1">
        <f t="shared" ca="1" si="2"/>
        <v>0</v>
      </c>
      <c r="HB16" s="1">
        <f t="shared" ca="1" si="2"/>
        <v>0</v>
      </c>
      <c r="HC16" s="1">
        <f t="shared" ca="1" si="2"/>
        <v>0</v>
      </c>
      <c r="HD16" s="1">
        <f t="shared" ca="1" si="2"/>
        <v>0</v>
      </c>
      <c r="HE16" s="1">
        <f t="shared" ca="1" si="2"/>
        <v>0</v>
      </c>
      <c r="HF16" s="1">
        <f t="shared" ca="1" si="2"/>
        <v>0</v>
      </c>
      <c r="HG16" s="1">
        <f t="shared" ca="1" si="2"/>
        <v>0</v>
      </c>
      <c r="HH16" s="1">
        <f t="shared" ca="1" si="2"/>
        <v>0</v>
      </c>
      <c r="HI16" s="1">
        <f t="shared" ca="1" si="2"/>
        <v>0</v>
      </c>
      <c r="HJ16" s="1">
        <f t="shared" ca="1" si="2"/>
        <v>0</v>
      </c>
      <c r="HK16" s="1">
        <f t="shared" ca="1" si="2"/>
        <v>0</v>
      </c>
      <c r="HL16" s="1">
        <f t="shared" ca="1" si="2"/>
        <v>0</v>
      </c>
      <c r="HM16" s="1">
        <f t="shared" ca="1" si="2"/>
        <v>0</v>
      </c>
      <c r="HN16" s="1">
        <f t="shared" ca="1" si="2"/>
        <v>0</v>
      </c>
      <c r="HO16" s="1">
        <f t="shared" ca="1" si="2"/>
        <v>0</v>
      </c>
      <c r="HP16" s="1">
        <f t="shared" ca="1" si="2"/>
        <v>0</v>
      </c>
      <c r="HQ16" s="1">
        <f t="shared" ca="1" si="2"/>
        <v>0</v>
      </c>
      <c r="HR16" s="1">
        <f t="shared" ca="1" si="2"/>
        <v>0</v>
      </c>
      <c r="HS16" s="1">
        <f t="shared" ca="1" si="2"/>
        <v>0</v>
      </c>
      <c r="HV16" s="9"/>
      <c r="HW16" s="9"/>
      <c r="HX16" s="9"/>
      <c r="HY16" s="9"/>
      <c r="HZ16" s="9"/>
      <c r="IA16" s="9"/>
      <c r="IB16" s="9"/>
    </row>
    <row r="17" spans="2:255" ht="2.25" hidden="1" customHeight="1" x14ac:dyDescent="0.25">
      <c r="B17" s="71"/>
      <c r="C17" s="71"/>
      <c r="D17" s="71"/>
      <c r="E17" s="77"/>
      <c r="F17" s="104"/>
      <c r="G17" s="71"/>
      <c r="H17" s="78"/>
      <c r="I17" s="71"/>
      <c r="J17" s="71"/>
      <c r="K17" s="77"/>
      <c r="L17" s="104"/>
      <c r="M17" s="71"/>
      <c r="N17" s="71"/>
      <c r="O17" s="71"/>
      <c r="P17" s="71"/>
      <c r="Q17" s="71"/>
      <c r="R17" s="71"/>
      <c r="S17" s="77"/>
      <c r="T17" s="80"/>
      <c r="U17" s="80"/>
      <c r="V17" s="80"/>
      <c r="W17" s="122"/>
      <c r="X17" s="102"/>
      <c r="Y17" s="71"/>
      <c r="Z17" s="75"/>
      <c r="AE17" s="162"/>
      <c r="AF17" s="148"/>
      <c r="AG17" s="148"/>
      <c r="AW17" s="11"/>
      <c r="AX17" s="11"/>
      <c r="AY17" s="11"/>
      <c r="AZ17" s="11"/>
      <c r="BA17" s="11"/>
      <c r="BB17" s="11"/>
      <c r="BC17" s="11"/>
      <c r="BD17" s="9"/>
      <c r="BE17" s="9"/>
      <c r="BF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>
        <f ca="1">GK$8^GK16</f>
        <v>1</v>
      </c>
      <c r="GL17">
        <f t="shared" ref="GL17:HS17" ca="1" si="3">GL$8^GL16*GK17</f>
        <v>1</v>
      </c>
      <c r="GM17">
        <f t="shared" ca="1" si="3"/>
        <v>5</v>
      </c>
      <c r="GN17">
        <f t="shared" ca="1" si="3"/>
        <v>5</v>
      </c>
      <c r="GO17">
        <f t="shared" ca="1" si="3"/>
        <v>5</v>
      </c>
      <c r="GP17">
        <f t="shared" ca="1" si="3"/>
        <v>5</v>
      </c>
      <c r="GQ17">
        <f t="shared" ca="1" si="3"/>
        <v>5</v>
      </c>
      <c r="GR17">
        <f t="shared" ca="1" si="3"/>
        <v>5</v>
      </c>
      <c r="GS17">
        <f t="shared" ca="1" si="3"/>
        <v>5</v>
      </c>
      <c r="GT17">
        <f t="shared" ca="1" si="3"/>
        <v>5</v>
      </c>
      <c r="GU17">
        <f t="shared" ca="1" si="3"/>
        <v>5</v>
      </c>
      <c r="GV17">
        <f t="shared" ca="1" si="3"/>
        <v>5</v>
      </c>
      <c r="GW17">
        <f t="shared" ca="1" si="3"/>
        <v>5</v>
      </c>
      <c r="GX17">
        <f t="shared" ca="1" si="3"/>
        <v>5</v>
      </c>
      <c r="GY17">
        <f t="shared" ca="1" si="3"/>
        <v>5</v>
      </c>
      <c r="GZ17">
        <f t="shared" ca="1" si="3"/>
        <v>5</v>
      </c>
      <c r="HA17">
        <f t="shared" ca="1" si="3"/>
        <v>5</v>
      </c>
      <c r="HB17">
        <f t="shared" ca="1" si="3"/>
        <v>5</v>
      </c>
      <c r="HC17">
        <f t="shared" ca="1" si="3"/>
        <v>5</v>
      </c>
      <c r="HD17">
        <f t="shared" ca="1" si="3"/>
        <v>5</v>
      </c>
      <c r="HE17">
        <f t="shared" ca="1" si="3"/>
        <v>5</v>
      </c>
      <c r="HF17">
        <f t="shared" ca="1" si="3"/>
        <v>5</v>
      </c>
      <c r="HG17">
        <f t="shared" ca="1" si="3"/>
        <v>5</v>
      </c>
      <c r="HH17">
        <f t="shared" ca="1" si="3"/>
        <v>5</v>
      </c>
      <c r="HI17">
        <f t="shared" ca="1" si="3"/>
        <v>5</v>
      </c>
      <c r="HJ17">
        <f t="shared" ca="1" si="3"/>
        <v>5</v>
      </c>
      <c r="HK17">
        <f t="shared" ca="1" si="3"/>
        <v>5</v>
      </c>
      <c r="HL17">
        <f t="shared" ca="1" si="3"/>
        <v>5</v>
      </c>
      <c r="HM17">
        <f t="shared" ca="1" si="3"/>
        <v>5</v>
      </c>
      <c r="HN17">
        <f t="shared" ca="1" si="3"/>
        <v>5</v>
      </c>
      <c r="HO17">
        <f t="shared" ca="1" si="3"/>
        <v>5</v>
      </c>
      <c r="HP17">
        <f t="shared" ca="1" si="3"/>
        <v>5</v>
      </c>
      <c r="HQ17">
        <f t="shared" ca="1" si="3"/>
        <v>5</v>
      </c>
      <c r="HR17">
        <f t="shared" ca="1" si="3"/>
        <v>5</v>
      </c>
      <c r="HS17">
        <f t="shared" ca="1" si="3"/>
        <v>5</v>
      </c>
      <c r="HV17" s="9"/>
      <c r="HW17" s="9"/>
      <c r="HX17" s="9"/>
      <c r="HY17" s="9"/>
      <c r="HZ17" s="9"/>
      <c r="IA17" s="9"/>
      <c r="IB17" s="9"/>
    </row>
    <row r="18" spans="2:255" ht="2.25" hidden="1" customHeight="1" x14ac:dyDescent="0.25">
      <c r="B18" s="71"/>
      <c r="C18" s="71"/>
      <c r="D18" s="71"/>
      <c r="E18" s="77"/>
      <c r="F18" s="104"/>
      <c r="G18" s="71"/>
      <c r="H18" s="78"/>
      <c r="I18" s="71"/>
      <c r="J18" s="71"/>
      <c r="K18" s="77"/>
      <c r="L18" s="104"/>
      <c r="M18" s="71"/>
      <c r="N18" s="71"/>
      <c r="O18" s="71"/>
      <c r="P18" s="71"/>
      <c r="Q18" s="71"/>
      <c r="R18" s="71"/>
      <c r="S18" s="77"/>
      <c r="T18" s="80"/>
      <c r="U18" s="80"/>
      <c r="V18" s="80"/>
      <c r="W18" s="122"/>
      <c r="X18" s="102"/>
      <c r="Y18" s="71"/>
      <c r="Z18" s="75"/>
      <c r="AE18" s="162"/>
      <c r="AF18" s="148"/>
      <c r="AG18" s="148"/>
      <c r="AW18" s="11"/>
      <c r="AX18" s="11"/>
      <c r="AY18" s="11"/>
      <c r="AZ18" s="11"/>
      <c r="BA18" s="11"/>
      <c r="BB18" s="11"/>
      <c r="BC18" s="11"/>
      <c r="BD18" s="9" t="s">
        <v>29</v>
      </c>
      <c r="BE18" s="9">
        <f ca="1">HZ14</f>
        <v>4923</v>
      </c>
      <c r="BF18" s="9">
        <f ca="1">IA14</f>
        <v>223</v>
      </c>
      <c r="BG18">
        <f ca="1">BF18-BF19*(BE19-BE18)</f>
        <v>223</v>
      </c>
      <c r="BH18">
        <v>256</v>
      </c>
      <c r="BI18" s="1">
        <f ca="1">IF(BG18/BH18=INT(BG18/BH18),1,0)</f>
        <v>0</v>
      </c>
      <c r="BJ18" s="1">
        <f ca="1">IF(BI18=0,BG18,BG18/BH18)</f>
        <v>223</v>
      </c>
      <c r="BK18" s="1">
        <v>16</v>
      </c>
      <c r="BL18" s="1">
        <f ca="1">IF(BJ18/BK18=INT(BJ18/BK18),1,0)</f>
        <v>0</v>
      </c>
      <c r="BM18" s="1">
        <f ca="1">IF(BL18=0,BJ18,BJ18/BK18)</f>
        <v>223</v>
      </c>
      <c r="BN18" s="1">
        <v>4</v>
      </c>
      <c r="BO18" s="1">
        <f ca="1">IF(BM18/BN18=INT(BM18/BN18),1,0)</f>
        <v>0</v>
      </c>
      <c r="BP18" s="1">
        <f ca="1">IF(BO18=0,BM18,BM18/BN18)</f>
        <v>223</v>
      </c>
      <c r="BQ18" s="1">
        <v>2</v>
      </c>
      <c r="BR18" s="1">
        <f ca="1">IF(BP18/BQ18=INT(BP18/BQ18),1,0)</f>
        <v>0</v>
      </c>
      <c r="BS18" s="1">
        <f ca="1">IF(BR18=0,BP18,BP18/BQ18)</f>
        <v>223</v>
      </c>
      <c r="BT18" s="1">
        <v>81</v>
      </c>
      <c r="BU18" s="1">
        <f ca="1">IF(BS18/BT18=INT(BS18/BT18),1,0)</f>
        <v>0</v>
      </c>
      <c r="BV18" s="1">
        <f ca="1">IF(BU18=0,BS18,BS18/BT18)</f>
        <v>223</v>
      </c>
      <c r="BW18" s="1">
        <v>9</v>
      </c>
      <c r="BX18" s="1">
        <f ca="1">IF(BV18/BW18=INT(BV18/BW18),1,0)</f>
        <v>0</v>
      </c>
      <c r="BY18" s="1">
        <f ca="1">IF(BX18=0,BV18,BV18/BW18)</f>
        <v>223</v>
      </c>
      <c r="BZ18" s="1">
        <v>3</v>
      </c>
      <c r="CA18" s="1">
        <f ca="1">IF(BY18/BZ18=INT(BY18/BZ18),1,0)</f>
        <v>0</v>
      </c>
      <c r="CB18" s="1">
        <f ca="1">IF(CA18=0,BY18,BY18/BZ18)</f>
        <v>223</v>
      </c>
      <c r="CC18" s="1">
        <v>25</v>
      </c>
      <c r="CD18" s="1">
        <f ca="1">IF(CB18/CC18=INT(CB18/CC18),1,0)</f>
        <v>0</v>
      </c>
      <c r="CE18" s="1">
        <f ca="1">IF(CD18=0,CB18,CB18/CC18)</f>
        <v>223</v>
      </c>
      <c r="CF18" s="1">
        <v>5</v>
      </c>
      <c r="CG18" s="1">
        <f ca="1">IF(CE18/CF18=INT(CE18/CF18),1,0)</f>
        <v>0</v>
      </c>
      <c r="CH18" s="1">
        <f ca="1">IF(CG18=0,CE18,CE18/CF18)</f>
        <v>223</v>
      </c>
      <c r="CI18" s="1">
        <v>49</v>
      </c>
      <c r="CJ18" s="1">
        <f ca="1">IF(CH18/CI18=INT(CH18/CI18),1,0)</f>
        <v>0</v>
      </c>
      <c r="CK18" s="1">
        <f ca="1">IF(CJ18=0,CH18,CH18/CI18)</f>
        <v>223</v>
      </c>
      <c r="CL18" s="1">
        <v>7</v>
      </c>
      <c r="CM18" s="1">
        <f ca="1">IF(CK18/CL18=INT(CK18/CL18),1,0)</f>
        <v>0</v>
      </c>
      <c r="CN18" s="1">
        <f ca="1">IF(CM18=0,CK18,CK18/CL18)</f>
        <v>223</v>
      </c>
      <c r="CO18" s="1">
        <v>121</v>
      </c>
      <c r="CP18" s="1">
        <f ca="1">IF(CN18/CO18=INT(CN18/CO18),1,0)</f>
        <v>0</v>
      </c>
      <c r="CQ18" s="1">
        <f ca="1">IF(CP18=0,CN18,CN18/CO18)</f>
        <v>223</v>
      </c>
      <c r="CR18" s="1">
        <v>11</v>
      </c>
      <c r="CS18" s="1">
        <f ca="1">IF(CQ18/CR18=INT(CQ18/CR18),1,0)</f>
        <v>0</v>
      </c>
      <c r="CT18" s="1">
        <f ca="1">IF(CS18=0,CQ18,CQ18/CR18)</f>
        <v>223</v>
      </c>
      <c r="CU18" s="1">
        <v>169</v>
      </c>
      <c r="CV18" s="1">
        <f ca="1">IF(CT18/CU18=INT(CT18/CU18),1,0)</f>
        <v>0</v>
      </c>
      <c r="CW18" s="1">
        <f ca="1">IF(CV18=0,CT18,CT18/CU18)</f>
        <v>223</v>
      </c>
      <c r="CX18" s="1">
        <v>13</v>
      </c>
      <c r="CY18" s="1">
        <f ca="1">IF(CW18/CX18=INT(CW18/CX18),1,0)</f>
        <v>0</v>
      </c>
      <c r="CZ18" s="1">
        <f ca="1">IF(CY18=0,CW18,CW18/CX18)</f>
        <v>223</v>
      </c>
      <c r="DA18" s="1">
        <v>17</v>
      </c>
      <c r="DB18" s="1">
        <f ca="1">IF(CZ18/DA18=INT(CZ18/DA18),1,0)</f>
        <v>0</v>
      </c>
      <c r="DC18" s="1">
        <f ca="1">IF(DB18=0,CZ18,CZ18/DA18)</f>
        <v>223</v>
      </c>
      <c r="DD18" s="1">
        <v>19</v>
      </c>
      <c r="DE18" s="1">
        <f ca="1">IF(DC18/DD18=INT(DC18/DD18),1,0)</f>
        <v>0</v>
      </c>
      <c r="DF18" s="1">
        <f ca="1">IF(DE18=0,DC18,DC18/DD18)</f>
        <v>223</v>
      </c>
      <c r="DG18" s="1">
        <v>23</v>
      </c>
      <c r="DH18" s="1">
        <f ca="1">IF(DF18/DG18=INT(DF18/DG18),1,0)</f>
        <v>0</v>
      </c>
      <c r="DI18" s="1">
        <f ca="1">IF(DH18=0,DF18,DF18/DG18)</f>
        <v>223</v>
      </c>
      <c r="DJ18" s="1">
        <v>29</v>
      </c>
      <c r="DK18" s="1">
        <f ca="1">IF(DI18/DJ18=INT(DI18/DJ18),1,0)</f>
        <v>0</v>
      </c>
      <c r="DL18" s="1">
        <f ca="1">IF(DK18=0,DI18,DI18/DJ18)</f>
        <v>223</v>
      </c>
      <c r="DM18" s="1">
        <v>31</v>
      </c>
      <c r="DN18" s="1">
        <f ca="1">IF(DL18/DM18=INT(DL18/DM18),1,0)</f>
        <v>0</v>
      </c>
      <c r="DO18" s="1">
        <f ca="1">IF(DN18=0,DL18,DL18/DM18)</f>
        <v>223</v>
      </c>
      <c r="DP18" s="1">
        <v>37</v>
      </c>
      <c r="DQ18" s="1">
        <f ca="1">IF(DO18/DP18=INT(DO18/DP18),1,0)</f>
        <v>0</v>
      </c>
      <c r="DR18" s="1">
        <f ca="1">IF(DQ18=0,DO18,DO18/DP18)</f>
        <v>223</v>
      </c>
      <c r="DS18" s="1">
        <v>41</v>
      </c>
      <c r="DT18" s="1">
        <f ca="1">IF(DR18/DS18=INT(DR18/DS18),1,0)</f>
        <v>0</v>
      </c>
      <c r="DU18" s="1">
        <f ca="1">IF(DT18=0,DR18,DR18/DS18)</f>
        <v>223</v>
      </c>
      <c r="DV18" s="1">
        <v>43</v>
      </c>
      <c r="DW18" s="1">
        <f ca="1">IF(DU18/DV18=INT(DU18/DV18),1,0)</f>
        <v>0</v>
      </c>
      <c r="DX18" s="1">
        <f ca="1">IF(DW18=0,DU18,DU18/DV18)</f>
        <v>223</v>
      </c>
      <c r="DY18" s="1">
        <v>47</v>
      </c>
      <c r="DZ18" s="1">
        <f ca="1">IF(DX18/DY18=INT(DX18/DY18),1,0)</f>
        <v>0</v>
      </c>
      <c r="EA18" s="1">
        <f ca="1">IF(DZ18=0,DX18,DX18/DY18)</f>
        <v>223</v>
      </c>
      <c r="EB18" s="1">
        <v>53</v>
      </c>
      <c r="EC18" s="1">
        <f ca="1">IF(EA18/EB18=INT(EA18/EB18),1,0)</f>
        <v>0</v>
      </c>
      <c r="ED18" s="1">
        <f ca="1">IF(EC18=0,EA18,EA18/EB18)</f>
        <v>223</v>
      </c>
      <c r="EE18" s="1">
        <v>59</v>
      </c>
      <c r="EF18" s="1">
        <f ca="1">IF(ED18/EE18=INT(ED18/EE18),1,0)</f>
        <v>0</v>
      </c>
      <c r="EG18" s="1">
        <f ca="1">IF(EF18=0,ED18,ED18/EE18)</f>
        <v>223</v>
      </c>
      <c r="EH18" s="1">
        <v>61</v>
      </c>
      <c r="EI18" s="1">
        <f ca="1">IF(EG18/EH18=INT(EG18/EH18),1,0)</f>
        <v>0</v>
      </c>
      <c r="EJ18" s="1">
        <f ca="1">IF(EI18=0,EG18,EG18/EH18)</f>
        <v>223</v>
      </c>
      <c r="EK18" s="1">
        <v>67</v>
      </c>
      <c r="EL18" s="1">
        <f ca="1">IF(EJ18/EK18=INT(EJ18/EK18),1,0)</f>
        <v>0</v>
      </c>
      <c r="EM18" s="1">
        <f ca="1">IF(EL18=0,EJ18,EJ18/EK18)</f>
        <v>223</v>
      </c>
      <c r="EN18" s="1">
        <v>71</v>
      </c>
      <c r="EO18" s="1">
        <f ca="1">IF(EM18/EN18=INT(EM18/EN18),1,0)</f>
        <v>0</v>
      </c>
      <c r="EP18" s="1">
        <f ca="1">IF(EO18=0,EM18,EM18/EN18)</f>
        <v>223</v>
      </c>
      <c r="EQ18" s="1">
        <v>73</v>
      </c>
      <c r="ER18" s="1">
        <f ca="1">IF(EP18/EQ18=INT(EP18/EQ18),1,0)</f>
        <v>0</v>
      </c>
      <c r="ES18" s="1">
        <f ca="1">IF(ER18=0,EP18,EP18/EQ18)</f>
        <v>223</v>
      </c>
      <c r="ET18" s="1">
        <v>79</v>
      </c>
      <c r="EU18" s="1">
        <f ca="1">IF(ES18/ET18=INT(ES18/ET18),1,0)</f>
        <v>0</v>
      </c>
      <c r="EV18" s="1">
        <f ca="1">IF(EU18=0,ES18,ES18/ET18)</f>
        <v>223</v>
      </c>
      <c r="EW18" s="1">
        <v>83</v>
      </c>
      <c r="EX18" s="1">
        <f ca="1">IF(EV18/EW18=INT(EV18/EW18),1,0)</f>
        <v>0</v>
      </c>
      <c r="EY18" s="1">
        <f ca="1">IF(EX18=0,EV18,EV18/EW18)</f>
        <v>223</v>
      </c>
      <c r="EZ18" s="1">
        <v>89</v>
      </c>
      <c r="FA18" s="1">
        <f ca="1">IF(EY18/EZ18=INT(EY18/EZ18),1,0)</f>
        <v>0</v>
      </c>
      <c r="FB18" s="1">
        <f ca="1">IF(FA18=0,EY18,EY18/EZ18)</f>
        <v>223</v>
      </c>
      <c r="FC18" s="1">
        <v>97</v>
      </c>
      <c r="FD18" s="1">
        <f ca="1">IF(FB18/FC18=INT(FB18/FC18),1,0)</f>
        <v>0</v>
      </c>
      <c r="FE18" s="1">
        <f ca="1">IF(FD18=0,FB18,FB18/FC18)</f>
        <v>223</v>
      </c>
      <c r="FF18" s="1">
        <v>101</v>
      </c>
      <c r="FG18" s="1">
        <f ca="1">IF(FE18/FF18=INT(FE18/FF18),1,0)</f>
        <v>0</v>
      </c>
      <c r="FH18" s="1">
        <f ca="1">IF(FG18=0,FE18,FE18/FF18)</f>
        <v>223</v>
      </c>
      <c r="FI18" s="1">
        <v>103</v>
      </c>
      <c r="FJ18" s="1">
        <f ca="1">IF(FH18/FI18=INT(FH18/FI18),1,0)</f>
        <v>0</v>
      </c>
      <c r="FK18" s="1">
        <f ca="1">IF(FJ18=0,FH18,FH18/FI18)</f>
        <v>223</v>
      </c>
      <c r="FL18" s="1">
        <v>107</v>
      </c>
      <c r="FM18" s="1">
        <f ca="1">IF(FK18/FL18=INT(FK18/FL18),1,0)</f>
        <v>0</v>
      </c>
      <c r="FN18" s="1">
        <f ca="1">IF(FM18=0,FK18,FK18/FL18)</f>
        <v>223</v>
      </c>
      <c r="FO18" s="1">
        <v>109</v>
      </c>
      <c r="FP18" s="1">
        <f ca="1">IF(FN18/FO18=INT(FN18/FO18),1,0)</f>
        <v>0</v>
      </c>
      <c r="FQ18" s="1">
        <f ca="1">IF(FP18=0,FN18,FN18/FO18)</f>
        <v>223</v>
      </c>
      <c r="FR18" s="1">
        <v>113</v>
      </c>
      <c r="FS18" s="1">
        <f ca="1">IF(FQ18/FR18=INT(FQ18/FR18),1,0)</f>
        <v>0</v>
      </c>
      <c r="FT18" s="1">
        <f ca="1">IF(FS18=0,FQ18,FQ18/FR18)</f>
        <v>223</v>
      </c>
      <c r="FU18" s="1">
        <v>127</v>
      </c>
      <c r="FV18" s="1">
        <f ca="1">IF(FT18/FU18=INT(FT18/FU18),1,0)</f>
        <v>0</v>
      </c>
      <c r="FW18" s="1">
        <f ca="1">IF(FV18=0,FT18,FT18/FU18)</f>
        <v>223</v>
      </c>
      <c r="FX18" s="1">
        <v>131</v>
      </c>
      <c r="FY18" s="1">
        <f ca="1">IF(FW18/FX18=INT(FW18/FX18),1,0)</f>
        <v>0</v>
      </c>
      <c r="FZ18" s="1">
        <f ca="1">IF(FY18=0,FW18,FW18/FX18)</f>
        <v>223</v>
      </c>
      <c r="GA18" s="1">
        <v>137</v>
      </c>
      <c r="GB18" s="1">
        <f ca="1">IF(FZ18/GA18=INT(FZ18/GA18),1,0)</f>
        <v>0</v>
      </c>
      <c r="GC18" s="1">
        <f ca="1">IF(GB18=0,FZ18,FZ18/GA18)</f>
        <v>223</v>
      </c>
      <c r="GD18" s="1">
        <v>139</v>
      </c>
      <c r="GE18" s="1">
        <f ca="1">IF(GC18/GD18=INT(GC18/GD18),1,0)</f>
        <v>0</v>
      </c>
      <c r="GF18" s="1">
        <f ca="1">IF(GE18=0,GC18,GC18/GD18)</f>
        <v>223</v>
      </c>
      <c r="GG18" s="1">
        <v>149</v>
      </c>
      <c r="GH18" s="1">
        <f ca="1">IF(GF18/GG18=INT(GF18/GG18),1,0)</f>
        <v>0</v>
      </c>
      <c r="GI18" s="1">
        <f ca="1">IF(GH18=0,GF18,GF18/GG18)</f>
        <v>223</v>
      </c>
      <c r="GJ18" s="1"/>
      <c r="GK18" s="1">
        <f ca="1">8*BI18+4*BL18+2*BO18+BR18</f>
        <v>0</v>
      </c>
      <c r="GL18" s="1">
        <f ca="1">4*BU18+2*BX18+CA18</f>
        <v>0</v>
      </c>
      <c r="GM18" s="1">
        <f ca="1">2*CD18+CG18</f>
        <v>0</v>
      </c>
      <c r="GN18" s="1">
        <f ca="1">2*CJ18+CM18</f>
        <v>0</v>
      </c>
      <c r="GO18" s="1">
        <f ca="1">2*CP18+CS18</f>
        <v>0</v>
      </c>
      <c r="GP18" s="1">
        <f ca="1">2*CV18+CY18</f>
        <v>0</v>
      </c>
      <c r="GQ18" s="1">
        <f ca="1">DB18</f>
        <v>0</v>
      </c>
      <c r="GR18" s="1">
        <f ca="1">DE18</f>
        <v>0</v>
      </c>
      <c r="GS18" s="1">
        <f ca="1">DH18</f>
        <v>0</v>
      </c>
      <c r="GT18" s="1">
        <f ca="1">DK18</f>
        <v>0</v>
      </c>
      <c r="GU18" s="1">
        <f ca="1">DN18</f>
        <v>0</v>
      </c>
      <c r="GV18">
        <f ca="1">DQ18</f>
        <v>0</v>
      </c>
      <c r="GW18">
        <f ca="1">DT18</f>
        <v>0</v>
      </c>
      <c r="GX18">
        <f ca="1">DW18</f>
        <v>0</v>
      </c>
      <c r="GY18">
        <f ca="1">DZ18</f>
        <v>0</v>
      </c>
      <c r="GZ18">
        <f ca="1">EC18</f>
        <v>0</v>
      </c>
      <c r="HA18">
        <f ca="1">EF18</f>
        <v>0</v>
      </c>
      <c r="HB18">
        <f ca="1">EI18</f>
        <v>0</v>
      </c>
      <c r="HC18">
        <f ca="1">EL18</f>
        <v>0</v>
      </c>
      <c r="HD18">
        <f ca="1">EO18</f>
        <v>0</v>
      </c>
      <c r="HE18">
        <f ca="1">ER18</f>
        <v>0</v>
      </c>
      <c r="HF18">
        <f ca="1">EU18</f>
        <v>0</v>
      </c>
      <c r="HG18">
        <f ca="1">EX18</f>
        <v>0</v>
      </c>
      <c r="HH18">
        <f ca="1">FA18</f>
        <v>0</v>
      </c>
      <c r="HI18">
        <f ca="1">FD18</f>
        <v>0</v>
      </c>
      <c r="HJ18">
        <f ca="1">FG18</f>
        <v>0</v>
      </c>
      <c r="HK18">
        <f ca="1">FJ18</f>
        <v>0</v>
      </c>
      <c r="HL18">
        <f ca="1">FM18</f>
        <v>0</v>
      </c>
      <c r="HM18">
        <f ca="1">FP18</f>
        <v>0</v>
      </c>
      <c r="HN18">
        <f ca="1">FS18</f>
        <v>0</v>
      </c>
      <c r="HO18">
        <f ca="1">FV18</f>
        <v>0</v>
      </c>
      <c r="HP18">
        <f ca="1">FY18</f>
        <v>0</v>
      </c>
      <c r="HQ18">
        <f ca="1">GB18</f>
        <v>0</v>
      </c>
      <c r="HR18">
        <f ca="1">GE18</f>
        <v>0</v>
      </c>
      <c r="HS18">
        <f ca="1">GH18</f>
        <v>0</v>
      </c>
      <c r="HT18">
        <f ca="1">BG18</f>
        <v>223</v>
      </c>
      <c r="HU18">
        <f ca="1">HT18/HS21</f>
        <v>223</v>
      </c>
      <c r="HV18" s="9">
        <f ca="1">HZ14</f>
        <v>4923</v>
      </c>
      <c r="HW18" s="9"/>
      <c r="HX18" s="9"/>
      <c r="HY18" s="9"/>
      <c r="HZ18" s="9"/>
      <c r="IA18" s="9"/>
      <c r="IB18" s="9"/>
    </row>
    <row r="19" spans="2:255" ht="2.25" hidden="1" customHeight="1" x14ac:dyDescent="0.25">
      <c r="B19" s="71"/>
      <c r="C19" s="71"/>
      <c r="D19" s="71"/>
      <c r="E19" s="71"/>
      <c r="F19" s="104"/>
      <c r="G19" s="71"/>
      <c r="H19" s="71"/>
      <c r="I19" s="71"/>
      <c r="J19" s="71"/>
      <c r="K19" s="71"/>
      <c r="L19" s="104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122"/>
      <c r="X19" s="104"/>
      <c r="Y19" s="71"/>
      <c r="Z19" s="75"/>
      <c r="AE19" s="162"/>
      <c r="BD19" s="9"/>
      <c r="BE19">
        <f ca="1">BE18+INT(BF18/BF19)</f>
        <v>4923</v>
      </c>
      <c r="BF19">
        <f ca="1">IB14</f>
        <v>247</v>
      </c>
      <c r="BG19">
        <f ca="1">BF19</f>
        <v>247</v>
      </c>
      <c r="BH19">
        <v>256</v>
      </c>
      <c r="BI19" s="1">
        <f ca="1">IF(BG19/BH19=INT(BG19/BH19),1,0)</f>
        <v>0</v>
      </c>
      <c r="BJ19" s="1">
        <f ca="1">IF(BI19=0,BG19,BG19/BH19)</f>
        <v>247</v>
      </c>
      <c r="BK19" s="1">
        <v>16</v>
      </c>
      <c r="BL19" s="1">
        <f ca="1">IF(BJ19/BK19=INT(BJ19/BK19),1,0)</f>
        <v>0</v>
      </c>
      <c r="BM19" s="1">
        <f ca="1">IF(BL19=0,BJ19,BJ19/BK19)</f>
        <v>247</v>
      </c>
      <c r="BN19" s="1">
        <v>4</v>
      </c>
      <c r="BO19" s="1">
        <f ca="1">IF(BM19/BN19=INT(BM19/BN19),1,0)</f>
        <v>0</v>
      </c>
      <c r="BP19" s="1">
        <f ca="1">IF(BO19=0,BM19,BM19/BN19)</f>
        <v>247</v>
      </c>
      <c r="BQ19" s="1">
        <v>2</v>
      </c>
      <c r="BR19" s="1">
        <f ca="1">IF(BP19/BQ19=INT(BP19/BQ19),1,0)</f>
        <v>0</v>
      </c>
      <c r="BS19" s="1">
        <f ca="1">IF(BR19=0,BP19,BP19/BQ19)</f>
        <v>247</v>
      </c>
      <c r="BT19" s="1">
        <v>81</v>
      </c>
      <c r="BU19" s="1">
        <f ca="1">IF(BS19/BT19=INT(BS19/BT19),1,0)</f>
        <v>0</v>
      </c>
      <c r="BV19" s="1">
        <f ca="1">IF(BU19=0,BS19,BS19/BT19)</f>
        <v>247</v>
      </c>
      <c r="BW19" s="1">
        <v>9</v>
      </c>
      <c r="BX19" s="1">
        <f ca="1">IF(BV19/BW19=INT(BV19/BW19),1,0)</f>
        <v>0</v>
      </c>
      <c r="BY19" s="1">
        <f ca="1">IF(BX19=0,BV19,BV19/BW19)</f>
        <v>247</v>
      </c>
      <c r="BZ19" s="1">
        <v>3</v>
      </c>
      <c r="CA19" s="1">
        <f ca="1">IF(BY19/BZ19=INT(BY19/BZ19),1,0)</f>
        <v>0</v>
      </c>
      <c r="CB19" s="1">
        <f ca="1">IF(CA19=0,BY19,BY19/BZ19)</f>
        <v>247</v>
      </c>
      <c r="CC19" s="1">
        <v>25</v>
      </c>
      <c r="CD19" s="1">
        <f ca="1">IF(CB19/CC19=INT(CB19/CC19),1,0)</f>
        <v>0</v>
      </c>
      <c r="CE19" s="1">
        <f ca="1">IF(CD19=0,CB19,CB19/CC19)</f>
        <v>247</v>
      </c>
      <c r="CF19" s="1">
        <v>5</v>
      </c>
      <c r="CG19" s="1">
        <f ca="1">IF(CE19/CF19=INT(CE19/CF19),1,0)</f>
        <v>0</v>
      </c>
      <c r="CH19" s="1">
        <f ca="1">IF(CG19=0,CE19,CE19/CF19)</f>
        <v>247</v>
      </c>
      <c r="CI19" s="1">
        <v>49</v>
      </c>
      <c r="CJ19" s="1">
        <f ca="1">IF(CH19/CI19=INT(CH19/CI19),1,0)</f>
        <v>0</v>
      </c>
      <c r="CK19" s="1">
        <f ca="1">IF(CJ19=0,CH19,CH19/CI19)</f>
        <v>247</v>
      </c>
      <c r="CL19" s="1">
        <v>7</v>
      </c>
      <c r="CM19" s="1">
        <f ca="1">IF(CK19/CL19=INT(CK19/CL19),1,0)</f>
        <v>0</v>
      </c>
      <c r="CN19" s="1">
        <f ca="1">IF(CM19=0,CK19,CK19/CL19)</f>
        <v>247</v>
      </c>
      <c r="CO19" s="1">
        <v>121</v>
      </c>
      <c r="CP19" s="1">
        <f ca="1">IF(CN19/CO19=INT(CN19/CO19),1,0)</f>
        <v>0</v>
      </c>
      <c r="CQ19" s="1">
        <f ca="1">IF(CP19=0,CN19,CN19/CO19)</f>
        <v>247</v>
      </c>
      <c r="CR19" s="1">
        <v>11</v>
      </c>
      <c r="CS19" s="1">
        <f ca="1">IF(CQ19/CR19=INT(CQ19/CR19),1,0)</f>
        <v>0</v>
      </c>
      <c r="CT19" s="1">
        <f ca="1">IF(CS19=0,CQ19,CQ19/CR19)</f>
        <v>247</v>
      </c>
      <c r="CU19" s="1">
        <v>169</v>
      </c>
      <c r="CV19" s="1">
        <f ca="1">IF(CT19/CU19=INT(CT19/CU19),1,0)</f>
        <v>0</v>
      </c>
      <c r="CW19" s="1">
        <f ca="1">IF(CV19=0,CT19,CT19/CU19)</f>
        <v>247</v>
      </c>
      <c r="CX19" s="1">
        <v>13</v>
      </c>
      <c r="CY19" s="1">
        <f ca="1">IF(CW19/CX19=INT(CW19/CX19),1,0)</f>
        <v>1</v>
      </c>
      <c r="CZ19" s="1">
        <f ca="1">IF(CY19=0,CW19,CW19/CX19)</f>
        <v>19</v>
      </c>
      <c r="DA19" s="1">
        <v>17</v>
      </c>
      <c r="DB19" s="1">
        <f ca="1">IF(CZ19/DA19=INT(CZ19/DA19),1,0)</f>
        <v>0</v>
      </c>
      <c r="DC19" s="1">
        <f ca="1">IF(DB19=0,CZ19,CZ19/DA19)</f>
        <v>19</v>
      </c>
      <c r="DD19" s="1">
        <v>19</v>
      </c>
      <c r="DE19" s="1">
        <f ca="1">IF(DC19/DD19=INT(DC19/DD19),1,0)</f>
        <v>1</v>
      </c>
      <c r="DF19" s="1">
        <f ca="1">IF(DE19=0,DC19,DC19/DD19)</f>
        <v>1</v>
      </c>
      <c r="DG19" s="1">
        <v>23</v>
      </c>
      <c r="DH19" s="1">
        <f ca="1">IF(DF19/DG19=INT(DF19/DG19),1,0)</f>
        <v>0</v>
      </c>
      <c r="DI19" s="1">
        <f ca="1">IF(DH19=0,DF19,DF19/DG19)</f>
        <v>1</v>
      </c>
      <c r="DJ19" s="1">
        <v>29</v>
      </c>
      <c r="DK19" s="1">
        <f ca="1">IF(DI19/DJ19=INT(DI19/DJ19),1,0)</f>
        <v>0</v>
      </c>
      <c r="DL19" s="1">
        <f ca="1">IF(DK19=0,DI19,DI19/DJ19)</f>
        <v>1</v>
      </c>
      <c r="DM19" s="1">
        <v>31</v>
      </c>
      <c r="DN19" s="1">
        <f ca="1">IF(DL19/DM19=INT(DL19/DM19),1,0)</f>
        <v>0</v>
      </c>
      <c r="DO19" s="1">
        <f ca="1">IF(DN19=0,DL19,DL19/DM19)</f>
        <v>1</v>
      </c>
      <c r="DP19" s="1">
        <v>37</v>
      </c>
      <c r="DQ19" s="1">
        <f ca="1">IF(DO19/DP19=INT(DO19/DP19),1,0)</f>
        <v>0</v>
      </c>
      <c r="DR19" s="1">
        <f ca="1">IF(DQ19=0,DO19,DO19/DP19)</f>
        <v>1</v>
      </c>
      <c r="DS19" s="1">
        <v>41</v>
      </c>
      <c r="DT19" s="1">
        <f ca="1">IF(DR19/DS19=INT(DR19/DS19),1,0)</f>
        <v>0</v>
      </c>
      <c r="DU19" s="1">
        <f ca="1">IF(DT19=0,DR19,DR19/DS19)</f>
        <v>1</v>
      </c>
      <c r="DV19" s="1">
        <v>43</v>
      </c>
      <c r="DW19" s="1">
        <f ca="1">IF(DU19/DV19=INT(DU19/DV19),1,0)</f>
        <v>0</v>
      </c>
      <c r="DX19" s="1">
        <f ca="1">IF(DW19=0,DU19,DU19/DV19)</f>
        <v>1</v>
      </c>
      <c r="DY19" s="1">
        <v>47</v>
      </c>
      <c r="DZ19" s="1">
        <f ca="1">IF(DX19/DY19=INT(DX19/DY19),1,0)</f>
        <v>0</v>
      </c>
      <c r="EA19" s="1">
        <f ca="1">IF(DZ19=0,DX19,DX19/DY19)</f>
        <v>1</v>
      </c>
      <c r="EB19" s="1">
        <v>53</v>
      </c>
      <c r="EC19" s="1">
        <f ca="1">IF(EA19/EB19=INT(EA19/EB19),1,0)</f>
        <v>0</v>
      </c>
      <c r="ED19" s="1">
        <f ca="1">IF(EC19=0,EA19,EA19/EB19)</f>
        <v>1</v>
      </c>
      <c r="EE19" s="1">
        <v>59</v>
      </c>
      <c r="EF19" s="1">
        <f ca="1">IF(ED19/EE19=INT(ED19/EE19),1,0)</f>
        <v>0</v>
      </c>
      <c r="EG19" s="1">
        <f ca="1">IF(EF19=0,ED19,ED19/EE19)</f>
        <v>1</v>
      </c>
      <c r="EH19" s="1">
        <v>61</v>
      </c>
      <c r="EI19" s="1">
        <f ca="1">IF(EG19/EH19=INT(EG19/EH19),1,0)</f>
        <v>0</v>
      </c>
      <c r="EJ19" s="1">
        <f ca="1">IF(EI19=0,EG19,EG19/EH19)</f>
        <v>1</v>
      </c>
      <c r="EK19" s="1">
        <v>67</v>
      </c>
      <c r="EL19" s="1">
        <f ca="1">IF(EJ19/EK19=INT(EJ19/EK19),1,0)</f>
        <v>0</v>
      </c>
      <c r="EM19" s="1">
        <f ca="1">IF(EL19=0,EJ19,EJ19/EK19)</f>
        <v>1</v>
      </c>
      <c r="EN19" s="1">
        <v>71</v>
      </c>
      <c r="EO19" s="1">
        <f ca="1">IF(EM19/EN19=INT(EM19/EN19),1,0)</f>
        <v>0</v>
      </c>
      <c r="EP19" s="1">
        <f ca="1">IF(EO19=0,EM19,EM19/EN19)</f>
        <v>1</v>
      </c>
      <c r="EQ19" s="1">
        <v>73</v>
      </c>
      <c r="ER19" s="1">
        <f ca="1">IF(EP19/EQ19=INT(EP19/EQ19),1,0)</f>
        <v>0</v>
      </c>
      <c r="ES19" s="1">
        <f ca="1">IF(ER19=0,EP19,EP19/EQ19)</f>
        <v>1</v>
      </c>
      <c r="ET19" s="1">
        <v>79</v>
      </c>
      <c r="EU19" s="1">
        <f ca="1">IF(ES19/ET19=INT(ES19/ET19),1,0)</f>
        <v>0</v>
      </c>
      <c r="EV19" s="1">
        <f ca="1">IF(EU19=0,ES19,ES19/ET19)</f>
        <v>1</v>
      </c>
      <c r="EW19" s="1">
        <v>83</v>
      </c>
      <c r="EX19" s="1">
        <f ca="1">IF(EV19/EW19=INT(EV19/EW19),1,0)</f>
        <v>0</v>
      </c>
      <c r="EY19" s="1">
        <f ca="1">IF(EX19=0,EV19,EV19/EW19)</f>
        <v>1</v>
      </c>
      <c r="EZ19" s="1">
        <v>89</v>
      </c>
      <c r="FA19" s="1">
        <f ca="1">IF(EY19/EZ19=INT(EY19/EZ19),1,0)</f>
        <v>0</v>
      </c>
      <c r="FB19" s="1">
        <f ca="1">IF(FA19=0,EY19,EY19/EZ19)</f>
        <v>1</v>
      </c>
      <c r="FC19" s="1">
        <v>97</v>
      </c>
      <c r="FD19" s="1">
        <f ca="1">IF(FB19/FC19=INT(FB19/FC19),1,0)</f>
        <v>0</v>
      </c>
      <c r="FE19" s="1">
        <f ca="1">IF(FD19=0,FB19,FB19/FC19)</f>
        <v>1</v>
      </c>
      <c r="FF19" s="1">
        <v>101</v>
      </c>
      <c r="FG19" s="1">
        <f ca="1">IF(FE19/FF19=INT(FE19/FF19),1,0)</f>
        <v>0</v>
      </c>
      <c r="FH19" s="1">
        <f ca="1">IF(FG19=0,FE19,FE19/FF19)</f>
        <v>1</v>
      </c>
      <c r="FI19" s="1">
        <v>103</v>
      </c>
      <c r="FJ19" s="1">
        <f ca="1">IF(FH19/FI19=INT(FH19/FI19),1,0)</f>
        <v>0</v>
      </c>
      <c r="FK19" s="1">
        <f ca="1">IF(FJ19=0,FH19,FH19/FI19)</f>
        <v>1</v>
      </c>
      <c r="FL19" s="1">
        <v>107</v>
      </c>
      <c r="FM19" s="1">
        <f ca="1">IF(FK19/FL19=INT(FK19/FL19),1,0)</f>
        <v>0</v>
      </c>
      <c r="FN19" s="1">
        <f ca="1">IF(FM19=0,FK19,FK19/FL19)</f>
        <v>1</v>
      </c>
      <c r="FO19" s="1">
        <v>109</v>
      </c>
      <c r="FP19" s="1">
        <f ca="1">IF(FN19/FO19=INT(FN19/FO19),1,0)</f>
        <v>0</v>
      </c>
      <c r="FQ19" s="1">
        <f ca="1">IF(FP19=0,FN19,FN19/FO19)</f>
        <v>1</v>
      </c>
      <c r="FR19" s="1">
        <v>113</v>
      </c>
      <c r="FS19" s="1">
        <f ca="1">IF(FQ19/FR19=INT(FQ19/FR19),1,0)</f>
        <v>0</v>
      </c>
      <c r="FT19" s="1">
        <f ca="1">IF(FS19=0,FQ19,FQ19/FR19)</f>
        <v>1</v>
      </c>
      <c r="FU19" s="1">
        <v>127</v>
      </c>
      <c r="FV19" s="1">
        <f ca="1">IF(FT19/FU19=INT(FT19/FU19),1,0)</f>
        <v>0</v>
      </c>
      <c r="FW19" s="1">
        <f ca="1">IF(FV19=0,FT19,FT19/FU19)</f>
        <v>1</v>
      </c>
      <c r="FX19" s="1">
        <v>131</v>
      </c>
      <c r="FY19" s="1">
        <f ca="1">IF(FW19/FX19=INT(FW19/FX19),1,0)</f>
        <v>0</v>
      </c>
      <c r="FZ19" s="1">
        <f ca="1">IF(FY19=0,FW19,FW19/FX19)</f>
        <v>1</v>
      </c>
      <c r="GA19" s="1">
        <v>137</v>
      </c>
      <c r="GB19" s="1">
        <f ca="1">IF(FZ19/GA19=INT(FZ19/GA19),1,0)</f>
        <v>0</v>
      </c>
      <c r="GC19" s="1">
        <f ca="1">IF(GB19=0,FZ19,FZ19/GA19)</f>
        <v>1</v>
      </c>
      <c r="GD19" s="1">
        <v>139</v>
      </c>
      <c r="GE19" s="1">
        <f ca="1">IF(GC19/GD19=INT(GC19/GD19),1,0)</f>
        <v>0</v>
      </c>
      <c r="GF19" s="1">
        <f ca="1">IF(GE19=0,GC19,GC19/GD19)</f>
        <v>1</v>
      </c>
      <c r="GG19" s="1">
        <v>149</v>
      </c>
      <c r="GH19" s="1">
        <f ca="1">IF(GF19/GG19=INT(GF19/GG19),1,0)</f>
        <v>0</v>
      </c>
      <c r="GI19" s="1">
        <f ca="1">IF(GH19=0,GF19,GF19/GG19)</f>
        <v>1</v>
      </c>
      <c r="GJ19" s="1"/>
      <c r="GK19" s="1">
        <f ca="1">8*BI19+4*BL19+2*BO19+BR19</f>
        <v>0</v>
      </c>
      <c r="GL19" s="1">
        <f ca="1">4*BU19+2*BX19+CA19</f>
        <v>0</v>
      </c>
      <c r="GM19" s="1">
        <f ca="1">2*CD19+CG19</f>
        <v>0</v>
      </c>
      <c r="GN19" s="1">
        <f ca="1">2*CJ19+CM19</f>
        <v>0</v>
      </c>
      <c r="GO19" s="1">
        <f ca="1">2*CP19+CS19</f>
        <v>0</v>
      </c>
      <c r="GP19" s="1">
        <f ca="1">2*CV19+CY19</f>
        <v>1</v>
      </c>
      <c r="GQ19" s="1">
        <f ca="1">DB19</f>
        <v>0</v>
      </c>
      <c r="GR19" s="1">
        <f ca="1">DE19</f>
        <v>1</v>
      </c>
      <c r="GS19" s="1">
        <f ca="1">DH19</f>
        <v>0</v>
      </c>
      <c r="GT19" s="1">
        <f ca="1">DK19</f>
        <v>0</v>
      </c>
      <c r="GU19" s="1">
        <f ca="1">DN19</f>
        <v>0</v>
      </c>
      <c r="GV19">
        <f ca="1">DQ19</f>
        <v>0</v>
      </c>
      <c r="GW19">
        <f ca="1">DT19</f>
        <v>0</v>
      </c>
      <c r="GX19">
        <f ca="1">DW19</f>
        <v>0</v>
      </c>
      <c r="GY19">
        <f ca="1">DZ19</f>
        <v>0</v>
      </c>
      <c r="GZ19">
        <f ca="1">EC19</f>
        <v>0</v>
      </c>
      <c r="HA19">
        <f ca="1">EF19</f>
        <v>0</v>
      </c>
      <c r="HB19">
        <f ca="1">EI19</f>
        <v>0</v>
      </c>
      <c r="HC19">
        <f ca="1">EL19</f>
        <v>0</v>
      </c>
      <c r="HD19">
        <f ca="1">EO19</f>
        <v>0</v>
      </c>
      <c r="HE19">
        <f ca="1">ER19</f>
        <v>0</v>
      </c>
      <c r="HF19">
        <f ca="1">EU19</f>
        <v>0</v>
      </c>
      <c r="HG19">
        <f ca="1">EX19</f>
        <v>0</v>
      </c>
      <c r="HH19">
        <f ca="1">FA19</f>
        <v>0</v>
      </c>
      <c r="HI19">
        <f ca="1">FD19</f>
        <v>0</v>
      </c>
      <c r="HJ19">
        <f ca="1">FG19</f>
        <v>0</v>
      </c>
      <c r="HK19">
        <f ca="1">FJ19</f>
        <v>0</v>
      </c>
      <c r="HL19">
        <f ca="1">FM19</f>
        <v>0</v>
      </c>
      <c r="HM19">
        <f ca="1">FP19</f>
        <v>0</v>
      </c>
      <c r="HN19">
        <f ca="1">FS19</f>
        <v>0</v>
      </c>
      <c r="HO19">
        <f ca="1">FV19</f>
        <v>0</v>
      </c>
      <c r="HP19">
        <f ca="1">FY19</f>
        <v>0</v>
      </c>
      <c r="HQ19">
        <f ca="1">GB19</f>
        <v>0</v>
      </c>
      <c r="HR19">
        <f ca="1">GE19</f>
        <v>0</v>
      </c>
      <c r="HS19">
        <f ca="1">GH19</f>
        <v>0</v>
      </c>
      <c r="HT19">
        <f ca="1">BG19</f>
        <v>247</v>
      </c>
      <c r="HU19">
        <f ca="1">HT19/HS21</f>
        <v>247</v>
      </c>
      <c r="HV19" s="9"/>
      <c r="HW19" s="9"/>
      <c r="HX19" s="9"/>
      <c r="HY19" s="9"/>
      <c r="HZ19" s="9"/>
      <c r="IA19" s="9"/>
      <c r="IB19" s="9"/>
    </row>
    <row r="20" spans="2:255" ht="2.25" hidden="1" customHeight="1" x14ac:dyDescent="0.25">
      <c r="B20" s="71"/>
      <c r="C20" s="71"/>
      <c r="D20" s="71"/>
      <c r="E20" s="71"/>
      <c r="F20" s="104"/>
      <c r="G20" s="71"/>
      <c r="H20" s="71"/>
      <c r="I20" s="71"/>
      <c r="J20" s="71"/>
      <c r="K20" s="71"/>
      <c r="L20" s="104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122"/>
      <c r="X20" s="104"/>
      <c r="Y20" s="71"/>
      <c r="Z20" s="75"/>
      <c r="BD20" s="9"/>
      <c r="BE20" s="9"/>
      <c r="BF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1">
        <f t="shared" ref="GK20:HS20" ca="1" si="4">IF(GK18&lt;GK19,GK18,GK19)</f>
        <v>0</v>
      </c>
      <c r="GL20" s="1">
        <f t="shared" ca="1" si="4"/>
        <v>0</v>
      </c>
      <c r="GM20" s="1">
        <f t="shared" ca="1" si="4"/>
        <v>0</v>
      </c>
      <c r="GN20" s="1">
        <f t="shared" ca="1" si="4"/>
        <v>0</v>
      </c>
      <c r="GO20" s="1">
        <f t="shared" ca="1" si="4"/>
        <v>0</v>
      </c>
      <c r="GP20" s="1">
        <f t="shared" ca="1" si="4"/>
        <v>0</v>
      </c>
      <c r="GQ20" s="1">
        <f t="shared" ca="1" si="4"/>
        <v>0</v>
      </c>
      <c r="GR20" s="1">
        <f t="shared" ca="1" si="4"/>
        <v>0</v>
      </c>
      <c r="GS20" s="1">
        <f t="shared" ca="1" si="4"/>
        <v>0</v>
      </c>
      <c r="GT20" s="1">
        <f t="shared" ca="1" si="4"/>
        <v>0</v>
      </c>
      <c r="GU20" s="1">
        <f t="shared" ca="1" si="4"/>
        <v>0</v>
      </c>
      <c r="GV20" s="1">
        <f t="shared" ca="1" si="4"/>
        <v>0</v>
      </c>
      <c r="GW20" s="1">
        <f t="shared" ca="1" si="4"/>
        <v>0</v>
      </c>
      <c r="GX20" s="1">
        <f t="shared" ca="1" si="4"/>
        <v>0</v>
      </c>
      <c r="GY20" s="1">
        <f t="shared" ca="1" si="4"/>
        <v>0</v>
      </c>
      <c r="GZ20" s="1">
        <f t="shared" ca="1" si="4"/>
        <v>0</v>
      </c>
      <c r="HA20" s="1">
        <f t="shared" ca="1" si="4"/>
        <v>0</v>
      </c>
      <c r="HB20" s="1">
        <f t="shared" ca="1" si="4"/>
        <v>0</v>
      </c>
      <c r="HC20" s="1">
        <f t="shared" ca="1" si="4"/>
        <v>0</v>
      </c>
      <c r="HD20" s="1">
        <f t="shared" ca="1" si="4"/>
        <v>0</v>
      </c>
      <c r="HE20" s="1">
        <f t="shared" ca="1" si="4"/>
        <v>0</v>
      </c>
      <c r="HF20" s="1">
        <f t="shared" ca="1" si="4"/>
        <v>0</v>
      </c>
      <c r="HG20" s="1">
        <f t="shared" ca="1" si="4"/>
        <v>0</v>
      </c>
      <c r="HH20" s="1">
        <f t="shared" ca="1" si="4"/>
        <v>0</v>
      </c>
      <c r="HI20" s="1">
        <f t="shared" ca="1" si="4"/>
        <v>0</v>
      </c>
      <c r="HJ20" s="1">
        <f t="shared" ca="1" si="4"/>
        <v>0</v>
      </c>
      <c r="HK20" s="1">
        <f t="shared" ca="1" si="4"/>
        <v>0</v>
      </c>
      <c r="HL20" s="1">
        <f t="shared" ca="1" si="4"/>
        <v>0</v>
      </c>
      <c r="HM20" s="1">
        <f t="shared" ca="1" si="4"/>
        <v>0</v>
      </c>
      <c r="HN20" s="1">
        <f t="shared" ca="1" si="4"/>
        <v>0</v>
      </c>
      <c r="HO20" s="1">
        <f t="shared" ca="1" si="4"/>
        <v>0</v>
      </c>
      <c r="HP20" s="1">
        <f t="shared" ca="1" si="4"/>
        <v>0</v>
      </c>
      <c r="HQ20" s="1">
        <f t="shared" ca="1" si="4"/>
        <v>0</v>
      </c>
      <c r="HR20" s="1">
        <f t="shared" ca="1" si="4"/>
        <v>0</v>
      </c>
      <c r="HS20" s="1">
        <f t="shared" ca="1" si="4"/>
        <v>0</v>
      </c>
      <c r="HV20" s="9"/>
      <c r="HW20" s="9"/>
      <c r="HX20" s="9"/>
      <c r="HY20" s="9"/>
      <c r="HZ20" s="9"/>
      <c r="IA20" s="9"/>
      <c r="IB20" s="9"/>
    </row>
    <row r="21" spans="2:255" ht="2.25" hidden="1" customHeight="1" x14ac:dyDescent="0.25">
      <c r="B21" s="71"/>
      <c r="C21" s="71"/>
      <c r="D21" s="71"/>
      <c r="E21" s="71"/>
      <c r="F21" s="104"/>
      <c r="G21" s="71"/>
      <c r="H21" s="71"/>
      <c r="I21" s="71"/>
      <c r="J21" s="71"/>
      <c r="K21" s="71"/>
      <c r="L21" s="104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122"/>
      <c r="X21" s="104"/>
      <c r="Y21" s="71"/>
      <c r="Z21" s="75"/>
      <c r="AE21" s="162"/>
      <c r="AF21" s="148"/>
      <c r="BD21" s="9"/>
      <c r="BE21" s="9"/>
      <c r="BF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>
        <f ca="1">GK$8^GK20</f>
        <v>1</v>
      </c>
      <c r="GL21">
        <f t="shared" ref="GL21:HS21" ca="1" si="5">GL$8^GL20*GK21</f>
        <v>1</v>
      </c>
      <c r="GM21">
        <f t="shared" ca="1" si="5"/>
        <v>1</v>
      </c>
      <c r="GN21">
        <f t="shared" ca="1" si="5"/>
        <v>1</v>
      </c>
      <c r="GO21">
        <f t="shared" ca="1" si="5"/>
        <v>1</v>
      </c>
      <c r="GP21">
        <f t="shared" ca="1" si="5"/>
        <v>1</v>
      </c>
      <c r="GQ21">
        <f t="shared" ca="1" si="5"/>
        <v>1</v>
      </c>
      <c r="GR21">
        <f t="shared" ca="1" si="5"/>
        <v>1</v>
      </c>
      <c r="GS21">
        <f t="shared" ca="1" si="5"/>
        <v>1</v>
      </c>
      <c r="GT21">
        <f t="shared" ca="1" si="5"/>
        <v>1</v>
      </c>
      <c r="GU21">
        <f t="shared" ca="1" si="5"/>
        <v>1</v>
      </c>
      <c r="GV21">
        <f t="shared" ca="1" si="5"/>
        <v>1</v>
      </c>
      <c r="GW21">
        <f t="shared" ca="1" si="5"/>
        <v>1</v>
      </c>
      <c r="GX21">
        <f t="shared" ca="1" si="5"/>
        <v>1</v>
      </c>
      <c r="GY21">
        <f t="shared" ca="1" si="5"/>
        <v>1</v>
      </c>
      <c r="GZ21">
        <f t="shared" ca="1" si="5"/>
        <v>1</v>
      </c>
      <c r="HA21">
        <f t="shared" ca="1" si="5"/>
        <v>1</v>
      </c>
      <c r="HB21">
        <f t="shared" ca="1" si="5"/>
        <v>1</v>
      </c>
      <c r="HC21">
        <f t="shared" ca="1" si="5"/>
        <v>1</v>
      </c>
      <c r="HD21">
        <f t="shared" ca="1" si="5"/>
        <v>1</v>
      </c>
      <c r="HE21">
        <f t="shared" ca="1" si="5"/>
        <v>1</v>
      </c>
      <c r="HF21">
        <f t="shared" ca="1" si="5"/>
        <v>1</v>
      </c>
      <c r="HG21">
        <f t="shared" ca="1" si="5"/>
        <v>1</v>
      </c>
      <c r="HH21">
        <f t="shared" ca="1" si="5"/>
        <v>1</v>
      </c>
      <c r="HI21">
        <f t="shared" ca="1" si="5"/>
        <v>1</v>
      </c>
      <c r="HJ21">
        <f t="shared" ca="1" si="5"/>
        <v>1</v>
      </c>
      <c r="HK21">
        <f t="shared" ca="1" si="5"/>
        <v>1</v>
      </c>
      <c r="HL21">
        <f t="shared" ca="1" si="5"/>
        <v>1</v>
      </c>
      <c r="HM21">
        <f t="shared" ca="1" si="5"/>
        <v>1</v>
      </c>
      <c r="HN21">
        <f t="shared" ca="1" si="5"/>
        <v>1</v>
      </c>
      <c r="HO21">
        <f t="shared" ca="1" si="5"/>
        <v>1</v>
      </c>
      <c r="HP21">
        <f t="shared" ca="1" si="5"/>
        <v>1</v>
      </c>
      <c r="HQ21">
        <f t="shared" ca="1" si="5"/>
        <v>1</v>
      </c>
      <c r="HR21">
        <f t="shared" ca="1" si="5"/>
        <v>1</v>
      </c>
      <c r="HS21">
        <f t="shared" ca="1" si="5"/>
        <v>1</v>
      </c>
      <c r="HV21" s="9"/>
      <c r="HW21" s="9"/>
      <c r="HX21" s="9"/>
      <c r="HY21" s="9"/>
      <c r="HZ21" s="9"/>
      <c r="IA21" s="9"/>
      <c r="IB21" s="9"/>
    </row>
    <row r="22" spans="2:255" ht="8.25" customHeight="1" x14ac:dyDescent="0.25">
      <c r="B22" s="71"/>
      <c r="C22" s="71"/>
      <c r="D22" s="71"/>
      <c r="E22" s="71"/>
      <c r="F22" s="104"/>
      <c r="G22" s="71"/>
      <c r="H22" s="71"/>
      <c r="I22" s="71"/>
      <c r="J22" s="71"/>
      <c r="K22" s="71"/>
      <c r="L22" s="104"/>
      <c r="M22" s="71"/>
      <c r="N22" s="71"/>
      <c r="O22" s="71"/>
      <c r="P22" s="71"/>
      <c r="Q22" s="71"/>
      <c r="R22" s="71"/>
      <c r="S22" s="80"/>
      <c r="T22" s="71"/>
      <c r="U22" s="71"/>
      <c r="V22" s="71"/>
      <c r="W22" s="122"/>
      <c r="X22" s="104"/>
      <c r="Y22" s="71"/>
      <c r="Z22" s="75"/>
      <c r="AE22" s="162"/>
      <c r="AF22" s="148"/>
      <c r="BD22" s="9"/>
      <c r="BE22" s="9"/>
      <c r="BF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  <c r="HK22" s="9"/>
      <c r="HL22" s="9"/>
      <c r="HM22" s="9"/>
      <c r="HN22" s="9"/>
      <c r="HO22" s="9"/>
      <c r="HP22" s="9"/>
      <c r="HQ22" s="9"/>
      <c r="HR22" s="9"/>
      <c r="HS22" s="9"/>
      <c r="HT22" s="9"/>
      <c r="HU22" s="9"/>
      <c r="HV22" s="9"/>
      <c r="HW22" s="9"/>
      <c r="HX22" s="9"/>
      <c r="HY22" s="9"/>
      <c r="HZ22" s="9"/>
      <c r="IA22" s="9"/>
      <c r="IB22" s="9"/>
    </row>
    <row r="23" spans="2:255" ht="20.25" customHeight="1" thickBot="1" x14ac:dyDescent="0.35">
      <c r="B23" s="71" t="s">
        <v>390</v>
      </c>
      <c r="C23" s="71"/>
      <c r="D23" s="71"/>
      <c r="E23" s="77"/>
      <c r="F23" s="104"/>
      <c r="G23" s="71"/>
      <c r="H23" s="78"/>
      <c r="I23" s="71"/>
      <c r="J23" s="71"/>
      <c r="K23" s="77"/>
      <c r="L23" s="81"/>
      <c r="M23" s="77"/>
      <c r="N23" s="104"/>
      <c r="O23" s="71"/>
      <c r="P23" s="71"/>
      <c r="Q23" s="71"/>
      <c r="R23" s="71"/>
      <c r="S23" s="77" t="s">
        <v>1</v>
      </c>
      <c r="T23" s="107"/>
      <c r="U23" s="107"/>
      <c r="V23" s="107"/>
      <c r="W23" s="161" t="s">
        <v>391</v>
      </c>
      <c r="X23" s="108"/>
      <c r="Y23" s="71"/>
      <c r="Z23" s="75">
        <f>AI23+AB23</f>
        <v>2</v>
      </c>
      <c r="AB23" s="147">
        <v>0</v>
      </c>
      <c r="AE23" s="148" t="s">
        <v>184</v>
      </c>
      <c r="AF23" s="148" t="s">
        <v>185</v>
      </c>
      <c r="AG23" s="148" t="s">
        <v>186</v>
      </c>
      <c r="AH23" s="147">
        <f>AH10+1</f>
        <v>2</v>
      </c>
      <c r="AI23" s="147">
        <f>INT(0.5+(AJ$2/19*(AH23-1)))+AG$2</f>
        <v>2</v>
      </c>
      <c r="AK23">
        <f>IF(AI23=3,1,IF(AI23=4,1,IF(AI23=5,2,IF(AI23=6,3,IF(AI23=7,5,0)))))</f>
        <v>0</v>
      </c>
      <c r="AL23">
        <f>IF(AI23=8,10,IF(AI23=9,15,IF(AI23=10,25,IF(AI23=11,35,55))))</f>
        <v>55</v>
      </c>
      <c r="AM23">
        <f>IF(AI23=3,2,IF(AI23=4,3,IF(AI23=5,5,IF(AI23=6,9,IF(AI23=7,14,0)))))</f>
        <v>0</v>
      </c>
      <c r="AN23">
        <f>IF(AI23=8,20,IF(AI23=9,30,IF(AI23=10,40,IF(AI23=11,60,75))))</f>
        <v>75</v>
      </c>
      <c r="AO23">
        <f>IF(AI23=3,1,IF(AI23=4,3,IF(AI23=5,4,IF(AI23=6,7,IF(AI23=7,10,0)))))</f>
        <v>0</v>
      </c>
      <c r="AP23">
        <f>IF(AI23=8,15,IF(AI23=9,24,IF(AI23=10,40,IF(AI23=11,60,80))))</f>
        <v>80</v>
      </c>
      <c r="AQ23">
        <f>IF(AI23=3,4,IF(AI23=4,6,IF(AI23=5,7,IF(AI23=6,11,IF(AI23=7,17,0)))))</f>
        <v>0</v>
      </c>
      <c r="AR23">
        <f>IF(AI23=8,24,IF(AI23=9,39,IF(AI23=10,59,IF(AI23=11,79,99))))</f>
        <v>99</v>
      </c>
      <c r="AS23">
        <f>IF(AI23=3,2,IF(AI23=4,4,IF(AI23=5,5,IF(AI23=6,8,IF(AI23=7,11,0)))))</f>
        <v>0</v>
      </c>
      <c r="AT23">
        <f>IF(AI23=8,16,IF(AI23=9,25,IF(AI23=10,41,IF(AI23=11,61,81))))</f>
        <v>81</v>
      </c>
      <c r="AU23">
        <f>IF(AI23=3,5,IF(AI23=4,7,IF(AI23=5,8,IF(AI23=6,12,IF(AI23=7,18,0)))))</f>
        <v>0</v>
      </c>
      <c r="AV23">
        <f>IF(AI23=8,25,IF(AI23=9,40,IF(AI23=10,60,IF(AI23=11,80,100))))</f>
        <v>100</v>
      </c>
      <c r="AW23" s="11">
        <f>AI23</f>
        <v>2</v>
      </c>
      <c r="AX23" s="11">
        <f>IF(AK23&gt;0,AK23,AL23)</f>
        <v>55</v>
      </c>
      <c r="AY23" s="11">
        <f>IF(AM23&gt;0,AM23,AN23)</f>
        <v>75</v>
      </c>
      <c r="AZ23" s="11">
        <f>IF(AO23&gt;0,AO23,AP23)</f>
        <v>80</v>
      </c>
      <c r="BA23" s="11">
        <f>IF(AQ23&gt;0,AQ23,AR23)</f>
        <v>99</v>
      </c>
      <c r="BB23" s="11">
        <f>IF(AS23&gt;0,AS23,AT23)</f>
        <v>81</v>
      </c>
      <c r="BC23" s="11">
        <f>IF(AU23&gt;0,AU23,AV23)</f>
        <v>100</v>
      </c>
      <c r="BD23" t="s">
        <v>21</v>
      </c>
      <c r="BE23" s="1">
        <f ca="1">INT((RAND()*(AY23-AX23+1)+AX23))</f>
        <v>57</v>
      </c>
      <c r="BF23" s="1">
        <f ca="1">INT((RAND()*(BA23-AZ23+1)+AZ23))</f>
        <v>99</v>
      </c>
      <c r="BG23">
        <f ca="1">BF23-BF24*(BE24-BE23)</f>
        <v>99</v>
      </c>
      <c r="BH23">
        <v>256</v>
      </c>
      <c r="BI23" s="1">
        <f ca="1">IF(BG23/BH23=INT(BG23/BH23),1,0)</f>
        <v>0</v>
      </c>
      <c r="BJ23" s="1">
        <f ca="1">IF(BI23=0,BG23,BG23/BH23)</f>
        <v>99</v>
      </c>
      <c r="BK23" s="1">
        <v>16</v>
      </c>
      <c r="BL23" s="1">
        <f ca="1">IF(BJ23/BK23=INT(BJ23/BK23),1,0)</f>
        <v>0</v>
      </c>
      <c r="BM23" s="1">
        <f ca="1">IF(BL23=0,BJ23,BJ23/BK23)</f>
        <v>99</v>
      </c>
      <c r="BN23" s="1">
        <v>4</v>
      </c>
      <c r="BO23" s="1">
        <f ca="1">IF(BM23/BN23=INT(BM23/BN23),1,0)</f>
        <v>0</v>
      </c>
      <c r="BP23" s="1">
        <f ca="1">IF(BO23=0,BM23,BM23/BN23)</f>
        <v>99</v>
      </c>
      <c r="BQ23" s="1">
        <v>2</v>
      </c>
      <c r="BR23" s="1">
        <f ca="1">IF(BP23/BQ23=INT(BP23/BQ23),1,0)</f>
        <v>0</v>
      </c>
      <c r="BS23" s="1">
        <f ca="1">IF(BR23=0,BP23,BP23/BQ23)</f>
        <v>99</v>
      </c>
      <c r="BT23" s="1">
        <v>81</v>
      </c>
      <c r="BU23" s="1">
        <f ca="1">IF(BS23/BT23=INT(BS23/BT23),1,0)</f>
        <v>0</v>
      </c>
      <c r="BV23" s="1">
        <f ca="1">IF(BU23=0,BS23,BS23/BT23)</f>
        <v>99</v>
      </c>
      <c r="BW23" s="1">
        <v>9</v>
      </c>
      <c r="BX23" s="1">
        <f ca="1">IF(BV23/BW23=INT(BV23/BW23),1,0)</f>
        <v>1</v>
      </c>
      <c r="BY23" s="1">
        <f ca="1">IF(BX23=0,BV23,BV23/BW23)</f>
        <v>11</v>
      </c>
      <c r="BZ23" s="1">
        <v>3</v>
      </c>
      <c r="CA23" s="1">
        <f ca="1">IF(BY23/BZ23=INT(BY23/BZ23),1,0)</f>
        <v>0</v>
      </c>
      <c r="CB23" s="1">
        <f ca="1">IF(CA23=0,BY23,BY23/BZ23)</f>
        <v>11</v>
      </c>
      <c r="CC23" s="1">
        <v>25</v>
      </c>
      <c r="CD23" s="1">
        <f ca="1">IF(CB23/CC23=INT(CB23/CC23),1,0)</f>
        <v>0</v>
      </c>
      <c r="CE23" s="1">
        <f ca="1">IF(CD23=0,CB23,CB23/CC23)</f>
        <v>11</v>
      </c>
      <c r="CF23" s="1">
        <v>5</v>
      </c>
      <c r="CG23" s="1">
        <f ca="1">IF(CE23/CF23=INT(CE23/CF23),1,0)</f>
        <v>0</v>
      </c>
      <c r="CH23" s="1">
        <f ca="1">IF(CG23=0,CE23,CE23/CF23)</f>
        <v>11</v>
      </c>
      <c r="CI23" s="1">
        <v>49</v>
      </c>
      <c r="CJ23" s="1">
        <f ca="1">IF(CH23/CI23=INT(CH23/CI23),1,0)</f>
        <v>0</v>
      </c>
      <c r="CK23" s="1">
        <f ca="1">IF(CJ23=0,CH23,CH23/CI23)</f>
        <v>11</v>
      </c>
      <c r="CL23" s="1">
        <v>7</v>
      </c>
      <c r="CM23" s="1">
        <f ca="1">IF(CK23/CL23=INT(CK23/CL23),1,0)</f>
        <v>0</v>
      </c>
      <c r="CN23" s="1">
        <f ca="1">IF(CM23=0,CK23,CK23/CL23)</f>
        <v>11</v>
      </c>
      <c r="CO23" s="1">
        <v>121</v>
      </c>
      <c r="CP23" s="1">
        <f ca="1">IF(CN23/CO23=INT(CN23/CO23),1,0)</f>
        <v>0</v>
      </c>
      <c r="CQ23" s="1">
        <f ca="1">IF(CP23=0,CN23,CN23/CO23)</f>
        <v>11</v>
      </c>
      <c r="CR23" s="1">
        <v>11</v>
      </c>
      <c r="CS23" s="1">
        <f ca="1">IF(CQ23/CR23=INT(CQ23/CR23),1,0)</f>
        <v>1</v>
      </c>
      <c r="CT23" s="1">
        <f ca="1">IF(CS23=0,CQ23,CQ23/CR23)</f>
        <v>1</v>
      </c>
      <c r="CU23" s="1">
        <v>169</v>
      </c>
      <c r="CV23" s="1">
        <f ca="1">IF(CT23/CU23=INT(CT23/CU23),1,0)</f>
        <v>0</v>
      </c>
      <c r="CW23" s="1">
        <f ca="1">IF(CV23=0,CT23,CT23/CU23)</f>
        <v>1</v>
      </c>
      <c r="CX23" s="1">
        <v>13</v>
      </c>
      <c r="CY23" s="1">
        <f ca="1">IF(CW23/CX23=INT(CW23/CX23),1,0)</f>
        <v>0</v>
      </c>
      <c r="CZ23" s="1">
        <f ca="1">IF(CY23=0,CW23,CW23/CX23)</f>
        <v>1</v>
      </c>
      <c r="DA23" s="1">
        <v>17</v>
      </c>
      <c r="DB23" s="1">
        <f ca="1">IF(CZ23/DA23=INT(CZ23/DA23),1,0)</f>
        <v>0</v>
      </c>
      <c r="DC23" s="1">
        <f ca="1">IF(DB23=0,CZ23,CZ23/DA23)</f>
        <v>1</v>
      </c>
      <c r="DD23" s="1">
        <v>19</v>
      </c>
      <c r="DE23" s="1">
        <f ca="1">IF(DC23/DD23=INT(DC23/DD23),1,0)</f>
        <v>0</v>
      </c>
      <c r="DF23" s="1">
        <f ca="1">IF(DE23=0,DC23,DC23/DD23)</f>
        <v>1</v>
      </c>
      <c r="DG23" s="1">
        <v>23</v>
      </c>
      <c r="DH23" s="1">
        <f ca="1">IF(DF23/DG23=INT(DF23/DG23),1,0)</f>
        <v>0</v>
      </c>
      <c r="DI23" s="1">
        <f ca="1">IF(DH23=0,DF23,DF23/DG23)</f>
        <v>1</v>
      </c>
      <c r="DJ23" s="1">
        <v>29</v>
      </c>
      <c r="DK23" s="1">
        <f ca="1">IF(DI23/DJ23=INT(DI23/DJ23),1,0)</f>
        <v>0</v>
      </c>
      <c r="DL23" s="1">
        <f ca="1">IF(DK23=0,DI23,DI23/DJ23)</f>
        <v>1</v>
      </c>
      <c r="DM23" s="1">
        <v>31</v>
      </c>
      <c r="DN23" s="1">
        <f ca="1">IF(DL23/DM23=INT(DL23/DM23),1,0)</f>
        <v>0</v>
      </c>
      <c r="DO23" s="1">
        <f ca="1">IF(DN23=0,DL23,DL23/DM23)</f>
        <v>1</v>
      </c>
      <c r="DP23" s="1">
        <v>37</v>
      </c>
      <c r="DQ23" s="1">
        <f ca="1">IF(DO23/DP23=INT(DO23/DP23),1,0)</f>
        <v>0</v>
      </c>
      <c r="DR23" s="1">
        <f ca="1">IF(DQ23=0,DO23,DO23/DP23)</f>
        <v>1</v>
      </c>
      <c r="DS23" s="1">
        <v>41</v>
      </c>
      <c r="DT23" s="1">
        <f ca="1">IF(DR23/DS23=INT(DR23/DS23),1,0)</f>
        <v>0</v>
      </c>
      <c r="DU23" s="1">
        <f ca="1">IF(DT23=0,DR23,DR23/DS23)</f>
        <v>1</v>
      </c>
      <c r="DV23" s="1">
        <v>43</v>
      </c>
      <c r="DW23" s="1">
        <f ca="1">IF(DU23/DV23=INT(DU23/DV23),1,0)</f>
        <v>0</v>
      </c>
      <c r="DX23" s="1">
        <f ca="1">IF(DW23=0,DU23,DU23/DV23)</f>
        <v>1</v>
      </c>
      <c r="DY23" s="1">
        <v>47</v>
      </c>
      <c r="DZ23" s="1">
        <f ca="1">IF(DX23/DY23=INT(DX23/DY23),1,0)</f>
        <v>0</v>
      </c>
      <c r="EA23" s="1">
        <f ca="1">IF(DZ23=0,DX23,DX23/DY23)</f>
        <v>1</v>
      </c>
      <c r="EB23" s="1">
        <v>53</v>
      </c>
      <c r="EC23" s="1">
        <f ca="1">IF(EA23/EB23=INT(EA23/EB23),1,0)</f>
        <v>0</v>
      </c>
      <c r="ED23" s="1">
        <f ca="1">IF(EC23=0,EA23,EA23/EB23)</f>
        <v>1</v>
      </c>
      <c r="EE23" s="1">
        <v>59</v>
      </c>
      <c r="EF23" s="1">
        <f ca="1">IF(ED23/EE23=INT(ED23/EE23),1,0)</f>
        <v>0</v>
      </c>
      <c r="EG23" s="1">
        <f ca="1">IF(EF23=0,ED23,ED23/EE23)</f>
        <v>1</v>
      </c>
      <c r="EH23" s="1">
        <v>61</v>
      </c>
      <c r="EI23" s="1">
        <f ca="1">IF(EG23/EH23=INT(EG23/EH23),1,0)</f>
        <v>0</v>
      </c>
      <c r="EJ23" s="1">
        <f ca="1">IF(EI23=0,EG23,EG23/EH23)</f>
        <v>1</v>
      </c>
      <c r="EK23" s="1">
        <v>67</v>
      </c>
      <c r="EL23" s="1">
        <f ca="1">IF(EJ23/EK23=INT(EJ23/EK23),1,0)</f>
        <v>0</v>
      </c>
      <c r="EM23" s="1">
        <f ca="1">IF(EL23=0,EJ23,EJ23/EK23)</f>
        <v>1</v>
      </c>
      <c r="EN23" s="1">
        <v>71</v>
      </c>
      <c r="EO23" s="1">
        <f ca="1">IF(EM23/EN23=INT(EM23/EN23),1,0)</f>
        <v>0</v>
      </c>
      <c r="EP23" s="1">
        <f ca="1">IF(EO23=0,EM23,EM23/EN23)</f>
        <v>1</v>
      </c>
      <c r="EQ23" s="1">
        <v>73</v>
      </c>
      <c r="ER23" s="1">
        <f ca="1">IF(EP23/EQ23=INT(EP23/EQ23),1,0)</f>
        <v>0</v>
      </c>
      <c r="ES23" s="1">
        <f ca="1">IF(ER23=0,EP23,EP23/EQ23)</f>
        <v>1</v>
      </c>
      <c r="ET23" s="1">
        <v>79</v>
      </c>
      <c r="EU23" s="1">
        <f ca="1">IF(ES23/ET23=INT(ES23/ET23),1,0)</f>
        <v>0</v>
      </c>
      <c r="EV23" s="1">
        <f ca="1">IF(EU23=0,ES23,ES23/ET23)</f>
        <v>1</v>
      </c>
      <c r="EW23" s="1">
        <v>83</v>
      </c>
      <c r="EX23" s="1">
        <f ca="1">IF(EV23/EW23=INT(EV23/EW23),1,0)</f>
        <v>0</v>
      </c>
      <c r="EY23" s="1">
        <f ca="1">IF(EX23=0,EV23,EV23/EW23)</f>
        <v>1</v>
      </c>
      <c r="EZ23" s="1">
        <v>89</v>
      </c>
      <c r="FA23" s="1">
        <f ca="1">IF(EY23/EZ23=INT(EY23/EZ23),1,0)</f>
        <v>0</v>
      </c>
      <c r="FB23" s="1">
        <f ca="1">IF(FA23=0,EY23,EY23/EZ23)</f>
        <v>1</v>
      </c>
      <c r="FC23" s="1">
        <v>97</v>
      </c>
      <c r="FD23" s="1">
        <f ca="1">IF(FB23/FC23=INT(FB23/FC23),1,0)</f>
        <v>0</v>
      </c>
      <c r="FE23" s="1">
        <f ca="1">IF(FD23=0,FB23,FB23/FC23)</f>
        <v>1</v>
      </c>
      <c r="FF23" s="1">
        <v>101</v>
      </c>
      <c r="FG23" s="1">
        <f ca="1">IF(FE23/FF23=INT(FE23/FF23),1,0)</f>
        <v>0</v>
      </c>
      <c r="FH23" s="1">
        <f ca="1">IF(FG23=0,FE23,FE23/FF23)</f>
        <v>1</v>
      </c>
      <c r="FI23" s="1">
        <v>103</v>
      </c>
      <c r="FJ23" s="1">
        <f ca="1">IF(FH23/FI23=INT(FH23/FI23),1,0)</f>
        <v>0</v>
      </c>
      <c r="FK23" s="1">
        <f ca="1">IF(FJ23=0,FH23,FH23/FI23)</f>
        <v>1</v>
      </c>
      <c r="FL23" s="1">
        <v>107</v>
      </c>
      <c r="FM23" s="1">
        <f ca="1">IF(FK23/FL23=INT(FK23/FL23),1,0)</f>
        <v>0</v>
      </c>
      <c r="FN23" s="1">
        <f ca="1">IF(FM23=0,FK23,FK23/FL23)</f>
        <v>1</v>
      </c>
      <c r="FO23" s="1">
        <v>109</v>
      </c>
      <c r="FP23" s="1">
        <f ca="1">IF(FN23/FO23=INT(FN23/FO23),1,0)</f>
        <v>0</v>
      </c>
      <c r="FQ23" s="1">
        <f ca="1">IF(FP23=0,FN23,FN23/FO23)</f>
        <v>1</v>
      </c>
      <c r="FR23" s="1">
        <v>113</v>
      </c>
      <c r="FS23" s="1">
        <f ca="1">IF(FQ23/FR23=INT(FQ23/FR23),1,0)</f>
        <v>0</v>
      </c>
      <c r="FT23" s="1">
        <f ca="1">IF(FS23=0,FQ23,FQ23/FR23)</f>
        <v>1</v>
      </c>
      <c r="FU23" s="1">
        <v>127</v>
      </c>
      <c r="FV23" s="1">
        <f ca="1">IF(FT23/FU23=INT(FT23/FU23),1,0)</f>
        <v>0</v>
      </c>
      <c r="FW23" s="1">
        <f ca="1">IF(FV23=0,FT23,FT23/FU23)</f>
        <v>1</v>
      </c>
      <c r="FX23" s="1">
        <v>131</v>
      </c>
      <c r="FY23" s="1">
        <f ca="1">IF(FW23/FX23=INT(FW23/FX23),1,0)</f>
        <v>0</v>
      </c>
      <c r="FZ23" s="1">
        <f ca="1">IF(FY23=0,FW23,FW23/FX23)</f>
        <v>1</v>
      </c>
      <c r="GA23" s="1">
        <v>137</v>
      </c>
      <c r="GB23" s="1">
        <f ca="1">IF(FZ23/GA23=INT(FZ23/GA23),1,0)</f>
        <v>0</v>
      </c>
      <c r="GC23" s="1">
        <f ca="1">IF(GB23=0,FZ23,FZ23/GA23)</f>
        <v>1</v>
      </c>
      <c r="GD23" s="1">
        <v>139</v>
      </c>
      <c r="GE23" s="1">
        <f ca="1">IF(GC23/GD23=INT(GC23/GD23),1,0)</f>
        <v>0</v>
      </c>
      <c r="GF23" s="1">
        <f ca="1">IF(GE23=0,GC23,GC23/GD23)</f>
        <v>1</v>
      </c>
      <c r="GG23" s="1">
        <v>149</v>
      </c>
      <c r="GH23" s="1">
        <f ca="1">IF(GF23/GG23=INT(GF23/GG23),1,0)</f>
        <v>0</v>
      </c>
      <c r="GI23" s="1">
        <f ca="1">IF(GH23=0,GF23,GF23/GG23)</f>
        <v>1</v>
      </c>
      <c r="GJ23" s="1"/>
      <c r="GK23" s="1">
        <f ca="1">8*BI23+4*BL23+2*BO23+BR23</f>
        <v>0</v>
      </c>
      <c r="GL23" s="1">
        <f ca="1">4*BU23+2*BX23+CA23</f>
        <v>2</v>
      </c>
      <c r="GM23" s="1">
        <f ca="1">2*CD23+CG23</f>
        <v>0</v>
      </c>
      <c r="GN23" s="1">
        <f ca="1">2*CJ23+CM23</f>
        <v>0</v>
      </c>
      <c r="GO23" s="1">
        <f ca="1">2*CP23+CS23</f>
        <v>1</v>
      </c>
      <c r="GP23" s="1">
        <f ca="1">2*CV23+CY23</f>
        <v>0</v>
      </c>
      <c r="GQ23" s="1">
        <f ca="1">DB23</f>
        <v>0</v>
      </c>
      <c r="GR23" s="1">
        <f ca="1">DE23</f>
        <v>0</v>
      </c>
      <c r="GS23" s="1">
        <f ca="1">DH23</f>
        <v>0</v>
      </c>
      <c r="GT23" s="1">
        <f ca="1">DK23</f>
        <v>0</v>
      </c>
      <c r="GU23" s="1">
        <f ca="1">DN23</f>
        <v>0</v>
      </c>
      <c r="GV23">
        <f ca="1">DQ23</f>
        <v>0</v>
      </c>
      <c r="GW23">
        <f ca="1">DT23</f>
        <v>0</v>
      </c>
      <c r="GX23">
        <f ca="1">DW23</f>
        <v>0</v>
      </c>
      <c r="GY23">
        <f ca="1">DZ23</f>
        <v>0</v>
      </c>
      <c r="GZ23">
        <f ca="1">EC23</f>
        <v>0</v>
      </c>
      <c r="HA23">
        <f ca="1">EF23</f>
        <v>0</v>
      </c>
      <c r="HB23">
        <f ca="1">EI23</f>
        <v>0</v>
      </c>
      <c r="HC23">
        <f ca="1">EL23</f>
        <v>0</v>
      </c>
      <c r="HD23">
        <f ca="1">EO23</f>
        <v>0</v>
      </c>
      <c r="HE23">
        <f ca="1">ER23</f>
        <v>0</v>
      </c>
      <c r="HF23">
        <f ca="1">EU23</f>
        <v>0</v>
      </c>
      <c r="HG23">
        <f ca="1">EX23</f>
        <v>0</v>
      </c>
      <c r="HH23">
        <f ca="1">FA23</f>
        <v>0</v>
      </c>
      <c r="HI23">
        <f ca="1">FD23</f>
        <v>0</v>
      </c>
      <c r="HJ23">
        <f ca="1">FG23</f>
        <v>0</v>
      </c>
      <c r="HK23">
        <f ca="1">FJ23</f>
        <v>0</v>
      </c>
      <c r="HL23">
        <f ca="1">FM23</f>
        <v>0</v>
      </c>
      <c r="HM23">
        <f ca="1">FP23</f>
        <v>0</v>
      </c>
      <c r="HN23">
        <f ca="1">FS23</f>
        <v>0</v>
      </c>
      <c r="HO23">
        <f ca="1">FV23</f>
        <v>0</v>
      </c>
      <c r="HP23">
        <f ca="1">FY23</f>
        <v>0</v>
      </c>
      <c r="HQ23">
        <f ca="1">GB23</f>
        <v>0</v>
      </c>
      <c r="HR23">
        <f ca="1">GE23</f>
        <v>0</v>
      </c>
      <c r="HS23">
        <f ca="1">GH23</f>
        <v>0</v>
      </c>
      <c r="HT23">
        <f ca="1">BG23</f>
        <v>99</v>
      </c>
      <c r="HU23">
        <f ca="1">HT23/HS26</f>
        <v>99</v>
      </c>
      <c r="HV23" s="9">
        <f ca="1">BE24</f>
        <v>57</v>
      </c>
      <c r="HW23">
        <f ca="1">HV23*HU24+HU23</f>
        <v>5799</v>
      </c>
      <c r="HY23" s="9">
        <f ca="1">HV31</f>
        <v>3478</v>
      </c>
      <c r="HZ23" s="9">
        <f ca="1">HU31</f>
        <v>2687</v>
      </c>
      <c r="IA23" s="9">
        <f ca="1">HU32</f>
        <v>3300</v>
      </c>
      <c r="IB23" s="9" t="str">
        <f ca="1">HY23&amp;"  "&amp;HZ23&amp;"/"&amp;IA23</f>
        <v>3478  2687/3300</v>
      </c>
      <c r="IC23" t="str">
        <f ca="1">HY23&amp;"   "</f>
        <v xml:space="preserve">3478   </v>
      </c>
      <c r="ID23" t="str">
        <f ca="1">"   "&amp;HZ23&amp;"/"&amp;IA23</f>
        <v xml:space="preserve">   2687/3300</v>
      </c>
      <c r="IE23" t="str">
        <f ca="1">IF(HY23=0,ID23,IF(HZ23=0,IC23,IB23))</f>
        <v>3478  2687/3300</v>
      </c>
      <c r="IG23">
        <f ca="1">HV23</f>
        <v>57</v>
      </c>
      <c r="IH23">
        <f ca="1">HU23</f>
        <v>99</v>
      </c>
      <c r="II23">
        <f ca="1">HU24</f>
        <v>100</v>
      </c>
      <c r="IJ23" t="str">
        <f ca="1">IG23&amp;"  "&amp;IH23&amp;"/"&amp;II23</f>
        <v>57  99/100</v>
      </c>
      <c r="IL23" t="str">
        <f ca="1">IE23&amp;"  /  "&amp;IJ23</f>
        <v>3478  2687/3300  /  57  99/100</v>
      </c>
      <c r="IR23">
        <f ca="1">HV27</f>
        <v>59</v>
      </c>
      <c r="IS23">
        <f ca="1">HU27</f>
        <v>98</v>
      </c>
      <c r="IT23">
        <f ca="1">HU28</f>
        <v>99</v>
      </c>
      <c r="IU23" t="str">
        <f ca="1">IR23&amp;"  "&amp;IS23&amp;"/"&amp;IT23</f>
        <v>59  98/99</v>
      </c>
    </row>
    <row r="24" spans="2:255" ht="6" hidden="1" customHeight="1" x14ac:dyDescent="0.25">
      <c r="B24" s="71"/>
      <c r="C24" s="71"/>
      <c r="D24" s="71"/>
      <c r="E24" s="77"/>
      <c r="F24" s="104"/>
      <c r="G24" s="71"/>
      <c r="H24" s="78"/>
      <c r="I24" s="71"/>
      <c r="J24" s="71"/>
      <c r="K24" s="77"/>
      <c r="L24" s="104"/>
      <c r="M24" s="71"/>
      <c r="N24" s="71"/>
      <c r="O24" s="71"/>
      <c r="P24" s="71"/>
      <c r="Q24" s="71"/>
      <c r="R24" s="71"/>
      <c r="S24" s="77"/>
      <c r="T24" s="80"/>
      <c r="U24" s="80"/>
      <c r="V24" s="80"/>
      <c r="W24" s="122"/>
      <c r="X24" s="102"/>
      <c r="Y24" s="71"/>
      <c r="Z24" s="75"/>
      <c r="AF24" s="148"/>
      <c r="AW24" s="11"/>
      <c r="AX24" s="11"/>
      <c r="AY24" s="11"/>
      <c r="AZ24" s="11"/>
      <c r="BA24" s="11"/>
      <c r="BB24" s="11"/>
      <c r="BC24" s="11"/>
      <c r="BE24">
        <f ca="1">BE23+INT(BF23/BF24)</f>
        <v>57</v>
      </c>
      <c r="BF24" s="1">
        <f ca="1">IF(BB23&gt;BF23,INT((RAND()*(BC23-BB23+1)+BB23)),INT((RAND()*(BC23-BF23)+BF23+1)))</f>
        <v>100</v>
      </c>
      <c r="BG24">
        <f ca="1">BF24</f>
        <v>100</v>
      </c>
      <c r="BH24">
        <v>256</v>
      </c>
      <c r="BI24" s="1">
        <f ca="1">IF(BG24/BH24=INT(BG24/BH24),1,0)</f>
        <v>0</v>
      </c>
      <c r="BJ24" s="1">
        <f ca="1">IF(BI24=0,BG24,BG24/BH24)</f>
        <v>100</v>
      </c>
      <c r="BK24" s="1">
        <v>16</v>
      </c>
      <c r="BL24" s="1">
        <f ca="1">IF(BJ24/BK24=INT(BJ24/BK24),1,0)</f>
        <v>0</v>
      </c>
      <c r="BM24" s="1">
        <f ca="1">IF(BL24=0,BJ24,BJ24/BK24)</f>
        <v>100</v>
      </c>
      <c r="BN24" s="1">
        <v>4</v>
      </c>
      <c r="BO24" s="1">
        <f ca="1">IF(BM24/BN24=INT(BM24/BN24),1,0)</f>
        <v>1</v>
      </c>
      <c r="BP24" s="1">
        <f ca="1">IF(BO24=0,BM24,BM24/BN24)</f>
        <v>25</v>
      </c>
      <c r="BQ24" s="1">
        <v>2</v>
      </c>
      <c r="BR24" s="1">
        <f ca="1">IF(BP24/BQ24=INT(BP24/BQ24),1,0)</f>
        <v>0</v>
      </c>
      <c r="BS24" s="1">
        <f ca="1">IF(BR24=0,BP24,BP24/BQ24)</f>
        <v>25</v>
      </c>
      <c r="BT24" s="1">
        <v>81</v>
      </c>
      <c r="BU24" s="1">
        <f ca="1">IF(BS24/BT24=INT(BS24/BT24),1,0)</f>
        <v>0</v>
      </c>
      <c r="BV24" s="1">
        <f ca="1">IF(BU24=0,BS24,BS24/BT24)</f>
        <v>25</v>
      </c>
      <c r="BW24" s="1">
        <v>9</v>
      </c>
      <c r="BX24" s="1">
        <f ca="1">IF(BV24/BW24=INT(BV24/BW24),1,0)</f>
        <v>0</v>
      </c>
      <c r="BY24" s="1">
        <f ca="1">IF(BX24=0,BV24,BV24/BW24)</f>
        <v>25</v>
      </c>
      <c r="BZ24" s="1">
        <v>3</v>
      </c>
      <c r="CA24" s="1">
        <f ca="1">IF(BY24/BZ24=INT(BY24/BZ24),1,0)</f>
        <v>0</v>
      </c>
      <c r="CB24" s="1">
        <f ca="1">IF(CA24=0,BY24,BY24/BZ24)</f>
        <v>25</v>
      </c>
      <c r="CC24" s="1">
        <v>25</v>
      </c>
      <c r="CD24" s="1">
        <f ca="1">IF(CB24/CC24=INT(CB24/CC24),1,0)</f>
        <v>1</v>
      </c>
      <c r="CE24" s="1">
        <f ca="1">IF(CD24=0,CB24,CB24/CC24)</f>
        <v>1</v>
      </c>
      <c r="CF24" s="1">
        <v>5</v>
      </c>
      <c r="CG24" s="1">
        <f ca="1">IF(CE24/CF24=INT(CE24/CF24),1,0)</f>
        <v>0</v>
      </c>
      <c r="CH24" s="1">
        <f ca="1">IF(CG24=0,CE24,CE24/CF24)</f>
        <v>1</v>
      </c>
      <c r="CI24" s="1">
        <v>49</v>
      </c>
      <c r="CJ24" s="1">
        <f ca="1">IF(CH24/CI24=INT(CH24/CI24),1,0)</f>
        <v>0</v>
      </c>
      <c r="CK24" s="1">
        <f ca="1">IF(CJ24=0,CH24,CH24/CI24)</f>
        <v>1</v>
      </c>
      <c r="CL24" s="1">
        <v>7</v>
      </c>
      <c r="CM24" s="1">
        <f ca="1">IF(CK24/CL24=INT(CK24/CL24),1,0)</f>
        <v>0</v>
      </c>
      <c r="CN24" s="1">
        <f ca="1">IF(CM24=0,CK24,CK24/CL24)</f>
        <v>1</v>
      </c>
      <c r="CO24" s="1">
        <v>121</v>
      </c>
      <c r="CP24" s="1">
        <f ca="1">IF(CN24/CO24=INT(CN24/CO24),1,0)</f>
        <v>0</v>
      </c>
      <c r="CQ24" s="1">
        <f ca="1">IF(CP24=0,CN24,CN24/CO24)</f>
        <v>1</v>
      </c>
      <c r="CR24" s="1">
        <v>11</v>
      </c>
      <c r="CS24" s="1">
        <f ca="1">IF(CQ24/CR24=INT(CQ24/CR24),1,0)</f>
        <v>0</v>
      </c>
      <c r="CT24" s="1">
        <f ca="1">IF(CS24=0,CQ24,CQ24/CR24)</f>
        <v>1</v>
      </c>
      <c r="CU24" s="1">
        <v>169</v>
      </c>
      <c r="CV24" s="1">
        <f ca="1">IF(CT24/CU24=INT(CT24/CU24),1,0)</f>
        <v>0</v>
      </c>
      <c r="CW24" s="1">
        <f ca="1">IF(CV24=0,CT24,CT24/CU24)</f>
        <v>1</v>
      </c>
      <c r="CX24" s="1">
        <v>13</v>
      </c>
      <c r="CY24" s="1">
        <f ca="1">IF(CW24/CX24=INT(CW24/CX24),1,0)</f>
        <v>0</v>
      </c>
      <c r="CZ24" s="1">
        <f ca="1">IF(CY24=0,CW24,CW24/CX24)</f>
        <v>1</v>
      </c>
      <c r="DA24" s="1">
        <v>17</v>
      </c>
      <c r="DB24" s="1">
        <f ca="1">IF(CZ24/DA24=INT(CZ24/DA24),1,0)</f>
        <v>0</v>
      </c>
      <c r="DC24" s="1">
        <f ca="1">IF(DB24=0,CZ24,CZ24/DA24)</f>
        <v>1</v>
      </c>
      <c r="DD24" s="1">
        <v>19</v>
      </c>
      <c r="DE24" s="1">
        <f ca="1">IF(DC24/DD24=INT(DC24/DD24),1,0)</f>
        <v>0</v>
      </c>
      <c r="DF24" s="1">
        <f ca="1">IF(DE24=0,DC24,DC24/DD24)</f>
        <v>1</v>
      </c>
      <c r="DG24" s="1">
        <v>23</v>
      </c>
      <c r="DH24" s="1">
        <f ca="1">IF(DF24/DG24=INT(DF24/DG24),1,0)</f>
        <v>0</v>
      </c>
      <c r="DI24" s="1">
        <f ca="1">IF(DH24=0,DF24,DF24/DG24)</f>
        <v>1</v>
      </c>
      <c r="DJ24" s="1">
        <v>29</v>
      </c>
      <c r="DK24" s="1">
        <f ca="1">IF(DI24/DJ24=INT(DI24/DJ24),1,0)</f>
        <v>0</v>
      </c>
      <c r="DL24" s="1">
        <f ca="1">IF(DK24=0,DI24,DI24/DJ24)</f>
        <v>1</v>
      </c>
      <c r="DM24" s="1">
        <v>31</v>
      </c>
      <c r="DN24" s="1">
        <f ca="1">IF(DL24/DM24=INT(DL24/DM24),1,0)</f>
        <v>0</v>
      </c>
      <c r="DO24" s="1">
        <f ca="1">IF(DN24=0,DL24,DL24/DM24)</f>
        <v>1</v>
      </c>
      <c r="DP24" s="1">
        <v>37</v>
      </c>
      <c r="DQ24" s="1">
        <f ca="1">IF(DO24/DP24=INT(DO24/DP24),1,0)</f>
        <v>0</v>
      </c>
      <c r="DR24" s="1">
        <f ca="1">IF(DQ24=0,DO24,DO24/DP24)</f>
        <v>1</v>
      </c>
      <c r="DS24" s="1">
        <v>41</v>
      </c>
      <c r="DT24" s="1">
        <f ca="1">IF(DR24/DS24=INT(DR24/DS24),1,0)</f>
        <v>0</v>
      </c>
      <c r="DU24" s="1">
        <f ca="1">IF(DT24=0,DR24,DR24/DS24)</f>
        <v>1</v>
      </c>
      <c r="DV24" s="1">
        <v>43</v>
      </c>
      <c r="DW24" s="1">
        <f ca="1">IF(DU24/DV24=INT(DU24/DV24),1,0)</f>
        <v>0</v>
      </c>
      <c r="DX24" s="1">
        <f ca="1">IF(DW24=0,DU24,DU24/DV24)</f>
        <v>1</v>
      </c>
      <c r="DY24" s="1">
        <v>47</v>
      </c>
      <c r="DZ24" s="1">
        <f ca="1">IF(DX24/DY24=INT(DX24/DY24),1,0)</f>
        <v>0</v>
      </c>
      <c r="EA24" s="1">
        <f ca="1">IF(DZ24=0,DX24,DX24/DY24)</f>
        <v>1</v>
      </c>
      <c r="EB24" s="1">
        <v>53</v>
      </c>
      <c r="EC24" s="1">
        <f ca="1">IF(EA24/EB24=INT(EA24/EB24),1,0)</f>
        <v>0</v>
      </c>
      <c r="ED24" s="1">
        <f ca="1">IF(EC24=0,EA24,EA24/EB24)</f>
        <v>1</v>
      </c>
      <c r="EE24" s="1">
        <v>59</v>
      </c>
      <c r="EF24" s="1">
        <f ca="1">IF(ED24/EE24=INT(ED24/EE24),1,0)</f>
        <v>0</v>
      </c>
      <c r="EG24" s="1">
        <f ca="1">IF(EF24=0,ED24,ED24/EE24)</f>
        <v>1</v>
      </c>
      <c r="EH24" s="1">
        <v>61</v>
      </c>
      <c r="EI24" s="1">
        <f ca="1">IF(EG24/EH24=INT(EG24/EH24),1,0)</f>
        <v>0</v>
      </c>
      <c r="EJ24" s="1">
        <f ca="1">IF(EI24=0,EG24,EG24/EH24)</f>
        <v>1</v>
      </c>
      <c r="EK24" s="1">
        <v>67</v>
      </c>
      <c r="EL24" s="1">
        <f ca="1">IF(EJ24/EK24=INT(EJ24/EK24),1,0)</f>
        <v>0</v>
      </c>
      <c r="EM24" s="1">
        <f ca="1">IF(EL24=0,EJ24,EJ24/EK24)</f>
        <v>1</v>
      </c>
      <c r="EN24" s="1">
        <v>71</v>
      </c>
      <c r="EO24" s="1">
        <f ca="1">IF(EM24/EN24=INT(EM24/EN24),1,0)</f>
        <v>0</v>
      </c>
      <c r="EP24" s="1">
        <f ca="1">IF(EO24=0,EM24,EM24/EN24)</f>
        <v>1</v>
      </c>
      <c r="EQ24" s="1">
        <v>73</v>
      </c>
      <c r="ER24" s="1">
        <f ca="1">IF(EP24/EQ24=INT(EP24/EQ24),1,0)</f>
        <v>0</v>
      </c>
      <c r="ES24" s="1">
        <f ca="1">IF(ER24=0,EP24,EP24/EQ24)</f>
        <v>1</v>
      </c>
      <c r="ET24" s="1">
        <v>79</v>
      </c>
      <c r="EU24" s="1">
        <f ca="1">IF(ES24/ET24=INT(ES24/ET24),1,0)</f>
        <v>0</v>
      </c>
      <c r="EV24" s="1">
        <f ca="1">IF(EU24=0,ES24,ES24/ET24)</f>
        <v>1</v>
      </c>
      <c r="EW24" s="1">
        <v>83</v>
      </c>
      <c r="EX24" s="1">
        <f ca="1">IF(EV24/EW24=INT(EV24/EW24),1,0)</f>
        <v>0</v>
      </c>
      <c r="EY24" s="1">
        <f ca="1">IF(EX24=0,EV24,EV24/EW24)</f>
        <v>1</v>
      </c>
      <c r="EZ24" s="1">
        <v>89</v>
      </c>
      <c r="FA24" s="1">
        <f ca="1">IF(EY24/EZ24=INT(EY24/EZ24),1,0)</f>
        <v>0</v>
      </c>
      <c r="FB24" s="1">
        <f ca="1">IF(FA24=0,EY24,EY24/EZ24)</f>
        <v>1</v>
      </c>
      <c r="FC24" s="1">
        <v>97</v>
      </c>
      <c r="FD24" s="1">
        <f ca="1">IF(FB24/FC24=INT(FB24/FC24),1,0)</f>
        <v>0</v>
      </c>
      <c r="FE24" s="1">
        <f ca="1">IF(FD24=0,FB24,FB24/FC24)</f>
        <v>1</v>
      </c>
      <c r="FF24" s="1">
        <v>101</v>
      </c>
      <c r="FG24" s="1">
        <f ca="1">IF(FE24/FF24=INT(FE24/FF24),1,0)</f>
        <v>0</v>
      </c>
      <c r="FH24" s="1">
        <f ca="1">IF(FG24=0,FE24,FE24/FF24)</f>
        <v>1</v>
      </c>
      <c r="FI24" s="1">
        <v>103</v>
      </c>
      <c r="FJ24" s="1">
        <f ca="1">IF(FH24/FI24=INT(FH24/FI24),1,0)</f>
        <v>0</v>
      </c>
      <c r="FK24" s="1">
        <f ca="1">IF(FJ24=0,FH24,FH24/FI24)</f>
        <v>1</v>
      </c>
      <c r="FL24" s="1">
        <v>107</v>
      </c>
      <c r="FM24" s="1">
        <f ca="1">IF(FK24/FL24=INT(FK24/FL24),1,0)</f>
        <v>0</v>
      </c>
      <c r="FN24" s="1">
        <f ca="1">IF(FM24=0,FK24,FK24/FL24)</f>
        <v>1</v>
      </c>
      <c r="FO24" s="1">
        <v>109</v>
      </c>
      <c r="FP24" s="1">
        <f ca="1">IF(FN24/FO24=INT(FN24/FO24),1,0)</f>
        <v>0</v>
      </c>
      <c r="FQ24" s="1">
        <f ca="1">IF(FP24=0,FN24,FN24/FO24)</f>
        <v>1</v>
      </c>
      <c r="FR24" s="1">
        <v>113</v>
      </c>
      <c r="FS24" s="1">
        <f ca="1">IF(FQ24/FR24=INT(FQ24/FR24),1,0)</f>
        <v>0</v>
      </c>
      <c r="FT24" s="1">
        <f ca="1">IF(FS24=0,FQ24,FQ24/FR24)</f>
        <v>1</v>
      </c>
      <c r="FU24" s="1">
        <v>127</v>
      </c>
      <c r="FV24" s="1">
        <f ca="1">IF(FT24/FU24=INT(FT24/FU24),1,0)</f>
        <v>0</v>
      </c>
      <c r="FW24" s="1">
        <f ca="1">IF(FV24=0,FT24,FT24/FU24)</f>
        <v>1</v>
      </c>
      <c r="FX24" s="1">
        <v>131</v>
      </c>
      <c r="FY24" s="1">
        <f ca="1">IF(FW24/FX24=INT(FW24/FX24),1,0)</f>
        <v>0</v>
      </c>
      <c r="FZ24" s="1">
        <f ca="1">IF(FY24=0,FW24,FW24/FX24)</f>
        <v>1</v>
      </c>
      <c r="GA24" s="1">
        <v>137</v>
      </c>
      <c r="GB24" s="1">
        <f ca="1">IF(FZ24/GA24=INT(FZ24/GA24),1,0)</f>
        <v>0</v>
      </c>
      <c r="GC24" s="1">
        <f ca="1">IF(GB24=0,FZ24,FZ24/GA24)</f>
        <v>1</v>
      </c>
      <c r="GD24" s="1">
        <v>139</v>
      </c>
      <c r="GE24" s="1">
        <f ca="1">IF(GC24/GD24=INT(GC24/GD24),1,0)</f>
        <v>0</v>
      </c>
      <c r="GF24" s="1">
        <f ca="1">IF(GE24=0,GC24,GC24/GD24)</f>
        <v>1</v>
      </c>
      <c r="GG24" s="1">
        <v>149</v>
      </c>
      <c r="GH24" s="1">
        <f ca="1">IF(GF24/GG24=INT(GF24/GG24),1,0)</f>
        <v>0</v>
      </c>
      <c r="GI24" s="1">
        <f ca="1">IF(GH24=0,GF24,GF24/GG24)</f>
        <v>1</v>
      </c>
      <c r="GJ24" s="1"/>
      <c r="GK24" s="1">
        <f ca="1">8*BI24+4*BL24+2*BO24+BR24</f>
        <v>2</v>
      </c>
      <c r="GL24" s="1">
        <f ca="1">4*BU24+2*BX24+CA24</f>
        <v>0</v>
      </c>
      <c r="GM24" s="1">
        <f ca="1">2*CD24+CG24</f>
        <v>2</v>
      </c>
      <c r="GN24" s="1">
        <f ca="1">2*CJ24+CM24</f>
        <v>0</v>
      </c>
      <c r="GO24" s="1">
        <f ca="1">2*CP24+CS24</f>
        <v>0</v>
      </c>
      <c r="GP24" s="1">
        <f ca="1">2*CV24+CY24</f>
        <v>0</v>
      </c>
      <c r="GQ24" s="1">
        <f ca="1">DB24</f>
        <v>0</v>
      </c>
      <c r="GR24" s="1">
        <f ca="1">DE24</f>
        <v>0</v>
      </c>
      <c r="GS24" s="1">
        <f ca="1">DH24</f>
        <v>0</v>
      </c>
      <c r="GT24" s="1">
        <f ca="1">DK24</f>
        <v>0</v>
      </c>
      <c r="GU24" s="1">
        <f ca="1">DN24</f>
        <v>0</v>
      </c>
      <c r="GV24">
        <f ca="1">DQ24</f>
        <v>0</v>
      </c>
      <c r="GW24">
        <f ca="1">DT24</f>
        <v>0</v>
      </c>
      <c r="GX24">
        <f ca="1">DW24</f>
        <v>0</v>
      </c>
      <c r="GY24">
        <f ca="1">DZ24</f>
        <v>0</v>
      </c>
      <c r="GZ24">
        <f ca="1">EC24</f>
        <v>0</v>
      </c>
      <c r="HA24">
        <f ca="1">EF24</f>
        <v>0</v>
      </c>
      <c r="HB24">
        <f ca="1">EI24</f>
        <v>0</v>
      </c>
      <c r="HC24">
        <f ca="1">EL24</f>
        <v>0</v>
      </c>
      <c r="HD24">
        <f ca="1">EO24</f>
        <v>0</v>
      </c>
      <c r="HE24">
        <f ca="1">ER24</f>
        <v>0</v>
      </c>
      <c r="HF24">
        <f ca="1">EU24</f>
        <v>0</v>
      </c>
      <c r="HG24">
        <f ca="1">EX24</f>
        <v>0</v>
      </c>
      <c r="HH24">
        <f ca="1">FA24</f>
        <v>0</v>
      </c>
      <c r="HI24">
        <f ca="1">FD24</f>
        <v>0</v>
      </c>
      <c r="HJ24">
        <f ca="1">FG24</f>
        <v>0</v>
      </c>
      <c r="HK24">
        <f ca="1">FJ24</f>
        <v>0</v>
      </c>
      <c r="HL24">
        <f ca="1">FM24</f>
        <v>0</v>
      </c>
      <c r="HM24">
        <f ca="1">FP24</f>
        <v>0</v>
      </c>
      <c r="HN24">
        <f ca="1">FS24</f>
        <v>0</v>
      </c>
      <c r="HO24">
        <f ca="1">FV24</f>
        <v>0</v>
      </c>
      <c r="HP24">
        <f ca="1">FY24</f>
        <v>0</v>
      </c>
      <c r="HQ24">
        <f ca="1">GB24</f>
        <v>0</v>
      </c>
      <c r="HR24">
        <f ca="1">GE24</f>
        <v>0</v>
      </c>
      <c r="HS24">
        <f ca="1">GH24</f>
        <v>0</v>
      </c>
      <c r="HT24">
        <f ca="1">BG24</f>
        <v>100</v>
      </c>
      <c r="HU24">
        <f ca="1">HT24/HS26</f>
        <v>100</v>
      </c>
      <c r="HV24" s="9"/>
      <c r="HY24" s="9"/>
      <c r="HZ24" s="9"/>
      <c r="IA24" s="9"/>
      <c r="IB24" s="9"/>
    </row>
    <row r="25" spans="2:255" ht="6" hidden="1" customHeight="1" x14ac:dyDescent="0.25">
      <c r="B25" s="71"/>
      <c r="C25" s="71"/>
      <c r="D25" s="71"/>
      <c r="E25" s="77"/>
      <c r="F25" s="104"/>
      <c r="G25" s="71"/>
      <c r="H25" s="78"/>
      <c r="I25" s="71"/>
      <c r="J25" s="71"/>
      <c r="K25" s="77"/>
      <c r="L25" s="104"/>
      <c r="M25" s="71"/>
      <c r="N25" s="71"/>
      <c r="O25" s="71"/>
      <c r="P25" s="71"/>
      <c r="Q25" s="71"/>
      <c r="R25" s="71"/>
      <c r="S25" s="77"/>
      <c r="T25" s="80"/>
      <c r="U25" s="80"/>
      <c r="V25" s="80"/>
      <c r="W25" s="122"/>
      <c r="X25" s="102"/>
      <c r="Y25" s="71"/>
      <c r="Z25" s="75"/>
      <c r="AE25" s="162"/>
      <c r="AF25" s="148"/>
      <c r="AW25" s="11"/>
      <c r="AX25" s="11"/>
      <c r="AY25" s="11"/>
      <c r="AZ25" s="11"/>
      <c r="BA25" s="11"/>
      <c r="BB25" s="11"/>
      <c r="BC25" s="1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>
        <f t="shared" ref="GK25:HS25" ca="1" si="6">IF(GK23&lt;GK24,GK23,GK24)</f>
        <v>0</v>
      </c>
      <c r="GL25" s="1">
        <f t="shared" ca="1" si="6"/>
        <v>0</v>
      </c>
      <c r="GM25" s="1">
        <f t="shared" ca="1" si="6"/>
        <v>0</v>
      </c>
      <c r="GN25" s="1">
        <f t="shared" ca="1" si="6"/>
        <v>0</v>
      </c>
      <c r="GO25" s="1">
        <f t="shared" ca="1" si="6"/>
        <v>0</v>
      </c>
      <c r="GP25" s="1">
        <f t="shared" ca="1" si="6"/>
        <v>0</v>
      </c>
      <c r="GQ25" s="1">
        <f t="shared" ca="1" si="6"/>
        <v>0</v>
      </c>
      <c r="GR25" s="1">
        <f t="shared" ca="1" si="6"/>
        <v>0</v>
      </c>
      <c r="GS25" s="1">
        <f t="shared" ca="1" si="6"/>
        <v>0</v>
      </c>
      <c r="GT25" s="1">
        <f t="shared" ca="1" si="6"/>
        <v>0</v>
      </c>
      <c r="GU25" s="1">
        <f t="shared" ca="1" si="6"/>
        <v>0</v>
      </c>
      <c r="GV25" s="1">
        <f t="shared" ca="1" si="6"/>
        <v>0</v>
      </c>
      <c r="GW25" s="1">
        <f t="shared" ca="1" si="6"/>
        <v>0</v>
      </c>
      <c r="GX25" s="1">
        <f t="shared" ca="1" si="6"/>
        <v>0</v>
      </c>
      <c r="GY25" s="1">
        <f t="shared" ca="1" si="6"/>
        <v>0</v>
      </c>
      <c r="GZ25" s="1">
        <f t="shared" ca="1" si="6"/>
        <v>0</v>
      </c>
      <c r="HA25" s="1">
        <f t="shared" ca="1" si="6"/>
        <v>0</v>
      </c>
      <c r="HB25" s="1">
        <f t="shared" ca="1" si="6"/>
        <v>0</v>
      </c>
      <c r="HC25" s="1">
        <f t="shared" ca="1" si="6"/>
        <v>0</v>
      </c>
      <c r="HD25" s="1">
        <f t="shared" ca="1" si="6"/>
        <v>0</v>
      </c>
      <c r="HE25" s="1">
        <f t="shared" ca="1" si="6"/>
        <v>0</v>
      </c>
      <c r="HF25" s="1">
        <f t="shared" ca="1" si="6"/>
        <v>0</v>
      </c>
      <c r="HG25" s="1">
        <f t="shared" ca="1" si="6"/>
        <v>0</v>
      </c>
      <c r="HH25" s="1">
        <f t="shared" ca="1" si="6"/>
        <v>0</v>
      </c>
      <c r="HI25" s="1">
        <f t="shared" ca="1" si="6"/>
        <v>0</v>
      </c>
      <c r="HJ25" s="1">
        <f t="shared" ca="1" si="6"/>
        <v>0</v>
      </c>
      <c r="HK25" s="1">
        <f t="shared" ca="1" si="6"/>
        <v>0</v>
      </c>
      <c r="HL25" s="1">
        <f t="shared" ca="1" si="6"/>
        <v>0</v>
      </c>
      <c r="HM25" s="1">
        <f t="shared" ca="1" si="6"/>
        <v>0</v>
      </c>
      <c r="HN25" s="1">
        <f t="shared" ca="1" si="6"/>
        <v>0</v>
      </c>
      <c r="HO25" s="1">
        <f t="shared" ca="1" si="6"/>
        <v>0</v>
      </c>
      <c r="HP25" s="1">
        <f t="shared" ca="1" si="6"/>
        <v>0</v>
      </c>
      <c r="HQ25" s="1">
        <f t="shared" ca="1" si="6"/>
        <v>0</v>
      </c>
      <c r="HR25" s="1">
        <f t="shared" ca="1" si="6"/>
        <v>0</v>
      </c>
      <c r="HS25" s="1">
        <f t="shared" ca="1" si="6"/>
        <v>0</v>
      </c>
      <c r="HV25" s="9"/>
      <c r="HY25" s="9"/>
      <c r="HZ25" s="9"/>
      <c r="IA25" s="9"/>
      <c r="IB25" s="9"/>
    </row>
    <row r="26" spans="2:255" ht="6" hidden="1" customHeight="1" x14ac:dyDescent="0.25">
      <c r="B26" s="71"/>
      <c r="C26" s="71"/>
      <c r="D26" s="71"/>
      <c r="E26" s="77"/>
      <c r="F26" s="104"/>
      <c r="G26" s="71"/>
      <c r="H26" s="78"/>
      <c r="I26" s="71"/>
      <c r="J26" s="71"/>
      <c r="K26" s="77"/>
      <c r="L26" s="104"/>
      <c r="M26" s="71"/>
      <c r="N26" s="71"/>
      <c r="O26" s="71"/>
      <c r="P26" s="71"/>
      <c r="Q26" s="71"/>
      <c r="R26" s="71"/>
      <c r="S26" s="77"/>
      <c r="T26" s="80"/>
      <c r="U26" s="80"/>
      <c r="V26" s="80"/>
      <c r="W26" s="122"/>
      <c r="X26" s="102"/>
      <c r="Y26" s="71"/>
      <c r="Z26" s="75"/>
      <c r="AE26" s="162"/>
      <c r="AW26" s="11"/>
      <c r="AX26" s="11"/>
      <c r="AY26" s="11"/>
      <c r="AZ26" s="11"/>
      <c r="BA26" s="11"/>
      <c r="BB26" s="11"/>
      <c r="BC26" s="1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>
        <f ca="1">GK$8^GK25</f>
        <v>1</v>
      </c>
      <c r="GL26">
        <f t="shared" ref="GL26:HS26" ca="1" si="7">GL$8^GL25*GK26</f>
        <v>1</v>
      </c>
      <c r="GM26">
        <f t="shared" ca="1" si="7"/>
        <v>1</v>
      </c>
      <c r="GN26">
        <f t="shared" ca="1" si="7"/>
        <v>1</v>
      </c>
      <c r="GO26">
        <f t="shared" ca="1" si="7"/>
        <v>1</v>
      </c>
      <c r="GP26">
        <f t="shared" ca="1" si="7"/>
        <v>1</v>
      </c>
      <c r="GQ26">
        <f t="shared" ca="1" si="7"/>
        <v>1</v>
      </c>
      <c r="GR26">
        <f t="shared" ca="1" si="7"/>
        <v>1</v>
      </c>
      <c r="GS26">
        <f t="shared" ca="1" si="7"/>
        <v>1</v>
      </c>
      <c r="GT26">
        <f t="shared" ca="1" si="7"/>
        <v>1</v>
      </c>
      <c r="GU26">
        <f t="shared" ca="1" si="7"/>
        <v>1</v>
      </c>
      <c r="GV26">
        <f t="shared" ca="1" si="7"/>
        <v>1</v>
      </c>
      <c r="GW26">
        <f t="shared" ca="1" si="7"/>
        <v>1</v>
      </c>
      <c r="GX26">
        <f t="shared" ca="1" si="7"/>
        <v>1</v>
      </c>
      <c r="GY26">
        <f t="shared" ca="1" si="7"/>
        <v>1</v>
      </c>
      <c r="GZ26">
        <f t="shared" ca="1" si="7"/>
        <v>1</v>
      </c>
      <c r="HA26">
        <f t="shared" ca="1" si="7"/>
        <v>1</v>
      </c>
      <c r="HB26">
        <f t="shared" ca="1" si="7"/>
        <v>1</v>
      </c>
      <c r="HC26">
        <f t="shared" ca="1" si="7"/>
        <v>1</v>
      </c>
      <c r="HD26">
        <f t="shared" ca="1" si="7"/>
        <v>1</v>
      </c>
      <c r="HE26">
        <f t="shared" ca="1" si="7"/>
        <v>1</v>
      </c>
      <c r="HF26">
        <f t="shared" ca="1" si="7"/>
        <v>1</v>
      </c>
      <c r="HG26">
        <f t="shared" ca="1" si="7"/>
        <v>1</v>
      </c>
      <c r="HH26">
        <f t="shared" ca="1" si="7"/>
        <v>1</v>
      </c>
      <c r="HI26">
        <f t="shared" ca="1" si="7"/>
        <v>1</v>
      </c>
      <c r="HJ26">
        <f t="shared" ca="1" si="7"/>
        <v>1</v>
      </c>
      <c r="HK26">
        <f t="shared" ca="1" si="7"/>
        <v>1</v>
      </c>
      <c r="HL26">
        <f t="shared" ca="1" si="7"/>
        <v>1</v>
      </c>
      <c r="HM26">
        <f t="shared" ca="1" si="7"/>
        <v>1</v>
      </c>
      <c r="HN26">
        <f t="shared" ca="1" si="7"/>
        <v>1</v>
      </c>
      <c r="HO26">
        <f t="shared" ca="1" si="7"/>
        <v>1</v>
      </c>
      <c r="HP26">
        <f t="shared" ca="1" si="7"/>
        <v>1</v>
      </c>
      <c r="HQ26">
        <f t="shared" ca="1" si="7"/>
        <v>1</v>
      </c>
      <c r="HR26">
        <f t="shared" ca="1" si="7"/>
        <v>1</v>
      </c>
      <c r="HS26">
        <f t="shared" ca="1" si="7"/>
        <v>1</v>
      </c>
      <c r="HV26" s="9"/>
      <c r="HY26" s="9"/>
      <c r="HZ26" s="9"/>
      <c r="IA26" s="9"/>
      <c r="IB26" s="9"/>
    </row>
    <row r="27" spans="2:255" ht="6" hidden="1" customHeight="1" x14ac:dyDescent="0.25">
      <c r="B27" s="71"/>
      <c r="C27" s="71"/>
      <c r="D27" s="71"/>
      <c r="E27" s="77"/>
      <c r="F27" s="104"/>
      <c r="G27" s="71"/>
      <c r="H27" s="78"/>
      <c r="I27" s="71"/>
      <c r="J27" s="71"/>
      <c r="K27" s="77"/>
      <c r="L27" s="104"/>
      <c r="M27" s="71"/>
      <c r="N27" s="71"/>
      <c r="O27" s="71"/>
      <c r="P27" s="71"/>
      <c r="Q27" s="71"/>
      <c r="R27" s="71"/>
      <c r="S27" s="77"/>
      <c r="T27" s="80"/>
      <c r="U27" s="80"/>
      <c r="V27" s="80"/>
      <c r="W27" s="122"/>
      <c r="X27" s="102"/>
      <c r="Y27" s="71"/>
      <c r="Z27" s="75"/>
      <c r="AE27" s="162"/>
      <c r="AW27" s="11"/>
      <c r="AX27" s="11"/>
      <c r="AY27" s="11"/>
      <c r="AZ27" s="11"/>
      <c r="BA27" s="11"/>
      <c r="BB27" s="11"/>
      <c r="BC27" s="11"/>
      <c r="BD27" t="s">
        <v>22</v>
      </c>
      <c r="BE27" s="1">
        <f ca="1">INT((RAND()*(AY23-AX23+1)+AX23))</f>
        <v>59</v>
      </c>
      <c r="BF27" s="1">
        <f ca="1">INT((RAND()*(BA23-AZ23+1)+AZ23))</f>
        <v>98</v>
      </c>
      <c r="BG27">
        <f ca="1">BF27-BF28*(BE28-BE27)</f>
        <v>98</v>
      </c>
      <c r="BH27">
        <v>256</v>
      </c>
      <c r="BI27" s="1">
        <f ca="1">IF(BG27/BH27=INT(BG27/BH27),1,0)</f>
        <v>0</v>
      </c>
      <c r="BJ27" s="1">
        <f ca="1">IF(BI27=0,BG27,BG27/BH27)</f>
        <v>98</v>
      </c>
      <c r="BK27" s="1">
        <v>16</v>
      </c>
      <c r="BL27" s="1">
        <f ca="1">IF(BJ27/BK27=INT(BJ27/BK27),1,0)</f>
        <v>0</v>
      </c>
      <c r="BM27" s="1">
        <f ca="1">IF(BL27=0,BJ27,BJ27/BK27)</f>
        <v>98</v>
      </c>
      <c r="BN27" s="1">
        <v>4</v>
      </c>
      <c r="BO27" s="1">
        <f ca="1">IF(BM27/BN27=INT(BM27/BN27),1,0)</f>
        <v>0</v>
      </c>
      <c r="BP27" s="1">
        <f ca="1">IF(BO27=0,BM27,BM27/BN27)</f>
        <v>98</v>
      </c>
      <c r="BQ27" s="1">
        <v>2</v>
      </c>
      <c r="BR27" s="1">
        <f ca="1">IF(BP27/BQ27=INT(BP27/BQ27),1,0)</f>
        <v>1</v>
      </c>
      <c r="BS27" s="1">
        <f ca="1">IF(BR27=0,BP27,BP27/BQ27)</f>
        <v>49</v>
      </c>
      <c r="BT27" s="1">
        <v>81</v>
      </c>
      <c r="BU27" s="1">
        <f ca="1">IF(BS27/BT27=INT(BS27/BT27),1,0)</f>
        <v>0</v>
      </c>
      <c r="BV27" s="1">
        <f ca="1">IF(BU27=0,BS27,BS27/BT27)</f>
        <v>49</v>
      </c>
      <c r="BW27" s="1">
        <v>9</v>
      </c>
      <c r="BX27" s="1">
        <f ca="1">IF(BV27/BW27=INT(BV27/BW27),1,0)</f>
        <v>0</v>
      </c>
      <c r="BY27" s="1">
        <f ca="1">IF(BX27=0,BV27,BV27/BW27)</f>
        <v>49</v>
      </c>
      <c r="BZ27" s="1">
        <v>3</v>
      </c>
      <c r="CA27" s="1">
        <f ca="1">IF(BY27/BZ27=INT(BY27/BZ27),1,0)</f>
        <v>0</v>
      </c>
      <c r="CB27" s="1">
        <f ca="1">IF(CA27=0,BY27,BY27/BZ27)</f>
        <v>49</v>
      </c>
      <c r="CC27" s="1">
        <v>25</v>
      </c>
      <c r="CD27" s="1">
        <f ca="1">IF(CB27/CC27=INT(CB27/CC27),1,0)</f>
        <v>0</v>
      </c>
      <c r="CE27" s="1">
        <f ca="1">IF(CD27=0,CB27,CB27/CC27)</f>
        <v>49</v>
      </c>
      <c r="CF27" s="1">
        <v>5</v>
      </c>
      <c r="CG27" s="1">
        <f ca="1">IF(CE27/CF27=INT(CE27/CF27),1,0)</f>
        <v>0</v>
      </c>
      <c r="CH27" s="1">
        <f ca="1">IF(CG27=0,CE27,CE27/CF27)</f>
        <v>49</v>
      </c>
      <c r="CI27" s="1">
        <v>49</v>
      </c>
      <c r="CJ27" s="1">
        <f ca="1">IF(CH27/CI27=INT(CH27/CI27),1,0)</f>
        <v>1</v>
      </c>
      <c r="CK27" s="1">
        <f ca="1">IF(CJ27=0,CH27,CH27/CI27)</f>
        <v>1</v>
      </c>
      <c r="CL27" s="1">
        <v>7</v>
      </c>
      <c r="CM27" s="1">
        <f ca="1">IF(CK27/CL27=INT(CK27/CL27),1,0)</f>
        <v>0</v>
      </c>
      <c r="CN27" s="1">
        <f ca="1">IF(CM27=0,CK27,CK27/CL27)</f>
        <v>1</v>
      </c>
      <c r="CO27" s="1">
        <v>121</v>
      </c>
      <c r="CP27" s="1">
        <f ca="1">IF(CN27/CO27=INT(CN27/CO27),1,0)</f>
        <v>0</v>
      </c>
      <c r="CQ27" s="1">
        <f ca="1">IF(CP27=0,CN27,CN27/CO27)</f>
        <v>1</v>
      </c>
      <c r="CR27" s="1">
        <v>11</v>
      </c>
      <c r="CS27" s="1">
        <f ca="1">IF(CQ27/CR27=INT(CQ27/CR27),1,0)</f>
        <v>0</v>
      </c>
      <c r="CT27" s="1">
        <f ca="1">IF(CS27=0,CQ27,CQ27/CR27)</f>
        <v>1</v>
      </c>
      <c r="CU27" s="1">
        <v>169</v>
      </c>
      <c r="CV27" s="1">
        <f ca="1">IF(CT27/CU27=INT(CT27/CU27),1,0)</f>
        <v>0</v>
      </c>
      <c r="CW27" s="1">
        <f ca="1">IF(CV27=0,CT27,CT27/CU27)</f>
        <v>1</v>
      </c>
      <c r="CX27" s="1">
        <v>13</v>
      </c>
      <c r="CY27" s="1">
        <f ca="1">IF(CW27/CX27=INT(CW27/CX27),1,0)</f>
        <v>0</v>
      </c>
      <c r="CZ27" s="1">
        <f ca="1">IF(CY27=0,CW27,CW27/CX27)</f>
        <v>1</v>
      </c>
      <c r="DA27" s="1">
        <v>17</v>
      </c>
      <c r="DB27" s="1">
        <f ca="1">IF(CZ27/DA27=INT(CZ27/DA27),1,0)</f>
        <v>0</v>
      </c>
      <c r="DC27" s="1">
        <f ca="1">IF(DB27=0,CZ27,CZ27/DA27)</f>
        <v>1</v>
      </c>
      <c r="DD27" s="1">
        <v>19</v>
      </c>
      <c r="DE27" s="1">
        <f ca="1">IF(DC27/DD27=INT(DC27/DD27),1,0)</f>
        <v>0</v>
      </c>
      <c r="DF27" s="1">
        <f ca="1">IF(DE27=0,DC27,DC27/DD27)</f>
        <v>1</v>
      </c>
      <c r="DG27" s="1">
        <v>23</v>
      </c>
      <c r="DH27" s="1">
        <f ca="1">IF(DF27/DG27=INT(DF27/DG27),1,0)</f>
        <v>0</v>
      </c>
      <c r="DI27" s="1">
        <f ca="1">IF(DH27=0,DF27,DF27/DG27)</f>
        <v>1</v>
      </c>
      <c r="DJ27" s="1">
        <v>29</v>
      </c>
      <c r="DK27" s="1">
        <f ca="1">IF(DI27/DJ27=INT(DI27/DJ27),1,0)</f>
        <v>0</v>
      </c>
      <c r="DL27" s="1">
        <f ca="1">IF(DK27=0,DI27,DI27/DJ27)</f>
        <v>1</v>
      </c>
      <c r="DM27" s="1">
        <v>31</v>
      </c>
      <c r="DN27" s="1">
        <f ca="1">IF(DL27/DM27=INT(DL27/DM27),1,0)</f>
        <v>0</v>
      </c>
      <c r="DO27" s="1">
        <f ca="1">IF(DN27=0,DL27,DL27/DM27)</f>
        <v>1</v>
      </c>
      <c r="DP27" s="1">
        <v>37</v>
      </c>
      <c r="DQ27" s="1">
        <f ca="1">IF(DO27/DP27=INT(DO27/DP27),1,0)</f>
        <v>0</v>
      </c>
      <c r="DR27" s="1">
        <f ca="1">IF(DQ27=0,DO27,DO27/DP27)</f>
        <v>1</v>
      </c>
      <c r="DS27" s="1">
        <v>41</v>
      </c>
      <c r="DT27" s="1">
        <f ca="1">IF(DR27/DS27=INT(DR27/DS27),1,0)</f>
        <v>0</v>
      </c>
      <c r="DU27" s="1">
        <f ca="1">IF(DT27=0,DR27,DR27/DS27)</f>
        <v>1</v>
      </c>
      <c r="DV27" s="1">
        <v>43</v>
      </c>
      <c r="DW27" s="1">
        <f ca="1">IF(DU27/DV27=INT(DU27/DV27),1,0)</f>
        <v>0</v>
      </c>
      <c r="DX27" s="1">
        <f ca="1">IF(DW27=0,DU27,DU27/DV27)</f>
        <v>1</v>
      </c>
      <c r="DY27" s="1">
        <v>47</v>
      </c>
      <c r="DZ27" s="1">
        <f ca="1">IF(DX27/DY27=INT(DX27/DY27),1,0)</f>
        <v>0</v>
      </c>
      <c r="EA27" s="1">
        <f ca="1">IF(DZ27=0,DX27,DX27/DY27)</f>
        <v>1</v>
      </c>
      <c r="EB27" s="1">
        <v>53</v>
      </c>
      <c r="EC27" s="1">
        <f ca="1">IF(EA27/EB27=INT(EA27/EB27),1,0)</f>
        <v>0</v>
      </c>
      <c r="ED27" s="1">
        <f ca="1">IF(EC27=0,EA27,EA27/EB27)</f>
        <v>1</v>
      </c>
      <c r="EE27" s="1">
        <v>59</v>
      </c>
      <c r="EF27" s="1">
        <f ca="1">IF(ED27/EE27=INT(ED27/EE27),1,0)</f>
        <v>0</v>
      </c>
      <c r="EG27" s="1">
        <f ca="1">IF(EF27=0,ED27,ED27/EE27)</f>
        <v>1</v>
      </c>
      <c r="EH27" s="1">
        <v>61</v>
      </c>
      <c r="EI27" s="1">
        <f ca="1">IF(EG27/EH27=INT(EG27/EH27),1,0)</f>
        <v>0</v>
      </c>
      <c r="EJ27" s="1">
        <f ca="1">IF(EI27=0,EG27,EG27/EH27)</f>
        <v>1</v>
      </c>
      <c r="EK27" s="1">
        <v>67</v>
      </c>
      <c r="EL27" s="1">
        <f ca="1">IF(EJ27/EK27=INT(EJ27/EK27),1,0)</f>
        <v>0</v>
      </c>
      <c r="EM27" s="1">
        <f ca="1">IF(EL27=0,EJ27,EJ27/EK27)</f>
        <v>1</v>
      </c>
      <c r="EN27" s="1">
        <v>71</v>
      </c>
      <c r="EO27" s="1">
        <f ca="1">IF(EM27/EN27=INT(EM27/EN27),1,0)</f>
        <v>0</v>
      </c>
      <c r="EP27" s="1">
        <f ca="1">IF(EO27=0,EM27,EM27/EN27)</f>
        <v>1</v>
      </c>
      <c r="EQ27" s="1">
        <v>73</v>
      </c>
      <c r="ER27" s="1">
        <f ca="1">IF(EP27/EQ27=INT(EP27/EQ27),1,0)</f>
        <v>0</v>
      </c>
      <c r="ES27" s="1">
        <f ca="1">IF(ER27=0,EP27,EP27/EQ27)</f>
        <v>1</v>
      </c>
      <c r="ET27" s="1">
        <v>79</v>
      </c>
      <c r="EU27" s="1">
        <f ca="1">IF(ES27/ET27=INT(ES27/ET27),1,0)</f>
        <v>0</v>
      </c>
      <c r="EV27" s="1">
        <f ca="1">IF(EU27=0,ES27,ES27/ET27)</f>
        <v>1</v>
      </c>
      <c r="EW27" s="1">
        <v>83</v>
      </c>
      <c r="EX27" s="1">
        <f ca="1">IF(EV27/EW27=INT(EV27/EW27),1,0)</f>
        <v>0</v>
      </c>
      <c r="EY27" s="1">
        <f ca="1">IF(EX27=0,EV27,EV27/EW27)</f>
        <v>1</v>
      </c>
      <c r="EZ27" s="1">
        <v>89</v>
      </c>
      <c r="FA27" s="1">
        <f ca="1">IF(EY27/EZ27=INT(EY27/EZ27),1,0)</f>
        <v>0</v>
      </c>
      <c r="FB27" s="1">
        <f ca="1">IF(FA27=0,EY27,EY27/EZ27)</f>
        <v>1</v>
      </c>
      <c r="FC27" s="1">
        <v>97</v>
      </c>
      <c r="FD27" s="1">
        <f ca="1">IF(FB27/FC27=INT(FB27/FC27),1,0)</f>
        <v>0</v>
      </c>
      <c r="FE27" s="1">
        <f ca="1">IF(FD27=0,FB27,FB27/FC27)</f>
        <v>1</v>
      </c>
      <c r="FF27" s="1">
        <v>101</v>
      </c>
      <c r="FG27" s="1">
        <f ca="1">IF(FE27/FF27=INT(FE27/FF27),1,0)</f>
        <v>0</v>
      </c>
      <c r="FH27" s="1">
        <f ca="1">IF(FG27=0,FE27,FE27/FF27)</f>
        <v>1</v>
      </c>
      <c r="FI27" s="1">
        <v>103</v>
      </c>
      <c r="FJ27" s="1">
        <f ca="1">IF(FH27/FI27=INT(FH27/FI27),1,0)</f>
        <v>0</v>
      </c>
      <c r="FK27" s="1">
        <f ca="1">IF(FJ27=0,FH27,FH27/FI27)</f>
        <v>1</v>
      </c>
      <c r="FL27" s="1">
        <v>107</v>
      </c>
      <c r="FM27" s="1">
        <f ca="1">IF(FK27/FL27=INT(FK27/FL27),1,0)</f>
        <v>0</v>
      </c>
      <c r="FN27" s="1">
        <f ca="1">IF(FM27=0,FK27,FK27/FL27)</f>
        <v>1</v>
      </c>
      <c r="FO27" s="1">
        <v>109</v>
      </c>
      <c r="FP27" s="1">
        <f ca="1">IF(FN27/FO27=INT(FN27/FO27),1,0)</f>
        <v>0</v>
      </c>
      <c r="FQ27" s="1">
        <f ca="1">IF(FP27=0,FN27,FN27/FO27)</f>
        <v>1</v>
      </c>
      <c r="FR27" s="1">
        <v>113</v>
      </c>
      <c r="FS27" s="1">
        <f ca="1">IF(FQ27/FR27=INT(FQ27/FR27),1,0)</f>
        <v>0</v>
      </c>
      <c r="FT27" s="1">
        <f ca="1">IF(FS27=0,FQ27,FQ27/FR27)</f>
        <v>1</v>
      </c>
      <c r="FU27" s="1">
        <v>127</v>
      </c>
      <c r="FV27" s="1">
        <f ca="1">IF(FT27/FU27=INT(FT27/FU27),1,0)</f>
        <v>0</v>
      </c>
      <c r="FW27" s="1">
        <f ca="1">IF(FV27=0,FT27,FT27/FU27)</f>
        <v>1</v>
      </c>
      <c r="FX27" s="1">
        <v>131</v>
      </c>
      <c r="FY27" s="1">
        <f ca="1">IF(FW27/FX27=INT(FW27/FX27),1,0)</f>
        <v>0</v>
      </c>
      <c r="FZ27" s="1">
        <f ca="1">IF(FY27=0,FW27,FW27/FX27)</f>
        <v>1</v>
      </c>
      <c r="GA27" s="1">
        <v>137</v>
      </c>
      <c r="GB27" s="1">
        <f ca="1">IF(FZ27/GA27=INT(FZ27/GA27),1,0)</f>
        <v>0</v>
      </c>
      <c r="GC27" s="1">
        <f ca="1">IF(GB27=0,FZ27,FZ27/GA27)</f>
        <v>1</v>
      </c>
      <c r="GD27" s="1">
        <v>139</v>
      </c>
      <c r="GE27" s="1">
        <f ca="1">IF(GC27/GD27=INT(GC27/GD27),1,0)</f>
        <v>0</v>
      </c>
      <c r="GF27" s="1">
        <f ca="1">IF(GE27=0,GC27,GC27/GD27)</f>
        <v>1</v>
      </c>
      <c r="GG27" s="1">
        <v>149</v>
      </c>
      <c r="GH27" s="1">
        <f ca="1">IF(GF27/GG27=INT(GF27/GG27),1,0)</f>
        <v>0</v>
      </c>
      <c r="GI27" s="1">
        <f ca="1">IF(GH27=0,GF27,GF27/GG27)</f>
        <v>1</v>
      </c>
      <c r="GJ27" s="1"/>
      <c r="GK27" s="1">
        <f ca="1">8*BI27+4*BL27+2*BO27+BR27</f>
        <v>1</v>
      </c>
      <c r="GL27" s="1">
        <f ca="1">4*BU27+2*BX27+CA27</f>
        <v>0</v>
      </c>
      <c r="GM27" s="1">
        <f ca="1">2*CD27+CG27</f>
        <v>0</v>
      </c>
      <c r="GN27" s="1">
        <f ca="1">2*CJ27+CM27</f>
        <v>2</v>
      </c>
      <c r="GO27" s="1">
        <f ca="1">2*CP27+CS27</f>
        <v>0</v>
      </c>
      <c r="GP27" s="1">
        <f ca="1">2*CV27+CY27</f>
        <v>0</v>
      </c>
      <c r="GQ27" s="1">
        <f ca="1">DB27</f>
        <v>0</v>
      </c>
      <c r="GR27" s="1">
        <f ca="1">DE27</f>
        <v>0</v>
      </c>
      <c r="GS27" s="1">
        <f ca="1">DH27</f>
        <v>0</v>
      </c>
      <c r="GT27" s="1">
        <f ca="1">DK27</f>
        <v>0</v>
      </c>
      <c r="GU27" s="1">
        <f ca="1">DN27</f>
        <v>0</v>
      </c>
      <c r="GV27">
        <f ca="1">DQ27</f>
        <v>0</v>
      </c>
      <c r="GW27">
        <f ca="1">DT27</f>
        <v>0</v>
      </c>
      <c r="GX27">
        <f ca="1">DW27</f>
        <v>0</v>
      </c>
      <c r="GY27">
        <f ca="1">DZ27</f>
        <v>0</v>
      </c>
      <c r="GZ27">
        <f ca="1">EC27</f>
        <v>0</v>
      </c>
      <c r="HA27">
        <f ca="1">EF27</f>
        <v>0</v>
      </c>
      <c r="HB27">
        <f ca="1">EI27</f>
        <v>0</v>
      </c>
      <c r="HC27">
        <f ca="1">EL27</f>
        <v>0</v>
      </c>
      <c r="HD27">
        <f ca="1">EO27</f>
        <v>0</v>
      </c>
      <c r="HE27">
        <f ca="1">ER27</f>
        <v>0</v>
      </c>
      <c r="HF27">
        <f ca="1">EU27</f>
        <v>0</v>
      </c>
      <c r="HG27">
        <f ca="1">EX27</f>
        <v>0</v>
      </c>
      <c r="HH27">
        <f ca="1">FA27</f>
        <v>0</v>
      </c>
      <c r="HI27">
        <f ca="1">FD27</f>
        <v>0</v>
      </c>
      <c r="HJ27">
        <f ca="1">FG27</f>
        <v>0</v>
      </c>
      <c r="HK27">
        <f ca="1">FJ27</f>
        <v>0</v>
      </c>
      <c r="HL27">
        <f ca="1">FM27</f>
        <v>0</v>
      </c>
      <c r="HM27">
        <f ca="1">FP27</f>
        <v>0</v>
      </c>
      <c r="HN27">
        <f ca="1">FS27</f>
        <v>0</v>
      </c>
      <c r="HO27">
        <f ca="1">FV27</f>
        <v>0</v>
      </c>
      <c r="HP27">
        <f ca="1">FY27</f>
        <v>0</v>
      </c>
      <c r="HQ27">
        <f ca="1">GB27</f>
        <v>0</v>
      </c>
      <c r="HR27">
        <f ca="1">GE27</f>
        <v>0</v>
      </c>
      <c r="HS27">
        <f ca="1">GH27</f>
        <v>0</v>
      </c>
      <c r="HT27">
        <f ca="1">BG27</f>
        <v>98</v>
      </c>
      <c r="HU27">
        <f ca="1">HT27/HS30</f>
        <v>98</v>
      </c>
      <c r="HV27" s="9">
        <f ca="1">BE28</f>
        <v>59</v>
      </c>
      <c r="HW27">
        <f ca="1">HV27*HU28+HU27</f>
        <v>5939</v>
      </c>
      <c r="HX27">
        <f ca="1">HW27*HW23</f>
        <v>34440261</v>
      </c>
      <c r="HY27" s="9">
        <f ca="1">HU24*HU28</f>
        <v>9900</v>
      </c>
      <c r="HZ27" s="9">
        <f ca="1">INT(HX27/HY27)</f>
        <v>3478</v>
      </c>
      <c r="IA27" s="9">
        <f ca="1">HX27-HZ27*HY27</f>
        <v>8061</v>
      </c>
      <c r="IB27" s="9">
        <f ca="1">HY27</f>
        <v>9900</v>
      </c>
    </row>
    <row r="28" spans="2:255" ht="6" hidden="1" customHeight="1" x14ac:dyDescent="0.25">
      <c r="B28" s="71"/>
      <c r="C28" s="71"/>
      <c r="D28" s="71"/>
      <c r="E28" s="77"/>
      <c r="F28" s="104"/>
      <c r="G28" s="71"/>
      <c r="H28" s="78"/>
      <c r="I28" s="71"/>
      <c r="J28" s="71"/>
      <c r="K28" s="77"/>
      <c r="L28" s="104"/>
      <c r="M28" s="71"/>
      <c r="N28" s="71"/>
      <c r="O28" s="71"/>
      <c r="P28" s="71"/>
      <c r="Q28" s="71"/>
      <c r="R28" s="71"/>
      <c r="S28" s="77"/>
      <c r="T28" s="80"/>
      <c r="U28" s="80"/>
      <c r="V28" s="80"/>
      <c r="W28" s="122"/>
      <c r="X28" s="102"/>
      <c r="Y28" s="71"/>
      <c r="Z28" s="75"/>
      <c r="AE28" s="162"/>
      <c r="AW28" s="11"/>
      <c r="AX28" s="11"/>
      <c r="AY28" s="11"/>
      <c r="AZ28" s="11"/>
      <c r="BA28" s="11"/>
      <c r="BB28" s="11"/>
      <c r="BC28" s="11"/>
      <c r="BE28">
        <f ca="1">BE27+INT(BF27/BF28)</f>
        <v>59</v>
      </c>
      <c r="BF28" s="1">
        <f ca="1">IF(BB23&gt;BF27,INT((RAND()*(BC23-BB23+1)+BB23)),INT((RAND()*(BC23-BF27)+BF27+1)))</f>
        <v>99</v>
      </c>
      <c r="BG28">
        <f ca="1">BF28</f>
        <v>99</v>
      </c>
      <c r="BH28">
        <v>256</v>
      </c>
      <c r="BI28" s="1">
        <f ca="1">IF(BG28/BH28=INT(BG28/BH28),1,0)</f>
        <v>0</v>
      </c>
      <c r="BJ28" s="1">
        <f ca="1">IF(BI28=0,BG28,BG28/BH28)</f>
        <v>99</v>
      </c>
      <c r="BK28" s="1">
        <v>16</v>
      </c>
      <c r="BL28" s="1">
        <f ca="1">IF(BJ28/BK28=INT(BJ28/BK28),1,0)</f>
        <v>0</v>
      </c>
      <c r="BM28" s="1">
        <f ca="1">IF(BL28=0,BJ28,BJ28/BK28)</f>
        <v>99</v>
      </c>
      <c r="BN28" s="1">
        <v>4</v>
      </c>
      <c r="BO28" s="1">
        <f ca="1">IF(BM28/BN28=INT(BM28/BN28),1,0)</f>
        <v>0</v>
      </c>
      <c r="BP28" s="1">
        <f ca="1">IF(BO28=0,BM28,BM28/BN28)</f>
        <v>99</v>
      </c>
      <c r="BQ28" s="1">
        <v>2</v>
      </c>
      <c r="BR28" s="1">
        <f ca="1">IF(BP28/BQ28=INT(BP28/BQ28),1,0)</f>
        <v>0</v>
      </c>
      <c r="BS28" s="1">
        <f ca="1">IF(BR28=0,BP28,BP28/BQ28)</f>
        <v>99</v>
      </c>
      <c r="BT28" s="1">
        <v>81</v>
      </c>
      <c r="BU28" s="1">
        <f ca="1">IF(BS28/BT28=INT(BS28/BT28),1,0)</f>
        <v>0</v>
      </c>
      <c r="BV28" s="1">
        <f ca="1">IF(BU28=0,BS28,BS28/BT28)</f>
        <v>99</v>
      </c>
      <c r="BW28" s="1">
        <v>9</v>
      </c>
      <c r="BX28" s="1">
        <f ca="1">IF(BV28/BW28=INT(BV28/BW28),1,0)</f>
        <v>1</v>
      </c>
      <c r="BY28" s="1">
        <f ca="1">IF(BX28=0,BV28,BV28/BW28)</f>
        <v>11</v>
      </c>
      <c r="BZ28" s="1">
        <v>3</v>
      </c>
      <c r="CA28" s="1">
        <f ca="1">IF(BY28/BZ28=INT(BY28/BZ28),1,0)</f>
        <v>0</v>
      </c>
      <c r="CB28" s="1">
        <f ca="1">IF(CA28=0,BY28,BY28/BZ28)</f>
        <v>11</v>
      </c>
      <c r="CC28" s="1">
        <v>25</v>
      </c>
      <c r="CD28" s="1">
        <f ca="1">IF(CB28/CC28=INT(CB28/CC28),1,0)</f>
        <v>0</v>
      </c>
      <c r="CE28" s="1">
        <f ca="1">IF(CD28=0,CB28,CB28/CC28)</f>
        <v>11</v>
      </c>
      <c r="CF28" s="1">
        <v>5</v>
      </c>
      <c r="CG28" s="1">
        <f ca="1">IF(CE28/CF28=INT(CE28/CF28),1,0)</f>
        <v>0</v>
      </c>
      <c r="CH28" s="1">
        <f ca="1">IF(CG28=0,CE28,CE28/CF28)</f>
        <v>11</v>
      </c>
      <c r="CI28" s="1">
        <v>49</v>
      </c>
      <c r="CJ28" s="1">
        <f ca="1">IF(CH28/CI28=INT(CH28/CI28),1,0)</f>
        <v>0</v>
      </c>
      <c r="CK28" s="1">
        <f ca="1">IF(CJ28=0,CH28,CH28/CI28)</f>
        <v>11</v>
      </c>
      <c r="CL28" s="1">
        <v>7</v>
      </c>
      <c r="CM28" s="1">
        <f ca="1">IF(CK28/CL28=INT(CK28/CL28),1,0)</f>
        <v>0</v>
      </c>
      <c r="CN28" s="1">
        <f ca="1">IF(CM28=0,CK28,CK28/CL28)</f>
        <v>11</v>
      </c>
      <c r="CO28" s="1">
        <v>121</v>
      </c>
      <c r="CP28" s="1">
        <f ca="1">IF(CN28/CO28=INT(CN28/CO28),1,0)</f>
        <v>0</v>
      </c>
      <c r="CQ28" s="1">
        <f ca="1">IF(CP28=0,CN28,CN28/CO28)</f>
        <v>11</v>
      </c>
      <c r="CR28" s="1">
        <v>11</v>
      </c>
      <c r="CS28" s="1">
        <f ca="1">IF(CQ28/CR28=INT(CQ28/CR28),1,0)</f>
        <v>1</v>
      </c>
      <c r="CT28" s="1">
        <f ca="1">IF(CS28=0,CQ28,CQ28/CR28)</f>
        <v>1</v>
      </c>
      <c r="CU28" s="1">
        <v>169</v>
      </c>
      <c r="CV28" s="1">
        <f ca="1">IF(CT28/CU28=INT(CT28/CU28),1,0)</f>
        <v>0</v>
      </c>
      <c r="CW28" s="1">
        <f ca="1">IF(CV28=0,CT28,CT28/CU28)</f>
        <v>1</v>
      </c>
      <c r="CX28" s="1">
        <v>13</v>
      </c>
      <c r="CY28" s="1">
        <f ca="1">IF(CW28/CX28=INT(CW28/CX28),1,0)</f>
        <v>0</v>
      </c>
      <c r="CZ28" s="1">
        <f ca="1">IF(CY28=0,CW28,CW28/CX28)</f>
        <v>1</v>
      </c>
      <c r="DA28" s="1">
        <v>17</v>
      </c>
      <c r="DB28" s="1">
        <f ca="1">IF(CZ28/DA28=INT(CZ28/DA28),1,0)</f>
        <v>0</v>
      </c>
      <c r="DC28" s="1">
        <f ca="1">IF(DB28=0,CZ28,CZ28/DA28)</f>
        <v>1</v>
      </c>
      <c r="DD28" s="1">
        <v>19</v>
      </c>
      <c r="DE28" s="1">
        <f ca="1">IF(DC28/DD28=INT(DC28/DD28),1,0)</f>
        <v>0</v>
      </c>
      <c r="DF28" s="1">
        <f ca="1">IF(DE28=0,DC28,DC28/DD28)</f>
        <v>1</v>
      </c>
      <c r="DG28" s="1">
        <v>23</v>
      </c>
      <c r="DH28" s="1">
        <f ca="1">IF(DF28/DG28=INT(DF28/DG28),1,0)</f>
        <v>0</v>
      </c>
      <c r="DI28" s="1">
        <f ca="1">IF(DH28=0,DF28,DF28/DG28)</f>
        <v>1</v>
      </c>
      <c r="DJ28" s="1">
        <v>29</v>
      </c>
      <c r="DK28" s="1">
        <f ca="1">IF(DI28/DJ28=INT(DI28/DJ28),1,0)</f>
        <v>0</v>
      </c>
      <c r="DL28" s="1">
        <f ca="1">IF(DK28=0,DI28,DI28/DJ28)</f>
        <v>1</v>
      </c>
      <c r="DM28" s="1">
        <v>31</v>
      </c>
      <c r="DN28" s="1">
        <f ca="1">IF(DL28/DM28=INT(DL28/DM28),1,0)</f>
        <v>0</v>
      </c>
      <c r="DO28" s="1">
        <f ca="1">IF(DN28=0,DL28,DL28/DM28)</f>
        <v>1</v>
      </c>
      <c r="DP28" s="1">
        <v>37</v>
      </c>
      <c r="DQ28" s="1">
        <f ca="1">IF(DO28/DP28=INT(DO28/DP28),1,0)</f>
        <v>0</v>
      </c>
      <c r="DR28" s="1">
        <f ca="1">IF(DQ28=0,DO28,DO28/DP28)</f>
        <v>1</v>
      </c>
      <c r="DS28" s="1">
        <v>41</v>
      </c>
      <c r="DT28" s="1">
        <f ca="1">IF(DR28/DS28=INT(DR28/DS28),1,0)</f>
        <v>0</v>
      </c>
      <c r="DU28" s="1">
        <f ca="1">IF(DT28=0,DR28,DR28/DS28)</f>
        <v>1</v>
      </c>
      <c r="DV28" s="1">
        <v>43</v>
      </c>
      <c r="DW28" s="1">
        <f ca="1">IF(DU28/DV28=INT(DU28/DV28),1,0)</f>
        <v>0</v>
      </c>
      <c r="DX28" s="1">
        <f ca="1">IF(DW28=0,DU28,DU28/DV28)</f>
        <v>1</v>
      </c>
      <c r="DY28" s="1">
        <v>47</v>
      </c>
      <c r="DZ28" s="1">
        <f ca="1">IF(DX28/DY28=INT(DX28/DY28),1,0)</f>
        <v>0</v>
      </c>
      <c r="EA28" s="1">
        <f ca="1">IF(DZ28=0,DX28,DX28/DY28)</f>
        <v>1</v>
      </c>
      <c r="EB28" s="1">
        <v>53</v>
      </c>
      <c r="EC28" s="1">
        <f ca="1">IF(EA28/EB28=INT(EA28/EB28),1,0)</f>
        <v>0</v>
      </c>
      <c r="ED28" s="1">
        <f ca="1">IF(EC28=0,EA28,EA28/EB28)</f>
        <v>1</v>
      </c>
      <c r="EE28" s="1">
        <v>59</v>
      </c>
      <c r="EF28" s="1">
        <f ca="1">IF(ED28/EE28=INT(ED28/EE28),1,0)</f>
        <v>0</v>
      </c>
      <c r="EG28" s="1">
        <f ca="1">IF(EF28=0,ED28,ED28/EE28)</f>
        <v>1</v>
      </c>
      <c r="EH28" s="1">
        <v>61</v>
      </c>
      <c r="EI28" s="1">
        <f ca="1">IF(EG28/EH28=INT(EG28/EH28),1,0)</f>
        <v>0</v>
      </c>
      <c r="EJ28" s="1">
        <f ca="1">IF(EI28=0,EG28,EG28/EH28)</f>
        <v>1</v>
      </c>
      <c r="EK28" s="1">
        <v>67</v>
      </c>
      <c r="EL28" s="1">
        <f ca="1">IF(EJ28/EK28=INT(EJ28/EK28),1,0)</f>
        <v>0</v>
      </c>
      <c r="EM28" s="1">
        <f ca="1">IF(EL28=0,EJ28,EJ28/EK28)</f>
        <v>1</v>
      </c>
      <c r="EN28" s="1">
        <v>71</v>
      </c>
      <c r="EO28" s="1">
        <f ca="1">IF(EM28/EN28=INT(EM28/EN28),1,0)</f>
        <v>0</v>
      </c>
      <c r="EP28" s="1">
        <f ca="1">IF(EO28=0,EM28,EM28/EN28)</f>
        <v>1</v>
      </c>
      <c r="EQ28" s="1">
        <v>73</v>
      </c>
      <c r="ER28" s="1">
        <f ca="1">IF(EP28/EQ28=INT(EP28/EQ28),1,0)</f>
        <v>0</v>
      </c>
      <c r="ES28" s="1">
        <f ca="1">IF(ER28=0,EP28,EP28/EQ28)</f>
        <v>1</v>
      </c>
      <c r="ET28" s="1">
        <v>79</v>
      </c>
      <c r="EU28" s="1">
        <f ca="1">IF(ES28/ET28=INT(ES28/ET28),1,0)</f>
        <v>0</v>
      </c>
      <c r="EV28" s="1">
        <f ca="1">IF(EU28=0,ES28,ES28/ET28)</f>
        <v>1</v>
      </c>
      <c r="EW28" s="1">
        <v>83</v>
      </c>
      <c r="EX28" s="1">
        <f ca="1">IF(EV28/EW28=INT(EV28/EW28),1,0)</f>
        <v>0</v>
      </c>
      <c r="EY28" s="1">
        <f ca="1">IF(EX28=0,EV28,EV28/EW28)</f>
        <v>1</v>
      </c>
      <c r="EZ28" s="1">
        <v>89</v>
      </c>
      <c r="FA28" s="1">
        <f ca="1">IF(EY28/EZ28=INT(EY28/EZ28),1,0)</f>
        <v>0</v>
      </c>
      <c r="FB28" s="1">
        <f ca="1">IF(FA28=0,EY28,EY28/EZ28)</f>
        <v>1</v>
      </c>
      <c r="FC28" s="1">
        <v>97</v>
      </c>
      <c r="FD28" s="1">
        <f ca="1">IF(FB28/FC28=INT(FB28/FC28),1,0)</f>
        <v>0</v>
      </c>
      <c r="FE28" s="1">
        <f ca="1">IF(FD28=0,FB28,FB28/FC28)</f>
        <v>1</v>
      </c>
      <c r="FF28" s="1">
        <v>101</v>
      </c>
      <c r="FG28" s="1">
        <f ca="1">IF(FE28/FF28=INT(FE28/FF28),1,0)</f>
        <v>0</v>
      </c>
      <c r="FH28" s="1">
        <f ca="1">IF(FG28=0,FE28,FE28/FF28)</f>
        <v>1</v>
      </c>
      <c r="FI28" s="1">
        <v>103</v>
      </c>
      <c r="FJ28" s="1">
        <f ca="1">IF(FH28/FI28=INT(FH28/FI28),1,0)</f>
        <v>0</v>
      </c>
      <c r="FK28" s="1">
        <f ca="1">IF(FJ28=0,FH28,FH28/FI28)</f>
        <v>1</v>
      </c>
      <c r="FL28" s="1">
        <v>107</v>
      </c>
      <c r="FM28" s="1">
        <f ca="1">IF(FK28/FL28=INT(FK28/FL28),1,0)</f>
        <v>0</v>
      </c>
      <c r="FN28" s="1">
        <f ca="1">IF(FM28=0,FK28,FK28/FL28)</f>
        <v>1</v>
      </c>
      <c r="FO28" s="1">
        <v>109</v>
      </c>
      <c r="FP28" s="1">
        <f ca="1">IF(FN28/FO28=INT(FN28/FO28),1,0)</f>
        <v>0</v>
      </c>
      <c r="FQ28" s="1">
        <f ca="1">IF(FP28=0,FN28,FN28/FO28)</f>
        <v>1</v>
      </c>
      <c r="FR28" s="1">
        <v>113</v>
      </c>
      <c r="FS28" s="1">
        <f ca="1">IF(FQ28/FR28=INT(FQ28/FR28),1,0)</f>
        <v>0</v>
      </c>
      <c r="FT28" s="1">
        <f ca="1">IF(FS28=0,FQ28,FQ28/FR28)</f>
        <v>1</v>
      </c>
      <c r="FU28" s="1">
        <v>127</v>
      </c>
      <c r="FV28" s="1">
        <f ca="1">IF(FT28/FU28=INT(FT28/FU28),1,0)</f>
        <v>0</v>
      </c>
      <c r="FW28" s="1">
        <f ca="1">IF(FV28=0,FT28,FT28/FU28)</f>
        <v>1</v>
      </c>
      <c r="FX28" s="1">
        <v>131</v>
      </c>
      <c r="FY28" s="1">
        <f ca="1">IF(FW28/FX28=INT(FW28/FX28),1,0)</f>
        <v>0</v>
      </c>
      <c r="FZ28" s="1">
        <f ca="1">IF(FY28=0,FW28,FW28/FX28)</f>
        <v>1</v>
      </c>
      <c r="GA28" s="1">
        <v>137</v>
      </c>
      <c r="GB28" s="1">
        <f ca="1">IF(FZ28/GA28=INT(FZ28/GA28),1,0)</f>
        <v>0</v>
      </c>
      <c r="GC28" s="1">
        <f ca="1">IF(GB28=0,FZ28,FZ28/GA28)</f>
        <v>1</v>
      </c>
      <c r="GD28" s="1">
        <v>139</v>
      </c>
      <c r="GE28" s="1">
        <f ca="1">IF(GC28/GD28=INT(GC28/GD28),1,0)</f>
        <v>0</v>
      </c>
      <c r="GF28" s="1">
        <f ca="1">IF(GE28=0,GC28,GC28/GD28)</f>
        <v>1</v>
      </c>
      <c r="GG28" s="1">
        <v>149</v>
      </c>
      <c r="GH28" s="1">
        <f ca="1">IF(GF28/GG28=INT(GF28/GG28),1,0)</f>
        <v>0</v>
      </c>
      <c r="GI28" s="1">
        <f ca="1">IF(GH28=0,GF28,GF28/GG28)</f>
        <v>1</v>
      </c>
      <c r="GJ28" s="1"/>
      <c r="GK28" s="1">
        <f ca="1">8*BI28+4*BL28+2*BO28+BR28</f>
        <v>0</v>
      </c>
      <c r="GL28" s="1">
        <f ca="1">4*BU28+2*BX28+CA28</f>
        <v>2</v>
      </c>
      <c r="GM28" s="1">
        <f ca="1">2*CD28+CG28</f>
        <v>0</v>
      </c>
      <c r="GN28" s="1">
        <f ca="1">2*CJ28+CM28</f>
        <v>0</v>
      </c>
      <c r="GO28" s="1">
        <f ca="1">2*CP28+CS28</f>
        <v>1</v>
      </c>
      <c r="GP28" s="1">
        <f ca="1">2*CV28+CY28</f>
        <v>0</v>
      </c>
      <c r="GQ28" s="1">
        <f ca="1">DB28</f>
        <v>0</v>
      </c>
      <c r="GR28" s="1">
        <f ca="1">DE28</f>
        <v>0</v>
      </c>
      <c r="GS28" s="1">
        <f ca="1">DH28</f>
        <v>0</v>
      </c>
      <c r="GT28" s="1">
        <f ca="1">DK28</f>
        <v>0</v>
      </c>
      <c r="GU28" s="1">
        <f ca="1">DN28</f>
        <v>0</v>
      </c>
      <c r="GV28">
        <f ca="1">DQ28</f>
        <v>0</v>
      </c>
      <c r="GW28">
        <f ca="1">DT28</f>
        <v>0</v>
      </c>
      <c r="GX28">
        <f ca="1">DW28</f>
        <v>0</v>
      </c>
      <c r="GY28">
        <f ca="1">DZ28</f>
        <v>0</v>
      </c>
      <c r="GZ28">
        <f ca="1">EC28</f>
        <v>0</v>
      </c>
      <c r="HA28">
        <f ca="1">EF28</f>
        <v>0</v>
      </c>
      <c r="HB28">
        <f ca="1">EI28</f>
        <v>0</v>
      </c>
      <c r="HC28">
        <f ca="1">EL28</f>
        <v>0</v>
      </c>
      <c r="HD28">
        <f ca="1">EO28</f>
        <v>0</v>
      </c>
      <c r="HE28">
        <f ca="1">ER28</f>
        <v>0</v>
      </c>
      <c r="HF28">
        <f ca="1">EU28</f>
        <v>0</v>
      </c>
      <c r="HG28">
        <f ca="1">EX28</f>
        <v>0</v>
      </c>
      <c r="HH28">
        <f ca="1">FA28</f>
        <v>0</v>
      </c>
      <c r="HI28">
        <f ca="1">FD28</f>
        <v>0</v>
      </c>
      <c r="HJ28">
        <f ca="1">FG28</f>
        <v>0</v>
      </c>
      <c r="HK28">
        <f ca="1">FJ28</f>
        <v>0</v>
      </c>
      <c r="HL28">
        <f ca="1">FM28</f>
        <v>0</v>
      </c>
      <c r="HM28">
        <f ca="1">FP28</f>
        <v>0</v>
      </c>
      <c r="HN28">
        <f ca="1">FS28</f>
        <v>0</v>
      </c>
      <c r="HO28">
        <f ca="1">FV28</f>
        <v>0</v>
      </c>
      <c r="HP28">
        <f ca="1">FY28</f>
        <v>0</v>
      </c>
      <c r="HQ28">
        <f ca="1">GB28</f>
        <v>0</v>
      </c>
      <c r="HR28">
        <f ca="1">GE28</f>
        <v>0</v>
      </c>
      <c r="HS28">
        <f ca="1">GH28</f>
        <v>0</v>
      </c>
      <c r="HT28">
        <f ca="1">BG28</f>
        <v>99</v>
      </c>
      <c r="HU28">
        <f ca="1">HT28/HS30</f>
        <v>99</v>
      </c>
      <c r="HV28" s="9"/>
      <c r="HY28" s="9"/>
      <c r="HZ28" s="9"/>
      <c r="IA28" s="9"/>
      <c r="IB28" s="9"/>
    </row>
    <row r="29" spans="2:255" ht="6" hidden="1" customHeight="1" x14ac:dyDescent="0.25">
      <c r="B29" s="71"/>
      <c r="C29" s="71"/>
      <c r="D29" s="71"/>
      <c r="E29" s="77"/>
      <c r="F29" s="104"/>
      <c r="G29" s="71"/>
      <c r="H29" s="78"/>
      <c r="I29" s="71"/>
      <c r="J29" s="71"/>
      <c r="K29" s="77"/>
      <c r="L29" s="104"/>
      <c r="M29" s="71"/>
      <c r="N29" s="71"/>
      <c r="O29" s="71"/>
      <c r="P29" s="71"/>
      <c r="Q29" s="71"/>
      <c r="R29" s="71"/>
      <c r="S29" s="77"/>
      <c r="T29" s="80"/>
      <c r="U29" s="80"/>
      <c r="V29" s="80"/>
      <c r="W29" s="122"/>
      <c r="X29" s="102"/>
      <c r="Y29" s="71"/>
      <c r="Z29" s="75"/>
      <c r="AE29" s="162"/>
      <c r="AW29" s="11"/>
      <c r="AX29" s="11"/>
      <c r="AY29" s="11"/>
      <c r="AZ29" s="11"/>
      <c r="BA29" s="11"/>
      <c r="BB29" s="11"/>
      <c r="BC29" s="11"/>
      <c r="BD29" s="9"/>
      <c r="BE29" s="9"/>
      <c r="BF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1">
        <f t="shared" ref="GK29:HS29" ca="1" si="8">IF(GK27&lt;GK28,GK27,GK28)</f>
        <v>0</v>
      </c>
      <c r="GL29" s="1">
        <f t="shared" ca="1" si="8"/>
        <v>0</v>
      </c>
      <c r="GM29" s="1">
        <f t="shared" ca="1" si="8"/>
        <v>0</v>
      </c>
      <c r="GN29" s="1">
        <f t="shared" ca="1" si="8"/>
        <v>0</v>
      </c>
      <c r="GO29" s="1">
        <f t="shared" ca="1" si="8"/>
        <v>0</v>
      </c>
      <c r="GP29" s="1">
        <f t="shared" ca="1" si="8"/>
        <v>0</v>
      </c>
      <c r="GQ29" s="1">
        <f t="shared" ca="1" si="8"/>
        <v>0</v>
      </c>
      <c r="GR29" s="1">
        <f t="shared" ca="1" si="8"/>
        <v>0</v>
      </c>
      <c r="GS29" s="1">
        <f t="shared" ca="1" si="8"/>
        <v>0</v>
      </c>
      <c r="GT29" s="1">
        <f t="shared" ca="1" si="8"/>
        <v>0</v>
      </c>
      <c r="GU29" s="1">
        <f t="shared" ca="1" si="8"/>
        <v>0</v>
      </c>
      <c r="GV29" s="1">
        <f t="shared" ca="1" si="8"/>
        <v>0</v>
      </c>
      <c r="GW29" s="1">
        <f t="shared" ca="1" si="8"/>
        <v>0</v>
      </c>
      <c r="GX29" s="1">
        <f t="shared" ca="1" si="8"/>
        <v>0</v>
      </c>
      <c r="GY29" s="1">
        <f t="shared" ca="1" si="8"/>
        <v>0</v>
      </c>
      <c r="GZ29" s="1">
        <f t="shared" ca="1" si="8"/>
        <v>0</v>
      </c>
      <c r="HA29" s="1">
        <f t="shared" ca="1" si="8"/>
        <v>0</v>
      </c>
      <c r="HB29" s="1">
        <f t="shared" ca="1" si="8"/>
        <v>0</v>
      </c>
      <c r="HC29" s="1">
        <f t="shared" ca="1" si="8"/>
        <v>0</v>
      </c>
      <c r="HD29" s="1">
        <f t="shared" ca="1" si="8"/>
        <v>0</v>
      </c>
      <c r="HE29" s="1">
        <f t="shared" ca="1" si="8"/>
        <v>0</v>
      </c>
      <c r="HF29" s="1">
        <f t="shared" ca="1" si="8"/>
        <v>0</v>
      </c>
      <c r="HG29" s="1">
        <f t="shared" ca="1" si="8"/>
        <v>0</v>
      </c>
      <c r="HH29" s="1">
        <f t="shared" ca="1" si="8"/>
        <v>0</v>
      </c>
      <c r="HI29" s="1">
        <f t="shared" ca="1" si="8"/>
        <v>0</v>
      </c>
      <c r="HJ29" s="1">
        <f t="shared" ca="1" si="8"/>
        <v>0</v>
      </c>
      <c r="HK29" s="1">
        <f t="shared" ca="1" si="8"/>
        <v>0</v>
      </c>
      <c r="HL29" s="1">
        <f t="shared" ca="1" si="8"/>
        <v>0</v>
      </c>
      <c r="HM29" s="1">
        <f t="shared" ca="1" si="8"/>
        <v>0</v>
      </c>
      <c r="HN29" s="1">
        <f t="shared" ca="1" si="8"/>
        <v>0</v>
      </c>
      <c r="HO29" s="1">
        <f t="shared" ca="1" si="8"/>
        <v>0</v>
      </c>
      <c r="HP29" s="1">
        <f t="shared" ca="1" si="8"/>
        <v>0</v>
      </c>
      <c r="HQ29" s="1">
        <f t="shared" ca="1" si="8"/>
        <v>0</v>
      </c>
      <c r="HR29" s="1">
        <f t="shared" ca="1" si="8"/>
        <v>0</v>
      </c>
      <c r="HS29" s="1">
        <f t="shared" ca="1" si="8"/>
        <v>0</v>
      </c>
      <c r="HV29" s="9"/>
      <c r="HW29" s="9"/>
      <c r="HX29" s="9"/>
      <c r="HY29" s="9"/>
      <c r="HZ29" s="9"/>
      <c r="IA29" s="9"/>
      <c r="IB29" s="9"/>
    </row>
    <row r="30" spans="2:255" ht="6" hidden="1" customHeight="1" x14ac:dyDescent="0.25">
      <c r="B30" s="71"/>
      <c r="C30" s="71"/>
      <c r="D30" s="71"/>
      <c r="E30" s="77"/>
      <c r="F30" s="104"/>
      <c r="G30" s="71"/>
      <c r="H30" s="78"/>
      <c r="I30" s="71"/>
      <c r="J30" s="71"/>
      <c r="K30" s="77"/>
      <c r="L30" s="104"/>
      <c r="M30" s="71"/>
      <c r="N30" s="71"/>
      <c r="O30" s="71"/>
      <c r="P30" s="71"/>
      <c r="Q30" s="71"/>
      <c r="R30" s="71"/>
      <c r="S30" s="77"/>
      <c r="T30" s="80"/>
      <c r="U30" s="80"/>
      <c r="V30" s="80"/>
      <c r="W30" s="122"/>
      <c r="X30" s="102"/>
      <c r="Y30" s="71"/>
      <c r="Z30" s="75"/>
      <c r="AE30" s="162"/>
      <c r="AW30" s="11"/>
      <c r="AX30" s="11"/>
      <c r="AY30" s="11"/>
      <c r="AZ30" s="11"/>
      <c r="BA30" s="11"/>
      <c r="BB30" s="11"/>
      <c r="BC30" s="11"/>
      <c r="BD30" s="9"/>
      <c r="BE30" s="9"/>
      <c r="BF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>
        <f ca="1">GK$8^GK29</f>
        <v>1</v>
      </c>
      <c r="GL30">
        <f t="shared" ref="GL30:HS30" ca="1" si="9">GL$8^GL29*GK30</f>
        <v>1</v>
      </c>
      <c r="GM30">
        <f t="shared" ca="1" si="9"/>
        <v>1</v>
      </c>
      <c r="GN30">
        <f t="shared" ca="1" si="9"/>
        <v>1</v>
      </c>
      <c r="GO30">
        <f t="shared" ca="1" si="9"/>
        <v>1</v>
      </c>
      <c r="GP30">
        <f t="shared" ca="1" si="9"/>
        <v>1</v>
      </c>
      <c r="GQ30">
        <f t="shared" ca="1" si="9"/>
        <v>1</v>
      </c>
      <c r="GR30">
        <f t="shared" ca="1" si="9"/>
        <v>1</v>
      </c>
      <c r="GS30">
        <f t="shared" ca="1" si="9"/>
        <v>1</v>
      </c>
      <c r="GT30">
        <f t="shared" ca="1" si="9"/>
        <v>1</v>
      </c>
      <c r="GU30">
        <f t="shared" ca="1" si="9"/>
        <v>1</v>
      </c>
      <c r="GV30">
        <f t="shared" ca="1" si="9"/>
        <v>1</v>
      </c>
      <c r="GW30">
        <f t="shared" ca="1" si="9"/>
        <v>1</v>
      </c>
      <c r="GX30">
        <f t="shared" ca="1" si="9"/>
        <v>1</v>
      </c>
      <c r="GY30">
        <f t="shared" ca="1" si="9"/>
        <v>1</v>
      </c>
      <c r="GZ30">
        <f t="shared" ca="1" si="9"/>
        <v>1</v>
      </c>
      <c r="HA30">
        <f t="shared" ca="1" si="9"/>
        <v>1</v>
      </c>
      <c r="HB30">
        <f t="shared" ca="1" si="9"/>
        <v>1</v>
      </c>
      <c r="HC30">
        <f t="shared" ca="1" si="9"/>
        <v>1</v>
      </c>
      <c r="HD30">
        <f t="shared" ca="1" si="9"/>
        <v>1</v>
      </c>
      <c r="HE30">
        <f t="shared" ca="1" si="9"/>
        <v>1</v>
      </c>
      <c r="HF30">
        <f t="shared" ca="1" si="9"/>
        <v>1</v>
      </c>
      <c r="HG30">
        <f t="shared" ca="1" si="9"/>
        <v>1</v>
      </c>
      <c r="HH30">
        <f t="shared" ca="1" si="9"/>
        <v>1</v>
      </c>
      <c r="HI30">
        <f t="shared" ca="1" si="9"/>
        <v>1</v>
      </c>
      <c r="HJ30">
        <f t="shared" ca="1" si="9"/>
        <v>1</v>
      </c>
      <c r="HK30">
        <f t="shared" ca="1" si="9"/>
        <v>1</v>
      </c>
      <c r="HL30">
        <f t="shared" ca="1" si="9"/>
        <v>1</v>
      </c>
      <c r="HM30">
        <f t="shared" ca="1" si="9"/>
        <v>1</v>
      </c>
      <c r="HN30">
        <f t="shared" ca="1" si="9"/>
        <v>1</v>
      </c>
      <c r="HO30">
        <f t="shared" ca="1" si="9"/>
        <v>1</v>
      </c>
      <c r="HP30">
        <f t="shared" ca="1" si="9"/>
        <v>1</v>
      </c>
      <c r="HQ30">
        <f t="shared" ca="1" si="9"/>
        <v>1</v>
      </c>
      <c r="HR30">
        <f t="shared" ca="1" si="9"/>
        <v>1</v>
      </c>
      <c r="HS30">
        <f t="shared" ca="1" si="9"/>
        <v>1</v>
      </c>
      <c r="HV30" s="9"/>
      <c r="HW30" s="9"/>
      <c r="HX30" s="9"/>
      <c r="HY30" s="9"/>
      <c r="HZ30" s="9"/>
      <c r="IA30" s="9"/>
      <c r="IB30" s="9"/>
    </row>
    <row r="31" spans="2:255" ht="6" hidden="1" customHeight="1" x14ac:dyDescent="0.25">
      <c r="B31" s="71"/>
      <c r="C31" s="71"/>
      <c r="D31" s="71"/>
      <c r="E31" s="77"/>
      <c r="F31" s="104"/>
      <c r="G31" s="71"/>
      <c r="H31" s="78"/>
      <c r="I31" s="71"/>
      <c r="J31" s="71"/>
      <c r="K31" s="77"/>
      <c r="L31" s="104"/>
      <c r="M31" s="71"/>
      <c r="N31" s="71"/>
      <c r="O31" s="71"/>
      <c r="P31" s="71"/>
      <c r="Q31" s="71"/>
      <c r="R31" s="71"/>
      <c r="S31" s="77"/>
      <c r="T31" s="80"/>
      <c r="U31" s="80"/>
      <c r="V31" s="80"/>
      <c r="W31" s="122"/>
      <c r="X31" s="102"/>
      <c r="Y31" s="71"/>
      <c r="Z31" s="75"/>
      <c r="AE31" s="162"/>
      <c r="AW31" s="11"/>
      <c r="AX31" s="11"/>
      <c r="AY31" s="11"/>
      <c r="AZ31" s="11"/>
      <c r="BA31" s="11"/>
      <c r="BB31" s="11"/>
      <c r="BC31" s="11"/>
      <c r="BD31" s="9" t="s">
        <v>29</v>
      </c>
      <c r="BE31" s="9">
        <f ca="1">HZ27</f>
        <v>3478</v>
      </c>
      <c r="BF31" s="9">
        <f ca="1">IA27</f>
        <v>8061</v>
      </c>
      <c r="BG31">
        <f ca="1">BF31-BF32*(BE32-BE31)</f>
        <v>8061</v>
      </c>
      <c r="BH31">
        <v>256</v>
      </c>
      <c r="BI31" s="1">
        <f ca="1">IF(BG31/BH31=INT(BG31/BH31),1,0)</f>
        <v>0</v>
      </c>
      <c r="BJ31" s="1">
        <f ca="1">IF(BI31=0,BG31,BG31/BH31)</f>
        <v>8061</v>
      </c>
      <c r="BK31" s="1">
        <v>16</v>
      </c>
      <c r="BL31" s="1">
        <f ca="1">IF(BJ31/BK31=INT(BJ31/BK31),1,0)</f>
        <v>0</v>
      </c>
      <c r="BM31" s="1">
        <f ca="1">IF(BL31=0,BJ31,BJ31/BK31)</f>
        <v>8061</v>
      </c>
      <c r="BN31" s="1">
        <v>4</v>
      </c>
      <c r="BO31" s="1">
        <f ca="1">IF(BM31/BN31=INT(BM31/BN31),1,0)</f>
        <v>0</v>
      </c>
      <c r="BP31" s="1">
        <f ca="1">IF(BO31=0,BM31,BM31/BN31)</f>
        <v>8061</v>
      </c>
      <c r="BQ31" s="1">
        <v>2</v>
      </c>
      <c r="BR31" s="1">
        <f ca="1">IF(BP31/BQ31=INT(BP31/BQ31),1,0)</f>
        <v>0</v>
      </c>
      <c r="BS31" s="1">
        <f ca="1">IF(BR31=0,BP31,BP31/BQ31)</f>
        <v>8061</v>
      </c>
      <c r="BT31" s="1">
        <v>81</v>
      </c>
      <c r="BU31" s="1">
        <f ca="1">IF(BS31/BT31=INT(BS31/BT31),1,0)</f>
        <v>0</v>
      </c>
      <c r="BV31" s="1">
        <f ca="1">IF(BU31=0,BS31,BS31/BT31)</f>
        <v>8061</v>
      </c>
      <c r="BW31" s="1">
        <v>9</v>
      </c>
      <c r="BX31" s="1">
        <f ca="1">IF(BV31/BW31=INT(BV31/BW31),1,0)</f>
        <v>0</v>
      </c>
      <c r="BY31" s="1">
        <f ca="1">IF(BX31=0,BV31,BV31/BW31)</f>
        <v>8061</v>
      </c>
      <c r="BZ31" s="1">
        <v>3</v>
      </c>
      <c r="CA31" s="1">
        <f ca="1">IF(BY31/BZ31=INT(BY31/BZ31),1,0)</f>
        <v>1</v>
      </c>
      <c r="CB31" s="1">
        <f ca="1">IF(CA31=0,BY31,BY31/BZ31)</f>
        <v>2687</v>
      </c>
      <c r="CC31" s="1">
        <v>25</v>
      </c>
      <c r="CD31" s="1">
        <f ca="1">IF(CB31/CC31=INT(CB31/CC31),1,0)</f>
        <v>0</v>
      </c>
      <c r="CE31" s="1">
        <f ca="1">IF(CD31=0,CB31,CB31/CC31)</f>
        <v>2687</v>
      </c>
      <c r="CF31" s="1">
        <v>5</v>
      </c>
      <c r="CG31" s="1">
        <f ca="1">IF(CE31/CF31=INT(CE31/CF31),1,0)</f>
        <v>0</v>
      </c>
      <c r="CH31" s="1">
        <f ca="1">IF(CG31=0,CE31,CE31/CF31)</f>
        <v>2687</v>
      </c>
      <c r="CI31" s="1">
        <v>49</v>
      </c>
      <c r="CJ31" s="1">
        <f ca="1">IF(CH31/CI31=INT(CH31/CI31),1,0)</f>
        <v>0</v>
      </c>
      <c r="CK31" s="1">
        <f ca="1">IF(CJ31=0,CH31,CH31/CI31)</f>
        <v>2687</v>
      </c>
      <c r="CL31" s="1">
        <v>7</v>
      </c>
      <c r="CM31" s="1">
        <f ca="1">IF(CK31/CL31=INT(CK31/CL31),1,0)</f>
        <v>0</v>
      </c>
      <c r="CN31" s="1">
        <f ca="1">IF(CM31=0,CK31,CK31/CL31)</f>
        <v>2687</v>
      </c>
      <c r="CO31" s="1">
        <v>121</v>
      </c>
      <c r="CP31" s="1">
        <f ca="1">IF(CN31/CO31=INT(CN31/CO31),1,0)</f>
        <v>0</v>
      </c>
      <c r="CQ31" s="1">
        <f ca="1">IF(CP31=0,CN31,CN31/CO31)</f>
        <v>2687</v>
      </c>
      <c r="CR31" s="1">
        <v>11</v>
      </c>
      <c r="CS31" s="1">
        <f ca="1">IF(CQ31/CR31=INT(CQ31/CR31),1,0)</f>
        <v>0</v>
      </c>
      <c r="CT31" s="1">
        <f ca="1">IF(CS31=0,CQ31,CQ31/CR31)</f>
        <v>2687</v>
      </c>
      <c r="CU31" s="1">
        <v>169</v>
      </c>
      <c r="CV31" s="1">
        <f ca="1">IF(CT31/CU31=INT(CT31/CU31),1,0)</f>
        <v>0</v>
      </c>
      <c r="CW31" s="1">
        <f ca="1">IF(CV31=0,CT31,CT31/CU31)</f>
        <v>2687</v>
      </c>
      <c r="CX31" s="1">
        <v>13</v>
      </c>
      <c r="CY31" s="1">
        <f ca="1">IF(CW31/CX31=INT(CW31/CX31),1,0)</f>
        <v>0</v>
      </c>
      <c r="CZ31" s="1">
        <f ca="1">IF(CY31=0,CW31,CW31/CX31)</f>
        <v>2687</v>
      </c>
      <c r="DA31" s="1">
        <v>17</v>
      </c>
      <c r="DB31" s="1">
        <f ca="1">IF(CZ31/DA31=INT(CZ31/DA31),1,0)</f>
        <v>0</v>
      </c>
      <c r="DC31" s="1">
        <f ca="1">IF(DB31=0,CZ31,CZ31/DA31)</f>
        <v>2687</v>
      </c>
      <c r="DD31" s="1">
        <v>19</v>
      </c>
      <c r="DE31" s="1">
        <f ca="1">IF(DC31/DD31=INT(DC31/DD31),1,0)</f>
        <v>0</v>
      </c>
      <c r="DF31" s="1">
        <f ca="1">IF(DE31=0,DC31,DC31/DD31)</f>
        <v>2687</v>
      </c>
      <c r="DG31" s="1">
        <v>23</v>
      </c>
      <c r="DH31" s="1">
        <f ca="1">IF(DF31/DG31=INT(DF31/DG31),1,0)</f>
        <v>0</v>
      </c>
      <c r="DI31" s="1">
        <f ca="1">IF(DH31=0,DF31,DF31/DG31)</f>
        <v>2687</v>
      </c>
      <c r="DJ31" s="1">
        <v>29</v>
      </c>
      <c r="DK31" s="1">
        <f ca="1">IF(DI31/DJ31=INT(DI31/DJ31),1,0)</f>
        <v>0</v>
      </c>
      <c r="DL31" s="1">
        <f ca="1">IF(DK31=0,DI31,DI31/DJ31)</f>
        <v>2687</v>
      </c>
      <c r="DM31" s="1">
        <v>31</v>
      </c>
      <c r="DN31" s="1">
        <f ca="1">IF(DL31/DM31=INT(DL31/DM31),1,0)</f>
        <v>0</v>
      </c>
      <c r="DO31" s="1">
        <f ca="1">IF(DN31=0,DL31,DL31/DM31)</f>
        <v>2687</v>
      </c>
      <c r="DP31" s="1">
        <v>37</v>
      </c>
      <c r="DQ31" s="1">
        <f ca="1">IF(DO31/DP31=INT(DO31/DP31),1,0)</f>
        <v>0</v>
      </c>
      <c r="DR31" s="1">
        <f ca="1">IF(DQ31=0,DO31,DO31/DP31)</f>
        <v>2687</v>
      </c>
      <c r="DS31" s="1">
        <v>41</v>
      </c>
      <c r="DT31" s="1">
        <f ca="1">IF(DR31/DS31=INT(DR31/DS31),1,0)</f>
        <v>0</v>
      </c>
      <c r="DU31" s="1">
        <f ca="1">IF(DT31=0,DR31,DR31/DS31)</f>
        <v>2687</v>
      </c>
      <c r="DV31" s="1">
        <v>43</v>
      </c>
      <c r="DW31" s="1">
        <f ca="1">IF(DU31/DV31=INT(DU31/DV31),1,0)</f>
        <v>0</v>
      </c>
      <c r="DX31" s="1">
        <f ca="1">IF(DW31=0,DU31,DU31/DV31)</f>
        <v>2687</v>
      </c>
      <c r="DY31" s="1">
        <v>47</v>
      </c>
      <c r="DZ31" s="1">
        <f ca="1">IF(DX31/DY31=INT(DX31/DY31),1,0)</f>
        <v>0</v>
      </c>
      <c r="EA31" s="1">
        <f ca="1">IF(DZ31=0,DX31,DX31/DY31)</f>
        <v>2687</v>
      </c>
      <c r="EB31" s="1">
        <v>53</v>
      </c>
      <c r="EC31" s="1">
        <f ca="1">IF(EA31/EB31=INT(EA31/EB31),1,0)</f>
        <v>0</v>
      </c>
      <c r="ED31" s="1">
        <f ca="1">IF(EC31=0,EA31,EA31/EB31)</f>
        <v>2687</v>
      </c>
      <c r="EE31" s="1">
        <v>59</v>
      </c>
      <c r="EF31" s="1">
        <f ca="1">IF(ED31/EE31=INT(ED31/EE31),1,0)</f>
        <v>0</v>
      </c>
      <c r="EG31" s="1">
        <f ca="1">IF(EF31=0,ED31,ED31/EE31)</f>
        <v>2687</v>
      </c>
      <c r="EH31" s="1">
        <v>61</v>
      </c>
      <c r="EI31" s="1">
        <f ca="1">IF(EG31/EH31=INT(EG31/EH31),1,0)</f>
        <v>0</v>
      </c>
      <c r="EJ31" s="1">
        <f ca="1">IF(EI31=0,EG31,EG31/EH31)</f>
        <v>2687</v>
      </c>
      <c r="EK31" s="1">
        <v>67</v>
      </c>
      <c r="EL31" s="1">
        <f ca="1">IF(EJ31/EK31=INT(EJ31/EK31),1,0)</f>
        <v>0</v>
      </c>
      <c r="EM31" s="1">
        <f ca="1">IF(EL31=0,EJ31,EJ31/EK31)</f>
        <v>2687</v>
      </c>
      <c r="EN31" s="1">
        <v>71</v>
      </c>
      <c r="EO31" s="1">
        <f ca="1">IF(EM31/EN31=INT(EM31/EN31),1,0)</f>
        <v>0</v>
      </c>
      <c r="EP31" s="1">
        <f ca="1">IF(EO31=0,EM31,EM31/EN31)</f>
        <v>2687</v>
      </c>
      <c r="EQ31" s="1">
        <v>73</v>
      </c>
      <c r="ER31" s="1">
        <f ca="1">IF(EP31/EQ31=INT(EP31/EQ31),1,0)</f>
        <v>0</v>
      </c>
      <c r="ES31" s="1">
        <f ca="1">IF(ER31=0,EP31,EP31/EQ31)</f>
        <v>2687</v>
      </c>
      <c r="ET31" s="1">
        <v>79</v>
      </c>
      <c r="EU31" s="1">
        <f ca="1">IF(ES31/ET31=INT(ES31/ET31),1,0)</f>
        <v>0</v>
      </c>
      <c r="EV31" s="1">
        <f ca="1">IF(EU31=0,ES31,ES31/ET31)</f>
        <v>2687</v>
      </c>
      <c r="EW31" s="1">
        <v>83</v>
      </c>
      <c r="EX31" s="1">
        <f ca="1">IF(EV31/EW31=INT(EV31/EW31),1,0)</f>
        <v>0</v>
      </c>
      <c r="EY31" s="1">
        <f ca="1">IF(EX31=0,EV31,EV31/EW31)</f>
        <v>2687</v>
      </c>
      <c r="EZ31" s="1">
        <v>89</v>
      </c>
      <c r="FA31" s="1">
        <f ca="1">IF(EY31/EZ31=INT(EY31/EZ31),1,0)</f>
        <v>0</v>
      </c>
      <c r="FB31" s="1">
        <f ca="1">IF(FA31=0,EY31,EY31/EZ31)</f>
        <v>2687</v>
      </c>
      <c r="FC31" s="1">
        <v>97</v>
      </c>
      <c r="FD31" s="1">
        <f ca="1">IF(FB31/FC31=INT(FB31/FC31),1,0)</f>
        <v>0</v>
      </c>
      <c r="FE31" s="1">
        <f ca="1">IF(FD31=0,FB31,FB31/FC31)</f>
        <v>2687</v>
      </c>
      <c r="FF31" s="1">
        <v>101</v>
      </c>
      <c r="FG31" s="1">
        <f ca="1">IF(FE31/FF31=INT(FE31/FF31),1,0)</f>
        <v>0</v>
      </c>
      <c r="FH31" s="1">
        <f ca="1">IF(FG31=0,FE31,FE31/FF31)</f>
        <v>2687</v>
      </c>
      <c r="FI31" s="1">
        <v>103</v>
      </c>
      <c r="FJ31" s="1">
        <f ca="1">IF(FH31/FI31=INT(FH31/FI31),1,0)</f>
        <v>0</v>
      </c>
      <c r="FK31" s="1">
        <f ca="1">IF(FJ31=0,FH31,FH31/FI31)</f>
        <v>2687</v>
      </c>
      <c r="FL31" s="1">
        <v>107</v>
      </c>
      <c r="FM31" s="1">
        <f ca="1">IF(FK31/FL31=INT(FK31/FL31),1,0)</f>
        <v>0</v>
      </c>
      <c r="FN31" s="1">
        <f ca="1">IF(FM31=0,FK31,FK31/FL31)</f>
        <v>2687</v>
      </c>
      <c r="FO31" s="1">
        <v>109</v>
      </c>
      <c r="FP31" s="1">
        <f ca="1">IF(FN31/FO31=INT(FN31/FO31),1,0)</f>
        <v>0</v>
      </c>
      <c r="FQ31" s="1">
        <f ca="1">IF(FP31=0,FN31,FN31/FO31)</f>
        <v>2687</v>
      </c>
      <c r="FR31" s="1">
        <v>113</v>
      </c>
      <c r="FS31" s="1">
        <f ca="1">IF(FQ31/FR31=INT(FQ31/FR31),1,0)</f>
        <v>0</v>
      </c>
      <c r="FT31" s="1">
        <f ca="1">IF(FS31=0,FQ31,FQ31/FR31)</f>
        <v>2687</v>
      </c>
      <c r="FU31" s="1">
        <v>127</v>
      </c>
      <c r="FV31" s="1">
        <f ca="1">IF(FT31/FU31=INT(FT31/FU31),1,0)</f>
        <v>0</v>
      </c>
      <c r="FW31" s="1">
        <f ca="1">IF(FV31=0,FT31,FT31/FU31)</f>
        <v>2687</v>
      </c>
      <c r="FX31" s="1">
        <v>131</v>
      </c>
      <c r="FY31" s="1">
        <f ca="1">IF(FW31/FX31=INT(FW31/FX31),1,0)</f>
        <v>0</v>
      </c>
      <c r="FZ31" s="1">
        <f ca="1">IF(FY31=0,FW31,FW31/FX31)</f>
        <v>2687</v>
      </c>
      <c r="GA31" s="1">
        <v>137</v>
      </c>
      <c r="GB31" s="1">
        <f ca="1">IF(FZ31/GA31=INT(FZ31/GA31),1,0)</f>
        <v>0</v>
      </c>
      <c r="GC31" s="1">
        <f ca="1">IF(GB31=0,FZ31,FZ31/GA31)</f>
        <v>2687</v>
      </c>
      <c r="GD31" s="1">
        <v>139</v>
      </c>
      <c r="GE31" s="1">
        <f ca="1">IF(GC31/GD31=INT(GC31/GD31),1,0)</f>
        <v>0</v>
      </c>
      <c r="GF31" s="1">
        <f ca="1">IF(GE31=0,GC31,GC31/GD31)</f>
        <v>2687</v>
      </c>
      <c r="GG31" s="1">
        <v>149</v>
      </c>
      <c r="GH31" s="1">
        <f ca="1">IF(GF31/GG31=INT(GF31/GG31),1,0)</f>
        <v>0</v>
      </c>
      <c r="GI31" s="1">
        <f ca="1">IF(GH31=0,GF31,GF31/GG31)</f>
        <v>2687</v>
      </c>
      <c r="GJ31" s="1"/>
      <c r="GK31" s="1">
        <f ca="1">8*BI31+4*BL31+2*BO31+BR31</f>
        <v>0</v>
      </c>
      <c r="GL31" s="1">
        <f ca="1">4*BU31+2*BX31+CA31</f>
        <v>1</v>
      </c>
      <c r="GM31" s="1">
        <f ca="1">2*CD31+CG31</f>
        <v>0</v>
      </c>
      <c r="GN31" s="1">
        <f ca="1">2*CJ31+CM31</f>
        <v>0</v>
      </c>
      <c r="GO31" s="1">
        <f ca="1">2*CP31+CS31</f>
        <v>0</v>
      </c>
      <c r="GP31" s="1">
        <f ca="1">2*CV31+CY31</f>
        <v>0</v>
      </c>
      <c r="GQ31" s="1">
        <f ca="1">DB31</f>
        <v>0</v>
      </c>
      <c r="GR31" s="1">
        <f ca="1">DE31</f>
        <v>0</v>
      </c>
      <c r="GS31" s="1">
        <f ca="1">DH31</f>
        <v>0</v>
      </c>
      <c r="GT31" s="1">
        <f ca="1">DK31</f>
        <v>0</v>
      </c>
      <c r="GU31" s="1">
        <f ca="1">DN31</f>
        <v>0</v>
      </c>
      <c r="GV31">
        <f ca="1">DQ31</f>
        <v>0</v>
      </c>
      <c r="GW31">
        <f ca="1">DT31</f>
        <v>0</v>
      </c>
      <c r="GX31">
        <f ca="1">DW31</f>
        <v>0</v>
      </c>
      <c r="GY31">
        <f ca="1">DZ31</f>
        <v>0</v>
      </c>
      <c r="GZ31">
        <f ca="1">EC31</f>
        <v>0</v>
      </c>
      <c r="HA31">
        <f ca="1">EF31</f>
        <v>0</v>
      </c>
      <c r="HB31">
        <f ca="1">EI31</f>
        <v>0</v>
      </c>
      <c r="HC31">
        <f ca="1">EL31</f>
        <v>0</v>
      </c>
      <c r="HD31">
        <f ca="1">EO31</f>
        <v>0</v>
      </c>
      <c r="HE31">
        <f ca="1">ER31</f>
        <v>0</v>
      </c>
      <c r="HF31">
        <f ca="1">EU31</f>
        <v>0</v>
      </c>
      <c r="HG31">
        <f ca="1">EX31</f>
        <v>0</v>
      </c>
      <c r="HH31">
        <f ca="1">FA31</f>
        <v>0</v>
      </c>
      <c r="HI31">
        <f ca="1">FD31</f>
        <v>0</v>
      </c>
      <c r="HJ31">
        <f ca="1">FG31</f>
        <v>0</v>
      </c>
      <c r="HK31">
        <f ca="1">FJ31</f>
        <v>0</v>
      </c>
      <c r="HL31">
        <f ca="1">FM31</f>
        <v>0</v>
      </c>
      <c r="HM31">
        <f ca="1">FP31</f>
        <v>0</v>
      </c>
      <c r="HN31">
        <f ca="1">FS31</f>
        <v>0</v>
      </c>
      <c r="HO31">
        <f ca="1">FV31</f>
        <v>0</v>
      </c>
      <c r="HP31">
        <f ca="1">FY31</f>
        <v>0</v>
      </c>
      <c r="HQ31">
        <f ca="1">GB31</f>
        <v>0</v>
      </c>
      <c r="HR31">
        <f ca="1">GE31</f>
        <v>0</v>
      </c>
      <c r="HS31">
        <f ca="1">GH31</f>
        <v>0</v>
      </c>
      <c r="HT31">
        <f ca="1">BG31</f>
        <v>8061</v>
      </c>
      <c r="HU31">
        <f ca="1">HT31/HS34</f>
        <v>2687</v>
      </c>
      <c r="HV31" s="9">
        <f ca="1">HZ27</f>
        <v>3478</v>
      </c>
      <c r="HW31" s="9"/>
      <c r="HX31" s="9"/>
      <c r="HY31" s="9"/>
      <c r="HZ31" s="9"/>
      <c r="IA31" s="9"/>
      <c r="IB31" s="9"/>
    </row>
    <row r="32" spans="2:255" ht="6" hidden="1" customHeight="1" x14ac:dyDescent="0.25">
      <c r="B32" s="71"/>
      <c r="C32" s="71"/>
      <c r="D32" s="71"/>
      <c r="E32" s="71"/>
      <c r="F32" s="104"/>
      <c r="G32" s="71"/>
      <c r="H32" s="71"/>
      <c r="I32" s="71"/>
      <c r="J32" s="71"/>
      <c r="K32" s="71"/>
      <c r="L32" s="104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122"/>
      <c r="X32" s="104"/>
      <c r="Y32" s="71"/>
      <c r="Z32" s="75"/>
      <c r="AE32" s="162"/>
      <c r="BD32" s="9"/>
      <c r="BE32">
        <f ca="1">BE31+INT(BF31/BF32)</f>
        <v>3478</v>
      </c>
      <c r="BF32">
        <f ca="1">IB27</f>
        <v>9900</v>
      </c>
      <c r="BG32">
        <f ca="1">BF32</f>
        <v>9900</v>
      </c>
      <c r="BH32">
        <v>256</v>
      </c>
      <c r="BI32" s="1">
        <f ca="1">IF(BG32/BH32=INT(BG32/BH32),1,0)</f>
        <v>0</v>
      </c>
      <c r="BJ32" s="1">
        <f ca="1">IF(BI32=0,BG32,BG32/BH32)</f>
        <v>9900</v>
      </c>
      <c r="BK32" s="1">
        <v>16</v>
      </c>
      <c r="BL32" s="1">
        <f ca="1">IF(BJ32/BK32=INT(BJ32/BK32),1,0)</f>
        <v>0</v>
      </c>
      <c r="BM32" s="1">
        <f ca="1">IF(BL32=0,BJ32,BJ32/BK32)</f>
        <v>9900</v>
      </c>
      <c r="BN32" s="1">
        <v>4</v>
      </c>
      <c r="BO32" s="1">
        <f ca="1">IF(BM32/BN32=INT(BM32/BN32),1,0)</f>
        <v>1</v>
      </c>
      <c r="BP32" s="1">
        <f ca="1">IF(BO32=0,BM32,BM32/BN32)</f>
        <v>2475</v>
      </c>
      <c r="BQ32" s="1">
        <v>2</v>
      </c>
      <c r="BR32" s="1">
        <f ca="1">IF(BP32/BQ32=INT(BP32/BQ32),1,0)</f>
        <v>0</v>
      </c>
      <c r="BS32" s="1">
        <f ca="1">IF(BR32=0,BP32,BP32/BQ32)</f>
        <v>2475</v>
      </c>
      <c r="BT32" s="1">
        <v>81</v>
      </c>
      <c r="BU32" s="1">
        <f ca="1">IF(BS32/BT32=INT(BS32/BT32),1,0)</f>
        <v>0</v>
      </c>
      <c r="BV32" s="1">
        <f ca="1">IF(BU32=0,BS32,BS32/BT32)</f>
        <v>2475</v>
      </c>
      <c r="BW32" s="1">
        <v>9</v>
      </c>
      <c r="BX32" s="1">
        <f ca="1">IF(BV32/BW32=INT(BV32/BW32),1,0)</f>
        <v>1</v>
      </c>
      <c r="BY32" s="1">
        <f ca="1">IF(BX32=0,BV32,BV32/BW32)</f>
        <v>275</v>
      </c>
      <c r="BZ32" s="1">
        <v>3</v>
      </c>
      <c r="CA32" s="1">
        <f ca="1">IF(BY32/BZ32=INT(BY32/BZ32),1,0)</f>
        <v>0</v>
      </c>
      <c r="CB32" s="1">
        <f ca="1">IF(CA32=0,BY32,BY32/BZ32)</f>
        <v>275</v>
      </c>
      <c r="CC32" s="1">
        <v>25</v>
      </c>
      <c r="CD32" s="1">
        <f ca="1">IF(CB32/CC32=INT(CB32/CC32),1,0)</f>
        <v>1</v>
      </c>
      <c r="CE32" s="1">
        <f ca="1">IF(CD32=0,CB32,CB32/CC32)</f>
        <v>11</v>
      </c>
      <c r="CF32" s="1">
        <v>5</v>
      </c>
      <c r="CG32" s="1">
        <f ca="1">IF(CE32/CF32=INT(CE32/CF32),1,0)</f>
        <v>0</v>
      </c>
      <c r="CH32" s="1">
        <f ca="1">IF(CG32=0,CE32,CE32/CF32)</f>
        <v>11</v>
      </c>
      <c r="CI32" s="1">
        <v>49</v>
      </c>
      <c r="CJ32" s="1">
        <f ca="1">IF(CH32/CI32=INT(CH32/CI32),1,0)</f>
        <v>0</v>
      </c>
      <c r="CK32" s="1">
        <f ca="1">IF(CJ32=0,CH32,CH32/CI32)</f>
        <v>11</v>
      </c>
      <c r="CL32" s="1">
        <v>7</v>
      </c>
      <c r="CM32" s="1">
        <f ca="1">IF(CK32/CL32=INT(CK32/CL32),1,0)</f>
        <v>0</v>
      </c>
      <c r="CN32" s="1">
        <f ca="1">IF(CM32=0,CK32,CK32/CL32)</f>
        <v>11</v>
      </c>
      <c r="CO32" s="1">
        <v>121</v>
      </c>
      <c r="CP32" s="1">
        <f ca="1">IF(CN32/CO32=INT(CN32/CO32),1,0)</f>
        <v>0</v>
      </c>
      <c r="CQ32" s="1">
        <f ca="1">IF(CP32=0,CN32,CN32/CO32)</f>
        <v>11</v>
      </c>
      <c r="CR32" s="1">
        <v>11</v>
      </c>
      <c r="CS32" s="1">
        <f ca="1">IF(CQ32/CR32=INT(CQ32/CR32),1,0)</f>
        <v>1</v>
      </c>
      <c r="CT32" s="1">
        <f ca="1">IF(CS32=0,CQ32,CQ32/CR32)</f>
        <v>1</v>
      </c>
      <c r="CU32" s="1">
        <v>169</v>
      </c>
      <c r="CV32" s="1">
        <f ca="1">IF(CT32/CU32=INT(CT32/CU32),1,0)</f>
        <v>0</v>
      </c>
      <c r="CW32" s="1">
        <f ca="1">IF(CV32=0,CT32,CT32/CU32)</f>
        <v>1</v>
      </c>
      <c r="CX32" s="1">
        <v>13</v>
      </c>
      <c r="CY32" s="1">
        <f ca="1">IF(CW32/CX32=INT(CW32/CX32),1,0)</f>
        <v>0</v>
      </c>
      <c r="CZ32" s="1">
        <f ca="1">IF(CY32=0,CW32,CW32/CX32)</f>
        <v>1</v>
      </c>
      <c r="DA32" s="1">
        <v>17</v>
      </c>
      <c r="DB32" s="1">
        <f ca="1">IF(CZ32/DA32=INT(CZ32/DA32),1,0)</f>
        <v>0</v>
      </c>
      <c r="DC32" s="1">
        <f ca="1">IF(DB32=0,CZ32,CZ32/DA32)</f>
        <v>1</v>
      </c>
      <c r="DD32" s="1">
        <v>19</v>
      </c>
      <c r="DE32" s="1">
        <f ca="1">IF(DC32/DD32=INT(DC32/DD32),1,0)</f>
        <v>0</v>
      </c>
      <c r="DF32" s="1">
        <f ca="1">IF(DE32=0,DC32,DC32/DD32)</f>
        <v>1</v>
      </c>
      <c r="DG32" s="1">
        <v>23</v>
      </c>
      <c r="DH32" s="1">
        <f ca="1">IF(DF32/DG32=INT(DF32/DG32),1,0)</f>
        <v>0</v>
      </c>
      <c r="DI32" s="1">
        <f ca="1">IF(DH32=0,DF32,DF32/DG32)</f>
        <v>1</v>
      </c>
      <c r="DJ32" s="1">
        <v>29</v>
      </c>
      <c r="DK32" s="1">
        <f ca="1">IF(DI32/DJ32=INT(DI32/DJ32),1,0)</f>
        <v>0</v>
      </c>
      <c r="DL32" s="1">
        <f ca="1">IF(DK32=0,DI32,DI32/DJ32)</f>
        <v>1</v>
      </c>
      <c r="DM32" s="1">
        <v>31</v>
      </c>
      <c r="DN32" s="1">
        <f ca="1">IF(DL32/DM32=INT(DL32/DM32),1,0)</f>
        <v>0</v>
      </c>
      <c r="DO32" s="1">
        <f ca="1">IF(DN32=0,DL32,DL32/DM32)</f>
        <v>1</v>
      </c>
      <c r="DP32" s="1">
        <v>37</v>
      </c>
      <c r="DQ32" s="1">
        <f ca="1">IF(DO32/DP32=INT(DO32/DP32),1,0)</f>
        <v>0</v>
      </c>
      <c r="DR32" s="1">
        <f ca="1">IF(DQ32=0,DO32,DO32/DP32)</f>
        <v>1</v>
      </c>
      <c r="DS32" s="1">
        <v>41</v>
      </c>
      <c r="DT32" s="1">
        <f ca="1">IF(DR32/DS32=INT(DR32/DS32),1,0)</f>
        <v>0</v>
      </c>
      <c r="DU32" s="1">
        <f ca="1">IF(DT32=0,DR32,DR32/DS32)</f>
        <v>1</v>
      </c>
      <c r="DV32" s="1">
        <v>43</v>
      </c>
      <c r="DW32" s="1">
        <f ca="1">IF(DU32/DV32=INT(DU32/DV32),1,0)</f>
        <v>0</v>
      </c>
      <c r="DX32" s="1">
        <f ca="1">IF(DW32=0,DU32,DU32/DV32)</f>
        <v>1</v>
      </c>
      <c r="DY32" s="1">
        <v>47</v>
      </c>
      <c r="DZ32" s="1">
        <f ca="1">IF(DX32/DY32=INT(DX32/DY32),1,0)</f>
        <v>0</v>
      </c>
      <c r="EA32" s="1">
        <f ca="1">IF(DZ32=0,DX32,DX32/DY32)</f>
        <v>1</v>
      </c>
      <c r="EB32" s="1">
        <v>53</v>
      </c>
      <c r="EC32" s="1">
        <f ca="1">IF(EA32/EB32=INT(EA32/EB32),1,0)</f>
        <v>0</v>
      </c>
      <c r="ED32" s="1">
        <f ca="1">IF(EC32=0,EA32,EA32/EB32)</f>
        <v>1</v>
      </c>
      <c r="EE32" s="1">
        <v>59</v>
      </c>
      <c r="EF32" s="1">
        <f ca="1">IF(ED32/EE32=INT(ED32/EE32),1,0)</f>
        <v>0</v>
      </c>
      <c r="EG32" s="1">
        <f ca="1">IF(EF32=0,ED32,ED32/EE32)</f>
        <v>1</v>
      </c>
      <c r="EH32" s="1">
        <v>61</v>
      </c>
      <c r="EI32" s="1">
        <f ca="1">IF(EG32/EH32=INT(EG32/EH32),1,0)</f>
        <v>0</v>
      </c>
      <c r="EJ32" s="1">
        <f ca="1">IF(EI32=0,EG32,EG32/EH32)</f>
        <v>1</v>
      </c>
      <c r="EK32" s="1">
        <v>67</v>
      </c>
      <c r="EL32" s="1">
        <f ca="1">IF(EJ32/EK32=INT(EJ32/EK32),1,0)</f>
        <v>0</v>
      </c>
      <c r="EM32" s="1">
        <f ca="1">IF(EL32=0,EJ32,EJ32/EK32)</f>
        <v>1</v>
      </c>
      <c r="EN32" s="1">
        <v>71</v>
      </c>
      <c r="EO32" s="1">
        <f ca="1">IF(EM32/EN32=INT(EM32/EN32),1,0)</f>
        <v>0</v>
      </c>
      <c r="EP32" s="1">
        <f ca="1">IF(EO32=0,EM32,EM32/EN32)</f>
        <v>1</v>
      </c>
      <c r="EQ32" s="1">
        <v>73</v>
      </c>
      <c r="ER32" s="1">
        <f ca="1">IF(EP32/EQ32=INT(EP32/EQ32),1,0)</f>
        <v>0</v>
      </c>
      <c r="ES32" s="1">
        <f ca="1">IF(ER32=0,EP32,EP32/EQ32)</f>
        <v>1</v>
      </c>
      <c r="ET32" s="1">
        <v>79</v>
      </c>
      <c r="EU32" s="1">
        <f ca="1">IF(ES32/ET32=INT(ES32/ET32),1,0)</f>
        <v>0</v>
      </c>
      <c r="EV32" s="1">
        <f ca="1">IF(EU32=0,ES32,ES32/ET32)</f>
        <v>1</v>
      </c>
      <c r="EW32" s="1">
        <v>83</v>
      </c>
      <c r="EX32" s="1">
        <f ca="1">IF(EV32/EW32=INT(EV32/EW32),1,0)</f>
        <v>0</v>
      </c>
      <c r="EY32" s="1">
        <f ca="1">IF(EX32=0,EV32,EV32/EW32)</f>
        <v>1</v>
      </c>
      <c r="EZ32" s="1">
        <v>89</v>
      </c>
      <c r="FA32" s="1">
        <f ca="1">IF(EY32/EZ32=INT(EY32/EZ32),1,0)</f>
        <v>0</v>
      </c>
      <c r="FB32" s="1">
        <f ca="1">IF(FA32=0,EY32,EY32/EZ32)</f>
        <v>1</v>
      </c>
      <c r="FC32" s="1">
        <v>97</v>
      </c>
      <c r="FD32" s="1">
        <f ca="1">IF(FB32/FC32=INT(FB32/FC32),1,0)</f>
        <v>0</v>
      </c>
      <c r="FE32" s="1">
        <f ca="1">IF(FD32=0,FB32,FB32/FC32)</f>
        <v>1</v>
      </c>
      <c r="FF32" s="1">
        <v>101</v>
      </c>
      <c r="FG32" s="1">
        <f ca="1">IF(FE32/FF32=INT(FE32/FF32),1,0)</f>
        <v>0</v>
      </c>
      <c r="FH32" s="1">
        <f ca="1">IF(FG32=0,FE32,FE32/FF32)</f>
        <v>1</v>
      </c>
      <c r="FI32" s="1">
        <v>103</v>
      </c>
      <c r="FJ32" s="1">
        <f ca="1">IF(FH32/FI32=INT(FH32/FI32),1,0)</f>
        <v>0</v>
      </c>
      <c r="FK32" s="1">
        <f ca="1">IF(FJ32=0,FH32,FH32/FI32)</f>
        <v>1</v>
      </c>
      <c r="FL32" s="1">
        <v>107</v>
      </c>
      <c r="FM32" s="1">
        <f ca="1">IF(FK32/FL32=INT(FK32/FL32),1,0)</f>
        <v>0</v>
      </c>
      <c r="FN32" s="1">
        <f ca="1">IF(FM32=0,FK32,FK32/FL32)</f>
        <v>1</v>
      </c>
      <c r="FO32" s="1">
        <v>109</v>
      </c>
      <c r="FP32" s="1">
        <f ca="1">IF(FN32/FO32=INT(FN32/FO32),1,0)</f>
        <v>0</v>
      </c>
      <c r="FQ32" s="1">
        <f ca="1">IF(FP32=0,FN32,FN32/FO32)</f>
        <v>1</v>
      </c>
      <c r="FR32" s="1">
        <v>113</v>
      </c>
      <c r="FS32" s="1">
        <f ca="1">IF(FQ32/FR32=INT(FQ32/FR32),1,0)</f>
        <v>0</v>
      </c>
      <c r="FT32" s="1">
        <f ca="1">IF(FS32=0,FQ32,FQ32/FR32)</f>
        <v>1</v>
      </c>
      <c r="FU32" s="1">
        <v>127</v>
      </c>
      <c r="FV32" s="1">
        <f ca="1">IF(FT32/FU32=INT(FT32/FU32),1,0)</f>
        <v>0</v>
      </c>
      <c r="FW32" s="1">
        <f ca="1">IF(FV32=0,FT32,FT32/FU32)</f>
        <v>1</v>
      </c>
      <c r="FX32" s="1">
        <v>131</v>
      </c>
      <c r="FY32" s="1">
        <f ca="1">IF(FW32/FX32=INT(FW32/FX32),1,0)</f>
        <v>0</v>
      </c>
      <c r="FZ32" s="1">
        <f ca="1">IF(FY32=0,FW32,FW32/FX32)</f>
        <v>1</v>
      </c>
      <c r="GA32" s="1">
        <v>137</v>
      </c>
      <c r="GB32" s="1">
        <f ca="1">IF(FZ32/GA32=INT(FZ32/GA32),1,0)</f>
        <v>0</v>
      </c>
      <c r="GC32" s="1">
        <f ca="1">IF(GB32=0,FZ32,FZ32/GA32)</f>
        <v>1</v>
      </c>
      <c r="GD32" s="1">
        <v>139</v>
      </c>
      <c r="GE32" s="1">
        <f ca="1">IF(GC32/GD32=INT(GC32/GD32),1,0)</f>
        <v>0</v>
      </c>
      <c r="GF32" s="1">
        <f ca="1">IF(GE32=0,GC32,GC32/GD32)</f>
        <v>1</v>
      </c>
      <c r="GG32" s="1">
        <v>149</v>
      </c>
      <c r="GH32" s="1">
        <f ca="1">IF(GF32/GG32=INT(GF32/GG32),1,0)</f>
        <v>0</v>
      </c>
      <c r="GI32" s="1">
        <f ca="1">IF(GH32=0,GF32,GF32/GG32)</f>
        <v>1</v>
      </c>
      <c r="GJ32" s="1"/>
      <c r="GK32" s="1">
        <f ca="1">8*BI32+4*BL32+2*BO32+BR32</f>
        <v>2</v>
      </c>
      <c r="GL32" s="1">
        <f ca="1">4*BU32+2*BX32+CA32</f>
        <v>2</v>
      </c>
      <c r="GM32" s="1">
        <f ca="1">2*CD32+CG32</f>
        <v>2</v>
      </c>
      <c r="GN32" s="1">
        <f ca="1">2*CJ32+CM32</f>
        <v>0</v>
      </c>
      <c r="GO32" s="1">
        <f ca="1">2*CP32+CS32</f>
        <v>1</v>
      </c>
      <c r="GP32" s="1">
        <f ca="1">2*CV32+CY32</f>
        <v>0</v>
      </c>
      <c r="GQ32" s="1">
        <f ca="1">DB32</f>
        <v>0</v>
      </c>
      <c r="GR32" s="1">
        <f ca="1">DE32</f>
        <v>0</v>
      </c>
      <c r="GS32" s="1">
        <f ca="1">DH32</f>
        <v>0</v>
      </c>
      <c r="GT32" s="1">
        <f ca="1">DK32</f>
        <v>0</v>
      </c>
      <c r="GU32" s="1">
        <f ca="1">DN32</f>
        <v>0</v>
      </c>
      <c r="GV32">
        <f ca="1">DQ32</f>
        <v>0</v>
      </c>
      <c r="GW32">
        <f ca="1">DT32</f>
        <v>0</v>
      </c>
      <c r="GX32">
        <f ca="1">DW32</f>
        <v>0</v>
      </c>
      <c r="GY32">
        <f ca="1">DZ32</f>
        <v>0</v>
      </c>
      <c r="GZ32">
        <f ca="1">EC32</f>
        <v>0</v>
      </c>
      <c r="HA32">
        <f ca="1">EF32</f>
        <v>0</v>
      </c>
      <c r="HB32">
        <f ca="1">EI32</f>
        <v>0</v>
      </c>
      <c r="HC32">
        <f ca="1">EL32</f>
        <v>0</v>
      </c>
      <c r="HD32">
        <f ca="1">EO32</f>
        <v>0</v>
      </c>
      <c r="HE32">
        <f ca="1">ER32</f>
        <v>0</v>
      </c>
      <c r="HF32">
        <f ca="1">EU32</f>
        <v>0</v>
      </c>
      <c r="HG32">
        <f ca="1">EX32</f>
        <v>0</v>
      </c>
      <c r="HH32">
        <f ca="1">FA32</f>
        <v>0</v>
      </c>
      <c r="HI32">
        <f ca="1">FD32</f>
        <v>0</v>
      </c>
      <c r="HJ32">
        <f ca="1">FG32</f>
        <v>0</v>
      </c>
      <c r="HK32">
        <f ca="1">FJ32</f>
        <v>0</v>
      </c>
      <c r="HL32">
        <f ca="1">FM32</f>
        <v>0</v>
      </c>
      <c r="HM32">
        <f ca="1">FP32</f>
        <v>0</v>
      </c>
      <c r="HN32">
        <f ca="1">FS32</f>
        <v>0</v>
      </c>
      <c r="HO32">
        <f ca="1">FV32</f>
        <v>0</v>
      </c>
      <c r="HP32">
        <f ca="1">FY32</f>
        <v>0</v>
      </c>
      <c r="HQ32">
        <f ca="1">GB32</f>
        <v>0</v>
      </c>
      <c r="HR32">
        <f ca="1">GE32</f>
        <v>0</v>
      </c>
      <c r="HS32">
        <f ca="1">GH32</f>
        <v>0</v>
      </c>
      <c r="HT32">
        <f ca="1">BG32</f>
        <v>9900</v>
      </c>
      <c r="HU32">
        <f ca="1">HT32/HS34</f>
        <v>3300</v>
      </c>
      <c r="HV32" s="9"/>
      <c r="HW32" s="9"/>
      <c r="HX32" s="9"/>
      <c r="HY32" s="9"/>
      <c r="HZ32" s="9"/>
      <c r="IA32" s="9"/>
      <c r="IB32" s="9"/>
    </row>
    <row r="33" spans="2:255" ht="6" hidden="1" customHeight="1" x14ac:dyDescent="0.25">
      <c r="B33" s="71"/>
      <c r="C33" s="71"/>
      <c r="D33" s="71"/>
      <c r="E33" s="71"/>
      <c r="F33" s="104"/>
      <c r="G33" s="71"/>
      <c r="H33" s="71"/>
      <c r="I33" s="71"/>
      <c r="J33" s="71"/>
      <c r="K33" s="71"/>
      <c r="L33" s="104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122"/>
      <c r="X33" s="104"/>
      <c r="Y33" s="71"/>
      <c r="Z33" s="75"/>
      <c r="AE33" s="162"/>
      <c r="BD33" s="9"/>
      <c r="BE33" s="9"/>
      <c r="BF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1">
        <f t="shared" ref="GK33:HS33" ca="1" si="10">IF(GK31&lt;GK32,GK31,GK32)</f>
        <v>0</v>
      </c>
      <c r="GL33" s="1">
        <f t="shared" ca="1" si="10"/>
        <v>1</v>
      </c>
      <c r="GM33" s="1">
        <f t="shared" ca="1" si="10"/>
        <v>0</v>
      </c>
      <c r="GN33" s="1">
        <f t="shared" ca="1" si="10"/>
        <v>0</v>
      </c>
      <c r="GO33" s="1">
        <f t="shared" ca="1" si="10"/>
        <v>0</v>
      </c>
      <c r="GP33" s="1">
        <f t="shared" ca="1" si="10"/>
        <v>0</v>
      </c>
      <c r="GQ33" s="1">
        <f t="shared" ca="1" si="10"/>
        <v>0</v>
      </c>
      <c r="GR33" s="1">
        <f t="shared" ca="1" si="10"/>
        <v>0</v>
      </c>
      <c r="GS33" s="1">
        <f t="shared" ca="1" si="10"/>
        <v>0</v>
      </c>
      <c r="GT33" s="1">
        <f t="shared" ca="1" si="10"/>
        <v>0</v>
      </c>
      <c r="GU33" s="1">
        <f t="shared" ca="1" si="10"/>
        <v>0</v>
      </c>
      <c r="GV33" s="1">
        <f t="shared" ca="1" si="10"/>
        <v>0</v>
      </c>
      <c r="GW33" s="1">
        <f t="shared" ca="1" si="10"/>
        <v>0</v>
      </c>
      <c r="GX33" s="1">
        <f t="shared" ca="1" si="10"/>
        <v>0</v>
      </c>
      <c r="GY33" s="1">
        <f t="shared" ca="1" si="10"/>
        <v>0</v>
      </c>
      <c r="GZ33" s="1">
        <f t="shared" ca="1" si="10"/>
        <v>0</v>
      </c>
      <c r="HA33" s="1">
        <f t="shared" ca="1" si="10"/>
        <v>0</v>
      </c>
      <c r="HB33" s="1">
        <f t="shared" ca="1" si="10"/>
        <v>0</v>
      </c>
      <c r="HC33" s="1">
        <f t="shared" ca="1" si="10"/>
        <v>0</v>
      </c>
      <c r="HD33" s="1">
        <f t="shared" ca="1" si="10"/>
        <v>0</v>
      </c>
      <c r="HE33" s="1">
        <f t="shared" ca="1" si="10"/>
        <v>0</v>
      </c>
      <c r="HF33" s="1">
        <f t="shared" ca="1" si="10"/>
        <v>0</v>
      </c>
      <c r="HG33" s="1">
        <f t="shared" ca="1" si="10"/>
        <v>0</v>
      </c>
      <c r="HH33" s="1">
        <f t="shared" ca="1" si="10"/>
        <v>0</v>
      </c>
      <c r="HI33" s="1">
        <f t="shared" ca="1" si="10"/>
        <v>0</v>
      </c>
      <c r="HJ33" s="1">
        <f t="shared" ca="1" si="10"/>
        <v>0</v>
      </c>
      <c r="HK33" s="1">
        <f t="shared" ca="1" si="10"/>
        <v>0</v>
      </c>
      <c r="HL33" s="1">
        <f t="shared" ca="1" si="10"/>
        <v>0</v>
      </c>
      <c r="HM33" s="1">
        <f t="shared" ca="1" si="10"/>
        <v>0</v>
      </c>
      <c r="HN33" s="1">
        <f t="shared" ca="1" si="10"/>
        <v>0</v>
      </c>
      <c r="HO33" s="1">
        <f t="shared" ca="1" si="10"/>
        <v>0</v>
      </c>
      <c r="HP33" s="1">
        <f t="shared" ca="1" si="10"/>
        <v>0</v>
      </c>
      <c r="HQ33" s="1">
        <f t="shared" ca="1" si="10"/>
        <v>0</v>
      </c>
      <c r="HR33" s="1">
        <f t="shared" ca="1" si="10"/>
        <v>0</v>
      </c>
      <c r="HS33" s="1">
        <f t="shared" ca="1" si="10"/>
        <v>0</v>
      </c>
      <c r="HV33" s="9"/>
      <c r="HW33" s="9"/>
      <c r="HX33" s="9"/>
      <c r="HY33" s="9"/>
      <c r="HZ33" s="9"/>
      <c r="IA33" s="9"/>
      <c r="IB33" s="9"/>
    </row>
    <row r="34" spans="2:255" ht="6" hidden="1" customHeight="1" x14ac:dyDescent="0.25">
      <c r="B34" s="71"/>
      <c r="C34" s="71"/>
      <c r="D34" s="71"/>
      <c r="E34" s="71"/>
      <c r="F34" s="104"/>
      <c r="G34" s="71"/>
      <c r="H34" s="71"/>
      <c r="I34" s="71"/>
      <c r="J34" s="71"/>
      <c r="K34" s="71"/>
      <c r="L34" s="104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122"/>
      <c r="X34" s="104"/>
      <c r="Y34" s="71"/>
      <c r="Z34" s="75"/>
      <c r="AE34" s="162"/>
      <c r="BD34" s="9"/>
      <c r="BE34" s="9"/>
      <c r="BF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>
        <f ca="1">GK$8^GK33</f>
        <v>1</v>
      </c>
      <c r="GL34">
        <f t="shared" ref="GL34:HS34" ca="1" si="11">GL$8^GL33*GK34</f>
        <v>3</v>
      </c>
      <c r="GM34">
        <f t="shared" ca="1" si="11"/>
        <v>3</v>
      </c>
      <c r="GN34">
        <f t="shared" ca="1" si="11"/>
        <v>3</v>
      </c>
      <c r="GO34">
        <f t="shared" ca="1" si="11"/>
        <v>3</v>
      </c>
      <c r="GP34">
        <f t="shared" ca="1" si="11"/>
        <v>3</v>
      </c>
      <c r="GQ34">
        <f t="shared" ca="1" si="11"/>
        <v>3</v>
      </c>
      <c r="GR34">
        <f t="shared" ca="1" si="11"/>
        <v>3</v>
      </c>
      <c r="GS34">
        <f t="shared" ca="1" si="11"/>
        <v>3</v>
      </c>
      <c r="GT34">
        <f t="shared" ca="1" si="11"/>
        <v>3</v>
      </c>
      <c r="GU34">
        <f t="shared" ca="1" si="11"/>
        <v>3</v>
      </c>
      <c r="GV34">
        <f t="shared" ca="1" si="11"/>
        <v>3</v>
      </c>
      <c r="GW34">
        <f t="shared" ca="1" si="11"/>
        <v>3</v>
      </c>
      <c r="GX34">
        <f t="shared" ca="1" si="11"/>
        <v>3</v>
      </c>
      <c r="GY34">
        <f t="shared" ca="1" si="11"/>
        <v>3</v>
      </c>
      <c r="GZ34">
        <f t="shared" ca="1" si="11"/>
        <v>3</v>
      </c>
      <c r="HA34">
        <f t="shared" ca="1" si="11"/>
        <v>3</v>
      </c>
      <c r="HB34">
        <f t="shared" ca="1" si="11"/>
        <v>3</v>
      </c>
      <c r="HC34">
        <f t="shared" ca="1" si="11"/>
        <v>3</v>
      </c>
      <c r="HD34">
        <f t="shared" ca="1" si="11"/>
        <v>3</v>
      </c>
      <c r="HE34">
        <f t="shared" ca="1" si="11"/>
        <v>3</v>
      </c>
      <c r="HF34">
        <f t="shared" ca="1" si="11"/>
        <v>3</v>
      </c>
      <c r="HG34">
        <f t="shared" ca="1" si="11"/>
        <v>3</v>
      </c>
      <c r="HH34">
        <f t="shared" ca="1" si="11"/>
        <v>3</v>
      </c>
      <c r="HI34">
        <f t="shared" ca="1" si="11"/>
        <v>3</v>
      </c>
      <c r="HJ34">
        <f t="shared" ca="1" si="11"/>
        <v>3</v>
      </c>
      <c r="HK34">
        <f t="shared" ca="1" si="11"/>
        <v>3</v>
      </c>
      <c r="HL34">
        <f t="shared" ca="1" si="11"/>
        <v>3</v>
      </c>
      <c r="HM34">
        <f t="shared" ca="1" si="11"/>
        <v>3</v>
      </c>
      <c r="HN34">
        <f t="shared" ca="1" si="11"/>
        <v>3</v>
      </c>
      <c r="HO34">
        <f t="shared" ca="1" si="11"/>
        <v>3</v>
      </c>
      <c r="HP34">
        <f t="shared" ca="1" si="11"/>
        <v>3</v>
      </c>
      <c r="HQ34">
        <f t="shared" ca="1" si="11"/>
        <v>3</v>
      </c>
      <c r="HR34">
        <f t="shared" ca="1" si="11"/>
        <v>3</v>
      </c>
      <c r="HS34">
        <f t="shared" ca="1" si="11"/>
        <v>3</v>
      </c>
      <c r="HV34" s="9"/>
      <c r="HW34" s="9"/>
      <c r="HX34" s="9"/>
      <c r="HY34" s="9"/>
      <c r="HZ34" s="9"/>
      <c r="IA34" s="9"/>
      <c r="IB34" s="9"/>
    </row>
    <row r="35" spans="2:255" ht="8.25" customHeight="1" x14ac:dyDescent="0.25">
      <c r="B35" s="71"/>
      <c r="C35" s="71"/>
      <c r="D35" s="71"/>
      <c r="E35" s="71"/>
      <c r="F35" s="104"/>
      <c r="G35" s="71"/>
      <c r="H35" s="71"/>
      <c r="I35" s="71"/>
      <c r="J35" s="71"/>
      <c r="K35" s="71"/>
      <c r="L35" s="104"/>
      <c r="M35" s="71"/>
      <c r="N35" s="71"/>
      <c r="O35" s="71"/>
      <c r="P35" s="71"/>
      <c r="Q35" s="71"/>
      <c r="R35" s="71"/>
      <c r="S35" s="80"/>
      <c r="T35" s="71"/>
      <c r="U35" s="71"/>
      <c r="V35" s="71"/>
      <c r="W35" s="122"/>
      <c r="X35" s="104"/>
      <c r="Y35" s="71"/>
      <c r="Z35" s="75"/>
      <c r="AE35" s="162"/>
      <c r="BD35" s="9"/>
      <c r="BE35" s="9"/>
      <c r="BF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  <c r="HC35" s="9"/>
      <c r="HD35" s="9"/>
      <c r="HE35" s="9"/>
      <c r="HF35" s="9"/>
      <c r="HG35" s="9"/>
      <c r="HH35" s="9"/>
      <c r="HI35" s="9"/>
      <c r="HJ35" s="9"/>
      <c r="HK35" s="9"/>
      <c r="HL35" s="9"/>
      <c r="HM35" s="9"/>
      <c r="HN35" s="9"/>
      <c r="HO35" s="9"/>
      <c r="HP35" s="9"/>
      <c r="HQ35" s="9"/>
      <c r="HR35" s="9"/>
      <c r="HS35" s="9"/>
      <c r="HT35" s="9"/>
      <c r="HU35" s="9"/>
      <c r="HV35" s="9"/>
      <c r="HW35" s="9"/>
      <c r="HX35" s="9"/>
      <c r="HY35" s="9"/>
      <c r="HZ35" s="9"/>
      <c r="IA35" s="9"/>
      <c r="IB35" s="9"/>
    </row>
    <row r="36" spans="2:255" ht="20.25" customHeight="1" thickBot="1" x14ac:dyDescent="0.3">
      <c r="B36" s="71" t="str">
        <f ca="1">IL36</f>
        <v>3  3/20  ÷  1  4/5</v>
      </c>
      <c r="C36" s="71"/>
      <c r="D36" s="71"/>
      <c r="E36" s="77"/>
      <c r="F36" s="104"/>
      <c r="G36" s="71"/>
      <c r="H36" s="78"/>
      <c r="I36" s="71"/>
      <c r="J36" s="71"/>
      <c r="K36" s="77"/>
      <c r="L36" s="81"/>
      <c r="M36" s="77"/>
      <c r="N36" s="104"/>
      <c r="O36" s="71"/>
      <c r="P36" s="71"/>
      <c r="Q36" s="71"/>
      <c r="R36" s="71"/>
      <c r="S36" s="77" t="s">
        <v>1</v>
      </c>
      <c r="T36" s="107"/>
      <c r="U36" s="107"/>
      <c r="V36" s="107"/>
      <c r="W36" s="146" t="str">
        <f ca="1">IU36</f>
        <v>1  3/4</v>
      </c>
      <c r="X36" s="108"/>
      <c r="Y36" s="71"/>
      <c r="Z36" s="75">
        <f>AI36+AB36</f>
        <v>3</v>
      </c>
      <c r="AB36" s="147">
        <v>0</v>
      </c>
      <c r="AD36" s="148" t="s">
        <v>187</v>
      </c>
      <c r="AE36" s="162">
        <v>2</v>
      </c>
      <c r="AF36" s="148">
        <v>2</v>
      </c>
      <c r="AG36" s="147">
        <v>2</v>
      </c>
      <c r="AH36" s="147">
        <f>AH23+1</f>
        <v>3</v>
      </c>
      <c r="AI36" s="147">
        <f>INT(0.5+(AJ$2/19*(AH36-1)))+AG$2</f>
        <v>3</v>
      </c>
      <c r="AK36">
        <f>IF(AI36=3,1,IF(AI36=4,1,IF(AI36=5,2,IF(AI36=6,3,IF(AI36=7,5,0)))))</f>
        <v>1</v>
      </c>
      <c r="AL36">
        <f>IF(AI36=8,10,IF(AI36=9,15,IF(AI36=10,25,IF(AI36=11,35,55))))</f>
        <v>55</v>
      </c>
      <c r="AM36">
        <f>IF(AI36=3,2,IF(AI36=4,3,IF(AI36=5,5,IF(AI36=6,9,IF(AI36=7,14,0)))))</f>
        <v>2</v>
      </c>
      <c r="AN36">
        <f>IF(AI36=8,20,IF(AI36=9,30,IF(AI36=10,40,IF(AI36=11,60,75))))</f>
        <v>75</v>
      </c>
      <c r="AO36">
        <f>IF(AI36=3,1,IF(AI36=4,3,IF(AI36=5,4,IF(AI36=6,7,IF(AI36=7,10,0)))))</f>
        <v>1</v>
      </c>
      <c r="AP36">
        <f>IF(AI36=8,15,IF(AI36=9,24,IF(AI36=10,40,IF(AI36=11,60,80))))</f>
        <v>80</v>
      </c>
      <c r="AQ36">
        <f>IF(AI36=3,4,IF(AI36=4,6,IF(AI36=5,7,IF(AI36=6,11,IF(AI36=7,17,0)))))</f>
        <v>4</v>
      </c>
      <c r="AR36">
        <f>IF(AI36=8,24,IF(AI36=9,39,IF(AI36=10,59,IF(AI36=11,79,99))))</f>
        <v>99</v>
      </c>
      <c r="AS36">
        <f>IF(AI36=3,2,IF(AI36=4,4,IF(AI36=5,5,IF(AI36=6,8,IF(AI36=7,11,0)))))</f>
        <v>2</v>
      </c>
      <c r="AT36">
        <f>IF(AI36=8,16,IF(AI36=9,25,IF(AI36=10,41,IF(AI36=11,61,81))))</f>
        <v>81</v>
      </c>
      <c r="AU36">
        <f>IF(AI36=3,5,IF(AI36=4,7,IF(AI36=5,8,IF(AI36=6,12,IF(AI36=7,18,0)))))</f>
        <v>5</v>
      </c>
      <c r="AV36">
        <f>IF(AI36=8,25,IF(AI36=9,40,IF(AI36=10,60,IF(AI36=11,80,100))))</f>
        <v>100</v>
      </c>
      <c r="AW36" s="11">
        <f>AI36</f>
        <v>3</v>
      </c>
      <c r="AX36" s="11">
        <f>IF(AK36&gt;0,AK36,AL36)</f>
        <v>1</v>
      </c>
      <c r="AY36" s="11">
        <f>IF(AM36&gt;0,AM36,AN36)</f>
        <v>2</v>
      </c>
      <c r="AZ36" s="11">
        <f>IF(AO36&gt;0,AO36,AP36)</f>
        <v>1</v>
      </c>
      <c r="BA36" s="11">
        <f>IF(AQ36&gt;0,AQ36,AR36)</f>
        <v>4</v>
      </c>
      <c r="BB36" s="11">
        <f>IF(AS36&gt;0,AS36,AT36)</f>
        <v>2</v>
      </c>
      <c r="BC36" s="11">
        <f>IF(AU36&gt;0,AU36,AV36)</f>
        <v>5</v>
      </c>
      <c r="BD36" t="s">
        <v>21</v>
      </c>
      <c r="BE36" s="1">
        <f ca="1">INT((RAND()*(AY36-AX36+1)+AX36))</f>
        <v>1</v>
      </c>
      <c r="BF36" s="1">
        <f ca="1">INT((RAND()*(BA36-AZ36+1)+AZ36))</f>
        <v>4</v>
      </c>
      <c r="BG36">
        <f ca="1">BF36-BF37*(BE37-BE36)</f>
        <v>4</v>
      </c>
      <c r="BH36">
        <v>256</v>
      </c>
      <c r="BI36" s="1">
        <f ca="1">IF(BG36/BH36=INT(BG36/BH36),1,0)</f>
        <v>0</v>
      </c>
      <c r="BJ36" s="1">
        <f ca="1">IF(BI36=0,BG36,BG36/BH36)</f>
        <v>4</v>
      </c>
      <c r="BK36" s="1">
        <v>16</v>
      </c>
      <c r="BL36" s="1">
        <f ca="1">IF(BJ36/BK36=INT(BJ36/BK36),1,0)</f>
        <v>0</v>
      </c>
      <c r="BM36" s="1">
        <f ca="1">IF(BL36=0,BJ36,BJ36/BK36)</f>
        <v>4</v>
      </c>
      <c r="BN36" s="1">
        <v>4</v>
      </c>
      <c r="BO36" s="1">
        <f ca="1">IF(BM36/BN36=INT(BM36/BN36),1,0)</f>
        <v>1</v>
      </c>
      <c r="BP36" s="1">
        <f ca="1">IF(BO36=0,BM36,BM36/BN36)</f>
        <v>1</v>
      </c>
      <c r="BQ36" s="1">
        <v>2</v>
      </c>
      <c r="BR36" s="1">
        <f ca="1">IF(BP36/BQ36=INT(BP36/BQ36),1,0)</f>
        <v>0</v>
      </c>
      <c r="BS36" s="1">
        <f ca="1">IF(BR36=0,BP36,BP36/BQ36)</f>
        <v>1</v>
      </c>
      <c r="BT36" s="1">
        <v>81</v>
      </c>
      <c r="BU36" s="1">
        <f ca="1">IF(BS36/BT36=INT(BS36/BT36),1,0)</f>
        <v>0</v>
      </c>
      <c r="BV36" s="1">
        <f ca="1">IF(BU36=0,BS36,BS36/BT36)</f>
        <v>1</v>
      </c>
      <c r="BW36" s="1">
        <v>9</v>
      </c>
      <c r="BX36" s="1">
        <f ca="1">IF(BV36/BW36=INT(BV36/BW36),1,0)</f>
        <v>0</v>
      </c>
      <c r="BY36" s="1">
        <f ca="1">IF(BX36=0,BV36,BV36/BW36)</f>
        <v>1</v>
      </c>
      <c r="BZ36" s="1">
        <v>3</v>
      </c>
      <c r="CA36" s="1">
        <f ca="1">IF(BY36/BZ36=INT(BY36/BZ36),1,0)</f>
        <v>0</v>
      </c>
      <c r="CB36" s="1">
        <f ca="1">IF(CA36=0,BY36,BY36/BZ36)</f>
        <v>1</v>
      </c>
      <c r="CC36" s="1">
        <v>25</v>
      </c>
      <c r="CD36" s="1">
        <f ca="1">IF(CB36/CC36=INT(CB36/CC36),1,0)</f>
        <v>0</v>
      </c>
      <c r="CE36" s="1">
        <f ca="1">IF(CD36=0,CB36,CB36/CC36)</f>
        <v>1</v>
      </c>
      <c r="CF36" s="1">
        <v>5</v>
      </c>
      <c r="CG36" s="1">
        <f ca="1">IF(CE36/CF36=INT(CE36/CF36),1,0)</f>
        <v>0</v>
      </c>
      <c r="CH36" s="1">
        <f ca="1">IF(CG36=0,CE36,CE36/CF36)</f>
        <v>1</v>
      </c>
      <c r="CI36" s="1">
        <v>49</v>
      </c>
      <c r="CJ36" s="1">
        <f ca="1">IF(CH36/CI36=INT(CH36/CI36),1,0)</f>
        <v>0</v>
      </c>
      <c r="CK36" s="1">
        <f ca="1">IF(CJ36=0,CH36,CH36/CI36)</f>
        <v>1</v>
      </c>
      <c r="CL36" s="1">
        <v>7</v>
      </c>
      <c r="CM36" s="1">
        <f ca="1">IF(CK36/CL36=INT(CK36/CL36),1,0)</f>
        <v>0</v>
      </c>
      <c r="CN36" s="1">
        <f ca="1">IF(CM36=0,CK36,CK36/CL36)</f>
        <v>1</v>
      </c>
      <c r="CO36" s="1">
        <v>121</v>
      </c>
      <c r="CP36" s="1">
        <f ca="1">IF(CN36/CO36=INT(CN36/CO36),1,0)</f>
        <v>0</v>
      </c>
      <c r="CQ36" s="1">
        <f ca="1">IF(CP36=0,CN36,CN36/CO36)</f>
        <v>1</v>
      </c>
      <c r="CR36" s="1">
        <v>11</v>
      </c>
      <c r="CS36" s="1">
        <f ca="1">IF(CQ36/CR36=INT(CQ36/CR36),1,0)</f>
        <v>0</v>
      </c>
      <c r="CT36" s="1">
        <f ca="1">IF(CS36=0,CQ36,CQ36/CR36)</f>
        <v>1</v>
      </c>
      <c r="CU36" s="1">
        <v>169</v>
      </c>
      <c r="CV36" s="1">
        <f ca="1">IF(CT36/CU36=INT(CT36/CU36),1,0)</f>
        <v>0</v>
      </c>
      <c r="CW36" s="1">
        <f ca="1">IF(CV36=0,CT36,CT36/CU36)</f>
        <v>1</v>
      </c>
      <c r="CX36" s="1">
        <v>13</v>
      </c>
      <c r="CY36" s="1">
        <f ca="1">IF(CW36/CX36=INT(CW36/CX36),1,0)</f>
        <v>0</v>
      </c>
      <c r="CZ36" s="1">
        <f ca="1">IF(CY36=0,CW36,CW36/CX36)</f>
        <v>1</v>
      </c>
      <c r="DA36" s="1">
        <v>17</v>
      </c>
      <c r="DB36" s="1">
        <f ca="1">IF(CZ36/DA36=INT(CZ36/DA36),1,0)</f>
        <v>0</v>
      </c>
      <c r="DC36" s="1">
        <f ca="1">IF(DB36=0,CZ36,CZ36/DA36)</f>
        <v>1</v>
      </c>
      <c r="DD36" s="1">
        <v>19</v>
      </c>
      <c r="DE36" s="1">
        <f ca="1">IF(DC36/DD36=INT(DC36/DD36),1,0)</f>
        <v>0</v>
      </c>
      <c r="DF36" s="1">
        <f ca="1">IF(DE36=0,DC36,DC36/DD36)</f>
        <v>1</v>
      </c>
      <c r="DG36" s="1">
        <v>23</v>
      </c>
      <c r="DH36" s="1">
        <f ca="1">IF(DF36/DG36=INT(DF36/DG36),1,0)</f>
        <v>0</v>
      </c>
      <c r="DI36" s="1">
        <f ca="1">IF(DH36=0,DF36,DF36/DG36)</f>
        <v>1</v>
      </c>
      <c r="DJ36" s="1">
        <v>29</v>
      </c>
      <c r="DK36" s="1">
        <f ca="1">IF(DI36/DJ36=INT(DI36/DJ36),1,0)</f>
        <v>0</v>
      </c>
      <c r="DL36" s="1">
        <f ca="1">IF(DK36=0,DI36,DI36/DJ36)</f>
        <v>1</v>
      </c>
      <c r="DM36" s="1">
        <v>31</v>
      </c>
      <c r="DN36" s="1">
        <f ca="1">IF(DL36/DM36=INT(DL36/DM36),1,0)</f>
        <v>0</v>
      </c>
      <c r="DO36" s="1">
        <f ca="1">IF(DN36=0,DL36,DL36/DM36)</f>
        <v>1</v>
      </c>
      <c r="DP36" s="1">
        <v>37</v>
      </c>
      <c r="DQ36" s="1">
        <f ca="1">IF(DO36/DP36=INT(DO36/DP36),1,0)</f>
        <v>0</v>
      </c>
      <c r="DR36" s="1">
        <f ca="1">IF(DQ36=0,DO36,DO36/DP36)</f>
        <v>1</v>
      </c>
      <c r="DS36" s="1">
        <v>41</v>
      </c>
      <c r="DT36" s="1">
        <f ca="1">IF(DR36/DS36=INT(DR36/DS36),1,0)</f>
        <v>0</v>
      </c>
      <c r="DU36" s="1">
        <f ca="1">IF(DT36=0,DR36,DR36/DS36)</f>
        <v>1</v>
      </c>
      <c r="DV36" s="1">
        <v>43</v>
      </c>
      <c r="DW36" s="1">
        <f ca="1">IF(DU36/DV36=INT(DU36/DV36),1,0)</f>
        <v>0</v>
      </c>
      <c r="DX36" s="1">
        <f ca="1">IF(DW36=0,DU36,DU36/DV36)</f>
        <v>1</v>
      </c>
      <c r="DY36" s="1">
        <v>47</v>
      </c>
      <c r="DZ36" s="1">
        <f ca="1">IF(DX36/DY36=INT(DX36/DY36),1,0)</f>
        <v>0</v>
      </c>
      <c r="EA36" s="1">
        <f ca="1">IF(DZ36=0,DX36,DX36/DY36)</f>
        <v>1</v>
      </c>
      <c r="EB36" s="1">
        <v>53</v>
      </c>
      <c r="EC36" s="1">
        <f ca="1">IF(EA36/EB36=INT(EA36/EB36),1,0)</f>
        <v>0</v>
      </c>
      <c r="ED36" s="1">
        <f ca="1">IF(EC36=0,EA36,EA36/EB36)</f>
        <v>1</v>
      </c>
      <c r="EE36" s="1">
        <v>59</v>
      </c>
      <c r="EF36" s="1">
        <f ca="1">IF(ED36/EE36=INT(ED36/EE36),1,0)</f>
        <v>0</v>
      </c>
      <c r="EG36" s="1">
        <f ca="1">IF(EF36=0,ED36,ED36/EE36)</f>
        <v>1</v>
      </c>
      <c r="EH36" s="1">
        <v>61</v>
      </c>
      <c r="EI36" s="1">
        <f ca="1">IF(EG36/EH36=INT(EG36/EH36),1,0)</f>
        <v>0</v>
      </c>
      <c r="EJ36" s="1">
        <f ca="1">IF(EI36=0,EG36,EG36/EH36)</f>
        <v>1</v>
      </c>
      <c r="EK36" s="1">
        <v>67</v>
      </c>
      <c r="EL36" s="1">
        <f ca="1">IF(EJ36/EK36=INT(EJ36/EK36),1,0)</f>
        <v>0</v>
      </c>
      <c r="EM36" s="1">
        <f ca="1">IF(EL36=0,EJ36,EJ36/EK36)</f>
        <v>1</v>
      </c>
      <c r="EN36" s="1">
        <v>71</v>
      </c>
      <c r="EO36" s="1">
        <f ca="1">IF(EM36/EN36=INT(EM36/EN36),1,0)</f>
        <v>0</v>
      </c>
      <c r="EP36" s="1">
        <f ca="1">IF(EO36=0,EM36,EM36/EN36)</f>
        <v>1</v>
      </c>
      <c r="EQ36" s="1">
        <v>73</v>
      </c>
      <c r="ER36" s="1">
        <f ca="1">IF(EP36/EQ36=INT(EP36/EQ36),1,0)</f>
        <v>0</v>
      </c>
      <c r="ES36" s="1">
        <f ca="1">IF(ER36=0,EP36,EP36/EQ36)</f>
        <v>1</v>
      </c>
      <c r="ET36" s="1">
        <v>79</v>
      </c>
      <c r="EU36" s="1">
        <f ca="1">IF(ES36/ET36=INT(ES36/ET36),1,0)</f>
        <v>0</v>
      </c>
      <c r="EV36" s="1">
        <f ca="1">IF(EU36=0,ES36,ES36/ET36)</f>
        <v>1</v>
      </c>
      <c r="EW36" s="1">
        <v>83</v>
      </c>
      <c r="EX36" s="1">
        <f ca="1">IF(EV36/EW36=INT(EV36/EW36),1,0)</f>
        <v>0</v>
      </c>
      <c r="EY36" s="1">
        <f ca="1">IF(EX36=0,EV36,EV36/EW36)</f>
        <v>1</v>
      </c>
      <c r="EZ36" s="1">
        <v>89</v>
      </c>
      <c r="FA36" s="1">
        <f ca="1">IF(EY36/EZ36=INT(EY36/EZ36),1,0)</f>
        <v>0</v>
      </c>
      <c r="FB36" s="1">
        <f ca="1">IF(FA36=0,EY36,EY36/EZ36)</f>
        <v>1</v>
      </c>
      <c r="FC36" s="1">
        <v>97</v>
      </c>
      <c r="FD36" s="1">
        <f ca="1">IF(FB36/FC36=INT(FB36/FC36),1,0)</f>
        <v>0</v>
      </c>
      <c r="FE36" s="1">
        <f ca="1">IF(FD36=0,FB36,FB36/FC36)</f>
        <v>1</v>
      </c>
      <c r="FF36" s="1">
        <v>101</v>
      </c>
      <c r="FG36" s="1">
        <f ca="1">IF(FE36/FF36=INT(FE36/FF36),1,0)</f>
        <v>0</v>
      </c>
      <c r="FH36" s="1">
        <f ca="1">IF(FG36=0,FE36,FE36/FF36)</f>
        <v>1</v>
      </c>
      <c r="FI36" s="1">
        <v>103</v>
      </c>
      <c r="FJ36" s="1">
        <f ca="1">IF(FH36/FI36=INT(FH36/FI36),1,0)</f>
        <v>0</v>
      </c>
      <c r="FK36" s="1">
        <f ca="1">IF(FJ36=0,FH36,FH36/FI36)</f>
        <v>1</v>
      </c>
      <c r="FL36" s="1">
        <v>107</v>
      </c>
      <c r="FM36" s="1">
        <f ca="1">IF(FK36/FL36=INT(FK36/FL36),1,0)</f>
        <v>0</v>
      </c>
      <c r="FN36" s="1">
        <f ca="1">IF(FM36=0,FK36,FK36/FL36)</f>
        <v>1</v>
      </c>
      <c r="FO36" s="1">
        <v>109</v>
      </c>
      <c r="FP36" s="1">
        <f ca="1">IF(FN36/FO36=INT(FN36/FO36),1,0)</f>
        <v>0</v>
      </c>
      <c r="FQ36" s="1">
        <f ca="1">IF(FP36=0,FN36,FN36/FO36)</f>
        <v>1</v>
      </c>
      <c r="FR36" s="1">
        <v>113</v>
      </c>
      <c r="FS36" s="1">
        <f ca="1">IF(FQ36/FR36=INT(FQ36/FR36),1,0)</f>
        <v>0</v>
      </c>
      <c r="FT36" s="1">
        <f ca="1">IF(FS36=0,FQ36,FQ36/FR36)</f>
        <v>1</v>
      </c>
      <c r="FU36" s="1">
        <v>127</v>
      </c>
      <c r="FV36" s="1">
        <f ca="1">IF(FT36/FU36=INT(FT36/FU36),1,0)</f>
        <v>0</v>
      </c>
      <c r="FW36" s="1">
        <f ca="1">IF(FV36=0,FT36,FT36/FU36)</f>
        <v>1</v>
      </c>
      <c r="FX36" s="1">
        <v>131</v>
      </c>
      <c r="FY36" s="1">
        <f ca="1">IF(FW36/FX36=INT(FW36/FX36),1,0)</f>
        <v>0</v>
      </c>
      <c r="FZ36" s="1">
        <f ca="1">IF(FY36=0,FW36,FW36/FX36)</f>
        <v>1</v>
      </c>
      <c r="GA36" s="1">
        <v>137</v>
      </c>
      <c r="GB36" s="1">
        <f ca="1">IF(FZ36/GA36=INT(FZ36/GA36),1,0)</f>
        <v>0</v>
      </c>
      <c r="GC36" s="1">
        <f ca="1">IF(GB36=0,FZ36,FZ36/GA36)</f>
        <v>1</v>
      </c>
      <c r="GD36" s="1">
        <v>139</v>
      </c>
      <c r="GE36" s="1">
        <f ca="1">IF(GC36/GD36=INT(GC36/GD36),1,0)</f>
        <v>0</v>
      </c>
      <c r="GF36" s="1">
        <f ca="1">IF(GE36=0,GC36,GC36/GD36)</f>
        <v>1</v>
      </c>
      <c r="GG36" s="1">
        <v>149</v>
      </c>
      <c r="GH36" s="1">
        <f ca="1">IF(GF36/GG36=INT(GF36/GG36),1,0)</f>
        <v>0</v>
      </c>
      <c r="GI36" s="1">
        <f ca="1">IF(GH36=0,GF36,GF36/GG36)</f>
        <v>1</v>
      </c>
      <c r="GJ36" s="1"/>
      <c r="GK36" s="1">
        <f ca="1">8*BI36+4*BL36+2*BO36+BR36</f>
        <v>2</v>
      </c>
      <c r="GL36" s="1">
        <f ca="1">4*BU36+2*BX36+CA36</f>
        <v>0</v>
      </c>
      <c r="GM36" s="1">
        <f ca="1">2*CD36+CG36</f>
        <v>0</v>
      </c>
      <c r="GN36" s="1">
        <f ca="1">2*CJ36+CM36</f>
        <v>0</v>
      </c>
      <c r="GO36" s="1">
        <f ca="1">2*CP36+CS36</f>
        <v>0</v>
      </c>
      <c r="GP36" s="1">
        <f ca="1">2*CV36+CY36</f>
        <v>0</v>
      </c>
      <c r="GQ36" s="1">
        <f ca="1">DB36</f>
        <v>0</v>
      </c>
      <c r="GR36" s="1">
        <f ca="1">DE36</f>
        <v>0</v>
      </c>
      <c r="GS36" s="1">
        <f ca="1">DH36</f>
        <v>0</v>
      </c>
      <c r="GT36" s="1">
        <f ca="1">DK36</f>
        <v>0</v>
      </c>
      <c r="GU36" s="1">
        <f ca="1">DN36</f>
        <v>0</v>
      </c>
      <c r="GV36">
        <f ca="1">DQ36</f>
        <v>0</v>
      </c>
      <c r="GW36">
        <f ca="1">DT36</f>
        <v>0</v>
      </c>
      <c r="GX36">
        <f ca="1">DW36</f>
        <v>0</v>
      </c>
      <c r="GY36">
        <f ca="1">DZ36</f>
        <v>0</v>
      </c>
      <c r="GZ36">
        <f ca="1">EC36</f>
        <v>0</v>
      </c>
      <c r="HA36">
        <f ca="1">EF36</f>
        <v>0</v>
      </c>
      <c r="HB36">
        <f ca="1">EI36</f>
        <v>0</v>
      </c>
      <c r="HC36">
        <f ca="1">EL36</f>
        <v>0</v>
      </c>
      <c r="HD36">
        <f ca="1">EO36</f>
        <v>0</v>
      </c>
      <c r="HE36">
        <f ca="1">ER36</f>
        <v>0</v>
      </c>
      <c r="HF36">
        <f ca="1">EU36</f>
        <v>0</v>
      </c>
      <c r="HG36">
        <f ca="1">EX36</f>
        <v>0</v>
      </c>
      <c r="HH36">
        <f ca="1">FA36</f>
        <v>0</v>
      </c>
      <c r="HI36">
        <f ca="1">FD36</f>
        <v>0</v>
      </c>
      <c r="HJ36">
        <f ca="1">FG36</f>
        <v>0</v>
      </c>
      <c r="HK36">
        <f ca="1">FJ36</f>
        <v>0</v>
      </c>
      <c r="HL36">
        <f ca="1">FM36</f>
        <v>0</v>
      </c>
      <c r="HM36">
        <f ca="1">FP36</f>
        <v>0</v>
      </c>
      <c r="HN36">
        <f ca="1">FS36</f>
        <v>0</v>
      </c>
      <c r="HO36">
        <f ca="1">FV36</f>
        <v>0</v>
      </c>
      <c r="HP36">
        <f ca="1">FY36</f>
        <v>0</v>
      </c>
      <c r="HQ36">
        <f ca="1">GB36</f>
        <v>0</v>
      </c>
      <c r="HR36">
        <f ca="1">GE36</f>
        <v>0</v>
      </c>
      <c r="HS36">
        <f ca="1">GH36</f>
        <v>0</v>
      </c>
      <c r="HT36">
        <f ca="1">BG36</f>
        <v>4</v>
      </c>
      <c r="HU36">
        <f ca="1">HT36/HS39</f>
        <v>4</v>
      </c>
      <c r="HV36" s="9">
        <f ca="1">BE37</f>
        <v>1</v>
      </c>
      <c r="HW36">
        <f ca="1">HV36*HU37+HU36</f>
        <v>9</v>
      </c>
      <c r="HY36" s="9">
        <f ca="1">HV44</f>
        <v>3</v>
      </c>
      <c r="HZ36" s="9">
        <f ca="1">HU44</f>
        <v>3</v>
      </c>
      <c r="IA36" s="9">
        <f ca="1">HU45</f>
        <v>20</v>
      </c>
      <c r="IB36" s="9" t="str">
        <f ca="1">HY36&amp;"  "&amp;HZ36&amp;"/"&amp;IA36</f>
        <v>3  3/20</v>
      </c>
      <c r="IC36" t="str">
        <f ca="1">HY36&amp;"   "</f>
        <v xml:space="preserve">3   </v>
      </c>
      <c r="ID36" t="str">
        <f ca="1">"   "&amp;HZ36&amp;"/"&amp;IA36</f>
        <v xml:space="preserve">   3/20</v>
      </c>
      <c r="IE36" t="str">
        <f ca="1">IF(HY36=0,ID36,IF(HZ36=0,IC36,IB36))</f>
        <v>3  3/20</v>
      </c>
      <c r="IG36">
        <f ca="1">HV36</f>
        <v>1</v>
      </c>
      <c r="IH36">
        <f ca="1">HU36</f>
        <v>4</v>
      </c>
      <c r="II36">
        <f ca="1">HU37</f>
        <v>5</v>
      </c>
      <c r="IJ36" t="str">
        <f ca="1">IG36&amp;"  "&amp;IH36&amp;"/"&amp;II36</f>
        <v>1  4/5</v>
      </c>
      <c r="IL36" t="str">
        <f ca="1">IE36&amp;IL$9&amp;IJ36</f>
        <v>3  3/20  ÷  1  4/5</v>
      </c>
      <c r="IR36">
        <f ca="1">HV40</f>
        <v>1</v>
      </c>
      <c r="IS36">
        <f ca="1">HU40</f>
        <v>3</v>
      </c>
      <c r="IT36">
        <f ca="1">HU41</f>
        <v>4</v>
      </c>
      <c r="IU36" t="str">
        <f ca="1">IR36&amp;"  "&amp;IS36&amp;"/"&amp;IT36</f>
        <v>1  3/4</v>
      </c>
    </row>
    <row r="37" spans="2:255" ht="6" hidden="1" customHeight="1" x14ac:dyDescent="0.25">
      <c r="B37" s="71"/>
      <c r="C37" s="71"/>
      <c r="D37" s="71"/>
      <c r="E37" s="77"/>
      <c r="F37" s="104"/>
      <c r="G37" s="71"/>
      <c r="H37" s="78"/>
      <c r="I37" s="71"/>
      <c r="J37" s="71"/>
      <c r="K37" s="77"/>
      <c r="L37" s="104"/>
      <c r="M37" s="71"/>
      <c r="N37" s="71"/>
      <c r="O37" s="71"/>
      <c r="P37" s="71"/>
      <c r="Q37" s="71"/>
      <c r="R37" s="71"/>
      <c r="S37" s="77"/>
      <c r="T37" s="80"/>
      <c r="U37" s="80"/>
      <c r="V37" s="80"/>
      <c r="W37" s="122"/>
      <c r="X37" s="102"/>
      <c r="Y37" s="71"/>
      <c r="Z37" s="75"/>
      <c r="AD37" s="148"/>
      <c r="AF37" s="148"/>
      <c r="AW37" s="11"/>
      <c r="AX37" s="11"/>
      <c r="AY37" s="11"/>
      <c r="AZ37" s="11"/>
      <c r="BA37" s="11"/>
      <c r="BB37" s="11"/>
      <c r="BC37" s="11"/>
      <c r="BE37">
        <f ca="1">BE36+INT(BF36/BF37)</f>
        <v>1</v>
      </c>
      <c r="BF37" s="1">
        <f ca="1">IF(BB36&gt;BF36,INT((RAND()*(BC36-BB36+1)+BB36)),INT((RAND()*(BC36-BF36)+BF36+1)))</f>
        <v>5</v>
      </c>
      <c r="BG37">
        <f ca="1">BF37</f>
        <v>5</v>
      </c>
      <c r="BH37">
        <v>256</v>
      </c>
      <c r="BI37" s="1">
        <f ca="1">IF(BG37/BH37=INT(BG37/BH37),1,0)</f>
        <v>0</v>
      </c>
      <c r="BJ37" s="1">
        <f ca="1">IF(BI37=0,BG37,BG37/BH37)</f>
        <v>5</v>
      </c>
      <c r="BK37" s="1">
        <v>16</v>
      </c>
      <c r="BL37" s="1">
        <f ca="1">IF(BJ37/BK37=INT(BJ37/BK37),1,0)</f>
        <v>0</v>
      </c>
      <c r="BM37" s="1">
        <f ca="1">IF(BL37=0,BJ37,BJ37/BK37)</f>
        <v>5</v>
      </c>
      <c r="BN37" s="1">
        <v>4</v>
      </c>
      <c r="BO37" s="1">
        <f ca="1">IF(BM37/BN37=INT(BM37/BN37),1,0)</f>
        <v>0</v>
      </c>
      <c r="BP37" s="1">
        <f ca="1">IF(BO37=0,BM37,BM37/BN37)</f>
        <v>5</v>
      </c>
      <c r="BQ37" s="1">
        <v>2</v>
      </c>
      <c r="BR37" s="1">
        <f ca="1">IF(BP37/BQ37=INT(BP37/BQ37),1,0)</f>
        <v>0</v>
      </c>
      <c r="BS37" s="1">
        <f ca="1">IF(BR37=0,BP37,BP37/BQ37)</f>
        <v>5</v>
      </c>
      <c r="BT37" s="1">
        <v>81</v>
      </c>
      <c r="BU37" s="1">
        <f ca="1">IF(BS37/BT37=INT(BS37/BT37),1,0)</f>
        <v>0</v>
      </c>
      <c r="BV37" s="1">
        <f ca="1">IF(BU37=0,BS37,BS37/BT37)</f>
        <v>5</v>
      </c>
      <c r="BW37" s="1">
        <v>9</v>
      </c>
      <c r="BX37" s="1">
        <f ca="1">IF(BV37/BW37=INT(BV37/BW37),1,0)</f>
        <v>0</v>
      </c>
      <c r="BY37" s="1">
        <f ca="1">IF(BX37=0,BV37,BV37/BW37)</f>
        <v>5</v>
      </c>
      <c r="BZ37" s="1">
        <v>3</v>
      </c>
      <c r="CA37" s="1">
        <f ca="1">IF(BY37/BZ37=INT(BY37/BZ37),1,0)</f>
        <v>0</v>
      </c>
      <c r="CB37" s="1">
        <f ca="1">IF(CA37=0,BY37,BY37/BZ37)</f>
        <v>5</v>
      </c>
      <c r="CC37" s="1">
        <v>25</v>
      </c>
      <c r="CD37" s="1">
        <f ca="1">IF(CB37/CC37=INT(CB37/CC37),1,0)</f>
        <v>0</v>
      </c>
      <c r="CE37" s="1">
        <f ca="1">IF(CD37=0,CB37,CB37/CC37)</f>
        <v>5</v>
      </c>
      <c r="CF37" s="1">
        <v>5</v>
      </c>
      <c r="CG37" s="1">
        <f ca="1">IF(CE37/CF37=INT(CE37/CF37),1,0)</f>
        <v>1</v>
      </c>
      <c r="CH37" s="1">
        <f ca="1">IF(CG37=0,CE37,CE37/CF37)</f>
        <v>1</v>
      </c>
      <c r="CI37" s="1">
        <v>49</v>
      </c>
      <c r="CJ37" s="1">
        <f ca="1">IF(CH37/CI37=INT(CH37/CI37),1,0)</f>
        <v>0</v>
      </c>
      <c r="CK37" s="1">
        <f ca="1">IF(CJ37=0,CH37,CH37/CI37)</f>
        <v>1</v>
      </c>
      <c r="CL37" s="1">
        <v>7</v>
      </c>
      <c r="CM37" s="1">
        <f ca="1">IF(CK37/CL37=INT(CK37/CL37),1,0)</f>
        <v>0</v>
      </c>
      <c r="CN37" s="1">
        <f ca="1">IF(CM37=0,CK37,CK37/CL37)</f>
        <v>1</v>
      </c>
      <c r="CO37" s="1">
        <v>121</v>
      </c>
      <c r="CP37" s="1">
        <f ca="1">IF(CN37/CO37=INT(CN37/CO37),1,0)</f>
        <v>0</v>
      </c>
      <c r="CQ37" s="1">
        <f ca="1">IF(CP37=0,CN37,CN37/CO37)</f>
        <v>1</v>
      </c>
      <c r="CR37" s="1">
        <v>11</v>
      </c>
      <c r="CS37" s="1">
        <f ca="1">IF(CQ37/CR37=INT(CQ37/CR37),1,0)</f>
        <v>0</v>
      </c>
      <c r="CT37" s="1">
        <f ca="1">IF(CS37=0,CQ37,CQ37/CR37)</f>
        <v>1</v>
      </c>
      <c r="CU37" s="1">
        <v>169</v>
      </c>
      <c r="CV37" s="1">
        <f ca="1">IF(CT37/CU37=INT(CT37/CU37),1,0)</f>
        <v>0</v>
      </c>
      <c r="CW37" s="1">
        <f ca="1">IF(CV37=0,CT37,CT37/CU37)</f>
        <v>1</v>
      </c>
      <c r="CX37" s="1">
        <v>13</v>
      </c>
      <c r="CY37" s="1">
        <f ca="1">IF(CW37/CX37=INT(CW37/CX37),1,0)</f>
        <v>0</v>
      </c>
      <c r="CZ37" s="1">
        <f ca="1">IF(CY37=0,CW37,CW37/CX37)</f>
        <v>1</v>
      </c>
      <c r="DA37" s="1">
        <v>17</v>
      </c>
      <c r="DB37" s="1">
        <f ca="1">IF(CZ37/DA37=INT(CZ37/DA37),1,0)</f>
        <v>0</v>
      </c>
      <c r="DC37" s="1">
        <f ca="1">IF(DB37=0,CZ37,CZ37/DA37)</f>
        <v>1</v>
      </c>
      <c r="DD37" s="1">
        <v>19</v>
      </c>
      <c r="DE37" s="1">
        <f ca="1">IF(DC37/DD37=INT(DC37/DD37),1,0)</f>
        <v>0</v>
      </c>
      <c r="DF37" s="1">
        <f ca="1">IF(DE37=0,DC37,DC37/DD37)</f>
        <v>1</v>
      </c>
      <c r="DG37" s="1">
        <v>23</v>
      </c>
      <c r="DH37" s="1">
        <f ca="1">IF(DF37/DG37=INT(DF37/DG37),1,0)</f>
        <v>0</v>
      </c>
      <c r="DI37" s="1">
        <f ca="1">IF(DH37=0,DF37,DF37/DG37)</f>
        <v>1</v>
      </c>
      <c r="DJ37" s="1">
        <v>29</v>
      </c>
      <c r="DK37" s="1">
        <f ca="1">IF(DI37/DJ37=INT(DI37/DJ37),1,0)</f>
        <v>0</v>
      </c>
      <c r="DL37" s="1">
        <f ca="1">IF(DK37=0,DI37,DI37/DJ37)</f>
        <v>1</v>
      </c>
      <c r="DM37" s="1">
        <v>31</v>
      </c>
      <c r="DN37" s="1">
        <f ca="1">IF(DL37/DM37=INT(DL37/DM37),1,0)</f>
        <v>0</v>
      </c>
      <c r="DO37" s="1">
        <f ca="1">IF(DN37=0,DL37,DL37/DM37)</f>
        <v>1</v>
      </c>
      <c r="DP37" s="1">
        <v>37</v>
      </c>
      <c r="DQ37" s="1">
        <f ca="1">IF(DO37/DP37=INT(DO37/DP37),1,0)</f>
        <v>0</v>
      </c>
      <c r="DR37" s="1">
        <f ca="1">IF(DQ37=0,DO37,DO37/DP37)</f>
        <v>1</v>
      </c>
      <c r="DS37" s="1">
        <v>41</v>
      </c>
      <c r="DT37" s="1">
        <f ca="1">IF(DR37/DS37=INT(DR37/DS37),1,0)</f>
        <v>0</v>
      </c>
      <c r="DU37" s="1">
        <f ca="1">IF(DT37=0,DR37,DR37/DS37)</f>
        <v>1</v>
      </c>
      <c r="DV37" s="1">
        <v>43</v>
      </c>
      <c r="DW37" s="1">
        <f ca="1">IF(DU37/DV37=INT(DU37/DV37),1,0)</f>
        <v>0</v>
      </c>
      <c r="DX37" s="1">
        <f ca="1">IF(DW37=0,DU37,DU37/DV37)</f>
        <v>1</v>
      </c>
      <c r="DY37" s="1">
        <v>47</v>
      </c>
      <c r="DZ37" s="1">
        <f ca="1">IF(DX37/DY37=INT(DX37/DY37),1,0)</f>
        <v>0</v>
      </c>
      <c r="EA37" s="1">
        <f ca="1">IF(DZ37=0,DX37,DX37/DY37)</f>
        <v>1</v>
      </c>
      <c r="EB37" s="1">
        <v>53</v>
      </c>
      <c r="EC37" s="1">
        <f ca="1">IF(EA37/EB37=INT(EA37/EB37),1,0)</f>
        <v>0</v>
      </c>
      <c r="ED37" s="1">
        <f ca="1">IF(EC37=0,EA37,EA37/EB37)</f>
        <v>1</v>
      </c>
      <c r="EE37" s="1">
        <v>59</v>
      </c>
      <c r="EF37" s="1">
        <f ca="1">IF(ED37/EE37=INT(ED37/EE37),1,0)</f>
        <v>0</v>
      </c>
      <c r="EG37" s="1">
        <f ca="1">IF(EF37=0,ED37,ED37/EE37)</f>
        <v>1</v>
      </c>
      <c r="EH37" s="1">
        <v>61</v>
      </c>
      <c r="EI37" s="1">
        <f ca="1">IF(EG37/EH37=INT(EG37/EH37),1,0)</f>
        <v>0</v>
      </c>
      <c r="EJ37" s="1">
        <f ca="1">IF(EI37=0,EG37,EG37/EH37)</f>
        <v>1</v>
      </c>
      <c r="EK37" s="1">
        <v>67</v>
      </c>
      <c r="EL37" s="1">
        <f ca="1">IF(EJ37/EK37=INT(EJ37/EK37),1,0)</f>
        <v>0</v>
      </c>
      <c r="EM37" s="1">
        <f ca="1">IF(EL37=0,EJ37,EJ37/EK37)</f>
        <v>1</v>
      </c>
      <c r="EN37" s="1">
        <v>71</v>
      </c>
      <c r="EO37" s="1">
        <f ca="1">IF(EM37/EN37=INT(EM37/EN37),1,0)</f>
        <v>0</v>
      </c>
      <c r="EP37" s="1">
        <f ca="1">IF(EO37=0,EM37,EM37/EN37)</f>
        <v>1</v>
      </c>
      <c r="EQ37" s="1">
        <v>73</v>
      </c>
      <c r="ER37" s="1">
        <f ca="1">IF(EP37/EQ37=INT(EP37/EQ37),1,0)</f>
        <v>0</v>
      </c>
      <c r="ES37" s="1">
        <f ca="1">IF(ER37=0,EP37,EP37/EQ37)</f>
        <v>1</v>
      </c>
      <c r="ET37" s="1">
        <v>79</v>
      </c>
      <c r="EU37" s="1">
        <f ca="1">IF(ES37/ET37=INT(ES37/ET37),1,0)</f>
        <v>0</v>
      </c>
      <c r="EV37" s="1">
        <f ca="1">IF(EU37=0,ES37,ES37/ET37)</f>
        <v>1</v>
      </c>
      <c r="EW37" s="1">
        <v>83</v>
      </c>
      <c r="EX37" s="1">
        <f ca="1">IF(EV37/EW37=INT(EV37/EW37),1,0)</f>
        <v>0</v>
      </c>
      <c r="EY37" s="1">
        <f ca="1">IF(EX37=0,EV37,EV37/EW37)</f>
        <v>1</v>
      </c>
      <c r="EZ37" s="1">
        <v>89</v>
      </c>
      <c r="FA37" s="1">
        <f ca="1">IF(EY37/EZ37=INT(EY37/EZ37),1,0)</f>
        <v>0</v>
      </c>
      <c r="FB37" s="1">
        <f ca="1">IF(FA37=0,EY37,EY37/EZ37)</f>
        <v>1</v>
      </c>
      <c r="FC37" s="1">
        <v>97</v>
      </c>
      <c r="FD37" s="1">
        <f ca="1">IF(FB37/FC37=INT(FB37/FC37),1,0)</f>
        <v>0</v>
      </c>
      <c r="FE37" s="1">
        <f ca="1">IF(FD37=0,FB37,FB37/FC37)</f>
        <v>1</v>
      </c>
      <c r="FF37" s="1">
        <v>101</v>
      </c>
      <c r="FG37" s="1">
        <f ca="1">IF(FE37/FF37=INT(FE37/FF37),1,0)</f>
        <v>0</v>
      </c>
      <c r="FH37" s="1">
        <f ca="1">IF(FG37=0,FE37,FE37/FF37)</f>
        <v>1</v>
      </c>
      <c r="FI37" s="1">
        <v>103</v>
      </c>
      <c r="FJ37" s="1">
        <f ca="1">IF(FH37/FI37=INT(FH37/FI37),1,0)</f>
        <v>0</v>
      </c>
      <c r="FK37" s="1">
        <f ca="1">IF(FJ37=0,FH37,FH37/FI37)</f>
        <v>1</v>
      </c>
      <c r="FL37" s="1">
        <v>107</v>
      </c>
      <c r="FM37" s="1">
        <f ca="1">IF(FK37/FL37=INT(FK37/FL37),1,0)</f>
        <v>0</v>
      </c>
      <c r="FN37" s="1">
        <f ca="1">IF(FM37=0,FK37,FK37/FL37)</f>
        <v>1</v>
      </c>
      <c r="FO37" s="1">
        <v>109</v>
      </c>
      <c r="FP37" s="1">
        <f ca="1">IF(FN37/FO37=INT(FN37/FO37),1,0)</f>
        <v>0</v>
      </c>
      <c r="FQ37" s="1">
        <f ca="1">IF(FP37=0,FN37,FN37/FO37)</f>
        <v>1</v>
      </c>
      <c r="FR37" s="1">
        <v>113</v>
      </c>
      <c r="FS37" s="1">
        <f ca="1">IF(FQ37/FR37=INT(FQ37/FR37),1,0)</f>
        <v>0</v>
      </c>
      <c r="FT37" s="1">
        <f ca="1">IF(FS37=0,FQ37,FQ37/FR37)</f>
        <v>1</v>
      </c>
      <c r="FU37" s="1">
        <v>127</v>
      </c>
      <c r="FV37" s="1">
        <f ca="1">IF(FT37/FU37=INT(FT37/FU37),1,0)</f>
        <v>0</v>
      </c>
      <c r="FW37" s="1">
        <f ca="1">IF(FV37=0,FT37,FT37/FU37)</f>
        <v>1</v>
      </c>
      <c r="FX37" s="1">
        <v>131</v>
      </c>
      <c r="FY37" s="1">
        <f ca="1">IF(FW37/FX37=INT(FW37/FX37),1,0)</f>
        <v>0</v>
      </c>
      <c r="FZ37" s="1">
        <f ca="1">IF(FY37=0,FW37,FW37/FX37)</f>
        <v>1</v>
      </c>
      <c r="GA37" s="1">
        <v>137</v>
      </c>
      <c r="GB37" s="1">
        <f ca="1">IF(FZ37/GA37=INT(FZ37/GA37),1,0)</f>
        <v>0</v>
      </c>
      <c r="GC37" s="1">
        <f ca="1">IF(GB37=0,FZ37,FZ37/GA37)</f>
        <v>1</v>
      </c>
      <c r="GD37" s="1">
        <v>139</v>
      </c>
      <c r="GE37" s="1">
        <f ca="1">IF(GC37/GD37=INT(GC37/GD37),1,0)</f>
        <v>0</v>
      </c>
      <c r="GF37" s="1">
        <f ca="1">IF(GE37=0,GC37,GC37/GD37)</f>
        <v>1</v>
      </c>
      <c r="GG37" s="1">
        <v>149</v>
      </c>
      <c r="GH37" s="1">
        <f ca="1">IF(GF37/GG37=INT(GF37/GG37),1,0)</f>
        <v>0</v>
      </c>
      <c r="GI37" s="1">
        <f ca="1">IF(GH37=0,GF37,GF37/GG37)</f>
        <v>1</v>
      </c>
      <c r="GJ37" s="1"/>
      <c r="GK37" s="1">
        <f ca="1">8*BI37+4*BL37+2*BO37+BR37</f>
        <v>0</v>
      </c>
      <c r="GL37" s="1">
        <f ca="1">4*BU37+2*BX37+CA37</f>
        <v>0</v>
      </c>
      <c r="GM37" s="1">
        <f ca="1">2*CD37+CG37</f>
        <v>1</v>
      </c>
      <c r="GN37" s="1">
        <f ca="1">2*CJ37+CM37</f>
        <v>0</v>
      </c>
      <c r="GO37" s="1">
        <f ca="1">2*CP37+CS37</f>
        <v>0</v>
      </c>
      <c r="GP37" s="1">
        <f ca="1">2*CV37+CY37</f>
        <v>0</v>
      </c>
      <c r="GQ37" s="1">
        <f ca="1">DB37</f>
        <v>0</v>
      </c>
      <c r="GR37" s="1">
        <f ca="1">DE37</f>
        <v>0</v>
      </c>
      <c r="GS37" s="1">
        <f ca="1">DH37</f>
        <v>0</v>
      </c>
      <c r="GT37" s="1">
        <f ca="1">DK37</f>
        <v>0</v>
      </c>
      <c r="GU37" s="1">
        <f ca="1">DN37</f>
        <v>0</v>
      </c>
      <c r="GV37">
        <f ca="1">DQ37</f>
        <v>0</v>
      </c>
      <c r="GW37">
        <f ca="1">DT37</f>
        <v>0</v>
      </c>
      <c r="GX37">
        <f ca="1">DW37</f>
        <v>0</v>
      </c>
      <c r="GY37">
        <f ca="1">DZ37</f>
        <v>0</v>
      </c>
      <c r="GZ37">
        <f ca="1">EC37</f>
        <v>0</v>
      </c>
      <c r="HA37">
        <f ca="1">EF37</f>
        <v>0</v>
      </c>
      <c r="HB37">
        <f ca="1">EI37</f>
        <v>0</v>
      </c>
      <c r="HC37">
        <f ca="1">EL37</f>
        <v>0</v>
      </c>
      <c r="HD37">
        <f ca="1">EO37</f>
        <v>0</v>
      </c>
      <c r="HE37">
        <f ca="1">ER37</f>
        <v>0</v>
      </c>
      <c r="HF37">
        <f ca="1">EU37</f>
        <v>0</v>
      </c>
      <c r="HG37">
        <f ca="1">EX37</f>
        <v>0</v>
      </c>
      <c r="HH37">
        <f ca="1">FA37</f>
        <v>0</v>
      </c>
      <c r="HI37">
        <f ca="1">FD37</f>
        <v>0</v>
      </c>
      <c r="HJ37">
        <f ca="1">FG37</f>
        <v>0</v>
      </c>
      <c r="HK37">
        <f ca="1">FJ37</f>
        <v>0</v>
      </c>
      <c r="HL37">
        <f ca="1">FM37</f>
        <v>0</v>
      </c>
      <c r="HM37">
        <f ca="1">FP37</f>
        <v>0</v>
      </c>
      <c r="HN37">
        <f ca="1">FS37</f>
        <v>0</v>
      </c>
      <c r="HO37">
        <f ca="1">FV37</f>
        <v>0</v>
      </c>
      <c r="HP37">
        <f ca="1">FY37</f>
        <v>0</v>
      </c>
      <c r="HQ37">
        <f ca="1">GB37</f>
        <v>0</v>
      </c>
      <c r="HR37">
        <f ca="1">GE37</f>
        <v>0</v>
      </c>
      <c r="HS37">
        <f ca="1">GH37</f>
        <v>0</v>
      </c>
      <c r="HT37">
        <f ca="1">BG37</f>
        <v>5</v>
      </c>
      <c r="HU37">
        <f ca="1">HT37/HS39</f>
        <v>5</v>
      </c>
      <c r="HV37" s="9"/>
      <c r="HY37" s="9"/>
      <c r="HZ37" s="9"/>
      <c r="IA37" s="9"/>
      <c r="IB37" s="9"/>
    </row>
    <row r="38" spans="2:255" ht="6" hidden="1" customHeight="1" x14ac:dyDescent="0.25">
      <c r="B38" s="71"/>
      <c r="C38" s="71"/>
      <c r="D38" s="71"/>
      <c r="E38" s="77"/>
      <c r="F38" s="104"/>
      <c r="G38" s="71"/>
      <c r="H38" s="78"/>
      <c r="I38" s="71"/>
      <c r="J38" s="71"/>
      <c r="K38" s="77"/>
      <c r="L38" s="104"/>
      <c r="M38" s="71"/>
      <c r="N38" s="71"/>
      <c r="O38" s="71"/>
      <c r="P38" s="71"/>
      <c r="Q38" s="71"/>
      <c r="R38" s="71"/>
      <c r="S38" s="77"/>
      <c r="T38" s="80"/>
      <c r="U38" s="80"/>
      <c r="V38" s="80"/>
      <c r="W38" s="122"/>
      <c r="X38" s="102"/>
      <c r="Y38" s="71"/>
      <c r="Z38" s="75"/>
      <c r="AD38" s="148"/>
      <c r="AE38" s="162"/>
      <c r="AF38" s="148"/>
      <c r="AW38" s="11"/>
      <c r="AX38" s="11"/>
      <c r="AY38" s="11"/>
      <c r="AZ38" s="11"/>
      <c r="BA38" s="11"/>
      <c r="BB38" s="11"/>
      <c r="BC38" s="1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>
        <f t="shared" ref="GK38:HS38" ca="1" si="12">IF(GK36&lt;GK37,GK36,GK37)</f>
        <v>0</v>
      </c>
      <c r="GL38" s="1">
        <f t="shared" ca="1" si="12"/>
        <v>0</v>
      </c>
      <c r="GM38" s="1">
        <f t="shared" ca="1" si="12"/>
        <v>0</v>
      </c>
      <c r="GN38" s="1">
        <f t="shared" ca="1" si="12"/>
        <v>0</v>
      </c>
      <c r="GO38" s="1">
        <f t="shared" ca="1" si="12"/>
        <v>0</v>
      </c>
      <c r="GP38" s="1">
        <f t="shared" ca="1" si="12"/>
        <v>0</v>
      </c>
      <c r="GQ38" s="1">
        <f t="shared" ca="1" si="12"/>
        <v>0</v>
      </c>
      <c r="GR38" s="1">
        <f t="shared" ca="1" si="12"/>
        <v>0</v>
      </c>
      <c r="GS38" s="1">
        <f t="shared" ca="1" si="12"/>
        <v>0</v>
      </c>
      <c r="GT38" s="1">
        <f t="shared" ca="1" si="12"/>
        <v>0</v>
      </c>
      <c r="GU38" s="1">
        <f t="shared" ca="1" si="12"/>
        <v>0</v>
      </c>
      <c r="GV38" s="1">
        <f t="shared" ca="1" si="12"/>
        <v>0</v>
      </c>
      <c r="GW38" s="1">
        <f t="shared" ca="1" si="12"/>
        <v>0</v>
      </c>
      <c r="GX38" s="1">
        <f t="shared" ca="1" si="12"/>
        <v>0</v>
      </c>
      <c r="GY38" s="1">
        <f t="shared" ca="1" si="12"/>
        <v>0</v>
      </c>
      <c r="GZ38" s="1">
        <f t="shared" ca="1" si="12"/>
        <v>0</v>
      </c>
      <c r="HA38" s="1">
        <f t="shared" ca="1" si="12"/>
        <v>0</v>
      </c>
      <c r="HB38" s="1">
        <f t="shared" ca="1" si="12"/>
        <v>0</v>
      </c>
      <c r="HC38" s="1">
        <f t="shared" ca="1" si="12"/>
        <v>0</v>
      </c>
      <c r="HD38" s="1">
        <f t="shared" ca="1" si="12"/>
        <v>0</v>
      </c>
      <c r="HE38" s="1">
        <f t="shared" ca="1" si="12"/>
        <v>0</v>
      </c>
      <c r="HF38" s="1">
        <f t="shared" ca="1" si="12"/>
        <v>0</v>
      </c>
      <c r="HG38" s="1">
        <f t="shared" ca="1" si="12"/>
        <v>0</v>
      </c>
      <c r="HH38" s="1">
        <f t="shared" ca="1" si="12"/>
        <v>0</v>
      </c>
      <c r="HI38" s="1">
        <f t="shared" ca="1" si="12"/>
        <v>0</v>
      </c>
      <c r="HJ38" s="1">
        <f t="shared" ca="1" si="12"/>
        <v>0</v>
      </c>
      <c r="HK38" s="1">
        <f t="shared" ca="1" si="12"/>
        <v>0</v>
      </c>
      <c r="HL38" s="1">
        <f t="shared" ca="1" si="12"/>
        <v>0</v>
      </c>
      <c r="HM38" s="1">
        <f t="shared" ca="1" si="12"/>
        <v>0</v>
      </c>
      <c r="HN38" s="1">
        <f t="shared" ca="1" si="12"/>
        <v>0</v>
      </c>
      <c r="HO38" s="1">
        <f t="shared" ca="1" si="12"/>
        <v>0</v>
      </c>
      <c r="HP38" s="1">
        <f t="shared" ca="1" si="12"/>
        <v>0</v>
      </c>
      <c r="HQ38" s="1">
        <f t="shared" ca="1" si="12"/>
        <v>0</v>
      </c>
      <c r="HR38" s="1">
        <f t="shared" ca="1" si="12"/>
        <v>0</v>
      </c>
      <c r="HS38" s="1">
        <f t="shared" ca="1" si="12"/>
        <v>0</v>
      </c>
      <c r="HV38" s="9"/>
      <c r="HY38" s="9"/>
      <c r="HZ38" s="9"/>
      <c r="IA38" s="9"/>
      <c r="IB38" s="9"/>
    </row>
    <row r="39" spans="2:255" ht="6" hidden="1" customHeight="1" x14ac:dyDescent="0.25">
      <c r="B39" s="71"/>
      <c r="C39" s="71"/>
      <c r="D39" s="71"/>
      <c r="E39" s="77"/>
      <c r="F39" s="104"/>
      <c r="G39" s="71"/>
      <c r="H39" s="78"/>
      <c r="I39" s="71"/>
      <c r="J39" s="71"/>
      <c r="K39" s="77"/>
      <c r="L39" s="104"/>
      <c r="M39" s="71"/>
      <c r="N39" s="71"/>
      <c r="O39" s="71"/>
      <c r="P39" s="71"/>
      <c r="Q39" s="71"/>
      <c r="R39" s="71"/>
      <c r="S39" s="77"/>
      <c r="T39" s="80"/>
      <c r="U39" s="80"/>
      <c r="V39" s="80"/>
      <c r="W39" s="122"/>
      <c r="X39" s="102"/>
      <c r="Y39" s="71"/>
      <c r="Z39" s="75"/>
      <c r="AD39" s="148"/>
      <c r="AE39" s="162"/>
      <c r="AW39" s="11"/>
      <c r="AX39" s="11"/>
      <c r="AY39" s="11"/>
      <c r="AZ39" s="11"/>
      <c r="BA39" s="11"/>
      <c r="BB39" s="11"/>
      <c r="BC39" s="1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>
        <f ca="1">GK$8^GK38</f>
        <v>1</v>
      </c>
      <c r="GL39">
        <f t="shared" ref="GL39:HS39" ca="1" si="13">GL$8^GL38*GK39</f>
        <v>1</v>
      </c>
      <c r="GM39">
        <f t="shared" ca="1" si="13"/>
        <v>1</v>
      </c>
      <c r="GN39">
        <f t="shared" ca="1" si="13"/>
        <v>1</v>
      </c>
      <c r="GO39">
        <f t="shared" ca="1" si="13"/>
        <v>1</v>
      </c>
      <c r="GP39">
        <f t="shared" ca="1" si="13"/>
        <v>1</v>
      </c>
      <c r="GQ39">
        <f t="shared" ca="1" si="13"/>
        <v>1</v>
      </c>
      <c r="GR39">
        <f t="shared" ca="1" si="13"/>
        <v>1</v>
      </c>
      <c r="GS39">
        <f t="shared" ca="1" si="13"/>
        <v>1</v>
      </c>
      <c r="GT39">
        <f t="shared" ca="1" si="13"/>
        <v>1</v>
      </c>
      <c r="GU39">
        <f t="shared" ca="1" si="13"/>
        <v>1</v>
      </c>
      <c r="GV39">
        <f t="shared" ca="1" si="13"/>
        <v>1</v>
      </c>
      <c r="GW39">
        <f t="shared" ca="1" si="13"/>
        <v>1</v>
      </c>
      <c r="GX39">
        <f t="shared" ca="1" si="13"/>
        <v>1</v>
      </c>
      <c r="GY39">
        <f t="shared" ca="1" si="13"/>
        <v>1</v>
      </c>
      <c r="GZ39">
        <f t="shared" ca="1" si="13"/>
        <v>1</v>
      </c>
      <c r="HA39">
        <f t="shared" ca="1" si="13"/>
        <v>1</v>
      </c>
      <c r="HB39">
        <f t="shared" ca="1" si="13"/>
        <v>1</v>
      </c>
      <c r="HC39">
        <f t="shared" ca="1" si="13"/>
        <v>1</v>
      </c>
      <c r="HD39">
        <f t="shared" ca="1" si="13"/>
        <v>1</v>
      </c>
      <c r="HE39">
        <f t="shared" ca="1" si="13"/>
        <v>1</v>
      </c>
      <c r="HF39">
        <f t="shared" ca="1" si="13"/>
        <v>1</v>
      </c>
      <c r="HG39">
        <f t="shared" ca="1" si="13"/>
        <v>1</v>
      </c>
      <c r="HH39">
        <f t="shared" ca="1" si="13"/>
        <v>1</v>
      </c>
      <c r="HI39">
        <f t="shared" ca="1" si="13"/>
        <v>1</v>
      </c>
      <c r="HJ39">
        <f t="shared" ca="1" si="13"/>
        <v>1</v>
      </c>
      <c r="HK39">
        <f t="shared" ca="1" si="13"/>
        <v>1</v>
      </c>
      <c r="HL39">
        <f t="shared" ca="1" si="13"/>
        <v>1</v>
      </c>
      <c r="HM39">
        <f t="shared" ca="1" si="13"/>
        <v>1</v>
      </c>
      <c r="HN39">
        <f t="shared" ca="1" si="13"/>
        <v>1</v>
      </c>
      <c r="HO39">
        <f t="shared" ca="1" si="13"/>
        <v>1</v>
      </c>
      <c r="HP39">
        <f t="shared" ca="1" si="13"/>
        <v>1</v>
      </c>
      <c r="HQ39">
        <f t="shared" ca="1" si="13"/>
        <v>1</v>
      </c>
      <c r="HR39">
        <f t="shared" ca="1" si="13"/>
        <v>1</v>
      </c>
      <c r="HS39">
        <f t="shared" ca="1" si="13"/>
        <v>1</v>
      </c>
      <c r="HV39" s="9"/>
      <c r="HY39" s="9"/>
      <c r="HZ39" s="9"/>
      <c r="IA39" s="9"/>
      <c r="IB39" s="9"/>
    </row>
    <row r="40" spans="2:255" ht="6" hidden="1" customHeight="1" x14ac:dyDescent="0.25">
      <c r="B40" s="71"/>
      <c r="C40" s="71"/>
      <c r="D40" s="71"/>
      <c r="E40" s="77"/>
      <c r="F40" s="104"/>
      <c r="G40" s="71"/>
      <c r="H40" s="78"/>
      <c r="I40" s="71"/>
      <c r="J40" s="71"/>
      <c r="K40" s="77"/>
      <c r="L40" s="104"/>
      <c r="M40" s="71"/>
      <c r="N40" s="71"/>
      <c r="O40" s="71"/>
      <c r="P40" s="71"/>
      <c r="Q40" s="71"/>
      <c r="R40" s="71"/>
      <c r="S40" s="77"/>
      <c r="T40" s="80"/>
      <c r="U40" s="80"/>
      <c r="V40" s="80"/>
      <c r="W40" s="122"/>
      <c r="X40" s="102"/>
      <c r="Y40" s="71"/>
      <c r="Z40" s="75"/>
      <c r="AD40" s="148"/>
      <c r="AE40" s="162"/>
      <c r="AW40" s="11"/>
      <c r="AX40" s="11"/>
      <c r="AY40" s="11"/>
      <c r="AZ40" s="11"/>
      <c r="BA40" s="11"/>
      <c r="BB40" s="11"/>
      <c r="BC40" s="11"/>
      <c r="BD40" t="s">
        <v>22</v>
      </c>
      <c r="BE40" s="1">
        <f ca="1">INT((RAND()*(AY36-AX36+1)+AX36))</f>
        <v>1</v>
      </c>
      <c r="BF40" s="1">
        <f ca="1">INT((RAND()*(BA36-AZ36+1)+AZ36))</f>
        <v>3</v>
      </c>
      <c r="BG40">
        <f ca="1">BF40-BF41*(BE41-BE40)</f>
        <v>3</v>
      </c>
      <c r="BH40">
        <v>256</v>
      </c>
      <c r="BI40" s="1">
        <f ca="1">IF(BG40/BH40=INT(BG40/BH40),1,0)</f>
        <v>0</v>
      </c>
      <c r="BJ40" s="1">
        <f ca="1">IF(BI40=0,BG40,BG40/BH40)</f>
        <v>3</v>
      </c>
      <c r="BK40" s="1">
        <v>16</v>
      </c>
      <c r="BL40" s="1">
        <f ca="1">IF(BJ40/BK40=INT(BJ40/BK40),1,0)</f>
        <v>0</v>
      </c>
      <c r="BM40" s="1">
        <f ca="1">IF(BL40=0,BJ40,BJ40/BK40)</f>
        <v>3</v>
      </c>
      <c r="BN40" s="1">
        <v>4</v>
      </c>
      <c r="BO40" s="1">
        <f ca="1">IF(BM40/BN40=INT(BM40/BN40),1,0)</f>
        <v>0</v>
      </c>
      <c r="BP40" s="1">
        <f ca="1">IF(BO40=0,BM40,BM40/BN40)</f>
        <v>3</v>
      </c>
      <c r="BQ40" s="1">
        <v>2</v>
      </c>
      <c r="BR40" s="1">
        <f ca="1">IF(BP40/BQ40=INT(BP40/BQ40),1,0)</f>
        <v>0</v>
      </c>
      <c r="BS40" s="1">
        <f ca="1">IF(BR40=0,BP40,BP40/BQ40)</f>
        <v>3</v>
      </c>
      <c r="BT40" s="1">
        <v>81</v>
      </c>
      <c r="BU40" s="1">
        <f ca="1">IF(BS40/BT40=INT(BS40/BT40),1,0)</f>
        <v>0</v>
      </c>
      <c r="BV40" s="1">
        <f ca="1">IF(BU40=0,BS40,BS40/BT40)</f>
        <v>3</v>
      </c>
      <c r="BW40" s="1">
        <v>9</v>
      </c>
      <c r="BX40" s="1">
        <f ca="1">IF(BV40/BW40=INT(BV40/BW40),1,0)</f>
        <v>0</v>
      </c>
      <c r="BY40" s="1">
        <f ca="1">IF(BX40=0,BV40,BV40/BW40)</f>
        <v>3</v>
      </c>
      <c r="BZ40" s="1">
        <v>3</v>
      </c>
      <c r="CA40" s="1">
        <f ca="1">IF(BY40/BZ40=INT(BY40/BZ40),1,0)</f>
        <v>1</v>
      </c>
      <c r="CB40" s="1">
        <f ca="1">IF(CA40=0,BY40,BY40/BZ40)</f>
        <v>1</v>
      </c>
      <c r="CC40" s="1">
        <v>25</v>
      </c>
      <c r="CD40" s="1">
        <f ca="1">IF(CB40/CC40=INT(CB40/CC40),1,0)</f>
        <v>0</v>
      </c>
      <c r="CE40" s="1">
        <f ca="1">IF(CD40=0,CB40,CB40/CC40)</f>
        <v>1</v>
      </c>
      <c r="CF40" s="1">
        <v>5</v>
      </c>
      <c r="CG40" s="1">
        <f ca="1">IF(CE40/CF40=INT(CE40/CF40),1,0)</f>
        <v>0</v>
      </c>
      <c r="CH40" s="1">
        <f ca="1">IF(CG40=0,CE40,CE40/CF40)</f>
        <v>1</v>
      </c>
      <c r="CI40" s="1">
        <v>49</v>
      </c>
      <c r="CJ40" s="1">
        <f ca="1">IF(CH40/CI40=INT(CH40/CI40),1,0)</f>
        <v>0</v>
      </c>
      <c r="CK40" s="1">
        <f ca="1">IF(CJ40=0,CH40,CH40/CI40)</f>
        <v>1</v>
      </c>
      <c r="CL40" s="1">
        <v>7</v>
      </c>
      <c r="CM40" s="1">
        <f ca="1">IF(CK40/CL40=INT(CK40/CL40),1,0)</f>
        <v>0</v>
      </c>
      <c r="CN40" s="1">
        <f ca="1">IF(CM40=0,CK40,CK40/CL40)</f>
        <v>1</v>
      </c>
      <c r="CO40" s="1">
        <v>121</v>
      </c>
      <c r="CP40" s="1">
        <f ca="1">IF(CN40/CO40=INT(CN40/CO40),1,0)</f>
        <v>0</v>
      </c>
      <c r="CQ40" s="1">
        <f ca="1">IF(CP40=0,CN40,CN40/CO40)</f>
        <v>1</v>
      </c>
      <c r="CR40" s="1">
        <v>11</v>
      </c>
      <c r="CS40" s="1">
        <f ca="1">IF(CQ40/CR40=INT(CQ40/CR40),1,0)</f>
        <v>0</v>
      </c>
      <c r="CT40" s="1">
        <f ca="1">IF(CS40=0,CQ40,CQ40/CR40)</f>
        <v>1</v>
      </c>
      <c r="CU40" s="1">
        <v>169</v>
      </c>
      <c r="CV40" s="1">
        <f ca="1">IF(CT40/CU40=INT(CT40/CU40),1,0)</f>
        <v>0</v>
      </c>
      <c r="CW40" s="1">
        <f ca="1">IF(CV40=0,CT40,CT40/CU40)</f>
        <v>1</v>
      </c>
      <c r="CX40" s="1">
        <v>13</v>
      </c>
      <c r="CY40" s="1">
        <f ca="1">IF(CW40/CX40=INT(CW40/CX40),1,0)</f>
        <v>0</v>
      </c>
      <c r="CZ40" s="1">
        <f ca="1">IF(CY40=0,CW40,CW40/CX40)</f>
        <v>1</v>
      </c>
      <c r="DA40" s="1">
        <v>17</v>
      </c>
      <c r="DB40" s="1">
        <f ca="1">IF(CZ40/DA40=INT(CZ40/DA40),1,0)</f>
        <v>0</v>
      </c>
      <c r="DC40" s="1">
        <f ca="1">IF(DB40=0,CZ40,CZ40/DA40)</f>
        <v>1</v>
      </c>
      <c r="DD40" s="1">
        <v>19</v>
      </c>
      <c r="DE40" s="1">
        <f ca="1">IF(DC40/DD40=INT(DC40/DD40),1,0)</f>
        <v>0</v>
      </c>
      <c r="DF40" s="1">
        <f ca="1">IF(DE40=0,DC40,DC40/DD40)</f>
        <v>1</v>
      </c>
      <c r="DG40" s="1">
        <v>23</v>
      </c>
      <c r="DH40" s="1">
        <f ca="1">IF(DF40/DG40=INT(DF40/DG40),1,0)</f>
        <v>0</v>
      </c>
      <c r="DI40" s="1">
        <f ca="1">IF(DH40=0,DF40,DF40/DG40)</f>
        <v>1</v>
      </c>
      <c r="DJ40" s="1">
        <v>29</v>
      </c>
      <c r="DK40" s="1">
        <f ca="1">IF(DI40/DJ40=INT(DI40/DJ40),1,0)</f>
        <v>0</v>
      </c>
      <c r="DL40" s="1">
        <f ca="1">IF(DK40=0,DI40,DI40/DJ40)</f>
        <v>1</v>
      </c>
      <c r="DM40" s="1">
        <v>31</v>
      </c>
      <c r="DN40" s="1">
        <f ca="1">IF(DL40/DM40=INT(DL40/DM40),1,0)</f>
        <v>0</v>
      </c>
      <c r="DO40" s="1">
        <f ca="1">IF(DN40=0,DL40,DL40/DM40)</f>
        <v>1</v>
      </c>
      <c r="DP40" s="1">
        <v>37</v>
      </c>
      <c r="DQ40" s="1">
        <f ca="1">IF(DO40/DP40=INT(DO40/DP40),1,0)</f>
        <v>0</v>
      </c>
      <c r="DR40" s="1">
        <f ca="1">IF(DQ40=0,DO40,DO40/DP40)</f>
        <v>1</v>
      </c>
      <c r="DS40" s="1">
        <v>41</v>
      </c>
      <c r="DT40" s="1">
        <f ca="1">IF(DR40/DS40=INT(DR40/DS40),1,0)</f>
        <v>0</v>
      </c>
      <c r="DU40" s="1">
        <f ca="1">IF(DT40=0,DR40,DR40/DS40)</f>
        <v>1</v>
      </c>
      <c r="DV40" s="1">
        <v>43</v>
      </c>
      <c r="DW40" s="1">
        <f ca="1">IF(DU40/DV40=INT(DU40/DV40),1,0)</f>
        <v>0</v>
      </c>
      <c r="DX40" s="1">
        <f ca="1">IF(DW40=0,DU40,DU40/DV40)</f>
        <v>1</v>
      </c>
      <c r="DY40" s="1">
        <v>47</v>
      </c>
      <c r="DZ40" s="1">
        <f ca="1">IF(DX40/DY40=INT(DX40/DY40),1,0)</f>
        <v>0</v>
      </c>
      <c r="EA40" s="1">
        <f ca="1">IF(DZ40=0,DX40,DX40/DY40)</f>
        <v>1</v>
      </c>
      <c r="EB40" s="1">
        <v>53</v>
      </c>
      <c r="EC40" s="1">
        <f ca="1">IF(EA40/EB40=INT(EA40/EB40),1,0)</f>
        <v>0</v>
      </c>
      <c r="ED40" s="1">
        <f ca="1">IF(EC40=0,EA40,EA40/EB40)</f>
        <v>1</v>
      </c>
      <c r="EE40" s="1">
        <v>59</v>
      </c>
      <c r="EF40" s="1">
        <f ca="1">IF(ED40/EE40=INT(ED40/EE40),1,0)</f>
        <v>0</v>
      </c>
      <c r="EG40" s="1">
        <f ca="1">IF(EF40=0,ED40,ED40/EE40)</f>
        <v>1</v>
      </c>
      <c r="EH40" s="1">
        <v>61</v>
      </c>
      <c r="EI40" s="1">
        <f ca="1">IF(EG40/EH40=INT(EG40/EH40),1,0)</f>
        <v>0</v>
      </c>
      <c r="EJ40" s="1">
        <f ca="1">IF(EI40=0,EG40,EG40/EH40)</f>
        <v>1</v>
      </c>
      <c r="EK40" s="1">
        <v>67</v>
      </c>
      <c r="EL40" s="1">
        <f ca="1">IF(EJ40/EK40=INT(EJ40/EK40),1,0)</f>
        <v>0</v>
      </c>
      <c r="EM40" s="1">
        <f ca="1">IF(EL40=0,EJ40,EJ40/EK40)</f>
        <v>1</v>
      </c>
      <c r="EN40" s="1">
        <v>71</v>
      </c>
      <c r="EO40" s="1">
        <f ca="1">IF(EM40/EN40=INT(EM40/EN40),1,0)</f>
        <v>0</v>
      </c>
      <c r="EP40" s="1">
        <f ca="1">IF(EO40=0,EM40,EM40/EN40)</f>
        <v>1</v>
      </c>
      <c r="EQ40" s="1">
        <v>73</v>
      </c>
      <c r="ER40" s="1">
        <f ca="1">IF(EP40/EQ40=INT(EP40/EQ40),1,0)</f>
        <v>0</v>
      </c>
      <c r="ES40" s="1">
        <f ca="1">IF(ER40=0,EP40,EP40/EQ40)</f>
        <v>1</v>
      </c>
      <c r="ET40" s="1">
        <v>79</v>
      </c>
      <c r="EU40" s="1">
        <f ca="1">IF(ES40/ET40=INT(ES40/ET40),1,0)</f>
        <v>0</v>
      </c>
      <c r="EV40" s="1">
        <f ca="1">IF(EU40=0,ES40,ES40/ET40)</f>
        <v>1</v>
      </c>
      <c r="EW40" s="1">
        <v>83</v>
      </c>
      <c r="EX40" s="1">
        <f ca="1">IF(EV40/EW40=INT(EV40/EW40),1,0)</f>
        <v>0</v>
      </c>
      <c r="EY40" s="1">
        <f ca="1">IF(EX40=0,EV40,EV40/EW40)</f>
        <v>1</v>
      </c>
      <c r="EZ40" s="1">
        <v>89</v>
      </c>
      <c r="FA40" s="1">
        <f ca="1">IF(EY40/EZ40=INT(EY40/EZ40),1,0)</f>
        <v>0</v>
      </c>
      <c r="FB40" s="1">
        <f ca="1">IF(FA40=0,EY40,EY40/EZ40)</f>
        <v>1</v>
      </c>
      <c r="FC40" s="1">
        <v>97</v>
      </c>
      <c r="FD40" s="1">
        <f ca="1">IF(FB40/FC40=INT(FB40/FC40),1,0)</f>
        <v>0</v>
      </c>
      <c r="FE40" s="1">
        <f ca="1">IF(FD40=0,FB40,FB40/FC40)</f>
        <v>1</v>
      </c>
      <c r="FF40" s="1">
        <v>101</v>
      </c>
      <c r="FG40" s="1">
        <f ca="1">IF(FE40/FF40=INT(FE40/FF40),1,0)</f>
        <v>0</v>
      </c>
      <c r="FH40" s="1">
        <f ca="1">IF(FG40=0,FE40,FE40/FF40)</f>
        <v>1</v>
      </c>
      <c r="FI40" s="1">
        <v>103</v>
      </c>
      <c r="FJ40" s="1">
        <f ca="1">IF(FH40/FI40=INT(FH40/FI40),1,0)</f>
        <v>0</v>
      </c>
      <c r="FK40" s="1">
        <f ca="1">IF(FJ40=0,FH40,FH40/FI40)</f>
        <v>1</v>
      </c>
      <c r="FL40" s="1">
        <v>107</v>
      </c>
      <c r="FM40" s="1">
        <f ca="1">IF(FK40/FL40=INT(FK40/FL40),1,0)</f>
        <v>0</v>
      </c>
      <c r="FN40" s="1">
        <f ca="1">IF(FM40=0,FK40,FK40/FL40)</f>
        <v>1</v>
      </c>
      <c r="FO40" s="1">
        <v>109</v>
      </c>
      <c r="FP40" s="1">
        <f ca="1">IF(FN40/FO40=INT(FN40/FO40),1,0)</f>
        <v>0</v>
      </c>
      <c r="FQ40" s="1">
        <f ca="1">IF(FP40=0,FN40,FN40/FO40)</f>
        <v>1</v>
      </c>
      <c r="FR40" s="1">
        <v>113</v>
      </c>
      <c r="FS40" s="1">
        <f ca="1">IF(FQ40/FR40=INT(FQ40/FR40),1,0)</f>
        <v>0</v>
      </c>
      <c r="FT40" s="1">
        <f ca="1">IF(FS40=0,FQ40,FQ40/FR40)</f>
        <v>1</v>
      </c>
      <c r="FU40" s="1">
        <v>127</v>
      </c>
      <c r="FV40" s="1">
        <f ca="1">IF(FT40/FU40=INT(FT40/FU40),1,0)</f>
        <v>0</v>
      </c>
      <c r="FW40" s="1">
        <f ca="1">IF(FV40=0,FT40,FT40/FU40)</f>
        <v>1</v>
      </c>
      <c r="FX40" s="1">
        <v>131</v>
      </c>
      <c r="FY40" s="1">
        <f ca="1">IF(FW40/FX40=INT(FW40/FX40),1,0)</f>
        <v>0</v>
      </c>
      <c r="FZ40" s="1">
        <f ca="1">IF(FY40=0,FW40,FW40/FX40)</f>
        <v>1</v>
      </c>
      <c r="GA40" s="1">
        <v>137</v>
      </c>
      <c r="GB40" s="1">
        <f ca="1">IF(FZ40/GA40=INT(FZ40/GA40),1,0)</f>
        <v>0</v>
      </c>
      <c r="GC40" s="1">
        <f ca="1">IF(GB40=0,FZ40,FZ40/GA40)</f>
        <v>1</v>
      </c>
      <c r="GD40" s="1">
        <v>139</v>
      </c>
      <c r="GE40" s="1">
        <f ca="1">IF(GC40/GD40=INT(GC40/GD40),1,0)</f>
        <v>0</v>
      </c>
      <c r="GF40" s="1">
        <f ca="1">IF(GE40=0,GC40,GC40/GD40)</f>
        <v>1</v>
      </c>
      <c r="GG40" s="1">
        <v>149</v>
      </c>
      <c r="GH40" s="1">
        <f ca="1">IF(GF40/GG40=INT(GF40/GG40),1,0)</f>
        <v>0</v>
      </c>
      <c r="GI40" s="1">
        <f ca="1">IF(GH40=0,GF40,GF40/GG40)</f>
        <v>1</v>
      </c>
      <c r="GJ40" s="1"/>
      <c r="GK40" s="1">
        <f ca="1">8*BI40+4*BL40+2*BO40+BR40</f>
        <v>0</v>
      </c>
      <c r="GL40" s="1">
        <f ca="1">4*BU40+2*BX40+CA40</f>
        <v>1</v>
      </c>
      <c r="GM40" s="1">
        <f ca="1">2*CD40+CG40</f>
        <v>0</v>
      </c>
      <c r="GN40" s="1">
        <f ca="1">2*CJ40+CM40</f>
        <v>0</v>
      </c>
      <c r="GO40" s="1">
        <f ca="1">2*CP40+CS40</f>
        <v>0</v>
      </c>
      <c r="GP40" s="1">
        <f ca="1">2*CV40+CY40</f>
        <v>0</v>
      </c>
      <c r="GQ40" s="1">
        <f ca="1">DB40</f>
        <v>0</v>
      </c>
      <c r="GR40" s="1">
        <f ca="1">DE40</f>
        <v>0</v>
      </c>
      <c r="GS40" s="1">
        <f ca="1">DH40</f>
        <v>0</v>
      </c>
      <c r="GT40" s="1">
        <f ca="1">DK40</f>
        <v>0</v>
      </c>
      <c r="GU40" s="1">
        <f ca="1">DN40</f>
        <v>0</v>
      </c>
      <c r="GV40">
        <f ca="1">DQ40</f>
        <v>0</v>
      </c>
      <c r="GW40">
        <f ca="1">DT40</f>
        <v>0</v>
      </c>
      <c r="GX40">
        <f ca="1">DW40</f>
        <v>0</v>
      </c>
      <c r="GY40">
        <f ca="1">DZ40</f>
        <v>0</v>
      </c>
      <c r="GZ40">
        <f ca="1">EC40</f>
        <v>0</v>
      </c>
      <c r="HA40">
        <f ca="1">EF40</f>
        <v>0</v>
      </c>
      <c r="HB40">
        <f ca="1">EI40</f>
        <v>0</v>
      </c>
      <c r="HC40">
        <f ca="1">EL40</f>
        <v>0</v>
      </c>
      <c r="HD40">
        <f ca="1">EO40</f>
        <v>0</v>
      </c>
      <c r="HE40">
        <f ca="1">ER40</f>
        <v>0</v>
      </c>
      <c r="HF40">
        <f ca="1">EU40</f>
        <v>0</v>
      </c>
      <c r="HG40">
        <f ca="1">EX40</f>
        <v>0</v>
      </c>
      <c r="HH40">
        <f ca="1">FA40</f>
        <v>0</v>
      </c>
      <c r="HI40">
        <f ca="1">FD40</f>
        <v>0</v>
      </c>
      <c r="HJ40">
        <f ca="1">FG40</f>
        <v>0</v>
      </c>
      <c r="HK40">
        <f ca="1">FJ40</f>
        <v>0</v>
      </c>
      <c r="HL40">
        <f ca="1">FM40</f>
        <v>0</v>
      </c>
      <c r="HM40">
        <f ca="1">FP40</f>
        <v>0</v>
      </c>
      <c r="HN40">
        <f ca="1">FS40</f>
        <v>0</v>
      </c>
      <c r="HO40">
        <f ca="1">FV40</f>
        <v>0</v>
      </c>
      <c r="HP40">
        <f ca="1">FY40</f>
        <v>0</v>
      </c>
      <c r="HQ40">
        <f ca="1">GB40</f>
        <v>0</v>
      </c>
      <c r="HR40">
        <f ca="1">GE40</f>
        <v>0</v>
      </c>
      <c r="HS40">
        <f ca="1">GH40</f>
        <v>0</v>
      </c>
      <c r="HT40">
        <f ca="1">BG40</f>
        <v>3</v>
      </c>
      <c r="HU40">
        <f ca="1">HT40/HS43</f>
        <v>3</v>
      </c>
      <c r="HV40" s="9">
        <f ca="1">BE41</f>
        <v>1</v>
      </c>
      <c r="HW40">
        <f ca="1">HV40*HU41+HU40</f>
        <v>7</v>
      </c>
      <c r="HX40">
        <f ca="1">HW40*HW36</f>
        <v>63</v>
      </c>
      <c r="HY40" s="9">
        <f ca="1">HU37*HU41</f>
        <v>20</v>
      </c>
      <c r="HZ40" s="9">
        <f ca="1">INT(HX40/HY40)</f>
        <v>3</v>
      </c>
      <c r="IA40" s="9">
        <f ca="1">HX40-HZ40*HY40</f>
        <v>3</v>
      </c>
      <c r="IB40" s="9">
        <f ca="1">HY40</f>
        <v>20</v>
      </c>
    </row>
    <row r="41" spans="2:255" ht="6" hidden="1" customHeight="1" x14ac:dyDescent="0.25">
      <c r="B41" s="71"/>
      <c r="C41" s="71"/>
      <c r="D41" s="71"/>
      <c r="E41" s="77"/>
      <c r="F41" s="104"/>
      <c r="G41" s="71"/>
      <c r="H41" s="78"/>
      <c r="I41" s="71"/>
      <c r="J41" s="71"/>
      <c r="K41" s="77"/>
      <c r="L41" s="104"/>
      <c r="M41" s="71"/>
      <c r="N41" s="71"/>
      <c r="O41" s="71"/>
      <c r="P41" s="71"/>
      <c r="Q41" s="71"/>
      <c r="R41" s="71"/>
      <c r="S41" s="77"/>
      <c r="T41" s="80"/>
      <c r="U41" s="80"/>
      <c r="V41" s="80"/>
      <c r="W41" s="122"/>
      <c r="X41" s="102"/>
      <c r="Y41" s="71"/>
      <c r="Z41" s="75"/>
      <c r="AD41" s="148"/>
      <c r="AE41" s="162"/>
      <c r="AW41" s="11"/>
      <c r="AX41" s="11"/>
      <c r="AY41" s="11"/>
      <c r="AZ41" s="11"/>
      <c r="BA41" s="11"/>
      <c r="BB41" s="11"/>
      <c r="BC41" s="11"/>
      <c r="BE41">
        <f ca="1">BE40+INT(BF40/BF41)</f>
        <v>1</v>
      </c>
      <c r="BF41" s="1">
        <f ca="1">IF(BB36&gt;BF40,INT((RAND()*(BC36-BB36+1)+BB36)),INT((RAND()*(BC36-BF40)+BF40+1)))</f>
        <v>4</v>
      </c>
      <c r="BG41">
        <f ca="1">BF41</f>
        <v>4</v>
      </c>
      <c r="BH41">
        <v>256</v>
      </c>
      <c r="BI41" s="1">
        <f ca="1">IF(BG41/BH41=INT(BG41/BH41),1,0)</f>
        <v>0</v>
      </c>
      <c r="BJ41" s="1">
        <f ca="1">IF(BI41=0,BG41,BG41/BH41)</f>
        <v>4</v>
      </c>
      <c r="BK41" s="1">
        <v>16</v>
      </c>
      <c r="BL41" s="1">
        <f ca="1">IF(BJ41/BK41=INT(BJ41/BK41),1,0)</f>
        <v>0</v>
      </c>
      <c r="BM41" s="1">
        <f ca="1">IF(BL41=0,BJ41,BJ41/BK41)</f>
        <v>4</v>
      </c>
      <c r="BN41" s="1">
        <v>4</v>
      </c>
      <c r="BO41" s="1">
        <f ca="1">IF(BM41/BN41=INT(BM41/BN41),1,0)</f>
        <v>1</v>
      </c>
      <c r="BP41" s="1">
        <f ca="1">IF(BO41=0,BM41,BM41/BN41)</f>
        <v>1</v>
      </c>
      <c r="BQ41" s="1">
        <v>2</v>
      </c>
      <c r="BR41" s="1">
        <f ca="1">IF(BP41/BQ41=INT(BP41/BQ41),1,0)</f>
        <v>0</v>
      </c>
      <c r="BS41" s="1">
        <f ca="1">IF(BR41=0,BP41,BP41/BQ41)</f>
        <v>1</v>
      </c>
      <c r="BT41" s="1">
        <v>81</v>
      </c>
      <c r="BU41" s="1">
        <f ca="1">IF(BS41/BT41=INT(BS41/BT41),1,0)</f>
        <v>0</v>
      </c>
      <c r="BV41" s="1">
        <f ca="1">IF(BU41=0,BS41,BS41/BT41)</f>
        <v>1</v>
      </c>
      <c r="BW41" s="1">
        <v>9</v>
      </c>
      <c r="BX41" s="1">
        <f ca="1">IF(BV41/BW41=INT(BV41/BW41),1,0)</f>
        <v>0</v>
      </c>
      <c r="BY41" s="1">
        <f ca="1">IF(BX41=0,BV41,BV41/BW41)</f>
        <v>1</v>
      </c>
      <c r="BZ41" s="1">
        <v>3</v>
      </c>
      <c r="CA41" s="1">
        <f ca="1">IF(BY41/BZ41=INT(BY41/BZ41),1,0)</f>
        <v>0</v>
      </c>
      <c r="CB41" s="1">
        <f ca="1">IF(CA41=0,BY41,BY41/BZ41)</f>
        <v>1</v>
      </c>
      <c r="CC41" s="1">
        <v>25</v>
      </c>
      <c r="CD41" s="1">
        <f ca="1">IF(CB41/CC41=INT(CB41/CC41),1,0)</f>
        <v>0</v>
      </c>
      <c r="CE41" s="1">
        <f ca="1">IF(CD41=0,CB41,CB41/CC41)</f>
        <v>1</v>
      </c>
      <c r="CF41" s="1">
        <v>5</v>
      </c>
      <c r="CG41" s="1">
        <f ca="1">IF(CE41/CF41=INT(CE41/CF41),1,0)</f>
        <v>0</v>
      </c>
      <c r="CH41" s="1">
        <f ca="1">IF(CG41=0,CE41,CE41/CF41)</f>
        <v>1</v>
      </c>
      <c r="CI41" s="1">
        <v>49</v>
      </c>
      <c r="CJ41" s="1">
        <f ca="1">IF(CH41/CI41=INT(CH41/CI41),1,0)</f>
        <v>0</v>
      </c>
      <c r="CK41" s="1">
        <f ca="1">IF(CJ41=0,CH41,CH41/CI41)</f>
        <v>1</v>
      </c>
      <c r="CL41" s="1">
        <v>7</v>
      </c>
      <c r="CM41" s="1">
        <f ca="1">IF(CK41/CL41=INT(CK41/CL41),1,0)</f>
        <v>0</v>
      </c>
      <c r="CN41" s="1">
        <f ca="1">IF(CM41=0,CK41,CK41/CL41)</f>
        <v>1</v>
      </c>
      <c r="CO41" s="1">
        <v>121</v>
      </c>
      <c r="CP41" s="1">
        <f ca="1">IF(CN41/CO41=INT(CN41/CO41),1,0)</f>
        <v>0</v>
      </c>
      <c r="CQ41" s="1">
        <f ca="1">IF(CP41=0,CN41,CN41/CO41)</f>
        <v>1</v>
      </c>
      <c r="CR41" s="1">
        <v>11</v>
      </c>
      <c r="CS41" s="1">
        <f ca="1">IF(CQ41/CR41=INT(CQ41/CR41),1,0)</f>
        <v>0</v>
      </c>
      <c r="CT41" s="1">
        <f ca="1">IF(CS41=0,CQ41,CQ41/CR41)</f>
        <v>1</v>
      </c>
      <c r="CU41" s="1">
        <v>169</v>
      </c>
      <c r="CV41" s="1">
        <f ca="1">IF(CT41/CU41=INT(CT41/CU41),1,0)</f>
        <v>0</v>
      </c>
      <c r="CW41" s="1">
        <f ca="1">IF(CV41=0,CT41,CT41/CU41)</f>
        <v>1</v>
      </c>
      <c r="CX41" s="1">
        <v>13</v>
      </c>
      <c r="CY41" s="1">
        <f ca="1">IF(CW41/CX41=INT(CW41/CX41),1,0)</f>
        <v>0</v>
      </c>
      <c r="CZ41" s="1">
        <f ca="1">IF(CY41=0,CW41,CW41/CX41)</f>
        <v>1</v>
      </c>
      <c r="DA41" s="1">
        <v>17</v>
      </c>
      <c r="DB41" s="1">
        <f ca="1">IF(CZ41/DA41=INT(CZ41/DA41),1,0)</f>
        <v>0</v>
      </c>
      <c r="DC41" s="1">
        <f ca="1">IF(DB41=0,CZ41,CZ41/DA41)</f>
        <v>1</v>
      </c>
      <c r="DD41" s="1">
        <v>19</v>
      </c>
      <c r="DE41" s="1">
        <f ca="1">IF(DC41/DD41=INT(DC41/DD41),1,0)</f>
        <v>0</v>
      </c>
      <c r="DF41" s="1">
        <f ca="1">IF(DE41=0,DC41,DC41/DD41)</f>
        <v>1</v>
      </c>
      <c r="DG41" s="1">
        <v>23</v>
      </c>
      <c r="DH41" s="1">
        <f ca="1">IF(DF41/DG41=INT(DF41/DG41),1,0)</f>
        <v>0</v>
      </c>
      <c r="DI41" s="1">
        <f ca="1">IF(DH41=0,DF41,DF41/DG41)</f>
        <v>1</v>
      </c>
      <c r="DJ41" s="1">
        <v>29</v>
      </c>
      <c r="DK41" s="1">
        <f ca="1">IF(DI41/DJ41=INT(DI41/DJ41),1,0)</f>
        <v>0</v>
      </c>
      <c r="DL41" s="1">
        <f ca="1">IF(DK41=0,DI41,DI41/DJ41)</f>
        <v>1</v>
      </c>
      <c r="DM41" s="1">
        <v>31</v>
      </c>
      <c r="DN41" s="1">
        <f ca="1">IF(DL41/DM41=INT(DL41/DM41),1,0)</f>
        <v>0</v>
      </c>
      <c r="DO41" s="1">
        <f ca="1">IF(DN41=0,DL41,DL41/DM41)</f>
        <v>1</v>
      </c>
      <c r="DP41" s="1">
        <v>37</v>
      </c>
      <c r="DQ41" s="1">
        <f ca="1">IF(DO41/DP41=INT(DO41/DP41),1,0)</f>
        <v>0</v>
      </c>
      <c r="DR41" s="1">
        <f ca="1">IF(DQ41=0,DO41,DO41/DP41)</f>
        <v>1</v>
      </c>
      <c r="DS41" s="1">
        <v>41</v>
      </c>
      <c r="DT41" s="1">
        <f ca="1">IF(DR41/DS41=INT(DR41/DS41),1,0)</f>
        <v>0</v>
      </c>
      <c r="DU41" s="1">
        <f ca="1">IF(DT41=0,DR41,DR41/DS41)</f>
        <v>1</v>
      </c>
      <c r="DV41" s="1">
        <v>43</v>
      </c>
      <c r="DW41" s="1">
        <f ca="1">IF(DU41/DV41=INT(DU41/DV41),1,0)</f>
        <v>0</v>
      </c>
      <c r="DX41" s="1">
        <f ca="1">IF(DW41=0,DU41,DU41/DV41)</f>
        <v>1</v>
      </c>
      <c r="DY41" s="1">
        <v>47</v>
      </c>
      <c r="DZ41" s="1">
        <f ca="1">IF(DX41/DY41=INT(DX41/DY41),1,0)</f>
        <v>0</v>
      </c>
      <c r="EA41" s="1">
        <f ca="1">IF(DZ41=0,DX41,DX41/DY41)</f>
        <v>1</v>
      </c>
      <c r="EB41" s="1">
        <v>53</v>
      </c>
      <c r="EC41" s="1">
        <f ca="1">IF(EA41/EB41=INT(EA41/EB41),1,0)</f>
        <v>0</v>
      </c>
      <c r="ED41" s="1">
        <f ca="1">IF(EC41=0,EA41,EA41/EB41)</f>
        <v>1</v>
      </c>
      <c r="EE41" s="1">
        <v>59</v>
      </c>
      <c r="EF41" s="1">
        <f ca="1">IF(ED41/EE41=INT(ED41/EE41),1,0)</f>
        <v>0</v>
      </c>
      <c r="EG41" s="1">
        <f ca="1">IF(EF41=0,ED41,ED41/EE41)</f>
        <v>1</v>
      </c>
      <c r="EH41" s="1">
        <v>61</v>
      </c>
      <c r="EI41" s="1">
        <f ca="1">IF(EG41/EH41=INT(EG41/EH41),1,0)</f>
        <v>0</v>
      </c>
      <c r="EJ41" s="1">
        <f ca="1">IF(EI41=0,EG41,EG41/EH41)</f>
        <v>1</v>
      </c>
      <c r="EK41" s="1">
        <v>67</v>
      </c>
      <c r="EL41" s="1">
        <f ca="1">IF(EJ41/EK41=INT(EJ41/EK41),1,0)</f>
        <v>0</v>
      </c>
      <c r="EM41" s="1">
        <f ca="1">IF(EL41=0,EJ41,EJ41/EK41)</f>
        <v>1</v>
      </c>
      <c r="EN41" s="1">
        <v>71</v>
      </c>
      <c r="EO41" s="1">
        <f ca="1">IF(EM41/EN41=INT(EM41/EN41),1,0)</f>
        <v>0</v>
      </c>
      <c r="EP41" s="1">
        <f ca="1">IF(EO41=0,EM41,EM41/EN41)</f>
        <v>1</v>
      </c>
      <c r="EQ41" s="1">
        <v>73</v>
      </c>
      <c r="ER41" s="1">
        <f ca="1">IF(EP41/EQ41=INT(EP41/EQ41),1,0)</f>
        <v>0</v>
      </c>
      <c r="ES41" s="1">
        <f ca="1">IF(ER41=0,EP41,EP41/EQ41)</f>
        <v>1</v>
      </c>
      <c r="ET41" s="1">
        <v>79</v>
      </c>
      <c r="EU41" s="1">
        <f ca="1">IF(ES41/ET41=INT(ES41/ET41),1,0)</f>
        <v>0</v>
      </c>
      <c r="EV41" s="1">
        <f ca="1">IF(EU41=0,ES41,ES41/ET41)</f>
        <v>1</v>
      </c>
      <c r="EW41" s="1">
        <v>83</v>
      </c>
      <c r="EX41" s="1">
        <f ca="1">IF(EV41/EW41=INT(EV41/EW41),1,0)</f>
        <v>0</v>
      </c>
      <c r="EY41" s="1">
        <f ca="1">IF(EX41=0,EV41,EV41/EW41)</f>
        <v>1</v>
      </c>
      <c r="EZ41" s="1">
        <v>89</v>
      </c>
      <c r="FA41" s="1">
        <f ca="1">IF(EY41/EZ41=INT(EY41/EZ41),1,0)</f>
        <v>0</v>
      </c>
      <c r="FB41" s="1">
        <f ca="1">IF(FA41=0,EY41,EY41/EZ41)</f>
        <v>1</v>
      </c>
      <c r="FC41" s="1">
        <v>97</v>
      </c>
      <c r="FD41" s="1">
        <f ca="1">IF(FB41/FC41=INT(FB41/FC41),1,0)</f>
        <v>0</v>
      </c>
      <c r="FE41" s="1">
        <f ca="1">IF(FD41=0,FB41,FB41/FC41)</f>
        <v>1</v>
      </c>
      <c r="FF41" s="1">
        <v>101</v>
      </c>
      <c r="FG41" s="1">
        <f ca="1">IF(FE41/FF41=INT(FE41/FF41),1,0)</f>
        <v>0</v>
      </c>
      <c r="FH41" s="1">
        <f ca="1">IF(FG41=0,FE41,FE41/FF41)</f>
        <v>1</v>
      </c>
      <c r="FI41" s="1">
        <v>103</v>
      </c>
      <c r="FJ41" s="1">
        <f ca="1">IF(FH41/FI41=INT(FH41/FI41),1,0)</f>
        <v>0</v>
      </c>
      <c r="FK41" s="1">
        <f ca="1">IF(FJ41=0,FH41,FH41/FI41)</f>
        <v>1</v>
      </c>
      <c r="FL41" s="1">
        <v>107</v>
      </c>
      <c r="FM41" s="1">
        <f ca="1">IF(FK41/FL41=INT(FK41/FL41),1,0)</f>
        <v>0</v>
      </c>
      <c r="FN41" s="1">
        <f ca="1">IF(FM41=0,FK41,FK41/FL41)</f>
        <v>1</v>
      </c>
      <c r="FO41" s="1">
        <v>109</v>
      </c>
      <c r="FP41" s="1">
        <f ca="1">IF(FN41/FO41=INT(FN41/FO41),1,0)</f>
        <v>0</v>
      </c>
      <c r="FQ41" s="1">
        <f ca="1">IF(FP41=0,FN41,FN41/FO41)</f>
        <v>1</v>
      </c>
      <c r="FR41" s="1">
        <v>113</v>
      </c>
      <c r="FS41" s="1">
        <f ca="1">IF(FQ41/FR41=INT(FQ41/FR41),1,0)</f>
        <v>0</v>
      </c>
      <c r="FT41" s="1">
        <f ca="1">IF(FS41=0,FQ41,FQ41/FR41)</f>
        <v>1</v>
      </c>
      <c r="FU41" s="1">
        <v>127</v>
      </c>
      <c r="FV41" s="1">
        <f ca="1">IF(FT41/FU41=INT(FT41/FU41),1,0)</f>
        <v>0</v>
      </c>
      <c r="FW41" s="1">
        <f ca="1">IF(FV41=0,FT41,FT41/FU41)</f>
        <v>1</v>
      </c>
      <c r="FX41" s="1">
        <v>131</v>
      </c>
      <c r="FY41" s="1">
        <f ca="1">IF(FW41/FX41=INT(FW41/FX41),1,0)</f>
        <v>0</v>
      </c>
      <c r="FZ41" s="1">
        <f ca="1">IF(FY41=0,FW41,FW41/FX41)</f>
        <v>1</v>
      </c>
      <c r="GA41" s="1">
        <v>137</v>
      </c>
      <c r="GB41" s="1">
        <f ca="1">IF(FZ41/GA41=INT(FZ41/GA41),1,0)</f>
        <v>0</v>
      </c>
      <c r="GC41" s="1">
        <f ca="1">IF(GB41=0,FZ41,FZ41/GA41)</f>
        <v>1</v>
      </c>
      <c r="GD41" s="1">
        <v>139</v>
      </c>
      <c r="GE41" s="1">
        <f ca="1">IF(GC41/GD41=INT(GC41/GD41),1,0)</f>
        <v>0</v>
      </c>
      <c r="GF41" s="1">
        <f ca="1">IF(GE41=0,GC41,GC41/GD41)</f>
        <v>1</v>
      </c>
      <c r="GG41" s="1">
        <v>149</v>
      </c>
      <c r="GH41" s="1">
        <f ca="1">IF(GF41/GG41=INT(GF41/GG41),1,0)</f>
        <v>0</v>
      </c>
      <c r="GI41" s="1">
        <f ca="1">IF(GH41=0,GF41,GF41/GG41)</f>
        <v>1</v>
      </c>
      <c r="GJ41" s="1"/>
      <c r="GK41" s="1">
        <f ca="1">8*BI41+4*BL41+2*BO41+BR41</f>
        <v>2</v>
      </c>
      <c r="GL41" s="1">
        <f ca="1">4*BU41+2*BX41+CA41</f>
        <v>0</v>
      </c>
      <c r="GM41" s="1">
        <f ca="1">2*CD41+CG41</f>
        <v>0</v>
      </c>
      <c r="GN41" s="1">
        <f ca="1">2*CJ41+CM41</f>
        <v>0</v>
      </c>
      <c r="GO41" s="1">
        <f ca="1">2*CP41+CS41</f>
        <v>0</v>
      </c>
      <c r="GP41" s="1">
        <f ca="1">2*CV41+CY41</f>
        <v>0</v>
      </c>
      <c r="GQ41" s="1">
        <f ca="1">DB41</f>
        <v>0</v>
      </c>
      <c r="GR41" s="1">
        <f ca="1">DE41</f>
        <v>0</v>
      </c>
      <c r="GS41" s="1">
        <f ca="1">DH41</f>
        <v>0</v>
      </c>
      <c r="GT41" s="1">
        <f ca="1">DK41</f>
        <v>0</v>
      </c>
      <c r="GU41" s="1">
        <f ca="1">DN41</f>
        <v>0</v>
      </c>
      <c r="GV41">
        <f ca="1">DQ41</f>
        <v>0</v>
      </c>
      <c r="GW41">
        <f ca="1">DT41</f>
        <v>0</v>
      </c>
      <c r="GX41">
        <f ca="1">DW41</f>
        <v>0</v>
      </c>
      <c r="GY41">
        <f ca="1">DZ41</f>
        <v>0</v>
      </c>
      <c r="GZ41">
        <f ca="1">EC41</f>
        <v>0</v>
      </c>
      <c r="HA41">
        <f ca="1">EF41</f>
        <v>0</v>
      </c>
      <c r="HB41">
        <f ca="1">EI41</f>
        <v>0</v>
      </c>
      <c r="HC41">
        <f ca="1">EL41</f>
        <v>0</v>
      </c>
      <c r="HD41">
        <f ca="1">EO41</f>
        <v>0</v>
      </c>
      <c r="HE41">
        <f ca="1">ER41</f>
        <v>0</v>
      </c>
      <c r="HF41">
        <f ca="1">EU41</f>
        <v>0</v>
      </c>
      <c r="HG41">
        <f ca="1">EX41</f>
        <v>0</v>
      </c>
      <c r="HH41">
        <f ca="1">FA41</f>
        <v>0</v>
      </c>
      <c r="HI41">
        <f ca="1">FD41</f>
        <v>0</v>
      </c>
      <c r="HJ41">
        <f ca="1">FG41</f>
        <v>0</v>
      </c>
      <c r="HK41">
        <f ca="1">FJ41</f>
        <v>0</v>
      </c>
      <c r="HL41">
        <f ca="1">FM41</f>
        <v>0</v>
      </c>
      <c r="HM41">
        <f ca="1">FP41</f>
        <v>0</v>
      </c>
      <c r="HN41">
        <f ca="1">FS41</f>
        <v>0</v>
      </c>
      <c r="HO41">
        <f ca="1">FV41</f>
        <v>0</v>
      </c>
      <c r="HP41">
        <f ca="1">FY41</f>
        <v>0</v>
      </c>
      <c r="HQ41">
        <f ca="1">GB41</f>
        <v>0</v>
      </c>
      <c r="HR41">
        <f ca="1">GE41</f>
        <v>0</v>
      </c>
      <c r="HS41">
        <f ca="1">GH41</f>
        <v>0</v>
      </c>
      <c r="HT41">
        <f ca="1">BG41</f>
        <v>4</v>
      </c>
      <c r="HU41">
        <f ca="1">HT41/HS43</f>
        <v>4</v>
      </c>
      <c r="HV41" s="9"/>
      <c r="HY41" s="9"/>
      <c r="HZ41" s="9"/>
      <c r="IA41" s="9"/>
      <c r="IB41" s="9"/>
    </row>
    <row r="42" spans="2:255" ht="6" hidden="1" customHeight="1" x14ac:dyDescent="0.25">
      <c r="B42" s="71"/>
      <c r="C42" s="71"/>
      <c r="D42" s="71"/>
      <c r="E42" s="77"/>
      <c r="F42" s="104"/>
      <c r="G42" s="71"/>
      <c r="H42" s="78"/>
      <c r="I42" s="71"/>
      <c r="J42" s="71"/>
      <c r="K42" s="77"/>
      <c r="L42" s="104"/>
      <c r="M42" s="71"/>
      <c r="N42" s="71"/>
      <c r="O42" s="71"/>
      <c r="P42" s="71"/>
      <c r="Q42" s="71"/>
      <c r="R42" s="71"/>
      <c r="S42" s="77"/>
      <c r="T42" s="80"/>
      <c r="U42" s="80"/>
      <c r="V42" s="80"/>
      <c r="W42" s="122"/>
      <c r="X42" s="102"/>
      <c r="Y42" s="71"/>
      <c r="Z42" s="75"/>
      <c r="AD42" s="148"/>
      <c r="AE42" s="162"/>
      <c r="AW42" s="11"/>
      <c r="AX42" s="11"/>
      <c r="AY42" s="11"/>
      <c r="AZ42" s="11"/>
      <c r="BA42" s="11"/>
      <c r="BB42" s="11"/>
      <c r="BC42" s="11"/>
      <c r="BD42" s="9"/>
      <c r="BE42" s="9"/>
      <c r="BF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1">
        <f t="shared" ref="GK42:HS42" ca="1" si="14">IF(GK40&lt;GK41,GK40,GK41)</f>
        <v>0</v>
      </c>
      <c r="GL42" s="1">
        <f t="shared" ca="1" si="14"/>
        <v>0</v>
      </c>
      <c r="GM42" s="1">
        <f t="shared" ca="1" si="14"/>
        <v>0</v>
      </c>
      <c r="GN42" s="1">
        <f t="shared" ca="1" si="14"/>
        <v>0</v>
      </c>
      <c r="GO42" s="1">
        <f t="shared" ca="1" si="14"/>
        <v>0</v>
      </c>
      <c r="GP42" s="1">
        <f t="shared" ca="1" si="14"/>
        <v>0</v>
      </c>
      <c r="GQ42" s="1">
        <f t="shared" ca="1" si="14"/>
        <v>0</v>
      </c>
      <c r="GR42" s="1">
        <f t="shared" ca="1" si="14"/>
        <v>0</v>
      </c>
      <c r="GS42" s="1">
        <f t="shared" ca="1" si="14"/>
        <v>0</v>
      </c>
      <c r="GT42" s="1">
        <f t="shared" ca="1" si="14"/>
        <v>0</v>
      </c>
      <c r="GU42" s="1">
        <f t="shared" ca="1" si="14"/>
        <v>0</v>
      </c>
      <c r="GV42" s="1">
        <f t="shared" ca="1" si="14"/>
        <v>0</v>
      </c>
      <c r="GW42" s="1">
        <f t="shared" ca="1" si="14"/>
        <v>0</v>
      </c>
      <c r="GX42" s="1">
        <f t="shared" ca="1" si="14"/>
        <v>0</v>
      </c>
      <c r="GY42" s="1">
        <f t="shared" ca="1" si="14"/>
        <v>0</v>
      </c>
      <c r="GZ42" s="1">
        <f t="shared" ca="1" si="14"/>
        <v>0</v>
      </c>
      <c r="HA42" s="1">
        <f t="shared" ca="1" si="14"/>
        <v>0</v>
      </c>
      <c r="HB42" s="1">
        <f t="shared" ca="1" si="14"/>
        <v>0</v>
      </c>
      <c r="HC42" s="1">
        <f t="shared" ca="1" si="14"/>
        <v>0</v>
      </c>
      <c r="HD42" s="1">
        <f t="shared" ca="1" si="14"/>
        <v>0</v>
      </c>
      <c r="HE42" s="1">
        <f t="shared" ca="1" si="14"/>
        <v>0</v>
      </c>
      <c r="HF42" s="1">
        <f t="shared" ca="1" si="14"/>
        <v>0</v>
      </c>
      <c r="HG42" s="1">
        <f t="shared" ca="1" si="14"/>
        <v>0</v>
      </c>
      <c r="HH42" s="1">
        <f t="shared" ca="1" si="14"/>
        <v>0</v>
      </c>
      <c r="HI42" s="1">
        <f t="shared" ca="1" si="14"/>
        <v>0</v>
      </c>
      <c r="HJ42" s="1">
        <f t="shared" ca="1" si="14"/>
        <v>0</v>
      </c>
      <c r="HK42" s="1">
        <f t="shared" ca="1" si="14"/>
        <v>0</v>
      </c>
      <c r="HL42" s="1">
        <f t="shared" ca="1" si="14"/>
        <v>0</v>
      </c>
      <c r="HM42" s="1">
        <f t="shared" ca="1" si="14"/>
        <v>0</v>
      </c>
      <c r="HN42" s="1">
        <f t="shared" ca="1" si="14"/>
        <v>0</v>
      </c>
      <c r="HO42" s="1">
        <f t="shared" ca="1" si="14"/>
        <v>0</v>
      </c>
      <c r="HP42" s="1">
        <f t="shared" ca="1" si="14"/>
        <v>0</v>
      </c>
      <c r="HQ42" s="1">
        <f t="shared" ca="1" si="14"/>
        <v>0</v>
      </c>
      <c r="HR42" s="1">
        <f t="shared" ca="1" si="14"/>
        <v>0</v>
      </c>
      <c r="HS42" s="1">
        <f t="shared" ca="1" si="14"/>
        <v>0</v>
      </c>
      <c r="HV42" s="9"/>
      <c r="HW42" s="9"/>
      <c r="HX42" s="9"/>
      <c r="HY42" s="9"/>
      <c r="HZ42" s="9"/>
      <c r="IA42" s="9"/>
      <c r="IB42" s="9"/>
    </row>
    <row r="43" spans="2:255" ht="6" hidden="1" customHeight="1" x14ac:dyDescent="0.25">
      <c r="B43" s="71"/>
      <c r="C43" s="71"/>
      <c r="D43" s="71"/>
      <c r="E43" s="77"/>
      <c r="F43" s="104"/>
      <c r="G43" s="71"/>
      <c r="H43" s="78"/>
      <c r="I43" s="71"/>
      <c r="J43" s="71"/>
      <c r="K43" s="77"/>
      <c r="L43" s="104"/>
      <c r="M43" s="71"/>
      <c r="N43" s="71"/>
      <c r="O43" s="71"/>
      <c r="P43" s="71"/>
      <c r="Q43" s="71"/>
      <c r="R43" s="71"/>
      <c r="S43" s="77"/>
      <c r="T43" s="80"/>
      <c r="U43" s="80"/>
      <c r="V43" s="80"/>
      <c r="W43" s="122"/>
      <c r="X43" s="102"/>
      <c r="Y43" s="71"/>
      <c r="Z43" s="75"/>
      <c r="AD43" s="148"/>
      <c r="AE43" s="162"/>
      <c r="AW43" s="11"/>
      <c r="AX43" s="11"/>
      <c r="AY43" s="11"/>
      <c r="AZ43" s="11"/>
      <c r="BA43" s="11"/>
      <c r="BB43" s="11"/>
      <c r="BC43" s="11"/>
      <c r="BD43" s="9"/>
      <c r="BE43" s="9"/>
      <c r="BF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>
        <f ca="1">GK$8^GK42</f>
        <v>1</v>
      </c>
      <c r="GL43">
        <f t="shared" ref="GL43:HS43" ca="1" si="15">GL$8^GL42*GK43</f>
        <v>1</v>
      </c>
      <c r="GM43">
        <f t="shared" ca="1" si="15"/>
        <v>1</v>
      </c>
      <c r="GN43">
        <f t="shared" ca="1" si="15"/>
        <v>1</v>
      </c>
      <c r="GO43">
        <f t="shared" ca="1" si="15"/>
        <v>1</v>
      </c>
      <c r="GP43">
        <f t="shared" ca="1" si="15"/>
        <v>1</v>
      </c>
      <c r="GQ43">
        <f t="shared" ca="1" si="15"/>
        <v>1</v>
      </c>
      <c r="GR43">
        <f t="shared" ca="1" si="15"/>
        <v>1</v>
      </c>
      <c r="GS43">
        <f t="shared" ca="1" si="15"/>
        <v>1</v>
      </c>
      <c r="GT43">
        <f t="shared" ca="1" si="15"/>
        <v>1</v>
      </c>
      <c r="GU43">
        <f t="shared" ca="1" si="15"/>
        <v>1</v>
      </c>
      <c r="GV43">
        <f t="shared" ca="1" si="15"/>
        <v>1</v>
      </c>
      <c r="GW43">
        <f t="shared" ca="1" si="15"/>
        <v>1</v>
      </c>
      <c r="GX43">
        <f t="shared" ca="1" si="15"/>
        <v>1</v>
      </c>
      <c r="GY43">
        <f t="shared" ca="1" si="15"/>
        <v>1</v>
      </c>
      <c r="GZ43">
        <f t="shared" ca="1" si="15"/>
        <v>1</v>
      </c>
      <c r="HA43">
        <f t="shared" ca="1" si="15"/>
        <v>1</v>
      </c>
      <c r="HB43">
        <f t="shared" ca="1" si="15"/>
        <v>1</v>
      </c>
      <c r="HC43">
        <f t="shared" ca="1" si="15"/>
        <v>1</v>
      </c>
      <c r="HD43">
        <f t="shared" ca="1" si="15"/>
        <v>1</v>
      </c>
      <c r="HE43">
        <f t="shared" ca="1" si="15"/>
        <v>1</v>
      </c>
      <c r="HF43">
        <f t="shared" ca="1" si="15"/>
        <v>1</v>
      </c>
      <c r="HG43">
        <f t="shared" ca="1" si="15"/>
        <v>1</v>
      </c>
      <c r="HH43">
        <f t="shared" ca="1" si="15"/>
        <v>1</v>
      </c>
      <c r="HI43">
        <f t="shared" ca="1" si="15"/>
        <v>1</v>
      </c>
      <c r="HJ43">
        <f t="shared" ca="1" si="15"/>
        <v>1</v>
      </c>
      <c r="HK43">
        <f t="shared" ca="1" si="15"/>
        <v>1</v>
      </c>
      <c r="HL43">
        <f t="shared" ca="1" si="15"/>
        <v>1</v>
      </c>
      <c r="HM43">
        <f t="shared" ca="1" si="15"/>
        <v>1</v>
      </c>
      <c r="HN43">
        <f t="shared" ca="1" si="15"/>
        <v>1</v>
      </c>
      <c r="HO43">
        <f t="shared" ca="1" si="15"/>
        <v>1</v>
      </c>
      <c r="HP43">
        <f t="shared" ca="1" si="15"/>
        <v>1</v>
      </c>
      <c r="HQ43">
        <f t="shared" ca="1" si="15"/>
        <v>1</v>
      </c>
      <c r="HR43">
        <f t="shared" ca="1" si="15"/>
        <v>1</v>
      </c>
      <c r="HS43">
        <f t="shared" ca="1" si="15"/>
        <v>1</v>
      </c>
      <c r="HV43" s="9"/>
      <c r="HW43" s="9"/>
      <c r="HX43" s="9"/>
      <c r="HY43" s="9"/>
      <c r="HZ43" s="9"/>
      <c r="IA43" s="9"/>
      <c r="IB43" s="9"/>
    </row>
    <row r="44" spans="2:255" ht="6" hidden="1" customHeight="1" x14ac:dyDescent="0.25">
      <c r="B44" s="71"/>
      <c r="C44" s="71"/>
      <c r="D44" s="71"/>
      <c r="E44" s="77"/>
      <c r="F44" s="104"/>
      <c r="G44" s="71"/>
      <c r="H44" s="78"/>
      <c r="I44" s="71"/>
      <c r="J44" s="71"/>
      <c r="K44" s="77"/>
      <c r="L44" s="104"/>
      <c r="M44" s="71"/>
      <c r="N44" s="71"/>
      <c r="O44" s="71"/>
      <c r="P44" s="71"/>
      <c r="Q44" s="71"/>
      <c r="R44" s="71"/>
      <c r="S44" s="77"/>
      <c r="T44" s="80"/>
      <c r="U44" s="80"/>
      <c r="V44" s="80"/>
      <c r="W44" s="122"/>
      <c r="X44" s="102"/>
      <c r="Y44" s="71"/>
      <c r="Z44" s="75"/>
      <c r="AD44" s="148"/>
      <c r="AE44" s="162"/>
      <c r="AW44" s="11"/>
      <c r="AX44" s="11"/>
      <c r="AY44" s="11"/>
      <c r="AZ44" s="11"/>
      <c r="BA44" s="11"/>
      <c r="BB44" s="11"/>
      <c r="BC44" s="11"/>
      <c r="BD44" s="9" t="s">
        <v>29</v>
      </c>
      <c r="BE44" s="9">
        <f ca="1">HZ40</f>
        <v>3</v>
      </c>
      <c r="BF44" s="9">
        <f ca="1">IA40</f>
        <v>3</v>
      </c>
      <c r="BG44">
        <f ca="1">BF44-BF45*(BE45-BE44)</f>
        <v>3</v>
      </c>
      <c r="BH44">
        <v>256</v>
      </c>
      <c r="BI44" s="1">
        <f ca="1">IF(BG44/BH44=INT(BG44/BH44),1,0)</f>
        <v>0</v>
      </c>
      <c r="BJ44" s="1">
        <f ca="1">IF(BI44=0,BG44,BG44/BH44)</f>
        <v>3</v>
      </c>
      <c r="BK44" s="1">
        <v>16</v>
      </c>
      <c r="BL44" s="1">
        <f ca="1">IF(BJ44/BK44=INT(BJ44/BK44),1,0)</f>
        <v>0</v>
      </c>
      <c r="BM44" s="1">
        <f ca="1">IF(BL44=0,BJ44,BJ44/BK44)</f>
        <v>3</v>
      </c>
      <c r="BN44" s="1">
        <v>4</v>
      </c>
      <c r="BO44" s="1">
        <f ca="1">IF(BM44/BN44=INT(BM44/BN44),1,0)</f>
        <v>0</v>
      </c>
      <c r="BP44" s="1">
        <f ca="1">IF(BO44=0,BM44,BM44/BN44)</f>
        <v>3</v>
      </c>
      <c r="BQ44" s="1">
        <v>2</v>
      </c>
      <c r="BR44" s="1">
        <f ca="1">IF(BP44/BQ44=INT(BP44/BQ44),1,0)</f>
        <v>0</v>
      </c>
      <c r="BS44" s="1">
        <f ca="1">IF(BR44=0,BP44,BP44/BQ44)</f>
        <v>3</v>
      </c>
      <c r="BT44" s="1">
        <v>81</v>
      </c>
      <c r="BU44" s="1">
        <f ca="1">IF(BS44/BT44=INT(BS44/BT44),1,0)</f>
        <v>0</v>
      </c>
      <c r="BV44" s="1">
        <f ca="1">IF(BU44=0,BS44,BS44/BT44)</f>
        <v>3</v>
      </c>
      <c r="BW44" s="1">
        <v>9</v>
      </c>
      <c r="BX44" s="1">
        <f ca="1">IF(BV44/BW44=INT(BV44/BW44),1,0)</f>
        <v>0</v>
      </c>
      <c r="BY44" s="1">
        <f ca="1">IF(BX44=0,BV44,BV44/BW44)</f>
        <v>3</v>
      </c>
      <c r="BZ44" s="1">
        <v>3</v>
      </c>
      <c r="CA44" s="1">
        <f ca="1">IF(BY44/BZ44=INT(BY44/BZ44),1,0)</f>
        <v>1</v>
      </c>
      <c r="CB44" s="1">
        <f ca="1">IF(CA44=0,BY44,BY44/BZ44)</f>
        <v>1</v>
      </c>
      <c r="CC44" s="1">
        <v>25</v>
      </c>
      <c r="CD44" s="1">
        <f ca="1">IF(CB44/CC44=INT(CB44/CC44),1,0)</f>
        <v>0</v>
      </c>
      <c r="CE44" s="1">
        <f ca="1">IF(CD44=0,CB44,CB44/CC44)</f>
        <v>1</v>
      </c>
      <c r="CF44" s="1">
        <v>5</v>
      </c>
      <c r="CG44" s="1">
        <f ca="1">IF(CE44/CF44=INT(CE44/CF44),1,0)</f>
        <v>0</v>
      </c>
      <c r="CH44" s="1">
        <f ca="1">IF(CG44=0,CE44,CE44/CF44)</f>
        <v>1</v>
      </c>
      <c r="CI44" s="1">
        <v>49</v>
      </c>
      <c r="CJ44" s="1">
        <f ca="1">IF(CH44/CI44=INT(CH44/CI44),1,0)</f>
        <v>0</v>
      </c>
      <c r="CK44" s="1">
        <f ca="1">IF(CJ44=0,CH44,CH44/CI44)</f>
        <v>1</v>
      </c>
      <c r="CL44" s="1">
        <v>7</v>
      </c>
      <c r="CM44" s="1">
        <f ca="1">IF(CK44/CL44=INT(CK44/CL44),1,0)</f>
        <v>0</v>
      </c>
      <c r="CN44" s="1">
        <f ca="1">IF(CM44=0,CK44,CK44/CL44)</f>
        <v>1</v>
      </c>
      <c r="CO44" s="1">
        <v>121</v>
      </c>
      <c r="CP44" s="1">
        <f ca="1">IF(CN44/CO44=INT(CN44/CO44),1,0)</f>
        <v>0</v>
      </c>
      <c r="CQ44" s="1">
        <f ca="1">IF(CP44=0,CN44,CN44/CO44)</f>
        <v>1</v>
      </c>
      <c r="CR44" s="1">
        <v>11</v>
      </c>
      <c r="CS44" s="1">
        <f ca="1">IF(CQ44/CR44=INT(CQ44/CR44),1,0)</f>
        <v>0</v>
      </c>
      <c r="CT44" s="1">
        <f ca="1">IF(CS44=0,CQ44,CQ44/CR44)</f>
        <v>1</v>
      </c>
      <c r="CU44" s="1">
        <v>169</v>
      </c>
      <c r="CV44" s="1">
        <f ca="1">IF(CT44/CU44=INT(CT44/CU44),1,0)</f>
        <v>0</v>
      </c>
      <c r="CW44" s="1">
        <f ca="1">IF(CV44=0,CT44,CT44/CU44)</f>
        <v>1</v>
      </c>
      <c r="CX44" s="1">
        <v>13</v>
      </c>
      <c r="CY44" s="1">
        <f ca="1">IF(CW44/CX44=INT(CW44/CX44),1,0)</f>
        <v>0</v>
      </c>
      <c r="CZ44" s="1">
        <f ca="1">IF(CY44=0,CW44,CW44/CX44)</f>
        <v>1</v>
      </c>
      <c r="DA44" s="1">
        <v>17</v>
      </c>
      <c r="DB44" s="1">
        <f ca="1">IF(CZ44/DA44=INT(CZ44/DA44),1,0)</f>
        <v>0</v>
      </c>
      <c r="DC44" s="1">
        <f ca="1">IF(DB44=0,CZ44,CZ44/DA44)</f>
        <v>1</v>
      </c>
      <c r="DD44" s="1">
        <v>19</v>
      </c>
      <c r="DE44" s="1">
        <f ca="1">IF(DC44/DD44=INT(DC44/DD44),1,0)</f>
        <v>0</v>
      </c>
      <c r="DF44" s="1">
        <f ca="1">IF(DE44=0,DC44,DC44/DD44)</f>
        <v>1</v>
      </c>
      <c r="DG44" s="1">
        <v>23</v>
      </c>
      <c r="DH44" s="1">
        <f ca="1">IF(DF44/DG44=INT(DF44/DG44),1,0)</f>
        <v>0</v>
      </c>
      <c r="DI44" s="1">
        <f ca="1">IF(DH44=0,DF44,DF44/DG44)</f>
        <v>1</v>
      </c>
      <c r="DJ44" s="1">
        <v>29</v>
      </c>
      <c r="DK44" s="1">
        <f ca="1">IF(DI44/DJ44=INT(DI44/DJ44),1,0)</f>
        <v>0</v>
      </c>
      <c r="DL44" s="1">
        <f ca="1">IF(DK44=0,DI44,DI44/DJ44)</f>
        <v>1</v>
      </c>
      <c r="DM44" s="1">
        <v>31</v>
      </c>
      <c r="DN44" s="1">
        <f ca="1">IF(DL44/DM44=INT(DL44/DM44),1,0)</f>
        <v>0</v>
      </c>
      <c r="DO44" s="1">
        <f ca="1">IF(DN44=0,DL44,DL44/DM44)</f>
        <v>1</v>
      </c>
      <c r="DP44" s="1">
        <v>37</v>
      </c>
      <c r="DQ44" s="1">
        <f ca="1">IF(DO44/DP44=INT(DO44/DP44),1,0)</f>
        <v>0</v>
      </c>
      <c r="DR44" s="1">
        <f ca="1">IF(DQ44=0,DO44,DO44/DP44)</f>
        <v>1</v>
      </c>
      <c r="DS44" s="1">
        <v>41</v>
      </c>
      <c r="DT44" s="1">
        <f ca="1">IF(DR44/DS44=INT(DR44/DS44),1,0)</f>
        <v>0</v>
      </c>
      <c r="DU44" s="1">
        <f ca="1">IF(DT44=0,DR44,DR44/DS44)</f>
        <v>1</v>
      </c>
      <c r="DV44" s="1">
        <v>43</v>
      </c>
      <c r="DW44" s="1">
        <f ca="1">IF(DU44/DV44=INT(DU44/DV44),1,0)</f>
        <v>0</v>
      </c>
      <c r="DX44" s="1">
        <f ca="1">IF(DW44=0,DU44,DU44/DV44)</f>
        <v>1</v>
      </c>
      <c r="DY44" s="1">
        <v>47</v>
      </c>
      <c r="DZ44" s="1">
        <f ca="1">IF(DX44/DY44=INT(DX44/DY44),1,0)</f>
        <v>0</v>
      </c>
      <c r="EA44" s="1">
        <f ca="1">IF(DZ44=0,DX44,DX44/DY44)</f>
        <v>1</v>
      </c>
      <c r="EB44" s="1">
        <v>53</v>
      </c>
      <c r="EC44" s="1">
        <f ca="1">IF(EA44/EB44=INT(EA44/EB44),1,0)</f>
        <v>0</v>
      </c>
      <c r="ED44" s="1">
        <f ca="1">IF(EC44=0,EA44,EA44/EB44)</f>
        <v>1</v>
      </c>
      <c r="EE44" s="1">
        <v>59</v>
      </c>
      <c r="EF44" s="1">
        <f ca="1">IF(ED44/EE44=INT(ED44/EE44),1,0)</f>
        <v>0</v>
      </c>
      <c r="EG44" s="1">
        <f ca="1">IF(EF44=0,ED44,ED44/EE44)</f>
        <v>1</v>
      </c>
      <c r="EH44" s="1">
        <v>61</v>
      </c>
      <c r="EI44" s="1">
        <f ca="1">IF(EG44/EH44=INT(EG44/EH44),1,0)</f>
        <v>0</v>
      </c>
      <c r="EJ44" s="1">
        <f ca="1">IF(EI44=0,EG44,EG44/EH44)</f>
        <v>1</v>
      </c>
      <c r="EK44" s="1">
        <v>67</v>
      </c>
      <c r="EL44" s="1">
        <f ca="1">IF(EJ44/EK44=INT(EJ44/EK44),1,0)</f>
        <v>0</v>
      </c>
      <c r="EM44" s="1">
        <f ca="1">IF(EL44=0,EJ44,EJ44/EK44)</f>
        <v>1</v>
      </c>
      <c r="EN44" s="1">
        <v>71</v>
      </c>
      <c r="EO44" s="1">
        <f ca="1">IF(EM44/EN44=INT(EM44/EN44),1,0)</f>
        <v>0</v>
      </c>
      <c r="EP44" s="1">
        <f ca="1">IF(EO44=0,EM44,EM44/EN44)</f>
        <v>1</v>
      </c>
      <c r="EQ44" s="1">
        <v>73</v>
      </c>
      <c r="ER44" s="1">
        <f ca="1">IF(EP44/EQ44=INT(EP44/EQ44),1,0)</f>
        <v>0</v>
      </c>
      <c r="ES44" s="1">
        <f ca="1">IF(ER44=0,EP44,EP44/EQ44)</f>
        <v>1</v>
      </c>
      <c r="ET44" s="1">
        <v>79</v>
      </c>
      <c r="EU44" s="1">
        <f ca="1">IF(ES44/ET44=INT(ES44/ET44),1,0)</f>
        <v>0</v>
      </c>
      <c r="EV44" s="1">
        <f ca="1">IF(EU44=0,ES44,ES44/ET44)</f>
        <v>1</v>
      </c>
      <c r="EW44" s="1">
        <v>83</v>
      </c>
      <c r="EX44" s="1">
        <f ca="1">IF(EV44/EW44=INT(EV44/EW44),1,0)</f>
        <v>0</v>
      </c>
      <c r="EY44" s="1">
        <f ca="1">IF(EX44=0,EV44,EV44/EW44)</f>
        <v>1</v>
      </c>
      <c r="EZ44" s="1">
        <v>89</v>
      </c>
      <c r="FA44" s="1">
        <f ca="1">IF(EY44/EZ44=INT(EY44/EZ44),1,0)</f>
        <v>0</v>
      </c>
      <c r="FB44" s="1">
        <f ca="1">IF(FA44=0,EY44,EY44/EZ44)</f>
        <v>1</v>
      </c>
      <c r="FC44" s="1">
        <v>97</v>
      </c>
      <c r="FD44" s="1">
        <f ca="1">IF(FB44/FC44=INT(FB44/FC44),1,0)</f>
        <v>0</v>
      </c>
      <c r="FE44" s="1">
        <f ca="1">IF(FD44=0,FB44,FB44/FC44)</f>
        <v>1</v>
      </c>
      <c r="FF44" s="1">
        <v>101</v>
      </c>
      <c r="FG44" s="1">
        <f ca="1">IF(FE44/FF44=INT(FE44/FF44),1,0)</f>
        <v>0</v>
      </c>
      <c r="FH44" s="1">
        <f ca="1">IF(FG44=0,FE44,FE44/FF44)</f>
        <v>1</v>
      </c>
      <c r="FI44" s="1">
        <v>103</v>
      </c>
      <c r="FJ44" s="1">
        <f ca="1">IF(FH44/FI44=INT(FH44/FI44),1,0)</f>
        <v>0</v>
      </c>
      <c r="FK44" s="1">
        <f ca="1">IF(FJ44=0,FH44,FH44/FI44)</f>
        <v>1</v>
      </c>
      <c r="FL44" s="1">
        <v>107</v>
      </c>
      <c r="FM44" s="1">
        <f ca="1">IF(FK44/FL44=INT(FK44/FL44),1,0)</f>
        <v>0</v>
      </c>
      <c r="FN44" s="1">
        <f ca="1">IF(FM44=0,FK44,FK44/FL44)</f>
        <v>1</v>
      </c>
      <c r="FO44" s="1">
        <v>109</v>
      </c>
      <c r="FP44" s="1">
        <f ca="1">IF(FN44/FO44=INT(FN44/FO44),1,0)</f>
        <v>0</v>
      </c>
      <c r="FQ44" s="1">
        <f ca="1">IF(FP44=0,FN44,FN44/FO44)</f>
        <v>1</v>
      </c>
      <c r="FR44" s="1">
        <v>113</v>
      </c>
      <c r="FS44" s="1">
        <f ca="1">IF(FQ44/FR44=INT(FQ44/FR44),1,0)</f>
        <v>0</v>
      </c>
      <c r="FT44" s="1">
        <f ca="1">IF(FS44=0,FQ44,FQ44/FR44)</f>
        <v>1</v>
      </c>
      <c r="FU44" s="1">
        <v>127</v>
      </c>
      <c r="FV44" s="1">
        <f ca="1">IF(FT44/FU44=INT(FT44/FU44),1,0)</f>
        <v>0</v>
      </c>
      <c r="FW44" s="1">
        <f ca="1">IF(FV44=0,FT44,FT44/FU44)</f>
        <v>1</v>
      </c>
      <c r="FX44" s="1">
        <v>131</v>
      </c>
      <c r="FY44" s="1">
        <f ca="1">IF(FW44/FX44=INT(FW44/FX44),1,0)</f>
        <v>0</v>
      </c>
      <c r="FZ44" s="1">
        <f ca="1">IF(FY44=0,FW44,FW44/FX44)</f>
        <v>1</v>
      </c>
      <c r="GA44" s="1">
        <v>137</v>
      </c>
      <c r="GB44" s="1">
        <f ca="1">IF(FZ44/GA44=INT(FZ44/GA44),1,0)</f>
        <v>0</v>
      </c>
      <c r="GC44" s="1">
        <f ca="1">IF(GB44=0,FZ44,FZ44/GA44)</f>
        <v>1</v>
      </c>
      <c r="GD44" s="1">
        <v>139</v>
      </c>
      <c r="GE44" s="1">
        <f ca="1">IF(GC44/GD44=INT(GC44/GD44),1,0)</f>
        <v>0</v>
      </c>
      <c r="GF44" s="1">
        <f ca="1">IF(GE44=0,GC44,GC44/GD44)</f>
        <v>1</v>
      </c>
      <c r="GG44" s="1">
        <v>149</v>
      </c>
      <c r="GH44" s="1">
        <f ca="1">IF(GF44/GG44=INT(GF44/GG44),1,0)</f>
        <v>0</v>
      </c>
      <c r="GI44" s="1">
        <f ca="1">IF(GH44=0,GF44,GF44/GG44)</f>
        <v>1</v>
      </c>
      <c r="GJ44" s="1"/>
      <c r="GK44" s="1">
        <f ca="1">8*BI44+4*BL44+2*BO44+BR44</f>
        <v>0</v>
      </c>
      <c r="GL44" s="1">
        <f ca="1">4*BU44+2*BX44+CA44</f>
        <v>1</v>
      </c>
      <c r="GM44" s="1">
        <f ca="1">2*CD44+CG44</f>
        <v>0</v>
      </c>
      <c r="GN44" s="1">
        <f ca="1">2*CJ44+CM44</f>
        <v>0</v>
      </c>
      <c r="GO44" s="1">
        <f ca="1">2*CP44+CS44</f>
        <v>0</v>
      </c>
      <c r="GP44" s="1">
        <f ca="1">2*CV44+CY44</f>
        <v>0</v>
      </c>
      <c r="GQ44" s="1">
        <f ca="1">DB44</f>
        <v>0</v>
      </c>
      <c r="GR44" s="1">
        <f ca="1">DE44</f>
        <v>0</v>
      </c>
      <c r="GS44" s="1">
        <f ca="1">DH44</f>
        <v>0</v>
      </c>
      <c r="GT44" s="1">
        <f ca="1">DK44</f>
        <v>0</v>
      </c>
      <c r="GU44" s="1">
        <f ca="1">DN44</f>
        <v>0</v>
      </c>
      <c r="GV44">
        <f ca="1">DQ44</f>
        <v>0</v>
      </c>
      <c r="GW44">
        <f ca="1">DT44</f>
        <v>0</v>
      </c>
      <c r="GX44">
        <f ca="1">DW44</f>
        <v>0</v>
      </c>
      <c r="GY44">
        <f ca="1">DZ44</f>
        <v>0</v>
      </c>
      <c r="GZ44">
        <f ca="1">EC44</f>
        <v>0</v>
      </c>
      <c r="HA44">
        <f ca="1">EF44</f>
        <v>0</v>
      </c>
      <c r="HB44">
        <f ca="1">EI44</f>
        <v>0</v>
      </c>
      <c r="HC44">
        <f ca="1">EL44</f>
        <v>0</v>
      </c>
      <c r="HD44">
        <f ca="1">EO44</f>
        <v>0</v>
      </c>
      <c r="HE44">
        <f ca="1">ER44</f>
        <v>0</v>
      </c>
      <c r="HF44">
        <f ca="1">EU44</f>
        <v>0</v>
      </c>
      <c r="HG44">
        <f ca="1">EX44</f>
        <v>0</v>
      </c>
      <c r="HH44">
        <f ca="1">FA44</f>
        <v>0</v>
      </c>
      <c r="HI44">
        <f ca="1">FD44</f>
        <v>0</v>
      </c>
      <c r="HJ44">
        <f ca="1">FG44</f>
        <v>0</v>
      </c>
      <c r="HK44">
        <f ca="1">FJ44</f>
        <v>0</v>
      </c>
      <c r="HL44">
        <f ca="1">FM44</f>
        <v>0</v>
      </c>
      <c r="HM44">
        <f ca="1">FP44</f>
        <v>0</v>
      </c>
      <c r="HN44">
        <f ca="1">FS44</f>
        <v>0</v>
      </c>
      <c r="HO44">
        <f ca="1">FV44</f>
        <v>0</v>
      </c>
      <c r="HP44">
        <f ca="1">FY44</f>
        <v>0</v>
      </c>
      <c r="HQ44">
        <f ca="1">GB44</f>
        <v>0</v>
      </c>
      <c r="HR44">
        <f ca="1">GE44</f>
        <v>0</v>
      </c>
      <c r="HS44">
        <f ca="1">GH44</f>
        <v>0</v>
      </c>
      <c r="HT44">
        <f ca="1">BG44</f>
        <v>3</v>
      </c>
      <c r="HU44">
        <f ca="1">HT44/HS47</f>
        <v>3</v>
      </c>
      <c r="HV44" s="9">
        <f ca="1">HZ40</f>
        <v>3</v>
      </c>
      <c r="HW44" s="9"/>
      <c r="HX44" s="9"/>
      <c r="HY44" s="9"/>
      <c r="HZ44" s="9"/>
      <c r="IA44" s="9"/>
      <c r="IB44" s="9"/>
    </row>
    <row r="45" spans="2:255" ht="6" hidden="1" customHeight="1" x14ac:dyDescent="0.25">
      <c r="B45" s="71"/>
      <c r="C45" s="71"/>
      <c r="D45" s="71"/>
      <c r="E45" s="71"/>
      <c r="F45" s="104"/>
      <c r="G45" s="71"/>
      <c r="H45" s="71"/>
      <c r="I45" s="71"/>
      <c r="J45" s="71"/>
      <c r="K45" s="71"/>
      <c r="L45" s="104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122"/>
      <c r="X45" s="104"/>
      <c r="Y45" s="71"/>
      <c r="Z45" s="75"/>
      <c r="AD45" s="148"/>
      <c r="AE45" s="162"/>
      <c r="BD45" s="9"/>
      <c r="BE45">
        <f ca="1">BE44+INT(BF44/BF45)</f>
        <v>3</v>
      </c>
      <c r="BF45">
        <f ca="1">IB40</f>
        <v>20</v>
      </c>
      <c r="BG45">
        <f ca="1">BF45</f>
        <v>20</v>
      </c>
      <c r="BH45">
        <v>256</v>
      </c>
      <c r="BI45" s="1">
        <f ca="1">IF(BG45/BH45=INT(BG45/BH45),1,0)</f>
        <v>0</v>
      </c>
      <c r="BJ45" s="1">
        <f ca="1">IF(BI45=0,BG45,BG45/BH45)</f>
        <v>20</v>
      </c>
      <c r="BK45" s="1">
        <v>16</v>
      </c>
      <c r="BL45" s="1">
        <f ca="1">IF(BJ45/BK45=INT(BJ45/BK45),1,0)</f>
        <v>0</v>
      </c>
      <c r="BM45" s="1">
        <f ca="1">IF(BL45=0,BJ45,BJ45/BK45)</f>
        <v>20</v>
      </c>
      <c r="BN45" s="1">
        <v>4</v>
      </c>
      <c r="BO45" s="1">
        <f ca="1">IF(BM45/BN45=INT(BM45/BN45),1,0)</f>
        <v>1</v>
      </c>
      <c r="BP45" s="1">
        <f ca="1">IF(BO45=0,BM45,BM45/BN45)</f>
        <v>5</v>
      </c>
      <c r="BQ45" s="1">
        <v>2</v>
      </c>
      <c r="BR45" s="1">
        <f ca="1">IF(BP45/BQ45=INT(BP45/BQ45),1,0)</f>
        <v>0</v>
      </c>
      <c r="BS45" s="1">
        <f ca="1">IF(BR45=0,BP45,BP45/BQ45)</f>
        <v>5</v>
      </c>
      <c r="BT45" s="1">
        <v>81</v>
      </c>
      <c r="BU45" s="1">
        <f ca="1">IF(BS45/BT45=INT(BS45/BT45),1,0)</f>
        <v>0</v>
      </c>
      <c r="BV45" s="1">
        <f ca="1">IF(BU45=0,BS45,BS45/BT45)</f>
        <v>5</v>
      </c>
      <c r="BW45" s="1">
        <v>9</v>
      </c>
      <c r="BX45" s="1">
        <f ca="1">IF(BV45/BW45=INT(BV45/BW45),1,0)</f>
        <v>0</v>
      </c>
      <c r="BY45" s="1">
        <f ca="1">IF(BX45=0,BV45,BV45/BW45)</f>
        <v>5</v>
      </c>
      <c r="BZ45" s="1">
        <v>3</v>
      </c>
      <c r="CA45" s="1">
        <f ca="1">IF(BY45/BZ45=INT(BY45/BZ45),1,0)</f>
        <v>0</v>
      </c>
      <c r="CB45" s="1">
        <f ca="1">IF(CA45=0,BY45,BY45/BZ45)</f>
        <v>5</v>
      </c>
      <c r="CC45" s="1">
        <v>25</v>
      </c>
      <c r="CD45" s="1">
        <f ca="1">IF(CB45/CC45=INT(CB45/CC45),1,0)</f>
        <v>0</v>
      </c>
      <c r="CE45" s="1">
        <f ca="1">IF(CD45=0,CB45,CB45/CC45)</f>
        <v>5</v>
      </c>
      <c r="CF45" s="1">
        <v>5</v>
      </c>
      <c r="CG45" s="1">
        <f ca="1">IF(CE45/CF45=INT(CE45/CF45),1,0)</f>
        <v>1</v>
      </c>
      <c r="CH45" s="1">
        <f ca="1">IF(CG45=0,CE45,CE45/CF45)</f>
        <v>1</v>
      </c>
      <c r="CI45" s="1">
        <v>49</v>
      </c>
      <c r="CJ45" s="1">
        <f ca="1">IF(CH45/CI45=INT(CH45/CI45),1,0)</f>
        <v>0</v>
      </c>
      <c r="CK45" s="1">
        <f ca="1">IF(CJ45=0,CH45,CH45/CI45)</f>
        <v>1</v>
      </c>
      <c r="CL45" s="1">
        <v>7</v>
      </c>
      <c r="CM45" s="1">
        <f ca="1">IF(CK45/CL45=INT(CK45/CL45),1,0)</f>
        <v>0</v>
      </c>
      <c r="CN45" s="1">
        <f ca="1">IF(CM45=0,CK45,CK45/CL45)</f>
        <v>1</v>
      </c>
      <c r="CO45" s="1">
        <v>121</v>
      </c>
      <c r="CP45" s="1">
        <f ca="1">IF(CN45/CO45=INT(CN45/CO45),1,0)</f>
        <v>0</v>
      </c>
      <c r="CQ45" s="1">
        <f ca="1">IF(CP45=0,CN45,CN45/CO45)</f>
        <v>1</v>
      </c>
      <c r="CR45" s="1">
        <v>11</v>
      </c>
      <c r="CS45" s="1">
        <f ca="1">IF(CQ45/CR45=INT(CQ45/CR45),1,0)</f>
        <v>0</v>
      </c>
      <c r="CT45" s="1">
        <f ca="1">IF(CS45=0,CQ45,CQ45/CR45)</f>
        <v>1</v>
      </c>
      <c r="CU45" s="1">
        <v>169</v>
      </c>
      <c r="CV45" s="1">
        <f ca="1">IF(CT45/CU45=INT(CT45/CU45),1,0)</f>
        <v>0</v>
      </c>
      <c r="CW45" s="1">
        <f ca="1">IF(CV45=0,CT45,CT45/CU45)</f>
        <v>1</v>
      </c>
      <c r="CX45" s="1">
        <v>13</v>
      </c>
      <c r="CY45" s="1">
        <f ca="1">IF(CW45/CX45=INT(CW45/CX45),1,0)</f>
        <v>0</v>
      </c>
      <c r="CZ45" s="1">
        <f ca="1">IF(CY45=0,CW45,CW45/CX45)</f>
        <v>1</v>
      </c>
      <c r="DA45" s="1">
        <v>17</v>
      </c>
      <c r="DB45" s="1">
        <f ca="1">IF(CZ45/DA45=INT(CZ45/DA45),1,0)</f>
        <v>0</v>
      </c>
      <c r="DC45" s="1">
        <f ca="1">IF(DB45=0,CZ45,CZ45/DA45)</f>
        <v>1</v>
      </c>
      <c r="DD45" s="1">
        <v>19</v>
      </c>
      <c r="DE45" s="1">
        <f ca="1">IF(DC45/DD45=INT(DC45/DD45),1,0)</f>
        <v>0</v>
      </c>
      <c r="DF45" s="1">
        <f ca="1">IF(DE45=0,DC45,DC45/DD45)</f>
        <v>1</v>
      </c>
      <c r="DG45" s="1">
        <v>23</v>
      </c>
      <c r="DH45" s="1">
        <f ca="1">IF(DF45/DG45=INT(DF45/DG45),1,0)</f>
        <v>0</v>
      </c>
      <c r="DI45" s="1">
        <f ca="1">IF(DH45=0,DF45,DF45/DG45)</f>
        <v>1</v>
      </c>
      <c r="DJ45" s="1">
        <v>29</v>
      </c>
      <c r="DK45" s="1">
        <f ca="1">IF(DI45/DJ45=INT(DI45/DJ45),1,0)</f>
        <v>0</v>
      </c>
      <c r="DL45" s="1">
        <f ca="1">IF(DK45=0,DI45,DI45/DJ45)</f>
        <v>1</v>
      </c>
      <c r="DM45" s="1">
        <v>31</v>
      </c>
      <c r="DN45" s="1">
        <f ca="1">IF(DL45/DM45=INT(DL45/DM45),1,0)</f>
        <v>0</v>
      </c>
      <c r="DO45" s="1">
        <f ca="1">IF(DN45=0,DL45,DL45/DM45)</f>
        <v>1</v>
      </c>
      <c r="DP45" s="1">
        <v>37</v>
      </c>
      <c r="DQ45" s="1">
        <f ca="1">IF(DO45/DP45=INT(DO45/DP45),1,0)</f>
        <v>0</v>
      </c>
      <c r="DR45" s="1">
        <f ca="1">IF(DQ45=0,DO45,DO45/DP45)</f>
        <v>1</v>
      </c>
      <c r="DS45" s="1">
        <v>41</v>
      </c>
      <c r="DT45" s="1">
        <f ca="1">IF(DR45/DS45=INT(DR45/DS45),1,0)</f>
        <v>0</v>
      </c>
      <c r="DU45" s="1">
        <f ca="1">IF(DT45=0,DR45,DR45/DS45)</f>
        <v>1</v>
      </c>
      <c r="DV45" s="1">
        <v>43</v>
      </c>
      <c r="DW45" s="1">
        <f ca="1">IF(DU45/DV45=INT(DU45/DV45),1,0)</f>
        <v>0</v>
      </c>
      <c r="DX45" s="1">
        <f ca="1">IF(DW45=0,DU45,DU45/DV45)</f>
        <v>1</v>
      </c>
      <c r="DY45" s="1">
        <v>47</v>
      </c>
      <c r="DZ45" s="1">
        <f ca="1">IF(DX45/DY45=INT(DX45/DY45),1,0)</f>
        <v>0</v>
      </c>
      <c r="EA45" s="1">
        <f ca="1">IF(DZ45=0,DX45,DX45/DY45)</f>
        <v>1</v>
      </c>
      <c r="EB45" s="1">
        <v>53</v>
      </c>
      <c r="EC45" s="1">
        <f ca="1">IF(EA45/EB45=INT(EA45/EB45),1,0)</f>
        <v>0</v>
      </c>
      <c r="ED45" s="1">
        <f ca="1">IF(EC45=0,EA45,EA45/EB45)</f>
        <v>1</v>
      </c>
      <c r="EE45" s="1">
        <v>59</v>
      </c>
      <c r="EF45" s="1">
        <f ca="1">IF(ED45/EE45=INT(ED45/EE45),1,0)</f>
        <v>0</v>
      </c>
      <c r="EG45" s="1">
        <f ca="1">IF(EF45=0,ED45,ED45/EE45)</f>
        <v>1</v>
      </c>
      <c r="EH45" s="1">
        <v>61</v>
      </c>
      <c r="EI45" s="1">
        <f ca="1">IF(EG45/EH45=INT(EG45/EH45),1,0)</f>
        <v>0</v>
      </c>
      <c r="EJ45" s="1">
        <f ca="1">IF(EI45=0,EG45,EG45/EH45)</f>
        <v>1</v>
      </c>
      <c r="EK45" s="1">
        <v>67</v>
      </c>
      <c r="EL45" s="1">
        <f ca="1">IF(EJ45/EK45=INT(EJ45/EK45),1,0)</f>
        <v>0</v>
      </c>
      <c r="EM45" s="1">
        <f ca="1">IF(EL45=0,EJ45,EJ45/EK45)</f>
        <v>1</v>
      </c>
      <c r="EN45" s="1">
        <v>71</v>
      </c>
      <c r="EO45" s="1">
        <f ca="1">IF(EM45/EN45=INT(EM45/EN45),1,0)</f>
        <v>0</v>
      </c>
      <c r="EP45" s="1">
        <f ca="1">IF(EO45=0,EM45,EM45/EN45)</f>
        <v>1</v>
      </c>
      <c r="EQ45" s="1">
        <v>73</v>
      </c>
      <c r="ER45" s="1">
        <f ca="1">IF(EP45/EQ45=INT(EP45/EQ45),1,0)</f>
        <v>0</v>
      </c>
      <c r="ES45" s="1">
        <f ca="1">IF(ER45=0,EP45,EP45/EQ45)</f>
        <v>1</v>
      </c>
      <c r="ET45" s="1">
        <v>79</v>
      </c>
      <c r="EU45" s="1">
        <f ca="1">IF(ES45/ET45=INT(ES45/ET45),1,0)</f>
        <v>0</v>
      </c>
      <c r="EV45" s="1">
        <f ca="1">IF(EU45=0,ES45,ES45/ET45)</f>
        <v>1</v>
      </c>
      <c r="EW45" s="1">
        <v>83</v>
      </c>
      <c r="EX45" s="1">
        <f ca="1">IF(EV45/EW45=INT(EV45/EW45),1,0)</f>
        <v>0</v>
      </c>
      <c r="EY45" s="1">
        <f ca="1">IF(EX45=0,EV45,EV45/EW45)</f>
        <v>1</v>
      </c>
      <c r="EZ45" s="1">
        <v>89</v>
      </c>
      <c r="FA45" s="1">
        <f ca="1">IF(EY45/EZ45=INT(EY45/EZ45),1,0)</f>
        <v>0</v>
      </c>
      <c r="FB45" s="1">
        <f ca="1">IF(FA45=0,EY45,EY45/EZ45)</f>
        <v>1</v>
      </c>
      <c r="FC45" s="1">
        <v>97</v>
      </c>
      <c r="FD45" s="1">
        <f ca="1">IF(FB45/FC45=INT(FB45/FC45),1,0)</f>
        <v>0</v>
      </c>
      <c r="FE45" s="1">
        <f ca="1">IF(FD45=0,FB45,FB45/FC45)</f>
        <v>1</v>
      </c>
      <c r="FF45" s="1">
        <v>101</v>
      </c>
      <c r="FG45" s="1">
        <f ca="1">IF(FE45/FF45=INT(FE45/FF45),1,0)</f>
        <v>0</v>
      </c>
      <c r="FH45" s="1">
        <f ca="1">IF(FG45=0,FE45,FE45/FF45)</f>
        <v>1</v>
      </c>
      <c r="FI45" s="1">
        <v>103</v>
      </c>
      <c r="FJ45" s="1">
        <f ca="1">IF(FH45/FI45=INT(FH45/FI45),1,0)</f>
        <v>0</v>
      </c>
      <c r="FK45" s="1">
        <f ca="1">IF(FJ45=0,FH45,FH45/FI45)</f>
        <v>1</v>
      </c>
      <c r="FL45" s="1">
        <v>107</v>
      </c>
      <c r="FM45" s="1">
        <f ca="1">IF(FK45/FL45=INT(FK45/FL45),1,0)</f>
        <v>0</v>
      </c>
      <c r="FN45" s="1">
        <f ca="1">IF(FM45=0,FK45,FK45/FL45)</f>
        <v>1</v>
      </c>
      <c r="FO45" s="1">
        <v>109</v>
      </c>
      <c r="FP45" s="1">
        <f ca="1">IF(FN45/FO45=INT(FN45/FO45),1,0)</f>
        <v>0</v>
      </c>
      <c r="FQ45" s="1">
        <f ca="1">IF(FP45=0,FN45,FN45/FO45)</f>
        <v>1</v>
      </c>
      <c r="FR45" s="1">
        <v>113</v>
      </c>
      <c r="FS45" s="1">
        <f ca="1">IF(FQ45/FR45=INT(FQ45/FR45),1,0)</f>
        <v>0</v>
      </c>
      <c r="FT45" s="1">
        <f ca="1">IF(FS45=0,FQ45,FQ45/FR45)</f>
        <v>1</v>
      </c>
      <c r="FU45" s="1">
        <v>127</v>
      </c>
      <c r="FV45" s="1">
        <f ca="1">IF(FT45/FU45=INT(FT45/FU45),1,0)</f>
        <v>0</v>
      </c>
      <c r="FW45" s="1">
        <f ca="1">IF(FV45=0,FT45,FT45/FU45)</f>
        <v>1</v>
      </c>
      <c r="FX45" s="1">
        <v>131</v>
      </c>
      <c r="FY45" s="1">
        <f ca="1">IF(FW45/FX45=INT(FW45/FX45),1,0)</f>
        <v>0</v>
      </c>
      <c r="FZ45" s="1">
        <f ca="1">IF(FY45=0,FW45,FW45/FX45)</f>
        <v>1</v>
      </c>
      <c r="GA45" s="1">
        <v>137</v>
      </c>
      <c r="GB45" s="1">
        <f ca="1">IF(FZ45/GA45=INT(FZ45/GA45),1,0)</f>
        <v>0</v>
      </c>
      <c r="GC45" s="1">
        <f ca="1">IF(GB45=0,FZ45,FZ45/GA45)</f>
        <v>1</v>
      </c>
      <c r="GD45" s="1">
        <v>139</v>
      </c>
      <c r="GE45" s="1">
        <f ca="1">IF(GC45/GD45=INT(GC45/GD45),1,0)</f>
        <v>0</v>
      </c>
      <c r="GF45" s="1">
        <f ca="1">IF(GE45=0,GC45,GC45/GD45)</f>
        <v>1</v>
      </c>
      <c r="GG45" s="1">
        <v>149</v>
      </c>
      <c r="GH45" s="1">
        <f ca="1">IF(GF45/GG45=INT(GF45/GG45),1,0)</f>
        <v>0</v>
      </c>
      <c r="GI45" s="1">
        <f ca="1">IF(GH45=0,GF45,GF45/GG45)</f>
        <v>1</v>
      </c>
      <c r="GJ45" s="1"/>
      <c r="GK45" s="1">
        <f ca="1">8*BI45+4*BL45+2*BO45+BR45</f>
        <v>2</v>
      </c>
      <c r="GL45" s="1">
        <f ca="1">4*BU45+2*BX45+CA45</f>
        <v>0</v>
      </c>
      <c r="GM45" s="1">
        <f ca="1">2*CD45+CG45</f>
        <v>1</v>
      </c>
      <c r="GN45" s="1">
        <f ca="1">2*CJ45+CM45</f>
        <v>0</v>
      </c>
      <c r="GO45" s="1">
        <f ca="1">2*CP45+CS45</f>
        <v>0</v>
      </c>
      <c r="GP45" s="1">
        <f ca="1">2*CV45+CY45</f>
        <v>0</v>
      </c>
      <c r="GQ45" s="1">
        <f ca="1">DB45</f>
        <v>0</v>
      </c>
      <c r="GR45" s="1">
        <f ca="1">DE45</f>
        <v>0</v>
      </c>
      <c r="GS45" s="1">
        <f ca="1">DH45</f>
        <v>0</v>
      </c>
      <c r="GT45" s="1">
        <f ca="1">DK45</f>
        <v>0</v>
      </c>
      <c r="GU45" s="1">
        <f ca="1">DN45</f>
        <v>0</v>
      </c>
      <c r="GV45">
        <f ca="1">DQ45</f>
        <v>0</v>
      </c>
      <c r="GW45">
        <f ca="1">DT45</f>
        <v>0</v>
      </c>
      <c r="GX45">
        <f ca="1">DW45</f>
        <v>0</v>
      </c>
      <c r="GY45">
        <f ca="1">DZ45</f>
        <v>0</v>
      </c>
      <c r="GZ45">
        <f ca="1">EC45</f>
        <v>0</v>
      </c>
      <c r="HA45">
        <f ca="1">EF45</f>
        <v>0</v>
      </c>
      <c r="HB45">
        <f ca="1">EI45</f>
        <v>0</v>
      </c>
      <c r="HC45">
        <f ca="1">EL45</f>
        <v>0</v>
      </c>
      <c r="HD45">
        <f ca="1">EO45</f>
        <v>0</v>
      </c>
      <c r="HE45">
        <f ca="1">ER45</f>
        <v>0</v>
      </c>
      <c r="HF45">
        <f ca="1">EU45</f>
        <v>0</v>
      </c>
      <c r="HG45">
        <f ca="1">EX45</f>
        <v>0</v>
      </c>
      <c r="HH45">
        <f ca="1">FA45</f>
        <v>0</v>
      </c>
      <c r="HI45">
        <f ca="1">FD45</f>
        <v>0</v>
      </c>
      <c r="HJ45">
        <f ca="1">FG45</f>
        <v>0</v>
      </c>
      <c r="HK45">
        <f ca="1">FJ45</f>
        <v>0</v>
      </c>
      <c r="HL45">
        <f ca="1">FM45</f>
        <v>0</v>
      </c>
      <c r="HM45">
        <f ca="1">FP45</f>
        <v>0</v>
      </c>
      <c r="HN45">
        <f ca="1">FS45</f>
        <v>0</v>
      </c>
      <c r="HO45">
        <f ca="1">FV45</f>
        <v>0</v>
      </c>
      <c r="HP45">
        <f ca="1">FY45</f>
        <v>0</v>
      </c>
      <c r="HQ45">
        <f ca="1">GB45</f>
        <v>0</v>
      </c>
      <c r="HR45">
        <f ca="1">GE45</f>
        <v>0</v>
      </c>
      <c r="HS45">
        <f ca="1">GH45</f>
        <v>0</v>
      </c>
      <c r="HT45">
        <f ca="1">BG45</f>
        <v>20</v>
      </c>
      <c r="HU45">
        <f ca="1">HT45/HS47</f>
        <v>20</v>
      </c>
      <c r="HV45" s="9"/>
      <c r="HW45" s="9"/>
      <c r="HX45" s="9"/>
      <c r="HY45" s="9"/>
      <c r="HZ45" s="9"/>
      <c r="IA45" s="9"/>
      <c r="IB45" s="9"/>
    </row>
    <row r="46" spans="2:255" ht="6" hidden="1" customHeight="1" x14ac:dyDescent="0.25">
      <c r="B46" s="71"/>
      <c r="C46" s="71"/>
      <c r="D46" s="71"/>
      <c r="E46" s="71"/>
      <c r="F46" s="104"/>
      <c r="G46" s="71"/>
      <c r="H46" s="71"/>
      <c r="I46" s="71"/>
      <c r="J46" s="71"/>
      <c r="K46" s="71"/>
      <c r="L46" s="104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122"/>
      <c r="X46" s="104"/>
      <c r="Y46" s="71"/>
      <c r="Z46" s="75"/>
      <c r="AD46" s="148"/>
      <c r="AE46" s="162"/>
      <c r="BD46" s="9"/>
      <c r="BE46" s="9"/>
      <c r="BF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1">
        <f t="shared" ref="GK46:HS46" ca="1" si="16">IF(GK44&lt;GK45,GK44,GK45)</f>
        <v>0</v>
      </c>
      <c r="GL46" s="1">
        <f t="shared" ca="1" si="16"/>
        <v>0</v>
      </c>
      <c r="GM46" s="1">
        <f t="shared" ca="1" si="16"/>
        <v>0</v>
      </c>
      <c r="GN46" s="1">
        <f t="shared" ca="1" si="16"/>
        <v>0</v>
      </c>
      <c r="GO46" s="1">
        <f t="shared" ca="1" si="16"/>
        <v>0</v>
      </c>
      <c r="GP46" s="1">
        <f t="shared" ca="1" si="16"/>
        <v>0</v>
      </c>
      <c r="GQ46" s="1">
        <f t="shared" ca="1" si="16"/>
        <v>0</v>
      </c>
      <c r="GR46" s="1">
        <f t="shared" ca="1" si="16"/>
        <v>0</v>
      </c>
      <c r="GS46" s="1">
        <f t="shared" ca="1" si="16"/>
        <v>0</v>
      </c>
      <c r="GT46" s="1">
        <f t="shared" ca="1" si="16"/>
        <v>0</v>
      </c>
      <c r="GU46" s="1">
        <f t="shared" ca="1" si="16"/>
        <v>0</v>
      </c>
      <c r="GV46" s="1">
        <f t="shared" ca="1" si="16"/>
        <v>0</v>
      </c>
      <c r="GW46" s="1">
        <f t="shared" ca="1" si="16"/>
        <v>0</v>
      </c>
      <c r="GX46" s="1">
        <f t="shared" ca="1" si="16"/>
        <v>0</v>
      </c>
      <c r="GY46" s="1">
        <f t="shared" ca="1" si="16"/>
        <v>0</v>
      </c>
      <c r="GZ46" s="1">
        <f t="shared" ca="1" si="16"/>
        <v>0</v>
      </c>
      <c r="HA46" s="1">
        <f t="shared" ca="1" si="16"/>
        <v>0</v>
      </c>
      <c r="HB46" s="1">
        <f t="shared" ca="1" si="16"/>
        <v>0</v>
      </c>
      <c r="HC46" s="1">
        <f t="shared" ca="1" si="16"/>
        <v>0</v>
      </c>
      <c r="HD46" s="1">
        <f t="shared" ca="1" si="16"/>
        <v>0</v>
      </c>
      <c r="HE46" s="1">
        <f t="shared" ca="1" si="16"/>
        <v>0</v>
      </c>
      <c r="HF46" s="1">
        <f t="shared" ca="1" si="16"/>
        <v>0</v>
      </c>
      <c r="HG46" s="1">
        <f t="shared" ca="1" si="16"/>
        <v>0</v>
      </c>
      <c r="HH46" s="1">
        <f t="shared" ca="1" si="16"/>
        <v>0</v>
      </c>
      <c r="HI46" s="1">
        <f t="shared" ca="1" si="16"/>
        <v>0</v>
      </c>
      <c r="HJ46" s="1">
        <f t="shared" ca="1" si="16"/>
        <v>0</v>
      </c>
      <c r="HK46" s="1">
        <f t="shared" ca="1" si="16"/>
        <v>0</v>
      </c>
      <c r="HL46" s="1">
        <f t="shared" ca="1" si="16"/>
        <v>0</v>
      </c>
      <c r="HM46" s="1">
        <f t="shared" ca="1" si="16"/>
        <v>0</v>
      </c>
      <c r="HN46" s="1">
        <f t="shared" ca="1" si="16"/>
        <v>0</v>
      </c>
      <c r="HO46" s="1">
        <f t="shared" ca="1" si="16"/>
        <v>0</v>
      </c>
      <c r="HP46" s="1">
        <f t="shared" ca="1" si="16"/>
        <v>0</v>
      </c>
      <c r="HQ46" s="1">
        <f t="shared" ca="1" si="16"/>
        <v>0</v>
      </c>
      <c r="HR46" s="1">
        <f t="shared" ca="1" si="16"/>
        <v>0</v>
      </c>
      <c r="HS46" s="1">
        <f t="shared" ca="1" si="16"/>
        <v>0</v>
      </c>
      <c r="HV46" s="9"/>
      <c r="HW46" s="9"/>
      <c r="HX46" s="9"/>
      <c r="HY46" s="9"/>
      <c r="HZ46" s="9"/>
      <c r="IA46" s="9"/>
      <c r="IB46" s="9"/>
    </row>
    <row r="47" spans="2:255" ht="6" hidden="1" customHeight="1" x14ac:dyDescent="0.25">
      <c r="B47" s="71"/>
      <c r="C47" s="71"/>
      <c r="D47" s="71"/>
      <c r="E47" s="71"/>
      <c r="F47" s="104"/>
      <c r="G47" s="71"/>
      <c r="H47" s="71"/>
      <c r="I47" s="71"/>
      <c r="J47" s="71"/>
      <c r="K47" s="71"/>
      <c r="L47" s="104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122"/>
      <c r="X47" s="104"/>
      <c r="Y47" s="71"/>
      <c r="Z47" s="75"/>
      <c r="AD47" s="148"/>
      <c r="AE47" s="162"/>
      <c r="BD47" s="9"/>
      <c r="BE47" s="9"/>
      <c r="BF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  <c r="GI47" s="9"/>
      <c r="GJ47" s="9"/>
      <c r="GK47">
        <f ca="1">GK$8^GK46</f>
        <v>1</v>
      </c>
      <c r="GL47">
        <f t="shared" ref="GL47:HS47" ca="1" si="17">GL$8^GL46*GK47</f>
        <v>1</v>
      </c>
      <c r="GM47">
        <f t="shared" ca="1" si="17"/>
        <v>1</v>
      </c>
      <c r="GN47">
        <f t="shared" ca="1" si="17"/>
        <v>1</v>
      </c>
      <c r="GO47">
        <f t="shared" ca="1" si="17"/>
        <v>1</v>
      </c>
      <c r="GP47">
        <f t="shared" ca="1" si="17"/>
        <v>1</v>
      </c>
      <c r="GQ47">
        <f t="shared" ca="1" si="17"/>
        <v>1</v>
      </c>
      <c r="GR47">
        <f t="shared" ca="1" si="17"/>
        <v>1</v>
      </c>
      <c r="GS47">
        <f t="shared" ca="1" si="17"/>
        <v>1</v>
      </c>
      <c r="GT47">
        <f t="shared" ca="1" si="17"/>
        <v>1</v>
      </c>
      <c r="GU47">
        <f t="shared" ca="1" si="17"/>
        <v>1</v>
      </c>
      <c r="GV47">
        <f t="shared" ca="1" si="17"/>
        <v>1</v>
      </c>
      <c r="GW47">
        <f t="shared" ca="1" si="17"/>
        <v>1</v>
      </c>
      <c r="GX47">
        <f t="shared" ca="1" si="17"/>
        <v>1</v>
      </c>
      <c r="GY47">
        <f t="shared" ca="1" si="17"/>
        <v>1</v>
      </c>
      <c r="GZ47">
        <f t="shared" ca="1" si="17"/>
        <v>1</v>
      </c>
      <c r="HA47">
        <f t="shared" ca="1" si="17"/>
        <v>1</v>
      </c>
      <c r="HB47">
        <f t="shared" ca="1" si="17"/>
        <v>1</v>
      </c>
      <c r="HC47">
        <f t="shared" ca="1" si="17"/>
        <v>1</v>
      </c>
      <c r="HD47">
        <f t="shared" ca="1" si="17"/>
        <v>1</v>
      </c>
      <c r="HE47">
        <f t="shared" ca="1" si="17"/>
        <v>1</v>
      </c>
      <c r="HF47">
        <f t="shared" ca="1" si="17"/>
        <v>1</v>
      </c>
      <c r="HG47">
        <f t="shared" ca="1" si="17"/>
        <v>1</v>
      </c>
      <c r="HH47">
        <f t="shared" ca="1" si="17"/>
        <v>1</v>
      </c>
      <c r="HI47">
        <f t="shared" ca="1" si="17"/>
        <v>1</v>
      </c>
      <c r="HJ47">
        <f t="shared" ca="1" si="17"/>
        <v>1</v>
      </c>
      <c r="HK47">
        <f t="shared" ca="1" si="17"/>
        <v>1</v>
      </c>
      <c r="HL47">
        <f t="shared" ca="1" si="17"/>
        <v>1</v>
      </c>
      <c r="HM47">
        <f t="shared" ca="1" si="17"/>
        <v>1</v>
      </c>
      <c r="HN47">
        <f t="shared" ca="1" si="17"/>
        <v>1</v>
      </c>
      <c r="HO47">
        <f t="shared" ca="1" si="17"/>
        <v>1</v>
      </c>
      <c r="HP47">
        <f t="shared" ca="1" si="17"/>
        <v>1</v>
      </c>
      <c r="HQ47">
        <f t="shared" ca="1" si="17"/>
        <v>1</v>
      </c>
      <c r="HR47">
        <f t="shared" ca="1" si="17"/>
        <v>1</v>
      </c>
      <c r="HS47">
        <f t="shared" ca="1" si="17"/>
        <v>1</v>
      </c>
      <c r="HV47" s="9"/>
      <c r="HW47" s="9"/>
      <c r="HX47" s="9"/>
      <c r="HY47" s="9"/>
      <c r="HZ47" s="9"/>
      <c r="IA47" s="9"/>
      <c r="IB47" s="9"/>
    </row>
    <row r="48" spans="2:255" ht="8.25" customHeight="1" x14ac:dyDescent="0.25">
      <c r="B48" s="71"/>
      <c r="C48" s="71"/>
      <c r="D48" s="71"/>
      <c r="E48" s="71"/>
      <c r="F48" s="104"/>
      <c r="G48" s="71"/>
      <c r="H48" s="71"/>
      <c r="I48" s="71"/>
      <c r="J48" s="71"/>
      <c r="K48" s="71"/>
      <c r="L48" s="104"/>
      <c r="M48" s="71"/>
      <c r="N48" s="71"/>
      <c r="O48" s="71"/>
      <c r="P48" s="71"/>
      <c r="Q48" s="71"/>
      <c r="R48" s="71"/>
      <c r="S48" s="80"/>
      <c r="T48" s="71"/>
      <c r="U48" s="71"/>
      <c r="V48" s="71"/>
      <c r="W48" s="122"/>
      <c r="X48" s="104"/>
      <c r="Y48" s="71"/>
      <c r="Z48" s="75"/>
      <c r="AD48" s="148"/>
      <c r="AE48" s="162"/>
      <c r="BD48" s="9"/>
      <c r="BE48" s="9"/>
      <c r="BF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9"/>
      <c r="FW48" s="9"/>
      <c r="FX48" s="9"/>
      <c r="FY48" s="9"/>
      <c r="FZ48" s="9"/>
      <c r="GA48" s="9"/>
      <c r="GB48" s="9"/>
      <c r="GC48" s="9"/>
      <c r="GD48" s="9"/>
      <c r="GE48" s="9"/>
      <c r="GF48" s="9"/>
      <c r="GG48" s="9"/>
      <c r="GH48" s="9"/>
      <c r="GI48" s="9"/>
      <c r="GJ48" s="9"/>
      <c r="GK48" s="9"/>
      <c r="GL48" s="9"/>
      <c r="GM48" s="9"/>
      <c r="GN48" s="9"/>
      <c r="GO48" s="9"/>
      <c r="GP48" s="9"/>
      <c r="GQ48" s="9"/>
      <c r="GR48" s="9"/>
      <c r="GS48" s="9"/>
      <c r="GT48" s="9"/>
      <c r="GU48" s="9"/>
      <c r="GV48" s="9"/>
      <c r="GW48" s="9"/>
      <c r="GX48" s="9"/>
      <c r="GY48" s="9"/>
      <c r="GZ48" s="9"/>
      <c r="HA48" s="9"/>
      <c r="HB48" s="9"/>
      <c r="HC48" s="9"/>
      <c r="HD48" s="9"/>
      <c r="HE48" s="9"/>
      <c r="HF48" s="9"/>
      <c r="HG48" s="9"/>
      <c r="HH48" s="9"/>
      <c r="HI48" s="9"/>
      <c r="HJ48" s="9"/>
      <c r="HK48" s="9"/>
      <c r="HL48" s="9"/>
      <c r="HM48" s="9"/>
      <c r="HN48" s="9"/>
      <c r="HO48" s="9"/>
      <c r="HP48" s="9"/>
      <c r="HQ48" s="9"/>
      <c r="HR48" s="9"/>
      <c r="HS48" s="9"/>
      <c r="HT48" s="9"/>
      <c r="HU48" s="9"/>
      <c r="HV48" s="9"/>
      <c r="HW48" s="9"/>
      <c r="HX48" s="9"/>
      <c r="HY48" s="9"/>
      <c r="HZ48" s="9"/>
      <c r="IA48" s="9"/>
      <c r="IB48" s="9"/>
    </row>
    <row r="49" spans="2:255" ht="20.25" customHeight="1" thickBot="1" x14ac:dyDescent="0.3">
      <c r="B49" s="71" t="str">
        <f ca="1">IL49</f>
        <v>4  2/5  ÷  2  3/4</v>
      </c>
      <c r="C49" s="71"/>
      <c r="D49" s="71"/>
      <c r="E49" s="77"/>
      <c r="F49" s="104"/>
      <c r="G49" s="71"/>
      <c r="H49" s="78"/>
      <c r="I49" s="71"/>
      <c r="J49" s="71"/>
      <c r="K49" s="77"/>
      <c r="L49" s="81"/>
      <c r="M49" s="77"/>
      <c r="N49" s="104"/>
      <c r="O49" s="71"/>
      <c r="P49" s="71"/>
      <c r="Q49" s="71"/>
      <c r="R49" s="71"/>
      <c r="S49" s="77" t="s">
        <v>1</v>
      </c>
      <c r="T49" s="107"/>
      <c r="U49" s="107"/>
      <c r="V49" s="107"/>
      <c r="W49" s="146" t="str">
        <f ca="1">IU49</f>
        <v>1  3/5</v>
      </c>
      <c r="X49" s="108"/>
      <c r="Y49" s="71"/>
      <c r="Z49" s="75">
        <f>AI49+AB49</f>
        <v>3</v>
      </c>
      <c r="AB49" s="147">
        <v>0</v>
      </c>
      <c r="AD49" s="148" t="s">
        <v>188</v>
      </c>
      <c r="AE49" s="162">
        <v>9</v>
      </c>
      <c r="AF49" s="148">
        <v>8</v>
      </c>
      <c r="AG49" s="147">
        <v>8</v>
      </c>
      <c r="AH49" s="147">
        <f>AH36+1</f>
        <v>4</v>
      </c>
      <c r="AI49" s="147">
        <f>INT(0.5+(AJ$2/19*(AH49-1)))+AG$2</f>
        <v>3</v>
      </c>
      <c r="AK49">
        <f>IF(AI49=3,1,IF(AI49=4,1,IF(AI49=5,2,IF(AI49=6,3,IF(AI49=7,5,0)))))</f>
        <v>1</v>
      </c>
      <c r="AL49">
        <f>IF(AI49=8,10,IF(AI49=9,15,IF(AI49=10,25,IF(AI49=11,35,55))))</f>
        <v>55</v>
      </c>
      <c r="AM49">
        <f>IF(AI49=3,2,IF(AI49=4,3,IF(AI49=5,5,IF(AI49=6,9,IF(AI49=7,14,0)))))</f>
        <v>2</v>
      </c>
      <c r="AN49">
        <f>IF(AI49=8,20,IF(AI49=9,30,IF(AI49=10,40,IF(AI49=11,60,75))))</f>
        <v>75</v>
      </c>
      <c r="AO49">
        <f>IF(AI49=3,1,IF(AI49=4,3,IF(AI49=5,4,IF(AI49=6,7,IF(AI49=7,10,0)))))</f>
        <v>1</v>
      </c>
      <c r="AP49">
        <f>IF(AI49=8,15,IF(AI49=9,24,IF(AI49=10,40,IF(AI49=11,60,80))))</f>
        <v>80</v>
      </c>
      <c r="AQ49">
        <f>IF(AI49=3,4,IF(AI49=4,6,IF(AI49=5,7,IF(AI49=6,11,IF(AI49=7,17,0)))))</f>
        <v>4</v>
      </c>
      <c r="AR49">
        <f>IF(AI49=8,24,IF(AI49=9,39,IF(AI49=10,59,IF(AI49=11,79,99))))</f>
        <v>99</v>
      </c>
      <c r="AS49">
        <f>IF(AI49=3,2,IF(AI49=4,4,IF(AI49=5,5,IF(AI49=6,8,IF(AI49=7,11,0)))))</f>
        <v>2</v>
      </c>
      <c r="AT49">
        <f>IF(AI49=8,16,IF(AI49=9,25,IF(AI49=10,41,IF(AI49=11,61,81))))</f>
        <v>81</v>
      </c>
      <c r="AU49">
        <f>IF(AI49=3,5,IF(AI49=4,7,IF(AI49=5,8,IF(AI49=6,12,IF(AI49=7,18,0)))))</f>
        <v>5</v>
      </c>
      <c r="AV49">
        <f>IF(AI49=8,25,IF(AI49=9,40,IF(AI49=10,60,IF(AI49=11,80,100))))</f>
        <v>100</v>
      </c>
      <c r="AW49" s="11">
        <f>AI49</f>
        <v>3</v>
      </c>
      <c r="AX49" s="11">
        <f>IF(AK49&gt;0,AK49,AL49)</f>
        <v>1</v>
      </c>
      <c r="AY49" s="11">
        <f>IF(AM49&gt;0,AM49,AN49)</f>
        <v>2</v>
      </c>
      <c r="AZ49" s="11">
        <f>IF(AO49&gt;0,AO49,AP49)</f>
        <v>1</v>
      </c>
      <c r="BA49" s="11">
        <f>IF(AQ49&gt;0,AQ49,AR49)</f>
        <v>4</v>
      </c>
      <c r="BB49" s="11">
        <f>IF(AS49&gt;0,AS49,AT49)</f>
        <v>2</v>
      </c>
      <c r="BC49" s="11">
        <f>IF(AU49&gt;0,AU49,AV49)</f>
        <v>5</v>
      </c>
      <c r="BD49" t="s">
        <v>21</v>
      </c>
      <c r="BE49" s="1">
        <f ca="1">INT((RAND()*(AY49-AX49+1)+AX49))</f>
        <v>2</v>
      </c>
      <c r="BF49" s="1">
        <f ca="1">INT((RAND()*(BA49-AZ49+1)+AZ49))</f>
        <v>3</v>
      </c>
      <c r="BG49">
        <f ca="1">BF49-BF50*(BE50-BE49)</f>
        <v>3</v>
      </c>
      <c r="BH49">
        <v>256</v>
      </c>
      <c r="BI49" s="1">
        <f ca="1">IF(BG49/BH49=INT(BG49/BH49),1,0)</f>
        <v>0</v>
      </c>
      <c r="BJ49" s="1">
        <f ca="1">IF(BI49=0,BG49,BG49/BH49)</f>
        <v>3</v>
      </c>
      <c r="BK49" s="1">
        <v>16</v>
      </c>
      <c r="BL49" s="1">
        <f ca="1">IF(BJ49/BK49=INT(BJ49/BK49),1,0)</f>
        <v>0</v>
      </c>
      <c r="BM49" s="1">
        <f ca="1">IF(BL49=0,BJ49,BJ49/BK49)</f>
        <v>3</v>
      </c>
      <c r="BN49" s="1">
        <v>4</v>
      </c>
      <c r="BO49" s="1">
        <f ca="1">IF(BM49/BN49=INT(BM49/BN49),1,0)</f>
        <v>0</v>
      </c>
      <c r="BP49" s="1">
        <f ca="1">IF(BO49=0,BM49,BM49/BN49)</f>
        <v>3</v>
      </c>
      <c r="BQ49" s="1">
        <v>2</v>
      </c>
      <c r="BR49" s="1">
        <f ca="1">IF(BP49/BQ49=INT(BP49/BQ49),1,0)</f>
        <v>0</v>
      </c>
      <c r="BS49" s="1">
        <f ca="1">IF(BR49=0,BP49,BP49/BQ49)</f>
        <v>3</v>
      </c>
      <c r="BT49" s="1">
        <v>81</v>
      </c>
      <c r="BU49" s="1">
        <f ca="1">IF(BS49/BT49=INT(BS49/BT49),1,0)</f>
        <v>0</v>
      </c>
      <c r="BV49" s="1">
        <f ca="1">IF(BU49=0,BS49,BS49/BT49)</f>
        <v>3</v>
      </c>
      <c r="BW49" s="1">
        <v>9</v>
      </c>
      <c r="BX49" s="1">
        <f ca="1">IF(BV49/BW49=INT(BV49/BW49),1,0)</f>
        <v>0</v>
      </c>
      <c r="BY49" s="1">
        <f ca="1">IF(BX49=0,BV49,BV49/BW49)</f>
        <v>3</v>
      </c>
      <c r="BZ49" s="1">
        <v>3</v>
      </c>
      <c r="CA49" s="1">
        <f ca="1">IF(BY49/BZ49=INT(BY49/BZ49),1,0)</f>
        <v>1</v>
      </c>
      <c r="CB49" s="1">
        <f ca="1">IF(CA49=0,BY49,BY49/BZ49)</f>
        <v>1</v>
      </c>
      <c r="CC49" s="1">
        <v>25</v>
      </c>
      <c r="CD49" s="1">
        <f ca="1">IF(CB49/CC49=INT(CB49/CC49),1,0)</f>
        <v>0</v>
      </c>
      <c r="CE49" s="1">
        <f ca="1">IF(CD49=0,CB49,CB49/CC49)</f>
        <v>1</v>
      </c>
      <c r="CF49" s="1">
        <v>5</v>
      </c>
      <c r="CG49" s="1">
        <f ca="1">IF(CE49/CF49=INT(CE49/CF49),1,0)</f>
        <v>0</v>
      </c>
      <c r="CH49" s="1">
        <f ca="1">IF(CG49=0,CE49,CE49/CF49)</f>
        <v>1</v>
      </c>
      <c r="CI49" s="1">
        <v>49</v>
      </c>
      <c r="CJ49" s="1">
        <f ca="1">IF(CH49/CI49=INT(CH49/CI49),1,0)</f>
        <v>0</v>
      </c>
      <c r="CK49" s="1">
        <f ca="1">IF(CJ49=0,CH49,CH49/CI49)</f>
        <v>1</v>
      </c>
      <c r="CL49" s="1">
        <v>7</v>
      </c>
      <c r="CM49" s="1">
        <f ca="1">IF(CK49/CL49=INT(CK49/CL49),1,0)</f>
        <v>0</v>
      </c>
      <c r="CN49" s="1">
        <f ca="1">IF(CM49=0,CK49,CK49/CL49)</f>
        <v>1</v>
      </c>
      <c r="CO49" s="1">
        <v>121</v>
      </c>
      <c r="CP49" s="1">
        <f ca="1">IF(CN49/CO49=INT(CN49/CO49),1,0)</f>
        <v>0</v>
      </c>
      <c r="CQ49" s="1">
        <f ca="1">IF(CP49=0,CN49,CN49/CO49)</f>
        <v>1</v>
      </c>
      <c r="CR49" s="1">
        <v>11</v>
      </c>
      <c r="CS49" s="1">
        <f ca="1">IF(CQ49/CR49=INT(CQ49/CR49),1,0)</f>
        <v>0</v>
      </c>
      <c r="CT49" s="1">
        <f ca="1">IF(CS49=0,CQ49,CQ49/CR49)</f>
        <v>1</v>
      </c>
      <c r="CU49" s="1">
        <v>169</v>
      </c>
      <c r="CV49" s="1">
        <f ca="1">IF(CT49/CU49=INT(CT49/CU49),1,0)</f>
        <v>0</v>
      </c>
      <c r="CW49" s="1">
        <f ca="1">IF(CV49=0,CT49,CT49/CU49)</f>
        <v>1</v>
      </c>
      <c r="CX49" s="1">
        <v>13</v>
      </c>
      <c r="CY49" s="1">
        <f ca="1">IF(CW49/CX49=INT(CW49/CX49),1,0)</f>
        <v>0</v>
      </c>
      <c r="CZ49" s="1">
        <f ca="1">IF(CY49=0,CW49,CW49/CX49)</f>
        <v>1</v>
      </c>
      <c r="DA49" s="1">
        <v>17</v>
      </c>
      <c r="DB49" s="1">
        <f ca="1">IF(CZ49/DA49=INT(CZ49/DA49),1,0)</f>
        <v>0</v>
      </c>
      <c r="DC49" s="1">
        <f ca="1">IF(DB49=0,CZ49,CZ49/DA49)</f>
        <v>1</v>
      </c>
      <c r="DD49" s="1">
        <v>19</v>
      </c>
      <c r="DE49" s="1">
        <f ca="1">IF(DC49/DD49=INT(DC49/DD49),1,0)</f>
        <v>0</v>
      </c>
      <c r="DF49" s="1">
        <f ca="1">IF(DE49=0,DC49,DC49/DD49)</f>
        <v>1</v>
      </c>
      <c r="DG49" s="1">
        <v>23</v>
      </c>
      <c r="DH49" s="1">
        <f ca="1">IF(DF49/DG49=INT(DF49/DG49),1,0)</f>
        <v>0</v>
      </c>
      <c r="DI49" s="1">
        <f ca="1">IF(DH49=0,DF49,DF49/DG49)</f>
        <v>1</v>
      </c>
      <c r="DJ49" s="1">
        <v>29</v>
      </c>
      <c r="DK49" s="1">
        <f ca="1">IF(DI49/DJ49=INT(DI49/DJ49),1,0)</f>
        <v>0</v>
      </c>
      <c r="DL49" s="1">
        <f ca="1">IF(DK49=0,DI49,DI49/DJ49)</f>
        <v>1</v>
      </c>
      <c r="DM49" s="1">
        <v>31</v>
      </c>
      <c r="DN49" s="1">
        <f ca="1">IF(DL49/DM49=INT(DL49/DM49),1,0)</f>
        <v>0</v>
      </c>
      <c r="DO49" s="1">
        <f ca="1">IF(DN49=0,DL49,DL49/DM49)</f>
        <v>1</v>
      </c>
      <c r="DP49" s="1">
        <v>37</v>
      </c>
      <c r="DQ49" s="1">
        <f ca="1">IF(DO49/DP49=INT(DO49/DP49),1,0)</f>
        <v>0</v>
      </c>
      <c r="DR49" s="1">
        <f ca="1">IF(DQ49=0,DO49,DO49/DP49)</f>
        <v>1</v>
      </c>
      <c r="DS49" s="1">
        <v>41</v>
      </c>
      <c r="DT49" s="1">
        <f ca="1">IF(DR49/DS49=INT(DR49/DS49),1,0)</f>
        <v>0</v>
      </c>
      <c r="DU49" s="1">
        <f ca="1">IF(DT49=0,DR49,DR49/DS49)</f>
        <v>1</v>
      </c>
      <c r="DV49" s="1">
        <v>43</v>
      </c>
      <c r="DW49" s="1">
        <f ca="1">IF(DU49/DV49=INT(DU49/DV49),1,0)</f>
        <v>0</v>
      </c>
      <c r="DX49" s="1">
        <f ca="1">IF(DW49=0,DU49,DU49/DV49)</f>
        <v>1</v>
      </c>
      <c r="DY49" s="1">
        <v>47</v>
      </c>
      <c r="DZ49" s="1">
        <f ca="1">IF(DX49/DY49=INT(DX49/DY49),1,0)</f>
        <v>0</v>
      </c>
      <c r="EA49" s="1">
        <f ca="1">IF(DZ49=0,DX49,DX49/DY49)</f>
        <v>1</v>
      </c>
      <c r="EB49" s="1">
        <v>53</v>
      </c>
      <c r="EC49" s="1">
        <f ca="1">IF(EA49/EB49=INT(EA49/EB49),1,0)</f>
        <v>0</v>
      </c>
      <c r="ED49" s="1">
        <f ca="1">IF(EC49=0,EA49,EA49/EB49)</f>
        <v>1</v>
      </c>
      <c r="EE49" s="1">
        <v>59</v>
      </c>
      <c r="EF49" s="1">
        <f ca="1">IF(ED49/EE49=INT(ED49/EE49),1,0)</f>
        <v>0</v>
      </c>
      <c r="EG49" s="1">
        <f ca="1">IF(EF49=0,ED49,ED49/EE49)</f>
        <v>1</v>
      </c>
      <c r="EH49" s="1">
        <v>61</v>
      </c>
      <c r="EI49" s="1">
        <f ca="1">IF(EG49/EH49=INT(EG49/EH49),1,0)</f>
        <v>0</v>
      </c>
      <c r="EJ49" s="1">
        <f ca="1">IF(EI49=0,EG49,EG49/EH49)</f>
        <v>1</v>
      </c>
      <c r="EK49" s="1">
        <v>67</v>
      </c>
      <c r="EL49" s="1">
        <f ca="1">IF(EJ49/EK49=INT(EJ49/EK49),1,0)</f>
        <v>0</v>
      </c>
      <c r="EM49" s="1">
        <f ca="1">IF(EL49=0,EJ49,EJ49/EK49)</f>
        <v>1</v>
      </c>
      <c r="EN49" s="1">
        <v>71</v>
      </c>
      <c r="EO49" s="1">
        <f ca="1">IF(EM49/EN49=INT(EM49/EN49),1,0)</f>
        <v>0</v>
      </c>
      <c r="EP49" s="1">
        <f ca="1">IF(EO49=0,EM49,EM49/EN49)</f>
        <v>1</v>
      </c>
      <c r="EQ49" s="1">
        <v>73</v>
      </c>
      <c r="ER49" s="1">
        <f ca="1">IF(EP49/EQ49=INT(EP49/EQ49),1,0)</f>
        <v>0</v>
      </c>
      <c r="ES49" s="1">
        <f ca="1">IF(ER49=0,EP49,EP49/EQ49)</f>
        <v>1</v>
      </c>
      <c r="ET49" s="1">
        <v>79</v>
      </c>
      <c r="EU49" s="1">
        <f ca="1">IF(ES49/ET49=INT(ES49/ET49),1,0)</f>
        <v>0</v>
      </c>
      <c r="EV49" s="1">
        <f ca="1">IF(EU49=0,ES49,ES49/ET49)</f>
        <v>1</v>
      </c>
      <c r="EW49" s="1">
        <v>83</v>
      </c>
      <c r="EX49" s="1">
        <f ca="1">IF(EV49/EW49=INT(EV49/EW49),1,0)</f>
        <v>0</v>
      </c>
      <c r="EY49" s="1">
        <f ca="1">IF(EX49=0,EV49,EV49/EW49)</f>
        <v>1</v>
      </c>
      <c r="EZ49" s="1">
        <v>89</v>
      </c>
      <c r="FA49" s="1">
        <f ca="1">IF(EY49/EZ49=INT(EY49/EZ49),1,0)</f>
        <v>0</v>
      </c>
      <c r="FB49" s="1">
        <f ca="1">IF(FA49=0,EY49,EY49/EZ49)</f>
        <v>1</v>
      </c>
      <c r="FC49" s="1">
        <v>97</v>
      </c>
      <c r="FD49" s="1">
        <f ca="1">IF(FB49/FC49=INT(FB49/FC49),1,0)</f>
        <v>0</v>
      </c>
      <c r="FE49" s="1">
        <f ca="1">IF(FD49=0,FB49,FB49/FC49)</f>
        <v>1</v>
      </c>
      <c r="FF49" s="1">
        <v>101</v>
      </c>
      <c r="FG49" s="1">
        <f ca="1">IF(FE49/FF49=INT(FE49/FF49),1,0)</f>
        <v>0</v>
      </c>
      <c r="FH49" s="1">
        <f ca="1">IF(FG49=0,FE49,FE49/FF49)</f>
        <v>1</v>
      </c>
      <c r="FI49" s="1">
        <v>103</v>
      </c>
      <c r="FJ49" s="1">
        <f ca="1">IF(FH49/FI49=INT(FH49/FI49),1,0)</f>
        <v>0</v>
      </c>
      <c r="FK49" s="1">
        <f ca="1">IF(FJ49=0,FH49,FH49/FI49)</f>
        <v>1</v>
      </c>
      <c r="FL49" s="1">
        <v>107</v>
      </c>
      <c r="FM49" s="1">
        <f ca="1">IF(FK49/FL49=INT(FK49/FL49),1,0)</f>
        <v>0</v>
      </c>
      <c r="FN49" s="1">
        <f ca="1">IF(FM49=0,FK49,FK49/FL49)</f>
        <v>1</v>
      </c>
      <c r="FO49" s="1">
        <v>109</v>
      </c>
      <c r="FP49" s="1">
        <f ca="1">IF(FN49/FO49=INT(FN49/FO49),1,0)</f>
        <v>0</v>
      </c>
      <c r="FQ49" s="1">
        <f ca="1">IF(FP49=0,FN49,FN49/FO49)</f>
        <v>1</v>
      </c>
      <c r="FR49" s="1">
        <v>113</v>
      </c>
      <c r="FS49" s="1">
        <f ca="1">IF(FQ49/FR49=INT(FQ49/FR49),1,0)</f>
        <v>0</v>
      </c>
      <c r="FT49" s="1">
        <f ca="1">IF(FS49=0,FQ49,FQ49/FR49)</f>
        <v>1</v>
      </c>
      <c r="FU49" s="1">
        <v>127</v>
      </c>
      <c r="FV49" s="1">
        <f ca="1">IF(FT49/FU49=INT(FT49/FU49),1,0)</f>
        <v>0</v>
      </c>
      <c r="FW49" s="1">
        <f ca="1">IF(FV49=0,FT49,FT49/FU49)</f>
        <v>1</v>
      </c>
      <c r="FX49" s="1">
        <v>131</v>
      </c>
      <c r="FY49" s="1">
        <f ca="1">IF(FW49/FX49=INT(FW49/FX49),1,0)</f>
        <v>0</v>
      </c>
      <c r="FZ49" s="1">
        <f ca="1">IF(FY49=0,FW49,FW49/FX49)</f>
        <v>1</v>
      </c>
      <c r="GA49" s="1">
        <v>137</v>
      </c>
      <c r="GB49" s="1">
        <f ca="1">IF(FZ49/GA49=INT(FZ49/GA49),1,0)</f>
        <v>0</v>
      </c>
      <c r="GC49" s="1">
        <f ca="1">IF(GB49=0,FZ49,FZ49/GA49)</f>
        <v>1</v>
      </c>
      <c r="GD49" s="1">
        <v>139</v>
      </c>
      <c r="GE49" s="1">
        <f ca="1">IF(GC49/GD49=INT(GC49/GD49),1,0)</f>
        <v>0</v>
      </c>
      <c r="GF49" s="1">
        <f ca="1">IF(GE49=0,GC49,GC49/GD49)</f>
        <v>1</v>
      </c>
      <c r="GG49" s="1">
        <v>149</v>
      </c>
      <c r="GH49" s="1">
        <f ca="1">IF(GF49/GG49=INT(GF49/GG49),1,0)</f>
        <v>0</v>
      </c>
      <c r="GI49" s="1">
        <f ca="1">IF(GH49=0,GF49,GF49/GG49)</f>
        <v>1</v>
      </c>
      <c r="GJ49" s="1"/>
      <c r="GK49" s="1">
        <f ca="1">8*BI49+4*BL49+2*BO49+BR49</f>
        <v>0</v>
      </c>
      <c r="GL49" s="1">
        <f ca="1">4*BU49+2*BX49+CA49</f>
        <v>1</v>
      </c>
      <c r="GM49" s="1">
        <f ca="1">2*CD49+CG49</f>
        <v>0</v>
      </c>
      <c r="GN49" s="1">
        <f ca="1">2*CJ49+CM49</f>
        <v>0</v>
      </c>
      <c r="GO49" s="1">
        <f ca="1">2*CP49+CS49</f>
        <v>0</v>
      </c>
      <c r="GP49" s="1">
        <f ca="1">2*CV49+CY49</f>
        <v>0</v>
      </c>
      <c r="GQ49" s="1">
        <f ca="1">DB49</f>
        <v>0</v>
      </c>
      <c r="GR49" s="1">
        <f ca="1">DE49</f>
        <v>0</v>
      </c>
      <c r="GS49" s="1">
        <f ca="1">DH49</f>
        <v>0</v>
      </c>
      <c r="GT49" s="1">
        <f ca="1">DK49</f>
        <v>0</v>
      </c>
      <c r="GU49" s="1">
        <f ca="1">DN49</f>
        <v>0</v>
      </c>
      <c r="GV49">
        <f ca="1">DQ49</f>
        <v>0</v>
      </c>
      <c r="GW49">
        <f ca="1">DT49</f>
        <v>0</v>
      </c>
      <c r="GX49">
        <f ca="1">DW49</f>
        <v>0</v>
      </c>
      <c r="GY49">
        <f ca="1">DZ49</f>
        <v>0</v>
      </c>
      <c r="GZ49">
        <f ca="1">EC49</f>
        <v>0</v>
      </c>
      <c r="HA49">
        <f ca="1">EF49</f>
        <v>0</v>
      </c>
      <c r="HB49">
        <f ca="1">EI49</f>
        <v>0</v>
      </c>
      <c r="HC49">
        <f ca="1">EL49</f>
        <v>0</v>
      </c>
      <c r="HD49">
        <f ca="1">EO49</f>
        <v>0</v>
      </c>
      <c r="HE49">
        <f ca="1">ER49</f>
        <v>0</v>
      </c>
      <c r="HF49">
        <f ca="1">EU49</f>
        <v>0</v>
      </c>
      <c r="HG49">
        <f ca="1">EX49</f>
        <v>0</v>
      </c>
      <c r="HH49">
        <f ca="1">FA49</f>
        <v>0</v>
      </c>
      <c r="HI49">
        <f ca="1">FD49</f>
        <v>0</v>
      </c>
      <c r="HJ49">
        <f ca="1">FG49</f>
        <v>0</v>
      </c>
      <c r="HK49">
        <f ca="1">FJ49</f>
        <v>0</v>
      </c>
      <c r="HL49">
        <f ca="1">FM49</f>
        <v>0</v>
      </c>
      <c r="HM49">
        <f ca="1">FP49</f>
        <v>0</v>
      </c>
      <c r="HN49">
        <f ca="1">FS49</f>
        <v>0</v>
      </c>
      <c r="HO49">
        <f ca="1">FV49</f>
        <v>0</v>
      </c>
      <c r="HP49">
        <f ca="1">FY49</f>
        <v>0</v>
      </c>
      <c r="HQ49">
        <f ca="1">GB49</f>
        <v>0</v>
      </c>
      <c r="HR49">
        <f ca="1">GE49</f>
        <v>0</v>
      </c>
      <c r="HS49">
        <f ca="1">GH49</f>
        <v>0</v>
      </c>
      <c r="HT49">
        <f ca="1">BG49</f>
        <v>3</v>
      </c>
      <c r="HU49">
        <f ca="1">HT49/HS52</f>
        <v>3</v>
      </c>
      <c r="HV49" s="9">
        <f ca="1">BE50</f>
        <v>2</v>
      </c>
      <c r="HW49">
        <f ca="1">HV49*HU50+HU49</f>
        <v>11</v>
      </c>
      <c r="HY49" s="9">
        <f ca="1">HV57</f>
        <v>4</v>
      </c>
      <c r="HZ49" s="9">
        <f ca="1">HU57</f>
        <v>2</v>
      </c>
      <c r="IA49" s="9">
        <f ca="1">HU58</f>
        <v>5</v>
      </c>
      <c r="IB49" s="9" t="str">
        <f ca="1">HY49&amp;"  "&amp;HZ49&amp;"/"&amp;IA49</f>
        <v>4  2/5</v>
      </c>
      <c r="IC49" t="str">
        <f ca="1">HY49&amp;"   "</f>
        <v xml:space="preserve">4   </v>
      </c>
      <c r="ID49" t="str">
        <f ca="1">"   "&amp;HZ49&amp;"/"&amp;IA49</f>
        <v xml:space="preserve">   2/5</v>
      </c>
      <c r="IE49" t="str">
        <f ca="1">IF(HY49=0,ID49,IF(HZ49=0,IC49,IB49))</f>
        <v>4  2/5</v>
      </c>
      <c r="IG49">
        <f ca="1">HV49</f>
        <v>2</v>
      </c>
      <c r="IH49">
        <f ca="1">HU49</f>
        <v>3</v>
      </c>
      <c r="II49">
        <f ca="1">HU50</f>
        <v>4</v>
      </c>
      <c r="IJ49" t="str">
        <f ca="1">IG49&amp;"  "&amp;IH49&amp;"/"&amp;II49</f>
        <v>2  3/4</v>
      </c>
      <c r="IL49" t="str">
        <f ca="1">IE49&amp;IL$9&amp;IJ49</f>
        <v>4  2/5  ÷  2  3/4</v>
      </c>
      <c r="IR49">
        <f ca="1">HV53</f>
        <v>1</v>
      </c>
      <c r="IS49">
        <f ca="1">HU53</f>
        <v>3</v>
      </c>
      <c r="IT49">
        <f ca="1">HU54</f>
        <v>5</v>
      </c>
      <c r="IU49" t="str">
        <f ca="1">IR49&amp;"  "&amp;IS49&amp;"/"&amp;IT49</f>
        <v>1  3/5</v>
      </c>
    </row>
    <row r="50" spans="2:255" ht="6" hidden="1" customHeight="1" x14ac:dyDescent="0.25">
      <c r="B50" s="71"/>
      <c r="C50" s="71"/>
      <c r="D50" s="71"/>
      <c r="E50" s="77"/>
      <c r="F50" s="104"/>
      <c r="G50" s="71"/>
      <c r="H50" s="78"/>
      <c r="I50" s="71"/>
      <c r="J50" s="71"/>
      <c r="K50" s="77"/>
      <c r="L50" s="104"/>
      <c r="M50" s="71"/>
      <c r="N50" s="71"/>
      <c r="O50" s="71"/>
      <c r="P50" s="71"/>
      <c r="Q50" s="71"/>
      <c r="R50" s="71"/>
      <c r="S50" s="77"/>
      <c r="T50" s="80"/>
      <c r="U50" s="80"/>
      <c r="V50" s="80"/>
      <c r="W50" s="122"/>
      <c r="X50" s="102"/>
      <c r="Y50" s="71"/>
      <c r="Z50" s="75"/>
      <c r="AD50" s="148"/>
      <c r="AF50" s="148"/>
      <c r="AW50" s="11"/>
      <c r="AX50" s="11"/>
      <c r="AY50" s="11"/>
      <c r="AZ50" s="11"/>
      <c r="BA50" s="11"/>
      <c r="BB50" s="11"/>
      <c r="BC50" s="11"/>
      <c r="BE50">
        <f ca="1">BE49+INT(BF49/BF50)</f>
        <v>2</v>
      </c>
      <c r="BF50" s="1">
        <f ca="1">IF(BB49&gt;BF49,INT((RAND()*(BC49-BB49+1)+BB49)),INT((RAND()*(BC49-BF49)+BF49+1)))</f>
        <v>4</v>
      </c>
      <c r="BG50">
        <f ca="1">BF50</f>
        <v>4</v>
      </c>
      <c r="BH50">
        <v>256</v>
      </c>
      <c r="BI50" s="1">
        <f ca="1">IF(BG50/BH50=INT(BG50/BH50),1,0)</f>
        <v>0</v>
      </c>
      <c r="BJ50" s="1">
        <f ca="1">IF(BI50=0,BG50,BG50/BH50)</f>
        <v>4</v>
      </c>
      <c r="BK50" s="1">
        <v>16</v>
      </c>
      <c r="BL50" s="1">
        <f ca="1">IF(BJ50/BK50=INT(BJ50/BK50),1,0)</f>
        <v>0</v>
      </c>
      <c r="BM50" s="1">
        <f ca="1">IF(BL50=0,BJ50,BJ50/BK50)</f>
        <v>4</v>
      </c>
      <c r="BN50" s="1">
        <v>4</v>
      </c>
      <c r="BO50" s="1">
        <f ca="1">IF(BM50/BN50=INT(BM50/BN50),1,0)</f>
        <v>1</v>
      </c>
      <c r="BP50" s="1">
        <f ca="1">IF(BO50=0,BM50,BM50/BN50)</f>
        <v>1</v>
      </c>
      <c r="BQ50" s="1">
        <v>2</v>
      </c>
      <c r="BR50" s="1">
        <f ca="1">IF(BP50/BQ50=INT(BP50/BQ50),1,0)</f>
        <v>0</v>
      </c>
      <c r="BS50" s="1">
        <f ca="1">IF(BR50=0,BP50,BP50/BQ50)</f>
        <v>1</v>
      </c>
      <c r="BT50" s="1">
        <v>81</v>
      </c>
      <c r="BU50" s="1">
        <f ca="1">IF(BS50/BT50=INT(BS50/BT50),1,0)</f>
        <v>0</v>
      </c>
      <c r="BV50" s="1">
        <f ca="1">IF(BU50=0,BS50,BS50/BT50)</f>
        <v>1</v>
      </c>
      <c r="BW50" s="1">
        <v>9</v>
      </c>
      <c r="BX50" s="1">
        <f ca="1">IF(BV50/BW50=INT(BV50/BW50),1,0)</f>
        <v>0</v>
      </c>
      <c r="BY50" s="1">
        <f ca="1">IF(BX50=0,BV50,BV50/BW50)</f>
        <v>1</v>
      </c>
      <c r="BZ50" s="1">
        <v>3</v>
      </c>
      <c r="CA50" s="1">
        <f ca="1">IF(BY50/BZ50=INT(BY50/BZ50),1,0)</f>
        <v>0</v>
      </c>
      <c r="CB50" s="1">
        <f ca="1">IF(CA50=0,BY50,BY50/BZ50)</f>
        <v>1</v>
      </c>
      <c r="CC50" s="1">
        <v>25</v>
      </c>
      <c r="CD50" s="1">
        <f ca="1">IF(CB50/CC50=INT(CB50/CC50),1,0)</f>
        <v>0</v>
      </c>
      <c r="CE50" s="1">
        <f ca="1">IF(CD50=0,CB50,CB50/CC50)</f>
        <v>1</v>
      </c>
      <c r="CF50" s="1">
        <v>5</v>
      </c>
      <c r="CG50" s="1">
        <f ca="1">IF(CE50/CF50=INT(CE50/CF50),1,0)</f>
        <v>0</v>
      </c>
      <c r="CH50" s="1">
        <f ca="1">IF(CG50=0,CE50,CE50/CF50)</f>
        <v>1</v>
      </c>
      <c r="CI50" s="1">
        <v>49</v>
      </c>
      <c r="CJ50" s="1">
        <f ca="1">IF(CH50/CI50=INT(CH50/CI50),1,0)</f>
        <v>0</v>
      </c>
      <c r="CK50" s="1">
        <f ca="1">IF(CJ50=0,CH50,CH50/CI50)</f>
        <v>1</v>
      </c>
      <c r="CL50" s="1">
        <v>7</v>
      </c>
      <c r="CM50" s="1">
        <f ca="1">IF(CK50/CL50=INT(CK50/CL50),1,0)</f>
        <v>0</v>
      </c>
      <c r="CN50" s="1">
        <f ca="1">IF(CM50=0,CK50,CK50/CL50)</f>
        <v>1</v>
      </c>
      <c r="CO50" s="1">
        <v>121</v>
      </c>
      <c r="CP50" s="1">
        <f ca="1">IF(CN50/CO50=INT(CN50/CO50),1,0)</f>
        <v>0</v>
      </c>
      <c r="CQ50" s="1">
        <f ca="1">IF(CP50=0,CN50,CN50/CO50)</f>
        <v>1</v>
      </c>
      <c r="CR50" s="1">
        <v>11</v>
      </c>
      <c r="CS50" s="1">
        <f ca="1">IF(CQ50/CR50=INT(CQ50/CR50),1,0)</f>
        <v>0</v>
      </c>
      <c r="CT50" s="1">
        <f ca="1">IF(CS50=0,CQ50,CQ50/CR50)</f>
        <v>1</v>
      </c>
      <c r="CU50" s="1">
        <v>169</v>
      </c>
      <c r="CV50" s="1">
        <f ca="1">IF(CT50/CU50=INT(CT50/CU50),1,0)</f>
        <v>0</v>
      </c>
      <c r="CW50" s="1">
        <f ca="1">IF(CV50=0,CT50,CT50/CU50)</f>
        <v>1</v>
      </c>
      <c r="CX50" s="1">
        <v>13</v>
      </c>
      <c r="CY50" s="1">
        <f ca="1">IF(CW50/CX50=INT(CW50/CX50),1,0)</f>
        <v>0</v>
      </c>
      <c r="CZ50" s="1">
        <f ca="1">IF(CY50=0,CW50,CW50/CX50)</f>
        <v>1</v>
      </c>
      <c r="DA50" s="1">
        <v>17</v>
      </c>
      <c r="DB50" s="1">
        <f ca="1">IF(CZ50/DA50=INT(CZ50/DA50),1,0)</f>
        <v>0</v>
      </c>
      <c r="DC50" s="1">
        <f ca="1">IF(DB50=0,CZ50,CZ50/DA50)</f>
        <v>1</v>
      </c>
      <c r="DD50" s="1">
        <v>19</v>
      </c>
      <c r="DE50" s="1">
        <f ca="1">IF(DC50/DD50=INT(DC50/DD50),1,0)</f>
        <v>0</v>
      </c>
      <c r="DF50" s="1">
        <f ca="1">IF(DE50=0,DC50,DC50/DD50)</f>
        <v>1</v>
      </c>
      <c r="DG50" s="1">
        <v>23</v>
      </c>
      <c r="DH50" s="1">
        <f ca="1">IF(DF50/DG50=INT(DF50/DG50),1,0)</f>
        <v>0</v>
      </c>
      <c r="DI50" s="1">
        <f ca="1">IF(DH50=0,DF50,DF50/DG50)</f>
        <v>1</v>
      </c>
      <c r="DJ50" s="1">
        <v>29</v>
      </c>
      <c r="DK50" s="1">
        <f ca="1">IF(DI50/DJ50=INT(DI50/DJ50),1,0)</f>
        <v>0</v>
      </c>
      <c r="DL50" s="1">
        <f ca="1">IF(DK50=0,DI50,DI50/DJ50)</f>
        <v>1</v>
      </c>
      <c r="DM50" s="1">
        <v>31</v>
      </c>
      <c r="DN50" s="1">
        <f ca="1">IF(DL50/DM50=INT(DL50/DM50),1,0)</f>
        <v>0</v>
      </c>
      <c r="DO50" s="1">
        <f ca="1">IF(DN50=0,DL50,DL50/DM50)</f>
        <v>1</v>
      </c>
      <c r="DP50" s="1">
        <v>37</v>
      </c>
      <c r="DQ50" s="1">
        <f ca="1">IF(DO50/DP50=INT(DO50/DP50),1,0)</f>
        <v>0</v>
      </c>
      <c r="DR50" s="1">
        <f ca="1">IF(DQ50=0,DO50,DO50/DP50)</f>
        <v>1</v>
      </c>
      <c r="DS50" s="1">
        <v>41</v>
      </c>
      <c r="DT50" s="1">
        <f ca="1">IF(DR50/DS50=INT(DR50/DS50),1,0)</f>
        <v>0</v>
      </c>
      <c r="DU50" s="1">
        <f ca="1">IF(DT50=0,DR50,DR50/DS50)</f>
        <v>1</v>
      </c>
      <c r="DV50" s="1">
        <v>43</v>
      </c>
      <c r="DW50" s="1">
        <f ca="1">IF(DU50/DV50=INT(DU50/DV50),1,0)</f>
        <v>0</v>
      </c>
      <c r="DX50" s="1">
        <f ca="1">IF(DW50=0,DU50,DU50/DV50)</f>
        <v>1</v>
      </c>
      <c r="DY50" s="1">
        <v>47</v>
      </c>
      <c r="DZ50" s="1">
        <f ca="1">IF(DX50/DY50=INT(DX50/DY50),1,0)</f>
        <v>0</v>
      </c>
      <c r="EA50" s="1">
        <f ca="1">IF(DZ50=0,DX50,DX50/DY50)</f>
        <v>1</v>
      </c>
      <c r="EB50" s="1">
        <v>53</v>
      </c>
      <c r="EC50" s="1">
        <f ca="1">IF(EA50/EB50=INT(EA50/EB50),1,0)</f>
        <v>0</v>
      </c>
      <c r="ED50" s="1">
        <f ca="1">IF(EC50=0,EA50,EA50/EB50)</f>
        <v>1</v>
      </c>
      <c r="EE50" s="1">
        <v>59</v>
      </c>
      <c r="EF50" s="1">
        <f ca="1">IF(ED50/EE50=INT(ED50/EE50),1,0)</f>
        <v>0</v>
      </c>
      <c r="EG50" s="1">
        <f ca="1">IF(EF50=0,ED50,ED50/EE50)</f>
        <v>1</v>
      </c>
      <c r="EH50" s="1">
        <v>61</v>
      </c>
      <c r="EI50" s="1">
        <f ca="1">IF(EG50/EH50=INT(EG50/EH50),1,0)</f>
        <v>0</v>
      </c>
      <c r="EJ50" s="1">
        <f ca="1">IF(EI50=0,EG50,EG50/EH50)</f>
        <v>1</v>
      </c>
      <c r="EK50" s="1">
        <v>67</v>
      </c>
      <c r="EL50" s="1">
        <f ca="1">IF(EJ50/EK50=INT(EJ50/EK50),1,0)</f>
        <v>0</v>
      </c>
      <c r="EM50" s="1">
        <f ca="1">IF(EL50=0,EJ50,EJ50/EK50)</f>
        <v>1</v>
      </c>
      <c r="EN50" s="1">
        <v>71</v>
      </c>
      <c r="EO50" s="1">
        <f ca="1">IF(EM50/EN50=INT(EM50/EN50),1,0)</f>
        <v>0</v>
      </c>
      <c r="EP50" s="1">
        <f ca="1">IF(EO50=0,EM50,EM50/EN50)</f>
        <v>1</v>
      </c>
      <c r="EQ50" s="1">
        <v>73</v>
      </c>
      <c r="ER50" s="1">
        <f ca="1">IF(EP50/EQ50=INT(EP50/EQ50),1,0)</f>
        <v>0</v>
      </c>
      <c r="ES50" s="1">
        <f ca="1">IF(ER50=0,EP50,EP50/EQ50)</f>
        <v>1</v>
      </c>
      <c r="ET50" s="1">
        <v>79</v>
      </c>
      <c r="EU50" s="1">
        <f ca="1">IF(ES50/ET50=INT(ES50/ET50),1,0)</f>
        <v>0</v>
      </c>
      <c r="EV50" s="1">
        <f ca="1">IF(EU50=0,ES50,ES50/ET50)</f>
        <v>1</v>
      </c>
      <c r="EW50" s="1">
        <v>83</v>
      </c>
      <c r="EX50" s="1">
        <f ca="1">IF(EV50/EW50=INT(EV50/EW50),1,0)</f>
        <v>0</v>
      </c>
      <c r="EY50" s="1">
        <f ca="1">IF(EX50=0,EV50,EV50/EW50)</f>
        <v>1</v>
      </c>
      <c r="EZ50" s="1">
        <v>89</v>
      </c>
      <c r="FA50" s="1">
        <f ca="1">IF(EY50/EZ50=INT(EY50/EZ50),1,0)</f>
        <v>0</v>
      </c>
      <c r="FB50" s="1">
        <f ca="1">IF(FA50=0,EY50,EY50/EZ50)</f>
        <v>1</v>
      </c>
      <c r="FC50" s="1">
        <v>97</v>
      </c>
      <c r="FD50" s="1">
        <f ca="1">IF(FB50/FC50=INT(FB50/FC50),1,0)</f>
        <v>0</v>
      </c>
      <c r="FE50" s="1">
        <f ca="1">IF(FD50=0,FB50,FB50/FC50)</f>
        <v>1</v>
      </c>
      <c r="FF50" s="1">
        <v>101</v>
      </c>
      <c r="FG50" s="1">
        <f ca="1">IF(FE50/FF50=INT(FE50/FF50),1,0)</f>
        <v>0</v>
      </c>
      <c r="FH50" s="1">
        <f ca="1">IF(FG50=0,FE50,FE50/FF50)</f>
        <v>1</v>
      </c>
      <c r="FI50" s="1">
        <v>103</v>
      </c>
      <c r="FJ50" s="1">
        <f ca="1">IF(FH50/FI50=INT(FH50/FI50),1,0)</f>
        <v>0</v>
      </c>
      <c r="FK50" s="1">
        <f ca="1">IF(FJ50=0,FH50,FH50/FI50)</f>
        <v>1</v>
      </c>
      <c r="FL50" s="1">
        <v>107</v>
      </c>
      <c r="FM50" s="1">
        <f ca="1">IF(FK50/FL50=INT(FK50/FL50),1,0)</f>
        <v>0</v>
      </c>
      <c r="FN50" s="1">
        <f ca="1">IF(FM50=0,FK50,FK50/FL50)</f>
        <v>1</v>
      </c>
      <c r="FO50" s="1">
        <v>109</v>
      </c>
      <c r="FP50" s="1">
        <f ca="1">IF(FN50/FO50=INT(FN50/FO50),1,0)</f>
        <v>0</v>
      </c>
      <c r="FQ50" s="1">
        <f ca="1">IF(FP50=0,FN50,FN50/FO50)</f>
        <v>1</v>
      </c>
      <c r="FR50" s="1">
        <v>113</v>
      </c>
      <c r="FS50" s="1">
        <f ca="1">IF(FQ50/FR50=INT(FQ50/FR50),1,0)</f>
        <v>0</v>
      </c>
      <c r="FT50" s="1">
        <f ca="1">IF(FS50=0,FQ50,FQ50/FR50)</f>
        <v>1</v>
      </c>
      <c r="FU50" s="1">
        <v>127</v>
      </c>
      <c r="FV50" s="1">
        <f ca="1">IF(FT50/FU50=INT(FT50/FU50),1,0)</f>
        <v>0</v>
      </c>
      <c r="FW50" s="1">
        <f ca="1">IF(FV50=0,FT50,FT50/FU50)</f>
        <v>1</v>
      </c>
      <c r="FX50" s="1">
        <v>131</v>
      </c>
      <c r="FY50" s="1">
        <f ca="1">IF(FW50/FX50=INT(FW50/FX50),1,0)</f>
        <v>0</v>
      </c>
      <c r="FZ50" s="1">
        <f ca="1">IF(FY50=0,FW50,FW50/FX50)</f>
        <v>1</v>
      </c>
      <c r="GA50" s="1">
        <v>137</v>
      </c>
      <c r="GB50" s="1">
        <f ca="1">IF(FZ50/GA50=INT(FZ50/GA50),1,0)</f>
        <v>0</v>
      </c>
      <c r="GC50" s="1">
        <f ca="1">IF(GB50=0,FZ50,FZ50/GA50)</f>
        <v>1</v>
      </c>
      <c r="GD50" s="1">
        <v>139</v>
      </c>
      <c r="GE50" s="1">
        <f ca="1">IF(GC50/GD50=INT(GC50/GD50),1,0)</f>
        <v>0</v>
      </c>
      <c r="GF50" s="1">
        <f ca="1">IF(GE50=0,GC50,GC50/GD50)</f>
        <v>1</v>
      </c>
      <c r="GG50" s="1">
        <v>149</v>
      </c>
      <c r="GH50" s="1">
        <f ca="1">IF(GF50/GG50=INT(GF50/GG50),1,0)</f>
        <v>0</v>
      </c>
      <c r="GI50" s="1">
        <f ca="1">IF(GH50=0,GF50,GF50/GG50)</f>
        <v>1</v>
      </c>
      <c r="GJ50" s="1"/>
      <c r="GK50" s="1">
        <f ca="1">8*BI50+4*BL50+2*BO50+BR50</f>
        <v>2</v>
      </c>
      <c r="GL50" s="1">
        <f ca="1">4*BU50+2*BX50+CA50</f>
        <v>0</v>
      </c>
      <c r="GM50" s="1">
        <f ca="1">2*CD50+CG50</f>
        <v>0</v>
      </c>
      <c r="GN50" s="1">
        <f ca="1">2*CJ50+CM50</f>
        <v>0</v>
      </c>
      <c r="GO50" s="1">
        <f ca="1">2*CP50+CS50</f>
        <v>0</v>
      </c>
      <c r="GP50" s="1">
        <f ca="1">2*CV50+CY50</f>
        <v>0</v>
      </c>
      <c r="GQ50" s="1">
        <f ca="1">DB50</f>
        <v>0</v>
      </c>
      <c r="GR50" s="1">
        <f ca="1">DE50</f>
        <v>0</v>
      </c>
      <c r="GS50" s="1">
        <f ca="1">DH50</f>
        <v>0</v>
      </c>
      <c r="GT50" s="1">
        <f ca="1">DK50</f>
        <v>0</v>
      </c>
      <c r="GU50" s="1">
        <f ca="1">DN50</f>
        <v>0</v>
      </c>
      <c r="GV50">
        <f ca="1">DQ50</f>
        <v>0</v>
      </c>
      <c r="GW50">
        <f ca="1">DT50</f>
        <v>0</v>
      </c>
      <c r="GX50">
        <f ca="1">DW50</f>
        <v>0</v>
      </c>
      <c r="GY50">
        <f ca="1">DZ50</f>
        <v>0</v>
      </c>
      <c r="GZ50">
        <f ca="1">EC50</f>
        <v>0</v>
      </c>
      <c r="HA50">
        <f ca="1">EF50</f>
        <v>0</v>
      </c>
      <c r="HB50">
        <f ca="1">EI50</f>
        <v>0</v>
      </c>
      <c r="HC50">
        <f ca="1">EL50</f>
        <v>0</v>
      </c>
      <c r="HD50">
        <f ca="1">EO50</f>
        <v>0</v>
      </c>
      <c r="HE50">
        <f ca="1">ER50</f>
        <v>0</v>
      </c>
      <c r="HF50">
        <f ca="1">EU50</f>
        <v>0</v>
      </c>
      <c r="HG50">
        <f ca="1">EX50</f>
        <v>0</v>
      </c>
      <c r="HH50">
        <f ca="1">FA50</f>
        <v>0</v>
      </c>
      <c r="HI50">
        <f ca="1">FD50</f>
        <v>0</v>
      </c>
      <c r="HJ50">
        <f ca="1">FG50</f>
        <v>0</v>
      </c>
      <c r="HK50">
        <f ca="1">FJ50</f>
        <v>0</v>
      </c>
      <c r="HL50">
        <f ca="1">FM50</f>
        <v>0</v>
      </c>
      <c r="HM50">
        <f ca="1">FP50</f>
        <v>0</v>
      </c>
      <c r="HN50">
        <f ca="1">FS50</f>
        <v>0</v>
      </c>
      <c r="HO50">
        <f ca="1">FV50</f>
        <v>0</v>
      </c>
      <c r="HP50">
        <f ca="1">FY50</f>
        <v>0</v>
      </c>
      <c r="HQ50">
        <f ca="1">GB50</f>
        <v>0</v>
      </c>
      <c r="HR50">
        <f ca="1">GE50</f>
        <v>0</v>
      </c>
      <c r="HS50">
        <f ca="1">GH50</f>
        <v>0</v>
      </c>
      <c r="HT50">
        <f ca="1">BG50</f>
        <v>4</v>
      </c>
      <c r="HU50">
        <f ca="1">HT50/HS52</f>
        <v>4</v>
      </c>
      <c r="HV50" s="9"/>
      <c r="HY50" s="9"/>
      <c r="HZ50" s="9"/>
      <c r="IA50" s="9"/>
      <c r="IB50" s="9"/>
    </row>
    <row r="51" spans="2:255" ht="6" hidden="1" customHeight="1" x14ac:dyDescent="0.25">
      <c r="B51" s="71"/>
      <c r="C51" s="71"/>
      <c r="D51" s="71"/>
      <c r="E51" s="77"/>
      <c r="F51" s="104"/>
      <c r="G51" s="71"/>
      <c r="H51" s="78"/>
      <c r="I51" s="71"/>
      <c r="J51" s="71"/>
      <c r="K51" s="77"/>
      <c r="L51" s="104"/>
      <c r="M51" s="71"/>
      <c r="N51" s="71"/>
      <c r="O51" s="71"/>
      <c r="P51" s="71"/>
      <c r="Q51" s="71"/>
      <c r="R51" s="71"/>
      <c r="S51" s="77"/>
      <c r="T51" s="80"/>
      <c r="U51" s="80"/>
      <c r="V51" s="80"/>
      <c r="W51" s="122"/>
      <c r="X51" s="102"/>
      <c r="Y51" s="71"/>
      <c r="Z51" s="75"/>
      <c r="AD51" s="148"/>
      <c r="AE51" s="162"/>
      <c r="AF51" s="148"/>
      <c r="AW51" s="11"/>
      <c r="AX51" s="11"/>
      <c r="AY51" s="11"/>
      <c r="AZ51" s="11"/>
      <c r="BA51" s="11"/>
      <c r="BB51" s="11"/>
      <c r="BC51" s="1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>
        <f t="shared" ref="GK51:HS51" ca="1" si="18">IF(GK49&lt;GK50,GK49,GK50)</f>
        <v>0</v>
      </c>
      <c r="GL51" s="1">
        <f t="shared" ca="1" si="18"/>
        <v>0</v>
      </c>
      <c r="GM51" s="1">
        <f t="shared" ca="1" si="18"/>
        <v>0</v>
      </c>
      <c r="GN51" s="1">
        <f t="shared" ca="1" si="18"/>
        <v>0</v>
      </c>
      <c r="GO51" s="1">
        <f t="shared" ca="1" si="18"/>
        <v>0</v>
      </c>
      <c r="GP51" s="1">
        <f t="shared" ca="1" si="18"/>
        <v>0</v>
      </c>
      <c r="GQ51" s="1">
        <f t="shared" ca="1" si="18"/>
        <v>0</v>
      </c>
      <c r="GR51" s="1">
        <f t="shared" ca="1" si="18"/>
        <v>0</v>
      </c>
      <c r="GS51" s="1">
        <f t="shared" ca="1" si="18"/>
        <v>0</v>
      </c>
      <c r="GT51" s="1">
        <f t="shared" ca="1" si="18"/>
        <v>0</v>
      </c>
      <c r="GU51" s="1">
        <f t="shared" ca="1" si="18"/>
        <v>0</v>
      </c>
      <c r="GV51" s="1">
        <f t="shared" ca="1" si="18"/>
        <v>0</v>
      </c>
      <c r="GW51" s="1">
        <f t="shared" ca="1" si="18"/>
        <v>0</v>
      </c>
      <c r="GX51" s="1">
        <f t="shared" ca="1" si="18"/>
        <v>0</v>
      </c>
      <c r="GY51" s="1">
        <f t="shared" ca="1" si="18"/>
        <v>0</v>
      </c>
      <c r="GZ51" s="1">
        <f t="shared" ca="1" si="18"/>
        <v>0</v>
      </c>
      <c r="HA51" s="1">
        <f t="shared" ca="1" si="18"/>
        <v>0</v>
      </c>
      <c r="HB51" s="1">
        <f t="shared" ca="1" si="18"/>
        <v>0</v>
      </c>
      <c r="HC51" s="1">
        <f t="shared" ca="1" si="18"/>
        <v>0</v>
      </c>
      <c r="HD51" s="1">
        <f t="shared" ca="1" si="18"/>
        <v>0</v>
      </c>
      <c r="HE51" s="1">
        <f t="shared" ca="1" si="18"/>
        <v>0</v>
      </c>
      <c r="HF51" s="1">
        <f t="shared" ca="1" si="18"/>
        <v>0</v>
      </c>
      <c r="HG51" s="1">
        <f t="shared" ca="1" si="18"/>
        <v>0</v>
      </c>
      <c r="HH51" s="1">
        <f t="shared" ca="1" si="18"/>
        <v>0</v>
      </c>
      <c r="HI51" s="1">
        <f t="shared" ca="1" si="18"/>
        <v>0</v>
      </c>
      <c r="HJ51" s="1">
        <f t="shared" ca="1" si="18"/>
        <v>0</v>
      </c>
      <c r="HK51" s="1">
        <f t="shared" ca="1" si="18"/>
        <v>0</v>
      </c>
      <c r="HL51" s="1">
        <f t="shared" ca="1" si="18"/>
        <v>0</v>
      </c>
      <c r="HM51" s="1">
        <f t="shared" ca="1" si="18"/>
        <v>0</v>
      </c>
      <c r="HN51" s="1">
        <f t="shared" ca="1" si="18"/>
        <v>0</v>
      </c>
      <c r="HO51" s="1">
        <f t="shared" ca="1" si="18"/>
        <v>0</v>
      </c>
      <c r="HP51" s="1">
        <f t="shared" ca="1" si="18"/>
        <v>0</v>
      </c>
      <c r="HQ51" s="1">
        <f t="shared" ca="1" si="18"/>
        <v>0</v>
      </c>
      <c r="HR51" s="1">
        <f t="shared" ca="1" si="18"/>
        <v>0</v>
      </c>
      <c r="HS51" s="1">
        <f t="shared" ca="1" si="18"/>
        <v>0</v>
      </c>
      <c r="HV51" s="9"/>
      <c r="HY51" s="9"/>
      <c r="HZ51" s="9"/>
      <c r="IA51" s="9"/>
      <c r="IB51" s="9"/>
    </row>
    <row r="52" spans="2:255" ht="6" hidden="1" customHeight="1" x14ac:dyDescent="0.25">
      <c r="B52" s="71"/>
      <c r="C52" s="71"/>
      <c r="D52" s="71"/>
      <c r="E52" s="77"/>
      <c r="F52" s="104"/>
      <c r="G52" s="71"/>
      <c r="H52" s="78"/>
      <c r="I52" s="71"/>
      <c r="J52" s="71"/>
      <c r="K52" s="77"/>
      <c r="L52" s="104"/>
      <c r="M52" s="71"/>
      <c r="N52" s="71"/>
      <c r="O52" s="71"/>
      <c r="P52" s="71"/>
      <c r="Q52" s="71"/>
      <c r="R52" s="71"/>
      <c r="S52" s="77"/>
      <c r="T52" s="80"/>
      <c r="U52" s="80"/>
      <c r="V52" s="80"/>
      <c r="W52" s="122"/>
      <c r="X52" s="102"/>
      <c r="Y52" s="71"/>
      <c r="Z52" s="75"/>
      <c r="AD52" s="148"/>
      <c r="AE52" s="162"/>
      <c r="AW52" s="11"/>
      <c r="AX52" s="11"/>
      <c r="AY52" s="11"/>
      <c r="AZ52" s="11"/>
      <c r="BA52" s="11"/>
      <c r="BB52" s="11"/>
      <c r="BC52" s="1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>
        <f ca="1">GK$8^GK51</f>
        <v>1</v>
      </c>
      <c r="GL52">
        <f t="shared" ref="GL52:HS52" ca="1" si="19">GL$8^GL51*GK52</f>
        <v>1</v>
      </c>
      <c r="GM52">
        <f t="shared" ca="1" si="19"/>
        <v>1</v>
      </c>
      <c r="GN52">
        <f t="shared" ca="1" si="19"/>
        <v>1</v>
      </c>
      <c r="GO52">
        <f t="shared" ca="1" si="19"/>
        <v>1</v>
      </c>
      <c r="GP52">
        <f t="shared" ca="1" si="19"/>
        <v>1</v>
      </c>
      <c r="GQ52">
        <f t="shared" ca="1" si="19"/>
        <v>1</v>
      </c>
      <c r="GR52">
        <f t="shared" ca="1" si="19"/>
        <v>1</v>
      </c>
      <c r="GS52">
        <f t="shared" ca="1" si="19"/>
        <v>1</v>
      </c>
      <c r="GT52">
        <f t="shared" ca="1" si="19"/>
        <v>1</v>
      </c>
      <c r="GU52">
        <f t="shared" ca="1" si="19"/>
        <v>1</v>
      </c>
      <c r="GV52">
        <f t="shared" ca="1" si="19"/>
        <v>1</v>
      </c>
      <c r="GW52">
        <f t="shared" ca="1" si="19"/>
        <v>1</v>
      </c>
      <c r="GX52">
        <f t="shared" ca="1" si="19"/>
        <v>1</v>
      </c>
      <c r="GY52">
        <f t="shared" ca="1" si="19"/>
        <v>1</v>
      </c>
      <c r="GZ52">
        <f t="shared" ca="1" si="19"/>
        <v>1</v>
      </c>
      <c r="HA52">
        <f t="shared" ca="1" si="19"/>
        <v>1</v>
      </c>
      <c r="HB52">
        <f t="shared" ca="1" si="19"/>
        <v>1</v>
      </c>
      <c r="HC52">
        <f t="shared" ca="1" si="19"/>
        <v>1</v>
      </c>
      <c r="HD52">
        <f t="shared" ca="1" si="19"/>
        <v>1</v>
      </c>
      <c r="HE52">
        <f t="shared" ca="1" si="19"/>
        <v>1</v>
      </c>
      <c r="HF52">
        <f t="shared" ca="1" si="19"/>
        <v>1</v>
      </c>
      <c r="HG52">
        <f t="shared" ca="1" si="19"/>
        <v>1</v>
      </c>
      <c r="HH52">
        <f t="shared" ca="1" si="19"/>
        <v>1</v>
      </c>
      <c r="HI52">
        <f t="shared" ca="1" si="19"/>
        <v>1</v>
      </c>
      <c r="HJ52">
        <f t="shared" ca="1" si="19"/>
        <v>1</v>
      </c>
      <c r="HK52">
        <f t="shared" ca="1" si="19"/>
        <v>1</v>
      </c>
      <c r="HL52">
        <f t="shared" ca="1" si="19"/>
        <v>1</v>
      </c>
      <c r="HM52">
        <f t="shared" ca="1" si="19"/>
        <v>1</v>
      </c>
      <c r="HN52">
        <f t="shared" ca="1" si="19"/>
        <v>1</v>
      </c>
      <c r="HO52">
        <f t="shared" ca="1" si="19"/>
        <v>1</v>
      </c>
      <c r="HP52">
        <f t="shared" ca="1" si="19"/>
        <v>1</v>
      </c>
      <c r="HQ52">
        <f t="shared" ca="1" si="19"/>
        <v>1</v>
      </c>
      <c r="HR52">
        <f t="shared" ca="1" si="19"/>
        <v>1</v>
      </c>
      <c r="HS52">
        <f t="shared" ca="1" si="19"/>
        <v>1</v>
      </c>
      <c r="HV52" s="9"/>
      <c r="HY52" s="9"/>
      <c r="HZ52" s="9"/>
      <c r="IA52" s="9"/>
      <c r="IB52" s="9"/>
    </row>
    <row r="53" spans="2:255" ht="6" hidden="1" customHeight="1" x14ac:dyDescent="0.25">
      <c r="B53" s="71"/>
      <c r="C53" s="71"/>
      <c r="D53" s="71"/>
      <c r="E53" s="77"/>
      <c r="F53" s="104"/>
      <c r="G53" s="71"/>
      <c r="H53" s="78"/>
      <c r="I53" s="71"/>
      <c r="J53" s="71"/>
      <c r="K53" s="77"/>
      <c r="L53" s="104"/>
      <c r="M53" s="71"/>
      <c r="N53" s="71"/>
      <c r="O53" s="71"/>
      <c r="P53" s="71"/>
      <c r="Q53" s="71"/>
      <c r="R53" s="71"/>
      <c r="S53" s="77"/>
      <c r="T53" s="80"/>
      <c r="U53" s="80"/>
      <c r="V53" s="80"/>
      <c r="W53" s="122"/>
      <c r="X53" s="102"/>
      <c r="Y53" s="71"/>
      <c r="Z53" s="75"/>
      <c r="AD53" s="148"/>
      <c r="AE53" s="162"/>
      <c r="AW53" s="11"/>
      <c r="AX53" s="11"/>
      <c r="AY53" s="11"/>
      <c r="AZ53" s="11"/>
      <c r="BA53" s="11"/>
      <c r="BB53" s="11"/>
      <c r="BC53" s="11"/>
      <c r="BD53" t="s">
        <v>22</v>
      </c>
      <c r="BE53" s="1">
        <f ca="1">INT((RAND()*(AY49-AX49+1)+AX49))</f>
        <v>1</v>
      </c>
      <c r="BF53" s="1">
        <f ca="1">INT((RAND()*(BA49-AZ49+1)+AZ49))</f>
        <v>3</v>
      </c>
      <c r="BG53">
        <f ca="1">BF53-BF54*(BE54-BE53)</f>
        <v>3</v>
      </c>
      <c r="BH53">
        <v>256</v>
      </c>
      <c r="BI53" s="1">
        <f ca="1">IF(BG53/BH53=INT(BG53/BH53),1,0)</f>
        <v>0</v>
      </c>
      <c r="BJ53" s="1">
        <f ca="1">IF(BI53=0,BG53,BG53/BH53)</f>
        <v>3</v>
      </c>
      <c r="BK53" s="1">
        <v>16</v>
      </c>
      <c r="BL53" s="1">
        <f ca="1">IF(BJ53/BK53=INT(BJ53/BK53),1,0)</f>
        <v>0</v>
      </c>
      <c r="BM53" s="1">
        <f ca="1">IF(BL53=0,BJ53,BJ53/BK53)</f>
        <v>3</v>
      </c>
      <c r="BN53" s="1">
        <v>4</v>
      </c>
      <c r="BO53" s="1">
        <f ca="1">IF(BM53/BN53=INT(BM53/BN53),1,0)</f>
        <v>0</v>
      </c>
      <c r="BP53" s="1">
        <f ca="1">IF(BO53=0,BM53,BM53/BN53)</f>
        <v>3</v>
      </c>
      <c r="BQ53" s="1">
        <v>2</v>
      </c>
      <c r="BR53" s="1">
        <f ca="1">IF(BP53/BQ53=INT(BP53/BQ53),1,0)</f>
        <v>0</v>
      </c>
      <c r="BS53" s="1">
        <f ca="1">IF(BR53=0,BP53,BP53/BQ53)</f>
        <v>3</v>
      </c>
      <c r="BT53" s="1">
        <v>81</v>
      </c>
      <c r="BU53" s="1">
        <f ca="1">IF(BS53/BT53=INT(BS53/BT53),1,0)</f>
        <v>0</v>
      </c>
      <c r="BV53" s="1">
        <f ca="1">IF(BU53=0,BS53,BS53/BT53)</f>
        <v>3</v>
      </c>
      <c r="BW53" s="1">
        <v>9</v>
      </c>
      <c r="BX53" s="1">
        <f ca="1">IF(BV53/BW53=INT(BV53/BW53),1,0)</f>
        <v>0</v>
      </c>
      <c r="BY53" s="1">
        <f ca="1">IF(BX53=0,BV53,BV53/BW53)</f>
        <v>3</v>
      </c>
      <c r="BZ53" s="1">
        <v>3</v>
      </c>
      <c r="CA53" s="1">
        <f ca="1">IF(BY53/BZ53=INT(BY53/BZ53),1,0)</f>
        <v>1</v>
      </c>
      <c r="CB53" s="1">
        <f ca="1">IF(CA53=0,BY53,BY53/BZ53)</f>
        <v>1</v>
      </c>
      <c r="CC53" s="1">
        <v>25</v>
      </c>
      <c r="CD53" s="1">
        <f ca="1">IF(CB53/CC53=INT(CB53/CC53),1,0)</f>
        <v>0</v>
      </c>
      <c r="CE53" s="1">
        <f ca="1">IF(CD53=0,CB53,CB53/CC53)</f>
        <v>1</v>
      </c>
      <c r="CF53" s="1">
        <v>5</v>
      </c>
      <c r="CG53" s="1">
        <f ca="1">IF(CE53/CF53=INT(CE53/CF53),1,0)</f>
        <v>0</v>
      </c>
      <c r="CH53" s="1">
        <f ca="1">IF(CG53=0,CE53,CE53/CF53)</f>
        <v>1</v>
      </c>
      <c r="CI53" s="1">
        <v>49</v>
      </c>
      <c r="CJ53" s="1">
        <f ca="1">IF(CH53/CI53=INT(CH53/CI53),1,0)</f>
        <v>0</v>
      </c>
      <c r="CK53" s="1">
        <f ca="1">IF(CJ53=0,CH53,CH53/CI53)</f>
        <v>1</v>
      </c>
      <c r="CL53" s="1">
        <v>7</v>
      </c>
      <c r="CM53" s="1">
        <f ca="1">IF(CK53/CL53=INT(CK53/CL53),1,0)</f>
        <v>0</v>
      </c>
      <c r="CN53" s="1">
        <f ca="1">IF(CM53=0,CK53,CK53/CL53)</f>
        <v>1</v>
      </c>
      <c r="CO53" s="1">
        <v>121</v>
      </c>
      <c r="CP53" s="1">
        <f ca="1">IF(CN53/CO53=INT(CN53/CO53),1,0)</f>
        <v>0</v>
      </c>
      <c r="CQ53" s="1">
        <f ca="1">IF(CP53=0,CN53,CN53/CO53)</f>
        <v>1</v>
      </c>
      <c r="CR53" s="1">
        <v>11</v>
      </c>
      <c r="CS53" s="1">
        <f ca="1">IF(CQ53/CR53=INT(CQ53/CR53),1,0)</f>
        <v>0</v>
      </c>
      <c r="CT53" s="1">
        <f ca="1">IF(CS53=0,CQ53,CQ53/CR53)</f>
        <v>1</v>
      </c>
      <c r="CU53" s="1">
        <v>169</v>
      </c>
      <c r="CV53" s="1">
        <f ca="1">IF(CT53/CU53=INT(CT53/CU53),1,0)</f>
        <v>0</v>
      </c>
      <c r="CW53" s="1">
        <f ca="1">IF(CV53=0,CT53,CT53/CU53)</f>
        <v>1</v>
      </c>
      <c r="CX53" s="1">
        <v>13</v>
      </c>
      <c r="CY53" s="1">
        <f ca="1">IF(CW53/CX53=INT(CW53/CX53),1,0)</f>
        <v>0</v>
      </c>
      <c r="CZ53" s="1">
        <f ca="1">IF(CY53=0,CW53,CW53/CX53)</f>
        <v>1</v>
      </c>
      <c r="DA53" s="1">
        <v>17</v>
      </c>
      <c r="DB53" s="1">
        <f ca="1">IF(CZ53/DA53=INT(CZ53/DA53),1,0)</f>
        <v>0</v>
      </c>
      <c r="DC53" s="1">
        <f ca="1">IF(DB53=0,CZ53,CZ53/DA53)</f>
        <v>1</v>
      </c>
      <c r="DD53" s="1">
        <v>19</v>
      </c>
      <c r="DE53" s="1">
        <f ca="1">IF(DC53/DD53=INT(DC53/DD53),1,0)</f>
        <v>0</v>
      </c>
      <c r="DF53" s="1">
        <f ca="1">IF(DE53=0,DC53,DC53/DD53)</f>
        <v>1</v>
      </c>
      <c r="DG53" s="1">
        <v>23</v>
      </c>
      <c r="DH53" s="1">
        <f ca="1">IF(DF53/DG53=INT(DF53/DG53),1,0)</f>
        <v>0</v>
      </c>
      <c r="DI53" s="1">
        <f ca="1">IF(DH53=0,DF53,DF53/DG53)</f>
        <v>1</v>
      </c>
      <c r="DJ53" s="1">
        <v>29</v>
      </c>
      <c r="DK53" s="1">
        <f ca="1">IF(DI53/DJ53=INT(DI53/DJ53),1,0)</f>
        <v>0</v>
      </c>
      <c r="DL53" s="1">
        <f ca="1">IF(DK53=0,DI53,DI53/DJ53)</f>
        <v>1</v>
      </c>
      <c r="DM53" s="1">
        <v>31</v>
      </c>
      <c r="DN53" s="1">
        <f ca="1">IF(DL53/DM53=INT(DL53/DM53),1,0)</f>
        <v>0</v>
      </c>
      <c r="DO53" s="1">
        <f ca="1">IF(DN53=0,DL53,DL53/DM53)</f>
        <v>1</v>
      </c>
      <c r="DP53" s="1">
        <v>37</v>
      </c>
      <c r="DQ53" s="1">
        <f ca="1">IF(DO53/DP53=INT(DO53/DP53),1,0)</f>
        <v>0</v>
      </c>
      <c r="DR53" s="1">
        <f ca="1">IF(DQ53=0,DO53,DO53/DP53)</f>
        <v>1</v>
      </c>
      <c r="DS53" s="1">
        <v>41</v>
      </c>
      <c r="DT53" s="1">
        <f ca="1">IF(DR53/DS53=INT(DR53/DS53),1,0)</f>
        <v>0</v>
      </c>
      <c r="DU53" s="1">
        <f ca="1">IF(DT53=0,DR53,DR53/DS53)</f>
        <v>1</v>
      </c>
      <c r="DV53" s="1">
        <v>43</v>
      </c>
      <c r="DW53" s="1">
        <f ca="1">IF(DU53/DV53=INT(DU53/DV53),1,0)</f>
        <v>0</v>
      </c>
      <c r="DX53" s="1">
        <f ca="1">IF(DW53=0,DU53,DU53/DV53)</f>
        <v>1</v>
      </c>
      <c r="DY53" s="1">
        <v>47</v>
      </c>
      <c r="DZ53" s="1">
        <f ca="1">IF(DX53/DY53=INT(DX53/DY53),1,0)</f>
        <v>0</v>
      </c>
      <c r="EA53" s="1">
        <f ca="1">IF(DZ53=0,DX53,DX53/DY53)</f>
        <v>1</v>
      </c>
      <c r="EB53" s="1">
        <v>53</v>
      </c>
      <c r="EC53" s="1">
        <f ca="1">IF(EA53/EB53=INT(EA53/EB53),1,0)</f>
        <v>0</v>
      </c>
      <c r="ED53" s="1">
        <f ca="1">IF(EC53=0,EA53,EA53/EB53)</f>
        <v>1</v>
      </c>
      <c r="EE53" s="1">
        <v>59</v>
      </c>
      <c r="EF53" s="1">
        <f ca="1">IF(ED53/EE53=INT(ED53/EE53),1,0)</f>
        <v>0</v>
      </c>
      <c r="EG53" s="1">
        <f ca="1">IF(EF53=0,ED53,ED53/EE53)</f>
        <v>1</v>
      </c>
      <c r="EH53" s="1">
        <v>61</v>
      </c>
      <c r="EI53" s="1">
        <f ca="1">IF(EG53/EH53=INT(EG53/EH53),1,0)</f>
        <v>0</v>
      </c>
      <c r="EJ53" s="1">
        <f ca="1">IF(EI53=0,EG53,EG53/EH53)</f>
        <v>1</v>
      </c>
      <c r="EK53" s="1">
        <v>67</v>
      </c>
      <c r="EL53" s="1">
        <f ca="1">IF(EJ53/EK53=INT(EJ53/EK53),1,0)</f>
        <v>0</v>
      </c>
      <c r="EM53" s="1">
        <f ca="1">IF(EL53=0,EJ53,EJ53/EK53)</f>
        <v>1</v>
      </c>
      <c r="EN53" s="1">
        <v>71</v>
      </c>
      <c r="EO53" s="1">
        <f ca="1">IF(EM53/EN53=INT(EM53/EN53),1,0)</f>
        <v>0</v>
      </c>
      <c r="EP53" s="1">
        <f ca="1">IF(EO53=0,EM53,EM53/EN53)</f>
        <v>1</v>
      </c>
      <c r="EQ53" s="1">
        <v>73</v>
      </c>
      <c r="ER53" s="1">
        <f ca="1">IF(EP53/EQ53=INT(EP53/EQ53),1,0)</f>
        <v>0</v>
      </c>
      <c r="ES53" s="1">
        <f ca="1">IF(ER53=0,EP53,EP53/EQ53)</f>
        <v>1</v>
      </c>
      <c r="ET53" s="1">
        <v>79</v>
      </c>
      <c r="EU53" s="1">
        <f ca="1">IF(ES53/ET53=INT(ES53/ET53),1,0)</f>
        <v>0</v>
      </c>
      <c r="EV53" s="1">
        <f ca="1">IF(EU53=0,ES53,ES53/ET53)</f>
        <v>1</v>
      </c>
      <c r="EW53" s="1">
        <v>83</v>
      </c>
      <c r="EX53" s="1">
        <f ca="1">IF(EV53/EW53=INT(EV53/EW53),1,0)</f>
        <v>0</v>
      </c>
      <c r="EY53" s="1">
        <f ca="1">IF(EX53=0,EV53,EV53/EW53)</f>
        <v>1</v>
      </c>
      <c r="EZ53" s="1">
        <v>89</v>
      </c>
      <c r="FA53" s="1">
        <f ca="1">IF(EY53/EZ53=INT(EY53/EZ53),1,0)</f>
        <v>0</v>
      </c>
      <c r="FB53" s="1">
        <f ca="1">IF(FA53=0,EY53,EY53/EZ53)</f>
        <v>1</v>
      </c>
      <c r="FC53" s="1">
        <v>97</v>
      </c>
      <c r="FD53" s="1">
        <f ca="1">IF(FB53/FC53=INT(FB53/FC53),1,0)</f>
        <v>0</v>
      </c>
      <c r="FE53" s="1">
        <f ca="1">IF(FD53=0,FB53,FB53/FC53)</f>
        <v>1</v>
      </c>
      <c r="FF53" s="1">
        <v>101</v>
      </c>
      <c r="FG53" s="1">
        <f ca="1">IF(FE53/FF53=INT(FE53/FF53),1,0)</f>
        <v>0</v>
      </c>
      <c r="FH53" s="1">
        <f ca="1">IF(FG53=0,FE53,FE53/FF53)</f>
        <v>1</v>
      </c>
      <c r="FI53" s="1">
        <v>103</v>
      </c>
      <c r="FJ53" s="1">
        <f ca="1">IF(FH53/FI53=INT(FH53/FI53),1,0)</f>
        <v>0</v>
      </c>
      <c r="FK53" s="1">
        <f ca="1">IF(FJ53=0,FH53,FH53/FI53)</f>
        <v>1</v>
      </c>
      <c r="FL53" s="1">
        <v>107</v>
      </c>
      <c r="FM53" s="1">
        <f ca="1">IF(FK53/FL53=INT(FK53/FL53),1,0)</f>
        <v>0</v>
      </c>
      <c r="FN53" s="1">
        <f ca="1">IF(FM53=0,FK53,FK53/FL53)</f>
        <v>1</v>
      </c>
      <c r="FO53" s="1">
        <v>109</v>
      </c>
      <c r="FP53" s="1">
        <f ca="1">IF(FN53/FO53=INT(FN53/FO53),1,0)</f>
        <v>0</v>
      </c>
      <c r="FQ53" s="1">
        <f ca="1">IF(FP53=0,FN53,FN53/FO53)</f>
        <v>1</v>
      </c>
      <c r="FR53" s="1">
        <v>113</v>
      </c>
      <c r="FS53" s="1">
        <f ca="1">IF(FQ53/FR53=INT(FQ53/FR53),1,0)</f>
        <v>0</v>
      </c>
      <c r="FT53" s="1">
        <f ca="1">IF(FS53=0,FQ53,FQ53/FR53)</f>
        <v>1</v>
      </c>
      <c r="FU53" s="1">
        <v>127</v>
      </c>
      <c r="FV53" s="1">
        <f ca="1">IF(FT53/FU53=INT(FT53/FU53),1,0)</f>
        <v>0</v>
      </c>
      <c r="FW53" s="1">
        <f ca="1">IF(FV53=0,FT53,FT53/FU53)</f>
        <v>1</v>
      </c>
      <c r="FX53" s="1">
        <v>131</v>
      </c>
      <c r="FY53" s="1">
        <f ca="1">IF(FW53/FX53=INT(FW53/FX53),1,0)</f>
        <v>0</v>
      </c>
      <c r="FZ53" s="1">
        <f ca="1">IF(FY53=0,FW53,FW53/FX53)</f>
        <v>1</v>
      </c>
      <c r="GA53" s="1">
        <v>137</v>
      </c>
      <c r="GB53" s="1">
        <f ca="1">IF(FZ53/GA53=INT(FZ53/GA53),1,0)</f>
        <v>0</v>
      </c>
      <c r="GC53" s="1">
        <f ca="1">IF(GB53=0,FZ53,FZ53/GA53)</f>
        <v>1</v>
      </c>
      <c r="GD53" s="1">
        <v>139</v>
      </c>
      <c r="GE53" s="1">
        <f ca="1">IF(GC53/GD53=INT(GC53/GD53),1,0)</f>
        <v>0</v>
      </c>
      <c r="GF53" s="1">
        <f ca="1">IF(GE53=0,GC53,GC53/GD53)</f>
        <v>1</v>
      </c>
      <c r="GG53" s="1">
        <v>149</v>
      </c>
      <c r="GH53" s="1">
        <f ca="1">IF(GF53/GG53=INT(GF53/GG53),1,0)</f>
        <v>0</v>
      </c>
      <c r="GI53" s="1">
        <f ca="1">IF(GH53=0,GF53,GF53/GG53)</f>
        <v>1</v>
      </c>
      <c r="GJ53" s="1"/>
      <c r="GK53" s="1">
        <f ca="1">8*BI53+4*BL53+2*BO53+BR53</f>
        <v>0</v>
      </c>
      <c r="GL53" s="1">
        <f ca="1">4*BU53+2*BX53+CA53</f>
        <v>1</v>
      </c>
      <c r="GM53" s="1">
        <f ca="1">2*CD53+CG53</f>
        <v>0</v>
      </c>
      <c r="GN53" s="1">
        <f ca="1">2*CJ53+CM53</f>
        <v>0</v>
      </c>
      <c r="GO53" s="1">
        <f ca="1">2*CP53+CS53</f>
        <v>0</v>
      </c>
      <c r="GP53" s="1">
        <f ca="1">2*CV53+CY53</f>
        <v>0</v>
      </c>
      <c r="GQ53" s="1">
        <f ca="1">DB53</f>
        <v>0</v>
      </c>
      <c r="GR53" s="1">
        <f ca="1">DE53</f>
        <v>0</v>
      </c>
      <c r="GS53" s="1">
        <f ca="1">DH53</f>
        <v>0</v>
      </c>
      <c r="GT53" s="1">
        <f ca="1">DK53</f>
        <v>0</v>
      </c>
      <c r="GU53" s="1">
        <f ca="1">DN53</f>
        <v>0</v>
      </c>
      <c r="GV53">
        <f ca="1">DQ53</f>
        <v>0</v>
      </c>
      <c r="GW53">
        <f ca="1">DT53</f>
        <v>0</v>
      </c>
      <c r="GX53">
        <f ca="1">DW53</f>
        <v>0</v>
      </c>
      <c r="GY53">
        <f ca="1">DZ53</f>
        <v>0</v>
      </c>
      <c r="GZ53">
        <f ca="1">EC53</f>
        <v>0</v>
      </c>
      <c r="HA53">
        <f ca="1">EF53</f>
        <v>0</v>
      </c>
      <c r="HB53">
        <f ca="1">EI53</f>
        <v>0</v>
      </c>
      <c r="HC53">
        <f ca="1">EL53</f>
        <v>0</v>
      </c>
      <c r="HD53">
        <f ca="1">EO53</f>
        <v>0</v>
      </c>
      <c r="HE53">
        <f ca="1">ER53</f>
        <v>0</v>
      </c>
      <c r="HF53">
        <f ca="1">EU53</f>
        <v>0</v>
      </c>
      <c r="HG53">
        <f ca="1">EX53</f>
        <v>0</v>
      </c>
      <c r="HH53">
        <f ca="1">FA53</f>
        <v>0</v>
      </c>
      <c r="HI53">
        <f ca="1">FD53</f>
        <v>0</v>
      </c>
      <c r="HJ53">
        <f ca="1">FG53</f>
        <v>0</v>
      </c>
      <c r="HK53">
        <f ca="1">FJ53</f>
        <v>0</v>
      </c>
      <c r="HL53">
        <f ca="1">FM53</f>
        <v>0</v>
      </c>
      <c r="HM53">
        <f ca="1">FP53</f>
        <v>0</v>
      </c>
      <c r="HN53">
        <f ca="1">FS53</f>
        <v>0</v>
      </c>
      <c r="HO53">
        <f ca="1">FV53</f>
        <v>0</v>
      </c>
      <c r="HP53">
        <f ca="1">FY53</f>
        <v>0</v>
      </c>
      <c r="HQ53">
        <f ca="1">GB53</f>
        <v>0</v>
      </c>
      <c r="HR53">
        <f ca="1">GE53</f>
        <v>0</v>
      </c>
      <c r="HS53">
        <f ca="1">GH53</f>
        <v>0</v>
      </c>
      <c r="HT53">
        <f ca="1">BG53</f>
        <v>3</v>
      </c>
      <c r="HU53">
        <f ca="1">HT53/HS56</f>
        <v>3</v>
      </c>
      <c r="HV53" s="9">
        <f ca="1">BE54</f>
        <v>1</v>
      </c>
      <c r="HW53">
        <f ca="1">HV53*HU54+HU53</f>
        <v>8</v>
      </c>
      <c r="HX53">
        <f ca="1">HW53*HW49</f>
        <v>88</v>
      </c>
      <c r="HY53" s="9">
        <f ca="1">HU50*HU54</f>
        <v>20</v>
      </c>
      <c r="HZ53" s="9">
        <f ca="1">INT(HX53/HY53)</f>
        <v>4</v>
      </c>
      <c r="IA53" s="9">
        <f ca="1">HX53-HZ53*HY53</f>
        <v>8</v>
      </c>
      <c r="IB53" s="9">
        <f ca="1">HY53</f>
        <v>20</v>
      </c>
    </row>
    <row r="54" spans="2:255" ht="6" hidden="1" customHeight="1" x14ac:dyDescent="0.25">
      <c r="B54" s="71"/>
      <c r="C54" s="71"/>
      <c r="D54" s="71"/>
      <c r="E54" s="77"/>
      <c r="F54" s="104"/>
      <c r="G54" s="71"/>
      <c r="H54" s="78"/>
      <c r="I54" s="71"/>
      <c r="J54" s="71"/>
      <c r="K54" s="77"/>
      <c r="L54" s="104"/>
      <c r="M54" s="71"/>
      <c r="N54" s="71"/>
      <c r="O54" s="71"/>
      <c r="P54" s="71"/>
      <c r="Q54" s="71"/>
      <c r="R54" s="71"/>
      <c r="S54" s="77"/>
      <c r="T54" s="80"/>
      <c r="U54" s="80"/>
      <c r="V54" s="80"/>
      <c r="W54" s="122"/>
      <c r="X54" s="102"/>
      <c r="Y54" s="71"/>
      <c r="Z54" s="75"/>
      <c r="AD54" s="148"/>
      <c r="AE54" s="162"/>
      <c r="AW54" s="11"/>
      <c r="AX54" s="11"/>
      <c r="AY54" s="11"/>
      <c r="AZ54" s="11"/>
      <c r="BA54" s="11"/>
      <c r="BB54" s="11"/>
      <c r="BC54" s="11"/>
      <c r="BE54">
        <f ca="1">BE53+INT(BF53/BF54)</f>
        <v>1</v>
      </c>
      <c r="BF54" s="1">
        <f ca="1">IF(BB49&gt;BF53,INT((RAND()*(BC49-BB49+1)+BB49)),INT((RAND()*(BC49-BF53)+BF53+1)))</f>
        <v>5</v>
      </c>
      <c r="BG54">
        <f ca="1">BF54</f>
        <v>5</v>
      </c>
      <c r="BH54">
        <v>256</v>
      </c>
      <c r="BI54" s="1">
        <f ca="1">IF(BG54/BH54=INT(BG54/BH54),1,0)</f>
        <v>0</v>
      </c>
      <c r="BJ54" s="1">
        <f ca="1">IF(BI54=0,BG54,BG54/BH54)</f>
        <v>5</v>
      </c>
      <c r="BK54" s="1">
        <v>16</v>
      </c>
      <c r="BL54" s="1">
        <f ca="1">IF(BJ54/BK54=INT(BJ54/BK54),1,0)</f>
        <v>0</v>
      </c>
      <c r="BM54" s="1">
        <f ca="1">IF(BL54=0,BJ54,BJ54/BK54)</f>
        <v>5</v>
      </c>
      <c r="BN54" s="1">
        <v>4</v>
      </c>
      <c r="BO54" s="1">
        <f ca="1">IF(BM54/BN54=INT(BM54/BN54),1,0)</f>
        <v>0</v>
      </c>
      <c r="BP54" s="1">
        <f ca="1">IF(BO54=0,BM54,BM54/BN54)</f>
        <v>5</v>
      </c>
      <c r="BQ54" s="1">
        <v>2</v>
      </c>
      <c r="BR54" s="1">
        <f ca="1">IF(BP54/BQ54=INT(BP54/BQ54),1,0)</f>
        <v>0</v>
      </c>
      <c r="BS54" s="1">
        <f ca="1">IF(BR54=0,BP54,BP54/BQ54)</f>
        <v>5</v>
      </c>
      <c r="BT54" s="1">
        <v>81</v>
      </c>
      <c r="BU54" s="1">
        <f ca="1">IF(BS54/BT54=INT(BS54/BT54),1,0)</f>
        <v>0</v>
      </c>
      <c r="BV54" s="1">
        <f ca="1">IF(BU54=0,BS54,BS54/BT54)</f>
        <v>5</v>
      </c>
      <c r="BW54" s="1">
        <v>9</v>
      </c>
      <c r="BX54" s="1">
        <f ca="1">IF(BV54/BW54=INT(BV54/BW54),1,0)</f>
        <v>0</v>
      </c>
      <c r="BY54" s="1">
        <f ca="1">IF(BX54=0,BV54,BV54/BW54)</f>
        <v>5</v>
      </c>
      <c r="BZ54" s="1">
        <v>3</v>
      </c>
      <c r="CA54" s="1">
        <f ca="1">IF(BY54/BZ54=INT(BY54/BZ54),1,0)</f>
        <v>0</v>
      </c>
      <c r="CB54" s="1">
        <f ca="1">IF(CA54=0,BY54,BY54/BZ54)</f>
        <v>5</v>
      </c>
      <c r="CC54" s="1">
        <v>25</v>
      </c>
      <c r="CD54" s="1">
        <f ca="1">IF(CB54/CC54=INT(CB54/CC54),1,0)</f>
        <v>0</v>
      </c>
      <c r="CE54" s="1">
        <f ca="1">IF(CD54=0,CB54,CB54/CC54)</f>
        <v>5</v>
      </c>
      <c r="CF54" s="1">
        <v>5</v>
      </c>
      <c r="CG54" s="1">
        <f ca="1">IF(CE54/CF54=INT(CE54/CF54),1,0)</f>
        <v>1</v>
      </c>
      <c r="CH54" s="1">
        <f ca="1">IF(CG54=0,CE54,CE54/CF54)</f>
        <v>1</v>
      </c>
      <c r="CI54" s="1">
        <v>49</v>
      </c>
      <c r="CJ54" s="1">
        <f ca="1">IF(CH54/CI54=INT(CH54/CI54),1,0)</f>
        <v>0</v>
      </c>
      <c r="CK54" s="1">
        <f ca="1">IF(CJ54=0,CH54,CH54/CI54)</f>
        <v>1</v>
      </c>
      <c r="CL54" s="1">
        <v>7</v>
      </c>
      <c r="CM54" s="1">
        <f ca="1">IF(CK54/CL54=INT(CK54/CL54),1,0)</f>
        <v>0</v>
      </c>
      <c r="CN54" s="1">
        <f ca="1">IF(CM54=0,CK54,CK54/CL54)</f>
        <v>1</v>
      </c>
      <c r="CO54" s="1">
        <v>121</v>
      </c>
      <c r="CP54" s="1">
        <f ca="1">IF(CN54/CO54=INT(CN54/CO54),1,0)</f>
        <v>0</v>
      </c>
      <c r="CQ54" s="1">
        <f ca="1">IF(CP54=0,CN54,CN54/CO54)</f>
        <v>1</v>
      </c>
      <c r="CR54" s="1">
        <v>11</v>
      </c>
      <c r="CS54" s="1">
        <f ca="1">IF(CQ54/CR54=INT(CQ54/CR54),1,0)</f>
        <v>0</v>
      </c>
      <c r="CT54" s="1">
        <f ca="1">IF(CS54=0,CQ54,CQ54/CR54)</f>
        <v>1</v>
      </c>
      <c r="CU54" s="1">
        <v>169</v>
      </c>
      <c r="CV54" s="1">
        <f ca="1">IF(CT54/CU54=INT(CT54/CU54),1,0)</f>
        <v>0</v>
      </c>
      <c r="CW54" s="1">
        <f ca="1">IF(CV54=0,CT54,CT54/CU54)</f>
        <v>1</v>
      </c>
      <c r="CX54" s="1">
        <v>13</v>
      </c>
      <c r="CY54" s="1">
        <f ca="1">IF(CW54/CX54=INT(CW54/CX54),1,0)</f>
        <v>0</v>
      </c>
      <c r="CZ54" s="1">
        <f ca="1">IF(CY54=0,CW54,CW54/CX54)</f>
        <v>1</v>
      </c>
      <c r="DA54" s="1">
        <v>17</v>
      </c>
      <c r="DB54" s="1">
        <f ca="1">IF(CZ54/DA54=INT(CZ54/DA54),1,0)</f>
        <v>0</v>
      </c>
      <c r="DC54" s="1">
        <f ca="1">IF(DB54=0,CZ54,CZ54/DA54)</f>
        <v>1</v>
      </c>
      <c r="DD54" s="1">
        <v>19</v>
      </c>
      <c r="DE54" s="1">
        <f ca="1">IF(DC54/DD54=INT(DC54/DD54),1,0)</f>
        <v>0</v>
      </c>
      <c r="DF54" s="1">
        <f ca="1">IF(DE54=0,DC54,DC54/DD54)</f>
        <v>1</v>
      </c>
      <c r="DG54" s="1">
        <v>23</v>
      </c>
      <c r="DH54" s="1">
        <f ca="1">IF(DF54/DG54=INT(DF54/DG54),1,0)</f>
        <v>0</v>
      </c>
      <c r="DI54" s="1">
        <f ca="1">IF(DH54=0,DF54,DF54/DG54)</f>
        <v>1</v>
      </c>
      <c r="DJ54" s="1">
        <v>29</v>
      </c>
      <c r="DK54" s="1">
        <f ca="1">IF(DI54/DJ54=INT(DI54/DJ54),1,0)</f>
        <v>0</v>
      </c>
      <c r="DL54" s="1">
        <f ca="1">IF(DK54=0,DI54,DI54/DJ54)</f>
        <v>1</v>
      </c>
      <c r="DM54" s="1">
        <v>31</v>
      </c>
      <c r="DN54" s="1">
        <f ca="1">IF(DL54/DM54=INT(DL54/DM54),1,0)</f>
        <v>0</v>
      </c>
      <c r="DO54" s="1">
        <f ca="1">IF(DN54=0,DL54,DL54/DM54)</f>
        <v>1</v>
      </c>
      <c r="DP54" s="1">
        <v>37</v>
      </c>
      <c r="DQ54" s="1">
        <f ca="1">IF(DO54/DP54=INT(DO54/DP54),1,0)</f>
        <v>0</v>
      </c>
      <c r="DR54" s="1">
        <f ca="1">IF(DQ54=0,DO54,DO54/DP54)</f>
        <v>1</v>
      </c>
      <c r="DS54" s="1">
        <v>41</v>
      </c>
      <c r="DT54" s="1">
        <f ca="1">IF(DR54/DS54=INT(DR54/DS54),1,0)</f>
        <v>0</v>
      </c>
      <c r="DU54" s="1">
        <f ca="1">IF(DT54=0,DR54,DR54/DS54)</f>
        <v>1</v>
      </c>
      <c r="DV54" s="1">
        <v>43</v>
      </c>
      <c r="DW54" s="1">
        <f ca="1">IF(DU54/DV54=INT(DU54/DV54),1,0)</f>
        <v>0</v>
      </c>
      <c r="DX54" s="1">
        <f ca="1">IF(DW54=0,DU54,DU54/DV54)</f>
        <v>1</v>
      </c>
      <c r="DY54" s="1">
        <v>47</v>
      </c>
      <c r="DZ54" s="1">
        <f ca="1">IF(DX54/DY54=INT(DX54/DY54),1,0)</f>
        <v>0</v>
      </c>
      <c r="EA54" s="1">
        <f ca="1">IF(DZ54=0,DX54,DX54/DY54)</f>
        <v>1</v>
      </c>
      <c r="EB54" s="1">
        <v>53</v>
      </c>
      <c r="EC54" s="1">
        <f ca="1">IF(EA54/EB54=INT(EA54/EB54),1,0)</f>
        <v>0</v>
      </c>
      <c r="ED54" s="1">
        <f ca="1">IF(EC54=0,EA54,EA54/EB54)</f>
        <v>1</v>
      </c>
      <c r="EE54" s="1">
        <v>59</v>
      </c>
      <c r="EF54" s="1">
        <f ca="1">IF(ED54/EE54=INT(ED54/EE54),1,0)</f>
        <v>0</v>
      </c>
      <c r="EG54" s="1">
        <f ca="1">IF(EF54=0,ED54,ED54/EE54)</f>
        <v>1</v>
      </c>
      <c r="EH54" s="1">
        <v>61</v>
      </c>
      <c r="EI54" s="1">
        <f ca="1">IF(EG54/EH54=INT(EG54/EH54),1,0)</f>
        <v>0</v>
      </c>
      <c r="EJ54" s="1">
        <f ca="1">IF(EI54=0,EG54,EG54/EH54)</f>
        <v>1</v>
      </c>
      <c r="EK54" s="1">
        <v>67</v>
      </c>
      <c r="EL54" s="1">
        <f ca="1">IF(EJ54/EK54=INT(EJ54/EK54),1,0)</f>
        <v>0</v>
      </c>
      <c r="EM54" s="1">
        <f ca="1">IF(EL54=0,EJ54,EJ54/EK54)</f>
        <v>1</v>
      </c>
      <c r="EN54" s="1">
        <v>71</v>
      </c>
      <c r="EO54" s="1">
        <f ca="1">IF(EM54/EN54=INT(EM54/EN54),1,0)</f>
        <v>0</v>
      </c>
      <c r="EP54" s="1">
        <f ca="1">IF(EO54=0,EM54,EM54/EN54)</f>
        <v>1</v>
      </c>
      <c r="EQ54" s="1">
        <v>73</v>
      </c>
      <c r="ER54" s="1">
        <f ca="1">IF(EP54/EQ54=INT(EP54/EQ54),1,0)</f>
        <v>0</v>
      </c>
      <c r="ES54" s="1">
        <f ca="1">IF(ER54=0,EP54,EP54/EQ54)</f>
        <v>1</v>
      </c>
      <c r="ET54" s="1">
        <v>79</v>
      </c>
      <c r="EU54" s="1">
        <f ca="1">IF(ES54/ET54=INT(ES54/ET54),1,0)</f>
        <v>0</v>
      </c>
      <c r="EV54" s="1">
        <f ca="1">IF(EU54=0,ES54,ES54/ET54)</f>
        <v>1</v>
      </c>
      <c r="EW54" s="1">
        <v>83</v>
      </c>
      <c r="EX54" s="1">
        <f ca="1">IF(EV54/EW54=INT(EV54/EW54),1,0)</f>
        <v>0</v>
      </c>
      <c r="EY54" s="1">
        <f ca="1">IF(EX54=0,EV54,EV54/EW54)</f>
        <v>1</v>
      </c>
      <c r="EZ54" s="1">
        <v>89</v>
      </c>
      <c r="FA54" s="1">
        <f ca="1">IF(EY54/EZ54=INT(EY54/EZ54),1,0)</f>
        <v>0</v>
      </c>
      <c r="FB54" s="1">
        <f ca="1">IF(FA54=0,EY54,EY54/EZ54)</f>
        <v>1</v>
      </c>
      <c r="FC54" s="1">
        <v>97</v>
      </c>
      <c r="FD54" s="1">
        <f ca="1">IF(FB54/FC54=INT(FB54/FC54),1,0)</f>
        <v>0</v>
      </c>
      <c r="FE54" s="1">
        <f ca="1">IF(FD54=0,FB54,FB54/FC54)</f>
        <v>1</v>
      </c>
      <c r="FF54" s="1">
        <v>101</v>
      </c>
      <c r="FG54" s="1">
        <f ca="1">IF(FE54/FF54=INT(FE54/FF54),1,0)</f>
        <v>0</v>
      </c>
      <c r="FH54" s="1">
        <f ca="1">IF(FG54=0,FE54,FE54/FF54)</f>
        <v>1</v>
      </c>
      <c r="FI54" s="1">
        <v>103</v>
      </c>
      <c r="FJ54" s="1">
        <f ca="1">IF(FH54/FI54=INT(FH54/FI54),1,0)</f>
        <v>0</v>
      </c>
      <c r="FK54" s="1">
        <f ca="1">IF(FJ54=0,FH54,FH54/FI54)</f>
        <v>1</v>
      </c>
      <c r="FL54" s="1">
        <v>107</v>
      </c>
      <c r="FM54" s="1">
        <f ca="1">IF(FK54/FL54=INT(FK54/FL54),1,0)</f>
        <v>0</v>
      </c>
      <c r="FN54" s="1">
        <f ca="1">IF(FM54=0,FK54,FK54/FL54)</f>
        <v>1</v>
      </c>
      <c r="FO54" s="1">
        <v>109</v>
      </c>
      <c r="FP54" s="1">
        <f ca="1">IF(FN54/FO54=INT(FN54/FO54),1,0)</f>
        <v>0</v>
      </c>
      <c r="FQ54" s="1">
        <f ca="1">IF(FP54=0,FN54,FN54/FO54)</f>
        <v>1</v>
      </c>
      <c r="FR54" s="1">
        <v>113</v>
      </c>
      <c r="FS54" s="1">
        <f ca="1">IF(FQ54/FR54=INT(FQ54/FR54),1,0)</f>
        <v>0</v>
      </c>
      <c r="FT54" s="1">
        <f ca="1">IF(FS54=0,FQ54,FQ54/FR54)</f>
        <v>1</v>
      </c>
      <c r="FU54" s="1">
        <v>127</v>
      </c>
      <c r="FV54" s="1">
        <f ca="1">IF(FT54/FU54=INT(FT54/FU54),1,0)</f>
        <v>0</v>
      </c>
      <c r="FW54" s="1">
        <f ca="1">IF(FV54=0,FT54,FT54/FU54)</f>
        <v>1</v>
      </c>
      <c r="FX54" s="1">
        <v>131</v>
      </c>
      <c r="FY54" s="1">
        <f ca="1">IF(FW54/FX54=INT(FW54/FX54),1,0)</f>
        <v>0</v>
      </c>
      <c r="FZ54" s="1">
        <f ca="1">IF(FY54=0,FW54,FW54/FX54)</f>
        <v>1</v>
      </c>
      <c r="GA54" s="1">
        <v>137</v>
      </c>
      <c r="GB54" s="1">
        <f ca="1">IF(FZ54/GA54=INT(FZ54/GA54),1,0)</f>
        <v>0</v>
      </c>
      <c r="GC54" s="1">
        <f ca="1">IF(GB54=0,FZ54,FZ54/GA54)</f>
        <v>1</v>
      </c>
      <c r="GD54" s="1">
        <v>139</v>
      </c>
      <c r="GE54" s="1">
        <f ca="1">IF(GC54/GD54=INT(GC54/GD54),1,0)</f>
        <v>0</v>
      </c>
      <c r="GF54" s="1">
        <f ca="1">IF(GE54=0,GC54,GC54/GD54)</f>
        <v>1</v>
      </c>
      <c r="GG54" s="1">
        <v>149</v>
      </c>
      <c r="GH54" s="1">
        <f ca="1">IF(GF54/GG54=INT(GF54/GG54),1,0)</f>
        <v>0</v>
      </c>
      <c r="GI54" s="1">
        <f ca="1">IF(GH54=0,GF54,GF54/GG54)</f>
        <v>1</v>
      </c>
      <c r="GJ54" s="1"/>
      <c r="GK54" s="1">
        <f ca="1">8*BI54+4*BL54+2*BO54+BR54</f>
        <v>0</v>
      </c>
      <c r="GL54" s="1">
        <f ca="1">4*BU54+2*BX54+CA54</f>
        <v>0</v>
      </c>
      <c r="GM54" s="1">
        <f ca="1">2*CD54+CG54</f>
        <v>1</v>
      </c>
      <c r="GN54" s="1">
        <f ca="1">2*CJ54+CM54</f>
        <v>0</v>
      </c>
      <c r="GO54" s="1">
        <f ca="1">2*CP54+CS54</f>
        <v>0</v>
      </c>
      <c r="GP54" s="1">
        <f ca="1">2*CV54+CY54</f>
        <v>0</v>
      </c>
      <c r="GQ54" s="1">
        <f ca="1">DB54</f>
        <v>0</v>
      </c>
      <c r="GR54" s="1">
        <f ca="1">DE54</f>
        <v>0</v>
      </c>
      <c r="GS54" s="1">
        <f ca="1">DH54</f>
        <v>0</v>
      </c>
      <c r="GT54" s="1">
        <f ca="1">DK54</f>
        <v>0</v>
      </c>
      <c r="GU54" s="1">
        <f ca="1">DN54</f>
        <v>0</v>
      </c>
      <c r="GV54">
        <f ca="1">DQ54</f>
        <v>0</v>
      </c>
      <c r="GW54">
        <f ca="1">DT54</f>
        <v>0</v>
      </c>
      <c r="GX54">
        <f ca="1">DW54</f>
        <v>0</v>
      </c>
      <c r="GY54">
        <f ca="1">DZ54</f>
        <v>0</v>
      </c>
      <c r="GZ54">
        <f ca="1">EC54</f>
        <v>0</v>
      </c>
      <c r="HA54">
        <f ca="1">EF54</f>
        <v>0</v>
      </c>
      <c r="HB54">
        <f ca="1">EI54</f>
        <v>0</v>
      </c>
      <c r="HC54">
        <f ca="1">EL54</f>
        <v>0</v>
      </c>
      <c r="HD54">
        <f ca="1">EO54</f>
        <v>0</v>
      </c>
      <c r="HE54">
        <f ca="1">ER54</f>
        <v>0</v>
      </c>
      <c r="HF54">
        <f ca="1">EU54</f>
        <v>0</v>
      </c>
      <c r="HG54">
        <f ca="1">EX54</f>
        <v>0</v>
      </c>
      <c r="HH54">
        <f ca="1">FA54</f>
        <v>0</v>
      </c>
      <c r="HI54">
        <f ca="1">FD54</f>
        <v>0</v>
      </c>
      <c r="HJ54">
        <f ca="1">FG54</f>
        <v>0</v>
      </c>
      <c r="HK54">
        <f ca="1">FJ54</f>
        <v>0</v>
      </c>
      <c r="HL54">
        <f ca="1">FM54</f>
        <v>0</v>
      </c>
      <c r="HM54">
        <f ca="1">FP54</f>
        <v>0</v>
      </c>
      <c r="HN54">
        <f ca="1">FS54</f>
        <v>0</v>
      </c>
      <c r="HO54">
        <f ca="1">FV54</f>
        <v>0</v>
      </c>
      <c r="HP54">
        <f ca="1">FY54</f>
        <v>0</v>
      </c>
      <c r="HQ54">
        <f ca="1">GB54</f>
        <v>0</v>
      </c>
      <c r="HR54">
        <f ca="1">GE54</f>
        <v>0</v>
      </c>
      <c r="HS54">
        <f ca="1">GH54</f>
        <v>0</v>
      </c>
      <c r="HT54">
        <f ca="1">BG54</f>
        <v>5</v>
      </c>
      <c r="HU54">
        <f ca="1">HT54/HS56</f>
        <v>5</v>
      </c>
      <c r="HV54" s="9"/>
      <c r="HY54" s="9"/>
      <c r="HZ54" s="9"/>
      <c r="IA54" s="9"/>
      <c r="IB54" s="9"/>
    </row>
    <row r="55" spans="2:255" ht="6" hidden="1" customHeight="1" x14ac:dyDescent="0.25">
      <c r="B55" s="71"/>
      <c r="C55" s="71"/>
      <c r="D55" s="71"/>
      <c r="E55" s="77"/>
      <c r="F55" s="104"/>
      <c r="G55" s="71"/>
      <c r="H55" s="78"/>
      <c r="I55" s="71"/>
      <c r="J55" s="71"/>
      <c r="K55" s="77"/>
      <c r="L55" s="104"/>
      <c r="M55" s="71"/>
      <c r="N55" s="71"/>
      <c r="O55" s="71"/>
      <c r="P55" s="71"/>
      <c r="Q55" s="71"/>
      <c r="R55" s="71"/>
      <c r="S55" s="77"/>
      <c r="T55" s="80"/>
      <c r="U55" s="80"/>
      <c r="V55" s="80"/>
      <c r="W55" s="122"/>
      <c r="X55" s="102"/>
      <c r="Y55" s="71"/>
      <c r="Z55" s="75"/>
      <c r="AD55" s="148"/>
      <c r="AE55" s="162"/>
      <c r="AW55" s="11"/>
      <c r="AX55" s="11"/>
      <c r="AY55" s="11"/>
      <c r="AZ55" s="11"/>
      <c r="BA55" s="11"/>
      <c r="BB55" s="11"/>
      <c r="BC55" s="11"/>
      <c r="BD55" s="9"/>
      <c r="BE55" s="9"/>
      <c r="BF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  <c r="FU55" s="9"/>
      <c r="FV55" s="9"/>
      <c r="FW55" s="9"/>
      <c r="FX55" s="9"/>
      <c r="FY55" s="9"/>
      <c r="FZ55" s="9"/>
      <c r="GA55" s="9"/>
      <c r="GB55" s="9"/>
      <c r="GC55" s="9"/>
      <c r="GD55" s="9"/>
      <c r="GE55" s="9"/>
      <c r="GF55" s="9"/>
      <c r="GG55" s="9"/>
      <c r="GH55" s="9"/>
      <c r="GI55" s="9"/>
      <c r="GJ55" s="9"/>
      <c r="GK55" s="1">
        <f t="shared" ref="GK55:HS55" ca="1" si="20">IF(GK53&lt;GK54,GK53,GK54)</f>
        <v>0</v>
      </c>
      <c r="GL55" s="1">
        <f t="shared" ca="1" si="20"/>
        <v>0</v>
      </c>
      <c r="GM55" s="1">
        <f t="shared" ca="1" si="20"/>
        <v>0</v>
      </c>
      <c r="GN55" s="1">
        <f t="shared" ca="1" si="20"/>
        <v>0</v>
      </c>
      <c r="GO55" s="1">
        <f t="shared" ca="1" si="20"/>
        <v>0</v>
      </c>
      <c r="GP55" s="1">
        <f t="shared" ca="1" si="20"/>
        <v>0</v>
      </c>
      <c r="GQ55" s="1">
        <f t="shared" ca="1" si="20"/>
        <v>0</v>
      </c>
      <c r="GR55" s="1">
        <f t="shared" ca="1" si="20"/>
        <v>0</v>
      </c>
      <c r="GS55" s="1">
        <f t="shared" ca="1" si="20"/>
        <v>0</v>
      </c>
      <c r="GT55" s="1">
        <f t="shared" ca="1" si="20"/>
        <v>0</v>
      </c>
      <c r="GU55" s="1">
        <f t="shared" ca="1" si="20"/>
        <v>0</v>
      </c>
      <c r="GV55" s="1">
        <f t="shared" ca="1" si="20"/>
        <v>0</v>
      </c>
      <c r="GW55" s="1">
        <f t="shared" ca="1" si="20"/>
        <v>0</v>
      </c>
      <c r="GX55" s="1">
        <f t="shared" ca="1" si="20"/>
        <v>0</v>
      </c>
      <c r="GY55" s="1">
        <f t="shared" ca="1" si="20"/>
        <v>0</v>
      </c>
      <c r="GZ55" s="1">
        <f t="shared" ca="1" si="20"/>
        <v>0</v>
      </c>
      <c r="HA55" s="1">
        <f t="shared" ca="1" si="20"/>
        <v>0</v>
      </c>
      <c r="HB55" s="1">
        <f t="shared" ca="1" si="20"/>
        <v>0</v>
      </c>
      <c r="HC55" s="1">
        <f t="shared" ca="1" si="20"/>
        <v>0</v>
      </c>
      <c r="HD55" s="1">
        <f t="shared" ca="1" si="20"/>
        <v>0</v>
      </c>
      <c r="HE55" s="1">
        <f t="shared" ca="1" si="20"/>
        <v>0</v>
      </c>
      <c r="HF55" s="1">
        <f t="shared" ca="1" si="20"/>
        <v>0</v>
      </c>
      <c r="HG55" s="1">
        <f t="shared" ca="1" si="20"/>
        <v>0</v>
      </c>
      <c r="HH55" s="1">
        <f t="shared" ca="1" si="20"/>
        <v>0</v>
      </c>
      <c r="HI55" s="1">
        <f t="shared" ca="1" si="20"/>
        <v>0</v>
      </c>
      <c r="HJ55" s="1">
        <f t="shared" ca="1" si="20"/>
        <v>0</v>
      </c>
      <c r="HK55" s="1">
        <f t="shared" ca="1" si="20"/>
        <v>0</v>
      </c>
      <c r="HL55" s="1">
        <f t="shared" ca="1" si="20"/>
        <v>0</v>
      </c>
      <c r="HM55" s="1">
        <f t="shared" ca="1" si="20"/>
        <v>0</v>
      </c>
      <c r="HN55" s="1">
        <f t="shared" ca="1" si="20"/>
        <v>0</v>
      </c>
      <c r="HO55" s="1">
        <f t="shared" ca="1" si="20"/>
        <v>0</v>
      </c>
      <c r="HP55" s="1">
        <f t="shared" ca="1" si="20"/>
        <v>0</v>
      </c>
      <c r="HQ55" s="1">
        <f t="shared" ca="1" si="20"/>
        <v>0</v>
      </c>
      <c r="HR55" s="1">
        <f t="shared" ca="1" si="20"/>
        <v>0</v>
      </c>
      <c r="HS55" s="1">
        <f t="shared" ca="1" si="20"/>
        <v>0</v>
      </c>
      <c r="HV55" s="9"/>
      <c r="HW55" s="9"/>
      <c r="HX55" s="9"/>
      <c r="HY55" s="9"/>
      <c r="HZ55" s="9"/>
      <c r="IA55" s="9"/>
      <c r="IB55" s="9"/>
    </row>
    <row r="56" spans="2:255" ht="6" hidden="1" customHeight="1" x14ac:dyDescent="0.25">
      <c r="B56" s="71"/>
      <c r="C56" s="71"/>
      <c r="D56" s="71"/>
      <c r="E56" s="77"/>
      <c r="F56" s="104"/>
      <c r="G56" s="71"/>
      <c r="H56" s="78"/>
      <c r="I56" s="71"/>
      <c r="J56" s="71"/>
      <c r="K56" s="77"/>
      <c r="L56" s="104"/>
      <c r="M56" s="71"/>
      <c r="N56" s="71"/>
      <c r="O56" s="71"/>
      <c r="P56" s="71"/>
      <c r="Q56" s="71"/>
      <c r="R56" s="71"/>
      <c r="S56" s="77"/>
      <c r="T56" s="80"/>
      <c r="U56" s="80"/>
      <c r="V56" s="80"/>
      <c r="W56" s="122"/>
      <c r="X56" s="102"/>
      <c r="Y56" s="71"/>
      <c r="Z56" s="75"/>
      <c r="AD56" s="148"/>
      <c r="AE56" s="162"/>
      <c r="AW56" s="11"/>
      <c r="AX56" s="11"/>
      <c r="AY56" s="11"/>
      <c r="AZ56" s="11"/>
      <c r="BA56" s="11"/>
      <c r="BB56" s="11"/>
      <c r="BC56" s="11"/>
      <c r="BD56" s="9"/>
      <c r="BE56" s="9"/>
      <c r="BF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  <c r="FD56" s="9"/>
      <c r="FE56" s="9"/>
      <c r="FF56" s="9"/>
      <c r="FG56" s="9"/>
      <c r="FH56" s="9"/>
      <c r="FI56" s="9"/>
      <c r="FJ56" s="9"/>
      <c r="FK56" s="9"/>
      <c r="FL56" s="9"/>
      <c r="FM56" s="9"/>
      <c r="FN56" s="9"/>
      <c r="FO56" s="9"/>
      <c r="FP56" s="9"/>
      <c r="FQ56" s="9"/>
      <c r="FR56" s="9"/>
      <c r="FS56" s="9"/>
      <c r="FT56" s="9"/>
      <c r="FU56" s="9"/>
      <c r="FV56" s="9"/>
      <c r="FW56" s="9"/>
      <c r="FX56" s="9"/>
      <c r="FY56" s="9"/>
      <c r="FZ56" s="9"/>
      <c r="GA56" s="9"/>
      <c r="GB56" s="9"/>
      <c r="GC56" s="9"/>
      <c r="GD56" s="9"/>
      <c r="GE56" s="9"/>
      <c r="GF56" s="9"/>
      <c r="GG56" s="9"/>
      <c r="GH56" s="9"/>
      <c r="GI56" s="9"/>
      <c r="GJ56" s="9"/>
      <c r="GK56">
        <f ca="1">GK$8^GK55</f>
        <v>1</v>
      </c>
      <c r="GL56">
        <f t="shared" ref="GL56:HS56" ca="1" si="21">GL$8^GL55*GK56</f>
        <v>1</v>
      </c>
      <c r="GM56">
        <f t="shared" ca="1" si="21"/>
        <v>1</v>
      </c>
      <c r="GN56">
        <f t="shared" ca="1" si="21"/>
        <v>1</v>
      </c>
      <c r="GO56">
        <f t="shared" ca="1" si="21"/>
        <v>1</v>
      </c>
      <c r="GP56">
        <f t="shared" ca="1" si="21"/>
        <v>1</v>
      </c>
      <c r="GQ56">
        <f t="shared" ca="1" si="21"/>
        <v>1</v>
      </c>
      <c r="GR56">
        <f t="shared" ca="1" si="21"/>
        <v>1</v>
      </c>
      <c r="GS56">
        <f t="shared" ca="1" si="21"/>
        <v>1</v>
      </c>
      <c r="GT56">
        <f t="shared" ca="1" si="21"/>
        <v>1</v>
      </c>
      <c r="GU56">
        <f t="shared" ca="1" si="21"/>
        <v>1</v>
      </c>
      <c r="GV56">
        <f t="shared" ca="1" si="21"/>
        <v>1</v>
      </c>
      <c r="GW56">
        <f t="shared" ca="1" si="21"/>
        <v>1</v>
      </c>
      <c r="GX56">
        <f t="shared" ca="1" si="21"/>
        <v>1</v>
      </c>
      <c r="GY56">
        <f t="shared" ca="1" si="21"/>
        <v>1</v>
      </c>
      <c r="GZ56">
        <f t="shared" ca="1" si="21"/>
        <v>1</v>
      </c>
      <c r="HA56">
        <f t="shared" ca="1" si="21"/>
        <v>1</v>
      </c>
      <c r="HB56">
        <f t="shared" ca="1" si="21"/>
        <v>1</v>
      </c>
      <c r="HC56">
        <f t="shared" ca="1" si="21"/>
        <v>1</v>
      </c>
      <c r="HD56">
        <f t="shared" ca="1" si="21"/>
        <v>1</v>
      </c>
      <c r="HE56">
        <f t="shared" ca="1" si="21"/>
        <v>1</v>
      </c>
      <c r="HF56">
        <f t="shared" ca="1" si="21"/>
        <v>1</v>
      </c>
      <c r="HG56">
        <f t="shared" ca="1" si="21"/>
        <v>1</v>
      </c>
      <c r="HH56">
        <f t="shared" ca="1" si="21"/>
        <v>1</v>
      </c>
      <c r="HI56">
        <f t="shared" ca="1" si="21"/>
        <v>1</v>
      </c>
      <c r="HJ56">
        <f t="shared" ca="1" si="21"/>
        <v>1</v>
      </c>
      <c r="HK56">
        <f t="shared" ca="1" si="21"/>
        <v>1</v>
      </c>
      <c r="HL56">
        <f t="shared" ca="1" si="21"/>
        <v>1</v>
      </c>
      <c r="HM56">
        <f t="shared" ca="1" si="21"/>
        <v>1</v>
      </c>
      <c r="HN56">
        <f t="shared" ca="1" si="21"/>
        <v>1</v>
      </c>
      <c r="HO56">
        <f t="shared" ca="1" si="21"/>
        <v>1</v>
      </c>
      <c r="HP56">
        <f t="shared" ca="1" si="21"/>
        <v>1</v>
      </c>
      <c r="HQ56">
        <f t="shared" ca="1" si="21"/>
        <v>1</v>
      </c>
      <c r="HR56">
        <f t="shared" ca="1" si="21"/>
        <v>1</v>
      </c>
      <c r="HS56">
        <f t="shared" ca="1" si="21"/>
        <v>1</v>
      </c>
      <c r="HV56" s="9"/>
      <c r="HW56" s="9"/>
      <c r="HX56" s="9"/>
      <c r="HY56" s="9"/>
      <c r="HZ56" s="9"/>
      <c r="IA56" s="9"/>
      <c r="IB56" s="9"/>
    </row>
    <row r="57" spans="2:255" ht="6" hidden="1" customHeight="1" x14ac:dyDescent="0.25">
      <c r="B57" s="71"/>
      <c r="C57" s="71"/>
      <c r="D57" s="71"/>
      <c r="E57" s="77"/>
      <c r="F57" s="104"/>
      <c r="G57" s="71"/>
      <c r="H57" s="78"/>
      <c r="I57" s="71"/>
      <c r="J57" s="71"/>
      <c r="K57" s="77"/>
      <c r="L57" s="104"/>
      <c r="M57" s="71"/>
      <c r="N57" s="71"/>
      <c r="O57" s="71"/>
      <c r="P57" s="71"/>
      <c r="Q57" s="71"/>
      <c r="R57" s="71"/>
      <c r="S57" s="77"/>
      <c r="T57" s="80"/>
      <c r="U57" s="80"/>
      <c r="V57" s="80"/>
      <c r="W57" s="122"/>
      <c r="X57" s="102"/>
      <c r="Y57" s="71"/>
      <c r="Z57" s="75"/>
      <c r="AD57" s="148"/>
      <c r="AE57" s="162"/>
      <c r="AW57" s="11"/>
      <c r="AX57" s="11"/>
      <c r="AY57" s="11"/>
      <c r="AZ57" s="11"/>
      <c r="BA57" s="11"/>
      <c r="BB57" s="11"/>
      <c r="BC57" s="11"/>
      <c r="BD57" s="9" t="s">
        <v>29</v>
      </c>
      <c r="BE57" s="9">
        <f ca="1">HZ53</f>
        <v>4</v>
      </c>
      <c r="BF57" s="9">
        <f ca="1">IA53</f>
        <v>8</v>
      </c>
      <c r="BG57">
        <f ca="1">BF57-BF58*(BE58-BE57)</f>
        <v>8</v>
      </c>
      <c r="BH57">
        <v>256</v>
      </c>
      <c r="BI57" s="1">
        <f ca="1">IF(BG57/BH57=INT(BG57/BH57),1,0)</f>
        <v>0</v>
      </c>
      <c r="BJ57" s="1">
        <f ca="1">IF(BI57=0,BG57,BG57/BH57)</f>
        <v>8</v>
      </c>
      <c r="BK57" s="1">
        <v>16</v>
      </c>
      <c r="BL57" s="1">
        <f ca="1">IF(BJ57/BK57=INT(BJ57/BK57),1,0)</f>
        <v>0</v>
      </c>
      <c r="BM57" s="1">
        <f ca="1">IF(BL57=0,BJ57,BJ57/BK57)</f>
        <v>8</v>
      </c>
      <c r="BN57" s="1">
        <v>4</v>
      </c>
      <c r="BO57" s="1">
        <f ca="1">IF(BM57/BN57=INT(BM57/BN57),1,0)</f>
        <v>1</v>
      </c>
      <c r="BP57" s="1">
        <f ca="1">IF(BO57=0,BM57,BM57/BN57)</f>
        <v>2</v>
      </c>
      <c r="BQ57" s="1">
        <v>2</v>
      </c>
      <c r="BR57" s="1">
        <f ca="1">IF(BP57/BQ57=INT(BP57/BQ57),1,0)</f>
        <v>1</v>
      </c>
      <c r="BS57" s="1">
        <f ca="1">IF(BR57=0,BP57,BP57/BQ57)</f>
        <v>1</v>
      </c>
      <c r="BT57" s="1">
        <v>81</v>
      </c>
      <c r="BU57" s="1">
        <f ca="1">IF(BS57/BT57=INT(BS57/BT57),1,0)</f>
        <v>0</v>
      </c>
      <c r="BV57" s="1">
        <f ca="1">IF(BU57=0,BS57,BS57/BT57)</f>
        <v>1</v>
      </c>
      <c r="BW57" s="1">
        <v>9</v>
      </c>
      <c r="BX57" s="1">
        <f ca="1">IF(BV57/BW57=INT(BV57/BW57),1,0)</f>
        <v>0</v>
      </c>
      <c r="BY57" s="1">
        <f ca="1">IF(BX57=0,BV57,BV57/BW57)</f>
        <v>1</v>
      </c>
      <c r="BZ57" s="1">
        <v>3</v>
      </c>
      <c r="CA57" s="1">
        <f ca="1">IF(BY57/BZ57=INT(BY57/BZ57),1,0)</f>
        <v>0</v>
      </c>
      <c r="CB57" s="1">
        <f ca="1">IF(CA57=0,BY57,BY57/BZ57)</f>
        <v>1</v>
      </c>
      <c r="CC57" s="1">
        <v>25</v>
      </c>
      <c r="CD57" s="1">
        <f ca="1">IF(CB57/CC57=INT(CB57/CC57),1,0)</f>
        <v>0</v>
      </c>
      <c r="CE57" s="1">
        <f ca="1">IF(CD57=0,CB57,CB57/CC57)</f>
        <v>1</v>
      </c>
      <c r="CF57" s="1">
        <v>5</v>
      </c>
      <c r="CG57" s="1">
        <f ca="1">IF(CE57/CF57=INT(CE57/CF57),1,0)</f>
        <v>0</v>
      </c>
      <c r="CH57" s="1">
        <f ca="1">IF(CG57=0,CE57,CE57/CF57)</f>
        <v>1</v>
      </c>
      <c r="CI57" s="1">
        <v>49</v>
      </c>
      <c r="CJ57" s="1">
        <f ca="1">IF(CH57/CI57=INT(CH57/CI57),1,0)</f>
        <v>0</v>
      </c>
      <c r="CK57" s="1">
        <f ca="1">IF(CJ57=0,CH57,CH57/CI57)</f>
        <v>1</v>
      </c>
      <c r="CL57" s="1">
        <v>7</v>
      </c>
      <c r="CM57" s="1">
        <f ca="1">IF(CK57/CL57=INT(CK57/CL57),1,0)</f>
        <v>0</v>
      </c>
      <c r="CN57" s="1">
        <f ca="1">IF(CM57=0,CK57,CK57/CL57)</f>
        <v>1</v>
      </c>
      <c r="CO57" s="1">
        <v>121</v>
      </c>
      <c r="CP57" s="1">
        <f ca="1">IF(CN57/CO57=INT(CN57/CO57),1,0)</f>
        <v>0</v>
      </c>
      <c r="CQ57" s="1">
        <f ca="1">IF(CP57=0,CN57,CN57/CO57)</f>
        <v>1</v>
      </c>
      <c r="CR57" s="1">
        <v>11</v>
      </c>
      <c r="CS57" s="1">
        <f ca="1">IF(CQ57/CR57=INT(CQ57/CR57),1,0)</f>
        <v>0</v>
      </c>
      <c r="CT57" s="1">
        <f ca="1">IF(CS57=0,CQ57,CQ57/CR57)</f>
        <v>1</v>
      </c>
      <c r="CU57" s="1">
        <v>169</v>
      </c>
      <c r="CV57" s="1">
        <f ca="1">IF(CT57/CU57=INT(CT57/CU57),1,0)</f>
        <v>0</v>
      </c>
      <c r="CW57" s="1">
        <f ca="1">IF(CV57=0,CT57,CT57/CU57)</f>
        <v>1</v>
      </c>
      <c r="CX57" s="1">
        <v>13</v>
      </c>
      <c r="CY57" s="1">
        <f ca="1">IF(CW57/CX57=INT(CW57/CX57),1,0)</f>
        <v>0</v>
      </c>
      <c r="CZ57" s="1">
        <f ca="1">IF(CY57=0,CW57,CW57/CX57)</f>
        <v>1</v>
      </c>
      <c r="DA57" s="1">
        <v>17</v>
      </c>
      <c r="DB57" s="1">
        <f ca="1">IF(CZ57/DA57=INT(CZ57/DA57),1,0)</f>
        <v>0</v>
      </c>
      <c r="DC57" s="1">
        <f ca="1">IF(DB57=0,CZ57,CZ57/DA57)</f>
        <v>1</v>
      </c>
      <c r="DD57" s="1">
        <v>19</v>
      </c>
      <c r="DE57" s="1">
        <f ca="1">IF(DC57/DD57=INT(DC57/DD57),1,0)</f>
        <v>0</v>
      </c>
      <c r="DF57" s="1">
        <f ca="1">IF(DE57=0,DC57,DC57/DD57)</f>
        <v>1</v>
      </c>
      <c r="DG57" s="1">
        <v>23</v>
      </c>
      <c r="DH57" s="1">
        <f ca="1">IF(DF57/DG57=INT(DF57/DG57),1,0)</f>
        <v>0</v>
      </c>
      <c r="DI57" s="1">
        <f ca="1">IF(DH57=0,DF57,DF57/DG57)</f>
        <v>1</v>
      </c>
      <c r="DJ57" s="1">
        <v>29</v>
      </c>
      <c r="DK57" s="1">
        <f ca="1">IF(DI57/DJ57=INT(DI57/DJ57),1,0)</f>
        <v>0</v>
      </c>
      <c r="DL57" s="1">
        <f ca="1">IF(DK57=0,DI57,DI57/DJ57)</f>
        <v>1</v>
      </c>
      <c r="DM57" s="1">
        <v>31</v>
      </c>
      <c r="DN57" s="1">
        <f ca="1">IF(DL57/DM57=INT(DL57/DM57),1,0)</f>
        <v>0</v>
      </c>
      <c r="DO57" s="1">
        <f ca="1">IF(DN57=0,DL57,DL57/DM57)</f>
        <v>1</v>
      </c>
      <c r="DP57" s="1">
        <v>37</v>
      </c>
      <c r="DQ57" s="1">
        <f ca="1">IF(DO57/DP57=INT(DO57/DP57),1,0)</f>
        <v>0</v>
      </c>
      <c r="DR57" s="1">
        <f ca="1">IF(DQ57=0,DO57,DO57/DP57)</f>
        <v>1</v>
      </c>
      <c r="DS57" s="1">
        <v>41</v>
      </c>
      <c r="DT57" s="1">
        <f ca="1">IF(DR57/DS57=INT(DR57/DS57),1,0)</f>
        <v>0</v>
      </c>
      <c r="DU57" s="1">
        <f ca="1">IF(DT57=0,DR57,DR57/DS57)</f>
        <v>1</v>
      </c>
      <c r="DV57" s="1">
        <v>43</v>
      </c>
      <c r="DW57" s="1">
        <f ca="1">IF(DU57/DV57=INT(DU57/DV57),1,0)</f>
        <v>0</v>
      </c>
      <c r="DX57" s="1">
        <f ca="1">IF(DW57=0,DU57,DU57/DV57)</f>
        <v>1</v>
      </c>
      <c r="DY57" s="1">
        <v>47</v>
      </c>
      <c r="DZ57" s="1">
        <f ca="1">IF(DX57/DY57=INT(DX57/DY57),1,0)</f>
        <v>0</v>
      </c>
      <c r="EA57" s="1">
        <f ca="1">IF(DZ57=0,DX57,DX57/DY57)</f>
        <v>1</v>
      </c>
      <c r="EB57" s="1">
        <v>53</v>
      </c>
      <c r="EC57" s="1">
        <f ca="1">IF(EA57/EB57=INT(EA57/EB57),1,0)</f>
        <v>0</v>
      </c>
      <c r="ED57" s="1">
        <f ca="1">IF(EC57=0,EA57,EA57/EB57)</f>
        <v>1</v>
      </c>
      <c r="EE57" s="1">
        <v>59</v>
      </c>
      <c r="EF57" s="1">
        <f ca="1">IF(ED57/EE57=INT(ED57/EE57),1,0)</f>
        <v>0</v>
      </c>
      <c r="EG57" s="1">
        <f ca="1">IF(EF57=0,ED57,ED57/EE57)</f>
        <v>1</v>
      </c>
      <c r="EH57" s="1">
        <v>61</v>
      </c>
      <c r="EI57" s="1">
        <f ca="1">IF(EG57/EH57=INT(EG57/EH57),1,0)</f>
        <v>0</v>
      </c>
      <c r="EJ57" s="1">
        <f ca="1">IF(EI57=0,EG57,EG57/EH57)</f>
        <v>1</v>
      </c>
      <c r="EK57" s="1">
        <v>67</v>
      </c>
      <c r="EL57" s="1">
        <f ca="1">IF(EJ57/EK57=INT(EJ57/EK57),1,0)</f>
        <v>0</v>
      </c>
      <c r="EM57" s="1">
        <f ca="1">IF(EL57=0,EJ57,EJ57/EK57)</f>
        <v>1</v>
      </c>
      <c r="EN57" s="1">
        <v>71</v>
      </c>
      <c r="EO57" s="1">
        <f ca="1">IF(EM57/EN57=INT(EM57/EN57),1,0)</f>
        <v>0</v>
      </c>
      <c r="EP57" s="1">
        <f ca="1">IF(EO57=0,EM57,EM57/EN57)</f>
        <v>1</v>
      </c>
      <c r="EQ57" s="1">
        <v>73</v>
      </c>
      <c r="ER57" s="1">
        <f ca="1">IF(EP57/EQ57=INT(EP57/EQ57),1,0)</f>
        <v>0</v>
      </c>
      <c r="ES57" s="1">
        <f ca="1">IF(ER57=0,EP57,EP57/EQ57)</f>
        <v>1</v>
      </c>
      <c r="ET57" s="1">
        <v>79</v>
      </c>
      <c r="EU57" s="1">
        <f ca="1">IF(ES57/ET57=INT(ES57/ET57),1,0)</f>
        <v>0</v>
      </c>
      <c r="EV57" s="1">
        <f ca="1">IF(EU57=0,ES57,ES57/ET57)</f>
        <v>1</v>
      </c>
      <c r="EW57" s="1">
        <v>83</v>
      </c>
      <c r="EX57" s="1">
        <f ca="1">IF(EV57/EW57=INT(EV57/EW57),1,0)</f>
        <v>0</v>
      </c>
      <c r="EY57" s="1">
        <f ca="1">IF(EX57=0,EV57,EV57/EW57)</f>
        <v>1</v>
      </c>
      <c r="EZ57" s="1">
        <v>89</v>
      </c>
      <c r="FA57" s="1">
        <f ca="1">IF(EY57/EZ57=INT(EY57/EZ57),1,0)</f>
        <v>0</v>
      </c>
      <c r="FB57" s="1">
        <f ca="1">IF(FA57=0,EY57,EY57/EZ57)</f>
        <v>1</v>
      </c>
      <c r="FC57" s="1">
        <v>97</v>
      </c>
      <c r="FD57" s="1">
        <f ca="1">IF(FB57/FC57=INT(FB57/FC57),1,0)</f>
        <v>0</v>
      </c>
      <c r="FE57" s="1">
        <f ca="1">IF(FD57=0,FB57,FB57/FC57)</f>
        <v>1</v>
      </c>
      <c r="FF57" s="1">
        <v>101</v>
      </c>
      <c r="FG57" s="1">
        <f ca="1">IF(FE57/FF57=INT(FE57/FF57),1,0)</f>
        <v>0</v>
      </c>
      <c r="FH57" s="1">
        <f ca="1">IF(FG57=0,FE57,FE57/FF57)</f>
        <v>1</v>
      </c>
      <c r="FI57" s="1">
        <v>103</v>
      </c>
      <c r="FJ57" s="1">
        <f ca="1">IF(FH57/FI57=INT(FH57/FI57),1,0)</f>
        <v>0</v>
      </c>
      <c r="FK57" s="1">
        <f ca="1">IF(FJ57=0,FH57,FH57/FI57)</f>
        <v>1</v>
      </c>
      <c r="FL57" s="1">
        <v>107</v>
      </c>
      <c r="FM57" s="1">
        <f ca="1">IF(FK57/FL57=INT(FK57/FL57),1,0)</f>
        <v>0</v>
      </c>
      <c r="FN57" s="1">
        <f ca="1">IF(FM57=0,FK57,FK57/FL57)</f>
        <v>1</v>
      </c>
      <c r="FO57" s="1">
        <v>109</v>
      </c>
      <c r="FP57" s="1">
        <f ca="1">IF(FN57/FO57=INT(FN57/FO57),1,0)</f>
        <v>0</v>
      </c>
      <c r="FQ57" s="1">
        <f ca="1">IF(FP57=0,FN57,FN57/FO57)</f>
        <v>1</v>
      </c>
      <c r="FR57" s="1">
        <v>113</v>
      </c>
      <c r="FS57" s="1">
        <f ca="1">IF(FQ57/FR57=INT(FQ57/FR57),1,0)</f>
        <v>0</v>
      </c>
      <c r="FT57" s="1">
        <f ca="1">IF(FS57=0,FQ57,FQ57/FR57)</f>
        <v>1</v>
      </c>
      <c r="FU57" s="1">
        <v>127</v>
      </c>
      <c r="FV57" s="1">
        <f ca="1">IF(FT57/FU57=INT(FT57/FU57),1,0)</f>
        <v>0</v>
      </c>
      <c r="FW57" s="1">
        <f ca="1">IF(FV57=0,FT57,FT57/FU57)</f>
        <v>1</v>
      </c>
      <c r="FX57" s="1">
        <v>131</v>
      </c>
      <c r="FY57" s="1">
        <f ca="1">IF(FW57/FX57=INT(FW57/FX57),1,0)</f>
        <v>0</v>
      </c>
      <c r="FZ57" s="1">
        <f ca="1">IF(FY57=0,FW57,FW57/FX57)</f>
        <v>1</v>
      </c>
      <c r="GA57" s="1">
        <v>137</v>
      </c>
      <c r="GB57" s="1">
        <f ca="1">IF(FZ57/GA57=INT(FZ57/GA57),1,0)</f>
        <v>0</v>
      </c>
      <c r="GC57" s="1">
        <f ca="1">IF(GB57=0,FZ57,FZ57/GA57)</f>
        <v>1</v>
      </c>
      <c r="GD57" s="1">
        <v>139</v>
      </c>
      <c r="GE57" s="1">
        <f ca="1">IF(GC57/GD57=INT(GC57/GD57),1,0)</f>
        <v>0</v>
      </c>
      <c r="GF57" s="1">
        <f ca="1">IF(GE57=0,GC57,GC57/GD57)</f>
        <v>1</v>
      </c>
      <c r="GG57" s="1">
        <v>149</v>
      </c>
      <c r="GH57" s="1">
        <f ca="1">IF(GF57/GG57=INT(GF57/GG57),1,0)</f>
        <v>0</v>
      </c>
      <c r="GI57" s="1">
        <f ca="1">IF(GH57=0,GF57,GF57/GG57)</f>
        <v>1</v>
      </c>
      <c r="GJ57" s="1"/>
      <c r="GK57" s="1">
        <f ca="1">8*BI57+4*BL57+2*BO57+BR57</f>
        <v>3</v>
      </c>
      <c r="GL57" s="1">
        <f ca="1">4*BU57+2*BX57+CA57</f>
        <v>0</v>
      </c>
      <c r="GM57" s="1">
        <f ca="1">2*CD57+CG57</f>
        <v>0</v>
      </c>
      <c r="GN57" s="1">
        <f ca="1">2*CJ57+CM57</f>
        <v>0</v>
      </c>
      <c r="GO57" s="1">
        <f ca="1">2*CP57+CS57</f>
        <v>0</v>
      </c>
      <c r="GP57" s="1">
        <f ca="1">2*CV57+CY57</f>
        <v>0</v>
      </c>
      <c r="GQ57" s="1">
        <f ca="1">DB57</f>
        <v>0</v>
      </c>
      <c r="GR57" s="1">
        <f ca="1">DE57</f>
        <v>0</v>
      </c>
      <c r="GS57" s="1">
        <f ca="1">DH57</f>
        <v>0</v>
      </c>
      <c r="GT57" s="1">
        <f ca="1">DK57</f>
        <v>0</v>
      </c>
      <c r="GU57" s="1">
        <f ca="1">DN57</f>
        <v>0</v>
      </c>
      <c r="GV57">
        <f ca="1">DQ57</f>
        <v>0</v>
      </c>
      <c r="GW57">
        <f ca="1">DT57</f>
        <v>0</v>
      </c>
      <c r="GX57">
        <f ca="1">DW57</f>
        <v>0</v>
      </c>
      <c r="GY57">
        <f ca="1">DZ57</f>
        <v>0</v>
      </c>
      <c r="GZ57">
        <f ca="1">EC57</f>
        <v>0</v>
      </c>
      <c r="HA57">
        <f ca="1">EF57</f>
        <v>0</v>
      </c>
      <c r="HB57">
        <f ca="1">EI57</f>
        <v>0</v>
      </c>
      <c r="HC57">
        <f ca="1">EL57</f>
        <v>0</v>
      </c>
      <c r="HD57">
        <f ca="1">EO57</f>
        <v>0</v>
      </c>
      <c r="HE57">
        <f ca="1">ER57</f>
        <v>0</v>
      </c>
      <c r="HF57">
        <f ca="1">EU57</f>
        <v>0</v>
      </c>
      <c r="HG57">
        <f ca="1">EX57</f>
        <v>0</v>
      </c>
      <c r="HH57">
        <f ca="1">FA57</f>
        <v>0</v>
      </c>
      <c r="HI57">
        <f ca="1">FD57</f>
        <v>0</v>
      </c>
      <c r="HJ57">
        <f ca="1">FG57</f>
        <v>0</v>
      </c>
      <c r="HK57">
        <f ca="1">FJ57</f>
        <v>0</v>
      </c>
      <c r="HL57">
        <f ca="1">FM57</f>
        <v>0</v>
      </c>
      <c r="HM57">
        <f ca="1">FP57</f>
        <v>0</v>
      </c>
      <c r="HN57">
        <f ca="1">FS57</f>
        <v>0</v>
      </c>
      <c r="HO57">
        <f ca="1">FV57</f>
        <v>0</v>
      </c>
      <c r="HP57">
        <f ca="1">FY57</f>
        <v>0</v>
      </c>
      <c r="HQ57">
        <f ca="1">GB57</f>
        <v>0</v>
      </c>
      <c r="HR57">
        <f ca="1">GE57</f>
        <v>0</v>
      </c>
      <c r="HS57">
        <f ca="1">GH57</f>
        <v>0</v>
      </c>
      <c r="HT57">
        <f ca="1">BG57</f>
        <v>8</v>
      </c>
      <c r="HU57">
        <f ca="1">HT57/HS60</f>
        <v>2</v>
      </c>
      <c r="HV57" s="9">
        <f ca="1">HZ53</f>
        <v>4</v>
      </c>
      <c r="HW57" s="9"/>
      <c r="HX57" s="9"/>
      <c r="HY57" s="9"/>
      <c r="HZ57" s="9"/>
      <c r="IA57" s="9"/>
      <c r="IB57" s="9"/>
    </row>
    <row r="58" spans="2:255" ht="6" hidden="1" customHeight="1" x14ac:dyDescent="0.25">
      <c r="B58" s="71"/>
      <c r="C58" s="71"/>
      <c r="D58" s="71"/>
      <c r="E58" s="71"/>
      <c r="F58" s="104"/>
      <c r="G58" s="71"/>
      <c r="H58" s="71"/>
      <c r="I58" s="71"/>
      <c r="J58" s="71"/>
      <c r="K58" s="71"/>
      <c r="L58" s="104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122"/>
      <c r="X58" s="104"/>
      <c r="Y58" s="71"/>
      <c r="Z58" s="75"/>
      <c r="AD58" s="148"/>
      <c r="AE58" s="162"/>
      <c r="BD58" s="9"/>
      <c r="BE58">
        <f ca="1">BE57+INT(BF57/BF58)</f>
        <v>4</v>
      </c>
      <c r="BF58">
        <f ca="1">IB53</f>
        <v>20</v>
      </c>
      <c r="BG58">
        <f ca="1">BF58</f>
        <v>20</v>
      </c>
      <c r="BH58">
        <v>256</v>
      </c>
      <c r="BI58" s="1">
        <f ca="1">IF(BG58/BH58=INT(BG58/BH58),1,0)</f>
        <v>0</v>
      </c>
      <c r="BJ58" s="1">
        <f ca="1">IF(BI58=0,BG58,BG58/BH58)</f>
        <v>20</v>
      </c>
      <c r="BK58" s="1">
        <v>16</v>
      </c>
      <c r="BL58" s="1">
        <f ca="1">IF(BJ58/BK58=INT(BJ58/BK58),1,0)</f>
        <v>0</v>
      </c>
      <c r="BM58" s="1">
        <f ca="1">IF(BL58=0,BJ58,BJ58/BK58)</f>
        <v>20</v>
      </c>
      <c r="BN58" s="1">
        <v>4</v>
      </c>
      <c r="BO58" s="1">
        <f ca="1">IF(BM58/BN58=INT(BM58/BN58),1,0)</f>
        <v>1</v>
      </c>
      <c r="BP58" s="1">
        <f ca="1">IF(BO58=0,BM58,BM58/BN58)</f>
        <v>5</v>
      </c>
      <c r="BQ58" s="1">
        <v>2</v>
      </c>
      <c r="BR58" s="1">
        <f ca="1">IF(BP58/BQ58=INT(BP58/BQ58),1,0)</f>
        <v>0</v>
      </c>
      <c r="BS58" s="1">
        <f ca="1">IF(BR58=0,BP58,BP58/BQ58)</f>
        <v>5</v>
      </c>
      <c r="BT58" s="1">
        <v>81</v>
      </c>
      <c r="BU58" s="1">
        <f ca="1">IF(BS58/BT58=INT(BS58/BT58),1,0)</f>
        <v>0</v>
      </c>
      <c r="BV58" s="1">
        <f ca="1">IF(BU58=0,BS58,BS58/BT58)</f>
        <v>5</v>
      </c>
      <c r="BW58" s="1">
        <v>9</v>
      </c>
      <c r="BX58" s="1">
        <f ca="1">IF(BV58/BW58=INT(BV58/BW58),1,0)</f>
        <v>0</v>
      </c>
      <c r="BY58" s="1">
        <f ca="1">IF(BX58=0,BV58,BV58/BW58)</f>
        <v>5</v>
      </c>
      <c r="BZ58" s="1">
        <v>3</v>
      </c>
      <c r="CA58" s="1">
        <f ca="1">IF(BY58/BZ58=INT(BY58/BZ58),1,0)</f>
        <v>0</v>
      </c>
      <c r="CB58" s="1">
        <f ca="1">IF(CA58=0,BY58,BY58/BZ58)</f>
        <v>5</v>
      </c>
      <c r="CC58" s="1">
        <v>25</v>
      </c>
      <c r="CD58" s="1">
        <f ca="1">IF(CB58/CC58=INT(CB58/CC58),1,0)</f>
        <v>0</v>
      </c>
      <c r="CE58" s="1">
        <f ca="1">IF(CD58=0,CB58,CB58/CC58)</f>
        <v>5</v>
      </c>
      <c r="CF58" s="1">
        <v>5</v>
      </c>
      <c r="CG58" s="1">
        <f ca="1">IF(CE58/CF58=INT(CE58/CF58),1,0)</f>
        <v>1</v>
      </c>
      <c r="CH58" s="1">
        <f ca="1">IF(CG58=0,CE58,CE58/CF58)</f>
        <v>1</v>
      </c>
      <c r="CI58" s="1">
        <v>49</v>
      </c>
      <c r="CJ58" s="1">
        <f ca="1">IF(CH58/CI58=INT(CH58/CI58),1,0)</f>
        <v>0</v>
      </c>
      <c r="CK58" s="1">
        <f ca="1">IF(CJ58=0,CH58,CH58/CI58)</f>
        <v>1</v>
      </c>
      <c r="CL58" s="1">
        <v>7</v>
      </c>
      <c r="CM58" s="1">
        <f ca="1">IF(CK58/CL58=INT(CK58/CL58),1,0)</f>
        <v>0</v>
      </c>
      <c r="CN58" s="1">
        <f ca="1">IF(CM58=0,CK58,CK58/CL58)</f>
        <v>1</v>
      </c>
      <c r="CO58" s="1">
        <v>121</v>
      </c>
      <c r="CP58" s="1">
        <f ca="1">IF(CN58/CO58=INT(CN58/CO58),1,0)</f>
        <v>0</v>
      </c>
      <c r="CQ58" s="1">
        <f ca="1">IF(CP58=0,CN58,CN58/CO58)</f>
        <v>1</v>
      </c>
      <c r="CR58" s="1">
        <v>11</v>
      </c>
      <c r="CS58" s="1">
        <f ca="1">IF(CQ58/CR58=INT(CQ58/CR58),1,0)</f>
        <v>0</v>
      </c>
      <c r="CT58" s="1">
        <f ca="1">IF(CS58=0,CQ58,CQ58/CR58)</f>
        <v>1</v>
      </c>
      <c r="CU58" s="1">
        <v>169</v>
      </c>
      <c r="CV58" s="1">
        <f ca="1">IF(CT58/CU58=INT(CT58/CU58),1,0)</f>
        <v>0</v>
      </c>
      <c r="CW58" s="1">
        <f ca="1">IF(CV58=0,CT58,CT58/CU58)</f>
        <v>1</v>
      </c>
      <c r="CX58" s="1">
        <v>13</v>
      </c>
      <c r="CY58" s="1">
        <f ca="1">IF(CW58/CX58=INT(CW58/CX58),1,0)</f>
        <v>0</v>
      </c>
      <c r="CZ58" s="1">
        <f ca="1">IF(CY58=0,CW58,CW58/CX58)</f>
        <v>1</v>
      </c>
      <c r="DA58" s="1">
        <v>17</v>
      </c>
      <c r="DB58" s="1">
        <f ca="1">IF(CZ58/DA58=INT(CZ58/DA58),1,0)</f>
        <v>0</v>
      </c>
      <c r="DC58" s="1">
        <f ca="1">IF(DB58=0,CZ58,CZ58/DA58)</f>
        <v>1</v>
      </c>
      <c r="DD58" s="1">
        <v>19</v>
      </c>
      <c r="DE58" s="1">
        <f ca="1">IF(DC58/DD58=INT(DC58/DD58),1,0)</f>
        <v>0</v>
      </c>
      <c r="DF58" s="1">
        <f ca="1">IF(DE58=0,DC58,DC58/DD58)</f>
        <v>1</v>
      </c>
      <c r="DG58" s="1">
        <v>23</v>
      </c>
      <c r="DH58" s="1">
        <f ca="1">IF(DF58/DG58=INT(DF58/DG58),1,0)</f>
        <v>0</v>
      </c>
      <c r="DI58" s="1">
        <f ca="1">IF(DH58=0,DF58,DF58/DG58)</f>
        <v>1</v>
      </c>
      <c r="DJ58" s="1">
        <v>29</v>
      </c>
      <c r="DK58" s="1">
        <f ca="1">IF(DI58/DJ58=INT(DI58/DJ58),1,0)</f>
        <v>0</v>
      </c>
      <c r="DL58" s="1">
        <f ca="1">IF(DK58=0,DI58,DI58/DJ58)</f>
        <v>1</v>
      </c>
      <c r="DM58" s="1">
        <v>31</v>
      </c>
      <c r="DN58" s="1">
        <f ca="1">IF(DL58/DM58=INT(DL58/DM58),1,0)</f>
        <v>0</v>
      </c>
      <c r="DO58" s="1">
        <f ca="1">IF(DN58=0,DL58,DL58/DM58)</f>
        <v>1</v>
      </c>
      <c r="DP58" s="1">
        <v>37</v>
      </c>
      <c r="DQ58" s="1">
        <f ca="1">IF(DO58/DP58=INT(DO58/DP58),1,0)</f>
        <v>0</v>
      </c>
      <c r="DR58" s="1">
        <f ca="1">IF(DQ58=0,DO58,DO58/DP58)</f>
        <v>1</v>
      </c>
      <c r="DS58" s="1">
        <v>41</v>
      </c>
      <c r="DT58" s="1">
        <f ca="1">IF(DR58/DS58=INT(DR58/DS58),1,0)</f>
        <v>0</v>
      </c>
      <c r="DU58" s="1">
        <f ca="1">IF(DT58=0,DR58,DR58/DS58)</f>
        <v>1</v>
      </c>
      <c r="DV58" s="1">
        <v>43</v>
      </c>
      <c r="DW58" s="1">
        <f ca="1">IF(DU58/DV58=INT(DU58/DV58),1,0)</f>
        <v>0</v>
      </c>
      <c r="DX58" s="1">
        <f ca="1">IF(DW58=0,DU58,DU58/DV58)</f>
        <v>1</v>
      </c>
      <c r="DY58" s="1">
        <v>47</v>
      </c>
      <c r="DZ58" s="1">
        <f ca="1">IF(DX58/DY58=INT(DX58/DY58),1,0)</f>
        <v>0</v>
      </c>
      <c r="EA58" s="1">
        <f ca="1">IF(DZ58=0,DX58,DX58/DY58)</f>
        <v>1</v>
      </c>
      <c r="EB58" s="1">
        <v>53</v>
      </c>
      <c r="EC58" s="1">
        <f ca="1">IF(EA58/EB58=INT(EA58/EB58),1,0)</f>
        <v>0</v>
      </c>
      <c r="ED58" s="1">
        <f ca="1">IF(EC58=0,EA58,EA58/EB58)</f>
        <v>1</v>
      </c>
      <c r="EE58" s="1">
        <v>59</v>
      </c>
      <c r="EF58" s="1">
        <f ca="1">IF(ED58/EE58=INT(ED58/EE58),1,0)</f>
        <v>0</v>
      </c>
      <c r="EG58" s="1">
        <f ca="1">IF(EF58=0,ED58,ED58/EE58)</f>
        <v>1</v>
      </c>
      <c r="EH58" s="1">
        <v>61</v>
      </c>
      <c r="EI58" s="1">
        <f ca="1">IF(EG58/EH58=INT(EG58/EH58),1,0)</f>
        <v>0</v>
      </c>
      <c r="EJ58" s="1">
        <f ca="1">IF(EI58=0,EG58,EG58/EH58)</f>
        <v>1</v>
      </c>
      <c r="EK58" s="1">
        <v>67</v>
      </c>
      <c r="EL58" s="1">
        <f ca="1">IF(EJ58/EK58=INT(EJ58/EK58),1,0)</f>
        <v>0</v>
      </c>
      <c r="EM58" s="1">
        <f ca="1">IF(EL58=0,EJ58,EJ58/EK58)</f>
        <v>1</v>
      </c>
      <c r="EN58" s="1">
        <v>71</v>
      </c>
      <c r="EO58" s="1">
        <f ca="1">IF(EM58/EN58=INT(EM58/EN58),1,0)</f>
        <v>0</v>
      </c>
      <c r="EP58" s="1">
        <f ca="1">IF(EO58=0,EM58,EM58/EN58)</f>
        <v>1</v>
      </c>
      <c r="EQ58" s="1">
        <v>73</v>
      </c>
      <c r="ER58" s="1">
        <f ca="1">IF(EP58/EQ58=INT(EP58/EQ58),1,0)</f>
        <v>0</v>
      </c>
      <c r="ES58" s="1">
        <f ca="1">IF(ER58=0,EP58,EP58/EQ58)</f>
        <v>1</v>
      </c>
      <c r="ET58" s="1">
        <v>79</v>
      </c>
      <c r="EU58" s="1">
        <f ca="1">IF(ES58/ET58=INT(ES58/ET58),1,0)</f>
        <v>0</v>
      </c>
      <c r="EV58" s="1">
        <f ca="1">IF(EU58=0,ES58,ES58/ET58)</f>
        <v>1</v>
      </c>
      <c r="EW58" s="1">
        <v>83</v>
      </c>
      <c r="EX58" s="1">
        <f ca="1">IF(EV58/EW58=INT(EV58/EW58),1,0)</f>
        <v>0</v>
      </c>
      <c r="EY58" s="1">
        <f ca="1">IF(EX58=0,EV58,EV58/EW58)</f>
        <v>1</v>
      </c>
      <c r="EZ58" s="1">
        <v>89</v>
      </c>
      <c r="FA58" s="1">
        <f ca="1">IF(EY58/EZ58=INT(EY58/EZ58),1,0)</f>
        <v>0</v>
      </c>
      <c r="FB58" s="1">
        <f ca="1">IF(FA58=0,EY58,EY58/EZ58)</f>
        <v>1</v>
      </c>
      <c r="FC58" s="1">
        <v>97</v>
      </c>
      <c r="FD58" s="1">
        <f ca="1">IF(FB58/FC58=INT(FB58/FC58),1,0)</f>
        <v>0</v>
      </c>
      <c r="FE58" s="1">
        <f ca="1">IF(FD58=0,FB58,FB58/FC58)</f>
        <v>1</v>
      </c>
      <c r="FF58" s="1">
        <v>101</v>
      </c>
      <c r="FG58" s="1">
        <f ca="1">IF(FE58/FF58=INT(FE58/FF58),1,0)</f>
        <v>0</v>
      </c>
      <c r="FH58" s="1">
        <f ca="1">IF(FG58=0,FE58,FE58/FF58)</f>
        <v>1</v>
      </c>
      <c r="FI58" s="1">
        <v>103</v>
      </c>
      <c r="FJ58" s="1">
        <f ca="1">IF(FH58/FI58=INT(FH58/FI58),1,0)</f>
        <v>0</v>
      </c>
      <c r="FK58" s="1">
        <f ca="1">IF(FJ58=0,FH58,FH58/FI58)</f>
        <v>1</v>
      </c>
      <c r="FL58" s="1">
        <v>107</v>
      </c>
      <c r="FM58" s="1">
        <f ca="1">IF(FK58/FL58=INT(FK58/FL58),1,0)</f>
        <v>0</v>
      </c>
      <c r="FN58" s="1">
        <f ca="1">IF(FM58=0,FK58,FK58/FL58)</f>
        <v>1</v>
      </c>
      <c r="FO58" s="1">
        <v>109</v>
      </c>
      <c r="FP58" s="1">
        <f ca="1">IF(FN58/FO58=INT(FN58/FO58),1,0)</f>
        <v>0</v>
      </c>
      <c r="FQ58" s="1">
        <f ca="1">IF(FP58=0,FN58,FN58/FO58)</f>
        <v>1</v>
      </c>
      <c r="FR58" s="1">
        <v>113</v>
      </c>
      <c r="FS58" s="1">
        <f ca="1">IF(FQ58/FR58=INT(FQ58/FR58),1,0)</f>
        <v>0</v>
      </c>
      <c r="FT58" s="1">
        <f ca="1">IF(FS58=0,FQ58,FQ58/FR58)</f>
        <v>1</v>
      </c>
      <c r="FU58" s="1">
        <v>127</v>
      </c>
      <c r="FV58" s="1">
        <f ca="1">IF(FT58/FU58=INT(FT58/FU58),1,0)</f>
        <v>0</v>
      </c>
      <c r="FW58" s="1">
        <f ca="1">IF(FV58=0,FT58,FT58/FU58)</f>
        <v>1</v>
      </c>
      <c r="FX58" s="1">
        <v>131</v>
      </c>
      <c r="FY58" s="1">
        <f ca="1">IF(FW58/FX58=INT(FW58/FX58),1,0)</f>
        <v>0</v>
      </c>
      <c r="FZ58" s="1">
        <f ca="1">IF(FY58=0,FW58,FW58/FX58)</f>
        <v>1</v>
      </c>
      <c r="GA58" s="1">
        <v>137</v>
      </c>
      <c r="GB58" s="1">
        <f ca="1">IF(FZ58/GA58=INT(FZ58/GA58),1,0)</f>
        <v>0</v>
      </c>
      <c r="GC58" s="1">
        <f ca="1">IF(GB58=0,FZ58,FZ58/GA58)</f>
        <v>1</v>
      </c>
      <c r="GD58" s="1">
        <v>139</v>
      </c>
      <c r="GE58" s="1">
        <f ca="1">IF(GC58/GD58=INT(GC58/GD58),1,0)</f>
        <v>0</v>
      </c>
      <c r="GF58" s="1">
        <f ca="1">IF(GE58=0,GC58,GC58/GD58)</f>
        <v>1</v>
      </c>
      <c r="GG58" s="1">
        <v>149</v>
      </c>
      <c r="GH58" s="1">
        <f ca="1">IF(GF58/GG58=INT(GF58/GG58),1,0)</f>
        <v>0</v>
      </c>
      <c r="GI58" s="1">
        <f ca="1">IF(GH58=0,GF58,GF58/GG58)</f>
        <v>1</v>
      </c>
      <c r="GJ58" s="1"/>
      <c r="GK58" s="1">
        <f ca="1">8*BI58+4*BL58+2*BO58+BR58</f>
        <v>2</v>
      </c>
      <c r="GL58" s="1">
        <f ca="1">4*BU58+2*BX58+CA58</f>
        <v>0</v>
      </c>
      <c r="GM58" s="1">
        <f ca="1">2*CD58+CG58</f>
        <v>1</v>
      </c>
      <c r="GN58" s="1">
        <f ca="1">2*CJ58+CM58</f>
        <v>0</v>
      </c>
      <c r="GO58" s="1">
        <f ca="1">2*CP58+CS58</f>
        <v>0</v>
      </c>
      <c r="GP58" s="1">
        <f ca="1">2*CV58+CY58</f>
        <v>0</v>
      </c>
      <c r="GQ58" s="1">
        <f ca="1">DB58</f>
        <v>0</v>
      </c>
      <c r="GR58" s="1">
        <f ca="1">DE58</f>
        <v>0</v>
      </c>
      <c r="GS58" s="1">
        <f ca="1">DH58</f>
        <v>0</v>
      </c>
      <c r="GT58" s="1">
        <f ca="1">DK58</f>
        <v>0</v>
      </c>
      <c r="GU58" s="1">
        <f ca="1">DN58</f>
        <v>0</v>
      </c>
      <c r="GV58">
        <f ca="1">DQ58</f>
        <v>0</v>
      </c>
      <c r="GW58">
        <f ca="1">DT58</f>
        <v>0</v>
      </c>
      <c r="GX58">
        <f ca="1">DW58</f>
        <v>0</v>
      </c>
      <c r="GY58">
        <f ca="1">DZ58</f>
        <v>0</v>
      </c>
      <c r="GZ58">
        <f ca="1">EC58</f>
        <v>0</v>
      </c>
      <c r="HA58">
        <f ca="1">EF58</f>
        <v>0</v>
      </c>
      <c r="HB58">
        <f ca="1">EI58</f>
        <v>0</v>
      </c>
      <c r="HC58">
        <f ca="1">EL58</f>
        <v>0</v>
      </c>
      <c r="HD58">
        <f ca="1">EO58</f>
        <v>0</v>
      </c>
      <c r="HE58">
        <f ca="1">ER58</f>
        <v>0</v>
      </c>
      <c r="HF58">
        <f ca="1">EU58</f>
        <v>0</v>
      </c>
      <c r="HG58">
        <f ca="1">EX58</f>
        <v>0</v>
      </c>
      <c r="HH58">
        <f ca="1">FA58</f>
        <v>0</v>
      </c>
      <c r="HI58">
        <f ca="1">FD58</f>
        <v>0</v>
      </c>
      <c r="HJ58">
        <f ca="1">FG58</f>
        <v>0</v>
      </c>
      <c r="HK58">
        <f ca="1">FJ58</f>
        <v>0</v>
      </c>
      <c r="HL58">
        <f ca="1">FM58</f>
        <v>0</v>
      </c>
      <c r="HM58">
        <f ca="1">FP58</f>
        <v>0</v>
      </c>
      <c r="HN58">
        <f ca="1">FS58</f>
        <v>0</v>
      </c>
      <c r="HO58">
        <f ca="1">FV58</f>
        <v>0</v>
      </c>
      <c r="HP58">
        <f ca="1">FY58</f>
        <v>0</v>
      </c>
      <c r="HQ58">
        <f ca="1">GB58</f>
        <v>0</v>
      </c>
      <c r="HR58">
        <f ca="1">GE58</f>
        <v>0</v>
      </c>
      <c r="HS58">
        <f ca="1">GH58</f>
        <v>0</v>
      </c>
      <c r="HT58">
        <f ca="1">BG58</f>
        <v>20</v>
      </c>
      <c r="HU58">
        <f ca="1">HT58/HS60</f>
        <v>5</v>
      </c>
      <c r="HV58" s="9"/>
      <c r="HW58" s="9"/>
      <c r="HX58" s="9"/>
      <c r="HY58" s="9"/>
      <c r="HZ58" s="9"/>
      <c r="IA58" s="9"/>
      <c r="IB58" s="9"/>
    </row>
    <row r="59" spans="2:255" ht="6" hidden="1" customHeight="1" x14ac:dyDescent="0.25">
      <c r="B59" s="71"/>
      <c r="C59" s="71"/>
      <c r="D59" s="71"/>
      <c r="E59" s="71"/>
      <c r="F59" s="104"/>
      <c r="G59" s="71"/>
      <c r="H59" s="71"/>
      <c r="I59" s="71"/>
      <c r="J59" s="71"/>
      <c r="K59" s="71"/>
      <c r="L59" s="104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122"/>
      <c r="X59" s="104"/>
      <c r="Y59" s="71"/>
      <c r="Z59" s="75"/>
      <c r="AD59" s="148"/>
      <c r="AE59" s="162"/>
      <c r="BD59" s="9"/>
      <c r="BE59" s="9"/>
      <c r="BF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  <c r="FU59" s="9"/>
      <c r="FV59" s="9"/>
      <c r="FW59" s="9"/>
      <c r="FX59" s="9"/>
      <c r="FY59" s="9"/>
      <c r="FZ59" s="9"/>
      <c r="GA59" s="9"/>
      <c r="GB59" s="9"/>
      <c r="GC59" s="9"/>
      <c r="GD59" s="9"/>
      <c r="GE59" s="9"/>
      <c r="GF59" s="9"/>
      <c r="GG59" s="9"/>
      <c r="GH59" s="9"/>
      <c r="GI59" s="9"/>
      <c r="GJ59" s="9"/>
      <c r="GK59" s="1">
        <f t="shared" ref="GK59:HS59" ca="1" si="22">IF(GK57&lt;GK58,GK57,GK58)</f>
        <v>2</v>
      </c>
      <c r="GL59" s="1">
        <f t="shared" ca="1" si="22"/>
        <v>0</v>
      </c>
      <c r="GM59" s="1">
        <f t="shared" ca="1" si="22"/>
        <v>0</v>
      </c>
      <c r="GN59" s="1">
        <f t="shared" ca="1" si="22"/>
        <v>0</v>
      </c>
      <c r="GO59" s="1">
        <f t="shared" ca="1" si="22"/>
        <v>0</v>
      </c>
      <c r="GP59" s="1">
        <f t="shared" ca="1" si="22"/>
        <v>0</v>
      </c>
      <c r="GQ59" s="1">
        <f t="shared" ca="1" si="22"/>
        <v>0</v>
      </c>
      <c r="GR59" s="1">
        <f t="shared" ca="1" si="22"/>
        <v>0</v>
      </c>
      <c r="GS59" s="1">
        <f t="shared" ca="1" si="22"/>
        <v>0</v>
      </c>
      <c r="GT59" s="1">
        <f t="shared" ca="1" si="22"/>
        <v>0</v>
      </c>
      <c r="GU59" s="1">
        <f t="shared" ca="1" si="22"/>
        <v>0</v>
      </c>
      <c r="GV59" s="1">
        <f t="shared" ca="1" si="22"/>
        <v>0</v>
      </c>
      <c r="GW59" s="1">
        <f t="shared" ca="1" si="22"/>
        <v>0</v>
      </c>
      <c r="GX59" s="1">
        <f t="shared" ca="1" si="22"/>
        <v>0</v>
      </c>
      <c r="GY59" s="1">
        <f t="shared" ca="1" si="22"/>
        <v>0</v>
      </c>
      <c r="GZ59" s="1">
        <f t="shared" ca="1" si="22"/>
        <v>0</v>
      </c>
      <c r="HA59" s="1">
        <f t="shared" ca="1" si="22"/>
        <v>0</v>
      </c>
      <c r="HB59" s="1">
        <f t="shared" ca="1" si="22"/>
        <v>0</v>
      </c>
      <c r="HC59" s="1">
        <f t="shared" ca="1" si="22"/>
        <v>0</v>
      </c>
      <c r="HD59" s="1">
        <f t="shared" ca="1" si="22"/>
        <v>0</v>
      </c>
      <c r="HE59" s="1">
        <f t="shared" ca="1" si="22"/>
        <v>0</v>
      </c>
      <c r="HF59" s="1">
        <f t="shared" ca="1" si="22"/>
        <v>0</v>
      </c>
      <c r="HG59" s="1">
        <f t="shared" ca="1" si="22"/>
        <v>0</v>
      </c>
      <c r="HH59" s="1">
        <f t="shared" ca="1" si="22"/>
        <v>0</v>
      </c>
      <c r="HI59" s="1">
        <f t="shared" ca="1" si="22"/>
        <v>0</v>
      </c>
      <c r="HJ59" s="1">
        <f t="shared" ca="1" si="22"/>
        <v>0</v>
      </c>
      <c r="HK59" s="1">
        <f t="shared" ca="1" si="22"/>
        <v>0</v>
      </c>
      <c r="HL59" s="1">
        <f t="shared" ca="1" si="22"/>
        <v>0</v>
      </c>
      <c r="HM59" s="1">
        <f t="shared" ca="1" si="22"/>
        <v>0</v>
      </c>
      <c r="HN59" s="1">
        <f t="shared" ca="1" si="22"/>
        <v>0</v>
      </c>
      <c r="HO59" s="1">
        <f t="shared" ca="1" si="22"/>
        <v>0</v>
      </c>
      <c r="HP59" s="1">
        <f t="shared" ca="1" si="22"/>
        <v>0</v>
      </c>
      <c r="HQ59" s="1">
        <f t="shared" ca="1" si="22"/>
        <v>0</v>
      </c>
      <c r="HR59" s="1">
        <f t="shared" ca="1" si="22"/>
        <v>0</v>
      </c>
      <c r="HS59" s="1">
        <f t="shared" ca="1" si="22"/>
        <v>0</v>
      </c>
      <c r="HV59" s="9"/>
      <c r="HW59" s="9"/>
      <c r="HX59" s="9"/>
      <c r="HY59" s="9"/>
      <c r="HZ59" s="9"/>
      <c r="IA59" s="9"/>
      <c r="IB59" s="9"/>
    </row>
    <row r="60" spans="2:255" ht="6" hidden="1" customHeight="1" x14ac:dyDescent="0.25">
      <c r="B60" s="71"/>
      <c r="C60" s="71"/>
      <c r="D60" s="71"/>
      <c r="E60" s="71"/>
      <c r="F60" s="104"/>
      <c r="G60" s="71"/>
      <c r="H60" s="71"/>
      <c r="I60" s="71"/>
      <c r="J60" s="71"/>
      <c r="K60" s="71"/>
      <c r="L60" s="104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122"/>
      <c r="X60" s="104"/>
      <c r="Y60" s="71"/>
      <c r="Z60" s="75"/>
      <c r="AD60" s="148"/>
      <c r="AE60" s="162"/>
      <c r="BD60" s="9"/>
      <c r="BE60" s="9"/>
      <c r="BF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  <c r="FX60" s="9"/>
      <c r="FY60" s="9"/>
      <c r="FZ60" s="9"/>
      <c r="GA60" s="9"/>
      <c r="GB60" s="9"/>
      <c r="GC60" s="9"/>
      <c r="GD60" s="9"/>
      <c r="GE60" s="9"/>
      <c r="GF60" s="9"/>
      <c r="GG60" s="9"/>
      <c r="GH60" s="9"/>
      <c r="GI60" s="9"/>
      <c r="GJ60" s="9"/>
      <c r="GK60">
        <f ca="1">GK$8^GK59</f>
        <v>4</v>
      </c>
      <c r="GL60">
        <f t="shared" ref="GL60:HS60" ca="1" si="23">GL$8^GL59*GK60</f>
        <v>4</v>
      </c>
      <c r="GM60">
        <f t="shared" ca="1" si="23"/>
        <v>4</v>
      </c>
      <c r="GN60">
        <f t="shared" ca="1" si="23"/>
        <v>4</v>
      </c>
      <c r="GO60">
        <f t="shared" ca="1" si="23"/>
        <v>4</v>
      </c>
      <c r="GP60">
        <f t="shared" ca="1" si="23"/>
        <v>4</v>
      </c>
      <c r="GQ60">
        <f t="shared" ca="1" si="23"/>
        <v>4</v>
      </c>
      <c r="GR60">
        <f t="shared" ca="1" si="23"/>
        <v>4</v>
      </c>
      <c r="GS60">
        <f t="shared" ca="1" si="23"/>
        <v>4</v>
      </c>
      <c r="GT60">
        <f t="shared" ca="1" si="23"/>
        <v>4</v>
      </c>
      <c r="GU60">
        <f t="shared" ca="1" si="23"/>
        <v>4</v>
      </c>
      <c r="GV60">
        <f t="shared" ca="1" si="23"/>
        <v>4</v>
      </c>
      <c r="GW60">
        <f t="shared" ca="1" si="23"/>
        <v>4</v>
      </c>
      <c r="GX60">
        <f t="shared" ca="1" si="23"/>
        <v>4</v>
      </c>
      <c r="GY60">
        <f t="shared" ca="1" si="23"/>
        <v>4</v>
      </c>
      <c r="GZ60">
        <f t="shared" ca="1" si="23"/>
        <v>4</v>
      </c>
      <c r="HA60">
        <f t="shared" ca="1" si="23"/>
        <v>4</v>
      </c>
      <c r="HB60">
        <f t="shared" ca="1" si="23"/>
        <v>4</v>
      </c>
      <c r="HC60">
        <f t="shared" ca="1" si="23"/>
        <v>4</v>
      </c>
      <c r="HD60">
        <f t="shared" ca="1" si="23"/>
        <v>4</v>
      </c>
      <c r="HE60">
        <f t="shared" ca="1" si="23"/>
        <v>4</v>
      </c>
      <c r="HF60">
        <f t="shared" ca="1" si="23"/>
        <v>4</v>
      </c>
      <c r="HG60">
        <f t="shared" ca="1" si="23"/>
        <v>4</v>
      </c>
      <c r="HH60">
        <f t="shared" ca="1" si="23"/>
        <v>4</v>
      </c>
      <c r="HI60">
        <f t="shared" ca="1" si="23"/>
        <v>4</v>
      </c>
      <c r="HJ60">
        <f t="shared" ca="1" si="23"/>
        <v>4</v>
      </c>
      <c r="HK60">
        <f t="shared" ca="1" si="23"/>
        <v>4</v>
      </c>
      <c r="HL60">
        <f t="shared" ca="1" si="23"/>
        <v>4</v>
      </c>
      <c r="HM60">
        <f t="shared" ca="1" si="23"/>
        <v>4</v>
      </c>
      <c r="HN60">
        <f t="shared" ca="1" si="23"/>
        <v>4</v>
      </c>
      <c r="HO60">
        <f t="shared" ca="1" si="23"/>
        <v>4</v>
      </c>
      <c r="HP60">
        <f t="shared" ca="1" si="23"/>
        <v>4</v>
      </c>
      <c r="HQ60">
        <f t="shared" ca="1" si="23"/>
        <v>4</v>
      </c>
      <c r="HR60">
        <f t="shared" ca="1" si="23"/>
        <v>4</v>
      </c>
      <c r="HS60">
        <f t="shared" ca="1" si="23"/>
        <v>4</v>
      </c>
      <c r="HV60" s="9"/>
      <c r="HW60" s="9"/>
      <c r="HX60" s="9"/>
      <c r="HY60" s="9"/>
      <c r="HZ60" s="9"/>
      <c r="IA60" s="9"/>
      <c r="IB60" s="9"/>
    </row>
    <row r="61" spans="2:255" ht="8.25" customHeight="1" x14ac:dyDescent="0.25">
      <c r="B61" s="71"/>
      <c r="C61" s="71"/>
      <c r="D61" s="71"/>
      <c r="E61" s="71"/>
      <c r="F61" s="104"/>
      <c r="G61" s="71"/>
      <c r="H61" s="71"/>
      <c r="I61" s="71"/>
      <c r="J61" s="71"/>
      <c r="K61" s="71"/>
      <c r="L61" s="104"/>
      <c r="M61" s="71"/>
      <c r="N61" s="71"/>
      <c r="O61" s="71"/>
      <c r="P61" s="71"/>
      <c r="Q61" s="71"/>
      <c r="R61" s="71"/>
      <c r="S61" s="80"/>
      <c r="T61" s="71"/>
      <c r="U61" s="71"/>
      <c r="V61" s="71"/>
      <c r="W61" s="122"/>
      <c r="X61" s="104"/>
      <c r="Y61" s="71"/>
      <c r="Z61" s="75"/>
      <c r="AD61" s="148"/>
      <c r="AE61" s="162"/>
      <c r="BD61" s="9"/>
      <c r="BE61" s="9"/>
      <c r="BF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/>
      <c r="FH61" s="9"/>
      <c r="FI61" s="9"/>
      <c r="FJ61" s="9"/>
      <c r="FK61" s="9"/>
      <c r="FL61" s="9"/>
      <c r="FM61" s="9"/>
      <c r="FN61" s="9"/>
      <c r="FO61" s="9"/>
      <c r="FP61" s="9"/>
      <c r="FQ61" s="9"/>
      <c r="FR61" s="9"/>
      <c r="FS61" s="9"/>
      <c r="FT61" s="9"/>
      <c r="FU61" s="9"/>
      <c r="FV61" s="9"/>
      <c r="FW61" s="9"/>
      <c r="FX61" s="9"/>
      <c r="FY61" s="9"/>
      <c r="FZ61" s="9"/>
      <c r="GA61" s="9"/>
      <c r="GB61" s="9"/>
      <c r="GC61" s="9"/>
      <c r="GD61" s="9"/>
      <c r="GE61" s="9"/>
      <c r="GF61" s="9"/>
      <c r="GG61" s="9"/>
      <c r="GH61" s="9"/>
      <c r="GI61" s="9"/>
      <c r="GJ61" s="9"/>
      <c r="GK61" s="9"/>
      <c r="GL61" s="9"/>
      <c r="GM61" s="9"/>
      <c r="GN61" s="9"/>
      <c r="GO61" s="9"/>
      <c r="GP61" s="9"/>
      <c r="GQ61" s="9"/>
      <c r="GR61" s="9"/>
      <c r="GS61" s="9"/>
      <c r="GT61" s="9"/>
      <c r="GU61" s="9"/>
      <c r="GV61" s="9"/>
      <c r="GW61" s="9"/>
      <c r="GX61" s="9"/>
      <c r="GY61" s="9"/>
      <c r="GZ61" s="9"/>
      <c r="HA61" s="9"/>
      <c r="HB61" s="9"/>
      <c r="HC61" s="9"/>
      <c r="HD61" s="9"/>
      <c r="HE61" s="9"/>
      <c r="HF61" s="9"/>
      <c r="HG61" s="9"/>
      <c r="HH61" s="9"/>
      <c r="HI61" s="9"/>
      <c r="HJ61" s="9"/>
      <c r="HK61" s="9"/>
      <c r="HL61" s="9"/>
      <c r="HM61" s="9"/>
      <c r="HN61" s="9"/>
      <c r="HO61" s="9"/>
      <c r="HP61" s="9"/>
      <c r="HQ61" s="9"/>
      <c r="HR61" s="9"/>
      <c r="HS61" s="9"/>
      <c r="HT61" s="9"/>
      <c r="HU61" s="9"/>
      <c r="HV61" s="9"/>
      <c r="HW61" s="9"/>
      <c r="HX61" s="9"/>
      <c r="HY61" s="9"/>
      <c r="HZ61" s="9"/>
      <c r="IA61" s="9"/>
      <c r="IB61" s="9"/>
    </row>
    <row r="62" spans="2:255" ht="20.25" customHeight="1" thickBot="1" x14ac:dyDescent="0.3">
      <c r="B62" s="71" t="str">
        <f ca="1">IL62</f>
        <v>7  7/25  ÷  2  3/5</v>
      </c>
      <c r="C62" s="71"/>
      <c r="D62" s="71"/>
      <c r="E62" s="77"/>
      <c r="F62" s="104"/>
      <c r="G62" s="71"/>
      <c r="H62" s="78"/>
      <c r="I62" s="71"/>
      <c r="J62" s="71"/>
      <c r="K62" s="77"/>
      <c r="L62" s="81"/>
      <c r="M62" s="77"/>
      <c r="N62" s="104"/>
      <c r="O62" s="71"/>
      <c r="P62" s="71"/>
      <c r="Q62" s="71"/>
      <c r="R62" s="71"/>
      <c r="S62" s="77" t="s">
        <v>1</v>
      </c>
      <c r="T62" s="107"/>
      <c r="U62" s="107"/>
      <c r="V62" s="107"/>
      <c r="W62" s="146" t="str">
        <f ca="1">IU62</f>
        <v>2  4/5</v>
      </c>
      <c r="X62" s="108"/>
      <c r="Y62" s="71"/>
      <c r="Z62" s="75">
        <f>AI62+AB62</f>
        <v>4</v>
      </c>
      <c r="AB62" s="147">
        <v>1</v>
      </c>
      <c r="AD62" s="148" t="s">
        <v>189</v>
      </c>
      <c r="AE62" s="162">
        <v>131</v>
      </c>
      <c r="AF62" s="148">
        <v>110</v>
      </c>
      <c r="AG62" s="147">
        <v>99</v>
      </c>
      <c r="AH62" s="147">
        <f>AH49+1</f>
        <v>5</v>
      </c>
      <c r="AI62" s="147">
        <f>INT(0.5+(AJ$2/19*(AH62-1)))+AG$2</f>
        <v>3</v>
      </c>
      <c r="AK62">
        <f>IF(AI62=3,1,IF(AI62=4,1,IF(AI62=5,2,IF(AI62=6,3,IF(AI62=7,5,0)))))</f>
        <v>1</v>
      </c>
      <c r="AL62">
        <f>IF(AI62=8,10,IF(AI62=9,15,IF(AI62=10,25,IF(AI62=11,35,55))))</f>
        <v>55</v>
      </c>
      <c r="AM62">
        <f>IF(AI62=3,2,IF(AI62=4,3,IF(AI62=5,5,IF(AI62=6,9,IF(AI62=7,14,0)))))</f>
        <v>2</v>
      </c>
      <c r="AN62">
        <f>IF(AI62=8,20,IF(AI62=9,30,IF(AI62=10,40,IF(AI62=11,60,75))))</f>
        <v>75</v>
      </c>
      <c r="AO62">
        <f>IF(AI62=3,1,IF(AI62=4,3,IF(AI62=5,4,IF(AI62=6,7,IF(AI62=7,10,0)))))</f>
        <v>1</v>
      </c>
      <c r="AP62">
        <f>IF(AI62=8,15,IF(AI62=9,24,IF(AI62=10,40,IF(AI62=11,60,80))))</f>
        <v>80</v>
      </c>
      <c r="AQ62">
        <f>IF(AI62=3,4,IF(AI62=4,6,IF(AI62=5,7,IF(AI62=6,11,IF(AI62=7,17,0)))))</f>
        <v>4</v>
      </c>
      <c r="AR62">
        <f>IF(AI62=8,24,IF(AI62=9,39,IF(AI62=10,59,IF(AI62=11,79,99))))</f>
        <v>99</v>
      </c>
      <c r="AS62">
        <f>IF(AI62=3,2,IF(AI62=4,4,IF(AI62=5,5,IF(AI62=6,8,IF(AI62=7,11,0)))))</f>
        <v>2</v>
      </c>
      <c r="AT62">
        <f>IF(AI62=8,16,IF(AI62=9,25,IF(AI62=10,41,IF(AI62=11,61,81))))</f>
        <v>81</v>
      </c>
      <c r="AU62">
        <f>IF(AI62=3,5,IF(AI62=4,7,IF(AI62=5,8,IF(AI62=6,12,IF(AI62=7,18,0)))))</f>
        <v>5</v>
      </c>
      <c r="AV62">
        <f>IF(AI62=8,25,IF(AI62=9,40,IF(AI62=10,60,IF(AI62=11,80,100))))</f>
        <v>100</v>
      </c>
      <c r="AW62" s="11">
        <f>AI62</f>
        <v>3</v>
      </c>
      <c r="AX62" s="11">
        <f>IF(AK62&gt;0,AK62,AL62)</f>
        <v>1</v>
      </c>
      <c r="AY62" s="11">
        <f>IF(AM62&gt;0,AM62,AN62)</f>
        <v>2</v>
      </c>
      <c r="AZ62" s="11">
        <f>IF(AO62&gt;0,AO62,AP62)</f>
        <v>1</v>
      </c>
      <c r="BA62" s="11">
        <f>IF(AQ62&gt;0,AQ62,AR62)</f>
        <v>4</v>
      </c>
      <c r="BB62" s="11">
        <f>IF(AS62&gt;0,AS62,AT62)</f>
        <v>2</v>
      </c>
      <c r="BC62" s="11">
        <f>IF(AU62&gt;0,AU62,AV62)</f>
        <v>5</v>
      </c>
      <c r="BD62" t="s">
        <v>21</v>
      </c>
      <c r="BE62" s="1">
        <f ca="1">INT((RAND()*(AY62-AX62+1)+AX62))</f>
        <v>2</v>
      </c>
      <c r="BF62" s="1">
        <f ca="1">INT((RAND()*(BA62-AZ62+1)+AZ62))</f>
        <v>3</v>
      </c>
      <c r="BG62">
        <f ca="1">BF62-BF63*(BE63-BE62)</f>
        <v>3</v>
      </c>
      <c r="BH62">
        <v>256</v>
      </c>
      <c r="BI62" s="1">
        <f ca="1">IF(BG62/BH62=INT(BG62/BH62),1,0)</f>
        <v>0</v>
      </c>
      <c r="BJ62" s="1">
        <f ca="1">IF(BI62=0,BG62,BG62/BH62)</f>
        <v>3</v>
      </c>
      <c r="BK62" s="1">
        <v>16</v>
      </c>
      <c r="BL62" s="1">
        <f ca="1">IF(BJ62/BK62=INT(BJ62/BK62),1,0)</f>
        <v>0</v>
      </c>
      <c r="BM62" s="1">
        <f ca="1">IF(BL62=0,BJ62,BJ62/BK62)</f>
        <v>3</v>
      </c>
      <c r="BN62" s="1">
        <v>4</v>
      </c>
      <c r="BO62" s="1">
        <f ca="1">IF(BM62/BN62=INT(BM62/BN62),1,0)</f>
        <v>0</v>
      </c>
      <c r="BP62" s="1">
        <f ca="1">IF(BO62=0,BM62,BM62/BN62)</f>
        <v>3</v>
      </c>
      <c r="BQ62" s="1">
        <v>2</v>
      </c>
      <c r="BR62" s="1">
        <f ca="1">IF(BP62/BQ62=INT(BP62/BQ62),1,0)</f>
        <v>0</v>
      </c>
      <c r="BS62" s="1">
        <f ca="1">IF(BR62=0,BP62,BP62/BQ62)</f>
        <v>3</v>
      </c>
      <c r="BT62" s="1">
        <v>81</v>
      </c>
      <c r="BU62" s="1">
        <f ca="1">IF(BS62/BT62=INT(BS62/BT62),1,0)</f>
        <v>0</v>
      </c>
      <c r="BV62" s="1">
        <f ca="1">IF(BU62=0,BS62,BS62/BT62)</f>
        <v>3</v>
      </c>
      <c r="BW62" s="1">
        <v>9</v>
      </c>
      <c r="BX62" s="1">
        <f ca="1">IF(BV62/BW62=INT(BV62/BW62),1,0)</f>
        <v>0</v>
      </c>
      <c r="BY62" s="1">
        <f ca="1">IF(BX62=0,BV62,BV62/BW62)</f>
        <v>3</v>
      </c>
      <c r="BZ62" s="1">
        <v>3</v>
      </c>
      <c r="CA62" s="1">
        <f ca="1">IF(BY62/BZ62=INT(BY62/BZ62),1,0)</f>
        <v>1</v>
      </c>
      <c r="CB62" s="1">
        <f ca="1">IF(CA62=0,BY62,BY62/BZ62)</f>
        <v>1</v>
      </c>
      <c r="CC62" s="1">
        <v>25</v>
      </c>
      <c r="CD62" s="1">
        <f ca="1">IF(CB62/CC62=INT(CB62/CC62),1,0)</f>
        <v>0</v>
      </c>
      <c r="CE62" s="1">
        <f ca="1">IF(CD62=0,CB62,CB62/CC62)</f>
        <v>1</v>
      </c>
      <c r="CF62" s="1">
        <v>5</v>
      </c>
      <c r="CG62" s="1">
        <f ca="1">IF(CE62/CF62=INT(CE62/CF62),1,0)</f>
        <v>0</v>
      </c>
      <c r="CH62" s="1">
        <f ca="1">IF(CG62=0,CE62,CE62/CF62)</f>
        <v>1</v>
      </c>
      <c r="CI62" s="1">
        <v>49</v>
      </c>
      <c r="CJ62" s="1">
        <f ca="1">IF(CH62/CI62=INT(CH62/CI62),1,0)</f>
        <v>0</v>
      </c>
      <c r="CK62" s="1">
        <f ca="1">IF(CJ62=0,CH62,CH62/CI62)</f>
        <v>1</v>
      </c>
      <c r="CL62" s="1">
        <v>7</v>
      </c>
      <c r="CM62" s="1">
        <f ca="1">IF(CK62/CL62=INT(CK62/CL62),1,0)</f>
        <v>0</v>
      </c>
      <c r="CN62" s="1">
        <f ca="1">IF(CM62=0,CK62,CK62/CL62)</f>
        <v>1</v>
      </c>
      <c r="CO62" s="1">
        <v>121</v>
      </c>
      <c r="CP62" s="1">
        <f ca="1">IF(CN62/CO62=INT(CN62/CO62),1,0)</f>
        <v>0</v>
      </c>
      <c r="CQ62" s="1">
        <f ca="1">IF(CP62=0,CN62,CN62/CO62)</f>
        <v>1</v>
      </c>
      <c r="CR62" s="1">
        <v>11</v>
      </c>
      <c r="CS62" s="1">
        <f ca="1">IF(CQ62/CR62=INT(CQ62/CR62),1,0)</f>
        <v>0</v>
      </c>
      <c r="CT62" s="1">
        <f ca="1">IF(CS62=0,CQ62,CQ62/CR62)</f>
        <v>1</v>
      </c>
      <c r="CU62" s="1">
        <v>169</v>
      </c>
      <c r="CV62" s="1">
        <f ca="1">IF(CT62/CU62=INT(CT62/CU62),1,0)</f>
        <v>0</v>
      </c>
      <c r="CW62" s="1">
        <f ca="1">IF(CV62=0,CT62,CT62/CU62)</f>
        <v>1</v>
      </c>
      <c r="CX62" s="1">
        <v>13</v>
      </c>
      <c r="CY62" s="1">
        <f ca="1">IF(CW62/CX62=INT(CW62/CX62),1,0)</f>
        <v>0</v>
      </c>
      <c r="CZ62" s="1">
        <f ca="1">IF(CY62=0,CW62,CW62/CX62)</f>
        <v>1</v>
      </c>
      <c r="DA62" s="1">
        <v>17</v>
      </c>
      <c r="DB62" s="1">
        <f ca="1">IF(CZ62/DA62=INT(CZ62/DA62),1,0)</f>
        <v>0</v>
      </c>
      <c r="DC62" s="1">
        <f ca="1">IF(DB62=0,CZ62,CZ62/DA62)</f>
        <v>1</v>
      </c>
      <c r="DD62" s="1">
        <v>19</v>
      </c>
      <c r="DE62" s="1">
        <f ca="1">IF(DC62/DD62=INT(DC62/DD62),1,0)</f>
        <v>0</v>
      </c>
      <c r="DF62" s="1">
        <f ca="1">IF(DE62=0,DC62,DC62/DD62)</f>
        <v>1</v>
      </c>
      <c r="DG62" s="1">
        <v>23</v>
      </c>
      <c r="DH62" s="1">
        <f ca="1">IF(DF62/DG62=INT(DF62/DG62),1,0)</f>
        <v>0</v>
      </c>
      <c r="DI62" s="1">
        <f ca="1">IF(DH62=0,DF62,DF62/DG62)</f>
        <v>1</v>
      </c>
      <c r="DJ62" s="1">
        <v>29</v>
      </c>
      <c r="DK62" s="1">
        <f ca="1">IF(DI62/DJ62=INT(DI62/DJ62),1,0)</f>
        <v>0</v>
      </c>
      <c r="DL62" s="1">
        <f ca="1">IF(DK62=0,DI62,DI62/DJ62)</f>
        <v>1</v>
      </c>
      <c r="DM62" s="1">
        <v>31</v>
      </c>
      <c r="DN62" s="1">
        <f ca="1">IF(DL62/DM62=INT(DL62/DM62),1,0)</f>
        <v>0</v>
      </c>
      <c r="DO62" s="1">
        <f ca="1">IF(DN62=0,DL62,DL62/DM62)</f>
        <v>1</v>
      </c>
      <c r="DP62" s="1">
        <v>37</v>
      </c>
      <c r="DQ62" s="1">
        <f ca="1">IF(DO62/DP62=INT(DO62/DP62),1,0)</f>
        <v>0</v>
      </c>
      <c r="DR62" s="1">
        <f ca="1">IF(DQ62=0,DO62,DO62/DP62)</f>
        <v>1</v>
      </c>
      <c r="DS62" s="1">
        <v>41</v>
      </c>
      <c r="DT62" s="1">
        <f ca="1">IF(DR62/DS62=INT(DR62/DS62),1,0)</f>
        <v>0</v>
      </c>
      <c r="DU62" s="1">
        <f ca="1">IF(DT62=0,DR62,DR62/DS62)</f>
        <v>1</v>
      </c>
      <c r="DV62" s="1">
        <v>43</v>
      </c>
      <c r="DW62" s="1">
        <f ca="1">IF(DU62/DV62=INT(DU62/DV62),1,0)</f>
        <v>0</v>
      </c>
      <c r="DX62" s="1">
        <f ca="1">IF(DW62=0,DU62,DU62/DV62)</f>
        <v>1</v>
      </c>
      <c r="DY62" s="1">
        <v>47</v>
      </c>
      <c r="DZ62" s="1">
        <f ca="1">IF(DX62/DY62=INT(DX62/DY62),1,0)</f>
        <v>0</v>
      </c>
      <c r="EA62" s="1">
        <f ca="1">IF(DZ62=0,DX62,DX62/DY62)</f>
        <v>1</v>
      </c>
      <c r="EB62" s="1">
        <v>53</v>
      </c>
      <c r="EC62" s="1">
        <f ca="1">IF(EA62/EB62=INT(EA62/EB62),1,0)</f>
        <v>0</v>
      </c>
      <c r="ED62" s="1">
        <f ca="1">IF(EC62=0,EA62,EA62/EB62)</f>
        <v>1</v>
      </c>
      <c r="EE62" s="1">
        <v>59</v>
      </c>
      <c r="EF62" s="1">
        <f ca="1">IF(ED62/EE62=INT(ED62/EE62),1,0)</f>
        <v>0</v>
      </c>
      <c r="EG62" s="1">
        <f ca="1">IF(EF62=0,ED62,ED62/EE62)</f>
        <v>1</v>
      </c>
      <c r="EH62" s="1">
        <v>61</v>
      </c>
      <c r="EI62" s="1">
        <f ca="1">IF(EG62/EH62=INT(EG62/EH62),1,0)</f>
        <v>0</v>
      </c>
      <c r="EJ62" s="1">
        <f ca="1">IF(EI62=0,EG62,EG62/EH62)</f>
        <v>1</v>
      </c>
      <c r="EK62" s="1">
        <v>67</v>
      </c>
      <c r="EL62" s="1">
        <f ca="1">IF(EJ62/EK62=INT(EJ62/EK62),1,0)</f>
        <v>0</v>
      </c>
      <c r="EM62" s="1">
        <f ca="1">IF(EL62=0,EJ62,EJ62/EK62)</f>
        <v>1</v>
      </c>
      <c r="EN62" s="1">
        <v>71</v>
      </c>
      <c r="EO62" s="1">
        <f ca="1">IF(EM62/EN62=INT(EM62/EN62),1,0)</f>
        <v>0</v>
      </c>
      <c r="EP62" s="1">
        <f ca="1">IF(EO62=0,EM62,EM62/EN62)</f>
        <v>1</v>
      </c>
      <c r="EQ62" s="1">
        <v>73</v>
      </c>
      <c r="ER62" s="1">
        <f ca="1">IF(EP62/EQ62=INT(EP62/EQ62),1,0)</f>
        <v>0</v>
      </c>
      <c r="ES62" s="1">
        <f ca="1">IF(ER62=0,EP62,EP62/EQ62)</f>
        <v>1</v>
      </c>
      <c r="ET62" s="1">
        <v>79</v>
      </c>
      <c r="EU62" s="1">
        <f ca="1">IF(ES62/ET62=INT(ES62/ET62),1,0)</f>
        <v>0</v>
      </c>
      <c r="EV62" s="1">
        <f ca="1">IF(EU62=0,ES62,ES62/ET62)</f>
        <v>1</v>
      </c>
      <c r="EW62" s="1">
        <v>83</v>
      </c>
      <c r="EX62" s="1">
        <f ca="1">IF(EV62/EW62=INT(EV62/EW62),1,0)</f>
        <v>0</v>
      </c>
      <c r="EY62" s="1">
        <f ca="1">IF(EX62=0,EV62,EV62/EW62)</f>
        <v>1</v>
      </c>
      <c r="EZ62" s="1">
        <v>89</v>
      </c>
      <c r="FA62" s="1">
        <f ca="1">IF(EY62/EZ62=INT(EY62/EZ62),1,0)</f>
        <v>0</v>
      </c>
      <c r="FB62" s="1">
        <f ca="1">IF(FA62=0,EY62,EY62/EZ62)</f>
        <v>1</v>
      </c>
      <c r="FC62" s="1">
        <v>97</v>
      </c>
      <c r="FD62" s="1">
        <f ca="1">IF(FB62/FC62=INT(FB62/FC62),1,0)</f>
        <v>0</v>
      </c>
      <c r="FE62" s="1">
        <f ca="1">IF(FD62=0,FB62,FB62/FC62)</f>
        <v>1</v>
      </c>
      <c r="FF62" s="1">
        <v>101</v>
      </c>
      <c r="FG62" s="1">
        <f ca="1">IF(FE62/FF62=INT(FE62/FF62),1,0)</f>
        <v>0</v>
      </c>
      <c r="FH62" s="1">
        <f ca="1">IF(FG62=0,FE62,FE62/FF62)</f>
        <v>1</v>
      </c>
      <c r="FI62" s="1">
        <v>103</v>
      </c>
      <c r="FJ62" s="1">
        <f ca="1">IF(FH62/FI62=INT(FH62/FI62),1,0)</f>
        <v>0</v>
      </c>
      <c r="FK62" s="1">
        <f ca="1">IF(FJ62=0,FH62,FH62/FI62)</f>
        <v>1</v>
      </c>
      <c r="FL62" s="1">
        <v>107</v>
      </c>
      <c r="FM62" s="1">
        <f ca="1">IF(FK62/FL62=INT(FK62/FL62),1,0)</f>
        <v>0</v>
      </c>
      <c r="FN62" s="1">
        <f ca="1">IF(FM62=0,FK62,FK62/FL62)</f>
        <v>1</v>
      </c>
      <c r="FO62" s="1">
        <v>109</v>
      </c>
      <c r="FP62" s="1">
        <f ca="1">IF(FN62/FO62=INT(FN62/FO62),1,0)</f>
        <v>0</v>
      </c>
      <c r="FQ62" s="1">
        <f ca="1">IF(FP62=0,FN62,FN62/FO62)</f>
        <v>1</v>
      </c>
      <c r="FR62" s="1">
        <v>113</v>
      </c>
      <c r="FS62" s="1">
        <f ca="1">IF(FQ62/FR62=INT(FQ62/FR62),1,0)</f>
        <v>0</v>
      </c>
      <c r="FT62" s="1">
        <f ca="1">IF(FS62=0,FQ62,FQ62/FR62)</f>
        <v>1</v>
      </c>
      <c r="FU62" s="1">
        <v>127</v>
      </c>
      <c r="FV62" s="1">
        <f ca="1">IF(FT62/FU62=INT(FT62/FU62),1,0)</f>
        <v>0</v>
      </c>
      <c r="FW62" s="1">
        <f ca="1">IF(FV62=0,FT62,FT62/FU62)</f>
        <v>1</v>
      </c>
      <c r="FX62" s="1">
        <v>131</v>
      </c>
      <c r="FY62" s="1">
        <f ca="1">IF(FW62/FX62=INT(FW62/FX62),1,0)</f>
        <v>0</v>
      </c>
      <c r="FZ62" s="1">
        <f ca="1">IF(FY62=0,FW62,FW62/FX62)</f>
        <v>1</v>
      </c>
      <c r="GA62" s="1">
        <v>137</v>
      </c>
      <c r="GB62" s="1">
        <f ca="1">IF(FZ62/GA62=INT(FZ62/GA62),1,0)</f>
        <v>0</v>
      </c>
      <c r="GC62" s="1">
        <f ca="1">IF(GB62=0,FZ62,FZ62/GA62)</f>
        <v>1</v>
      </c>
      <c r="GD62" s="1">
        <v>139</v>
      </c>
      <c r="GE62" s="1">
        <f ca="1">IF(GC62/GD62=INT(GC62/GD62),1,0)</f>
        <v>0</v>
      </c>
      <c r="GF62" s="1">
        <f ca="1">IF(GE62=0,GC62,GC62/GD62)</f>
        <v>1</v>
      </c>
      <c r="GG62" s="1">
        <v>149</v>
      </c>
      <c r="GH62" s="1">
        <f ca="1">IF(GF62/GG62=INT(GF62/GG62),1,0)</f>
        <v>0</v>
      </c>
      <c r="GI62" s="1">
        <f ca="1">IF(GH62=0,GF62,GF62/GG62)</f>
        <v>1</v>
      </c>
      <c r="GJ62" s="1"/>
      <c r="GK62" s="1">
        <f ca="1">8*BI62+4*BL62+2*BO62+BR62</f>
        <v>0</v>
      </c>
      <c r="GL62" s="1">
        <f ca="1">4*BU62+2*BX62+CA62</f>
        <v>1</v>
      </c>
      <c r="GM62" s="1">
        <f ca="1">2*CD62+CG62</f>
        <v>0</v>
      </c>
      <c r="GN62" s="1">
        <f ca="1">2*CJ62+CM62</f>
        <v>0</v>
      </c>
      <c r="GO62" s="1">
        <f ca="1">2*CP62+CS62</f>
        <v>0</v>
      </c>
      <c r="GP62" s="1">
        <f ca="1">2*CV62+CY62</f>
        <v>0</v>
      </c>
      <c r="GQ62" s="1">
        <f ca="1">DB62</f>
        <v>0</v>
      </c>
      <c r="GR62" s="1">
        <f ca="1">DE62</f>
        <v>0</v>
      </c>
      <c r="GS62" s="1">
        <f ca="1">DH62</f>
        <v>0</v>
      </c>
      <c r="GT62" s="1">
        <f ca="1">DK62</f>
        <v>0</v>
      </c>
      <c r="GU62" s="1">
        <f ca="1">DN62</f>
        <v>0</v>
      </c>
      <c r="GV62">
        <f ca="1">DQ62</f>
        <v>0</v>
      </c>
      <c r="GW62">
        <f ca="1">DT62</f>
        <v>0</v>
      </c>
      <c r="GX62">
        <f ca="1">DW62</f>
        <v>0</v>
      </c>
      <c r="GY62">
        <f ca="1">DZ62</f>
        <v>0</v>
      </c>
      <c r="GZ62">
        <f ca="1">EC62</f>
        <v>0</v>
      </c>
      <c r="HA62">
        <f ca="1">EF62</f>
        <v>0</v>
      </c>
      <c r="HB62">
        <f ca="1">EI62</f>
        <v>0</v>
      </c>
      <c r="HC62">
        <f ca="1">EL62</f>
        <v>0</v>
      </c>
      <c r="HD62">
        <f ca="1">EO62</f>
        <v>0</v>
      </c>
      <c r="HE62">
        <f ca="1">ER62</f>
        <v>0</v>
      </c>
      <c r="HF62">
        <f ca="1">EU62</f>
        <v>0</v>
      </c>
      <c r="HG62">
        <f ca="1">EX62</f>
        <v>0</v>
      </c>
      <c r="HH62">
        <f ca="1">FA62</f>
        <v>0</v>
      </c>
      <c r="HI62">
        <f ca="1">FD62</f>
        <v>0</v>
      </c>
      <c r="HJ62">
        <f ca="1">FG62</f>
        <v>0</v>
      </c>
      <c r="HK62">
        <f ca="1">FJ62</f>
        <v>0</v>
      </c>
      <c r="HL62">
        <f ca="1">FM62</f>
        <v>0</v>
      </c>
      <c r="HM62">
        <f ca="1">FP62</f>
        <v>0</v>
      </c>
      <c r="HN62">
        <f ca="1">FS62</f>
        <v>0</v>
      </c>
      <c r="HO62">
        <f ca="1">FV62</f>
        <v>0</v>
      </c>
      <c r="HP62">
        <f ca="1">FY62</f>
        <v>0</v>
      </c>
      <c r="HQ62">
        <f ca="1">GB62</f>
        <v>0</v>
      </c>
      <c r="HR62">
        <f ca="1">GE62</f>
        <v>0</v>
      </c>
      <c r="HS62">
        <f ca="1">GH62</f>
        <v>0</v>
      </c>
      <c r="HT62">
        <f ca="1">BG62</f>
        <v>3</v>
      </c>
      <c r="HU62">
        <f ca="1">HT62/HS65</f>
        <v>3</v>
      </c>
      <c r="HV62" s="9">
        <f ca="1">BE63</f>
        <v>2</v>
      </c>
      <c r="HW62">
        <f ca="1">HV62*HU63+HU62</f>
        <v>13</v>
      </c>
      <c r="HY62" s="9">
        <f ca="1">HV70</f>
        <v>7</v>
      </c>
      <c r="HZ62" s="9">
        <f ca="1">HU70</f>
        <v>7</v>
      </c>
      <c r="IA62" s="9">
        <f ca="1">HU71</f>
        <v>25</v>
      </c>
      <c r="IB62" s="9" t="str">
        <f ca="1">HY62&amp;"  "&amp;HZ62&amp;"/"&amp;IA62</f>
        <v>7  7/25</v>
      </c>
      <c r="IC62" t="str">
        <f ca="1">HY62&amp;"   "</f>
        <v xml:space="preserve">7   </v>
      </c>
      <c r="ID62" t="str">
        <f ca="1">"   "&amp;HZ62&amp;"/"&amp;IA62</f>
        <v xml:space="preserve">   7/25</v>
      </c>
      <c r="IE62" t="str">
        <f ca="1">IF(HY62=0,ID62,IF(HZ62=0,IC62,IB62))</f>
        <v>7  7/25</v>
      </c>
      <c r="IG62">
        <f ca="1">HV62</f>
        <v>2</v>
      </c>
      <c r="IH62">
        <f ca="1">HU62</f>
        <v>3</v>
      </c>
      <c r="II62">
        <f ca="1">HU63</f>
        <v>5</v>
      </c>
      <c r="IJ62" t="str">
        <f ca="1">IG62&amp;"  "&amp;IH62&amp;"/"&amp;II62</f>
        <v>2  3/5</v>
      </c>
      <c r="IL62" t="str">
        <f ca="1">IE62&amp;IL$9&amp;IJ62</f>
        <v>7  7/25  ÷  2  3/5</v>
      </c>
      <c r="IR62">
        <f ca="1">HV66</f>
        <v>2</v>
      </c>
      <c r="IS62">
        <f ca="1">HU66</f>
        <v>4</v>
      </c>
      <c r="IT62">
        <f ca="1">HU67</f>
        <v>5</v>
      </c>
      <c r="IU62" t="str">
        <f ca="1">IR62&amp;"  "&amp;IS62&amp;"/"&amp;IT62</f>
        <v>2  4/5</v>
      </c>
    </row>
    <row r="63" spans="2:255" ht="6" hidden="1" customHeight="1" x14ac:dyDescent="0.25">
      <c r="B63" s="71"/>
      <c r="C63" s="71"/>
      <c r="D63" s="71"/>
      <c r="E63" s="77"/>
      <c r="F63" s="104"/>
      <c r="G63" s="71"/>
      <c r="H63" s="78"/>
      <c r="I63" s="71"/>
      <c r="J63" s="71"/>
      <c r="K63" s="77"/>
      <c r="L63" s="104"/>
      <c r="M63" s="71"/>
      <c r="N63" s="71"/>
      <c r="O63" s="71"/>
      <c r="P63" s="71"/>
      <c r="Q63" s="71"/>
      <c r="R63" s="71"/>
      <c r="S63" s="77"/>
      <c r="T63" s="80"/>
      <c r="U63" s="80"/>
      <c r="V63" s="80"/>
      <c r="W63" s="122"/>
      <c r="X63" s="102"/>
      <c r="Y63" s="71"/>
      <c r="Z63" s="75"/>
      <c r="AD63" s="148"/>
      <c r="AF63" s="148"/>
      <c r="AW63" s="11"/>
      <c r="AX63" s="11"/>
      <c r="AY63" s="11"/>
      <c r="AZ63" s="11"/>
      <c r="BA63" s="11"/>
      <c r="BB63" s="11"/>
      <c r="BC63" s="11"/>
      <c r="BE63">
        <f ca="1">BE62+INT(BF62/BF63)</f>
        <v>2</v>
      </c>
      <c r="BF63" s="1">
        <f ca="1">IF(BB62&gt;BF62,INT((RAND()*(BC62-BB62+1)+BB62)),INT((RAND()*(BC62-BF62)+BF62+1)))</f>
        <v>5</v>
      </c>
      <c r="BG63">
        <f ca="1">BF63</f>
        <v>5</v>
      </c>
      <c r="BH63">
        <v>256</v>
      </c>
      <c r="BI63" s="1">
        <f ca="1">IF(BG63/BH63=INT(BG63/BH63),1,0)</f>
        <v>0</v>
      </c>
      <c r="BJ63" s="1">
        <f ca="1">IF(BI63=0,BG63,BG63/BH63)</f>
        <v>5</v>
      </c>
      <c r="BK63" s="1">
        <v>16</v>
      </c>
      <c r="BL63" s="1">
        <f ca="1">IF(BJ63/BK63=INT(BJ63/BK63),1,0)</f>
        <v>0</v>
      </c>
      <c r="BM63" s="1">
        <f ca="1">IF(BL63=0,BJ63,BJ63/BK63)</f>
        <v>5</v>
      </c>
      <c r="BN63" s="1">
        <v>4</v>
      </c>
      <c r="BO63" s="1">
        <f ca="1">IF(BM63/BN63=INT(BM63/BN63),1,0)</f>
        <v>0</v>
      </c>
      <c r="BP63" s="1">
        <f ca="1">IF(BO63=0,BM63,BM63/BN63)</f>
        <v>5</v>
      </c>
      <c r="BQ63" s="1">
        <v>2</v>
      </c>
      <c r="BR63" s="1">
        <f ca="1">IF(BP63/BQ63=INT(BP63/BQ63),1,0)</f>
        <v>0</v>
      </c>
      <c r="BS63" s="1">
        <f ca="1">IF(BR63=0,BP63,BP63/BQ63)</f>
        <v>5</v>
      </c>
      <c r="BT63" s="1">
        <v>81</v>
      </c>
      <c r="BU63" s="1">
        <f ca="1">IF(BS63/BT63=INT(BS63/BT63),1,0)</f>
        <v>0</v>
      </c>
      <c r="BV63" s="1">
        <f ca="1">IF(BU63=0,BS63,BS63/BT63)</f>
        <v>5</v>
      </c>
      <c r="BW63" s="1">
        <v>9</v>
      </c>
      <c r="BX63" s="1">
        <f ca="1">IF(BV63/BW63=INT(BV63/BW63),1,0)</f>
        <v>0</v>
      </c>
      <c r="BY63" s="1">
        <f ca="1">IF(BX63=0,BV63,BV63/BW63)</f>
        <v>5</v>
      </c>
      <c r="BZ63" s="1">
        <v>3</v>
      </c>
      <c r="CA63" s="1">
        <f ca="1">IF(BY63/BZ63=INT(BY63/BZ63),1,0)</f>
        <v>0</v>
      </c>
      <c r="CB63" s="1">
        <f ca="1">IF(CA63=0,BY63,BY63/BZ63)</f>
        <v>5</v>
      </c>
      <c r="CC63" s="1">
        <v>25</v>
      </c>
      <c r="CD63" s="1">
        <f ca="1">IF(CB63/CC63=INT(CB63/CC63),1,0)</f>
        <v>0</v>
      </c>
      <c r="CE63" s="1">
        <f ca="1">IF(CD63=0,CB63,CB63/CC63)</f>
        <v>5</v>
      </c>
      <c r="CF63" s="1">
        <v>5</v>
      </c>
      <c r="CG63" s="1">
        <f ca="1">IF(CE63/CF63=INT(CE63/CF63),1,0)</f>
        <v>1</v>
      </c>
      <c r="CH63" s="1">
        <f ca="1">IF(CG63=0,CE63,CE63/CF63)</f>
        <v>1</v>
      </c>
      <c r="CI63" s="1">
        <v>49</v>
      </c>
      <c r="CJ63" s="1">
        <f ca="1">IF(CH63/CI63=INT(CH63/CI63),1,0)</f>
        <v>0</v>
      </c>
      <c r="CK63" s="1">
        <f ca="1">IF(CJ63=0,CH63,CH63/CI63)</f>
        <v>1</v>
      </c>
      <c r="CL63" s="1">
        <v>7</v>
      </c>
      <c r="CM63" s="1">
        <f ca="1">IF(CK63/CL63=INT(CK63/CL63),1,0)</f>
        <v>0</v>
      </c>
      <c r="CN63" s="1">
        <f ca="1">IF(CM63=0,CK63,CK63/CL63)</f>
        <v>1</v>
      </c>
      <c r="CO63" s="1">
        <v>121</v>
      </c>
      <c r="CP63" s="1">
        <f ca="1">IF(CN63/CO63=INT(CN63/CO63),1,0)</f>
        <v>0</v>
      </c>
      <c r="CQ63" s="1">
        <f ca="1">IF(CP63=0,CN63,CN63/CO63)</f>
        <v>1</v>
      </c>
      <c r="CR63" s="1">
        <v>11</v>
      </c>
      <c r="CS63" s="1">
        <f ca="1">IF(CQ63/CR63=INT(CQ63/CR63),1,0)</f>
        <v>0</v>
      </c>
      <c r="CT63" s="1">
        <f ca="1">IF(CS63=0,CQ63,CQ63/CR63)</f>
        <v>1</v>
      </c>
      <c r="CU63" s="1">
        <v>169</v>
      </c>
      <c r="CV63" s="1">
        <f ca="1">IF(CT63/CU63=INT(CT63/CU63),1,0)</f>
        <v>0</v>
      </c>
      <c r="CW63" s="1">
        <f ca="1">IF(CV63=0,CT63,CT63/CU63)</f>
        <v>1</v>
      </c>
      <c r="CX63" s="1">
        <v>13</v>
      </c>
      <c r="CY63" s="1">
        <f ca="1">IF(CW63/CX63=INT(CW63/CX63),1,0)</f>
        <v>0</v>
      </c>
      <c r="CZ63" s="1">
        <f ca="1">IF(CY63=0,CW63,CW63/CX63)</f>
        <v>1</v>
      </c>
      <c r="DA63" s="1">
        <v>17</v>
      </c>
      <c r="DB63" s="1">
        <f ca="1">IF(CZ63/DA63=INT(CZ63/DA63),1,0)</f>
        <v>0</v>
      </c>
      <c r="DC63" s="1">
        <f ca="1">IF(DB63=0,CZ63,CZ63/DA63)</f>
        <v>1</v>
      </c>
      <c r="DD63" s="1">
        <v>19</v>
      </c>
      <c r="DE63" s="1">
        <f ca="1">IF(DC63/DD63=INT(DC63/DD63),1,0)</f>
        <v>0</v>
      </c>
      <c r="DF63" s="1">
        <f ca="1">IF(DE63=0,DC63,DC63/DD63)</f>
        <v>1</v>
      </c>
      <c r="DG63" s="1">
        <v>23</v>
      </c>
      <c r="DH63" s="1">
        <f ca="1">IF(DF63/DG63=INT(DF63/DG63),1,0)</f>
        <v>0</v>
      </c>
      <c r="DI63" s="1">
        <f ca="1">IF(DH63=0,DF63,DF63/DG63)</f>
        <v>1</v>
      </c>
      <c r="DJ63" s="1">
        <v>29</v>
      </c>
      <c r="DK63" s="1">
        <f ca="1">IF(DI63/DJ63=INT(DI63/DJ63),1,0)</f>
        <v>0</v>
      </c>
      <c r="DL63" s="1">
        <f ca="1">IF(DK63=0,DI63,DI63/DJ63)</f>
        <v>1</v>
      </c>
      <c r="DM63" s="1">
        <v>31</v>
      </c>
      <c r="DN63" s="1">
        <f ca="1">IF(DL63/DM63=INT(DL63/DM63),1,0)</f>
        <v>0</v>
      </c>
      <c r="DO63" s="1">
        <f ca="1">IF(DN63=0,DL63,DL63/DM63)</f>
        <v>1</v>
      </c>
      <c r="DP63" s="1">
        <v>37</v>
      </c>
      <c r="DQ63" s="1">
        <f ca="1">IF(DO63/DP63=INT(DO63/DP63),1,0)</f>
        <v>0</v>
      </c>
      <c r="DR63" s="1">
        <f ca="1">IF(DQ63=0,DO63,DO63/DP63)</f>
        <v>1</v>
      </c>
      <c r="DS63" s="1">
        <v>41</v>
      </c>
      <c r="DT63" s="1">
        <f ca="1">IF(DR63/DS63=INT(DR63/DS63),1,0)</f>
        <v>0</v>
      </c>
      <c r="DU63" s="1">
        <f ca="1">IF(DT63=0,DR63,DR63/DS63)</f>
        <v>1</v>
      </c>
      <c r="DV63" s="1">
        <v>43</v>
      </c>
      <c r="DW63" s="1">
        <f ca="1">IF(DU63/DV63=INT(DU63/DV63),1,0)</f>
        <v>0</v>
      </c>
      <c r="DX63" s="1">
        <f ca="1">IF(DW63=0,DU63,DU63/DV63)</f>
        <v>1</v>
      </c>
      <c r="DY63" s="1">
        <v>47</v>
      </c>
      <c r="DZ63" s="1">
        <f ca="1">IF(DX63/DY63=INT(DX63/DY63),1,0)</f>
        <v>0</v>
      </c>
      <c r="EA63" s="1">
        <f ca="1">IF(DZ63=0,DX63,DX63/DY63)</f>
        <v>1</v>
      </c>
      <c r="EB63" s="1">
        <v>53</v>
      </c>
      <c r="EC63" s="1">
        <f ca="1">IF(EA63/EB63=INT(EA63/EB63),1,0)</f>
        <v>0</v>
      </c>
      <c r="ED63" s="1">
        <f ca="1">IF(EC63=0,EA63,EA63/EB63)</f>
        <v>1</v>
      </c>
      <c r="EE63" s="1">
        <v>59</v>
      </c>
      <c r="EF63" s="1">
        <f ca="1">IF(ED63/EE63=INT(ED63/EE63),1,0)</f>
        <v>0</v>
      </c>
      <c r="EG63" s="1">
        <f ca="1">IF(EF63=0,ED63,ED63/EE63)</f>
        <v>1</v>
      </c>
      <c r="EH63" s="1">
        <v>61</v>
      </c>
      <c r="EI63" s="1">
        <f ca="1">IF(EG63/EH63=INT(EG63/EH63),1,0)</f>
        <v>0</v>
      </c>
      <c r="EJ63" s="1">
        <f ca="1">IF(EI63=0,EG63,EG63/EH63)</f>
        <v>1</v>
      </c>
      <c r="EK63" s="1">
        <v>67</v>
      </c>
      <c r="EL63" s="1">
        <f ca="1">IF(EJ63/EK63=INT(EJ63/EK63),1,0)</f>
        <v>0</v>
      </c>
      <c r="EM63" s="1">
        <f ca="1">IF(EL63=0,EJ63,EJ63/EK63)</f>
        <v>1</v>
      </c>
      <c r="EN63" s="1">
        <v>71</v>
      </c>
      <c r="EO63" s="1">
        <f ca="1">IF(EM63/EN63=INT(EM63/EN63),1,0)</f>
        <v>0</v>
      </c>
      <c r="EP63" s="1">
        <f ca="1">IF(EO63=0,EM63,EM63/EN63)</f>
        <v>1</v>
      </c>
      <c r="EQ63" s="1">
        <v>73</v>
      </c>
      <c r="ER63" s="1">
        <f ca="1">IF(EP63/EQ63=INT(EP63/EQ63),1,0)</f>
        <v>0</v>
      </c>
      <c r="ES63" s="1">
        <f ca="1">IF(ER63=0,EP63,EP63/EQ63)</f>
        <v>1</v>
      </c>
      <c r="ET63" s="1">
        <v>79</v>
      </c>
      <c r="EU63" s="1">
        <f ca="1">IF(ES63/ET63=INT(ES63/ET63),1,0)</f>
        <v>0</v>
      </c>
      <c r="EV63" s="1">
        <f ca="1">IF(EU63=0,ES63,ES63/ET63)</f>
        <v>1</v>
      </c>
      <c r="EW63" s="1">
        <v>83</v>
      </c>
      <c r="EX63" s="1">
        <f ca="1">IF(EV63/EW63=INT(EV63/EW63),1,0)</f>
        <v>0</v>
      </c>
      <c r="EY63" s="1">
        <f ca="1">IF(EX63=0,EV63,EV63/EW63)</f>
        <v>1</v>
      </c>
      <c r="EZ63" s="1">
        <v>89</v>
      </c>
      <c r="FA63" s="1">
        <f ca="1">IF(EY63/EZ63=INT(EY63/EZ63),1,0)</f>
        <v>0</v>
      </c>
      <c r="FB63" s="1">
        <f ca="1">IF(FA63=0,EY63,EY63/EZ63)</f>
        <v>1</v>
      </c>
      <c r="FC63" s="1">
        <v>97</v>
      </c>
      <c r="FD63" s="1">
        <f ca="1">IF(FB63/FC63=INT(FB63/FC63),1,0)</f>
        <v>0</v>
      </c>
      <c r="FE63" s="1">
        <f ca="1">IF(FD63=0,FB63,FB63/FC63)</f>
        <v>1</v>
      </c>
      <c r="FF63" s="1">
        <v>101</v>
      </c>
      <c r="FG63" s="1">
        <f ca="1">IF(FE63/FF63=INT(FE63/FF63),1,0)</f>
        <v>0</v>
      </c>
      <c r="FH63" s="1">
        <f ca="1">IF(FG63=0,FE63,FE63/FF63)</f>
        <v>1</v>
      </c>
      <c r="FI63" s="1">
        <v>103</v>
      </c>
      <c r="FJ63" s="1">
        <f ca="1">IF(FH63/FI63=INT(FH63/FI63),1,0)</f>
        <v>0</v>
      </c>
      <c r="FK63" s="1">
        <f ca="1">IF(FJ63=0,FH63,FH63/FI63)</f>
        <v>1</v>
      </c>
      <c r="FL63" s="1">
        <v>107</v>
      </c>
      <c r="FM63" s="1">
        <f ca="1">IF(FK63/FL63=INT(FK63/FL63),1,0)</f>
        <v>0</v>
      </c>
      <c r="FN63" s="1">
        <f ca="1">IF(FM63=0,FK63,FK63/FL63)</f>
        <v>1</v>
      </c>
      <c r="FO63" s="1">
        <v>109</v>
      </c>
      <c r="FP63" s="1">
        <f ca="1">IF(FN63/FO63=INT(FN63/FO63),1,0)</f>
        <v>0</v>
      </c>
      <c r="FQ63" s="1">
        <f ca="1">IF(FP63=0,FN63,FN63/FO63)</f>
        <v>1</v>
      </c>
      <c r="FR63" s="1">
        <v>113</v>
      </c>
      <c r="FS63" s="1">
        <f ca="1">IF(FQ63/FR63=INT(FQ63/FR63),1,0)</f>
        <v>0</v>
      </c>
      <c r="FT63" s="1">
        <f ca="1">IF(FS63=0,FQ63,FQ63/FR63)</f>
        <v>1</v>
      </c>
      <c r="FU63" s="1">
        <v>127</v>
      </c>
      <c r="FV63" s="1">
        <f ca="1">IF(FT63/FU63=INT(FT63/FU63),1,0)</f>
        <v>0</v>
      </c>
      <c r="FW63" s="1">
        <f ca="1">IF(FV63=0,FT63,FT63/FU63)</f>
        <v>1</v>
      </c>
      <c r="FX63" s="1">
        <v>131</v>
      </c>
      <c r="FY63" s="1">
        <f ca="1">IF(FW63/FX63=INT(FW63/FX63),1,0)</f>
        <v>0</v>
      </c>
      <c r="FZ63" s="1">
        <f ca="1">IF(FY63=0,FW63,FW63/FX63)</f>
        <v>1</v>
      </c>
      <c r="GA63" s="1">
        <v>137</v>
      </c>
      <c r="GB63" s="1">
        <f ca="1">IF(FZ63/GA63=INT(FZ63/GA63),1,0)</f>
        <v>0</v>
      </c>
      <c r="GC63" s="1">
        <f ca="1">IF(GB63=0,FZ63,FZ63/GA63)</f>
        <v>1</v>
      </c>
      <c r="GD63" s="1">
        <v>139</v>
      </c>
      <c r="GE63" s="1">
        <f ca="1">IF(GC63/GD63=INT(GC63/GD63),1,0)</f>
        <v>0</v>
      </c>
      <c r="GF63" s="1">
        <f ca="1">IF(GE63=0,GC63,GC63/GD63)</f>
        <v>1</v>
      </c>
      <c r="GG63" s="1">
        <v>149</v>
      </c>
      <c r="GH63" s="1">
        <f ca="1">IF(GF63/GG63=INT(GF63/GG63),1,0)</f>
        <v>0</v>
      </c>
      <c r="GI63" s="1">
        <f ca="1">IF(GH63=0,GF63,GF63/GG63)</f>
        <v>1</v>
      </c>
      <c r="GJ63" s="1"/>
      <c r="GK63" s="1">
        <f ca="1">8*BI63+4*BL63+2*BO63+BR63</f>
        <v>0</v>
      </c>
      <c r="GL63" s="1">
        <f ca="1">4*BU63+2*BX63+CA63</f>
        <v>0</v>
      </c>
      <c r="GM63" s="1">
        <f ca="1">2*CD63+CG63</f>
        <v>1</v>
      </c>
      <c r="GN63" s="1">
        <f ca="1">2*CJ63+CM63</f>
        <v>0</v>
      </c>
      <c r="GO63" s="1">
        <f ca="1">2*CP63+CS63</f>
        <v>0</v>
      </c>
      <c r="GP63" s="1">
        <f ca="1">2*CV63+CY63</f>
        <v>0</v>
      </c>
      <c r="GQ63" s="1">
        <f ca="1">DB63</f>
        <v>0</v>
      </c>
      <c r="GR63" s="1">
        <f ca="1">DE63</f>
        <v>0</v>
      </c>
      <c r="GS63" s="1">
        <f ca="1">DH63</f>
        <v>0</v>
      </c>
      <c r="GT63" s="1">
        <f ca="1">DK63</f>
        <v>0</v>
      </c>
      <c r="GU63" s="1">
        <f ca="1">DN63</f>
        <v>0</v>
      </c>
      <c r="GV63">
        <f ca="1">DQ63</f>
        <v>0</v>
      </c>
      <c r="GW63">
        <f ca="1">DT63</f>
        <v>0</v>
      </c>
      <c r="GX63">
        <f ca="1">DW63</f>
        <v>0</v>
      </c>
      <c r="GY63">
        <f ca="1">DZ63</f>
        <v>0</v>
      </c>
      <c r="GZ63">
        <f ca="1">EC63</f>
        <v>0</v>
      </c>
      <c r="HA63">
        <f ca="1">EF63</f>
        <v>0</v>
      </c>
      <c r="HB63">
        <f ca="1">EI63</f>
        <v>0</v>
      </c>
      <c r="HC63">
        <f ca="1">EL63</f>
        <v>0</v>
      </c>
      <c r="HD63">
        <f ca="1">EO63</f>
        <v>0</v>
      </c>
      <c r="HE63">
        <f ca="1">ER63</f>
        <v>0</v>
      </c>
      <c r="HF63">
        <f ca="1">EU63</f>
        <v>0</v>
      </c>
      <c r="HG63">
        <f ca="1">EX63</f>
        <v>0</v>
      </c>
      <c r="HH63">
        <f ca="1">FA63</f>
        <v>0</v>
      </c>
      <c r="HI63">
        <f ca="1">FD63</f>
        <v>0</v>
      </c>
      <c r="HJ63">
        <f ca="1">FG63</f>
        <v>0</v>
      </c>
      <c r="HK63">
        <f ca="1">FJ63</f>
        <v>0</v>
      </c>
      <c r="HL63">
        <f ca="1">FM63</f>
        <v>0</v>
      </c>
      <c r="HM63">
        <f ca="1">FP63</f>
        <v>0</v>
      </c>
      <c r="HN63">
        <f ca="1">FS63</f>
        <v>0</v>
      </c>
      <c r="HO63">
        <f ca="1">FV63</f>
        <v>0</v>
      </c>
      <c r="HP63">
        <f ca="1">FY63</f>
        <v>0</v>
      </c>
      <c r="HQ63">
        <f ca="1">GB63</f>
        <v>0</v>
      </c>
      <c r="HR63">
        <f ca="1">GE63</f>
        <v>0</v>
      </c>
      <c r="HS63">
        <f ca="1">GH63</f>
        <v>0</v>
      </c>
      <c r="HT63">
        <f ca="1">BG63</f>
        <v>5</v>
      </c>
      <c r="HU63">
        <f ca="1">HT63/HS65</f>
        <v>5</v>
      </c>
      <c r="HV63" s="9"/>
      <c r="HY63" s="9"/>
      <c r="HZ63" s="9"/>
      <c r="IA63" s="9"/>
      <c r="IB63" s="9"/>
    </row>
    <row r="64" spans="2:255" ht="6" hidden="1" customHeight="1" x14ac:dyDescent="0.25">
      <c r="B64" s="71"/>
      <c r="C64" s="71"/>
      <c r="D64" s="71"/>
      <c r="E64" s="77"/>
      <c r="F64" s="104"/>
      <c r="G64" s="71"/>
      <c r="H64" s="78"/>
      <c r="I64" s="71"/>
      <c r="J64" s="71"/>
      <c r="K64" s="77"/>
      <c r="L64" s="104"/>
      <c r="M64" s="71"/>
      <c r="N64" s="71"/>
      <c r="O64" s="71"/>
      <c r="P64" s="71"/>
      <c r="Q64" s="71"/>
      <c r="R64" s="71"/>
      <c r="S64" s="77"/>
      <c r="T64" s="80"/>
      <c r="U64" s="80"/>
      <c r="V64" s="80"/>
      <c r="W64" s="122"/>
      <c r="X64" s="102"/>
      <c r="Y64" s="71"/>
      <c r="Z64" s="75"/>
      <c r="AD64" s="148"/>
      <c r="AE64" s="162"/>
      <c r="AF64" s="148"/>
      <c r="AW64" s="11"/>
      <c r="AX64" s="11"/>
      <c r="AY64" s="11"/>
      <c r="AZ64" s="11"/>
      <c r="BA64" s="11"/>
      <c r="BB64" s="11"/>
      <c r="BC64" s="1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>
        <f t="shared" ref="GK64:HS64" ca="1" si="24">IF(GK62&lt;GK63,GK62,GK63)</f>
        <v>0</v>
      </c>
      <c r="GL64" s="1">
        <f t="shared" ca="1" si="24"/>
        <v>0</v>
      </c>
      <c r="GM64" s="1">
        <f t="shared" ca="1" si="24"/>
        <v>0</v>
      </c>
      <c r="GN64" s="1">
        <f t="shared" ca="1" si="24"/>
        <v>0</v>
      </c>
      <c r="GO64" s="1">
        <f t="shared" ca="1" si="24"/>
        <v>0</v>
      </c>
      <c r="GP64" s="1">
        <f t="shared" ca="1" si="24"/>
        <v>0</v>
      </c>
      <c r="GQ64" s="1">
        <f t="shared" ca="1" si="24"/>
        <v>0</v>
      </c>
      <c r="GR64" s="1">
        <f t="shared" ca="1" si="24"/>
        <v>0</v>
      </c>
      <c r="GS64" s="1">
        <f t="shared" ca="1" si="24"/>
        <v>0</v>
      </c>
      <c r="GT64" s="1">
        <f t="shared" ca="1" si="24"/>
        <v>0</v>
      </c>
      <c r="GU64" s="1">
        <f t="shared" ca="1" si="24"/>
        <v>0</v>
      </c>
      <c r="GV64" s="1">
        <f t="shared" ca="1" si="24"/>
        <v>0</v>
      </c>
      <c r="GW64" s="1">
        <f t="shared" ca="1" si="24"/>
        <v>0</v>
      </c>
      <c r="GX64" s="1">
        <f t="shared" ca="1" si="24"/>
        <v>0</v>
      </c>
      <c r="GY64" s="1">
        <f t="shared" ca="1" si="24"/>
        <v>0</v>
      </c>
      <c r="GZ64" s="1">
        <f t="shared" ca="1" si="24"/>
        <v>0</v>
      </c>
      <c r="HA64" s="1">
        <f t="shared" ca="1" si="24"/>
        <v>0</v>
      </c>
      <c r="HB64" s="1">
        <f t="shared" ca="1" si="24"/>
        <v>0</v>
      </c>
      <c r="HC64" s="1">
        <f t="shared" ca="1" si="24"/>
        <v>0</v>
      </c>
      <c r="HD64" s="1">
        <f t="shared" ca="1" si="24"/>
        <v>0</v>
      </c>
      <c r="HE64" s="1">
        <f t="shared" ca="1" si="24"/>
        <v>0</v>
      </c>
      <c r="HF64" s="1">
        <f t="shared" ca="1" si="24"/>
        <v>0</v>
      </c>
      <c r="HG64" s="1">
        <f t="shared" ca="1" si="24"/>
        <v>0</v>
      </c>
      <c r="HH64" s="1">
        <f t="shared" ca="1" si="24"/>
        <v>0</v>
      </c>
      <c r="HI64" s="1">
        <f t="shared" ca="1" si="24"/>
        <v>0</v>
      </c>
      <c r="HJ64" s="1">
        <f t="shared" ca="1" si="24"/>
        <v>0</v>
      </c>
      <c r="HK64" s="1">
        <f t="shared" ca="1" si="24"/>
        <v>0</v>
      </c>
      <c r="HL64" s="1">
        <f t="shared" ca="1" si="24"/>
        <v>0</v>
      </c>
      <c r="HM64" s="1">
        <f t="shared" ca="1" si="24"/>
        <v>0</v>
      </c>
      <c r="HN64" s="1">
        <f t="shared" ca="1" si="24"/>
        <v>0</v>
      </c>
      <c r="HO64" s="1">
        <f t="shared" ca="1" si="24"/>
        <v>0</v>
      </c>
      <c r="HP64" s="1">
        <f t="shared" ca="1" si="24"/>
        <v>0</v>
      </c>
      <c r="HQ64" s="1">
        <f t="shared" ca="1" si="24"/>
        <v>0</v>
      </c>
      <c r="HR64" s="1">
        <f t="shared" ca="1" si="24"/>
        <v>0</v>
      </c>
      <c r="HS64" s="1">
        <f t="shared" ca="1" si="24"/>
        <v>0</v>
      </c>
      <c r="HV64" s="9"/>
      <c r="HY64" s="9"/>
      <c r="HZ64" s="9"/>
      <c r="IA64" s="9"/>
      <c r="IB64" s="9"/>
    </row>
    <row r="65" spans="2:255" ht="6" hidden="1" customHeight="1" x14ac:dyDescent="0.25">
      <c r="B65" s="71"/>
      <c r="C65" s="71"/>
      <c r="D65" s="71"/>
      <c r="E65" s="77"/>
      <c r="F65" s="104"/>
      <c r="G65" s="71"/>
      <c r="H65" s="78"/>
      <c r="I65" s="71"/>
      <c r="J65" s="71"/>
      <c r="K65" s="77"/>
      <c r="L65" s="104"/>
      <c r="M65" s="71"/>
      <c r="N65" s="71"/>
      <c r="O65" s="71"/>
      <c r="P65" s="71"/>
      <c r="Q65" s="71"/>
      <c r="R65" s="71"/>
      <c r="S65" s="77"/>
      <c r="T65" s="80"/>
      <c r="U65" s="80"/>
      <c r="V65" s="80"/>
      <c r="W65" s="122"/>
      <c r="X65" s="102"/>
      <c r="Y65" s="71"/>
      <c r="Z65" s="75"/>
      <c r="AD65" s="148"/>
      <c r="AE65" s="162"/>
      <c r="AW65" s="11"/>
      <c r="AX65" s="11"/>
      <c r="AY65" s="11"/>
      <c r="AZ65" s="11"/>
      <c r="BA65" s="11"/>
      <c r="BB65" s="11"/>
      <c r="BC65" s="1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>
        <f ca="1">GK$8^GK64</f>
        <v>1</v>
      </c>
      <c r="GL65">
        <f t="shared" ref="GL65:HS65" ca="1" si="25">GL$8^GL64*GK65</f>
        <v>1</v>
      </c>
      <c r="GM65">
        <f t="shared" ca="1" si="25"/>
        <v>1</v>
      </c>
      <c r="GN65">
        <f t="shared" ca="1" si="25"/>
        <v>1</v>
      </c>
      <c r="GO65">
        <f t="shared" ca="1" si="25"/>
        <v>1</v>
      </c>
      <c r="GP65">
        <f t="shared" ca="1" si="25"/>
        <v>1</v>
      </c>
      <c r="GQ65">
        <f t="shared" ca="1" si="25"/>
        <v>1</v>
      </c>
      <c r="GR65">
        <f t="shared" ca="1" si="25"/>
        <v>1</v>
      </c>
      <c r="GS65">
        <f t="shared" ca="1" si="25"/>
        <v>1</v>
      </c>
      <c r="GT65">
        <f t="shared" ca="1" si="25"/>
        <v>1</v>
      </c>
      <c r="GU65">
        <f t="shared" ca="1" si="25"/>
        <v>1</v>
      </c>
      <c r="GV65">
        <f t="shared" ca="1" si="25"/>
        <v>1</v>
      </c>
      <c r="GW65">
        <f t="shared" ca="1" si="25"/>
        <v>1</v>
      </c>
      <c r="GX65">
        <f t="shared" ca="1" si="25"/>
        <v>1</v>
      </c>
      <c r="GY65">
        <f t="shared" ca="1" si="25"/>
        <v>1</v>
      </c>
      <c r="GZ65">
        <f t="shared" ca="1" si="25"/>
        <v>1</v>
      </c>
      <c r="HA65">
        <f t="shared" ca="1" si="25"/>
        <v>1</v>
      </c>
      <c r="HB65">
        <f t="shared" ca="1" si="25"/>
        <v>1</v>
      </c>
      <c r="HC65">
        <f t="shared" ca="1" si="25"/>
        <v>1</v>
      </c>
      <c r="HD65">
        <f t="shared" ca="1" si="25"/>
        <v>1</v>
      </c>
      <c r="HE65">
        <f t="shared" ca="1" si="25"/>
        <v>1</v>
      </c>
      <c r="HF65">
        <f t="shared" ca="1" si="25"/>
        <v>1</v>
      </c>
      <c r="HG65">
        <f t="shared" ca="1" si="25"/>
        <v>1</v>
      </c>
      <c r="HH65">
        <f t="shared" ca="1" si="25"/>
        <v>1</v>
      </c>
      <c r="HI65">
        <f t="shared" ca="1" si="25"/>
        <v>1</v>
      </c>
      <c r="HJ65">
        <f t="shared" ca="1" si="25"/>
        <v>1</v>
      </c>
      <c r="HK65">
        <f t="shared" ca="1" si="25"/>
        <v>1</v>
      </c>
      <c r="HL65">
        <f t="shared" ca="1" si="25"/>
        <v>1</v>
      </c>
      <c r="HM65">
        <f t="shared" ca="1" si="25"/>
        <v>1</v>
      </c>
      <c r="HN65">
        <f t="shared" ca="1" si="25"/>
        <v>1</v>
      </c>
      <c r="HO65">
        <f t="shared" ca="1" si="25"/>
        <v>1</v>
      </c>
      <c r="HP65">
        <f t="shared" ca="1" si="25"/>
        <v>1</v>
      </c>
      <c r="HQ65">
        <f t="shared" ca="1" si="25"/>
        <v>1</v>
      </c>
      <c r="HR65">
        <f t="shared" ca="1" si="25"/>
        <v>1</v>
      </c>
      <c r="HS65">
        <f t="shared" ca="1" si="25"/>
        <v>1</v>
      </c>
      <c r="HV65" s="9"/>
      <c r="HY65" s="9"/>
      <c r="HZ65" s="9"/>
      <c r="IA65" s="9"/>
      <c r="IB65" s="9"/>
    </row>
    <row r="66" spans="2:255" ht="6" hidden="1" customHeight="1" x14ac:dyDescent="0.25">
      <c r="B66" s="71"/>
      <c r="C66" s="71"/>
      <c r="D66" s="71"/>
      <c r="E66" s="77"/>
      <c r="F66" s="104"/>
      <c r="G66" s="71"/>
      <c r="H66" s="78"/>
      <c r="I66" s="71"/>
      <c r="J66" s="71"/>
      <c r="K66" s="77"/>
      <c r="L66" s="104"/>
      <c r="M66" s="71"/>
      <c r="N66" s="71"/>
      <c r="O66" s="71"/>
      <c r="P66" s="71"/>
      <c r="Q66" s="71"/>
      <c r="R66" s="71"/>
      <c r="S66" s="77"/>
      <c r="T66" s="80"/>
      <c r="U66" s="80"/>
      <c r="V66" s="80"/>
      <c r="W66" s="122"/>
      <c r="X66" s="102"/>
      <c r="Y66" s="71"/>
      <c r="Z66" s="75"/>
      <c r="AD66" s="148"/>
      <c r="AE66" s="162"/>
      <c r="AW66" s="11"/>
      <c r="AX66" s="11"/>
      <c r="AY66" s="11"/>
      <c r="AZ66" s="11"/>
      <c r="BA66" s="11"/>
      <c r="BB66" s="11"/>
      <c r="BC66" s="11"/>
      <c r="BD66" t="s">
        <v>22</v>
      </c>
      <c r="BE66" s="1">
        <f ca="1">INT((RAND()*(AY62-AX62+1)+AX62))</f>
        <v>2</v>
      </c>
      <c r="BF66" s="1">
        <f ca="1">INT((RAND()*(BA62-AZ62+1)+AZ62))</f>
        <v>4</v>
      </c>
      <c r="BG66">
        <f ca="1">BF66-BF67*(BE67-BE66)</f>
        <v>4</v>
      </c>
      <c r="BH66">
        <v>256</v>
      </c>
      <c r="BI66" s="1">
        <f ca="1">IF(BG66/BH66=INT(BG66/BH66),1,0)</f>
        <v>0</v>
      </c>
      <c r="BJ66" s="1">
        <f ca="1">IF(BI66=0,BG66,BG66/BH66)</f>
        <v>4</v>
      </c>
      <c r="BK66" s="1">
        <v>16</v>
      </c>
      <c r="BL66" s="1">
        <f ca="1">IF(BJ66/BK66=INT(BJ66/BK66),1,0)</f>
        <v>0</v>
      </c>
      <c r="BM66" s="1">
        <f ca="1">IF(BL66=0,BJ66,BJ66/BK66)</f>
        <v>4</v>
      </c>
      <c r="BN66" s="1">
        <v>4</v>
      </c>
      <c r="BO66" s="1">
        <f ca="1">IF(BM66/BN66=INT(BM66/BN66),1,0)</f>
        <v>1</v>
      </c>
      <c r="BP66" s="1">
        <f ca="1">IF(BO66=0,BM66,BM66/BN66)</f>
        <v>1</v>
      </c>
      <c r="BQ66" s="1">
        <v>2</v>
      </c>
      <c r="BR66" s="1">
        <f ca="1">IF(BP66/BQ66=INT(BP66/BQ66),1,0)</f>
        <v>0</v>
      </c>
      <c r="BS66" s="1">
        <f ca="1">IF(BR66=0,BP66,BP66/BQ66)</f>
        <v>1</v>
      </c>
      <c r="BT66" s="1">
        <v>81</v>
      </c>
      <c r="BU66" s="1">
        <f ca="1">IF(BS66/BT66=INT(BS66/BT66),1,0)</f>
        <v>0</v>
      </c>
      <c r="BV66" s="1">
        <f ca="1">IF(BU66=0,BS66,BS66/BT66)</f>
        <v>1</v>
      </c>
      <c r="BW66" s="1">
        <v>9</v>
      </c>
      <c r="BX66" s="1">
        <f ca="1">IF(BV66/BW66=INT(BV66/BW66),1,0)</f>
        <v>0</v>
      </c>
      <c r="BY66" s="1">
        <f ca="1">IF(BX66=0,BV66,BV66/BW66)</f>
        <v>1</v>
      </c>
      <c r="BZ66" s="1">
        <v>3</v>
      </c>
      <c r="CA66" s="1">
        <f ca="1">IF(BY66/BZ66=INT(BY66/BZ66),1,0)</f>
        <v>0</v>
      </c>
      <c r="CB66" s="1">
        <f ca="1">IF(CA66=0,BY66,BY66/BZ66)</f>
        <v>1</v>
      </c>
      <c r="CC66" s="1">
        <v>25</v>
      </c>
      <c r="CD66" s="1">
        <f ca="1">IF(CB66/CC66=INT(CB66/CC66),1,0)</f>
        <v>0</v>
      </c>
      <c r="CE66" s="1">
        <f ca="1">IF(CD66=0,CB66,CB66/CC66)</f>
        <v>1</v>
      </c>
      <c r="CF66" s="1">
        <v>5</v>
      </c>
      <c r="CG66" s="1">
        <f ca="1">IF(CE66/CF66=INT(CE66/CF66),1,0)</f>
        <v>0</v>
      </c>
      <c r="CH66" s="1">
        <f ca="1">IF(CG66=0,CE66,CE66/CF66)</f>
        <v>1</v>
      </c>
      <c r="CI66" s="1">
        <v>49</v>
      </c>
      <c r="CJ66" s="1">
        <f ca="1">IF(CH66/CI66=INT(CH66/CI66),1,0)</f>
        <v>0</v>
      </c>
      <c r="CK66" s="1">
        <f ca="1">IF(CJ66=0,CH66,CH66/CI66)</f>
        <v>1</v>
      </c>
      <c r="CL66" s="1">
        <v>7</v>
      </c>
      <c r="CM66" s="1">
        <f ca="1">IF(CK66/CL66=INT(CK66/CL66),1,0)</f>
        <v>0</v>
      </c>
      <c r="CN66" s="1">
        <f ca="1">IF(CM66=0,CK66,CK66/CL66)</f>
        <v>1</v>
      </c>
      <c r="CO66" s="1">
        <v>121</v>
      </c>
      <c r="CP66" s="1">
        <f ca="1">IF(CN66/CO66=INT(CN66/CO66),1,0)</f>
        <v>0</v>
      </c>
      <c r="CQ66" s="1">
        <f ca="1">IF(CP66=0,CN66,CN66/CO66)</f>
        <v>1</v>
      </c>
      <c r="CR66" s="1">
        <v>11</v>
      </c>
      <c r="CS66" s="1">
        <f ca="1">IF(CQ66/CR66=INT(CQ66/CR66),1,0)</f>
        <v>0</v>
      </c>
      <c r="CT66" s="1">
        <f ca="1">IF(CS66=0,CQ66,CQ66/CR66)</f>
        <v>1</v>
      </c>
      <c r="CU66" s="1">
        <v>169</v>
      </c>
      <c r="CV66" s="1">
        <f ca="1">IF(CT66/CU66=INT(CT66/CU66),1,0)</f>
        <v>0</v>
      </c>
      <c r="CW66" s="1">
        <f ca="1">IF(CV66=0,CT66,CT66/CU66)</f>
        <v>1</v>
      </c>
      <c r="CX66" s="1">
        <v>13</v>
      </c>
      <c r="CY66" s="1">
        <f ca="1">IF(CW66/CX66=INT(CW66/CX66),1,0)</f>
        <v>0</v>
      </c>
      <c r="CZ66" s="1">
        <f ca="1">IF(CY66=0,CW66,CW66/CX66)</f>
        <v>1</v>
      </c>
      <c r="DA66" s="1">
        <v>17</v>
      </c>
      <c r="DB66" s="1">
        <f ca="1">IF(CZ66/DA66=INT(CZ66/DA66),1,0)</f>
        <v>0</v>
      </c>
      <c r="DC66" s="1">
        <f ca="1">IF(DB66=0,CZ66,CZ66/DA66)</f>
        <v>1</v>
      </c>
      <c r="DD66" s="1">
        <v>19</v>
      </c>
      <c r="DE66" s="1">
        <f ca="1">IF(DC66/DD66=INT(DC66/DD66),1,0)</f>
        <v>0</v>
      </c>
      <c r="DF66" s="1">
        <f ca="1">IF(DE66=0,DC66,DC66/DD66)</f>
        <v>1</v>
      </c>
      <c r="DG66" s="1">
        <v>23</v>
      </c>
      <c r="DH66" s="1">
        <f ca="1">IF(DF66/DG66=INT(DF66/DG66),1,0)</f>
        <v>0</v>
      </c>
      <c r="DI66" s="1">
        <f ca="1">IF(DH66=0,DF66,DF66/DG66)</f>
        <v>1</v>
      </c>
      <c r="DJ66" s="1">
        <v>29</v>
      </c>
      <c r="DK66" s="1">
        <f ca="1">IF(DI66/DJ66=INT(DI66/DJ66),1,0)</f>
        <v>0</v>
      </c>
      <c r="DL66" s="1">
        <f ca="1">IF(DK66=0,DI66,DI66/DJ66)</f>
        <v>1</v>
      </c>
      <c r="DM66" s="1">
        <v>31</v>
      </c>
      <c r="DN66" s="1">
        <f ca="1">IF(DL66/DM66=INT(DL66/DM66),1,0)</f>
        <v>0</v>
      </c>
      <c r="DO66" s="1">
        <f ca="1">IF(DN66=0,DL66,DL66/DM66)</f>
        <v>1</v>
      </c>
      <c r="DP66" s="1">
        <v>37</v>
      </c>
      <c r="DQ66" s="1">
        <f ca="1">IF(DO66/DP66=INT(DO66/DP66),1,0)</f>
        <v>0</v>
      </c>
      <c r="DR66" s="1">
        <f ca="1">IF(DQ66=0,DO66,DO66/DP66)</f>
        <v>1</v>
      </c>
      <c r="DS66" s="1">
        <v>41</v>
      </c>
      <c r="DT66" s="1">
        <f ca="1">IF(DR66/DS66=INT(DR66/DS66),1,0)</f>
        <v>0</v>
      </c>
      <c r="DU66" s="1">
        <f ca="1">IF(DT66=0,DR66,DR66/DS66)</f>
        <v>1</v>
      </c>
      <c r="DV66" s="1">
        <v>43</v>
      </c>
      <c r="DW66" s="1">
        <f ca="1">IF(DU66/DV66=INT(DU66/DV66),1,0)</f>
        <v>0</v>
      </c>
      <c r="DX66" s="1">
        <f ca="1">IF(DW66=0,DU66,DU66/DV66)</f>
        <v>1</v>
      </c>
      <c r="DY66" s="1">
        <v>47</v>
      </c>
      <c r="DZ66" s="1">
        <f ca="1">IF(DX66/DY66=INT(DX66/DY66),1,0)</f>
        <v>0</v>
      </c>
      <c r="EA66" s="1">
        <f ca="1">IF(DZ66=0,DX66,DX66/DY66)</f>
        <v>1</v>
      </c>
      <c r="EB66" s="1">
        <v>53</v>
      </c>
      <c r="EC66" s="1">
        <f ca="1">IF(EA66/EB66=INT(EA66/EB66),1,0)</f>
        <v>0</v>
      </c>
      <c r="ED66" s="1">
        <f ca="1">IF(EC66=0,EA66,EA66/EB66)</f>
        <v>1</v>
      </c>
      <c r="EE66" s="1">
        <v>59</v>
      </c>
      <c r="EF66" s="1">
        <f ca="1">IF(ED66/EE66=INT(ED66/EE66),1,0)</f>
        <v>0</v>
      </c>
      <c r="EG66" s="1">
        <f ca="1">IF(EF66=0,ED66,ED66/EE66)</f>
        <v>1</v>
      </c>
      <c r="EH66" s="1">
        <v>61</v>
      </c>
      <c r="EI66" s="1">
        <f ca="1">IF(EG66/EH66=INT(EG66/EH66),1,0)</f>
        <v>0</v>
      </c>
      <c r="EJ66" s="1">
        <f ca="1">IF(EI66=0,EG66,EG66/EH66)</f>
        <v>1</v>
      </c>
      <c r="EK66" s="1">
        <v>67</v>
      </c>
      <c r="EL66" s="1">
        <f ca="1">IF(EJ66/EK66=INT(EJ66/EK66),1,0)</f>
        <v>0</v>
      </c>
      <c r="EM66" s="1">
        <f ca="1">IF(EL66=0,EJ66,EJ66/EK66)</f>
        <v>1</v>
      </c>
      <c r="EN66" s="1">
        <v>71</v>
      </c>
      <c r="EO66" s="1">
        <f ca="1">IF(EM66/EN66=INT(EM66/EN66),1,0)</f>
        <v>0</v>
      </c>
      <c r="EP66" s="1">
        <f ca="1">IF(EO66=0,EM66,EM66/EN66)</f>
        <v>1</v>
      </c>
      <c r="EQ66" s="1">
        <v>73</v>
      </c>
      <c r="ER66" s="1">
        <f ca="1">IF(EP66/EQ66=INT(EP66/EQ66),1,0)</f>
        <v>0</v>
      </c>
      <c r="ES66" s="1">
        <f ca="1">IF(ER66=0,EP66,EP66/EQ66)</f>
        <v>1</v>
      </c>
      <c r="ET66" s="1">
        <v>79</v>
      </c>
      <c r="EU66" s="1">
        <f ca="1">IF(ES66/ET66=INT(ES66/ET66),1,0)</f>
        <v>0</v>
      </c>
      <c r="EV66" s="1">
        <f ca="1">IF(EU66=0,ES66,ES66/ET66)</f>
        <v>1</v>
      </c>
      <c r="EW66" s="1">
        <v>83</v>
      </c>
      <c r="EX66" s="1">
        <f ca="1">IF(EV66/EW66=INT(EV66/EW66),1,0)</f>
        <v>0</v>
      </c>
      <c r="EY66" s="1">
        <f ca="1">IF(EX66=0,EV66,EV66/EW66)</f>
        <v>1</v>
      </c>
      <c r="EZ66" s="1">
        <v>89</v>
      </c>
      <c r="FA66" s="1">
        <f ca="1">IF(EY66/EZ66=INT(EY66/EZ66),1,0)</f>
        <v>0</v>
      </c>
      <c r="FB66" s="1">
        <f ca="1">IF(FA66=0,EY66,EY66/EZ66)</f>
        <v>1</v>
      </c>
      <c r="FC66" s="1">
        <v>97</v>
      </c>
      <c r="FD66" s="1">
        <f ca="1">IF(FB66/FC66=INT(FB66/FC66),1,0)</f>
        <v>0</v>
      </c>
      <c r="FE66" s="1">
        <f ca="1">IF(FD66=0,FB66,FB66/FC66)</f>
        <v>1</v>
      </c>
      <c r="FF66" s="1">
        <v>101</v>
      </c>
      <c r="FG66" s="1">
        <f ca="1">IF(FE66/FF66=INT(FE66/FF66),1,0)</f>
        <v>0</v>
      </c>
      <c r="FH66" s="1">
        <f ca="1">IF(FG66=0,FE66,FE66/FF66)</f>
        <v>1</v>
      </c>
      <c r="FI66" s="1">
        <v>103</v>
      </c>
      <c r="FJ66" s="1">
        <f ca="1">IF(FH66/FI66=INT(FH66/FI66),1,0)</f>
        <v>0</v>
      </c>
      <c r="FK66" s="1">
        <f ca="1">IF(FJ66=0,FH66,FH66/FI66)</f>
        <v>1</v>
      </c>
      <c r="FL66" s="1">
        <v>107</v>
      </c>
      <c r="FM66" s="1">
        <f ca="1">IF(FK66/FL66=INT(FK66/FL66),1,0)</f>
        <v>0</v>
      </c>
      <c r="FN66" s="1">
        <f ca="1">IF(FM66=0,FK66,FK66/FL66)</f>
        <v>1</v>
      </c>
      <c r="FO66" s="1">
        <v>109</v>
      </c>
      <c r="FP66" s="1">
        <f ca="1">IF(FN66/FO66=INT(FN66/FO66),1,0)</f>
        <v>0</v>
      </c>
      <c r="FQ66" s="1">
        <f ca="1">IF(FP66=0,FN66,FN66/FO66)</f>
        <v>1</v>
      </c>
      <c r="FR66" s="1">
        <v>113</v>
      </c>
      <c r="FS66" s="1">
        <f ca="1">IF(FQ66/FR66=INT(FQ66/FR66),1,0)</f>
        <v>0</v>
      </c>
      <c r="FT66" s="1">
        <f ca="1">IF(FS66=0,FQ66,FQ66/FR66)</f>
        <v>1</v>
      </c>
      <c r="FU66" s="1">
        <v>127</v>
      </c>
      <c r="FV66" s="1">
        <f ca="1">IF(FT66/FU66=INT(FT66/FU66),1,0)</f>
        <v>0</v>
      </c>
      <c r="FW66" s="1">
        <f ca="1">IF(FV66=0,FT66,FT66/FU66)</f>
        <v>1</v>
      </c>
      <c r="FX66" s="1">
        <v>131</v>
      </c>
      <c r="FY66" s="1">
        <f ca="1">IF(FW66/FX66=INT(FW66/FX66),1,0)</f>
        <v>0</v>
      </c>
      <c r="FZ66" s="1">
        <f ca="1">IF(FY66=0,FW66,FW66/FX66)</f>
        <v>1</v>
      </c>
      <c r="GA66" s="1">
        <v>137</v>
      </c>
      <c r="GB66" s="1">
        <f ca="1">IF(FZ66/GA66=INT(FZ66/GA66),1,0)</f>
        <v>0</v>
      </c>
      <c r="GC66" s="1">
        <f ca="1">IF(GB66=0,FZ66,FZ66/GA66)</f>
        <v>1</v>
      </c>
      <c r="GD66" s="1">
        <v>139</v>
      </c>
      <c r="GE66" s="1">
        <f ca="1">IF(GC66/GD66=INT(GC66/GD66),1,0)</f>
        <v>0</v>
      </c>
      <c r="GF66" s="1">
        <f ca="1">IF(GE66=0,GC66,GC66/GD66)</f>
        <v>1</v>
      </c>
      <c r="GG66" s="1">
        <v>149</v>
      </c>
      <c r="GH66" s="1">
        <f ca="1">IF(GF66/GG66=INT(GF66/GG66),1,0)</f>
        <v>0</v>
      </c>
      <c r="GI66" s="1">
        <f ca="1">IF(GH66=0,GF66,GF66/GG66)</f>
        <v>1</v>
      </c>
      <c r="GJ66" s="1"/>
      <c r="GK66" s="1">
        <f ca="1">8*BI66+4*BL66+2*BO66+BR66</f>
        <v>2</v>
      </c>
      <c r="GL66" s="1">
        <f ca="1">4*BU66+2*BX66+CA66</f>
        <v>0</v>
      </c>
      <c r="GM66" s="1">
        <f ca="1">2*CD66+CG66</f>
        <v>0</v>
      </c>
      <c r="GN66" s="1">
        <f ca="1">2*CJ66+CM66</f>
        <v>0</v>
      </c>
      <c r="GO66" s="1">
        <f ca="1">2*CP66+CS66</f>
        <v>0</v>
      </c>
      <c r="GP66" s="1">
        <f ca="1">2*CV66+CY66</f>
        <v>0</v>
      </c>
      <c r="GQ66" s="1">
        <f ca="1">DB66</f>
        <v>0</v>
      </c>
      <c r="GR66" s="1">
        <f ca="1">DE66</f>
        <v>0</v>
      </c>
      <c r="GS66" s="1">
        <f ca="1">DH66</f>
        <v>0</v>
      </c>
      <c r="GT66" s="1">
        <f ca="1">DK66</f>
        <v>0</v>
      </c>
      <c r="GU66" s="1">
        <f ca="1">DN66</f>
        <v>0</v>
      </c>
      <c r="GV66">
        <f ca="1">DQ66</f>
        <v>0</v>
      </c>
      <c r="GW66">
        <f ca="1">DT66</f>
        <v>0</v>
      </c>
      <c r="GX66">
        <f ca="1">DW66</f>
        <v>0</v>
      </c>
      <c r="GY66">
        <f ca="1">DZ66</f>
        <v>0</v>
      </c>
      <c r="GZ66">
        <f ca="1">EC66</f>
        <v>0</v>
      </c>
      <c r="HA66">
        <f ca="1">EF66</f>
        <v>0</v>
      </c>
      <c r="HB66">
        <f ca="1">EI66</f>
        <v>0</v>
      </c>
      <c r="HC66">
        <f ca="1">EL66</f>
        <v>0</v>
      </c>
      <c r="HD66">
        <f ca="1">EO66</f>
        <v>0</v>
      </c>
      <c r="HE66">
        <f ca="1">ER66</f>
        <v>0</v>
      </c>
      <c r="HF66">
        <f ca="1">EU66</f>
        <v>0</v>
      </c>
      <c r="HG66">
        <f ca="1">EX66</f>
        <v>0</v>
      </c>
      <c r="HH66">
        <f ca="1">FA66</f>
        <v>0</v>
      </c>
      <c r="HI66">
        <f ca="1">FD66</f>
        <v>0</v>
      </c>
      <c r="HJ66">
        <f ca="1">FG66</f>
        <v>0</v>
      </c>
      <c r="HK66">
        <f ca="1">FJ66</f>
        <v>0</v>
      </c>
      <c r="HL66">
        <f ca="1">FM66</f>
        <v>0</v>
      </c>
      <c r="HM66">
        <f ca="1">FP66</f>
        <v>0</v>
      </c>
      <c r="HN66">
        <f ca="1">FS66</f>
        <v>0</v>
      </c>
      <c r="HO66">
        <f ca="1">FV66</f>
        <v>0</v>
      </c>
      <c r="HP66">
        <f ca="1">FY66</f>
        <v>0</v>
      </c>
      <c r="HQ66">
        <f ca="1">GB66</f>
        <v>0</v>
      </c>
      <c r="HR66">
        <f ca="1">GE66</f>
        <v>0</v>
      </c>
      <c r="HS66">
        <f ca="1">GH66</f>
        <v>0</v>
      </c>
      <c r="HT66">
        <f ca="1">BG66</f>
        <v>4</v>
      </c>
      <c r="HU66">
        <f ca="1">HT66/HS69</f>
        <v>4</v>
      </c>
      <c r="HV66" s="9">
        <f ca="1">BE67</f>
        <v>2</v>
      </c>
      <c r="HW66">
        <f ca="1">HV66*HU67+HU66</f>
        <v>14</v>
      </c>
      <c r="HX66">
        <f ca="1">HW66*HW62</f>
        <v>182</v>
      </c>
      <c r="HY66" s="9">
        <f ca="1">HU63*HU67</f>
        <v>25</v>
      </c>
      <c r="HZ66" s="9">
        <f ca="1">INT(HX66/HY66)</f>
        <v>7</v>
      </c>
      <c r="IA66" s="9">
        <f ca="1">HX66-HZ66*HY66</f>
        <v>7</v>
      </c>
      <c r="IB66" s="9">
        <f ca="1">HY66</f>
        <v>25</v>
      </c>
    </row>
    <row r="67" spans="2:255" ht="6" hidden="1" customHeight="1" x14ac:dyDescent="0.25">
      <c r="B67" s="71"/>
      <c r="C67" s="71"/>
      <c r="D67" s="71"/>
      <c r="E67" s="77"/>
      <c r="F67" s="104"/>
      <c r="G67" s="71"/>
      <c r="H67" s="78"/>
      <c r="I67" s="71"/>
      <c r="J67" s="71"/>
      <c r="K67" s="77"/>
      <c r="L67" s="104"/>
      <c r="M67" s="71"/>
      <c r="N67" s="71"/>
      <c r="O67" s="71"/>
      <c r="P67" s="71"/>
      <c r="Q67" s="71"/>
      <c r="R67" s="71"/>
      <c r="S67" s="77"/>
      <c r="T67" s="80"/>
      <c r="U67" s="80"/>
      <c r="V67" s="80"/>
      <c r="W67" s="122"/>
      <c r="X67" s="102"/>
      <c r="Y67" s="71"/>
      <c r="Z67" s="75"/>
      <c r="AD67" s="148"/>
      <c r="AE67" s="162"/>
      <c r="AW67" s="11"/>
      <c r="AX67" s="11"/>
      <c r="AY67" s="11"/>
      <c r="AZ67" s="11"/>
      <c r="BA67" s="11"/>
      <c r="BB67" s="11"/>
      <c r="BC67" s="11"/>
      <c r="BE67">
        <f ca="1">BE66+INT(BF66/BF67)</f>
        <v>2</v>
      </c>
      <c r="BF67" s="1">
        <f ca="1">IF(BB62&gt;BF66,INT((RAND()*(BC62-BB62+1)+BB62)),INT((RAND()*(BC62-BF66)+BF66+1)))</f>
        <v>5</v>
      </c>
      <c r="BG67">
        <f ca="1">BF67</f>
        <v>5</v>
      </c>
      <c r="BH67">
        <v>256</v>
      </c>
      <c r="BI67" s="1">
        <f ca="1">IF(BG67/BH67=INT(BG67/BH67),1,0)</f>
        <v>0</v>
      </c>
      <c r="BJ67" s="1">
        <f ca="1">IF(BI67=0,BG67,BG67/BH67)</f>
        <v>5</v>
      </c>
      <c r="BK67" s="1">
        <v>16</v>
      </c>
      <c r="BL67" s="1">
        <f ca="1">IF(BJ67/BK67=INT(BJ67/BK67),1,0)</f>
        <v>0</v>
      </c>
      <c r="BM67" s="1">
        <f ca="1">IF(BL67=0,BJ67,BJ67/BK67)</f>
        <v>5</v>
      </c>
      <c r="BN67" s="1">
        <v>4</v>
      </c>
      <c r="BO67" s="1">
        <f ca="1">IF(BM67/BN67=INT(BM67/BN67),1,0)</f>
        <v>0</v>
      </c>
      <c r="BP67" s="1">
        <f ca="1">IF(BO67=0,BM67,BM67/BN67)</f>
        <v>5</v>
      </c>
      <c r="BQ67" s="1">
        <v>2</v>
      </c>
      <c r="BR67" s="1">
        <f ca="1">IF(BP67/BQ67=INT(BP67/BQ67),1,0)</f>
        <v>0</v>
      </c>
      <c r="BS67" s="1">
        <f ca="1">IF(BR67=0,BP67,BP67/BQ67)</f>
        <v>5</v>
      </c>
      <c r="BT67" s="1">
        <v>81</v>
      </c>
      <c r="BU67" s="1">
        <f ca="1">IF(BS67/BT67=INT(BS67/BT67),1,0)</f>
        <v>0</v>
      </c>
      <c r="BV67" s="1">
        <f ca="1">IF(BU67=0,BS67,BS67/BT67)</f>
        <v>5</v>
      </c>
      <c r="BW67" s="1">
        <v>9</v>
      </c>
      <c r="BX67" s="1">
        <f ca="1">IF(BV67/BW67=INT(BV67/BW67),1,0)</f>
        <v>0</v>
      </c>
      <c r="BY67" s="1">
        <f ca="1">IF(BX67=0,BV67,BV67/BW67)</f>
        <v>5</v>
      </c>
      <c r="BZ67" s="1">
        <v>3</v>
      </c>
      <c r="CA67" s="1">
        <f ca="1">IF(BY67/BZ67=INT(BY67/BZ67),1,0)</f>
        <v>0</v>
      </c>
      <c r="CB67" s="1">
        <f ca="1">IF(CA67=0,BY67,BY67/BZ67)</f>
        <v>5</v>
      </c>
      <c r="CC67" s="1">
        <v>25</v>
      </c>
      <c r="CD67" s="1">
        <f ca="1">IF(CB67/CC67=INT(CB67/CC67),1,0)</f>
        <v>0</v>
      </c>
      <c r="CE67" s="1">
        <f ca="1">IF(CD67=0,CB67,CB67/CC67)</f>
        <v>5</v>
      </c>
      <c r="CF67" s="1">
        <v>5</v>
      </c>
      <c r="CG67" s="1">
        <f ca="1">IF(CE67/CF67=INT(CE67/CF67),1,0)</f>
        <v>1</v>
      </c>
      <c r="CH67" s="1">
        <f ca="1">IF(CG67=0,CE67,CE67/CF67)</f>
        <v>1</v>
      </c>
      <c r="CI67" s="1">
        <v>49</v>
      </c>
      <c r="CJ67" s="1">
        <f ca="1">IF(CH67/CI67=INT(CH67/CI67),1,0)</f>
        <v>0</v>
      </c>
      <c r="CK67" s="1">
        <f ca="1">IF(CJ67=0,CH67,CH67/CI67)</f>
        <v>1</v>
      </c>
      <c r="CL67" s="1">
        <v>7</v>
      </c>
      <c r="CM67" s="1">
        <f ca="1">IF(CK67/CL67=INT(CK67/CL67),1,0)</f>
        <v>0</v>
      </c>
      <c r="CN67" s="1">
        <f ca="1">IF(CM67=0,CK67,CK67/CL67)</f>
        <v>1</v>
      </c>
      <c r="CO67" s="1">
        <v>121</v>
      </c>
      <c r="CP67" s="1">
        <f ca="1">IF(CN67/CO67=INT(CN67/CO67),1,0)</f>
        <v>0</v>
      </c>
      <c r="CQ67" s="1">
        <f ca="1">IF(CP67=0,CN67,CN67/CO67)</f>
        <v>1</v>
      </c>
      <c r="CR67" s="1">
        <v>11</v>
      </c>
      <c r="CS67" s="1">
        <f ca="1">IF(CQ67/CR67=INT(CQ67/CR67),1,0)</f>
        <v>0</v>
      </c>
      <c r="CT67" s="1">
        <f ca="1">IF(CS67=0,CQ67,CQ67/CR67)</f>
        <v>1</v>
      </c>
      <c r="CU67" s="1">
        <v>169</v>
      </c>
      <c r="CV67" s="1">
        <f ca="1">IF(CT67/CU67=INT(CT67/CU67),1,0)</f>
        <v>0</v>
      </c>
      <c r="CW67" s="1">
        <f ca="1">IF(CV67=0,CT67,CT67/CU67)</f>
        <v>1</v>
      </c>
      <c r="CX67" s="1">
        <v>13</v>
      </c>
      <c r="CY67" s="1">
        <f ca="1">IF(CW67/CX67=INT(CW67/CX67),1,0)</f>
        <v>0</v>
      </c>
      <c r="CZ67" s="1">
        <f ca="1">IF(CY67=0,CW67,CW67/CX67)</f>
        <v>1</v>
      </c>
      <c r="DA67" s="1">
        <v>17</v>
      </c>
      <c r="DB67" s="1">
        <f ca="1">IF(CZ67/DA67=INT(CZ67/DA67),1,0)</f>
        <v>0</v>
      </c>
      <c r="DC67" s="1">
        <f ca="1">IF(DB67=0,CZ67,CZ67/DA67)</f>
        <v>1</v>
      </c>
      <c r="DD67" s="1">
        <v>19</v>
      </c>
      <c r="DE67" s="1">
        <f ca="1">IF(DC67/DD67=INT(DC67/DD67),1,0)</f>
        <v>0</v>
      </c>
      <c r="DF67" s="1">
        <f ca="1">IF(DE67=0,DC67,DC67/DD67)</f>
        <v>1</v>
      </c>
      <c r="DG67" s="1">
        <v>23</v>
      </c>
      <c r="DH67" s="1">
        <f ca="1">IF(DF67/DG67=INT(DF67/DG67),1,0)</f>
        <v>0</v>
      </c>
      <c r="DI67" s="1">
        <f ca="1">IF(DH67=0,DF67,DF67/DG67)</f>
        <v>1</v>
      </c>
      <c r="DJ67" s="1">
        <v>29</v>
      </c>
      <c r="DK67" s="1">
        <f ca="1">IF(DI67/DJ67=INT(DI67/DJ67),1,0)</f>
        <v>0</v>
      </c>
      <c r="DL67" s="1">
        <f ca="1">IF(DK67=0,DI67,DI67/DJ67)</f>
        <v>1</v>
      </c>
      <c r="DM67" s="1">
        <v>31</v>
      </c>
      <c r="DN67" s="1">
        <f ca="1">IF(DL67/DM67=INT(DL67/DM67),1,0)</f>
        <v>0</v>
      </c>
      <c r="DO67" s="1">
        <f ca="1">IF(DN67=0,DL67,DL67/DM67)</f>
        <v>1</v>
      </c>
      <c r="DP67" s="1">
        <v>37</v>
      </c>
      <c r="DQ67" s="1">
        <f ca="1">IF(DO67/DP67=INT(DO67/DP67),1,0)</f>
        <v>0</v>
      </c>
      <c r="DR67" s="1">
        <f ca="1">IF(DQ67=0,DO67,DO67/DP67)</f>
        <v>1</v>
      </c>
      <c r="DS67" s="1">
        <v>41</v>
      </c>
      <c r="DT67" s="1">
        <f ca="1">IF(DR67/DS67=INT(DR67/DS67),1,0)</f>
        <v>0</v>
      </c>
      <c r="DU67" s="1">
        <f ca="1">IF(DT67=0,DR67,DR67/DS67)</f>
        <v>1</v>
      </c>
      <c r="DV67" s="1">
        <v>43</v>
      </c>
      <c r="DW67" s="1">
        <f ca="1">IF(DU67/DV67=INT(DU67/DV67),1,0)</f>
        <v>0</v>
      </c>
      <c r="DX67" s="1">
        <f ca="1">IF(DW67=0,DU67,DU67/DV67)</f>
        <v>1</v>
      </c>
      <c r="DY67" s="1">
        <v>47</v>
      </c>
      <c r="DZ67" s="1">
        <f ca="1">IF(DX67/DY67=INT(DX67/DY67),1,0)</f>
        <v>0</v>
      </c>
      <c r="EA67" s="1">
        <f ca="1">IF(DZ67=0,DX67,DX67/DY67)</f>
        <v>1</v>
      </c>
      <c r="EB67" s="1">
        <v>53</v>
      </c>
      <c r="EC67" s="1">
        <f ca="1">IF(EA67/EB67=INT(EA67/EB67),1,0)</f>
        <v>0</v>
      </c>
      <c r="ED67" s="1">
        <f ca="1">IF(EC67=0,EA67,EA67/EB67)</f>
        <v>1</v>
      </c>
      <c r="EE67" s="1">
        <v>59</v>
      </c>
      <c r="EF67" s="1">
        <f ca="1">IF(ED67/EE67=INT(ED67/EE67),1,0)</f>
        <v>0</v>
      </c>
      <c r="EG67" s="1">
        <f ca="1">IF(EF67=0,ED67,ED67/EE67)</f>
        <v>1</v>
      </c>
      <c r="EH67" s="1">
        <v>61</v>
      </c>
      <c r="EI67" s="1">
        <f ca="1">IF(EG67/EH67=INT(EG67/EH67),1,0)</f>
        <v>0</v>
      </c>
      <c r="EJ67" s="1">
        <f ca="1">IF(EI67=0,EG67,EG67/EH67)</f>
        <v>1</v>
      </c>
      <c r="EK67" s="1">
        <v>67</v>
      </c>
      <c r="EL67" s="1">
        <f ca="1">IF(EJ67/EK67=INT(EJ67/EK67),1,0)</f>
        <v>0</v>
      </c>
      <c r="EM67" s="1">
        <f ca="1">IF(EL67=0,EJ67,EJ67/EK67)</f>
        <v>1</v>
      </c>
      <c r="EN67" s="1">
        <v>71</v>
      </c>
      <c r="EO67" s="1">
        <f ca="1">IF(EM67/EN67=INT(EM67/EN67),1,0)</f>
        <v>0</v>
      </c>
      <c r="EP67" s="1">
        <f ca="1">IF(EO67=0,EM67,EM67/EN67)</f>
        <v>1</v>
      </c>
      <c r="EQ67" s="1">
        <v>73</v>
      </c>
      <c r="ER67" s="1">
        <f ca="1">IF(EP67/EQ67=INT(EP67/EQ67),1,0)</f>
        <v>0</v>
      </c>
      <c r="ES67" s="1">
        <f ca="1">IF(ER67=0,EP67,EP67/EQ67)</f>
        <v>1</v>
      </c>
      <c r="ET67" s="1">
        <v>79</v>
      </c>
      <c r="EU67" s="1">
        <f ca="1">IF(ES67/ET67=INT(ES67/ET67),1,0)</f>
        <v>0</v>
      </c>
      <c r="EV67" s="1">
        <f ca="1">IF(EU67=0,ES67,ES67/ET67)</f>
        <v>1</v>
      </c>
      <c r="EW67" s="1">
        <v>83</v>
      </c>
      <c r="EX67" s="1">
        <f ca="1">IF(EV67/EW67=INT(EV67/EW67),1,0)</f>
        <v>0</v>
      </c>
      <c r="EY67" s="1">
        <f ca="1">IF(EX67=0,EV67,EV67/EW67)</f>
        <v>1</v>
      </c>
      <c r="EZ67" s="1">
        <v>89</v>
      </c>
      <c r="FA67" s="1">
        <f ca="1">IF(EY67/EZ67=INT(EY67/EZ67),1,0)</f>
        <v>0</v>
      </c>
      <c r="FB67" s="1">
        <f ca="1">IF(FA67=0,EY67,EY67/EZ67)</f>
        <v>1</v>
      </c>
      <c r="FC67" s="1">
        <v>97</v>
      </c>
      <c r="FD67" s="1">
        <f ca="1">IF(FB67/FC67=INT(FB67/FC67),1,0)</f>
        <v>0</v>
      </c>
      <c r="FE67" s="1">
        <f ca="1">IF(FD67=0,FB67,FB67/FC67)</f>
        <v>1</v>
      </c>
      <c r="FF67" s="1">
        <v>101</v>
      </c>
      <c r="FG67" s="1">
        <f ca="1">IF(FE67/FF67=INT(FE67/FF67),1,0)</f>
        <v>0</v>
      </c>
      <c r="FH67" s="1">
        <f ca="1">IF(FG67=0,FE67,FE67/FF67)</f>
        <v>1</v>
      </c>
      <c r="FI67" s="1">
        <v>103</v>
      </c>
      <c r="FJ67" s="1">
        <f ca="1">IF(FH67/FI67=INT(FH67/FI67),1,0)</f>
        <v>0</v>
      </c>
      <c r="FK67" s="1">
        <f ca="1">IF(FJ67=0,FH67,FH67/FI67)</f>
        <v>1</v>
      </c>
      <c r="FL67" s="1">
        <v>107</v>
      </c>
      <c r="FM67" s="1">
        <f ca="1">IF(FK67/FL67=INT(FK67/FL67),1,0)</f>
        <v>0</v>
      </c>
      <c r="FN67" s="1">
        <f ca="1">IF(FM67=0,FK67,FK67/FL67)</f>
        <v>1</v>
      </c>
      <c r="FO67" s="1">
        <v>109</v>
      </c>
      <c r="FP67" s="1">
        <f ca="1">IF(FN67/FO67=INT(FN67/FO67),1,0)</f>
        <v>0</v>
      </c>
      <c r="FQ67" s="1">
        <f ca="1">IF(FP67=0,FN67,FN67/FO67)</f>
        <v>1</v>
      </c>
      <c r="FR67" s="1">
        <v>113</v>
      </c>
      <c r="FS67" s="1">
        <f ca="1">IF(FQ67/FR67=INT(FQ67/FR67),1,0)</f>
        <v>0</v>
      </c>
      <c r="FT67" s="1">
        <f ca="1">IF(FS67=0,FQ67,FQ67/FR67)</f>
        <v>1</v>
      </c>
      <c r="FU67" s="1">
        <v>127</v>
      </c>
      <c r="FV67" s="1">
        <f ca="1">IF(FT67/FU67=INT(FT67/FU67),1,0)</f>
        <v>0</v>
      </c>
      <c r="FW67" s="1">
        <f ca="1">IF(FV67=0,FT67,FT67/FU67)</f>
        <v>1</v>
      </c>
      <c r="FX67" s="1">
        <v>131</v>
      </c>
      <c r="FY67" s="1">
        <f ca="1">IF(FW67/FX67=INT(FW67/FX67),1,0)</f>
        <v>0</v>
      </c>
      <c r="FZ67" s="1">
        <f ca="1">IF(FY67=0,FW67,FW67/FX67)</f>
        <v>1</v>
      </c>
      <c r="GA67" s="1">
        <v>137</v>
      </c>
      <c r="GB67" s="1">
        <f ca="1">IF(FZ67/GA67=INT(FZ67/GA67),1,0)</f>
        <v>0</v>
      </c>
      <c r="GC67" s="1">
        <f ca="1">IF(GB67=0,FZ67,FZ67/GA67)</f>
        <v>1</v>
      </c>
      <c r="GD67" s="1">
        <v>139</v>
      </c>
      <c r="GE67" s="1">
        <f ca="1">IF(GC67/GD67=INT(GC67/GD67),1,0)</f>
        <v>0</v>
      </c>
      <c r="GF67" s="1">
        <f ca="1">IF(GE67=0,GC67,GC67/GD67)</f>
        <v>1</v>
      </c>
      <c r="GG67" s="1">
        <v>149</v>
      </c>
      <c r="GH67" s="1">
        <f ca="1">IF(GF67/GG67=INT(GF67/GG67),1,0)</f>
        <v>0</v>
      </c>
      <c r="GI67" s="1">
        <f ca="1">IF(GH67=0,GF67,GF67/GG67)</f>
        <v>1</v>
      </c>
      <c r="GJ67" s="1"/>
      <c r="GK67" s="1">
        <f ca="1">8*BI67+4*BL67+2*BO67+BR67</f>
        <v>0</v>
      </c>
      <c r="GL67" s="1">
        <f ca="1">4*BU67+2*BX67+CA67</f>
        <v>0</v>
      </c>
      <c r="GM67" s="1">
        <f ca="1">2*CD67+CG67</f>
        <v>1</v>
      </c>
      <c r="GN67" s="1">
        <f ca="1">2*CJ67+CM67</f>
        <v>0</v>
      </c>
      <c r="GO67" s="1">
        <f ca="1">2*CP67+CS67</f>
        <v>0</v>
      </c>
      <c r="GP67" s="1">
        <f ca="1">2*CV67+CY67</f>
        <v>0</v>
      </c>
      <c r="GQ67" s="1">
        <f ca="1">DB67</f>
        <v>0</v>
      </c>
      <c r="GR67" s="1">
        <f ca="1">DE67</f>
        <v>0</v>
      </c>
      <c r="GS67" s="1">
        <f ca="1">DH67</f>
        <v>0</v>
      </c>
      <c r="GT67" s="1">
        <f ca="1">DK67</f>
        <v>0</v>
      </c>
      <c r="GU67" s="1">
        <f ca="1">DN67</f>
        <v>0</v>
      </c>
      <c r="GV67">
        <f ca="1">DQ67</f>
        <v>0</v>
      </c>
      <c r="GW67">
        <f ca="1">DT67</f>
        <v>0</v>
      </c>
      <c r="GX67">
        <f ca="1">DW67</f>
        <v>0</v>
      </c>
      <c r="GY67">
        <f ca="1">DZ67</f>
        <v>0</v>
      </c>
      <c r="GZ67">
        <f ca="1">EC67</f>
        <v>0</v>
      </c>
      <c r="HA67">
        <f ca="1">EF67</f>
        <v>0</v>
      </c>
      <c r="HB67">
        <f ca="1">EI67</f>
        <v>0</v>
      </c>
      <c r="HC67">
        <f ca="1">EL67</f>
        <v>0</v>
      </c>
      <c r="HD67">
        <f ca="1">EO67</f>
        <v>0</v>
      </c>
      <c r="HE67">
        <f ca="1">ER67</f>
        <v>0</v>
      </c>
      <c r="HF67">
        <f ca="1">EU67</f>
        <v>0</v>
      </c>
      <c r="HG67">
        <f ca="1">EX67</f>
        <v>0</v>
      </c>
      <c r="HH67">
        <f ca="1">FA67</f>
        <v>0</v>
      </c>
      <c r="HI67">
        <f ca="1">FD67</f>
        <v>0</v>
      </c>
      <c r="HJ67">
        <f ca="1">FG67</f>
        <v>0</v>
      </c>
      <c r="HK67">
        <f ca="1">FJ67</f>
        <v>0</v>
      </c>
      <c r="HL67">
        <f ca="1">FM67</f>
        <v>0</v>
      </c>
      <c r="HM67">
        <f ca="1">FP67</f>
        <v>0</v>
      </c>
      <c r="HN67">
        <f ca="1">FS67</f>
        <v>0</v>
      </c>
      <c r="HO67">
        <f ca="1">FV67</f>
        <v>0</v>
      </c>
      <c r="HP67">
        <f ca="1">FY67</f>
        <v>0</v>
      </c>
      <c r="HQ67">
        <f ca="1">GB67</f>
        <v>0</v>
      </c>
      <c r="HR67">
        <f ca="1">GE67</f>
        <v>0</v>
      </c>
      <c r="HS67">
        <f ca="1">GH67</f>
        <v>0</v>
      </c>
      <c r="HT67">
        <f ca="1">BG67</f>
        <v>5</v>
      </c>
      <c r="HU67">
        <f ca="1">HT67/HS69</f>
        <v>5</v>
      </c>
      <c r="HV67" s="9"/>
      <c r="HY67" s="9"/>
      <c r="HZ67" s="9"/>
      <c r="IA67" s="9"/>
      <c r="IB67" s="9"/>
    </row>
    <row r="68" spans="2:255" ht="6" hidden="1" customHeight="1" x14ac:dyDescent="0.25">
      <c r="B68" s="71"/>
      <c r="C68" s="71"/>
      <c r="D68" s="71"/>
      <c r="E68" s="77"/>
      <c r="F68" s="104"/>
      <c r="G68" s="71"/>
      <c r="H68" s="78"/>
      <c r="I68" s="71"/>
      <c r="J68" s="71"/>
      <c r="K68" s="77"/>
      <c r="L68" s="104"/>
      <c r="M68" s="71"/>
      <c r="N68" s="71"/>
      <c r="O68" s="71"/>
      <c r="P68" s="71"/>
      <c r="Q68" s="71"/>
      <c r="R68" s="71"/>
      <c r="S68" s="77"/>
      <c r="T68" s="80"/>
      <c r="U68" s="80"/>
      <c r="V68" s="80"/>
      <c r="W68" s="122"/>
      <c r="X68" s="102"/>
      <c r="Y68" s="71"/>
      <c r="Z68" s="75"/>
      <c r="AD68" s="148"/>
      <c r="AE68" s="162"/>
      <c r="AW68" s="11"/>
      <c r="AX68" s="11"/>
      <c r="AY68" s="11"/>
      <c r="AZ68" s="11"/>
      <c r="BA68" s="11"/>
      <c r="BB68" s="11"/>
      <c r="BC68" s="11"/>
      <c r="BD68" s="9"/>
      <c r="BE68" s="9"/>
      <c r="BF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  <c r="FU68" s="9"/>
      <c r="FV68" s="9"/>
      <c r="FW68" s="9"/>
      <c r="FX68" s="9"/>
      <c r="FY68" s="9"/>
      <c r="FZ68" s="9"/>
      <c r="GA68" s="9"/>
      <c r="GB68" s="9"/>
      <c r="GC68" s="9"/>
      <c r="GD68" s="9"/>
      <c r="GE68" s="9"/>
      <c r="GF68" s="9"/>
      <c r="GG68" s="9"/>
      <c r="GH68" s="9"/>
      <c r="GI68" s="9"/>
      <c r="GJ68" s="9"/>
      <c r="GK68" s="1">
        <f t="shared" ref="GK68:HS68" ca="1" si="26">IF(GK66&lt;GK67,GK66,GK67)</f>
        <v>0</v>
      </c>
      <c r="GL68" s="1">
        <f t="shared" ca="1" si="26"/>
        <v>0</v>
      </c>
      <c r="GM68" s="1">
        <f t="shared" ca="1" si="26"/>
        <v>0</v>
      </c>
      <c r="GN68" s="1">
        <f t="shared" ca="1" si="26"/>
        <v>0</v>
      </c>
      <c r="GO68" s="1">
        <f t="shared" ca="1" si="26"/>
        <v>0</v>
      </c>
      <c r="GP68" s="1">
        <f t="shared" ca="1" si="26"/>
        <v>0</v>
      </c>
      <c r="GQ68" s="1">
        <f t="shared" ca="1" si="26"/>
        <v>0</v>
      </c>
      <c r="GR68" s="1">
        <f t="shared" ca="1" si="26"/>
        <v>0</v>
      </c>
      <c r="GS68" s="1">
        <f t="shared" ca="1" si="26"/>
        <v>0</v>
      </c>
      <c r="GT68" s="1">
        <f t="shared" ca="1" si="26"/>
        <v>0</v>
      </c>
      <c r="GU68" s="1">
        <f t="shared" ca="1" si="26"/>
        <v>0</v>
      </c>
      <c r="GV68" s="1">
        <f t="shared" ca="1" si="26"/>
        <v>0</v>
      </c>
      <c r="GW68" s="1">
        <f t="shared" ca="1" si="26"/>
        <v>0</v>
      </c>
      <c r="GX68" s="1">
        <f t="shared" ca="1" si="26"/>
        <v>0</v>
      </c>
      <c r="GY68" s="1">
        <f t="shared" ca="1" si="26"/>
        <v>0</v>
      </c>
      <c r="GZ68" s="1">
        <f t="shared" ca="1" si="26"/>
        <v>0</v>
      </c>
      <c r="HA68" s="1">
        <f t="shared" ca="1" si="26"/>
        <v>0</v>
      </c>
      <c r="HB68" s="1">
        <f t="shared" ca="1" si="26"/>
        <v>0</v>
      </c>
      <c r="HC68" s="1">
        <f t="shared" ca="1" si="26"/>
        <v>0</v>
      </c>
      <c r="HD68" s="1">
        <f t="shared" ca="1" si="26"/>
        <v>0</v>
      </c>
      <c r="HE68" s="1">
        <f t="shared" ca="1" si="26"/>
        <v>0</v>
      </c>
      <c r="HF68" s="1">
        <f t="shared" ca="1" si="26"/>
        <v>0</v>
      </c>
      <c r="HG68" s="1">
        <f t="shared" ca="1" si="26"/>
        <v>0</v>
      </c>
      <c r="HH68" s="1">
        <f t="shared" ca="1" si="26"/>
        <v>0</v>
      </c>
      <c r="HI68" s="1">
        <f t="shared" ca="1" si="26"/>
        <v>0</v>
      </c>
      <c r="HJ68" s="1">
        <f t="shared" ca="1" si="26"/>
        <v>0</v>
      </c>
      <c r="HK68" s="1">
        <f t="shared" ca="1" si="26"/>
        <v>0</v>
      </c>
      <c r="HL68" s="1">
        <f t="shared" ca="1" si="26"/>
        <v>0</v>
      </c>
      <c r="HM68" s="1">
        <f t="shared" ca="1" si="26"/>
        <v>0</v>
      </c>
      <c r="HN68" s="1">
        <f t="shared" ca="1" si="26"/>
        <v>0</v>
      </c>
      <c r="HO68" s="1">
        <f t="shared" ca="1" si="26"/>
        <v>0</v>
      </c>
      <c r="HP68" s="1">
        <f t="shared" ca="1" si="26"/>
        <v>0</v>
      </c>
      <c r="HQ68" s="1">
        <f t="shared" ca="1" si="26"/>
        <v>0</v>
      </c>
      <c r="HR68" s="1">
        <f t="shared" ca="1" si="26"/>
        <v>0</v>
      </c>
      <c r="HS68" s="1">
        <f t="shared" ca="1" si="26"/>
        <v>0</v>
      </c>
      <c r="HV68" s="9"/>
      <c r="HW68" s="9"/>
      <c r="HX68" s="9"/>
      <c r="HY68" s="9"/>
      <c r="HZ68" s="9"/>
      <c r="IA68" s="9"/>
      <c r="IB68" s="9"/>
    </row>
    <row r="69" spans="2:255" ht="6" hidden="1" customHeight="1" x14ac:dyDescent="0.25">
      <c r="B69" s="71"/>
      <c r="C69" s="71"/>
      <c r="D69" s="71"/>
      <c r="E69" s="77"/>
      <c r="F69" s="104"/>
      <c r="G69" s="71"/>
      <c r="H69" s="78"/>
      <c r="I69" s="71"/>
      <c r="J69" s="71"/>
      <c r="K69" s="77"/>
      <c r="L69" s="104"/>
      <c r="M69" s="71"/>
      <c r="N69" s="71"/>
      <c r="O69" s="71"/>
      <c r="P69" s="71"/>
      <c r="Q69" s="71"/>
      <c r="R69" s="71"/>
      <c r="S69" s="77"/>
      <c r="T69" s="80"/>
      <c r="U69" s="80"/>
      <c r="V69" s="80"/>
      <c r="W69" s="122"/>
      <c r="X69" s="102"/>
      <c r="Y69" s="71"/>
      <c r="Z69" s="75"/>
      <c r="AD69" s="148"/>
      <c r="AE69" s="162"/>
      <c r="AW69" s="11"/>
      <c r="AX69" s="11"/>
      <c r="AY69" s="11"/>
      <c r="AZ69" s="11"/>
      <c r="BA69" s="11"/>
      <c r="BB69" s="11"/>
      <c r="BC69" s="11"/>
      <c r="BD69" s="9"/>
      <c r="BE69" s="9"/>
      <c r="BF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9"/>
      <c r="FN69" s="9"/>
      <c r="FO69" s="9"/>
      <c r="FP69" s="9"/>
      <c r="FQ69" s="9"/>
      <c r="FR69" s="9"/>
      <c r="FS69" s="9"/>
      <c r="FT69" s="9"/>
      <c r="FU69" s="9"/>
      <c r="FV69" s="9"/>
      <c r="FW69" s="9"/>
      <c r="FX69" s="9"/>
      <c r="FY69" s="9"/>
      <c r="FZ69" s="9"/>
      <c r="GA69" s="9"/>
      <c r="GB69" s="9"/>
      <c r="GC69" s="9"/>
      <c r="GD69" s="9"/>
      <c r="GE69" s="9"/>
      <c r="GF69" s="9"/>
      <c r="GG69" s="9"/>
      <c r="GH69" s="9"/>
      <c r="GI69" s="9"/>
      <c r="GJ69" s="9"/>
      <c r="GK69">
        <f ca="1">GK$8^GK68</f>
        <v>1</v>
      </c>
      <c r="GL69">
        <f t="shared" ref="GL69:HS69" ca="1" si="27">GL$8^GL68*GK69</f>
        <v>1</v>
      </c>
      <c r="GM69">
        <f t="shared" ca="1" si="27"/>
        <v>1</v>
      </c>
      <c r="GN69">
        <f t="shared" ca="1" si="27"/>
        <v>1</v>
      </c>
      <c r="GO69">
        <f t="shared" ca="1" si="27"/>
        <v>1</v>
      </c>
      <c r="GP69">
        <f t="shared" ca="1" si="27"/>
        <v>1</v>
      </c>
      <c r="GQ69">
        <f t="shared" ca="1" si="27"/>
        <v>1</v>
      </c>
      <c r="GR69">
        <f t="shared" ca="1" si="27"/>
        <v>1</v>
      </c>
      <c r="GS69">
        <f t="shared" ca="1" si="27"/>
        <v>1</v>
      </c>
      <c r="GT69">
        <f t="shared" ca="1" si="27"/>
        <v>1</v>
      </c>
      <c r="GU69">
        <f t="shared" ca="1" si="27"/>
        <v>1</v>
      </c>
      <c r="GV69">
        <f t="shared" ca="1" si="27"/>
        <v>1</v>
      </c>
      <c r="GW69">
        <f t="shared" ca="1" si="27"/>
        <v>1</v>
      </c>
      <c r="GX69">
        <f t="shared" ca="1" si="27"/>
        <v>1</v>
      </c>
      <c r="GY69">
        <f t="shared" ca="1" si="27"/>
        <v>1</v>
      </c>
      <c r="GZ69">
        <f t="shared" ca="1" si="27"/>
        <v>1</v>
      </c>
      <c r="HA69">
        <f t="shared" ca="1" si="27"/>
        <v>1</v>
      </c>
      <c r="HB69">
        <f t="shared" ca="1" si="27"/>
        <v>1</v>
      </c>
      <c r="HC69">
        <f t="shared" ca="1" si="27"/>
        <v>1</v>
      </c>
      <c r="HD69">
        <f t="shared" ca="1" si="27"/>
        <v>1</v>
      </c>
      <c r="HE69">
        <f t="shared" ca="1" si="27"/>
        <v>1</v>
      </c>
      <c r="HF69">
        <f t="shared" ca="1" si="27"/>
        <v>1</v>
      </c>
      <c r="HG69">
        <f t="shared" ca="1" si="27"/>
        <v>1</v>
      </c>
      <c r="HH69">
        <f t="shared" ca="1" si="27"/>
        <v>1</v>
      </c>
      <c r="HI69">
        <f t="shared" ca="1" si="27"/>
        <v>1</v>
      </c>
      <c r="HJ69">
        <f t="shared" ca="1" si="27"/>
        <v>1</v>
      </c>
      <c r="HK69">
        <f t="shared" ca="1" si="27"/>
        <v>1</v>
      </c>
      <c r="HL69">
        <f t="shared" ca="1" si="27"/>
        <v>1</v>
      </c>
      <c r="HM69">
        <f t="shared" ca="1" si="27"/>
        <v>1</v>
      </c>
      <c r="HN69">
        <f t="shared" ca="1" si="27"/>
        <v>1</v>
      </c>
      <c r="HO69">
        <f t="shared" ca="1" si="27"/>
        <v>1</v>
      </c>
      <c r="HP69">
        <f t="shared" ca="1" si="27"/>
        <v>1</v>
      </c>
      <c r="HQ69">
        <f t="shared" ca="1" si="27"/>
        <v>1</v>
      </c>
      <c r="HR69">
        <f t="shared" ca="1" si="27"/>
        <v>1</v>
      </c>
      <c r="HS69">
        <f t="shared" ca="1" si="27"/>
        <v>1</v>
      </c>
      <c r="HV69" s="9"/>
      <c r="HW69" s="9"/>
      <c r="HX69" s="9"/>
      <c r="HY69" s="9"/>
      <c r="HZ69" s="9"/>
      <c r="IA69" s="9"/>
      <c r="IB69" s="9"/>
    </row>
    <row r="70" spans="2:255" ht="6" hidden="1" customHeight="1" x14ac:dyDescent="0.25">
      <c r="B70" s="71"/>
      <c r="C70" s="71"/>
      <c r="D70" s="71"/>
      <c r="E70" s="77"/>
      <c r="F70" s="104"/>
      <c r="G70" s="71"/>
      <c r="H70" s="78"/>
      <c r="I70" s="71"/>
      <c r="J70" s="71"/>
      <c r="K70" s="77"/>
      <c r="L70" s="104"/>
      <c r="M70" s="71"/>
      <c r="N70" s="71"/>
      <c r="O70" s="71"/>
      <c r="P70" s="71"/>
      <c r="Q70" s="71"/>
      <c r="R70" s="71"/>
      <c r="S70" s="77"/>
      <c r="T70" s="80"/>
      <c r="U70" s="80"/>
      <c r="V70" s="80"/>
      <c r="W70" s="122"/>
      <c r="X70" s="102"/>
      <c r="Y70" s="71"/>
      <c r="Z70" s="75"/>
      <c r="AD70" s="148"/>
      <c r="AE70" s="162"/>
      <c r="AW70" s="11"/>
      <c r="AX70" s="11"/>
      <c r="AY70" s="11"/>
      <c r="AZ70" s="11"/>
      <c r="BA70" s="11"/>
      <c r="BB70" s="11"/>
      <c r="BC70" s="11"/>
      <c r="BD70" s="9" t="s">
        <v>29</v>
      </c>
      <c r="BE70" s="9">
        <f ca="1">HZ66</f>
        <v>7</v>
      </c>
      <c r="BF70" s="9">
        <f ca="1">IA66</f>
        <v>7</v>
      </c>
      <c r="BG70">
        <f ca="1">BF70-BF71*(BE71-BE70)</f>
        <v>7</v>
      </c>
      <c r="BH70">
        <v>256</v>
      </c>
      <c r="BI70" s="1">
        <f ca="1">IF(BG70/BH70=INT(BG70/BH70),1,0)</f>
        <v>0</v>
      </c>
      <c r="BJ70" s="1">
        <f ca="1">IF(BI70=0,BG70,BG70/BH70)</f>
        <v>7</v>
      </c>
      <c r="BK70" s="1">
        <v>16</v>
      </c>
      <c r="BL70" s="1">
        <f ca="1">IF(BJ70/BK70=INT(BJ70/BK70),1,0)</f>
        <v>0</v>
      </c>
      <c r="BM70" s="1">
        <f ca="1">IF(BL70=0,BJ70,BJ70/BK70)</f>
        <v>7</v>
      </c>
      <c r="BN70" s="1">
        <v>4</v>
      </c>
      <c r="BO70" s="1">
        <f ca="1">IF(BM70/BN70=INT(BM70/BN70),1,0)</f>
        <v>0</v>
      </c>
      <c r="BP70" s="1">
        <f ca="1">IF(BO70=0,BM70,BM70/BN70)</f>
        <v>7</v>
      </c>
      <c r="BQ70" s="1">
        <v>2</v>
      </c>
      <c r="BR70" s="1">
        <f ca="1">IF(BP70/BQ70=INT(BP70/BQ70),1,0)</f>
        <v>0</v>
      </c>
      <c r="BS70" s="1">
        <f ca="1">IF(BR70=0,BP70,BP70/BQ70)</f>
        <v>7</v>
      </c>
      <c r="BT70" s="1">
        <v>81</v>
      </c>
      <c r="BU70" s="1">
        <f ca="1">IF(BS70/BT70=INT(BS70/BT70),1,0)</f>
        <v>0</v>
      </c>
      <c r="BV70" s="1">
        <f ca="1">IF(BU70=0,BS70,BS70/BT70)</f>
        <v>7</v>
      </c>
      <c r="BW70" s="1">
        <v>9</v>
      </c>
      <c r="BX70" s="1">
        <f ca="1">IF(BV70/BW70=INT(BV70/BW70),1,0)</f>
        <v>0</v>
      </c>
      <c r="BY70" s="1">
        <f ca="1">IF(BX70=0,BV70,BV70/BW70)</f>
        <v>7</v>
      </c>
      <c r="BZ70" s="1">
        <v>3</v>
      </c>
      <c r="CA70" s="1">
        <f ca="1">IF(BY70/BZ70=INT(BY70/BZ70),1,0)</f>
        <v>0</v>
      </c>
      <c r="CB70" s="1">
        <f ca="1">IF(CA70=0,BY70,BY70/BZ70)</f>
        <v>7</v>
      </c>
      <c r="CC70" s="1">
        <v>25</v>
      </c>
      <c r="CD70" s="1">
        <f ca="1">IF(CB70/CC70=INT(CB70/CC70),1,0)</f>
        <v>0</v>
      </c>
      <c r="CE70" s="1">
        <f ca="1">IF(CD70=0,CB70,CB70/CC70)</f>
        <v>7</v>
      </c>
      <c r="CF70" s="1">
        <v>5</v>
      </c>
      <c r="CG70" s="1">
        <f ca="1">IF(CE70/CF70=INT(CE70/CF70),1,0)</f>
        <v>0</v>
      </c>
      <c r="CH70" s="1">
        <f ca="1">IF(CG70=0,CE70,CE70/CF70)</f>
        <v>7</v>
      </c>
      <c r="CI70" s="1">
        <v>49</v>
      </c>
      <c r="CJ70" s="1">
        <f ca="1">IF(CH70/CI70=INT(CH70/CI70),1,0)</f>
        <v>0</v>
      </c>
      <c r="CK70" s="1">
        <f ca="1">IF(CJ70=0,CH70,CH70/CI70)</f>
        <v>7</v>
      </c>
      <c r="CL70" s="1">
        <v>7</v>
      </c>
      <c r="CM70" s="1">
        <f ca="1">IF(CK70/CL70=INT(CK70/CL70),1,0)</f>
        <v>1</v>
      </c>
      <c r="CN70" s="1">
        <f ca="1">IF(CM70=0,CK70,CK70/CL70)</f>
        <v>1</v>
      </c>
      <c r="CO70" s="1">
        <v>121</v>
      </c>
      <c r="CP70" s="1">
        <f ca="1">IF(CN70/CO70=INT(CN70/CO70),1,0)</f>
        <v>0</v>
      </c>
      <c r="CQ70" s="1">
        <f ca="1">IF(CP70=0,CN70,CN70/CO70)</f>
        <v>1</v>
      </c>
      <c r="CR70" s="1">
        <v>11</v>
      </c>
      <c r="CS70" s="1">
        <f ca="1">IF(CQ70/CR70=INT(CQ70/CR70),1,0)</f>
        <v>0</v>
      </c>
      <c r="CT70" s="1">
        <f ca="1">IF(CS70=0,CQ70,CQ70/CR70)</f>
        <v>1</v>
      </c>
      <c r="CU70" s="1">
        <v>169</v>
      </c>
      <c r="CV70" s="1">
        <f ca="1">IF(CT70/CU70=INT(CT70/CU70),1,0)</f>
        <v>0</v>
      </c>
      <c r="CW70" s="1">
        <f ca="1">IF(CV70=0,CT70,CT70/CU70)</f>
        <v>1</v>
      </c>
      <c r="CX70" s="1">
        <v>13</v>
      </c>
      <c r="CY70" s="1">
        <f ca="1">IF(CW70/CX70=INT(CW70/CX70),1,0)</f>
        <v>0</v>
      </c>
      <c r="CZ70" s="1">
        <f ca="1">IF(CY70=0,CW70,CW70/CX70)</f>
        <v>1</v>
      </c>
      <c r="DA70" s="1">
        <v>17</v>
      </c>
      <c r="DB70" s="1">
        <f ca="1">IF(CZ70/DA70=INT(CZ70/DA70),1,0)</f>
        <v>0</v>
      </c>
      <c r="DC70" s="1">
        <f ca="1">IF(DB70=0,CZ70,CZ70/DA70)</f>
        <v>1</v>
      </c>
      <c r="DD70" s="1">
        <v>19</v>
      </c>
      <c r="DE70" s="1">
        <f ca="1">IF(DC70/DD70=INT(DC70/DD70),1,0)</f>
        <v>0</v>
      </c>
      <c r="DF70" s="1">
        <f ca="1">IF(DE70=0,DC70,DC70/DD70)</f>
        <v>1</v>
      </c>
      <c r="DG70" s="1">
        <v>23</v>
      </c>
      <c r="DH70" s="1">
        <f ca="1">IF(DF70/DG70=INT(DF70/DG70),1,0)</f>
        <v>0</v>
      </c>
      <c r="DI70" s="1">
        <f ca="1">IF(DH70=0,DF70,DF70/DG70)</f>
        <v>1</v>
      </c>
      <c r="DJ70" s="1">
        <v>29</v>
      </c>
      <c r="DK70" s="1">
        <f ca="1">IF(DI70/DJ70=INT(DI70/DJ70),1,0)</f>
        <v>0</v>
      </c>
      <c r="DL70" s="1">
        <f ca="1">IF(DK70=0,DI70,DI70/DJ70)</f>
        <v>1</v>
      </c>
      <c r="DM70" s="1">
        <v>31</v>
      </c>
      <c r="DN70" s="1">
        <f ca="1">IF(DL70/DM70=INT(DL70/DM70),1,0)</f>
        <v>0</v>
      </c>
      <c r="DO70" s="1">
        <f ca="1">IF(DN70=0,DL70,DL70/DM70)</f>
        <v>1</v>
      </c>
      <c r="DP70" s="1">
        <v>37</v>
      </c>
      <c r="DQ70" s="1">
        <f ca="1">IF(DO70/DP70=INT(DO70/DP70),1,0)</f>
        <v>0</v>
      </c>
      <c r="DR70" s="1">
        <f ca="1">IF(DQ70=0,DO70,DO70/DP70)</f>
        <v>1</v>
      </c>
      <c r="DS70" s="1">
        <v>41</v>
      </c>
      <c r="DT70" s="1">
        <f ca="1">IF(DR70/DS70=INT(DR70/DS70),1,0)</f>
        <v>0</v>
      </c>
      <c r="DU70" s="1">
        <f ca="1">IF(DT70=0,DR70,DR70/DS70)</f>
        <v>1</v>
      </c>
      <c r="DV70" s="1">
        <v>43</v>
      </c>
      <c r="DW70" s="1">
        <f ca="1">IF(DU70/DV70=INT(DU70/DV70),1,0)</f>
        <v>0</v>
      </c>
      <c r="DX70" s="1">
        <f ca="1">IF(DW70=0,DU70,DU70/DV70)</f>
        <v>1</v>
      </c>
      <c r="DY70" s="1">
        <v>47</v>
      </c>
      <c r="DZ70" s="1">
        <f ca="1">IF(DX70/DY70=INT(DX70/DY70),1,0)</f>
        <v>0</v>
      </c>
      <c r="EA70" s="1">
        <f ca="1">IF(DZ70=0,DX70,DX70/DY70)</f>
        <v>1</v>
      </c>
      <c r="EB70" s="1">
        <v>53</v>
      </c>
      <c r="EC70" s="1">
        <f ca="1">IF(EA70/EB70=INT(EA70/EB70),1,0)</f>
        <v>0</v>
      </c>
      <c r="ED70" s="1">
        <f ca="1">IF(EC70=0,EA70,EA70/EB70)</f>
        <v>1</v>
      </c>
      <c r="EE70" s="1">
        <v>59</v>
      </c>
      <c r="EF70" s="1">
        <f ca="1">IF(ED70/EE70=INT(ED70/EE70),1,0)</f>
        <v>0</v>
      </c>
      <c r="EG70" s="1">
        <f ca="1">IF(EF70=0,ED70,ED70/EE70)</f>
        <v>1</v>
      </c>
      <c r="EH70" s="1">
        <v>61</v>
      </c>
      <c r="EI70" s="1">
        <f ca="1">IF(EG70/EH70=INT(EG70/EH70),1,0)</f>
        <v>0</v>
      </c>
      <c r="EJ70" s="1">
        <f ca="1">IF(EI70=0,EG70,EG70/EH70)</f>
        <v>1</v>
      </c>
      <c r="EK70" s="1">
        <v>67</v>
      </c>
      <c r="EL70" s="1">
        <f ca="1">IF(EJ70/EK70=INT(EJ70/EK70),1,0)</f>
        <v>0</v>
      </c>
      <c r="EM70" s="1">
        <f ca="1">IF(EL70=0,EJ70,EJ70/EK70)</f>
        <v>1</v>
      </c>
      <c r="EN70" s="1">
        <v>71</v>
      </c>
      <c r="EO70" s="1">
        <f ca="1">IF(EM70/EN70=INT(EM70/EN70),1,0)</f>
        <v>0</v>
      </c>
      <c r="EP70" s="1">
        <f ca="1">IF(EO70=0,EM70,EM70/EN70)</f>
        <v>1</v>
      </c>
      <c r="EQ70" s="1">
        <v>73</v>
      </c>
      <c r="ER70" s="1">
        <f ca="1">IF(EP70/EQ70=INT(EP70/EQ70),1,0)</f>
        <v>0</v>
      </c>
      <c r="ES70" s="1">
        <f ca="1">IF(ER70=0,EP70,EP70/EQ70)</f>
        <v>1</v>
      </c>
      <c r="ET70" s="1">
        <v>79</v>
      </c>
      <c r="EU70" s="1">
        <f ca="1">IF(ES70/ET70=INT(ES70/ET70),1,0)</f>
        <v>0</v>
      </c>
      <c r="EV70" s="1">
        <f ca="1">IF(EU70=0,ES70,ES70/ET70)</f>
        <v>1</v>
      </c>
      <c r="EW70" s="1">
        <v>83</v>
      </c>
      <c r="EX70" s="1">
        <f ca="1">IF(EV70/EW70=INT(EV70/EW70),1,0)</f>
        <v>0</v>
      </c>
      <c r="EY70" s="1">
        <f ca="1">IF(EX70=0,EV70,EV70/EW70)</f>
        <v>1</v>
      </c>
      <c r="EZ70" s="1">
        <v>89</v>
      </c>
      <c r="FA70" s="1">
        <f ca="1">IF(EY70/EZ70=INT(EY70/EZ70),1,0)</f>
        <v>0</v>
      </c>
      <c r="FB70" s="1">
        <f ca="1">IF(FA70=0,EY70,EY70/EZ70)</f>
        <v>1</v>
      </c>
      <c r="FC70" s="1">
        <v>97</v>
      </c>
      <c r="FD70" s="1">
        <f ca="1">IF(FB70/FC70=INT(FB70/FC70),1,0)</f>
        <v>0</v>
      </c>
      <c r="FE70" s="1">
        <f ca="1">IF(FD70=0,FB70,FB70/FC70)</f>
        <v>1</v>
      </c>
      <c r="FF70" s="1">
        <v>101</v>
      </c>
      <c r="FG70" s="1">
        <f ca="1">IF(FE70/FF70=INT(FE70/FF70),1,0)</f>
        <v>0</v>
      </c>
      <c r="FH70" s="1">
        <f ca="1">IF(FG70=0,FE70,FE70/FF70)</f>
        <v>1</v>
      </c>
      <c r="FI70" s="1">
        <v>103</v>
      </c>
      <c r="FJ70" s="1">
        <f ca="1">IF(FH70/FI70=INT(FH70/FI70),1,0)</f>
        <v>0</v>
      </c>
      <c r="FK70" s="1">
        <f ca="1">IF(FJ70=0,FH70,FH70/FI70)</f>
        <v>1</v>
      </c>
      <c r="FL70" s="1">
        <v>107</v>
      </c>
      <c r="FM70" s="1">
        <f ca="1">IF(FK70/FL70=INT(FK70/FL70),1,0)</f>
        <v>0</v>
      </c>
      <c r="FN70" s="1">
        <f ca="1">IF(FM70=0,FK70,FK70/FL70)</f>
        <v>1</v>
      </c>
      <c r="FO70" s="1">
        <v>109</v>
      </c>
      <c r="FP70" s="1">
        <f ca="1">IF(FN70/FO70=INT(FN70/FO70),1,0)</f>
        <v>0</v>
      </c>
      <c r="FQ70" s="1">
        <f ca="1">IF(FP70=0,FN70,FN70/FO70)</f>
        <v>1</v>
      </c>
      <c r="FR70" s="1">
        <v>113</v>
      </c>
      <c r="FS70" s="1">
        <f ca="1">IF(FQ70/FR70=INT(FQ70/FR70),1,0)</f>
        <v>0</v>
      </c>
      <c r="FT70" s="1">
        <f ca="1">IF(FS70=0,FQ70,FQ70/FR70)</f>
        <v>1</v>
      </c>
      <c r="FU70" s="1">
        <v>127</v>
      </c>
      <c r="FV70" s="1">
        <f ca="1">IF(FT70/FU70=INT(FT70/FU70),1,0)</f>
        <v>0</v>
      </c>
      <c r="FW70" s="1">
        <f ca="1">IF(FV70=0,FT70,FT70/FU70)</f>
        <v>1</v>
      </c>
      <c r="FX70" s="1">
        <v>131</v>
      </c>
      <c r="FY70" s="1">
        <f ca="1">IF(FW70/FX70=INT(FW70/FX70),1,0)</f>
        <v>0</v>
      </c>
      <c r="FZ70" s="1">
        <f ca="1">IF(FY70=0,FW70,FW70/FX70)</f>
        <v>1</v>
      </c>
      <c r="GA70" s="1">
        <v>137</v>
      </c>
      <c r="GB70" s="1">
        <f ca="1">IF(FZ70/GA70=INT(FZ70/GA70),1,0)</f>
        <v>0</v>
      </c>
      <c r="GC70" s="1">
        <f ca="1">IF(GB70=0,FZ70,FZ70/GA70)</f>
        <v>1</v>
      </c>
      <c r="GD70" s="1">
        <v>139</v>
      </c>
      <c r="GE70" s="1">
        <f ca="1">IF(GC70/GD70=INT(GC70/GD70),1,0)</f>
        <v>0</v>
      </c>
      <c r="GF70" s="1">
        <f ca="1">IF(GE70=0,GC70,GC70/GD70)</f>
        <v>1</v>
      </c>
      <c r="GG70" s="1">
        <v>149</v>
      </c>
      <c r="GH70" s="1">
        <f ca="1">IF(GF70/GG70=INT(GF70/GG70),1,0)</f>
        <v>0</v>
      </c>
      <c r="GI70" s="1">
        <f ca="1">IF(GH70=0,GF70,GF70/GG70)</f>
        <v>1</v>
      </c>
      <c r="GJ70" s="1"/>
      <c r="GK70" s="1">
        <f ca="1">8*BI70+4*BL70+2*BO70+BR70</f>
        <v>0</v>
      </c>
      <c r="GL70" s="1">
        <f ca="1">4*BU70+2*BX70+CA70</f>
        <v>0</v>
      </c>
      <c r="GM70" s="1">
        <f ca="1">2*CD70+CG70</f>
        <v>0</v>
      </c>
      <c r="GN70" s="1">
        <f ca="1">2*CJ70+CM70</f>
        <v>1</v>
      </c>
      <c r="GO70" s="1">
        <f ca="1">2*CP70+CS70</f>
        <v>0</v>
      </c>
      <c r="GP70" s="1">
        <f ca="1">2*CV70+CY70</f>
        <v>0</v>
      </c>
      <c r="GQ70" s="1">
        <f ca="1">DB70</f>
        <v>0</v>
      </c>
      <c r="GR70" s="1">
        <f ca="1">DE70</f>
        <v>0</v>
      </c>
      <c r="GS70" s="1">
        <f ca="1">DH70</f>
        <v>0</v>
      </c>
      <c r="GT70" s="1">
        <f ca="1">DK70</f>
        <v>0</v>
      </c>
      <c r="GU70" s="1">
        <f ca="1">DN70</f>
        <v>0</v>
      </c>
      <c r="GV70">
        <f ca="1">DQ70</f>
        <v>0</v>
      </c>
      <c r="GW70">
        <f ca="1">DT70</f>
        <v>0</v>
      </c>
      <c r="GX70">
        <f ca="1">DW70</f>
        <v>0</v>
      </c>
      <c r="GY70">
        <f ca="1">DZ70</f>
        <v>0</v>
      </c>
      <c r="GZ70">
        <f ca="1">EC70</f>
        <v>0</v>
      </c>
      <c r="HA70">
        <f ca="1">EF70</f>
        <v>0</v>
      </c>
      <c r="HB70">
        <f ca="1">EI70</f>
        <v>0</v>
      </c>
      <c r="HC70">
        <f ca="1">EL70</f>
        <v>0</v>
      </c>
      <c r="HD70">
        <f ca="1">EO70</f>
        <v>0</v>
      </c>
      <c r="HE70">
        <f ca="1">ER70</f>
        <v>0</v>
      </c>
      <c r="HF70">
        <f ca="1">EU70</f>
        <v>0</v>
      </c>
      <c r="HG70">
        <f ca="1">EX70</f>
        <v>0</v>
      </c>
      <c r="HH70">
        <f ca="1">FA70</f>
        <v>0</v>
      </c>
      <c r="HI70">
        <f ca="1">FD70</f>
        <v>0</v>
      </c>
      <c r="HJ70">
        <f ca="1">FG70</f>
        <v>0</v>
      </c>
      <c r="HK70">
        <f ca="1">FJ70</f>
        <v>0</v>
      </c>
      <c r="HL70">
        <f ca="1">FM70</f>
        <v>0</v>
      </c>
      <c r="HM70">
        <f ca="1">FP70</f>
        <v>0</v>
      </c>
      <c r="HN70">
        <f ca="1">FS70</f>
        <v>0</v>
      </c>
      <c r="HO70">
        <f ca="1">FV70</f>
        <v>0</v>
      </c>
      <c r="HP70">
        <f ca="1">FY70</f>
        <v>0</v>
      </c>
      <c r="HQ70">
        <f ca="1">GB70</f>
        <v>0</v>
      </c>
      <c r="HR70">
        <f ca="1">GE70</f>
        <v>0</v>
      </c>
      <c r="HS70">
        <f ca="1">GH70</f>
        <v>0</v>
      </c>
      <c r="HT70">
        <f ca="1">BG70</f>
        <v>7</v>
      </c>
      <c r="HU70">
        <f ca="1">HT70/HS73</f>
        <v>7</v>
      </c>
      <c r="HV70" s="9">
        <f ca="1">HZ66</f>
        <v>7</v>
      </c>
      <c r="HW70" s="9"/>
      <c r="HX70" s="9"/>
      <c r="HY70" s="9"/>
      <c r="HZ70" s="9"/>
      <c r="IA70" s="9"/>
      <c r="IB70" s="9"/>
    </row>
    <row r="71" spans="2:255" ht="6" hidden="1" customHeight="1" x14ac:dyDescent="0.25">
      <c r="B71" s="71"/>
      <c r="C71" s="71"/>
      <c r="D71" s="71"/>
      <c r="E71" s="71"/>
      <c r="F71" s="104"/>
      <c r="G71" s="71"/>
      <c r="H71" s="71"/>
      <c r="I71" s="71"/>
      <c r="J71" s="71"/>
      <c r="K71" s="71"/>
      <c r="L71" s="104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122"/>
      <c r="X71" s="104"/>
      <c r="Y71" s="71"/>
      <c r="Z71" s="75"/>
      <c r="AD71" s="148"/>
      <c r="AE71" s="162"/>
      <c r="BD71" s="9"/>
      <c r="BE71">
        <f ca="1">BE70+INT(BF70/BF71)</f>
        <v>7</v>
      </c>
      <c r="BF71">
        <f ca="1">IB66</f>
        <v>25</v>
      </c>
      <c r="BG71">
        <f ca="1">BF71</f>
        <v>25</v>
      </c>
      <c r="BH71">
        <v>256</v>
      </c>
      <c r="BI71" s="1">
        <f ca="1">IF(BG71/BH71=INT(BG71/BH71),1,0)</f>
        <v>0</v>
      </c>
      <c r="BJ71" s="1">
        <f ca="1">IF(BI71=0,BG71,BG71/BH71)</f>
        <v>25</v>
      </c>
      <c r="BK71" s="1">
        <v>16</v>
      </c>
      <c r="BL71" s="1">
        <f ca="1">IF(BJ71/BK71=INT(BJ71/BK71),1,0)</f>
        <v>0</v>
      </c>
      <c r="BM71" s="1">
        <f ca="1">IF(BL71=0,BJ71,BJ71/BK71)</f>
        <v>25</v>
      </c>
      <c r="BN71" s="1">
        <v>4</v>
      </c>
      <c r="BO71" s="1">
        <f ca="1">IF(BM71/BN71=INT(BM71/BN71),1,0)</f>
        <v>0</v>
      </c>
      <c r="BP71" s="1">
        <f ca="1">IF(BO71=0,BM71,BM71/BN71)</f>
        <v>25</v>
      </c>
      <c r="BQ71" s="1">
        <v>2</v>
      </c>
      <c r="BR71" s="1">
        <f ca="1">IF(BP71/BQ71=INT(BP71/BQ71),1,0)</f>
        <v>0</v>
      </c>
      <c r="BS71" s="1">
        <f ca="1">IF(BR71=0,BP71,BP71/BQ71)</f>
        <v>25</v>
      </c>
      <c r="BT71" s="1">
        <v>81</v>
      </c>
      <c r="BU71" s="1">
        <f ca="1">IF(BS71/BT71=INT(BS71/BT71),1,0)</f>
        <v>0</v>
      </c>
      <c r="BV71" s="1">
        <f ca="1">IF(BU71=0,BS71,BS71/BT71)</f>
        <v>25</v>
      </c>
      <c r="BW71" s="1">
        <v>9</v>
      </c>
      <c r="BX71" s="1">
        <f ca="1">IF(BV71/BW71=INT(BV71/BW71),1,0)</f>
        <v>0</v>
      </c>
      <c r="BY71" s="1">
        <f ca="1">IF(BX71=0,BV71,BV71/BW71)</f>
        <v>25</v>
      </c>
      <c r="BZ71" s="1">
        <v>3</v>
      </c>
      <c r="CA71" s="1">
        <f ca="1">IF(BY71/BZ71=INT(BY71/BZ71),1,0)</f>
        <v>0</v>
      </c>
      <c r="CB71" s="1">
        <f ca="1">IF(CA71=0,BY71,BY71/BZ71)</f>
        <v>25</v>
      </c>
      <c r="CC71" s="1">
        <v>25</v>
      </c>
      <c r="CD71" s="1">
        <f ca="1">IF(CB71/CC71=INT(CB71/CC71),1,0)</f>
        <v>1</v>
      </c>
      <c r="CE71" s="1">
        <f ca="1">IF(CD71=0,CB71,CB71/CC71)</f>
        <v>1</v>
      </c>
      <c r="CF71" s="1">
        <v>5</v>
      </c>
      <c r="CG71" s="1">
        <f ca="1">IF(CE71/CF71=INT(CE71/CF71),1,0)</f>
        <v>0</v>
      </c>
      <c r="CH71" s="1">
        <f ca="1">IF(CG71=0,CE71,CE71/CF71)</f>
        <v>1</v>
      </c>
      <c r="CI71" s="1">
        <v>49</v>
      </c>
      <c r="CJ71" s="1">
        <f ca="1">IF(CH71/CI71=INT(CH71/CI71),1,0)</f>
        <v>0</v>
      </c>
      <c r="CK71" s="1">
        <f ca="1">IF(CJ71=0,CH71,CH71/CI71)</f>
        <v>1</v>
      </c>
      <c r="CL71" s="1">
        <v>7</v>
      </c>
      <c r="CM71" s="1">
        <f ca="1">IF(CK71/CL71=INT(CK71/CL71),1,0)</f>
        <v>0</v>
      </c>
      <c r="CN71" s="1">
        <f ca="1">IF(CM71=0,CK71,CK71/CL71)</f>
        <v>1</v>
      </c>
      <c r="CO71" s="1">
        <v>121</v>
      </c>
      <c r="CP71" s="1">
        <f ca="1">IF(CN71/CO71=INT(CN71/CO71),1,0)</f>
        <v>0</v>
      </c>
      <c r="CQ71" s="1">
        <f ca="1">IF(CP71=0,CN71,CN71/CO71)</f>
        <v>1</v>
      </c>
      <c r="CR71" s="1">
        <v>11</v>
      </c>
      <c r="CS71" s="1">
        <f ca="1">IF(CQ71/CR71=INT(CQ71/CR71),1,0)</f>
        <v>0</v>
      </c>
      <c r="CT71" s="1">
        <f ca="1">IF(CS71=0,CQ71,CQ71/CR71)</f>
        <v>1</v>
      </c>
      <c r="CU71" s="1">
        <v>169</v>
      </c>
      <c r="CV71" s="1">
        <f ca="1">IF(CT71/CU71=INT(CT71/CU71),1,0)</f>
        <v>0</v>
      </c>
      <c r="CW71" s="1">
        <f ca="1">IF(CV71=0,CT71,CT71/CU71)</f>
        <v>1</v>
      </c>
      <c r="CX71" s="1">
        <v>13</v>
      </c>
      <c r="CY71" s="1">
        <f ca="1">IF(CW71/CX71=INT(CW71/CX71),1,0)</f>
        <v>0</v>
      </c>
      <c r="CZ71" s="1">
        <f ca="1">IF(CY71=0,CW71,CW71/CX71)</f>
        <v>1</v>
      </c>
      <c r="DA71" s="1">
        <v>17</v>
      </c>
      <c r="DB71" s="1">
        <f ca="1">IF(CZ71/DA71=INT(CZ71/DA71),1,0)</f>
        <v>0</v>
      </c>
      <c r="DC71" s="1">
        <f ca="1">IF(DB71=0,CZ71,CZ71/DA71)</f>
        <v>1</v>
      </c>
      <c r="DD71" s="1">
        <v>19</v>
      </c>
      <c r="DE71" s="1">
        <f ca="1">IF(DC71/DD71=INT(DC71/DD71),1,0)</f>
        <v>0</v>
      </c>
      <c r="DF71" s="1">
        <f ca="1">IF(DE71=0,DC71,DC71/DD71)</f>
        <v>1</v>
      </c>
      <c r="DG71" s="1">
        <v>23</v>
      </c>
      <c r="DH71" s="1">
        <f ca="1">IF(DF71/DG71=INT(DF71/DG71),1,0)</f>
        <v>0</v>
      </c>
      <c r="DI71" s="1">
        <f ca="1">IF(DH71=0,DF71,DF71/DG71)</f>
        <v>1</v>
      </c>
      <c r="DJ71" s="1">
        <v>29</v>
      </c>
      <c r="DK71" s="1">
        <f ca="1">IF(DI71/DJ71=INT(DI71/DJ71),1,0)</f>
        <v>0</v>
      </c>
      <c r="DL71" s="1">
        <f ca="1">IF(DK71=0,DI71,DI71/DJ71)</f>
        <v>1</v>
      </c>
      <c r="DM71" s="1">
        <v>31</v>
      </c>
      <c r="DN71" s="1">
        <f ca="1">IF(DL71/DM71=INT(DL71/DM71),1,0)</f>
        <v>0</v>
      </c>
      <c r="DO71" s="1">
        <f ca="1">IF(DN71=0,DL71,DL71/DM71)</f>
        <v>1</v>
      </c>
      <c r="DP71" s="1">
        <v>37</v>
      </c>
      <c r="DQ71" s="1">
        <f ca="1">IF(DO71/DP71=INT(DO71/DP71),1,0)</f>
        <v>0</v>
      </c>
      <c r="DR71" s="1">
        <f ca="1">IF(DQ71=0,DO71,DO71/DP71)</f>
        <v>1</v>
      </c>
      <c r="DS71" s="1">
        <v>41</v>
      </c>
      <c r="DT71" s="1">
        <f ca="1">IF(DR71/DS71=INT(DR71/DS71),1,0)</f>
        <v>0</v>
      </c>
      <c r="DU71" s="1">
        <f ca="1">IF(DT71=0,DR71,DR71/DS71)</f>
        <v>1</v>
      </c>
      <c r="DV71" s="1">
        <v>43</v>
      </c>
      <c r="DW71" s="1">
        <f ca="1">IF(DU71/DV71=INT(DU71/DV71),1,0)</f>
        <v>0</v>
      </c>
      <c r="DX71" s="1">
        <f ca="1">IF(DW71=0,DU71,DU71/DV71)</f>
        <v>1</v>
      </c>
      <c r="DY71" s="1">
        <v>47</v>
      </c>
      <c r="DZ71" s="1">
        <f ca="1">IF(DX71/DY71=INT(DX71/DY71),1,0)</f>
        <v>0</v>
      </c>
      <c r="EA71" s="1">
        <f ca="1">IF(DZ71=0,DX71,DX71/DY71)</f>
        <v>1</v>
      </c>
      <c r="EB71" s="1">
        <v>53</v>
      </c>
      <c r="EC71" s="1">
        <f ca="1">IF(EA71/EB71=INT(EA71/EB71),1,0)</f>
        <v>0</v>
      </c>
      <c r="ED71" s="1">
        <f ca="1">IF(EC71=0,EA71,EA71/EB71)</f>
        <v>1</v>
      </c>
      <c r="EE71" s="1">
        <v>59</v>
      </c>
      <c r="EF71" s="1">
        <f ca="1">IF(ED71/EE71=INT(ED71/EE71),1,0)</f>
        <v>0</v>
      </c>
      <c r="EG71" s="1">
        <f ca="1">IF(EF71=0,ED71,ED71/EE71)</f>
        <v>1</v>
      </c>
      <c r="EH71" s="1">
        <v>61</v>
      </c>
      <c r="EI71" s="1">
        <f ca="1">IF(EG71/EH71=INT(EG71/EH71),1,0)</f>
        <v>0</v>
      </c>
      <c r="EJ71" s="1">
        <f ca="1">IF(EI71=0,EG71,EG71/EH71)</f>
        <v>1</v>
      </c>
      <c r="EK71" s="1">
        <v>67</v>
      </c>
      <c r="EL71" s="1">
        <f ca="1">IF(EJ71/EK71=INT(EJ71/EK71),1,0)</f>
        <v>0</v>
      </c>
      <c r="EM71" s="1">
        <f ca="1">IF(EL71=0,EJ71,EJ71/EK71)</f>
        <v>1</v>
      </c>
      <c r="EN71" s="1">
        <v>71</v>
      </c>
      <c r="EO71" s="1">
        <f ca="1">IF(EM71/EN71=INT(EM71/EN71),1,0)</f>
        <v>0</v>
      </c>
      <c r="EP71" s="1">
        <f ca="1">IF(EO71=0,EM71,EM71/EN71)</f>
        <v>1</v>
      </c>
      <c r="EQ71" s="1">
        <v>73</v>
      </c>
      <c r="ER71" s="1">
        <f ca="1">IF(EP71/EQ71=INT(EP71/EQ71),1,0)</f>
        <v>0</v>
      </c>
      <c r="ES71" s="1">
        <f ca="1">IF(ER71=0,EP71,EP71/EQ71)</f>
        <v>1</v>
      </c>
      <c r="ET71" s="1">
        <v>79</v>
      </c>
      <c r="EU71" s="1">
        <f ca="1">IF(ES71/ET71=INT(ES71/ET71),1,0)</f>
        <v>0</v>
      </c>
      <c r="EV71" s="1">
        <f ca="1">IF(EU71=0,ES71,ES71/ET71)</f>
        <v>1</v>
      </c>
      <c r="EW71" s="1">
        <v>83</v>
      </c>
      <c r="EX71" s="1">
        <f ca="1">IF(EV71/EW71=INT(EV71/EW71),1,0)</f>
        <v>0</v>
      </c>
      <c r="EY71" s="1">
        <f ca="1">IF(EX71=0,EV71,EV71/EW71)</f>
        <v>1</v>
      </c>
      <c r="EZ71" s="1">
        <v>89</v>
      </c>
      <c r="FA71" s="1">
        <f ca="1">IF(EY71/EZ71=INT(EY71/EZ71),1,0)</f>
        <v>0</v>
      </c>
      <c r="FB71" s="1">
        <f ca="1">IF(FA71=0,EY71,EY71/EZ71)</f>
        <v>1</v>
      </c>
      <c r="FC71" s="1">
        <v>97</v>
      </c>
      <c r="FD71" s="1">
        <f ca="1">IF(FB71/FC71=INT(FB71/FC71),1,0)</f>
        <v>0</v>
      </c>
      <c r="FE71" s="1">
        <f ca="1">IF(FD71=0,FB71,FB71/FC71)</f>
        <v>1</v>
      </c>
      <c r="FF71" s="1">
        <v>101</v>
      </c>
      <c r="FG71" s="1">
        <f ca="1">IF(FE71/FF71=INT(FE71/FF71),1,0)</f>
        <v>0</v>
      </c>
      <c r="FH71" s="1">
        <f ca="1">IF(FG71=0,FE71,FE71/FF71)</f>
        <v>1</v>
      </c>
      <c r="FI71" s="1">
        <v>103</v>
      </c>
      <c r="FJ71" s="1">
        <f ca="1">IF(FH71/FI71=INT(FH71/FI71),1,0)</f>
        <v>0</v>
      </c>
      <c r="FK71" s="1">
        <f ca="1">IF(FJ71=0,FH71,FH71/FI71)</f>
        <v>1</v>
      </c>
      <c r="FL71" s="1">
        <v>107</v>
      </c>
      <c r="FM71" s="1">
        <f ca="1">IF(FK71/FL71=INT(FK71/FL71),1,0)</f>
        <v>0</v>
      </c>
      <c r="FN71" s="1">
        <f ca="1">IF(FM71=0,FK71,FK71/FL71)</f>
        <v>1</v>
      </c>
      <c r="FO71" s="1">
        <v>109</v>
      </c>
      <c r="FP71" s="1">
        <f ca="1">IF(FN71/FO71=INT(FN71/FO71),1,0)</f>
        <v>0</v>
      </c>
      <c r="FQ71" s="1">
        <f ca="1">IF(FP71=0,FN71,FN71/FO71)</f>
        <v>1</v>
      </c>
      <c r="FR71" s="1">
        <v>113</v>
      </c>
      <c r="FS71" s="1">
        <f ca="1">IF(FQ71/FR71=INT(FQ71/FR71),1,0)</f>
        <v>0</v>
      </c>
      <c r="FT71" s="1">
        <f ca="1">IF(FS71=0,FQ71,FQ71/FR71)</f>
        <v>1</v>
      </c>
      <c r="FU71" s="1">
        <v>127</v>
      </c>
      <c r="FV71" s="1">
        <f ca="1">IF(FT71/FU71=INT(FT71/FU71),1,0)</f>
        <v>0</v>
      </c>
      <c r="FW71" s="1">
        <f ca="1">IF(FV71=0,FT71,FT71/FU71)</f>
        <v>1</v>
      </c>
      <c r="FX71" s="1">
        <v>131</v>
      </c>
      <c r="FY71" s="1">
        <f ca="1">IF(FW71/FX71=INT(FW71/FX71),1,0)</f>
        <v>0</v>
      </c>
      <c r="FZ71" s="1">
        <f ca="1">IF(FY71=0,FW71,FW71/FX71)</f>
        <v>1</v>
      </c>
      <c r="GA71" s="1">
        <v>137</v>
      </c>
      <c r="GB71" s="1">
        <f ca="1">IF(FZ71/GA71=INT(FZ71/GA71),1,0)</f>
        <v>0</v>
      </c>
      <c r="GC71" s="1">
        <f ca="1">IF(GB71=0,FZ71,FZ71/GA71)</f>
        <v>1</v>
      </c>
      <c r="GD71" s="1">
        <v>139</v>
      </c>
      <c r="GE71" s="1">
        <f ca="1">IF(GC71/GD71=INT(GC71/GD71),1,0)</f>
        <v>0</v>
      </c>
      <c r="GF71" s="1">
        <f ca="1">IF(GE71=0,GC71,GC71/GD71)</f>
        <v>1</v>
      </c>
      <c r="GG71" s="1">
        <v>149</v>
      </c>
      <c r="GH71" s="1">
        <f ca="1">IF(GF71/GG71=INT(GF71/GG71),1,0)</f>
        <v>0</v>
      </c>
      <c r="GI71" s="1">
        <f ca="1">IF(GH71=0,GF71,GF71/GG71)</f>
        <v>1</v>
      </c>
      <c r="GJ71" s="1"/>
      <c r="GK71" s="1">
        <f ca="1">8*BI71+4*BL71+2*BO71+BR71</f>
        <v>0</v>
      </c>
      <c r="GL71" s="1">
        <f ca="1">4*BU71+2*BX71+CA71</f>
        <v>0</v>
      </c>
      <c r="GM71" s="1">
        <f ca="1">2*CD71+CG71</f>
        <v>2</v>
      </c>
      <c r="GN71" s="1">
        <f ca="1">2*CJ71+CM71</f>
        <v>0</v>
      </c>
      <c r="GO71" s="1">
        <f ca="1">2*CP71+CS71</f>
        <v>0</v>
      </c>
      <c r="GP71" s="1">
        <f ca="1">2*CV71+CY71</f>
        <v>0</v>
      </c>
      <c r="GQ71" s="1">
        <f ca="1">DB71</f>
        <v>0</v>
      </c>
      <c r="GR71" s="1">
        <f ca="1">DE71</f>
        <v>0</v>
      </c>
      <c r="GS71" s="1">
        <f ca="1">DH71</f>
        <v>0</v>
      </c>
      <c r="GT71" s="1">
        <f ca="1">DK71</f>
        <v>0</v>
      </c>
      <c r="GU71" s="1">
        <f ca="1">DN71</f>
        <v>0</v>
      </c>
      <c r="GV71">
        <f ca="1">DQ71</f>
        <v>0</v>
      </c>
      <c r="GW71">
        <f ca="1">DT71</f>
        <v>0</v>
      </c>
      <c r="GX71">
        <f ca="1">DW71</f>
        <v>0</v>
      </c>
      <c r="GY71">
        <f ca="1">DZ71</f>
        <v>0</v>
      </c>
      <c r="GZ71">
        <f ca="1">EC71</f>
        <v>0</v>
      </c>
      <c r="HA71">
        <f ca="1">EF71</f>
        <v>0</v>
      </c>
      <c r="HB71">
        <f ca="1">EI71</f>
        <v>0</v>
      </c>
      <c r="HC71">
        <f ca="1">EL71</f>
        <v>0</v>
      </c>
      <c r="HD71">
        <f ca="1">EO71</f>
        <v>0</v>
      </c>
      <c r="HE71">
        <f ca="1">ER71</f>
        <v>0</v>
      </c>
      <c r="HF71">
        <f ca="1">EU71</f>
        <v>0</v>
      </c>
      <c r="HG71">
        <f ca="1">EX71</f>
        <v>0</v>
      </c>
      <c r="HH71">
        <f ca="1">FA71</f>
        <v>0</v>
      </c>
      <c r="HI71">
        <f ca="1">FD71</f>
        <v>0</v>
      </c>
      <c r="HJ71">
        <f ca="1">FG71</f>
        <v>0</v>
      </c>
      <c r="HK71">
        <f ca="1">FJ71</f>
        <v>0</v>
      </c>
      <c r="HL71">
        <f ca="1">FM71</f>
        <v>0</v>
      </c>
      <c r="HM71">
        <f ca="1">FP71</f>
        <v>0</v>
      </c>
      <c r="HN71">
        <f ca="1">FS71</f>
        <v>0</v>
      </c>
      <c r="HO71">
        <f ca="1">FV71</f>
        <v>0</v>
      </c>
      <c r="HP71">
        <f ca="1">FY71</f>
        <v>0</v>
      </c>
      <c r="HQ71">
        <f ca="1">GB71</f>
        <v>0</v>
      </c>
      <c r="HR71">
        <f ca="1">GE71</f>
        <v>0</v>
      </c>
      <c r="HS71">
        <f ca="1">GH71</f>
        <v>0</v>
      </c>
      <c r="HT71">
        <f ca="1">BG71</f>
        <v>25</v>
      </c>
      <c r="HU71">
        <f ca="1">HT71/HS73</f>
        <v>25</v>
      </c>
      <c r="HV71" s="9"/>
      <c r="HW71" s="9"/>
      <c r="HX71" s="9"/>
      <c r="HY71" s="9"/>
      <c r="HZ71" s="9"/>
      <c r="IA71" s="9"/>
      <c r="IB71" s="9"/>
    </row>
    <row r="72" spans="2:255" ht="6" hidden="1" customHeight="1" x14ac:dyDescent="0.25">
      <c r="B72" s="71"/>
      <c r="C72" s="71"/>
      <c r="D72" s="71"/>
      <c r="E72" s="71"/>
      <c r="F72" s="104"/>
      <c r="G72" s="71"/>
      <c r="H72" s="71"/>
      <c r="I72" s="71"/>
      <c r="J72" s="71"/>
      <c r="K72" s="71"/>
      <c r="L72" s="104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122"/>
      <c r="X72" s="104"/>
      <c r="Y72" s="71"/>
      <c r="Z72" s="75"/>
      <c r="AD72" s="148"/>
      <c r="AE72" s="162"/>
      <c r="BD72" s="9"/>
      <c r="BE72" s="9"/>
      <c r="BF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  <c r="FU72" s="9"/>
      <c r="FV72" s="9"/>
      <c r="FW72" s="9"/>
      <c r="FX72" s="9"/>
      <c r="FY72" s="9"/>
      <c r="FZ72" s="9"/>
      <c r="GA72" s="9"/>
      <c r="GB72" s="9"/>
      <c r="GC72" s="9"/>
      <c r="GD72" s="9"/>
      <c r="GE72" s="9"/>
      <c r="GF72" s="9"/>
      <c r="GG72" s="9"/>
      <c r="GH72" s="9"/>
      <c r="GI72" s="9"/>
      <c r="GJ72" s="9"/>
      <c r="GK72" s="1">
        <f t="shared" ref="GK72:HS72" ca="1" si="28">IF(GK70&lt;GK71,GK70,GK71)</f>
        <v>0</v>
      </c>
      <c r="GL72" s="1">
        <f t="shared" ca="1" si="28"/>
        <v>0</v>
      </c>
      <c r="GM72" s="1">
        <f t="shared" ca="1" si="28"/>
        <v>0</v>
      </c>
      <c r="GN72" s="1">
        <f t="shared" ca="1" si="28"/>
        <v>0</v>
      </c>
      <c r="GO72" s="1">
        <f t="shared" ca="1" si="28"/>
        <v>0</v>
      </c>
      <c r="GP72" s="1">
        <f t="shared" ca="1" si="28"/>
        <v>0</v>
      </c>
      <c r="GQ72" s="1">
        <f t="shared" ca="1" si="28"/>
        <v>0</v>
      </c>
      <c r="GR72" s="1">
        <f t="shared" ca="1" si="28"/>
        <v>0</v>
      </c>
      <c r="GS72" s="1">
        <f t="shared" ca="1" si="28"/>
        <v>0</v>
      </c>
      <c r="GT72" s="1">
        <f t="shared" ca="1" si="28"/>
        <v>0</v>
      </c>
      <c r="GU72" s="1">
        <f t="shared" ca="1" si="28"/>
        <v>0</v>
      </c>
      <c r="GV72" s="1">
        <f t="shared" ca="1" si="28"/>
        <v>0</v>
      </c>
      <c r="GW72" s="1">
        <f t="shared" ca="1" si="28"/>
        <v>0</v>
      </c>
      <c r="GX72" s="1">
        <f t="shared" ca="1" si="28"/>
        <v>0</v>
      </c>
      <c r="GY72" s="1">
        <f t="shared" ca="1" si="28"/>
        <v>0</v>
      </c>
      <c r="GZ72" s="1">
        <f t="shared" ca="1" si="28"/>
        <v>0</v>
      </c>
      <c r="HA72" s="1">
        <f t="shared" ca="1" si="28"/>
        <v>0</v>
      </c>
      <c r="HB72" s="1">
        <f t="shared" ca="1" si="28"/>
        <v>0</v>
      </c>
      <c r="HC72" s="1">
        <f t="shared" ca="1" si="28"/>
        <v>0</v>
      </c>
      <c r="HD72" s="1">
        <f t="shared" ca="1" si="28"/>
        <v>0</v>
      </c>
      <c r="HE72" s="1">
        <f t="shared" ca="1" si="28"/>
        <v>0</v>
      </c>
      <c r="HF72" s="1">
        <f t="shared" ca="1" si="28"/>
        <v>0</v>
      </c>
      <c r="HG72" s="1">
        <f t="shared" ca="1" si="28"/>
        <v>0</v>
      </c>
      <c r="HH72" s="1">
        <f t="shared" ca="1" si="28"/>
        <v>0</v>
      </c>
      <c r="HI72" s="1">
        <f t="shared" ca="1" si="28"/>
        <v>0</v>
      </c>
      <c r="HJ72" s="1">
        <f t="shared" ca="1" si="28"/>
        <v>0</v>
      </c>
      <c r="HK72" s="1">
        <f t="shared" ca="1" si="28"/>
        <v>0</v>
      </c>
      <c r="HL72" s="1">
        <f t="shared" ca="1" si="28"/>
        <v>0</v>
      </c>
      <c r="HM72" s="1">
        <f t="shared" ca="1" si="28"/>
        <v>0</v>
      </c>
      <c r="HN72" s="1">
        <f t="shared" ca="1" si="28"/>
        <v>0</v>
      </c>
      <c r="HO72" s="1">
        <f t="shared" ca="1" si="28"/>
        <v>0</v>
      </c>
      <c r="HP72" s="1">
        <f t="shared" ca="1" si="28"/>
        <v>0</v>
      </c>
      <c r="HQ72" s="1">
        <f t="shared" ca="1" si="28"/>
        <v>0</v>
      </c>
      <c r="HR72" s="1">
        <f t="shared" ca="1" si="28"/>
        <v>0</v>
      </c>
      <c r="HS72" s="1">
        <f t="shared" ca="1" si="28"/>
        <v>0</v>
      </c>
      <c r="HV72" s="9"/>
      <c r="HW72" s="9"/>
      <c r="HX72" s="9"/>
      <c r="HY72" s="9"/>
      <c r="HZ72" s="9"/>
      <c r="IA72" s="9"/>
      <c r="IB72" s="9"/>
    </row>
    <row r="73" spans="2:255" ht="6" hidden="1" customHeight="1" x14ac:dyDescent="0.25">
      <c r="B73" s="71"/>
      <c r="C73" s="71"/>
      <c r="D73" s="71"/>
      <c r="E73" s="71"/>
      <c r="F73" s="104"/>
      <c r="G73" s="71"/>
      <c r="H73" s="71"/>
      <c r="I73" s="71"/>
      <c r="J73" s="71"/>
      <c r="K73" s="71"/>
      <c r="L73" s="104"/>
      <c r="M73" s="71"/>
      <c r="N73" s="71"/>
      <c r="O73" s="71"/>
      <c r="P73" s="71"/>
      <c r="Q73" s="71"/>
      <c r="R73" s="71"/>
      <c r="S73" s="71"/>
      <c r="T73" s="71"/>
      <c r="U73" s="71"/>
      <c r="V73" s="71"/>
      <c r="W73" s="122"/>
      <c r="X73" s="104"/>
      <c r="Y73" s="71"/>
      <c r="Z73" s="75"/>
      <c r="AD73" s="148"/>
      <c r="AE73" s="162"/>
      <c r="BD73" s="9"/>
      <c r="BE73" s="9"/>
      <c r="BF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  <c r="FJ73" s="9"/>
      <c r="FK73" s="9"/>
      <c r="FL73" s="9"/>
      <c r="FM73" s="9"/>
      <c r="FN73" s="9"/>
      <c r="FO73" s="9"/>
      <c r="FP73" s="9"/>
      <c r="FQ73" s="9"/>
      <c r="FR73" s="9"/>
      <c r="FS73" s="9"/>
      <c r="FT73" s="9"/>
      <c r="FU73" s="9"/>
      <c r="FV73" s="9"/>
      <c r="FW73" s="9"/>
      <c r="FX73" s="9"/>
      <c r="FY73" s="9"/>
      <c r="FZ73" s="9"/>
      <c r="GA73" s="9"/>
      <c r="GB73" s="9"/>
      <c r="GC73" s="9"/>
      <c r="GD73" s="9"/>
      <c r="GE73" s="9"/>
      <c r="GF73" s="9"/>
      <c r="GG73" s="9"/>
      <c r="GH73" s="9"/>
      <c r="GI73" s="9"/>
      <c r="GJ73" s="9"/>
      <c r="GK73">
        <f ca="1">GK$8^GK72</f>
        <v>1</v>
      </c>
      <c r="GL73">
        <f t="shared" ref="GL73:HS73" ca="1" si="29">GL$8^GL72*GK73</f>
        <v>1</v>
      </c>
      <c r="GM73">
        <f t="shared" ca="1" si="29"/>
        <v>1</v>
      </c>
      <c r="GN73">
        <f t="shared" ca="1" si="29"/>
        <v>1</v>
      </c>
      <c r="GO73">
        <f t="shared" ca="1" si="29"/>
        <v>1</v>
      </c>
      <c r="GP73">
        <f t="shared" ca="1" si="29"/>
        <v>1</v>
      </c>
      <c r="GQ73">
        <f t="shared" ca="1" si="29"/>
        <v>1</v>
      </c>
      <c r="GR73">
        <f t="shared" ca="1" si="29"/>
        <v>1</v>
      </c>
      <c r="GS73">
        <f t="shared" ca="1" si="29"/>
        <v>1</v>
      </c>
      <c r="GT73">
        <f t="shared" ca="1" si="29"/>
        <v>1</v>
      </c>
      <c r="GU73">
        <f t="shared" ca="1" si="29"/>
        <v>1</v>
      </c>
      <c r="GV73">
        <f t="shared" ca="1" si="29"/>
        <v>1</v>
      </c>
      <c r="GW73">
        <f t="shared" ca="1" si="29"/>
        <v>1</v>
      </c>
      <c r="GX73">
        <f t="shared" ca="1" si="29"/>
        <v>1</v>
      </c>
      <c r="GY73">
        <f t="shared" ca="1" si="29"/>
        <v>1</v>
      </c>
      <c r="GZ73">
        <f t="shared" ca="1" si="29"/>
        <v>1</v>
      </c>
      <c r="HA73">
        <f t="shared" ca="1" si="29"/>
        <v>1</v>
      </c>
      <c r="HB73">
        <f t="shared" ca="1" si="29"/>
        <v>1</v>
      </c>
      <c r="HC73">
        <f t="shared" ca="1" si="29"/>
        <v>1</v>
      </c>
      <c r="HD73">
        <f t="shared" ca="1" si="29"/>
        <v>1</v>
      </c>
      <c r="HE73">
        <f t="shared" ca="1" si="29"/>
        <v>1</v>
      </c>
      <c r="HF73">
        <f t="shared" ca="1" si="29"/>
        <v>1</v>
      </c>
      <c r="HG73">
        <f t="shared" ca="1" si="29"/>
        <v>1</v>
      </c>
      <c r="HH73">
        <f t="shared" ca="1" si="29"/>
        <v>1</v>
      </c>
      <c r="HI73">
        <f t="shared" ca="1" si="29"/>
        <v>1</v>
      </c>
      <c r="HJ73">
        <f t="shared" ca="1" si="29"/>
        <v>1</v>
      </c>
      <c r="HK73">
        <f t="shared" ca="1" si="29"/>
        <v>1</v>
      </c>
      <c r="HL73">
        <f t="shared" ca="1" si="29"/>
        <v>1</v>
      </c>
      <c r="HM73">
        <f t="shared" ca="1" si="29"/>
        <v>1</v>
      </c>
      <c r="HN73">
        <f t="shared" ca="1" si="29"/>
        <v>1</v>
      </c>
      <c r="HO73">
        <f t="shared" ca="1" si="29"/>
        <v>1</v>
      </c>
      <c r="HP73">
        <f t="shared" ca="1" si="29"/>
        <v>1</v>
      </c>
      <c r="HQ73">
        <f t="shared" ca="1" si="29"/>
        <v>1</v>
      </c>
      <c r="HR73">
        <f t="shared" ca="1" si="29"/>
        <v>1</v>
      </c>
      <c r="HS73">
        <f t="shared" ca="1" si="29"/>
        <v>1</v>
      </c>
      <c r="HV73" s="9"/>
      <c r="HW73" s="9"/>
      <c r="HX73" s="9"/>
      <c r="HY73" s="9"/>
      <c r="HZ73" s="9"/>
      <c r="IA73" s="9"/>
      <c r="IB73" s="9"/>
    </row>
    <row r="74" spans="2:255" ht="8.25" customHeight="1" x14ac:dyDescent="0.25">
      <c r="B74" s="71"/>
      <c r="C74" s="71"/>
      <c r="D74" s="71"/>
      <c r="E74" s="71"/>
      <c r="F74" s="104"/>
      <c r="G74" s="71"/>
      <c r="H74" s="71"/>
      <c r="I74" s="71"/>
      <c r="J74" s="71"/>
      <c r="K74" s="71"/>
      <c r="L74" s="104"/>
      <c r="M74" s="71"/>
      <c r="N74" s="71"/>
      <c r="O74" s="71"/>
      <c r="P74" s="71"/>
      <c r="Q74" s="71"/>
      <c r="R74" s="71"/>
      <c r="S74" s="80"/>
      <c r="T74" s="71"/>
      <c r="U74" s="71"/>
      <c r="V74" s="71"/>
      <c r="W74" s="122"/>
      <c r="X74" s="104"/>
      <c r="Y74" s="71"/>
      <c r="Z74" s="75"/>
      <c r="AD74" s="148"/>
      <c r="AE74" s="162"/>
      <c r="BD74" s="9"/>
      <c r="BE74" s="9"/>
      <c r="BF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C74" s="9"/>
      <c r="FD74" s="9"/>
      <c r="FE74" s="9"/>
      <c r="FF74" s="9"/>
      <c r="FG74" s="9"/>
      <c r="FH74" s="9"/>
      <c r="FI74" s="9"/>
      <c r="FJ74" s="9"/>
      <c r="FK74" s="9"/>
      <c r="FL74" s="9"/>
      <c r="FM74" s="9"/>
      <c r="FN74" s="9"/>
      <c r="FO74" s="9"/>
      <c r="FP74" s="9"/>
      <c r="FQ74" s="9"/>
      <c r="FR74" s="9"/>
      <c r="FS74" s="9"/>
      <c r="FT74" s="9"/>
      <c r="FU74" s="9"/>
      <c r="FV74" s="9"/>
      <c r="FW74" s="9"/>
      <c r="FX74" s="9"/>
      <c r="FY74" s="9"/>
      <c r="FZ74" s="9"/>
      <c r="GA74" s="9"/>
      <c r="GB74" s="9"/>
      <c r="GC74" s="9"/>
      <c r="GD74" s="9"/>
      <c r="GE74" s="9"/>
      <c r="GF74" s="9"/>
      <c r="GG74" s="9"/>
      <c r="GH74" s="9"/>
      <c r="GI74" s="9"/>
      <c r="GJ74" s="9"/>
      <c r="GK74" s="9"/>
      <c r="GL74" s="9"/>
      <c r="GM74" s="9"/>
      <c r="GN74" s="9"/>
      <c r="GO74" s="9"/>
      <c r="GP74" s="9"/>
      <c r="GQ74" s="9"/>
      <c r="GR74" s="9"/>
      <c r="GS74" s="9"/>
      <c r="GT74" s="9"/>
      <c r="GU74" s="9"/>
      <c r="GV74" s="9"/>
      <c r="GW74" s="9"/>
      <c r="GX74" s="9"/>
      <c r="GY74" s="9"/>
      <c r="GZ74" s="9"/>
      <c r="HA74" s="9"/>
      <c r="HB74" s="9"/>
      <c r="HC74" s="9"/>
      <c r="HD74" s="9"/>
      <c r="HE74" s="9"/>
      <c r="HF74" s="9"/>
      <c r="HG74" s="9"/>
      <c r="HH74" s="9"/>
      <c r="HI74" s="9"/>
      <c r="HJ74" s="9"/>
      <c r="HK74" s="9"/>
      <c r="HL74" s="9"/>
      <c r="HM74" s="9"/>
      <c r="HN74" s="9"/>
      <c r="HO74" s="9"/>
      <c r="HP74" s="9"/>
      <c r="HQ74" s="9"/>
      <c r="HR74" s="9"/>
      <c r="HS74" s="9"/>
      <c r="HT74" s="9"/>
      <c r="HU74" s="9"/>
      <c r="HV74" s="9"/>
      <c r="HW74" s="9"/>
      <c r="HX74" s="9"/>
      <c r="HY74" s="9"/>
      <c r="HZ74" s="9"/>
      <c r="IA74" s="9"/>
      <c r="IB74" s="9"/>
    </row>
    <row r="75" spans="2:255" ht="20.25" customHeight="1" thickBot="1" x14ac:dyDescent="0.3">
      <c r="B75" s="71" t="str">
        <f ca="1">IL75</f>
        <v>6  7/8  ÷  3  3/4</v>
      </c>
      <c r="C75" s="71"/>
      <c r="D75" s="71"/>
      <c r="E75" s="77"/>
      <c r="F75" s="104"/>
      <c r="G75" s="71"/>
      <c r="H75" s="78"/>
      <c r="I75" s="71"/>
      <c r="J75" s="71"/>
      <c r="K75" s="77"/>
      <c r="L75" s="81"/>
      <c r="M75" s="77"/>
      <c r="N75" s="104"/>
      <c r="O75" s="71"/>
      <c r="P75" s="71"/>
      <c r="Q75" s="71"/>
      <c r="R75" s="71"/>
      <c r="S75" s="77" t="s">
        <v>1</v>
      </c>
      <c r="T75" s="107"/>
      <c r="U75" s="107"/>
      <c r="V75" s="107"/>
      <c r="W75" s="146" t="str">
        <f ca="1">IU75</f>
        <v>1  5/6</v>
      </c>
      <c r="X75" s="108"/>
      <c r="Y75" s="71"/>
      <c r="Z75" s="75">
        <f>AI75+AB75</f>
        <v>4</v>
      </c>
      <c r="AB75" s="147">
        <v>0</v>
      </c>
      <c r="AD75" s="148" t="s">
        <v>183</v>
      </c>
      <c r="AE75" s="162">
        <v>20</v>
      </c>
      <c r="AF75" s="148">
        <v>20</v>
      </c>
      <c r="AG75" s="147">
        <v>20</v>
      </c>
      <c r="AH75" s="147">
        <f>AH62+1</f>
        <v>6</v>
      </c>
      <c r="AI75" s="147">
        <f>INT(0.5+(AJ$2/19*(AH75-1)))+AG$2</f>
        <v>4</v>
      </c>
      <c r="AK75">
        <f>IF(AI75=3,1,IF(AI75=4,1,IF(AI75=5,2,IF(AI75=6,3,IF(AI75=7,5,0)))))</f>
        <v>1</v>
      </c>
      <c r="AL75">
        <f>IF(AI75=8,10,IF(AI75=9,15,IF(AI75=10,25,IF(AI75=11,35,55))))</f>
        <v>55</v>
      </c>
      <c r="AM75">
        <f>IF(AI75=3,2,IF(AI75=4,3,IF(AI75=5,5,IF(AI75=6,9,IF(AI75=7,14,0)))))</f>
        <v>3</v>
      </c>
      <c r="AN75">
        <f>IF(AI75=8,20,IF(AI75=9,30,IF(AI75=10,40,IF(AI75=11,60,75))))</f>
        <v>75</v>
      </c>
      <c r="AO75">
        <f>IF(AI75=3,1,IF(AI75=4,3,IF(AI75=5,4,IF(AI75=6,7,IF(AI75=7,10,0)))))</f>
        <v>3</v>
      </c>
      <c r="AP75">
        <f>IF(AI75=8,15,IF(AI75=9,24,IF(AI75=10,40,IF(AI75=11,60,80))))</f>
        <v>80</v>
      </c>
      <c r="AQ75">
        <f>IF(AI75=3,4,IF(AI75=4,6,IF(AI75=5,7,IF(AI75=6,11,IF(AI75=7,17,0)))))</f>
        <v>6</v>
      </c>
      <c r="AR75">
        <f>IF(AI75=8,24,IF(AI75=9,39,IF(AI75=10,59,IF(AI75=11,79,99))))</f>
        <v>99</v>
      </c>
      <c r="AS75">
        <f>IF(AI75=3,2,IF(AI75=4,4,IF(AI75=5,5,IF(AI75=6,8,IF(AI75=7,11,0)))))</f>
        <v>4</v>
      </c>
      <c r="AT75">
        <f>IF(AI75=8,16,IF(AI75=9,25,IF(AI75=10,41,IF(AI75=11,61,81))))</f>
        <v>81</v>
      </c>
      <c r="AU75">
        <f>IF(AI75=3,5,IF(AI75=4,7,IF(AI75=5,8,IF(AI75=6,12,IF(AI75=7,18,0)))))</f>
        <v>7</v>
      </c>
      <c r="AV75">
        <f>IF(AI75=8,25,IF(AI75=9,40,IF(AI75=10,60,IF(AI75=11,80,100))))</f>
        <v>100</v>
      </c>
      <c r="AW75" s="11">
        <f>AI75</f>
        <v>4</v>
      </c>
      <c r="AX75" s="11">
        <f>IF(AK75&gt;0,AK75,AL75)</f>
        <v>1</v>
      </c>
      <c r="AY75" s="11">
        <f>IF(AM75&gt;0,AM75,AN75)</f>
        <v>3</v>
      </c>
      <c r="AZ75" s="11">
        <f>IF(AO75&gt;0,AO75,AP75)</f>
        <v>3</v>
      </c>
      <c r="BA75" s="11">
        <f>IF(AQ75&gt;0,AQ75,AR75)</f>
        <v>6</v>
      </c>
      <c r="BB75" s="11">
        <f>IF(AS75&gt;0,AS75,AT75)</f>
        <v>4</v>
      </c>
      <c r="BC75" s="11">
        <f>IF(AU75&gt;0,AU75,AV75)</f>
        <v>7</v>
      </c>
      <c r="BD75" t="s">
        <v>21</v>
      </c>
      <c r="BE75" s="1">
        <f ca="1">INT((RAND()*(AY75-AX75+1)+AX75))</f>
        <v>3</v>
      </c>
      <c r="BF75" s="1">
        <f ca="1">INT((RAND()*(BA75-AZ75+1)+AZ75))</f>
        <v>3</v>
      </c>
      <c r="BG75">
        <f ca="1">BF75-BF76*(BE76-BE75)</f>
        <v>3</v>
      </c>
      <c r="BH75">
        <v>256</v>
      </c>
      <c r="BI75" s="1">
        <f ca="1">IF(BG75/BH75=INT(BG75/BH75),1,0)</f>
        <v>0</v>
      </c>
      <c r="BJ75" s="1">
        <f ca="1">IF(BI75=0,BG75,BG75/BH75)</f>
        <v>3</v>
      </c>
      <c r="BK75" s="1">
        <v>16</v>
      </c>
      <c r="BL75" s="1">
        <f ca="1">IF(BJ75/BK75=INT(BJ75/BK75),1,0)</f>
        <v>0</v>
      </c>
      <c r="BM75" s="1">
        <f ca="1">IF(BL75=0,BJ75,BJ75/BK75)</f>
        <v>3</v>
      </c>
      <c r="BN75" s="1">
        <v>4</v>
      </c>
      <c r="BO75" s="1">
        <f ca="1">IF(BM75/BN75=INT(BM75/BN75),1,0)</f>
        <v>0</v>
      </c>
      <c r="BP75" s="1">
        <f ca="1">IF(BO75=0,BM75,BM75/BN75)</f>
        <v>3</v>
      </c>
      <c r="BQ75" s="1">
        <v>2</v>
      </c>
      <c r="BR75" s="1">
        <f ca="1">IF(BP75/BQ75=INT(BP75/BQ75),1,0)</f>
        <v>0</v>
      </c>
      <c r="BS75" s="1">
        <f ca="1">IF(BR75=0,BP75,BP75/BQ75)</f>
        <v>3</v>
      </c>
      <c r="BT75" s="1">
        <v>81</v>
      </c>
      <c r="BU75" s="1">
        <f ca="1">IF(BS75/BT75=INT(BS75/BT75),1,0)</f>
        <v>0</v>
      </c>
      <c r="BV75" s="1">
        <f ca="1">IF(BU75=0,BS75,BS75/BT75)</f>
        <v>3</v>
      </c>
      <c r="BW75" s="1">
        <v>9</v>
      </c>
      <c r="BX75" s="1">
        <f ca="1">IF(BV75/BW75=INT(BV75/BW75),1,0)</f>
        <v>0</v>
      </c>
      <c r="BY75" s="1">
        <f ca="1">IF(BX75=0,BV75,BV75/BW75)</f>
        <v>3</v>
      </c>
      <c r="BZ75" s="1">
        <v>3</v>
      </c>
      <c r="CA75" s="1">
        <f ca="1">IF(BY75/BZ75=INT(BY75/BZ75),1,0)</f>
        <v>1</v>
      </c>
      <c r="CB75" s="1">
        <f ca="1">IF(CA75=0,BY75,BY75/BZ75)</f>
        <v>1</v>
      </c>
      <c r="CC75" s="1">
        <v>25</v>
      </c>
      <c r="CD75" s="1">
        <f ca="1">IF(CB75/CC75=INT(CB75/CC75),1,0)</f>
        <v>0</v>
      </c>
      <c r="CE75" s="1">
        <f ca="1">IF(CD75=0,CB75,CB75/CC75)</f>
        <v>1</v>
      </c>
      <c r="CF75" s="1">
        <v>5</v>
      </c>
      <c r="CG75" s="1">
        <f ca="1">IF(CE75/CF75=INT(CE75/CF75),1,0)</f>
        <v>0</v>
      </c>
      <c r="CH75" s="1">
        <f ca="1">IF(CG75=0,CE75,CE75/CF75)</f>
        <v>1</v>
      </c>
      <c r="CI75" s="1">
        <v>49</v>
      </c>
      <c r="CJ75" s="1">
        <f ca="1">IF(CH75/CI75=INT(CH75/CI75),1,0)</f>
        <v>0</v>
      </c>
      <c r="CK75" s="1">
        <f ca="1">IF(CJ75=0,CH75,CH75/CI75)</f>
        <v>1</v>
      </c>
      <c r="CL75" s="1">
        <v>7</v>
      </c>
      <c r="CM75" s="1">
        <f ca="1">IF(CK75/CL75=INT(CK75/CL75),1,0)</f>
        <v>0</v>
      </c>
      <c r="CN75" s="1">
        <f ca="1">IF(CM75=0,CK75,CK75/CL75)</f>
        <v>1</v>
      </c>
      <c r="CO75" s="1">
        <v>121</v>
      </c>
      <c r="CP75" s="1">
        <f ca="1">IF(CN75/CO75=INT(CN75/CO75),1,0)</f>
        <v>0</v>
      </c>
      <c r="CQ75" s="1">
        <f ca="1">IF(CP75=0,CN75,CN75/CO75)</f>
        <v>1</v>
      </c>
      <c r="CR75" s="1">
        <v>11</v>
      </c>
      <c r="CS75" s="1">
        <f ca="1">IF(CQ75/CR75=INT(CQ75/CR75),1,0)</f>
        <v>0</v>
      </c>
      <c r="CT75" s="1">
        <f ca="1">IF(CS75=0,CQ75,CQ75/CR75)</f>
        <v>1</v>
      </c>
      <c r="CU75" s="1">
        <v>169</v>
      </c>
      <c r="CV75" s="1">
        <f ca="1">IF(CT75/CU75=INT(CT75/CU75),1,0)</f>
        <v>0</v>
      </c>
      <c r="CW75" s="1">
        <f ca="1">IF(CV75=0,CT75,CT75/CU75)</f>
        <v>1</v>
      </c>
      <c r="CX75" s="1">
        <v>13</v>
      </c>
      <c r="CY75" s="1">
        <f ca="1">IF(CW75/CX75=INT(CW75/CX75),1,0)</f>
        <v>0</v>
      </c>
      <c r="CZ75" s="1">
        <f ca="1">IF(CY75=0,CW75,CW75/CX75)</f>
        <v>1</v>
      </c>
      <c r="DA75" s="1">
        <v>17</v>
      </c>
      <c r="DB75" s="1">
        <f ca="1">IF(CZ75/DA75=INT(CZ75/DA75),1,0)</f>
        <v>0</v>
      </c>
      <c r="DC75" s="1">
        <f ca="1">IF(DB75=0,CZ75,CZ75/DA75)</f>
        <v>1</v>
      </c>
      <c r="DD75" s="1">
        <v>19</v>
      </c>
      <c r="DE75" s="1">
        <f ca="1">IF(DC75/DD75=INT(DC75/DD75),1,0)</f>
        <v>0</v>
      </c>
      <c r="DF75" s="1">
        <f ca="1">IF(DE75=0,DC75,DC75/DD75)</f>
        <v>1</v>
      </c>
      <c r="DG75" s="1">
        <v>23</v>
      </c>
      <c r="DH75" s="1">
        <f ca="1">IF(DF75/DG75=INT(DF75/DG75),1,0)</f>
        <v>0</v>
      </c>
      <c r="DI75" s="1">
        <f ca="1">IF(DH75=0,DF75,DF75/DG75)</f>
        <v>1</v>
      </c>
      <c r="DJ75" s="1">
        <v>29</v>
      </c>
      <c r="DK75" s="1">
        <f ca="1">IF(DI75/DJ75=INT(DI75/DJ75),1,0)</f>
        <v>0</v>
      </c>
      <c r="DL75" s="1">
        <f ca="1">IF(DK75=0,DI75,DI75/DJ75)</f>
        <v>1</v>
      </c>
      <c r="DM75" s="1">
        <v>31</v>
      </c>
      <c r="DN75" s="1">
        <f ca="1">IF(DL75/DM75=INT(DL75/DM75),1,0)</f>
        <v>0</v>
      </c>
      <c r="DO75" s="1">
        <f ca="1">IF(DN75=0,DL75,DL75/DM75)</f>
        <v>1</v>
      </c>
      <c r="DP75" s="1">
        <v>37</v>
      </c>
      <c r="DQ75" s="1">
        <f ca="1">IF(DO75/DP75=INT(DO75/DP75),1,0)</f>
        <v>0</v>
      </c>
      <c r="DR75" s="1">
        <f ca="1">IF(DQ75=0,DO75,DO75/DP75)</f>
        <v>1</v>
      </c>
      <c r="DS75" s="1">
        <v>41</v>
      </c>
      <c r="DT75" s="1">
        <f ca="1">IF(DR75/DS75=INT(DR75/DS75),1,0)</f>
        <v>0</v>
      </c>
      <c r="DU75" s="1">
        <f ca="1">IF(DT75=0,DR75,DR75/DS75)</f>
        <v>1</v>
      </c>
      <c r="DV75" s="1">
        <v>43</v>
      </c>
      <c r="DW75" s="1">
        <f ca="1">IF(DU75/DV75=INT(DU75/DV75),1,0)</f>
        <v>0</v>
      </c>
      <c r="DX75" s="1">
        <f ca="1">IF(DW75=0,DU75,DU75/DV75)</f>
        <v>1</v>
      </c>
      <c r="DY75" s="1">
        <v>47</v>
      </c>
      <c r="DZ75" s="1">
        <f ca="1">IF(DX75/DY75=INT(DX75/DY75),1,0)</f>
        <v>0</v>
      </c>
      <c r="EA75" s="1">
        <f ca="1">IF(DZ75=0,DX75,DX75/DY75)</f>
        <v>1</v>
      </c>
      <c r="EB75" s="1">
        <v>53</v>
      </c>
      <c r="EC75" s="1">
        <f ca="1">IF(EA75/EB75=INT(EA75/EB75),1,0)</f>
        <v>0</v>
      </c>
      <c r="ED75" s="1">
        <f ca="1">IF(EC75=0,EA75,EA75/EB75)</f>
        <v>1</v>
      </c>
      <c r="EE75" s="1">
        <v>59</v>
      </c>
      <c r="EF75" s="1">
        <f ca="1">IF(ED75/EE75=INT(ED75/EE75),1,0)</f>
        <v>0</v>
      </c>
      <c r="EG75" s="1">
        <f ca="1">IF(EF75=0,ED75,ED75/EE75)</f>
        <v>1</v>
      </c>
      <c r="EH75" s="1">
        <v>61</v>
      </c>
      <c r="EI75" s="1">
        <f ca="1">IF(EG75/EH75=INT(EG75/EH75),1,0)</f>
        <v>0</v>
      </c>
      <c r="EJ75" s="1">
        <f ca="1">IF(EI75=0,EG75,EG75/EH75)</f>
        <v>1</v>
      </c>
      <c r="EK75" s="1">
        <v>67</v>
      </c>
      <c r="EL75" s="1">
        <f ca="1">IF(EJ75/EK75=INT(EJ75/EK75),1,0)</f>
        <v>0</v>
      </c>
      <c r="EM75" s="1">
        <f ca="1">IF(EL75=0,EJ75,EJ75/EK75)</f>
        <v>1</v>
      </c>
      <c r="EN75" s="1">
        <v>71</v>
      </c>
      <c r="EO75" s="1">
        <f ca="1">IF(EM75/EN75=INT(EM75/EN75),1,0)</f>
        <v>0</v>
      </c>
      <c r="EP75" s="1">
        <f ca="1">IF(EO75=0,EM75,EM75/EN75)</f>
        <v>1</v>
      </c>
      <c r="EQ75" s="1">
        <v>73</v>
      </c>
      <c r="ER75" s="1">
        <f ca="1">IF(EP75/EQ75=INT(EP75/EQ75),1,0)</f>
        <v>0</v>
      </c>
      <c r="ES75" s="1">
        <f ca="1">IF(ER75=0,EP75,EP75/EQ75)</f>
        <v>1</v>
      </c>
      <c r="ET75" s="1">
        <v>79</v>
      </c>
      <c r="EU75" s="1">
        <f ca="1">IF(ES75/ET75=INT(ES75/ET75),1,0)</f>
        <v>0</v>
      </c>
      <c r="EV75" s="1">
        <f ca="1">IF(EU75=0,ES75,ES75/ET75)</f>
        <v>1</v>
      </c>
      <c r="EW75" s="1">
        <v>83</v>
      </c>
      <c r="EX75" s="1">
        <f ca="1">IF(EV75/EW75=INT(EV75/EW75),1,0)</f>
        <v>0</v>
      </c>
      <c r="EY75" s="1">
        <f ca="1">IF(EX75=0,EV75,EV75/EW75)</f>
        <v>1</v>
      </c>
      <c r="EZ75" s="1">
        <v>89</v>
      </c>
      <c r="FA75" s="1">
        <f ca="1">IF(EY75/EZ75=INT(EY75/EZ75),1,0)</f>
        <v>0</v>
      </c>
      <c r="FB75" s="1">
        <f ca="1">IF(FA75=0,EY75,EY75/EZ75)</f>
        <v>1</v>
      </c>
      <c r="FC75" s="1">
        <v>97</v>
      </c>
      <c r="FD75" s="1">
        <f ca="1">IF(FB75/FC75=INT(FB75/FC75),1,0)</f>
        <v>0</v>
      </c>
      <c r="FE75" s="1">
        <f ca="1">IF(FD75=0,FB75,FB75/FC75)</f>
        <v>1</v>
      </c>
      <c r="FF75" s="1">
        <v>101</v>
      </c>
      <c r="FG75" s="1">
        <f ca="1">IF(FE75/FF75=INT(FE75/FF75),1,0)</f>
        <v>0</v>
      </c>
      <c r="FH75" s="1">
        <f ca="1">IF(FG75=0,FE75,FE75/FF75)</f>
        <v>1</v>
      </c>
      <c r="FI75" s="1">
        <v>103</v>
      </c>
      <c r="FJ75" s="1">
        <f ca="1">IF(FH75/FI75=INT(FH75/FI75),1,0)</f>
        <v>0</v>
      </c>
      <c r="FK75" s="1">
        <f ca="1">IF(FJ75=0,FH75,FH75/FI75)</f>
        <v>1</v>
      </c>
      <c r="FL75" s="1">
        <v>107</v>
      </c>
      <c r="FM75" s="1">
        <f ca="1">IF(FK75/FL75=INT(FK75/FL75),1,0)</f>
        <v>0</v>
      </c>
      <c r="FN75" s="1">
        <f ca="1">IF(FM75=0,FK75,FK75/FL75)</f>
        <v>1</v>
      </c>
      <c r="FO75" s="1">
        <v>109</v>
      </c>
      <c r="FP75" s="1">
        <f ca="1">IF(FN75/FO75=INT(FN75/FO75),1,0)</f>
        <v>0</v>
      </c>
      <c r="FQ75" s="1">
        <f ca="1">IF(FP75=0,FN75,FN75/FO75)</f>
        <v>1</v>
      </c>
      <c r="FR75" s="1">
        <v>113</v>
      </c>
      <c r="FS75" s="1">
        <f ca="1">IF(FQ75/FR75=INT(FQ75/FR75),1,0)</f>
        <v>0</v>
      </c>
      <c r="FT75" s="1">
        <f ca="1">IF(FS75=0,FQ75,FQ75/FR75)</f>
        <v>1</v>
      </c>
      <c r="FU75" s="1">
        <v>127</v>
      </c>
      <c r="FV75" s="1">
        <f ca="1">IF(FT75/FU75=INT(FT75/FU75),1,0)</f>
        <v>0</v>
      </c>
      <c r="FW75" s="1">
        <f ca="1">IF(FV75=0,FT75,FT75/FU75)</f>
        <v>1</v>
      </c>
      <c r="FX75" s="1">
        <v>131</v>
      </c>
      <c r="FY75" s="1">
        <f ca="1">IF(FW75/FX75=INT(FW75/FX75),1,0)</f>
        <v>0</v>
      </c>
      <c r="FZ75" s="1">
        <f ca="1">IF(FY75=0,FW75,FW75/FX75)</f>
        <v>1</v>
      </c>
      <c r="GA75" s="1">
        <v>137</v>
      </c>
      <c r="GB75" s="1">
        <f ca="1">IF(FZ75/GA75=INT(FZ75/GA75),1,0)</f>
        <v>0</v>
      </c>
      <c r="GC75" s="1">
        <f ca="1">IF(GB75=0,FZ75,FZ75/GA75)</f>
        <v>1</v>
      </c>
      <c r="GD75" s="1">
        <v>139</v>
      </c>
      <c r="GE75" s="1">
        <f ca="1">IF(GC75/GD75=INT(GC75/GD75),1,0)</f>
        <v>0</v>
      </c>
      <c r="GF75" s="1">
        <f ca="1">IF(GE75=0,GC75,GC75/GD75)</f>
        <v>1</v>
      </c>
      <c r="GG75" s="1">
        <v>149</v>
      </c>
      <c r="GH75" s="1">
        <f ca="1">IF(GF75/GG75=INT(GF75/GG75),1,0)</f>
        <v>0</v>
      </c>
      <c r="GI75" s="1">
        <f ca="1">IF(GH75=0,GF75,GF75/GG75)</f>
        <v>1</v>
      </c>
      <c r="GJ75" s="1"/>
      <c r="GK75" s="1">
        <f ca="1">8*BI75+4*BL75+2*BO75+BR75</f>
        <v>0</v>
      </c>
      <c r="GL75" s="1">
        <f ca="1">4*BU75+2*BX75+CA75</f>
        <v>1</v>
      </c>
      <c r="GM75" s="1">
        <f ca="1">2*CD75+CG75</f>
        <v>0</v>
      </c>
      <c r="GN75" s="1">
        <f ca="1">2*CJ75+CM75</f>
        <v>0</v>
      </c>
      <c r="GO75" s="1">
        <f ca="1">2*CP75+CS75</f>
        <v>0</v>
      </c>
      <c r="GP75" s="1">
        <f ca="1">2*CV75+CY75</f>
        <v>0</v>
      </c>
      <c r="GQ75" s="1">
        <f ca="1">DB75</f>
        <v>0</v>
      </c>
      <c r="GR75" s="1">
        <f ca="1">DE75</f>
        <v>0</v>
      </c>
      <c r="GS75" s="1">
        <f ca="1">DH75</f>
        <v>0</v>
      </c>
      <c r="GT75" s="1">
        <f ca="1">DK75</f>
        <v>0</v>
      </c>
      <c r="GU75" s="1">
        <f ca="1">DN75</f>
        <v>0</v>
      </c>
      <c r="GV75">
        <f ca="1">DQ75</f>
        <v>0</v>
      </c>
      <c r="GW75">
        <f ca="1">DT75</f>
        <v>0</v>
      </c>
      <c r="GX75">
        <f ca="1">DW75</f>
        <v>0</v>
      </c>
      <c r="GY75">
        <f ca="1">DZ75</f>
        <v>0</v>
      </c>
      <c r="GZ75">
        <f ca="1">EC75</f>
        <v>0</v>
      </c>
      <c r="HA75">
        <f ca="1">EF75</f>
        <v>0</v>
      </c>
      <c r="HB75">
        <f ca="1">EI75</f>
        <v>0</v>
      </c>
      <c r="HC75">
        <f ca="1">EL75</f>
        <v>0</v>
      </c>
      <c r="HD75">
        <f ca="1">EO75</f>
        <v>0</v>
      </c>
      <c r="HE75">
        <f ca="1">ER75</f>
        <v>0</v>
      </c>
      <c r="HF75">
        <f ca="1">EU75</f>
        <v>0</v>
      </c>
      <c r="HG75">
        <f ca="1">EX75</f>
        <v>0</v>
      </c>
      <c r="HH75">
        <f ca="1">FA75</f>
        <v>0</v>
      </c>
      <c r="HI75">
        <f ca="1">FD75</f>
        <v>0</v>
      </c>
      <c r="HJ75">
        <f ca="1">FG75</f>
        <v>0</v>
      </c>
      <c r="HK75">
        <f ca="1">FJ75</f>
        <v>0</v>
      </c>
      <c r="HL75">
        <f ca="1">FM75</f>
        <v>0</v>
      </c>
      <c r="HM75">
        <f ca="1">FP75</f>
        <v>0</v>
      </c>
      <c r="HN75">
        <f ca="1">FS75</f>
        <v>0</v>
      </c>
      <c r="HO75">
        <f ca="1">FV75</f>
        <v>0</v>
      </c>
      <c r="HP75">
        <f ca="1">FY75</f>
        <v>0</v>
      </c>
      <c r="HQ75">
        <f ca="1">GB75</f>
        <v>0</v>
      </c>
      <c r="HR75">
        <f ca="1">GE75</f>
        <v>0</v>
      </c>
      <c r="HS75">
        <f ca="1">GH75</f>
        <v>0</v>
      </c>
      <c r="HT75">
        <f ca="1">BG75</f>
        <v>3</v>
      </c>
      <c r="HU75">
        <f ca="1">HT75/HS78</f>
        <v>3</v>
      </c>
      <c r="HV75" s="9">
        <f ca="1">BE76</f>
        <v>3</v>
      </c>
      <c r="HW75">
        <f ca="1">HV75*HU76+HU75</f>
        <v>15</v>
      </c>
      <c r="HY75" s="9">
        <f ca="1">HV83</f>
        <v>6</v>
      </c>
      <c r="HZ75" s="9">
        <f ca="1">HU83</f>
        <v>7</v>
      </c>
      <c r="IA75" s="9">
        <f ca="1">HU84</f>
        <v>8</v>
      </c>
      <c r="IB75" s="9" t="str">
        <f ca="1">HY75&amp;"  "&amp;HZ75&amp;"/"&amp;IA75</f>
        <v>6  7/8</v>
      </c>
      <c r="IC75" t="str">
        <f ca="1">HY75&amp;"   "</f>
        <v xml:space="preserve">6   </v>
      </c>
      <c r="ID75" t="str">
        <f ca="1">"   "&amp;HZ75&amp;"/"&amp;IA75</f>
        <v xml:space="preserve">   7/8</v>
      </c>
      <c r="IE75" t="str">
        <f ca="1">IF(HY75=0,ID75,IF(HZ75=0,IC75,IB75))</f>
        <v>6  7/8</v>
      </c>
      <c r="IG75">
        <f ca="1">HV75</f>
        <v>3</v>
      </c>
      <c r="IH75">
        <f ca="1">HU75</f>
        <v>3</v>
      </c>
      <c r="II75">
        <f ca="1">HU76</f>
        <v>4</v>
      </c>
      <c r="IJ75" t="str">
        <f ca="1">IG75&amp;"  "&amp;IH75&amp;"/"&amp;II75</f>
        <v>3  3/4</v>
      </c>
      <c r="IL75" t="str">
        <f ca="1">IE75&amp;IL$9&amp;IJ75</f>
        <v>6  7/8  ÷  3  3/4</v>
      </c>
      <c r="IR75">
        <f ca="1">HV79</f>
        <v>1</v>
      </c>
      <c r="IS75">
        <f ca="1">HU79</f>
        <v>5</v>
      </c>
      <c r="IT75">
        <f ca="1">HU80</f>
        <v>6</v>
      </c>
      <c r="IU75" t="str">
        <f ca="1">IR75&amp;"  "&amp;IS75&amp;"/"&amp;IT75</f>
        <v>1  5/6</v>
      </c>
    </row>
    <row r="76" spans="2:255" ht="6" hidden="1" customHeight="1" x14ac:dyDescent="0.25">
      <c r="B76" s="71"/>
      <c r="C76" s="71"/>
      <c r="D76" s="71"/>
      <c r="E76" s="77"/>
      <c r="F76" s="104"/>
      <c r="G76" s="71"/>
      <c r="H76" s="78"/>
      <c r="I76" s="71"/>
      <c r="J76" s="71"/>
      <c r="K76" s="77"/>
      <c r="L76" s="104"/>
      <c r="M76" s="71"/>
      <c r="N76" s="71"/>
      <c r="O76" s="71"/>
      <c r="P76" s="71"/>
      <c r="Q76" s="71"/>
      <c r="R76" s="71"/>
      <c r="S76" s="77"/>
      <c r="T76" s="80"/>
      <c r="U76" s="80"/>
      <c r="V76" s="80"/>
      <c r="W76" s="122"/>
      <c r="X76" s="102"/>
      <c r="Y76" s="71"/>
      <c r="Z76" s="75"/>
      <c r="AF76" s="148"/>
      <c r="AW76" s="11"/>
      <c r="AX76" s="11"/>
      <c r="AY76" s="11"/>
      <c r="AZ76" s="11"/>
      <c r="BA76" s="11"/>
      <c r="BB76" s="11"/>
      <c r="BC76" s="11"/>
      <c r="BE76">
        <f ca="1">BE75+INT(BF75/BF76)</f>
        <v>3</v>
      </c>
      <c r="BF76" s="1">
        <f ca="1">IF(BB75&gt;BF75,INT((RAND()*(BC75-BB75+1)+BB75)),INT((RAND()*(BC75-BF75)+BF75+1)))</f>
        <v>4</v>
      </c>
      <c r="BG76">
        <f ca="1">BF76</f>
        <v>4</v>
      </c>
      <c r="BH76">
        <v>256</v>
      </c>
      <c r="BI76" s="1">
        <f ca="1">IF(BG76/BH76=INT(BG76/BH76),1,0)</f>
        <v>0</v>
      </c>
      <c r="BJ76" s="1">
        <f ca="1">IF(BI76=0,BG76,BG76/BH76)</f>
        <v>4</v>
      </c>
      <c r="BK76" s="1">
        <v>16</v>
      </c>
      <c r="BL76" s="1">
        <f ca="1">IF(BJ76/BK76=INT(BJ76/BK76),1,0)</f>
        <v>0</v>
      </c>
      <c r="BM76" s="1">
        <f ca="1">IF(BL76=0,BJ76,BJ76/BK76)</f>
        <v>4</v>
      </c>
      <c r="BN76" s="1">
        <v>4</v>
      </c>
      <c r="BO76" s="1">
        <f ca="1">IF(BM76/BN76=INT(BM76/BN76),1,0)</f>
        <v>1</v>
      </c>
      <c r="BP76" s="1">
        <f ca="1">IF(BO76=0,BM76,BM76/BN76)</f>
        <v>1</v>
      </c>
      <c r="BQ76" s="1">
        <v>2</v>
      </c>
      <c r="BR76" s="1">
        <f ca="1">IF(BP76/BQ76=INT(BP76/BQ76),1,0)</f>
        <v>0</v>
      </c>
      <c r="BS76" s="1">
        <f ca="1">IF(BR76=0,BP76,BP76/BQ76)</f>
        <v>1</v>
      </c>
      <c r="BT76" s="1">
        <v>81</v>
      </c>
      <c r="BU76" s="1">
        <f ca="1">IF(BS76/BT76=INT(BS76/BT76),1,0)</f>
        <v>0</v>
      </c>
      <c r="BV76" s="1">
        <f ca="1">IF(BU76=0,BS76,BS76/BT76)</f>
        <v>1</v>
      </c>
      <c r="BW76" s="1">
        <v>9</v>
      </c>
      <c r="BX76" s="1">
        <f ca="1">IF(BV76/BW76=INT(BV76/BW76),1,0)</f>
        <v>0</v>
      </c>
      <c r="BY76" s="1">
        <f ca="1">IF(BX76=0,BV76,BV76/BW76)</f>
        <v>1</v>
      </c>
      <c r="BZ76" s="1">
        <v>3</v>
      </c>
      <c r="CA76" s="1">
        <f ca="1">IF(BY76/BZ76=INT(BY76/BZ76),1,0)</f>
        <v>0</v>
      </c>
      <c r="CB76" s="1">
        <f ca="1">IF(CA76=0,BY76,BY76/BZ76)</f>
        <v>1</v>
      </c>
      <c r="CC76" s="1">
        <v>25</v>
      </c>
      <c r="CD76" s="1">
        <f ca="1">IF(CB76/CC76=INT(CB76/CC76),1,0)</f>
        <v>0</v>
      </c>
      <c r="CE76" s="1">
        <f ca="1">IF(CD76=0,CB76,CB76/CC76)</f>
        <v>1</v>
      </c>
      <c r="CF76" s="1">
        <v>5</v>
      </c>
      <c r="CG76" s="1">
        <f ca="1">IF(CE76/CF76=INT(CE76/CF76),1,0)</f>
        <v>0</v>
      </c>
      <c r="CH76" s="1">
        <f ca="1">IF(CG76=0,CE76,CE76/CF76)</f>
        <v>1</v>
      </c>
      <c r="CI76" s="1">
        <v>49</v>
      </c>
      <c r="CJ76" s="1">
        <f ca="1">IF(CH76/CI76=INT(CH76/CI76),1,0)</f>
        <v>0</v>
      </c>
      <c r="CK76" s="1">
        <f ca="1">IF(CJ76=0,CH76,CH76/CI76)</f>
        <v>1</v>
      </c>
      <c r="CL76" s="1">
        <v>7</v>
      </c>
      <c r="CM76" s="1">
        <f ca="1">IF(CK76/CL76=INT(CK76/CL76),1,0)</f>
        <v>0</v>
      </c>
      <c r="CN76" s="1">
        <f ca="1">IF(CM76=0,CK76,CK76/CL76)</f>
        <v>1</v>
      </c>
      <c r="CO76" s="1">
        <v>121</v>
      </c>
      <c r="CP76" s="1">
        <f ca="1">IF(CN76/CO76=INT(CN76/CO76),1,0)</f>
        <v>0</v>
      </c>
      <c r="CQ76" s="1">
        <f ca="1">IF(CP76=0,CN76,CN76/CO76)</f>
        <v>1</v>
      </c>
      <c r="CR76" s="1">
        <v>11</v>
      </c>
      <c r="CS76" s="1">
        <f ca="1">IF(CQ76/CR76=INT(CQ76/CR76),1,0)</f>
        <v>0</v>
      </c>
      <c r="CT76" s="1">
        <f ca="1">IF(CS76=0,CQ76,CQ76/CR76)</f>
        <v>1</v>
      </c>
      <c r="CU76" s="1">
        <v>169</v>
      </c>
      <c r="CV76" s="1">
        <f ca="1">IF(CT76/CU76=INT(CT76/CU76),1,0)</f>
        <v>0</v>
      </c>
      <c r="CW76" s="1">
        <f ca="1">IF(CV76=0,CT76,CT76/CU76)</f>
        <v>1</v>
      </c>
      <c r="CX76" s="1">
        <v>13</v>
      </c>
      <c r="CY76" s="1">
        <f ca="1">IF(CW76/CX76=INT(CW76/CX76),1,0)</f>
        <v>0</v>
      </c>
      <c r="CZ76" s="1">
        <f ca="1">IF(CY76=0,CW76,CW76/CX76)</f>
        <v>1</v>
      </c>
      <c r="DA76" s="1">
        <v>17</v>
      </c>
      <c r="DB76" s="1">
        <f ca="1">IF(CZ76/DA76=INT(CZ76/DA76),1,0)</f>
        <v>0</v>
      </c>
      <c r="DC76" s="1">
        <f ca="1">IF(DB76=0,CZ76,CZ76/DA76)</f>
        <v>1</v>
      </c>
      <c r="DD76" s="1">
        <v>19</v>
      </c>
      <c r="DE76" s="1">
        <f ca="1">IF(DC76/DD76=INT(DC76/DD76),1,0)</f>
        <v>0</v>
      </c>
      <c r="DF76" s="1">
        <f ca="1">IF(DE76=0,DC76,DC76/DD76)</f>
        <v>1</v>
      </c>
      <c r="DG76" s="1">
        <v>23</v>
      </c>
      <c r="DH76" s="1">
        <f ca="1">IF(DF76/DG76=INT(DF76/DG76),1,0)</f>
        <v>0</v>
      </c>
      <c r="DI76" s="1">
        <f ca="1">IF(DH76=0,DF76,DF76/DG76)</f>
        <v>1</v>
      </c>
      <c r="DJ76" s="1">
        <v>29</v>
      </c>
      <c r="DK76" s="1">
        <f ca="1">IF(DI76/DJ76=INT(DI76/DJ76),1,0)</f>
        <v>0</v>
      </c>
      <c r="DL76" s="1">
        <f ca="1">IF(DK76=0,DI76,DI76/DJ76)</f>
        <v>1</v>
      </c>
      <c r="DM76" s="1">
        <v>31</v>
      </c>
      <c r="DN76" s="1">
        <f ca="1">IF(DL76/DM76=INT(DL76/DM76),1,0)</f>
        <v>0</v>
      </c>
      <c r="DO76" s="1">
        <f ca="1">IF(DN76=0,DL76,DL76/DM76)</f>
        <v>1</v>
      </c>
      <c r="DP76" s="1">
        <v>37</v>
      </c>
      <c r="DQ76" s="1">
        <f ca="1">IF(DO76/DP76=INT(DO76/DP76),1,0)</f>
        <v>0</v>
      </c>
      <c r="DR76" s="1">
        <f ca="1">IF(DQ76=0,DO76,DO76/DP76)</f>
        <v>1</v>
      </c>
      <c r="DS76" s="1">
        <v>41</v>
      </c>
      <c r="DT76" s="1">
        <f ca="1">IF(DR76/DS76=INT(DR76/DS76),1,0)</f>
        <v>0</v>
      </c>
      <c r="DU76" s="1">
        <f ca="1">IF(DT76=0,DR76,DR76/DS76)</f>
        <v>1</v>
      </c>
      <c r="DV76" s="1">
        <v>43</v>
      </c>
      <c r="DW76" s="1">
        <f ca="1">IF(DU76/DV76=INT(DU76/DV76),1,0)</f>
        <v>0</v>
      </c>
      <c r="DX76" s="1">
        <f ca="1">IF(DW76=0,DU76,DU76/DV76)</f>
        <v>1</v>
      </c>
      <c r="DY76" s="1">
        <v>47</v>
      </c>
      <c r="DZ76" s="1">
        <f ca="1">IF(DX76/DY76=INT(DX76/DY76),1,0)</f>
        <v>0</v>
      </c>
      <c r="EA76" s="1">
        <f ca="1">IF(DZ76=0,DX76,DX76/DY76)</f>
        <v>1</v>
      </c>
      <c r="EB76" s="1">
        <v>53</v>
      </c>
      <c r="EC76" s="1">
        <f ca="1">IF(EA76/EB76=INT(EA76/EB76),1,0)</f>
        <v>0</v>
      </c>
      <c r="ED76" s="1">
        <f ca="1">IF(EC76=0,EA76,EA76/EB76)</f>
        <v>1</v>
      </c>
      <c r="EE76" s="1">
        <v>59</v>
      </c>
      <c r="EF76" s="1">
        <f ca="1">IF(ED76/EE76=INT(ED76/EE76),1,0)</f>
        <v>0</v>
      </c>
      <c r="EG76" s="1">
        <f ca="1">IF(EF76=0,ED76,ED76/EE76)</f>
        <v>1</v>
      </c>
      <c r="EH76" s="1">
        <v>61</v>
      </c>
      <c r="EI76" s="1">
        <f ca="1">IF(EG76/EH76=INT(EG76/EH76),1,0)</f>
        <v>0</v>
      </c>
      <c r="EJ76" s="1">
        <f ca="1">IF(EI76=0,EG76,EG76/EH76)</f>
        <v>1</v>
      </c>
      <c r="EK76" s="1">
        <v>67</v>
      </c>
      <c r="EL76" s="1">
        <f ca="1">IF(EJ76/EK76=INT(EJ76/EK76),1,0)</f>
        <v>0</v>
      </c>
      <c r="EM76" s="1">
        <f ca="1">IF(EL76=0,EJ76,EJ76/EK76)</f>
        <v>1</v>
      </c>
      <c r="EN76" s="1">
        <v>71</v>
      </c>
      <c r="EO76" s="1">
        <f ca="1">IF(EM76/EN76=INT(EM76/EN76),1,0)</f>
        <v>0</v>
      </c>
      <c r="EP76" s="1">
        <f ca="1">IF(EO76=0,EM76,EM76/EN76)</f>
        <v>1</v>
      </c>
      <c r="EQ76" s="1">
        <v>73</v>
      </c>
      <c r="ER76" s="1">
        <f ca="1">IF(EP76/EQ76=INT(EP76/EQ76),1,0)</f>
        <v>0</v>
      </c>
      <c r="ES76" s="1">
        <f ca="1">IF(ER76=0,EP76,EP76/EQ76)</f>
        <v>1</v>
      </c>
      <c r="ET76" s="1">
        <v>79</v>
      </c>
      <c r="EU76" s="1">
        <f ca="1">IF(ES76/ET76=INT(ES76/ET76),1,0)</f>
        <v>0</v>
      </c>
      <c r="EV76" s="1">
        <f ca="1">IF(EU76=0,ES76,ES76/ET76)</f>
        <v>1</v>
      </c>
      <c r="EW76" s="1">
        <v>83</v>
      </c>
      <c r="EX76" s="1">
        <f ca="1">IF(EV76/EW76=INT(EV76/EW76),1,0)</f>
        <v>0</v>
      </c>
      <c r="EY76" s="1">
        <f ca="1">IF(EX76=0,EV76,EV76/EW76)</f>
        <v>1</v>
      </c>
      <c r="EZ76" s="1">
        <v>89</v>
      </c>
      <c r="FA76" s="1">
        <f ca="1">IF(EY76/EZ76=INT(EY76/EZ76),1,0)</f>
        <v>0</v>
      </c>
      <c r="FB76" s="1">
        <f ca="1">IF(FA76=0,EY76,EY76/EZ76)</f>
        <v>1</v>
      </c>
      <c r="FC76" s="1">
        <v>97</v>
      </c>
      <c r="FD76" s="1">
        <f ca="1">IF(FB76/FC76=INT(FB76/FC76),1,0)</f>
        <v>0</v>
      </c>
      <c r="FE76" s="1">
        <f ca="1">IF(FD76=0,FB76,FB76/FC76)</f>
        <v>1</v>
      </c>
      <c r="FF76" s="1">
        <v>101</v>
      </c>
      <c r="FG76" s="1">
        <f ca="1">IF(FE76/FF76=INT(FE76/FF76),1,0)</f>
        <v>0</v>
      </c>
      <c r="FH76" s="1">
        <f ca="1">IF(FG76=0,FE76,FE76/FF76)</f>
        <v>1</v>
      </c>
      <c r="FI76" s="1">
        <v>103</v>
      </c>
      <c r="FJ76" s="1">
        <f ca="1">IF(FH76/FI76=INT(FH76/FI76),1,0)</f>
        <v>0</v>
      </c>
      <c r="FK76" s="1">
        <f ca="1">IF(FJ76=0,FH76,FH76/FI76)</f>
        <v>1</v>
      </c>
      <c r="FL76" s="1">
        <v>107</v>
      </c>
      <c r="FM76" s="1">
        <f ca="1">IF(FK76/FL76=INT(FK76/FL76),1,0)</f>
        <v>0</v>
      </c>
      <c r="FN76" s="1">
        <f ca="1">IF(FM76=0,FK76,FK76/FL76)</f>
        <v>1</v>
      </c>
      <c r="FO76" s="1">
        <v>109</v>
      </c>
      <c r="FP76" s="1">
        <f ca="1">IF(FN76/FO76=INT(FN76/FO76),1,0)</f>
        <v>0</v>
      </c>
      <c r="FQ76" s="1">
        <f ca="1">IF(FP76=0,FN76,FN76/FO76)</f>
        <v>1</v>
      </c>
      <c r="FR76" s="1">
        <v>113</v>
      </c>
      <c r="FS76" s="1">
        <f ca="1">IF(FQ76/FR76=INT(FQ76/FR76),1,0)</f>
        <v>0</v>
      </c>
      <c r="FT76" s="1">
        <f ca="1">IF(FS76=0,FQ76,FQ76/FR76)</f>
        <v>1</v>
      </c>
      <c r="FU76" s="1">
        <v>127</v>
      </c>
      <c r="FV76" s="1">
        <f ca="1">IF(FT76/FU76=INT(FT76/FU76),1,0)</f>
        <v>0</v>
      </c>
      <c r="FW76" s="1">
        <f ca="1">IF(FV76=0,FT76,FT76/FU76)</f>
        <v>1</v>
      </c>
      <c r="FX76" s="1">
        <v>131</v>
      </c>
      <c r="FY76" s="1">
        <f ca="1">IF(FW76/FX76=INT(FW76/FX76),1,0)</f>
        <v>0</v>
      </c>
      <c r="FZ76" s="1">
        <f ca="1">IF(FY76=0,FW76,FW76/FX76)</f>
        <v>1</v>
      </c>
      <c r="GA76" s="1">
        <v>137</v>
      </c>
      <c r="GB76" s="1">
        <f ca="1">IF(FZ76/GA76=INT(FZ76/GA76),1,0)</f>
        <v>0</v>
      </c>
      <c r="GC76" s="1">
        <f ca="1">IF(GB76=0,FZ76,FZ76/GA76)</f>
        <v>1</v>
      </c>
      <c r="GD76" s="1">
        <v>139</v>
      </c>
      <c r="GE76" s="1">
        <f ca="1">IF(GC76/GD76=INT(GC76/GD76),1,0)</f>
        <v>0</v>
      </c>
      <c r="GF76" s="1">
        <f ca="1">IF(GE76=0,GC76,GC76/GD76)</f>
        <v>1</v>
      </c>
      <c r="GG76" s="1">
        <v>149</v>
      </c>
      <c r="GH76" s="1">
        <f ca="1">IF(GF76/GG76=INT(GF76/GG76),1,0)</f>
        <v>0</v>
      </c>
      <c r="GI76" s="1">
        <f ca="1">IF(GH76=0,GF76,GF76/GG76)</f>
        <v>1</v>
      </c>
      <c r="GJ76" s="1"/>
      <c r="GK76" s="1">
        <f ca="1">8*BI76+4*BL76+2*BO76+BR76</f>
        <v>2</v>
      </c>
      <c r="GL76" s="1">
        <f ca="1">4*BU76+2*BX76+CA76</f>
        <v>0</v>
      </c>
      <c r="GM76" s="1">
        <f ca="1">2*CD76+CG76</f>
        <v>0</v>
      </c>
      <c r="GN76" s="1">
        <f ca="1">2*CJ76+CM76</f>
        <v>0</v>
      </c>
      <c r="GO76" s="1">
        <f ca="1">2*CP76+CS76</f>
        <v>0</v>
      </c>
      <c r="GP76" s="1">
        <f ca="1">2*CV76+CY76</f>
        <v>0</v>
      </c>
      <c r="GQ76" s="1">
        <f ca="1">DB76</f>
        <v>0</v>
      </c>
      <c r="GR76" s="1">
        <f ca="1">DE76</f>
        <v>0</v>
      </c>
      <c r="GS76" s="1">
        <f ca="1">DH76</f>
        <v>0</v>
      </c>
      <c r="GT76" s="1">
        <f ca="1">DK76</f>
        <v>0</v>
      </c>
      <c r="GU76" s="1">
        <f ca="1">DN76</f>
        <v>0</v>
      </c>
      <c r="GV76">
        <f ca="1">DQ76</f>
        <v>0</v>
      </c>
      <c r="GW76">
        <f ca="1">DT76</f>
        <v>0</v>
      </c>
      <c r="GX76">
        <f ca="1">DW76</f>
        <v>0</v>
      </c>
      <c r="GY76">
        <f ca="1">DZ76</f>
        <v>0</v>
      </c>
      <c r="GZ76">
        <f ca="1">EC76</f>
        <v>0</v>
      </c>
      <c r="HA76">
        <f ca="1">EF76</f>
        <v>0</v>
      </c>
      <c r="HB76">
        <f ca="1">EI76</f>
        <v>0</v>
      </c>
      <c r="HC76">
        <f ca="1">EL76</f>
        <v>0</v>
      </c>
      <c r="HD76">
        <f ca="1">EO76</f>
        <v>0</v>
      </c>
      <c r="HE76">
        <f ca="1">ER76</f>
        <v>0</v>
      </c>
      <c r="HF76">
        <f ca="1">EU76</f>
        <v>0</v>
      </c>
      <c r="HG76">
        <f ca="1">EX76</f>
        <v>0</v>
      </c>
      <c r="HH76">
        <f ca="1">FA76</f>
        <v>0</v>
      </c>
      <c r="HI76">
        <f ca="1">FD76</f>
        <v>0</v>
      </c>
      <c r="HJ76">
        <f ca="1">FG76</f>
        <v>0</v>
      </c>
      <c r="HK76">
        <f ca="1">FJ76</f>
        <v>0</v>
      </c>
      <c r="HL76">
        <f ca="1">FM76</f>
        <v>0</v>
      </c>
      <c r="HM76">
        <f ca="1">FP76</f>
        <v>0</v>
      </c>
      <c r="HN76">
        <f ca="1">FS76</f>
        <v>0</v>
      </c>
      <c r="HO76">
        <f ca="1">FV76</f>
        <v>0</v>
      </c>
      <c r="HP76">
        <f ca="1">FY76</f>
        <v>0</v>
      </c>
      <c r="HQ76">
        <f ca="1">GB76</f>
        <v>0</v>
      </c>
      <c r="HR76">
        <f ca="1">GE76</f>
        <v>0</v>
      </c>
      <c r="HS76">
        <f ca="1">GH76</f>
        <v>0</v>
      </c>
      <c r="HT76">
        <f ca="1">BG76</f>
        <v>4</v>
      </c>
      <c r="HU76">
        <f ca="1">HT76/HS78</f>
        <v>4</v>
      </c>
      <c r="HV76" s="9"/>
      <c r="HY76" s="9"/>
      <c r="HZ76" s="9"/>
      <c r="IA76" s="9"/>
      <c r="IB76" s="9"/>
    </row>
    <row r="77" spans="2:255" ht="6" hidden="1" customHeight="1" x14ac:dyDescent="0.25">
      <c r="B77" s="71"/>
      <c r="C77" s="71"/>
      <c r="D77" s="71"/>
      <c r="E77" s="77"/>
      <c r="F77" s="104"/>
      <c r="G77" s="71"/>
      <c r="H77" s="78"/>
      <c r="I77" s="71"/>
      <c r="J77" s="71"/>
      <c r="K77" s="77"/>
      <c r="L77" s="104"/>
      <c r="M77" s="71"/>
      <c r="N77" s="71"/>
      <c r="O77" s="71"/>
      <c r="P77" s="71"/>
      <c r="Q77" s="71"/>
      <c r="R77" s="71"/>
      <c r="S77" s="77"/>
      <c r="T77" s="80"/>
      <c r="U77" s="80"/>
      <c r="V77" s="80"/>
      <c r="W77" s="122"/>
      <c r="X77" s="102"/>
      <c r="Y77" s="71"/>
      <c r="Z77" s="75"/>
      <c r="AE77" s="162"/>
      <c r="AF77" s="148"/>
      <c r="AW77" s="11"/>
      <c r="AX77" s="11"/>
      <c r="AY77" s="11"/>
      <c r="AZ77" s="11"/>
      <c r="BA77" s="11"/>
      <c r="BB77" s="11"/>
      <c r="BC77" s="1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>
        <f t="shared" ref="GK77:HS77" ca="1" si="30">IF(GK75&lt;GK76,GK75,GK76)</f>
        <v>0</v>
      </c>
      <c r="GL77" s="1">
        <f t="shared" ca="1" si="30"/>
        <v>0</v>
      </c>
      <c r="GM77" s="1">
        <f t="shared" ca="1" si="30"/>
        <v>0</v>
      </c>
      <c r="GN77" s="1">
        <f t="shared" ca="1" si="30"/>
        <v>0</v>
      </c>
      <c r="GO77" s="1">
        <f t="shared" ca="1" si="30"/>
        <v>0</v>
      </c>
      <c r="GP77" s="1">
        <f t="shared" ca="1" si="30"/>
        <v>0</v>
      </c>
      <c r="GQ77" s="1">
        <f t="shared" ca="1" si="30"/>
        <v>0</v>
      </c>
      <c r="GR77" s="1">
        <f t="shared" ca="1" si="30"/>
        <v>0</v>
      </c>
      <c r="GS77" s="1">
        <f t="shared" ca="1" si="30"/>
        <v>0</v>
      </c>
      <c r="GT77" s="1">
        <f t="shared" ca="1" si="30"/>
        <v>0</v>
      </c>
      <c r="GU77" s="1">
        <f t="shared" ca="1" si="30"/>
        <v>0</v>
      </c>
      <c r="GV77" s="1">
        <f t="shared" ca="1" si="30"/>
        <v>0</v>
      </c>
      <c r="GW77" s="1">
        <f t="shared" ca="1" si="30"/>
        <v>0</v>
      </c>
      <c r="GX77" s="1">
        <f t="shared" ca="1" si="30"/>
        <v>0</v>
      </c>
      <c r="GY77" s="1">
        <f t="shared" ca="1" si="30"/>
        <v>0</v>
      </c>
      <c r="GZ77" s="1">
        <f t="shared" ca="1" si="30"/>
        <v>0</v>
      </c>
      <c r="HA77" s="1">
        <f t="shared" ca="1" si="30"/>
        <v>0</v>
      </c>
      <c r="HB77" s="1">
        <f t="shared" ca="1" si="30"/>
        <v>0</v>
      </c>
      <c r="HC77" s="1">
        <f t="shared" ca="1" si="30"/>
        <v>0</v>
      </c>
      <c r="HD77" s="1">
        <f t="shared" ca="1" si="30"/>
        <v>0</v>
      </c>
      <c r="HE77" s="1">
        <f t="shared" ca="1" si="30"/>
        <v>0</v>
      </c>
      <c r="HF77" s="1">
        <f t="shared" ca="1" si="30"/>
        <v>0</v>
      </c>
      <c r="HG77" s="1">
        <f t="shared" ca="1" si="30"/>
        <v>0</v>
      </c>
      <c r="HH77" s="1">
        <f t="shared" ca="1" si="30"/>
        <v>0</v>
      </c>
      <c r="HI77" s="1">
        <f t="shared" ca="1" si="30"/>
        <v>0</v>
      </c>
      <c r="HJ77" s="1">
        <f t="shared" ca="1" si="30"/>
        <v>0</v>
      </c>
      <c r="HK77" s="1">
        <f t="shared" ca="1" si="30"/>
        <v>0</v>
      </c>
      <c r="HL77" s="1">
        <f t="shared" ca="1" si="30"/>
        <v>0</v>
      </c>
      <c r="HM77" s="1">
        <f t="shared" ca="1" si="30"/>
        <v>0</v>
      </c>
      <c r="HN77" s="1">
        <f t="shared" ca="1" si="30"/>
        <v>0</v>
      </c>
      <c r="HO77" s="1">
        <f t="shared" ca="1" si="30"/>
        <v>0</v>
      </c>
      <c r="HP77" s="1">
        <f t="shared" ca="1" si="30"/>
        <v>0</v>
      </c>
      <c r="HQ77" s="1">
        <f t="shared" ca="1" si="30"/>
        <v>0</v>
      </c>
      <c r="HR77" s="1">
        <f t="shared" ca="1" si="30"/>
        <v>0</v>
      </c>
      <c r="HS77" s="1">
        <f t="shared" ca="1" si="30"/>
        <v>0</v>
      </c>
      <c r="HV77" s="9"/>
      <c r="HY77" s="9"/>
      <c r="HZ77" s="9"/>
      <c r="IA77" s="9"/>
      <c r="IB77" s="9"/>
    </row>
    <row r="78" spans="2:255" ht="6" hidden="1" customHeight="1" x14ac:dyDescent="0.25">
      <c r="B78" s="71"/>
      <c r="C78" s="71"/>
      <c r="D78" s="71"/>
      <c r="E78" s="77"/>
      <c r="F78" s="104"/>
      <c r="G78" s="71"/>
      <c r="H78" s="78"/>
      <c r="I78" s="71"/>
      <c r="J78" s="71"/>
      <c r="K78" s="77"/>
      <c r="L78" s="104"/>
      <c r="M78" s="71"/>
      <c r="N78" s="71"/>
      <c r="O78" s="71"/>
      <c r="P78" s="71"/>
      <c r="Q78" s="71"/>
      <c r="R78" s="71"/>
      <c r="S78" s="77"/>
      <c r="T78" s="80"/>
      <c r="U78" s="80"/>
      <c r="V78" s="80"/>
      <c r="W78" s="122"/>
      <c r="X78" s="102"/>
      <c r="Y78" s="71"/>
      <c r="Z78" s="75"/>
      <c r="AE78" s="162"/>
      <c r="AW78" s="11"/>
      <c r="AX78" s="11"/>
      <c r="AY78" s="11"/>
      <c r="AZ78" s="11"/>
      <c r="BA78" s="11"/>
      <c r="BB78" s="11"/>
      <c r="BC78" s="1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>
        <f ca="1">GK$8^GK77</f>
        <v>1</v>
      </c>
      <c r="GL78">
        <f t="shared" ref="GL78:HS78" ca="1" si="31">GL$8^GL77*GK78</f>
        <v>1</v>
      </c>
      <c r="GM78">
        <f t="shared" ca="1" si="31"/>
        <v>1</v>
      </c>
      <c r="GN78">
        <f t="shared" ca="1" si="31"/>
        <v>1</v>
      </c>
      <c r="GO78">
        <f t="shared" ca="1" si="31"/>
        <v>1</v>
      </c>
      <c r="GP78">
        <f t="shared" ca="1" si="31"/>
        <v>1</v>
      </c>
      <c r="GQ78">
        <f t="shared" ca="1" si="31"/>
        <v>1</v>
      </c>
      <c r="GR78">
        <f t="shared" ca="1" si="31"/>
        <v>1</v>
      </c>
      <c r="GS78">
        <f t="shared" ca="1" si="31"/>
        <v>1</v>
      </c>
      <c r="GT78">
        <f t="shared" ca="1" si="31"/>
        <v>1</v>
      </c>
      <c r="GU78">
        <f t="shared" ca="1" si="31"/>
        <v>1</v>
      </c>
      <c r="GV78">
        <f t="shared" ca="1" si="31"/>
        <v>1</v>
      </c>
      <c r="GW78">
        <f t="shared" ca="1" si="31"/>
        <v>1</v>
      </c>
      <c r="GX78">
        <f t="shared" ca="1" si="31"/>
        <v>1</v>
      </c>
      <c r="GY78">
        <f t="shared" ca="1" si="31"/>
        <v>1</v>
      </c>
      <c r="GZ78">
        <f t="shared" ca="1" si="31"/>
        <v>1</v>
      </c>
      <c r="HA78">
        <f t="shared" ca="1" si="31"/>
        <v>1</v>
      </c>
      <c r="HB78">
        <f t="shared" ca="1" si="31"/>
        <v>1</v>
      </c>
      <c r="HC78">
        <f t="shared" ca="1" si="31"/>
        <v>1</v>
      </c>
      <c r="HD78">
        <f t="shared" ca="1" si="31"/>
        <v>1</v>
      </c>
      <c r="HE78">
        <f t="shared" ca="1" si="31"/>
        <v>1</v>
      </c>
      <c r="HF78">
        <f t="shared" ca="1" si="31"/>
        <v>1</v>
      </c>
      <c r="HG78">
        <f t="shared" ca="1" si="31"/>
        <v>1</v>
      </c>
      <c r="HH78">
        <f t="shared" ca="1" si="31"/>
        <v>1</v>
      </c>
      <c r="HI78">
        <f t="shared" ca="1" si="31"/>
        <v>1</v>
      </c>
      <c r="HJ78">
        <f t="shared" ca="1" si="31"/>
        <v>1</v>
      </c>
      <c r="HK78">
        <f t="shared" ca="1" si="31"/>
        <v>1</v>
      </c>
      <c r="HL78">
        <f t="shared" ca="1" si="31"/>
        <v>1</v>
      </c>
      <c r="HM78">
        <f t="shared" ca="1" si="31"/>
        <v>1</v>
      </c>
      <c r="HN78">
        <f t="shared" ca="1" si="31"/>
        <v>1</v>
      </c>
      <c r="HO78">
        <f t="shared" ca="1" si="31"/>
        <v>1</v>
      </c>
      <c r="HP78">
        <f t="shared" ca="1" si="31"/>
        <v>1</v>
      </c>
      <c r="HQ78">
        <f t="shared" ca="1" si="31"/>
        <v>1</v>
      </c>
      <c r="HR78">
        <f t="shared" ca="1" si="31"/>
        <v>1</v>
      </c>
      <c r="HS78">
        <f t="shared" ca="1" si="31"/>
        <v>1</v>
      </c>
      <c r="HV78" s="9"/>
      <c r="HY78" s="9"/>
      <c r="HZ78" s="9"/>
      <c r="IA78" s="9"/>
      <c r="IB78" s="9"/>
    </row>
    <row r="79" spans="2:255" ht="6" hidden="1" customHeight="1" x14ac:dyDescent="0.25">
      <c r="B79" s="71"/>
      <c r="C79" s="71"/>
      <c r="D79" s="71"/>
      <c r="E79" s="77"/>
      <c r="F79" s="104"/>
      <c r="G79" s="71"/>
      <c r="H79" s="78"/>
      <c r="I79" s="71"/>
      <c r="J79" s="71"/>
      <c r="K79" s="77"/>
      <c r="L79" s="104"/>
      <c r="M79" s="71"/>
      <c r="N79" s="71"/>
      <c r="O79" s="71"/>
      <c r="P79" s="71"/>
      <c r="Q79" s="71"/>
      <c r="R79" s="71"/>
      <c r="S79" s="77"/>
      <c r="T79" s="80"/>
      <c r="U79" s="80"/>
      <c r="V79" s="80"/>
      <c r="W79" s="122"/>
      <c r="X79" s="102"/>
      <c r="Y79" s="71"/>
      <c r="Z79" s="75"/>
      <c r="AE79" s="162"/>
      <c r="AW79" s="11"/>
      <c r="AX79" s="11"/>
      <c r="AY79" s="11"/>
      <c r="AZ79" s="11"/>
      <c r="BA79" s="11"/>
      <c r="BB79" s="11"/>
      <c r="BC79" s="11"/>
      <c r="BD79" t="s">
        <v>22</v>
      </c>
      <c r="BE79" s="1">
        <f ca="1">INT((RAND()*(AY75-AX75+1)+AX75))</f>
        <v>1</v>
      </c>
      <c r="BF79" s="1">
        <f ca="1">INT((RAND()*(BA75-AZ75+1)+AZ75))</f>
        <v>5</v>
      </c>
      <c r="BG79">
        <f ca="1">BF79-BF80*(BE80-BE79)</f>
        <v>5</v>
      </c>
      <c r="BH79">
        <v>256</v>
      </c>
      <c r="BI79" s="1">
        <f ca="1">IF(BG79/BH79=INT(BG79/BH79),1,0)</f>
        <v>0</v>
      </c>
      <c r="BJ79" s="1">
        <f ca="1">IF(BI79=0,BG79,BG79/BH79)</f>
        <v>5</v>
      </c>
      <c r="BK79" s="1">
        <v>16</v>
      </c>
      <c r="BL79" s="1">
        <f ca="1">IF(BJ79/BK79=INT(BJ79/BK79),1,0)</f>
        <v>0</v>
      </c>
      <c r="BM79" s="1">
        <f ca="1">IF(BL79=0,BJ79,BJ79/BK79)</f>
        <v>5</v>
      </c>
      <c r="BN79" s="1">
        <v>4</v>
      </c>
      <c r="BO79" s="1">
        <f ca="1">IF(BM79/BN79=INT(BM79/BN79),1,0)</f>
        <v>0</v>
      </c>
      <c r="BP79" s="1">
        <f ca="1">IF(BO79=0,BM79,BM79/BN79)</f>
        <v>5</v>
      </c>
      <c r="BQ79" s="1">
        <v>2</v>
      </c>
      <c r="BR79" s="1">
        <f ca="1">IF(BP79/BQ79=INT(BP79/BQ79),1,0)</f>
        <v>0</v>
      </c>
      <c r="BS79" s="1">
        <f ca="1">IF(BR79=0,BP79,BP79/BQ79)</f>
        <v>5</v>
      </c>
      <c r="BT79" s="1">
        <v>81</v>
      </c>
      <c r="BU79" s="1">
        <f ca="1">IF(BS79/BT79=INT(BS79/BT79),1,0)</f>
        <v>0</v>
      </c>
      <c r="BV79" s="1">
        <f ca="1">IF(BU79=0,BS79,BS79/BT79)</f>
        <v>5</v>
      </c>
      <c r="BW79" s="1">
        <v>9</v>
      </c>
      <c r="BX79" s="1">
        <f ca="1">IF(BV79/BW79=INT(BV79/BW79),1,0)</f>
        <v>0</v>
      </c>
      <c r="BY79" s="1">
        <f ca="1">IF(BX79=0,BV79,BV79/BW79)</f>
        <v>5</v>
      </c>
      <c r="BZ79" s="1">
        <v>3</v>
      </c>
      <c r="CA79" s="1">
        <f ca="1">IF(BY79/BZ79=INT(BY79/BZ79),1,0)</f>
        <v>0</v>
      </c>
      <c r="CB79" s="1">
        <f ca="1">IF(CA79=0,BY79,BY79/BZ79)</f>
        <v>5</v>
      </c>
      <c r="CC79" s="1">
        <v>25</v>
      </c>
      <c r="CD79" s="1">
        <f ca="1">IF(CB79/CC79=INT(CB79/CC79),1,0)</f>
        <v>0</v>
      </c>
      <c r="CE79" s="1">
        <f ca="1">IF(CD79=0,CB79,CB79/CC79)</f>
        <v>5</v>
      </c>
      <c r="CF79" s="1">
        <v>5</v>
      </c>
      <c r="CG79" s="1">
        <f ca="1">IF(CE79/CF79=INT(CE79/CF79),1,0)</f>
        <v>1</v>
      </c>
      <c r="CH79" s="1">
        <f ca="1">IF(CG79=0,CE79,CE79/CF79)</f>
        <v>1</v>
      </c>
      <c r="CI79" s="1">
        <v>49</v>
      </c>
      <c r="CJ79" s="1">
        <f ca="1">IF(CH79/CI79=INT(CH79/CI79),1,0)</f>
        <v>0</v>
      </c>
      <c r="CK79" s="1">
        <f ca="1">IF(CJ79=0,CH79,CH79/CI79)</f>
        <v>1</v>
      </c>
      <c r="CL79" s="1">
        <v>7</v>
      </c>
      <c r="CM79" s="1">
        <f ca="1">IF(CK79/CL79=INT(CK79/CL79),1,0)</f>
        <v>0</v>
      </c>
      <c r="CN79" s="1">
        <f ca="1">IF(CM79=0,CK79,CK79/CL79)</f>
        <v>1</v>
      </c>
      <c r="CO79" s="1">
        <v>121</v>
      </c>
      <c r="CP79" s="1">
        <f ca="1">IF(CN79/CO79=INT(CN79/CO79),1,0)</f>
        <v>0</v>
      </c>
      <c r="CQ79" s="1">
        <f ca="1">IF(CP79=0,CN79,CN79/CO79)</f>
        <v>1</v>
      </c>
      <c r="CR79" s="1">
        <v>11</v>
      </c>
      <c r="CS79" s="1">
        <f ca="1">IF(CQ79/CR79=INT(CQ79/CR79),1,0)</f>
        <v>0</v>
      </c>
      <c r="CT79" s="1">
        <f ca="1">IF(CS79=0,CQ79,CQ79/CR79)</f>
        <v>1</v>
      </c>
      <c r="CU79" s="1">
        <v>169</v>
      </c>
      <c r="CV79" s="1">
        <f ca="1">IF(CT79/CU79=INT(CT79/CU79),1,0)</f>
        <v>0</v>
      </c>
      <c r="CW79" s="1">
        <f ca="1">IF(CV79=0,CT79,CT79/CU79)</f>
        <v>1</v>
      </c>
      <c r="CX79" s="1">
        <v>13</v>
      </c>
      <c r="CY79" s="1">
        <f ca="1">IF(CW79/CX79=INT(CW79/CX79),1,0)</f>
        <v>0</v>
      </c>
      <c r="CZ79" s="1">
        <f ca="1">IF(CY79=0,CW79,CW79/CX79)</f>
        <v>1</v>
      </c>
      <c r="DA79" s="1">
        <v>17</v>
      </c>
      <c r="DB79" s="1">
        <f ca="1">IF(CZ79/DA79=INT(CZ79/DA79),1,0)</f>
        <v>0</v>
      </c>
      <c r="DC79" s="1">
        <f ca="1">IF(DB79=0,CZ79,CZ79/DA79)</f>
        <v>1</v>
      </c>
      <c r="DD79" s="1">
        <v>19</v>
      </c>
      <c r="DE79" s="1">
        <f ca="1">IF(DC79/DD79=INT(DC79/DD79),1,0)</f>
        <v>0</v>
      </c>
      <c r="DF79" s="1">
        <f ca="1">IF(DE79=0,DC79,DC79/DD79)</f>
        <v>1</v>
      </c>
      <c r="DG79" s="1">
        <v>23</v>
      </c>
      <c r="DH79" s="1">
        <f ca="1">IF(DF79/DG79=INT(DF79/DG79),1,0)</f>
        <v>0</v>
      </c>
      <c r="DI79" s="1">
        <f ca="1">IF(DH79=0,DF79,DF79/DG79)</f>
        <v>1</v>
      </c>
      <c r="DJ79" s="1">
        <v>29</v>
      </c>
      <c r="DK79" s="1">
        <f ca="1">IF(DI79/DJ79=INT(DI79/DJ79),1,0)</f>
        <v>0</v>
      </c>
      <c r="DL79" s="1">
        <f ca="1">IF(DK79=0,DI79,DI79/DJ79)</f>
        <v>1</v>
      </c>
      <c r="DM79" s="1">
        <v>31</v>
      </c>
      <c r="DN79" s="1">
        <f ca="1">IF(DL79/DM79=INT(DL79/DM79),1,0)</f>
        <v>0</v>
      </c>
      <c r="DO79" s="1">
        <f ca="1">IF(DN79=0,DL79,DL79/DM79)</f>
        <v>1</v>
      </c>
      <c r="DP79" s="1">
        <v>37</v>
      </c>
      <c r="DQ79" s="1">
        <f ca="1">IF(DO79/DP79=INT(DO79/DP79),1,0)</f>
        <v>0</v>
      </c>
      <c r="DR79" s="1">
        <f ca="1">IF(DQ79=0,DO79,DO79/DP79)</f>
        <v>1</v>
      </c>
      <c r="DS79" s="1">
        <v>41</v>
      </c>
      <c r="DT79" s="1">
        <f ca="1">IF(DR79/DS79=INT(DR79/DS79),1,0)</f>
        <v>0</v>
      </c>
      <c r="DU79" s="1">
        <f ca="1">IF(DT79=0,DR79,DR79/DS79)</f>
        <v>1</v>
      </c>
      <c r="DV79" s="1">
        <v>43</v>
      </c>
      <c r="DW79" s="1">
        <f ca="1">IF(DU79/DV79=INT(DU79/DV79),1,0)</f>
        <v>0</v>
      </c>
      <c r="DX79" s="1">
        <f ca="1">IF(DW79=0,DU79,DU79/DV79)</f>
        <v>1</v>
      </c>
      <c r="DY79" s="1">
        <v>47</v>
      </c>
      <c r="DZ79" s="1">
        <f ca="1">IF(DX79/DY79=INT(DX79/DY79),1,0)</f>
        <v>0</v>
      </c>
      <c r="EA79" s="1">
        <f ca="1">IF(DZ79=0,DX79,DX79/DY79)</f>
        <v>1</v>
      </c>
      <c r="EB79" s="1">
        <v>53</v>
      </c>
      <c r="EC79" s="1">
        <f ca="1">IF(EA79/EB79=INT(EA79/EB79),1,0)</f>
        <v>0</v>
      </c>
      <c r="ED79" s="1">
        <f ca="1">IF(EC79=0,EA79,EA79/EB79)</f>
        <v>1</v>
      </c>
      <c r="EE79" s="1">
        <v>59</v>
      </c>
      <c r="EF79" s="1">
        <f ca="1">IF(ED79/EE79=INT(ED79/EE79),1,0)</f>
        <v>0</v>
      </c>
      <c r="EG79" s="1">
        <f ca="1">IF(EF79=0,ED79,ED79/EE79)</f>
        <v>1</v>
      </c>
      <c r="EH79" s="1">
        <v>61</v>
      </c>
      <c r="EI79" s="1">
        <f ca="1">IF(EG79/EH79=INT(EG79/EH79),1,0)</f>
        <v>0</v>
      </c>
      <c r="EJ79" s="1">
        <f ca="1">IF(EI79=0,EG79,EG79/EH79)</f>
        <v>1</v>
      </c>
      <c r="EK79" s="1">
        <v>67</v>
      </c>
      <c r="EL79" s="1">
        <f ca="1">IF(EJ79/EK79=INT(EJ79/EK79),1,0)</f>
        <v>0</v>
      </c>
      <c r="EM79" s="1">
        <f ca="1">IF(EL79=0,EJ79,EJ79/EK79)</f>
        <v>1</v>
      </c>
      <c r="EN79" s="1">
        <v>71</v>
      </c>
      <c r="EO79" s="1">
        <f ca="1">IF(EM79/EN79=INT(EM79/EN79),1,0)</f>
        <v>0</v>
      </c>
      <c r="EP79" s="1">
        <f ca="1">IF(EO79=0,EM79,EM79/EN79)</f>
        <v>1</v>
      </c>
      <c r="EQ79" s="1">
        <v>73</v>
      </c>
      <c r="ER79" s="1">
        <f ca="1">IF(EP79/EQ79=INT(EP79/EQ79),1,0)</f>
        <v>0</v>
      </c>
      <c r="ES79" s="1">
        <f ca="1">IF(ER79=0,EP79,EP79/EQ79)</f>
        <v>1</v>
      </c>
      <c r="ET79" s="1">
        <v>79</v>
      </c>
      <c r="EU79" s="1">
        <f ca="1">IF(ES79/ET79=INT(ES79/ET79),1,0)</f>
        <v>0</v>
      </c>
      <c r="EV79" s="1">
        <f ca="1">IF(EU79=0,ES79,ES79/ET79)</f>
        <v>1</v>
      </c>
      <c r="EW79" s="1">
        <v>83</v>
      </c>
      <c r="EX79" s="1">
        <f ca="1">IF(EV79/EW79=INT(EV79/EW79),1,0)</f>
        <v>0</v>
      </c>
      <c r="EY79" s="1">
        <f ca="1">IF(EX79=0,EV79,EV79/EW79)</f>
        <v>1</v>
      </c>
      <c r="EZ79" s="1">
        <v>89</v>
      </c>
      <c r="FA79" s="1">
        <f ca="1">IF(EY79/EZ79=INT(EY79/EZ79),1,0)</f>
        <v>0</v>
      </c>
      <c r="FB79" s="1">
        <f ca="1">IF(FA79=0,EY79,EY79/EZ79)</f>
        <v>1</v>
      </c>
      <c r="FC79" s="1">
        <v>97</v>
      </c>
      <c r="FD79" s="1">
        <f ca="1">IF(FB79/FC79=INT(FB79/FC79),1,0)</f>
        <v>0</v>
      </c>
      <c r="FE79" s="1">
        <f ca="1">IF(FD79=0,FB79,FB79/FC79)</f>
        <v>1</v>
      </c>
      <c r="FF79" s="1">
        <v>101</v>
      </c>
      <c r="FG79" s="1">
        <f ca="1">IF(FE79/FF79=INT(FE79/FF79),1,0)</f>
        <v>0</v>
      </c>
      <c r="FH79" s="1">
        <f ca="1">IF(FG79=0,FE79,FE79/FF79)</f>
        <v>1</v>
      </c>
      <c r="FI79" s="1">
        <v>103</v>
      </c>
      <c r="FJ79" s="1">
        <f ca="1">IF(FH79/FI79=INT(FH79/FI79),1,0)</f>
        <v>0</v>
      </c>
      <c r="FK79" s="1">
        <f ca="1">IF(FJ79=0,FH79,FH79/FI79)</f>
        <v>1</v>
      </c>
      <c r="FL79" s="1">
        <v>107</v>
      </c>
      <c r="FM79" s="1">
        <f ca="1">IF(FK79/FL79=INT(FK79/FL79),1,0)</f>
        <v>0</v>
      </c>
      <c r="FN79" s="1">
        <f ca="1">IF(FM79=0,FK79,FK79/FL79)</f>
        <v>1</v>
      </c>
      <c r="FO79" s="1">
        <v>109</v>
      </c>
      <c r="FP79" s="1">
        <f ca="1">IF(FN79/FO79=INT(FN79/FO79),1,0)</f>
        <v>0</v>
      </c>
      <c r="FQ79" s="1">
        <f ca="1">IF(FP79=0,FN79,FN79/FO79)</f>
        <v>1</v>
      </c>
      <c r="FR79" s="1">
        <v>113</v>
      </c>
      <c r="FS79" s="1">
        <f ca="1">IF(FQ79/FR79=INT(FQ79/FR79),1,0)</f>
        <v>0</v>
      </c>
      <c r="FT79" s="1">
        <f ca="1">IF(FS79=0,FQ79,FQ79/FR79)</f>
        <v>1</v>
      </c>
      <c r="FU79" s="1">
        <v>127</v>
      </c>
      <c r="FV79" s="1">
        <f ca="1">IF(FT79/FU79=INT(FT79/FU79),1,0)</f>
        <v>0</v>
      </c>
      <c r="FW79" s="1">
        <f ca="1">IF(FV79=0,FT79,FT79/FU79)</f>
        <v>1</v>
      </c>
      <c r="FX79" s="1">
        <v>131</v>
      </c>
      <c r="FY79" s="1">
        <f ca="1">IF(FW79/FX79=INT(FW79/FX79),1,0)</f>
        <v>0</v>
      </c>
      <c r="FZ79" s="1">
        <f ca="1">IF(FY79=0,FW79,FW79/FX79)</f>
        <v>1</v>
      </c>
      <c r="GA79" s="1">
        <v>137</v>
      </c>
      <c r="GB79" s="1">
        <f ca="1">IF(FZ79/GA79=INT(FZ79/GA79),1,0)</f>
        <v>0</v>
      </c>
      <c r="GC79" s="1">
        <f ca="1">IF(GB79=0,FZ79,FZ79/GA79)</f>
        <v>1</v>
      </c>
      <c r="GD79" s="1">
        <v>139</v>
      </c>
      <c r="GE79" s="1">
        <f ca="1">IF(GC79/GD79=INT(GC79/GD79),1,0)</f>
        <v>0</v>
      </c>
      <c r="GF79" s="1">
        <f ca="1">IF(GE79=0,GC79,GC79/GD79)</f>
        <v>1</v>
      </c>
      <c r="GG79" s="1">
        <v>149</v>
      </c>
      <c r="GH79" s="1">
        <f ca="1">IF(GF79/GG79=INT(GF79/GG79),1,0)</f>
        <v>0</v>
      </c>
      <c r="GI79" s="1">
        <f ca="1">IF(GH79=0,GF79,GF79/GG79)</f>
        <v>1</v>
      </c>
      <c r="GJ79" s="1"/>
      <c r="GK79" s="1">
        <f ca="1">8*BI79+4*BL79+2*BO79+BR79</f>
        <v>0</v>
      </c>
      <c r="GL79" s="1">
        <f ca="1">4*BU79+2*BX79+CA79</f>
        <v>0</v>
      </c>
      <c r="GM79" s="1">
        <f ca="1">2*CD79+CG79</f>
        <v>1</v>
      </c>
      <c r="GN79" s="1">
        <f ca="1">2*CJ79+CM79</f>
        <v>0</v>
      </c>
      <c r="GO79" s="1">
        <f ca="1">2*CP79+CS79</f>
        <v>0</v>
      </c>
      <c r="GP79" s="1">
        <f ca="1">2*CV79+CY79</f>
        <v>0</v>
      </c>
      <c r="GQ79" s="1">
        <f ca="1">DB79</f>
        <v>0</v>
      </c>
      <c r="GR79" s="1">
        <f ca="1">DE79</f>
        <v>0</v>
      </c>
      <c r="GS79" s="1">
        <f ca="1">DH79</f>
        <v>0</v>
      </c>
      <c r="GT79" s="1">
        <f ca="1">DK79</f>
        <v>0</v>
      </c>
      <c r="GU79" s="1">
        <f ca="1">DN79</f>
        <v>0</v>
      </c>
      <c r="GV79">
        <f ca="1">DQ79</f>
        <v>0</v>
      </c>
      <c r="GW79">
        <f ca="1">DT79</f>
        <v>0</v>
      </c>
      <c r="GX79">
        <f ca="1">DW79</f>
        <v>0</v>
      </c>
      <c r="GY79">
        <f ca="1">DZ79</f>
        <v>0</v>
      </c>
      <c r="GZ79">
        <f ca="1">EC79</f>
        <v>0</v>
      </c>
      <c r="HA79">
        <f ca="1">EF79</f>
        <v>0</v>
      </c>
      <c r="HB79">
        <f ca="1">EI79</f>
        <v>0</v>
      </c>
      <c r="HC79">
        <f ca="1">EL79</f>
        <v>0</v>
      </c>
      <c r="HD79">
        <f ca="1">EO79</f>
        <v>0</v>
      </c>
      <c r="HE79">
        <f ca="1">ER79</f>
        <v>0</v>
      </c>
      <c r="HF79">
        <f ca="1">EU79</f>
        <v>0</v>
      </c>
      <c r="HG79">
        <f ca="1">EX79</f>
        <v>0</v>
      </c>
      <c r="HH79">
        <f ca="1">FA79</f>
        <v>0</v>
      </c>
      <c r="HI79">
        <f ca="1">FD79</f>
        <v>0</v>
      </c>
      <c r="HJ79">
        <f ca="1">FG79</f>
        <v>0</v>
      </c>
      <c r="HK79">
        <f ca="1">FJ79</f>
        <v>0</v>
      </c>
      <c r="HL79">
        <f ca="1">FM79</f>
        <v>0</v>
      </c>
      <c r="HM79">
        <f ca="1">FP79</f>
        <v>0</v>
      </c>
      <c r="HN79">
        <f ca="1">FS79</f>
        <v>0</v>
      </c>
      <c r="HO79">
        <f ca="1">FV79</f>
        <v>0</v>
      </c>
      <c r="HP79">
        <f ca="1">FY79</f>
        <v>0</v>
      </c>
      <c r="HQ79">
        <f ca="1">GB79</f>
        <v>0</v>
      </c>
      <c r="HR79">
        <f ca="1">GE79</f>
        <v>0</v>
      </c>
      <c r="HS79">
        <f ca="1">GH79</f>
        <v>0</v>
      </c>
      <c r="HT79">
        <f ca="1">BG79</f>
        <v>5</v>
      </c>
      <c r="HU79">
        <f ca="1">HT79/HS82</f>
        <v>5</v>
      </c>
      <c r="HV79" s="9">
        <f ca="1">BE80</f>
        <v>1</v>
      </c>
      <c r="HW79">
        <f ca="1">HV79*HU80+HU79</f>
        <v>11</v>
      </c>
      <c r="HX79">
        <f ca="1">HW79*HW75</f>
        <v>165</v>
      </c>
      <c r="HY79" s="9">
        <f ca="1">HU76*HU80</f>
        <v>24</v>
      </c>
      <c r="HZ79" s="9">
        <f ca="1">INT(HX79/HY79)</f>
        <v>6</v>
      </c>
      <c r="IA79" s="9">
        <f ca="1">HX79-HZ79*HY79</f>
        <v>21</v>
      </c>
      <c r="IB79" s="9">
        <f ca="1">HY79</f>
        <v>24</v>
      </c>
    </row>
    <row r="80" spans="2:255" ht="6" hidden="1" customHeight="1" x14ac:dyDescent="0.25">
      <c r="B80" s="71"/>
      <c r="C80" s="71"/>
      <c r="D80" s="71"/>
      <c r="E80" s="77"/>
      <c r="F80" s="104"/>
      <c r="G80" s="71"/>
      <c r="H80" s="78"/>
      <c r="I80" s="71"/>
      <c r="J80" s="71"/>
      <c r="K80" s="77"/>
      <c r="L80" s="104"/>
      <c r="M80" s="71"/>
      <c r="N80" s="71"/>
      <c r="O80" s="71"/>
      <c r="P80" s="71"/>
      <c r="Q80" s="71"/>
      <c r="R80" s="71"/>
      <c r="S80" s="77"/>
      <c r="T80" s="80"/>
      <c r="U80" s="80"/>
      <c r="V80" s="80"/>
      <c r="W80" s="122"/>
      <c r="X80" s="102"/>
      <c r="Y80" s="71"/>
      <c r="Z80" s="75"/>
      <c r="AE80" s="162"/>
      <c r="AW80" s="11"/>
      <c r="AX80" s="11"/>
      <c r="AY80" s="11"/>
      <c r="AZ80" s="11"/>
      <c r="BA80" s="11"/>
      <c r="BB80" s="11"/>
      <c r="BC80" s="11"/>
      <c r="BE80">
        <f ca="1">BE79+INT(BF79/BF80)</f>
        <v>1</v>
      </c>
      <c r="BF80" s="1">
        <f ca="1">IF(BB75&gt;BF79,INT((RAND()*(BC75-BB75+1)+BB75)),INT((RAND()*(BC75-BF79)+BF79+1)))</f>
        <v>6</v>
      </c>
      <c r="BG80">
        <f ca="1">BF80</f>
        <v>6</v>
      </c>
      <c r="BH80">
        <v>256</v>
      </c>
      <c r="BI80" s="1">
        <f ca="1">IF(BG80/BH80=INT(BG80/BH80),1,0)</f>
        <v>0</v>
      </c>
      <c r="BJ80" s="1">
        <f ca="1">IF(BI80=0,BG80,BG80/BH80)</f>
        <v>6</v>
      </c>
      <c r="BK80" s="1">
        <v>16</v>
      </c>
      <c r="BL80" s="1">
        <f ca="1">IF(BJ80/BK80=INT(BJ80/BK80),1,0)</f>
        <v>0</v>
      </c>
      <c r="BM80" s="1">
        <f ca="1">IF(BL80=0,BJ80,BJ80/BK80)</f>
        <v>6</v>
      </c>
      <c r="BN80" s="1">
        <v>4</v>
      </c>
      <c r="BO80" s="1">
        <f ca="1">IF(BM80/BN80=INT(BM80/BN80),1,0)</f>
        <v>0</v>
      </c>
      <c r="BP80" s="1">
        <f ca="1">IF(BO80=0,BM80,BM80/BN80)</f>
        <v>6</v>
      </c>
      <c r="BQ80" s="1">
        <v>2</v>
      </c>
      <c r="BR80" s="1">
        <f ca="1">IF(BP80/BQ80=INT(BP80/BQ80),1,0)</f>
        <v>1</v>
      </c>
      <c r="BS80" s="1">
        <f ca="1">IF(BR80=0,BP80,BP80/BQ80)</f>
        <v>3</v>
      </c>
      <c r="BT80" s="1">
        <v>81</v>
      </c>
      <c r="BU80" s="1">
        <f ca="1">IF(BS80/BT80=INT(BS80/BT80),1,0)</f>
        <v>0</v>
      </c>
      <c r="BV80" s="1">
        <f ca="1">IF(BU80=0,BS80,BS80/BT80)</f>
        <v>3</v>
      </c>
      <c r="BW80" s="1">
        <v>9</v>
      </c>
      <c r="BX80" s="1">
        <f ca="1">IF(BV80/BW80=INT(BV80/BW80),1,0)</f>
        <v>0</v>
      </c>
      <c r="BY80" s="1">
        <f ca="1">IF(BX80=0,BV80,BV80/BW80)</f>
        <v>3</v>
      </c>
      <c r="BZ80" s="1">
        <v>3</v>
      </c>
      <c r="CA80" s="1">
        <f ca="1">IF(BY80/BZ80=INT(BY80/BZ80),1,0)</f>
        <v>1</v>
      </c>
      <c r="CB80" s="1">
        <f ca="1">IF(CA80=0,BY80,BY80/BZ80)</f>
        <v>1</v>
      </c>
      <c r="CC80" s="1">
        <v>25</v>
      </c>
      <c r="CD80" s="1">
        <f ca="1">IF(CB80/CC80=INT(CB80/CC80),1,0)</f>
        <v>0</v>
      </c>
      <c r="CE80" s="1">
        <f ca="1">IF(CD80=0,CB80,CB80/CC80)</f>
        <v>1</v>
      </c>
      <c r="CF80" s="1">
        <v>5</v>
      </c>
      <c r="CG80" s="1">
        <f ca="1">IF(CE80/CF80=INT(CE80/CF80),1,0)</f>
        <v>0</v>
      </c>
      <c r="CH80" s="1">
        <f ca="1">IF(CG80=0,CE80,CE80/CF80)</f>
        <v>1</v>
      </c>
      <c r="CI80" s="1">
        <v>49</v>
      </c>
      <c r="CJ80" s="1">
        <f ca="1">IF(CH80/CI80=INT(CH80/CI80),1,0)</f>
        <v>0</v>
      </c>
      <c r="CK80" s="1">
        <f ca="1">IF(CJ80=0,CH80,CH80/CI80)</f>
        <v>1</v>
      </c>
      <c r="CL80" s="1">
        <v>7</v>
      </c>
      <c r="CM80" s="1">
        <f ca="1">IF(CK80/CL80=INT(CK80/CL80),1,0)</f>
        <v>0</v>
      </c>
      <c r="CN80" s="1">
        <f ca="1">IF(CM80=0,CK80,CK80/CL80)</f>
        <v>1</v>
      </c>
      <c r="CO80" s="1">
        <v>121</v>
      </c>
      <c r="CP80" s="1">
        <f ca="1">IF(CN80/CO80=INT(CN80/CO80),1,0)</f>
        <v>0</v>
      </c>
      <c r="CQ80" s="1">
        <f ca="1">IF(CP80=0,CN80,CN80/CO80)</f>
        <v>1</v>
      </c>
      <c r="CR80" s="1">
        <v>11</v>
      </c>
      <c r="CS80" s="1">
        <f ca="1">IF(CQ80/CR80=INT(CQ80/CR80),1,0)</f>
        <v>0</v>
      </c>
      <c r="CT80" s="1">
        <f ca="1">IF(CS80=0,CQ80,CQ80/CR80)</f>
        <v>1</v>
      </c>
      <c r="CU80" s="1">
        <v>169</v>
      </c>
      <c r="CV80" s="1">
        <f ca="1">IF(CT80/CU80=INT(CT80/CU80),1,0)</f>
        <v>0</v>
      </c>
      <c r="CW80" s="1">
        <f ca="1">IF(CV80=0,CT80,CT80/CU80)</f>
        <v>1</v>
      </c>
      <c r="CX80" s="1">
        <v>13</v>
      </c>
      <c r="CY80" s="1">
        <f ca="1">IF(CW80/CX80=INT(CW80/CX80),1,0)</f>
        <v>0</v>
      </c>
      <c r="CZ80" s="1">
        <f ca="1">IF(CY80=0,CW80,CW80/CX80)</f>
        <v>1</v>
      </c>
      <c r="DA80" s="1">
        <v>17</v>
      </c>
      <c r="DB80" s="1">
        <f ca="1">IF(CZ80/DA80=INT(CZ80/DA80),1,0)</f>
        <v>0</v>
      </c>
      <c r="DC80" s="1">
        <f ca="1">IF(DB80=0,CZ80,CZ80/DA80)</f>
        <v>1</v>
      </c>
      <c r="DD80" s="1">
        <v>19</v>
      </c>
      <c r="DE80" s="1">
        <f ca="1">IF(DC80/DD80=INT(DC80/DD80),1,0)</f>
        <v>0</v>
      </c>
      <c r="DF80" s="1">
        <f ca="1">IF(DE80=0,DC80,DC80/DD80)</f>
        <v>1</v>
      </c>
      <c r="DG80" s="1">
        <v>23</v>
      </c>
      <c r="DH80" s="1">
        <f ca="1">IF(DF80/DG80=INT(DF80/DG80),1,0)</f>
        <v>0</v>
      </c>
      <c r="DI80" s="1">
        <f ca="1">IF(DH80=0,DF80,DF80/DG80)</f>
        <v>1</v>
      </c>
      <c r="DJ80" s="1">
        <v>29</v>
      </c>
      <c r="DK80" s="1">
        <f ca="1">IF(DI80/DJ80=INT(DI80/DJ80),1,0)</f>
        <v>0</v>
      </c>
      <c r="DL80" s="1">
        <f ca="1">IF(DK80=0,DI80,DI80/DJ80)</f>
        <v>1</v>
      </c>
      <c r="DM80" s="1">
        <v>31</v>
      </c>
      <c r="DN80" s="1">
        <f ca="1">IF(DL80/DM80=INT(DL80/DM80),1,0)</f>
        <v>0</v>
      </c>
      <c r="DO80" s="1">
        <f ca="1">IF(DN80=0,DL80,DL80/DM80)</f>
        <v>1</v>
      </c>
      <c r="DP80" s="1">
        <v>37</v>
      </c>
      <c r="DQ80" s="1">
        <f ca="1">IF(DO80/DP80=INT(DO80/DP80),1,0)</f>
        <v>0</v>
      </c>
      <c r="DR80" s="1">
        <f ca="1">IF(DQ80=0,DO80,DO80/DP80)</f>
        <v>1</v>
      </c>
      <c r="DS80" s="1">
        <v>41</v>
      </c>
      <c r="DT80" s="1">
        <f ca="1">IF(DR80/DS80=INT(DR80/DS80),1,0)</f>
        <v>0</v>
      </c>
      <c r="DU80" s="1">
        <f ca="1">IF(DT80=0,DR80,DR80/DS80)</f>
        <v>1</v>
      </c>
      <c r="DV80" s="1">
        <v>43</v>
      </c>
      <c r="DW80" s="1">
        <f ca="1">IF(DU80/DV80=INT(DU80/DV80),1,0)</f>
        <v>0</v>
      </c>
      <c r="DX80" s="1">
        <f ca="1">IF(DW80=0,DU80,DU80/DV80)</f>
        <v>1</v>
      </c>
      <c r="DY80" s="1">
        <v>47</v>
      </c>
      <c r="DZ80" s="1">
        <f ca="1">IF(DX80/DY80=INT(DX80/DY80),1,0)</f>
        <v>0</v>
      </c>
      <c r="EA80" s="1">
        <f ca="1">IF(DZ80=0,DX80,DX80/DY80)</f>
        <v>1</v>
      </c>
      <c r="EB80" s="1">
        <v>53</v>
      </c>
      <c r="EC80" s="1">
        <f ca="1">IF(EA80/EB80=INT(EA80/EB80),1,0)</f>
        <v>0</v>
      </c>
      <c r="ED80" s="1">
        <f ca="1">IF(EC80=0,EA80,EA80/EB80)</f>
        <v>1</v>
      </c>
      <c r="EE80" s="1">
        <v>59</v>
      </c>
      <c r="EF80" s="1">
        <f ca="1">IF(ED80/EE80=INT(ED80/EE80),1,0)</f>
        <v>0</v>
      </c>
      <c r="EG80" s="1">
        <f ca="1">IF(EF80=0,ED80,ED80/EE80)</f>
        <v>1</v>
      </c>
      <c r="EH80" s="1">
        <v>61</v>
      </c>
      <c r="EI80" s="1">
        <f ca="1">IF(EG80/EH80=INT(EG80/EH80),1,0)</f>
        <v>0</v>
      </c>
      <c r="EJ80" s="1">
        <f ca="1">IF(EI80=0,EG80,EG80/EH80)</f>
        <v>1</v>
      </c>
      <c r="EK80" s="1">
        <v>67</v>
      </c>
      <c r="EL80" s="1">
        <f ca="1">IF(EJ80/EK80=INT(EJ80/EK80),1,0)</f>
        <v>0</v>
      </c>
      <c r="EM80" s="1">
        <f ca="1">IF(EL80=0,EJ80,EJ80/EK80)</f>
        <v>1</v>
      </c>
      <c r="EN80" s="1">
        <v>71</v>
      </c>
      <c r="EO80" s="1">
        <f ca="1">IF(EM80/EN80=INT(EM80/EN80),1,0)</f>
        <v>0</v>
      </c>
      <c r="EP80" s="1">
        <f ca="1">IF(EO80=0,EM80,EM80/EN80)</f>
        <v>1</v>
      </c>
      <c r="EQ80" s="1">
        <v>73</v>
      </c>
      <c r="ER80" s="1">
        <f ca="1">IF(EP80/EQ80=INT(EP80/EQ80),1,0)</f>
        <v>0</v>
      </c>
      <c r="ES80" s="1">
        <f ca="1">IF(ER80=0,EP80,EP80/EQ80)</f>
        <v>1</v>
      </c>
      <c r="ET80" s="1">
        <v>79</v>
      </c>
      <c r="EU80" s="1">
        <f ca="1">IF(ES80/ET80=INT(ES80/ET80),1,0)</f>
        <v>0</v>
      </c>
      <c r="EV80" s="1">
        <f ca="1">IF(EU80=0,ES80,ES80/ET80)</f>
        <v>1</v>
      </c>
      <c r="EW80" s="1">
        <v>83</v>
      </c>
      <c r="EX80" s="1">
        <f ca="1">IF(EV80/EW80=INT(EV80/EW80),1,0)</f>
        <v>0</v>
      </c>
      <c r="EY80" s="1">
        <f ca="1">IF(EX80=0,EV80,EV80/EW80)</f>
        <v>1</v>
      </c>
      <c r="EZ80" s="1">
        <v>89</v>
      </c>
      <c r="FA80" s="1">
        <f ca="1">IF(EY80/EZ80=INT(EY80/EZ80),1,0)</f>
        <v>0</v>
      </c>
      <c r="FB80" s="1">
        <f ca="1">IF(FA80=0,EY80,EY80/EZ80)</f>
        <v>1</v>
      </c>
      <c r="FC80" s="1">
        <v>97</v>
      </c>
      <c r="FD80" s="1">
        <f ca="1">IF(FB80/FC80=INT(FB80/FC80),1,0)</f>
        <v>0</v>
      </c>
      <c r="FE80" s="1">
        <f ca="1">IF(FD80=0,FB80,FB80/FC80)</f>
        <v>1</v>
      </c>
      <c r="FF80" s="1">
        <v>101</v>
      </c>
      <c r="FG80" s="1">
        <f ca="1">IF(FE80/FF80=INT(FE80/FF80),1,0)</f>
        <v>0</v>
      </c>
      <c r="FH80" s="1">
        <f ca="1">IF(FG80=0,FE80,FE80/FF80)</f>
        <v>1</v>
      </c>
      <c r="FI80" s="1">
        <v>103</v>
      </c>
      <c r="FJ80" s="1">
        <f ca="1">IF(FH80/FI80=INT(FH80/FI80),1,0)</f>
        <v>0</v>
      </c>
      <c r="FK80" s="1">
        <f ca="1">IF(FJ80=0,FH80,FH80/FI80)</f>
        <v>1</v>
      </c>
      <c r="FL80" s="1">
        <v>107</v>
      </c>
      <c r="FM80" s="1">
        <f ca="1">IF(FK80/FL80=INT(FK80/FL80),1,0)</f>
        <v>0</v>
      </c>
      <c r="FN80" s="1">
        <f ca="1">IF(FM80=0,FK80,FK80/FL80)</f>
        <v>1</v>
      </c>
      <c r="FO80" s="1">
        <v>109</v>
      </c>
      <c r="FP80" s="1">
        <f ca="1">IF(FN80/FO80=INT(FN80/FO80),1,0)</f>
        <v>0</v>
      </c>
      <c r="FQ80" s="1">
        <f ca="1">IF(FP80=0,FN80,FN80/FO80)</f>
        <v>1</v>
      </c>
      <c r="FR80" s="1">
        <v>113</v>
      </c>
      <c r="FS80" s="1">
        <f ca="1">IF(FQ80/FR80=INT(FQ80/FR80),1,0)</f>
        <v>0</v>
      </c>
      <c r="FT80" s="1">
        <f ca="1">IF(FS80=0,FQ80,FQ80/FR80)</f>
        <v>1</v>
      </c>
      <c r="FU80" s="1">
        <v>127</v>
      </c>
      <c r="FV80" s="1">
        <f ca="1">IF(FT80/FU80=INT(FT80/FU80),1,0)</f>
        <v>0</v>
      </c>
      <c r="FW80" s="1">
        <f ca="1">IF(FV80=0,FT80,FT80/FU80)</f>
        <v>1</v>
      </c>
      <c r="FX80" s="1">
        <v>131</v>
      </c>
      <c r="FY80" s="1">
        <f ca="1">IF(FW80/FX80=INT(FW80/FX80),1,0)</f>
        <v>0</v>
      </c>
      <c r="FZ80" s="1">
        <f ca="1">IF(FY80=0,FW80,FW80/FX80)</f>
        <v>1</v>
      </c>
      <c r="GA80" s="1">
        <v>137</v>
      </c>
      <c r="GB80" s="1">
        <f ca="1">IF(FZ80/GA80=INT(FZ80/GA80),1,0)</f>
        <v>0</v>
      </c>
      <c r="GC80" s="1">
        <f ca="1">IF(GB80=0,FZ80,FZ80/GA80)</f>
        <v>1</v>
      </c>
      <c r="GD80" s="1">
        <v>139</v>
      </c>
      <c r="GE80" s="1">
        <f ca="1">IF(GC80/GD80=INT(GC80/GD80),1,0)</f>
        <v>0</v>
      </c>
      <c r="GF80" s="1">
        <f ca="1">IF(GE80=0,GC80,GC80/GD80)</f>
        <v>1</v>
      </c>
      <c r="GG80" s="1">
        <v>149</v>
      </c>
      <c r="GH80" s="1">
        <f ca="1">IF(GF80/GG80=INT(GF80/GG80),1,0)</f>
        <v>0</v>
      </c>
      <c r="GI80" s="1">
        <f ca="1">IF(GH80=0,GF80,GF80/GG80)</f>
        <v>1</v>
      </c>
      <c r="GJ80" s="1"/>
      <c r="GK80" s="1">
        <f ca="1">8*BI80+4*BL80+2*BO80+BR80</f>
        <v>1</v>
      </c>
      <c r="GL80" s="1">
        <f ca="1">4*BU80+2*BX80+CA80</f>
        <v>1</v>
      </c>
      <c r="GM80" s="1">
        <f ca="1">2*CD80+CG80</f>
        <v>0</v>
      </c>
      <c r="GN80" s="1">
        <f ca="1">2*CJ80+CM80</f>
        <v>0</v>
      </c>
      <c r="GO80" s="1">
        <f ca="1">2*CP80+CS80</f>
        <v>0</v>
      </c>
      <c r="GP80" s="1">
        <f ca="1">2*CV80+CY80</f>
        <v>0</v>
      </c>
      <c r="GQ80" s="1">
        <f ca="1">DB80</f>
        <v>0</v>
      </c>
      <c r="GR80" s="1">
        <f ca="1">DE80</f>
        <v>0</v>
      </c>
      <c r="GS80" s="1">
        <f ca="1">DH80</f>
        <v>0</v>
      </c>
      <c r="GT80" s="1">
        <f ca="1">DK80</f>
        <v>0</v>
      </c>
      <c r="GU80" s="1">
        <f ca="1">DN80</f>
        <v>0</v>
      </c>
      <c r="GV80">
        <f ca="1">DQ80</f>
        <v>0</v>
      </c>
      <c r="GW80">
        <f ca="1">DT80</f>
        <v>0</v>
      </c>
      <c r="GX80">
        <f ca="1">DW80</f>
        <v>0</v>
      </c>
      <c r="GY80">
        <f ca="1">DZ80</f>
        <v>0</v>
      </c>
      <c r="GZ80">
        <f ca="1">EC80</f>
        <v>0</v>
      </c>
      <c r="HA80">
        <f ca="1">EF80</f>
        <v>0</v>
      </c>
      <c r="HB80">
        <f ca="1">EI80</f>
        <v>0</v>
      </c>
      <c r="HC80">
        <f ca="1">EL80</f>
        <v>0</v>
      </c>
      <c r="HD80">
        <f ca="1">EO80</f>
        <v>0</v>
      </c>
      <c r="HE80">
        <f ca="1">ER80</f>
        <v>0</v>
      </c>
      <c r="HF80">
        <f ca="1">EU80</f>
        <v>0</v>
      </c>
      <c r="HG80">
        <f ca="1">EX80</f>
        <v>0</v>
      </c>
      <c r="HH80">
        <f ca="1">FA80</f>
        <v>0</v>
      </c>
      <c r="HI80">
        <f ca="1">FD80</f>
        <v>0</v>
      </c>
      <c r="HJ80">
        <f ca="1">FG80</f>
        <v>0</v>
      </c>
      <c r="HK80">
        <f ca="1">FJ80</f>
        <v>0</v>
      </c>
      <c r="HL80">
        <f ca="1">FM80</f>
        <v>0</v>
      </c>
      <c r="HM80">
        <f ca="1">FP80</f>
        <v>0</v>
      </c>
      <c r="HN80">
        <f ca="1">FS80</f>
        <v>0</v>
      </c>
      <c r="HO80">
        <f ca="1">FV80</f>
        <v>0</v>
      </c>
      <c r="HP80">
        <f ca="1">FY80</f>
        <v>0</v>
      </c>
      <c r="HQ80">
        <f ca="1">GB80</f>
        <v>0</v>
      </c>
      <c r="HR80">
        <f ca="1">GE80</f>
        <v>0</v>
      </c>
      <c r="HS80">
        <f ca="1">GH80</f>
        <v>0</v>
      </c>
      <c r="HT80">
        <f ca="1">BG80</f>
        <v>6</v>
      </c>
      <c r="HU80">
        <f ca="1">HT80/HS82</f>
        <v>6</v>
      </c>
      <c r="HV80" s="9"/>
      <c r="HY80" s="9"/>
      <c r="HZ80" s="9"/>
      <c r="IA80" s="9"/>
      <c r="IB80" s="9"/>
    </row>
    <row r="81" spans="2:255" ht="6" hidden="1" customHeight="1" x14ac:dyDescent="0.25">
      <c r="B81" s="71"/>
      <c r="C81" s="71"/>
      <c r="D81" s="71"/>
      <c r="E81" s="77"/>
      <c r="F81" s="104"/>
      <c r="G81" s="71"/>
      <c r="H81" s="78"/>
      <c r="I81" s="71"/>
      <c r="J81" s="71"/>
      <c r="K81" s="77"/>
      <c r="L81" s="104"/>
      <c r="M81" s="71"/>
      <c r="N81" s="71"/>
      <c r="O81" s="71"/>
      <c r="P81" s="71"/>
      <c r="Q81" s="71"/>
      <c r="R81" s="71"/>
      <c r="S81" s="77"/>
      <c r="T81" s="80"/>
      <c r="U81" s="80"/>
      <c r="V81" s="80"/>
      <c r="W81" s="122"/>
      <c r="X81" s="102"/>
      <c r="Y81" s="71"/>
      <c r="Z81" s="75"/>
      <c r="AE81" s="162"/>
      <c r="AW81" s="11"/>
      <c r="AX81" s="11"/>
      <c r="AY81" s="11"/>
      <c r="AZ81" s="11"/>
      <c r="BA81" s="11"/>
      <c r="BB81" s="11"/>
      <c r="BC81" s="11"/>
      <c r="BD81" s="9"/>
      <c r="BE81" s="9"/>
      <c r="BF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  <c r="DQ81" s="9"/>
      <c r="DR81" s="9"/>
      <c r="DS81" s="9"/>
      <c r="DT81" s="9"/>
      <c r="DU81" s="9"/>
      <c r="DV81" s="9"/>
      <c r="DW81" s="9"/>
      <c r="DX81" s="9"/>
      <c r="DY81" s="9"/>
      <c r="DZ81" s="9"/>
      <c r="EA81" s="9"/>
      <c r="EB81" s="9"/>
      <c r="EG81" s="9"/>
      <c r="EH81" s="9"/>
      <c r="EI81" s="9"/>
      <c r="EJ81" s="9"/>
      <c r="EK81" s="9"/>
      <c r="EL81" s="9"/>
      <c r="EM81" s="9"/>
      <c r="EN81" s="9"/>
      <c r="EO81" s="9"/>
      <c r="EP81" s="9"/>
      <c r="EQ81" s="9"/>
      <c r="ER81" s="9"/>
      <c r="ES81" s="9"/>
      <c r="ET81" s="9"/>
      <c r="EU81" s="9"/>
      <c r="EV81" s="9"/>
      <c r="EW81" s="9"/>
      <c r="EX81" s="9"/>
      <c r="EY81" s="9"/>
      <c r="EZ81" s="9"/>
      <c r="FA81" s="9"/>
      <c r="FB81" s="9"/>
      <c r="FC81" s="9"/>
      <c r="FD81" s="9"/>
      <c r="FE81" s="9"/>
      <c r="FF81" s="9"/>
      <c r="FG81" s="9"/>
      <c r="FH81" s="9"/>
      <c r="FI81" s="9"/>
      <c r="FJ81" s="9"/>
      <c r="FK81" s="9"/>
      <c r="FL81" s="9"/>
      <c r="FM81" s="9"/>
      <c r="FN81" s="9"/>
      <c r="FO81" s="9"/>
      <c r="FP81" s="9"/>
      <c r="FQ81" s="9"/>
      <c r="FR81" s="9"/>
      <c r="FS81" s="9"/>
      <c r="FT81" s="9"/>
      <c r="FU81" s="9"/>
      <c r="FV81" s="9"/>
      <c r="FW81" s="9"/>
      <c r="FX81" s="9"/>
      <c r="FY81" s="9"/>
      <c r="FZ81" s="9"/>
      <c r="GA81" s="9"/>
      <c r="GB81" s="9"/>
      <c r="GC81" s="9"/>
      <c r="GD81" s="9"/>
      <c r="GE81" s="9"/>
      <c r="GF81" s="9"/>
      <c r="GG81" s="9"/>
      <c r="GH81" s="9"/>
      <c r="GI81" s="9"/>
      <c r="GJ81" s="9"/>
      <c r="GK81" s="1">
        <f t="shared" ref="GK81:HS81" ca="1" si="32">IF(GK79&lt;GK80,GK79,GK80)</f>
        <v>0</v>
      </c>
      <c r="GL81" s="1">
        <f t="shared" ca="1" si="32"/>
        <v>0</v>
      </c>
      <c r="GM81" s="1">
        <f t="shared" ca="1" si="32"/>
        <v>0</v>
      </c>
      <c r="GN81" s="1">
        <f t="shared" ca="1" si="32"/>
        <v>0</v>
      </c>
      <c r="GO81" s="1">
        <f t="shared" ca="1" si="32"/>
        <v>0</v>
      </c>
      <c r="GP81" s="1">
        <f t="shared" ca="1" si="32"/>
        <v>0</v>
      </c>
      <c r="GQ81" s="1">
        <f t="shared" ca="1" si="32"/>
        <v>0</v>
      </c>
      <c r="GR81" s="1">
        <f t="shared" ca="1" si="32"/>
        <v>0</v>
      </c>
      <c r="GS81" s="1">
        <f t="shared" ca="1" si="32"/>
        <v>0</v>
      </c>
      <c r="GT81" s="1">
        <f t="shared" ca="1" si="32"/>
        <v>0</v>
      </c>
      <c r="GU81" s="1">
        <f t="shared" ca="1" si="32"/>
        <v>0</v>
      </c>
      <c r="GV81" s="1">
        <f t="shared" ca="1" si="32"/>
        <v>0</v>
      </c>
      <c r="GW81" s="1">
        <f t="shared" ca="1" si="32"/>
        <v>0</v>
      </c>
      <c r="GX81" s="1">
        <f t="shared" ca="1" si="32"/>
        <v>0</v>
      </c>
      <c r="GY81" s="1">
        <f t="shared" ca="1" si="32"/>
        <v>0</v>
      </c>
      <c r="GZ81" s="1">
        <f t="shared" ca="1" si="32"/>
        <v>0</v>
      </c>
      <c r="HA81" s="1">
        <f t="shared" ca="1" si="32"/>
        <v>0</v>
      </c>
      <c r="HB81" s="1">
        <f t="shared" ca="1" si="32"/>
        <v>0</v>
      </c>
      <c r="HC81" s="1">
        <f t="shared" ca="1" si="32"/>
        <v>0</v>
      </c>
      <c r="HD81" s="1">
        <f t="shared" ca="1" si="32"/>
        <v>0</v>
      </c>
      <c r="HE81" s="1">
        <f t="shared" ca="1" si="32"/>
        <v>0</v>
      </c>
      <c r="HF81" s="1">
        <f t="shared" ca="1" si="32"/>
        <v>0</v>
      </c>
      <c r="HG81" s="1">
        <f t="shared" ca="1" si="32"/>
        <v>0</v>
      </c>
      <c r="HH81" s="1">
        <f t="shared" ca="1" si="32"/>
        <v>0</v>
      </c>
      <c r="HI81" s="1">
        <f t="shared" ca="1" si="32"/>
        <v>0</v>
      </c>
      <c r="HJ81" s="1">
        <f t="shared" ca="1" si="32"/>
        <v>0</v>
      </c>
      <c r="HK81" s="1">
        <f t="shared" ca="1" si="32"/>
        <v>0</v>
      </c>
      <c r="HL81" s="1">
        <f t="shared" ca="1" si="32"/>
        <v>0</v>
      </c>
      <c r="HM81" s="1">
        <f t="shared" ca="1" si="32"/>
        <v>0</v>
      </c>
      <c r="HN81" s="1">
        <f t="shared" ca="1" si="32"/>
        <v>0</v>
      </c>
      <c r="HO81" s="1">
        <f t="shared" ca="1" si="32"/>
        <v>0</v>
      </c>
      <c r="HP81" s="1">
        <f t="shared" ca="1" si="32"/>
        <v>0</v>
      </c>
      <c r="HQ81" s="1">
        <f t="shared" ca="1" si="32"/>
        <v>0</v>
      </c>
      <c r="HR81" s="1">
        <f t="shared" ca="1" si="32"/>
        <v>0</v>
      </c>
      <c r="HS81" s="1">
        <f t="shared" ca="1" si="32"/>
        <v>0</v>
      </c>
      <c r="HV81" s="9"/>
      <c r="HW81" s="9"/>
      <c r="HX81" s="9"/>
      <c r="HY81" s="9"/>
      <c r="HZ81" s="9"/>
      <c r="IA81" s="9"/>
      <c r="IB81" s="9"/>
    </row>
    <row r="82" spans="2:255" ht="6" hidden="1" customHeight="1" x14ac:dyDescent="0.25">
      <c r="B82" s="71"/>
      <c r="C82" s="71"/>
      <c r="D82" s="71"/>
      <c r="E82" s="77"/>
      <c r="F82" s="104"/>
      <c r="G82" s="71"/>
      <c r="H82" s="78"/>
      <c r="I82" s="71"/>
      <c r="J82" s="71"/>
      <c r="K82" s="77"/>
      <c r="L82" s="104"/>
      <c r="M82" s="71"/>
      <c r="N82" s="71"/>
      <c r="O82" s="71"/>
      <c r="P82" s="71"/>
      <c r="Q82" s="71"/>
      <c r="R82" s="71"/>
      <c r="S82" s="77"/>
      <c r="T82" s="80"/>
      <c r="U82" s="80"/>
      <c r="V82" s="80"/>
      <c r="W82" s="122"/>
      <c r="X82" s="102"/>
      <c r="Y82" s="71"/>
      <c r="Z82" s="75"/>
      <c r="AE82" s="162"/>
      <c r="AW82" s="11"/>
      <c r="AX82" s="11"/>
      <c r="AY82" s="11"/>
      <c r="AZ82" s="11"/>
      <c r="BA82" s="11"/>
      <c r="BB82" s="11"/>
      <c r="BC82" s="11"/>
      <c r="BD82" s="9"/>
      <c r="BE82" s="9"/>
      <c r="BF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  <c r="DF82" s="9"/>
      <c r="DG82" s="9"/>
      <c r="DH82" s="9"/>
      <c r="DI82" s="9"/>
      <c r="DJ82" s="9"/>
      <c r="DK82" s="9"/>
      <c r="DL82" s="9"/>
      <c r="DM82" s="9"/>
      <c r="DN82" s="9"/>
      <c r="DO82" s="9"/>
      <c r="DP82" s="9"/>
      <c r="DQ82" s="9"/>
      <c r="DR82" s="9"/>
      <c r="DS82" s="9"/>
      <c r="DT82" s="9"/>
      <c r="DU82" s="9"/>
      <c r="DV82" s="9"/>
      <c r="DW82" s="9"/>
      <c r="DX82" s="9"/>
      <c r="DY82" s="9"/>
      <c r="DZ82" s="9"/>
      <c r="EA82" s="9"/>
      <c r="EB82" s="9"/>
      <c r="EG82" s="9"/>
      <c r="EH82" s="9"/>
      <c r="EI82" s="9"/>
      <c r="EJ82" s="9"/>
      <c r="EK82" s="9"/>
      <c r="EL82" s="9"/>
      <c r="EM82" s="9"/>
      <c r="EN82" s="9"/>
      <c r="EO82" s="9"/>
      <c r="EP82" s="9"/>
      <c r="EQ82" s="9"/>
      <c r="ER82" s="9"/>
      <c r="ES82" s="9"/>
      <c r="ET82" s="9"/>
      <c r="EU82" s="9"/>
      <c r="EV82" s="9"/>
      <c r="EW82" s="9"/>
      <c r="EX82" s="9"/>
      <c r="EY82" s="9"/>
      <c r="EZ82" s="9"/>
      <c r="FA82" s="9"/>
      <c r="FB82" s="9"/>
      <c r="FC82" s="9"/>
      <c r="FD82" s="9"/>
      <c r="FE82" s="9"/>
      <c r="FF82" s="9"/>
      <c r="FG82" s="9"/>
      <c r="FH82" s="9"/>
      <c r="FI82" s="9"/>
      <c r="FJ82" s="9"/>
      <c r="FK82" s="9"/>
      <c r="FL82" s="9"/>
      <c r="FM82" s="9"/>
      <c r="FN82" s="9"/>
      <c r="FO82" s="9"/>
      <c r="FP82" s="9"/>
      <c r="FQ82" s="9"/>
      <c r="FR82" s="9"/>
      <c r="FS82" s="9"/>
      <c r="FT82" s="9"/>
      <c r="FU82" s="9"/>
      <c r="FV82" s="9"/>
      <c r="FW82" s="9"/>
      <c r="FX82" s="9"/>
      <c r="FY82" s="9"/>
      <c r="FZ82" s="9"/>
      <c r="GA82" s="9"/>
      <c r="GB82" s="9"/>
      <c r="GC82" s="9"/>
      <c r="GD82" s="9"/>
      <c r="GE82" s="9"/>
      <c r="GF82" s="9"/>
      <c r="GG82" s="9"/>
      <c r="GH82" s="9"/>
      <c r="GI82" s="9"/>
      <c r="GJ82" s="9"/>
      <c r="GK82">
        <f ca="1">GK$8^GK81</f>
        <v>1</v>
      </c>
      <c r="GL82">
        <f t="shared" ref="GL82:HS82" ca="1" si="33">GL$8^GL81*GK82</f>
        <v>1</v>
      </c>
      <c r="GM82">
        <f t="shared" ca="1" si="33"/>
        <v>1</v>
      </c>
      <c r="GN82">
        <f t="shared" ca="1" si="33"/>
        <v>1</v>
      </c>
      <c r="GO82">
        <f t="shared" ca="1" si="33"/>
        <v>1</v>
      </c>
      <c r="GP82">
        <f t="shared" ca="1" si="33"/>
        <v>1</v>
      </c>
      <c r="GQ82">
        <f t="shared" ca="1" si="33"/>
        <v>1</v>
      </c>
      <c r="GR82">
        <f t="shared" ca="1" si="33"/>
        <v>1</v>
      </c>
      <c r="GS82">
        <f t="shared" ca="1" si="33"/>
        <v>1</v>
      </c>
      <c r="GT82">
        <f t="shared" ca="1" si="33"/>
        <v>1</v>
      </c>
      <c r="GU82">
        <f t="shared" ca="1" si="33"/>
        <v>1</v>
      </c>
      <c r="GV82">
        <f t="shared" ca="1" si="33"/>
        <v>1</v>
      </c>
      <c r="GW82">
        <f t="shared" ca="1" si="33"/>
        <v>1</v>
      </c>
      <c r="GX82">
        <f t="shared" ca="1" si="33"/>
        <v>1</v>
      </c>
      <c r="GY82">
        <f t="shared" ca="1" si="33"/>
        <v>1</v>
      </c>
      <c r="GZ82">
        <f t="shared" ca="1" si="33"/>
        <v>1</v>
      </c>
      <c r="HA82">
        <f t="shared" ca="1" si="33"/>
        <v>1</v>
      </c>
      <c r="HB82">
        <f t="shared" ca="1" si="33"/>
        <v>1</v>
      </c>
      <c r="HC82">
        <f t="shared" ca="1" si="33"/>
        <v>1</v>
      </c>
      <c r="HD82">
        <f t="shared" ca="1" si="33"/>
        <v>1</v>
      </c>
      <c r="HE82">
        <f t="shared" ca="1" si="33"/>
        <v>1</v>
      </c>
      <c r="HF82">
        <f t="shared" ca="1" si="33"/>
        <v>1</v>
      </c>
      <c r="HG82">
        <f t="shared" ca="1" si="33"/>
        <v>1</v>
      </c>
      <c r="HH82">
        <f t="shared" ca="1" si="33"/>
        <v>1</v>
      </c>
      <c r="HI82">
        <f t="shared" ca="1" si="33"/>
        <v>1</v>
      </c>
      <c r="HJ82">
        <f t="shared" ca="1" si="33"/>
        <v>1</v>
      </c>
      <c r="HK82">
        <f t="shared" ca="1" si="33"/>
        <v>1</v>
      </c>
      <c r="HL82">
        <f t="shared" ca="1" si="33"/>
        <v>1</v>
      </c>
      <c r="HM82">
        <f t="shared" ca="1" si="33"/>
        <v>1</v>
      </c>
      <c r="HN82">
        <f t="shared" ca="1" si="33"/>
        <v>1</v>
      </c>
      <c r="HO82">
        <f t="shared" ca="1" si="33"/>
        <v>1</v>
      </c>
      <c r="HP82">
        <f t="shared" ca="1" si="33"/>
        <v>1</v>
      </c>
      <c r="HQ82">
        <f t="shared" ca="1" si="33"/>
        <v>1</v>
      </c>
      <c r="HR82">
        <f t="shared" ca="1" si="33"/>
        <v>1</v>
      </c>
      <c r="HS82">
        <f t="shared" ca="1" si="33"/>
        <v>1</v>
      </c>
      <c r="HV82" s="9"/>
      <c r="HW82" s="9"/>
      <c r="HX82" s="9"/>
      <c r="HY82" s="9"/>
      <c r="HZ82" s="9"/>
      <c r="IA82" s="9"/>
      <c r="IB82" s="9"/>
    </row>
    <row r="83" spans="2:255" ht="6" hidden="1" customHeight="1" x14ac:dyDescent="0.25">
      <c r="B83" s="71"/>
      <c r="C83" s="71"/>
      <c r="D83" s="71"/>
      <c r="E83" s="77"/>
      <c r="F83" s="104"/>
      <c r="G83" s="71"/>
      <c r="H83" s="78"/>
      <c r="I83" s="71"/>
      <c r="J83" s="71"/>
      <c r="K83" s="77"/>
      <c r="L83" s="104"/>
      <c r="M83" s="71"/>
      <c r="N83" s="71"/>
      <c r="O83" s="71"/>
      <c r="P83" s="71"/>
      <c r="Q83" s="71"/>
      <c r="R83" s="71"/>
      <c r="S83" s="77"/>
      <c r="T83" s="80"/>
      <c r="U83" s="80"/>
      <c r="V83" s="80"/>
      <c r="W83" s="122"/>
      <c r="X83" s="102"/>
      <c r="Y83" s="71"/>
      <c r="Z83" s="75"/>
      <c r="AE83" s="162"/>
      <c r="AW83" s="11"/>
      <c r="AX83" s="11"/>
      <c r="AY83" s="11"/>
      <c r="AZ83" s="11"/>
      <c r="BA83" s="11"/>
      <c r="BB83" s="11"/>
      <c r="BC83" s="11"/>
      <c r="BD83" s="9" t="s">
        <v>29</v>
      </c>
      <c r="BE83" s="9">
        <f ca="1">HZ79</f>
        <v>6</v>
      </c>
      <c r="BF83" s="9">
        <f ca="1">IA79</f>
        <v>21</v>
      </c>
      <c r="BG83">
        <f ca="1">BF83-BF84*(BE84-BE83)</f>
        <v>21</v>
      </c>
      <c r="BH83">
        <v>256</v>
      </c>
      <c r="BI83" s="1">
        <f ca="1">IF(BG83/BH83=INT(BG83/BH83),1,0)</f>
        <v>0</v>
      </c>
      <c r="BJ83" s="1">
        <f ca="1">IF(BI83=0,BG83,BG83/BH83)</f>
        <v>21</v>
      </c>
      <c r="BK83" s="1">
        <v>16</v>
      </c>
      <c r="BL83" s="1">
        <f ca="1">IF(BJ83/BK83=INT(BJ83/BK83),1,0)</f>
        <v>0</v>
      </c>
      <c r="BM83" s="1">
        <f ca="1">IF(BL83=0,BJ83,BJ83/BK83)</f>
        <v>21</v>
      </c>
      <c r="BN83" s="1">
        <v>4</v>
      </c>
      <c r="BO83" s="1">
        <f ca="1">IF(BM83/BN83=INT(BM83/BN83),1,0)</f>
        <v>0</v>
      </c>
      <c r="BP83" s="1">
        <f ca="1">IF(BO83=0,BM83,BM83/BN83)</f>
        <v>21</v>
      </c>
      <c r="BQ83" s="1">
        <v>2</v>
      </c>
      <c r="BR83" s="1">
        <f ca="1">IF(BP83/BQ83=INT(BP83/BQ83),1,0)</f>
        <v>0</v>
      </c>
      <c r="BS83" s="1">
        <f ca="1">IF(BR83=0,BP83,BP83/BQ83)</f>
        <v>21</v>
      </c>
      <c r="BT83" s="1">
        <v>81</v>
      </c>
      <c r="BU83" s="1">
        <f ca="1">IF(BS83/BT83=INT(BS83/BT83),1,0)</f>
        <v>0</v>
      </c>
      <c r="BV83" s="1">
        <f ca="1">IF(BU83=0,BS83,BS83/BT83)</f>
        <v>21</v>
      </c>
      <c r="BW83" s="1">
        <v>9</v>
      </c>
      <c r="BX83" s="1">
        <f ca="1">IF(BV83/BW83=INT(BV83/BW83),1,0)</f>
        <v>0</v>
      </c>
      <c r="BY83" s="1">
        <f ca="1">IF(BX83=0,BV83,BV83/BW83)</f>
        <v>21</v>
      </c>
      <c r="BZ83" s="1">
        <v>3</v>
      </c>
      <c r="CA83" s="1">
        <f ca="1">IF(BY83/BZ83=INT(BY83/BZ83),1,0)</f>
        <v>1</v>
      </c>
      <c r="CB83" s="1">
        <f ca="1">IF(CA83=0,BY83,BY83/BZ83)</f>
        <v>7</v>
      </c>
      <c r="CC83" s="1">
        <v>25</v>
      </c>
      <c r="CD83" s="1">
        <f ca="1">IF(CB83/CC83=INT(CB83/CC83),1,0)</f>
        <v>0</v>
      </c>
      <c r="CE83" s="1">
        <f ca="1">IF(CD83=0,CB83,CB83/CC83)</f>
        <v>7</v>
      </c>
      <c r="CF83" s="1">
        <v>5</v>
      </c>
      <c r="CG83" s="1">
        <f ca="1">IF(CE83/CF83=INT(CE83/CF83),1,0)</f>
        <v>0</v>
      </c>
      <c r="CH83" s="1">
        <f ca="1">IF(CG83=0,CE83,CE83/CF83)</f>
        <v>7</v>
      </c>
      <c r="CI83" s="1">
        <v>49</v>
      </c>
      <c r="CJ83" s="1">
        <f ca="1">IF(CH83/CI83=INT(CH83/CI83),1,0)</f>
        <v>0</v>
      </c>
      <c r="CK83" s="1">
        <f ca="1">IF(CJ83=0,CH83,CH83/CI83)</f>
        <v>7</v>
      </c>
      <c r="CL83" s="1">
        <v>7</v>
      </c>
      <c r="CM83" s="1">
        <f ca="1">IF(CK83/CL83=INT(CK83/CL83),1,0)</f>
        <v>1</v>
      </c>
      <c r="CN83" s="1">
        <f ca="1">IF(CM83=0,CK83,CK83/CL83)</f>
        <v>1</v>
      </c>
      <c r="CO83" s="1">
        <v>121</v>
      </c>
      <c r="CP83" s="1">
        <f ca="1">IF(CN83/CO83=INT(CN83/CO83),1,0)</f>
        <v>0</v>
      </c>
      <c r="CQ83" s="1">
        <f ca="1">IF(CP83=0,CN83,CN83/CO83)</f>
        <v>1</v>
      </c>
      <c r="CR83" s="1">
        <v>11</v>
      </c>
      <c r="CS83" s="1">
        <f ca="1">IF(CQ83/CR83=INT(CQ83/CR83),1,0)</f>
        <v>0</v>
      </c>
      <c r="CT83" s="1">
        <f ca="1">IF(CS83=0,CQ83,CQ83/CR83)</f>
        <v>1</v>
      </c>
      <c r="CU83" s="1">
        <v>169</v>
      </c>
      <c r="CV83" s="1">
        <f ca="1">IF(CT83/CU83=INT(CT83/CU83),1,0)</f>
        <v>0</v>
      </c>
      <c r="CW83" s="1">
        <f ca="1">IF(CV83=0,CT83,CT83/CU83)</f>
        <v>1</v>
      </c>
      <c r="CX83" s="1">
        <v>13</v>
      </c>
      <c r="CY83" s="1">
        <f ca="1">IF(CW83/CX83=INT(CW83/CX83),1,0)</f>
        <v>0</v>
      </c>
      <c r="CZ83" s="1">
        <f ca="1">IF(CY83=0,CW83,CW83/CX83)</f>
        <v>1</v>
      </c>
      <c r="DA83" s="1">
        <v>17</v>
      </c>
      <c r="DB83" s="1">
        <f ca="1">IF(CZ83/DA83=INT(CZ83/DA83),1,0)</f>
        <v>0</v>
      </c>
      <c r="DC83" s="1">
        <f ca="1">IF(DB83=0,CZ83,CZ83/DA83)</f>
        <v>1</v>
      </c>
      <c r="DD83" s="1">
        <v>19</v>
      </c>
      <c r="DE83" s="1">
        <f ca="1">IF(DC83/DD83=INT(DC83/DD83),1,0)</f>
        <v>0</v>
      </c>
      <c r="DF83" s="1">
        <f ca="1">IF(DE83=0,DC83,DC83/DD83)</f>
        <v>1</v>
      </c>
      <c r="DG83" s="1">
        <v>23</v>
      </c>
      <c r="DH83" s="1">
        <f ca="1">IF(DF83/DG83=INT(DF83/DG83),1,0)</f>
        <v>0</v>
      </c>
      <c r="DI83" s="1">
        <f ca="1">IF(DH83=0,DF83,DF83/DG83)</f>
        <v>1</v>
      </c>
      <c r="DJ83" s="1">
        <v>29</v>
      </c>
      <c r="DK83" s="1">
        <f ca="1">IF(DI83/DJ83=INT(DI83/DJ83),1,0)</f>
        <v>0</v>
      </c>
      <c r="DL83" s="1">
        <f ca="1">IF(DK83=0,DI83,DI83/DJ83)</f>
        <v>1</v>
      </c>
      <c r="DM83" s="1">
        <v>31</v>
      </c>
      <c r="DN83" s="1">
        <f ca="1">IF(DL83/DM83=INT(DL83/DM83),1,0)</f>
        <v>0</v>
      </c>
      <c r="DO83" s="1">
        <f ca="1">IF(DN83=0,DL83,DL83/DM83)</f>
        <v>1</v>
      </c>
      <c r="DP83" s="1">
        <v>37</v>
      </c>
      <c r="DQ83" s="1">
        <f ca="1">IF(DO83/DP83=INT(DO83/DP83),1,0)</f>
        <v>0</v>
      </c>
      <c r="DR83" s="1">
        <f ca="1">IF(DQ83=0,DO83,DO83/DP83)</f>
        <v>1</v>
      </c>
      <c r="DS83" s="1">
        <v>41</v>
      </c>
      <c r="DT83" s="1">
        <f ca="1">IF(DR83/DS83=INT(DR83/DS83),1,0)</f>
        <v>0</v>
      </c>
      <c r="DU83" s="1">
        <f ca="1">IF(DT83=0,DR83,DR83/DS83)</f>
        <v>1</v>
      </c>
      <c r="DV83" s="1">
        <v>43</v>
      </c>
      <c r="DW83" s="1">
        <f ca="1">IF(DU83/DV83=INT(DU83/DV83),1,0)</f>
        <v>0</v>
      </c>
      <c r="DX83" s="1">
        <f ca="1">IF(DW83=0,DU83,DU83/DV83)</f>
        <v>1</v>
      </c>
      <c r="DY83" s="1">
        <v>47</v>
      </c>
      <c r="DZ83" s="1">
        <f ca="1">IF(DX83/DY83=INT(DX83/DY83),1,0)</f>
        <v>0</v>
      </c>
      <c r="EA83" s="1">
        <f ca="1">IF(DZ83=0,DX83,DX83/DY83)</f>
        <v>1</v>
      </c>
      <c r="EB83" s="1">
        <v>53</v>
      </c>
      <c r="EC83" s="1">
        <f ca="1">IF(EA83/EB83=INT(EA83/EB83),1,0)</f>
        <v>0</v>
      </c>
      <c r="ED83" s="1">
        <f ca="1">IF(EC83=0,EA83,EA83/EB83)</f>
        <v>1</v>
      </c>
      <c r="EE83" s="1">
        <v>59</v>
      </c>
      <c r="EF83" s="1">
        <f ca="1">IF(ED83/EE83=INT(ED83/EE83),1,0)</f>
        <v>0</v>
      </c>
      <c r="EG83" s="1">
        <f ca="1">IF(EF83=0,ED83,ED83/EE83)</f>
        <v>1</v>
      </c>
      <c r="EH83" s="1">
        <v>61</v>
      </c>
      <c r="EI83" s="1">
        <f ca="1">IF(EG83/EH83=INT(EG83/EH83),1,0)</f>
        <v>0</v>
      </c>
      <c r="EJ83" s="1">
        <f ca="1">IF(EI83=0,EG83,EG83/EH83)</f>
        <v>1</v>
      </c>
      <c r="EK83" s="1">
        <v>67</v>
      </c>
      <c r="EL83" s="1">
        <f ca="1">IF(EJ83/EK83=INT(EJ83/EK83),1,0)</f>
        <v>0</v>
      </c>
      <c r="EM83" s="1">
        <f ca="1">IF(EL83=0,EJ83,EJ83/EK83)</f>
        <v>1</v>
      </c>
      <c r="EN83" s="1">
        <v>71</v>
      </c>
      <c r="EO83" s="1">
        <f ca="1">IF(EM83/EN83=INT(EM83/EN83),1,0)</f>
        <v>0</v>
      </c>
      <c r="EP83" s="1">
        <f ca="1">IF(EO83=0,EM83,EM83/EN83)</f>
        <v>1</v>
      </c>
      <c r="EQ83" s="1">
        <v>73</v>
      </c>
      <c r="ER83" s="1">
        <f ca="1">IF(EP83/EQ83=INT(EP83/EQ83),1,0)</f>
        <v>0</v>
      </c>
      <c r="ES83" s="1">
        <f ca="1">IF(ER83=0,EP83,EP83/EQ83)</f>
        <v>1</v>
      </c>
      <c r="ET83" s="1">
        <v>79</v>
      </c>
      <c r="EU83" s="1">
        <f ca="1">IF(ES83/ET83=INT(ES83/ET83),1,0)</f>
        <v>0</v>
      </c>
      <c r="EV83" s="1">
        <f ca="1">IF(EU83=0,ES83,ES83/ET83)</f>
        <v>1</v>
      </c>
      <c r="EW83" s="1">
        <v>83</v>
      </c>
      <c r="EX83" s="1">
        <f ca="1">IF(EV83/EW83=INT(EV83/EW83),1,0)</f>
        <v>0</v>
      </c>
      <c r="EY83" s="1">
        <f ca="1">IF(EX83=0,EV83,EV83/EW83)</f>
        <v>1</v>
      </c>
      <c r="EZ83" s="1">
        <v>89</v>
      </c>
      <c r="FA83" s="1">
        <f ca="1">IF(EY83/EZ83=INT(EY83/EZ83),1,0)</f>
        <v>0</v>
      </c>
      <c r="FB83" s="1">
        <f ca="1">IF(FA83=0,EY83,EY83/EZ83)</f>
        <v>1</v>
      </c>
      <c r="FC83" s="1">
        <v>97</v>
      </c>
      <c r="FD83" s="1">
        <f ca="1">IF(FB83/FC83=INT(FB83/FC83),1,0)</f>
        <v>0</v>
      </c>
      <c r="FE83" s="1">
        <f ca="1">IF(FD83=0,FB83,FB83/FC83)</f>
        <v>1</v>
      </c>
      <c r="FF83" s="1">
        <v>101</v>
      </c>
      <c r="FG83" s="1">
        <f ca="1">IF(FE83/FF83=INT(FE83/FF83),1,0)</f>
        <v>0</v>
      </c>
      <c r="FH83" s="1">
        <f ca="1">IF(FG83=0,FE83,FE83/FF83)</f>
        <v>1</v>
      </c>
      <c r="FI83" s="1">
        <v>103</v>
      </c>
      <c r="FJ83" s="1">
        <f ca="1">IF(FH83/FI83=INT(FH83/FI83),1,0)</f>
        <v>0</v>
      </c>
      <c r="FK83" s="1">
        <f ca="1">IF(FJ83=0,FH83,FH83/FI83)</f>
        <v>1</v>
      </c>
      <c r="FL83" s="1">
        <v>107</v>
      </c>
      <c r="FM83" s="1">
        <f ca="1">IF(FK83/FL83=INT(FK83/FL83),1,0)</f>
        <v>0</v>
      </c>
      <c r="FN83" s="1">
        <f ca="1">IF(FM83=0,FK83,FK83/FL83)</f>
        <v>1</v>
      </c>
      <c r="FO83" s="1">
        <v>109</v>
      </c>
      <c r="FP83" s="1">
        <f ca="1">IF(FN83/FO83=INT(FN83/FO83),1,0)</f>
        <v>0</v>
      </c>
      <c r="FQ83" s="1">
        <f ca="1">IF(FP83=0,FN83,FN83/FO83)</f>
        <v>1</v>
      </c>
      <c r="FR83" s="1">
        <v>113</v>
      </c>
      <c r="FS83" s="1">
        <f ca="1">IF(FQ83/FR83=INT(FQ83/FR83),1,0)</f>
        <v>0</v>
      </c>
      <c r="FT83" s="1">
        <f ca="1">IF(FS83=0,FQ83,FQ83/FR83)</f>
        <v>1</v>
      </c>
      <c r="FU83" s="1">
        <v>127</v>
      </c>
      <c r="FV83" s="1">
        <f ca="1">IF(FT83/FU83=INT(FT83/FU83),1,0)</f>
        <v>0</v>
      </c>
      <c r="FW83" s="1">
        <f ca="1">IF(FV83=0,FT83,FT83/FU83)</f>
        <v>1</v>
      </c>
      <c r="FX83" s="1">
        <v>131</v>
      </c>
      <c r="FY83" s="1">
        <f ca="1">IF(FW83/FX83=INT(FW83/FX83),1,0)</f>
        <v>0</v>
      </c>
      <c r="FZ83" s="1">
        <f ca="1">IF(FY83=0,FW83,FW83/FX83)</f>
        <v>1</v>
      </c>
      <c r="GA83" s="1">
        <v>137</v>
      </c>
      <c r="GB83" s="1">
        <f ca="1">IF(FZ83/GA83=INT(FZ83/GA83),1,0)</f>
        <v>0</v>
      </c>
      <c r="GC83" s="1">
        <f ca="1">IF(GB83=0,FZ83,FZ83/GA83)</f>
        <v>1</v>
      </c>
      <c r="GD83" s="1">
        <v>139</v>
      </c>
      <c r="GE83" s="1">
        <f ca="1">IF(GC83/GD83=INT(GC83/GD83),1,0)</f>
        <v>0</v>
      </c>
      <c r="GF83" s="1">
        <f ca="1">IF(GE83=0,GC83,GC83/GD83)</f>
        <v>1</v>
      </c>
      <c r="GG83" s="1">
        <v>149</v>
      </c>
      <c r="GH83" s="1">
        <f ca="1">IF(GF83/GG83=INT(GF83/GG83),1,0)</f>
        <v>0</v>
      </c>
      <c r="GI83" s="1">
        <f ca="1">IF(GH83=0,GF83,GF83/GG83)</f>
        <v>1</v>
      </c>
      <c r="GJ83" s="1"/>
      <c r="GK83" s="1">
        <f ca="1">8*BI83+4*BL83+2*BO83+BR83</f>
        <v>0</v>
      </c>
      <c r="GL83" s="1">
        <f ca="1">4*BU83+2*BX83+CA83</f>
        <v>1</v>
      </c>
      <c r="GM83" s="1">
        <f ca="1">2*CD83+CG83</f>
        <v>0</v>
      </c>
      <c r="GN83" s="1">
        <f ca="1">2*CJ83+CM83</f>
        <v>1</v>
      </c>
      <c r="GO83" s="1">
        <f ca="1">2*CP83+CS83</f>
        <v>0</v>
      </c>
      <c r="GP83" s="1">
        <f ca="1">2*CV83+CY83</f>
        <v>0</v>
      </c>
      <c r="GQ83" s="1">
        <f ca="1">DB83</f>
        <v>0</v>
      </c>
      <c r="GR83" s="1">
        <f ca="1">DE83</f>
        <v>0</v>
      </c>
      <c r="GS83" s="1">
        <f ca="1">DH83</f>
        <v>0</v>
      </c>
      <c r="GT83" s="1">
        <f ca="1">DK83</f>
        <v>0</v>
      </c>
      <c r="GU83" s="1">
        <f ca="1">DN83</f>
        <v>0</v>
      </c>
      <c r="GV83">
        <f ca="1">DQ83</f>
        <v>0</v>
      </c>
      <c r="GW83">
        <f ca="1">DT83</f>
        <v>0</v>
      </c>
      <c r="GX83">
        <f ca="1">DW83</f>
        <v>0</v>
      </c>
      <c r="GY83">
        <f ca="1">DZ83</f>
        <v>0</v>
      </c>
      <c r="GZ83">
        <f ca="1">EC83</f>
        <v>0</v>
      </c>
      <c r="HA83">
        <f ca="1">EF83</f>
        <v>0</v>
      </c>
      <c r="HB83">
        <f ca="1">EI83</f>
        <v>0</v>
      </c>
      <c r="HC83">
        <f ca="1">EL83</f>
        <v>0</v>
      </c>
      <c r="HD83">
        <f ca="1">EO83</f>
        <v>0</v>
      </c>
      <c r="HE83">
        <f ca="1">ER83</f>
        <v>0</v>
      </c>
      <c r="HF83">
        <f ca="1">EU83</f>
        <v>0</v>
      </c>
      <c r="HG83">
        <f ca="1">EX83</f>
        <v>0</v>
      </c>
      <c r="HH83">
        <f ca="1">FA83</f>
        <v>0</v>
      </c>
      <c r="HI83">
        <f ca="1">FD83</f>
        <v>0</v>
      </c>
      <c r="HJ83">
        <f ca="1">FG83</f>
        <v>0</v>
      </c>
      <c r="HK83">
        <f ca="1">FJ83</f>
        <v>0</v>
      </c>
      <c r="HL83">
        <f ca="1">FM83</f>
        <v>0</v>
      </c>
      <c r="HM83">
        <f ca="1">FP83</f>
        <v>0</v>
      </c>
      <c r="HN83">
        <f ca="1">FS83</f>
        <v>0</v>
      </c>
      <c r="HO83">
        <f ca="1">FV83</f>
        <v>0</v>
      </c>
      <c r="HP83">
        <f ca="1">FY83</f>
        <v>0</v>
      </c>
      <c r="HQ83">
        <f ca="1">GB83</f>
        <v>0</v>
      </c>
      <c r="HR83">
        <f ca="1">GE83</f>
        <v>0</v>
      </c>
      <c r="HS83">
        <f ca="1">GH83</f>
        <v>0</v>
      </c>
      <c r="HT83">
        <f ca="1">BG83</f>
        <v>21</v>
      </c>
      <c r="HU83">
        <f ca="1">HT83/HS86</f>
        <v>7</v>
      </c>
      <c r="HV83" s="9">
        <f ca="1">HZ79</f>
        <v>6</v>
      </c>
      <c r="HW83" s="9"/>
      <c r="HX83" s="9"/>
      <c r="HY83" s="9"/>
      <c r="HZ83" s="9"/>
      <c r="IA83" s="9"/>
      <c r="IB83" s="9"/>
    </row>
    <row r="84" spans="2:255" ht="6" hidden="1" customHeight="1" x14ac:dyDescent="0.25">
      <c r="B84" s="71"/>
      <c r="C84" s="71"/>
      <c r="D84" s="71"/>
      <c r="E84" s="71"/>
      <c r="F84" s="104"/>
      <c r="G84" s="71"/>
      <c r="H84" s="71"/>
      <c r="I84" s="71"/>
      <c r="J84" s="71"/>
      <c r="K84" s="71"/>
      <c r="L84" s="104"/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122"/>
      <c r="X84" s="104"/>
      <c r="Y84" s="71"/>
      <c r="Z84" s="75"/>
      <c r="AE84" s="162"/>
      <c r="BD84" s="9"/>
      <c r="BE84">
        <f ca="1">BE83+INT(BF83/BF84)</f>
        <v>6</v>
      </c>
      <c r="BF84">
        <f ca="1">IB79</f>
        <v>24</v>
      </c>
      <c r="BG84">
        <f ca="1">BF84</f>
        <v>24</v>
      </c>
      <c r="BH84">
        <v>256</v>
      </c>
      <c r="BI84" s="1">
        <f ca="1">IF(BG84/BH84=INT(BG84/BH84),1,0)</f>
        <v>0</v>
      </c>
      <c r="BJ84" s="1">
        <f ca="1">IF(BI84=0,BG84,BG84/BH84)</f>
        <v>24</v>
      </c>
      <c r="BK84" s="1">
        <v>16</v>
      </c>
      <c r="BL84" s="1">
        <f ca="1">IF(BJ84/BK84=INT(BJ84/BK84),1,0)</f>
        <v>0</v>
      </c>
      <c r="BM84" s="1">
        <f ca="1">IF(BL84=0,BJ84,BJ84/BK84)</f>
        <v>24</v>
      </c>
      <c r="BN84" s="1">
        <v>4</v>
      </c>
      <c r="BO84" s="1">
        <f ca="1">IF(BM84/BN84=INT(BM84/BN84),1,0)</f>
        <v>1</v>
      </c>
      <c r="BP84" s="1">
        <f ca="1">IF(BO84=0,BM84,BM84/BN84)</f>
        <v>6</v>
      </c>
      <c r="BQ84" s="1">
        <v>2</v>
      </c>
      <c r="BR84" s="1">
        <f ca="1">IF(BP84/BQ84=INT(BP84/BQ84),1,0)</f>
        <v>1</v>
      </c>
      <c r="BS84" s="1">
        <f ca="1">IF(BR84=0,BP84,BP84/BQ84)</f>
        <v>3</v>
      </c>
      <c r="BT84" s="1">
        <v>81</v>
      </c>
      <c r="BU84" s="1">
        <f ca="1">IF(BS84/BT84=INT(BS84/BT84),1,0)</f>
        <v>0</v>
      </c>
      <c r="BV84" s="1">
        <f ca="1">IF(BU84=0,BS84,BS84/BT84)</f>
        <v>3</v>
      </c>
      <c r="BW84" s="1">
        <v>9</v>
      </c>
      <c r="BX84" s="1">
        <f ca="1">IF(BV84/BW84=INT(BV84/BW84),1,0)</f>
        <v>0</v>
      </c>
      <c r="BY84" s="1">
        <f ca="1">IF(BX84=0,BV84,BV84/BW84)</f>
        <v>3</v>
      </c>
      <c r="BZ84" s="1">
        <v>3</v>
      </c>
      <c r="CA84" s="1">
        <f ca="1">IF(BY84/BZ84=INT(BY84/BZ84),1,0)</f>
        <v>1</v>
      </c>
      <c r="CB84" s="1">
        <f ca="1">IF(CA84=0,BY84,BY84/BZ84)</f>
        <v>1</v>
      </c>
      <c r="CC84" s="1">
        <v>25</v>
      </c>
      <c r="CD84" s="1">
        <f ca="1">IF(CB84/CC84=INT(CB84/CC84),1,0)</f>
        <v>0</v>
      </c>
      <c r="CE84" s="1">
        <f ca="1">IF(CD84=0,CB84,CB84/CC84)</f>
        <v>1</v>
      </c>
      <c r="CF84" s="1">
        <v>5</v>
      </c>
      <c r="CG84" s="1">
        <f ca="1">IF(CE84/CF84=INT(CE84/CF84),1,0)</f>
        <v>0</v>
      </c>
      <c r="CH84" s="1">
        <f ca="1">IF(CG84=0,CE84,CE84/CF84)</f>
        <v>1</v>
      </c>
      <c r="CI84" s="1">
        <v>49</v>
      </c>
      <c r="CJ84" s="1">
        <f ca="1">IF(CH84/CI84=INT(CH84/CI84),1,0)</f>
        <v>0</v>
      </c>
      <c r="CK84" s="1">
        <f ca="1">IF(CJ84=0,CH84,CH84/CI84)</f>
        <v>1</v>
      </c>
      <c r="CL84" s="1">
        <v>7</v>
      </c>
      <c r="CM84" s="1">
        <f ca="1">IF(CK84/CL84=INT(CK84/CL84),1,0)</f>
        <v>0</v>
      </c>
      <c r="CN84" s="1">
        <f ca="1">IF(CM84=0,CK84,CK84/CL84)</f>
        <v>1</v>
      </c>
      <c r="CO84" s="1">
        <v>121</v>
      </c>
      <c r="CP84" s="1">
        <f ca="1">IF(CN84/CO84=INT(CN84/CO84),1,0)</f>
        <v>0</v>
      </c>
      <c r="CQ84" s="1">
        <f ca="1">IF(CP84=0,CN84,CN84/CO84)</f>
        <v>1</v>
      </c>
      <c r="CR84" s="1">
        <v>11</v>
      </c>
      <c r="CS84" s="1">
        <f ca="1">IF(CQ84/CR84=INT(CQ84/CR84),1,0)</f>
        <v>0</v>
      </c>
      <c r="CT84" s="1">
        <f ca="1">IF(CS84=0,CQ84,CQ84/CR84)</f>
        <v>1</v>
      </c>
      <c r="CU84" s="1">
        <v>169</v>
      </c>
      <c r="CV84" s="1">
        <f ca="1">IF(CT84/CU84=INT(CT84/CU84),1,0)</f>
        <v>0</v>
      </c>
      <c r="CW84" s="1">
        <f ca="1">IF(CV84=0,CT84,CT84/CU84)</f>
        <v>1</v>
      </c>
      <c r="CX84" s="1">
        <v>13</v>
      </c>
      <c r="CY84" s="1">
        <f ca="1">IF(CW84/CX84=INT(CW84/CX84),1,0)</f>
        <v>0</v>
      </c>
      <c r="CZ84" s="1">
        <f ca="1">IF(CY84=0,CW84,CW84/CX84)</f>
        <v>1</v>
      </c>
      <c r="DA84" s="1">
        <v>17</v>
      </c>
      <c r="DB84" s="1">
        <f ca="1">IF(CZ84/DA84=INT(CZ84/DA84),1,0)</f>
        <v>0</v>
      </c>
      <c r="DC84" s="1">
        <f ca="1">IF(DB84=0,CZ84,CZ84/DA84)</f>
        <v>1</v>
      </c>
      <c r="DD84" s="1">
        <v>19</v>
      </c>
      <c r="DE84" s="1">
        <f ca="1">IF(DC84/DD84=INT(DC84/DD84),1,0)</f>
        <v>0</v>
      </c>
      <c r="DF84" s="1">
        <f ca="1">IF(DE84=0,DC84,DC84/DD84)</f>
        <v>1</v>
      </c>
      <c r="DG84" s="1">
        <v>23</v>
      </c>
      <c r="DH84" s="1">
        <f ca="1">IF(DF84/DG84=INT(DF84/DG84),1,0)</f>
        <v>0</v>
      </c>
      <c r="DI84" s="1">
        <f ca="1">IF(DH84=0,DF84,DF84/DG84)</f>
        <v>1</v>
      </c>
      <c r="DJ84" s="1">
        <v>29</v>
      </c>
      <c r="DK84" s="1">
        <f ca="1">IF(DI84/DJ84=INT(DI84/DJ84),1,0)</f>
        <v>0</v>
      </c>
      <c r="DL84" s="1">
        <f ca="1">IF(DK84=0,DI84,DI84/DJ84)</f>
        <v>1</v>
      </c>
      <c r="DM84" s="1">
        <v>31</v>
      </c>
      <c r="DN84" s="1">
        <f ca="1">IF(DL84/DM84=INT(DL84/DM84),1,0)</f>
        <v>0</v>
      </c>
      <c r="DO84" s="1">
        <f ca="1">IF(DN84=0,DL84,DL84/DM84)</f>
        <v>1</v>
      </c>
      <c r="DP84" s="1">
        <v>37</v>
      </c>
      <c r="DQ84" s="1">
        <f ca="1">IF(DO84/DP84=INT(DO84/DP84),1,0)</f>
        <v>0</v>
      </c>
      <c r="DR84" s="1">
        <f ca="1">IF(DQ84=0,DO84,DO84/DP84)</f>
        <v>1</v>
      </c>
      <c r="DS84" s="1">
        <v>41</v>
      </c>
      <c r="DT84" s="1">
        <f ca="1">IF(DR84/DS84=INT(DR84/DS84),1,0)</f>
        <v>0</v>
      </c>
      <c r="DU84" s="1">
        <f ca="1">IF(DT84=0,DR84,DR84/DS84)</f>
        <v>1</v>
      </c>
      <c r="DV84" s="1">
        <v>43</v>
      </c>
      <c r="DW84" s="1">
        <f ca="1">IF(DU84/DV84=INT(DU84/DV84),1,0)</f>
        <v>0</v>
      </c>
      <c r="DX84" s="1">
        <f ca="1">IF(DW84=0,DU84,DU84/DV84)</f>
        <v>1</v>
      </c>
      <c r="DY84" s="1">
        <v>47</v>
      </c>
      <c r="DZ84" s="1">
        <f ca="1">IF(DX84/DY84=INT(DX84/DY84),1,0)</f>
        <v>0</v>
      </c>
      <c r="EA84" s="1">
        <f ca="1">IF(DZ84=0,DX84,DX84/DY84)</f>
        <v>1</v>
      </c>
      <c r="EB84" s="1">
        <v>53</v>
      </c>
      <c r="EC84" s="1">
        <f ca="1">IF(EA84/EB84=INT(EA84/EB84),1,0)</f>
        <v>0</v>
      </c>
      <c r="ED84" s="1">
        <f ca="1">IF(EC84=0,EA84,EA84/EB84)</f>
        <v>1</v>
      </c>
      <c r="EE84" s="1">
        <v>59</v>
      </c>
      <c r="EF84" s="1">
        <f ca="1">IF(ED84/EE84=INT(ED84/EE84),1,0)</f>
        <v>0</v>
      </c>
      <c r="EG84" s="1">
        <f ca="1">IF(EF84=0,ED84,ED84/EE84)</f>
        <v>1</v>
      </c>
      <c r="EH84" s="1">
        <v>61</v>
      </c>
      <c r="EI84" s="1">
        <f ca="1">IF(EG84/EH84=INT(EG84/EH84),1,0)</f>
        <v>0</v>
      </c>
      <c r="EJ84" s="1">
        <f ca="1">IF(EI84=0,EG84,EG84/EH84)</f>
        <v>1</v>
      </c>
      <c r="EK84" s="1">
        <v>67</v>
      </c>
      <c r="EL84" s="1">
        <f ca="1">IF(EJ84/EK84=INT(EJ84/EK84),1,0)</f>
        <v>0</v>
      </c>
      <c r="EM84" s="1">
        <f ca="1">IF(EL84=0,EJ84,EJ84/EK84)</f>
        <v>1</v>
      </c>
      <c r="EN84" s="1">
        <v>71</v>
      </c>
      <c r="EO84" s="1">
        <f ca="1">IF(EM84/EN84=INT(EM84/EN84),1,0)</f>
        <v>0</v>
      </c>
      <c r="EP84" s="1">
        <f ca="1">IF(EO84=0,EM84,EM84/EN84)</f>
        <v>1</v>
      </c>
      <c r="EQ84" s="1">
        <v>73</v>
      </c>
      <c r="ER84" s="1">
        <f ca="1">IF(EP84/EQ84=INT(EP84/EQ84),1,0)</f>
        <v>0</v>
      </c>
      <c r="ES84" s="1">
        <f ca="1">IF(ER84=0,EP84,EP84/EQ84)</f>
        <v>1</v>
      </c>
      <c r="ET84" s="1">
        <v>79</v>
      </c>
      <c r="EU84" s="1">
        <f ca="1">IF(ES84/ET84=INT(ES84/ET84),1,0)</f>
        <v>0</v>
      </c>
      <c r="EV84" s="1">
        <f ca="1">IF(EU84=0,ES84,ES84/ET84)</f>
        <v>1</v>
      </c>
      <c r="EW84" s="1">
        <v>83</v>
      </c>
      <c r="EX84" s="1">
        <f ca="1">IF(EV84/EW84=INT(EV84/EW84),1,0)</f>
        <v>0</v>
      </c>
      <c r="EY84" s="1">
        <f ca="1">IF(EX84=0,EV84,EV84/EW84)</f>
        <v>1</v>
      </c>
      <c r="EZ84" s="1">
        <v>89</v>
      </c>
      <c r="FA84" s="1">
        <f ca="1">IF(EY84/EZ84=INT(EY84/EZ84),1,0)</f>
        <v>0</v>
      </c>
      <c r="FB84" s="1">
        <f ca="1">IF(FA84=0,EY84,EY84/EZ84)</f>
        <v>1</v>
      </c>
      <c r="FC84" s="1">
        <v>97</v>
      </c>
      <c r="FD84" s="1">
        <f ca="1">IF(FB84/FC84=INT(FB84/FC84),1,0)</f>
        <v>0</v>
      </c>
      <c r="FE84" s="1">
        <f ca="1">IF(FD84=0,FB84,FB84/FC84)</f>
        <v>1</v>
      </c>
      <c r="FF84" s="1">
        <v>101</v>
      </c>
      <c r="FG84" s="1">
        <f ca="1">IF(FE84/FF84=INT(FE84/FF84),1,0)</f>
        <v>0</v>
      </c>
      <c r="FH84" s="1">
        <f ca="1">IF(FG84=0,FE84,FE84/FF84)</f>
        <v>1</v>
      </c>
      <c r="FI84" s="1">
        <v>103</v>
      </c>
      <c r="FJ84" s="1">
        <f ca="1">IF(FH84/FI84=INT(FH84/FI84),1,0)</f>
        <v>0</v>
      </c>
      <c r="FK84" s="1">
        <f ca="1">IF(FJ84=0,FH84,FH84/FI84)</f>
        <v>1</v>
      </c>
      <c r="FL84" s="1">
        <v>107</v>
      </c>
      <c r="FM84" s="1">
        <f ca="1">IF(FK84/FL84=INT(FK84/FL84),1,0)</f>
        <v>0</v>
      </c>
      <c r="FN84" s="1">
        <f ca="1">IF(FM84=0,FK84,FK84/FL84)</f>
        <v>1</v>
      </c>
      <c r="FO84" s="1">
        <v>109</v>
      </c>
      <c r="FP84" s="1">
        <f ca="1">IF(FN84/FO84=INT(FN84/FO84),1,0)</f>
        <v>0</v>
      </c>
      <c r="FQ84" s="1">
        <f ca="1">IF(FP84=0,FN84,FN84/FO84)</f>
        <v>1</v>
      </c>
      <c r="FR84" s="1">
        <v>113</v>
      </c>
      <c r="FS84" s="1">
        <f ca="1">IF(FQ84/FR84=INT(FQ84/FR84),1,0)</f>
        <v>0</v>
      </c>
      <c r="FT84" s="1">
        <f ca="1">IF(FS84=0,FQ84,FQ84/FR84)</f>
        <v>1</v>
      </c>
      <c r="FU84" s="1">
        <v>127</v>
      </c>
      <c r="FV84" s="1">
        <f ca="1">IF(FT84/FU84=INT(FT84/FU84),1,0)</f>
        <v>0</v>
      </c>
      <c r="FW84" s="1">
        <f ca="1">IF(FV84=0,FT84,FT84/FU84)</f>
        <v>1</v>
      </c>
      <c r="FX84" s="1">
        <v>131</v>
      </c>
      <c r="FY84" s="1">
        <f ca="1">IF(FW84/FX84=INT(FW84/FX84),1,0)</f>
        <v>0</v>
      </c>
      <c r="FZ84" s="1">
        <f ca="1">IF(FY84=0,FW84,FW84/FX84)</f>
        <v>1</v>
      </c>
      <c r="GA84" s="1">
        <v>137</v>
      </c>
      <c r="GB84" s="1">
        <f ca="1">IF(FZ84/GA84=INT(FZ84/GA84),1,0)</f>
        <v>0</v>
      </c>
      <c r="GC84" s="1">
        <f ca="1">IF(GB84=0,FZ84,FZ84/GA84)</f>
        <v>1</v>
      </c>
      <c r="GD84" s="1">
        <v>139</v>
      </c>
      <c r="GE84" s="1">
        <f ca="1">IF(GC84/GD84=INT(GC84/GD84),1,0)</f>
        <v>0</v>
      </c>
      <c r="GF84" s="1">
        <f ca="1">IF(GE84=0,GC84,GC84/GD84)</f>
        <v>1</v>
      </c>
      <c r="GG84" s="1">
        <v>149</v>
      </c>
      <c r="GH84" s="1">
        <f ca="1">IF(GF84/GG84=INT(GF84/GG84),1,0)</f>
        <v>0</v>
      </c>
      <c r="GI84" s="1">
        <f ca="1">IF(GH84=0,GF84,GF84/GG84)</f>
        <v>1</v>
      </c>
      <c r="GJ84" s="1"/>
      <c r="GK84" s="1">
        <f ca="1">8*BI84+4*BL84+2*BO84+BR84</f>
        <v>3</v>
      </c>
      <c r="GL84" s="1">
        <f ca="1">4*BU84+2*BX84+CA84</f>
        <v>1</v>
      </c>
      <c r="GM84" s="1">
        <f ca="1">2*CD84+CG84</f>
        <v>0</v>
      </c>
      <c r="GN84" s="1">
        <f ca="1">2*CJ84+CM84</f>
        <v>0</v>
      </c>
      <c r="GO84" s="1">
        <f ca="1">2*CP84+CS84</f>
        <v>0</v>
      </c>
      <c r="GP84" s="1">
        <f ca="1">2*CV84+CY84</f>
        <v>0</v>
      </c>
      <c r="GQ84" s="1">
        <f ca="1">DB84</f>
        <v>0</v>
      </c>
      <c r="GR84" s="1">
        <f ca="1">DE84</f>
        <v>0</v>
      </c>
      <c r="GS84" s="1">
        <f ca="1">DH84</f>
        <v>0</v>
      </c>
      <c r="GT84" s="1">
        <f ca="1">DK84</f>
        <v>0</v>
      </c>
      <c r="GU84" s="1">
        <f ca="1">DN84</f>
        <v>0</v>
      </c>
      <c r="GV84">
        <f ca="1">DQ84</f>
        <v>0</v>
      </c>
      <c r="GW84">
        <f ca="1">DT84</f>
        <v>0</v>
      </c>
      <c r="GX84">
        <f ca="1">DW84</f>
        <v>0</v>
      </c>
      <c r="GY84">
        <f ca="1">DZ84</f>
        <v>0</v>
      </c>
      <c r="GZ84">
        <f ca="1">EC84</f>
        <v>0</v>
      </c>
      <c r="HA84">
        <f ca="1">EF84</f>
        <v>0</v>
      </c>
      <c r="HB84">
        <f ca="1">EI84</f>
        <v>0</v>
      </c>
      <c r="HC84">
        <f ca="1">EL84</f>
        <v>0</v>
      </c>
      <c r="HD84">
        <f ca="1">EO84</f>
        <v>0</v>
      </c>
      <c r="HE84">
        <f ca="1">ER84</f>
        <v>0</v>
      </c>
      <c r="HF84">
        <f ca="1">EU84</f>
        <v>0</v>
      </c>
      <c r="HG84">
        <f ca="1">EX84</f>
        <v>0</v>
      </c>
      <c r="HH84">
        <f ca="1">FA84</f>
        <v>0</v>
      </c>
      <c r="HI84">
        <f ca="1">FD84</f>
        <v>0</v>
      </c>
      <c r="HJ84">
        <f ca="1">FG84</f>
        <v>0</v>
      </c>
      <c r="HK84">
        <f ca="1">FJ84</f>
        <v>0</v>
      </c>
      <c r="HL84">
        <f ca="1">FM84</f>
        <v>0</v>
      </c>
      <c r="HM84">
        <f ca="1">FP84</f>
        <v>0</v>
      </c>
      <c r="HN84">
        <f ca="1">FS84</f>
        <v>0</v>
      </c>
      <c r="HO84">
        <f ca="1">FV84</f>
        <v>0</v>
      </c>
      <c r="HP84">
        <f ca="1">FY84</f>
        <v>0</v>
      </c>
      <c r="HQ84">
        <f ca="1">GB84</f>
        <v>0</v>
      </c>
      <c r="HR84">
        <f ca="1">GE84</f>
        <v>0</v>
      </c>
      <c r="HS84">
        <f ca="1">GH84</f>
        <v>0</v>
      </c>
      <c r="HT84">
        <f ca="1">BG84</f>
        <v>24</v>
      </c>
      <c r="HU84">
        <f ca="1">HT84/HS86</f>
        <v>8</v>
      </c>
      <c r="HV84" s="9"/>
      <c r="HW84" s="9"/>
      <c r="HX84" s="9"/>
      <c r="HY84" s="9"/>
      <c r="HZ84" s="9"/>
      <c r="IA84" s="9"/>
      <c r="IB84" s="9"/>
    </row>
    <row r="85" spans="2:255" ht="6" hidden="1" customHeight="1" x14ac:dyDescent="0.25">
      <c r="B85" s="71"/>
      <c r="C85" s="71"/>
      <c r="D85" s="71"/>
      <c r="E85" s="71"/>
      <c r="F85" s="104"/>
      <c r="G85" s="71"/>
      <c r="H85" s="71"/>
      <c r="I85" s="71"/>
      <c r="J85" s="71"/>
      <c r="K85" s="71"/>
      <c r="L85" s="104"/>
      <c r="M85" s="71"/>
      <c r="N85" s="71"/>
      <c r="O85" s="71"/>
      <c r="P85" s="71"/>
      <c r="Q85" s="71"/>
      <c r="R85" s="71"/>
      <c r="S85" s="71"/>
      <c r="T85" s="71"/>
      <c r="U85" s="71"/>
      <c r="V85" s="71"/>
      <c r="W85" s="122"/>
      <c r="X85" s="104"/>
      <c r="Y85" s="71"/>
      <c r="Z85" s="75"/>
      <c r="AE85" s="162"/>
      <c r="BD85" s="9"/>
      <c r="BE85" s="9"/>
      <c r="BF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  <c r="DO85" s="9"/>
      <c r="DP85" s="9"/>
      <c r="DQ85" s="9"/>
      <c r="DR85" s="9"/>
      <c r="DS85" s="9"/>
      <c r="DT85" s="9"/>
      <c r="DU85" s="9"/>
      <c r="DV85" s="9"/>
      <c r="DW85" s="9"/>
      <c r="DX85" s="9"/>
      <c r="DY85" s="9"/>
      <c r="DZ85" s="9"/>
      <c r="EA85" s="9"/>
      <c r="EB85" s="9"/>
      <c r="EG85" s="9"/>
      <c r="EH85" s="9"/>
      <c r="EI85" s="9"/>
      <c r="EJ85" s="9"/>
      <c r="EK85" s="9"/>
      <c r="EL85" s="9"/>
      <c r="EM85" s="9"/>
      <c r="EN85" s="9"/>
      <c r="EO85" s="9"/>
      <c r="EP85" s="9"/>
      <c r="EQ85" s="9"/>
      <c r="ER85" s="9"/>
      <c r="ES85" s="9"/>
      <c r="ET85" s="9"/>
      <c r="EU85" s="9"/>
      <c r="EV85" s="9"/>
      <c r="EW85" s="9"/>
      <c r="EX85" s="9"/>
      <c r="EY85" s="9"/>
      <c r="EZ85" s="9"/>
      <c r="FA85" s="9"/>
      <c r="FB85" s="9"/>
      <c r="FC85" s="9"/>
      <c r="FD85" s="9"/>
      <c r="FE85" s="9"/>
      <c r="FF85" s="9"/>
      <c r="FG85" s="9"/>
      <c r="FH85" s="9"/>
      <c r="FI85" s="9"/>
      <c r="FJ85" s="9"/>
      <c r="FK85" s="9"/>
      <c r="FL85" s="9"/>
      <c r="FM85" s="9"/>
      <c r="FN85" s="9"/>
      <c r="FO85" s="9"/>
      <c r="FP85" s="9"/>
      <c r="FQ85" s="9"/>
      <c r="FR85" s="9"/>
      <c r="FS85" s="9"/>
      <c r="FT85" s="9"/>
      <c r="FU85" s="9"/>
      <c r="FV85" s="9"/>
      <c r="FW85" s="9"/>
      <c r="FX85" s="9"/>
      <c r="FY85" s="9"/>
      <c r="FZ85" s="9"/>
      <c r="GA85" s="9"/>
      <c r="GB85" s="9"/>
      <c r="GC85" s="9"/>
      <c r="GD85" s="9"/>
      <c r="GE85" s="9"/>
      <c r="GF85" s="9"/>
      <c r="GG85" s="9"/>
      <c r="GH85" s="9"/>
      <c r="GI85" s="9"/>
      <c r="GJ85" s="9"/>
      <c r="GK85" s="1">
        <f t="shared" ref="GK85:HS85" ca="1" si="34">IF(GK83&lt;GK84,GK83,GK84)</f>
        <v>0</v>
      </c>
      <c r="GL85" s="1">
        <f t="shared" ca="1" si="34"/>
        <v>1</v>
      </c>
      <c r="GM85" s="1">
        <f t="shared" ca="1" si="34"/>
        <v>0</v>
      </c>
      <c r="GN85" s="1">
        <f t="shared" ca="1" si="34"/>
        <v>0</v>
      </c>
      <c r="GO85" s="1">
        <f t="shared" ca="1" si="34"/>
        <v>0</v>
      </c>
      <c r="GP85" s="1">
        <f t="shared" ca="1" si="34"/>
        <v>0</v>
      </c>
      <c r="GQ85" s="1">
        <f t="shared" ca="1" si="34"/>
        <v>0</v>
      </c>
      <c r="GR85" s="1">
        <f t="shared" ca="1" si="34"/>
        <v>0</v>
      </c>
      <c r="GS85" s="1">
        <f t="shared" ca="1" si="34"/>
        <v>0</v>
      </c>
      <c r="GT85" s="1">
        <f t="shared" ca="1" si="34"/>
        <v>0</v>
      </c>
      <c r="GU85" s="1">
        <f t="shared" ca="1" si="34"/>
        <v>0</v>
      </c>
      <c r="GV85" s="1">
        <f t="shared" ca="1" si="34"/>
        <v>0</v>
      </c>
      <c r="GW85" s="1">
        <f t="shared" ca="1" si="34"/>
        <v>0</v>
      </c>
      <c r="GX85" s="1">
        <f t="shared" ca="1" si="34"/>
        <v>0</v>
      </c>
      <c r="GY85" s="1">
        <f t="shared" ca="1" si="34"/>
        <v>0</v>
      </c>
      <c r="GZ85" s="1">
        <f t="shared" ca="1" si="34"/>
        <v>0</v>
      </c>
      <c r="HA85" s="1">
        <f t="shared" ca="1" si="34"/>
        <v>0</v>
      </c>
      <c r="HB85" s="1">
        <f t="shared" ca="1" si="34"/>
        <v>0</v>
      </c>
      <c r="HC85" s="1">
        <f t="shared" ca="1" si="34"/>
        <v>0</v>
      </c>
      <c r="HD85" s="1">
        <f t="shared" ca="1" si="34"/>
        <v>0</v>
      </c>
      <c r="HE85" s="1">
        <f t="shared" ca="1" si="34"/>
        <v>0</v>
      </c>
      <c r="HF85" s="1">
        <f t="shared" ca="1" si="34"/>
        <v>0</v>
      </c>
      <c r="HG85" s="1">
        <f t="shared" ca="1" si="34"/>
        <v>0</v>
      </c>
      <c r="HH85" s="1">
        <f t="shared" ca="1" si="34"/>
        <v>0</v>
      </c>
      <c r="HI85" s="1">
        <f t="shared" ca="1" si="34"/>
        <v>0</v>
      </c>
      <c r="HJ85" s="1">
        <f t="shared" ca="1" si="34"/>
        <v>0</v>
      </c>
      <c r="HK85" s="1">
        <f t="shared" ca="1" si="34"/>
        <v>0</v>
      </c>
      <c r="HL85" s="1">
        <f t="shared" ca="1" si="34"/>
        <v>0</v>
      </c>
      <c r="HM85" s="1">
        <f t="shared" ca="1" si="34"/>
        <v>0</v>
      </c>
      <c r="HN85" s="1">
        <f t="shared" ca="1" si="34"/>
        <v>0</v>
      </c>
      <c r="HO85" s="1">
        <f t="shared" ca="1" si="34"/>
        <v>0</v>
      </c>
      <c r="HP85" s="1">
        <f t="shared" ca="1" si="34"/>
        <v>0</v>
      </c>
      <c r="HQ85" s="1">
        <f t="shared" ca="1" si="34"/>
        <v>0</v>
      </c>
      <c r="HR85" s="1">
        <f t="shared" ca="1" si="34"/>
        <v>0</v>
      </c>
      <c r="HS85" s="1">
        <f t="shared" ca="1" si="34"/>
        <v>0</v>
      </c>
      <c r="HV85" s="9"/>
      <c r="HW85" s="9"/>
      <c r="HX85" s="9"/>
      <c r="HY85" s="9"/>
      <c r="HZ85" s="9"/>
      <c r="IA85" s="9"/>
      <c r="IB85" s="9"/>
    </row>
    <row r="86" spans="2:255" ht="6" hidden="1" customHeight="1" x14ac:dyDescent="0.25">
      <c r="B86" s="71"/>
      <c r="C86" s="71"/>
      <c r="D86" s="71"/>
      <c r="E86" s="71"/>
      <c r="F86" s="104"/>
      <c r="G86" s="71"/>
      <c r="H86" s="71"/>
      <c r="I86" s="71"/>
      <c r="J86" s="71"/>
      <c r="K86" s="71"/>
      <c r="L86" s="104"/>
      <c r="M86" s="71"/>
      <c r="N86" s="71"/>
      <c r="O86" s="71"/>
      <c r="P86" s="71"/>
      <c r="Q86" s="71"/>
      <c r="R86" s="71"/>
      <c r="S86" s="71"/>
      <c r="T86" s="71"/>
      <c r="U86" s="71"/>
      <c r="V86" s="71"/>
      <c r="W86" s="122"/>
      <c r="X86" s="104"/>
      <c r="Y86" s="71"/>
      <c r="Z86" s="75"/>
      <c r="AE86" s="162"/>
      <c r="BD86" s="9"/>
      <c r="BE86" s="9"/>
      <c r="BF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9"/>
      <c r="DN86" s="9"/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9"/>
      <c r="EB86" s="9"/>
      <c r="EG86" s="9"/>
      <c r="EH86" s="9"/>
      <c r="EI86" s="9"/>
      <c r="EJ86" s="9"/>
      <c r="EK86" s="9"/>
      <c r="EL86" s="9"/>
      <c r="EM86" s="9"/>
      <c r="EN86" s="9"/>
      <c r="EO86" s="9"/>
      <c r="EP86" s="9"/>
      <c r="EQ86" s="9"/>
      <c r="ER86" s="9"/>
      <c r="ES86" s="9"/>
      <c r="ET86" s="9"/>
      <c r="EU86" s="9"/>
      <c r="EV86" s="9"/>
      <c r="EW86" s="9"/>
      <c r="EX86" s="9"/>
      <c r="EY86" s="9"/>
      <c r="EZ86" s="9"/>
      <c r="FA86" s="9"/>
      <c r="FB86" s="9"/>
      <c r="FC86" s="9"/>
      <c r="FD86" s="9"/>
      <c r="FE86" s="9"/>
      <c r="FF86" s="9"/>
      <c r="FG86" s="9"/>
      <c r="FH86" s="9"/>
      <c r="FI86" s="9"/>
      <c r="FJ86" s="9"/>
      <c r="FK86" s="9"/>
      <c r="FL86" s="9"/>
      <c r="FM86" s="9"/>
      <c r="FN86" s="9"/>
      <c r="FO86" s="9"/>
      <c r="FP86" s="9"/>
      <c r="FQ86" s="9"/>
      <c r="FR86" s="9"/>
      <c r="FS86" s="9"/>
      <c r="FT86" s="9"/>
      <c r="FU86" s="9"/>
      <c r="FV86" s="9"/>
      <c r="FW86" s="9"/>
      <c r="FX86" s="9"/>
      <c r="FY86" s="9"/>
      <c r="FZ86" s="9"/>
      <c r="GA86" s="9"/>
      <c r="GB86" s="9"/>
      <c r="GC86" s="9"/>
      <c r="GD86" s="9"/>
      <c r="GE86" s="9"/>
      <c r="GF86" s="9"/>
      <c r="GG86" s="9"/>
      <c r="GH86" s="9"/>
      <c r="GI86" s="9"/>
      <c r="GJ86" s="9"/>
      <c r="GK86">
        <f ca="1">GK$8^GK85</f>
        <v>1</v>
      </c>
      <c r="GL86">
        <f t="shared" ref="GL86:HS86" ca="1" si="35">GL$8^GL85*GK86</f>
        <v>3</v>
      </c>
      <c r="GM86">
        <f t="shared" ca="1" si="35"/>
        <v>3</v>
      </c>
      <c r="GN86">
        <f t="shared" ca="1" si="35"/>
        <v>3</v>
      </c>
      <c r="GO86">
        <f t="shared" ca="1" si="35"/>
        <v>3</v>
      </c>
      <c r="GP86">
        <f t="shared" ca="1" si="35"/>
        <v>3</v>
      </c>
      <c r="GQ86">
        <f t="shared" ca="1" si="35"/>
        <v>3</v>
      </c>
      <c r="GR86">
        <f t="shared" ca="1" si="35"/>
        <v>3</v>
      </c>
      <c r="GS86">
        <f t="shared" ca="1" si="35"/>
        <v>3</v>
      </c>
      <c r="GT86">
        <f t="shared" ca="1" si="35"/>
        <v>3</v>
      </c>
      <c r="GU86">
        <f t="shared" ca="1" si="35"/>
        <v>3</v>
      </c>
      <c r="GV86">
        <f t="shared" ca="1" si="35"/>
        <v>3</v>
      </c>
      <c r="GW86">
        <f t="shared" ca="1" si="35"/>
        <v>3</v>
      </c>
      <c r="GX86">
        <f t="shared" ca="1" si="35"/>
        <v>3</v>
      </c>
      <c r="GY86">
        <f t="shared" ca="1" si="35"/>
        <v>3</v>
      </c>
      <c r="GZ86">
        <f t="shared" ca="1" si="35"/>
        <v>3</v>
      </c>
      <c r="HA86">
        <f t="shared" ca="1" si="35"/>
        <v>3</v>
      </c>
      <c r="HB86">
        <f t="shared" ca="1" si="35"/>
        <v>3</v>
      </c>
      <c r="HC86">
        <f t="shared" ca="1" si="35"/>
        <v>3</v>
      </c>
      <c r="HD86">
        <f t="shared" ca="1" si="35"/>
        <v>3</v>
      </c>
      <c r="HE86">
        <f t="shared" ca="1" si="35"/>
        <v>3</v>
      </c>
      <c r="HF86">
        <f t="shared" ca="1" si="35"/>
        <v>3</v>
      </c>
      <c r="HG86">
        <f t="shared" ca="1" si="35"/>
        <v>3</v>
      </c>
      <c r="HH86">
        <f t="shared" ca="1" si="35"/>
        <v>3</v>
      </c>
      <c r="HI86">
        <f t="shared" ca="1" si="35"/>
        <v>3</v>
      </c>
      <c r="HJ86">
        <f t="shared" ca="1" si="35"/>
        <v>3</v>
      </c>
      <c r="HK86">
        <f t="shared" ca="1" si="35"/>
        <v>3</v>
      </c>
      <c r="HL86">
        <f t="shared" ca="1" si="35"/>
        <v>3</v>
      </c>
      <c r="HM86">
        <f t="shared" ca="1" si="35"/>
        <v>3</v>
      </c>
      <c r="HN86">
        <f t="shared" ca="1" si="35"/>
        <v>3</v>
      </c>
      <c r="HO86">
        <f t="shared" ca="1" si="35"/>
        <v>3</v>
      </c>
      <c r="HP86">
        <f t="shared" ca="1" si="35"/>
        <v>3</v>
      </c>
      <c r="HQ86">
        <f t="shared" ca="1" si="35"/>
        <v>3</v>
      </c>
      <c r="HR86">
        <f t="shared" ca="1" si="35"/>
        <v>3</v>
      </c>
      <c r="HS86">
        <f t="shared" ca="1" si="35"/>
        <v>3</v>
      </c>
      <c r="HV86" s="9"/>
      <c r="HW86" s="9"/>
      <c r="HX86" s="9"/>
      <c r="HY86" s="9"/>
      <c r="HZ86" s="9"/>
      <c r="IA86" s="9"/>
      <c r="IB86" s="9"/>
    </row>
    <row r="87" spans="2:255" ht="8.25" customHeight="1" x14ac:dyDescent="0.25">
      <c r="B87" s="71"/>
      <c r="C87" s="71"/>
      <c r="D87" s="71"/>
      <c r="E87" s="71"/>
      <c r="F87" s="104"/>
      <c r="G87" s="71"/>
      <c r="H87" s="71"/>
      <c r="I87" s="71"/>
      <c r="J87" s="71"/>
      <c r="K87" s="71"/>
      <c r="L87" s="104"/>
      <c r="M87" s="71"/>
      <c r="N87" s="71"/>
      <c r="O87" s="71"/>
      <c r="P87" s="71"/>
      <c r="Q87" s="71"/>
      <c r="R87" s="71"/>
      <c r="S87" s="80"/>
      <c r="T87" s="71"/>
      <c r="U87" s="71"/>
      <c r="V87" s="71"/>
      <c r="W87" s="122"/>
      <c r="X87" s="104"/>
      <c r="Y87" s="71"/>
      <c r="Z87" s="75"/>
      <c r="AE87" s="162"/>
      <c r="BD87" s="9"/>
      <c r="BE87" s="9"/>
      <c r="BF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9"/>
      <c r="EB87" s="9"/>
      <c r="EG87" s="9"/>
      <c r="EH87" s="9"/>
      <c r="EI87" s="9"/>
      <c r="EJ87" s="9"/>
      <c r="EK87" s="9"/>
      <c r="EL87" s="9"/>
      <c r="EM87" s="9"/>
      <c r="EN87" s="9"/>
      <c r="EO87" s="9"/>
      <c r="EP87" s="9"/>
      <c r="EQ87" s="9"/>
      <c r="ER87" s="9"/>
      <c r="ES87" s="9"/>
      <c r="ET87" s="9"/>
      <c r="EU87" s="9"/>
      <c r="EV87" s="9"/>
      <c r="EW87" s="9"/>
      <c r="EX87" s="9"/>
      <c r="EY87" s="9"/>
      <c r="EZ87" s="9"/>
      <c r="FA87" s="9"/>
      <c r="FB87" s="9"/>
      <c r="FC87" s="9"/>
      <c r="FD87" s="9"/>
      <c r="FE87" s="9"/>
      <c r="FF87" s="9"/>
      <c r="FG87" s="9"/>
      <c r="FH87" s="9"/>
      <c r="FI87" s="9"/>
      <c r="FJ87" s="9"/>
      <c r="FK87" s="9"/>
      <c r="FL87" s="9"/>
      <c r="FM87" s="9"/>
      <c r="FN87" s="9"/>
      <c r="FO87" s="9"/>
      <c r="FP87" s="9"/>
      <c r="FQ87" s="9"/>
      <c r="FR87" s="9"/>
      <c r="FS87" s="9"/>
      <c r="FT87" s="9"/>
      <c r="FU87" s="9"/>
      <c r="FV87" s="9"/>
      <c r="FW87" s="9"/>
      <c r="FX87" s="9"/>
      <c r="FY87" s="9"/>
      <c r="FZ87" s="9"/>
      <c r="GA87" s="9"/>
      <c r="GB87" s="9"/>
      <c r="GC87" s="9"/>
      <c r="GD87" s="9"/>
      <c r="GE87" s="9"/>
      <c r="GF87" s="9"/>
      <c r="GG87" s="9"/>
      <c r="GH87" s="9"/>
      <c r="GI87" s="9"/>
      <c r="GJ87" s="9"/>
      <c r="GK87" s="9"/>
      <c r="GL87" s="9"/>
      <c r="GM87" s="9"/>
      <c r="GN87" s="9"/>
      <c r="GO87" s="9"/>
      <c r="GP87" s="9"/>
      <c r="GQ87" s="9"/>
      <c r="GR87" s="9"/>
      <c r="GS87" s="9"/>
      <c r="GT87" s="9"/>
      <c r="GU87" s="9"/>
      <c r="GV87" s="9"/>
      <c r="GW87" s="9"/>
      <c r="GX87" s="9"/>
      <c r="GY87" s="9"/>
      <c r="GZ87" s="9"/>
      <c r="HA87" s="9"/>
      <c r="HB87" s="9"/>
      <c r="HC87" s="9"/>
      <c r="HD87" s="9"/>
      <c r="HE87" s="9"/>
      <c r="HF87" s="9"/>
      <c r="HG87" s="9"/>
      <c r="HH87" s="9"/>
      <c r="HI87" s="9"/>
      <c r="HJ87" s="9"/>
      <c r="HK87" s="9"/>
      <c r="HL87" s="9"/>
      <c r="HM87" s="9"/>
      <c r="HN87" s="9"/>
      <c r="HO87" s="9"/>
      <c r="HP87" s="9"/>
      <c r="HQ87" s="9"/>
      <c r="HR87" s="9"/>
      <c r="HS87" s="9"/>
      <c r="HT87" s="9"/>
      <c r="HU87" s="9"/>
      <c r="HV87" s="9"/>
      <c r="HW87" s="9"/>
      <c r="HX87" s="9"/>
      <c r="HY87" s="9"/>
      <c r="HZ87" s="9"/>
      <c r="IA87" s="9"/>
      <c r="IB87" s="9"/>
    </row>
    <row r="88" spans="2:255" ht="20.25" customHeight="1" thickBot="1" x14ac:dyDescent="0.3">
      <c r="B88" s="71" t="str">
        <f ca="1">IL88</f>
        <v>7  13/21  ÷  2  2/3</v>
      </c>
      <c r="C88" s="71"/>
      <c r="D88" s="71"/>
      <c r="E88" s="77"/>
      <c r="F88" s="104"/>
      <c r="G88" s="71"/>
      <c r="H88" s="78"/>
      <c r="I88" s="71"/>
      <c r="J88" s="71"/>
      <c r="K88" s="77"/>
      <c r="L88" s="81"/>
      <c r="M88" s="77"/>
      <c r="N88" s="104"/>
      <c r="O88" s="71"/>
      <c r="P88" s="71"/>
      <c r="Q88" s="71"/>
      <c r="R88" s="71"/>
      <c r="S88" s="77" t="s">
        <v>1</v>
      </c>
      <c r="T88" s="107"/>
      <c r="U88" s="107"/>
      <c r="V88" s="107"/>
      <c r="W88" s="146" t="str">
        <f ca="1">IU88</f>
        <v>2  6/7</v>
      </c>
      <c r="X88" s="108"/>
      <c r="Y88" s="71"/>
      <c r="Z88" s="75">
        <f>AI88+AB88</f>
        <v>4</v>
      </c>
      <c r="AB88" s="147">
        <v>0</v>
      </c>
      <c r="AE88" s="162"/>
      <c r="AF88" s="148"/>
      <c r="AH88" s="147">
        <f>AH75+1</f>
        <v>7</v>
      </c>
      <c r="AI88" s="147">
        <f>INT(0.5+(AJ$2/19*(AH88-1)))+AG$2</f>
        <v>4</v>
      </c>
      <c r="AK88">
        <f>IF(AI88=3,1,IF(AI88=4,1,IF(AI88=5,2,IF(AI88=6,3,IF(AI88=7,5,0)))))</f>
        <v>1</v>
      </c>
      <c r="AL88">
        <f>IF(AI88=8,10,IF(AI88=9,15,IF(AI88=10,25,IF(AI88=11,35,55))))</f>
        <v>55</v>
      </c>
      <c r="AM88">
        <f>IF(AI88=3,2,IF(AI88=4,3,IF(AI88=5,5,IF(AI88=6,9,IF(AI88=7,14,0)))))</f>
        <v>3</v>
      </c>
      <c r="AN88">
        <f>IF(AI88=8,20,IF(AI88=9,30,IF(AI88=10,40,IF(AI88=11,60,75))))</f>
        <v>75</v>
      </c>
      <c r="AO88">
        <f>IF(AI88=3,1,IF(AI88=4,3,IF(AI88=5,4,IF(AI88=6,7,IF(AI88=7,10,0)))))</f>
        <v>3</v>
      </c>
      <c r="AP88">
        <f>IF(AI88=8,15,IF(AI88=9,24,IF(AI88=10,40,IF(AI88=11,60,80))))</f>
        <v>80</v>
      </c>
      <c r="AQ88">
        <f>IF(AI88=3,4,IF(AI88=4,6,IF(AI88=5,7,IF(AI88=6,11,IF(AI88=7,17,0)))))</f>
        <v>6</v>
      </c>
      <c r="AR88">
        <f>IF(AI88=8,24,IF(AI88=9,39,IF(AI88=10,59,IF(AI88=11,79,99))))</f>
        <v>99</v>
      </c>
      <c r="AS88">
        <f>IF(AI88=3,2,IF(AI88=4,4,IF(AI88=5,5,IF(AI88=6,8,IF(AI88=7,11,0)))))</f>
        <v>4</v>
      </c>
      <c r="AT88">
        <f>IF(AI88=8,16,IF(AI88=9,25,IF(AI88=10,41,IF(AI88=11,61,81))))</f>
        <v>81</v>
      </c>
      <c r="AU88">
        <f>IF(AI88=3,5,IF(AI88=4,7,IF(AI88=5,8,IF(AI88=6,12,IF(AI88=7,18,0)))))</f>
        <v>7</v>
      </c>
      <c r="AV88">
        <f>IF(AI88=8,25,IF(AI88=9,40,IF(AI88=10,60,IF(AI88=11,80,100))))</f>
        <v>100</v>
      </c>
      <c r="AW88" s="11">
        <f>AI88</f>
        <v>4</v>
      </c>
      <c r="AX88" s="11">
        <f>IF(AK88&gt;0,AK88,AL88)</f>
        <v>1</v>
      </c>
      <c r="AY88" s="11">
        <f>IF(AM88&gt;0,AM88,AN88)</f>
        <v>3</v>
      </c>
      <c r="AZ88" s="11">
        <f>IF(AO88&gt;0,AO88,AP88)</f>
        <v>3</v>
      </c>
      <c r="BA88" s="11">
        <f>IF(AQ88&gt;0,AQ88,AR88)</f>
        <v>6</v>
      </c>
      <c r="BB88" s="11">
        <f>IF(AS88&gt;0,AS88,AT88)</f>
        <v>4</v>
      </c>
      <c r="BC88" s="11">
        <f>IF(AU88&gt;0,AU88,AV88)</f>
        <v>7</v>
      </c>
      <c r="BD88" t="s">
        <v>21</v>
      </c>
      <c r="BE88" s="1">
        <f ca="1">INT((RAND()*(AY88-AX88+1)+AX88))</f>
        <v>2</v>
      </c>
      <c r="BF88" s="1">
        <f ca="1">INT((RAND()*(BA88-AZ88+1)+AZ88))</f>
        <v>4</v>
      </c>
      <c r="BG88">
        <f ca="1">BF88-BF89*(BE89-BE88)</f>
        <v>4</v>
      </c>
      <c r="BH88">
        <v>256</v>
      </c>
      <c r="BI88" s="1">
        <f ca="1">IF(BG88/BH88=INT(BG88/BH88),1,0)</f>
        <v>0</v>
      </c>
      <c r="BJ88" s="1">
        <f ca="1">IF(BI88=0,BG88,BG88/BH88)</f>
        <v>4</v>
      </c>
      <c r="BK88" s="1">
        <v>16</v>
      </c>
      <c r="BL88" s="1">
        <f ca="1">IF(BJ88/BK88=INT(BJ88/BK88),1,0)</f>
        <v>0</v>
      </c>
      <c r="BM88" s="1">
        <f ca="1">IF(BL88=0,BJ88,BJ88/BK88)</f>
        <v>4</v>
      </c>
      <c r="BN88" s="1">
        <v>4</v>
      </c>
      <c r="BO88" s="1">
        <f ca="1">IF(BM88/BN88=INT(BM88/BN88),1,0)</f>
        <v>1</v>
      </c>
      <c r="BP88" s="1">
        <f ca="1">IF(BO88=0,BM88,BM88/BN88)</f>
        <v>1</v>
      </c>
      <c r="BQ88" s="1">
        <v>2</v>
      </c>
      <c r="BR88" s="1">
        <f ca="1">IF(BP88/BQ88=INT(BP88/BQ88),1,0)</f>
        <v>0</v>
      </c>
      <c r="BS88" s="1">
        <f ca="1">IF(BR88=0,BP88,BP88/BQ88)</f>
        <v>1</v>
      </c>
      <c r="BT88" s="1">
        <v>81</v>
      </c>
      <c r="BU88" s="1">
        <f ca="1">IF(BS88/BT88=INT(BS88/BT88),1,0)</f>
        <v>0</v>
      </c>
      <c r="BV88" s="1">
        <f ca="1">IF(BU88=0,BS88,BS88/BT88)</f>
        <v>1</v>
      </c>
      <c r="BW88" s="1">
        <v>9</v>
      </c>
      <c r="BX88" s="1">
        <f ca="1">IF(BV88/BW88=INT(BV88/BW88),1,0)</f>
        <v>0</v>
      </c>
      <c r="BY88" s="1">
        <f ca="1">IF(BX88=0,BV88,BV88/BW88)</f>
        <v>1</v>
      </c>
      <c r="BZ88" s="1">
        <v>3</v>
      </c>
      <c r="CA88" s="1">
        <f ca="1">IF(BY88/BZ88=INT(BY88/BZ88),1,0)</f>
        <v>0</v>
      </c>
      <c r="CB88" s="1">
        <f ca="1">IF(CA88=0,BY88,BY88/BZ88)</f>
        <v>1</v>
      </c>
      <c r="CC88" s="1">
        <v>25</v>
      </c>
      <c r="CD88" s="1">
        <f ca="1">IF(CB88/CC88=INT(CB88/CC88),1,0)</f>
        <v>0</v>
      </c>
      <c r="CE88" s="1">
        <f ca="1">IF(CD88=0,CB88,CB88/CC88)</f>
        <v>1</v>
      </c>
      <c r="CF88" s="1">
        <v>5</v>
      </c>
      <c r="CG88" s="1">
        <f ca="1">IF(CE88/CF88=INT(CE88/CF88),1,0)</f>
        <v>0</v>
      </c>
      <c r="CH88" s="1">
        <f ca="1">IF(CG88=0,CE88,CE88/CF88)</f>
        <v>1</v>
      </c>
      <c r="CI88" s="1">
        <v>49</v>
      </c>
      <c r="CJ88" s="1">
        <f ca="1">IF(CH88/CI88=INT(CH88/CI88),1,0)</f>
        <v>0</v>
      </c>
      <c r="CK88" s="1">
        <f ca="1">IF(CJ88=0,CH88,CH88/CI88)</f>
        <v>1</v>
      </c>
      <c r="CL88" s="1">
        <v>7</v>
      </c>
      <c r="CM88" s="1">
        <f ca="1">IF(CK88/CL88=INT(CK88/CL88),1,0)</f>
        <v>0</v>
      </c>
      <c r="CN88" s="1">
        <f ca="1">IF(CM88=0,CK88,CK88/CL88)</f>
        <v>1</v>
      </c>
      <c r="CO88" s="1">
        <v>121</v>
      </c>
      <c r="CP88" s="1">
        <f ca="1">IF(CN88/CO88=INT(CN88/CO88),1,0)</f>
        <v>0</v>
      </c>
      <c r="CQ88" s="1">
        <f ca="1">IF(CP88=0,CN88,CN88/CO88)</f>
        <v>1</v>
      </c>
      <c r="CR88" s="1">
        <v>11</v>
      </c>
      <c r="CS88" s="1">
        <f ca="1">IF(CQ88/CR88=INT(CQ88/CR88),1,0)</f>
        <v>0</v>
      </c>
      <c r="CT88" s="1">
        <f ca="1">IF(CS88=0,CQ88,CQ88/CR88)</f>
        <v>1</v>
      </c>
      <c r="CU88" s="1">
        <v>169</v>
      </c>
      <c r="CV88" s="1">
        <f ca="1">IF(CT88/CU88=INT(CT88/CU88),1,0)</f>
        <v>0</v>
      </c>
      <c r="CW88" s="1">
        <f ca="1">IF(CV88=0,CT88,CT88/CU88)</f>
        <v>1</v>
      </c>
      <c r="CX88" s="1">
        <v>13</v>
      </c>
      <c r="CY88" s="1">
        <f ca="1">IF(CW88/CX88=INT(CW88/CX88),1,0)</f>
        <v>0</v>
      </c>
      <c r="CZ88" s="1">
        <f ca="1">IF(CY88=0,CW88,CW88/CX88)</f>
        <v>1</v>
      </c>
      <c r="DA88" s="1">
        <v>17</v>
      </c>
      <c r="DB88" s="1">
        <f ca="1">IF(CZ88/DA88=INT(CZ88/DA88),1,0)</f>
        <v>0</v>
      </c>
      <c r="DC88" s="1">
        <f ca="1">IF(DB88=0,CZ88,CZ88/DA88)</f>
        <v>1</v>
      </c>
      <c r="DD88" s="1">
        <v>19</v>
      </c>
      <c r="DE88" s="1">
        <f ca="1">IF(DC88/DD88=INT(DC88/DD88),1,0)</f>
        <v>0</v>
      </c>
      <c r="DF88" s="1">
        <f ca="1">IF(DE88=0,DC88,DC88/DD88)</f>
        <v>1</v>
      </c>
      <c r="DG88" s="1">
        <v>23</v>
      </c>
      <c r="DH88" s="1">
        <f ca="1">IF(DF88/DG88=INT(DF88/DG88),1,0)</f>
        <v>0</v>
      </c>
      <c r="DI88" s="1">
        <f ca="1">IF(DH88=0,DF88,DF88/DG88)</f>
        <v>1</v>
      </c>
      <c r="DJ88" s="1">
        <v>29</v>
      </c>
      <c r="DK88" s="1">
        <f ca="1">IF(DI88/DJ88=INT(DI88/DJ88),1,0)</f>
        <v>0</v>
      </c>
      <c r="DL88" s="1">
        <f ca="1">IF(DK88=0,DI88,DI88/DJ88)</f>
        <v>1</v>
      </c>
      <c r="DM88" s="1">
        <v>31</v>
      </c>
      <c r="DN88" s="1">
        <f ca="1">IF(DL88/DM88=INT(DL88/DM88),1,0)</f>
        <v>0</v>
      </c>
      <c r="DO88" s="1">
        <f ca="1">IF(DN88=0,DL88,DL88/DM88)</f>
        <v>1</v>
      </c>
      <c r="DP88" s="1">
        <v>37</v>
      </c>
      <c r="DQ88" s="1">
        <f ca="1">IF(DO88/DP88=INT(DO88/DP88),1,0)</f>
        <v>0</v>
      </c>
      <c r="DR88" s="1">
        <f ca="1">IF(DQ88=0,DO88,DO88/DP88)</f>
        <v>1</v>
      </c>
      <c r="DS88" s="1">
        <v>41</v>
      </c>
      <c r="DT88" s="1">
        <f ca="1">IF(DR88/DS88=INT(DR88/DS88),1,0)</f>
        <v>0</v>
      </c>
      <c r="DU88" s="1">
        <f ca="1">IF(DT88=0,DR88,DR88/DS88)</f>
        <v>1</v>
      </c>
      <c r="DV88" s="1">
        <v>43</v>
      </c>
      <c r="DW88" s="1">
        <f ca="1">IF(DU88/DV88=INT(DU88/DV88),1,0)</f>
        <v>0</v>
      </c>
      <c r="DX88" s="1">
        <f ca="1">IF(DW88=0,DU88,DU88/DV88)</f>
        <v>1</v>
      </c>
      <c r="DY88" s="1">
        <v>47</v>
      </c>
      <c r="DZ88" s="1">
        <f ca="1">IF(DX88/DY88=INT(DX88/DY88),1,0)</f>
        <v>0</v>
      </c>
      <c r="EA88" s="1">
        <f ca="1">IF(DZ88=0,DX88,DX88/DY88)</f>
        <v>1</v>
      </c>
      <c r="EB88" s="1">
        <v>53</v>
      </c>
      <c r="EC88" s="1">
        <f ca="1">IF(EA88/EB88=INT(EA88/EB88),1,0)</f>
        <v>0</v>
      </c>
      <c r="ED88" s="1">
        <f ca="1">IF(EC88=0,EA88,EA88/EB88)</f>
        <v>1</v>
      </c>
      <c r="EE88" s="1">
        <v>59</v>
      </c>
      <c r="EF88" s="1">
        <f ca="1">IF(ED88/EE88=INT(ED88/EE88),1,0)</f>
        <v>0</v>
      </c>
      <c r="EG88" s="1">
        <f ca="1">IF(EF88=0,ED88,ED88/EE88)</f>
        <v>1</v>
      </c>
      <c r="EH88" s="1">
        <v>61</v>
      </c>
      <c r="EI88" s="1">
        <f ca="1">IF(EG88/EH88=INT(EG88/EH88),1,0)</f>
        <v>0</v>
      </c>
      <c r="EJ88" s="1">
        <f ca="1">IF(EI88=0,EG88,EG88/EH88)</f>
        <v>1</v>
      </c>
      <c r="EK88" s="1">
        <v>67</v>
      </c>
      <c r="EL88" s="1">
        <f ca="1">IF(EJ88/EK88=INT(EJ88/EK88),1,0)</f>
        <v>0</v>
      </c>
      <c r="EM88" s="1">
        <f ca="1">IF(EL88=0,EJ88,EJ88/EK88)</f>
        <v>1</v>
      </c>
      <c r="EN88" s="1">
        <v>71</v>
      </c>
      <c r="EO88" s="1">
        <f ca="1">IF(EM88/EN88=INT(EM88/EN88),1,0)</f>
        <v>0</v>
      </c>
      <c r="EP88" s="1">
        <f ca="1">IF(EO88=0,EM88,EM88/EN88)</f>
        <v>1</v>
      </c>
      <c r="EQ88" s="1">
        <v>73</v>
      </c>
      <c r="ER88" s="1">
        <f ca="1">IF(EP88/EQ88=INT(EP88/EQ88),1,0)</f>
        <v>0</v>
      </c>
      <c r="ES88" s="1">
        <f ca="1">IF(ER88=0,EP88,EP88/EQ88)</f>
        <v>1</v>
      </c>
      <c r="ET88" s="1">
        <v>79</v>
      </c>
      <c r="EU88" s="1">
        <f ca="1">IF(ES88/ET88=INT(ES88/ET88),1,0)</f>
        <v>0</v>
      </c>
      <c r="EV88" s="1">
        <f ca="1">IF(EU88=0,ES88,ES88/ET88)</f>
        <v>1</v>
      </c>
      <c r="EW88" s="1">
        <v>83</v>
      </c>
      <c r="EX88" s="1">
        <f ca="1">IF(EV88/EW88=INT(EV88/EW88),1,0)</f>
        <v>0</v>
      </c>
      <c r="EY88" s="1">
        <f ca="1">IF(EX88=0,EV88,EV88/EW88)</f>
        <v>1</v>
      </c>
      <c r="EZ88" s="1">
        <v>89</v>
      </c>
      <c r="FA88" s="1">
        <f ca="1">IF(EY88/EZ88=INT(EY88/EZ88),1,0)</f>
        <v>0</v>
      </c>
      <c r="FB88" s="1">
        <f ca="1">IF(FA88=0,EY88,EY88/EZ88)</f>
        <v>1</v>
      </c>
      <c r="FC88" s="1">
        <v>97</v>
      </c>
      <c r="FD88" s="1">
        <f ca="1">IF(FB88/FC88=INT(FB88/FC88),1,0)</f>
        <v>0</v>
      </c>
      <c r="FE88" s="1">
        <f ca="1">IF(FD88=0,FB88,FB88/FC88)</f>
        <v>1</v>
      </c>
      <c r="FF88" s="1">
        <v>101</v>
      </c>
      <c r="FG88" s="1">
        <f ca="1">IF(FE88/FF88=INT(FE88/FF88),1,0)</f>
        <v>0</v>
      </c>
      <c r="FH88" s="1">
        <f ca="1">IF(FG88=0,FE88,FE88/FF88)</f>
        <v>1</v>
      </c>
      <c r="FI88" s="1">
        <v>103</v>
      </c>
      <c r="FJ88" s="1">
        <f ca="1">IF(FH88/FI88=INT(FH88/FI88),1,0)</f>
        <v>0</v>
      </c>
      <c r="FK88" s="1">
        <f ca="1">IF(FJ88=0,FH88,FH88/FI88)</f>
        <v>1</v>
      </c>
      <c r="FL88" s="1">
        <v>107</v>
      </c>
      <c r="FM88" s="1">
        <f ca="1">IF(FK88/FL88=INT(FK88/FL88),1,0)</f>
        <v>0</v>
      </c>
      <c r="FN88" s="1">
        <f ca="1">IF(FM88=0,FK88,FK88/FL88)</f>
        <v>1</v>
      </c>
      <c r="FO88" s="1">
        <v>109</v>
      </c>
      <c r="FP88" s="1">
        <f ca="1">IF(FN88/FO88=INT(FN88/FO88),1,0)</f>
        <v>0</v>
      </c>
      <c r="FQ88" s="1">
        <f ca="1">IF(FP88=0,FN88,FN88/FO88)</f>
        <v>1</v>
      </c>
      <c r="FR88" s="1">
        <v>113</v>
      </c>
      <c r="FS88" s="1">
        <f ca="1">IF(FQ88/FR88=INT(FQ88/FR88),1,0)</f>
        <v>0</v>
      </c>
      <c r="FT88" s="1">
        <f ca="1">IF(FS88=0,FQ88,FQ88/FR88)</f>
        <v>1</v>
      </c>
      <c r="FU88" s="1">
        <v>127</v>
      </c>
      <c r="FV88" s="1">
        <f ca="1">IF(FT88/FU88=INT(FT88/FU88),1,0)</f>
        <v>0</v>
      </c>
      <c r="FW88" s="1">
        <f ca="1">IF(FV88=0,FT88,FT88/FU88)</f>
        <v>1</v>
      </c>
      <c r="FX88" s="1">
        <v>131</v>
      </c>
      <c r="FY88" s="1">
        <f ca="1">IF(FW88/FX88=INT(FW88/FX88),1,0)</f>
        <v>0</v>
      </c>
      <c r="FZ88" s="1">
        <f ca="1">IF(FY88=0,FW88,FW88/FX88)</f>
        <v>1</v>
      </c>
      <c r="GA88" s="1">
        <v>137</v>
      </c>
      <c r="GB88" s="1">
        <f ca="1">IF(FZ88/GA88=INT(FZ88/GA88),1,0)</f>
        <v>0</v>
      </c>
      <c r="GC88" s="1">
        <f ca="1">IF(GB88=0,FZ88,FZ88/GA88)</f>
        <v>1</v>
      </c>
      <c r="GD88" s="1">
        <v>139</v>
      </c>
      <c r="GE88" s="1">
        <f ca="1">IF(GC88/GD88=INT(GC88/GD88),1,0)</f>
        <v>0</v>
      </c>
      <c r="GF88" s="1">
        <f ca="1">IF(GE88=0,GC88,GC88/GD88)</f>
        <v>1</v>
      </c>
      <c r="GG88" s="1">
        <v>149</v>
      </c>
      <c r="GH88" s="1">
        <f ca="1">IF(GF88/GG88=INT(GF88/GG88),1,0)</f>
        <v>0</v>
      </c>
      <c r="GI88" s="1">
        <f ca="1">IF(GH88=0,GF88,GF88/GG88)</f>
        <v>1</v>
      </c>
      <c r="GJ88" s="1"/>
      <c r="GK88" s="1">
        <f ca="1">8*BI88+4*BL88+2*BO88+BR88</f>
        <v>2</v>
      </c>
      <c r="GL88" s="1">
        <f ca="1">4*BU88+2*BX88+CA88</f>
        <v>0</v>
      </c>
      <c r="GM88" s="1">
        <f ca="1">2*CD88+CG88</f>
        <v>0</v>
      </c>
      <c r="GN88" s="1">
        <f ca="1">2*CJ88+CM88</f>
        <v>0</v>
      </c>
      <c r="GO88" s="1">
        <f ca="1">2*CP88+CS88</f>
        <v>0</v>
      </c>
      <c r="GP88" s="1">
        <f ca="1">2*CV88+CY88</f>
        <v>0</v>
      </c>
      <c r="GQ88" s="1">
        <f ca="1">DB88</f>
        <v>0</v>
      </c>
      <c r="GR88" s="1">
        <f ca="1">DE88</f>
        <v>0</v>
      </c>
      <c r="GS88" s="1">
        <f ca="1">DH88</f>
        <v>0</v>
      </c>
      <c r="GT88" s="1">
        <f ca="1">DK88</f>
        <v>0</v>
      </c>
      <c r="GU88" s="1">
        <f ca="1">DN88</f>
        <v>0</v>
      </c>
      <c r="GV88">
        <f ca="1">DQ88</f>
        <v>0</v>
      </c>
      <c r="GW88">
        <f ca="1">DT88</f>
        <v>0</v>
      </c>
      <c r="GX88">
        <f ca="1">DW88</f>
        <v>0</v>
      </c>
      <c r="GY88">
        <f ca="1">DZ88</f>
        <v>0</v>
      </c>
      <c r="GZ88">
        <f ca="1">EC88</f>
        <v>0</v>
      </c>
      <c r="HA88">
        <f ca="1">EF88</f>
        <v>0</v>
      </c>
      <c r="HB88">
        <f ca="1">EI88</f>
        <v>0</v>
      </c>
      <c r="HC88">
        <f ca="1">EL88</f>
        <v>0</v>
      </c>
      <c r="HD88">
        <f ca="1">EO88</f>
        <v>0</v>
      </c>
      <c r="HE88">
        <f ca="1">ER88</f>
        <v>0</v>
      </c>
      <c r="HF88">
        <f ca="1">EU88</f>
        <v>0</v>
      </c>
      <c r="HG88">
        <f ca="1">EX88</f>
        <v>0</v>
      </c>
      <c r="HH88">
        <f ca="1">FA88</f>
        <v>0</v>
      </c>
      <c r="HI88">
        <f ca="1">FD88</f>
        <v>0</v>
      </c>
      <c r="HJ88">
        <f ca="1">FG88</f>
        <v>0</v>
      </c>
      <c r="HK88">
        <f ca="1">FJ88</f>
        <v>0</v>
      </c>
      <c r="HL88">
        <f ca="1">FM88</f>
        <v>0</v>
      </c>
      <c r="HM88">
        <f ca="1">FP88</f>
        <v>0</v>
      </c>
      <c r="HN88">
        <f ca="1">FS88</f>
        <v>0</v>
      </c>
      <c r="HO88">
        <f ca="1">FV88</f>
        <v>0</v>
      </c>
      <c r="HP88">
        <f ca="1">FY88</f>
        <v>0</v>
      </c>
      <c r="HQ88">
        <f ca="1">GB88</f>
        <v>0</v>
      </c>
      <c r="HR88">
        <f ca="1">GE88</f>
        <v>0</v>
      </c>
      <c r="HS88">
        <f ca="1">GH88</f>
        <v>0</v>
      </c>
      <c r="HT88">
        <f ca="1">BG88</f>
        <v>4</v>
      </c>
      <c r="HU88">
        <f ca="1">HT88/HS91</f>
        <v>2</v>
      </c>
      <c r="HV88" s="9">
        <f ca="1">BE89</f>
        <v>2</v>
      </c>
      <c r="HW88">
        <f ca="1">HV88*HU89+HU88</f>
        <v>8</v>
      </c>
      <c r="HY88" s="9">
        <f ca="1">HV96</f>
        <v>7</v>
      </c>
      <c r="HZ88" s="9">
        <f ca="1">HU96</f>
        <v>13</v>
      </c>
      <c r="IA88" s="9">
        <f ca="1">HU97</f>
        <v>21</v>
      </c>
      <c r="IB88" s="9" t="str">
        <f ca="1">HY88&amp;"  "&amp;HZ88&amp;"/"&amp;IA88</f>
        <v>7  13/21</v>
      </c>
      <c r="IC88" t="str">
        <f ca="1">HY88&amp;"   "</f>
        <v xml:space="preserve">7   </v>
      </c>
      <c r="ID88" t="str">
        <f ca="1">"   "&amp;HZ88&amp;"/"&amp;IA88</f>
        <v xml:space="preserve">   13/21</v>
      </c>
      <c r="IE88" t="str">
        <f ca="1">IF(HY88=0,ID88,IF(HZ88=0,IC88,IB88))</f>
        <v>7  13/21</v>
      </c>
      <c r="IG88">
        <f ca="1">HV88</f>
        <v>2</v>
      </c>
      <c r="IH88">
        <f ca="1">HU88</f>
        <v>2</v>
      </c>
      <c r="II88">
        <f ca="1">HU89</f>
        <v>3</v>
      </c>
      <c r="IJ88" t="str">
        <f ca="1">IG88&amp;"  "&amp;IH88&amp;"/"&amp;II88</f>
        <v>2  2/3</v>
      </c>
      <c r="IL88" t="str">
        <f ca="1">IE88&amp;IL$9&amp;IJ88</f>
        <v>7  13/21  ÷  2  2/3</v>
      </c>
      <c r="IR88">
        <f ca="1">HV92</f>
        <v>2</v>
      </c>
      <c r="IS88">
        <f ca="1">HU92</f>
        <v>6</v>
      </c>
      <c r="IT88">
        <f ca="1">HU93</f>
        <v>7</v>
      </c>
      <c r="IU88" t="str">
        <f ca="1">IR88&amp;"  "&amp;IS88&amp;"/"&amp;IT88</f>
        <v>2  6/7</v>
      </c>
    </row>
    <row r="89" spans="2:255" ht="6" hidden="1" customHeight="1" x14ac:dyDescent="0.25">
      <c r="B89" s="71"/>
      <c r="C89" s="71"/>
      <c r="D89" s="71"/>
      <c r="E89" s="77"/>
      <c r="F89" s="104"/>
      <c r="G89" s="71"/>
      <c r="H89" s="78"/>
      <c r="I89" s="71"/>
      <c r="J89" s="71"/>
      <c r="K89" s="77"/>
      <c r="L89" s="104"/>
      <c r="M89" s="71"/>
      <c r="N89" s="71"/>
      <c r="O89" s="71"/>
      <c r="P89" s="71"/>
      <c r="Q89" s="71"/>
      <c r="R89" s="71"/>
      <c r="S89" s="77"/>
      <c r="T89" s="80"/>
      <c r="U89" s="80"/>
      <c r="V89" s="80"/>
      <c r="W89" s="122"/>
      <c r="X89" s="102"/>
      <c r="Y89" s="71"/>
      <c r="Z89" s="75"/>
      <c r="AF89" s="148"/>
      <c r="AW89" s="11"/>
      <c r="AX89" s="11"/>
      <c r="AY89" s="11"/>
      <c r="AZ89" s="11"/>
      <c r="BA89" s="11"/>
      <c r="BB89" s="11"/>
      <c r="BC89" s="11"/>
      <c r="BE89">
        <f ca="1">BE88+INT(BF88/BF89)</f>
        <v>2</v>
      </c>
      <c r="BF89" s="1">
        <f ca="1">IF(BB88&gt;BF88,INT((RAND()*(BC88-BB88+1)+BB88)),INT((RAND()*(BC88-BF88)+BF88+1)))</f>
        <v>6</v>
      </c>
      <c r="BG89">
        <f ca="1">BF89</f>
        <v>6</v>
      </c>
      <c r="BH89">
        <v>256</v>
      </c>
      <c r="BI89" s="1">
        <f ca="1">IF(BG89/BH89=INT(BG89/BH89),1,0)</f>
        <v>0</v>
      </c>
      <c r="BJ89" s="1">
        <f ca="1">IF(BI89=0,BG89,BG89/BH89)</f>
        <v>6</v>
      </c>
      <c r="BK89" s="1">
        <v>16</v>
      </c>
      <c r="BL89" s="1">
        <f ca="1">IF(BJ89/BK89=INT(BJ89/BK89),1,0)</f>
        <v>0</v>
      </c>
      <c r="BM89" s="1">
        <f ca="1">IF(BL89=0,BJ89,BJ89/BK89)</f>
        <v>6</v>
      </c>
      <c r="BN89" s="1">
        <v>4</v>
      </c>
      <c r="BO89" s="1">
        <f ca="1">IF(BM89/BN89=INT(BM89/BN89),1,0)</f>
        <v>0</v>
      </c>
      <c r="BP89" s="1">
        <f ca="1">IF(BO89=0,BM89,BM89/BN89)</f>
        <v>6</v>
      </c>
      <c r="BQ89" s="1">
        <v>2</v>
      </c>
      <c r="BR89" s="1">
        <f ca="1">IF(BP89/BQ89=INT(BP89/BQ89),1,0)</f>
        <v>1</v>
      </c>
      <c r="BS89" s="1">
        <f ca="1">IF(BR89=0,BP89,BP89/BQ89)</f>
        <v>3</v>
      </c>
      <c r="BT89" s="1">
        <v>81</v>
      </c>
      <c r="BU89" s="1">
        <f ca="1">IF(BS89/BT89=INT(BS89/BT89),1,0)</f>
        <v>0</v>
      </c>
      <c r="BV89" s="1">
        <f ca="1">IF(BU89=0,BS89,BS89/BT89)</f>
        <v>3</v>
      </c>
      <c r="BW89" s="1">
        <v>9</v>
      </c>
      <c r="BX89" s="1">
        <f ca="1">IF(BV89/BW89=INT(BV89/BW89),1,0)</f>
        <v>0</v>
      </c>
      <c r="BY89" s="1">
        <f ca="1">IF(BX89=0,BV89,BV89/BW89)</f>
        <v>3</v>
      </c>
      <c r="BZ89" s="1">
        <v>3</v>
      </c>
      <c r="CA89" s="1">
        <f ca="1">IF(BY89/BZ89=INT(BY89/BZ89),1,0)</f>
        <v>1</v>
      </c>
      <c r="CB89" s="1">
        <f ca="1">IF(CA89=0,BY89,BY89/BZ89)</f>
        <v>1</v>
      </c>
      <c r="CC89" s="1">
        <v>25</v>
      </c>
      <c r="CD89" s="1">
        <f ca="1">IF(CB89/CC89=INT(CB89/CC89),1,0)</f>
        <v>0</v>
      </c>
      <c r="CE89" s="1">
        <f ca="1">IF(CD89=0,CB89,CB89/CC89)</f>
        <v>1</v>
      </c>
      <c r="CF89" s="1">
        <v>5</v>
      </c>
      <c r="CG89" s="1">
        <f ca="1">IF(CE89/CF89=INT(CE89/CF89),1,0)</f>
        <v>0</v>
      </c>
      <c r="CH89" s="1">
        <f ca="1">IF(CG89=0,CE89,CE89/CF89)</f>
        <v>1</v>
      </c>
      <c r="CI89" s="1">
        <v>49</v>
      </c>
      <c r="CJ89" s="1">
        <f ca="1">IF(CH89/CI89=INT(CH89/CI89),1,0)</f>
        <v>0</v>
      </c>
      <c r="CK89" s="1">
        <f ca="1">IF(CJ89=0,CH89,CH89/CI89)</f>
        <v>1</v>
      </c>
      <c r="CL89" s="1">
        <v>7</v>
      </c>
      <c r="CM89" s="1">
        <f ca="1">IF(CK89/CL89=INT(CK89/CL89),1,0)</f>
        <v>0</v>
      </c>
      <c r="CN89" s="1">
        <f ca="1">IF(CM89=0,CK89,CK89/CL89)</f>
        <v>1</v>
      </c>
      <c r="CO89" s="1">
        <v>121</v>
      </c>
      <c r="CP89" s="1">
        <f ca="1">IF(CN89/CO89=INT(CN89/CO89),1,0)</f>
        <v>0</v>
      </c>
      <c r="CQ89" s="1">
        <f ca="1">IF(CP89=0,CN89,CN89/CO89)</f>
        <v>1</v>
      </c>
      <c r="CR89" s="1">
        <v>11</v>
      </c>
      <c r="CS89" s="1">
        <f ca="1">IF(CQ89/CR89=INT(CQ89/CR89),1,0)</f>
        <v>0</v>
      </c>
      <c r="CT89" s="1">
        <f ca="1">IF(CS89=0,CQ89,CQ89/CR89)</f>
        <v>1</v>
      </c>
      <c r="CU89" s="1">
        <v>169</v>
      </c>
      <c r="CV89" s="1">
        <f ca="1">IF(CT89/CU89=INT(CT89/CU89),1,0)</f>
        <v>0</v>
      </c>
      <c r="CW89" s="1">
        <f ca="1">IF(CV89=0,CT89,CT89/CU89)</f>
        <v>1</v>
      </c>
      <c r="CX89" s="1">
        <v>13</v>
      </c>
      <c r="CY89" s="1">
        <f ca="1">IF(CW89/CX89=INT(CW89/CX89),1,0)</f>
        <v>0</v>
      </c>
      <c r="CZ89" s="1">
        <f ca="1">IF(CY89=0,CW89,CW89/CX89)</f>
        <v>1</v>
      </c>
      <c r="DA89" s="1">
        <v>17</v>
      </c>
      <c r="DB89" s="1">
        <f ca="1">IF(CZ89/DA89=INT(CZ89/DA89),1,0)</f>
        <v>0</v>
      </c>
      <c r="DC89" s="1">
        <f ca="1">IF(DB89=0,CZ89,CZ89/DA89)</f>
        <v>1</v>
      </c>
      <c r="DD89" s="1">
        <v>19</v>
      </c>
      <c r="DE89" s="1">
        <f ca="1">IF(DC89/DD89=INT(DC89/DD89),1,0)</f>
        <v>0</v>
      </c>
      <c r="DF89" s="1">
        <f ca="1">IF(DE89=0,DC89,DC89/DD89)</f>
        <v>1</v>
      </c>
      <c r="DG89" s="1">
        <v>23</v>
      </c>
      <c r="DH89" s="1">
        <f ca="1">IF(DF89/DG89=INT(DF89/DG89),1,0)</f>
        <v>0</v>
      </c>
      <c r="DI89" s="1">
        <f ca="1">IF(DH89=0,DF89,DF89/DG89)</f>
        <v>1</v>
      </c>
      <c r="DJ89" s="1">
        <v>29</v>
      </c>
      <c r="DK89" s="1">
        <f ca="1">IF(DI89/DJ89=INT(DI89/DJ89),1,0)</f>
        <v>0</v>
      </c>
      <c r="DL89" s="1">
        <f ca="1">IF(DK89=0,DI89,DI89/DJ89)</f>
        <v>1</v>
      </c>
      <c r="DM89" s="1">
        <v>31</v>
      </c>
      <c r="DN89" s="1">
        <f ca="1">IF(DL89/DM89=INT(DL89/DM89),1,0)</f>
        <v>0</v>
      </c>
      <c r="DO89" s="1">
        <f ca="1">IF(DN89=0,DL89,DL89/DM89)</f>
        <v>1</v>
      </c>
      <c r="DP89" s="1">
        <v>37</v>
      </c>
      <c r="DQ89" s="1">
        <f ca="1">IF(DO89/DP89=INT(DO89/DP89),1,0)</f>
        <v>0</v>
      </c>
      <c r="DR89" s="1">
        <f ca="1">IF(DQ89=0,DO89,DO89/DP89)</f>
        <v>1</v>
      </c>
      <c r="DS89" s="1">
        <v>41</v>
      </c>
      <c r="DT89" s="1">
        <f ca="1">IF(DR89/DS89=INT(DR89/DS89),1,0)</f>
        <v>0</v>
      </c>
      <c r="DU89" s="1">
        <f ca="1">IF(DT89=0,DR89,DR89/DS89)</f>
        <v>1</v>
      </c>
      <c r="DV89" s="1">
        <v>43</v>
      </c>
      <c r="DW89" s="1">
        <f ca="1">IF(DU89/DV89=INT(DU89/DV89),1,0)</f>
        <v>0</v>
      </c>
      <c r="DX89" s="1">
        <f ca="1">IF(DW89=0,DU89,DU89/DV89)</f>
        <v>1</v>
      </c>
      <c r="DY89" s="1">
        <v>47</v>
      </c>
      <c r="DZ89" s="1">
        <f ca="1">IF(DX89/DY89=INT(DX89/DY89),1,0)</f>
        <v>0</v>
      </c>
      <c r="EA89" s="1">
        <f ca="1">IF(DZ89=0,DX89,DX89/DY89)</f>
        <v>1</v>
      </c>
      <c r="EB89" s="1">
        <v>53</v>
      </c>
      <c r="EC89" s="1">
        <f ca="1">IF(EA89/EB89=INT(EA89/EB89),1,0)</f>
        <v>0</v>
      </c>
      <c r="ED89" s="1">
        <f ca="1">IF(EC89=0,EA89,EA89/EB89)</f>
        <v>1</v>
      </c>
      <c r="EE89" s="1">
        <v>59</v>
      </c>
      <c r="EF89" s="1">
        <f ca="1">IF(ED89/EE89=INT(ED89/EE89),1,0)</f>
        <v>0</v>
      </c>
      <c r="EG89" s="1">
        <f ca="1">IF(EF89=0,ED89,ED89/EE89)</f>
        <v>1</v>
      </c>
      <c r="EH89" s="1">
        <v>61</v>
      </c>
      <c r="EI89" s="1">
        <f ca="1">IF(EG89/EH89=INT(EG89/EH89),1,0)</f>
        <v>0</v>
      </c>
      <c r="EJ89" s="1">
        <f ca="1">IF(EI89=0,EG89,EG89/EH89)</f>
        <v>1</v>
      </c>
      <c r="EK89" s="1">
        <v>67</v>
      </c>
      <c r="EL89" s="1">
        <f ca="1">IF(EJ89/EK89=INT(EJ89/EK89),1,0)</f>
        <v>0</v>
      </c>
      <c r="EM89" s="1">
        <f ca="1">IF(EL89=0,EJ89,EJ89/EK89)</f>
        <v>1</v>
      </c>
      <c r="EN89" s="1">
        <v>71</v>
      </c>
      <c r="EO89" s="1">
        <f ca="1">IF(EM89/EN89=INT(EM89/EN89),1,0)</f>
        <v>0</v>
      </c>
      <c r="EP89" s="1">
        <f ca="1">IF(EO89=0,EM89,EM89/EN89)</f>
        <v>1</v>
      </c>
      <c r="EQ89" s="1">
        <v>73</v>
      </c>
      <c r="ER89" s="1">
        <f ca="1">IF(EP89/EQ89=INT(EP89/EQ89),1,0)</f>
        <v>0</v>
      </c>
      <c r="ES89" s="1">
        <f ca="1">IF(ER89=0,EP89,EP89/EQ89)</f>
        <v>1</v>
      </c>
      <c r="ET89" s="1">
        <v>79</v>
      </c>
      <c r="EU89" s="1">
        <f ca="1">IF(ES89/ET89=INT(ES89/ET89),1,0)</f>
        <v>0</v>
      </c>
      <c r="EV89" s="1">
        <f ca="1">IF(EU89=0,ES89,ES89/ET89)</f>
        <v>1</v>
      </c>
      <c r="EW89" s="1">
        <v>83</v>
      </c>
      <c r="EX89" s="1">
        <f ca="1">IF(EV89/EW89=INT(EV89/EW89),1,0)</f>
        <v>0</v>
      </c>
      <c r="EY89" s="1">
        <f ca="1">IF(EX89=0,EV89,EV89/EW89)</f>
        <v>1</v>
      </c>
      <c r="EZ89" s="1">
        <v>89</v>
      </c>
      <c r="FA89" s="1">
        <f ca="1">IF(EY89/EZ89=INT(EY89/EZ89),1,0)</f>
        <v>0</v>
      </c>
      <c r="FB89" s="1">
        <f ca="1">IF(FA89=0,EY89,EY89/EZ89)</f>
        <v>1</v>
      </c>
      <c r="FC89" s="1">
        <v>97</v>
      </c>
      <c r="FD89" s="1">
        <f ca="1">IF(FB89/FC89=INT(FB89/FC89),1,0)</f>
        <v>0</v>
      </c>
      <c r="FE89" s="1">
        <f ca="1">IF(FD89=0,FB89,FB89/FC89)</f>
        <v>1</v>
      </c>
      <c r="FF89" s="1">
        <v>101</v>
      </c>
      <c r="FG89" s="1">
        <f ca="1">IF(FE89/FF89=INT(FE89/FF89),1,0)</f>
        <v>0</v>
      </c>
      <c r="FH89" s="1">
        <f ca="1">IF(FG89=0,FE89,FE89/FF89)</f>
        <v>1</v>
      </c>
      <c r="FI89" s="1">
        <v>103</v>
      </c>
      <c r="FJ89" s="1">
        <f ca="1">IF(FH89/FI89=INT(FH89/FI89),1,0)</f>
        <v>0</v>
      </c>
      <c r="FK89" s="1">
        <f ca="1">IF(FJ89=0,FH89,FH89/FI89)</f>
        <v>1</v>
      </c>
      <c r="FL89" s="1">
        <v>107</v>
      </c>
      <c r="FM89" s="1">
        <f ca="1">IF(FK89/FL89=INT(FK89/FL89),1,0)</f>
        <v>0</v>
      </c>
      <c r="FN89" s="1">
        <f ca="1">IF(FM89=0,FK89,FK89/FL89)</f>
        <v>1</v>
      </c>
      <c r="FO89" s="1">
        <v>109</v>
      </c>
      <c r="FP89" s="1">
        <f ca="1">IF(FN89/FO89=INT(FN89/FO89),1,0)</f>
        <v>0</v>
      </c>
      <c r="FQ89" s="1">
        <f ca="1">IF(FP89=0,FN89,FN89/FO89)</f>
        <v>1</v>
      </c>
      <c r="FR89" s="1">
        <v>113</v>
      </c>
      <c r="FS89" s="1">
        <f ca="1">IF(FQ89/FR89=INT(FQ89/FR89),1,0)</f>
        <v>0</v>
      </c>
      <c r="FT89" s="1">
        <f ca="1">IF(FS89=0,FQ89,FQ89/FR89)</f>
        <v>1</v>
      </c>
      <c r="FU89" s="1">
        <v>127</v>
      </c>
      <c r="FV89" s="1">
        <f ca="1">IF(FT89/FU89=INT(FT89/FU89),1,0)</f>
        <v>0</v>
      </c>
      <c r="FW89" s="1">
        <f ca="1">IF(FV89=0,FT89,FT89/FU89)</f>
        <v>1</v>
      </c>
      <c r="FX89" s="1">
        <v>131</v>
      </c>
      <c r="FY89" s="1">
        <f ca="1">IF(FW89/FX89=INT(FW89/FX89),1,0)</f>
        <v>0</v>
      </c>
      <c r="FZ89" s="1">
        <f ca="1">IF(FY89=0,FW89,FW89/FX89)</f>
        <v>1</v>
      </c>
      <c r="GA89" s="1">
        <v>137</v>
      </c>
      <c r="GB89" s="1">
        <f ca="1">IF(FZ89/GA89=INT(FZ89/GA89),1,0)</f>
        <v>0</v>
      </c>
      <c r="GC89" s="1">
        <f ca="1">IF(GB89=0,FZ89,FZ89/GA89)</f>
        <v>1</v>
      </c>
      <c r="GD89" s="1">
        <v>139</v>
      </c>
      <c r="GE89" s="1">
        <f ca="1">IF(GC89/GD89=INT(GC89/GD89),1,0)</f>
        <v>0</v>
      </c>
      <c r="GF89" s="1">
        <f ca="1">IF(GE89=0,GC89,GC89/GD89)</f>
        <v>1</v>
      </c>
      <c r="GG89" s="1">
        <v>149</v>
      </c>
      <c r="GH89" s="1">
        <f ca="1">IF(GF89/GG89=INT(GF89/GG89),1,0)</f>
        <v>0</v>
      </c>
      <c r="GI89" s="1">
        <f ca="1">IF(GH89=0,GF89,GF89/GG89)</f>
        <v>1</v>
      </c>
      <c r="GJ89" s="1"/>
      <c r="GK89" s="1">
        <f ca="1">8*BI89+4*BL89+2*BO89+BR89</f>
        <v>1</v>
      </c>
      <c r="GL89" s="1">
        <f ca="1">4*BU89+2*BX89+CA89</f>
        <v>1</v>
      </c>
      <c r="GM89" s="1">
        <f ca="1">2*CD89+CG89</f>
        <v>0</v>
      </c>
      <c r="GN89" s="1">
        <f ca="1">2*CJ89+CM89</f>
        <v>0</v>
      </c>
      <c r="GO89" s="1">
        <f ca="1">2*CP89+CS89</f>
        <v>0</v>
      </c>
      <c r="GP89" s="1">
        <f ca="1">2*CV89+CY89</f>
        <v>0</v>
      </c>
      <c r="GQ89" s="1">
        <f ca="1">DB89</f>
        <v>0</v>
      </c>
      <c r="GR89" s="1">
        <f ca="1">DE89</f>
        <v>0</v>
      </c>
      <c r="GS89" s="1">
        <f ca="1">DH89</f>
        <v>0</v>
      </c>
      <c r="GT89" s="1">
        <f ca="1">DK89</f>
        <v>0</v>
      </c>
      <c r="GU89" s="1">
        <f ca="1">DN89</f>
        <v>0</v>
      </c>
      <c r="GV89">
        <f ca="1">DQ89</f>
        <v>0</v>
      </c>
      <c r="GW89">
        <f ca="1">DT89</f>
        <v>0</v>
      </c>
      <c r="GX89">
        <f ca="1">DW89</f>
        <v>0</v>
      </c>
      <c r="GY89">
        <f ca="1">DZ89</f>
        <v>0</v>
      </c>
      <c r="GZ89">
        <f ca="1">EC89</f>
        <v>0</v>
      </c>
      <c r="HA89">
        <f ca="1">EF89</f>
        <v>0</v>
      </c>
      <c r="HB89">
        <f ca="1">EI89</f>
        <v>0</v>
      </c>
      <c r="HC89">
        <f ca="1">EL89</f>
        <v>0</v>
      </c>
      <c r="HD89">
        <f ca="1">EO89</f>
        <v>0</v>
      </c>
      <c r="HE89">
        <f ca="1">ER89</f>
        <v>0</v>
      </c>
      <c r="HF89">
        <f ca="1">EU89</f>
        <v>0</v>
      </c>
      <c r="HG89">
        <f ca="1">EX89</f>
        <v>0</v>
      </c>
      <c r="HH89">
        <f ca="1">FA89</f>
        <v>0</v>
      </c>
      <c r="HI89">
        <f ca="1">FD89</f>
        <v>0</v>
      </c>
      <c r="HJ89">
        <f ca="1">FG89</f>
        <v>0</v>
      </c>
      <c r="HK89">
        <f ca="1">FJ89</f>
        <v>0</v>
      </c>
      <c r="HL89">
        <f ca="1">FM89</f>
        <v>0</v>
      </c>
      <c r="HM89">
        <f ca="1">FP89</f>
        <v>0</v>
      </c>
      <c r="HN89">
        <f ca="1">FS89</f>
        <v>0</v>
      </c>
      <c r="HO89">
        <f ca="1">FV89</f>
        <v>0</v>
      </c>
      <c r="HP89">
        <f ca="1">FY89</f>
        <v>0</v>
      </c>
      <c r="HQ89">
        <f ca="1">GB89</f>
        <v>0</v>
      </c>
      <c r="HR89">
        <f ca="1">GE89</f>
        <v>0</v>
      </c>
      <c r="HS89">
        <f ca="1">GH89</f>
        <v>0</v>
      </c>
      <c r="HT89">
        <f ca="1">BG89</f>
        <v>6</v>
      </c>
      <c r="HU89">
        <f ca="1">HT89/HS91</f>
        <v>3</v>
      </c>
      <c r="HV89" s="9"/>
      <c r="HY89" s="9"/>
      <c r="HZ89" s="9"/>
      <c r="IA89" s="9"/>
      <c r="IB89" s="9"/>
    </row>
    <row r="90" spans="2:255" ht="6" hidden="1" customHeight="1" x14ac:dyDescent="0.25">
      <c r="B90" s="71"/>
      <c r="C90" s="71"/>
      <c r="D90" s="71"/>
      <c r="E90" s="77"/>
      <c r="F90" s="104"/>
      <c r="G90" s="71"/>
      <c r="H90" s="78"/>
      <c r="I90" s="71"/>
      <c r="J90" s="71"/>
      <c r="K90" s="77"/>
      <c r="L90" s="104"/>
      <c r="M90" s="71"/>
      <c r="N90" s="71"/>
      <c r="O90" s="71"/>
      <c r="P90" s="71"/>
      <c r="Q90" s="71"/>
      <c r="R90" s="71"/>
      <c r="S90" s="77"/>
      <c r="T90" s="80"/>
      <c r="U90" s="80"/>
      <c r="V90" s="80"/>
      <c r="W90" s="122"/>
      <c r="X90" s="102"/>
      <c r="Y90" s="71"/>
      <c r="Z90" s="75"/>
      <c r="AE90" s="162"/>
      <c r="AF90" s="148"/>
      <c r="AW90" s="11"/>
      <c r="AX90" s="11"/>
      <c r="AY90" s="11"/>
      <c r="AZ90" s="11"/>
      <c r="BA90" s="11"/>
      <c r="BB90" s="11"/>
      <c r="BC90" s="1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>
        <f t="shared" ref="GK90:HS90" ca="1" si="36">IF(GK88&lt;GK89,GK88,GK89)</f>
        <v>1</v>
      </c>
      <c r="GL90" s="1">
        <f t="shared" ca="1" si="36"/>
        <v>0</v>
      </c>
      <c r="GM90" s="1">
        <f t="shared" ca="1" si="36"/>
        <v>0</v>
      </c>
      <c r="GN90" s="1">
        <f t="shared" ca="1" si="36"/>
        <v>0</v>
      </c>
      <c r="GO90" s="1">
        <f t="shared" ca="1" si="36"/>
        <v>0</v>
      </c>
      <c r="GP90" s="1">
        <f t="shared" ca="1" si="36"/>
        <v>0</v>
      </c>
      <c r="GQ90" s="1">
        <f t="shared" ca="1" si="36"/>
        <v>0</v>
      </c>
      <c r="GR90" s="1">
        <f t="shared" ca="1" si="36"/>
        <v>0</v>
      </c>
      <c r="GS90" s="1">
        <f t="shared" ca="1" si="36"/>
        <v>0</v>
      </c>
      <c r="GT90" s="1">
        <f t="shared" ca="1" si="36"/>
        <v>0</v>
      </c>
      <c r="GU90" s="1">
        <f t="shared" ca="1" si="36"/>
        <v>0</v>
      </c>
      <c r="GV90" s="1">
        <f t="shared" ca="1" si="36"/>
        <v>0</v>
      </c>
      <c r="GW90" s="1">
        <f t="shared" ca="1" si="36"/>
        <v>0</v>
      </c>
      <c r="GX90" s="1">
        <f t="shared" ca="1" si="36"/>
        <v>0</v>
      </c>
      <c r="GY90" s="1">
        <f t="shared" ca="1" si="36"/>
        <v>0</v>
      </c>
      <c r="GZ90" s="1">
        <f t="shared" ca="1" si="36"/>
        <v>0</v>
      </c>
      <c r="HA90" s="1">
        <f t="shared" ca="1" si="36"/>
        <v>0</v>
      </c>
      <c r="HB90" s="1">
        <f t="shared" ca="1" si="36"/>
        <v>0</v>
      </c>
      <c r="HC90" s="1">
        <f t="shared" ca="1" si="36"/>
        <v>0</v>
      </c>
      <c r="HD90" s="1">
        <f t="shared" ca="1" si="36"/>
        <v>0</v>
      </c>
      <c r="HE90" s="1">
        <f t="shared" ca="1" si="36"/>
        <v>0</v>
      </c>
      <c r="HF90" s="1">
        <f t="shared" ca="1" si="36"/>
        <v>0</v>
      </c>
      <c r="HG90" s="1">
        <f t="shared" ca="1" si="36"/>
        <v>0</v>
      </c>
      <c r="HH90" s="1">
        <f t="shared" ca="1" si="36"/>
        <v>0</v>
      </c>
      <c r="HI90" s="1">
        <f t="shared" ca="1" si="36"/>
        <v>0</v>
      </c>
      <c r="HJ90" s="1">
        <f t="shared" ca="1" si="36"/>
        <v>0</v>
      </c>
      <c r="HK90" s="1">
        <f t="shared" ca="1" si="36"/>
        <v>0</v>
      </c>
      <c r="HL90" s="1">
        <f t="shared" ca="1" si="36"/>
        <v>0</v>
      </c>
      <c r="HM90" s="1">
        <f t="shared" ca="1" si="36"/>
        <v>0</v>
      </c>
      <c r="HN90" s="1">
        <f t="shared" ca="1" si="36"/>
        <v>0</v>
      </c>
      <c r="HO90" s="1">
        <f t="shared" ca="1" si="36"/>
        <v>0</v>
      </c>
      <c r="HP90" s="1">
        <f t="shared" ca="1" si="36"/>
        <v>0</v>
      </c>
      <c r="HQ90" s="1">
        <f t="shared" ca="1" si="36"/>
        <v>0</v>
      </c>
      <c r="HR90" s="1">
        <f t="shared" ca="1" si="36"/>
        <v>0</v>
      </c>
      <c r="HS90" s="1">
        <f t="shared" ca="1" si="36"/>
        <v>0</v>
      </c>
      <c r="HV90" s="9"/>
      <c r="HY90" s="9"/>
      <c r="HZ90" s="9"/>
      <c r="IA90" s="9"/>
      <c r="IB90" s="9"/>
    </row>
    <row r="91" spans="2:255" ht="6" hidden="1" customHeight="1" x14ac:dyDescent="0.25">
      <c r="B91" s="71"/>
      <c r="C91" s="71"/>
      <c r="D91" s="71"/>
      <c r="E91" s="77"/>
      <c r="F91" s="104"/>
      <c r="G91" s="71"/>
      <c r="H91" s="78"/>
      <c r="I91" s="71"/>
      <c r="J91" s="71"/>
      <c r="K91" s="77"/>
      <c r="L91" s="104"/>
      <c r="M91" s="71"/>
      <c r="N91" s="71"/>
      <c r="O91" s="71"/>
      <c r="P91" s="71"/>
      <c r="Q91" s="71"/>
      <c r="R91" s="71"/>
      <c r="S91" s="77"/>
      <c r="T91" s="80"/>
      <c r="U91" s="80"/>
      <c r="V91" s="80"/>
      <c r="W91" s="122"/>
      <c r="X91" s="102"/>
      <c r="Y91" s="71"/>
      <c r="Z91" s="75"/>
      <c r="AE91" s="162"/>
      <c r="AW91" s="11"/>
      <c r="AX91" s="11"/>
      <c r="AY91" s="11"/>
      <c r="AZ91" s="11"/>
      <c r="BA91" s="11"/>
      <c r="BB91" s="11"/>
      <c r="BC91" s="1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>
        <f ca="1">GK$8^GK90</f>
        <v>2</v>
      </c>
      <c r="GL91">
        <f t="shared" ref="GL91:HS91" ca="1" si="37">GL$8^GL90*GK91</f>
        <v>2</v>
      </c>
      <c r="GM91">
        <f t="shared" ca="1" si="37"/>
        <v>2</v>
      </c>
      <c r="GN91">
        <f t="shared" ca="1" si="37"/>
        <v>2</v>
      </c>
      <c r="GO91">
        <f t="shared" ca="1" si="37"/>
        <v>2</v>
      </c>
      <c r="GP91">
        <f t="shared" ca="1" si="37"/>
        <v>2</v>
      </c>
      <c r="GQ91">
        <f t="shared" ca="1" si="37"/>
        <v>2</v>
      </c>
      <c r="GR91">
        <f t="shared" ca="1" si="37"/>
        <v>2</v>
      </c>
      <c r="GS91">
        <f t="shared" ca="1" si="37"/>
        <v>2</v>
      </c>
      <c r="GT91">
        <f t="shared" ca="1" si="37"/>
        <v>2</v>
      </c>
      <c r="GU91">
        <f t="shared" ca="1" si="37"/>
        <v>2</v>
      </c>
      <c r="GV91">
        <f t="shared" ca="1" si="37"/>
        <v>2</v>
      </c>
      <c r="GW91">
        <f t="shared" ca="1" si="37"/>
        <v>2</v>
      </c>
      <c r="GX91">
        <f t="shared" ca="1" si="37"/>
        <v>2</v>
      </c>
      <c r="GY91">
        <f t="shared" ca="1" si="37"/>
        <v>2</v>
      </c>
      <c r="GZ91">
        <f t="shared" ca="1" si="37"/>
        <v>2</v>
      </c>
      <c r="HA91">
        <f t="shared" ca="1" si="37"/>
        <v>2</v>
      </c>
      <c r="HB91">
        <f t="shared" ca="1" si="37"/>
        <v>2</v>
      </c>
      <c r="HC91">
        <f t="shared" ca="1" si="37"/>
        <v>2</v>
      </c>
      <c r="HD91">
        <f t="shared" ca="1" si="37"/>
        <v>2</v>
      </c>
      <c r="HE91">
        <f t="shared" ca="1" si="37"/>
        <v>2</v>
      </c>
      <c r="HF91">
        <f t="shared" ca="1" si="37"/>
        <v>2</v>
      </c>
      <c r="HG91">
        <f t="shared" ca="1" si="37"/>
        <v>2</v>
      </c>
      <c r="HH91">
        <f t="shared" ca="1" si="37"/>
        <v>2</v>
      </c>
      <c r="HI91">
        <f t="shared" ca="1" si="37"/>
        <v>2</v>
      </c>
      <c r="HJ91">
        <f t="shared" ca="1" si="37"/>
        <v>2</v>
      </c>
      <c r="HK91">
        <f t="shared" ca="1" si="37"/>
        <v>2</v>
      </c>
      <c r="HL91">
        <f t="shared" ca="1" si="37"/>
        <v>2</v>
      </c>
      <c r="HM91">
        <f t="shared" ca="1" si="37"/>
        <v>2</v>
      </c>
      <c r="HN91">
        <f t="shared" ca="1" si="37"/>
        <v>2</v>
      </c>
      <c r="HO91">
        <f t="shared" ca="1" si="37"/>
        <v>2</v>
      </c>
      <c r="HP91">
        <f t="shared" ca="1" si="37"/>
        <v>2</v>
      </c>
      <c r="HQ91">
        <f t="shared" ca="1" si="37"/>
        <v>2</v>
      </c>
      <c r="HR91">
        <f t="shared" ca="1" si="37"/>
        <v>2</v>
      </c>
      <c r="HS91">
        <f t="shared" ca="1" si="37"/>
        <v>2</v>
      </c>
      <c r="HV91" s="9"/>
      <c r="HY91" s="9"/>
      <c r="HZ91" s="9"/>
      <c r="IA91" s="9"/>
      <c r="IB91" s="9"/>
    </row>
    <row r="92" spans="2:255" ht="6" hidden="1" customHeight="1" x14ac:dyDescent="0.25">
      <c r="B92" s="71"/>
      <c r="C92" s="71"/>
      <c r="D92" s="71"/>
      <c r="E92" s="77"/>
      <c r="F92" s="104"/>
      <c r="G92" s="71"/>
      <c r="H92" s="78"/>
      <c r="I92" s="71"/>
      <c r="J92" s="71"/>
      <c r="K92" s="77"/>
      <c r="L92" s="104"/>
      <c r="M92" s="71"/>
      <c r="N92" s="71"/>
      <c r="O92" s="71"/>
      <c r="P92" s="71"/>
      <c r="Q92" s="71"/>
      <c r="R92" s="71"/>
      <c r="S92" s="77"/>
      <c r="T92" s="80"/>
      <c r="U92" s="80"/>
      <c r="V92" s="80"/>
      <c r="W92" s="122"/>
      <c r="X92" s="102"/>
      <c r="Y92" s="71"/>
      <c r="Z92" s="75"/>
      <c r="AE92" s="162"/>
      <c r="AW92" s="11"/>
      <c r="AX92" s="11"/>
      <c r="AY92" s="11"/>
      <c r="AZ92" s="11"/>
      <c r="BA92" s="11"/>
      <c r="BB92" s="11"/>
      <c r="BC92" s="11"/>
      <c r="BD92" t="s">
        <v>22</v>
      </c>
      <c r="BE92" s="1">
        <f ca="1">INT((RAND()*(AY88-AX88+1)+AX88))</f>
        <v>2</v>
      </c>
      <c r="BF92" s="1">
        <f ca="1">INT((RAND()*(BA88-AZ88+1)+AZ88))</f>
        <v>6</v>
      </c>
      <c r="BG92">
        <f ca="1">BF92-BF93*(BE93-BE92)</f>
        <v>6</v>
      </c>
      <c r="BH92">
        <v>256</v>
      </c>
      <c r="BI92" s="1">
        <f ca="1">IF(BG92/BH92=INT(BG92/BH92),1,0)</f>
        <v>0</v>
      </c>
      <c r="BJ92" s="1">
        <f ca="1">IF(BI92=0,BG92,BG92/BH92)</f>
        <v>6</v>
      </c>
      <c r="BK92" s="1">
        <v>16</v>
      </c>
      <c r="BL92" s="1">
        <f ca="1">IF(BJ92/BK92=INT(BJ92/BK92),1,0)</f>
        <v>0</v>
      </c>
      <c r="BM92" s="1">
        <f ca="1">IF(BL92=0,BJ92,BJ92/BK92)</f>
        <v>6</v>
      </c>
      <c r="BN92" s="1">
        <v>4</v>
      </c>
      <c r="BO92" s="1">
        <f ca="1">IF(BM92/BN92=INT(BM92/BN92),1,0)</f>
        <v>0</v>
      </c>
      <c r="BP92" s="1">
        <f ca="1">IF(BO92=0,BM92,BM92/BN92)</f>
        <v>6</v>
      </c>
      <c r="BQ92" s="1">
        <v>2</v>
      </c>
      <c r="BR92" s="1">
        <f ca="1">IF(BP92/BQ92=INT(BP92/BQ92),1,0)</f>
        <v>1</v>
      </c>
      <c r="BS92" s="1">
        <f ca="1">IF(BR92=0,BP92,BP92/BQ92)</f>
        <v>3</v>
      </c>
      <c r="BT92" s="1">
        <v>81</v>
      </c>
      <c r="BU92" s="1">
        <f ca="1">IF(BS92/BT92=INT(BS92/BT92),1,0)</f>
        <v>0</v>
      </c>
      <c r="BV92" s="1">
        <f ca="1">IF(BU92=0,BS92,BS92/BT92)</f>
        <v>3</v>
      </c>
      <c r="BW92" s="1">
        <v>9</v>
      </c>
      <c r="BX92" s="1">
        <f ca="1">IF(BV92/BW92=INT(BV92/BW92),1,0)</f>
        <v>0</v>
      </c>
      <c r="BY92" s="1">
        <f ca="1">IF(BX92=0,BV92,BV92/BW92)</f>
        <v>3</v>
      </c>
      <c r="BZ92" s="1">
        <v>3</v>
      </c>
      <c r="CA92" s="1">
        <f ca="1">IF(BY92/BZ92=INT(BY92/BZ92),1,0)</f>
        <v>1</v>
      </c>
      <c r="CB92" s="1">
        <f ca="1">IF(CA92=0,BY92,BY92/BZ92)</f>
        <v>1</v>
      </c>
      <c r="CC92" s="1">
        <v>25</v>
      </c>
      <c r="CD92" s="1">
        <f ca="1">IF(CB92/CC92=INT(CB92/CC92),1,0)</f>
        <v>0</v>
      </c>
      <c r="CE92" s="1">
        <f ca="1">IF(CD92=0,CB92,CB92/CC92)</f>
        <v>1</v>
      </c>
      <c r="CF92" s="1">
        <v>5</v>
      </c>
      <c r="CG92" s="1">
        <f ca="1">IF(CE92/CF92=INT(CE92/CF92),1,0)</f>
        <v>0</v>
      </c>
      <c r="CH92" s="1">
        <f ca="1">IF(CG92=0,CE92,CE92/CF92)</f>
        <v>1</v>
      </c>
      <c r="CI92" s="1">
        <v>49</v>
      </c>
      <c r="CJ92" s="1">
        <f ca="1">IF(CH92/CI92=INT(CH92/CI92),1,0)</f>
        <v>0</v>
      </c>
      <c r="CK92" s="1">
        <f ca="1">IF(CJ92=0,CH92,CH92/CI92)</f>
        <v>1</v>
      </c>
      <c r="CL92" s="1">
        <v>7</v>
      </c>
      <c r="CM92" s="1">
        <f ca="1">IF(CK92/CL92=INT(CK92/CL92),1,0)</f>
        <v>0</v>
      </c>
      <c r="CN92" s="1">
        <f ca="1">IF(CM92=0,CK92,CK92/CL92)</f>
        <v>1</v>
      </c>
      <c r="CO92" s="1">
        <v>121</v>
      </c>
      <c r="CP92" s="1">
        <f ca="1">IF(CN92/CO92=INT(CN92/CO92),1,0)</f>
        <v>0</v>
      </c>
      <c r="CQ92" s="1">
        <f ca="1">IF(CP92=0,CN92,CN92/CO92)</f>
        <v>1</v>
      </c>
      <c r="CR92" s="1">
        <v>11</v>
      </c>
      <c r="CS92" s="1">
        <f ca="1">IF(CQ92/CR92=INT(CQ92/CR92),1,0)</f>
        <v>0</v>
      </c>
      <c r="CT92" s="1">
        <f ca="1">IF(CS92=0,CQ92,CQ92/CR92)</f>
        <v>1</v>
      </c>
      <c r="CU92" s="1">
        <v>169</v>
      </c>
      <c r="CV92" s="1">
        <f ca="1">IF(CT92/CU92=INT(CT92/CU92),1,0)</f>
        <v>0</v>
      </c>
      <c r="CW92" s="1">
        <f ca="1">IF(CV92=0,CT92,CT92/CU92)</f>
        <v>1</v>
      </c>
      <c r="CX92" s="1">
        <v>13</v>
      </c>
      <c r="CY92" s="1">
        <f ca="1">IF(CW92/CX92=INT(CW92/CX92),1,0)</f>
        <v>0</v>
      </c>
      <c r="CZ92" s="1">
        <f ca="1">IF(CY92=0,CW92,CW92/CX92)</f>
        <v>1</v>
      </c>
      <c r="DA92" s="1">
        <v>17</v>
      </c>
      <c r="DB92" s="1">
        <f ca="1">IF(CZ92/DA92=INT(CZ92/DA92),1,0)</f>
        <v>0</v>
      </c>
      <c r="DC92" s="1">
        <f ca="1">IF(DB92=0,CZ92,CZ92/DA92)</f>
        <v>1</v>
      </c>
      <c r="DD92" s="1">
        <v>19</v>
      </c>
      <c r="DE92" s="1">
        <f ca="1">IF(DC92/DD92=INT(DC92/DD92),1,0)</f>
        <v>0</v>
      </c>
      <c r="DF92" s="1">
        <f ca="1">IF(DE92=0,DC92,DC92/DD92)</f>
        <v>1</v>
      </c>
      <c r="DG92" s="1">
        <v>23</v>
      </c>
      <c r="DH92" s="1">
        <f ca="1">IF(DF92/DG92=INT(DF92/DG92),1,0)</f>
        <v>0</v>
      </c>
      <c r="DI92" s="1">
        <f ca="1">IF(DH92=0,DF92,DF92/DG92)</f>
        <v>1</v>
      </c>
      <c r="DJ92" s="1">
        <v>29</v>
      </c>
      <c r="DK92" s="1">
        <f ca="1">IF(DI92/DJ92=INT(DI92/DJ92),1,0)</f>
        <v>0</v>
      </c>
      <c r="DL92" s="1">
        <f ca="1">IF(DK92=0,DI92,DI92/DJ92)</f>
        <v>1</v>
      </c>
      <c r="DM92" s="1">
        <v>31</v>
      </c>
      <c r="DN92" s="1">
        <f ca="1">IF(DL92/DM92=INT(DL92/DM92),1,0)</f>
        <v>0</v>
      </c>
      <c r="DO92" s="1">
        <f ca="1">IF(DN92=0,DL92,DL92/DM92)</f>
        <v>1</v>
      </c>
      <c r="DP92" s="1">
        <v>37</v>
      </c>
      <c r="DQ92" s="1">
        <f ca="1">IF(DO92/DP92=INT(DO92/DP92),1,0)</f>
        <v>0</v>
      </c>
      <c r="DR92" s="1">
        <f ca="1">IF(DQ92=0,DO92,DO92/DP92)</f>
        <v>1</v>
      </c>
      <c r="DS92" s="1">
        <v>41</v>
      </c>
      <c r="DT92" s="1">
        <f ca="1">IF(DR92/DS92=INT(DR92/DS92),1,0)</f>
        <v>0</v>
      </c>
      <c r="DU92" s="1">
        <f ca="1">IF(DT92=0,DR92,DR92/DS92)</f>
        <v>1</v>
      </c>
      <c r="DV92" s="1">
        <v>43</v>
      </c>
      <c r="DW92" s="1">
        <f ca="1">IF(DU92/DV92=INT(DU92/DV92),1,0)</f>
        <v>0</v>
      </c>
      <c r="DX92" s="1">
        <f ca="1">IF(DW92=0,DU92,DU92/DV92)</f>
        <v>1</v>
      </c>
      <c r="DY92" s="1">
        <v>47</v>
      </c>
      <c r="DZ92" s="1">
        <f ca="1">IF(DX92/DY92=INT(DX92/DY92),1,0)</f>
        <v>0</v>
      </c>
      <c r="EA92" s="1">
        <f ca="1">IF(DZ92=0,DX92,DX92/DY92)</f>
        <v>1</v>
      </c>
      <c r="EB92" s="1">
        <v>53</v>
      </c>
      <c r="EC92" s="1">
        <f ca="1">IF(EA92/EB92=INT(EA92/EB92),1,0)</f>
        <v>0</v>
      </c>
      <c r="ED92" s="1">
        <f ca="1">IF(EC92=0,EA92,EA92/EB92)</f>
        <v>1</v>
      </c>
      <c r="EE92" s="1">
        <v>59</v>
      </c>
      <c r="EF92" s="1">
        <f ca="1">IF(ED92/EE92=INT(ED92/EE92),1,0)</f>
        <v>0</v>
      </c>
      <c r="EG92" s="1">
        <f ca="1">IF(EF92=0,ED92,ED92/EE92)</f>
        <v>1</v>
      </c>
      <c r="EH92" s="1">
        <v>61</v>
      </c>
      <c r="EI92" s="1">
        <f ca="1">IF(EG92/EH92=INT(EG92/EH92),1,0)</f>
        <v>0</v>
      </c>
      <c r="EJ92" s="1">
        <f ca="1">IF(EI92=0,EG92,EG92/EH92)</f>
        <v>1</v>
      </c>
      <c r="EK92" s="1">
        <v>67</v>
      </c>
      <c r="EL92" s="1">
        <f ca="1">IF(EJ92/EK92=INT(EJ92/EK92),1,0)</f>
        <v>0</v>
      </c>
      <c r="EM92" s="1">
        <f ca="1">IF(EL92=0,EJ92,EJ92/EK92)</f>
        <v>1</v>
      </c>
      <c r="EN92" s="1">
        <v>71</v>
      </c>
      <c r="EO92" s="1">
        <f ca="1">IF(EM92/EN92=INT(EM92/EN92),1,0)</f>
        <v>0</v>
      </c>
      <c r="EP92" s="1">
        <f ca="1">IF(EO92=0,EM92,EM92/EN92)</f>
        <v>1</v>
      </c>
      <c r="EQ92" s="1">
        <v>73</v>
      </c>
      <c r="ER92" s="1">
        <f ca="1">IF(EP92/EQ92=INT(EP92/EQ92),1,0)</f>
        <v>0</v>
      </c>
      <c r="ES92" s="1">
        <f ca="1">IF(ER92=0,EP92,EP92/EQ92)</f>
        <v>1</v>
      </c>
      <c r="ET92" s="1">
        <v>79</v>
      </c>
      <c r="EU92" s="1">
        <f ca="1">IF(ES92/ET92=INT(ES92/ET92),1,0)</f>
        <v>0</v>
      </c>
      <c r="EV92" s="1">
        <f ca="1">IF(EU92=0,ES92,ES92/ET92)</f>
        <v>1</v>
      </c>
      <c r="EW92" s="1">
        <v>83</v>
      </c>
      <c r="EX92" s="1">
        <f ca="1">IF(EV92/EW92=INT(EV92/EW92),1,0)</f>
        <v>0</v>
      </c>
      <c r="EY92" s="1">
        <f ca="1">IF(EX92=0,EV92,EV92/EW92)</f>
        <v>1</v>
      </c>
      <c r="EZ92" s="1">
        <v>89</v>
      </c>
      <c r="FA92" s="1">
        <f ca="1">IF(EY92/EZ92=INT(EY92/EZ92),1,0)</f>
        <v>0</v>
      </c>
      <c r="FB92" s="1">
        <f ca="1">IF(FA92=0,EY92,EY92/EZ92)</f>
        <v>1</v>
      </c>
      <c r="FC92" s="1">
        <v>97</v>
      </c>
      <c r="FD92" s="1">
        <f ca="1">IF(FB92/FC92=INT(FB92/FC92),1,0)</f>
        <v>0</v>
      </c>
      <c r="FE92" s="1">
        <f ca="1">IF(FD92=0,FB92,FB92/FC92)</f>
        <v>1</v>
      </c>
      <c r="FF92" s="1">
        <v>101</v>
      </c>
      <c r="FG92" s="1">
        <f ca="1">IF(FE92/FF92=INT(FE92/FF92),1,0)</f>
        <v>0</v>
      </c>
      <c r="FH92" s="1">
        <f ca="1">IF(FG92=0,FE92,FE92/FF92)</f>
        <v>1</v>
      </c>
      <c r="FI92" s="1">
        <v>103</v>
      </c>
      <c r="FJ92" s="1">
        <f ca="1">IF(FH92/FI92=INT(FH92/FI92),1,0)</f>
        <v>0</v>
      </c>
      <c r="FK92" s="1">
        <f ca="1">IF(FJ92=0,FH92,FH92/FI92)</f>
        <v>1</v>
      </c>
      <c r="FL92" s="1">
        <v>107</v>
      </c>
      <c r="FM92" s="1">
        <f ca="1">IF(FK92/FL92=INT(FK92/FL92),1,0)</f>
        <v>0</v>
      </c>
      <c r="FN92" s="1">
        <f ca="1">IF(FM92=0,FK92,FK92/FL92)</f>
        <v>1</v>
      </c>
      <c r="FO92" s="1">
        <v>109</v>
      </c>
      <c r="FP92" s="1">
        <f ca="1">IF(FN92/FO92=INT(FN92/FO92),1,0)</f>
        <v>0</v>
      </c>
      <c r="FQ92" s="1">
        <f ca="1">IF(FP92=0,FN92,FN92/FO92)</f>
        <v>1</v>
      </c>
      <c r="FR92" s="1">
        <v>113</v>
      </c>
      <c r="FS92" s="1">
        <f ca="1">IF(FQ92/FR92=INT(FQ92/FR92),1,0)</f>
        <v>0</v>
      </c>
      <c r="FT92" s="1">
        <f ca="1">IF(FS92=0,FQ92,FQ92/FR92)</f>
        <v>1</v>
      </c>
      <c r="FU92" s="1">
        <v>127</v>
      </c>
      <c r="FV92" s="1">
        <f ca="1">IF(FT92/FU92=INT(FT92/FU92),1,0)</f>
        <v>0</v>
      </c>
      <c r="FW92" s="1">
        <f ca="1">IF(FV92=0,FT92,FT92/FU92)</f>
        <v>1</v>
      </c>
      <c r="FX92" s="1">
        <v>131</v>
      </c>
      <c r="FY92" s="1">
        <f ca="1">IF(FW92/FX92=INT(FW92/FX92),1,0)</f>
        <v>0</v>
      </c>
      <c r="FZ92" s="1">
        <f ca="1">IF(FY92=0,FW92,FW92/FX92)</f>
        <v>1</v>
      </c>
      <c r="GA92" s="1">
        <v>137</v>
      </c>
      <c r="GB92" s="1">
        <f ca="1">IF(FZ92/GA92=INT(FZ92/GA92),1,0)</f>
        <v>0</v>
      </c>
      <c r="GC92" s="1">
        <f ca="1">IF(GB92=0,FZ92,FZ92/GA92)</f>
        <v>1</v>
      </c>
      <c r="GD92" s="1">
        <v>139</v>
      </c>
      <c r="GE92" s="1">
        <f ca="1">IF(GC92/GD92=INT(GC92/GD92),1,0)</f>
        <v>0</v>
      </c>
      <c r="GF92" s="1">
        <f ca="1">IF(GE92=0,GC92,GC92/GD92)</f>
        <v>1</v>
      </c>
      <c r="GG92" s="1">
        <v>149</v>
      </c>
      <c r="GH92" s="1">
        <f ca="1">IF(GF92/GG92=INT(GF92/GG92),1,0)</f>
        <v>0</v>
      </c>
      <c r="GI92" s="1">
        <f ca="1">IF(GH92=0,GF92,GF92/GG92)</f>
        <v>1</v>
      </c>
      <c r="GJ92" s="1"/>
      <c r="GK92" s="1">
        <f ca="1">8*BI92+4*BL92+2*BO92+BR92</f>
        <v>1</v>
      </c>
      <c r="GL92" s="1">
        <f ca="1">4*BU92+2*BX92+CA92</f>
        <v>1</v>
      </c>
      <c r="GM92" s="1">
        <f ca="1">2*CD92+CG92</f>
        <v>0</v>
      </c>
      <c r="GN92" s="1">
        <f ca="1">2*CJ92+CM92</f>
        <v>0</v>
      </c>
      <c r="GO92" s="1">
        <f ca="1">2*CP92+CS92</f>
        <v>0</v>
      </c>
      <c r="GP92" s="1">
        <f ca="1">2*CV92+CY92</f>
        <v>0</v>
      </c>
      <c r="GQ92" s="1">
        <f ca="1">DB92</f>
        <v>0</v>
      </c>
      <c r="GR92" s="1">
        <f ca="1">DE92</f>
        <v>0</v>
      </c>
      <c r="GS92" s="1">
        <f ca="1">DH92</f>
        <v>0</v>
      </c>
      <c r="GT92" s="1">
        <f ca="1">DK92</f>
        <v>0</v>
      </c>
      <c r="GU92" s="1">
        <f ca="1">DN92</f>
        <v>0</v>
      </c>
      <c r="GV92">
        <f ca="1">DQ92</f>
        <v>0</v>
      </c>
      <c r="GW92">
        <f ca="1">DT92</f>
        <v>0</v>
      </c>
      <c r="GX92">
        <f ca="1">DW92</f>
        <v>0</v>
      </c>
      <c r="GY92">
        <f ca="1">DZ92</f>
        <v>0</v>
      </c>
      <c r="GZ92">
        <f ca="1">EC92</f>
        <v>0</v>
      </c>
      <c r="HA92">
        <f ca="1">EF92</f>
        <v>0</v>
      </c>
      <c r="HB92">
        <f ca="1">EI92</f>
        <v>0</v>
      </c>
      <c r="HC92">
        <f ca="1">EL92</f>
        <v>0</v>
      </c>
      <c r="HD92">
        <f ca="1">EO92</f>
        <v>0</v>
      </c>
      <c r="HE92">
        <f ca="1">ER92</f>
        <v>0</v>
      </c>
      <c r="HF92">
        <f ca="1">EU92</f>
        <v>0</v>
      </c>
      <c r="HG92">
        <f ca="1">EX92</f>
        <v>0</v>
      </c>
      <c r="HH92">
        <f ca="1">FA92</f>
        <v>0</v>
      </c>
      <c r="HI92">
        <f ca="1">FD92</f>
        <v>0</v>
      </c>
      <c r="HJ92">
        <f ca="1">FG92</f>
        <v>0</v>
      </c>
      <c r="HK92">
        <f ca="1">FJ92</f>
        <v>0</v>
      </c>
      <c r="HL92">
        <f ca="1">FM92</f>
        <v>0</v>
      </c>
      <c r="HM92">
        <f ca="1">FP92</f>
        <v>0</v>
      </c>
      <c r="HN92">
        <f ca="1">FS92</f>
        <v>0</v>
      </c>
      <c r="HO92">
        <f ca="1">FV92</f>
        <v>0</v>
      </c>
      <c r="HP92">
        <f ca="1">FY92</f>
        <v>0</v>
      </c>
      <c r="HQ92">
        <f ca="1">GB92</f>
        <v>0</v>
      </c>
      <c r="HR92">
        <f ca="1">GE92</f>
        <v>0</v>
      </c>
      <c r="HS92">
        <f ca="1">GH92</f>
        <v>0</v>
      </c>
      <c r="HT92">
        <f ca="1">BG92</f>
        <v>6</v>
      </c>
      <c r="HU92">
        <f ca="1">HT92/HS95</f>
        <v>6</v>
      </c>
      <c r="HV92" s="9">
        <f ca="1">BE93</f>
        <v>2</v>
      </c>
      <c r="HW92">
        <f ca="1">HV92*HU93+HU92</f>
        <v>20</v>
      </c>
      <c r="HX92">
        <f ca="1">HW92*HW88</f>
        <v>160</v>
      </c>
      <c r="HY92" s="9">
        <f ca="1">HU89*HU93</f>
        <v>21</v>
      </c>
      <c r="HZ92" s="9">
        <f ca="1">INT(HX92/HY92)</f>
        <v>7</v>
      </c>
      <c r="IA92" s="9">
        <f ca="1">HX92-HZ92*HY92</f>
        <v>13</v>
      </c>
      <c r="IB92" s="9">
        <f ca="1">HY92</f>
        <v>21</v>
      </c>
    </row>
    <row r="93" spans="2:255" ht="6" hidden="1" customHeight="1" x14ac:dyDescent="0.25">
      <c r="B93" s="71"/>
      <c r="C93" s="71"/>
      <c r="D93" s="71"/>
      <c r="E93" s="77"/>
      <c r="F93" s="104"/>
      <c r="G93" s="71"/>
      <c r="H93" s="78"/>
      <c r="I93" s="71"/>
      <c r="J93" s="71"/>
      <c r="K93" s="77"/>
      <c r="L93" s="104"/>
      <c r="M93" s="71"/>
      <c r="N93" s="71"/>
      <c r="O93" s="71"/>
      <c r="P93" s="71"/>
      <c r="Q93" s="71"/>
      <c r="R93" s="71"/>
      <c r="S93" s="77"/>
      <c r="T93" s="80"/>
      <c r="U93" s="80"/>
      <c r="V93" s="80"/>
      <c r="W93" s="122"/>
      <c r="X93" s="102"/>
      <c r="Y93" s="71"/>
      <c r="Z93" s="75"/>
      <c r="AE93" s="162"/>
      <c r="AW93" s="11"/>
      <c r="AX93" s="11"/>
      <c r="AY93" s="11"/>
      <c r="AZ93" s="11"/>
      <c r="BA93" s="11"/>
      <c r="BB93" s="11"/>
      <c r="BC93" s="11"/>
      <c r="BE93">
        <f ca="1">BE92+INT(BF92/BF93)</f>
        <v>2</v>
      </c>
      <c r="BF93" s="1">
        <f ca="1">IF(BB88&gt;BF92,INT((RAND()*(BC88-BB88+1)+BB88)),INT((RAND()*(BC88-BF92)+BF92+1)))</f>
        <v>7</v>
      </c>
      <c r="BG93">
        <f ca="1">BF93</f>
        <v>7</v>
      </c>
      <c r="BH93">
        <v>256</v>
      </c>
      <c r="BI93" s="1">
        <f ca="1">IF(BG93/BH93=INT(BG93/BH93),1,0)</f>
        <v>0</v>
      </c>
      <c r="BJ93" s="1">
        <f ca="1">IF(BI93=0,BG93,BG93/BH93)</f>
        <v>7</v>
      </c>
      <c r="BK93" s="1">
        <v>16</v>
      </c>
      <c r="BL93" s="1">
        <f ca="1">IF(BJ93/BK93=INT(BJ93/BK93),1,0)</f>
        <v>0</v>
      </c>
      <c r="BM93" s="1">
        <f ca="1">IF(BL93=0,BJ93,BJ93/BK93)</f>
        <v>7</v>
      </c>
      <c r="BN93" s="1">
        <v>4</v>
      </c>
      <c r="BO93" s="1">
        <f ca="1">IF(BM93/BN93=INT(BM93/BN93),1,0)</f>
        <v>0</v>
      </c>
      <c r="BP93" s="1">
        <f ca="1">IF(BO93=0,BM93,BM93/BN93)</f>
        <v>7</v>
      </c>
      <c r="BQ93" s="1">
        <v>2</v>
      </c>
      <c r="BR93" s="1">
        <f ca="1">IF(BP93/BQ93=INT(BP93/BQ93),1,0)</f>
        <v>0</v>
      </c>
      <c r="BS93" s="1">
        <f ca="1">IF(BR93=0,BP93,BP93/BQ93)</f>
        <v>7</v>
      </c>
      <c r="BT93" s="1">
        <v>81</v>
      </c>
      <c r="BU93" s="1">
        <f ca="1">IF(BS93/BT93=INT(BS93/BT93),1,0)</f>
        <v>0</v>
      </c>
      <c r="BV93" s="1">
        <f ca="1">IF(BU93=0,BS93,BS93/BT93)</f>
        <v>7</v>
      </c>
      <c r="BW93" s="1">
        <v>9</v>
      </c>
      <c r="BX93" s="1">
        <f ca="1">IF(BV93/BW93=INT(BV93/BW93),1,0)</f>
        <v>0</v>
      </c>
      <c r="BY93" s="1">
        <f ca="1">IF(BX93=0,BV93,BV93/BW93)</f>
        <v>7</v>
      </c>
      <c r="BZ93" s="1">
        <v>3</v>
      </c>
      <c r="CA93" s="1">
        <f ca="1">IF(BY93/BZ93=INT(BY93/BZ93),1,0)</f>
        <v>0</v>
      </c>
      <c r="CB93" s="1">
        <f ca="1">IF(CA93=0,BY93,BY93/BZ93)</f>
        <v>7</v>
      </c>
      <c r="CC93" s="1">
        <v>25</v>
      </c>
      <c r="CD93" s="1">
        <f ca="1">IF(CB93/CC93=INT(CB93/CC93),1,0)</f>
        <v>0</v>
      </c>
      <c r="CE93" s="1">
        <f ca="1">IF(CD93=0,CB93,CB93/CC93)</f>
        <v>7</v>
      </c>
      <c r="CF93" s="1">
        <v>5</v>
      </c>
      <c r="CG93" s="1">
        <f ca="1">IF(CE93/CF93=INT(CE93/CF93),1,0)</f>
        <v>0</v>
      </c>
      <c r="CH93" s="1">
        <f ca="1">IF(CG93=0,CE93,CE93/CF93)</f>
        <v>7</v>
      </c>
      <c r="CI93" s="1">
        <v>49</v>
      </c>
      <c r="CJ93" s="1">
        <f ca="1">IF(CH93/CI93=INT(CH93/CI93),1,0)</f>
        <v>0</v>
      </c>
      <c r="CK93" s="1">
        <f ca="1">IF(CJ93=0,CH93,CH93/CI93)</f>
        <v>7</v>
      </c>
      <c r="CL93" s="1">
        <v>7</v>
      </c>
      <c r="CM93" s="1">
        <f ca="1">IF(CK93/CL93=INT(CK93/CL93),1,0)</f>
        <v>1</v>
      </c>
      <c r="CN93" s="1">
        <f ca="1">IF(CM93=0,CK93,CK93/CL93)</f>
        <v>1</v>
      </c>
      <c r="CO93" s="1">
        <v>121</v>
      </c>
      <c r="CP93" s="1">
        <f ca="1">IF(CN93/CO93=INT(CN93/CO93),1,0)</f>
        <v>0</v>
      </c>
      <c r="CQ93" s="1">
        <f ca="1">IF(CP93=0,CN93,CN93/CO93)</f>
        <v>1</v>
      </c>
      <c r="CR93" s="1">
        <v>11</v>
      </c>
      <c r="CS93" s="1">
        <f ca="1">IF(CQ93/CR93=INT(CQ93/CR93),1,0)</f>
        <v>0</v>
      </c>
      <c r="CT93" s="1">
        <f ca="1">IF(CS93=0,CQ93,CQ93/CR93)</f>
        <v>1</v>
      </c>
      <c r="CU93" s="1">
        <v>169</v>
      </c>
      <c r="CV93" s="1">
        <f ca="1">IF(CT93/CU93=INT(CT93/CU93),1,0)</f>
        <v>0</v>
      </c>
      <c r="CW93" s="1">
        <f ca="1">IF(CV93=0,CT93,CT93/CU93)</f>
        <v>1</v>
      </c>
      <c r="CX93" s="1">
        <v>13</v>
      </c>
      <c r="CY93" s="1">
        <f ca="1">IF(CW93/CX93=INT(CW93/CX93),1,0)</f>
        <v>0</v>
      </c>
      <c r="CZ93" s="1">
        <f ca="1">IF(CY93=0,CW93,CW93/CX93)</f>
        <v>1</v>
      </c>
      <c r="DA93" s="1">
        <v>17</v>
      </c>
      <c r="DB93" s="1">
        <f ca="1">IF(CZ93/DA93=INT(CZ93/DA93),1,0)</f>
        <v>0</v>
      </c>
      <c r="DC93" s="1">
        <f ca="1">IF(DB93=0,CZ93,CZ93/DA93)</f>
        <v>1</v>
      </c>
      <c r="DD93" s="1">
        <v>19</v>
      </c>
      <c r="DE93" s="1">
        <f ca="1">IF(DC93/DD93=INT(DC93/DD93),1,0)</f>
        <v>0</v>
      </c>
      <c r="DF93" s="1">
        <f ca="1">IF(DE93=0,DC93,DC93/DD93)</f>
        <v>1</v>
      </c>
      <c r="DG93" s="1">
        <v>23</v>
      </c>
      <c r="DH93" s="1">
        <f ca="1">IF(DF93/DG93=INT(DF93/DG93),1,0)</f>
        <v>0</v>
      </c>
      <c r="DI93" s="1">
        <f ca="1">IF(DH93=0,DF93,DF93/DG93)</f>
        <v>1</v>
      </c>
      <c r="DJ93" s="1">
        <v>29</v>
      </c>
      <c r="DK93" s="1">
        <f ca="1">IF(DI93/DJ93=INT(DI93/DJ93),1,0)</f>
        <v>0</v>
      </c>
      <c r="DL93" s="1">
        <f ca="1">IF(DK93=0,DI93,DI93/DJ93)</f>
        <v>1</v>
      </c>
      <c r="DM93" s="1">
        <v>31</v>
      </c>
      <c r="DN93" s="1">
        <f ca="1">IF(DL93/DM93=INT(DL93/DM93),1,0)</f>
        <v>0</v>
      </c>
      <c r="DO93" s="1">
        <f ca="1">IF(DN93=0,DL93,DL93/DM93)</f>
        <v>1</v>
      </c>
      <c r="DP93" s="1">
        <v>37</v>
      </c>
      <c r="DQ93" s="1">
        <f ca="1">IF(DO93/DP93=INT(DO93/DP93),1,0)</f>
        <v>0</v>
      </c>
      <c r="DR93" s="1">
        <f ca="1">IF(DQ93=0,DO93,DO93/DP93)</f>
        <v>1</v>
      </c>
      <c r="DS93" s="1">
        <v>41</v>
      </c>
      <c r="DT93" s="1">
        <f ca="1">IF(DR93/DS93=INT(DR93/DS93),1,0)</f>
        <v>0</v>
      </c>
      <c r="DU93" s="1">
        <f ca="1">IF(DT93=0,DR93,DR93/DS93)</f>
        <v>1</v>
      </c>
      <c r="DV93" s="1">
        <v>43</v>
      </c>
      <c r="DW93" s="1">
        <f ca="1">IF(DU93/DV93=INT(DU93/DV93),1,0)</f>
        <v>0</v>
      </c>
      <c r="DX93" s="1">
        <f ca="1">IF(DW93=0,DU93,DU93/DV93)</f>
        <v>1</v>
      </c>
      <c r="DY93" s="1">
        <v>47</v>
      </c>
      <c r="DZ93" s="1">
        <f ca="1">IF(DX93/DY93=INT(DX93/DY93),1,0)</f>
        <v>0</v>
      </c>
      <c r="EA93" s="1">
        <f ca="1">IF(DZ93=0,DX93,DX93/DY93)</f>
        <v>1</v>
      </c>
      <c r="EB93" s="1">
        <v>53</v>
      </c>
      <c r="EC93" s="1">
        <f ca="1">IF(EA93/EB93=INT(EA93/EB93),1,0)</f>
        <v>0</v>
      </c>
      <c r="ED93" s="1">
        <f ca="1">IF(EC93=0,EA93,EA93/EB93)</f>
        <v>1</v>
      </c>
      <c r="EE93" s="1">
        <v>59</v>
      </c>
      <c r="EF93" s="1">
        <f ca="1">IF(ED93/EE93=INT(ED93/EE93),1,0)</f>
        <v>0</v>
      </c>
      <c r="EG93" s="1">
        <f ca="1">IF(EF93=0,ED93,ED93/EE93)</f>
        <v>1</v>
      </c>
      <c r="EH93" s="1">
        <v>61</v>
      </c>
      <c r="EI93" s="1">
        <f ca="1">IF(EG93/EH93=INT(EG93/EH93),1,0)</f>
        <v>0</v>
      </c>
      <c r="EJ93" s="1">
        <f ca="1">IF(EI93=0,EG93,EG93/EH93)</f>
        <v>1</v>
      </c>
      <c r="EK93" s="1">
        <v>67</v>
      </c>
      <c r="EL93" s="1">
        <f ca="1">IF(EJ93/EK93=INT(EJ93/EK93),1,0)</f>
        <v>0</v>
      </c>
      <c r="EM93" s="1">
        <f ca="1">IF(EL93=0,EJ93,EJ93/EK93)</f>
        <v>1</v>
      </c>
      <c r="EN93" s="1">
        <v>71</v>
      </c>
      <c r="EO93" s="1">
        <f ca="1">IF(EM93/EN93=INT(EM93/EN93),1,0)</f>
        <v>0</v>
      </c>
      <c r="EP93" s="1">
        <f ca="1">IF(EO93=0,EM93,EM93/EN93)</f>
        <v>1</v>
      </c>
      <c r="EQ93" s="1">
        <v>73</v>
      </c>
      <c r="ER93" s="1">
        <f ca="1">IF(EP93/EQ93=INT(EP93/EQ93),1,0)</f>
        <v>0</v>
      </c>
      <c r="ES93" s="1">
        <f ca="1">IF(ER93=0,EP93,EP93/EQ93)</f>
        <v>1</v>
      </c>
      <c r="ET93" s="1">
        <v>79</v>
      </c>
      <c r="EU93" s="1">
        <f ca="1">IF(ES93/ET93=INT(ES93/ET93),1,0)</f>
        <v>0</v>
      </c>
      <c r="EV93" s="1">
        <f ca="1">IF(EU93=0,ES93,ES93/ET93)</f>
        <v>1</v>
      </c>
      <c r="EW93" s="1">
        <v>83</v>
      </c>
      <c r="EX93" s="1">
        <f ca="1">IF(EV93/EW93=INT(EV93/EW93),1,0)</f>
        <v>0</v>
      </c>
      <c r="EY93" s="1">
        <f ca="1">IF(EX93=0,EV93,EV93/EW93)</f>
        <v>1</v>
      </c>
      <c r="EZ93" s="1">
        <v>89</v>
      </c>
      <c r="FA93" s="1">
        <f ca="1">IF(EY93/EZ93=INT(EY93/EZ93),1,0)</f>
        <v>0</v>
      </c>
      <c r="FB93" s="1">
        <f ca="1">IF(FA93=0,EY93,EY93/EZ93)</f>
        <v>1</v>
      </c>
      <c r="FC93" s="1">
        <v>97</v>
      </c>
      <c r="FD93" s="1">
        <f ca="1">IF(FB93/FC93=INT(FB93/FC93),1,0)</f>
        <v>0</v>
      </c>
      <c r="FE93" s="1">
        <f ca="1">IF(FD93=0,FB93,FB93/FC93)</f>
        <v>1</v>
      </c>
      <c r="FF93" s="1">
        <v>101</v>
      </c>
      <c r="FG93" s="1">
        <f ca="1">IF(FE93/FF93=INT(FE93/FF93),1,0)</f>
        <v>0</v>
      </c>
      <c r="FH93" s="1">
        <f ca="1">IF(FG93=0,FE93,FE93/FF93)</f>
        <v>1</v>
      </c>
      <c r="FI93" s="1">
        <v>103</v>
      </c>
      <c r="FJ93" s="1">
        <f ca="1">IF(FH93/FI93=INT(FH93/FI93),1,0)</f>
        <v>0</v>
      </c>
      <c r="FK93" s="1">
        <f ca="1">IF(FJ93=0,FH93,FH93/FI93)</f>
        <v>1</v>
      </c>
      <c r="FL93" s="1">
        <v>107</v>
      </c>
      <c r="FM93" s="1">
        <f ca="1">IF(FK93/FL93=INT(FK93/FL93),1,0)</f>
        <v>0</v>
      </c>
      <c r="FN93" s="1">
        <f ca="1">IF(FM93=0,FK93,FK93/FL93)</f>
        <v>1</v>
      </c>
      <c r="FO93" s="1">
        <v>109</v>
      </c>
      <c r="FP93" s="1">
        <f ca="1">IF(FN93/FO93=INT(FN93/FO93),1,0)</f>
        <v>0</v>
      </c>
      <c r="FQ93" s="1">
        <f ca="1">IF(FP93=0,FN93,FN93/FO93)</f>
        <v>1</v>
      </c>
      <c r="FR93" s="1">
        <v>113</v>
      </c>
      <c r="FS93" s="1">
        <f ca="1">IF(FQ93/FR93=INT(FQ93/FR93),1,0)</f>
        <v>0</v>
      </c>
      <c r="FT93" s="1">
        <f ca="1">IF(FS93=0,FQ93,FQ93/FR93)</f>
        <v>1</v>
      </c>
      <c r="FU93" s="1">
        <v>127</v>
      </c>
      <c r="FV93" s="1">
        <f ca="1">IF(FT93/FU93=INT(FT93/FU93),1,0)</f>
        <v>0</v>
      </c>
      <c r="FW93" s="1">
        <f ca="1">IF(FV93=0,FT93,FT93/FU93)</f>
        <v>1</v>
      </c>
      <c r="FX93" s="1">
        <v>131</v>
      </c>
      <c r="FY93" s="1">
        <f ca="1">IF(FW93/FX93=INT(FW93/FX93),1,0)</f>
        <v>0</v>
      </c>
      <c r="FZ93" s="1">
        <f ca="1">IF(FY93=0,FW93,FW93/FX93)</f>
        <v>1</v>
      </c>
      <c r="GA93" s="1">
        <v>137</v>
      </c>
      <c r="GB93" s="1">
        <f ca="1">IF(FZ93/GA93=INT(FZ93/GA93),1,0)</f>
        <v>0</v>
      </c>
      <c r="GC93" s="1">
        <f ca="1">IF(GB93=0,FZ93,FZ93/GA93)</f>
        <v>1</v>
      </c>
      <c r="GD93" s="1">
        <v>139</v>
      </c>
      <c r="GE93" s="1">
        <f ca="1">IF(GC93/GD93=INT(GC93/GD93),1,0)</f>
        <v>0</v>
      </c>
      <c r="GF93" s="1">
        <f ca="1">IF(GE93=0,GC93,GC93/GD93)</f>
        <v>1</v>
      </c>
      <c r="GG93" s="1">
        <v>149</v>
      </c>
      <c r="GH93" s="1">
        <f ca="1">IF(GF93/GG93=INT(GF93/GG93),1,0)</f>
        <v>0</v>
      </c>
      <c r="GI93" s="1">
        <f ca="1">IF(GH93=0,GF93,GF93/GG93)</f>
        <v>1</v>
      </c>
      <c r="GJ93" s="1"/>
      <c r="GK93" s="1">
        <f ca="1">8*BI93+4*BL93+2*BO93+BR93</f>
        <v>0</v>
      </c>
      <c r="GL93" s="1">
        <f ca="1">4*BU93+2*BX93+CA93</f>
        <v>0</v>
      </c>
      <c r="GM93" s="1">
        <f ca="1">2*CD93+CG93</f>
        <v>0</v>
      </c>
      <c r="GN93" s="1">
        <f ca="1">2*CJ93+CM93</f>
        <v>1</v>
      </c>
      <c r="GO93" s="1">
        <f ca="1">2*CP93+CS93</f>
        <v>0</v>
      </c>
      <c r="GP93" s="1">
        <f ca="1">2*CV93+CY93</f>
        <v>0</v>
      </c>
      <c r="GQ93" s="1">
        <f ca="1">DB93</f>
        <v>0</v>
      </c>
      <c r="GR93" s="1">
        <f ca="1">DE93</f>
        <v>0</v>
      </c>
      <c r="GS93" s="1">
        <f ca="1">DH93</f>
        <v>0</v>
      </c>
      <c r="GT93" s="1">
        <f ca="1">DK93</f>
        <v>0</v>
      </c>
      <c r="GU93" s="1">
        <f ca="1">DN93</f>
        <v>0</v>
      </c>
      <c r="GV93">
        <f ca="1">DQ93</f>
        <v>0</v>
      </c>
      <c r="GW93">
        <f ca="1">DT93</f>
        <v>0</v>
      </c>
      <c r="GX93">
        <f ca="1">DW93</f>
        <v>0</v>
      </c>
      <c r="GY93">
        <f ca="1">DZ93</f>
        <v>0</v>
      </c>
      <c r="GZ93">
        <f ca="1">EC93</f>
        <v>0</v>
      </c>
      <c r="HA93">
        <f ca="1">EF93</f>
        <v>0</v>
      </c>
      <c r="HB93">
        <f ca="1">EI93</f>
        <v>0</v>
      </c>
      <c r="HC93">
        <f ca="1">EL93</f>
        <v>0</v>
      </c>
      <c r="HD93">
        <f ca="1">EO93</f>
        <v>0</v>
      </c>
      <c r="HE93">
        <f ca="1">ER93</f>
        <v>0</v>
      </c>
      <c r="HF93">
        <f ca="1">EU93</f>
        <v>0</v>
      </c>
      <c r="HG93">
        <f ca="1">EX93</f>
        <v>0</v>
      </c>
      <c r="HH93">
        <f ca="1">FA93</f>
        <v>0</v>
      </c>
      <c r="HI93">
        <f ca="1">FD93</f>
        <v>0</v>
      </c>
      <c r="HJ93">
        <f ca="1">FG93</f>
        <v>0</v>
      </c>
      <c r="HK93">
        <f ca="1">FJ93</f>
        <v>0</v>
      </c>
      <c r="HL93">
        <f ca="1">FM93</f>
        <v>0</v>
      </c>
      <c r="HM93">
        <f ca="1">FP93</f>
        <v>0</v>
      </c>
      <c r="HN93">
        <f ca="1">FS93</f>
        <v>0</v>
      </c>
      <c r="HO93">
        <f ca="1">FV93</f>
        <v>0</v>
      </c>
      <c r="HP93">
        <f ca="1">FY93</f>
        <v>0</v>
      </c>
      <c r="HQ93">
        <f ca="1">GB93</f>
        <v>0</v>
      </c>
      <c r="HR93">
        <f ca="1">GE93</f>
        <v>0</v>
      </c>
      <c r="HS93">
        <f ca="1">GH93</f>
        <v>0</v>
      </c>
      <c r="HT93">
        <f ca="1">BG93</f>
        <v>7</v>
      </c>
      <c r="HU93">
        <f ca="1">HT93/HS95</f>
        <v>7</v>
      </c>
      <c r="HV93" s="9"/>
      <c r="HY93" s="9"/>
      <c r="HZ93" s="9"/>
      <c r="IA93" s="9"/>
      <c r="IB93" s="9"/>
    </row>
    <row r="94" spans="2:255" ht="6" hidden="1" customHeight="1" x14ac:dyDescent="0.25">
      <c r="B94" s="71"/>
      <c r="C94" s="71"/>
      <c r="D94" s="71"/>
      <c r="E94" s="77"/>
      <c r="F94" s="104"/>
      <c r="G94" s="71"/>
      <c r="H94" s="78"/>
      <c r="I94" s="71"/>
      <c r="J94" s="71"/>
      <c r="K94" s="77"/>
      <c r="L94" s="104"/>
      <c r="M94" s="71"/>
      <c r="N94" s="71"/>
      <c r="O94" s="71"/>
      <c r="P94" s="71"/>
      <c r="Q94" s="71"/>
      <c r="R94" s="71"/>
      <c r="S94" s="77"/>
      <c r="T94" s="80"/>
      <c r="U94" s="80"/>
      <c r="V94" s="80"/>
      <c r="W94" s="122"/>
      <c r="X94" s="102"/>
      <c r="Y94" s="71"/>
      <c r="Z94" s="75"/>
      <c r="AE94" s="162"/>
      <c r="AW94" s="11"/>
      <c r="AX94" s="11"/>
      <c r="AY94" s="11"/>
      <c r="AZ94" s="11"/>
      <c r="BA94" s="11"/>
      <c r="BB94" s="11"/>
      <c r="BC94" s="11"/>
      <c r="BD94" s="9"/>
      <c r="BE94" s="9"/>
      <c r="BF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9"/>
      <c r="DL94" s="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9"/>
      <c r="EA94" s="9"/>
      <c r="EB94" s="9"/>
      <c r="EG94" s="9"/>
      <c r="EH94" s="9"/>
      <c r="EI94" s="9"/>
      <c r="EJ94" s="9"/>
      <c r="EK94" s="9"/>
      <c r="EL94" s="9"/>
      <c r="EM94" s="9"/>
      <c r="EN94" s="9"/>
      <c r="EO94" s="9"/>
      <c r="EP94" s="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9"/>
      <c r="FB94" s="9"/>
      <c r="FC94" s="9"/>
      <c r="FD94" s="9"/>
      <c r="FE94" s="9"/>
      <c r="FF94" s="9"/>
      <c r="FG94" s="9"/>
      <c r="FH94" s="9"/>
      <c r="FI94" s="9"/>
      <c r="FJ94" s="9"/>
      <c r="FK94" s="9"/>
      <c r="FL94" s="9"/>
      <c r="FM94" s="9"/>
      <c r="FN94" s="9"/>
      <c r="FO94" s="9"/>
      <c r="FP94" s="9"/>
      <c r="FQ94" s="9"/>
      <c r="FR94" s="9"/>
      <c r="FS94" s="9"/>
      <c r="FT94" s="9"/>
      <c r="FU94" s="9"/>
      <c r="FV94" s="9"/>
      <c r="FW94" s="9"/>
      <c r="FX94" s="9"/>
      <c r="FY94" s="9"/>
      <c r="FZ94" s="9"/>
      <c r="GA94" s="9"/>
      <c r="GB94" s="9"/>
      <c r="GC94" s="9"/>
      <c r="GD94" s="9"/>
      <c r="GE94" s="9"/>
      <c r="GF94" s="9"/>
      <c r="GG94" s="9"/>
      <c r="GH94" s="9"/>
      <c r="GI94" s="9"/>
      <c r="GJ94" s="9"/>
      <c r="GK94" s="1">
        <f t="shared" ref="GK94:HS94" ca="1" si="38">IF(GK92&lt;GK93,GK92,GK93)</f>
        <v>0</v>
      </c>
      <c r="GL94" s="1">
        <f t="shared" ca="1" si="38"/>
        <v>0</v>
      </c>
      <c r="GM94" s="1">
        <f t="shared" ca="1" si="38"/>
        <v>0</v>
      </c>
      <c r="GN94" s="1">
        <f t="shared" ca="1" si="38"/>
        <v>0</v>
      </c>
      <c r="GO94" s="1">
        <f t="shared" ca="1" si="38"/>
        <v>0</v>
      </c>
      <c r="GP94" s="1">
        <f t="shared" ca="1" si="38"/>
        <v>0</v>
      </c>
      <c r="GQ94" s="1">
        <f t="shared" ca="1" si="38"/>
        <v>0</v>
      </c>
      <c r="GR94" s="1">
        <f t="shared" ca="1" si="38"/>
        <v>0</v>
      </c>
      <c r="GS94" s="1">
        <f t="shared" ca="1" si="38"/>
        <v>0</v>
      </c>
      <c r="GT94" s="1">
        <f t="shared" ca="1" si="38"/>
        <v>0</v>
      </c>
      <c r="GU94" s="1">
        <f t="shared" ca="1" si="38"/>
        <v>0</v>
      </c>
      <c r="GV94" s="1">
        <f t="shared" ca="1" si="38"/>
        <v>0</v>
      </c>
      <c r="GW94" s="1">
        <f t="shared" ca="1" si="38"/>
        <v>0</v>
      </c>
      <c r="GX94" s="1">
        <f t="shared" ca="1" si="38"/>
        <v>0</v>
      </c>
      <c r="GY94" s="1">
        <f t="shared" ca="1" si="38"/>
        <v>0</v>
      </c>
      <c r="GZ94" s="1">
        <f t="shared" ca="1" si="38"/>
        <v>0</v>
      </c>
      <c r="HA94" s="1">
        <f t="shared" ca="1" si="38"/>
        <v>0</v>
      </c>
      <c r="HB94" s="1">
        <f t="shared" ca="1" si="38"/>
        <v>0</v>
      </c>
      <c r="HC94" s="1">
        <f t="shared" ca="1" si="38"/>
        <v>0</v>
      </c>
      <c r="HD94" s="1">
        <f t="shared" ca="1" si="38"/>
        <v>0</v>
      </c>
      <c r="HE94" s="1">
        <f t="shared" ca="1" si="38"/>
        <v>0</v>
      </c>
      <c r="HF94" s="1">
        <f t="shared" ca="1" si="38"/>
        <v>0</v>
      </c>
      <c r="HG94" s="1">
        <f t="shared" ca="1" si="38"/>
        <v>0</v>
      </c>
      <c r="HH94" s="1">
        <f t="shared" ca="1" si="38"/>
        <v>0</v>
      </c>
      <c r="HI94" s="1">
        <f t="shared" ca="1" si="38"/>
        <v>0</v>
      </c>
      <c r="HJ94" s="1">
        <f t="shared" ca="1" si="38"/>
        <v>0</v>
      </c>
      <c r="HK94" s="1">
        <f t="shared" ca="1" si="38"/>
        <v>0</v>
      </c>
      <c r="HL94" s="1">
        <f t="shared" ca="1" si="38"/>
        <v>0</v>
      </c>
      <c r="HM94" s="1">
        <f t="shared" ca="1" si="38"/>
        <v>0</v>
      </c>
      <c r="HN94" s="1">
        <f t="shared" ca="1" si="38"/>
        <v>0</v>
      </c>
      <c r="HO94" s="1">
        <f t="shared" ca="1" si="38"/>
        <v>0</v>
      </c>
      <c r="HP94" s="1">
        <f t="shared" ca="1" si="38"/>
        <v>0</v>
      </c>
      <c r="HQ94" s="1">
        <f t="shared" ca="1" si="38"/>
        <v>0</v>
      </c>
      <c r="HR94" s="1">
        <f t="shared" ca="1" si="38"/>
        <v>0</v>
      </c>
      <c r="HS94" s="1">
        <f t="shared" ca="1" si="38"/>
        <v>0</v>
      </c>
      <c r="HV94" s="9"/>
      <c r="HW94" s="9"/>
      <c r="HX94" s="9"/>
      <c r="HY94" s="9"/>
      <c r="HZ94" s="9"/>
      <c r="IA94" s="9"/>
      <c r="IB94" s="9"/>
    </row>
    <row r="95" spans="2:255" ht="6" hidden="1" customHeight="1" x14ac:dyDescent="0.25">
      <c r="B95" s="71"/>
      <c r="C95" s="71"/>
      <c r="D95" s="71"/>
      <c r="E95" s="77"/>
      <c r="F95" s="104"/>
      <c r="G95" s="71"/>
      <c r="H95" s="78"/>
      <c r="I95" s="71"/>
      <c r="J95" s="71"/>
      <c r="K95" s="77"/>
      <c r="L95" s="104"/>
      <c r="M95" s="71"/>
      <c r="N95" s="71"/>
      <c r="O95" s="71"/>
      <c r="P95" s="71"/>
      <c r="Q95" s="71"/>
      <c r="R95" s="71"/>
      <c r="S95" s="77"/>
      <c r="T95" s="80"/>
      <c r="U95" s="80"/>
      <c r="V95" s="80"/>
      <c r="W95" s="122"/>
      <c r="X95" s="102"/>
      <c r="Y95" s="71"/>
      <c r="Z95" s="75"/>
      <c r="AE95" s="162"/>
      <c r="AW95" s="11"/>
      <c r="AX95" s="11"/>
      <c r="AY95" s="11"/>
      <c r="AZ95" s="11"/>
      <c r="BA95" s="11"/>
      <c r="BB95" s="11"/>
      <c r="BC95" s="11"/>
      <c r="BD95" s="9"/>
      <c r="BE95" s="9"/>
      <c r="BF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9"/>
      <c r="DL95" s="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9"/>
      <c r="EA95" s="9"/>
      <c r="EB95" s="9"/>
      <c r="EG95" s="9"/>
      <c r="EH95" s="9"/>
      <c r="EI95" s="9"/>
      <c r="EJ95" s="9"/>
      <c r="EK95" s="9"/>
      <c r="EL95" s="9"/>
      <c r="EM95" s="9"/>
      <c r="EN95" s="9"/>
      <c r="EO95" s="9"/>
      <c r="EP95" s="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9"/>
      <c r="FB95" s="9"/>
      <c r="FC95" s="9"/>
      <c r="FD95" s="9"/>
      <c r="FE95" s="9"/>
      <c r="FF95" s="9"/>
      <c r="FG95" s="9"/>
      <c r="FH95" s="9"/>
      <c r="FI95" s="9"/>
      <c r="FJ95" s="9"/>
      <c r="FK95" s="9"/>
      <c r="FL95" s="9"/>
      <c r="FM95" s="9"/>
      <c r="FN95" s="9"/>
      <c r="FO95" s="9"/>
      <c r="FP95" s="9"/>
      <c r="FQ95" s="9"/>
      <c r="FR95" s="9"/>
      <c r="FS95" s="9"/>
      <c r="FT95" s="9"/>
      <c r="FU95" s="9"/>
      <c r="FV95" s="9"/>
      <c r="FW95" s="9"/>
      <c r="FX95" s="9"/>
      <c r="FY95" s="9"/>
      <c r="FZ95" s="9"/>
      <c r="GA95" s="9"/>
      <c r="GB95" s="9"/>
      <c r="GC95" s="9"/>
      <c r="GD95" s="9"/>
      <c r="GE95" s="9"/>
      <c r="GF95" s="9"/>
      <c r="GG95" s="9"/>
      <c r="GH95" s="9"/>
      <c r="GI95" s="9"/>
      <c r="GJ95" s="9"/>
      <c r="GK95">
        <f ca="1">GK$8^GK94</f>
        <v>1</v>
      </c>
      <c r="GL95">
        <f t="shared" ref="GL95:HS95" ca="1" si="39">GL$8^GL94*GK95</f>
        <v>1</v>
      </c>
      <c r="GM95">
        <f t="shared" ca="1" si="39"/>
        <v>1</v>
      </c>
      <c r="GN95">
        <f t="shared" ca="1" si="39"/>
        <v>1</v>
      </c>
      <c r="GO95">
        <f t="shared" ca="1" si="39"/>
        <v>1</v>
      </c>
      <c r="GP95">
        <f t="shared" ca="1" si="39"/>
        <v>1</v>
      </c>
      <c r="GQ95">
        <f t="shared" ca="1" si="39"/>
        <v>1</v>
      </c>
      <c r="GR95">
        <f t="shared" ca="1" si="39"/>
        <v>1</v>
      </c>
      <c r="GS95">
        <f t="shared" ca="1" si="39"/>
        <v>1</v>
      </c>
      <c r="GT95">
        <f t="shared" ca="1" si="39"/>
        <v>1</v>
      </c>
      <c r="GU95">
        <f t="shared" ca="1" si="39"/>
        <v>1</v>
      </c>
      <c r="GV95">
        <f t="shared" ca="1" si="39"/>
        <v>1</v>
      </c>
      <c r="GW95">
        <f t="shared" ca="1" si="39"/>
        <v>1</v>
      </c>
      <c r="GX95">
        <f t="shared" ca="1" si="39"/>
        <v>1</v>
      </c>
      <c r="GY95">
        <f t="shared" ca="1" si="39"/>
        <v>1</v>
      </c>
      <c r="GZ95">
        <f t="shared" ca="1" si="39"/>
        <v>1</v>
      </c>
      <c r="HA95">
        <f t="shared" ca="1" si="39"/>
        <v>1</v>
      </c>
      <c r="HB95">
        <f t="shared" ca="1" si="39"/>
        <v>1</v>
      </c>
      <c r="HC95">
        <f t="shared" ca="1" si="39"/>
        <v>1</v>
      </c>
      <c r="HD95">
        <f t="shared" ca="1" si="39"/>
        <v>1</v>
      </c>
      <c r="HE95">
        <f t="shared" ca="1" si="39"/>
        <v>1</v>
      </c>
      <c r="HF95">
        <f t="shared" ca="1" si="39"/>
        <v>1</v>
      </c>
      <c r="HG95">
        <f t="shared" ca="1" si="39"/>
        <v>1</v>
      </c>
      <c r="HH95">
        <f t="shared" ca="1" si="39"/>
        <v>1</v>
      </c>
      <c r="HI95">
        <f t="shared" ca="1" si="39"/>
        <v>1</v>
      </c>
      <c r="HJ95">
        <f t="shared" ca="1" si="39"/>
        <v>1</v>
      </c>
      <c r="HK95">
        <f t="shared" ca="1" si="39"/>
        <v>1</v>
      </c>
      <c r="HL95">
        <f t="shared" ca="1" si="39"/>
        <v>1</v>
      </c>
      <c r="HM95">
        <f t="shared" ca="1" si="39"/>
        <v>1</v>
      </c>
      <c r="HN95">
        <f t="shared" ca="1" si="39"/>
        <v>1</v>
      </c>
      <c r="HO95">
        <f t="shared" ca="1" si="39"/>
        <v>1</v>
      </c>
      <c r="HP95">
        <f t="shared" ca="1" si="39"/>
        <v>1</v>
      </c>
      <c r="HQ95">
        <f t="shared" ca="1" si="39"/>
        <v>1</v>
      </c>
      <c r="HR95">
        <f t="shared" ca="1" si="39"/>
        <v>1</v>
      </c>
      <c r="HS95">
        <f t="shared" ca="1" si="39"/>
        <v>1</v>
      </c>
      <c r="HV95" s="9"/>
      <c r="HW95" s="9"/>
      <c r="HX95" s="9"/>
      <c r="HY95" s="9"/>
      <c r="HZ95" s="9"/>
      <c r="IA95" s="9"/>
      <c r="IB95" s="9"/>
    </row>
    <row r="96" spans="2:255" ht="6" hidden="1" customHeight="1" x14ac:dyDescent="0.25">
      <c r="B96" s="71"/>
      <c r="C96" s="71"/>
      <c r="D96" s="71"/>
      <c r="E96" s="77"/>
      <c r="F96" s="104"/>
      <c r="G96" s="71"/>
      <c r="H96" s="78"/>
      <c r="I96" s="71"/>
      <c r="J96" s="71"/>
      <c r="K96" s="77"/>
      <c r="L96" s="104"/>
      <c r="M96" s="71"/>
      <c r="N96" s="71"/>
      <c r="O96" s="71"/>
      <c r="P96" s="71"/>
      <c r="Q96" s="71"/>
      <c r="R96" s="71"/>
      <c r="S96" s="77"/>
      <c r="T96" s="80"/>
      <c r="U96" s="80"/>
      <c r="V96" s="80"/>
      <c r="W96" s="122"/>
      <c r="X96" s="102"/>
      <c r="Y96" s="71"/>
      <c r="Z96" s="75"/>
      <c r="AE96" s="162"/>
      <c r="AW96" s="11"/>
      <c r="AX96" s="11"/>
      <c r="AY96" s="11"/>
      <c r="AZ96" s="11"/>
      <c r="BA96" s="11"/>
      <c r="BB96" s="11"/>
      <c r="BC96" s="11"/>
      <c r="BD96" s="9" t="s">
        <v>29</v>
      </c>
      <c r="BE96" s="9">
        <f ca="1">HZ92</f>
        <v>7</v>
      </c>
      <c r="BF96" s="9">
        <f ca="1">IA92</f>
        <v>13</v>
      </c>
      <c r="BG96">
        <f ca="1">BF96-BF97*(BE97-BE96)</f>
        <v>13</v>
      </c>
      <c r="BH96">
        <v>256</v>
      </c>
      <c r="BI96" s="1">
        <f ca="1">IF(BG96/BH96=INT(BG96/BH96),1,0)</f>
        <v>0</v>
      </c>
      <c r="BJ96" s="1">
        <f ca="1">IF(BI96=0,BG96,BG96/BH96)</f>
        <v>13</v>
      </c>
      <c r="BK96" s="1">
        <v>16</v>
      </c>
      <c r="BL96" s="1">
        <f ca="1">IF(BJ96/BK96=INT(BJ96/BK96),1,0)</f>
        <v>0</v>
      </c>
      <c r="BM96" s="1">
        <f ca="1">IF(BL96=0,BJ96,BJ96/BK96)</f>
        <v>13</v>
      </c>
      <c r="BN96" s="1">
        <v>4</v>
      </c>
      <c r="BO96" s="1">
        <f ca="1">IF(BM96/BN96=INT(BM96/BN96),1,0)</f>
        <v>0</v>
      </c>
      <c r="BP96" s="1">
        <f ca="1">IF(BO96=0,BM96,BM96/BN96)</f>
        <v>13</v>
      </c>
      <c r="BQ96" s="1">
        <v>2</v>
      </c>
      <c r="BR96" s="1">
        <f ca="1">IF(BP96/BQ96=INT(BP96/BQ96),1,0)</f>
        <v>0</v>
      </c>
      <c r="BS96" s="1">
        <f ca="1">IF(BR96=0,BP96,BP96/BQ96)</f>
        <v>13</v>
      </c>
      <c r="BT96" s="1">
        <v>81</v>
      </c>
      <c r="BU96" s="1">
        <f ca="1">IF(BS96/BT96=INT(BS96/BT96),1,0)</f>
        <v>0</v>
      </c>
      <c r="BV96" s="1">
        <f ca="1">IF(BU96=0,BS96,BS96/BT96)</f>
        <v>13</v>
      </c>
      <c r="BW96" s="1">
        <v>9</v>
      </c>
      <c r="BX96" s="1">
        <f ca="1">IF(BV96/BW96=INT(BV96/BW96),1,0)</f>
        <v>0</v>
      </c>
      <c r="BY96" s="1">
        <f ca="1">IF(BX96=0,BV96,BV96/BW96)</f>
        <v>13</v>
      </c>
      <c r="BZ96" s="1">
        <v>3</v>
      </c>
      <c r="CA96" s="1">
        <f ca="1">IF(BY96/BZ96=INT(BY96/BZ96),1,0)</f>
        <v>0</v>
      </c>
      <c r="CB96" s="1">
        <f ca="1">IF(CA96=0,BY96,BY96/BZ96)</f>
        <v>13</v>
      </c>
      <c r="CC96" s="1">
        <v>25</v>
      </c>
      <c r="CD96" s="1">
        <f ca="1">IF(CB96/CC96=INT(CB96/CC96),1,0)</f>
        <v>0</v>
      </c>
      <c r="CE96" s="1">
        <f ca="1">IF(CD96=0,CB96,CB96/CC96)</f>
        <v>13</v>
      </c>
      <c r="CF96" s="1">
        <v>5</v>
      </c>
      <c r="CG96" s="1">
        <f ca="1">IF(CE96/CF96=INT(CE96/CF96),1,0)</f>
        <v>0</v>
      </c>
      <c r="CH96" s="1">
        <f ca="1">IF(CG96=0,CE96,CE96/CF96)</f>
        <v>13</v>
      </c>
      <c r="CI96" s="1">
        <v>49</v>
      </c>
      <c r="CJ96" s="1">
        <f ca="1">IF(CH96/CI96=INT(CH96/CI96),1,0)</f>
        <v>0</v>
      </c>
      <c r="CK96" s="1">
        <f ca="1">IF(CJ96=0,CH96,CH96/CI96)</f>
        <v>13</v>
      </c>
      <c r="CL96" s="1">
        <v>7</v>
      </c>
      <c r="CM96" s="1">
        <f ca="1">IF(CK96/CL96=INT(CK96/CL96),1,0)</f>
        <v>0</v>
      </c>
      <c r="CN96" s="1">
        <f ca="1">IF(CM96=0,CK96,CK96/CL96)</f>
        <v>13</v>
      </c>
      <c r="CO96" s="1">
        <v>121</v>
      </c>
      <c r="CP96" s="1">
        <f ca="1">IF(CN96/CO96=INT(CN96/CO96),1,0)</f>
        <v>0</v>
      </c>
      <c r="CQ96" s="1">
        <f ca="1">IF(CP96=0,CN96,CN96/CO96)</f>
        <v>13</v>
      </c>
      <c r="CR96" s="1">
        <v>11</v>
      </c>
      <c r="CS96" s="1">
        <f ca="1">IF(CQ96/CR96=INT(CQ96/CR96),1,0)</f>
        <v>0</v>
      </c>
      <c r="CT96" s="1">
        <f ca="1">IF(CS96=0,CQ96,CQ96/CR96)</f>
        <v>13</v>
      </c>
      <c r="CU96" s="1">
        <v>169</v>
      </c>
      <c r="CV96" s="1">
        <f ca="1">IF(CT96/CU96=INT(CT96/CU96),1,0)</f>
        <v>0</v>
      </c>
      <c r="CW96" s="1">
        <f ca="1">IF(CV96=0,CT96,CT96/CU96)</f>
        <v>13</v>
      </c>
      <c r="CX96" s="1">
        <v>13</v>
      </c>
      <c r="CY96" s="1">
        <f ca="1">IF(CW96/CX96=INT(CW96/CX96),1,0)</f>
        <v>1</v>
      </c>
      <c r="CZ96" s="1">
        <f ca="1">IF(CY96=0,CW96,CW96/CX96)</f>
        <v>1</v>
      </c>
      <c r="DA96" s="1">
        <v>17</v>
      </c>
      <c r="DB96" s="1">
        <f ca="1">IF(CZ96/DA96=INT(CZ96/DA96),1,0)</f>
        <v>0</v>
      </c>
      <c r="DC96" s="1">
        <f ca="1">IF(DB96=0,CZ96,CZ96/DA96)</f>
        <v>1</v>
      </c>
      <c r="DD96" s="1">
        <v>19</v>
      </c>
      <c r="DE96" s="1">
        <f ca="1">IF(DC96/DD96=INT(DC96/DD96),1,0)</f>
        <v>0</v>
      </c>
      <c r="DF96" s="1">
        <f ca="1">IF(DE96=0,DC96,DC96/DD96)</f>
        <v>1</v>
      </c>
      <c r="DG96" s="1">
        <v>23</v>
      </c>
      <c r="DH96" s="1">
        <f ca="1">IF(DF96/DG96=INT(DF96/DG96),1,0)</f>
        <v>0</v>
      </c>
      <c r="DI96" s="1">
        <f ca="1">IF(DH96=0,DF96,DF96/DG96)</f>
        <v>1</v>
      </c>
      <c r="DJ96" s="1">
        <v>29</v>
      </c>
      <c r="DK96" s="1">
        <f ca="1">IF(DI96/DJ96=INT(DI96/DJ96),1,0)</f>
        <v>0</v>
      </c>
      <c r="DL96" s="1">
        <f ca="1">IF(DK96=0,DI96,DI96/DJ96)</f>
        <v>1</v>
      </c>
      <c r="DM96" s="1">
        <v>31</v>
      </c>
      <c r="DN96" s="1">
        <f ca="1">IF(DL96/DM96=INT(DL96/DM96),1,0)</f>
        <v>0</v>
      </c>
      <c r="DO96" s="1">
        <f ca="1">IF(DN96=0,DL96,DL96/DM96)</f>
        <v>1</v>
      </c>
      <c r="DP96" s="1">
        <v>37</v>
      </c>
      <c r="DQ96" s="1">
        <f ca="1">IF(DO96/DP96=INT(DO96/DP96),1,0)</f>
        <v>0</v>
      </c>
      <c r="DR96" s="1">
        <f ca="1">IF(DQ96=0,DO96,DO96/DP96)</f>
        <v>1</v>
      </c>
      <c r="DS96" s="1">
        <v>41</v>
      </c>
      <c r="DT96" s="1">
        <f ca="1">IF(DR96/DS96=INT(DR96/DS96),1,0)</f>
        <v>0</v>
      </c>
      <c r="DU96" s="1">
        <f ca="1">IF(DT96=0,DR96,DR96/DS96)</f>
        <v>1</v>
      </c>
      <c r="DV96" s="1">
        <v>43</v>
      </c>
      <c r="DW96" s="1">
        <f ca="1">IF(DU96/DV96=INT(DU96/DV96),1,0)</f>
        <v>0</v>
      </c>
      <c r="DX96" s="1">
        <f ca="1">IF(DW96=0,DU96,DU96/DV96)</f>
        <v>1</v>
      </c>
      <c r="DY96" s="1">
        <v>47</v>
      </c>
      <c r="DZ96" s="1">
        <f ca="1">IF(DX96/DY96=INT(DX96/DY96),1,0)</f>
        <v>0</v>
      </c>
      <c r="EA96" s="1">
        <f ca="1">IF(DZ96=0,DX96,DX96/DY96)</f>
        <v>1</v>
      </c>
      <c r="EB96" s="1">
        <v>53</v>
      </c>
      <c r="EC96" s="1">
        <f ca="1">IF(EA96/EB96=INT(EA96/EB96),1,0)</f>
        <v>0</v>
      </c>
      <c r="ED96" s="1">
        <f ca="1">IF(EC96=0,EA96,EA96/EB96)</f>
        <v>1</v>
      </c>
      <c r="EE96" s="1">
        <v>59</v>
      </c>
      <c r="EF96" s="1">
        <f ca="1">IF(ED96/EE96=INT(ED96/EE96),1,0)</f>
        <v>0</v>
      </c>
      <c r="EG96" s="1">
        <f ca="1">IF(EF96=0,ED96,ED96/EE96)</f>
        <v>1</v>
      </c>
      <c r="EH96" s="1">
        <v>61</v>
      </c>
      <c r="EI96" s="1">
        <f ca="1">IF(EG96/EH96=INT(EG96/EH96),1,0)</f>
        <v>0</v>
      </c>
      <c r="EJ96" s="1">
        <f ca="1">IF(EI96=0,EG96,EG96/EH96)</f>
        <v>1</v>
      </c>
      <c r="EK96" s="1">
        <v>67</v>
      </c>
      <c r="EL96" s="1">
        <f ca="1">IF(EJ96/EK96=INT(EJ96/EK96),1,0)</f>
        <v>0</v>
      </c>
      <c r="EM96" s="1">
        <f ca="1">IF(EL96=0,EJ96,EJ96/EK96)</f>
        <v>1</v>
      </c>
      <c r="EN96" s="1">
        <v>71</v>
      </c>
      <c r="EO96" s="1">
        <f ca="1">IF(EM96/EN96=INT(EM96/EN96),1,0)</f>
        <v>0</v>
      </c>
      <c r="EP96" s="1">
        <f ca="1">IF(EO96=0,EM96,EM96/EN96)</f>
        <v>1</v>
      </c>
      <c r="EQ96" s="1">
        <v>73</v>
      </c>
      <c r="ER96" s="1">
        <f ca="1">IF(EP96/EQ96=INT(EP96/EQ96),1,0)</f>
        <v>0</v>
      </c>
      <c r="ES96" s="1">
        <f ca="1">IF(ER96=0,EP96,EP96/EQ96)</f>
        <v>1</v>
      </c>
      <c r="ET96" s="1">
        <v>79</v>
      </c>
      <c r="EU96" s="1">
        <f ca="1">IF(ES96/ET96=INT(ES96/ET96),1,0)</f>
        <v>0</v>
      </c>
      <c r="EV96" s="1">
        <f ca="1">IF(EU96=0,ES96,ES96/ET96)</f>
        <v>1</v>
      </c>
      <c r="EW96" s="1">
        <v>83</v>
      </c>
      <c r="EX96" s="1">
        <f ca="1">IF(EV96/EW96=INT(EV96/EW96),1,0)</f>
        <v>0</v>
      </c>
      <c r="EY96" s="1">
        <f ca="1">IF(EX96=0,EV96,EV96/EW96)</f>
        <v>1</v>
      </c>
      <c r="EZ96" s="1">
        <v>89</v>
      </c>
      <c r="FA96" s="1">
        <f ca="1">IF(EY96/EZ96=INT(EY96/EZ96),1,0)</f>
        <v>0</v>
      </c>
      <c r="FB96" s="1">
        <f ca="1">IF(FA96=0,EY96,EY96/EZ96)</f>
        <v>1</v>
      </c>
      <c r="FC96" s="1">
        <v>97</v>
      </c>
      <c r="FD96" s="1">
        <f ca="1">IF(FB96/FC96=INT(FB96/FC96),1,0)</f>
        <v>0</v>
      </c>
      <c r="FE96" s="1">
        <f ca="1">IF(FD96=0,FB96,FB96/FC96)</f>
        <v>1</v>
      </c>
      <c r="FF96" s="1">
        <v>101</v>
      </c>
      <c r="FG96" s="1">
        <f ca="1">IF(FE96/FF96=INT(FE96/FF96),1,0)</f>
        <v>0</v>
      </c>
      <c r="FH96" s="1">
        <f ca="1">IF(FG96=0,FE96,FE96/FF96)</f>
        <v>1</v>
      </c>
      <c r="FI96" s="1">
        <v>103</v>
      </c>
      <c r="FJ96" s="1">
        <f ca="1">IF(FH96/FI96=INT(FH96/FI96),1,0)</f>
        <v>0</v>
      </c>
      <c r="FK96" s="1">
        <f ca="1">IF(FJ96=0,FH96,FH96/FI96)</f>
        <v>1</v>
      </c>
      <c r="FL96" s="1">
        <v>107</v>
      </c>
      <c r="FM96" s="1">
        <f ca="1">IF(FK96/FL96=INT(FK96/FL96),1,0)</f>
        <v>0</v>
      </c>
      <c r="FN96" s="1">
        <f ca="1">IF(FM96=0,FK96,FK96/FL96)</f>
        <v>1</v>
      </c>
      <c r="FO96" s="1">
        <v>109</v>
      </c>
      <c r="FP96" s="1">
        <f ca="1">IF(FN96/FO96=INT(FN96/FO96),1,0)</f>
        <v>0</v>
      </c>
      <c r="FQ96" s="1">
        <f ca="1">IF(FP96=0,FN96,FN96/FO96)</f>
        <v>1</v>
      </c>
      <c r="FR96" s="1">
        <v>113</v>
      </c>
      <c r="FS96" s="1">
        <f ca="1">IF(FQ96/FR96=INT(FQ96/FR96),1,0)</f>
        <v>0</v>
      </c>
      <c r="FT96" s="1">
        <f ca="1">IF(FS96=0,FQ96,FQ96/FR96)</f>
        <v>1</v>
      </c>
      <c r="FU96" s="1">
        <v>127</v>
      </c>
      <c r="FV96" s="1">
        <f ca="1">IF(FT96/FU96=INT(FT96/FU96),1,0)</f>
        <v>0</v>
      </c>
      <c r="FW96" s="1">
        <f ca="1">IF(FV96=0,FT96,FT96/FU96)</f>
        <v>1</v>
      </c>
      <c r="FX96" s="1">
        <v>131</v>
      </c>
      <c r="FY96" s="1">
        <f ca="1">IF(FW96/FX96=INT(FW96/FX96),1,0)</f>
        <v>0</v>
      </c>
      <c r="FZ96" s="1">
        <f ca="1">IF(FY96=0,FW96,FW96/FX96)</f>
        <v>1</v>
      </c>
      <c r="GA96" s="1">
        <v>137</v>
      </c>
      <c r="GB96" s="1">
        <f ca="1">IF(FZ96/GA96=INT(FZ96/GA96),1,0)</f>
        <v>0</v>
      </c>
      <c r="GC96" s="1">
        <f ca="1">IF(GB96=0,FZ96,FZ96/GA96)</f>
        <v>1</v>
      </c>
      <c r="GD96" s="1">
        <v>139</v>
      </c>
      <c r="GE96" s="1">
        <f ca="1">IF(GC96/GD96=INT(GC96/GD96),1,0)</f>
        <v>0</v>
      </c>
      <c r="GF96" s="1">
        <f ca="1">IF(GE96=0,GC96,GC96/GD96)</f>
        <v>1</v>
      </c>
      <c r="GG96" s="1">
        <v>149</v>
      </c>
      <c r="GH96" s="1">
        <f ca="1">IF(GF96/GG96=INT(GF96/GG96),1,0)</f>
        <v>0</v>
      </c>
      <c r="GI96" s="1">
        <f ca="1">IF(GH96=0,GF96,GF96/GG96)</f>
        <v>1</v>
      </c>
      <c r="GJ96" s="1"/>
      <c r="GK96" s="1">
        <f ca="1">8*BI96+4*BL96+2*BO96+BR96</f>
        <v>0</v>
      </c>
      <c r="GL96" s="1">
        <f ca="1">4*BU96+2*BX96+CA96</f>
        <v>0</v>
      </c>
      <c r="GM96" s="1">
        <f ca="1">2*CD96+CG96</f>
        <v>0</v>
      </c>
      <c r="GN96" s="1">
        <f ca="1">2*CJ96+CM96</f>
        <v>0</v>
      </c>
      <c r="GO96" s="1">
        <f ca="1">2*CP96+CS96</f>
        <v>0</v>
      </c>
      <c r="GP96" s="1">
        <f ca="1">2*CV96+CY96</f>
        <v>1</v>
      </c>
      <c r="GQ96" s="1">
        <f ca="1">DB96</f>
        <v>0</v>
      </c>
      <c r="GR96" s="1">
        <f ca="1">DE96</f>
        <v>0</v>
      </c>
      <c r="GS96" s="1">
        <f ca="1">DH96</f>
        <v>0</v>
      </c>
      <c r="GT96" s="1">
        <f ca="1">DK96</f>
        <v>0</v>
      </c>
      <c r="GU96" s="1">
        <f ca="1">DN96</f>
        <v>0</v>
      </c>
      <c r="GV96">
        <f ca="1">DQ96</f>
        <v>0</v>
      </c>
      <c r="GW96">
        <f ca="1">DT96</f>
        <v>0</v>
      </c>
      <c r="GX96">
        <f ca="1">DW96</f>
        <v>0</v>
      </c>
      <c r="GY96">
        <f ca="1">DZ96</f>
        <v>0</v>
      </c>
      <c r="GZ96">
        <f ca="1">EC96</f>
        <v>0</v>
      </c>
      <c r="HA96">
        <f ca="1">EF96</f>
        <v>0</v>
      </c>
      <c r="HB96">
        <f ca="1">EI96</f>
        <v>0</v>
      </c>
      <c r="HC96">
        <f ca="1">EL96</f>
        <v>0</v>
      </c>
      <c r="HD96">
        <f ca="1">EO96</f>
        <v>0</v>
      </c>
      <c r="HE96">
        <f ca="1">ER96</f>
        <v>0</v>
      </c>
      <c r="HF96">
        <f ca="1">EU96</f>
        <v>0</v>
      </c>
      <c r="HG96">
        <f ca="1">EX96</f>
        <v>0</v>
      </c>
      <c r="HH96">
        <f ca="1">FA96</f>
        <v>0</v>
      </c>
      <c r="HI96">
        <f ca="1">FD96</f>
        <v>0</v>
      </c>
      <c r="HJ96">
        <f ca="1">FG96</f>
        <v>0</v>
      </c>
      <c r="HK96">
        <f ca="1">FJ96</f>
        <v>0</v>
      </c>
      <c r="HL96">
        <f ca="1">FM96</f>
        <v>0</v>
      </c>
      <c r="HM96">
        <f ca="1">FP96</f>
        <v>0</v>
      </c>
      <c r="HN96">
        <f ca="1">FS96</f>
        <v>0</v>
      </c>
      <c r="HO96">
        <f ca="1">FV96</f>
        <v>0</v>
      </c>
      <c r="HP96">
        <f ca="1">FY96</f>
        <v>0</v>
      </c>
      <c r="HQ96">
        <f ca="1">GB96</f>
        <v>0</v>
      </c>
      <c r="HR96">
        <f ca="1">GE96</f>
        <v>0</v>
      </c>
      <c r="HS96">
        <f ca="1">GH96</f>
        <v>0</v>
      </c>
      <c r="HT96">
        <f ca="1">BG96</f>
        <v>13</v>
      </c>
      <c r="HU96">
        <f ca="1">HT96/HS99</f>
        <v>13</v>
      </c>
      <c r="HV96" s="9">
        <f ca="1">HZ92</f>
        <v>7</v>
      </c>
      <c r="HW96" s="9"/>
      <c r="HX96" s="9"/>
      <c r="HY96" s="9"/>
      <c r="HZ96" s="9"/>
      <c r="IA96" s="9"/>
      <c r="IB96" s="9"/>
    </row>
    <row r="97" spans="2:255" ht="6" hidden="1" customHeight="1" x14ac:dyDescent="0.25">
      <c r="B97" s="71"/>
      <c r="C97" s="71"/>
      <c r="D97" s="71"/>
      <c r="E97" s="71"/>
      <c r="F97" s="104"/>
      <c r="G97" s="71"/>
      <c r="H97" s="71"/>
      <c r="I97" s="71"/>
      <c r="J97" s="71"/>
      <c r="K97" s="71"/>
      <c r="L97" s="104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122"/>
      <c r="X97" s="104"/>
      <c r="Y97" s="71"/>
      <c r="Z97" s="75"/>
      <c r="AE97" s="162"/>
      <c r="BD97" s="9"/>
      <c r="BE97">
        <f ca="1">BE96+INT(BF96/BF97)</f>
        <v>7</v>
      </c>
      <c r="BF97">
        <f ca="1">IB92</f>
        <v>21</v>
      </c>
      <c r="BG97">
        <f ca="1">BF97</f>
        <v>21</v>
      </c>
      <c r="BH97">
        <v>256</v>
      </c>
      <c r="BI97" s="1">
        <f ca="1">IF(BG97/BH97=INT(BG97/BH97),1,0)</f>
        <v>0</v>
      </c>
      <c r="BJ97" s="1">
        <f ca="1">IF(BI97=0,BG97,BG97/BH97)</f>
        <v>21</v>
      </c>
      <c r="BK97" s="1">
        <v>16</v>
      </c>
      <c r="BL97" s="1">
        <f ca="1">IF(BJ97/BK97=INT(BJ97/BK97),1,0)</f>
        <v>0</v>
      </c>
      <c r="BM97" s="1">
        <f ca="1">IF(BL97=0,BJ97,BJ97/BK97)</f>
        <v>21</v>
      </c>
      <c r="BN97" s="1">
        <v>4</v>
      </c>
      <c r="BO97" s="1">
        <f ca="1">IF(BM97/BN97=INT(BM97/BN97),1,0)</f>
        <v>0</v>
      </c>
      <c r="BP97" s="1">
        <f ca="1">IF(BO97=0,BM97,BM97/BN97)</f>
        <v>21</v>
      </c>
      <c r="BQ97" s="1">
        <v>2</v>
      </c>
      <c r="BR97" s="1">
        <f ca="1">IF(BP97/BQ97=INT(BP97/BQ97),1,0)</f>
        <v>0</v>
      </c>
      <c r="BS97" s="1">
        <f ca="1">IF(BR97=0,BP97,BP97/BQ97)</f>
        <v>21</v>
      </c>
      <c r="BT97" s="1">
        <v>81</v>
      </c>
      <c r="BU97" s="1">
        <f ca="1">IF(BS97/BT97=INT(BS97/BT97),1,0)</f>
        <v>0</v>
      </c>
      <c r="BV97" s="1">
        <f ca="1">IF(BU97=0,BS97,BS97/BT97)</f>
        <v>21</v>
      </c>
      <c r="BW97" s="1">
        <v>9</v>
      </c>
      <c r="BX97" s="1">
        <f ca="1">IF(BV97/BW97=INT(BV97/BW97),1,0)</f>
        <v>0</v>
      </c>
      <c r="BY97" s="1">
        <f ca="1">IF(BX97=0,BV97,BV97/BW97)</f>
        <v>21</v>
      </c>
      <c r="BZ97" s="1">
        <v>3</v>
      </c>
      <c r="CA97" s="1">
        <f ca="1">IF(BY97/BZ97=INT(BY97/BZ97),1,0)</f>
        <v>1</v>
      </c>
      <c r="CB97" s="1">
        <f ca="1">IF(CA97=0,BY97,BY97/BZ97)</f>
        <v>7</v>
      </c>
      <c r="CC97" s="1">
        <v>25</v>
      </c>
      <c r="CD97" s="1">
        <f ca="1">IF(CB97/CC97=INT(CB97/CC97),1,0)</f>
        <v>0</v>
      </c>
      <c r="CE97" s="1">
        <f ca="1">IF(CD97=0,CB97,CB97/CC97)</f>
        <v>7</v>
      </c>
      <c r="CF97" s="1">
        <v>5</v>
      </c>
      <c r="CG97" s="1">
        <f ca="1">IF(CE97/CF97=INT(CE97/CF97),1,0)</f>
        <v>0</v>
      </c>
      <c r="CH97" s="1">
        <f ca="1">IF(CG97=0,CE97,CE97/CF97)</f>
        <v>7</v>
      </c>
      <c r="CI97" s="1">
        <v>49</v>
      </c>
      <c r="CJ97" s="1">
        <f ca="1">IF(CH97/CI97=INT(CH97/CI97),1,0)</f>
        <v>0</v>
      </c>
      <c r="CK97" s="1">
        <f ca="1">IF(CJ97=0,CH97,CH97/CI97)</f>
        <v>7</v>
      </c>
      <c r="CL97" s="1">
        <v>7</v>
      </c>
      <c r="CM97" s="1">
        <f ca="1">IF(CK97/CL97=INT(CK97/CL97),1,0)</f>
        <v>1</v>
      </c>
      <c r="CN97" s="1">
        <f ca="1">IF(CM97=0,CK97,CK97/CL97)</f>
        <v>1</v>
      </c>
      <c r="CO97" s="1">
        <v>121</v>
      </c>
      <c r="CP97" s="1">
        <f ca="1">IF(CN97/CO97=INT(CN97/CO97),1,0)</f>
        <v>0</v>
      </c>
      <c r="CQ97" s="1">
        <f ca="1">IF(CP97=0,CN97,CN97/CO97)</f>
        <v>1</v>
      </c>
      <c r="CR97" s="1">
        <v>11</v>
      </c>
      <c r="CS97" s="1">
        <f ca="1">IF(CQ97/CR97=INT(CQ97/CR97),1,0)</f>
        <v>0</v>
      </c>
      <c r="CT97" s="1">
        <f ca="1">IF(CS97=0,CQ97,CQ97/CR97)</f>
        <v>1</v>
      </c>
      <c r="CU97" s="1">
        <v>169</v>
      </c>
      <c r="CV97" s="1">
        <f ca="1">IF(CT97/CU97=INT(CT97/CU97),1,0)</f>
        <v>0</v>
      </c>
      <c r="CW97" s="1">
        <f ca="1">IF(CV97=0,CT97,CT97/CU97)</f>
        <v>1</v>
      </c>
      <c r="CX97" s="1">
        <v>13</v>
      </c>
      <c r="CY97" s="1">
        <f ca="1">IF(CW97/CX97=INT(CW97/CX97),1,0)</f>
        <v>0</v>
      </c>
      <c r="CZ97" s="1">
        <f ca="1">IF(CY97=0,CW97,CW97/CX97)</f>
        <v>1</v>
      </c>
      <c r="DA97" s="1">
        <v>17</v>
      </c>
      <c r="DB97" s="1">
        <f ca="1">IF(CZ97/DA97=INT(CZ97/DA97),1,0)</f>
        <v>0</v>
      </c>
      <c r="DC97" s="1">
        <f ca="1">IF(DB97=0,CZ97,CZ97/DA97)</f>
        <v>1</v>
      </c>
      <c r="DD97" s="1">
        <v>19</v>
      </c>
      <c r="DE97" s="1">
        <f ca="1">IF(DC97/DD97=INT(DC97/DD97),1,0)</f>
        <v>0</v>
      </c>
      <c r="DF97" s="1">
        <f ca="1">IF(DE97=0,DC97,DC97/DD97)</f>
        <v>1</v>
      </c>
      <c r="DG97" s="1">
        <v>23</v>
      </c>
      <c r="DH97" s="1">
        <f ca="1">IF(DF97/DG97=INT(DF97/DG97),1,0)</f>
        <v>0</v>
      </c>
      <c r="DI97" s="1">
        <f ca="1">IF(DH97=0,DF97,DF97/DG97)</f>
        <v>1</v>
      </c>
      <c r="DJ97" s="1">
        <v>29</v>
      </c>
      <c r="DK97" s="1">
        <f ca="1">IF(DI97/DJ97=INT(DI97/DJ97),1,0)</f>
        <v>0</v>
      </c>
      <c r="DL97" s="1">
        <f ca="1">IF(DK97=0,DI97,DI97/DJ97)</f>
        <v>1</v>
      </c>
      <c r="DM97" s="1">
        <v>31</v>
      </c>
      <c r="DN97" s="1">
        <f ca="1">IF(DL97/DM97=INT(DL97/DM97),1,0)</f>
        <v>0</v>
      </c>
      <c r="DO97" s="1">
        <f ca="1">IF(DN97=0,DL97,DL97/DM97)</f>
        <v>1</v>
      </c>
      <c r="DP97" s="1">
        <v>37</v>
      </c>
      <c r="DQ97" s="1">
        <f ca="1">IF(DO97/DP97=INT(DO97/DP97),1,0)</f>
        <v>0</v>
      </c>
      <c r="DR97" s="1">
        <f ca="1">IF(DQ97=0,DO97,DO97/DP97)</f>
        <v>1</v>
      </c>
      <c r="DS97" s="1">
        <v>41</v>
      </c>
      <c r="DT97" s="1">
        <f ca="1">IF(DR97/DS97=INT(DR97/DS97),1,0)</f>
        <v>0</v>
      </c>
      <c r="DU97" s="1">
        <f ca="1">IF(DT97=0,DR97,DR97/DS97)</f>
        <v>1</v>
      </c>
      <c r="DV97" s="1">
        <v>43</v>
      </c>
      <c r="DW97" s="1">
        <f ca="1">IF(DU97/DV97=INT(DU97/DV97),1,0)</f>
        <v>0</v>
      </c>
      <c r="DX97" s="1">
        <f ca="1">IF(DW97=0,DU97,DU97/DV97)</f>
        <v>1</v>
      </c>
      <c r="DY97" s="1">
        <v>47</v>
      </c>
      <c r="DZ97" s="1">
        <f ca="1">IF(DX97/DY97=INT(DX97/DY97),1,0)</f>
        <v>0</v>
      </c>
      <c r="EA97" s="1">
        <f ca="1">IF(DZ97=0,DX97,DX97/DY97)</f>
        <v>1</v>
      </c>
      <c r="EB97" s="1">
        <v>53</v>
      </c>
      <c r="EC97" s="1">
        <f ca="1">IF(EA97/EB97=INT(EA97/EB97),1,0)</f>
        <v>0</v>
      </c>
      <c r="ED97" s="1">
        <f ca="1">IF(EC97=0,EA97,EA97/EB97)</f>
        <v>1</v>
      </c>
      <c r="EE97" s="1">
        <v>59</v>
      </c>
      <c r="EF97" s="1">
        <f ca="1">IF(ED97/EE97=INT(ED97/EE97),1,0)</f>
        <v>0</v>
      </c>
      <c r="EG97" s="1">
        <f ca="1">IF(EF97=0,ED97,ED97/EE97)</f>
        <v>1</v>
      </c>
      <c r="EH97" s="1">
        <v>61</v>
      </c>
      <c r="EI97" s="1">
        <f ca="1">IF(EG97/EH97=INT(EG97/EH97),1,0)</f>
        <v>0</v>
      </c>
      <c r="EJ97" s="1">
        <f ca="1">IF(EI97=0,EG97,EG97/EH97)</f>
        <v>1</v>
      </c>
      <c r="EK97" s="1">
        <v>67</v>
      </c>
      <c r="EL97" s="1">
        <f ca="1">IF(EJ97/EK97=INT(EJ97/EK97),1,0)</f>
        <v>0</v>
      </c>
      <c r="EM97" s="1">
        <f ca="1">IF(EL97=0,EJ97,EJ97/EK97)</f>
        <v>1</v>
      </c>
      <c r="EN97" s="1">
        <v>71</v>
      </c>
      <c r="EO97" s="1">
        <f ca="1">IF(EM97/EN97=INT(EM97/EN97),1,0)</f>
        <v>0</v>
      </c>
      <c r="EP97" s="1">
        <f ca="1">IF(EO97=0,EM97,EM97/EN97)</f>
        <v>1</v>
      </c>
      <c r="EQ97" s="1">
        <v>73</v>
      </c>
      <c r="ER97" s="1">
        <f ca="1">IF(EP97/EQ97=INT(EP97/EQ97),1,0)</f>
        <v>0</v>
      </c>
      <c r="ES97" s="1">
        <f ca="1">IF(ER97=0,EP97,EP97/EQ97)</f>
        <v>1</v>
      </c>
      <c r="ET97" s="1">
        <v>79</v>
      </c>
      <c r="EU97" s="1">
        <f ca="1">IF(ES97/ET97=INT(ES97/ET97),1,0)</f>
        <v>0</v>
      </c>
      <c r="EV97" s="1">
        <f ca="1">IF(EU97=0,ES97,ES97/ET97)</f>
        <v>1</v>
      </c>
      <c r="EW97" s="1">
        <v>83</v>
      </c>
      <c r="EX97" s="1">
        <f ca="1">IF(EV97/EW97=INT(EV97/EW97),1,0)</f>
        <v>0</v>
      </c>
      <c r="EY97" s="1">
        <f ca="1">IF(EX97=0,EV97,EV97/EW97)</f>
        <v>1</v>
      </c>
      <c r="EZ97" s="1">
        <v>89</v>
      </c>
      <c r="FA97" s="1">
        <f ca="1">IF(EY97/EZ97=INT(EY97/EZ97),1,0)</f>
        <v>0</v>
      </c>
      <c r="FB97" s="1">
        <f ca="1">IF(FA97=0,EY97,EY97/EZ97)</f>
        <v>1</v>
      </c>
      <c r="FC97" s="1">
        <v>97</v>
      </c>
      <c r="FD97" s="1">
        <f ca="1">IF(FB97/FC97=INT(FB97/FC97),1,0)</f>
        <v>0</v>
      </c>
      <c r="FE97" s="1">
        <f ca="1">IF(FD97=0,FB97,FB97/FC97)</f>
        <v>1</v>
      </c>
      <c r="FF97" s="1">
        <v>101</v>
      </c>
      <c r="FG97" s="1">
        <f ca="1">IF(FE97/FF97=INT(FE97/FF97),1,0)</f>
        <v>0</v>
      </c>
      <c r="FH97" s="1">
        <f ca="1">IF(FG97=0,FE97,FE97/FF97)</f>
        <v>1</v>
      </c>
      <c r="FI97" s="1">
        <v>103</v>
      </c>
      <c r="FJ97" s="1">
        <f ca="1">IF(FH97/FI97=INT(FH97/FI97),1,0)</f>
        <v>0</v>
      </c>
      <c r="FK97" s="1">
        <f ca="1">IF(FJ97=0,FH97,FH97/FI97)</f>
        <v>1</v>
      </c>
      <c r="FL97" s="1">
        <v>107</v>
      </c>
      <c r="FM97" s="1">
        <f ca="1">IF(FK97/FL97=INT(FK97/FL97),1,0)</f>
        <v>0</v>
      </c>
      <c r="FN97" s="1">
        <f ca="1">IF(FM97=0,FK97,FK97/FL97)</f>
        <v>1</v>
      </c>
      <c r="FO97" s="1">
        <v>109</v>
      </c>
      <c r="FP97" s="1">
        <f ca="1">IF(FN97/FO97=INT(FN97/FO97),1,0)</f>
        <v>0</v>
      </c>
      <c r="FQ97" s="1">
        <f ca="1">IF(FP97=0,FN97,FN97/FO97)</f>
        <v>1</v>
      </c>
      <c r="FR97" s="1">
        <v>113</v>
      </c>
      <c r="FS97" s="1">
        <f ca="1">IF(FQ97/FR97=INT(FQ97/FR97),1,0)</f>
        <v>0</v>
      </c>
      <c r="FT97" s="1">
        <f ca="1">IF(FS97=0,FQ97,FQ97/FR97)</f>
        <v>1</v>
      </c>
      <c r="FU97" s="1">
        <v>127</v>
      </c>
      <c r="FV97" s="1">
        <f ca="1">IF(FT97/FU97=INT(FT97/FU97),1,0)</f>
        <v>0</v>
      </c>
      <c r="FW97" s="1">
        <f ca="1">IF(FV97=0,FT97,FT97/FU97)</f>
        <v>1</v>
      </c>
      <c r="FX97" s="1">
        <v>131</v>
      </c>
      <c r="FY97" s="1">
        <f ca="1">IF(FW97/FX97=INT(FW97/FX97),1,0)</f>
        <v>0</v>
      </c>
      <c r="FZ97" s="1">
        <f ca="1">IF(FY97=0,FW97,FW97/FX97)</f>
        <v>1</v>
      </c>
      <c r="GA97" s="1">
        <v>137</v>
      </c>
      <c r="GB97" s="1">
        <f ca="1">IF(FZ97/GA97=INT(FZ97/GA97),1,0)</f>
        <v>0</v>
      </c>
      <c r="GC97" s="1">
        <f ca="1">IF(GB97=0,FZ97,FZ97/GA97)</f>
        <v>1</v>
      </c>
      <c r="GD97" s="1">
        <v>139</v>
      </c>
      <c r="GE97" s="1">
        <f ca="1">IF(GC97/GD97=INT(GC97/GD97),1,0)</f>
        <v>0</v>
      </c>
      <c r="GF97" s="1">
        <f ca="1">IF(GE97=0,GC97,GC97/GD97)</f>
        <v>1</v>
      </c>
      <c r="GG97" s="1">
        <v>149</v>
      </c>
      <c r="GH97" s="1">
        <f ca="1">IF(GF97/GG97=INT(GF97/GG97),1,0)</f>
        <v>0</v>
      </c>
      <c r="GI97" s="1">
        <f ca="1">IF(GH97=0,GF97,GF97/GG97)</f>
        <v>1</v>
      </c>
      <c r="GJ97" s="1"/>
      <c r="GK97" s="1">
        <f ca="1">8*BI97+4*BL97+2*BO97+BR97</f>
        <v>0</v>
      </c>
      <c r="GL97" s="1">
        <f ca="1">4*BU97+2*BX97+CA97</f>
        <v>1</v>
      </c>
      <c r="GM97" s="1">
        <f ca="1">2*CD97+CG97</f>
        <v>0</v>
      </c>
      <c r="GN97" s="1">
        <f ca="1">2*CJ97+CM97</f>
        <v>1</v>
      </c>
      <c r="GO97" s="1">
        <f ca="1">2*CP97+CS97</f>
        <v>0</v>
      </c>
      <c r="GP97" s="1">
        <f ca="1">2*CV97+CY97</f>
        <v>0</v>
      </c>
      <c r="GQ97" s="1">
        <f ca="1">DB97</f>
        <v>0</v>
      </c>
      <c r="GR97" s="1">
        <f ca="1">DE97</f>
        <v>0</v>
      </c>
      <c r="GS97" s="1">
        <f ca="1">DH97</f>
        <v>0</v>
      </c>
      <c r="GT97" s="1">
        <f ca="1">DK97</f>
        <v>0</v>
      </c>
      <c r="GU97" s="1">
        <f ca="1">DN97</f>
        <v>0</v>
      </c>
      <c r="GV97">
        <f ca="1">DQ97</f>
        <v>0</v>
      </c>
      <c r="GW97">
        <f ca="1">DT97</f>
        <v>0</v>
      </c>
      <c r="GX97">
        <f ca="1">DW97</f>
        <v>0</v>
      </c>
      <c r="GY97">
        <f ca="1">DZ97</f>
        <v>0</v>
      </c>
      <c r="GZ97">
        <f ca="1">EC97</f>
        <v>0</v>
      </c>
      <c r="HA97">
        <f ca="1">EF97</f>
        <v>0</v>
      </c>
      <c r="HB97">
        <f ca="1">EI97</f>
        <v>0</v>
      </c>
      <c r="HC97">
        <f ca="1">EL97</f>
        <v>0</v>
      </c>
      <c r="HD97">
        <f ca="1">EO97</f>
        <v>0</v>
      </c>
      <c r="HE97">
        <f ca="1">ER97</f>
        <v>0</v>
      </c>
      <c r="HF97">
        <f ca="1">EU97</f>
        <v>0</v>
      </c>
      <c r="HG97">
        <f ca="1">EX97</f>
        <v>0</v>
      </c>
      <c r="HH97">
        <f ca="1">FA97</f>
        <v>0</v>
      </c>
      <c r="HI97">
        <f ca="1">FD97</f>
        <v>0</v>
      </c>
      <c r="HJ97">
        <f ca="1">FG97</f>
        <v>0</v>
      </c>
      <c r="HK97">
        <f ca="1">FJ97</f>
        <v>0</v>
      </c>
      <c r="HL97">
        <f ca="1">FM97</f>
        <v>0</v>
      </c>
      <c r="HM97">
        <f ca="1">FP97</f>
        <v>0</v>
      </c>
      <c r="HN97">
        <f ca="1">FS97</f>
        <v>0</v>
      </c>
      <c r="HO97">
        <f ca="1">FV97</f>
        <v>0</v>
      </c>
      <c r="HP97">
        <f ca="1">FY97</f>
        <v>0</v>
      </c>
      <c r="HQ97">
        <f ca="1">GB97</f>
        <v>0</v>
      </c>
      <c r="HR97">
        <f ca="1">GE97</f>
        <v>0</v>
      </c>
      <c r="HS97">
        <f ca="1">GH97</f>
        <v>0</v>
      </c>
      <c r="HT97">
        <f ca="1">BG97</f>
        <v>21</v>
      </c>
      <c r="HU97">
        <f ca="1">HT97/HS99</f>
        <v>21</v>
      </c>
      <c r="HV97" s="9"/>
      <c r="HW97" s="9"/>
      <c r="HX97" s="9"/>
      <c r="HY97" s="9"/>
      <c r="HZ97" s="9"/>
      <c r="IA97" s="9"/>
      <c r="IB97" s="9"/>
    </row>
    <row r="98" spans="2:255" ht="6" hidden="1" customHeight="1" x14ac:dyDescent="0.25">
      <c r="B98" s="71"/>
      <c r="C98" s="71"/>
      <c r="D98" s="71"/>
      <c r="E98" s="71"/>
      <c r="F98" s="104"/>
      <c r="G98" s="71"/>
      <c r="H98" s="71"/>
      <c r="I98" s="71"/>
      <c r="J98" s="71"/>
      <c r="K98" s="71"/>
      <c r="L98" s="104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122"/>
      <c r="X98" s="104"/>
      <c r="Y98" s="71"/>
      <c r="Z98" s="75"/>
      <c r="AE98" s="162"/>
      <c r="BD98" s="9"/>
      <c r="BE98" s="9"/>
      <c r="BF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9"/>
      <c r="EA98" s="9"/>
      <c r="EB98" s="9"/>
      <c r="EG98" s="9"/>
      <c r="EH98" s="9"/>
      <c r="EI98" s="9"/>
      <c r="EJ98" s="9"/>
      <c r="EK98" s="9"/>
      <c r="EL98" s="9"/>
      <c r="EM98" s="9"/>
      <c r="EN98" s="9"/>
      <c r="EO98" s="9"/>
      <c r="EP98" s="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9"/>
      <c r="FB98" s="9"/>
      <c r="FC98" s="9"/>
      <c r="FD98" s="9"/>
      <c r="FE98" s="9"/>
      <c r="FF98" s="9"/>
      <c r="FG98" s="9"/>
      <c r="FH98" s="9"/>
      <c r="FI98" s="9"/>
      <c r="FJ98" s="9"/>
      <c r="FK98" s="9"/>
      <c r="FL98" s="9"/>
      <c r="FM98" s="9"/>
      <c r="FN98" s="9"/>
      <c r="FO98" s="9"/>
      <c r="FP98" s="9"/>
      <c r="FQ98" s="9"/>
      <c r="FR98" s="9"/>
      <c r="FS98" s="9"/>
      <c r="FT98" s="9"/>
      <c r="FU98" s="9"/>
      <c r="FV98" s="9"/>
      <c r="FW98" s="9"/>
      <c r="FX98" s="9"/>
      <c r="FY98" s="9"/>
      <c r="FZ98" s="9"/>
      <c r="GA98" s="9"/>
      <c r="GB98" s="9"/>
      <c r="GC98" s="9"/>
      <c r="GD98" s="9"/>
      <c r="GE98" s="9"/>
      <c r="GF98" s="9"/>
      <c r="GG98" s="9"/>
      <c r="GH98" s="9"/>
      <c r="GI98" s="9"/>
      <c r="GJ98" s="9"/>
      <c r="GK98" s="1">
        <f t="shared" ref="GK98:HS98" ca="1" si="40">IF(GK96&lt;GK97,GK96,GK97)</f>
        <v>0</v>
      </c>
      <c r="GL98" s="1">
        <f t="shared" ca="1" si="40"/>
        <v>0</v>
      </c>
      <c r="GM98" s="1">
        <f t="shared" ca="1" si="40"/>
        <v>0</v>
      </c>
      <c r="GN98" s="1">
        <f t="shared" ca="1" si="40"/>
        <v>0</v>
      </c>
      <c r="GO98" s="1">
        <f t="shared" ca="1" si="40"/>
        <v>0</v>
      </c>
      <c r="GP98" s="1">
        <f t="shared" ca="1" si="40"/>
        <v>0</v>
      </c>
      <c r="GQ98" s="1">
        <f t="shared" ca="1" si="40"/>
        <v>0</v>
      </c>
      <c r="GR98" s="1">
        <f t="shared" ca="1" si="40"/>
        <v>0</v>
      </c>
      <c r="GS98" s="1">
        <f t="shared" ca="1" si="40"/>
        <v>0</v>
      </c>
      <c r="GT98" s="1">
        <f t="shared" ca="1" si="40"/>
        <v>0</v>
      </c>
      <c r="GU98" s="1">
        <f t="shared" ca="1" si="40"/>
        <v>0</v>
      </c>
      <c r="GV98" s="1">
        <f t="shared" ca="1" si="40"/>
        <v>0</v>
      </c>
      <c r="GW98" s="1">
        <f t="shared" ca="1" si="40"/>
        <v>0</v>
      </c>
      <c r="GX98" s="1">
        <f t="shared" ca="1" si="40"/>
        <v>0</v>
      </c>
      <c r="GY98" s="1">
        <f t="shared" ca="1" si="40"/>
        <v>0</v>
      </c>
      <c r="GZ98" s="1">
        <f t="shared" ca="1" si="40"/>
        <v>0</v>
      </c>
      <c r="HA98" s="1">
        <f t="shared" ca="1" si="40"/>
        <v>0</v>
      </c>
      <c r="HB98" s="1">
        <f t="shared" ca="1" si="40"/>
        <v>0</v>
      </c>
      <c r="HC98" s="1">
        <f t="shared" ca="1" si="40"/>
        <v>0</v>
      </c>
      <c r="HD98" s="1">
        <f t="shared" ca="1" si="40"/>
        <v>0</v>
      </c>
      <c r="HE98" s="1">
        <f t="shared" ca="1" si="40"/>
        <v>0</v>
      </c>
      <c r="HF98" s="1">
        <f t="shared" ca="1" si="40"/>
        <v>0</v>
      </c>
      <c r="HG98" s="1">
        <f t="shared" ca="1" si="40"/>
        <v>0</v>
      </c>
      <c r="HH98" s="1">
        <f t="shared" ca="1" si="40"/>
        <v>0</v>
      </c>
      <c r="HI98" s="1">
        <f t="shared" ca="1" si="40"/>
        <v>0</v>
      </c>
      <c r="HJ98" s="1">
        <f t="shared" ca="1" si="40"/>
        <v>0</v>
      </c>
      <c r="HK98" s="1">
        <f t="shared" ca="1" si="40"/>
        <v>0</v>
      </c>
      <c r="HL98" s="1">
        <f t="shared" ca="1" si="40"/>
        <v>0</v>
      </c>
      <c r="HM98" s="1">
        <f t="shared" ca="1" si="40"/>
        <v>0</v>
      </c>
      <c r="HN98" s="1">
        <f t="shared" ca="1" si="40"/>
        <v>0</v>
      </c>
      <c r="HO98" s="1">
        <f t="shared" ca="1" si="40"/>
        <v>0</v>
      </c>
      <c r="HP98" s="1">
        <f t="shared" ca="1" si="40"/>
        <v>0</v>
      </c>
      <c r="HQ98" s="1">
        <f t="shared" ca="1" si="40"/>
        <v>0</v>
      </c>
      <c r="HR98" s="1">
        <f t="shared" ca="1" si="40"/>
        <v>0</v>
      </c>
      <c r="HS98" s="1">
        <f t="shared" ca="1" si="40"/>
        <v>0</v>
      </c>
      <c r="HV98" s="9"/>
      <c r="HW98" s="9"/>
      <c r="HX98" s="9"/>
      <c r="HY98" s="9"/>
      <c r="HZ98" s="9"/>
      <c r="IA98" s="9"/>
      <c r="IB98" s="9"/>
    </row>
    <row r="99" spans="2:255" ht="6" hidden="1" customHeight="1" x14ac:dyDescent="0.25">
      <c r="B99" s="71"/>
      <c r="C99" s="71"/>
      <c r="D99" s="71"/>
      <c r="E99" s="71"/>
      <c r="F99" s="104"/>
      <c r="G99" s="71"/>
      <c r="H99" s="71"/>
      <c r="I99" s="71"/>
      <c r="J99" s="71"/>
      <c r="K99" s="71"/>
      <c r="L99" s="104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122"/>
      <c r="X99" s="104"/>
      <c r="Y99" s="71"/>
      <c r="Z99" s="75"/>
      <c r="AE99" s="162"/>
      <c r="BD99" s="9"/>
      <c r="BE99" s="9"/>
      <c r="BF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9"/>
      <c r="DL99" s="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9"/>
      <c r="EA99" s="9"/>
      <c r="EB99" s="9"/>
      <c r="EG99" s="9"/>
      <c r="EH99" s="9"/>
      <c r="EI99" s="9"/>
      <c r="EJ99" s="9"/>
      <c r="EK99" s="9"/>
      <c r="EL99" s="9"/>
      <c r="EM99" s="9"/>
      <c r="EN99" s="9"/>
      <c r="EO99" s="9"/>
      <c r="EP99" s="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9"/>
      <c r="FB99" s="9"/>
      <c r="FC99" s="9"/>
      <c r="FD99" s="9"/>
      <c r="FE99" s="9"/>
      <c r="FF99" s="9"/>
      <c r="FG99" s="9"/>
      <c r="FH99" s="9"/>
      <c r="FI99" s="9"/>
      <c r="FJ99" s="9"/>
      <c r="FK99" s="9"/>
      <c r="FL99" s="9"/>
      <c r="FM99" s="9"/>
      <c r="FN99" s="9"/>
      <c r="FO99" s="9"/>
      <c r="FP99" s="9"/>
      <c r="FQ99" s="9"/>
      <c r="FR99" s="9"/>
      <c r="FS99" s="9"/>
      <c r="FT99" s="9"/>
      <c r="FU99" s="9"/>
      <c r="FV99" s="9"/>
      <c r="FW99" s="9"/>
      <c r="FX99" s="9"/>
      <c r="FY99" s="9"/>
      <c r="FZ99" s="9"/>
      <c r="GA99" s="9"/>
      <c r="GB99" s="9"/>
      <c r="GC99" s="9"/>
      <c r="GD99" s="9"/>
      <c r="GE99" s="9"/>
      <c r="GF99" s="9"/>
      <c r="GG99" s="9"/>
      <c r="GH99" s="9"/>
      <c r="GI99" s="9"/>
      <c r="GJ99" s="9"/>
      <c r="GK99">
        <f ca="1">GK$8^GK98</f>
        <v>1</v>
      </c>
      <c r="GL99">
        <f t="shared" ref="GL99:HS99" ca="1" si="41">GL$8^GL98*GK99</f>
        <v>1</v>
      </c>
      <c r="GM99">
        <f t="shared" ca="1" si="41"/>
        <v>1</v>
      </c>
      <c r="GN99">
        <f t="shared" ca="1" si="41"/>
        <v>1</v>
      </c>
      <c r="GO99">
        <f t="shared" ca="1" si="41"/>
        <v>1</v>
      </c>
      <c r="GP99">
        <f t="shared" ca="1" si="41"/>
        <v>1</v>
      </c>
      <c r="GQ99">
        <f t="shared" ca="1" si="41"/>
        <v>1</v>
      </c>
      <c r="GR99">
        <f t="shared" ca="1" si="41"/>
        <v>1</v>
      </c>
      <c r="GS99">
        <f t="shared" ca="1" si="41"/>
        <v>1</v>
      </c>
      <c r="GT99">
        <f t="shared" ca="1" si="41"/>
        <v>1</v>
      </c>
      <c r="GU99">
        <f t="shared" ca="1" si="41"/>
        <v>1</v>
      </c>
      <c r="GV99">
        <f t="shared" ca="1" si="41"/>
        <v>1</v>
      </c>
      <c r="GW99">
        <f t="shared" ca="1" si="41"/>
        <v>1</v>
      </c>
      <c r="GX99">
        <f t="shared" ca="1" si="41"/>
        <v>1</v>
      </c>
      <c r="GY99">
        <f t="shared" ca="1" si="41"/>
        <v>1</v>
      </c>
      <c r="GZ99">
        <f t="shared" ca="1" si="41"/>
        <v>1</v>
      </c>
      <c r="HA99">
        <f t="shared" ca="1" si="41"/>
        <v>1</v>
      </c>
      <c r="HB99">
        <f t="shared" ca="1" si="41"/>
        <v>1</v>
      </c>
      <c r="HC99">
        <f t="shared" ca="1" si="41"/>
        <v>1</v>
      </c>
      <c r="HD99">
        <f t="shared" ca="1" si="41"/>
        <v>1</v>
      </c>
      <c r="HE99">
        <f t="shared" ca="1" si="41"/>
        <v>1</v>
      </c>
      <c r="HF99">
        <f t="shared" ca="1" si="41"/>
        <v>1</v>
      </c>
      <c r="HG99">
        <f t="shared" ca="1" si="41"/>
        <v>1</v>
      </c>
      <c r="HH99">
        <f t="shared" ca="1" si="41"/>
        <v>1</v>
      </c>
      <c r="HI99">
        <f t="shared" ca="1" si="41"/>
        <v>1</v>
      </c>
      <c r="HJ99">
        <f t="shared" ca="1" si="41"/>
        <v>1</v>
      </c>
      <c r="HK99">
        <f t="shared" ca="1" si="41"/>
        <v>1</v>
      </c>
      <c r="HL99">
        <f t="shared" ca="1" si="41"/>
        <v>1</v>
      </c>
      <c r="HM99">
        <f t="shared" ca="1" si="41"/>
        <v>1</v>
      </c>
      <c r="HN99">
        <f t="shared" ca="1" si="41"/>
        <v>1</v>
      </c>
      <c r="HO99">
        <f t="shared" ca="1" si="41"/>
        <v>1</v>
      </c>
      <c r="HP99">
        <f t="shared" ca="1" si="41"/>
        <v>1</v>
      </c>
      <c r="HQ99">
        <f t="shared" ca="1" si="41"/>
        <v>1</v>
      </c>
      <c r="HR99">
        <f t="shared" ca="1" si="41"/>
        <v>1</v>
      </c>
      <c r="HS99">
        <f t="shared" ca="1" si="41"/>
        <v>1</v>
      </c>
      <c r="HV99" s="9"/>
      <c r="HW99" s="9"/>
      <c r="HX99" s="9"/>
      <c r="HY99" s="9"/>
      <c r="HZ99" s="9"/>
      <c r="IA99" s="9"/>
      <c r="IB99" s="9"/>
    </row>
    <row r="100" spans="2:255" ht="8.25" customHeight="1" x14ac:dyDescent="0.25">
      <c r="B100" s="71"/>
      <c r="C100" s="71"/>
      <c r="D100" s="71"/>
      <c r="E100" s="71"/>
      <c r="F100" s="104"/>
      <c r="G100" s="71"/>
      <c r="H100" s="71"/>
      <c r="I100" s="71"/>
      <c r="J100" s="71"/>
      <c r="K100" s="71"/>
      <c r="L100" s="104"/>
      <c r="M100" s="71"/>
      <c r="N100" s="71"/>
      <c r="O100" s="71"/>
      <c r="P100" s="71"/>
      <c r="Q100" s="71"/>
      <c r="R100" s="71"/>
      <c r="S100" s="80"/>
      <c r="T100" s="71"/>
      <c r="U100" s="71"/>
      <c r="V100" s="71"/>
      <c r="W100" s="122"/>
      <c r="X100" s="104"/>
      <c r="Y100" s="71"/>
      <c r="Z100" s="75"/>
      <c r="AE100" s="162"/>
      <c r="BD100" s="9"/>
      <c r="BE100" s="9"/>
      <c r="BF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9"/>
      <c r="DL100" s="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9"/>
      <c r="EA100" s="9"/>
      <c r="EB100" s="9"/>
      <c r="EG100" s="9"/>
      <c r="EH100" s="9"/>
      <c r="EI100" s="9"/>
      <c r="EJ100" s="9"/>
      <c r="EK100" s="9"/>
      <c r="EL100" s="9"/>
      <c r="EM100" s="9"/>
      <c r="EN100" s="9"/>
      <c r="EO100" s="9"/>
      <c r="EP100" s="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9"/>
      <c r="FB100" s="9"/>
      <c r="FC100" s="9"/>
      <c r="FD100" s="9"/>
      <c r="FE100" s="9"/>
      <c r="FF100" s="9"/>
      <c r="FG100" s="9"/>
      <c r="FH100" s="9"/>
      <c r="FI100" s="9"/>
      <c r="FJ100" s="9"/>
      <c r="FK100" s="9"/>
      <c r="FL100" s="9"/>
      <c r="FM100" s="9"/>
      <c r="FN100" s="9"/>
      <c r="FO100" s="9"/>
      <c r="FP100" s="9"/>
      <c r="FQ100" s="9"/>
      <c r="FR100" s="9"/>
      <c r="FS100" s="9"/>
      <c r="FT100" s="9"/>
      <c r="FU100" s="9"/>
      <c r="FV100" s="9"/>
      <c r="FW100" s="9"/>
      <c r="FX100" s="9"/>
      <c r="FY100" s="9"/>
      <c r="FZ100" s="9"/>
      <c r="GA100" s="9"/>
      <c r="GB100" s="9"/>
      <c r="GC100" s="9"/>
      <c r="GD100" s="9"/>
      <c r="GE100" s="9"/>
      <c r="GF100" s="9"/>
      <c r="GG100" s="9"/>
      <c r="GH100" s="9"/>
      <c r="GI100" s="9"/>
      <c r="GJ100" s="9"/>
      <c r="GK100" s="9"/>
      <c r="GL100" s="9"/>
      <c r="GM100" s="9"/>
      <c r="GN100" s="9"/>
      <c r="GO100" s="9"/>
      <c r="GP100" s="9"/>
      <c r="GQ100" s="9"/>
      <c r="GR100" s="9"/>
      <c r="GS100" s="9"/>
      <c r="GT100" s="9"/>
      <c r="GU100" s="9"/>
      <c r="GV100" s="9"/>
      <c r="GW100" s="9"/>
      <c r="GX100" s="9"/>
      <c r="GY100" s="9"/>
      <c r="GZ100" s="9"/>
      <c r="HA100" s="9"/>
      <c r="HB100" s="9"/>
      <c r="HC100" s="9"/>
      <c r="HD100" s="9"/>
      <c r="HE100" s="9"/>
      <c r="HF100" s="9"/>
      <c r="HG100" s="9"/>
      <c r="HH100" s="9"/>
      <c r="HI100" s="9"/>
      <c r="HJ100" s="9"/>
      <c r="HK100" s="9"/>
      <c r="HL100" s="9"/>
      <c r="HM100" s="9"/>
      <c r="HN100" s="9"/>
      <c r="HO100" s="9"/>
      <c r="HP100" s="9"/>
      <c r="HQ100" s="9"/>
      <c r="HR100" s="9"/>
      <c r="HS100" s="9"/>
      <c r="HT100" s="9"/>
      <c r="HU100" s="9"/>
      <c r="HV100" s="9"/>
      <c r="HW100" s="9"/>
      <c r="HX100" s="9"/>
      <c r="HY100" s="9"/>
      <c r="HZ100" s="9"/>
      <c r="IA100" s="9"/>
      <c r="IB100" s="9"/>
    </row>
    <row r="101" spans="2:255" ht="20.25" customHeight="1" thickBot="1" x14ac:dyDescent="0.3">
      <c r="B101" s="71" t="str">
        <f ca="1">IL101</f>
        <v>9  18/49  ÷  3  6/7</v>
      </c>
      <c r="C101" s="71"/>
      <c r="D101" s="71"/>
      <c r="E101" s="77"/>
      <c r="F101" s="104"/>
      <c r="G101" s="71"/>
      <c r="H101" s="78"/>
      <c r="I101" s="71"/>
      <c r="J101" s="71"/>
      <c r="K101" s="77"/>
      <c r="L101" s="81"/>
      <c r="M101" s="77"/>
      <c r="N101" s="104"/>
      <c r="O101" s="71"/>
      <c r="P101" s="71"/>
      <c r="Q101" s="71"/>
      <c r="R101" s="71"/>
      <c r="S101" s="77" t="s">
        <v>1</v>
      </c>
      <c r="T101" s="107"/>
      <c r="U101" s="107"/>
      <c r="V101" s="107"/>
      <c r="W101" s="146" t="str">
        <f ca="1">IU101</f>
        <v>2  3/7</v>
      </c>
      <c r="X101" s="108"/>
      <c r="Y101" s="71"/>
      <c r="Z101" s="75">
        <f>AI101+AB101</f>
        <v>4</v>
      </c>
      <c r="AB101" s="147">
        <v>0</v>
      </c>
      <c r="AD101" s="163" t="s">
        <v>352</v>
      </c>
      <c r="AE101" s="148"/>
      <c r="AF101" s="148"/>
      <c r="AH101" s="147">
        <f>AH88+1</f>
        <v>8</v>
      </c>
      <c r="AI101" s="147">
        <f>INT(0.5+(AJ$2/19*(AH101-1)))+AG$2</f>
        <v>4</v>
      </c>
      <c r="AK101">
        <f>IF(AI101=3,1,IF(AI101=4,1,IF(AI101=5,2,IF(AI101=6,3,IF(AI101=7,5,0)))))</f>
        <v>1</v>
      </c>
      <c r="AL101">
        <f>IF(AI101=8,10,IF(AI101=9,15,IF(AI101=10,25,IF(AI101=11,35,55))))</f>
        <v>55</v>
      </c>
      <c r="AM101">
        <f>IF(AI101=3,2,IF(AI101=4,3,IF(AI101=5,5,IF(AI101=6,9,IF(AI101=7,14,0)))))</f>
        <v>3</v>
      </c>
      <c r="AN101">
        <f>IF(AI101=8,20,IF(AI101=9,30,IF(AI101=10,40,IF(AI101=11,60,75))))</f>
        <v>75</v>
      </c>
      <c r="AO101">
        <f>IF(AI101=3,1,IF(AI101=4,3,IF(AI101=5,4,IF(AI101=6,7,IF(AI101=7,10,0)))))</f>
        <v>3</v>
      </c>
      <c r="AP101">
        <f>IF(AI101=8,15,IF(AI101=9,24,IF(AI101=10,40,IF(AI101=11,60,80))))</f>
        <v>80</v>
      </c>
      <c r="AQ101">
        <f>IF(AI101=3,4,IF(AI101=4,6,IF(AI101=5,7,IF(AI101=6,11,IF(AI101=7,17,0)))))</f>
        <v>6</v>
      </c>
      <c r="AR101">
        <f>IF(AI101=8,24,IF(AI101=9,39,IF(AI101=10,59,IF(AI101=11,79,99))))</f>
        <v>99</v>
      </c>
      <c r="AS101">
        <f>IF(AI101=3,2,IF(AI101=4,4,IF(AI101=5,5,IF(AI101=6,8,IF(AI101=7,11,0)))))</f>
        <v>4</v>
      </c>
      <c r="AT101">
        <f>IF(AI101=8,16,IF(AI101=9,25,IF(AI101=10,41,IF(AI101=11,61,81))))</f>
        <v>81</v>
      </c>
      <c r="AU101">
        <f>IF(AI101=3,5,IF(AI101=4,7,IF(AI101=5,8,IF(AI101=6,12,IF(AI101=7,18,0)))))</f>
        <v>7</v>
      </c>
      <c r="AV101">
        <f>IF(AI101=8,25,IF(AI101=9,40,IF(AI101=10,60,IF(AI101=11,80,100))))</f>
        <v>100</v>
      </c>
      <c r="AW101" s="11">
        <f>AI101</f>
        <v>4</v>
      </c>
      <c r="AX101" s="11">
        <f>IF(AK101&gt;0,AK101,AL101)</f>
        <v>1</v>
      </c>
      <c r="AY101" s="11">
        <f>IF(AM101&gt;0,AM101,AN101)</f>
        <v>3</v>
      </c>
      <c r="AZ101" s="11">
        <f>IF(AO101&gt;0,AO101,AP101)</f>
        <v>3</v>
      </c>
      <c r="BA101" s="11">
        <f>IF(AQ101&gt;0,AQ101,AR101)</f>
        <v>6</v>
      </c>
      <c r="BB101" s="11">
        <f>IF(AS101&gt;0,AS101,AT101)</f>
        <v>4</v>
      </c>
      <c r="BC101" s="11">
        <f>IF(AU101&gt;0,AU101,AV101)</f>
        <v>7</v>
      </c>
      <c r="BD101" t="s">
        <v>21</v>
      </c>
      <c r="BE101" s="1">
        <f ca="1">INT((RAND()*(AY101-AX101+1)+AX101))</f>
        <v>3</v>
      </c>
      <c r="BF101" s="1">
        <f ca="1">INT((RAND()*(BA101-AZ101+1)+AZ101))</f>
        <v>6</v>
      </c>
      <c r="BG101">
        <f ca="1">BF101-BF102*(BE102-BE101)</f>
        <v>6</v>
      </c>
      <c r="BH101">
        <v>256</v>
      </c>
      <c r="BI101" s="1">
        <f ca="1">IF(BG101/BH101=INT(BG101/BH101),1,0)</f>
        <v>0</v>
      </c>
      <c r="BJ101" s="1">
        <f ca="1">IF(BI101=0,BG101,BG101/BH101)</f>
        <v>6</v>
      </c>
      <c r="BK101" s="1">
        <v>16</v>
      </c>
      <c r="BL101" s="1">
        <f ca="1">IF(BJ101/BK101=INT(BJ101/BK101),1,0)</f>
        <v>0</v>
      </c>
      <c r="BM101" s="1">
        <f ca="1">IF(BL101=0,BJ101,BJ101/BK101)</f>
        <v>6</v>
      </c>
      <c r="BN101" s="1">
        <v>4</v>
      </c>
      <c r="BO101" s="1">
        <f ca="1">IF(BM101/BN101=INT(BM101/BN101),1,0)</f>
        <v>0</v>
      </c>
      <c r="BP101" s="1">
        <f ca="1">IF(BO101=0,BM101,BM101/BN101)</f>
        <v>6</v>
      </c>
      <c r="BQ101" s="1">
        <v>2</v>
      </c>
      <c r="BR101" s="1">
        <f ca="1">IF(BP101/BQ101=INT(BP101/BQ101),1,0)</f>
        <v>1</v>
      </c>
      <c r="BS101" s="1">
        <f ca="1">IF(BR101=0,BP101,BP101/BQ101)</f>
        <v>3</v>
      </c>
      <c r="BT101" s="1">
        <v>81</v>
      </c>
      <c r="BU101" s="1">
        <f ca="1">IF(BS101/BT101=INT(BS101/BT101),1,0)</f>
        <v>0</v>
      </c>
      <c r="BV101" s="1">
        <f ca="1">IF(BU101=0,BS101,BS101/BT101)</f>
        <v>3</v>
      </c>
      <c r="BW101" s="1">
        <v>9</v>
      </c>
      <c r="BX101" s="1">
        <f ca="1">IF(BV101/BW101=INT(BV101/BW101),1,0)</f>
        <v>0</v>
      </c>
      <c r="BY101" s="1">
        <f ca="1">IF(BX101=0,BV101,BV101/BW101)</f>
        <v>3</v>
      </c>
      <c r="BZ101" s="1">
        <v>3</v>
      </c>
      <c r="CA101" s="1">
        <f ca="1">IF(BY101/BZ101=INT(BY101/BZ101),1,0)</f>
        <v>1</v>
      </c>
      <c r="CB101" s="1">
        <f ca="1">IF(CA101=0,BY101,BY101/BZ101)</f>
        <v>1</v>
      </c>
      <c r="CC101" s="1">
        <v>25</v>
      </c>
      <c r="CD101" s="1">
        <f ca="1">IF(CB101/CC101=INT(CB101/CC101),1,0)</f>
        <v>0</v>
      </c>
      <c r="CE101" s="1">
        <f ca="1">IF(CD101=0,CB101,CB101/CC101)</f>
        <v>1</v>
      </c>
      <c r="CF101" s="1">
        <v>5</v>
      </c>
      <c r="CG101" s="1">
        <f ca="1">IF(CE101/CF101=INT(CE101/CF101),1,0)</f>
        <v>0</v>
      </c>
      <c r="CH101" s="1">
        <f ca="1">IF(CG101=0,CE101,CE101/CF101)</f>
        <v>1</v>
      </c>
      <c r="CI101" s="1">
        <v>49</v>
      </c>
      <c r="CJ101" s="1">
        <f ca="1">IF(CH101/CI101=INT(CH101/CI101),1,0)</f>
        <v>0</v>
      </c>
      <c r="CK101" s="1">
        <f ca="1">IF(CJ101=0,CH101,CH101/CI101)</f>
        <v>1</v>
      </c>
      <c r="CL101" s="1">
        <v>7</v>
      </c>
      <c r="CM101" s="1">
        <f ca="1">IF(CK101/CL101=INT(CK101/CL101),1,0)</f>
        <v>0</v>
      </c>
      <c r="CN101" s="1">
        <f ca="1">IF(CM101=0,CK101,CK101/CL101)</f>
        <v>1</v>
      </c>
      <c r="CO101" s="1">
        <v>121</v>
      </c>
      <c r="CP101" s="1">
        <f ca="1">IF(CN101/CO101=INT(CN101/CO101),1,0)</f>
        <v>0</v>
      </c>
      <c r="CQ101" s="1">
        <f ca="1">IF(CP101=0,CN101,CN101/CO101)</f>
        <v>1</v>
      </c>
      <c r="CR101" s="1">
        <v>11</v>
      </c>
      <c r="CS101" s="1">
        <f ca="1">IF(CQ101/CR101=INT(CQ101/CR101),1,0)</f>
        <v>0</v>
      </c>
      <c r="CT101" s="1">
        <f ca="1">IF(CS101=0,CQ101,CQ101/CR101)</f>
        <v>1</v>
      </c>
      <c r="CU101" s="1">
        <v>169</v>
      </c>
      <c r="CV101" s="1">
        <f ca="1">IF(CT101/CU101=INT(CT101/CU101),1,0)</f>
        <v>0</v>
      </c>
      <c r="CW101" s="1">
        <f ca="1">IF(CV101=0,CT101,CT101/CU101)</f>
        <v>1</v>
      </c>
      <c r="CX101" s="1">
        <v>13</v>
      </c>
      <c r="CY101" s="1">
        <f ca="1">IF(CW101/CX101=INT(CW101/CX101),1,0)</f>
        <v>0</v>
      </c>
      <c r="CZ101" s="1">
        <f ca="1">IF(CY101=0,CW101,CW101/CX101)</f>
        <v>1</v>
      </c>
      <c r="DA101" s="1">
        <v>17</v>
      </c>
      <c r="DB101" s="1">
        <f ca="1">IF(CZ101/DA101=INT(CZ101/DA101),1,0)</f>
        <v>0</v>
      </c>
      <c r="DC101" s="1">
        <f ca="1">IF(DB101=0,CZ101,CZ101/DA101)</f>
        <v>1</v>
      </c>
      <c r="DD101" s="1">
        <v>19</v>
      </c>
      <c r="DE101" s="1">
        <f ca="1">IF(DC101/DD101=INT(DC101/DD101),1,0)</f>
        <v>0</v>
      </c>
      <c r="DF101" s="1">
        <f ca="1">IF(DE101=0,DC101,DC101/DD101)</f>
        <v>1</v>
      </c>
      <c r="DG101" s="1">
        <v>23</v>
      </c>
      <c r="DH101" s="1">
        <f ca="1">IF(DF101/DG101=INT(DF101/DG101),1,0)</f>
        <v>0</v>
      </c>
      <c r="DI101" s="1">
        <f ca="1">IF(DH101=0,DF101,DF101/DG101)</f>
        <v>1</v>
      </c>
      <c r="DJ101" s="1">
        <v>29</v>
      </c>
      <c r="DK101" s="1">
        <f ca="1">IF(DI101/DJ101=INT(DI101/DJ101),1,0)</f>
        <v>0</v>
      </c>
      <c r="DL101" s="1">
        <f ca="1">IF(DK101=0,DI101,DI101/DJ101)</f>
        <v>1</v>
      </c>
      <c r="DM101" s="1">
        <v>31</v>
      </c>
      <c r="DN101" s="1">
        <f ca="1">IF(DL101/DM101=INT(DL101/DM101),1,0)</f>
        <v>0</v>
      </c>
      <c r="DO101" s="1">
        <f ca="1">IF(DN101=0,DL101,DL101/DM101)</f>
        <v>1</v>
      </c>
      <c r="DP101" s="1">
        <v>37</v>
      </c>
      <c r="DQ101" s="1">
        <f ca="1">IF(DO101/DP101=INT(DO101/DP101),1,0)</f>
        <v>0</v>
      </c>
      <c r="DR101" s="1">
        <f ca="1">IF(DQ101=0,DO101,DO101/DP101)</f>
        <v>1</v>
      </c>
      <c r="DS101" s="1">
        <v>41</v>
      </c>
      <c r="DT101" s="1">
        <f ca="1">IF(DR101/DS101=INT(DR101/DS101),1,0)</f>
        <v>0</v>
      </c>
      <c r="DU101" s="1">
        <f ca="1">IF(DT101=0,DR101,DR101/DS101)</f>
        <v>1</v>
      </c>
      <c r="DV101" s="1">
        <v>43</v>
      </c>
      <c r="DW101" s="1">
        <f ca="1">IF(DU101/DV101=INT(DU101/DV101),1,0)</f>
        <v>0</v>
      </c>
      <c r="DX101" s="1">
        <f ca="1">IF(DW101=0,DU101,DU101/DV101)</f>
        <v>1</v>
      </c>
      <c r="DY101" s="1">
        <v>47</v>
      </c>
      <c r="DZ101" s="1">
        <f ca="1">IF(DX101/DY101=INT(DX101/DY101),1,0)</f>
        <v>0</v>
      </c>
      <c r="EA101" s="1">
        <f ca="1">IF(DZ101=0,DX101,DX101/DY101)</f>
        <v>1</v>
      </c>
      <c r="EB101" s="1">
        <v>53</v>
      </c>
      <c r="EC101" s="1">
        <f ca="1">IF(EA101/EB101=INT(EA101/EB101),1,0)</f>
        <v>0</v>
      </c>
      <c r="ED101" s="1">
        <f ca="1">IF(EC101=0,EA101,EA101/EB101)</f>
        <v>1</v>
      </c>
      <c r="EE101" s="1">
        <v>59</v>
      </c>
      <c r="EF101" s="1">
        <f ca="1">IF(ED101/EE101=INT(ED101/EE101),1,0)</f>
        <v>0</v>
      </c>
      <c r="EG101" s="1">
        <f ca="1">IF(EF101=0,ED101,ED101/EE101)</f>
        <v>1</v>
      </c>
      <c r="EH101" s="1">
        <v>61</v>
      </c>
      <c r="EI101" s="1">
        <f ca="1">IF(EG101/EH101=INT(EG101/EH101),1,0)</f>
        <v>0</v>
      </c>
      <c r="EJ101" s="1">
        <f ca="1">IF(EI101=0,EG101,EG101/EH101)</f>
        <v>1</v>
      </c>
      <c r="EK101" s="1">
        <v>67</v>
      </c>
      <c r="EL101" s="1">
        <f ca="1">IF(EJ101/EK101=INT(EJ101/EK101),1,0)</f>
        <v>0</v>
      </c>
      <c r="EM101" s="1">
        <f ca="1">IF(EL101=0,EJ101,EJ101/EK101)</f>
        <v>1</v>
      </c>
      <c r="EN101" s="1">
        <v>71</v>
      </c>
      <c r="EO101" s="1">
        <f ca="1">IF(EM101/EN101=INT(EM101/EN101),1,0)</f>
        <v>0</v>
      </c>
      <c r="EP101" s="1">
        <f ca="1">IF(EO101=0,EM101,EM101/EN101)</f>
        <v>1</v>
      </c>
      <c r="EQ101" s="1">
        <v>73</v>
      </c>
      <c r="ER101" s="1">
        <f ca="1">IF(EP101/EQ101=INT(EP101/EQ101),1,0)</f>
        <v>0</v>
      </c>
      <c r="ES101" s="1">
        <f ca="1">IF(ER101=0,EP101,EP101/EQ101)</f>
        <v>1</v>
      </c>
      <c r="ET101" s="1">
        <v>79</v>
      </c>
      <c r="EU101" s="1">
        <f ca="1">IF(ES101/ET101=INT(ES101/ET101),1,0)</f>
        <v>0</v>
      </c>
      <c r="EV101" s="1">
        <f ca="1">IF(EU101=0,ES101,ES101/ET101)</f>
        <v>1</v>
      </c>
      <c r="EW101" s="1">
        <v>83</v>
      </c>
      <c r="EX101" s="1">
        <f ca="1">IF(EV101/EW101=INT(EV101/EW101),1,0)</f>
        <v>0</v>
      </c>
      <c r="EY101" s="1">
        <f ca="1">IF(EX101=0,EV101,EV101/EW101)</f>
        <v>1</v>
      </c>
      <c r="EZ101" s="1">
        <v>89</v>
      </c>
      <c r="FA101" s="1">
        <f ca="1">IF(EY101/EZ101=INT(EY101/EZ101),1,0)</f>
        <v>0</v>
      </c>
      <c r="FB101" s="1">
        <f ca="1">IF(FA101=0,EY101,EY101/EZ101)</f>
        <v>1</v>
      </c>
      <c r="FC101" s="1">
        <v>97</v>
      </c>
      <c r="FD101" s="1">
        <f ca="1">IF(FB101/FC101=INT(FB101/FC101),1,0)</f>
        <v>0</v>
      </c>
      <c r="FE101" s="1">
        <f ca="1">IF(FD101=0,FB101,FB101/FC101)</f>
        <v>1</v>
      </c>
      <c r="FF101" s="1">
        <v>101</v>
      </c>
      <c r="FG101" s="1">
        <f ca="1">IF(FE101/FF101=INT(FE101/FF101),1,0)</f>
        <v>0</v>
      </c>
      <c r="FH101" s="1">
        <f ca="1">IF(FG101=0,FE101,FE101/FF101)</f>
        <v>1</v>
      </c>
      <c r="FI101" s="1">
        <v>103</v>
      </c>
      <c r="FJ101" s="1">
        <f ca="1">IF(FH101/FI101=INT(FH101/FI101),1,0)</f>
        <v>0</v>
      </c>
      <c r="FK101" s="1">
        <f ca="1">IF(FJ101=0,FH101,FH101/FI101)</f>
        <v>1</v>
      </c>
      <c r="FL101" s="1">
        <v>107</v>
      </c>
      <c r="FM101" s="1">
        <f ca="1">IF(FK101/FL101=INT(FK101/FL101),1,0)</f>
        <v>0</v>
      </c>
      <c r="FN101" s="1">
        <f ca="1">IF(FM101=0,FK101,FK101/FL101)</f>
        <v>1</v>
      </c>
      <c r="FO101" s="1">
        <v>109</v>
      </c>
      <c r="FP101" s="1">
        <f ca="1">IF(FN101/FO101=INT(FN101/FO101),1,0)</f>
        <v>0</v>
      </c>
      <c r="FQ101" s="1">
        <f ca="1">IF(FP101=0,FN101,FN101/FO101)</f>
        <v>1</v>
      </c>
      <c r="FR101" s="1">
        <v>113</v>
      </c>
      <c r="FS101" s="1">
        <f ca="1">IF(FQ101/FR101=INT(FQ101/FR101),1,0)</f>
        <v>0</v>
      </c>
      <c r="FT101" s="1">
        <f ca="1">IF(FS101=0,FQ101,FQ101/FR101)</f>
        <v>1</v>
      </c>
      <c r="FU101" s="1">
        <v>127</v>
      </c>
      <c r="FV101" s="1">
        <f ca="1">IF(FT101/FU101=INT(FT101/FU101),1,0)</f>
        <v>0</v>
      </c>
      <c r="FW101" s="1">
        <f ca="1">IF(FV101=0,FT101,FT101/FU101)</f>
        <v>1</v>
      </c>
      <c r="FX101" s="1">
        <v>131</v>
      </c>
      <c r="FY101" s="1">
        <f ca="1">IF(FW101/FX101=INT(FW101/FX101),1,0)</f>
        <v>0</v>
      </c>
      <c r="FZ101" s="1">
        <f ca="1">IF(FY101=0,FW101,FW101/FX101)</f>
        <v>1</v>
      </c>
      <c r="GA101" s="1">
        <v>137</v>
      </c>
      <c r="GB101" s="1">
        <f ca="1">IF(FZ101/GA101=INT(FZ101/GA101),1,0)</f>
        <v>0</v>
      </c>
      <c r="GC101" s="1">
        <f ca="1">IF(GB101=0,FZ101,FZ101/GA101)</f>
        <v>1</v>
      </c>
      <c r="GD101" s="1">
        <v>139</v>
      </c>
      <c r="GE101" s="1">
        <f ca="1">IF(GC101/GD101=INT(GC101/GD101),1,0)</f>
        <v>0</v>
      </c>
      <c r="GF101" s="1">
        <f ca="1">IF(GE101=0,GC101,GC101/GD101)</f>
        <v>1</v>
      </c>
      <c r="GG101" s="1">
        <v>149</v>
      </c>
      <c r="GH101" s="1">
        <f ca="1">IF(GF101/GG101=INT(GF101/GG101),1,0)</f>
        <v>0</v>
      </c>
      <c r="GI101" s="1">
        <f ca="1">IF(GH101=0,GF101,GF101/GG101)</f>
        <v>1</v>
      </c>
      <c r="GJ101" s="1"/>
      <c r="GK101" s="1">
        <f ca="1">8*BI101+4*BL101+2*BO101+BR101</f>
        <v>1</v>
      </c>
      <c r="GL101" s="1">
        <f ca="1">4*BU101+2*BX101+CA101</f>
        <v>1</v>
      </c>
      <c r="GM101" s="1">
        <f ca="1">2*CD101+CG101</f>
        <v>0</v>
      </c>
      <c r="GN101" s="1">
        <f ca="1">2*CJ101+CM101</f>
        <v>0</v>
      </c>
      <c r="GO101" s="1">
        <f ca="1">2*CP101+CS101</f>
        <v>0</v>
      </c>
      <c r="GP101" s="1">
        <f ca="1">2*CV101+CY101</f>
        <v>0</v>
      </c>
      <c r="GQ101" s="1">
        <f ca="1">DB101</f>
        <v>0</v>
      </c>
      <c r="GR101" s="1">
        <f ca="1">DE101</f>
        <v>0</v>
      </c>
      <c r="GS101" s="1">
        <f ca="1">DH101</f>
        <v>0</v>
      </c>
      <c r="GT101" s="1">
        <f ca="1">DK101</f>
        <v>0</v>
      </c>
      <c r="GU101" s="1">
        <f ca="1">DN101</f>
        <v>0</v>
      </c>
      <c r="GV101">
        <f ca="1">DQ101</f>
        <v>0</v>
      </c>
      <c r="GW101">
        <f ca="1">DT101</f>
        <v>0</v>
      </c>
      <c r="GX101">
        <f ca="1">DW101</f>
        <v>0</v>
      </c>
      <c r="GY101">
        <f ca="1">DZ101</f>
        <v>0</v>
      </c>
      <c r="GZ101">
        <f ca="1">EC101</f>
        <v>0</v>
      </c>
      <c r="HA101">
        <f ca="1">EF101</f>
        <v>0</v>
      </c>
      <c r="HB101">
        <f ca="1">EI101</f>
        <v>0</v>
      </c>
      <c r="HC101">
        <f ca="1">EL101</f>
        <v>0</v>
      </c>
      <c r="HD101">
        <f ca="1">EO101</f>
        <v>0</v>
      </c>
      <c r="HE101">
        <f ca="1">ER101</f>
        <v>0</v>
      </c>
      <c r="HF101">
        <f ca="1">EU101</f>
        <v>0</v>
      </c>
      <c r="HG101">
        <f ca="1">EX101</f>
        <v>0</v>
      </c>
      <c r="HH101">
        <f ca="1">FA101</f>
        <v>0</v>
      </c>
      <c r="HI101">
        <f ca="1">FD101</f>
        <v>0</v>
      </c>
      <c r="HJ101">
        <f ca="1">FG101</f>
        <v>0</v>
      </c>
      <c r="HK101">
        <f ca="1">FJ101</f>
        <v>0</v>
      </c>
      <c r="HL101">
        <f ca="1">FM101</f>
        <v>0</v>
      </c>
      <c r="HM101">
        <f ca="1">FP101</f>
        <v>0</v>
      </c>
      <c r="HN101">
        <f ca="1">FS101</f>
        <v>0</v>
      </c>
      <c r="HO101">
        <f ca="1">FV101</f>
        <v>0</v>
      </c>
      <c r="HP101">
        <f ca="1">FY101</f>
        <v>0</v>
      </c>
      <c r="HQ101">
        <f ca="1">GB101</f>
        <v>0</v>
      </c>
      <c r="HR101">
        <f ca="1">GE101</f>
        <v>0</v>
      </c>
      <c r="HS101">
        <f ca="1">GH101</f>
        <v>0</v>
      </c>
      <c r="HT101">
        <f ca="1">BG101</f>
        <v>6</v>
      </c>
      <c r="HU101">
        <f ca="1">HT101/HS104</f>
        <v>6</v>
      </c>
      <c r="HV101" s="9">
        <f ca="1">BE102</f>
        <v>3</v>
      </c>
      <c r="HW101">
        <f ca="1">HV101*HU102+HU101</f>
        <v>27</v>
      </c>
      <c r="HY101" s="9">
        <f ca="1">HV109</f>
        <v>9</v>
      </c>
      <c r="HZ101" s="9">
        <f ca="1">HU109</f>
        <v>18</v>
      </c>
      <c r="IA101" s="9">
        <f ca="1">HU110</f>
        <v>49</v>
      </c>
      <c r="IB101" s="9" t="str">
        <f ca="1">HY101&amp;"  "&amp;HZ101&amp;"/"&amp;IA101</f>
        <v>9  18/49</v>
      </c>
      <c r="IC101" t="str">
        <f ca="1">HY101&amp;"   "</f>
        <v xml:space="preserve">9   </v>
      </c>
      <c r="ID101" t="str">
        <f ca="1">"   "&amp;HZ101&amp;"/"&amp;IA101</f>
        <v xml:space="preserve">   18/49</v>
      </c>
      <c r="IE101" t="str">
        <f ca="1">IF(HY101=0,ID101,IF(HZ101=0,IC101,IB101))</f>
        <v>9  18/49</v>
      </c>
      <c r="IG101">
        <f ca="1">HV101</f>
        <v>3</v>
      </c>
      <c r="IH101">
        <f ca="1">HU101</f>
        <v>6</v>
      </c>
      <c r="II101">
        <f ca="1">HU102</f>
        <v>7</v>
      </c>
      <c r="IJ101" t="str">
        <f ca="1">IG101&amp;"  "&amp;IH101&amp;"/"&amp;II101</f>
        <v>3  6/7</v>
      </c>
      <c r="IL101" t="str">
        <f ca="1">IE101&amp;IL$9&amp;IJ101</f>
        <v>9  18/49  ÷  3  6/7</v>
      </c>
      <c r="IR101">
        <f ca="1">HV105</f>
        <v>2</v>
      </c>
      <c r="IS101">
        <f ca="1">HU105</f>
        <v>3</v>
      </c>
      <c r="IT101">
        <f ca="1">HU106</f>
        <v>7</v>
      </c>
      <c r="IU101" t="str">
        <f ca="1">IR101&amp;"  "&amp;IS101&amp;"/"&amp;IT101</f>
        <v>2  3/7</v>
      </c>
    </row>
    <row r="102" spans="2:255" ht="6" hidden="1" customHeight="1" x14ac:dyDescent="0.25">
      <c r="B102" s="71"/>
      <c r="C102" s="71"/>
      <c r="D102" s="71"/>
      <c r="E102" s="77"/>
      <c r="F102" s="104"/>
      <c r="G102" s="71"/>
      <c r="H102" s="78"/>
      <c r="I102" s="71"/>
      <c r="J102" s="71"/>
      <c r="K102" s="77"/>
      <c r="L102" s="104"/>
      <c r="M102" s="71"/>
      <c r="N102" s="71"/>
      <c r="O102" s="71"/>
      <c r="P102" s="71"/>
      <c r="Q102" s="71"/>
      <c r="R102" s="71"/>
      <c r="S102" s="77"/>
      <c r="T102" s="80"/>
      <c r="U102" s="80"/>
      <c r="V102" s="80"/>
      <c r="W102" s="122"/>
      <c r="X102" s="102"/>
      <c r="Y102" s="71"/>
      <c r="Z102" s="75"/>
      <c r="AE102" s="148"/>
      <c r="AF102" s="148"/>
      <c r="AW102" s="11"/>
      <c r="AX102" s="11"/>
      <c r="AY102" s="11"/>
      <c r="AZ102" s="11"/>
      <c r="BA102" s="11"/>
      <c r="BB102" s="11"/>
      <c r="BC102" s="11"/>
      <c r="BE102">
        <f ca="1">BE101+INT(BF101/BF102)</f>
        <v>3</v>
      </c>
      <c r="BF102" s="1">
        <f ca="1">IF(BB101&gt;BF101,INT((RAND()*(BC101-BB101+1)+BB101)),INT((RAND()*(BC101-BF101)+BF101+1)))</f>
        <v>7</v>
      </c>
      <c r="BG102">
        <f ca="1">BF102</f>
        <v>7</v>
      </c>
      <c r="BH102">
        <v>256</v>
      </c>
      <c r="BI102" s="1">
        <f ca="1">IF(BG102/BH102=INT(BG102/BH102),1,0)</f>
        <v>0</v>
      </c>
      <c r="BJ102" s="1">
        <f ca="1">IF(BI102=0,BG102,BG102/BH102)</f>
        <v>7</v>
      </c>
      <c r="BK102" s="1">
        <v>16</v>
      </c>
      <c r="BL102" s="1">
        <f ca="1">IF(BJ102/BK102=INT(BJ102/BK102),1,0)</f>
        <v>0</v>
      </c>
      <c r="BM102" s="1">
        <f ca="1">IF(BL102=0,BJ102,BJ102/BK102)</f>
        <v>7</v>
      </c>
      <c r="BN102" s="1">
        <v>4</v>
      </c>
      <c r="BO102" s="1">
        <f ca="1">IF(BM102/BN102=INT(BM102/BN102),1,0)</f>
        <v>0</v>
      </c>
      <c r="BP102" s="1">
        <f ca="1">IF(BO102=0,BM102,BM102/BN102)</f>
        <v>7</v>
      </c>
      <c r="BQ102" s="1">
        <v>2</v>
      </c>
      <c r="BR102" s="1">
        <f ca="1">IF(BP102/BQ102=INT(BP102/BQ102),1,0)</f>
        <v>0</v>
      </c>
      <c r="BS102" s="1">
        <f ca="1">IF(BR102=0,BP102,BP102/BQ102)</f>
        <v>7</v>
      </c>
      <c r="BT102" s="1">
        <v>81</v>
      </c>
      <c r="BU102" s="1">
        <f ca="1">IF(BS102/BT102=INT(BS102/BT102),1,0)</f>
        <v>0</v>
      </c>
      <c r="BV102" s="1">
        <f ca="1">IF(BU102=0,BS102,BS102/BT102)</f>
        <v>7</v>
      </c>
      <c r="BW102" s="1">
        <v>9</v>
      </c>
      <c r="BX102" s="1">
        <f ca="1">IF(BV102/BW102=INT(BV102/BW102),1,0)</f>
        <v>0</v>
      </c>
      <c r="BY102" s="1">
        <f ca="1">IF(BX102=0,BV102,BV102/BW102)</f>
        <v>7</v>
      </c>
      <c r="BZ102" s="1">
        <v>3</v>
      </c>
      <c r="CA102" s="1">
        <f ca="1">IF(BY102/BZ102=INT(BY102/BZ102),1,0)</f>
        <v>0</v>
      </c>
      <c r="CB102" s="1">
        <f ca="1">IF(CA102=0,BY102,BY102/BZ102)</f>
        <v>7</v>
      </c>
      <c r="CC102" s="1">
        <v>25</v>
      </c>
      <c r="CD102" s="1">
        <f ca="1">IF(CB102/CC102=INT(CB102/CC102),1,0)</f>
        <v>0</v>
      </c>
      <c r="CE102" s="1">
        <f ca="1">IF(CD102=0,CB102,CB102/CC102)</f>
        <v>7</v>
      </c>
      <c r="CF102" s="1">
        <v>5</v>
      </c>
      <c r="CG102" s="1">
        <f ca="1">IF(CE102/CF102=INT(CE102/CF102),1,0)</f>
        <v>0</v>
      </c>
      <c r="CH102" s="1">
        <f ca="1">IF(CG102=0,CE102,CE102/CF102)</f>
        <v>7</v>
      </c>
      <c r="CI102" s="1">
        <v>49</v>
      </c>
      <c r="CJ102" s="1">
        <f ca="1">IF(CH102/CI102=INT(CH102/CI102),1,0)</f>
        <v>0</v>
      </c>
      <c r="CK102" s="1">
        <f ca="1">IF(CJ102=0,CH102,CH102/CI102)</f>
        <v>7</v>
      </c>
      <c r="CL102" s="1">
        <v>7</v>
      </c>
      <c r="CM102" s="1">
        <f ca="1">IF(CK102/CL102=INT(CK102/CL102),1,0)</f>
        <v>1</v>
      </c>
      <c r="CN102" s="1">
        <f ca="1">IF(CM102=0,CK102,CK102/CL102)</f>
        <v>1</v>
      </c>
      <c r="CO102" s="1">
        <v>121</v>
      </c>
      <c r="CP102" s="1">
        <f ca="1">IF(CN102/CO102=INT(CN102/CO102),1,0)</f>
        <v>0</v>
      </c>
      <c r="CQ102" s="1">
        <f ca="1">IF(CP102=0,CN102,CN102/CO102)</f>
        <v>1</v>
      </c>
      <c r="CR102" s="1">
        <v>11</v>
      </c>
      <c r="CS102" s="1">
        <f ca="1">IF(CQ102/CR102=INT(CQ102/CR102),1,0)</f>
        <v>0</v>
      </c>
      <c r="CT102" s="1">
        <f ca="1">IF(CS102=0,CQ102,CQ102/CR102)</f>
        <v>1</v>
      </c>
      <c r="CU102" s="1">
        <v>169</v>
      </c>
      <c r="CV102" s="1">
        <f ca="1">IF(CT102/CU102=INT(CT102/CU102),1,0)</f>
        <v>0</v>
      </c>
      <c r="CW102" s="1">
        <f ca="1">IF(CV102=0,CT102,CT102/CU102)</f>
        <v>1</v>
      </c>
      <c r="CX102" s="1">
        <v>13</v>
      </c>
      <c r="CY102" s="1">
        <f ca="1">IF(CW102/CX102=INT(CW102/CX102),1,0)</f>
        <v>0</v>
      </c>
      <c r="CZ102" s="1">
        <f ca="1">IF(CY102=0,CW102,CW102/CX102)</f>
        <v>1</v>
      </c>
      <c r="DA102" s="1">
        <v>17</v>
      </c>
      <c r="DB102" s="1">
        <f ca="1">IF(CZ102/DA102=INT(CZ102/DA102),1,0)</f>
        <v>0</v>
      </c>
      <c r="DC102" s="1">
        <f ca="1">IF(DB102=0,CZ102,CZ102/DA102)</f>
        <v>1</v>
      </c>
      <c r="DD102" s="1">
        <v>19</v>
      </c>
      <c r="DE102" s="1">
        <f ca="1">IF(DC102/DD102=INT(DC102/DD102),1,0)</f>
        <v>0</v>
      </c>
      <c r="DF102" s="1">
        <f ca="1">IF(DE102=0,DC102,DC102/DD102)</f>
        <v>1</v>
      </c>
      <c r="DG102" s="1">
        <v>23</v>
      </c>
      <c r="DH102" s="1">
        <f ca="1">IF(DF102/DG102=INT(DF102/DG102),1,0)</f>
        <v>0</v>
      </c>
      <c r="DI102" s="1">
        <f ca="1">IF(DH102=0,DF102,DF102/DG102)</f>
        <v>1</v>
      </c>
      <c r="DJ102" s="1">
        <v>29</v>
      </c>
      <c r="DK102" s="1">
        <f ca="1">IF(DI102/DJ102=INT(DI102/DJ102),1,0)</f>
        <v>0</v>
      </c>
      <c r="DL102" s="1">
        <f ca="1">IF(DK102=0,DI102,DI102/DJ102)</f>
        <v>1</v>
      </c>
      <c r="DM102" s="1">
        <v>31</v>
      </c>
      <c r="DN102" s="1">
        <f ca="1">IF(DL102/DM102=INT(DL102/DM102),1,0)</f>
        <v>0</v>
      </c>
      <c r="DO102" s="1">
        <f ca="1">IF(DN102=0,DL102,DL102/DM102)</f>
        <v>1</v>
      </c>
      <c r="DP102" s="1">
        <v>37</v>
      </c>
      <c r="DQ102" s="1">
        <f ca="1">IF(DO102/DP102=INT(DO102/DP102),1,0)</f>
        <v>0</v>
      </c>
      <c r="DR102" s="1">
        <f ca="1">IF(DQ102=0,DO102,DO102/DP102)</f>
        <v>1</v>
      </c>
      <c r="DS102" s="1">
        <v>41</v>
      </c>
      <c r="DT102" s="1">
        <f ca="1">IF(DR102/DS102=INT(DR102/DS102),1,0)</f>
        <v>0</v>
      </c>
      <c r="DU102" s="1">
        <f ca="1">IF(DT102=0,DR102,DR102/DS102)</f>
        <v>1</v>
      </c>
      <c r="DV102" s="1">
        <v>43</v>
      </c>
      <c r="DW102" s="1">
        <f ca="1">IF(DU102/DV102=INT(DU102/DV102),1,0)</f>
        <v>0</v>
      </c>
      <c r="DX102" s="1">
        <f ca="1">IF(DW102=0,DU102,DU102/DV102)</f>
        <v>1</v>
      </c>
      <c r="DY102" s="1">
        <v>47</v>
      </c>
      <c r="DZ102" s="1">
        <f ca="1">IF(DX102/DY102=INT(DX102/DY102),1,0)</f>
        <v>0</v>
      </c>
      <c r="EA102" s="1">
        <f ca="1">IF(DZ102=0,DX102,DX102/DY102)</f>
        <v>1</v>
      </c>
      <c r="EB102" s="1">
        <v>53</v>
      </c>
      <c r="EC102" s="1">
        <f ca="1">IF(EA102/EB102=INT(EA102/EB102),1,0)</f>
        <v>0</v>
      </c>
      <c r="ED102" s="1">
        <f ca="1">IF(EC102=0,EA102,EA102/EB102)</f>
        <v>1</v>
      </c>
      <c r="EE102" s="1">
        <v>59</v>
      </c>
      <c r="EF102" s="1">
        <f ca="1">IF(ED102/EE102=INT(ED102/EE102),1,0)</f>
        <v>0</v>
      </c>
      <c r="EG102" s="1">
        <f ca="1">IF(EF102=0,ED102,ED102/EE102)</f>
        <v>1</v>
      </c>
      <c r="EH102" s="1">
        <v>61</v>
      </c>
      <c r="EI102" s="1">
        <f ca="1">IF(EG102/EH102=INT(EG102/EH102),1,0)</f>
        <v>0</v>
      </c>
      <c r="EJ102" s="1">
        <f ca="1">IF(EI102=0,EG102,EG102/EH102)</f>
        <v>1</v>
      </c>
      <c r="EK102" s="1">
        <v>67</v>
      </c>
      <c r="EL102" s="1">
        <f ca="1">IF(EJ102/EK102=INT(EJ102/EK102),1,0)</f>
        <v>0</v>
      </c>
      <c r="EM102" s="1">
        <f ca="1">IF(EL102=0,EJ102,EJ102/EK102)</f>
        <v>1</v>
      </c>
      <c r="EN102" s="1">
        <v>71</v>
      </c>
      <c r="EO102" s="1">
        <f ca="1">IF(EM102/EN102=INT(EM102/EN102),1,0)</f>
        <v>0</v>
      </c>
      <c r="EP102" s="1">
        <f ca="1">IF(EO102=0,EM102,EM102/EN102)</f>
        <v>1</v>
      </c>
      <c r="EQ102" s="1">
        <v>73</v>
      </c>
      <c r="ER102" s="1">
        <f ca="1">IF(EP102/EQ102=INT(EP102/EQ102),1,0)</f>
        <v>0</v>
      </c>
      <c r="ES102" s="1">
        <f ca="1">IF(ER102=0,EP102,EP102/EQ102)</f>
        <v>1</v>
      </c>
      <c r="ET102" s="1">
        <v>79</v>
      </c>
      <c r="EU102" s="1">
        <f ca="1">IF(ES102/ET102=INT(ES102/ET102),1,0)</f>
        <v>0</v>
      </c>
      <c r="EV102" s="1">
        <f ca="1">IF(EU102=0,ES102,ES102/ET102)</f>
        <v>1</v>
      </c>
      <c r="EW102" s="1">
        <v>83</v>
      </c>
      <c r="EX102" s="1">
        <f ca="1">IF(EV102/EW102=INT(EV102/EW102),1,0)</f>
        <v>0</v>
      </c>
      <c r="EY102" s="1">
        <f ca="1">IF(EX102=0,EV102,EV102/EW102)</f>
        <v>1</v>
      </c>
      <c r="EZ102" s="1">
        <v>89</v>
      </c>
      <c r="FA102" s="1">
        <f ca="1">IF(EY102/EZ102=INT(EY102/EZ102),1,0)</f>
        <v>0</v>
      </c>
      <c r="FB102" s="1">
        <f ca="1">IF(FA102=0,EY102,EY102/EZ102)</f>
        <v>1</v>
      </c>
      <c r="FC102" s="1">
        <v>97</v>
      </c>
      <c r="FD102" s="1">
        <f ca="1">IF(FB102/FC102=INT(FB102/FC102),1,0)</f>
        <v>0</v>
      </c>
      <c r="FE102" s="1">
        <f ca="1">IF(FD102=0,FB102,FB102/FC102)</f>
        <v>1</v>
      </c>
      <c r="FF102" s="1">
        <v>101</v>
      </c>
      <c r="FG102" s="1">
        <f ca="1">IF(FE102/FF102=INT(FE102/FF102),1,0)</f>
        <v>0</v>
      </c>
      <c r="FH102" s="1">
        <f ca="1">IF(FG102=0,FE102,FE102/FF102)</f>
        <v>1</v>
      </c>
      <c r="FI102" s="1">
        <v>103</v>
      </c>
      <c r="FJ102" s="1">
        <f ca="1">IF(FH102/FI102=INT(FH102/FI102),1,0)</f>
        <v>0</v>
      </c>
      <c r="FK102" s="1">
        <f ca="1">IF(FJ102=0,FH102,FH102/FI102)</f>
        <v>1</v>
      </c>
      <c r="FL102" s="1">
        <v>107</v>
      </c>
      <c r="FM102" s="1">
        <f ca="1">IF(FK102/FL102=INT(FK102/FL102),1,0)</f>
        <v>0</v>
      </c>
      <c r="FN102" s="1">
        <f ca="1">IF(FM102=0,FK102,FK102/FL102)</f>
        <v>1</v>
      </c>
      <c r="FO102" s="1">
        <v>109</v>
      </c>
      <c r="FP102" s="1">
        <f ca="1">IF(FN102/FO102=INT(FN102/FO102),1,0)</f>
        <v>0</v>
      </c>
      <c r="FQ102" s="1">
        <f ca="1">IF(FP102=0,FN102,FN102/FO102)</f>
        <v>1</v>
      </c>
      <c r="FR102" s="1">
        <v>113</v>
      </c>
      <c r="FS102" s="1">
        <f ca="1">IF(FQ102/FR102=INT(FQ102/FR102),1,0)</f>
        <v>0</v>
      </c>
      <c r="FT102" s="1">
        <f ca="1">IF(FS102=0,FQ102,FQ102/FR102)</f>
        <v>1</v>
      </c>
      <c r="FU102" s="1">
        <v>127</v>
      </c>
      <c r="FV102" s="1">
        <f ca="1">IF(FT102/FU102=INT(FT102/FU102),1,0)</f>
        <v>0</v>
      </c>
      <c r="FW102" s="1">
        <f ca="1">IF(FV102=0,FT102,FT102/FU102)</f>
        <v>1</v>
      </c>
      <c r="FX102" s="1">
        <v>131</v>
      </c>
      <c r="FY102" s="1">
        <f ca="1">IF(FW102/FX102=INT(FW102/FX102),1,0)</f>
        <v>0</v>
      </c>
      <c r="FZ102" s="1">
        <f ca="1">IF(FY102=0,FW102,FW102/FX102)</f>
        <v>1</v>
      </c>
      <c r="GA102" s="1">
        <v>137</v>
      </c>
      <c r="GB102" s="1">
        <f ca="1">IF(FZ102/GA102=INT(FZ102/GA102),1,0)</f>
        <v>0</v>
      </c>
      <c r="GC102" s="1">
        <f ca="1">IF(GB102=0,FZ102,FZ102/GA102)</f>
        <v>1</v>
      </c>
      <c r="GD102" s="1">
        <v>139</v>
      </c>
      <c r="GE102" s="1">
        <f ca="1">IF(GC102/GD102=INT(GC102/GD102),1,0)</f>
        <v>0</v>
      </c>
      <c r="GF102" s="1">
        <f ca="1">IF(GE102=0,GC102,GC102/GD102)</f>
        <v>1</v>
      </c>
      <c r="GG102" s="1">
        <v>149</v>
      </c>
      <c r="GH102" s="1">
        <f ca="1">IF(GF102/GG102=INT(GF102/GG102),1,0)</f>
        <v>0</v>
      </c>
      <c r="GI102" s="1">
        <f ca="1">IF(GH102=0,GF102,GF102/GG102)</f>
        <v>1</v>
      </c>
      <c r="GJ102" s="1"/>
      <c r="GK102" s="1">
        <f ca="1">8*BI102+4*BL102+2*BO102+BR102</f>
        <v>0</v>
      </c>
      <c r="GL102" s="1">
        <f ca="1">4*BU102+2*BX102+CA102</f>
        <v>0</v>
      </c>
      <c r="GM102" s="1">
        <f ca="1">2*CD102+CG102</f>
        <v>0</v>
      </c>
      <c r="GN102" s="1">
        <f ca="1">2*CJ102+CM102</f>
        <v>1</v>
      </c>
      <c r="GO102" s="1">
        <f ca="1">2*CP102+CS102</f>
        <v>0</v>
      </c>
      <c r="GP102" s="1">
        <f ca="1">2*CV102+CY102</f>
        <v>0</v>
      </c>
      <c r="GQ102" s="1">
        <f ca="1">DB102</f>
        <v>0</v>
      </c>
      <c r="GR102" s="1">
        <f ca="1">DE102</f>
        <v>0</v>
      </c>
      <c r="GS102" s="1">
        <f ca="1">DH102</f>
        <v>0</v>
      </c>
      <c r="GT102" s="1">
        <f ca="1">DK102</f>
        <v>0</v>
      </c>
      <c r="GU102" s="1">
        <f ca="1">DN102</f>
        <v>0</v>
      </c>
      <c r="GV102">
        <f ca="1">DQ102</f>
        <v>0</v>
      </c>
      <c r="GW102">
        <f ca="1">DT102</f>
        <v>0</v>
      </c>
      <c r="GX102">
        <f ca="1">DW102</f>
        <v>0</v>
      </c>
      <c r="GY102">
        <f ca="1">DZ102</f>
        <v>0</v>
      </c>
      <c r="GZ102">
        <f ca="1">EC102</f>
        <v>0</v>
      </c>
      <c r="HA102">
        <f ca="1">EF102</f>
        <v>0</v>
      </c>
      <c r="HB102">
        <f ca="1">EI102</f>
        <v>0</v>
      </c>
      <c r="HC102">
        <f ca="1">EL102</f>
        <v>0</v>
      </c>
      <c r="HD102">
        <f ca="1">EO102</f>
        <v>0</v>
      </c>
      <c r="HE102">
        <f ca="1">ER102</f>
        <v>0</v>
      </c>
      <c r="HF102">
        <f ca="1">EU102</f>
        <v>0</v>
      </c>
      <c r="HG102">
        <f ca="1">EX102</f>
        <v>0</v>
      </c>
      <c r="HH102">
        <f ca="1">FA102</f>
        <v>0</v>
      </c>
      <c r="HI102">
        <f ca="1">FD102</f>
        <v>0</v>
      </c>
      <c r="HJ102">
        <f ca="1">FG102</f>
        <v>0</v>
      </c>
      <c r="HK102">
        <f ca="1">FJ102</f>
        <v>0</v>
      </c>
      <c r="HL102">
        <f ca="1">FM102</f>
        <v>0</v>
      </c>
      <c r="HM102">
        <f ca="1">FP102</f>
        <v>0</v>
      </c>
      <c r="HN102">
        <f ca="1">FS102</f>
        <v>0</v>
      </c>
      <c r="HO102">
        <f ca="1">FV102</f>
        <v>0</v>
      </c>
      <c r="HP102">
        <f ca="1">FY102</f>
        <v>0</v>
      </c>
      <c r="HQ102">
        <f ca="1">GB102</f>
        <v>0</v>
      </c>
      <c r="HR102">
        <f ca="1">GE102</f>
        <v>0</v>
      </c>
      <c r="HS102">
        <f ca="1">GH102</f>
        <v>0</v>
      </c>
      <c r="HT102">
        <f ca="1">BG102</f>
        <v>7</v>
      </c>
      <c r="HU102">
        <f ca="1">HT102/HS104</f>
        <v>7</v>
      </c>
      <c r="HV102" s="9"/>
      <c r="HY102" s="9"/>
      <c r="HZ102" s="9"/>
      <c r="IA102" s="9"/>
      <c r="IB102" s="9"/>
    </row>
    <row r="103" spans="2:255" ht="6" hidden="1" customHeight="1" x14ac:dyDescent="0.25">
      <c r="B103" s="71"/>
      <c r="C103" s="71"/>
      <c r="D103" s="71"/>
      <c r="E103" s="77"/>
      <c r="F103" s="104"/>
      <c r="G103" s="71"/>
      <c r="H103" s="78"/>
      <c r="I103" s="71"/>
      <c r="J103" s="71"/>
      <c r="K103" s="77"/>
      <c r="L103" s="104"/>
      <c r="M103" s="71"/>
      <c r="N103" s="71"/>
      <c r="O103" s="71"/>
      <c r="P103" s="71"/>
      <c r="Q103" s="71"/>
      <c r="R103" s="71"/>
      <c r="S103" s="77"/>
      <c r="T103" s="80"/>
      <c r="U103" s="80"/>
      <c r="V103" s="80"/>
      <c r="W103" s="122"/>
      <c r="X103" s="102"/>
      <c r="Y103" s="71"/>
      <c r="Z103" s="75"/>
      <c r="AD103" s="162"/>
      <c r="AE103" s="148"/>
      <c r="AF103" s="148"/>
      <c r="AW103" s="11"/>
      <c r="AX103" s="11"/>
      <c r="AY103" s="11"/>
      <c r="AZ103" s="11"/>
      <c r="BA103" s="11"/>
      <c r="BB103" s="11"/>
      <c r="BC103" s="1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>
        <f t="shared" ref="GK103:HS103" ca="1" si="42">IF(GK101&lt;GK102,GK101,GK102)</f>
        <v>0</v>
      </c>
      <c r="GL103" s="1">
        <f t="shared" ca="1" si="42"/>
        <v>0</v>
      </c>
      <c r="GM103" s="1">
        <f t="shared" ca="1" si="42"/>
        <v>0</v>
      </c>
      <c r="GN103" s="1">
        <f t="shared" ca="1" si="42"/>
        <v>0</v>
      </c>
      <c r="GO103" s="1">
        <f t="shared" ca="1" si="42"/>
        <v>0</v>
      </c>
      <c r="GP103" s="1">
        <f t="shared" ca="1" si="42"/>
        <v>0</v>
      </c>
      <c r="GQ103" s="1">
        <f t="shared" ca="1" si="42"/>
        <v>0</v>
      </c>
      <c r="GR103" s="1">
        <f t="shared" ca="1" si="42"/>
        <v>0</v>
      </c>
      <c r="GS103" s="1">
        <f t="shared" ca="1" si="42"/>
        <v>0</v>
      </c>
      <c r="GT103" s="1">
        <f t="shared" ca="1" si="42"/>
        <v>0</v>
      </c>
      <c r="GU103" s="1">
        <f t="shared" ca="1" si="42"/>
        <v>0</v>
      </c>
      <c r="GV103" s="1">
        <f t="shared" ca="1" si="42"/>
        <v>0</v>
      </c>
      <c r="GW103" s="1">
        <f t="shared" ca="1" si="42"/>
        <v>0</v>
      </c>
      <c r="GX103" s="1">
        <f t="shared" ca="1" si="42"/>
        <v>0</v>
      </c>
      <c r="GY103" s="1">
        <f t="shared" ca="1" si="42"/>
        <v>0</v>
      </c>
      <c r="GZ103" s="1">
        <f t="shared" ca="1" si="42"/>
        <v>0</v>
      </c>
      <c r="HA103" s="1">
        <f t="shared" ca="1" si="42"/>
        <v>0</v>
      </c>
      <c r="HB103" s="1">
        <f t="shared" ca="1" si="42"/>
        <v>0</v>
      </c>
      <c r="HC103" s="1">
        <f t="shared" ca="1" si="42"/>
        <v>0</v>
      </c>
      <c r="HD103" s="1">
        <f t="shared" ca="1" si="42"/>
        <v>0</v>
      </c>
      <c r="HE103" s="1">
        <f t="shared" ca="1" si="42"/>
        <v>0</v>
      </c>
      <c r="HF103" s="1">
        <f t="shared" ca="1" si="42"/>
        <v>0</v>
      </c>
      <c r="HG103" s="1">
        <f t="shared" ca="1" si="42"/>
        <v>0</v>
      </c>
      <c r="HH103" s="1">
        <f t="shared" ca="1" si="42"/>
        <v>0</v>
      </c>
      <c r="HI103" s="1">
        <f t="shared" ca="1" si="42"/>
        <v>0</v>
      </c>
      <c r="HJ103" s="1">
        <f t="shared" ca="1" si="42"/>
        <v>0</v>
      </c>
      <c r="HK103" s="1">
        <f t="shared" ca="1" si="42"/>
        <v>0</v>
      </c>
      <c r="HL103" s="1">
        <f t="shared" ca="1" si="42"/>
        <v>0</v>
      </c>
      <c r="HM103" s="1">
        <f t="shared" ca="1" si="42"/>
        <v>0</v>
      </c>
      <c r="HN103" s="1">
        <f t="shared" ca="1" si="42"/>
        <v>0</v>
      </c>
      <c r="HO103" s="1">
        <f t="shared" ca="1" si="42"/>
        <v>0</v>
      </c>
      <c r="HP103" s="1">
        <f t="shared" ca="1" si="42"/>
        <v>0</v>
      </c>
      <c r="HQ103" s="1">
        <f t="shared" ca="1" si="42"/>
        <v>0</v>
      </c>
      <c r="HR103" s="1">
        <f t="shared" ca="1" si="42"/>
        <v>0</v>
      </c>
      <c r="HS103" s="1">
        <f t="shared" ca="1" si="42"/>
        <v>0</v>
      </c>
      <c r="HV103" s="9"/>
      <c r="HY103" s="9"/>
      <c r="HZ103" s="9"/>
      <c r="IA103" s="9"/>
      <c r="IB103" s="9"/>
    </row>
    <row r="104" spans="2:255" ht="6" hidden="1" customHeight="1" x14ac:dyDescent="0.25">
      <c r="B104" s="71"/>
      <c r="C104" s="71"/>
      <c r="D104" s="71"/>
      <c r="E104" s="77"/>
      <c r="F104" s="104"/>
      <c r="G104" s="71"/>
      <c r="H104" s="78"/>
      <c r="I104" s="71"/>
      <c r="J104" s="71"/>
      <c r="K104" s="77"/>
      <c r="L104" s="104"/>
      <c r="M104" s="71"/>
      <c r="N104" s="71"/>
      <c r="O104" s="71"/>
      <c r="P104" s="71"/>
      <c r="Q104" s="71"/>
      <c r="R104" s="71"/>
      <c r="S104" s="77"/>
      <c r="T104" s="80"/>
      <c r="U104" s="80"/>
      <c r="V104" s="80"/>
      <c r="W104" s="122"/>
      <c r="X104" s="102"/>
      <c r="Y104" s="71"/>
      <c r="Z104" s="75"/>
      <c r="AD104" s="162"/>
      <c r="AW104" s="11"/>
      <c r="AX104" s="11"/>
      <c r="AY104" s="11"/>
      <c r="AZ104" s="11"/>
      <c r="BA104" s="11"/>
      <c r="BB104" s="11"/>
      <c r="BC104" s="1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>
        <f ca="1">GK$8^GK103</f>
        <v>1</v>
      </c>
      <c r="GL104">
        <f t="shared" ref="GL104:HS104" ca="1" si="43">GL$8^GL103*GK104</f>
        <v>1</v>
      </c>
      <c r="GM104">
        <f t="shared" ca="1" si="43"/>
        <v>1</v>
      </c>
      <c r="GN104">
        <f t="shared" ca="1" si="43"/>
        <v>1</v>
      </c>
      <c r="GO104">
        <f t="shared" ca="1" si="43"/>
        <v>1</v>
      </c>
      <c r="GP104">
        <f t="shared" ca="1" si="43"/>
        <v>1</v>
      </c>
      <c r="GQ104">
        <f t="shared" ca="1" si="43"/>
        <v>1</v>
      </c>
      <c r="GR104">
        <f t="shared" ca="1" si="43"/>
        <v>1</v>
      </c>
      <c r="GS104">
        <f t="shared" ca="1" si="43"/>
        <v>1</v>
      </c>
      <c r="GT104">
        <f t="shared" ca="1" si="43"/>
        <v>1</v>
      </c>
      <c r="GU104">
        <f t="shared" ca="1" si="43"/>
        <v>1</v>
      </c>
      <c r="GV104">
        <f t="shared" ca="1" si="43"/>
        <v>1</v>
      </c>
      <c r="GW104">
        <f t="shared" ca="1" si="43"/>
        <v>1</v>
      </c>
      <c r="GX104">
        <f t="shared" ca="1" si="43"/>
        <v>1</v>
      </c>
      <c r="GY104">
        <f t="shared" ca="1" si="43"/>
        <v>1</v>
      </c>
      <c r="GZ104">
        <f t="shared" ca="1" si="43"/>
        <v>1</v>
      </c>
      <c r="HA104">
        <f t="shared" ca="1" si="43"/>
        <v>1</v>
      </c>
      <c r="HB104">
        <f t="shared" ca="1" si="43"/>
        <v>1</v>
      </c>
      <c r="HC104">
        <f t="shared" ca="1" si="43"/>
        <v>1</v>
      </c>
      <c r="HD104">
        <f t="shared" ca="1" si="43"/>
        <v>1</v>
      </c>
      <c r="HE104">
        <f t="shared" ca="1" si="43"/>
        <v>1</v>
      </c>
      <c r="HF104">
        <f t="shared" ca="1" si="43"/>
        <v>1</v>
      </c>
      <c r="HG104">
        <f t="shared" ca="1" si="43"/>
        <v>1</v>
      </c>
      <c r="HH104">
        <f t="shared" ca="1" si="43"/>
        <v>1</v>
      </c>
      <c r="HI104">
        <f t="shared" ca="1" si="43"/>
        <v>1</v>
      </c>
      <c r="HJ104">
        <f t="shared" ca="1" si="43"/>
        <v>1</v>
      </c>
      <c r="HK104">
        <f t="shared" ca="1" si="43"/>
        <v>1</v>
      </c>
      <c r="HL104">
        <f t="shared" ca="1" si="43"/>
        <v>1</v>
      </c>
      <c r="HM104">
        <f t="shared" ca="1" si="43"/>
        <v>1</v>
      </c>
      <c r="HN104">
        <f t="shared" ca="1" si="43"/>
        <v>1</v>
      </c>
      <c r="HO104">
        <f t="shared" ca="1" si="43"/>
        <v>1</v>
      </c>
      <c r="HP104">
        <f t="shared" ca="1" si="43"/>
        <v>1</v>
      </c>
      <c r="HQ104">
        <f t="shared" ca="1" si="43"/>
        <v>1</v>
      </c>
      <c r="HR104">
        <f t="shared" ca="1" si="43"/>
        <v>1</v>
      </c>
      <c r="HS104">
        <f t="shared" ca="1" si="43"/>
        <v>1</v>
      </c>
      <c r="HV104" s="9"/>
      <c r="HY104" s="9"/>
      <c r="HZ104" s="9"/>
      <c r="IA104" s="9"/>
      <c r="IB104" s="9"/>
    </row>
    <row r="105" spans="2:255" ht="6" hidden="1" customHeight="1" x14ac:dyDescent="0.25">
      <c r="B105" s="71"/>
      <c r="C105" s="71"/>
      <c r="D105" s="71"/>
      <c r="E105" s="77"/>
      <c r="F105" s="104"/>
      <c r="G105" s="71"/>
      <c r="H105" s="78"/>
      <c r="I105" s="71"/>
      <c r="J105" s="71"/>
      <c r="K105" s="77"/>
      <c r="L105" s="104"/>
      <c r="M105" s="71"/>
      <c r="N105" s="71"/>
      <c r="O105" s="71"/>
      <c r="P105" s="71"/>
      <c r="Q105" s="71"/>
      <c r="R105" s="71"/>
      <c r="S105" s="77"/>
      <c r="T105" s="80"/>
      <c r="U105" s="80"/>
      <c r="V105" s="80"/>
      <c r="W105" s="122"/>
      <c r="X105" s="102"/>
      <c r="Y105" s="71"/>
      <c r="Z105" s="75"/>
      <c r="AD105" s="162"/>
      <c r="AW105" s="11"/>
      <c r="AX105" s="11"/>
      <c r="AY105" s="11"/>
      <c r="AZ105" s="11"/>
      <c r="BA105" s="11"/>
      <c r="BB105" s="11"/>
      <c r="BC105" s="11"/>
      <c r="BD105" t="s">
        <v>22</v>
      </c>
      <c r="BE105" s="1">
        <f ca="1">INT((RAND()*(AY101-AX101+1)+AX101))</f>
        <v>2</v>
      </c>
      <c r="BF105" s="1">
        <f ca="1">INT((RAND()*(BA101-AZ101+1)+AZ101))</f>
        <v>3</v>
      </c>
      <c r="BG105">
        <f ca="1">BF105-BF106*(BE106-BE105)</f>
        <v>3</v>
      </c>
      <c r="BH105">
        <v>256</v>
      </c>
      <c r="BI105" s="1">
        <f ca="1">IF(BG105/BH105=INT(BG105/BH105),1,0)</f>
        <v>0</v>
      </c>
      <c r="BJ105" s="1">
        <f ca="1">IF(BI105=0,BG105,BG105/BH105)</f>
        <v>3</v>
      </c>
      <c r="BK105" s="1">
        <v>16</v>
      </c>
      <c r="BL105" s="1">
        <f ca="1">IF(BJ105/BK105=INT(BJ105/BK105),1,0)</f>
        <v>0</v>
      </c>
      <c r="BM105" s="1">
        <f ca="1">IF(BL105=0,BJ105,BJ105/BK105)</f>
        <v>3</v>
      </c>
      <c r="BN105" s="1">
        <v>4</v>
      </c>
      <c r="BO105" s="1">
        <f ca="1">IF(BM105/BN105=INT(BM105/BN105),1,0)</f>
        <v>0</v>
      </c>
      <c r="BP105" s="1">
        <f ca="1">IF(BO105=0,BM105,BM105/BN105)</f>
        <v>3</v>
      </c>
      <c r="BQ105" s="1">
        <v>2</v>
      </c>
      <c r="BR105" s="1">
        <f ca="1">IF(BP105/BQ105=INT(BP105/BQ105),1,0)</f>
        <v>0</v>
      </c>
      <c r="BS105" s="1">
        <f ca="1">IF(BR105=0,BP105,BP105/BQ105)</f>
        <v>3</v>
      </c>
      <c r="BT105" s="1">
        <v>81</v>
      </c>
      <c r="BU105" s="1">
        <f ca="1">IF(BS105/BT105=INT(BS105/BT105),1,0)</f>
        <v>0</v>
      </c>
      <c r="BV105" s="1">
        <f ca="1">IF(BU105=0,BS105,BS105/BT105)</f>
        <v>3</v>
      </c>
      <c r="BW105" s="1">
        <v>9</v>
      </c>
      <c r="BX105" s="1">
        <f ca="1">IF(BV105/BW105=INT(BV105/BW105),1,0)</f>
        <v>0</v>
      </c>
      <c r="BY105" s="1">
        <f ca="1">IF(BX105=0,BV105,BV105/BW105)</f>
        <v>3</v>
      </c>
      <c r="BZ105" s="1">
        <v>3</v>
      </c>
      <c r="CA105" s="1">
        <f ca="1">IF(BY105/BZ105=INT(BY105/BZ105),1,0)</f>
        <v>1</v>
      </c>
      <c r="CB105" s="1">
        <f ca="1">IF(CA105=0,BY105,BY105/BZ105)</f>
        <v>1</v>
      </c>
      <c r="CC105" s="1">
        <v>25</v>
      </c>
      <c r="CD105" s="1">
        <f ca="1">IF(CB105/CC105=INT(CB105/CC105),1,0)</f>
        <v>0</v>
      </c>
      <c r="CE105" s="1">
        <f ca="1">IF(CD105=0,CB105,CB105/CC105)</f>
        <v>1</v>
      </c>
      <c r="CF105" s="1">
        <v>5</v>
      </c>
      <c r="CG105" s="1">
        <f ca="1">IF(CE105/CF105=INT(CE105/CF105),1,0)</f>
        <v>0</v>
      </c>
      <c r="CH105" s="1">
        <f ca="1">IF(CG105=0,CE105,CE105/CF105)</f>
        <v>1</v>
      </c>
      <c r="CI105" s="1">
        <v>49</v>
      </c>
      <c r="CJ105" s="1">
        <f ca="1">IF(CH105/CI105=INT(CH105/CI105),1,0)</f>
        <v>0</v>
      </c>
      <c r="CK105" s="1">
        <f ca="1">IF(CJ105=0,CH105,CH105/CI105)</f>
        <v>1</v>
      </c>
      <c r="CL105" s="1">
        <v>7</v>
      </c>
      <c r="CM105" s="1">
        <f ca="1">IF(CK105/CL105=INT(CK105/CL105),1,0)</f>
        <v>0</v>
      </c>
      <c r="CN105" s="1">
        <f ca="1">IF(CM105=0,CK105,CK105/CL105)</f>
        <v>1</v>
      </c>
      <c r="CO105" s="1">
        <v>121</v>
      </c>
      <c r="CP105" s="1">
        <f ca="1">IF(CN105/CO105=INT(CN105/CO105),1,0)</f>
        <v>0</v>
      </c>
      <c r="CQ105" s="1">
        <f ca="1">IF(CP105=0,CN105,CN105/CO105)</f>
        <v>1</v>
      </c>
      <c r="CR105" s="1">
        <v>11</v>
      </c>
      <c r="CS105" s="1">
        <f ca="1">IF(CQ105/CR105=INT(CQ105/CR105),1,0)</f>
        <v>0</v>
      </c>
      <c r="CT105" s="1">
        <f ca="1">IF(CS105=0,CQ105,CQ105/CR105)</f>
        <v>1</v>
      </c>
      <c r="CU105" s="1">
        <v>169</v>
      </c>
      <c r="CV105" s="1">
        <f ca="1">IF(CT105/CU105=INT(CT105/CU105),1,0)</f>
        <v>0</v>
      </c>
      <c r="CW105" s="1">
        <f ca="1">IF(CV105=0,CT105,CT105/CU105)</f>
        <v>1</v>
      </c>
      <c r="CX105" s="1">
        <v>13</v>
      </c>
      <c r="CY105" s="1">
        <f ca="1">IF(CW105/CX105=INT(CW105/CX105),1,0)</f>
        <v>0</v>
      </c>
      <c r="CZ105" s="1">
        <f ca="1">IF(CY105=0,CW105,CW105/CX105)</f>
        <v>1</v>
      </c>
      <c r="DA105" s="1">
        <v>17</v>
      </c>
      <c r="DB105" s="1">
        <f ca="1">IF(CZ105/DA105=INT(CZ105/DA105),1,0)</f>
        <v>0</v>
      </c>
      <c r="DC105" s="1">
        <f ca="1">IF(DB105=0,CZ105,CZ105/DA105)</f>
        <v>1</v>
      </c>
      <c r="DD105" s="1">
        <v>19</v>
      </c>
      <c r="DE105" s="1">
        <f ca="1">IF(DC105/DD105=INT(DC105/DD105),1,0)</f>
        <v>0</v>
      </c>
      <c r="DF105" s="1">
        <f ca="1">IF(DE105=0,DC105,DC105/DD105)</f>
        <v>1</v>
      </c>
      <c r="DG105" s="1">
        <v>23</v>
      </c>
      <c r="DH105" s="1">
        <f ca="1">IF(DF105/DG105=INT(DF105/DG105),1,0)</f>
        <v>0</v>
      </c>
      <c r="DI105" s="1">
        <f ca="1">IF(DH105=0,DF105,DF105/DG105)</f>
        <v>1</v>
      </c>
      <c r="DJ105" s="1">
        <v>29</v>
      </c>
      <c r="DK105" s="1">
        <f ca="1">IF(DI105/DJ105=INT(DI105/DJ105),1,0)</f>
        <v>0</v>
      </c>
      <c r="DL105" s="1">
        <f ca="1">IF(DK105=0,DI105,DI105/DJ105)</f>
        <v>1</v>
      </c>
      <c r="DM105" s="1">
        <v>31</v>
      </c>
      <c r="DN105" s="1">
        <f ca="1">IF(DL105/DM105=INT(DL105/DM105),1,0)</f>
        <v>0</v>
      </c>
      <c r="DO105" s="1">
        <f ca="1">IF(DN105=0,DL105,DL105/DM105)</f>
        <v>1</v>
      </c>
      <c r="DP105" s="1">
        <v>37</v>
      </c>
      <c r="DQ105" s="1">
        <f ca="1">IF(DO105/DP105=INT(DO105/DP105),1,0)</f>
        <v>0</v>
      </c>
      <c r="DR105" s="1">
        <f ca="1">IF(DQ105=0,DO105,DO105/DP105)</f>
        <v>1</v>
      </c>
      <c r="DS105" s="1">
        <v>41</v>
      </c>
      <c r="DT105" s="1">
        <f ca="1">IF(DR105/DS105=INT(DR105/DS105),1,0)</f>
        <v>0</v>
      </c>
      <c r="DU105" s="1">
        <f ca="1">IF(DT105=0,DR105,DR105/DS105)</f>
        <v>1</v>
      </c>
      <c r="DV105" s="1">
        <v>43</v>
      </c>
      <c r="DW105" s="1">
        <f ca="1">IF(DU105/DV105=INT(DU105/DV105),1,0)</f>
        <v>0</v>
      </c>
      <c r="DX105" s="1">
        <f ca="1">IF(DW105=0,DU105,DU105/DV105)</f>
        <v>1</v>
      </c>
      <c r="DY105" s="1">
        <v>47</v>
      </c>
      <c r="DZ105" s="1">
        <f ca="1">IF(DX105/DY105=INT(DX105/DY105),1,0)</f>
        <v>0</v>
      </c>
      <c r="EA105" s="1">
        <f ca="1">IF(DZ105=0,DX105,DX105/DY105)</f>
        <v>1</v>
      </c>
      <c r="EB105" s="1">
        <v>53</v>
      </c>
      <c r="EC105" s="1">
        <f ca="1">IF(EA105/EB105=INT(EA105/EB105),1,0)</f>
        <v>0</v>
      </c>
      <c r="ED105" s="1">
        <f ca="1">IF(EC105=0,EA105,EA105/EB105)</f>
        <v>1</v>
      </c>
      <c r="EE105" s="1">
        <v>59</v>
      </c>
      <c r="EF105" s="1">
        <f ca="1">IF(ED105/EE105=INT(ED105/EE105),1,0)</f>
        <v>0</v>
      </c>
      <c r="EG105" s="1">
        <f ca="1">IF(EF105=0,ED105,ED105/EE105)</f>
        <v>1</v>
      </c>
      <c r="EH105" s="1">
        <v>61</v>
      </c>
      <c r="EI105" s="1">
        <f ca="1">IF(EG105/EH105=INT(EG105/EH105),1,0)</f>
        <v>0</v>
      </c>
      <c r="EJ105" s="1">
        <f ca="1">IF(EI105=0,EG105,EG105/EH105)</f>
        <v>1</v>
      </c>
      <c r="EK105" s="1">
        <v>67</v>
      </c>
      <c r="EL105" s="1">
        <f ca="1">IF(EJ105/EK105=INT(EJ105/EK105),1,0)</f>
        <v>0</v>
      </c>
      <c r="EM105" s="1">
        <f ca="1">IF(EL105=0,EJ105,EJ105/EK105)</f>
        <v>1</v>
      </c>
      <c r="EN105" s="1">
        <v>71</v>
      </c>
      <c r="EO105" s="1">
        <f ca="1">IF(EM105/EN105=INT(EM105/EN105),1,0)</f>
        <v>0</v>
      </c>
      <c r="EP105" s="1">
        <f ca="1">IF(EO105=0,EM105,EM105/EN105)</f>
        <v>1</v>
      </c>
      <c r="EQ105" s="1">
        <v>73</v>
      </c>
      <c r="ER105" s="1">
        <f ca="1">IF(EP105/EQ105=INT(EP105/EQ105),1,0)</f>
        <v>0</v>
      </c>
      <c r="ES105" s="1">
        <f ca="1">IF(ER105=0,EP105,EP105/EQ105)</f>
        <v>1</v>
      </c>
      <c r="ET105" s="1">
        <v>79</v>
      </c>
      <c r="EU105" s="1">
        <f ca="1">IF(ES105/ET105=INT(ES105/ET105),1,0)</f>
        <v>0</v>
      </c>
      <c r="EV105" s="1">
        <f ca="1">IF(EU105=0,ES105,ES105/ET105)</f>
        <v>1</v>
      </c>
      <c r="EW105" s="1">
        <v>83</v>
      </c>
      <c r="EX105" s="1">
        <f ca="1">IF(EV105/EW105=INT(EV105/EW105),1,0)</f>
        <v>0</v>
      </c>
      <c r="EY105" s="1">
        <f ca="1">IF(EX105=0,EV105,EV105/EW105)</f>
        <v>1</v>
      </c>
      <c r="EZ105" s="1">
        <v>89</v>
      </c>
      <c r="FA105" s="1">
        <f ca="1">IF(EY105/EZ105=INT(EY105/EZ105),1,0)</f>
        <v>0</v>
      </c>
      <c r="FB105" s="1">
        <f ca="1">IF(FA105=0,EY105,EY105/EZ105)</f>
        <v>1</v>
      </c>
      <c r="FC105" s="1">
        <v>97</v>
      </c>
      <c r="FD105" s="1">
        <f ca="1">IF(FB105/FC105=INT(FB105/FC105),1,0)</f>
        <v>0</v>
      </c>
      <c r="FE105" s="1">
        <f ca="1">IF(FD105=0,FB105,FB105/FC105)</f>
        <v>1</v>
      </c>
      <c r="FF105" s="1">
        <v>101</v>
      </c>
      <c r="FG105" s="1">
        <f ca="1">IF(FE105/FF105=INT(FE105/FF105),1,0)</f>
        <v>0</v>
      </c>
      <c r="FH105" s="1">
        <f ca="1">IF(FG105=0,FE105,FE105/FF105)</f>
        <v>1</v>
      </c>
      <c r="FI105" s="1">
        <v>103</v>
      </c>
      <c r="FJ105" s="1">
        <f ca="1">IF(FH105/FI105=INT(FH105/FI105),1,0)</f>
        <v>0</v>
      </c>
      <c r="FK105" s="1">
        <f ca="1">IF(FJ105=0,FH105,FH105/FI105)</f>
        <v>1</v>
      </c>
      <c r="FL105" s="1">
        <v>107</v>
      </c>
      <c r="FM105" s="1">
        <f ca="1">IF(FK105/FL105=INT(FK105/FL105),1,0)</f>
        <v>0</v>
      </c>
      <c r="FN105" s="1">
        <f ca="1">IF(FM105=0,FK105,FK105/FL105)</f>
        <v>1</v>
      </c>
      <c r="FO105" s="1">
        <v>109</v>
      </c>
      <c r="FP105" s="1">
        <f ca="1">IF(FN105/FO105=INT(FN105/FO105),1,0)</f>
        <v>0</v>
      </c>
      <c r="FQ105" s="1">
        <f ca="1">IF(FP105=0,FN105,FN105/FO105)</f>
        <v>1</v>
      </c>
      <c r="FR105" s="1">
        <v>113</v>
      </c>
      <c r="FS105" s="1">
        <f ca="1">IF(FQ105/FR105=INT(FQ105/FR105),1,0)</f>
        <v>0</v>
      </c>
      <c r="FT105" s="1">
        <f ca="1">IF(FS105=0,FQ105,FQ105/FR105)</f>
        <v>1</v>
      </c>
      <c r="FU105" s="1">
        <v>127</v>
      </c>
      <c r="FV105" s="1">
        <f ca="1">IF(FT105/FU105=INT(FT105/FU105),1,0)</f>
        <v>0</v>
      </c>
      <c r="FW105" s="1">
        <f ca="1">IF(FV105=0,FT105,FT105/FU105)</f>
        <v>1</v>
      </c>
      <c r="FX105" s="1">
        <v>131</v>
      </c>
      <c r="FY105" s="1">
        <f ca="1">IF(FW105/FX105=INT(FW105/FX105),1,0)</f>
        <v>0</v>
      </c>
      <c r="FZ105" s="1">
        <f ca="1">IF(FY105=0,FW105,FW105/FX105)</f>
        <v>1</v>
      </c>
      <c r="GA105" s="1">
        <v>137</v>
      </c>
      <c r="GB105" s="1">
        <f ca="1">IF(FZ105/GA105=INT(FZ105/GA105),1,0)</f>
        <v>0</v>
      </c>
      <c r="GC105" s="1">
        <f ca="1">IF(GB105=0,FZ105,FZ105/GA105)</f>
        <v>1</v>
      </c>
      <c r="GD105" s="1">
        <v>139</v>
      </c>
      <c r="GE105" s="1">
        <f ca="1">IF(GC105/GD105=INT(GC105/GD105),1,0)</f>
        <v>0</v>
      </c>
      <c r="GF105" s="1">
        <f ca="1">IF(GE105=0,GC105,GC105/GD105)</f>
        <v>1</v>
      </c>
      <c r="GG105" s="1">
        <v>149</v>
      </c>
      <c r="GH105" s="1">
        <f ca="1">IF(GF105/GG105=INT(GF105/GG105),1,0)</f>
        <v>0</v>
      </c>
      <c r="GI105" s="1">
        <f ca="1">IF(GH105=0,GF105,GF105/GG105)</f>
        <v>1</v>
      </c>
      <c r="GJ105" s="1"/>
      <c r="GK105" s="1">
        <f ca="1">8*BI105+4*BL105+2*BO105+BR105</f>
        <v>0</v>
      </c>
      <c r="GL105" s="1">
        <f ca="1">4*BU105+2*BX105+CA105</f>
        <v>1</v>
      </c>
      <c r="GM105" s="1">
        <f ca="1">2*CD105+CG105</f>
        <v>0</v>
      </c>
      <c r="GN105" s="1">
        <f ca="1">2*CJ105+CM105</f>
        <v>0</v>
      </c>
      <c r="GO105" s="1">
        <f ca="1">2*CP105+CS105</f>
        <v>0</v>
      </c>
      <c r="GP105" s="1">
        <f ca="1">2*CV105+CY105</f>
        <v>0</v>
      </c>
      <c r="GQ105" s="1">
        <f ca="1">DB105</f>
        <v>0</v>
      </c>
      <c r="GR105" s="1">
        <f ca="1">DE105</f>
        <v>0</v>
      </c>
      <c r="GS105" s="1">
        <f ca="1">DH105</f>
        <v>0</v>
      </c>
      <c r="GT105" s="1">
        <f ca="1">DK105</f>
        <v>0</v>
      </c>
      <c r="GU105" s="1">
        <f ca="1">DN105</f>
        <v>0</v>
      </c>
      <c r="GV105">
        <f ca="1">DQ105</f>
        <v>0</v>
      </c>
      <c r="GW105">
        <f ca="1">DT105</f>
        <v>0</v>
      </c>
      <c r="GX105">
        <f ca="1">DW105</f>
        <v>0</v>
      </c>
      <c r="GY105">
        <f ca="1">DZ105</f>
        <v>0</v>
      </c>
      <c r="GZ105">
        <f ca="1">EC105</f>
        <v>0</v>
      </c>
      <c r="HA105">
        <f ca="1">EF105</f>
        <v>0</v>
      </c>
      <c r="HB105">
        <f ca="1">EI105</f>
        <v>0</v>
      </c>
      <c r="HC105">
        <f ca="1">EL105</f>
        <v>0</v>
      </c>
      <c r="HD105">
        <f ca="1">EO105</f>
        <v>0</v>
      </c>
      <c r="HE105">
        <f ca="1">ER105</f>
        <v>0</v>
      </c>
      <c r="HF105">
        <f ca="1">EU105</f>
        <v>0</v>
      </c>
      <c r="HG105">
        <f ca="1">EX105</f>
        <v>0</v>
      </c>
      <c r="HH105">
        <f ca="1">FA105</f>
        <v>0</v>
      </c>
      <c r="HI105">
        <f ca="1">FD105</f>
        <v>0</v>
      </c>
      <c r="HJ105">
        <f ca="1">FG105</f>
        <v>0</v>
      </c>
      <c r="HK105">
        <f ca="1">FJ105</f>
        <v>0</v>
      </c>
      <c r="HL105">
        <f ca="1">FM105</f>
        <v>0</v>
      </c>
      <c r="HM105">
        <f ca="1">FP105</f>
        <v>0</v>
      </c>
      <c r="HN105">
        <f ca="1">FS105</f>
        <v>0</v>
      </c>
      <c r="HO105">
        <f ca="1">FV105</f>
        <v>0</v>
      </c>
      <c r="HP105">
        <f ca="1">FY105</f>
        <v>0</v>
      </c>
      <c r="HQ105">
        <f ca="1">GB105</f>
        <v>0</v>
      </c>
      <c r="HR105">
        <f ca="1">GE105</f>
        <v>0</v>
      </c>
      <c r="HS105">
        <f ca="1">GH105</f>
        <v>0</v>
      </c>
      <c r="HT105">
        <f ca="1">BG105</f>
        <v>3</v>
      </c>
      <c r="HU105">
        <f ca="1">HT105/HS108</f>
        <v>3</v>
      </c>
      <c r="HV105" s="9">
        <f ca="1">BE106</f>
        <v>2</v>
      </c>
      <c r="HW105">
        <f ca="1">HV105*HU106+HU105</f>
        <v>17</v>
      </c>
      <c r="HX105">
        <f ca="1">HW105*HW101</f>
        <v>459</v>
      </c>
      <c r="HY105" s="9">
        <f ca="1">HU102*HU106</f>
        <v>49</v>
      </c>
      <c r="HZ105" s="9">
        <f ca="1">INT(HX105/HY105)</f>
        <v>9</v>
      </c>
      <c r="IA105" s="9">
        <f ca="1">HX105-HZ105*HY105</f>
        <v>18</v>
      </c>
      <c r="IB105" s="9">
        <f ca="1">HY105</f>
        <v>49</v>
      </c>
    </row>
    <row r="106" spans="2:255" ht="6" hidden="1" customHeight="1" x14ac:dyDescent="0.25">
      <c r="B106" s="71"/>
      <c r="C106" s="71"/>
      <c r="D106" s="71"/>
      <c r="E106" s="77"/>
      <c r="F106" s="104"/>
      <c r="G106" s="71"/>
      <c r="H106" s="78"/>
      <c r="I106" s="71"/>
      <c r="J106" s="71"/>
      <c r="K106" s="77"/>
      <c r="L106" s="104"/>
      <c r="M106" s="71"/>
      <c r="N106" s="71"/>
      <c r="O106" s="71"/>
      <c r="P106" s="71"/>
      <c r="Q106" s="71"/>
      <c r="R106" s="71"/>
      <c r="S106" s="77"/>
      <c r="T106" s="80"/>
      <c r="U106" s="80"/>
      <c r="V106" s="80"/>
      <c r="W106" s="122"/>
      <c r="X106" s="102"/>
      <c r="Y106" s="71"/>
      <c r="Z106" s="75"/>
      <c r="AD106" s="162"/>
      <c r="AW106" s="11"/>
      <c r="AX106" s="11"/>
      <c r="AY106" s="11"/>
      <c r="AZ106" s="11"/>
      <c r="BA106" s="11"/>
      <c r="BB106" s="11"/>
      <c r="BC106" s="11"/>
      <c r="BE106">
        <f ca="1">BE105+INT(BF105/BF106)</f>
        <v>2</v>
      </c>
      <c r="BF106" s="1">
        <f ca="1">IF(BB101&gt;BF105,INT((RAND()*(BC101-BB101+1)+BB101)),INT((RAND()*(BC101-BF105)+BF105+1)))</f>
        <v>7</v>
      </c>
      <c r="BG106">
        <f ca="1">BF106</f>
        <v>7</v>
      </c>
      <c r="BH106">
        <v>256</v>
      </c>
      <c r="BI106" s="1">
        <f ca="1">IF(BG106/BH106=INT(BG106/BH106),1,0)</f>
        <v>0</v>
      </c>
      <c r="BJ106" s="1">
        <f ca="1">IF(BI106=0,BG106,BG106/BH106)</f>
        <v>7</v>
      </c>
      <c r="BK106" s="1">
        <v>16</v>
      </c>
      <c r="BL106" s="1">
        <f ca="1">IF(BJ106/BK106=INT(BJ106/BK106),1,0)</f>
        <v>0</v>
      </c>
      <c r="BM106" s="1">
        <f ca="1">IF(BL106=0,BJ106,BJ106/BK106)</f>
        <v>7</v>
      </c>
      <c r="BN106" s="1">
        <v>4</v>
      </c>
      <c r="BO106" s="1">
        <f ca="1">IF(BM106/BN106=INT(BM106/BN106),1,0)</f>
        <v>0</v>
      </c>
      <c r="BP106" s="1">
        <f ca="1">IF(BO106=0,BM106,BM106/BN106)</f>
        <v>7</v>
      </c>
      <c r="BQ106" s="1">
        <v>2</v>
      </c>
      <c r="BR106" s="1">
        <f ca="1">IF(BP106/BQ106=INT(BP106/BQ106),1,0)</f>
        <v>0</v>
      </c>
      <c r="BS106" s="1">
        <f ca="1">IF(BR106=0,BP106,BP106/BQ106)</f>
        <v>7</v>
      </c>
      <c r="BT106" s="1">
        <v>81</v>
      </c>
      <c r="BU106" s="1">
        <f ca="1">IF(BS106/BT106=INT(BS106/BT106),1,0)</f>
        <v>0</v>
      </c>
      <c r="BV106" s="1">
        <f ca="1">IF(BU106=0,BS106,BS106/BT106)</f>
        <v>7</v>
      </c>
      <c r="BW106" s="1">
        <v>9</v>
      </c>
      <c r="BX106" s="1">
        <f ca="1">IF(BV106/BW106=INT(BV106/BW106),1,0)</f>
        <v>0</v>
      </c>
      <c r="BY106" s="1">
        <f ca="1">IF(BX106=0,BV106,BV106/BW106)</f>
        <v>7</v>
      </c>
      <c r="BZ106" s="1">
        <v>3</v>
      </c>
      <c r="CA106" s="1">
        <f ca="1">IF(BY106/BZ106=INT(BY106/BZ106),1,0)</f>
        <v>0</v>
      </c>
      <c r="CB106" s="1">
        <f ca="1">IF(CA106=0,BY106,BY106/BZ106)</f>
        <v>7</v>
      </c>
      <c r="CC106" s="1">
        <v>25</v>
      </c>
      <c r="CD106" s="1">
        <f ca="1">IF(CB106/CC106=INT(CB106/CC106),1,0)</f>
        <v>0</v>
      </c>
      <c r="CE106" s="1">
        <f ca="1">IF(CD106=0,CB106,CB106/CC106)</f>
        <v>7</v>
      </c>
      <c r="CF106" s="1">
        <v>5</v>
      </c>
      <c r="CG106" s="1">
        <f ca="1">IF(CE106/CF106=INT(CE106/CF106),1,0)</f>
        <v>0</v>
      </c>
      <c r="CH106" s="1">
        <f ca="1">IF(CG106=0,CE106,CE106/CF106)</f>
        <v>7</v>
      </c>
      <c r="CI106" s="1">
        <v>49</v>
      </c>
      <c r="CJ106" s="1">
        <f ca="1">IF(CH106/CI106=INT(CH106/CI106),1,0)</f>
        <v>0</v>
      </c>
      <c r="CK106" s="1">
        <f ca="1">IF(CJ106=0,CH106,CH106/CI106)</f>
        <v>7</v>
      </c>
      <c r="CL106" s="1">
        <v>7</v>
      </c>
      <c r="CM106" s="1">
        <f ca="1">IF(CK106/CL106=INT(CK106/CL106),1,0)</f>
        <v>1</v>
      </c>
      <c r="CN106" s="1">
        <f ca="1">IF(CM106=0,CK106,CK106/CL106)</f>
        <v>1</v>
      </c>
      <c r="CO106" s="1">
        <v>121</v>
      </c>
      <c r="CP106" s="1">
        <f ca="1">IF(CN106/CO106=INT(CN106/CO106),1,0)</f>
        <v>0</v>
      </c>
      <c r="CQ106" s="1">
        <f ca="1">IF(CP106=0,CN106,CN106/CO106)</f>
        <v>1</v>
      </c>
      <c r="CR106" s="1">
        <v>11</v>
      </c>
      <c r="CS106" s="1">
        <f ca="1">IF(CQ106/CR106=INT(CQ106/CR106),1,0)</f>
        <v>0</v>
      </c>
      <c r="CT106" s="1">
        <f ca="1">IF(CS106=0,CQ106,CQ106/CR106)</f>
        <v>1</v>
      </c>
      <c r="CU106" s="1">
        <v>169</v>
      </c>
      <c r="CV106" s="1">
        <f ca="1">IF(CT106/CU106=INT(CT106/CU106),1,0)</f>
        <v>0</v>
      </c>
      <c r="CW106" s="1">
        <f ca="1">IF(CV106=0,CT106,CT106/CU106)</f>
        <v>1</v>
      </c>
      <c r="CX106" s="1">
        <v>13</v>
      </c>
      <c r="CY106" s="1">
        <f ca="1">IF(CW106/CX106=INT(CW106/CX106),1,0)</f>
        <v>0</v>
      </c>
      <c r="CZ106" s="1">
        <f ca="1">IF(CY106=0,CW106,CW106/CX106)</f>
        <v>1</v>
      </c>
      <c r="DA106" s="1">
        <v>17</v>
      </c>
      <c r="DB106" s="1">
        <f ca="1">IF(CZ106/DA106=INT(CZ106/DA106),1,0)</f>
        <v>0</v>
      </c>
      <c r="DC106" s="1">
        <f ca="1">IF(DB106=0,CZ106,CZ106/DA106)</f>
        <v>1</v>
      </c>
      <c r="DD106" s="1">
        <v>19</v>
      </c>
      <c r="DE106" s="1">
        <f ca="1">IF(DC106/DD106=INT(DC106/DD106),1,0)</f>
        <v>0</v>
      </c>
      <c r="DF106" s="1">
        <f ca="1">IF(DE106=0,DC106,DC106/DD106)</f>
        <v>1</v>
      </c>
      <c r="DG106" s="1">
        <v>23</v>
      </c>
      <c r="DH106" s="1">
        <f ca="1">IF(DF106/DG106=INT(DF106/DG106),1,0)</f>
        <v>0</v>
      </c>
      <c r="DI106" s="1">
        <f ca="1">IF(DH106=0,DF106,DF106/DG106)</f>
        <v>1</v>
      </c>
      <c r="DJ106" s="1">
        <v>29</v>
      </c>
      <c r="DK106" s="1">
        <f ca="1">IF(DI106/DJ106=INT(DI106/DJ106),1,0)</f>
        <v>0</v>
      </c>
      <c r="DL106" s="1">
        <f ca="1">IF(DK106=0,DI106,DI106/DJ106)</f>
        <v>1</v>
      </c>
      <c r="DM106" s="1">
        <v>31</v>
      </c>
      <c r="DN106" s="1">
        <f ca="1">IF(DL106/DM106=INT(DL106/DM106),1,0)</f>
        <v>0</v>
      </c>
      <c r="DO106" s="1">
        <f ca="1">IF(DN106=0,DL106,DL106/DM106)</f>
        <v>1</v>
      </c>
      <c r="DP106" s="1">
        <v>37</v>
      </c>
      <c r="DQ106" s="1">
        <f ca="1">IF(DO106/DP106=INT(DO106/DP106),1,0)</f>
        <v>0</v>
      </c>
      <c r="DR106" s="1">
        <f ca="1">IF(DQ106=0,DO106,DO106/DP106)</f>
        <v>1</v>
      </c>
      <c r="DS106" s="1">
        <v>41</v>
      </c>
      <c r="DT106" s="1">
        <f ca="1">IF(DR106/DS106=INT(DR106/DS106),1,0)</f>
        <v>0</v>
      </c>
      <c r="DU106" s="1">
        <f ca="1">IF(DT106=0,DR106,DR106/DS106)</f>
        <v>1</v>
      </c>
      <c r="DV106" s="1">
        <v>43</v>
      </c>
      <c r="DW106" s="1">
        <f ca="1">IF(DU106/DV106=INT(DU106/DV106),1,0)</f>
        <v>0</v>
      </c>
      <c r="DX106" s="1">
        <f ca="1">IF(DW106=0,DU106,DU106/DV106)</f>
        <v>1</v>
      </c>
      <c r="DY106" s="1">
        <v>47</v>
      </c>
      <c r="DZ106" s="1">
        <f ca="1">IF(DX106/DY106=INT(DX106/DY106),1,0)</f>
        <v>0</v>
      </c>
      <c r="EA106" s="1">
        <f ca="1">IF(DZ106=0,DX106,DX106/DY106)</f>
        <v>1</v>
      </c>
      <c r="EB106" s="1">
        <v>53</v>
      </c>
      <c r="EC106" s="1">
        <f ca="1">IF(EA106/EB106=INT(EA106/EB106),1,0)</f>
        <v>0</v>
      </c>
      <c r="ED106" s="1">
        <f ca="1">IF(EC106=0,EA106,EA106/EB106)</f>
        <v>1</v>
      </c>
      <c r="EE106" s="1">
        <v>59</v>
      </c>
      <c r="EF106" s="1">
        <f ca="1">IF(ED106/EE106=INT(ED106/EE106),1,0)</f>
        <v>0</v>
      </c>
      <c r="EG106" s="1">
        <f ca="1">IF(EF106=0,ED106,ED106/EE106)</f>
        <v>1</v>
      </c>
      <c r="EH106" s="1">
        <v>61</v>
      </c>
      <c r="EI106" s="1">
        <f ca="1">IF(EG106/EH106=INT(EG106/EH106),1,0)</f>
        <v>0</v>
      </c>
      <c r="EJ106" s="1">
        <f ca="1">IF(EI106=0,EG106,EG106/EH106)</f>
        <v>1</v>
      </c>
      <c r="EK106" s="1">
        <v>67</v>
      </c>
      <c r="EL106" s="1">
        <f ca="1">IF(EJ106/EK106=INT(EJ106/EK106),1,0)</f>
        <v>0</v>
      </c>
      <c r="EM106" s="1">
        <f ca="1">IF(EL106=0,EJ106,EJ106/EK106)</f>
        <v>1</v>
      </c>
      <c r="EN106" s="1">
        <v>71</v>
      </c>
      <c r="EO106" s="1">
        <f ca="1">IF(EM106/EN106=INT(EM106/EN106),1,0)</f>
        <v>0</v>
      </c>
      <c r="EP106" s="1">
        <f ca="1">IF(EO106=0,EM106,EM106/EN106)</f>
        <v>1</v>
      </c>
      <c r="EQ106" s="1">
        <v>73</v>
      </c>
      <c r="ER106" s="1">
        <f ca="1">IF(EP106/EQ106=INT(EP106/EQ106),1,0)</f>
        <v>0</v>
      </c>
      <c r="ES106" s="1">
        <f ca="1">IF(ER106=0,EP106,EP106/EQ106)</f>
        <v>1</v>
      </c>
      <c r="ET106" s="1">
        <v>79</v>
      </c>
      <c r="EU106" s="1">
        <f ca="1">IF(ES106/ET106=INT(ES106/ET106),1,0)</f>
        <v>0</v>
      </c>
      <c r="EV106" s="1">
        <f ca="1">IF(EU106=0,ES106,ES106/ET106)</f>
        <v>1</v>
      </c>
      <c r="EW106" s="1">
        <v>83</v>
      </c>
      <c r="EX106" s="1">
        <f ca="1">IF(EV106/EW106=INT(EV106/EW106),1,0)</f>
        <v>0</v>
      </c>
      <c r="EY106" s="1">
        <f ca="1">IF(EX106=0,EV106,EV106/EW106)</f>
        <v>1</v>
      </c>
      <c r="EZ106" s="1">
        <v>89</v>
      </c>
      <c r="FA106" s="1">
        <f ca="1">IF(EY106/EZ106=INT(EY106/EZ106),1,0)</f>
        <v>0</v>
      </c>
      <c r="FB106" s="1">
        <f ca="1">IF(FA106=0,EY106,EY106/EZ106)</f>
        <v>1</v>
      </c>
      <c r="FC106" s="1">
        <v>97</v>
      </c>
      <c r="FD106" s="1">
        <f ca="1">IF(FB106/FC106=INT(FB106/FC106),1,0)</f>
        <v>0</v>
      </c>
      <c r="FE106" s="1">
        <f ca="1">IF(FD106=0,FB106,FB106/FC106)</f>
        <v>1</v>
      </c>
      <c r="FF106" s="1">
        <v>101</v>
      </c>
      <c r="FG106" s="1">
        <f ca="1">IF(FE106/FF106=INT(FE106/FF106),1,0)</f>
        <v>0</v>
      </c>
      <c r="FH106" s="1">
        <f ca="1">IF(FG106=0,FE106,FE106/FF106)</f>
        <v>1</v>
      </c>
      <c r="FI106" s="1">
        <v>103</v>
      </c>
      <c r="FJ106" s="1">
        <f ca="1">IF(FH106/FI106=INT(FH106/FI106),1,0)</f>
        <v>0</v>
      </c>
      <c r="FK106" s="1">
        <f ca="1">IF(FJ106=0,FH106,FH106/FI106)</f>
        <v>1</v>
      </c>
      <c r="FL106" s="1">
        <v>107</v>
      </c>
      <c r="FM106" s="1">
        <f ca="1">IF(FK106/FL106=INT(FK106/FL106),1,0)</f>
        <v>0</v>
      </c>
      <c r="FN106" s="1">
        <f ca="1">IF(FM106=0,FK106,FK106/FL106)</f>
        <v>1</v>
      </c>
      <c r="FO106" s="1">
        <v>109</v>
      </c>
      <c r="FP106" s="1">
        <f ca="1">IF(FN106/FO106=INT(FN106/FO106),1,0)</f>
        <v>0</v>
      </c>
      <c r="FQ106" s="1">
        <f ca="1">IF(FP106=0,FN106,FN106/FO106)</f>
        <v>1</v>
      </c>
      <c r="FR106" s="1">
        <v>113</v>
      </c>
      <c r="FS106" s="1">
        <f ca="1">IF(FQ106/FR106=INT(FQ106/FR106),1,0)</f>
        <v>0</v>
      </c>
      <c r="FT106" s="1">
        <f ca="1">IF(FS106=0,FQ106,FQ106/FR106)</f>
        <v>1</v>
      </c>
      <c r="FU106" s="1">
        <v>127</v>
      </c>
      <c r="FV106" s="1">
        <f ca="1">IF(FT106/FU106=INT(FT106/FU106),1,0)</f>
        <v>0</v>
      </c>
      <c r="FW106" s="1">
        <f ca="1">IF(FV106=0,FT106,FT106/FU106)</f>
        <v>1</v>
      </c>
      <c r="FX106" s="1">
        <v>131</v>
      </c>
      <c r="FY106" s="1">
        <f ca="1">IF(FW106/FX106=INT(FW106/FX106),1,0)</f>
        <v>0</v>
      </c>
      <c r="FZ106" s="1">
        <f ca="1">IF(FY106=0,FW106,FW106/FX106)</f>
        <v>1</v>
      </c>
      <c r="GA106" s="1">
        <v>137</v>
      </c>
      <c r="GB106" s="1">
        <f ca="1">IF(FZ106/GA106=INT(FZ106/GA106),1,0)</f>
        <v>0</v>
      </c>
      <c r="GC106" s="1">
        <f ca="1">IF(GB106=0,FZ106,FZ106/GA106)</f>
        <v>1</v>
      </c>
      <c r="GD106" s="1">
        <v>139</v>
      </c>
      <c r="GE106" s="1">
        <f ca="1">IF(GC106/GD106=INT(GC106/GD106),1,0)</f>
        <v>0</v>
      </c>
      <c r="GF106" s="1">
        <f ca="1">IF(GE106=0,GC106,GC106/GD106)</f>
        <v>1</v>
      </c>
      <c r="GG106" s="1">
        <v>149</v>
      </c>
      <c r="GH106" s="1">
        <f ca="1">IF(GF106/GG106=INT(GF106/GG106),1,0)</f>
        <v>0</v>
      </c>
      <c r="GI106" s="1">
        <f ca="1">IF(GH106=0,GF106,GF106/GG106)</f>
        <v>1</v>
      </c>
      <c r="GJ106" s="1"/>
      <c r="GK106" s="1">
        <f ca="1">8*BI106+4*BL106+2*BO106+BR106</f>
        <v>0</v>
      </c>
      <c r="GL106" s="1">
        <f ca="1">4*BU106+2*BX106+CA106</f>
        <v>0</v>
      </c>
      <c r="GM106" s="1">
        <f ca="1">2*CD106+CG106</f>
        <v>0</v>
      </c>
      <c r="GN106" s="1">
        <f ca="1">2*CJ106+CM106</f>
        <v>1</v>
      </c>
      <c r="GO106" s="1">
        <f ca="1">2*CP106+CS106</f>
        <v>0</v>
      </c>
      <c r="GP106" s="1">
        <f ca="1">2*CV106+CY106</f>
        <v>0</v>
      </c>
      <c r="GQ106" s="1">
        <f ca="1">DB106</f>
        <v>0</v>
      </c>
      <c r="GR106" s="1">
        <f ca="1">DE106</f>
        <v>0</v>
      </c>
      <c r="GS106" s="1">
        <f ca="1">DH106</f>
        <v>0</v>
      </c>
      <c r="GT106" s="1">
        <f ca="1">DK106</f>
        <v>0</v>
      </c>
      <c r="GU106" s="1">
        <f ca="1">DN106</f>
        <v>0</v>
      </c>
      <c r="GV106">
        <f ca="1">DQ106</f>
        <v>0</v>
      </c>
      <c r="GW106">
        <f ca="1">DT106</f>
        <v>0</v>
      </c>
      <c r="GX106">
        <f ca="1">DW106</f>
        <v>0</v>
      </c>
      <c r="GY106">
        <f ca="1">DZ106</f>
        <v>0</v>
      </c>
      <c r="GZ106">
        <f ca="1">EC106</f>
        <v>0</v>
      </c>
      <c r="HA106">
        <f ca="1">EF106</f>
        <v>0</v>
      </c>
      <c r="HB106">
        <f ca="1">EI106</f>
        <v>0</v>
      </c>
      <c r="HC106">
        <f ca="1">EL106</f>
        <v>0</v>
      </c>
      <c r="HD106">
        <f ca="1">EO106</f>
        <v>0</v>
      </c>
      <c r="HE106">
        <f ca="1">ER106</f>
        <v>0</v>
      </c>
      <c r="HF106">
        <f ca="1">EU106</f>
        <v>0</v>
      </c>
      <c r="HG106">
        <f ca="1">EX106</f>
        <v>0</v>
      </c>
      <c r="HH106">
        <f ca="1">FA106</f>
        <v>0</v>
      </c>
      <c r="HI106">
        <f ca="1">FD106</f>
        <v>0</v>
      </c>
      <c r="HJ106">
        <f ca="1">FG106</f>
        <v>0</v>
      </c>
      <c r="HK106">
        <f ca="1">FJ106</f>
        <v>0</v>
      </c>
      <c r="HL106">
        <f ca="1">FM106</f>
        <v>0</v>
      </c>
      <c r="HM106">
        <f ca="1">FP106</f>
        <v>0</v>
      </c>
      <c r="HN106">
        <f ca="1">FS106</f>
        <v>0</v>
      </c>
      <c r="HO106">
        <f ca="1">FV106</f>
        <v>0</v>
      </c>
      <c r="HP106">
        <f ca="1">FY106</f>
        <v>0</v>
      </c>
      <c r="HQ106">
        <f ca="1">GB106</f>
        <v>0</v>
      </c>
      <c r="HR106">
        <f ca="1">GE106</f>
        <v>0</v>
      </c>
      <c r="HS106">
        <f ca="1">GH106</f>
        <v>0</v>
      </c>
      <c r="HT106">
        <f ca="1">BG106</f>
        <v>7</v>
      </c>
      <c r="HU106">
        <f ca="1">HT106/HS108</f>
        <v>7</v>
      </c>
      <c r="HV106" s="9"/>
      <c r="HY106" s="9"/>
      <c r="HZ106" s="9"/>
      <c r="IA106" s="9"/>
      <c r="IB106" s="9"/>
    </row>
    <row r="107" spans="2:255" ht="6" hidden="1" customHeight="1" x14ac:dyDescent="0.25">
      <c r="B107" s="71"/>
      <c r="C107" s="71"/>
      <c r="D107" s="71"/>
      <c r="E107" s="77"/>
      <c r="F107" s="104"/>
      <c r="G107" s="71"/>
      <c r="H107" s="78"/>
      <c r="I107" s="71"/>
      <c r="J107" s="71"/>
      <c r="K107" s="77"/>
      <c r="L107" s="104"/>
      <c r="M107" s="71"/>
      <c r="N107" s="71"/>
      <c r="O107" s="71"/>
      <c r="P107" s="71"/>
      <c r="Q107" s="71"/>
      <c r="R107" s="71"/>
      <c r="S107" s="77"/>
      <c r="T107" s="80"/>
      <c r="U107" s="80"/>
      <c r="V107" s="80"/>
      <c r="W107" s="122"/>
      <c r="X107" s="102"/>
      <c r="Y107" s="71"/>
      <c r="Z107" s="75"/>
      <c r="AD107" s="162"/>
      <c r="AW107" s="11"/>
      <c r="AX107" s="11"/>
      <c r="AY107" s="11"/>
      <c r="AZ107" s="11"/>
      <c r="BA107" s="11"/>
      <c r="BB107" s="11"/>
      <c r="BC107" s="11"/>
      <c r="BD107" s="9"/>
      <c r="BE107" s="9"/>
      <c r="BF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G107" s="9"/>
      <c r="EH107" s="9"/>
      <c r="EI107" s="9"/>
      <c r="EJ107" s="9"/>
      <c r="EK107" s="9"/>
      <c r="EL107" s="9"/>
      <c r="EM107" s="9"/>
      <c r="EN107" s="9"/>
      <c r="EO107" s="9"/>
      <c r="EP107" s="9"/>
      <c r="EQ107" s="9"/>
      <c r="ER107" s="9"/>
      <c r="ES107" s="9"/>
      <c r="ET107" s="9"/>
      <c r="EU107" s="9"/>
      <c r="EV107" s="9"/>
      <c r="EW107" s="9"/>
      <c r="EX107" s="9"/>
      <c r="EY107" s="9"/>
      <c r="EZ107" s="9"/>
      <c r="FA107" s="9"/>
      <c r="FB107" s="9"/>
      <c r="FC107" s="9"/>
      <c r="FD107" s="9"/>
      <c r="FE107" s="9"/>
      <c r="FF107" s="9"/>
      <c r="FG107" s="9"/>
      <c r="FH107" s="9"/>
      <c r="FI107" s="9"/>
      <c r="FJ107" s="9"/>
      <c r="FK107" s="9"/>
      <c r="FL107" s="9"/>
      <c r="FM107" s="9"/>
      <c r="FN107" s="9"/>
      <c r="FO107" s="9"/>
      <c r="FP107" s="9"/>
      <c r="FQ107" s="9"/>
      <c r="FR107" s="9"/>
      <c r="FS107" s="9"/>
      <c r="FT107" s="9"/>
      <c r="FU107" s="9"/>
      <c r="FV107" s="9"/>
      <c r="FW107" s="9"/>
      <c r="FX107" s="9"/>
      <c r="FY107" s="9"/>
      <c r="FZ107" s="9"/>
      <c r="GA107" s="9"/>
      <c r="GB107" s="9"/>
      <c r="GC107" s="9"/>
      <c r="GD107" s="9"/>
      <c r="GE107" s="9"/>
      <c r="GF107" s="9"/>
      <c r="GG107" s="9"/>
      <c r="GH107" s="9"/>
      <c r="GI107" s="9"/>
      <c r="GJ107" s="9"/>
      <c r="GK107" s="1">
        <f t="shared" ref="GK107:HS107" ca="1" si="44">IF(GK105&lt;GK106,GK105,GK106)</f>
        <v>0</v>
      </c>
      <c r="GL107" s="1">
        <f t="shared" ca="1" si="44"/>
        <v>0</v>
      </c>
      <c r="GM107" s="1">
        <f t="shared" ca="1" si="44"/>
        <v>0</v>
      </c>
      <c r="GN107" s="1">
        <f t="shared" ca="1" si="44"/>
        <v>0</v>
      </c>
      <c r="GO107" s="1">
        <f t="shared" ca="1" si="44"/>
        <v>0</v>
      </c>
      <c r="GP107" s="1">
        <f t="shared" ca="1" si="44"/>
        <v>0</v>
      </c>
      <c r="GQ107" s="1">
        <f t="shared" ca="1" si="44"/>
        <v>0</v>
      </c>
      <c r="GR107" s="1">
        <f t="shared" ca="1" si="44"/>
        <v>0</v>
      </c>
      <c r="GS107" s="1">
        <f t="shared" ca="1" si="44"/>
        <v>0</v>
      </c>
      <c r="GT107" s="1">
        <f t="shared" ca="1" si="44"/>
        <v>0</v>
      </c>
      <c r="GU107" s="1">
        <f t="shared" ca="1" si="44"/>
        <v>0</v>
      </c>
      <c r="GV107" s="1">
        <f t="shared" ca="1" si="44"/>
        <v>0</v>
      </c>
      <c r="GW107" s="1">
        <f t="shared" ca="1" si="44"/>
        <v>0</v>
      </c>
      <c r="GX107" s="1">
        <f t="shared" ca="1" si="44"/>
        <v>0</v>
      </c>
      <c r="GY107" s="1">
        <f t="shared" ca="1" si="44"/>
        <v>0</v>
      </c>
      <c r="GZ107" s="1">
        <f t="shared" ca="1" si="44"/>
        <v>0</v>
      </c>
      <c r="HA107" s="1">
        <f t="shared" ca="1" si="44"/>
        <v>0</v>
      </c>
      <c r="HB107" s="1">
        <f t="shared" ca="1" si="44"/>
        <v>0</v>
      </c>
      <c r="HC107" s="1">
        <f t="shared" ca="1" si="44"/>
        <v>0</v>
      </c>
      <c r="HD107" s="1">
        <f t="shared" ca="1" si="44"/>
        <v>0</v>
      </c>
      <c r="HE107" s="1">
        <f t="shared" ca="1" si="44"/>
        <v>0</v>
      </c>
      <c r="HF107" s="1">
        <f t="shared" ca="1" si="44"/>
        <v>0</v>
      </c>
      <c r="HG107" s="1">
        <f t="shared" ca="1" si="44"/>
        <v>0</v>
      </c>
      <c r="HH107" s="1">
        <f t="shared" ca="1" si="44"/>
        <v>0</v>
      </c>
      <c r="HI107" s="1">
        <f t="shared" ca="1" si="44"/>
        <v>0</v>
      </c>
      <c r="HJ107" s="1">
        <f t="shared" ca="1" si="44"/>
        <v>0</v>
      </c>
      <c r="HK107" s="1">
        <f t="shared" ca="1" si="44"/>
        <v>0</v>
      </c>
      <c r="HL107" s="1">
        <f t="shared" ca="1" si="44"/>
        <v>0</v>
      </c>
      <c r="HM107" s="1">
        <f t="shared" ca="1" si="44"/>
        <v>0</v>
      </c>
      <c r="HN107" s="1">
        <f t="shared" ca="1" si="44"/>
        <v>0</v>
      </c>
      <c r="HO107" s="1">
        <f t="shared" ca="1" si="44"/>
        <v>0</v>
      </c>
      <c r="HP107" s="1">
        <f t="shared" ca="1" si="44"/>
        <v>0</v>
      </c>
      <c r="HQ107" s="1">
        <f t="shared" ca="1" si="44"/>
        <v>0</v>
      </c>
      <c r="HR107" s="1">
        <f t="shared" ca="1" si="44"/>
        <v>0</v>
      </c>
      <c r="HS107" s="1">
        <f t="shared" ca="1" si="44"/>
        <v>0</v>
      </c>
      <c r="HV107" s="9"/>
      <c r="HW107" s="9"/>
      <c r="HX107" s="9"/>
      <c r="HY107" s="9"/>
      <c r="HZ107" s="9"/>
      <c r="IA107" s="9"/>
      <c r="IB107" s="9"/>
    </row>
    <row r="108" spans="2:255" ht="6" hidden="1" customHeight="1" x14ac:dyDescent="0.25">
      <c r="B108" s="71"/>
      <c r="C108" s="71"/>
      <c r="D108" s="71"/>
      <c r="E108" s="77"/>
      <c r="F108" s="104"/>
      <c r="G108" s="71"/>
      <c r="H108" s="78"/>
      <c r="I108" s="71"/>
      <c r="J108" s="71"/>
      <c r="K108" s="77"/>
      <c r="L108" s="104"/>
      <c r="M108" s="71"/>
      <c r="N108" s="71"/>
      <c r="O108" s="71"/>
      <c r="P108" s="71"/>
      <c r="Q108" s="71"/>
      <c r="R108" s="71"/>
      <c r="S108" s="77"/>
      <c r="T108" s="80"/>
      <c r="U108" s="80"/>
      <c r="V108" s="80"/>
      <c r="W108" s="122"/>
      <c r="X108" s="102"/>
      <c r="Y108" s="71"/>
      <c r="Z108" s="75"/>
      <c r="AD108" s="162"/>
      <c r="AW108" s="11"/>
      <c r="AX108" s="11"/>
      <c r="AY108" s="11"/>
      <c r="AZ108" s="11"/>
      <c r="BA108" s="11"/>
      <c r="BB108" s="11"/>
      <c r="BC108" s="11"/>
      <c r="BD108" s="9"/>
      <c r="BE108" s="9"/>
      <c r="BF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  <c r="DB108" s="9"/>
      <c r="DC108" s="9"/>
      <c r="DD108" s="9"/>
      <c r="DE108" s="9"/>
      <c r="DF108" s="9"/>
      <c r="DG108" s="9"/>
      <c r="DH108" s="9"/>
      <c r="DI108" s="9"/>
      <c r="DJ108" s="9"/>
      <c r="DK108" s="9"/>
      <c r="DL108" s="9"/>
      <c r="DM108" s="9"/>
      <c r="DN108" s="9"/>
      <c r="DO108" s="9"/>
      <c r="DP108" s="9"/>
      <c r="DQ108" s="9"/>
      <c r="DR108" s="9"/>
      <c r="DS108" s="9"/>
      <c r="DT108" s="9"/>
      <c r="DU108" s="9"/>
      <c r="DV108" s="9"/>
      <c r="DW108" s="9"/>
      <c r="DX108" s="9"/>
      <c r="DY108" s="9"/>
      <c r="DZ108" s="9"/>
      <c r="EA108" s="9"/>
      <c r="EB108" s="9"/>
      <c r="EG108" s="9"/>
      <c r="EH108" s="9"/>
      <c r="EI108" s="9"/>
      <c r="EJ108" s="9"/>
      <c r="EK108" s="9"/>
      <c r="EL108" s="9"/>
      <c r="EM108" s="9"/>
      <c r="EN108" s="9"/>
      <c r="EO108" s="9"/>
      <c r="EP108" s="9"/>
      <c r="EQ108" s="9"/>
      <c r="ER108" s="9"/>
      <c r="ES108" s="9"/>
      <c r="ET108" s="9"/>
      <c r="EU108" s="9"/>
      <c r="EV108" s="9"/>
      <c r="EW108" s="9"/>
      <c r="EX108" s="9"/>
      <c r="EY108" s="9"/>
      <c r="EZ108" s="9"/>
      <c r="FA108" s="9"/>
      <c r="FB108" s="9"/>
      <c r="FC108" s="9"/>
      <c r="FD108" s="9"/>
      <c r="FE108" s="9"/>
      <c r="FF108" s="9"/>
      <c r="FG108" s="9"/>
      <c r="FH108" s="9"/>
      <c r="FI108" s="9"/>
      <c r="FJ108" s="9"/>
      <c r="FK108" s="9"/>
      <c r="FL108" s="9"/>
      <c r="FM108" s="9"/>
      <c r="FN108" s="9"/>
      <c r="FO108" s="9"/>
      <c r="FP108" s="9"/>
      <c r="FQ108" s="9"/>
      <c r="FR108" s="9"/>
      <c r="FS108" s="9"/>
      <c r="FT108" s="9"/>
      <c r="FU108" s="9"/>
      <c r="FV108" s="9"/>
      <c r="FW108" s="9"/>
      <c r="FX108" s="9"/>
      <c r="FY108" s="9"/>
      <c r="FZ108" s="9"/>
      <c r="GA108" s="9"/>
      <c r="GB108" s="9"/>
      <c r="GC108" s="9"/>
      <c r="GD108" s="9"/>
      <c r="GE108" s="9"/>
      <c r="GF108" s="9"/>
      <c r="GG108" s="9"/>
      <c r="GH108" s="9"/>
      <c r="GI108" s="9"/>
      <c r="GJ108" s="9"/>
      <c r="GK108">
        <f ca="1">GK$8^GK107</f>
        <v>1</v>
      </c>
      <c r="GL108">
        <f t="shared" ref="GL108:HS108" ca="1" si="45">GL$8^GL107*GK108</f>
        <v>1</v>
      </c>
      <c r="GM108">
        <f t="shared" ca="1" si="45"/>
        <v>1</v>
      </c>
      <c r="GN108">
        <f t="shared" ca="1" si="45"/>
        <v>1</v>
      </c>
      <c r="GO108">
        <f t="shared" ca="1" si="45"/>
        <v>1</v>
      </c>
      <c r="GP108">
        <f t="shared" ca="1" si="45"/>
        <v>1</v>
      </c>
      <c r="GQ108">
        <f t="shared" ca="1" si="45"/>
        <v>1</v>
      </c>
      <c r="GR108">
        <f t="shared" ca="1" si="45"/>
        <v>1</v>
      </c>
      <c r="GS108">
        <f t="shared" ca="1" si="45"/>
        <v>1</v>
      </c>
      <c r="GT108">
        <f t="shared" ca="1" si="45"/>
        <v>1</v>
      </c>
      <c r="GU108">
        <f t="shared" ca="1" si="45"/>
        <v>1</v>
      </c>
      <c r="GV108">
        <f t="shared" ca="1" si="45"/>
        <v>1</v>
      </c>
      <c r="GW108">
        <f t="shared" ca="1" si="45"/>
        <v>1</v>
      </c>
      <c r="GX108">
        <f t="shared" ca="1" si="45"/>
        <v>1</v>
      </c>
      <c r="GY108">
        <f t="shared" ca="1" si="45"/>
        <v>1</v>
      </c>
      <c r="GZ108">
        <f t="shared" ca="1" si="45"/>
        <v>1</v>
      </c>
      <c r="HA108">
        <f t="shared" ca="1" si="45"/>
        <v>1</v>
      </c>
      <c r="HB108">
        <f t="shared" ca="1" si="45"/>
        <v>1</v>
      </c>
      <c r="HC108">
        <f t="shared" ca="1" si="45"/>
        <v>1</v>
      </c>
      <c r="HD108">
        <f t="shared" ca="1" si="45"/>
        <v>1</v>
      </c>
      <c r="HE108">
        <f t="shared" ca="1" si="45"/>
        <v>1</v>
      </c>
      <c r="HF108">
        <f t="shared" ca="1" si="45"/>
        <v>1</v>
      </c>
      <c r="HG108">
        <f t="shared" ca="1" si="45"/>
        <v>1</v>
      </c>
      <c r="HH108">
        <f t="shared" ca="1" si="45"/>
        <v>1</v>
      </c>
      <c r="HI108">
        <f t="shared" ca="1" si="45"/>
        <v>1</v>
      </c>
      <c r="HJ108">
        <f t="shared" ca="1" si="45"/>
        <v>1</v>
      </c>
      <c r="HK108">
        <f t="shared" ca="1" si="45"/>
        <v>1</v>
      </c>
      <c r="HL108">
        <f t="shared" ca="1" si="45"/>
        <v>1</v>
      </c>
      <c r="HM108">
        <f t="shared" ca="1" si="45"/>
        <v>1</v>
      </c>
      <c r="HN108">
        <f t="shared" ca="1" si="45"/>
        <v>1</v>
      </c>
      <c r="HO108">
        <f t="shared" ca="1" si="45"/>
        <v>1</v>
      </c>
      <c r="HP108">
        <f t="shared" ca="1" si="45"/>
        <v>1</v>
      </c>
      <c r="HQ108">
        <f t="shared" ca="1" si="45"/>
        <v>1</v>
      </c>
      <c r="HR108">
        <f t="shared" ca="1" si="45"/>
        <v>1</v>
      </c>
      <c r="HS108">
        <f t="shared" ca="1" si="45"/>
        <v>1</v>
      </c>
      <c r="HV108" s="9"/>
      <c r="HW108" s="9"/>
      <c r="HX108" s="9"/>
      <c r="HY108" s="9"/>
      <c r="HZ108" s="9"/>
      <c r="IA108" s="9"/>
      <c r="IB108" s="9"/>
    </row>
    <row r="109" spans="2:255" ht="6" hidden="1" customHeight="1" x14ac:dyDescent="0.25">
      <c r="B109" s="71"/>
      <c r="C109" s="71"/>
      <c r="D109" s="71"/>
      <c r="E109" s="77"/>
      <c r="F109" s="104"/>
      <c r="G109" s="71"/>
      <c r="H109" s="78"/>
      <c r="I109" s="71"/>
      <c r="J109" s="71"/>
      <c r="K109" s="77"/>
      <c r="L109" s="104"/>
      <c r="M109" s="71"/>
      <c r="N109" s="71"/>
      <c r="O109" s="71"/>
      <c r="P109" s="71"/>
      <c r="Q109" s="71"/>
      <c r="R109" s="71"/>
      <c r="S109" s="77"/>
      <c r="T109" s="80"/>
      <c r="U109" s="80"/>
      <c r="V109" s="80"/>
      <c r="W109" s="122"/>
      <c r="X109" s="102"/>
      <c r="Y109" s="71"/>
      <c r="Z109" s="75"/>
      <c r="AD109" s="162"/>
      <c r="AW109" s="11"/>
      <c r="AX109" s="11"/>
      <c r="AY109" s="11"/>
      <c r="AZ109" s="11"/>
      <c r="BA109" s="11"/>
      <c r="BB109" s="11"/>
      <c r="BC109" s="11"/>
      <c r="BD109" s="9" t="s">
        <v>29</v>
      </c>
      <c r="BE109" s="9">
        <f ca="1">HZ105</f>
        <v>9</v>
      </c>
      <c r="BF109" s="9">
        <f ca="1">IA105</f>
        <v>18</v>
      </c>
      <c r="BG109">
        <f ca="1">BF109-BF110*(BE110-BE109)</f>
        <v>18</v>
      </c>
      <c r="BH109">
        <v>256</v>
      </c>
      <c r="BI109" s="1">
        <f ca="1">IF(BG109/BH109=INT(BG109/BH109),1,0)</f>
        <v>0</v>
      </c>
      <c r="BJ109" s="1">
        <f ca="1">IF(BI109=0,BG109,BG109/BH109)</f>
        <v>18</v>
      </c>
      <c r="BK109" s="1">
        <v>16</v>
      </c>
      <c r="BL109" s="1">
        <f ca="1">IF(BJ109/BK109=INT(BJ109/BK109),1,0)</f>
        <v>0</v>
      </c>
      <c r="BM109" s="1">
        <f ca="1">IF(BL109=0,BJ109,BJ109/BK109)</f>
        <v>18</v>
      </c>
      <c r="BN109" s="1">
        <v>4</v>
      </c>
      <c r="BO109" s="1">
        <f ca="1">IF(BM109/BN109=INT(BM109/BN109),1,0)</f>
        <v>0</v>
      </c>
      <c r="BP109" s="1">
        <f ca="1">IF(BO109=0,BM109,BM109/BN109)</f>
        <v>18</v>
      </c>
      <c r="BQ109" s="1">
        <v>2</v>
      </c>
      <c r="BR109" s="1">
        <f ca="1">IF(BP109/BQ109=INT(BP109/BQ109),1,0)</f>
        <v>1</v>
      </c>
      <c r="BS109" s="1">
        <f ca="1">IF(BR109=0,BP109,BP109/BQ109)</f>
        <v>9</v>
      </c>
      <c r="BT109" s="1">
        <v>81</v>
      </c>
      <c r="BU109" s="1">
        <f ca="1">IF(BS109/BT109=INT(BS109/BT109),1,0)</f>
        <v>0</v>
      </c>
      <c r="BV109" s="1">
        <f ca="1">IF(BU109=0,BS109,BS109/BT109)</f>
        <v>9</v>
      </c>
      <c r="BW109" s="1">
        <v>9</v>
      </c>
      <c r="BX109" s="1">
        <f ca="1">IF(BV109/BW109=INT(BV109/BW109),1,0)</f>
        <v>1</v>
      </c>
      <c r="BY109" s="1">
        <f ca="1">IF(BX109=0,BV109,BV109/BW109)</f>
        <v>1</v>
      </c>
      <c r="BZ109" s="1">
        <v>3</v>
      </c>
      <c r="CA109" s="1">
        <f ca="1">IF(BY109/BZ109=INT(BY109/BZ109),1,0)</f>
        <v>0</v>
      </c>
      <c r="CB109" s="1">
        <f ca="1">IF(CA109=0,BY109,BY109/BZ109)</f>
        <v>1</v>
      </c>
      <c r="CC109" s="1">
        <v>25</v>
      </c>
      <c r="CD109" s="1">
        <f ca="1">IF(CB109/CC109=INT(CB109/CC109),1,0)</f>
        <v>0</v>
      </c>
      <c r="CE109" s="1">
        <f ca="1">IF(CD109=0,CB109,CB109/CC109)</f>
        <v>1</v>
      </c>
      <c r="CF109" s="1">
        <v>5</v>
      </c>
      <c r="CG109" s="1">
        <f ca="1">IF(CE109/CF109=INT(CE109/CF109),1,0)</f>
        <v>0</v>
      </c>
      <c r="CH109" s="1">
        <f ca="1">IF(CG109=0,CE109,CE109/CF109)</f>
        <v>1</v>
      </c>
      <c r="CI109" s="1">
        <v>49</v>
      </c>
      <c r="CJ109" s="1">
        <f ca="1">IF(CH109/CI109=INT(CH109/CI109),1,0)</f>
        <v>0</v>
      </c>
      <c r="CK109" s="1">
        <f ca="1">IF(CJ109=0,CH109,CH109/CI109)</f>
        <v>1</v>
      </c>
      <c r="CL109" s="1">
        <v>7</v>
      </c>
      <c r="CM109" s="1">
        <f ca="1">IF(CK109/CL109=INT(CK109/CL109),1,0)</f>
        <v>0</v>
      </c>
      <c r="CN109" s="1">
        <f ca="1">IF(CM109=0,CK109,CK109/CL109)</f>
        <v>1</v>
      </c>
      <c r="CO109" s="1">
        <v>121</v>
      </c>
      <c r="CP109" s="1">
        <f ca="1">IF(CN109/CO109=INT(CN109/CO109),1,0)</f>
        <v>0</v>
      </c>
      <c r="CQ109" s="1">
        <f ca="1">IF(CP109=0,CN109,CN109/CO109)</f>
        <v>1</v>
      </c>
      <c r="CR109" s="1">
        <v>11</v>
      </c>
      <c r="CS109" s="1">
        <f ca="1">IF(CQ109/CR109=INT(CQ109/CR109),1,0)</f>
        <v>0</v>
      </c>
      <c r="CT109" s="1">
        <f ca="1">IF(CS109=0,CQ109,CQ109/CR109)</f>
        <v>1</v>
      </c>
      <c r="CU109" s="1">
        <v>169</v>
      </c>
      <c r="CV109" s="1">
        <f ca="1">IF(CT109/CU109=INT(CT109/CU109),1,0)</f>
        <v>0</v>
      </c>
      <c r="CW109" s="1">
        <f ca="1">IF(CV109=0,CT109,CT109/CU109)</f>
        <v>1</v>
      </c>
      <c r="CX109" s="1">
        <v>13</v>
      </c>
      <c r="CY109" s="1">
        <f ca="1">IF(CW109/CX109=INT(CW109/CX109),1,0)</f>
        <v>0</v>
      </c>
      <c r="CZ109" s="1">
        <f ca="1">IF(CY109=0,CW109,CW109/CX109)</f>
        <v>1</v>
      </c>
      <c r="DA109" s="1">
        <v>17</v>
      </c>
      <c r="DB109" s="1">
        <f ca="1">IF(CZ109/DA109=INT(CZ109/DA109),1,0)</f>
        <v>0</v>
      </c>
      <c r="DC109" s="1">
        <f ca="1">IF(DB109=0,CZ109,CZ109/DA109)</f>
        <v>1</v>
      </c>
      <c r="DD109" s="1">
        <v>19</v>
      </c>
      <c r="DE109" s="1">
        <f ca="1">IF(DC109/DD109=INT(DC109/DD109),1,0)</f>
        <v>0</v>
      </c>
      <c r="DF109" s="1">
        <f ca="1">IF(DE109=0,DC109,DC109/DD109)</f>
        <v>1</v>
      </c>
      <c r="DG109" s="1">
        <v>23</v>
      </c>
      <c r="DH109" s="1">
        <f ca="1">IF(DF109/DG109=INT(DF109/DG109),1,0)</f>
        <v>0</v>
      </c>
      <c r="DI109" s="1">
        <f ca="1">IF(DH109=0,DF109,DF109/DG109)</f>
        <v>1</v>
      </c>
      <c r="DJ109" s="1">
        <v>29</v>
      </c>
      <c r="DK109" s="1">
        <f ca="1">IF(DI109/DJ109=INT(DI109/DJ109),1,0)</f>
        <v>0</v>
      </c>
      <c r="DL109" s="1">
        <f ca="1">IF(DK109=0,DI109,DI109/DJ109)</f>
        <v>1</v>
      </c>
      <c r="DM109" s="1">
        <v>31</v>
      </c>
      <c r="DN109" s="1">
        <f ca="1">IF(DL109/DM109=INT(DL109/DM109),1,0)</f>
        <v>0</v>
      </c>
      <c r="DO109" s="1">
        <f ca="1">IF(DN109=0,DL109,DL109/DM109)</f>
        <v>1</v>
      </c>
      <c r="DP109" s="1">
        <v>37</v>
      </c>
      <c r="DQ109" s="1">
        <f ca="1">IF(DO109/DP109=INT(DO109/DP109),1,0)</f>
        <v>0</v>
      </c>
      <c r="DR109" s="1">
        <f ca="1">IF(DQ109=0,DO109,DO109/DP109)</f>
        <v>1</v>
      </c>
      <c r="DS109" s="1">
        <v>41</v>
      </c>
      <c r="DT109" s="1">
        <f ca="1">IF(DR109/DS109=INT(DR109/DS109),1,0)</f>
        <v>0</v>
      </c>
      <c r="DU109" s="1">
        <f ca="1">IF(DT109=0,DR109,DR109/DS109)</f>
        <v>1</v>
      </c>
      <c r="DV109" s="1">
        <v>43</v>
      </c>
      <c r="DW109" s="1">
        <f ca="1">IF(DU109/DV109=INT(DU109/DV109),1,0)</f>
        <v>0</v>
      </c>
      <c r="DX109" s="1">
        <f ca="1">IF(DW109=0,DU109,DU109/DV109)</f>
        <v>1</v>
      </c>
      <c r="DY109" s="1">
        <v>47</v>
      </c>
      <c r="DZ109" s="1">
        <f ca="1">IF(DX109/DY109=INT(DX109/DY109),1,0)</f>
        <v>0</v>
      </c>
      <c r="EA109" s="1">
        <f ca="1">IF(DZ109=0,DX109,DX109/DY109)</f>
        <v>1</v>
      </c>
      <c r="EB109" s="1">
        <v>53</v>
      </c>
      <c r="EC109" s="1">
        <f ca="1">IF(EA109/EB109=INT(EA109/EB109),1,0)</f>
        <v>0</v>
      </c>
      <c r="ED109" s="1">
        <f ca="1">IF(EC109=0,EA109,EA109/EB109)</f>
        <v>1</v>
      </c>
      <c r="EE109" s="1">
        <v>59</v>
      </c>
      <c r="EF109" s="1">
        <f ca="1">IF(ED109/EE109=INT(ED109/EE109),1,0)</f>
        <v>0</v>
      </c>
      <c r="EG109" s="1">
        <f ca="1">IF(EF109=0,ED109,ED109/EE109)</f>
        <v>1</v>
      </c>
      <c r="EH109" s="1">
        <v>61</v>
      </c>
      <c r="EI109" s="1">
        <f ca="1">IF(EG109/EH109=INT(EG109/EH109),1,0)</f>
        <v>0</v>
      </c>
      <c r="EJ109" s="1">
        <f ca="1">IF(EI109=0,EG109,EG109/EH109)</f>
        <v>1</v>
      </c>
      <c r="EK109" s="1">
        <v>67</v>
      </c>
      <c r="EL109" s="1">
        <f ca="1">IF(EJ109/EK109=INT(EJ109/EK109),1,0)</f>
        <v>0</v>
      </c>
      <c r="EM109" s="1">
        <f ca="1">IF(EL109=0,EJ109,EJ109/EK109)</f>
        <v>1</v>
      </c>
      <c r="EN109" s="1">
        <v>71</v>
      </c>
      <c r="EO109" s="1">
        <f ca="1">IF(EM109/EN109=INT(EM109/EN109),1,0)</f>
        <v>0</v>
      </c>
      <c r="EP109" s="1">
        <f ca="1">IF(EO109=0,EM109,EM109/EN109)</f>
        <v>1</v>
      </c>
      <c r="EQ109" s="1">
        <v>73</v>
      </c>
      <c r="ER109" s="1">
        <f ca="1">IF(EP109/EQ109=INT(EP109/EQ109),1,0)</f>
        <v>0</v>
      </c>
      <c r="ES109" s="1">
        <f ca="1">IF(ER109=0,EP109,EP109/EQ109)</f>
        <v>1</v>
      </c>
      <c r="ET109" s="1">
        <v>79</v>
      </c>
      <c r="EU109" s="1">
        <f ca="1">IF(ES109/ET109=INT(ES109/ET109),1,0)</f>
        <v>0</v>
      </c>
      <c r="EV109" s="1">
        <f ca="1">IF(EU109=0,ES109,ES109/ET109)</f>
        <v>1</v>
      </c>
      <c r="EW109" s="1">
        <v>83</v>
      </c>
      <c r="EX109" s="1">
        <f ca="1">IF(EV109/EW109=INT(EV109/EW109),1,0)</f>
        <v>0</v>
      </c>
      <c r="EY109" s="1">
        <f ca="1">IF(EX109=0,EV109,EV109/EW109)</f>
        <v>1</v>
      </c>
      <c r="EZ109" s="1">
        <v>89</v>
      </c>
      <c r="FA109" s="1">
        <f ca="1">IF(EY109/EZ109=INT(EY109/EZ109),1,0)</f>
        <v>0</v>
      </c>
      <c r="FB109" s="1">
        <f ca="1">IF(FA109=0,EY109,EY109/EZ109)</f>
        <v>1</v>
      </c>
      <c r="FC109" s="1">
        <v>97</v>
      </c>
      <c r="FD109" s="1">
        <f ca="1">IF(FB109/FC109=INT(FB109/FC109),1,0)</f>
        <v>0</v>
      </c>
      <c r="FE109" s="1">
        <f ca="1">IF(FD109=0,FB109,FB109/FC109)</f>
        <v>1</v>
      </c>
      <c r="FF109" s="1">
        <v>101</v>
      </c>
      <c r="FG109" s="1">
        <f ca="1">IF(FE109/FF109=INT(FE109/FF109),1,0)</f>
        <v>0</v>
      </c>
      <c r="FH109" s="1">
        <f ca="1">IF(FG109=0,FE109,FE109/FF109)</f>
        <v>1</v>
      </c>
      <c r="FI109" s="1">
        <v>103</v>
      </c>
      <c r="FJ109" s="1">
        <f ca="1">IF(FH109/FI109=INT(FH109/FI109),1,0)</f>
        <v>0</v>
      </c>
      <c r="FK109" s="1">
        <f ca="1">IF(FJ109=0,FH109,FH109/FI109)</f>
        <v>1</v>
      </c>
      <c r="FL109" s="1">
        <v>107</v>
      </c>
      <c r="FM109" s="1">
        <f ca="1">IF(FK109/FL109=INT(FK109/FL109),1,0)</f>
        <v>0</v>
      </c>
      <c r="FN109" s="1">
        <f ca="1">IF(FM109=0,FK109,FK109/FL109)</f>
        <v>1</v>
      </c>
      <c r="FO109" s="1">
        <v>109</v>
      </c>
      <c r="FP109" s="1">
        <f ca="1">IF(FN109/FO109=INT(FN109/FO109),1,0)</f>
        <v>0</v>
      </c>
      <c r="FQ109" s="1">
        <f ca="1">IF(FP109=0,FN109,FN109/FO109)</f>
        <v>1</v>
      </c>
      <c r="FR109" s="1">
        <v>113</v>
      </c>
      <c r="FS109" s="1">
        <f ca="1">IF(FQ109/FR109=INT(FQ109/FR109),1,0)</f>
        <v>0</v>
      </c>
      <c r="FT109" s="1">
        <f ca="1">IF(FS109=0,FQ109,FQ109/FR109)</f>
        <v>1</v>
      </c>
      <c r="FU109" s="1">
        <v>127</v>
      </c>
      <c r="FV109" s="1">
        <f ca="1">IF(FT109/FU109=INT(FT109/FU109),1,0)</f>
        <v>0</v>
      </c>
      <c r="FW109" s="1">
        <f ca="1">IF(FV109=0,FT109,FT109/FU109)</f>
        <v>1</v>
      </c>
      <c r="FX109" s="1">
        <v>131</v>
      </c>
      <c r="FY109" s="1">
        <f ca="1">IF(FW109/FX109=INT(FW109/FX109),1,0)</f>
        <v>0</v>
      </c>
      <c r="FZ109" s="1">
        <f ca="1">IF(FY109=0,FW109,FW109/FX109)</f>
        <v>1</v>
      </c>
      <c r="GA109" s="1">
        <v>137</v>
      </c>
      <c r="GB109" s="1">
        <f ca="1">IF(FZ109/GA109=INT(FZ109/GA109),1,0)</f>
        <v>0</v>
      </c>
      <c r="GC109" s="1">
        <f ca="1">IF(GB109=0,FZ109,FZ109/GA109)</f>
        <v>1</v>
      </c>
      <c r="GD109" s="1">
        <v>139</v>
      </c>
      <c r="GE109" s="1">
        <f ca="1">IF(GC109/GD109=INT(GC109/GD109),1,0)</f>
        <v>0</v>
      </c>
      <c r="GF109" s="1">
        <f ca="1">IF(GE109=0,GC109,GC109/GD109)</f>
        <v>1</v>
      </c>
      <c r="GG109" s="1">
        <v>149</v>
      </c>
      <c r="GH109" s="1">
        <f ca="1">IF(GF109/GG109=INT(GF109/GG109),1,0)</f>
        <v>0</v>
      </c>
      <c r="GI109" s="1">
        <f ca="1">IF(GH109=0,GF109,GF109/GG109)</f>
        <v>1</v>
      </c>
      <c r="GJ109" s="1"/>
      <c r="GK109" s="1">
        <f ca="1">8*BI109+4*BL109+2*BO109+BR109</f>
        <v>1</v>
      </c>
      <c r="GL109" s="1">
        <f ca="1">4*BU109+2*BX109+CA109</f>
        <v>2</v>
      </c>
      <c r="GM109" s="1">
        <f ca="1">2*CD109+CG109</f>
        <v>0</v>
      </c>
      <c r="GN109" s="1">
        <f ca="1">2*CJ109+CM109</f>
        <v>0</v>
      </c>
      <c r="GO109" s="1">
        <f ca="1">2*CP109+CS109</f>
        <v>0</v>
      </c>
      <c r="GP109" s="1">
        <f ca="1">2*CV109+CY109</f>
        <v>0</v>
      </c>
      <c r="GQ109" s="1">
        <f ca="1">DB109</f>
        <v>0</v>
      </c>
      <c r="GR109" s="1">
        <f ca="1">DE109</f>
        <v>0</v>
      </c>
      <c r="GS109" s="1">
        <f ca="1">DH109</f>
        <v>0</v>
      </c>
      <c r="GT109" s="1">
        <f ca="1">DK109</f>
        <v>0</v>
      </c>
      <c r="GU109" s="1">
        <f ca="1">DN109</f>
        <v>0</v>
      </c>
      <c r="GV109">
        <f ca="1">DQ109</f>
        <v>0</v>
      </c>
      <c r="GW109">
        <f ca="1">DT109</f>
        <v>0</v>
      </c>
      <c r="GX109">
        <f ca="1">DW109</f>
        <v>0</v>
      </c>
      <c r="GY109">
        <f ca="1">DZ109</f>
        <v>0</v>
      </c>
      <c r="GZ109">
        <f ca="1">EC109</f>
        <v>0</v>
      </c>
      <c r="HA109">
        <f ca="1">EF109</f>
        <v>0</v>
      </c>
      <c r="HB109">
        <f ca="1">EI109</f>
        <v>0</v>
      </c>
      <c r="HC109">
        <f ca="1">EL109</f>
        <v>0</v>
      </c>
      <c r="HD109">
        <f ca="1">EO109</f>
        <v>0</v>
      </c>
      <c r="HE109">
        <f ca="1">ER109</f>
        <v>0</v>
      </c>
      <c r="HF109">
        <f ca="1">EU109</f>
        <v>0</v>
      </c>
      <c r="HG109">
        <f ca="1">EX109</f>
        <v>0</v>
      </c>
      <c r="HH109">
        <f ca="1">FA109</f>
        <v>0</v>
      </c>
      <c r="HI109">
        <f ca="1">FD109</f>
        <v>0</v>
      </c>
      <c r="HJ109">
        <f ca="1">FG109</f>
        <v>0</v>
      </c>
      <c r="HK109">
        <f ca="1">FJ109</f>
        <v>0</v>
      </c>
      <c r="HL109">
        <f ca="1">FM109</f>
        <v>0</v>
      </c>
      <c r="HM109">
        <f ca="1">FP109</f>
        <v>0</v>
      </c>
      <c r="HN109">
        <f ca="1">FS109</f>
        <v>0</v>
      </c>
      <c r="HO109">
        <f ca="1">FV109</f>
        <v>0</v>
      </c>
      <c r="HP109">
        <f ca="1">FY109</f>
        <v>0</v>
      </c>
      <c r="HQ109">
        <f ca="1">GB109</f>
        <v>0</v>
      </c>
      <c r="HR109">
        <f ca="1">GE109</f>
        <v>0</v>
      </c>
      <c r="HS109">
        <f ca="1">GH109</f>
        <v>0</v>
      </c>
      <c r="HT109">
        <f ca="1">BG109</f>
        <v>18</v>
      </c>
      <c r="HU109">
        <f ca="1">HT109/HS112</f>
        <v>18</v>
      </c>
      <c r="HV109" s="9">
        <f ca="1">HZ105</f>
        <v>9</v>
      </c>
      <c r="HW109" s="9"/>
      <c r="HX109" s="9"/>
      <c r="HY109" s="9"/>
      <c r="HZ109" s="9"/>
      <c r="IA109" s="9"/>
      <c r="IB109" s="9"/>
    </row>
    <row r="110" spans="2:255" ht="6" hidden="1" customHeight="1" x14ac:dyDescent="0.25">
      <c r="B110" s="71"/>
      <c r="C110" s="71"/>
      <c r="D110" s="71"/>
      <c r="E110" s="71"/>
      <c r="F110" s="104"/>
      <c r="G110" s="71"/>
      <c r="H110" s="71"/>
      <c r="I110" s="71"/>
      <c r="J110" s="71"/>
      <c r="K110" s="71"/>
      <c r="L110" s="104"/>
      <c r="M110" s="71"/>
      <c r="N110" s="71"/>
      <c r="O110" s="71"/>
      <c r="P110" s="71"/>
      <c r="Q110" s="71"/>
      <c r="R110" s="71"/>
      <c r="S110" s="71"/>
      <c r="T110" s="71"/>
      <c r="U110" s="71"/>
      <c r="V110" s="71"/>
      <c r="W110" s="122"/>
      <c r="X110" s="104"/>
      <c r="Y110" s="71"/>
      <c r="Z110" s="75"/>
      <c r="AD110" s="162"/>
      <c r="BD110" s="9"/>
      <c r="BE110">
        <f ca="1">BE109+INT(BF109/BF110)</f>
        <v>9</v>
      </c>
      <c r="BF110">
        <f ca="1">IB105</f>
        <v>49</v>
      </c>
      <c r="BG110">
        <f ca="1">BF110</f>
        <v>49</v>
      </c>
      <c r="BH110">
        <v>256</v>
      </c>
      <c r="BI110" s="1">
        <f ca="1">IF(BG110/BH110=INT(BG110/BH110),1,0)</f>
        <v>0</v>
      </c>
      <c r="BJ110" s="1">
        <f ca="1">IF(BI110=0,BG110,BG110/BH110)</f>
        <v>49</v>
      </c>
      <c r="BK110" s="1">
        <v>16</v>
      </c>
      <c r="BL110" s="1">
        <f ca="1">IF(BJ110/BK110=INT(BJ110/BK110),1,0)</f>
        <v>0</v>
      </c>
      <c r="BM110" s="1">
        <f ca="1">IF(BL110=0,BJ110,BJ110/BK110)</f>
        <v>49</v>
      </c>
      <c r="BN110" s="1">
        <v>4</v>
      </c>
      <c r="BO110" s="1">
        <f ca="1">IF(BM110/BN110=INT(BM110/BN110),1,0)</f>
        <v>0</v>
      </c>
      <c r="BP110" s="1">
        <f ca="1">IF(BO110=0,BM110,BM110/BN110)</f>
        <v>49</v>
      </c>
      <c r="BQ110" s="1">
        <v>2</v>
      </c>
      <c r="BR110" s="1">
        <f ca="1">IF(BP110/BQ110=INT(BP110/BQ110),1,0)</f>
        <v>0</v>
      </c>
      <c r="BS110" s="1">
        <f ca="1">IF(BR110=0,BP110,BP110/BQ110)</f>
        <v>49</v>
      </c>
      <c r="BT110" s="1">
        <v>81</v>
      </c>
      <c r="BU110" s="1">
        <f ca="1">IF(BS110/BT110=INT(BS110/BT110),1,0)</f>
        <v>0</v>
      </c>
      <c r="BV110" s="1">
        <f ca="1">IF(BU110=0,BS110,BS110/BT110)</f>
        <v>49</v>
      </c>
      <c r="BW110" s="1">
        <v>9</v>
      </c>
      <c r="BX110" s="1">
        <f ca="1">IF(BV110/BW110=INT(BV110/BW110),1,0)</f>
        <v>0</v>
      </c>
      <c r="BY110" s="1">
        <f ca="1">IF(BX110=0,BV110,BV110/BW110)</f>
        <v>49</v>
      </c>
      <c r="BZ110" s="1">
        <v>3</v>
      </c>
      <c r="CA110" s="1">
        <f ca="1">IF(BY110/BZ110=INT(BY110/BZ110),1,0)</f>
        <v>0</v>
      </c>
      <c r="CB110" s="1">
        <f ca="1">IF(CA110=0,BY110,BY110/BZ110)</f>
        <v>49</v>
      </c>
      <c r="CC110" s="1">
        <v>25</v>
      </c>
      <c r="CD110" s="1">
        <f ca="1">IF(CB110/CC110=INT(CB110/CC110),1,0)</f>
        <v>0</v>
      </c>
      <c r="CE110" s="1">
        <f ca="1">IF(CD110=0,CB110,CB110/CC110)</f>
        <v>49</v>
      </c>
      <c r="CF110" s="1">
        <v>5</v>
      </c>
      <c r="CG110" s="1">
        <f ca="1">IF(CE110/CF110=INT(CE110/CF110),1,0)</f>
        <v>0</v>
      </c>
      <c r="CH110" s="1">
        <f ca="1">IF(CG110=0,CE110,CE110/CF110)</f>
        <v>49</v>
      </c>
      <c r="CI110" s="1">
        <v>49</v>
      </c>
      <c r="CJ110" s="1">
        <f ca="1">IF(CH110/CI110=INT(CH110/CI110),1,0)</f>
        <v>1</v>
      </c>
      <c r="CK110" s="1">
        <f ca="1">IF(CJ110=0,CH110,CH110/CI110)</f>
        <v>1</v>
      </c>
      <c r="CL110" s="1">
        <v>7</v>
      </c>
      <c r="CM110" s="1">
        <f ca="1">IF(CK110/CL110=INT(CK110/CL110),1,0)</f>
        <v>0</v>
      </c>
      <c r="CN110" s="1">
        <f ca="1">IF(CM110=0,CK110,CK110/CL110)</f>
        <v>1</v>
      </c>
      <c r="CO110" s="1">
        <v>121</v>
      </c>
      <c r="CP110" s="1">
        <f ca="1">IF(CN110/CO110=INT(CN110/CO110),1,0)</f>
        <v>0</v>
      </c>
      <c r="CQ110" s="1">
        <f ca="1">IF(CP110=0,CN110,CN110/CO110)</f>
        <v>1</v>
      </c>
      <c r="CR110" s="1">
        <v>11</v>
      </c>
      <c r="CS110" s="1">
        <f ca="1">IF(CQ110/CR110=INT(CQ110/CR110),1,0)</f>
        <v>0</v>
      </c>
      <c r="CT110" s="1">
        <f ca="1">IF(CS110=0,CQ110,CQ110/CR110)</f>
        <v>1</v>
      </c>
      <c r="CU110" s="1">
        <v>169</v>
      </c>
      <c r="CV110" s="1">
        <f ca="1">IF(CT110/CU110=INT(CT110/CU110),1,0)</f>
        <v>0</v>
      </c>
      <c r="CW110" s="1">
        <f ca="1">IF(CV110=0,CT110,CT110/CU110)</f>
        <v>1</v>
      </c>
      <c r="CX110" s="1">
        <v>13</v>
      </c>
      <c r="CY110" s="1">
        <f ca="1">IF(CW110/CX110=INT(CW110/CX110),1,0)</f>
        <v>0</v>
      </c>
      <c r="CZ110" s="1">
        <f ca="1">IF(CY110=0,CW110,CW110/CX110)</f>
        <v>1</v>
      </c>
      <c r="DA110" s="1">
        <v>17</v>
      </c>
      <c r="DB110" s="1">
        <f ca="1">IF(CZ110/DA110=INT(CZ110/DA110),1,0)</f>
        <v>0</v>
      </c>
      <c r="DC110" s="1">
        <f ca="1">IF(DB110=0,CZ110,CZ110/DA110)</f>
        <v>1</v>
      </c>
      <c r="DD110" s="1">
        <v>19</v>
      </c>
      <c r="DE110" s="1">
        <f ca="1">IF(DC110/DD110=INT(DC110/DD110),1,0)</f>
        <v>0</v>
      </c>
      <c r="DF110" s="1">
        <f ca="1">IF(DE110=0,DC110,DC110/DD110)</f>
        <v>1</v>
      </c>
      <c r="DG110" s="1">
        <v>23</v>
      </c>
      <c r="DH110" s="1">
        <f ca="1">IF(DF110/DG110=INT(DF110/DG110),1,0)</f>
        <v>0</v>
      </c>
      <c r="DI110" s="1">
        <f ca="1">IF(DH110=0,DF110,DF110/DG110)</f>
        <v>1</v>
      </c>
      <c r="DJ110" s="1">
        <v>29</v>
      </c>
      <c r="DK110" s="1">
        <f ca="1">IF(DI110/DJ110=INT(DI110/DJ110),1,0)</f>
        <v>0</v>
      </c>
      <c r="DL110" s="1">
        <f ca="1">IF(DK110=0,DI110,DI110/DJ110)</f>
        <v>1</v>
      </c>
      <c r="DM110" s="1">
        <v>31</v>
      </c>
      <c r="DN110" s="1">
        <f ca="1">IF(DL110/DM110=INT(DL110/DM110),1,0)</f>
        <v>0</v>
      </c>
      <c r="DO110" s="1">
        <f ca="1">IF(DN110=0,DL110,DL110/DM110)</f>
        <v>1</v>
      </c>
      <c r="DP110" s="1">
        <v>37</v>
      </c>
      <c r="DQ110" s="1">
        <f ca="1">IF(DO110/DP110=INT(DO110/DP110),1,0)</f>
        <v>0</v>
      </c>
      <c r="DR110" s="1">
        <f ca="1">IF(DQ110=0,DO110,DO110/DP110)</f>
        <v>1</v>
      </c>
      <c r="DS110" s="1">
        <v>41</v>
      </c>
      <c r="DT110" s="1">
        <f ca="1">IF(DR110/DS110=INT(DR110/DS110),1,0)</f>
        <v>0</v>
      </c>
      <c r="DU110" s="1">
        <f ca="1">IF(DT110=0,DR110,DR110/DS110)</f>
        <v>1</v>
      </c>
      <c r="DV110" s="1">
        <v>43</v>
      </c>
      <c r="DW110" s="1">
        <f ca="1">IF(DU110/DV110=INT(DU110/DV110),1,0)</f>
        <v>0</v>
      </c>
      <c r="DX110" s="1">
        <f ca="1">IF(DW110=0,DU110,DU110/DV110)</f>
        <v>1</v>
      </c>
      <c r="DY110" s="1">
        <v>47</v>
      </c>
      <c r="DZ110" s="1">
        <f ca="1">IF(DX110/DY110=INT(DX110/DY110),1,0)</f>
        <v>0</v>
      </c>
      <c r="EA110" s="1">
        <f ca="1">IF(DZ110=0,DX110,DX110/DY110)</f>
        <v>1</v>
      </c>
      <c r="EB110" s="1">
        <v>53</v>
      </c>
      <c r="EC110" s="1">
        <f ca="1">IF(EA110/EB110=INT(EA110/EB110),1,0)</f>
        <v>0</v>
      </c>
      <c r="ED110" s="1">
        <f ca="1">IF(EC110=0,EA110,EA110/EB110)</f>
        <v>1</v>
      </c>
      <c r="EE110" s="1">
        <v>59</v>
      </c>
      <c r="EF110" s="1">
        <f ca="1">IF(ED110/EE110=INT(ED110/EE110),1,0)</f>
        <v>0</v>
      </c>
      <c r="EG110" s="1">
        <f ca="1">IF(EF110=0,ED110,ED110/EE110)</f>
        <v>1</v>
      </c>
      <c r="EH110" s="1">
        <v>61</v>
      </c>
      <c r="EI110" s="1">
        <f ca="1">IF(EG110/EH110=INT(EG110/EH110),1,0)</f>
        <v>0</v>
      </c>
      <c r="EJ110" s="1">
        <f ca="1">IF(EI110=0,EG110,EG110/EH110)</f>
        <v>1</v>
      </c>
      <c r="EK110" s="1">
        <v>67</v>
      </c>
      <c r="EL110" s="1">
        <f ca="1">IF(EJ110/EK110=INT(EJ110/EK110),1,0)</f>
        <v>0</v>
      </c>
      <c r="EM110" s="1">
        <f ca="1">IF(EL110=0,EJ110,EJ110/EK110)</f>
        <v>1</v>
      </c>
      <c r="EN110" s="1">
        <v>71</v>
      </c>
      <c r="EO110" s="1">
        <f ca="1">IF(EM110/EN110=INT(EM110/EN110),1,0)</f>
        <v>0</v>
      </c>
      <c r="EP110" s="1">
        <f ca="1">IF(EO110=0,EM110,EM110/EN110)</f>
        <v>1</v>
      </c>
      <c r="EQ110" s="1">
        <v>73</v>
      </c>
      <c r="ER110" s="1">
        <f ca="1">IF(EP110/EQ110=INT(EP110/EQ110),1,0)</f>
        <v>0</v>
      </c>
      <c r="ES110" s="1">
        <f ca="1">IF(ER110=0,EP110,EP110/EQ110)</f>
        <v>1</v>
      </c>
      <c r="ET110" s="1">
        <v>79</v>
      </c>
      <c r="EU110" s="1">
        <f ca="1">IF(ES110/ET110=INT(ES110/ET110),1,0)</f>
        <v>0</v>
      </c>
      <c r="EV110" s="1">
        <f ca="1">IF(EU110=0,ES110,ES110/ET110)</f>
        <v>1</v>
      </c>
      <c r="EW110" s="1">
        <v>83</v>
      </c>
      <c r="EX110" s="1">
        <f ca="1">IF(EV110/EW110=INT(EV110/EW110),1,0)</f>
        <v>0</v>
      </c>
      <c r="EY110" s="1">
        <f ca="1">IF(EX110=0,EV110,EV110/EW110)</f>
        <v>1</v>
      </c>
      <c r="EZ110" s="1">
        <v>89</v>
      </c>
      <c r="FA110" s="1">
        <f ca="1">IF(EY110/EZ110=INT(EY110/EZ110),1,0)</f>
        <v>0</v>
      </c>
      <c r="FB110" s="1">
        <f ca="1">IF(FA110=0,EY110,EY110/EZ110)</f>
        <v>1</v>
      </c>
      <c r="FC110" s="1">
        <v>97</v>
      </c>
      <c r="FD110" s="1">
        <f ca="1">IF(FB110/FC110=INT(FB110/FC110),1,0)</f>
        <v>0</v>
      </c>
      <c r="FE110" s="1">
        <f ca="1">IF(FD110=0,FB110,FB110/FC110)</f>
        <v>1</v>
      </c>
      <c r="FF110" s="1">
        <v>101</v>
      </c>
      <c r="FG110" s="1">
        <f ca="1">IF(FE110/FF110=INT(FE110/FF110),1,0)</f>
        <v>0</v>
      </c>
      <c r="FH110" s="1">
        <f ca="1">IF(FG110=0,FE110,FE110/FF110)</f>
        <v>1</v>
      </c>
      <c r="FI110" s="1">
        <v>103</v>
      </c>
      <c r="FJ110" s="1">
        <f ca="1">IF(FH110/FI110=INT(FH110/FI110),1,0)</f>
        <v>0</v>
      </c>
      <c r="FK110" s="1">
        <f ca="1">IF(FJ110=0,FH110,FH110/FI110)</f>
        <v>1</v>
      </c>
      <c r="FL110" s="1">
        <v>107</v>
      </c>
      <c r="FM110" s="1">
        <f ca="1">IF(FK110/FL110=INT(FK110/FL110),1,0)</f>
        <v>0</v>
      </c>
      <c r="FN110" s="1">
        <f ca="1">IF(FM110=0,FK110,FK110/FL110)</f>
        <v>1</v>
      </c>
      <c r="FO110" s="1">
        <v>109</v>
      </c>
      <c r="FP110" s="1">
        <f ca="1">IF(FN110/FO110=INT(FN110/FO110),1,0)</f>
        <v>0</v>
      </c>
      <c r="FQ110" s="1">
        <f ca="1">IF(FP110=0,FN110,FN110/FO110)</f>
        <v>1</v>
      </c>
      <c r="FR110" s="1">
        <v>113</v>
      </c>
      <c r="FS110" s="1">
        <f ca="1">IF(FQ110/FR110=INT(FQ110/FR110),1,0)</f>
        <v>0</v>
      </c>
      <c r="FT110" s="1">
        <f ca="1">IF(FS110=0,FQ110,FQ110/FR110)</f>
        <v>1</v>
      </c>
      <c r="FU110" s="1">
        <v>127</v>
      </c>
      <c r="FV110" s="1">
        <f ca="1">IF(FT110/FU110=INT(FT110/FU110),1,0)</f>
        <v>0</v>
      </c>
      <c r="FW110" s="1">
        <f ca="1">IF(FV110=0,FT110,FT110/FU110)</f>
        <v>1</v>
      </c>
      <c r="FX110" s="1">
        <v>131</v>
      </c>
      <c r="FY110" s="1">
        <f ca="1">IF(FW110/FX110=INT(FW110/FX110),1,0)</f>
        <v>0</v>
      </c>
      <c r="FZ110" s="1">
        <f ca="1">IF(FY110=0,FW110,FW110/FX110)</f>
        <v>1</v>
      </c>
      <c r="GA110" s="1">
        <v>137</v>
      </c>
      <c r="GB110" s="1">
        <f ca="1">IF(FZ110/GA110=INT(FZ110/GA110),1,0)</f>
        <v>0</v>
      </c>
      <c r="GC110" s="1">
        <f ca="1">IF(GB110=0,FZ110,FZ110/GA110)</f>
        <v>1</v>
      </c>
      <c r="GD110" s="1">
        <v>139</v>
      </c>
      <c r="GE110" s="1">
        <f ca="1">IF(GC110/GD110=INT(GC110/GD110),1,0)</f>
        <v>0</v>
      </c>
      <c r="GF110" s="1">
        <f ca="1">IF(GE110=0,GC110,GC110/GD110)</f>
        <v>1</v>
      </c>
      <c r="GG110" s="1">
        <v>149</v>
      </c>
      <c r="GH110" s="1">
        <f ca="1">IF(GF110/GG110=INT(GF110/GG110),1,0)</f>
        <v>0</v>
      </c>
      <c r="GI110" s="1">
        <f ca="1">IF(GH110=0,GF110,GF110/GG110)</f>
        <v>1</v>
      </c>
      <c r="GJ110" s="1"/>
      <c r="GK110" s="1">
        <f ca="1">8*BI110+4*BL110+2*BO110+BR110</f>
        <v>0</v>
      </c>
      <c r="GL110" s="1">
        <f ca="1">4*BU110+2*BX110+CA110</f>
        <v>0</v>
      </c>
      <c r="GM110" s="1">
        <f ca="1">2*CD110+CG110</f>
        <v>0</v>
      </c>
      <c r="GN110" s="1">
        <f ca="1">2*CJ110+CM110</f>
        <v>2</v>
      </c>
      <c r="GO110" s="1">
        <f ca="1">2*CP110+CS110</f>
        <v>0</v>
      </c>
      <c r="GP110" s="1">
        <f ca="1">2*CV110+CY110</f>
        <v>0</v>
      </c>
      <c r="GQ110" s="1">
        <f ca="1">DB110</f>
        <v>0</v>
      </c>
      <c r="GR110" s="1">
        <f ca="1">DE110</f>
        <v>0</v>
      </c>
      <c r="GS110" s="1">
        <f ca="1">DH110</f>
        <v>0</v>
      </c>
      <c r="GT110" s="1">
        <f ca="1">DK110</f>
        <v>0</v>
      </c>
      <c r="GU110" s="1">
        <f ca="1">DN110</f>
        <v>0</v>
      </c>
      <c r="GV110">
        <f ca="1">DQ110</f>
        <v>0</v>
      </c>
      <c r="GW110">
        <f ca="1">DT110</f>
        <v>0</v>
      </c>
      <c r="GX110">
        <f ca="1">DW110</f>
        <v>0</v>
      </c>
      <c r="GY110">
        <f ca="1">DZ110</f>
        <v>0</v>
      </c>
      <c r="GZ110">
        <f ca="1">EC110</f>
        <v>0</v>
      </c>
      <c r="HA110">
        <f ca="1">EF110</f>
        <v>0</v>
      </c>
      <c r="HB110">
        <f ca="1">EI110</f>
        <v>0</v>
      </c>
      <c r="HC110">
        <f ca="1">EL110</f>
        <v>0</v>
      </c>
      <c r="HD110">
        <f ca="1">EO110</f>
        <v>0</v>
      </c>
      <c r="HE110">
        <f ca="1">ER110</f>
        <v>0</v>
      </c>
      <c r="HF110">
        <f ca="1">EU110</f>
        <v>0</v>
      </c>
      <c r="HG110">
        <f ca="1">EX110</f>
        <v>0</v>
      </c>
      <c r="HH110">
        <f ca="1">FA110</f>
        <v>0</v>
      </c>
      <c r="HI110">
        <f ca="1">FD110</f>
        <v>0</v>
      </c>
      <c r="HJ110">
        <f ca="1">FG110</f>
        <v>0</v>
      </c>
      <c r="HK110">
        <f ca="1">FJ110</f>
        <v>0</v>
      </c>
      <c r="HL110">
        <f ca="1">FM110</f>
        <v>0</v>
      </c>
      <c r="HM110">
        <f ca="1">FP110</f>
        <v>0</v>
      </c>
      <c r="HN110">
        <f ca="1">FS110</f>
        <v>0</v>
      </c>
      <c r="HO110">
        <f ca="1">FV110</f>
        <v>0</v>
      </c>
      <c r="HP110">
        <f ca="1">FY110</f>
        <v>0</v>
      </c>
      <c r="HQ110">
        <f ca="1">GB110</f>
        <v>0</v>
      </c>
      <c r="HR110">
        <f ca="1">GE110</f>
        <v>0</v>
      </c>
      <c r="HS110">
        <f ca="1">GH110</f>
        <v>0</v>
      </c>
      <c r="HT110">
        <f ca="1">BG110</f>
        <v>49</v>
      </c>
      <c r="HU110">
        <f ca="1">HT110/HS112</f>
        <v>49</v>
      </c>
      <c r="HV110" s="9"/>
      <c r="HW110" s="9"/>
      <c r="HX110" s="9"/>
      <c r="HY110" s="9"/>
      <c r="HZ110" s="9"/>
      <c r="IA110" s="9"/>
      <c r="IB110" s="9"/>
    </row>
    <row r="111" spans="2:255" ht="6" hidden="1" customHeight="1" x14ac:dyDescent="0.25">
      <c r="B111" s="71"/>
      <c r="C111" s="71"/>
      <c r="D111" s="71"/>
      <c r="E111" s="71"/>
      <c r="F111" s="104"/>
      <c r="G111" s="71"/>
      <c r="H111" s="71"/>
      <c r="I111" s="71"/>
      <c r="J111" s="71"/>
      <c r="K111" s="71"/>
      <c r="L111" s="104"/>
      <c r="M111" s="71"/>
      <c r="N111" s="71"/>
      <c r="O111" s="71"/>
      <c r="P111" s="71"/>
      <c r="Q111" s="71"/>
      <c r="R111" s="71"/>
      <c r="S111" s="71"/>
      <c r="T111" s="71"/>
      <c r="U111" s="71"/>
      <c r="V111" s="71"/>
      <c r="W111" s="122"/>
      <c r="X111" s="104"/>
      <c r="Y111" s="71"/>
      <c r="Z111" s="75"/>
      <c r="AD111" s="162"/>
      <c r="BD111" s="9"/>
      <c r="BE111" s="9"/>
      <c r="BF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9"/>
      <c r="CS111" s="9"/>
      <c r="CT111" s="9"/>
      <c r="CU111" s="9"/>
      <c r="CV111" s="9"/>
      <c r="CW111" s="9"/>
      <c r="CX111" s="9"/>
      <c r="CY111" s="9"/>
      <c r="CZ111" s="9"/>
      <c r="DA111" s="9"/>
      <c r="DB111" s="9"/>
      <c r="DC111" s="9"/>
      <c r="DD111" s="9"/>
      <c r="DE111" s="9"/>
      <c r="DF111" s="9"/>
      <c r="DG111" s="9"/>
      <c r="DH111" s="9"/>
      <c r="DI111" s="9"/>
      <c r="DJ111" s="9"/>
      <c r="DK111" s="9"/>
      <c r="DL111" s="9"/>
      <c r="DM111" s="9"/>
      <c r="DN111" s="9"/>
      <c r="DO111" s="9"/>
      <c r="DP111" s="9"/>
      <c r="DQ111" s="9"/>
      <c r="DR111" s="9"/>
      <c r="DS111" s="9"/>
      <c r="DT111" s="9"/>
      <c r="DU111" s="9"/>
      <c r="DV111" s="9"/>
      <c r="DW111" s="9"/>
      <c r="DX111" s="9"/>
      <c r="DY111" s="9"/>
      <c r="DZ111" s="9"/>
      <c r="EA111" s="9"/>
      <c r="EB111" s="9"/>
      <c r="EG111" s="9"/>
      <c r="EH111" s="9"/>
      <c r="EI111" s="9"/>
      <c r="EJ111" s="9"/>
      <c r="EK111" s="9"/>
      <c r="EL111" s="9"/>
      <c r="EM111" s="9"/>
      <c r="EN111" s="9"/>
      <c r="EO111" s="9"/>
      <c r="EP111" s="9"/>
      <c r="EQ111" s="9"/>
      <c r="ER111" s="9"/>
      <c r="ES111" s="9"/>
      <c r="ET111" s="9"/>
      <c r="EU111" s="9"/>
      <c r="EV111" s="9"/>
      <c r="EW111" s="9"/>
      <c r="EX111" s="9"/>
      <c r="EY111" s="9"/>
      <c r="EZ111" s="9"/>
      <c r="FA111" s="9"/>
      <c r="FB111" s="9"/>
      <c r="FC111" s="9"/>
      <c r="FD111" s="9"/>
      <c r="FE111" s="9"/>
      <c r="FF111" s="9"/>
      <c r="FG111" s="9"/>
      <c r="FH111" s="9"/>
      <c r="FI111" s="9"/>
      <c r="FJ111" s="9"/>
      <c r="FK111" s="9"/>
      <c r="FL111" s="9"/>
      <c r="FM111" s="9"/>
      <c r="FN111" s="9"/>
      <c r="FO111" s="9"/>
      <c r="FP111" s="9"/>
      <c r="FQ111" s="9"/>
      <c r="FR111" s="9"/>
      <c r="FS111" s="9"/>
      <c r="FT111" s="9"/>
      <c r="FU111" s="9"/>
      <c r="FV111" s="9"/>
      <c r="FW111" s="9"/>
      <c r="FX111" s="9"/>
      <c r="FY111" s="9"/>
      <c r="FZ111" s="9"/>
      <c r="GA111" s="9"/>
      <c r="GB111" s="9"/>
      <c r="GC111" s="9"/>
      <c r="GD111" s="9"/>
      <c r="GE111" s="9"/>
      <c r="GF111" s="9"/>
      <c r="GG111" s="9"/>
      <c r="GH111" s="9"/>
      <c r="GI111" s="9"/>
      <c r="GJ111" s="9"/>
      <c r="GK111" s="1">
        <f t="shared" ref="GK111:HS111" ca="1" si="46">IF(GK109&lt;GK110,GK109,GK110)</f>
        <v>0</v>
      </c>
      <c r="GL111" s="1">
        <f t="shared" ca="1" si="46"/>
        <v>0</v>
      </c>
      <c r="GM111" s="1">
        <f t="shared" ca="1" si="46"/>
        <v>0</v>
      </c>
      <c r="GN111" s="1">
        <f t="shared" ca="1" si="46"/>
        <v>0</v>
      </c>
      <c r="GO111" s="1">
        <f t="shared" ca="1" si="46"/>
        <v>0</v>
      </c>
      <c r="GP111" s="1">
        <f t="shared" ca="1" si="46"/>
        <v>0</v>
      </c>
      <c r="GQ111" s="1">
        <f t="shared" ca="1" si="46"/>
        <v>0</v>
      </c>
      <c r="GR111" s="1">
        <f t="shared" ca="1" si="46"/>
        <v>0</v>
      </c>
      <c r="GS111" s="1">
        <f t="shared" ca="1" si="46"/>
        <v>0</v>
      </c>
      <c r="GT111" s="1">
        <f t="shared" ca="1" si="46"/>
        <v>0</v>
      </c>
      <c r="GU111" s="1">
        <f t="shared" ca="1" si="46"/>
        <v>0</v>
      </c>
      <c r="GV111" s="1">
        <f t="shared" ca="1" si="46"/>
        <v>0</v>
      </c>
      <c r="GW111" s="1">
        <f t="shared" ca="1" si="46"/>
        <v>0</v>
      </c>
      <c r="GX111" s="1">
        <f t="shared" ca="1" si="46"/>
        <v>0</v>
      </c>
      <c r="GY111" s="1">
        <f t="shared" ca="1" si="46"/>
        <v>0</v>
      </c>
      <c r="GZ111" s="1">
        <f t="shared" ca="1" si="46"/>
        <v>0</v>
      </c>
      <c r="HA111" s="1">
        <f t="shared" ca="1" si="46"/>
        <v>0</v>
      </c>
      <c r="HB111" s="1">
        <f t="shared" ca="1" si="46"/>
        <v>0</v>
      </c>
      <c r="HC111" s="1">
        <f t="shared" ca="1" si="46"/>
        <v>0</v>
      </c>
      <c r="HD111" s="1">
        <f t="shared" ca="1" si="46"/>
        <v>0</v>
      </c>
      <c r="HE111" s="1">
        <f t="shared" ca="1" si="46"/>
        <v>0</v>
      </c>
      <c r="HF111" s="1">
        <f t="shared" ca="1" si="46"/>
        <v>0</v>
      </c>
      <c r="HG111" s="1">
        <f t="shared" ca="1" si="46"/>
        <v>0</v>
      </c>
      <c r="HH111" s="1">
        <f t="shared" ca="1" si="46"/>
        <v>0</v>
      </c>
      <c r="HI111" s="1">
        <f t="shared" ca="1" si="46"/>
        <v>0</v>
      </c>
      <c r="HJ111" s="1">
        <f t="shared" ca="1" si="46"/>
        <v>0</v>
      </c>
      <c r="HK111" s="1">
        <f t="shared" ca="1" si="46"/>
        <v>0</v>
      </c>
      <c r="HL111" s="1">
        <f t="shared" ca="1" si="46"/>
        <v>0</v>
      </c>
      <c r="HM111" s="1">
        <f t="shared" ca="1" si="46"/>
        <v>0</v>
      </c>
      <c r="HN111" s="1">
        <f t="shared" ca="1" si="46"/>
        <v>0</v>
      </c>
      <c r="HO111" s="1">
        <f t="shared" ca="1" si="46"/>
        <v>0</v>
      </c>
      <c r="HP111" s="1">
        <f t="shared" ca="1" si="46"/>
        <v>0</v>
      </c>
      <c r="HQ111" s="1">
        <f t="shared" ca="1" si="46"/>
        <v>0</v>
      </c>
      <c r="HR111" s="1">
        <f t="shared" ca="1" si="46"/>
        <v>0</v>
      </c>
      <c r="HS111" s="1">
        <f t="shared" ca="1" si="46"/>
        <v>0</v>
      </c>
      <c r="HV111" s="9"/>
      <c r="HW111" s="9"/>
      <c r="HX111" s="9"/>
      <c r="HY111" s="9"/>
      <c r="HZ111" s="9"/>
      <c r="IA111" s="9"/>
      <c r="IB111" s="9"/>
    </row>
    <row r="112" spans="2:255" ht="6" hidden="1" customHeight="1" x14ac:dyDescent="0.25">
      <c r="B112" s="71"/>
      <c r="C112" s="71"/>
      <c r="D112" s="71"/>
      <c r="E112" s="71"/>
      <c r="F112" s="104"/>
      <c r="G112" s="71"/>
      <c r="H112" s="71"/>
      <c r="I112" s="71"/>
      <c r="J112" s="71"/>
      <c r="K112" s="71"/>
      <c r="L112" s="104"/>
      <c r="M112" s="71"/>
      <c r="N112" s="71"/>
      <c r="O112" s="71"/>
      <c r="P112" s="71"/>
      <c r="Q112" s="71"/>
      <c r="R112" s="71"/>
      <c r="S112" s="71"/>
      <c r="T112" s="71"/>
      <c r="U112" s="71"/>
      <c r="V112" s="71"/>
      <c r="W112" s="122"/>
      <c r="X112" s="104"/>
      <c r="Y112" s="71"/>
      <c r="Z112" s="75"/>
      <c r="AD112" s="162"/>
      <c r="BD112" s="9"/>
      <c r="BE112" s="9"/>
      <c r="BF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9"/>
      <c r="DI112" s="9"/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9"/>
      <c r="DU112" s="9"/>
      <c r="DV112" s="9"/>
      <c r="DW112" s="9"/>
      <c r="DX112" s="9"/>
      <c r="DY112" s="9"/>
      <c r="DZ112" s="9"/>
      <c r="EA112" s="9"/>
      <c r="EB112" s="9"/>
      <c r="EG112" s="9"/>
      <c r="EH112" s="9"/>
      <c r="EI112" s="9"/>
      <c r="EJ112" s="9"/>
      <c r="EK112" s="9"/>
      <c r="EL112" s="9"/>
      <c r="EM112" s="9"/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9"/>
      <c r="EY112" s="9"/>
      <c r="EZ112" s="9"/>
      <c r="FA112" s="9"/>
      <c r="FB112" s="9"/>
      <c r="FC112" s="9"/>
      <c r="FD112" s="9"/>
      <c r="FE112" s="9"/>
      <c r="FF112" s="9"/>
      <c r="FG112" s="9"/>
      <c r="FH112" s="9"/>
      <c r="FI112" s="9"/>
      <c r="FJ112" s="9"/>
      <c r="FK112" s="9"/>
      <c r="FL112" s="9"/>
      <c r="FM112" s="9"/>
      <c r="FN112" s="9"/>
      <c r="FO112" s="9"/>
      <c r="FP112" s="9"/>
      <c r="FQ112" s="9"/>
      <c r="FR112" s="9"/>
      <c r="FS112" s="9"/>
      <c r="FT112" s="9"/>
      <c r="FU112" s="9"/>
      <c r="FV112" s="9"/>
      <c r="FW112" s="9"/>
      <c r="FX112" s="9"/>
      <c r="FY112" s="9"/>
      <c r="FZ112" s="9"/>
      <c r="GA112" s="9"/>
      <c r="GB112" s="9"/>
      <c r="GC112" s="9"/>
      <c r="GD112" s="9"/>
      <c r="GE112" s="9"/>
      <c r="GF112" s="9"/>
      <c r="GG112" s="9"/>
      <c r="GH112" s="9"/>
      <c r="GI112" s="9"/>
      <c r="GJ112" s="9"/>
      <c r="GK112">
        <f ca="1">GK$8^GK111</f>
        <v>1</v>
      </c>
      <c r="GL112">
        <f t="shared" ref="GL112:HS112" ca="1" si="47">GL$8^GL111*GK112</f>
        <v>1</v>
      </c>
      <c r="GM112">
        <f t="shared" ca="1" si="47"/>
        <v>1</v>
      </c>
      <c r="GN112">
        <f t="shared" ca="1" si="47"/>
        <v>1</v>
      </c>
      <c r="GO112">
        <f t="shared" ca="1" si="47"/>
        <v>1</v>
      </c>
      <c r="GP112">
        <f t="shared" ca="1" si="47"/>
        <v>1</v>
      </c>
      <c r="GQ112">
        <f t="shared" ca="1" si="47"/>
        <v>1</v>
      </c>
      <c r="GR112">
        <f t="shared" ca="1" si="47"/>
        <v>1</v>
      </c>
      <c r="GS112">
        <f t="shared" ca="1" si="47"/>
        <v>1</v>
      </c>
      <c r="GT112">
        <f t="shared" ca="1" si="47"/>
        <v>1</v>
      </c>
      <c r="GU112">
        <f t="shared" ca="1" si="47"/>
        <v>1</v>
      </c>
      <c r="GV112">
        <f t="shared" ca="1" si="47"/>
        <v>1</v>
      </c>
      <c r="GW112">
        <f t="shared" ca="1" si="47"/>
        <v>1</v>
      </c>
      <c r="GX112">
        <f t="shared" ca="1" si="47"/>
        <v>1</v>
      </c>
      <c r="GY112">
        <f t="shared" ca="1" si="47"/>
        <v>1</v>
      </c>
      <c r="GZ112">
        <f t="shared" ca="1" si="47"/>
        <v>1</v>
      </c>
      <c r="HA112">
        <f t="shared" ca="1" si="47"/>
        <v>1</v>
      </c>
      <c r="HB112">
        <f t="shared" ca="1" si="47"/>
        <v>1</v>
      </c>
      <c r="HC112">
        <f t="shared" ca="1" si="47"/>
        <v>1</v>
      </c>
      <c r="HD112">
        <f t="shared" ca="1" si="47"/>
        <v>1</v>
      </c>
      <c r="HE112">
        <f t="shared" ca="1" si="47"/>
        <v>1</v>
      </c>
      <c r="HF112">
        <f t="shared" ca="1" si="47"/>
        <v>1</v>
      </c>
      <c r="HG112">
        <f t="shared" ca="1" si="47"/>
        <v>1</v>
      </c>
      <c r="HH112">
        <f t="shared" ca="1" si="47"/>
        <v>1</v>
      </c>
      <c r="HI112">
        <f t="shared" ca="1" si="47"/>
        <v>1</v>
      </c>
      <c r="HJ112">
        <f t="shared" ca="1" si="47"/>
        <v>1</v>
      </c>
      <c r="HK112">
        <f t="shared" ca="1" si="47"/>
        <v>1</v>
      </c>
      <c r="HL112">
        <f t="shared" ca="1" si="47"/>
        <v>1</v>
      </c>
      <c r="HM112">
        <f t="shared" ca="1" si="47"/>
        <v>1</v>
      </c>
      <c r="HN112">
        <f t="shared" ca="1" si="47"/>
        <v>1</v>
      </c>
      <c r="HO112">
        <f t="shared" ca="1" si="47"/>
        <v>1</v>
      </c>
      <c r="HP112">
        <f t="shared" ca="1" si="47"/>
        <v>1</v>
      </c>
      <c r="HQ112">
        <f t="shared" ca="1" si="47"/>
        <v>1</v>
      </c>
      <c r="HR112">
        <f t="shared" ca="1" si="47"/>
        <v>1</v>
      </c>
      <c r="HS112">
        <f t="shared" ca="1" si="47"/>
        <v>1</v>
      </c>
      <c r="HV112" s="9"/>
      <c r="HW112" s="9"/>
      <c r="HX112" s="9"/>
      <c r="HY112" s="9"/>
      <c r="HZ112" s="9"/>
      <c r="IA112" s="9"/>
      <c r="IB112" s="9"/>
    </row>
    <row r="113" spans="2:255" ht="8.25" customHeight="1" x14ac:dyDescent="0.25">
      <c r="B113" s="71"/>
      <c r="C113" s="71"/>
      <c r="D113" s="71"/>
      <c r="E113" s="71"/>
      <c r="F113" s="104"/>
      <c r="G113" s="71"/>
      <c r="H113" s="71"/>
      <c r="I113" s="71"/>
      <c r="J113" s="71"/>
      <c r="K113" s="71"/>
      <c r="L113" s="104"/>
      <c r="M113" s="71"/>
      <c r="N113" s="71"/>
      <c r="O113" s="71"/>
      <c r="P113" s="71"/>
      <c r="Q113" s="71"/>
      <c r="R113" s="71"/>
      <c r="S113" s="80"/>
      <c r="T113" s="71"/>
      <c r="U113" s="71"/>
      <c r="V113" s="71"/>
      <c r="W113" s="122"/>
      <c r="X113" s="104"/>
      <c r="Y113" s="71"/>
      <c r="Z113" s="75"/>
      <c r="AD113" s="162"/>
      <c r="BD113" s="9"/>
      <c r="BE113" s="9"/>
      <c r="BF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9"/>
      <c r="DI113" s="9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9"/>
      <c r="DU113" s="9"/>
      <c r="DV113" s="9"/>
      <c r="DW113" s="9"/>
      <c r="DX113" s="9"/>
      <c r="DY113" s="9"/>
      <c r="DZ113" s="9"/>
      <c r="EA113" s="9"/>
      <c r="EB113" s="9"/>
      <c r="EG113" s="9"/>
      <c r="EH113" s="9"/>
      <c r="EI113" s="9"/>
      <c r="EJ113" s="9"/>
      <c r="EK113" s="9"/>
      <c r="EL113" s="9"/>
      <c r="EM113" s="9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9"/>
      <c r="EY113" s="9"/>
      <c r="EZ113" s="9"/>
      <c r="FA113" s="9"/>
      <c r="FB113" s="9"/>
      <c r="FC113" s="9"/>
      <c r="FD113" s="9"/>
      <c r="FE113" s="9"/>
      <c r="FF113" s="9"/>
      <c r="FG113" s="9"/>
      <c r="FH113" s="9"/>
      <c r="FI113" s="9"/>
      <c r="FJ113" s="9"/>
      <c r="FK113" s="9"/>
      <c r="FL113" s="9"/>
      <c r="FM113" s="9"/>
      <c r="FN113" s="9"/>
      <c r="FO113" s="9"/>
      <c r="FP113" s="9"/>
      <c r="FQ113" s="9"/>
      <c r="FR113" s="9"/>
      <c r="FS113" s="9"/>
      <c r="FT113" s="9"/>
      <c r="FU113" s="9"/>
      <c r="FV113" s="9"/>
      <c r="FW113" s="9"/>
      <c r="FX113" s="9"/>
      <c r="FY113" s="9"/>
      <c r="FZ113" s="9"/>
      <c r="GA113" s="9"/>
      <c r="GB113" s="9"/>
      <c r="GC113" s="9"/>
      <c r="GD113" s="9"/>
      <c r="GE113" s="9"/>
      <c r="GF113" s="9"/>
      <c r="GG113" s="9"/>
      <c r="GH113" s="9"/>
      <c r="GI113" s="9"/>
      <c r="GJ113" s="9"/>
      <c r="GK113" s="9"/>
      <c r="GL113" s="9"/>
      <c r="GM113" s="9"/>
      <c r="GN113" s="9"/>
      <c r="GO113" s="9"/>
      <c r="GP113" s="9"/>
      <c r="GQ113" s="9"/>
      <c r="GR113" s="9"/>
      <c r="GS113" s="9"/>
      <c r="GT113" s="9"/>
      <c r="GU113" s="9"/>
      <c r="GV113" s="9"/>
      <c r="GW113" s="9"/>
      <c r="GX113" s="9"/>
      <c r="GY113" s="9"/>
      <c r="GZ113" s="9"/>
      <c r="HA113" s="9"/>
      <c r="HB113" s="9"/>
      <c r="HC113" s="9"/>
      <c r="HD113" s="9"/>
      <c r="HE113" s="9"/>
      <c r="HF113" s="9"/>
      <c r="HG113" s="9"/>
      <c r="HH113" s="9"/>
      <c r="HI113" s="9"/>
      <c r="HJ113" s="9"/>
      <c r="HK113" s="9"/>
      <c r="HL113" s="9"/>
      <c r="HM113" s="9"/>
      <c r="HN113" s="9"/>
      <c r="HO113" s="9"/>
      <c r="HP113" s="9"/>
      <c r="HQ113" s="9"/>
      <c r="HR113" s="9"/>
      <c r="HS113" s="9"/>
      <c r="HT113" s="9"/>
      <c r="HU113" s="9"/>
      <c r="HV113" s="9"/>
      <c r="HW113" s="9"/>
      <c r="HX113" s="9"/>
      <c r="HY113" s="9"/>
      <c r="HZ113" s="9"/>
      <c r="IA113" s="9"/>
      <c r="IB113" s="9"/>
    </row>
    <row r="114" spans="2:255" ht="20.25" customHeight="1" thickBot="1" x14ac:dyDescent="0.3">
      <c r="B114" s="71" t="str">
        <f ca="1">IL114</f>
        <v>26  13/28  ÷  4  3/4</v>
      </c>
      <c r="C114" s="71"/>
      <c r="D114" s="71"/>
      <c r="E114" s="77"/>
      <c r="F114" s="104"/>
      <c r="G114" s="71"/>
      <c r="H114" s="78"/>
      <c r="I114" s="71"/>
      <c r="J114" s="71"/>
      <c r="K114" s="77"/>
      <c r="L114" s="81"/>
      <c r="M114" s="77"/>
      <c r="N114" s="104"/>
      <c r="O114" s="71"/>
      <c r="P114" s="71"/>
      <c r="Q114" s="71"/>
      <c r="R114" s="71"/>
      <c r="S114" s="77" t="s">
        <v>1</v>
      </c>
      <c r="T114" s="107"/>
      <c r="U114" s="107"/>
      <c r="V114" s="107"/>
      <c r="W114" s="146" t="str">
        <f ca="1">IU114</f>
        <v>5  4/7</v>
      </c>
      <c r="X114" s="108"/>
      <c r="Y114" s="71"/>
      <c r="Z114" s="75">
        <f>AI114+AB114</f>
        <v>5</v>
      </c>
      <c r="AB114" s="147">
        <v>0</v>
      </c>
      <c r="AD114" s="164" t="s">
        <v>355</v>
      </c>
      <c r="AE114" s="149" t="s">
        <v>356</v>
      </c>
      <c r="AF114" s="148"/>
      <c r="AH114" s="147">
        <f>AH101+1</f>
        <v>9</v>
      </c>
      <c r="AI114" s="147">
        <f>INT(0.5+(AJ$2/19*(AH114-1)))+AG$2</f>
        <v>5</v>
      </c>
      <c r="AK114">
        <f>IF(AI114=3,1,IF(AI114=4,1,IF(AI114=5,2,IF(AI114=6,3,IF(AI114=7,5,0)))))</f>
        <v>2</v>
      </c>
      <c r="AL114">
        <f>IF(AI114=8,10,IF(AI114=9,15,IF(AI114=10,25,IF(AI114=11,35,55))))</f>
        <v>55</v>
      </c>
      <c r="AM114">
        <f>IF(AI114=3,2,IF(AI114=4,3,IF(AI114=5,5,IF(AI114=6,9,IF(AI114=7,14,0)))))</f>
        <v>5</v>
      </c>
      <c r="AN114">
        <f>IF(AI114=8,20,IF(AI114=9,30,IF(AI114=10,40,IF(AI114=11,60,75))))</f>
        <v>75</v>
      </c>
      <c r="AO114">
        <f>IF(AI114=3,1,IF(AI114=4,3,IF(AI114=5,4,IF(AI114=6,7,IF(AI114=7,10,0)))))</f>
        <v>4</v>
      </c>
      <c r="AP114">
        <f>IF(AI114=8,15,IF(AI114=9,24,IF(AI114=10,40,IF(AI114=11,60,80))))</f>
        <v>80</v>
      </c>
      <c r="AQ114">
        <f>IF(AI114=3,4,IF(AI114=4,6,IF(AI114=5,7,IF(AI114=6,11,IF(AI114=7,17,0)))))</f>
        <v>7</v>
      </c>
      <c r="AR114">
        <f>IF(AI114=8,24,IF(AI114=9,39,IF(AI114=10,59,IF(AI114=11,79,99))))</f>
        <v>99</v>
      </c>
      <c r="AS114">
        <f>IF(AI114=3,2,IF(AI114=4,4,IF(AI114=5,5,IF(AI114=6,8,IF(AI114=7,11,0)))))</f>
        <v>5</v>
      </c>
      <c r="AT114">
        <f>IF(AI114=8,16,IF(AI114=9,25,IF(AI114=10,41,IF(AI114=11,61,81))))</f>
        <v>81</v>
      </c>
      <c r="AU114">
        <f>IF(AI114=3,5,IF(AI114=4,7,IF(AI114=5,8,IF(AI114=6,12,IF(AI114=7,18,0)))))</f>
        <v>8</v>
      </c>
      <c r="AV114">
        <f>IF(AI114=8,25,IF(AI114=9,40,IF(AI114=10,60,IF(AI114=11,80,100))))</f>
        <v>100</v>
      </c>
      <c r="AW114" s="11">
        <f>AI114</f>
        <v>5</v>
      </c>
      <c r="AX114" s="11">
        <f>IF(AK114&gt;0,AK114,AL114)</f>
        <v>2</v>
      </c>
      <c r="AY114" s="11">
        <f>IF(AM114&gt;0,AM114,AN114)</f>
        <v>5</v>
      </c>
      <c r="AZ114" s="11">
        <f>IF(AO114&gt;0,AO114,AP114)</f>
        <v>4</v>
      </c>
      <c r="BA114" s="11">
        <f>IF(AQ114&gt;0,AQ114,AR114)</f>
        <v>7</v>
      </c>
      <c r="BB114" s="11">
        <f>IF(AS114&gt;0,AS114,AT114)</f>
        <v>5</v>
      </c>
      <c r="BC114" s="11">
        <f>IF(AU114&gt;0,AU114,AV114)</f>
        <v>8</v>
      </c>
      <c r="BD114" t="s">
        <v>21</v>
      </c>
      <c r="BE114" s="1">
        <f ca="1">INT((RAND()*(AY114-AX114+1)+AX114))</f>
        <v>4</v>
      </c>
      <c r="BF114" s="1">
        <f ca="1">INT((RAND()*(BA114-AZ114+1)+AZ114))</f>
        <v>6</v>
      </c>
      <c r="BG114">
        <f ca="1">BF114-BF115*(BE115-BE114)</f>
        <v>6</v>
      </c>
      <c r="BH114">
        <v>256</v>
      </c>
      <c r="BI114" s="1">
        <f ca="1">IF(BG114/BH114=INT(BG114/BH114),1,0)</f>
        <v>0</v>
      </c>
      <c r="BJ114" s="1">
        <f ca="1">IF(BI114=0,BG114,BG114/BH114)</f>
        <v>6</v>
      </c>
      <c r="BK114" s="1">
        <v>16</v>
      </c>
      <c r="BL114" s="1">
        <f ca="1">IF(BJ114/BK114=INT(BJ114/BK114),1,0)</f>
        <v>0</v>
      </c>
      <c r="BM114" s="1">
        <f ca="1">IF(BL114=0,BJ114,BJ114/BK114)</f>
        <v>6</v>
      </c>
      <c r="BN114" s="1">
        <v>4</v>
      </c>
      <c r="BO114" s="1">
        <f ca="1">IF(BM114/BN114=INT(BM114/BN114),1,0)</f>
        <v>0</v>
      </c>
      <c r="BP114" s="1">
        <f ca="1">IF(BO114=0,BM114,BM114/BN114)</f>
        <v>6</v>
      </c>
      <c r="BQ114" s="1">
        <v>2</v>
      </c>
      <c r="BR114" s="1">
        <f ca="1">IF(BP114/BQ114=INT(BP114/BQ114),1,0)</f>
        <v>1</v>
      </c>
      <c r="BS114" s="1">
        <f ca="1">IF(BR114=0,BP114,BP114/BQ114)</f>
        <v>3</v>
      </c>
      <c r="BT114" s="1">
        <v>81</v>
      </c>
      <c r="BU114" s="1">
        <f ca="1">IF(BS114/BT114=INT(BS114/BT114),1,0)</f>
        <v>0</v>
      </c>
      <c r="BV114" s="1">
        <f ca="1">IF(BU114=0,BS114,BS114/BT114)</f>
        <v>3</v>
      </c>
      <c r="BW114" s="1">
        <v>9</v>
      </c>
      <c r="BX114" s="1">
        <f ca="1">IF(BV114/BW114=INT(BV114/BW114),1,0)</f>
        <v>0</v>
      </c>
      <c r="BY114" s="1">
        <f ca="1">IF(BX114=0,BV114,BV114/BW114)</f>
        <v>3</v>
      </c>
      <c r="BZ114" s="1">
        <v>3</v>
      </c>
      <c r="CA114" s="1">
        <f ca="1">IF(BY114/BZ114=INT(BY114/BZ114),1,0)</f>
        <v>1</v>
      </c>
      <c r="CB114" s="1">
        <f ca="1">IF(CA114=0,BY114,BY114/BZ114)</f>
        <v>1</v>
      </c>
      <c r="CC114" s="1">
        <v>25</v>
      </c>
      <c r="CD114" s="1">
        <f ca="1">IF(CB114/CC114=INT(CB114/CC114),1,0)</f>
        <v>0</v>
      </c>
      <c r="CE114" s="1">
        <f ca="1">IF(CD114=0,CB114,CB114/CC114)</f>
        <v>1</v>
      </c>
      <c r="CF114" s="1">
        <v>5</v>
      </c>
      <c r="CG114" s="1">
        <f ca="1">IF(CE114/CF114=INT(CE114/CF114),1,0)</f>
        <v>0</v>
      </c>
      <c r="CH114" s="1">
        <f ca="1">IF(CG114=0,CE114,CE114/CF114)</f>
        <v>1</v>
      </c>
      <c r="CI114" s="1">
        <v>49</v>
      </c>
      <c r="CJ114" s="1">
        <f ca="1">IF(CH114/CI114=INT(CH114/CI114),1,0)</f>
        <v>0</v>
      </c>
      <c r="CK114" s="1">
        <f ca="1">IF(CJ114=0,CH114,CH114/CI114)</f>
        <v>1</v>
      </c>
      <c r="CL114" s="1">
        <v>7</v>
      </c>
      <c r="CM114" s="1">
        <f ca="1">IF(CK114/CL114=INT(CK114/CL114),1,0)</f>
        <v>0</v>
      </c>
      <c r="CN114" s="1">
        <f ca="1">IF(CM114=0,CK114,CK114/CL114)</f>
        <v>1</v>
      </c>
      <c r="CO114" s="1">
        <v>121</v>
      </c>
      <c r="CP114" s="1">
        <f ca="1">IF(CN114/CO114=INT(CN114/CO114),1,0)</f>
        <v>0</v>
      </c>
      <c r="CQ114" s="1">
        <f ca="1">IF(CP114=0,CN114,CN114/CO114)</f>
        <v>1</v>
      </c>
      <c r="CR114" s="1">
        <v>11</v>
      </c>
      <c r="CS114" s="1">
        <f ca="1">IF(CQ114/CR114=INT(CQ114/CR114),1,0)</f>
        <v>0</v>
      </c>
      <c r="CT114" s="1">
        <f ca="1">IF(CS114=0,CQ114,CQ114/CR114)</f>
        <v>1</v>
      </c>
      <c r="CU114" s="1">
        <v>169</v>
      </c>
      <c r="CV114" s="1">
        <f ca="1">IF(CT114/CU114=INT(CT114/CU114),1,0)</f>
        <v>0</v>
      </c>
      <c r="CW114" s="1">
        <f ca="1">IF(CV114=0,CT114,CT114/CU114)</f>
        <v>1</v>
      </c>
      <c r="CX114" s="1">
        <v>13</v>
      </c>
      <c r="CY114" s="1">
        <f ca="1">IF(CW114/CX114=INT(CW114/CX114),1,0)</f>
        <v>0</v>
      </c>
      <c r="CZ114" s="1">
        <f ca="1">IF(CY114=0,CW114,CW114/CX114)</f>
        <v>1</v>
      </c>
      <c r="DA114" s="1">
        <v>17</v>
      </c>
      <c r="DB114" s="1">
        <f ca="1">IF(CZ114/DA114=INT(CZ114/DA114),1,0)</f>
        <v>0</v>
      </c>
      <c r="DC114" s="1">
        <f ca="1">IF(DB114=0,CZ114,CZ114/DA114)</f>
        <v>1</v>
      </c>
      <c r="DD114" s="1">
        <v>19</v>
      </c>
      <c r="DE114" s="1">
        <f ca="1">IF(DC114/DD114=INT(DC114/DD114),1,0)</f>
        <v>0</v>
      </c>
      <c r="DF114" s="1">
        <f ca="1">IF(DE114=0,DC114,DC114/DD114)</f>
        <v>1</v>
      </c>
      <c r="DG114" s="1">
        <v>23</v>
      </c>
      <c r="DH114" s="1">
        <f ca="1">IF(DF114/DG114=INT(DF114/DG114),1,0)</f>
        <v>0</v>
      </c>
      <c r="DI114" s="1">
        <f ca="1">IF(DH114=0,DF114,DF114/DG114)</f>
        <v>1</v>
      </c>
      <c r="DJ114" s="1">
        <v>29</v>
      </c>
      <c r="DK114" s="1">
        <f ca="1">IF(DI114/DJ114=INT(DI114/DJ114),1,0)</f>
        <v>0</v>
      </c>
      <c r="DL114" s="1">
        <f ca="1">IF(DK114=0,DI114,DI114/DJ114)</f>
        <v>1</v>
      </c>
      <c r="DM114" s="1">
        <v>31</v>
      </c>
      <c r="DN114" s="1">
        <f ca="1">IF(DL114/DM114=INT(DL114/DM114),1,0)</f>
        <v>0</v>
      </c>
      <c r="DO114" s="1">
        <f ca="1">IF(DN114=0,DL114,DL114/DM114)</f>
        <v>1</v>
      </c>
      <c r="DP114" s="1">
        <v>37</v>
      </c>
      <c r="DQ114" s="1">
        <f ca="1">IF(DO114/DP114=INT(DO114/DP114),1,0)</f>
        <v>0</v>
      </c>
      <c r="DR114" s="1">
        <f ca="1">IF(DQ114=0,DO114,DO114/DP114)</f>
        <v>1</v>
      </c>
      <c r="DS114" s="1">
        <v>41</v>
      </c>
      <c r="DT114" s="1">
        <f ca="1">IF(DR114/DS114=INT(DR114/DS114),1,0)</f>
        <v>0</v>
      </c>
      <c r="DU114" s="1">
        <f ca="1">IF(DT114=0,DR114,DR114/DS114)</f>
        <v>1</v>
      </c>
      <c r="DV114" s="1">
        <v>43</v>
      </c>
      <c r="DW114" s="1">
        <f ca="1">IF(DU114/DV114=INT(DU114/DV114),1,0)</f>
        <v>0</v>
      </c>
      <c r="DX114" s="1">
        <f ca="1">IF(DW114=0,DU114,DU114/DV114)</f>
        <v>1</v>
      </c>
      <c r="DY114" s="1">
        <v>47</v>
      </c>
      <c r="DZ114" s="1">
        <f ca="1">IF(DX114/DY114=INT(DX114/DY114),1,0)</f>
        <v>0</v>
      </c>
      <c r="EA114" s="1">
        <f ca="1">IF(DZ114=0,DX114,DX114/DY114)</f>
        <v>1</v>
      </c>
      <c r="EB114" s="1">
        <v>53</v>
      </c>
      <c r="EC114" s="1">
        <f ca="1">IF(EA114/EB114=INT(EA114/EB114),1,0)</f>
        <v>0</v>
      </c>
      <c r="ED114" s="1">
        <f ca="1">IF(EC114=0,EA114,EA114/EB114)</f>
        <v>1</v>
      </c>
      <c r="EE114" s="1">
        <v>59</v>
      </c>
      <c r="EF114" s="1">
        <f ca="1">IF(ED114/EE114=INT(ED114/EE114),1,0)</f>
        <v>0</v>
      </c>
      <c r="EG114" s="1">
        <f ca="1">IF(EF114=0,ED114,ED114/EE114)</f>
        <v>1</v>
      </c>
      <c r="EH114" s="1">
        <v>61</v>
      </c>
      <c r="EI114" s="1">
        <f ca="1">IF(EG114/EH114=INT(EG114/EH114),1,0)</f>
        <v>0</v>
      </c>
      <c r="EJ114" s="1">
        <f ca="1">IF(EI114=0,EG114,EG114/EH114)</f>
        <v>1</v>
      </c>
      <c r="EK114" s="1">
        <v>67</v>
      </c>
      <c r="EL114" s="1">
        <f ca="1">IF(EJ114/EK114=INT(EJ114/EK114),1,0)</f>
        <v>0</v>
      </c>
      <c r="EM114" s="1">
        <f ca="1">IF(EL114=0,EJ114,EJ114/EK114)</f>
        <v>1</v>
      </c>
      <c r="EN114" s="1">
        <v>71</v>
      </c>
      <c r="EO114" s="1">
        <f ca="1">IF(EM114/EN114=INT(EM114/EN114),1,0)</f>
        <v>0</v>
      </c>
      <c r="EP114" s="1">
        <f ca="1">IF(EO114=0,EM114,EM114/EN114)</f>
        <v>1</v>
      </c>
      <c r="EQ114" s="1">
        <v>73</v>
      </c>
      <c r="ER114" s="1">
        <f ca="1">IF(EP114/EQ114=INT(EP114/EQ114),1,0)</f>
        <v>0</v>
      </c>
      <c r="ES114" s="1">
        <f ca="1">IF(ER114=0,EP114,EP114/EQ114)</f>
        <v>1</v>
      </c>
      <c r="ET114" s="1">
        <v>79</v>
      </c>
      <c r="EU114" s="1">
        <f ca="1">IF(ES114/ET114=INT(ES114/ET114),1,0)</f>
        <v>0</v>
      </c>
      <c r="EV114" s="1">
        <f ca="1">IF(EU114=0,ES114,ES114/ET114)</f>
        <v>1</v>
      </c>
      <c r="EW114" s="1">
        <v>83</v>
      </c>
      <c r="EX114" s="1">
        <f ca="1">IF(EV114/EW114=INT(EV114/EW114),1,0)</f>
        <v>0</v>
      </c>
      <c r="EY114" s="1">
        <f ca="1">IF(EX114=0,EV114,EV114/EW114)</f>
        <v>1</v>
      </c>
      <c r="EZ114" s="1">
        <v>89</v>
      </c>
      <c r="FA114" s="1">
        <f ca="1">IF(EY114/EZ114=INT(EY114/EZ114),1,0)</f>
        <v>0</v>
      </c>
      <c r="FB114" s="1">
        <f ca="1">IF(FA114=0,EY114,EY114/EZ114)</f>
        <v>1</v>
      </c>
      <c r="FC114" s="1">
        <v>97</v>
      </c>
      <c r="FD114" s="1">
        <f ca="1">IF(FB114/FC114=INT(FB114/FC114),1,0)</f>
        <v>0</v>
      </c>
      <c r="FE114" s="1">
        <f ca="1">IF(FD114=0,FB114,FB114/FC114)</f>
        <v>1</v>
      </c>
      <c r="FF114" s="1">
        <v>101</v>
      </c>
      <c r="FG114" s="1">
        <f ca="1">IF(FE114/FF114=INT(FE114/FF114),1,0)</f>
        <v>0</v>
      </c>
      <c r="FH114" s="1">
        <f ca="1">IF(FG114=0,FE114,FE114/FF114)</f>
        <v>1</v>
      </c>
      <c r="FI114" s="1">
        <v>103</v>
      </c>
      <c r="FJ114" s="1">
        <f ca="1">IF(FH114/FI114=INT(FH114/FI114),1,0)</f>
        <v>0</v>
      </c>
      <c r="FK114" s="1">
        <f ca="1">IF(FJ114=0,FH114,FH114/FI114)</f>
        <v>1</v>
      </c>
      <c r="FL114" s="1">
        <v>107</v>
      </c>
      <c r="FM114" s="1">
        <f ca="1">IF(FK114/FL114=INT(FK114/FL114),1,0)</f>
        <v>0</v>
      </c>
      <c r="FN114" s="1">
        <f ca="1">IF(FM114=0,FK114,FK114/FL114)</f>
        <v>1</v>
      </c>
      <c r="FO114" s="1">
        <v>109</v>
      </c>
      <c r="FP114" s="1">
        <f ca="1">IF(FN114/FO114=INT(FN114/FO114),1,0)</f>
        <v>0</v>
      </c>
      <c r="FQ114" s="1">
        <f ca="1">IF(FP114=0,FN114,FN114/FO114)</f>
        <v>1</v>
      </c>
      <c r="FR114" s="1">
        <v>113</v>
      </c>
      <c r="FS114" s="1">
        <f ca="1">IF(FQ114/FR114=INT(FQ114/FR114),1,0)</f>
        <v>0</v>
      </c>
      <c r="FT114" s="1">
        <f ca="1">IF(FS114=0,FQ114,FQ114/FR114)</f>
        <v>1</v>
      </c>
      <c r="FU114" s="1">
        <v>127</v>
      </c>
      <c r="FV114" s="1">
        <f ca="1">IF(FT114/FU114=INT(FT114/FU114),1,0)</f>
        <v>0</v>
      </c>
      <c r="FW114" s="1">
        <f ca="1">IF(FV114=0,FT114,FT114/FU114)</f>
        <v>1</v>
      </c>
      <c r="FX114" s="1">
        <v>131</v>
      </c>
      <c r="FY114" s="1">
        <f ca="1">IF(FW114/FX114=INT(FW114/FX114),1,0)</f>
        <v>0</v>
      </c>
      <c r="FZ114" s="1">
        <f ca="1">IF(FY114=0,FW114,FW114/FX114)</f>
        <v>1</v>
      </c>
      <c r="GA114" s="1">
        <v>137</v>
      </c>
      <c r="GB114" s="1">
        <f ca="1">IF(FZ114/GA114=INT(FZ114/GA114),1,0)</f>
        <v>0</v>
      </c>
      <c r="GC114" s="1">
        <f ca="1">IF(GB114=0,FZ114,FZ114/GA114)</f>
        <v>1</v>
      </c>
      <c r="GD114" s="1">
        <v>139</v>
      </c>
      <c r="GE114" s="1">
        <f ca="1">IF(GC114/GD114=INT(GC114/GD114),1,0)</f>
        <v>0</v>
      </c>
      <c r="GF114" s="1">
        <f ca="1">IF(GE114=0,GC114,GC114/GD114)</f>
        <v>1</v>
      </c>
      <c r="GG114" s="1">
        <v>149</v>
      </c>
      <c r="GH114" s="1">
        <f ca="1">IF(GF114/GG114=INT(GF114/GG114),1,0)</f>
        <v>0</v>
      </c>
      <c r="GI114" s="1">
        <f ca="1">IF(GH114=0,GF114,GF114/GG114)</f>
        <v>1</v>
      </c>
      <c r="GJ114" s="1"/>
      <c r="GK114" s="1">
        <f ca="1">8*BI114+4*BL114+2*BO114+BR114</f>
        <v>1</v>
      </c>
      <c r="GL114" s="1">
        <f ca="1">4*BU114+2*BX114+CA114</f>
        <v>1</v>
      </c>
      <c r="GM114" s="1">
        <f ca="1">2*CD114+CG114</f>
        <v>0</v>
      </c>
      <c r="GN114" s="1">
        <f ca="1">2*CJ114+CM114</f>
        <v>0</v>
      </c>
      <c r="GO114" s="1">
        <f ca="1">2*CP114+CS114</f>
        <v>0</v>
      </c>
      <c r="GP114" s="1">
        <f ca="1">2*CV114+CY114</f>
        <v>0</v>
      </c>
      <c r="GQ114" s="1">
        <f ca="1">DB114</f>
        <v>0</v>
      </c>
      <c r="GR114" s="1">
        <f ca="1">DE114</f>
        <v>0</v>
      </c>
      <c r="GS114" s="1">
        <f ca="1">DH114</f>
        <v>0</v>
      </c>
      <c r="GT114" s="1">
        <f ca="1">DK114</f>
        <v>0</v>
      </c>
      <c r="GU114" s="1">
        <f ca="1">DN114</f>
        <v>0</v>
      </c>
      <c r="GV114">
        <f ca="1">DQ114</f>
        <v>0</v>
      </c>
      <c r="GW114">
        <f ca="1">DT114</f>
        <v>0</v>
      </c>
      <c r="GX114">
        <f ca="1">DW114</f>
        <v>0</v>
      </c>
      <c r="GY114">
        <f ca="1">DZ114</f>
        <v>0</v>
      </c>
      <c r="GZ114">
        <f ca="1">EC114</f>
        <v>0</v>
      </c>
      <c r="HA114">
        <f ca="1">EF114</f>
        <v>0</v>
      </c>
      <c r="HB114">
        <f ca="1">EI114</f>
        <v>0</v>
      </c>
      <c r="HC114">
        <f ca="1">EL114</f>
        <v>0</v>
      </c>
      <c r="HD114">
        <f ca="1">EO114</f>
        <v>0</v>
      </c>
      <c r="HE114">
        <f ca="1">ER114</f>
        <v>0</v>
      </c>
      <c r="HF114">
        <f ca="1">EU114</f>
        <v>0</v>
      </c>
      <c r="HG114">
        <f ca="1">EX114</f>
        <v>0</v>
      </c>
      <c r="HH114">
        <f ca="1">FA114</f>
        <v>0</v>
      </c>
      <c r="HI114">
        <f ca="1">FD114</f>
        <v>0</v>
      </c>
      <c r="HJ114">
        <f ca="1">FG114</f>
        <v>0</v>
      </c>
      <c r="HK114">
        <f ca="1">FJ114</f>
        <v>0</v>
      </c>
      <c r="HL114">
        <f ca="1">FM114</f>
        <v>0</v>
      </c>
      <c r="HM114">
        <f ca="1">FP114</f>
        <v>0</v>
      </c>
      <c r="HN114">
        <f ca="1">FS114</f>
        <v>0</v>
      </c>
      <c r="HO114">
        <f ca="1">FV114</f>
        <v>0</v>
      </c>
      <c r="HP114">
        <f ca="1">FY114</f>
        <v>0</v>
      </c>
      <c r="HQ114">
        <f ca="1">GB114</f>
        <v>0</v>
      </c>
      <c r="HR114">
        <f ca="1">GE114</f>
        <v>0</v>
      </c>
      <c r="HS114">
        <f ca="1">GH114</f>
        <v>0</v>
      </c>
      <c r="HT114">
        <f ca="1">BG114</f>
        <v>6</v>
      </c>
      <c r="HU114">
        <f ca="1">HT114/HS117</f>
        <v>3</v>
      </c>
      <c r="HV114" s="9">
        <f ca="1">BE115</f>
        <v>4</v>
      </c>
      <c r="HW114">
        <f ca="1">HV114*HU115+HU114</f>
        <v>19</v>
      </c>
      <c r="HY114" s="9">
        <f ca="1">HV122</f>
        <v>26</v>
      </c>
      <c r="HZ114" s="9">
        <f ca="1">HU122</f>
        <v>13</v>
      </c>
      <c r="IA114" s="9">
        <f ca="1">HU123</f>
        <v>28</v>
      </c>
      <c r="IB114" s="9" t="str">
        <f ca="1">HY114&amp;"  "&amp;HZ114&amp;"/"&amp;IA114</f>
        <v>26  13/28</v>
      </c>
      <c r="IC114" t="str">
        <f ca="1">HY114&amp;"   "</f>
        <v xml:space="preserve">26   </v>
      </c>
      <c r="ID114" t="str">
        <f ca="1">"   "&amp;HZ114&amp;"/"&amp;IA114</f>
        <v xml:space="preserve">   13/28</v>
      </c>
      <c r="IE114" t="str">
        <f ca="1">IF(HY114=0,ID114,IF(HZ114=0,IC114,IB114))</f>
        <v>26  13/28</v>
      </c>
      <c r="IG114">
        <f ca="1">HV114</f>
        <v>4</v>
      </c>
      <c r="IH114">
        <f ca="1">HU114</f>
        <v>3</v>
      </c>
      <c r="II114">
        <f ca="1">HU115</f>
        <v>4</v>
      </c>
      <c r="IJ114" t="str">
        <f ca="1">IG114&amp;"  "&amp;IH114&amp;"/"&amp;II114</f>
        <v>4  3/4</v>
      </c>
      <c r="IL114" t="str">
        <f ca="1">IE114&amp;IL$9&amp;IJ114</f>
        <v>26  13/28  ÷  4  3/4</v>
      </c>
      <c r="IR114">
        <f ca="1">HV118</f>
        <v>5</v>
      </c>
      <c r="IS114">
        <f ca="1">HU118</f>
        <v>4</v>
      </c>
      <c r="IT114">
        <f ca="1">HU119</f>
        <v>7</v>
      </c>
      <c r="IU114" t="str">
        <f ca="1">IR114&amp;"  "&amp;IS114&amp;"/"&amp;IT114</f>
        <v>5  4/7</v>
      </c>
    </row>
    <row r="115" spans="2:255" ht="6" hidden="1" customHeight="1" x14ac:dyDescent="0.25">
      <c r="B115" s="71"/>
      <c r="C115" s="71"/>
      <c r="D115" s="71"/>
      <c r="E115" s="77"/>
      <c r="F115" s="104"/>
      <c r="G115" s="71"/>
      <c r="H115" s="78"/>
      <c r="I115" s="71"/>
      <c r="J115" s="71"/>
      <c r="K115" s="77"/>
      <c r="L115" s="104"/>
      <c r="M115" s="71"/>
      <c r="N115" s="71"/>
      <c r="O115" s="71"/>
      <c r="P115" s="71"/>
      <c r="Q115" s="71"/>
      <c r="R115" s="71"/>
      <c r="S115" s="77"/>
      <c r="T115" s="80"/>
      <c r="U115" s="80"/>
      <c r="V115" s="80"/>
      <c r="W115" s="122"/>
      <c r="X115" s="102"/>
      <c r="Y115" s="71"/>
      <c r="Z115" s="75"/>
      <c r="AE115" s="148"/>
      <c r="AF115" s="148"/>
      <c r="AW115" s="11"/>
      <c r="AX115" s="11"/>
      <c r="AY115" s="11"/>
      <c r="AZ115" s="11"/>
      <c r="BA115" s="11"/>
      <c r="BB115" s="11"/>
      <c r="BC115" s="11"/>
      <c r="BE115">
        <f ca="1">BE114+INT(BF114/BF115)</f>
        <v>4</v>
      </c>
      <c r="BF115" s="1">
        <f ca="1">IF(BB114&gt;BF114,INT((RAND()*(BC114-BB114+1)+BB114)),INT((RAND()*(BC114-BF114)+BF114+1)))</f>
        <v>8</v>
      </c>
      <c r="BG115">
        <f ca="1">BF115</f>
        <v>8</v>
      </c>
      <c r="BH115">
        <v>256</v>
      </c>
      <c r="BI115" s="1">
        <f ca="1">IF(BG115/BH115=INT(BG115/BH115),1,0)</f>
        <v>0</v>
      </c>
      <c r="BJ115" s="1">
        <f ca="1">IF(BI115=0,BG115,BG115/BH115)</f>
        <v>8</v>
      </c>
      <c r="BK115" s="1">
        <v>16</v>
      </c>
      <c r="BL115" s="1">
        <f ca="1">IF(BJ115/BK115=INT(BJ115/BK115),1,0)</f>
        <v>0</v>
      </c>
      <c r="BM115" s="1">
        <f ca="1">IF(BL115=0,BJ115,BJ115/BK115)</f>
        <v>8</v>
      </c>
      <c r="BN115" s="1">
        <v>4</v>
      </c>
      <c r="BO115" s="1">
        <f ca="1">IF(BM115/BN115=INT(BM115/BN115),1,0)</f>
        <v>1</v>
      </c>
      <c r="BP115" s="1">
        <f ca="1">IF(BO115=0,BM115,BM115/BN115)</f>
        <v>2</v>
      </c>
      <c r="BQ115" s="1">
        <v>2</v>
      </c>
      <c r="BR115" s="1">
        <f ca="1">IF(BP115/BQ115=INT(BP115/BQ115),1,0)</f>
        <v>1</v>
      </c>
      <c r="BS115" s="1">
        <f ca="1">IF(BR115=0,BP115,BP115/BQ115)</f>
        <v>1</v>
      </c>
      <c r="BT115" s="1">
        <v>81</v>
      </c>
      <c r="BU115" s="1">
        <f ca="1">IF(BS115/BT115=INT(BS115/BT115),1,0)</f>
        <v>0</v>
      </c>
      <c r="BV115" s="1">
        <f ca="1">IF(BU115=0,BS115,BS115/BT115)</f>
        <v>1</v>
      </c>
      <c r="BW115" s="1">
        <v>9</v>
      </c>
      <c r="BX115" s="1">
        <f ca="1">IF(BV115/BW115=INT(BV115/BW115),1,0)</f>
        <v>0</v>
      </c>
      <c r="BY115" s="1">
        <f ca="1">IF(BX115=0,BV115,BV115/BW115)</f>
        <v>1</v>
      </c>
      <c r="BZ115" s="1">
        <v>3</v>
      </c>
      <c r="CA115" s="1">
        <f ca="1">IF(BY115/BZ115=INT(BY115/BZ115),1,0)</f>
        <v>0</v>
      </c>
      <c r="CB115" s="1">
        <f ca="1">IF(CA115=0,BY115,BY115/BZ115)</f>
        <v>1</v>
      </c>
      <c r="CC115" s="1">
        <v>25</v>
      </c>
      <c r="CD115" s="1">
        <f ca="1">IF(CB115/CC115=INT(CB115/CC115),1,0)</f>
        <v>0</v>
      </c>
      <c r="CE115" s="1">
        <f ca="1">IF(CD115=0,CB115,CB115/CC115)</f>
        <v>1</v>
      </c>
      <c r="CF115" s="1">
        <v>5</v>
      </c>
      <c r="CG115" s="1">
        <f ca="1">IF(CE115/CF115=INT(CE115/CF115),1,0)</f>
        <v>0</v>
      </c>
      <c r="CH115" s="1">
        <f ca="1">IF(CG115=0,CE115,CE115/CF115)</f>
        <v>1</v>
      </c>
      <c r="CI115" s="1">
        <v>49</v>
      </c>
      <c r="CJ115" s="1">
        <f ca="1">IF(CH115/CI115=INT(CH115/CI115),1,0)</f>
        <v>0</v>
      </c>
      <c r="CK115" s="1">
        <f ca="1">IF(CJ115=0,CH115,CH115/CI115)</f>
        <v>1</v>
      </c>
      <c r="CL115" s="1">
        <v>7</v>
      </c>
      <c r="CM115" s="1">
        <f ca="1">IF(CK115/CL115=INT(CK115/CL115),1,0)</f>
        <v>0</v>
      </c>
      <c r="CN115" s="1">
        <f ca="1">IF(CM115=0,CK115,CK115/CL115)</f>
        <v>1</v>
      </c>
      <c r="CO115" s="1">
        <v>121</v>
      </c>
      <c r="CP115" s="1">
        <f ca="1">IF(CN115/CO115=INT(CN115/CO115),1,0)</f>
        <v>0</v>
      </c>
      <c r="CQ115" s="1">
        <f ca="1">IF(CP115=0,CN115,CN115/CO115)</f>
        <v>1</v>
      </c>
      <c r="CR115" s="1">
        <v>11</v>
      </c>
      <c r="CS115" s="1">
        <f ca="1">IF(CQ115/CR115=INT(CQ115/CR115),1,0)</f>
        <v>0</v>
      </c>
      <c r="CT115" s="1">
        <f ca="1">IF(CS115=0,CQ115,CQ115/CR115)</f>
        <v>1</v>
      </c>
      <c r="CU115" s="1">
        <v>169</v>
      </c>
      <c r="CV115" s="1">
        <f ca="1">IF(CT115/CU115=INT(CT115/CU115),1,0)</f>
        <v>0</v>
      </c>
      <c r="CW115" s="1">
        <f ca="1">IF(CV115=0,CT115,CT115/CU115)</f>
        <v>1</v>
      </c>
      <c r="CX115" s="1">
        <v>13</v>
      </c>
      <c r="CY115" s="1">
        <f ca="1">IF(CW115/CX115=INT(CW115/CX115),1,0)</f>
        <v>0</v>
      </c>
      <c r="CZ115" s="1">
        <f ca="1">IF(CY115=0,CW115,CW115/CX115)</f>
        <v>1</v>
      </c>
      <c r="DA115" s="1">
        <v>17</v>
      </c>
      <c r="DB115" s="1">
        <f ca="1">IF(CZ115/DA115=INT(CZ115/DA115),1,0)</f>
        <v>0</v>
      </c>
      <c r="DC115" s="1">
        <f ca="1">IF(DB115=0,CZ115,CZ115/DA115)</f>
        <v>1</v>
      </c>
      <c r="DD115" s="1">
        <v>19</v>
      </c>
      <c r="DE115" s="1">
        <f ca="1">IF(DC115/DD115=INT(DC115/DD115),1,0)</f>
        <v>0</v>
      </c>
      <c r="DF115" s="1">
        <f ca="1">IF(DE115=0,DC115,DC115/DD115)</f>
        <v>1</v>
      </c>
      <c r="DG115" s="1">
        <v>23</v>
      </c>
      <c r="DH115" s="1">
        <f ca="1">IF(DF115/DG115=INT(DF115/DG115),1,0)</f>
        <v>0</v>
      </c>
      <c r="DI115" s="1">
        <f ca="1">IF(DH115=0,DF115,DF115/DG115)</f>
        <v>1</v>
      </c>
      <c r="DJ115" s="1">
        <v>29</v>
      </c>
      <c r="DK115" s="1">
        <f ca="1">IF(DI115/DJ115=INT(DI115/DJ115),1,0)</f>
        <v>0</v>
      </c>
      <c r="DL115" s="1">
        <f ca="1">IF(DK115=0,DI115,DI115/DJ115)</f>
        <v>1</v>
      </c>
      <c r="DM115" s="1">
        <v>31</v>
      </c>
      <c r="DN115" s="1">
        <f ca="1">IF(DL115/DM115=INT(DL115/DM115),1,0)</f>
        <v>0</v>
      </c>
      <c r="DO115" s="1">
        <f ca="1">IF(DN115=0,DL115,DL115/DM115)</f>
        <v>1</v>
      </c>
      <c r="DP115" s="1">
        <v>37</v>
      </c>
      <c r="DQ115" s="1">
        <f ca="1">IF(DO115/DP115=INT(DO115/DP115),1,0)</f>
        <v>0</v>
      </c>
      <c r="DR115" s="1">
        <f ca="1">IF(DQ115=0,DO115,DO115/DP115)</f>
        <v>1</v>
      </c>
      <c r="DS115" s="1">
        <v>41</v>
      </c>
      <c r="DT115" s="1">
        <f ca="1">IF(DR115/DS115=INT(DR115/DS115),1,0)</f>
        <v>0</v>
      </c>
      <c r="DU115" s="1">
        <f ca="1">IF(DT115=0,DR115,DR115/DS115)</f>
        <v>1</v>
      </c>
      <c r="DV115" s="1">
        <v>43</v>
      </c>
      <c r="DW115" s="1">
        <f ca="1">IF(DU115/DV115=INT(DU115/DV115),1,0)</f>
        <v>0</v>
      </c>
      <c r="DX115" s="1">
        <f ca="1">IF(DW115=0,DU115,DU115/DV115)</f>
        <v>1</v>
      </c>
      <c r="DY115" s="1">
        <v>47</v>
      </c>
      <c r="DZ115" s="1">
        <f ca="1">IF(DX115/DY115=INT(DX115/DY115),1,0)</f>
        <v>0</v>
      </c>
      <c r="EA115" s="1">
        <f ca="1">IF(DZ115=0,DX115,DX115/DY115)</f>
        <v>1</v>
      </c>
      <c r="EB115" s="1">
        <v>53</v>
      </c>
      <c r="EC115" s="1">
        <f ca="1">IF(EA115/EB115=INT(EA115/EB115),1,0)</f>
        <v>0</v>
      </c>
      <c r="ED115" s="1">
        <f ca="1">IF(EC115=0,EA115,EA115/EB115)</f>
        <v>1</v>
      </c>
      <c r="EE115" s="1">
        <v>59</v>
      </c>
      <c r="EF115" s="1">
        <f ca="1">IF(ED115/EE115=INT(ED115/EE115),1,0)</f>
        <v>0</v>
      </c>
      <c r="EG115" s="1">
        <f ca="1">IF(EF115=0,ED115,ED115/EE115)</f>
        <v>1</v>
      </c>
      <c r="EH115" s="1">
        <v>61</v>
      </c>
      <c r="EI115" s="1">
        <f ca="1">IF(EG115/EH115=INT(EG115/EH115),1,0)</f>
        <v>0</v>
      </c>
      <c r="EJ115" s="1">
        <f ca="1">IF(EI115=0,EG115,EG115/EH115)</f>
        <v>1</v>
      </c>
      <c r="EK115" s="1">
        <v>67</v>
      </c>
      <c r="EL115" s="1">
        <f ca="1">IF(EJ115/EK115=INT(EJ115/EK115),1,0)</f>
        <v>0</v>
      </c>
      <c r="EM115" s="1">
        <f ca="1">IF(EL115=0,EJ115,EJ115/EK115)</f>
        <v>1</v>
      </c>
      <c r="EN115" s="1">
        <v>71</v>
      </c>
      <c r="EO115" s="1">
        <f ca="1">IF(EM115/EN115=INT(EM115/EN115),1,0)</f>
        <v>0</v>
      </c>
      <c r="EP115" s="1">
        <f ca="1">IF(EO115=0,EM115,EM115/EN115)</f>
        <v>1</v>
      </c>
      <c r="EQ115" s="1">
        <v>73</v>
      </c>
      <c r="ER115" s="1">
        <f ca="1">IF(EP115/EQ115=INT(EP115/EQ115),1,0)</f>
        <v>0</v>
      </c>
      <c r="ES115" s="1">
        <f ca="1">IF(ER115=0,EP115,EP115/EQ115)</f>
        <v>1</v>
      </c>
      <c r="ET115" s="1">
        <v>79</v>
      </c>
      <c r="EU115" s="1">
        <f ca="1">IF(ES115/ET115=INT(ES115/ET115),1,0)</f>
        <v>0</v>
      </c>
      <c r="EV115" s="1">
        <f ca="1">IF(EU115=0,ES115,ES115/ET115)</f>
        <v>1</v>
      </c>
      <c r="EW115" s="1">
        <v>83</v>
      </c>
      <c r="EX115" s="1">
        <f ca="1">IF(EV115/EW115=INT(EV115/EW115),1,0)</f>
        <v>0</v>
      </c>
      <c r="EY115" s="1">
        <f ca="1">IF(EX115=0,EV115,EV115/EW115)</f>
        <v>1</v>
      </c>
      <c r="EZ115" s="1">
        <v>89</v>
      </c>
      <c r="FA115" s="1">
        <f ca="1">IF(EY115/EZ115=INT(EY115/EZ115),1,0)</f>
        <v>0</v>
      </c>
      <c r="FB115" s="1">
        <f ca="1">IF(FA115=0,EY115,EY115/EZ115)</f>
        <v>1</v>
      </c>
      <c r="FC115" s="1">
        <v>97</v>
      </c>
      <c r="FD115" s="1">
        <f ca="1">IF(FB115/FC115=INT(FB115/FC115),1,0)</f>
        <v>0</v>
      </c>
      <c r="FE115" s="1">
        <f ca="1">IF(FD115=0,FB115,FB115/FC115)</f>
        <v>1</v>
      </c>
      <c r="FF115" s="1">
        <v>101</v>
      </c>
      <c r="FG115" s="1">
        <f ca="1">IF(FE115/FF115=INT(FE115/FF115),1,0)</f>
        <v>0</v>
      </c>
      <c r="FH115" s="1">
        <f ca="1">IF(FG115=0,FE115,FE115/FF115)</f>
        <v>1</v>
      </c>
      <c r="FI115" s="1">
        <v>103</v>
      </c>
      <c r="FJ115" s="1">
        <f ca="1">IF(FH115/FI115=INT(FH115/FI115),1,0)</f>
        <v>0</v>
      </c>
      <c r="FK115" s="1">
        <f ca="1">IF(FJ115=0,FH115,FH115/FI115)</f>
        <v>1</v>
      </c>
      <c r="FL115" s="1">
        <v>107</v>
      </c>
      <c r="FM115" s="1">
        <f ca="1">IF(FK115/FL115=INT(FK115/FL115),1,0)</f>
        <v>0</v>
      </c>
      <c r="FN115" s="1">
        <f ca="1">IF(FM115=0,FK115,FK115/FL115)</f>
        <v>1</v>
      </c>
      <c r="FO115" s="1">
        <v>109</v>
      </c>
      <c r="FP115" s="1">
        <f ca="1">IF(FN115/FO115=INT(FN115/FO115),1,0)</f>
        <v>0</v>
      </c>
      <c r="FQ115" s="1">
        <f ca="1">IF(FP115=0,FN115,FN115/FO115)</f>
        <v>1</v>
      </c>
      <c r="FR115" s="1">
        <v>113</v>
      </c>
      <c r="FS115" s="1">
        <f ca="1">IF(FQ115/FR115=INT(FQ115/FR115),1,0)</f>
        <v>0</v>
      </c>
      <c r="FT115" s="1">
        <f ca="1">IF(FS115=0,FQ115,FQ115/FR115)</f>
        <v>1</v>
      </c>
      <c r="FU115" s="1">
        <v>127</v>
      </c>
      <c r="FV115" s="1">
        <f ca="1">IF(FT115/FU115=INT(FT115/FU115),1,0)</f>
        <v>0</v>
      </c>
      <c r="FW115" s="1">
        <f ca="1">IF(FV115=0,FT115,FT115/FU115)</f>
        <v>1</v>
      </c>
      <c r="FX115" s="1">
        <v>131</v>
      </c>
      <c r="FY115" s="1">
        <f ca="1">IF(FW115/FX115=INT(FW115/FX115),1,0)</f>
        <v>0</v>
      </c>
      <c r="FZ115" s="1">
        <f ca="1">IF(FY115=0,FW115,FW115/FX115)</f>
        <v>1</v>
      </c>
      <c r="GA115" s="1">
        <v>137</v>
      </c>
      <c r="GB115" s="1">
        <f ca="1">IF(FZ115/GA115=INT(FZ115/GA115),1,0)</f>
        <v>0</v>
      </c>
      <c r="GC115" s="1">
        <f ca="1">IF(GB115=0,FZ115,FZ115/GA115)</f>
        <v>1</v>
      </c>
      <c r="GD115" s="1">
        <v>139</v>
      </c>
      <c r="GE115" s="1">
        <f ca="1">IF(GC115/GD115=INT(GC115/GD115),1,0)</f>
        <v>0</v>
      </c>
      <c r="GF115" s="1">
        <f ca="1">IF(GE115=0,GC115,GC115/GD115)</f>
        <v>1</v>
      </c>
      <c r="GG115" s="1">
        <v>149</v>
      </c>
      <c r="GH115" s="1">
        <f ca="1">IF(GF115/GG115=INT(GF115/GG115),1,0)</f>
        <v>0</v>
      </c>
      <c r="GI115" s="1">
        <f ca="1">IF(GH115=0,GF115,GF115/GG115)</f>
        <v>1</v>
      </c>
      <c r="GJ115" s="1"/>
      <c r="GK115" s="1">
        <f ca="1">8*BI115+4*BL115+2*BO115+BR115</f>
        <v>3</v>
      </c>
      <c r="GL115" s="1">
        <f ca="1">4*BU115+2*BX115+CA115</f>
        <v>0</v>
      </c>
      <c r="GM115" s="1">
        <f ca="1">2*CD115+CG115</f>
        <v>0</v>
      </c>
      <c r="GN115" s="1">
        <f ca="1">2*CJ115+CM115</f>
        <v>0</v>
      </c>
      <c r="GO115" s="1">
        <f ca="1">2*CP115+CS115</f>
        <v>0</v>
      </c>
      <c r="GP115" s="1">
        <f ca="1">2*CV115+CY115</f>
        <v>0</v>
      </c>
      <c r="GQ115" s="1">
        <f ca="1">DB115</f>
        <v>0</v>
      </c>
      <c r="GR115" s="1">
        <f ca="1">DE115</f>
        <v>0</v>
      </c>
      <c r="GS115" s="1">
        <f ca="1">DH115</f>
        <v>0</v>
      </c>
      <c r="GT115" s="1">
        <f ca="1">DK115</f>
        <v>0</v>
      </c>
      <c r="GU115" s="1">
        <f ca="1">DN115</f>
        <v>0</v>
      </c>
      <c r="GV115">
        <f ca="1">DQ115</f>
        <v>0</v>
      </c>
      <c r="GW115">
        <f ca="1">DT115</f>
        <v>0</v>
      </c>
      <c r="GX115">
        <f ca="1">DW115</f>
        <v>0</v>
      </c>
      <c r="GY115">
        <f ca="1">DZ115</f>
        <v>0</v>
      </c>
      <c r="GZ115">
        <f ca="1">EC115</f>
        <v>0</v>
      </c>
      <c r="HA115">
        <f ca="1">EF115</f>
        <v>0</v>
      </c>
      <c r="HB115">
        <f ca="1">EI115</f>
        <v>0</v>
      </c>
      <c r="HC115">
        <f ca="1">EL115</f>
        <v>0</v>
      </c>
      <c r="HD115">
        <f ca="1">EO115</f>
        <v>0</v>
      </c>
      <c r="HE115">
        <f ca="1">ER115</f>
        <v>0</v>
      </c>
      <c r="HF115">
        <f ca="1">EU115</f>
        <v>0</v>
      </c>
      <c r="HG115">
        <f ca="1">EX115</f>
        <v>0</v>
      </c>
      <c r="HH115">
        <f ca="1">FA115</f>
        <v>0</v>
      </c>
      <c r="HI115">
        <f ca="1">FD115</f>
        <v>0</v>
      </c>
      <c r="HJ115">
        <f ca="1">FG115</f>
        <v>0</v>
      </c>
      <c r="HK115">
        <f ca="1">FJ115</f>
        <v>0</v>
      </c>
      <c r="HL115">
        <f ca="1">FM115</f>
        <v>0</v>
      </c>
      <c r="HM115">
        <f ca="1">FP115</f>
        <v>0</v>
      </c>
      <c r="HN115">
        <f ca="1">FS115</f>
        <v>0</v>
      </c>
      <c r="HO115">
        <f ca="1">FV115</f>
        <v>0</v>
      </c>
      <c r="HP115">
        <f ca="1">FY115</f>
        <v>0</v>
      </c>
      <c r="HQ115">
        <f ca="1">GB115</f>
        <v>0</v>
      </c>
      <c r="HR115">
        <f ca="1">GE115</f>
        <v>0</v>
      </c>
      <c r="HS115">
        <f ca="1">GH115</f>
        <v>0</v>
      </c>
      <c r="HT115">
        <f ca="1">BG115</f>
        <v>8</v>
      </c>
      <c r="HU115">
        <f ca="1">HT115/HS117</f>
        <v>4</v>
      </c>
      <c r="HV115" s="9"/>
      <c r="HY115" s="9"/>
      <c r="HZ115" s="9"/>
      <c r="IA115" s="9"/>
      <c r="IB115" s="9"/>
    </row>
    <row r="116" spans="2:255" ht="6" hidden="1" customHeight="1" x14ac:dyDescent="0.25">
      <c r="B116" s="71"/>
      <c r="C116" s="71"/>
      <c r="D116" s="71"/>
      <c r="E116" s="77"/>
      <c r="F116" s="104"/>
      <c r="G116" s="71"/>
      <c r="H116" s="78"/>
      <c r="I116" s="71"/>
      <c r="J116" s="71"/>
      <c r="K116" s="77"/>
      <c r="L116" s="104"/>
      <c r="M116" s="71"/>
      <c r="N116" s="71"/>
      <c r="O116" s="71"/>
      <c r="P116" s="71"/>
      <c r="Q116" s="71"/>
      <c r="R116" s="71"/>
      <c r="S116" s="77"/>
      <c r="T116" s="80"/>
      <c r="U116" s="80"/>
      <c r="V116" s="80"/>
      <c r="W116" s="122"/>
      <c r="X116" s="102"/>
      <c r="Y116" s="71"/>
      <c r="Z116" s="75"/>
      <c r="AD116" s="162"/>
      <c r="AE116" s="148"/>
      <c r="AF116" s="148"/>
      <c r="AW116" s="11"/>
      <c r="AX116" s="11"/>
      <c r="AY116" s="11"/>
      <c r="AZ116" s="11"/>
      <c r="BA116" s="11"/>
      <c r="BB116" s="11"/>
      <c r="BC116" s="1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>
        <f t="shared" ref="GK116:HS116" ca="1" si="48">IF(GK114&lt;GK115,GK114,GK115)</f>
        <v>1</v>
      </c>
      <c r="GL116" s="1">
        <f t="shared" ca="1" si="48"/>
        <v>0</v>
      </c>
      <c r="GM116" s="1">
        <f t="shared" ca="1" si="48"/>
        <v>0</v>
      </c>
      <c r="GN116" s="1">
        <f t="shared" ca="1" si="48"/>
        <v>0</v>
      </c>
      <c r="GO116" s="1">
        <f t="shared" ca="1" si="48"/>
        <v>0</v>
      </c>
      <c r="GP116" s="1">
        <f t="shared" ca="1" si="48"/>
        <v>0</v>
      </c>
      <c r="GQ116" s="1">
        <f t="shared" ca="1" si="48"/>
        <v>0</v>
      </c>
      <c r="GR116" s="1">
        <f t="shared" ca="1" si="48"/>
        <v>0</v>
      </c>
      <c r="GS116" s="1">
        <f t="shared" ca="1" si="48"/>
        <v>0</v>
      </c>
      <c r="GT116" s="1">
        <f t="shared" ca="1" si="48"/>
        <v>0</v>
      </c>
      <c r="GU116" s="1">
        <f t="shared" ca="1" si="48"/>
        <v>0</v>
      </c>
      <c r="GV116" s="1">
        <f t="shared" ca="1" si="48"/>
        <v>0</v>
      </c>
      <c r="GW116" s="1">
        <f t="shared" ca="1" si="48"/>
        <v>0</v>
      </c>
      <c r="GX116" s="1">
        <f t="shared" ca="1" si="48"/>
        <v>0</v>
      </c>
      <c r="GY116" s="1">
        <f t="shared" ca="1" si="48"/>
        <v>0</v>
      </c>
      <c r="GZ116" s="1">
        <f t="shared" ca="1" si="48"/>
        <v>0</v>
      </c>
      <c r="HA116" s="1">
        <f t="shared" ca="1" si="48"/>
        <v>0</v>
      </c>
      <c r="HB116" s="1">
        <f t="shared" ca="1" si="48"/>
        <v>0</v>
      </c>
      <c r="HC116" s="1">
        <f t="shared" ca="1" si="48"/>
        <v>0</v>
      </c>
      <c r="HD116" s="1">
        <f t="shared" ca="1" si="48"/>
        <v>0</v>
      </c>
      <c r="HE116" s="1">
        <f t="shared" ca="1" si="48"/>
        <v>0</v>
      </c>
      <c r="HF116" s="1">
        <f t="shared" ca="1" si="48"/>
        <v>0</v>
      </c>
      <c r="HG116" s="1">
        <f t="shared" ca="1" si="48"/>
        <v>0</v>
      </c>
      <c r="HH116" s="1">
        <f t="shared" ca="1" si="48"/>
        <v>0</v>
      </c>
      <c r="HI116" s="1">
        <f t="shared" ca="1" si="48"/>
        <v>0</v>
      </c>
      <c r="HJ116" s="1">
        <f t="shared" ca="1" si="48"/>
        <v>0</v>
      </c>
      <c r="HK116" s="1">
        <f t="shared" ca="1" si="48"/>
        <v>0</v>
      </c>
      <c r="HL116" s="1">
        <f t="shared" ca="1" si="48"/>
        <v>0</v>
      </c>
      <c r="HM116" s="1">
        <f t="shared" ca="1" si="48"/>
        <v>0</v>
      </c>
      <c r="HN116" s="1">
        <f t="shared" ca="1" si="48"/>
        <v>0</v>
      </c>
      <c r="HO116" s="1">
        <f t="shared" ca="1" si="48"/>
        <v>0</v>
      </c>
      <c r="HP116" s="1">
        <f t="shared" ca="1" si="48"/>
        <v>0</v>
      </c>
      <c r="HQ116" s="1">
        <f t="shared" ca="1" si="48"/>
        <v>0</v>
      </c>
      <c r="HR116" s="1">
        <f t="shared" ca="1" si="48"/>
        <v>0</v>
      </c>
      <c r="HS116" s="1">
        <f t="shared" ca="1" si="48"/>
        <v>0</v>
      </c>
      <c r="HV116" s="9"/>
      <c r="HY116" s="9"/>
      <c r="HZ116" s="9"/>
      <c r="IA116" s="9"/>
      <c r="IB116" s="9"/>
    </row>
    <row r="117" spans="2:255" ht="6" hidden="1" customHeight="1" x14ac:dyDescent="0.25">
      <c r="B117" s="71"/>
      <c r="C117" s="71"/>
      <c r="D117" s="71"/>
      <c r="E117" s="77"/>
      <c r="F117" s="104"/>
      <c r="G117" s="71"/>
      <c r="H117" s="78"/>
      <c r="I117" s="71"/>
      <c r="J117" s="71"/>
      <c r="K117" s="77"/>
      <c r="L117" s="104"/>
      <c r="M117" s="71"/>
      <c r="N117" s="71"/>
      <c r="O117" s="71"/>
      <c r="P117" s="71"/>
      <c r="Q117" s="71"/>
      <c r="R117" s="71"/>
      <c r="S117" s="77"/>
      <c r="T117" s="80"/>
      <c r="U117" s="80"/>
      <c r="V117" s="80"/>
      <c r="W117" s="122"/>
      <c r="X117" s="102"/>
      <c r="Y117" s="71"/>
      <c r="Z117" s="75"/>
      <c r="AD117" s="162"/>
      <c r="AW117" s="11"/>
      <c r="AX117" s="11"/>
      <c r="AY117" s="11"/>
      <c r="AZ117" s="11"/>
      <c r="BA117" s="11"/>
      <c r="BB117" s="11"/>
      <c r="BC117" s="1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>
        <f ca="1">GK$8^GK116</f>
        <v>2</v>
      </c>
      <c r="GL117">
        <f t="shared" ref="GL117:HS117" ca="1" si="49">GL$8^GL116*GK117</f>
        <v>2</v>
      </c>
      <c r="GM117">
        <f t="shared" ca="1" si="49"/>
        <v>2</v>
      </c>
      <c r="GN117">
        <f t="shared" ca="1" si="49"/>
        <v>2</v>
      </c>
      <c r="GO117">
        <f t="shared" ca="1" si="49"/>
        <v>2</v>
      </c>
      <c r="GP117">
        <f t="shared" ca="1" si="49"/>
        <v>2</v>
      </c>
      <c r="GQ117">
        <f t="shared" ca="1" si="49"/>
        <v>2</v>
      </c>
      <c r="GR117">
        <f t="shared" ca="1" si="49"/>
        <v>2</v>
      </c>
      <c r="GS117">
        <f t="shared" ca="1" si="49"/>
        <v>2</v>
      </c>
      <c r="GT117">
        <f t="shared" ca="1" si="49"/>
        <v>2</v>
      </c>
      <c r="GU117">
        <f t="shared" ca="1" si="49"/>
        <v>2</v>
      </c>
      <c r="GV117">
        <f t="shared" ca="1" si="49"/>
        <v>2</v>
      </c>
      <c r="GW117">
        <f t="shared" ca="1" si="49"/>
        <v>2</v>
      </c>
      <c r="GX117">
        <f t="shared" ca="1" si="49"/>
        <v>2</v>
      </c>
      <c r="GY117">
        <f t="shared" ca="1" si="49"/>
        <v>2</v>
      </c>
      <c r="GZ117">
        <f t="shared" ca="1" si="49"/>
        <v>2</v>
      </c>
      <c r="HA117">
        <f t="shared" ca="1" si="49"/>
        <v>2</v>
      </c>
      <c r="HB117">
        <f t="shared" ca="1" si="49"/>
        <v>2</v>
      </c>
      <c r="HC117">
        <f t="shared" ca="1" si="49"/>
        <v>2</v>
      </c>
      <c r="HD117">
        <f t="shared" ca="1" si="49"/>
        <v>2</v>
      </c>
      <c r="HE117">
        <f t="shared" ca="1" si="49"/>
        <v>2</v>
      </c>
      <c r="HF117">
        <f t="shared" ca="1" si="49"/>
        <v>2</v>
      </c>
      <c r="HG117">
        <f t="shared" ca="1" si="49"/>
        <v>2</v>
      </c>
      <c r="HH117">
        <f t="shared" ca="1" si="49"/>
        <v>2</v>
      </c>
      <c r="HI117">
        <f t="shared" ca="1" si="49"/>
        <v>2</v>
      </c>
      <c r="HJ117">
        <f t="shared" ca="1" si="49"/>
        <v>2</v>
      </c>
      <c r="HK117">
        <f t="shared" ca="1" si="49"/>
        <v>2</v>
      </c>
      <c r="HL117">
        <f t="shared" ca="1" si="49"/>
        <v>2</v>
      </c>
      <c r="HM117">
        <f t="shared" ca="1" si="49"/>
        <v>2</v>
      </c>
      <c r="HN117">
        <f t="shared" ca="1" si="49"/>
        <v>2</v>
      </c>
      <c r="HO117">
        <f t="shared" ca="1" si="49"/>
        <v>2</v>
      </c>
      <c r="HP117">
        <f t="shared" ca="1" si="49"/>
        <v>2</v>
      </c>
      <c r="HQ117">
        <f t="shared" ca="1" si="49"/>
        <v>2</v>
      </c>
      <c r="HR117">
        <f t="shared" ca="1" si="49"/>
        <v>2</v>
      </c>
      <c r="HS117">
        <f t="shared" ca="1" si="49"/>
        <v>2</v>
      </c>
      <c r="HV117" s="9"/>
      <c r="HY117" s="9"/>
      <c r="HZ117" s="9"/>
      <c r="IA117" s="9"/>
      <c r="IB117" s="9"/>
    </row>
    <row r="118" spans="2:255" ht="6" hidden="1" customHeight="1" x14ac:dyDescent="0.25">
      <c r="B118" s="71"/>
      <c r="C118" s="71"/>
      <c r="D118" s="71"/>
      <c r="E118" s="77"/>
      <c r="F118" s="104"/>
      <c r="G118" s="71"/>
      <c r="H118" s="78"/>
      <c r="I118" s="71"/>
      <c r="J118" s="71"/>
      <c r="K118" s="77"/>
      <c r="L118" s="104"/>
      <c r="M118" s="71"/>
      <c r="N118" s="71"/>
      <c r="O118" s="71"/>
      <c r="P118" s="71"/>
      <c r="Q118" s="71"/>
      <c r="R118" s="71"/>
      <c r="S118" s="77"/>
      <c r="T118" s="80"/>
      <c r="U118" s="80"/>
      <c r="V118" s="80"/>
      <c r="W118" s="122"/>
      <c r="X118" s="102"/>
      <c r="Y118" s="71"/>
      <c r="Z118" s="75"/>
      <c r="AD118" s="162"/>
      <c r="AW118" s="11"/>
      <c r="AX118" s="11"/>
      <c r="AY118" s="11"/>
      <c r="AZ118" s="11"/>
      <c r="BA118" s="11"/>
      <c r="BB118" s="11"/>
      <c r="BC118" s="11"/>
      <c r="BD118" t="s">
        <v>22</v>
      </c>
      <c r="BE118" s="1">
        <f ca="1">INT((RAND()*(AY114-AX114+1)+AX114))</f>
        <v>5</v>
      </c>
      <c r="BF118" s="1">
        <f ca="1">INT((RAND()*(BA114-AZ114+1)+AZ114))</f>
        <v>4</v>
      </c>
      <c r="BG118">
        <f ca="1">BF118-BF119*(BE119-BE118)</f>
        <v>4</v>
      </c>
      <c r="BH118">
        <v>256</v>
      </c>
      <c r="BI118" s="1">
        <f ca="1">IF(BG118/BH118=INT(BG118/BH118),1,0)</f>
        <v>0</v>
      </c>
      <c r="BJ118" s="1">
        <f ca="1">IF(BI118=0,BG118,BG118/BH118)</f>
        <v>4</v>
      </c>
      <c r="BK118" s="1">
        <v>16</v>
      </c>
      <c r="BL118" s="1">
        <f ca="1">IF(BJ118/BK118=INT(BJ118/BK118),1,0)</f>
        <v>0</v>
      </c>
      <c r="BM118" s="1">
        <f ca="1">IF(BL118=0,BJ118,BJ118/BK118)</f>
        <v>4</v>
      </c>
      <c r="BN118" s="1">
        <v>4</v>
      </c>
      <c r="BO118" s="1">
        <f ca="1">IF(BM118/BN118=INT(BM118/BN118),1,0)</f>
        <v>1</v>
      </c>
      <c r="BP118" s="1">
        <f ca="1">IF(BO118=0,BM118,BM118/BN118)</f>
        <v>1</v>
      </c>
      <c r="BQ118" s="1">
        <v>2</v>
      </c>
      <c r="BR118" s="1">
        <f ca="1">IF(BP118/BQ118=INT(BP118/BQ118),1,0)</f>
        <v>0</v>
      </c>
      <c r="BS118" s="1">
        <f ca="1">IF(BR118=0,BP118,BP118/BQ118)</f>
        <v>1</v>
      </c>
      <c r="BT118" s="1">
        <v>81</v>
      </c>
      <c r="BU118" s="1">
        <f ca="1">IF(BS118/BT118=INT(BS118/BT118),1,0)</f>
        <v>0</v>
      </c>
      <c r="BV118" s="1">
        <f ca="1">IF(BU118=0,BS118,BS118/BT118)</f>
        <v>1</v>
      </c>
      <c r="BW118" s="1">
        <v>9</v>
      </c>
      <c r="BX118" s="1">
        <f ca="1">IF(BV118/BW118=INT(BV118/BW118),1,0)</f>
        <v>0</v>
      </c>
      <c r="BY118" s="1">
        <f ca="1">IF(BX118=0,BV118,BV118/BW118)</f>
        <v>1</v>
      </c>
      <c r="BZ118" s="1">
        <v>3</v>
      </c>
      <c r="CA118" s="1">
        <f ca="1">IF(BY118/BZ118=INT(BY118/BZ118),1,0)</f>
        <v>0</v>
      </c>
      <c r="CB118" s="1">
        <f ca="1">IF(CA118=0,BY118,BY118/BZ118)</f>
        <v>1</v>
      </c>
      <c r="CC118" s="1">
        <v>25</v>
      </c>
      <c r="CD118" s="1">
        <f ca="1">IF(CB118/CC118=INT(CB118/CC118),1,0)</f>
        <v>0</v>
      </c>
      <c r="CE118" s="1">
        <f ca="1">IF(CD118=0,CB118,CB118/CC118)</f>
        <v>1</v>
      </c>
      <c r="CF118" s="1">
        <v>5</v>
      </c>
      <c r="CG118" s="1">
        <f ca="1">IF(CE118/CF118=INT(CE118/CF118),1,0)</f>
        <v>0</v>
      </c>
      <c r="CH118" s="1">
        <f ca="1">IF(CG118=0,CE118,CE118/CF118)</f>
        <v>1</v>
      </c>
      <c r="CI118" s="1">
        <v>49</v>
      </c>
      <c r="CJ118" s="1">
        <f ca="1">IF(CH118/CI118=INT(CH118/CI118),1,0)</f>
        <v>0</v>
      </c>
      <c r="CK118" s="1">
        <f ca="1">IF(CJ118=0,CH118,CH118/CI118)</f>
        <v>1</v>
      </c>
      <c r="CL118" s="1">
        <v>7</v>
      </c>
      <c r="CM118" s="1">
        <f ca="1">IF(CK118/CL118=INT(CK118/CL118),1,0)</f>
        <v>0</v>
      </c>
      <c r="CN118" s="1">
        <f ca="1">IF(CM118=0,CK118,CK118/CL118)</f>
        <v>1</v>
      </c>
      <c r="CO118" s="1">
        <v>121</v>
      </c>
      <c r="CP118" s="1">
        <f ca="1">IF(CN118/CO118=INT(CN118/CO118),1,0)</f>
        <v>0</v>
      </c>
      <c r="CQ118" s="1">
        <f ca="1">IF(CP118=0,CN118,CN118/CO118)</f>
        <v>1</v>
      </c>
      <c r="CR118" s="1">
        <v>11</v>
      </c>
      <c r="CS118" s="1">
        <f ca="1">IF(CQ118/CR118=INT(CQ118/CR118),1,0)</f>
        <v>0</v>
      </c>
      <c r="CT118" s="1">
        <f ca="1">IF(CS118=0,CQ118,CQ118/CR118)</f>
        <v>1</v>
      </c>
      <c r="CU118" s="1">
        <v>169</v>
      </c>
      <c r="CV118" s="1">
        <f ca="1">IF(CT118/CU118=INT(CT118/CU118),1,0)</f>
        <v>0</v>
      </c>
      <c r="CW118" s="1">
        <f ca="1">IF(CV118=0,CT118,CT118/CU118)</f>
        <v>1</v>
      </c>
      <c r="CX118" s="1">
        <v>13</v>
      </c>
      <c r="CY118" s="1">
        <f ca="1">IF(CW118/CX118=INT(CW118/CX118),1,0)</f>
        <v>0</v>
      </c>
      <c r="CZ118" s="1">
        <f ca="1">IF(CY118=0,CW118,CW118/CX118)</f>
        <v>1</v>
      </c>
      <c r="DA118" s="1">
        <v>17</v>
      </c>
      <c r="DB118" s="1">
        <f ca="1">IF(CZ118/DA118=INT(CZ118/DA118),1,0)</f>
        <v>0</v>
      </c>
      <c r="DC118" s="1">
        <f ca="1">IF(DB118=0,CZ118,CZ118/DA118)</f>
        <v>1</v>
      </c>
      <c r="DD118" s="1">
        <v>19</v>
      </c>
      <c r="DE118" s="1">
        <f ca="1">IF(DC118/DD118=INT(DC118/DD118),1,0)</f>
        <v>0</v>
      </c>
      <c r="DF118" s="1">
        <f ca="1">IF(DE118=0,DC118,DC118/DD118)</f>
        <v>1</v>
      </c>
      <c r="DG118" s="1">
        <v>23</v>
      </c>
      <c r="DH118" s="1">
        <f ca="1">IF(DF118/DG118=INT(DF118/DG118),1,0)</f>
        <v>0</v>
      </c>
      <c r="DI118" s="1">
        <f ca="1">IF(DH118=0,DF118,DF118/DG118)</f>
        <v>1</v>
      </c>
      <c r="DJ118" s="1">
        <v>29</v>
      </c>
      <c r="DK118" s="1">
        <f ca="1">IF(DI118/DJ118=INT(DI118/DJ118),1,0)</f>
        <v>0</v>
      </c>
      <c r="DL118" s="1">
        <f ca="1">IF(DK118=0,DI118,DI118/DJ118)</f>
        <v>1</v>
      </c>
      <c r="DM118" s="1">
        <v>31</v>
      </c>
      <c r="DN118" s="1">
        <f ca="1">IF(DL118/DM118=INT(DL118/DM118),1,0)</f>
        <v>0</v>
      </c>
      <c r="DO118" s="1">
        <f ca="1">IF(DN118=0,DL118,DL118/DM118)</f>
        <v>1</v>
      </c>
      <c r="DP118" s="1">
        <v>37</v>
      </c>
      <c r="DQ118" s="1">
        <f ca="1">IF(DO118/DP118=INT(DO118/DP118),1,0)</f>
        <v>0</v>
      </c>
      <c r="DR118" s="1">
        <f ca="1">IF(DQ118=0,DO118,DO118/DP118)</f>
        <v>1</v>
      </c>
      <c r="DS118" s="1">
        <v>41</v>
      </c>
      <c r="DT118" s="1">
        <f ca="1">IF(DR118/DS118=INT(DR118/DS118),1,0)</f>
        <v>0</v>
      </c>
      <c r="DU118" s="1">
        <f ca="1">IF(DT118=0,DR118,DR118/DS118)</f>
        <v>1</v>
      </c>
      <c r="DV118" s="1">
        <v>43</v>
      </c>
      <c r="DW118" s="1">
        <f ca="1">IF(DU118/DV118=INT(DU118/DV118),1,0)</f>
        <v>0</v>
      </c>
      <c r="DX118" s="1">
        <f ca="1">IF(DW118=0,DU118,DU118/DV118)</f>
        <v>1</v>
      </c>
      <c r="DY118" s="1">
        <v>47</v>
      </c>
      <c r="DZ118" s="1">
        <f ca="1">IF(DX118/DY118=INT(DX118/DY118),1,0)</f>
        <v>0</v>
      </c>
      <c r="EA118" s="1">
        <f ca="1">IF(DZ118=0,DX118,DX118/DY118)</f>
        <v>1</v>
      </c>
      <c r="EB118" s="1">
        <v>53</v>
      </c>
      <c r="EC118" s="1">
        <f ca="1">IF(EA118/EB118=INT(EA118/EB118),1,0)</f>
        <v>0</v>
      </c>
      <c r="ED118" s="1">
        <f ca="1">IF(EC118=0,EA118,EA118/EB118)</f>
        <v>1</v>
      </c>
      <c r="EE118" s="1">
        <v>59</v>
      </c>
      <c r="EF118" s="1">
        <f ca="1">IF(ED118/EE118=INT(ED118/EE118),1,0)</f>
        <v>0</v>
      </c>
      <c r="EG118" s="1">
        <f ca="1">IF(EF118=0,ED118,ED118/EE118)</f>
        <v>1</v>
      </c>
      <c r="EH118" s="1">
        <v>61</v>
      </c>
      <c r="EI118" s="1">
        <f ca="1">IF(EG118/EH118=INT(EG118/EH118),1,0)</f>
        <v>0</v>
      </c>
      <c r="EJ118" s="1">
        <f ca="1">IF(EI118=0,EG118,EG118/EH118)</f>
        <v>1</v>
      </c>
      <c r="EK118" s="1">
        <v>67</v>
      </c>
      <c r="EL118" s="1">
        <f ca="1">IF(EJ118/EK118=INT(EJ118/EK118),1,0)</f>
        <v>0</v>
      </c>
      <c r="EM118" s="1">
        <f ca="1">IF(EL118=0,EJ118,EJ118/EK118)</f>
        <v>1</v>
      </c>
      <c r="EN118" s="1">
        <v>71</v>
      </c>
      <c r="EO118" s="1">
        <f ca="1">IF(EM118/EN118=INT(EM118/EN118),1,0)</f>
        <v>0</v>
      </c>
      <c r="EP118" s="1">
        <f ca="1">IF(EO118=0,EM118,EM118/EN118)</f>
        <v>1</v>
      </c>
      <c r="EQ118" s="1">
        <v>73</v>
      </c>
      <c r="ER118" s="1">
        <f ca="1">IF(EP118/EQ118=INT(EP118/EQ118),1,0)</f>
        <v>0</v>
      </c>
      <c r="ES118" s="1">
        <f ca="1">IF(ER118=0,EP118,EP118/EQ118)</f>
        <v>1</v>
      </c>
      <c r="ET118" s="1">
        <v>79</v>
      </c>
      <c r="EU118" s="1">
        <f ca="1">IF(ES118/ET118=INT(ES118/ET118),1,0)</f>
        <v>0</v>
      </c>
      <c r="EV118" s="1">
        <f ca="1">IF(EU118=0,ES118,ES118/ET118)</f>
        <v>1</v>
      </c>
      <c r="EW118" s="1">
        <v>83</v>
      </c>
      <c r="EX118" s="1">
        <f ca="1">IF(EV118/EW118=INT(EV118/EW118),1,0)</f>
        <v>0</v>
      </c>
      <c r="EY118" s="1">
        <f ca="1">IF(EX118=0,EV118,EV118/EW118)</f>
        <v>1</v>
      </c>
      <c r="EZ118" s="1">
        <v>89</v>
      </c>
      <c r="FA118" s="1">
        <f ca="1">IF(EY118/EZ118=INT(EY118/EZ118),1,0)</f>
        <v>0</v>
      </c>
      <c r="FB118" s="1">
        <f ca="1">IF(FA118=0,EY118,EY118/EZ118)</f>
        <v>1</v>
      </c>
      <c r="FC118" s="1">
        <v>97</v>
      </c>
      <c r="FD118" s="1">
        <f ca="1">IF(FB118/FC118=INT(FB118/FC118),1,0)</f>
        <v>0</v>
      </c>
      <c r="FE118" s="1">
        <f ca="1">IF(FD118=0,FB118,FB118/FC118)</f>
        <v>1</v>
      </c>
      <c r="FF118" s="1">
        <v>101</v>
      </c>
      <c r="FG118" s="1">
        <f ca="1">IF(FE118/FF118=INT(FE118/FF118),1,0)</f>
        <v>0</v>
      </c>
      <c r="FH118" s="1">
        <f ca="1">IF(FG118=0,FE118,FE118/FF118)</f>
        <v>1</v>
      </c>
      <c r="FI118" s="1">
        <v>103</v>
      </c>
      <c r="FJ118" s="1">
        <f ca="1">IF(FH118/FI118=INT(FH118/FI118),1,0)</f>
        <v>0</v>
      </c>
      <c r="FK118" s="1">
        <f ca="1">IF(FJ118=0,FH118,FH118/FI118)</f>
        <v>1</v>
      </c>
      <c r="FL118" s="1">
        <v>107</v>
      </c>
      <c r="FM118" s="1">
        <f ca="1">IF(FK118/FL118=INT(FK118/FL118),1,0)</f>
        <v>0</v>
      </c>
      <c r="FN118" s="1">
        <f ca="1">IF(FM118=0,FK118,FK118/FL118)</f>
        <v>1</v>
      </c>
      <c r="FO118" s="1">
        <v>109</v>
      </c>
      <c r="FP118" s="1">
        <f ca="1">IF(FN118/FO118=INT(FN118/FO118),1,0)</f>
        <v>0</v>
      </c>
      <c r="FQ118" s="1">
        <f ca="1">IF(FP118=0,FN118,FN118/FO118)</f>
        <v>1</v>
      </c>
      <c r="FR118" s="1">
        <v>113</v>
      </c>
      <c r="FS118" s="1">
        <f ca="1">IF(FQ118/FR118=INT(FQ118/FR118),1,0)</f>
        <v>0</v>
      </c>
      <c r="FT118" s="1">
        <f ca="1">IF(FS118=0,FQ118,FQ118/FR118)</f>
        <v>1</v>
      </c>
      <c r="FU118" s="1">
        <v>127</v>
      </c>
      <c r="FV118" s="1">
        <f ca="1">IF(FT118/FU118=INT(FT118/FU118),1,0)</f>
        <v>0</v>
      </c>
      <c r="FW118" s="1">
        <f ca="1">IF(FV118=0,FT118,FT118/FU118)</f>
        <v>1</v>
      </c>
      <c r="FX118" s="1">
        <v>131</v>
      </c>
      <c r="FY118" s="1">
        <f ca="1">IF(FW118/FX118=INT(FW118/FX118),1,0)</f>
        <v>0</v>
      </c>
      <c r="FZ118" s="1">
        <f ca="1">IF(FY118=0,FW118,FW118/FX118)</f>
        <v>1</v>
      </c>
      <c r="GA118" s="1">
        <v>137</v>
      </c>
      <c r="GB118" s="1">
        <f ca="1">IF(FZ118/GA118=INT(FZ118/GA118),1,0)</f>
        <v>0</v>
      </c>
      <c r="GC118" s="1">
        <f ca="1">IF(GB118=0,FZ118,FZ118/GA118)</f>
        <v>1</v>
      </c>
      <c r="GD118" s="1">
        <v>139</v>
      </c>
      <c r="GE118" s="1">
        <f ca="1">IF(GC118/GD118=INT(GC118/GD118),1,0)</f>
        <v>0</v>
      </c>
      <c r="GF118" s="1">
        <f ca="1">IF(GE118=0,GC118,GC118/GD118)</f>
        <v>1</v>
      </c>
      <c r="GG118" s="1">
        <v>149</v>
      </c>
      <c r="GH118" s="1">
        <f ca="1">IF(GF118/GG118=INT(GF118/GG118),1,0)</f>
        <v>0</v>
      </c>
      <c r="GI118" s="1">
        <f ca="1">IF(GH118=0,GF118,GF118/GG118)</f>
        <v>1</v>
      </c>
      <c r="GJ118" s="1"/>
      <c r="GK118" s="1">
        <f ca="1">8*BI118+4*BL118+2*BO118+BR118</f>
        <v>2</v>
      </c>
      <c r="GL118" s="1">
        <f ca="1">4*BU118+2*BX118+CA118</f>
        <v>0</v>
      </c>
      <c r="GM118" s="1">
        <f ca="1">2*CD118+CG118</f>
        <v>0</v>
      </c>
      <c r="GN118" s="1">
        <f ca="1">2*CJ118+CM118</f>
        <v>0</v>
      </c>
      <c r="GO118" s="1">
        <f ca="1">2*CP118+CS118</f>
        <v>0</v>
      </c>
      <c r="GP118" s="1">
        <f ca="1">2*CV118+CY118</f>
        <v>0</v>
      </c>
      <c r="GQ118" s="1">
        <f ca="1">DB118</f>
        <v>0</v>
      </c>
      <c r="GR118" s="1">
        <f ca="1">DE118</f>
        <v>0</v>
      </c>
      <c r="GS118" s="1">
        <f ca="1">DH118</f>
        <v>0</v>
      </c>
      <c r="GT118" s="1">
        <f ca="1">DK118</f>
        <v>0</v>
      </c>
      <c r="GU118" s="1">
        <f ca="1">DN118</f>
        <v>0</v>
      </c>
      <c r="GV118">
        <f ca="1">DQ118</f>
        <v>0</v>
      </c>
      <c r="GW118">
        <f ca="1">DT118</f>
        <v>0</v>
      </c>
      <c r="GX118">
        <f ca="1">DW118</f>
        <v>0</v>
      </c>
      <c r="GY118">
        <f ca="1">DZ118</f>
        <v>0</v>
      </c>
      <c r="GZ118">
        <f ca="1">EC118</f>
        <v>0</v>
      </c>
      <c r="HA118">
        <f ca="1">EF118</f>
        <v>0</v>
      </c>
      <c r="HB118">
        <f ca="1">EI118</f>
        <v>0</v>
      </c>
      <c r="HC118">
        <f ca="1">EL118</f>
        <v>0</v>
      </c>
      <c r="HD118">
        <f ca="1">EO118</f>
        <v>0</v>
      </c>
      <c r="HE118">
        <f ca="1">ER118</f>
        <v>0</v>
      </c>
      <c r="HF118">
        <f ca="1">EU118</f>
        <v>0</v>
      </c>
      <c r="HG118">
        <f ca="1">EX118</f>
        <v>0</v>
      </c>
      <c r="HH118">
        <f ca="1">FA118</f>
        <v>0</v>
      </c>
      <c r="HI118">
        <f ca="1">FD118</f>
        <v>0</v>
      </c>
      <c r="HJ118">
        <f ca="1">FG118</f>
        <v>0</v>
      </c>
      <c r="HK118">
        <f ca="1">FJ118</f>
        <v>0</v>
      </c>
      <c r="HL118">
        <f ca="1">FM118</f>
        <v>0</v>
      </c>
      <c r="HM118">
        <f ca="1">FP118</f>
        <v>0</v>
      </c>
      <c r="HN118">
        <f ca="1">FS118</f>
        <v>0</v>
      </c>
      <c r="HO118">
        <f ca="1">FV118</f>
        <v>0</v>
      </c>
      <c r="HP118">
        <f ca="1">FY118</f>
        <v>0</v>
      </c>
      <c r="HQ118">
        <f ca="1">GB118</f>
        <v>0</v>
      </c>
      <c r="HR118">
        <f ca="1">GE118</f>
        <v>0</v>
      </c>
      <c r="HS118">
        <f ca="1">GH118</f>
        <v>0</v>
      </c>
      <c r="HT118">
        <f ca="1">BG118</f>
        <v>4</v>
      </c>
      <c r="HU118">
        <f ca="1">HT118/HS121</f>
        <v>4</v>
      </c>
      <c r="HV118" s="9">
        <f ca="1">BE119</f>
        <v>5</v>
      </c>
      <c r="HW118">
        <f ca="1">HV118*HU119+HU118</f>
        <v>39</v>
      </c>
      <c r="HX118">
        <f ca="1">HW118*HW114</f>
        <v>741</v>
      </c>
      <c r="HY118" s="9">
        <f ca="1">HU115*HU119</f>
        <v>28</v>
      </c>
      <c r="HZ118" s="9">
        <f ca="1">INT(HX118/HY118)</f>
        <v>26</v>
      </c>
      <c r="IA118" s="9">
        <f ca="1">HX118-HZ118*HY118</f>
        <v>13</v>
      </c>
      <c r="IB118" s="9">
        <f ca="1">HY118</f>
        <v>28</v>
      </c>
    </row>
    <row r="119" spans="2:255" ht="6" hidden="1" customHeight="1" x14ac:dyDescent="0.25">
      <c r="B119" s="71"/>
      <c r="C119" s="71"/>
      <c r="D119" s="71"/>
      <c r="E119" s="77"/>
      <c r="F119" s="104"/>
      <c r="G119" s="71"/>
      <c r="H119" s="78"/>
      <c r="I119" s="71"/>
      <c r="J119" s="71"/>
      <c r="K119" s="77"/>
      <c r="L119" s="104"/>
      <c r="M119" s="71"/>
      <c r="N119" s="71"/>
      <c r="O119" s="71"/>
      <c r="P119" s="71"/>
      <c r="Q119" s="71"/>
      <c r="R119" s="71"/>
      <c r="S119" s="77"/>
      <c r="T119" s="80"/>
      <c r="U119" s="80"/>
      <c r="V119" s="80"/>
      <c r="W119" s="122"/>
      <c r="X119" s="102"/>
      <c r="Y119" s="71"/>
      <c r="Z119" s="75"/>
      <c r="AD119" s="162"/>
      <c r="AW119" s="11"/>
      <c r="AX119" s="11"/>
      <c r="AY119" s="11"/>
      <c r="AZ119" s="11"/>
      <c r="BA119" s="11"/>
      <c r="BB119" s="11"/>
      <c r="BC119" s="11"/>
      <c r="BE119">
        <f ca="1">BE118+INT(BF118/BF119)</f>
        <v>5</v>
      </c>
      <c r="BF119" s="1">
        <f ca="1">IF(BB114&gt;BF118,INT((RAND()*(BC114-BB114+1)+BB114)),INT((RAND()*(BC114-BF118)+BF118+1)))</f>
        <v>7</v>
      </c>
      <c r="BG119">
        <f ca="1">BF119</f>
        <v>7</v>
      </c>
      <c r="BH119">
        <v>256</v>
      </c>
      <c r="BI119" s="1">
        <f ca="1">IF(BG119/BH119=INT(BG119/BH119),1,0)</f>
        <v>0</v>
      </c>
      <c r="BJ119" s="1">
        <f ca="1">IF(BI119=0,BG119,BG119/BH119)</f>
        <v>7</v>
      </c>
      <c r="BK119" s="1">
        <v>16</v>
      </c>
      <c r="BL119" s="1">
        <f ca="1">IF(BJ119/BK119=INT(BJ119/BK119),1,0)</f>
        <v>0</v>
      </c>
      <c r="BM119" s="1">
        <f ca="1">IF(BL119=0,BJ119,BJ119/BK119)</f>
        <v>7</v>
      </c>
      <c r="BN119" s="1">
        <v>4</v>
      </c>
      <c r="BO119" s="1">
        <f ca="1">IF(BM119/BN119=INT(BM119/BN119),1,0)</f>
        <v>0</v>
      </c>
      <c r="BP119" s="1">
        <f ca="1">IF(BO119=0,BM119,BM119/BN119)</f>
        <v>7</v>
      </c>
      <c r="BQ119" s="1">
        <v>2</v>
      </c>
      <c r="BR119" s="1">
        <f ca="1">IF(BP119/BQ119=INT(BP119/BQ119),1,0)</f>
        <v>0</v>
      </c>
      <c r="BS119" s="1">
        <f ca="1">IF(BR119=0,BP119,BP119/BQ119)</f>
        <v>7</v>
      </c>
      <c r="BT119" s="1">
        <v>81</v>
      </c>
      <c r="BU119" s="1">
        <f ca="1">IF(BS119/BT119=INT(BS119/BT119),1,0)</f>
        <v>0</v>
      </c>
      <c r="BV119" s="1">
        <f ca="1">IF(BU119=0,BS119,BS119/BT119)</f>
        <v>7</v>
      </c>
      <c r="BW119" s="1">
        <v>9</v>
      </c>
      <c r="BX119" s="1">
        <f ca="1">IF(BV119/BW119=INT(BV119/BW119),1,0)</f>
        <v>0</v>
      </c>
      <c r="BY119" s="1">
        <f ca="1">IF(BX119=0,BV119,BV119/BW119)</f>
        <v>7</v>
      </c>
      <c r="BZ119" s="1">
        <v>3</v>
      </c>
      <c r="CA119" s="1">
        <f ca="1">IF(BY119/BZ119=INT(BY119/BZ119),1,0)</f>
        <v>0</v>
      </c>
      <c r="CB119" s="1">
        <f ca="1">IF(CA119=0,BY119,BY119/BZ119)</f>
        <v>7</v>
      </c>
      <c r="CC119" s="1">
        <v>25</v>
      </c>
      <c r="CD119" s="1">
        <f ca="1">IF(CB119/CC119=INT(CB119/CC119),1,0)</f>
        <v>0</v>
      </c>
      <c r="CE119" s="1">
        <f ca="1">IF(CD119=0,CB119,CB119/CC119)</f>
        <v>7</v>
      </c>
      <c r="CF119" s="1">
        <v>5</v>
      </c>
      <c r="CG119" s="1">
        <f ca="1">IF(CE119/CF119=INT(CE119/CF119),1,0)</f>
        <v>0</v>
      </c>
      <c r="CH119" s="1">
        <f ca="1">IF(CG119=0,CE119,CE119/CF119)</f>
        <v>7</v>
      </c>
      <c r="CI119" s="1">
        <v>49</v>
      </c>
      <c r="CJ119" s="1">
        <f ca="1">IF(CH119/CI119=INT(CH119/CI119),1,0)</f>
        <v>0</v>
      </c>
      <c r="CK119" s="1">
        <f ca="1">IF(CJ119=0,CH119,CH119/CI119)</f>
        <v>7</v>
      </c>
      <c r="CL119" s="1">
        <v>7</v>
      </c>
      <c r="CM119" s="1">
        <f ca="1">IF(CK119/CL119=INT(CK119/CL119),1,0)</f>
        <v>1</v>
      </c>
      <c r="CN119" s="1">
        <f ca="1">IF(CM119=0,CK119,CK119/CL119)</f>
        <v>1</v>
      </c>
      <c r="CO119" s="1">
        <v>121</v>
      </c>
      <c r="CP119" s="1">
        <f ca="1">IF(CN119/CO119=INT(CN119/CO119),1,0)</f>
        <v>0</v>
      </c>
      <c r="CQ119" s="1">
        <f ca="1">IF(CP119=0,CN119,CN119/CO119)</f>
        <v>1</v>
      </c>
      <c r="CR119" s="1">
        <v>11</v>
      </c>
      <c r="CS119" s="1">
        <f ca="1">IF(CQ119/CR119=INT(CQ119/CR119),1,0)</f>
        <v>0</v>
      </c>
      <c r="CT119" s="1">
        <f ca="1">IF(CS119=0,CQ119,CQ119/CR119)</f>
        <v>1</v>
      </c>
      <c r="CU119" s="1">
        <v>169</v>
      </c>
      <c r="CV119" s="1">
        <f ca="1">IF(CT119/CU119=INT(CT119/CU119),1,0)</f>
        <v>0</v>
      </c>
      <c r="CW119" s="1">
        <f ca="1">IF(CV119=0,CT119,CT119/CU119)</f>
        <v>1</v>
      </c>
      <c r="CX119" s="1">
        <v>13</v>
      </c>
      <c r="CY119" s="1">
        <f ca="1">IF(CW119/CX119=INT(CW119/CX119),1,0)</f>
        <v>0</v>
      </c>
      <c r="CZ119" s="1">
        <f ca="1">IF(CY119=0,CW119,CW119/CX119)</f>
        <v>1</v>
      </c>
      <c r="DA119" s="1">
        <v>17</v>
      </c>
      <c r="DB119" s="1">
        <f ca="1">IF(CZ119/DA119=INT(CZ119/DA119),1,0)</f>
        <v>0</v>
      </c>
      <c r="DC119" s="1">
        <f ca="1">IF(DB119=0,CZ119,CZ119/DA119)</f>
        <v>1</v>
      </c>
      <c r="DD119" s="1">
        <v>19</v>
      </c>
      <c r="DE119" s="1">
        <f ca="1">IF(DC119/DD119=INT(DC119/DD119),1,0)</f>
        <v>0</v>
      </c>
      <c r="DF119" s="1">
        <f ca="1">IF(DE119=0,DC119,DC119/DD119)</f>
        <v>1</v>
      </c>
      <c r="DG119" s="1">
        <v>23</v>
      </c>
      <c r="DH119" s="1">
        <f ca="1">IF(DF119/DG119=INT(DF119/DG119),1,0)</f>
        <v>0</v>
      </c>
      <c r="DI119" s="1">
        <f ca="1">IF(DH119=0,DF119,DF119/DG119)</f>
        <v>1</v>
      </c>
      <c r="DJ119" s="1">
        <v>29</v>
      </c>
      <c r="DK119" s="1">
        <f ca="1">IF(DI119/DJ119=INT(DI119/DJ119),1,0)</f>
        <v>0</v>
      </c>
      <c r="DL119" s="1">
        <f ca="1">IF(DK119=0,DI119,DI119/DJ119)</f>
        <v>1</v>
      </c>
      <c r="DM119" s="1">
        <v>31</v>
      </c>
      <c r="DN119" s="1">
        <f ca="1">IF(DL119/DM119=INT(DL119/DM119),1,0)</f>
        <v>0</v>
      </c>
      <c r="DO119" s="1">
        <f ca="1">IF(DN119=0,DL119,DL119/DM119)</f>
        <v>1</v>
      </c>
      <c r="DP119" s="1">
        <v>37</v>
      </c>
      <c r="DQ119" s="1">
        <f ca="1">IF(DO119/DP119=INT(DO119/DP119),1,0)</f>
        <v>0</v>
      </c>
      <c r="DR119" s="1">
        <f ca="1">IF(DQ119=0,DO119,DO119/DP119)</f>
        <v>1</v>
      </c>
      <c r="DS119" s="1">
        <v>41</v>
      </c>
      <c r="DT119" s="1">
        <f ca="1">IF(DR119/DS119=INT(DR119/DS119),1,0)</f>
        <v>0</v>
      </c>
      <c r="DU119" s="1">
        <f ca="1">IF(DT119=0,DR119,DR119/DS119)</f>
        <v>1</v>
      </c>
      <c r="DV119" s="1">
        <v>43</v>
      </c>
      <c r="DW119" s="1">
        <f ca="1">IF(DU119/DV119=INT(DU119/DV119),1,0)</f>
        <v>0</v>
      </c>
      <c r="DX119" s="1">
        <f ca="1">IF(DW119=0,DU119,DU119/DV119)</f>
        <v>1</v>
      </c>
      <c r="DY119" s="1">
        <v>47</v>
      </c>
      <c r="DZ119" s="1">
        <f ca="1">IF(DX119/DY119=INT(DX119/DY119),1,0)</f>
        <v>0</v>
      </c>
      <c r="EA119" s="1">
        <f ca="1">IF(DZ119=0,DX119,DX119/DY119)</f>
        <v>1</v>
      </c>
      <c r="EB119" s="1">
        <v>53</v>
      </c>
      <c r="EC119" s="1">
        <f ca="1">IF(EA119/EB119=INT(EA119/EB119),1,0)</f>
        <v>0</v>
      </c>
      <c r="ED119" s="1">
        <f ca="1">IF(EC119=0,EA119,EA119/EB119)</f>
        <v>1</v>
      </c>
      <c r="EE119" s="1">
        <v>59</v>
      </c>
      <c r="EF119" s="1">
        <f ca="1">IF(ED119/EE119=INT(ED119/EE119),1,0)</f>
        <v>0</v>
      </c>
      <c r="EG119" s="1">
        <f ca="1">IF(EF119=0,ED119,ED119/EE119)</f>
        <v>1</v>
      </c>
      <c r="EH119" s="1">
        <v>61</v>
      </c>
      <c r="EI119" s="1">
        <f ca="1">IF(EG119/EH119=INT(EG119/EH119),1,0)</f>
        <v>0</v>
      </c>
      <c r="EJ119" s="1">
        <f ca="1">IF(EI119=0,EG119,EG119/EH119)</f>
        <v>1</v>
      </c>
      <c r="EK119" s="1">
        <v>67</v>
      </c>
      <c r="EL119" s="1">
        <f ca="1">IF(EJ119/EK119=INT(EJ119/EK119),1,0)</f>
        <v>0</v>
      </c>
      <c r="EM119" s="1">
        <f ca="1">IF(EL119=0,EJ119,EJ119/EK119)</f>
        <v>1</v>
      </c>
      <c r="EN119" s="1">
        <v>71</v>
      </c>
      <c r="EO119" s="1">
        <f ca="1">IF(EM119/EN119=INT(EM119/EN119),1,0)</f>
        <v>0</v>
      </c>
      <c r="EP119" s="1">
        <f ca="1">IF(EO119=0,EM119,EM119/EN119)</f>
        <v>1</v>
      </c>
      <c r="EQ119" s="1">
        <v>73</v>
      </c>
      <c r="ER119" s="1">
        <f ca="1">IF(EP119/EQ119=INT(EP119/EQ119),1,0)</f>
        <v>0</v>
      </c>
      <c r="ES119" s="1">
        <f ca="1">IF(ER119=0,EP119,EP119/EQ119)</f>
        <v>1</v>
      </c>
      <c r="ET119" s="1">
        <v>79</v>
      </c>
      <c r="EU119" s="1">
        <f ca="1">IF(ES119/ET119=INT(ES119/ET119),1,0)</f>
        <v>0</v>
      </c>
      <c r="EV119" s="1">
        <f ca="1">IF(EU119=0,ES119,ES119/ET119)</f>
        <v>1</v>
      </c>
      <c r="EW119" s="1">
        <v>83</v>
      </c>
      <c r="EX119" s="1">
        <f ca="1">IF(EV119/EW119=INT(EV119/EW119),1,0)</f>
        <v>0</v>
      </c>
      <c r="EY119" s="1">
        <f ca="1">IF(EX119=0,EV119,EV119/EW119)</f>
        <v>1</v>
      </c>
      <c r="EZ119" s="1">
        <v>89</v>
      </c>
      <c r="FA119" s="1">
        <f ca="1">IF(EY119/EZ119=INT(EY119/EZ119),1,0)</f>
        <v>0</v>
      </c>
      <c r="FB119" s="1">
        <f ca="1">IF(FA119=0,EY119,EY119/EZ119)</f>
        <v>1</v>
      </c>
      <c r="FC119" s="1">
        <v>97</v>
      </c>
      <c r="FD119" s="1">
        <f ca="1">IF(FB119/FC119=INT(FB119/FC119),1,0)</f>
        <v>0</v>
      </c>
      <c r="FE119" s="1">
        <f ca="1">IF(FD119=0,FB119,FB119/FC119)</f>
        <v>1</v>
      </c>
      <c r="FF119" s="1">
        <v>101</v>
      </c>
      <c r="FG119" s="1">
        <f ca="1">IF(FE119/FF119=INT(FE119/FF119),1,0)</f>
        <v>0</v>
      </c>
      <c r="FH119" s="1">
        <f ca="1">IF(FG119=0,FE119,FE119/FF119)</f>
        <v>1</v>
      </c>
      <c r="FI119" s="1">
        <v>103</v>
      </c>
      <c r="FJ119" s="1">
        <f ca="1">IF(FH119/FI119=INT(FH119/FI119),1,0)</f>
        <v>0</v>
      </c>
      <c r="FK119" s="1">
        <f ca="1">IF(FJ119=0,FH119,FH119/FI119)</f>
        <v>1</v>
      </c>
      <c r="FL119" s="1">
        <v>107</v>
      </c>
      <c r="FM119" s="1">
        <f ca="1">IF(FK119/FL119=INT(FK119/FL119),1,0)</f>
        <v>0</v>
      </c>
      <c r="FN119" s="1">
        <f ca="1">IF(FM119=0,FK119,FK119/FL119)</f>
        <v>1</v>
      </c>
      <c r="FO119" s="1">
        <v>109</v>
      </c>
      <c r="FP119" s="1">
        <f ca="1">IF(FN119/FO119=INT(FN119/FO119),1,0)</f>
        <v>0</v>
      </c>
      <c r="FQ119" s="1">
        <f ca="1">IF(FP119=0,FN119,FN119/FO119)</f>
        <v>1</v>
      </c>
      <c r="FR119" s="1">
        <v>113</v>
      </c>
      <c r="FS119" s="1">
        <f ca="1">IF(FQ119/FR119=INT(FQ119/FR119),1,0)</f>
        <v>0</v>
      </c>
      <c r="FT119" s="1">
        <f ca="1">IF(FS119=0,FQ119,FQ119/FR119)</f>
        <v>1</v>
      </c>
      <c r="FU119" s="1">
        <v>127</v>
      </c>
      <c r="FV119" s="1">
        <f ca="1">IF(FT119/FU119=INT(FT119/FU119),1,0)</f>
        <v>0</v>
      </c>
      <c r="FW119" s="1">
        <f ca="1">IF(FV119=0,FT119,FT119/FU119)</f>
        <v>1</v>
      </c>
      <c r="FX119" s="1">
        <v>131</v>
      </c>
      <c r="FY119" s="1">
        <f ca="1">IF(FW119/FX119=INT(FW119/FX119),1,0)</f>
        <v>0</v>
      </c>
      <c r="FZ119" s="1">
        <f ca="1">IF(FY119=0,FW119,FW119/FX119)</f>
        <v>1</v>
      </c>
      <c r="GA119" s="1">
        <v>137</v>
      </c>
      <c r="GB119" s="1">
        <f ca="1">IF(FZ119/GA119=INT(FZ119/GA119),1,0)</f>
        <v>0</v>
      </c>
      <c r="GC119" s="1">
        <f ca="1">IF(GB119=0,FZ119,FZ119/GA119)</f>
        <v>1</v>
      </c>
      <c r="GD119" s="1">
        <v>139</v>
      </c>
      <c r="GE119" s="1">
        <f ca="1">IF(GC119/GD119=INT(GC119/GD119),1,0)</f>
        <v>0</v>
      </c>
      <c r="GF119" s="1">
        <f ca="1">IF(GE119=0,GC119,GC119/GD119)</f>
        <v>1</v>
      </c>
      <c r="GG119" s="1">
        <v>149</v>
      </c>
      <c r="GH119" s="1">
        <f ca="1">IF(GF119/GG119=INT(GF119/GG119),1,0)</f>
        <v>0</v>
      </c>
      <c r="GI119" s="1">
        <f ca="1">IF(GH119=0,GF119,GF119/GG119)</f>
        <v>1</v>
      </c>
      <c r="GJ119" s="1"/>
      <c r="GK119" s="1">
        <f ca="1">8*BI119+4*BL119+2*BO119+BR119</f>
        <v>0</v>
      </c>
      <c r="GL119" s="1">
        <f ca="1">4*BU119+2*BX119+CA119</f>
        <v>0</v>
      </c>
      <c r="GM119" s="1">
        <f ca="1">2*CD119+CG119</f>
        <v>0</v>
      </c>
      <c r="GN119" s="1">
        <f ca="1">2*CJ119+CM119</f>
        <v>1</v>
      </c>
      <c r="GO119" s="1">
        <f ca="1">2*CP119+CS119</f>
        <v>0</v>
      </c>
      <c r="GP119" s="1">
        <f ca="1">2*CV119+CY119</f>
        <v>0</v>
      </c>
      <c r="GQ119" s="1">
        <f ca="1">DB119</f>
        <v>0</v>
      </c>
      <c r="GR119" s="1">
        <f ca="1">DE119</f>
        <v>0</v>
      </c>
      <c r="GS119" s="1">
        <f ca="1">DH119</f>
        <v>0</v>
      </c>
      <c r="GT119" s="1">
        <f ca="1">DK119</f>
        <v>0</v>
      </c>
      <c r="GU119" s="1">
        <f ca="1">DN119</f>
        <v>0</v>
      </c>
      <c r="GV119">
        <f ca="1">DQ119</f>
        <v>0</v>
      </c>
      <c r="GW119">
        <f ca="1">DT119</f>
        <v>0</v>
      </c>
      <c r="GX119">
        <f ca="1">DW119</f>
        <v>0</v>
      </c>
      <c r="GY119">
        <f ca="1">DZ119</f>
        <v>0</v>
      </c>
      <c r="GZ119">
        <f ca="1">EC119</f>
        <v>0</v>
      </c>
      <c r="HA119">
        <f ca="1">EF119</f>
        <v>0</v>
      </c>
      <c r="HB119">
        <f ca="1">EI119</f>
        <v>0</v>
      </c>
      <c r="HC119">
        <f ca="1">EL119</f>
        <v>0</v>
      </c>
      <c r="HD119">
        <f ca="1">EO119</f>
        <v>0</v>
      </c>
      <c r="HE119">
        <f ca="1">ER119</f>
        <v>0</v>
      </c>
      <c r="HF119">
        <f ca="1">EU119</f>
        <v>0</v>
      </c>
      <c r="HG119">
        <f ca="1">EX119</f>
        <v>0</v>
      </c>
      <c r="HH119">
        <f ca="1">FA119</f>
        <v>0</v>
      </c>
      <c r="HI119">
        <f ca="1">FD119</f>
        <v>0</v>
      </c>
      <c r="HJ119">
        <f ca="1">FG119</f>
        <v>0</v>
      </c>
      <c r="HK119">
        <f ca="1">FJ119</f>
        <v>0</v>
      </c>
      <c r="HL119">
        <f ca="1">FM119</f>
        <v>0</v>
      </c>
      <c r="HM119">
        <f ca="1">FP119</f>
        <v>0</v>
      </c>
      <c r="HN119">
        <f ca="1">FS119</f>
        <v>0</v>
      </c>
      <c r="HO119">
        <f ca="1">FV119</f>
        <v>0</v>
      </c>
      <c r="HP119">
        <f ca="1">FY119</f>
        <v>0</v>
      </c>
      <c r="HQ119">
        <f ca="1">GB119</f>
        <v>0</v>
      </c>
      <c r="HR119">
        <f ca="1">GE119</f>
        <v>0</v>
      </c>
      <c r="HS119">
        <f ca="1">GH119</f>
        <v>0</v>
      </c>
      <c r="HT119">
        <f ca="1">BG119</f>
        <v>7</v>
      </c>
      <c r="HU119">
        <f ca="1">HT119/HS121</f>
        <v>7</v>
      </c>
      <c r="HV119" s="9"/>
      <c r="HY119" s="9"/>
      <c r="HZ119" s="9"/>
      <c r="IA119" s="9"/>
      <c r="IB119" s="9"/>
    </row>
    <row r="120" spans="2:255" ht="6" hidden="1" customHeight="1" x14ac:dyDescent="0.25">
      <c r="B120" s="71"/>
      <c r="C120" s="71"/>
      <c r="D120" s="71"/>
      <c r="E120" s="77"/>
      <c r="F120" s="104"/>
      <c r="G120" s="71"/>
      <c r="H120" s="78"/>
      <c r="I120" s="71"/>
      <c r="J120" s="71"/>
      <c r="K120" s="77"/>
      <c r="L120" s="104"/>
      <c r="M120" s="71"/>
      <c r="N120" s="71"/>
      <c r="O120" s="71"/>
      <c r="P120" s="71"/>
      <c r="Q120" s="71"/>
      <c r="R120" s="71"/>
      <c r="S120" s="77"/>
      <c r="T120" s="80"/>
      <c r="U120" s="80"/>
      <c r="V120" s="80"/>
      <c r="W120" s="122"/>
      <c r="X120" s="102"/>
      <c r="Y120" s="71"/>
      <c r="Z120" s="75"/>
      <c r="AD120" s="162"/>
      <c r="AW120" s="11"/>
      <c r="AX120" s="11"/>
      <c r="AY120" s="11"/>
      <c r="AZ120" s="11"/>
      <c r="BA120" s="11"/>
      <c r="BB120" s="11"/>
      <c r="BC120" s="11"/>
      <c r="BD120" s="9"/>
      <c r="BE120" s="9"/>
      <c r="BF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9"/>
      <c r="CI120" s="9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9"/>
      <c r="DI120" s="9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9"/>
      <c r="DU120" s="9"/>
      <c r="DV120" s="9"/>
      <c r="DW120" s="9"/>
      <c r="DX120" s="9"/>
      <c r="DY120" s="9"/>
      <c r="DZ120" s="9"/>
      <c r="EA120" s="9"/>
      <c r="EB120" s="9"/>
      <c r="EG120" s="9"/>
      <c r="EH120" s="9"/>
      <c r="EI120" s="9"/>
      <c r="EJ120" s="9"/>
      <c r="EK120" s="9"/>
      <c r="EL120" s="9"/>
      <c r="EM120" s="9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9"/>
      <c r="EY120" s="9"/>
      <c r="EZ120" s="9"/>
      <c r="FA120" s="9"/>
      <c r="FB120" s="9"/>
      <c r="FC120" s="9"/>
      <c r="FD120" s="9"/>
      <c r="FE120" s="9"/>
      <c r="FF120" s="9"/>
      <c r="FG120" s="9"/>
      <c r="FH120" s="9"/>
      <c r="FI120" s="9"/>
      <c r="FJ120" s="9"/>
      <c r="FK120" s="9"/>
      <c r="FL120" s="9"/>
      <c r="FM120" s="9"/>
      <c r="FN120" s="9"/>
      <c r="FO120" s="9"/>
      <c r="FP120" s="9"/>
      <c r="FQ120" s="9"/>
      <c r="FR120" s="9"/>
      <c r="FS120" s="9"/>
      <c r="FT120" s="9"/>
      <c r="FU120" s="9"/>
      <c r="FV120" s="9"/>
      <c r="FW120" s="9"/>
      <c r="FX120" s="9"/>
      <c r="FY120" s="9"/>
      <c r="FZ120" s="9"/>
      <c r="GA120" s="9"/>
      <c r="GB120" s="9"/>
      <c r="GC120" s="9"/>
      <c r="GD120" s="9"/>
      <c r="GE120" s="9"/>
      <c r="GF120" s="9"/>
      <c r="GG120" s="9"/>
      <c r="GH120" s="9"/>
      <c r="GI120" s="9"/>
      <c r="GJ120" s="9"/>
      <c r="GK120" s="1">
        <f t="shared" ref="GK120:HS120" ca="1" si="50">IF(GK118&lt;GK119,GK118,GK119)</f>
        <v>0</v>
      </c>
      <c r="GL120" s="1">
        <f t="shared" ca="1" si="50"/>
        <v>0</v>
      </c>
      <c r="GM120" s="1">
        <f t="shared" ca="1" si="50"/>
        <v>0</v>
      </c>
      <c r="GN120" s="1">
        <f t="shared" ca="1" si="50"/>
        <v>0</v>
      </c>
      <c r="GO120" s="1">
        <f t="shared" ca="1" si="50"/>
        <v>0</v>
      </c>
      <c r="GP120" s="1">
        <f t="shared" ca="1" si="50"/>
        <v>0</v>
      </c>
      <c r="GQ120" s="1">
        <f t="shared" ca="1" si="50"/>
        <v>0</v>
      </c>
      <c r="GR120" s="1">
        <f t="shared" ca="1" si="50"/>
        <v>0</v>
      </c>
      <c r="GS120" s="1">
        <f t="shared" ca="1" si="50"/>
        <v>0</v>
      </c>
      <c r="GT120" s="1">
        <f t="shared" ca="1" si="50"/>
        <v>0</v>
      </c>
      <c r="GU120" s="1">
        <f t="shared" ca="1" si="50"/>
        <v>0</v>
      </c>
      <c r="GV120" s="1">
        <f t="shared" ca="1" si="50"/>
        <v>0</v>
      </c>
      <c r="GW120" s="1">
        <f t="shared" ca="1" si="50"/>
        <v>0</v>
      </c>
      <c r="GX120" s="1">
        <f t="shared" ca="1" si="50"/>
        <v>0</v>
      </c>
      <c r="GY120" s="1">
        <f t="shared" ca="1" si="50"/>
        <v>0</v>
      </c>
      <c r="GZ120" s="1">
        <f t="shared" ca="1" si="50"/>
        <v>0</v>
      </c>
      <c r="HA120" s="1">
        <f t="shared" ca="1" si="50"/>
        <v>0</v>
      </c>
      <c r="HB120" s="1">
        <f t="shared" ca="1" si="50"/>
        <v>0</v>
      </c>
      <c r="HC120" s="1">
        <f t="shared" ca="1" si="50"/>
        <v>0</v>
      </c>
      <c r="HD120" s="1">
        <f t="shared" ca="1" si="50"/>
        <v>0</v>
      </c>
      <c r="HE120" s="1">
        <f t="shared" ca="1" si="50"/>
        <v>0</v>
      </c>
      <c r="HF120" s="1">
        <f t="shared" ca="1" si="50"/>
        <v>0</v>
      </c>
      <c r="HG120" s="1">
        <f t="shared" ca="1" si="50"/>
        <v>0</v>
      </c>
      <c r="HH120" s="1">
        <f t="shared" ca="1" si="50"/>
        <v>0</v>
      </c>
      <c r="HI120" s="1">
        <f t="shared" ca="1" si="50"/>
        <v>0</v>
      </c>
      <c r="HJ120" s="1">
        <f t="shared" ca="1" si="50"/>
        <v>0</v>
      </c>
      <c r="HK120" s="1">
        <f t="shared" ca="1" si="50"/>
        <v>0</v>
      </c>
      <c r="HL120" s="1">
        <f t="shared" ca="1" si="50"/>
        <v>0</v>
      </c>
      <c r="HM120" s="1">
        <f t="shared" ca="1" si="50"/>
        <v>0</v>
      </c>
      <c r="HN120" s="1">
        <f t="shared" ca="1" si="50"/>
        <v>0</v>
      </c>
      <c r="HO120" s="1">
        <f t="shared" ca="1" si="50"/>
        <v>0</v>
      </c>
      <c r="HP120" s="1">
        <f t="shared" ca="1" si="50"/>
        <v>0</v>
      </c>
      <c r="HQ120" s="1">
        <f t="shared" ca="1" si="50"/>
        <v>0</v>
      </c>
      <c r="HR120" s="1">
        <f t="shared" ca="1" si="50"/>
        <v>0</v>
      </c>
      <c r="HS120" s="1">
        <f t="shared" ca="1" si="50"/>
        <v>0</v>
      </c>
      <c r="HV120" s="9"/>
      <c r="HW120" s="9"/>
      <c r="HX120" s="9"/>
      <c r="HY120" s="9"/>
      <c r="HZ120" s="9"/>
      <c r="IA120" s="9"/>
      <c r="IB120" s="9"/>
    </row>
    <row r="121" spans="2:255" ht="6" hidden="1" customHeight="1" x14ac:dyDescent="0.25">
      <c r="B121" s="71"/>
      <c r="C121" s="71"/>
      <c r="D121" s="71"/>
      <c r="E121" s="77"/>
      <c r="F121" s="104"/>
      <c r="G121" s="71"/>
      <c r="H121" s="78"/>
      <c r="I121" s="71"/>
      <c r="J121" s="71"/>
      <c r="K121" s="77"/>
      <c r="L121" s="104"/>
      <c r="M121" s="71"/>
      <c r="N121" s="71"/>
      <c r="O121" s="71"/>
      <c r="P121" s="71"/>
      <c r="Q121" s="71"/>
      <c r="R121" s="71"/>
      <c r="S121" s="77"/>
      <c r="T121" s="80"/>
      <c r="U121" s="80"/>
      <c r="V121" s="80"/>
      <c r="W121" s="122"/>
      <c r="X121" s="102"/>
      <c r="Y121" s="71"/>
      <c r="Z121" s="75"/>
      <c r="AD121" s="162"/>
      <c r="AW121" s="11"/>
      <c r="AX121" s="11"/>
      <c r="AY121" s="11"/>
      <c r="AZ121" s="11"/>
      <c r="BA121" s="11"/>
      <c r="BB121" s="11"/>
      <c r="BC121" s="11"/>
      <c r="BD121" s="9"/>
      <c r="BE121" s="9"/>
      <c r="BF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9"/>
      <c r="CI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9"/>
      <c r="DI121" s="9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9"/>
      <c r="DU121" s="9"/>
      <c r="DV121" s="9"/>
      <c r="DW121" s="9"/>
      <c r="DX121" s="9"/>
      <c r="DY121" s="9"/>
      <c r="DZ121" s="9"/>
      <c r="EA121" s="9"/>
      <c r="EB121" s="9"/>
      <c r="EG121" s="9"/>
      <c r="EH121" s="9"/>
      <c r="EI121" s="9"/>
      <c r="EJ121" s="9"/>
      <c r="EK121" s="9"/>
      <c r="EL121" s="9"/>
      <c r="EM121" s="9"/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9"/>
      <c r="EY121" s="9"/>
      <c r="EZ121" s="9"/>
      <c r="FA121" s="9"/>
      <c r="FB121" s="9"/>
      <c r="FC121" s="9"/>
      <c r="FD121" s="9"/>
      <c r="FE121" s="9"/>
      <c r="FF121" s="9"/>
      <c r="FG121" s="9"/>
      <c r="FH121" s="9"/>
      <c r="FI121" s="9"/>
      <c r="FJ121" s="9"/>
      <c r="FK121" s="9"/>
      <c r="FL121" s="9"/>
      <c r="FM121" s="9"/>
      <c r="FN121" s="9"/>
      <c r="FO121" s="9"/>
      <c r="FP121" s="9"/>
      <c r="FQ121" s="9"/>
      <c r="FR121" s="9"/>
      <c r="FS121" s="9"/>
      <c r="FT121" s="9"/>
      <c r="FU121" s="9"/>
      <c r="FV121" s="9"/>
      <c r="FW121" s="9"/>
      <c r="FX121" s="9"/>
      <c r="FY121" s="9"/>
      <c r="FZ121" s="9"/>
      <c r="GA121" s="9"/>
      <c r="GB121" s="9"/>
      <c r="GC121" s="9"/>
      <c r="GD121" s="9"/>
      <c r="GE121" s="9"/>
      <c r="GF121" s="9"/>
      <c r="GG121" s="9"/>
      <c r="GH121" s="9"/>
      <c r="GI121" s="9"/>
      <c r="GJ121" s="9"/>
      <c r="GK121">
        <f ca="1">GK$8^GK120</f>
        <v>1</v>
      </c>
      <c r="GL121">
        <f t="shared" ref="GL121:HS121" ca="1" si="51">GL$8^GL120*GK121</f>
        <v>1</v>
      </c>
      <c r="GM121">
        <f t="shared" ca="1" si="51"/>
        <v>1</v>
      </c>
      <c r="GN121">
        <f t="shared" ca="1" si="51"/>
        <v>1</v>
      </c>
      <c r="GO121">
        <f t="shared" ca="1" si="51"/>
        <v>1</v>
      </c>
      <c r="GP121">
        <f t="shared" ca="1" si="51"/>
        <v>1</v>
      </c>
      <c r="GQ121">
        <f t="shared" ca="1" si="51"/>
        <v>1</v>
      </c>
      <c r="GR121">
        <f t="shared" ca="1" si="51"/>
        <v>1</v>
      </c>
      <c r="GS121">
        <f t="shared" ca="1" si="51"/>
        <v>1</v>
      </c>
      <c r="GT121">
        <f t="shared" ca="1" si="51"/>
        <v>1</v>
      </c>
      <c r="GU121">
        <f t="shared" ca="1" si="51"/>
        <v>1</v>
      </c>
      <c r="GV121">
        <f t="shared" ca="1" si="51"/>
        <v>1</v>
      </c>
      <c r="GW121">
        <f t="shared" ca="1" si="51"/>
        <v>1</v>
      </c>
      <c r="GX121">
        <f t="shared" ca="1" si="51"/>
        <v>1</v>
      </c>
      <c r="GY121">
        <f t="shared" ca="1" si="51"/>
        <v>1</v>
      </c>
      <c r="GZ121">
        <f t="shared" ca="1" si="51"/>
        <v>1</v>
      </c>
      <c r="HA121">
        <f t="shared" ca="1" si="51"/>
        <v>1</v>
      </c>
      <c r="HB121">
        <f t="shared" ca="1" si="51"/>
        <v>1</v>
      </c>
      <c r="HC121">
        <f t="shared" ca="1" si="51"/>
        <v>1</v>
      </c>
      <c r="HD121">
        <f t="shared" ca="1" si="51"/>
        <v>1</v>
      </c>
      <c r="HE121">
        <f t="shared" ca="1" si="51"/>
        <v>1</v>
      </c>
      <c r="HF121">
        <f t="shared" ca="1" si="51"/>
        <v>1</v>
      </c>
      <c r="HG121">
        <f t="shared" ca="1" si="51"/>
        <v>1</v>
      </c>
      <c r="HH121">
        <f t="shared" ca="1" si="51"/>
        <v>1</v>
      </c>
      <c r="HI121">
        <f t="shared" ca="1" si="51"/>
        <v>1</v>
      </c>
      <c r="HJ121">
        <f t="shared" ca="1" si="51"/>
        <v>1</v>
      </c>
      <c r="HK121">
        <f t="shared" ca="1" si="51"/>
        <v>1</v>
      </c>
      <c r="HL121">
        <f t="shared" ca="1" si="51"/>
        <v>1</v>
      </c>
      <c r="HM121">
        <f t="shared" ca="1" si="51"/>
        <v>1</v>
      </c>
      <c r="HN121">
        <f t="shared" ca="1" si="51"/>
        <v>1</v>
      </c>
      <c r="HO121">
        <f t="shared" ca="1" si="51"/>
        <v>1</v>
      </c>
      <c r="HP121">
        <f t="shared" ca="1" si="51"/>
        <v>1</v>
      </c>
      <c r="HQ121">
        <f t="shared" ca="1" si="51"/>
        <v>1</v>
      </c>
      <c r="HR121">
        <f t="shared" ca="1" si="51"/>
        <v>1</v>
      </c>
      <c r="HS121">
        <f t="shared" ca="1" si="51"/>
        <v>1</v>
      </c>
      <c r="HV121" s="9"/>
      <c r="HW121" s="9"/>
      <c r="HX121" s="9"/>
      <c r="HY121" s="9"/>
      <c r="HZ121" s="9"/>
      <c r="IA121" s="9"/>
      <c r="IB121" s="9"/>
    </row>
    <row r="122" spans="2:255" ht="6" hidden="1" customHeight="1" x14ac:dyDescent="0.25">
      <c r="B122" s="71"/>
      <c r="C122" s="71"/>
      <c r="D122" s="71"/>
      <c r="E122" s="77"/>
      <c r="F122" s="104"/>
      <c r="G122" s="71"/>
      <c r="H122" s="78"/>
      <c r="I122" s="71"/>
      <c r="J122" s="71"/>
      <c r="K122" s="77"/>
      <c r="L122" s="104"/>
      <c r="M122" s="71"/>
      <c r="N122" s="71"/>
      <c r="O122" s="71"/>
      <c r="P122" s="71"/>
      <c r="Q122" s="71"/>
      <c r="R122" s="71"/>
      <c r="S122" s="77"/>
      <c r="T122" s="80"/>
      <c r="U122" s="80"/>
      <c r="V122" s="80"/>
      <c r="W122" s="122"/>
      <c r="X122" s="102"/>
      <c r="Y122" s="71"/>
      <c r="Z122" s="75"/>
      <c r="AD122" s="162"/>
      <c r="AW122" s="11"/>
      <c r="AX122" s="11"/>
      <c r="AY122" s="11"/>
      <c r="AZ122" s="11"/>
      <c r="BA122" s="11"/>
      <c r="BB122" s="11"/>
      <c r="BC122" s="11"/>
      <c r="BD122" s="9" t="s">
        <v>29</v>
      </c>
      <c r="BE122" s="9">
        <f ca="1">HZ118</f>
        <v>26</v>
      </c>
      <c r="BF122" s="9">
        <f ca="1">IA118</f>
        <v>13</v>
      </c>
      <c r="BG122">
        <f ca="1">BF122-BF123*(BE123-BE122)</f>
        <v>13</v>
      </c>
      <c r="BH122">
        <v>256</v>
      </c>
      <c r="BI122" s="1">
        <f ca="1">IF(BG122/BH122=INT(BG122/BH122),1,0)</f>
        <v>0</v>
      </c>
      <c r="BJ122" s="1">
        <f ca="1">IF(BI122=0,BG122,BG122/BH122)</f>
        <v>13</v>
      </c>
      <c r="BK122" s="1">
        <v>16</v>
      </c>
      <c r="BL122" s="1">
        <f ca="1">IF(BJ122/BK122=INT(BJ122/BK122),1,0)</f>
        <v>0</v>
      </c>
      <c r="BM122" s="1">
        <f ca="1">IF(BL122=0,BJ122,BJ122/BK122)</f>
        <v>13</v>
      </c>
      <c r="BN122" s="1">
        <v>4</v>
      </c>
      <c r="BO122" s="1">
        <f ca="1">IF(BM122/BN122=INT(BM122/BN122),1,0)</f>
        <v>0</v>
      </c>
      <c r="BP122" s="1">
        <f ca="1">IF(BO122=0,BM122,BM122/BN122)</f>
        <v>13</v>
      </c>
      <c r="BQ122" s="1">
        <v>2</v>
      </c>
      <c r="BR122" s="1">
        <f ca="1">IF(BP122/BQ122=INT(BP122/BQ122),1,0)</f>
        <v>0</v>
      </c>
      <c r="BS122" s="1">
        <f ca="1">IF(BR122=0,BP122,BP122/BQ122)</f>
        <v>13</v>
      </c>
      <c r="BT122" s="1">
        <v>81</v>
      </c>
      <c r="BU122" s="1">
        <f ca="1">IF(BS122/BT122=INT(BS122/BT122),1,0)</f>
        <v>0</v>
      </c>
      <c r="BV122" s="1">
        <f ca="1">IF(BU122=0,BS122,BS122/BT122)</f>
        <v>13</v>
      </c>
      <c r="BW122" s="1">
        <v>9</v>
      </c>
      <c r="BX122" s="1">
        <f ca="1">IF(BV122/BW122=INT(BV122/BW122),1,0)</f>
        <v>0</v>
      </c>
      <c r="BY122" s="1">
        <f ca="1">IF(BX122=0,BV122,BV122/BW122)</f>
        <v>13</v>
      </c>
      <c r="BZ122" s="1">
        <v>3</v>
      </c>
      <c r="CA122" s="1">
        <f ca="1">IF(BY122/BZ122=INT(BY122/BZ122),1,0)</f>
        <v>0</v>
      </c>
      <c r="CB122" s="1">
        <f ca="1">IF(CA122=0,BY122,BY122/BZ122)</f>
        <v>13</v>
      </c>
      <c r="CC122" s="1">
        <v>25</v>
      </c>
      <c r="CD122" s="1">
        <f ca="1">IF(CB122/CC122=INT(CB122/CC122),1,0)</f>
        <v>0</v>
      </c>
      <c r="CE122" s="1">
        <f ca="1">IF(CD122=0,CB122,CB122/CC122)</f>
        <v>13</v>
      </c>
      <c r="CF122" s="1">
        <v>5</v>
      </c>
      <c r="CG122" s="1">
        <f ca="1">IF(CE122/CF122=INT(CE122/CF122),1,0)</f>
        <v>0</v>
      </c>
      <c r="CH122" s="1">
        <f ca="1">IF(CG122=0,CE122,CE122/CF122)</f>
        <v>13</v>
      </c>
      <c r="CI122" s="1">
        <v>49</v>
      </c>
      <c r="CJ122" s="1">
        <f ca="1">IF(CH122/CI122=INT(CH122/CI122),1,0)</f>
        <v>0</v>
      </c>
      <c r="CK122" s="1">
        <f ca="1">IF(CJ122=0,CH122,CH122/CI122)</f>
        <v>13</v>
      </c>
      <c r="CL122" s="1">
        <v>7</v>
      </c>
      <c r="CM122" s="1">
        <f ca="1">IF(CK122/CL122=INT(CK122/CL122),1,0)</f>
        <v>0</v>
      </c>
      <c r="CN122" s="1">
        <f ca="1">IF(CM122=0,CK122,CK122/CL122)</f>
        <v>13</v>
      </c>
      <c r="CO122" s="1">
        <v>121</v>
      </c>
      <c r="CP122" s="1">
        <f ca="1">IF(CN122/CO122=INT(CN122/CO122),1,0)</f>
        <v>0</v>
      </c>
      <c r="CQ122" s="1">
        <f ca="1">IF(CP122=0,CN122,CN122/CO122)</f>
        <v>13</v>
      </c>
      <c r="CR122" s="1">
        <v>11</v>
      </c>
      <c r="CS122" s="1">
        <f ca="1">IF(CQ122/CR122=INT(CQ122/CR122),1,0)</f>
        <v>0</v>
      </c>
      <c r="CT122" s="1">
        <f ca="1">IF(CS122=0,CQ122,CQ122/CR122)</f>
        <v>13</v>
      </c>
      <c r="CU122" s="1">
        <v>169</v>
      </c>
      <c r="CV122" s="1">
        <f ca="1">IF(CT122/CU122=INT(CT122/CU122),1,0)</f>
        <v>0</v>
      </c>
      <c r="CW122" s="1">
        <f ca="1">IF(CV122=0,CT122,CT122/CU122)</f>
        <v>13</v>
      </c>
      <c r="CX122" s="1">
        <v>13</v>
      </c>
      <c r="CY122" s="1">
        <f ca="1">IF(CW122/CX122=INT(CW122/CX122),1,0)</f>
        <v>1</v>
      </c>
      <c r="CZ122" s="1">
        <f ca="1">IF(CY122=0,CW122,CW122/CX122)</f>
        <v>1</v>
      </c>
      <c r="DA122" s="1">
        <v>17</v>
      </c>
      <c r="DB122" s="1">
        <f ca="1">IF(CZ122/DA122=INT(CZ122/DA122),1,0)</f>
        <v>0</v>
      </c>
      <c r="DC122" s="1">
        <f ca="1">IF(DB122=0,CZ122,CZ122/DA122)</f>
        <v>1</v>
      </c>
      <c r="DD122" s="1">
        <v>19</v>
      </c>
      <c r="DE122" s="1">
        <f ca="1">IF(DC122/DD122=INT(DC122/DD122),1,0)</f>
        <v>0</v>
      </c>
      <c r="DF122" s="1">
        <f ca="1">IF(DE122=0,DC122,DC122/DD122)</f>
        <v>1</v>
      </c>
      <c r="DG122" s="1">
        <v>23</v>
      </c>
      <c r="DH122" s="1">
        <f ca="1">IF(DF122/DG122=INT(DF122/DG122),1,0)</f>
        <v>0</v>
      </c>
      <c r="DI122" s="1">
        <f ca="1">IF(DH122=0,DF122,DF122/DG122)</f>
        <v>1</v>
      </c>
      <c r="DJ122" s="1">
        <v>29</v>
      </c>
      <c r="DK122" s="1">
        <f ca="1">IF(DI122/DJ122=INT(DI122/DJ122),1,0)</f>
        <v>0</v>
      </c>
      <c r="DL122" s="1">
        <f ca="1">IF(DK122=0,DI122,DI122/DJ122)</f>
        <v>1</v>
      </c>
      <c r="DM122" s="1">
        <v>31</v>
      </c>
      <c r="DN122" s="1">
        <f ca="1">IF(DL122/DM122=INT(DL122/DM122),1,0)</f>
        <v>0</v>
      </c>
      <c r="DO122" s="1">
        <f ca="1">IF(DN122=0,DL122,DL122/DM122)</f>
        <v>1</v>
      </c>
      <c r="DP122" s="1">
        <v>37</v>
      </c>
      <c r="DQ122" s="1">
        <f ca="1">IF(DO122/DP122=INT(DO122/DP122),1,0)</f>
        <v>0</v>
      </c>
      <c r="DR122" s="1">
        <f ca="1">IF(DQ122=0,DO122,DO122/DP122)</f>
        <v>1</v>
      </c>
      <c r="DS122" s="1">
        <v>41</v>
      </c>
      <c r="DT122" s="1">
        <f ca="1">IF(DR122/DS122=INT(DR122/DS122),1,0)</f>
        <v>0</v>
      </c>
      <c r="DU122" s="1">
        <f ca="1">IF(DT122=0,DR122,DR122/DS122)</f>
        <v>1</v>
      </c>
      <c r="DV122" s="1">
        <v>43</v>
      </c>
      <c r="DW122" s="1">
        <f ca="1">IF(DU122/DV122=INT(DU122/DV122),1,0)</f>
        <v>0</v>
      </c>
      <c r="DX122" s="1">
        <f ca="1">IF(DW122=0,DU122,DU122/DV122)</f>
        <v>1</v>
      </c>
      <c r="DY122" s="1">
        <v>47</v>
      </c>
      <c r="DZ122" s="1">
        <f ca="1">IF(DX122/DY122=INT(DX122/DY122),1,0)</f>
        <v>0</v>
      </c>
      <c r="EA122" s="1">
        <f ca="1">IF(DZ122=0,DX122,DX122/DY122)</f>
        <v>1</v>
      </c>
      <c r="EB122" s="1">
        <v>53</v>
      </c>
      <c r="EC122" s="1">
        <f ca="1">IF(EA122/EB122=INT(EA122/EB122),1,0)</f>
        <v>0</v>
      </c>
      <c r="ED122" s="1">
        <f ca="1">IF(EC122=0,EA122,EA122/EB122)</f>
        <v>1</v>
      </c>
      <c r="EE122" s="1">
        <v>59</v>
      </c>
      <c r="EF122" s="1">
        <f ca="1">IF(ED122/EE122=INT(ED122/EE122),1,0)</f>
        <v>0</v>
      </c>
      <c r="EG122" s="1">
        <f ca="1">IF(EF122=0,ED122,ED122/EE122)</f>
        <v>1</v>
      </c>
      <c r="EH122" s="1">
        <v>61</v>
      </c>
      <c r="EI122" s="1">
        <f ca="1">IF(EG122/EH122=INT(EG122/EH122),1,0)</f>
        <v>0</v>
      </c>
      <c r="EJ122" s="1">
        <f ca="1">IF(EI122=0,EG122,EG122/EH122)</f>
        <v>1</v>
      </c>
      <c r="EK122" s="1">
        <v>67</v>
      </c>
      <c r="EL122" s="1">
        <f ca="1">IF(EJ122/EK122=INT(EJ122/EK122),1,0)</f>
        <v>0</v>
      </c>
      <c r="EM122" s="1">
        <f ca="1">IF(EL122=0,EJ122,EJ122/EK122)</f>
        <v>1</v>
      </c>
      <c r="EN122" s="1">
        <v>71</v>
      </c>
      <c r="EO122" s="1">
        <f ca="1">IF(EM122/EN122=INT(EM122/EN122),1,0)</f>
        <v>0</v>
      </c>
      <c r="EP122" s="1">
        <f ca="1">IF(EO122=0,EM122,EM122/EN122)</f>
        <v>1</v>
      </c>
      <c r="EQ122" s="1">
        <v>73</v>
      </c>
      <c r="ER122" s="1">
        <f ca="1">IF(EP122/EQ122=INT(EP122/EQ122),1,0)</f>
        <v>0</v>
      </c>
      <c r="ES122" s="1">
        <f ca="1">IF(ER122=0,EP122,EP122/EQ122)</f>
        <v>1</v>
      </c>
      <c r="ET122" s="1">
        <v>79</v>
      </c>
      <c r="EU122" s="1">
        <f ca="1">IF(ES122/ET122=INT(ES122/ET122),1,0)</f>
        <v>0</v>
      </c>
      <c r="EV122" s="1">
        <f ca="1">IF(EU122=0,ES122,ES122/ET122)</f>
        <v>1</v>
      </c>
      <c r="EW122" s="1">
        <v>83</v>
      </c>
      <c r="EX122" s="1">
        <f ca="1">IF(EV122/EW122=INT(EV122/EW122),1,0)</f>
        <v>0</v>
      </c>
      <c r="EY122" s="1">
        <f ca="1">IF(EX122=0,EV122,EV122/EW122)</f>
        <v>1</v>
      </c>
      <c r="EZ122" s="1">
        <v>89</v>
      </c>
      <c r="FA122" s="1">
        <f ca="1">IF(EY122/EZ122=INT(EY122/EZ122),1,0)</f>
        <v>0</v>
      </c>
      <c r="FB122" s="1">
        <f ca="1">IF(FA122=0,EY122,EY122/EZ122)</f>
        <v>1</v>
      </c>
      <c r="FC122" s="1">
        <v>97</v>
      </c>
      <c r="FD122" s="1">
        <f ca="1">IF(FB122/FC122=INT(FB122/FC122),1,0)</f>
        <v>0</v>
      </c>
      <c r="FE122" s="1">
        <f ca="1">IF(FD122=0,FB122,FB122/FC122)</f>
        <v>1</v>
      </c>
      <c r="FF122" s="1">
        <v>101</v>
      </c>
      <c r="FG122" s="1">
        <f ca="1">IF(FE122/FF122=INT(FE122/FF122),1,0)</f>
        <v>0</v>
      </c>
      <c r="FH122" s="1">
        <f ca="1">IF(FG122=0,FE122,FE122/FF122)</f>
        <v>1</v>
      </c>
      <c r="FI122" s="1">
        <v>103</v>
      </c>
      <c r="FJ122" s="1">
        <f ca="1">IF(FH122/FI122=INT(FH122/FI122),1,0)</f>
        <v>0</v>
      </c>
      <c r="FK122" s="1">
        <f ca="1">IF(FJ122=0,FH122,FH122/FI122)</f>
        <v>1</v>
      </c>
      <c r="FL122" s="1">
        <v>107</v>
      </c>
      <c r="FM122" s="1">
        <f ca="1">IF(FK122/FL122=INT(FK122/FL122),1,0)</f>
        <v>0</v>
      </c>
      <c r="FN122" s="1">
        <f ca="1">IF(FM122=0,FK122,FK122/FL122)</f>
        <v>1</v>
      </c>
      <c r="FO122" s="1">
        <v>109</v>
      </c>
      <c r="FP122" s="1">
        <f ca="1">IF(FN122/FO122=INT(FN122/FO122),1,0)</f>
        <v>0</v>
      </c>
      <c r="FQ122" s="1">
        <f ca="1">IF(FP122=0,FN122,FN122/FO122)</f>
        <v>1</v>
      </c>
      <c r="FR122" s="1">
        <v>113</v>
      </c>
      <c r="FS122" s="1">
        <f ca="1">IF(FQ122/FR122=INT(FQ122/FR122),1,0)</f>
        <v>0</v>
      </c>
      <c r="FT122" s="1">
        <f ca="1">IF(FS122=0,FQ122,FQ122/FR122)</f>
        <v>1</v>
      </c>
      <c r="FU122" s="1">
        <v>127</v>
      </c>
      <c r="FV122" s="1">
        <f ca="1">IF(FT122/FU122=INT(FT122/FU122),1,0)</f>
        <v>0</v>
      </c>
      <c r="FW122" s="1">
        <f ca="1">IF(FV122=0,FT122,FT122/FU122)</f>
        <v>1</v>
      </c>
      <c r="FX122" s="1">
        <v>131</v>
      </c>
      <c r="FY122" s="1">
        <f ca="1">IF(FW122/FX122=INT(FW122/FX122),1,0)</f>
        <v>0</v>
      </c>
      <c r="FZ122" s="1">
        <f ca="1">IF(FY122=0,FW122,FW122/FX122)</f>
        <v>1</v>
      </c>
      <c r="GA122" s="1">
        <v>137</v>
      </c>
      <c r="GB122" s="1">
        <f ca="1">IF(FZ122/GA122=INT(FZ122/GA122),1,0)</f>
        <v>0</v>
      </c>
      <c r="GC122" s="1">
        <f ca="1">IF(GB122=0,FZ122,FZ122/GA122)</f>
        <v>1</v>
      </c>
      <c r="GD122" s="1">
        <v>139</v>
      </c>
      <c r="GE122" s="1">
        <f ca="1">IF(GC122/GD122=INT(GC122/GD122),1,0)</f>
        <v>0</v>
      </c>
      <c r="GF122" s="1">
        <f ca="1">IF(GE122=0,GC122,GC122/GD122)</f>
        <v>1</v>
      </c>
      <c r="GG122" s="1">
        <v>149</v>
      </c>
      <c r="GH122" s="1">
        <f ca="1">IF(GF122/GG122=INT(GF122/GG122),1,0)</f>
        <v>0</v>
      </c>
      <c r="GI122" s="1">
        <f ca="1">IF(GH122=0,GF122,GF122/GG122)</f>
        <v>1</v>
      </c>
      <c r="GJ122" s="1"/>
      <c r="GK122" s="1">
        <f ca="1">8*BI122+4*BL122+2*BO122+BR122</f>
        <v>0</v>
      </c>
      <c r="GL122" s="1">
        <f ca="1">4*BU122+2*BX122+CA122</f>
        <v>0</v>
      </c>
      <c r="GM122" s="1">
        <f ca="1">2*CD122+CG122</f>
        <v>0</v>
      </c>
      <c r="GN122" s="1">
        <f ca="1">2*CJ122+CM122</f>
        <v>0</v>
      </c>
      <c r="GO122" s="1">
        <f ca="1">2*CP122+CS122</f>
        <v>0</v>
      </c>
      <c r="GP122" s="1">
        <f ca="1">2*CV122+CY122</f>
        <v>1</v>
      </c>
      <c r="GQ122" s="1">
        <f ca="1">DB122</f>
        <v>0</v>
      </c>
      <c r="GR122" s="1">
        <f ca="1">DE122</f>
        <v>0</v>
      </c>
      <c r="GS122" s="1">
        <f ca="1">DH122</f>
        <v>0</v>
      </c>
      <c r="GT122" s="1">
        <f ca="1">DK122</f>
        <v>0</v>
      </c>
      <c r="GU122" s="1">
        <f ca="1">DN122</f>
        <v>0</v>
      </c>
      <c r="GV122">
        <f ca="1">DQ122</f>
        <v>0</v>
      </c>
      <c r="GW122">
        <f ca="1">DT122</f>
        <v>0</v>
      </c>
      <c r="GX122">
        <f ca="1">DW122</f>
        <v>0</v>
      </c>
      <c r="GY122">
        <f ca="1">DZ122</f>
        <v>0</v>
      </c>
      <c r="GZ122">
        <f ca="1">EC122</f>
        <v>0</v>
      </c>
      <c r="HA122">
        <f ca="1">EF122</f>
        <v>0</v>
      </c>
      <c r="HB122">
        <f ca="1">EI122</f>
        <v>0</v>
      </c>
      <c r="HC122">
        <f ca="1">EL122</f>
        <v>0</v>
      </c>
      <c r="HD122">
        <f ca="1">EO122</f>
        <v>0</v>
      </c>
      <c r="HE122">
        <f ca="1">ER122</f>
        <v>0</v>
      </c>
      <c r="HF122">
        <f ca="1">EU122</f>
        <v>0</v>
      </c>
      <c r="HG122">
        <f ca="1">EX122</f>
        <v>0</v>
      </c>
      <c r="HH122">
        <f ca="1">FA122</f>
        <v>0</v>
      </c>
      <c r="HI122">
        <f ca="1">FD122</f>
        <v>0</v>
      </c>
      <c r="HJ122">
        <f ca="1">FG122</f>
        <v>0</v>
      </c>
      <c r="HK122">
        <f ca="1">FJ122</f>
        <v>0</v>
      </c>
      <c r="HL122">
        <f ca="1">FM122</f>
        <v>0</v>
      </c>
      <c r="HM122">
        <f ca="1">FP122</f>
        <v>0</v>
      </c>
      <c r="HN122">
        <f ca="1">FS122</f>
        <v>0</v>
      </c>
      <c r="HO122">
        <f ca="1">FV122</f>
        <v>0</v>
      </c>
      <c r="HP122">
        <f ca="1">FY122</f>
        <v>0</v>
      </c>
      <c r="HQ122">
        <f ca="1">GB122</f>
        <v>0</v>
      </c>
      <c r="HR122">
        <f ca="1">GE122</f>
        <v>0</v>
      </c>
      <c r="HS122">
        <f ca="1">GH122</f>
        <v>0</v>
      </c>
      <c r="HT122">
        <f ca="1">BG122</f>
        <v>13</v>
      </c>
      <c r="HU122">
        <f ca="1">HT122/HS125</f>
        <v>13</v>
      </c>
      <c r="HV122" s="9">
        <f ca="1">HZ118</f>
        <v>26</v>
      </c>
      <c r="HW122" s="9"/>
      <c r="HX122" s="9"/>
      <c r="HY122" s="9"/>
      <c r="HZ122" s="9"/>
      <c r="IA122" s="9"/>
      <c r="IB122" s="9"/>
    </row>
    <row r="123" spans="2:255" ht="6" hidden="1" customHeight="1" x14ac:dyDescent="0.25">
      <c r="B123" s="71"/>
      <c r="C123" s="71"/>
      <c r="D123" s="71"/>
      <c r="E123" s="71"/>
      <c r="F123" s="104"/>
      <c r="G123" s="71"/>
      <c r="H123" s="71"/>
      <c r="I123" s="71"/>
      <c r="J123" s="71"/>
      <c r="K123" s="71"/>
      <c r="L123" s="104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122"/>
      <c r="X123" s="104"/>
      <c r="Y123" s="71"/>
      <c r="Z123" s="75"/>
      <c r="AD123" s="162"/>
      <c r="BD123" s="9"/>
      <c r="BE123">
        <f ca="1">BE122+INT(BF122/BF123)</f>
        <v>26</v>
      </c>
      <c r="BF123">
        <f ca="1">IB118</f>
        <v>28</v>
      </c>
      <c r="BG123">
        <f ca="1">BF123</f>
        <v>28</v>
      </c>
      <c r="BH123">
        <v>256</v>
      </c>
      <c r="BI123" s="1">
        <f ca="1">IF(BG123/BH123=INT(BG123/BH123),1,0)</f>
        <v>0</v>
      </c>
      <c r="BJ123" s="1">
        <f ca="1">IF(BI123=0,BG123,BG123/BH123)</f>
        <v>28</v>
      </c>
      <c r="BK123" s="1">
        <v>16</v>
      </c>
      <c r="BL123" s="1">
        <f ca="1">IF(BJ123/BK123=INT(BJ123/BK123),1,0)</f>
        <v>0</v>
      </c>
      <c r="BM123" s="1">
        <f ca="1">IF(BL123=0,BJ123,BJ123/BK123)</f>
        <v>28</v>
      </c>
      <c r="BN123" s="1">
        <v>4</v>
      </c>
      <c r="BO123" s="1">
        <f ca="1">IF(BM123/BN123=INT(BM123/BN123),1,0)</f>
        <v>1</v>
      </c>
      <c r="BP123" s="1">
        <f ca="1">IF(BO123=0,BM123,BM123/BN123)</f>
        <v>7</v>
      </c>
      <c r="BQ123" s="1">
        <v>2</v>
      </c>
      <c r="BR123" s="1">
        <f ca="1">IF(BP123/BQ123=INT(BP123/BQ123),1,0)</f>
        <v>0</v>
      </c>
      <c r="BS123" s="1">
        <f ca="1">IF(BR123=0,BP123,BP123/BQ123)</f>
        <v>7</v>
      </c>
      <c r="BT123" s="1">
        <v>81</v>
      </c>
      <c r="BU123" s="1">
        <f ca="1">IF(BS123/BT123=INT(BS123/BT123),1,0)</f>
        <v>0</v>
      </c>
      <c r="BV123" s="1">
        <f ca="1">IF(BU123=0,BS123,BS123/BT123)</f>
        <v>7</v>
      </c>
      <c r="BW123" s="1">
        <v>9</v>
      </c>
      <c r="BX123" s="1">
        <f ca="1">IF(BV123/BW123=INT(BV123/BW123),1,0)</f>
        <v>0</v>
      </c>
      <c r="BY123" s="1">
        <f ca="1">IF(BX123=0,BV123,BV123/BW123)</f>
        <v>7</v>
      </c>
      <c r="BZ123" s="1">
        <v>3</v>
      </c>
      <c r="CA123" s="1">
        <f ca="1">IF(BY123/BZ123=INT(BY123/BZ123),1,0)</f>
        <v>0</v>
      </c>
      <c r="CB123" s="1">
        <f ca="1">IF(CA123=0,BY123,BY123/BZ123)</f>
        <v>7</v>
      </c>
      <c r="CC123" s="1">
        <v>25</v>
      </c>
      <c r="CD123" s="1">
        <f ca="1">IF(CB123/CC123=INT(CB123/CC123),1,0)</f>
        <v>0</v>
      </c>
      <c r="CE123" s="1">
        <f ca="1">IF(CD123=0,CB123,CB123/CC123)</f>
        <v>7</v>
      </c>
      <c r="CF123" s="1">
        <v>5</v>
      </c>
      <c r="CG123" s="1">
        <f ca="1">IF(CE123/CF123=INT(CE123/CF123),1,0)</f>
        <v>0</v>
      </c>
      <c r="CH123" s="1">
        <f ca="1">IF(CG123=0,CE123,CE123/CF123)</f>
        <v>7</v>
      </c>
      <c r="CI123" s="1">
        <v>49</v>
      </c>
      <c r="CJ123" s="1">
        <f ca="1">IF(CH123/CI123=INT(CH123/CI123),1,0)</f>
        <v>0</v>
      </c>
      <c r="CK123" s="1">
        <f ca="1">IF(CJ123=0,CH123,CH123/CI123)</f>
        <v>7</v>
      </c>
      <c r="CL123" s="1">
        <v>7</v>
      </c>
      <c r="CM123" s="1">
        <f ca="1">IF(CK123/CL123=INT(CK123/CL123),1,0)</f>
        <v>1</v>
      </c>
      <c r="CN123" s="1">
        <f ca="1">IF(CM123=0,CK123,CK123/CL123)</f>
        <v>1</v>
      </c>
      <c r="CO123" s="1">
        <v>121</v>
      </c>
      <c r="CP123" s="1">
        <f ca="1">IF(CN123/CO123=INT(CN123/CO123),1,0)</f>
        <v>0</v>
      </c>
      <c r="CQ123" s="1">
        <f ca="1">IF(CP123=0,CN123,CN123/CO123)</f>
        <v>1</v>
      </c>
      <c r="CR123" s="1">
        <v>11</v>
      </c>
      <c r="CS123" s="1">
        <f ca="1">IF(CQ123/CR123=INT(CQ123/CR123),1,0)</f>
        <v>0</v>
      </c>
      <c r="CT123" s="1">
        <f ca="1">IF(CS123=0,CQ123,CQ123/CR123)</f>
        <v>1</v>
      </c>
      <c r="CU123" s="1">
        <v>169</v>
      </c>
      <c r="CV123" s="1">
        <f ca="1">IF(CT123/CU123=INT(CT123/CU123),1,0)</f>
        <v>0</v>
      </c>
      <c r="CW123" s="1">
        <f ca="1">IF(CV123=0,CT123,CT123/CU123)</f>
        <v>1</v>
      </c>
      <c r="CX123" s="1">
        <v>13</v>
      </c>
      <c r="CY123" s="1">
        <f ca="1">IF(CW123/CX123=INT(CW123/CX123),1,0)</f>
        <v>0</v>
      </c>
      <c r="CZ123" s="1">
        <f ca="1">IF(CY123=0,CW123,CW123/CX123)</f>
        <v>1</v>
      </c>
      <c r="DA123" s="1">
        <v>17</v>
      </c>
      <c r="DB123" s="1">
        <f ca="1">IF(CZ123/DA123=INT(CZ123/DA123),1,0)</f>
        <v>0</v>
      </c>
      <c r="DC123" s="1">
        <f ca="1">IF(DB123=0,CZ123,CZ123/DA123)</f>
        <v>1</v>
      </c>
      <c r="DD123" s="1">
        <v>19</v>
      </c>
      <c r="DE123" s="1">
        <f ca="1">IF(DC123/DD123=INT(DC123/DD123),1,0)</f>
        <v>0</v>
      </c>
      <c r="DF123" s="1">
        <f ca="1">IF(DE123=0,DC123,DC123/DD123)</f>
        <v>1</v>
      </c>
      <c r="DG123" s="1">
        <v>23</v>
      </c>
      <c r="DH123" s="1">
        <f ca="1">IF(DF123/DG123=INT(DF123/DG123),1,0)</f>
        <v>0</v>
      </c>
      <c r="DI123" s="1">
        <f ca="1">IF(DH123=0,DF123,DF123/DG123)</f>
        <v>1</v>
      </c>
      <c r="DJ123" s="1">
        <v>29</v>
      </c>
      <c r="DK123" s="1">
        <f ca="1">IF(DI123/DJ123=INT(DI123/DJ123),1,0)</f>
        <v>0</v>
      </c>
      <c r="DL123" s="1">
        <f ca="1">IF(DK123=0,DI123,DI123/DJ123)</f>
        <v>1</v>
      </c>
      <c r="DM123" s="1">
        <v>31</v>
      </c>
      <c r="DN123" s="1">
        <f ca="1">IF(DL123/DM123=INT(DL123/DM123),1,0)</f>
        <v>0</v>
      </c>
      <c r="DO123" s="1">
        <f ca="1">IF(DN123=0,DL123,DL123/DM123)</f>
        <v>1</v>
      </c>
      <c r="DP123" s="1">
        <v>37</v>
      </c>
      <c r="DQ123" s="1">
        <f ca="1">IF(DO123/DP123=INT(DO123/DP123),1,0)</f>
        <v>0</v>
      </c>
      <c r="DR123" s="1">
        <f ca="1">IF(DQ123=0,DO123,DO123/DP123)</f>
        <v>1</v>
      </c>
      <c r="DS123" s="1">
        <v>41</v>
      </c>
      <c r="DT123" s="1">
        <f ca="1">IF(DR123/DS123=INT(DR123/DS123),1,0)</f>
        <v>0</v>
      </c>
      <c r="DU123" s="1">
        <f ca="1">IF(DT123=0,DR123,DR123/DS123)</f>
        <v>1</v>
      </c>
      <c r="DV123" s="1">
        <v>43</v>
      </c>
      <c r="DW123" s="1">
        <f ca="1">IF(DU123/DV123=INT(DU123/DV123),1,0)</f>
        <v>0</v>
      </c>
      <c r="DX123" s="1">
        <f ca="1">IF(DW123=0,DU123,DU123/DV123)</f>
        <v>1</v>
      </c>
      <c r="DY123" s="1">
        <v>47</v>
      </c>
      <c r="DZ123" s="1">
        <f ca="1">IF(DX123/DY123=INT(DX123/DY123),1,0)</f>
        <v>0</v>
      </c>
      <c r="EA123" s="1">
        <f ca="1">IF(DZ123=0,DX123,DX123/DY123)</f>
        <v>1</v>
      </c>
      <c r="EB123" s="1">
        <v>53</v>
      </c>
      <c r="EC123" s="1">
        <f ca="1">IF(EA123/EB123=INT(EA123/EB123),1,0)</f>
        <v>0</v>
      </c>
      <c r="ED123" s="1">
        <f ca="1">IF(EC123=0,EA123,EA123/EB123)</f>
        <v>1</v>
      </c>
      <c r="EE123" s="1">
        <v>59</v>
      </c>
      <c r="EF123" s="1">
        <f ca="1">IF(ED123/EE123=INT(ED123/EE123),1,0)</f>
        <v>0</v>
      </c>
      <c r="EG123" s="1">
        <f ca="1">IF(EF123=0,ED123,ED123/EE123)</f>
        <v>1</v>
      </c>
      <c r="EH123" s="1">
        <v>61</v>
      </c>
      <c r="EI123" s="1">
        <f ca="1">IF(EG123/EH123=INT(EG123/EH123),1,0)</f>
        <v>0</v>
      </c>
      <c r="EJ123" s="1">
        <f ca="1">IF(EI123=0,EG123,EG123/EH123)</f>
        <v>1</v>
      </c>
      <c r="EK123" s="1">
        <v>67</v>
      </c>
      <c r="EL123" s="1">
        <f ca="1">IF(EJ123/EK123=INT(EJ123/EK123),1,0)</f>
        <v>0</v>
      </c>
      <c r="EM123" s="1">
        <f ca="1">IF(EL123=0,EJ123,EJ123/EK123)</f>
        <v>1</v>
      </c>
      <c r="EN123" s="1">
        <v>71</v>
      </c>
      <c r="EO123" s="1">
        <f ca="1">IF(EM123/EN123=INT(EM123/EN123),1,0)</f>
        <v>0</v>
      </c>
      <c r="EP123" s="1">
        <f ca="1">IF(EO123=0,EM123,EM123/EN123)</f>
        <v>1</v>
      </c>
      <c r="EQ123" s="1">
        <v>73</v>
      </c>
      <c r="ER123" s="1">
        <f ca="1">IF(EP123/EQ123=INT(EP123/EQ123),1,0)</f>
        <v>0</v>
      </c>
      <c r="ES123" s="1">
        <f ca="1">IF(ER123=0,EP123,EP123/EQ123)</f>
        <v>1</v>
      </c>
      <c r="ET123" s="1">
        <v>79</v>
      </c>
      <c r="EU123" s="1">
        <f ca="1">IF(ES123/ET123=INT(ES123/ET123),1,0)</f>
        <v>0</v>
      </c>
      <c r="EV123" s="1">
        <f ca="1">IF(EU123=0,ES123,ES123/ET123)</f>
        <v>1</v>
      </c>
      <c r="EW123" s="1">
        <v>83</v>
      </c>
      <c r="EX123" s="1">
        <f ca="1">IF(EV123/EW123=INT(EV123/EW123),1,0)</f>
        <v>0</v>
      </c>
      <c r="EY123" s="1">
        <f ca="1">IF(EX123=0,EV123,EV123/EW123)</f>
        <v>1</v>
      </c>
      <c r="EZ123" s="1">
        <v>89</v>
      </c>
      <c r="FA123" s="1">
        <f ca="1">IF(EY123/EZ123=INT(EY123/EZ123),1,0)</f>
        <v>0</v>
      </c>
      <c r="FB123" s="1">
        <f ca="1">IF(FA123=0,EY123,EY123/EZ123)</f>
        <v>1</v>
      </c>
      <c r="FC123" s="1">
        <v>97</v>
      </c>
      <c r="FD123" s="1">
        <f ca="1">IF(FB123/FC123=INT(FB123/FC123),1,0)</f>
        <v>0</v>
      </c>
      <c r="FE123" s="1">
        <f ca="1">IF(FD123=0,FB123,FB123/FC123)</f>
        <v>1</v>
      </c>
      <c r="FF123" s="1">
        <v>101</v>
      </c>
      <c r="FG123" s="1">
        <f ca="1">IF(FE123/FF123=INT(FE123/FF123),1,0)</f>
        <v>0</v>
      </c>
      <c r="FH123" s="1">
        <f ca="1">IF(FG123=0,FE123,FE123/FF123)</f>
        <v>1</v>
      </c>
      <c r="FI123" s="1">
        <v>103</v>
      </c>
      <c r="FJ123" s="1">
        <f ca="1">IF(FH123/FI123=INT(FH123/FI123),1,0)</f>
        <v>0</v>
      </c>
      <c r="FK123" s="1">
        <f ca="1">IF(FJ123=0,FH123,FH123/FI123)</f>
        <v>1</v>
      </c>
      <c r="FL123" s="1">
        <v>107</v>
      </c>
      <c r="FM123" s="1">
        <f ca="1">IF(FK123/FL123=INT(FK123/FL123),1,0)</f>
        <v>0</v>
      </c>
      <c r="FN123" s="1">
        <f ca="1">IF(FM123=0,FK123,FK123/FL123)</f>
        <v>1</v>
      </c>
      <c r="FO123" s="1">
        <v>109</v>
      </c>
      <c r="FP123" s="1">
        <f ca="1">IF(FN123/FO123=INT(FN123/FO123),1,0)</f>
        <v>0</v>
      </c>
      <c r="FQ123" s="1">
        <f ca="1">IF(FP123=0,FN123,FN123/FO123)</f>
        <v>1</v>
      </c>
      <c r="FR123" s="1">
        <v>113</v>
      </c>
      <c r="FS123" s="1">
        <f ca="1">IF(FQ123/FR123=INT(FQ123/FR123),1,0)</f>
        <v>0</v>
      </c>
      <c r="FT123" s="1">
        <f ca="1">IF(FS123=0,FQ123,FQ123/FR123)</f>
        <v>1</v>
      </c>
      <c r="FU123" s="1">
        <v>127</v>
      </c>
      <c r="FV123" s="1">
        <f ca="1">IF(FT123/FU123=INT(FT123/FU123),1,0)</f>
        <v>0</v>
      </c>
      <c r="FW123" s="1">
        <f ca="1">IF(FV123=0,FT123,FT123/FU123)</f>
        <v>1</v>
      </c>
      <c r="FX123" s="1">
        <v>131</v>
      </c>
      <c r="FY123" s="1">
        <f ca="1">IF(FW123/FX123=INT(FW123/FX123),1,0)</f>
        <v>0</v>
      </c>
      <c r="FZ123" s="1">
        <f ca="1">IF(FY123=0,FW123,FW123/FX123)</f>
        <v>1</v>
      </c>
      <c r="GA123" s="1">
        <v>137</v>
      </c>
      <c r="GB123" s="1">
        <f ca="1">IF(FZ123/GA123=INT(FZ123/GA123),1,0)</f>
        <v>0</v>
      </c>
      <c r="GC123" s="1">
        <f ca="1">IF(GB123=0,FZ123,FZ123/GA123)</f>
        <v>1</v>
      </c>
      <c r="GD123" s="1">
        <v>139</v>
      </c>
      <c r="GE123" s="1">
        <f ca="1">IF(GC123/GD123=INT(GC123/GD123),1,0)</f>
        <v>0</v>
      </c>
      <c r="GF123" s="1">
        <f ca="1">IF(GE123=0,GC123,GC123/GD123)</f>
        <v>1</v>
      </c>
      <c r="GG123" s="1">
        <v>149</v>
      </c>
      <c r="GH123" s="1">
        <f ca="1">IF(GF123/GG123=INT(GF123/GG123),1,0)</f>
        <v>0</v>
      </c>
      <c r="GI123" s="1">
        <f ca="1">IF(GH123=0,GF123,GF123/GG123)</f>
        <v>1</v>
      </c>
      <c r="GJ123" s="1"/>
      <c r="GK123" s="1">
        <f ca="1">8*BI123+4*BL123+2*BO123+BR123</f>
        <v>2</v>
      </c>
      <c r="GL123" s="1">
        <f ca="1">4*BU123+2*BX123+CA123</f>
        <v>0</v>
      </c>
      <c r="GM123" s="1">
        <f ca="1">2*CD123+CG123</f>
        <v>0</v>
      </c>
      <c r="GN123" s="1">
        <f ca="1">2*CJ123+CM123</f>
        <v>1</v>
      </c>
      <c r="GO123" s="1">
        <f ca="1">2*CP123+CS123</f>
        <v>0</v>
      </c>
      <c r="GP123" s="1">
        <f ca="1">2*CV123+CY123</f>
        <v>0</v>
      </c>
      <c r="GQ123" s="1">
        <f ca="1">DB123</f>
        <v>0</v>
      </c>
      <c r="GR123" s="1">
        <f ca="1">DE123</f>
        <v>0</v>
      </c>
      <c r="GS123" s="1">
        <f ca="1">DH123</f>
        <v>0</v>
      </c>
      <c r="GT123" s="1">
        <f ca="1">DK123</f>
        <v>0</v>
      </c>
      <c r="GU123" s="1">
        <f ca="1">DN123</f>
        <v>0</v>
      </c>
      <c r="GV123">
        <f ca="1">DQ123</f>
        <v>0</v>
      </c>
      <c r="GW123">
        <f ca="1">DT123</f>
        <v>0</v>
      </c>
      <c r="GX123">
        <f ca="1">DW123</f>
        <v>0</v>
      </c>
      <c r="GY123">
        <f ca="1">DZ123</f>
        <v>0</v>
      </c>
      <c r="GZ123">
        <f ca="1">EC123</f>
        <v>0</v>
      </c>
      <c r="HA123">
        <f ca="1">EF123</f>
        <v>0</v>
      </c>
      <c r="HB123">
        <f ca="1">EI123</f>
        <v>0</v>
      </c>
      <c r="HC123">
        <f ca="1">EL123</f>
        <v>0</v>
      </c>
      <c r="HD123">
        <f ca="1">EO123</f>
        <v>0</v>
      </c>
      <c r="HE123">
        <f ca="1">ER123</f>
        <v>0</v>
      </c>
      <c r="HF123">
        <f ca="1">EU123</f>
        <v>0</v>
      </c>
      <c r="HG123">
        <f ca="1">EX123</f>
        <v>0</v>
      </c>
      <c r="HH123">
        <f ca="1">FA123</f>
        <v>0</v>
      </c>
      <c r="HI123">
        <f ca="1">FD123</f>
        <v>0</v>
      </c>
      <c r="HJ123">
        <f ca="1">FG123</f>
        <v>0</v>
      </c>
      <c r="HK123">
        <f ca="1">FJ123</f>
        <v>0</v>
      </c>
      <c r="HL123">
        <f ca="1">FM123</f>
        <v>0</v>
      </c>
      <c r="HM123">
        <f ca="1">FP123</f>
        <v>0</v>
      </c>
      <c r="HN123">
        <f ca="1">FS123</f>
        <v>0</v>
      </c>
      <c r="HO123">
        <f ca="1">FV123</f>
        <v>0</v>
      </c>
      <c r="HP123">
        <f ca="1">FY123</f>
        <v>0</v>
      </c>
      <c r="HQ123">
        <f ca="1">GB123</f>
        <v>0</v>
      </c>
      <c r="HR123">
        <f ca="1">GE123</f>
        <v>0</v>
      </c>
      <c r="HS123">
        <f ca="1">GH123</f>
        <v>0</v>
      </c>
      <c r="HT123">
        <f ca="1">BG123</f>
        <v>28</v>
      </c>
      <c r="HU123">
        <f ca="1">HT123/HS125</f>
        <v>28</v>
      </c>
      <c r="HV123" s="9"/>
      <c r="HW123" s="9"/>
      <c r="HX123" s="9"/>
      <c r="HY123" s="9"/>
      <c r="HZ123" s="9"/>
      <c r="IA123" s="9"/>
      <c r="IB123" s="9"/>
    </row>
    <row r="124" spans="2:255" ht="6" hidden="1" customHeight="1" x14ac:dyDescent="0.25">
      <c r="B124" s="71"/>
      <c r="C124" s="71"/>
      <c r="D124" s="71"/>
      <c r="E124" s="71"/>
      <c r="F124" s="104"/>
      <c r="G124" s="71"/>
      <c r="H124" s="71"/>
      <c r="I124" s="71"/>
      <c r="J124" s="71"/>
      <c r="K124" s="71"/>
      <c r="L124" s="104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122"/>
      <c r="X124" s="104"/>
      <c r="Y124" s="71"/>
      <c r="Z124" s="75"/>
      <c r="AD124" s="162"/>
      <c r="BD124" s="9"/>
      <c r="BE124" s="9"/>
      <c r="BF124" s="9"/>
      <c r="BK124" s="9"/>
      <c r="BL124" s="9"/>
      <c r="BM124" s="9"/>
      <c r="BN124" s="9"/>
      <c r="BO124" s="9"/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9"/>
      <c r="CI124" s="9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9"/>
      <c r="DI124" s="9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9"/>
      <c r="DU124" s="9"/>
      <c r="DV124" s="9"/>
      <c r="DW124" s="9"/>
      <c r="DX124" s="9"/>
      <c r="DY124" s="9"/>
      <c r="DZ124" s="9"/>
      <c r="EA124" s="9"/>
      <c r="EB124" s="9"/>
      <c r="EG124" s="9"/>
      <c r="EH124" s="9"/>
      <c r="EI124" s="9"/>
      <c r="EJ124" s="9"/>
      <c r="EK124" s="9"/>
      <c r="EL124" s="9"/>
      <c r="EM124" s="9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9"/>
      <c r="EY124" s="9"/>
      <c r="EZ124" s="9"/>
      <c r="FA124" s="9"/>
      <c r="FB124" s="9"/>
      <c r="FC124" s="9"/>
      <c r="FD124" s="9"/>
      <c r="FE124" s="9"/>
      <c r="FF124" s="9"/>
      <c r="FG124" s="9"/>
      <c r="FH124" s="9"/>
      <c r="FI124" s="9"/>
      <c r="FJ124" s="9"/>
      <c r="FK124" s="9"/>
      <c r="FL124" s="9"/>
      <c r="FM124" s="9"/>
      <c r="FN124" s="9"/>
      <c r="FO124" s="9"/>
      <c r="FP124" s="9"/>
      <c r="FQ124" s="9"/>
      <c r="FR124" s="9"/>
      <c r="FS124" s="9"/>
      <c r="FT124" s="9"/>
      <c r="FU124" s="9"/>
      <c r="FV124" s="9"/>
      <c r="FW124" s="9"/>
      <c r="FX124" s="9"/>
      <c r="FY124" s="9"/>
      <c r="FZ124" s="9"/>
      <c r="GA124" s="9"/>
      <c r="GB124" s="9"/>
      <c r="GC124" s="9"/>
      <c r="GD124" s="9"/>
      <c r="GE124" s="9"/>
      <c r="GF124" s="9"/>
      <c r="GG124" s="9"/>
      <c r="GH124" s="9"/>
      <c r="GI124" s="9"/>
      <c r="GJ124" s="9"/>
      <c r="GK124" s="1">
        <f t="shared" ref="GK124:HS124" ca="1" si="52">IF(GK122&lt;GK123,GK122,GK123)</f>
        <v>0</v>
      </c>
      <c r="GL124" s="1">
        <f t="shared" ca="1" si="52"/>
        <v>0</v>
      </c>
      <c r="GM124" s="1">
        <f t="shared" ca="1" si="52"/>
        <v>0</v>
      </c>
      <c r="GN124" s="1">
        <f t="shared" ca="1" si="52"/>
        <v>0</v>
      </c>
      <c r="GO124" s="1">
        <f t="shared" ca="1" si="52"/>
        <v>0</v>
      </c>
      <c r="GP124" s="1">
        <f t="shared" ca="1" si="52"/>
        <v>0</v>
      </c>
      <c r="GQ124" s="1">
        <f t="shared" ca="1" si="52"/>
        <v>0</v>
      </c>
      <c r="GR124" s="1">
        <f t="shared" ca="1" si="52"/>
        <v>0</v>
      </c>
      <c r="GS124" s="1">
        <f t="shared" ca="1" si="52"/>
        <v>0</v>
      </c>
      <c r="GT124" s="1">
        <f t="shared" ca="1" si="52"/>
        <v>0</v>
      </c>
      <c r="GU124" s="1">
        <f t="shared" ca="1" si="52"/>
        <v>0</v>
      </c>
      <c r="GV124" s="1">
        <f t="shared" ca="1" si="52"/>
        <v>0</v>
      </c>
      <c r="GW124" s="1">
        <f t="shared" ca="1" si="52"/>
        <v>0</v>
      </c>
      <c r="GX124" s="1">
        <f t="shared" ca="1" si="52"/>
        <v>0</v>
      </c>
      <c r="GY124" s="1">
        <f t="shared" ca="1" si="52"/>
        <v>0</v>
      </c>
      <c r="GZ124" s="1">
        <f t="shared" ca="1" si="52"/>
        <v>0</v>
      </c>
      <c r="HA124" s="1">
        <f t="shared" ca="1" si="52"/>
        <v>0</v>
      </c>
      <c r="HB124" s="1">
        <f t="shared" ca="1" si="52"/>
        <v>0</v>
      </c>
      <c r="HC124" s="1">
        <f t="shared" ca="1" si="52"/>
        <v>0</v>
      </c>
      <c r="HD124" s="1">
        <f t="shared" ca="1" si="52"/>
        <v>0</v>
      </c>
      <c r="HE124" s="1">
        <f t="shared" ca="1" si="52"/>
        <v>0</v>
      </c>
      <c r="HF124" s="1">
        <f t="shared" ca="1" si="52"/>
        <v>0</v>
      </c>
      <c r="HG124" s="1">
        <f t="shared" ca="1" si="52"/>
        <v>0</v>
      </c>
      <c r="HH124" s="1">
        <f t="shared" ca="1" si="52"/>
        <v>0</v>
      </c>
      <c r="HI124" s="1">
        <f t="shared" ca="1" si="52"/>
        <v>0</v>
      </c>
      <c r="HJ124" s="1">
        <f t="shared" ca="1" si="52"/>
        <v>0</v>
      </c>
      <c r="HK124" s="1">
        <f t="shared" ca="1" si="52"/>
        <v>0</v>
      </c>
      <c r="HL124" s="1">
        <f t="shared" ca="1" si="52"/>
        <v>0</v>
      </c>
      <c r="HM124" s="1">
        <f t="shared" ca="1" si="52"/>
        <v>0</v>
      </c>
      <c r="HN124" s="1">
        <f t="shared" ca="1" si="52"/>
        <v>0</v>
      </c>
      <c r="HO124" s="1">
        <f t="shared" ca="1" si="52"/>
        <v>0</v>
      </c>
      <c r="HP124" s="1">
        <f t="shared" ca="1" si="52"/>
        <v>0</v>
      </c>
      <c r="HQ124" s="1">
        <f t="shared" ca="1" si="52"/>
        <v>0</v>
      </c>
      <c r="HR124" s="1">
        <f t="shared" ca="1" si="52"/>
        <v>0</v>
      </c>
      <c r="HS124" s="1">
        <f t="shared" ca="1" si="52"/>
        <v>0</v>
      </c>
      <c r="HV124" s="9"/>
      <c r="HW124" s="9"/>
      <c r="HX124" s="9"/>
      <c r="HY124" s="9"/>
      <c r="HZ124" s="9"/>
      <c r="IA124" s="9"/>
      <c r="IB124" s="9"/>
    </row>
    <row r="125" spans="2:255" ht="6" hidden="1" customHeight="1" x14ac:dyDescent="0.25">
      <c r="B125" s="71"/>
      <c r="C125" s="71"/>
      <c r="D125" s="71"/>
      <c r="E125" s="71"/>
      <c r="F125" s="104"/>
      <c r="G125" s="71"/>
      <c r="H125" s="71"/>
      <c r="I125" s="71"/>
      <c r="J125" s="71"/>
      <c r="K125" s="71"/>
      <c r="L125" s="104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122"/>
      <c r="X125" s="104"/>
      <c r="Y125" s="71"/>
      <c r="Z125" s="75"/>
      <c r="AD125" s="162"/>
      <c r="BD125" s="9"/>
      <c r="BE125" s="9"/>
      <c r="BF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9"/>
      <c r="CI125" s="9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9"/>
      <c r="DI125" s="9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9"/>
      <c r="DU125" s="9"/>
      <c r="DV125" s="9"/>
      <c r="DW125" s="9"/>
      <c r="DX125" s="9"/>
      <c r="DY125" s="9"/>
      <c r="DZ125" s="9"/>
      <c r="EA125" s="9"/>
      <c r="EB125" s="9"/>
      <c r="EG125" s="9"/>
      <c r="EH125" s="9"/>
      <c r="EI125" s="9"/>
      <c r="EJ125" s="9"/>
      <c r="EK125" s="9"/>
      <c r="EL125" s="9"/>
      <c r="EM125" s="9"/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9"/>
      <c r="EY125" s="9"/>
      <c r="EZ125" s="9"/>
      <c r="FA125" s="9"/>
      <c r="FB125" s="9"/>
      <c r="FC125" s="9"/>
      <c r="FD125" s="9"/>
      <c r="FE125" s="9"/>
      <c r="FF125" s="9"/>
      <c r="FG125" s="9"/>
      <c r="FH125" s="9"/>
      <c r="FI125" s="9"/>
      <c r="FJ125" s="9"/>
      <c r="FK125" s="9"/>
      <c r="FL125" s="9"/>
      <c r="FM125" s="9"/>
      <c r="FN125" s="9"/>
      <c r="FO125" s="9"/>
      <c r="FP125" s="9"/>
      <c r="FQ125" s="9"/>
      <c r="FR125" s="9"/>
      <c r="FS125" s="9"/>
      <c r="FT125" s="9"/>
      <c r="FU125" s="9"/>
      <c r="FV125" s="9"/>
      <c r="FW125" s="9"/>
      <c r="FX125" s="9"/>
      <c r="FY125" s="9"/>
      <c r="FZ125" s="9"/>
      <c r="GA125" s="9"/>
      <c r="GB125" s="9"/>
      <c r="GC125" s="9"/>
      <c r="GD125" s="9"/>
      <c r="GE125" s="9"/>
      <c r="GF125" s="9"/>
      <c r="GG125" s="9"/>
      <c r="GH125" s="9"/>
      <c r="GI125" s="9"/>
      <c r="GJ125" s="9"/>
      <c r="GK125">
        <f ca="1">GK$8^GK124</f>
        <v>1</v>
      </c>
      <c r="GL125">
        <f t="shared" ref="GL125:HS125" ca="1" si="53">GL$8^GL124*GK125</f>
        <v>1</v>
      </c>
      <c r="GM125">
        <f t="shared" ca="1" si="53"/>
        <v>1</v>
      </c>
      <c r="GN125">
        <f t="shared" ca="1" si="53"/>
        <v>1</v>
      </c>
      <c r="GO125">
        <f t="shared" ca="1" si="53"/>
        <v>1</v>
      </c>
      <c r="GP125">
        <f t="shared" ca="1" si="53"/>
        <v>1</v>
      </c>
      <c r="GQ125">
        <f t="shared" ca="1" si="53"/>
        <v>1</v>
      </c>
      <c r="GR125">
        <f t="shared" ca="1" si="53"/>
        <v>1</v>
      </c>
      <c r="GS125">
        <f t="shared" ca="1" si="53"/>
        <v>1</v>
      </c>
      <c r="GT125">
        <f t="shared" ca="1" si="53"/>
        <v>1</v>
      </c>
      <c r="GU125">
        <f t="shared" ca="1" si="53"/>
        <v>1</v>
      </c>
      <c r="GV125">
        <f t="shared" ca="1" si="53"/>
        <v>1</v>
      </c>
      <c r="GW125">
        <f t="shared" ca="1" si="53"/>
        <v>1</v>
      </c>
      <c r="GX125">
        <f t="shared" ca="1" si="53"/>
        <v>1</v>
      </c>
      <c r="GY125">
        <f t="shared" ca="1" si="53"/>
        <v>1</v>
      </c>
      <c r="GZ125">
        <f t="shared" ca="1" si="53"/>
        <v>1</v>
      </c>
      <c r="HA125">
        <f t="shared" ca="1" si="53"/>
        <v>1</v>
      </c>
      <c r="HB125">
        <f t="shared" ca="1" si="53"/>
        <v>1</v>
      </c>
      <c r="HC125">
        <f t="shared" ca="1" si="53"/>
        <v>1</v>
      </c>
      <c r="HD125">
        <f t="shared" ca="1" si="53"/>
        <v>1</v>
      </c>
      <c r="HE125">
        <f t="shared" ca="1" si="53"/>
        <v>1</v>
      </c>
      <c r="HF125">
        <f t="shared" ca="1" si="53"/>
        <v>1</v>
      </c>
      <c r="HG125">
        <f t="shared" ca="1" si="53"/>
        <v>1</v>
      </c>
      <c r="HH125">
        <f t="shared" ca="1" si="53"/>
        <v>1</v>
      </c>
      <c r="HI125">
        <f t="shared" ca="1" si="53"/>
        <v>1</v>
      </c>
      <c r="HJ125">
        <f t="shared" ca="1" si="53"/>
        <v>1</v>
      </c>
      <c r="HK125">
        <f t="shared" ca="1" si="53"/>
        <v>1</v>
      </c>
      <c r="HL125">
        <f t="shared" ca="1" si="53"/>
        <v>1</v>
      </c>
      <c r="HM125">
        <f t="shared" ca="1" si="53"/>
        <v>1</v>
      </c>
      <c r="HN125">
        <f t="shared" ca="1" si="53"/>
        <v>1</v>
      </c>
      <c r="HO125">
        <f t="shared" ca="1" si="53"/>
        <v>1</v>
      </c>
      <c r="HP125">
        <f t="shared" ca="1" si="53"/>
        <v>1</v>
      </c>
      <c r="HQ125">
        <f t="shared" ca="1" si="53"/>
        <v>1</v>
      </c>
      <c r="HR125">
        <f t="shared" ca="1" si="53"/>
        <v>1</v>
      </c>
      <c r="HS125">
        <f t="shared" ca="1" si="53"/>
        <v>1</v>
      </c>
      <c r="HV125" s="9"/>
      <c r="HW125" s="9"/>
      <c r="HX125" s="9"/>
      <c r="HY125" s="9"/>
      <c r="HZ125" s="9"/>
      <c r="IA125" s="9"/>
      <c r="IB125" s="9"/>
    </row>
    <row r="126" spans="2:255" ht="8.25" customHeight="1" x14ac:dyDescent="0.25">
      <c r="B126" s="71"/>
      <c r="C126" s="71"/>
      <c r="D126" s="71"/>
      <c r="E126" s="71"/>
      <c r="F126" s="104"/>
      <c r="G126" s="71"/>
      <c r="H126" s="71"/>
      <c r="I126" s="71"/>
      <c r="J126" s="71"/>
      <c r="K126" s="71"/>
      <c r="L126" s="104"/>
      <c r="M126" s="71"/>
      <c r="N126" s="71"/>
      <c r="O126" s="71"/>
      <c r="P126" s="71"/>
      <c r="Q126" s="71"/>
      <c r="R126" s="71"/>
      <c r="S126" s="80"/>
      <c r="T126" s="71"/>
      <c r="U126" s="71"/>
      <c r="V126" s="71"/>
      <c r="W126" s="122"/>
      <c r="X126" s="104"/>
      <c r="Y126" s="71"/>
      <c r="Z126" s="75"/>
      <c r="AD126" s="162"/>
      <c r="BD126" s="9"/>
      <c r="BE126" s="9"/>
      <c r="BF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9"/>
      <c r="CI126" s="9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9"/>
      <c r="DI126" s="9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9"/>
      <c r="DU126" s="9"/>
      <c r="DV126" s="9"/>
      <c r="DW126" s="9"/>
      <c r="DX126" s="9"/>
      <c r="DY126" s="9"/>
      <c r="DZ126" s="9"/>
      <c r="EA126" s="9"/>
      <c r="EB126" s="9"/>
      <c r="EG126" s="9"/>
      <c r="EH126" s="9"/>
      <c r="EI126" s="9"/>
      <c r="EJ126" s="9"/>
      <c r="EK126" s="9"/>
      <c r="EL126" s="9"/>
      <c r="EM126" s="9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9"/>
      <c r="EY126" s="9"/>
      <c r="EZ126" s="9"/>
      <c r="FA126" s="9"/>
      <c r="FB126" s="9"/>
      <c r="FC126" s="9"/>
      <c r="FD126" s="9"/>
      <c r="FE126" s="9"/>
      <c r="FF126" s="9"/>
      <c r="FG126" s="9"/>
      <c r="FH126" s="9"/>
      <c r="FI126" s="9"/>
      <c r="FJ126" s="9"/>
      <c r="FK126" s="9"/>
      <c r="FL126" s="9"/>
      <c r="FM126" s="9"/>
      <c r="FN126" s="9"/>
      <c r="FO126" s="9"/>
      <c r="FP126" s="9"/>
      <c r="FQ126" s="9"/>
      <c r="FR126" s="9"/>
      <c r="FS126" s="9"/>
      <c r="FT126" s="9"/>
      <c r="FU126" s="9"/>
      <c r="FV126" s="9"/>
      <c r="FW126" s="9"/>
      <c r="FX126" s="9"/>
      <c r="FY126" s="9"/>
      <c r="FZ126" s="9"/>
      <c r="GA126" s="9"/>
      <c r="GB126" s="9"/>
      <c r="GC126" s="9"/>
      <c r="GD126" s="9"/>
      <c r="GE126" s="9"/>
      <c r="GF126" s="9"/>
      <c r="GG126" s="9"/>
      <c r="GH126" s="9"/>
      <c r="GI126" s="9"/>
      <c r="GJ126" s="9"/>
      <c r="GK126" s="9"/>
      <c r="GL126" s="9"/>
      <c r="GM126" s="9"/>
      <c r="GN126" s="9"/>
      <c r="GO126" s="9"/>
      <c r="GP126" s="9"/>
      <c r="GQ126" s="9"/>
      <c r="GR126" s="9"/>
      <c r="GS126" s="9"/>
      <c r="GT126" s="9"/>
      <c r="GU126" s="9"/>
      <c r="GV126" s="9"/>
      <c r="GW126" s="9"/>
      <c r="GX126" s="9"/>
      <c r="GY126" s="9"/>
      <c r="GZ126" s="9"/>
      <c r="HA126" s="9"/>
      <c r="HB126" s="9"/>
      <c r="HC126" s="9"/>
      <c r="HD126" s="9"/>
      <c r="HE126" s="9"/>
      <c r="HF126" s="9"/>
      <c r="HG126" s="9"/>
      <c r="HH126" s="9"/>
      <c r="HI126" s="9"/>
      <c r="HJ126" s="9"/>
      <c r="HK126" s="9"/>
      <c r="HL126" s="9"/>
      <c r="HM126" s="9"/>
      <c r="HN126" s="9"/>
      <c r="HO126" s="9"/>
      <c r="HP126" s="9"/>
      <c r="HQ126" s="9"/>
      <c r="HR126" s="9"/>
      <c r="HS126" s="9"/>
      <c r="HT126" s="9"/>
      <c r="HU126" s="9"/>
      <c r="HV126" s="9"/>
      <c r="HW126" s="9"/>
      <c r="HX126" s="9"/>
      <c r="HY126" s="9"/>
      <c r="HZ126" s="9"/>
      <c r="IA126" s="9"/>
      <c r="IB126" s="9"/>
    </row>
    <row r="127" spans="2:255" ht="20.25" customHeight="1" thickBot="1" x14ac:dyDescent="0.3">
      <c r="B127" s="71" t="str">
        <f ca="1">IL127</f>
        <v>34  1/6  ÷  5  6/7</v>
      </c>
      <c r="C127" s="71"/>
      <c r="D127" s="71"/>
      <c r="E127" s="77"/>
      <c r="F127" s="104"/>
      <c r="G127" s="71"/>
      <c r="H127" s="78"/>
      <c r="I127" s="71"/>
      <c r="J127" s="71"/>
      <c r="K127" s="77"/>
      <c r="L127" s="81"/>
      <c r="M127" s="77"/>
      <c r="N127" s="104"/>
      <c r="O127" s="71"/>
      <c r="P127" s="71"/>
      <c r="Q127" s="71"/>
      <c r="R127" s="71"/>
      <c r="S127" s="77" t="s">
        <v>1</v>
      </c>
      <c r="T127" s="107"/>
      <c r="U127" s="107"/>
      <c r="V127" s="107"/>
      <c r="W127" s="146" t="str">
        <f ca="1">IU127</f>
        <v>5  5/6</v>
      </c>
      <c r="X127" s="108"/>
      <c r="Y127" s="71"/>
      <c r="Z127" s="75">
        <f>AI127+AB127</f>
        <v>5</v>
      </c>
      <c r="AB127" s="147">
        <v>0</v>
      </c>
      <c r="AD127" s="162">
        <v>2</v>
      </c>
      <c r="AE127" s="165" t="s">
        <v>367</v>
      </c>
      <c r="AF127" s="148"/>
      <c r="AH127" s="147">
        <f>AH114+1</f>
        <v>10</v>
      </c>
      <c r="AI127" s="147">
        <f>INT(0.5+(AJ$2/19*(AH127-1)))+AG$2</f>
        <v>5</v>
      </c>
      <c r="AK127">
        <f>IF(AI127=3,1,IF(AI127=4,1,IF(AI127=5,2,IF(AI127=6,3,IF(AI127=7,5,0)))))</f>
        <v>2</v>
      </c>
      <c r="AL127">
        <f>IF(AI127=8,10,IF(AI127=9,15,IF(AI127=10,25,IF(AI127=11,35,55))))</f>
        <v>55</v>
      </c>
      <c r="AM127">
        <f>IF(AI127=3,2,IF(AI127=4,3,IF(AI127=5,5,IF(AI127=6,9,IF(AI127=7,14,0)))))</f>
        <v>5</v>
      </c>
      <c r="AN127">
        <f>IF(AI127=8,20,IF(AI127=9,30,IF(AI127=10,40,IF(AI127=11,60,75))))</f>
        <v>75</v>
      </c>
      <c r="AO127">
        <f>IF(AI127=3,1,IF(AI127=4,3,IF(AI127=5,4,IF(AI127=6,7,IF(AI127=7,10,0)))))</f>
        <v>4</v>
      </c>
      <c r="AP127">
        <f>IF(AI127=8,15,IF(AI127=9,24,IF(AI127=10,40,IF(AI127=11,60,80))))</f>
        <v>80</v>
      </c>
      <c r="AQ127">
        <f>IF(AI127=3,4,IF(AI127=4,6,IF(AI127=5,7,IF(AI127=6,11,IF(AI127=7,17,0)))))</f>
        <v>7</v>
      </c>
      <c r="AR127">
        <f>IF(AI127=8,24,IF(AI127=9,39,IF(AI127=10,59,IF(AI127=11,79,99))))</f>
        <v>99</v>
      </c>
      <c r="AS127">
        <f>IF(AI127=3,2,IF(AI127=4,4,IF(AI127=5,5,IF(AI127=6,8,IF(AI127=7,11,0)))))</f>
        <v>5</v>
      </c>
      <c r="AT127">
        <f>IF(AI127=8,16,IF(AI127=9,25,IF(AI127=10,41,IF(AI127=11,61,81))))</f>
        <v>81</v>
      </c>
      <c r="AU127">
        <f>IF(AI127=3,5,IF(AI127=4,7,IF(AI127=5,8,IF(AI127=6,12,IF(AI127=7,18,0)))))</f>
        <v>8</v>
      </c>
      <c r="AV127">
        <f>IF(AI127=8,25,IF(AI127=9,40,IF(AI127=10,60,IF(AI127=11,80,100))))</f>
        <v>100</v>
      </c>
      <c r="AW127" s="11">
        <f>AI127</f>
        <v>5</v>
      </c>
      <c r="AX127" s="11">
        <f>IF(AK127&gt;0,AK127,AL127)</f>
        <v>2</v>
      </c>
      <c r="AY127" s="11">
        <f>IF(AM127&gt;0,AM127,AN127)</f>
        <v>5</v>
      </c>
      <c r="AZ127" s="11">
        <f>IF(AO127&gt;0,AO127,AP127)</f>
        <v>4</v>
      </c>
      <c r="BA127" s="11">
        <f>IF(AQ127&gt;0,AQ127,AR127)</f>
        <v>7</v>
      </c>
      <c r="BB127" s="11">
        <f>IF(AS127&gt;0,AS127,AT127)</f>
        <v>5</v>
      </c>
      <c r="BC127" s="11">
        <f>IF(AU127&gt;0,AU127,AV127)</f>
        <v>8</v>
      </c>
      <c r="BD127" t="s">
        <v>21</v>
      </c>
      <c r="BE127" s="1">
        <f ca="1">INT((RAND()*(AY127-AX127+1)+AX127))</f>
        <v>5</v>
      </c>
      <c r="BF127" s="1">
        <f ca="1">INT((RAND()*(BA127-AZ127+1)+AZ127))</f>
        <v>6</v>
      </c>
      <c r="BG127">
        <f ca="1">BF127-BF128*(BE128-BE127)</f>
        <v>6</v>
      </c>
      <c r="BH127">
        <v>256</v>
      </c>
      <c r="BI127" s="1">
        <f ca="1">IF(BG127/BH127=INT(BG127/BH127),1,0)</f>
        <v>0</v>
      </c>
      <c r="BJ127" s="1">
        <f ca="1">IF(BI127=0,BG127,BG127/BH127)</f>
        <v>6</v>
      </c>
      <c r="BK127" s="1">
        <v>16</v>
      </c>
      <c r="BL127" s="1">
        <f ca="1">IF(BJ127/BK127=INT(BJ127/BK127),1,0)</f>
        <v>0</v>
      </c>
      <c r="BM127" s="1">
        <f ca="1">IF(BL127=0,BJ127,BJ127/BK127)</f>
        <v>6</v>
      </c>
      <c r="BN127" s="1">
        <v>4</v>
      </c>
      <c r="BO127" s="1">
        <f ca="1">IF(BM127/BN127=INT(BM127/BN127),1,0)</f>
        <v>0</v>
      </c>
      <c r="BP127" s="1">
        <f ca="1">IF(BO127=0,BM127,BM127/BN127)</f>
        <v>6</v>
      </c>
      <c r="BQ127" s="1">
        <v>2</v>
      </c>
      <c r="BR127" s="1">
        <f ca="1">IF(BP127/BQ127=INT(BP127/BQ127),1,0)</f>
        <v>1</v>
      </c>
      <c r="BS127" s="1">
        <f ca="1">IF(BR127=0,BP127,BP127/BQ127)</f>
        <v>3</v>
      </c>
      <c r="BT127" s="1">
        <v>81</v>
      </c>
      <c r="BU127" s="1">
        <f ca="1">IF(BS127/BT127=INT(BS127/BT127),1,0)</f>
        <v>0</v>
      </c>
      <c r="BV127" s="1">
        <f ca="1">IF(BU127=0,BS127,BS127/BT127)</f>
        <v>3</v>
      </c>
      <c r="BW127" s="1">
        <v>9</v>
      </c>
      <c r="BX127" s="1">
        <f ca="1">IF(BV127/BW127=INT(BV127/BW127),1,0)</f>
        <v>0</v>
      </c>
      <c r="BY127" s="1">
        <f ca="1">IF(BX127=0,BV127,BV127/BW127)</f>
        <v>3</v>
      </c>
      <c r="BZ127" s="1">
        <v>3</v>
      </c>
      <c r="CA127" s="1">
        <f ca="1">IF(BY127/BZ127=INT(BY127/BZ127),1,0)</f>
        <v>1</v>
      </c>
      <c r="CB127" s="1">
        <f ca="1">IF(CA127=0,BY127,BY127/BZ127)</f>
        <v>1</v>
      </c>
      <c r="CC127" s="1">
        <v>25</v>
      </c>
      <c r="CD127" s="1">
        <f ca="1">IF(CB127/CC127=INT(CB127/CC127),1,0)</f>
        <v>0</v>
      </c>
      <c r="CE127" s="1">
        <f ca="1">IF(CD127=0,CB127,CB127/CC127)</f>
        <v>1</v>
      </c>
      <c r="CF127" s="1">
        <v>5</v>
      </c>
      <c r="CG127" s="1">
        <f ca="1">IF(CE127/CF127=INT(CE127/CF127),1,0)</f>
        <v>0</v>
      </c>
      <c r="CH127" s="1">
        <f ca="1">IF(CG127=0,CE127,CE127/CF127)</f>
        <v>1</v>
      </c>
      <c r="CI127" s="1">
        <v>49</v>
      </c>
      <c r="CJ127" s="1">
        <f ca="1">IF(CH127/CI127=INT(CH127/CI127),1,0)</f>
        <v>0</v>
      </c>
      <c r="CK127" s="1">
        <f ca="1">IF(CJ127=0,CH127,CH127/CI127)</f>
        <v>1</v>
      </c>
      <c r="CL127" s="1">
        <v>7</v>
      </c>
      <c r="CM127" s="1">
        <f ca="1">IF(CK127/CL127=INT(CK127/CL127),1,0)</f>
        <v>0</v>
      </c>
      <c r="CN127" s="1">
        <f ca="1">IF(CM127=0,CK127,CK127/CL127)</f>
        <v>1</v>
      </c>
      <c r="CO127" s="1">
        <v>121</v>
      </c>
      <c r="CP127" s="1">
        <f ca="1">IF(CN127/CO127=INT(CN127/CO127),1,0)</f>
        <v>0</v>
      </c>
      <c r="CQ127" s="1">
        <f ca="1">IF(CP127=0,CN127,CN127/CO127)</f>
        <v>1</v>
      </c>
      <c r="CR127" s="1">
        <v>11</v>
      </c>
      <c r="CS127" s="1">
        <f ca="1">IF(CQ127/CR127=INT(CQ127/CR127),1,0)</f>
        <v>0</v>
      </c>
      <c r="CT127" s="1">
        <f ca="1">IF(CS127=0,CQ127,CQ127/CR127)</f>
        <v>1</v>
      </c>
      <c r="CU127" s="1">
        <v>169</v>
      </c>
      <c r="CV127" s="1">
        <f ca="1">IF(CT127/CU127=INT(CT127/CU127),1,0)</f>
        <v>0</v>
      </c>
      <c r="CW127" s="1">
        <f ca="1">IF(CV127=0,CT127,CT127/CU127)</f>
        <v>1</v>
      </c>
      <c r="CX127" s="1">
        <v>13</v>
      </c>
      <c r="CY127" s="1">
        <f ca="1">IF(CW127/CX127=INT(CW127/CX127),1,0)</f>
        <v>0</v>
      </c>
      <c r="CZ127" s="1">
        <f ca="1">IF(CY127=0,CW127,CW127/CX127)</f>
        <v>1</v>
      </c>
      <c r="DA127" s="1">
        <v>17</v>
      </c>
      <c r="DB127" s="1">
        <f ca="1">IF(CZ127/DA127=INT(CZ127/DA127),1,0)</f>
        <v>0</v>
      </c>
      <c r="DC127" s="1">
        <f ca="1">IF(DB127=0,CZ127,CZ127/DA127)</f>
        <v>1</v>
      </c>
      <c r="DD127" s="1">
        <v>19</v>
      </c>
      <c r="DE127" s="1">
        <f ca="1">IF(DC127/DD127=INT(DC127/DD127),1,0)</f>
        <v>0</v>
      </c>
      <c r="DF127" s="1">
        <f ca="1">IF(DE127=0,DC127,DC127/DD127)</f>
        <v>1</v>
      </c>
      <c r="DG127" s="1">
        <v>23</v>
      </c>
      <c r="DH127" s="1">
        <f ca="1">IF(DF127/DG127=INT(DF127/DG127),1,0)</f>
        <v>0</v>
      </c>
      <c r="DI127" s="1">
        <f ca="1">IF(DH127=0,DF127,DF127/DG127)</f>
        <v>1</v>
      </c>
      <c r="DJ127" s="1">
        <v>29</v>
      </c>
      <c r="DK127" s="1">
        <f ca="1">IF(DI127/DJ127=INT(DI127/DJ127),1,0)</f>
        <v>0</v>
      </c>
      <c r="DL127" s="1">
        <f ca="1">IF(DK127=0,DI127,DI127/DJ127)</f>
        <v>1</v>
      </c>
      <c r="DM127" s="1">
        <v>31</v>
      </c>
      <c r="DN127" s="1">
        <f ca="1">IF(DL127/DM127=INT(DL127/DM127),1,0)</f>
        <v>0</v>
      </c>
      <c r="DO127" s="1">
        <f ca="1">IF(DN127=0,DL127,DL127/DM127)</f>
        <v>1</v>
      </c>
      <c r="DP127" s="1">
        <v>37</v>
      </c>
      <c r="DQ127" s="1">
        <f ca="1">IF(DO127/DP127=INT(DO127/DP127),1,0)</f>
        <v>0</v>
      </c>
      <c r="DR127" s="1">
        <f ca="1">IF(DQ127=0,DO127,DO127/DP127)</f>
        <v>1</v>
      </c>
      <c r="DS127" s="1">
        <v>41</v>
      </c>
      <c r="DT127" s="1">
        <f ca="1">IF(DR127/DS127=INT(DR127/DS127),1,0)</f>
        <v>0</v>
      </c>
      <c r="DU127" s="1">
        <f ca="1">IF(DT127=0,DR127,DR127/DS127)</f>
        <v>1</v>
      </c>
      <c r="DV127" s="1">
        <v>43</v>
      </c>
      <c r="DW127" s="1">
        <f ca="1">IF(DU127/DV127=INT(DU127/DV127),1,0)</f>
        <v>0</v>
      </c>
      <c r="DX127" s="1">
        <f ca="1">IF(DW127=0,DU127,DU127/DV127)</f>
        <v>1</v>
      </c>
      <c r="DY127" s="1">
        <v>47</v>
      </c>
      <c r="DZ127" s="1">
        <f ca="1">IF(DX127/DY127=INT(DX127/DY127),1,0)</f>
        <v>0</v>
      </c>
      <c r="EA127" s="1">
        <f ca="1">IF(DZ127=0,DX127,DX127/DY127)</f>
        <v>1</v>
      </c>
      <c r="EB127" s="1">
        <v>53</v>
      </c>
      <c r="EC127" s="1">
        <f ca="1">IF(EA127/EB127=INT(EA127/EB127),1,0)</f>
        <v>0</v>
      </c>
      <c r="ED127" s="1">
        <f ca="1">IF(EC127=0,EA127,EA127/EB127)</f>
        <v>1</v>
      </c>
      <c r="EE127" s="1">
        <v>59</v>
      </c>
      <c r="EF127" s="1">
        <f ca="1">IF(ED127/EE127=INT(ED127/EE127),1,0)</f>
        <v>0</v>
      </c>
      <c r="EG127" s="1">
        <f ca="1">IF(EF127=0,ED127,ED127/EE127)</f>
        <v>1</v>
      </c>
      <c r="EH127" s="1">
        <v>61</v>
      </c>
      <c r="EI127" s="1">
        <f ca="1">IF(EG127/EH127=INT(EG127/EH127),1,0)</f>
        <v>0</v>
      </c>
      <c r="EJ127" s="1">
        <f ca="1">IF(EI127=0,EG127,EG127/EH127)</f>
        <v>1</v>
      </c>
      <c r="EK127" s="1">
        <v>67</v>
      </c>
      <c r="EL127" s="1">
        <f ca="1">IF(EJ127/EK127=INT(EJ127/EK127),1,0)</f>
        <v>0</v>
      </c>
      <c r="EM127" s="1">
        <f ca="1">IF(EL127=0,EJ127,EJ127/EK127)</f>
        <v>1</v>
      </c>
      <c r="EN127" s="1">
        <v>71</v>
      </c>
      <c r="EO127" s="1">
        <f ca="1">IF(EM127/EN127=INT(EM127/EN127),1,0)</f>
        <v>0</v>
      </c>
      <c r="EP127" s="1">
        <f ca="1">IF(EO127=0,EM127,EM127/EN127)</f>
        <v>1</v>
      </c>
      <c r="EQ127" s="1">
        <v>73</v>
      </c>
      <c r="ER127" s="1">
        <f ca="1">IF(EP127/EQ127=INT(EP127/EQ127),1,0)</f>
        <v>0</v>
      </c>
      <c r="ES127" s="1">
        <f ca="1">IF(ER127=0,EP127,EP127/EQ127)</f>
        <v>1</v>
      </c>
      <c r="ET127" s="1">
        <v>79</v>
      </c>
      <c r="EU127" s="1">
        <f ca="1">IF(ES127/ET127=INT(ES127/ET127),1,0)</f>
        <v>0</v>
      </c>
      <c r="EV127" s="1">
        <f ca="1">IF(EU127=0,ES127,ES127/ET127)</f>
        <v>1</v>
      </c>
      <c r="EW127" s="1">
        <v>83</v>
      </c>
      <c r="EX127" s="1">
        <f ca="1">IF(EV127/EW127=INT(EV127/EW127),1,0)</f>
        <v>0</v>
      </c>
      <c r="EY127" s="1">
        <f ca="1">IF(EX127=0,EV127,EV127/EW127)</f>
        <v>1</v>
      </c>
      <c r="EZ127" s="1">
        <v>89</v>
      </c>
      <c r="FA127" s="1">
        <f ca="1">IF(EY127/EZ127=INT(EY127/EZ127),1,0)</f>
        <v>0</v>
      </c>
      <c r="FB127" s="1">
        <f ca="1">IF(FA127=0,EY127,EY127/EZ127)</f>
        <v>1</v>
      </c>
      <c r="FC127" s="1">
        <v>97</v>
      </c>
      <c r="FD127" s="1">
        <f ca="1">IF(FB127/FC127=INT(FB127/FC127),1,0)</f>
        <v>0</v>
      </c>
      <c r="FE127" s="1">
        <f ca="1">IF(FD127=0,FB127,FB127/FC127)</f>
        <v>1</v>
      </c>
      <c r="FF127" s="1">
        <v>101</v>
      </c>
      <c r="FG127" s="1">
        <f ca="1">IF(FE127/FF127=INT(FE127/FF127),1,0)</f>
        <v>0</v>
      </c>
      <c r="FH127" s="1">
        <f ca="1">IF(FG127=0,FE127,FE127/FF127)</f>
        <v>1</v>
      </c>
      <c r="FI127" s="1">
        <v>103</v>
      </c>
      <c r="FJ127" s="1">
        <f ca="1">IF(FH127/FI127=INT(FH127/FI127),1,0)</f>
        <v>0</v>
      </c>
      <c r="FK127" s="1">
        <f ca="1">IF(FJ127=0,FH127,FH127/FI127)</f>
        <v>1</v>
      </c>
      <c r="FL127" s="1">
        <v>107</v>
      </c>
      <c r="FM127" s="1">
        <f ca="1">IF(FK127/FL127=INT(FK127/FL127),1,0)</f>
        <v>0</v>
      </c>
      <c r="FN127" s="1">
        <f ca="1">IF(FM127=0,FK127,FK127/FL127)</f>
        <v>1</v>
      </c>
      <c r="FO127" s="1">
        <v>109</v>
      </c>
      <c r="FP127" s="1">
        <f ca="1">IF(FN127/FO127=INT(FN127/FO127),1,0)</f>
        <v>0</v>
      </c>
      <c r="FQ127" s="1">
        <f ca="1">IF(FP127=0,FN127,FN127/FO127)</f>
        <v>1</v>
      </c>
      <c r="FR127" s="1">
        <v>113</v>
      </c>
      <c r="FS127" s="1">
        <f ca="1">IF(FQ127/FR127=INT(FQ127/FR127),1,0)</f>
        <v>0</v>
      </c>
      <c r="FT127" s="1">
        <f ca="1">IF(FS127=0,FQ127,FQ127/FR127)</f>
        <v>1</v>
      </c>
      <c r="FU127" s="1">
        <v>127</v>
      </c>
      <c r="FV127" s="1">
        <f ca="1">IF(FT127/FU127=INT(FT127/FU127),1,0)</f>
        <v>0</v>
      </c>
      <c r="FW127" s="1">
        <f ca="1">IF(FV127=0,FT127,FT127/FU127)</f>
        <v>1</v>
      </c>
      <c r="FX127" s="1">
        <v>131</v>
      </c>
      <c r="FY127" s="1">
        <f ca="1">IF(FW127/FX127=INT(FW127/FX127),1,0)</f>
        <v>0</v>
      </c>
      <c r="FZ127" s="1">
        <f ca="1">IF(FY127=0,FW127,FW127/FX127)</f>
        <v>1</v>
      </c>
      <c r="GA127" s="1">
        <v>137</v>
      </c>
      <c r="GB127" s="1">
        <f ca="1">IF(FZ127/GA127=INT(FZ127/GA127),1,0)</f>
        <v>0</v>
      </c>
      <c r="GC127" s="1">
        <f ca="1">IF(GB127=0,FZ127,FZ127/GA127)</f>
        <v>1</v>
      </c>
      <c r="GD127" s="1">
        <v>139</v>
      </c>
      <c r="GE127" s="1">
        <f ca="1">IF(GC127/GD127=INT(GC127/GD127),1,0)</f>
        <v>0</v>
      </c>
      <c r="GF127" s="1">
        <f ca="1">IF(GE127=0,GC127,GC127/GD127)</f>
        <v>1</v>
      </c>
      <c r="GG127" s="1">
        <v>149</v>
      </c>
      <c r="GH127" s="1">
        <f ca="1">IF(GF127/GG127=INT(GF127/GG127),1,0)</f>
        <v>0</v>
      </c>
      <c r="GI127" s="1">
        <f ca="1">IF(GH127=0,GF127,GF127/GG127)</f>
        <v>1</v>
      </c>
      <c r="GJ127" s="1"/>
      <c r="GK127" s="1">
        <f ca="1">8*BI127+4*BL127+2*BO127+BR127</f>
        <v>1</v>
      </c>
      <c r="GL127" s="1">
        <f ca="1">4*BU127+2*BX127+CA127</f>
        <v>1</v>
      </c>
      <c r="GM127" s="1">
        <f ca="1">2*CD127+CG127</f>
        <v>0</v>
      </c>
      <c r="GN127" s="1">
        <f ca="1">2*CJ127+CM127</f>
        <v>0</v>
      </c>
      <c r="GO127" s="1">
        <f ca="1">2*CP127+CS127</f>
        <v>0</v>
      </c>
      <c r="GP127" s="1">
        <f ca="1">2*CV127+CY127</f>
        <v>0</v>
      </c>
      <c r="GQ127" s="1">
        <f ca="1">DB127</f>
        <v>0</v>
      </c>
      <c r="GR127" s="1">
        <f ca="1">DE127</f>
        <v>0</v>
      </c>
      <c r="GS127" s="1">
        <f ca="1">DH127</f>
        <v>0</v>
      </c>
      <c r="GT127" s="1">
        <f ca="1">DK127</f>
        <v>0</v>
      </c>
      <c r="GU127" s="1">
        <f ca="1">DN127</f>
        <v>0</v>
      </c>
      <c r="GV127">
        <f ca="1">DQ127</f>
        <v>0</v>
      </c>
      <c r="GW127">
        <f ca="1">DT127</f>
        <v>0</v>
      </c>
      <c r="GX127">
        <f ca="1">DW127</f>
        <v>0</v>
      </c>
      <c r="GY127">
        <f ca="1">DZ127</f>
        <v>0</v>
      </c>
      <c r="GZ127">
        <f ca="1">EC127</f>
        <v>0</v>
      </c>
      <c r="HA127">
        <f ca="1">EF127</f>
        <v>0</v>
      </c>
      <c r="HB127">
        <f ca="1">EI127</f>
        <v>0</v>
      </c>
      <c r="HC127">
        <f ca="1">EL127</f>
        <v>0</v>
      </c>
      <c r="HD127">
        <f ca="1">EO127</f>
        <v>0</v>
      </c>
      <c r="HE127">
        <f ca="1">ER127</f>
        <v>0</v>
      </c>
      <c r="HF127">
        <f ca="1">EU127</f>
        <v>0</v>
      </c>
      <c r="HG127">
        <f ca="1">EX127</f>
        <v>0</v>
      </c>
      <c r="HH127">
        <f ca="1">FA127</f>
        <v>0</v>
      </c>
      <c r="HI127">
        <f ca="1">FD127</f>
        <v>0</v>
      </c>
      <c r="HJ127">
        <f ca="1">FG127</f>
        <v>0</v>
      </c>
      <c r="HK127">
        <f ca="1">FJ127</f>
        <v>0</v>
      </c>
      <c r="HL127">
        <f ca="1">FM127</f>
        <v>0</v>
      </c>
      <c r="HM127">
        <f ca="1">FP127</f>
        <v>0</v>
      </c>
      <c r="HN127">
        <f ca="1">FS127</f>
        <v>0</v>
      </c>
      <c r="HO127">
        <f ca="1">FV127</f>
        <v>0</v>
      </c>
      <c r="HP127">
        <f ca="1">FY127</f>
        <v>0</v>
      </c>
      <c r="HQ127">
        <f ca="1">GB127</f>
        <v>0</v>
      </c>
      <c r="HR127">
        <f ca="1">GE127</f>
        <v>0</v>
      </c>
      <c r="HS127">
        <f ca="1">GH127</f>
        <v>0</v>
      </c>
      <c r="HT127">
        <f ca="1">BG127</f>
        <v>6</v>
      </c>
      <c r="HU127">
        <f ca="1">HT127/HS130</f>
        <v>6</v>
      </c>
      <c r="HV127" s="9">
        <f ca="1">BE128</f>
        <v>5</v>
      </c>
      <c r="HW127">
        <f ca="1">HV127*HU128+HU127</f>
        <v>41</v>
      </c>
      <c r="HY127" s="9">
        <f ca="1">HV135</f>
        <v>34</v>
      </c>
      <c r="HZ127" s="9">
        <f ca="1">HU135</f>
        <v>1</v>
      </c>
      <c r="IA127" s="9">
        <f ca="1">HU136</f>
        <v>6</v>
      </c>
      <c r="IB127" s="9" t="str">
        <f ca="1">HY127&amp;"  "&amp;HZ127&amp;"/"&amp;IA127</f>
        <v>34  1/6</v>
      </c>
      <c r="IC127" t="str">
        <f ca="1">HY127&amp;"   "</f>
        <v xml:space="preserve">34   </v>
      </c>
      <c r="ID127" t="str">
        <f ca="1">"   "&amp;HZ127&amp;"/"&amp;IA127</f>
        <v xml:space="preserve">   1/6</v>
      </c>
      <c r="IE127" t="str">
        <f ca="1">IF(HY127=0,ID127,IF(HZ127=0,IC127,IB127))</f>
        <v>34  1/6</v>
      </c>
      <c r="IG127">
        <f ca="1">HV127</f>
        <v>5</v>
      </c>
      <c r="IH127">
        <f ca="1">HU127</f>
        <v>6</v>
      </c>
      <c r="II127">
        <f ca="1">HU128</f>
        <v>7</v>
      </c>
      <c r="IJ127" t="str">
        <f ca="1">IG127&amp;"  "&amp;IH127&amp;"/"&amp;II127</f>
        <v>5  6/7</v>
      </c>
      <c r="IL127" t="str">
        <f ca="1">IE127&amp;IL$9&amp;IJ127</f>
        <v>34  1/6  ÷  5  6/7</v>
      </c>
      <c r="IR127">
        <f ca="1">HV131</f>
        <v>5</v>
      </c>
      <c r="IS127">
        <f ca="1">HU131</f>
        <v>5</v>
      </c>
      <c r="IT127">
        <f ca="1">HU132</f>
        <v>6</v>
      </c>
      <c r="IU127" t="str">
        <f ca="1">IR127&amp;"  "&amp;IS127&amp;"/"&amp;IT127</f>
        <v>5  5/6</v>
      </c>
    </row>
    <row r="128" spans="2:255" ht="6" hidden="1" customHeight="1" x14ac:dyDescent="0.25">
      <c r="B128" s="71"/>
      <c r="C128" s="71"/>
      <c r="D128" s="71"/>
      <c r="E128" s="77"/>
      <c r="F128" s="104"/>
      <c r="G128" s="71"/>
      <c r="H128" s="78"/>
      <c r="I128" s="71"/>
      <c r="J128" s="71"/>
      <c r="K128" s="77"/>
      <c r="L128" s="104"/>
      <c r="M128" s="71"/>
      <c r="N128" s="71"/>
      <c r="O128" s="71"/>
      <c r="P128" s="71"/>
      <c r="Q128" s="71"/>
      <c r="R128" s="71"/>
      <c r="S128" s="77"/>
      <c r="T128" s="80"/>
      <c r="U128" s="80"/>
      <c r="V128" s="80"/>
      <c r="W128" s="122"/>
      <c r="X128" s="102"/>
      <c r="Y128" s="71"/>
      <c r="Z128" s="75"/>
      <c r="AE128" s="148"/>
      <c r="AF128" s="148"/>
      <c r="AW128" s="11"/>
      <c r="AX128" s="11"/>
      <c r="AY128" s="11"/>
      <c r="AZ128" s="11"/>
      <c r="BA128" s="11"/>
      <c r="BB128" s="11"/>
      <c r="BC128" s="11"/>
      <c r="BE128">
        <f ca="1">BE127+INT(BF127/BF128)</f>
        <v>5</v>
      </c>
      <c r="BF128" s="1">
        <f ca="1">IF(BB127&gt;BF127,INT((RAND()*(BC127-BB127+1)+BB127)),INT((RAND()*(BC127-BF127)+BF127+1)))</f>
        <v>7</v>
      </c>
      <c r="BG128">
        <f ca="1">BF128</f>
        <v>7</v>
      </c>
      <c r="BH128">
        <v>256</v>
      </c>
      <c r="BI128" s="1">
        <f ca="1">IF(BG128/BH128=INT(BG128/BH128),1,0)</f>
        <v>0</v>
      </c>
      <c r="BJ128" s="1">
        <f ca="1">IF(BI128=0,BG128,BG128/BH128)</f>
        <v>7</v>
      </c>
      <c r="BK128" s="1">
        <v>16</v>
      </c>
      <c r="BL128" s="1">
        <f ca="1">IF(BJ128/BK128=INT(BJ128/BK128),1,0)</f>
        <v>0</v>
      </c>
      <c r="BM128" s="1">
        <f ca="1">IF(BL128=0,BJ128,BJ128/BK128)</f>
        <v>7</v>
      </c>
      <c r="BN128" s="1">
        <v>4</v>
      </c>
      <c r="BO128" s="1">
        <f ca="1">IF(BM128/BN128=INT(BM128/BN128),1,0)</f>
        <v>0</v>
      </c>
      <c r="BP128" s="1">
        <f ca="1">IF(BO128=0,BM128,BM128/BN128)</f>
        <v>7</v>
      </c>
      <c r="BQ128" s="1">
        <v>2</v>
      </c>
      <c r="BR128" s="1">
        <f ca="1">IF(BP128/BQ128=INT(BP128/BQ128),1,0)</f>
        <v>0</v>
      </c>
      <c r="BS128" s="1">
        <f ca="1">IF(BR128=0,BP128,BP128/BQ128)</f>
        <v>7</v>
      </c>
      <c r="BT128" s="1">
        <v>81</v>
      </c>
      <c r="BU128" s="1">
        <f ca="1">IF(BS128/BT128=INT(BS128/BT128),1,0)</f>
        <v>0</v>
      </c>
      <c r="BV128" s="1">
        <f ca="1">IF(BU128=0,BS128,BS128/BT128)</f>
        <v>7</v>
      </c>
      <c r="BW128" s="1">
        <v>9</v>
      </c>
      <c r="BX128" s="1">
        <f ca="1">IF(BV128/BW128=INT(BV128/BW128),1,0)</f>
        <v>0</v>
      </c>
      <c r="BY128" s="1">
        <f ca="1">IF(BX128=0,BV128,BV128/BW128)</f>
        <v>7</v>
      </c>
      <c r="BZ128" s="1">
        <v>3</v>
      </c>
      <c r="CA128" s="1">
        <f ca="1">IF(BY128/BZ128=INT(BY128/BZ128),1,0)</f>
        <v>0</v>
      </c>
      <c r="CB128" s="1">
        <f ca="1">IF(CA128=0,BY128,BY128/BZ128)</f>
        <v>7</v>
      </c>
      <c r="CC128" s="1">
        <v>25</v>
      </c>
      <c r="CD128" s="1">
        <f ca="1">IF(CB128/CC128=INT(CB128/CC128),1,0)</f>
        <v>0</v>
      </c>
      <c r="CE128" s="1">
        <f ca="1">IF(CD128=0,CB128,CB128/CC128)</f>
        <v>7</v>
      </c>
      <c r="CF128" s="1">
        <v>5</v>
      </c>
      <c r="CG128" s="1">
        <f ca="1">IF(CE128/CF128=INT(CE128/CF128),1,0)</f>
        <v>0</v>
      </c>
      <c r="CH128" s="1">
        <f ca="1">IF(CG128=0,CE128,CE128/CF128)</f>
        <v>7</v>
      </c>
      <c r="CI128" s="1">
        <v>49</v>
      </c>
      <c r="CJ128" s="1">
        <f ca="1">IF(CH128/CI128=INT(CH128/CI128),1,0)</f>
        <v>0</v>
      </c>
      <c r="CK128" s="1">
        <f ca="1">IF(CJ128=0,CH128,CH128/CI128)</f>
        <v>7</v>
      </c>
      <c r="CL128" s="1">
        <v>7</v>
      </c>
      <c r="CM128" s="1">
        <f ca="1">IF(CK128/CL128=INT(CK128/CL128),1,0)</f>
        <v>1</v>
      </c>
      <c r="CN128" s="1">
        <f ca="1">IF(CM128=0,CK128,CK128/CL128)</f>
        <v>1</v>
      </c>
      <c r="CO128" s="1">
        <v>121</v>
      </c>
      <c r="CP128" s="1">
        <f ca="1">IF(CN128/CO128=INT(CN128/CO128),1,0)</f>
        <v>0</v>
      </c>
      <c r="CQ128" s="1">
        <f ca="1">IF(CP128=0,CN128,CN128/CO128)</f>
        <v>1</v>
      </c>
      <c r="CR128" s="1">
        <v>11</v>
      </c>
      <c r="CS128" s="1">
        <f ca="1">IF(CQ128/CR128=INT(CQ128/CR128),1,0)</f>
        <v>0</v>
      </c>
      <c r="CT128" s="1">
        <f ca="1">IF(CS128=0,CQ128,CQ128/CR128)</f>
        <v>1</v>
      </c>
      <c r="CU128" s="1">
        <v>169</v>
      </c>
      <c r="CV128" s="1">
        <f ca="1">IF(CT128/CU128=INT(CT128/CU128),1,0)</f>
        <v>0</v>
      </c>
      <c r="CW128" s="1">
        <f ca="1">IF(CV128=0,CT128,CT128/CU128)</f>
        <v>1</v>
      </c>
      <c r="CX128" s="1">
        <v>13</v>
      </c>
      <c r="CY128" s="1">
        <f ca="1">IF(CW128/CX128=INT(CW128/CX128),1,0)</f>
        <v>0</v>
      </c>
      <c r="CZ128" s="1">
        <f ca="1">IF(CY128=0,CW128,CW128/CX128)</f>
        <v>1</v>
      </c>
      <c r="DA128" s="1">
        <v>17</v>
      </c>
      <c r="DB128" s="1">
        <f ca="1">IF(CZ128/DA128=INT(CZ128/DA128),1,0)</f>
        <v>0</v>
      </c>
      <c r="DC128" s="1">
        <f ca="1">IF(DB128=0,CZ128,CZ128/DA128)</f>
        <v>1</v>
      </c>
      <c r="DD128" s="1">
        <v>19</v>
      </c>
      <c r="DE128" s="1">
        <f ca="1">IF(DC128/DD128=INT(DC128/DD128),1,0)</f>
        <v>0</v>
      </c>
      <c r="DF128" s="1">
        <f ca="1">IF(DE128=0,DC128,DC128/DD128)</f>
        <v>1</v>
      </c>
      <c r="DG128" s="1">
        <v>23</v>
      </c>
      <c r="DH128" s="1">
        <f ca="1">IF(DF128/DG128=INT(DF128/DG128),1,0)</f>
        <v>0</v>
      </c>
      <c r="DI128" s="1">
        <f ca="1">IF(DH128=0,DF128,DF128/DG128)</f>
        <v>1</v>
      </c>
      <c r="DJ128" s="1">
        <v>29</v>
      </c>
      <c r="DK128" s="1">
        <f ca="1">IF(DI128/DJ128=INT(DI128/DJ128),1,0)</f>
        <v>0</v>
      </c>
      <c r="DL128" s="1">
        <f ca="1">IF(DK128=0,DI128,DI128/DJ128)</f>
        <v>1</v>
      </c>
      <c r="DM128" s="1">
        <v>31</v>
      </c>
      <c r="DN128" s="1">
        <f ca="1">IF(DL128/DM128=INT(DL128/DM128),1,0)</f>
        <v>0</v>
      </c>
      <c r="DO128" s="1">
        <f ca="1">IF(DN128=0,DL128,DL128/DM128)</f>
        <v>1</v>
      </c>
      <c r="DP128" s="1">
        <v>37</v>
      </c>
      <c r="DQ128" s="1">
        <f ca="1">IF(DO128/DP128=INT(DO128/DP128),1,0)</f>
        <v>0</v>
      </c>
      <c r="DR128" s="1">
        <f ca="1">IF(DQ128=0,DO128,DO128/DP128)</f>
        <v>1</v>
      </c>
      <c r="DS128" s="1">
        <v>41</v>
      </c>
      <c r="DT128" s="1">
        <f ca="1">IF(DR128/DS128=INT(DR128/DS128),1,0)</f>
        <v>0</v>
      </c>
      <c r="DU128" s="1">
        <f ca="1">IF(DT128=0,DR128,DR128/DS128)</f>
        <v>1</v>
      </c>
      <c r="DV128" s="1">
        <v>43</v>
      </c>
      <c r="DW128" s="1">
        <f ca="1">IF(DU128/DV128=INT(DU128/DV128),1,0)</f>
        <v>0</v>
      </c>
      <c r="DX128" s="1">
        <f ca="1">IF(DW128=0,DU128,DU128/DV128)</f>
        <v>1</v>
      </c>
      <c r="DY128" s="1">
        <v>47</v>
      </c>
      <c r="DZ128" s="1">
        <f ca="1">IF(DX128/DY128=INT(DX128/DY128),1,0)</f>
        <v>0</v>
      </c>
      <c r="EA128" s="1">
        <f ca="1">IF(DZ128=0,DX128,DX128/DY128)</f>
        <v>1</v>
      </c>
      <c r="EB128" s="1">
        <v>53</v>
      </c>
      <c r="EC128" s="1">
        <f ca="1">IF(EA128/EB128=INT(EA128/EB128),1,0)</f>
        <v>0</v>
      </c>
      <c r="ED128" s="1">
        <f ca="1">IF(EC128=0,EA128,EA128/EB128)</f>
        <v>1</v>
      </c>
      <c r="EE128" s="1">
        <v>59</v>
      </c>
      <c r="EF128" s="1">
        <f ca="1">IF(ED128/EE128=INT(ED128/EE128),1,0)</f>
        <v>0</v>
      </c>
      <c r="EG128" s="1">
        <f ca="1">IF(EF128=0,ED128,ED128/EE128)</f>
        <v>1</v>
      </c>
      <c r="EH128" s="1">
        <v>61</v>
      </c>
      <c r="EI128" s="1">
        <f ca="1">IF(EG128/EH128=INT(EG128/EH128),1,0)</f>
        <v>0</v>
      </c>
      <c r="EJ128" s="1">
        <f ca="1">IF(EI128=0,EG128,EG128/EH128)</f>
        <v>1</v>
      </c>
      <c r="EK128" s="1">
        <v>67</v>
      </c>
      <c r="EL128" s="1">
        <f ca="1">IF(EJ128/EK128=INT(EJ128/EK128),1,0)</f>
        <v>0</v>
      </c>
      <c r="EM128" s="1">
        <f ca="1">IF(EL128=0,EJ128,EJ128/EK128)</f>
        <v>1</v>
      </c>
      <c r="EN128" s="1">
        <v>71</v>
      </c>
      <c r="EO128" s="1">
        <f ca="1">IF(EM128/EN128=INT(EM128/EN128),1,0)</f>
        <v>0</v>
      </c>
      <c r="EP128" s="1">
        <f ca="1">IF(EO128=0,EM128,EM128/EN128)</f>
        <v>1</v>
      </c>
      <c r="EQ128" s="1">
        <v>73</v>
      </c>
      <c r="ER128" s="1">
        <f ca="1">IF(EP128/EQ128=INT(EP128/EQ128),1,0)</f>
        <v>0</v>
      </c>
      <c r="ES128" s="1">
        <f ca="1">IF(ER128=0,EP128,EP128/EQ128)</f>
        <v>1</v>
      </c>
      <c r="ET128" s="1">
        <v>79</v>
      </c>
      <c r="EU128" s="1">
        <f ca="1">IF(ES128/ET128=INT(ES128/ET128),1,0)</f>
        <v>0</v>
      </c>
      <c r="EV128" s="1">
        <f ca="1">IF(EU128=0,ES128,ES128/ET128)</f>
        <v>1</v>
      </c>
      <c r="EW128" s="1">
        <v>83</v>
      </c>
      <c r="EX128" s="1">
        <f ca="1">IF(EV128/EW128=INT(EV128/EW128),1,0)</f>
        <v>0</v>
      </c>
      <c r="EY128" s="1">
        <f ca="1">IF(EX128=0,EV128,EV128/EW128)</f>
        <v>1</v>
      </c>
      <c r="EZ128" s="1">
        <v>89</v>
      </c>
      <c r="FA128" s="1">
        <f ca="1">IF(EY128/EZ128=INT(EY128/EZ128),1,0)</f>
        <v>0</v>
      </c>
      <c r="FB128" s="1">
        <f ca="1">IF(FA128=0,EY128,EY128/EZ128)</f>
        <v>1</v>
      </c>
      <c r="FC128" s="1">
        <v>97</v>
      </c>
      <c r="FD128" s="1">
        <f ca="1">IF(FB128/FC128=INT(FB128/FC128),1,0)</f>
        <v>0</v>
      </c>
      <c r="FE128" s="1">
        <f ca="1">IF(FD128=0,FB128,FB128/FC128)</f>
        <v>1</v>
      </c>
      <c r="FF128" s="1">
        <v>101</v>
      </c>
      <c r="FG128" s="1">
        <f ca="1">IF(FE128/FF128=INT(FE128/FF128),1,0)</f>
        <v>0</v>
      </c>
      <c r="FH128" s="1">
        <f ca="1">IF(FG128=0,FE128,FE128/FF128)</f>
        <v>1</v>
      </c>
      <c r="FI128" s="1">
        <v>103</v>
      </c>
      <c r="FJ128" s="1">
        <f ca="1">IF(FH128/FI128=INT(FH128/FI128),1,0)</f>
        <v>0</v>
      </c>
      <c r="FK128" s="1">
        <f ca="1">IF(FJ128=0,FH128,FH128/FI128)</f>
        <v>1</v>
      </c>
      <c r="FL128" s="1">
        <v>107</v>
      </c>
      <c r="FM128" s="1">
        <f ca="1">IF(FK128/FL128=INT(FK128/FL128),1,0)</f>
        <v>0</v>
      </c>
      <c r="FN128" s="1">
        <f ca="1">IF(FM128=0,FK128,FK128/FL128)</f>
        <v>1</v>
      </c>
      <c r="FO128" s="1">
        <v>109</v>
      </c>
      <c r="FP128" s="1">
        <f ca="1">IF(FN128/FO128=INT(FN128/FO128),1,0)</f>
        <v>0</v>
      </c>
      <c r="FQ128" s="1">
        <f ca="1">IF(FP128=0,FN128,FN128/FO128)</f>
        <v>1</v>
      </c>
      <c r="FR128" s="1">
        <v>113</v>
      </c>
      <c r="FS128" s="1">
        <f ca="1">IF(FQ128/FR128=INT(FQ128/FR128),1,0)</f>
        <v>0</v>
      </c>
      <c r="FT128" s="1">
        <f ca="1">IF(FS128=0,FQ128,FQ128/FR128)</f>
        <v>1</v>
      </c>
      <c r="FU128" s="1">
        <v>127</v>
      </c>
      <c r="FV128" s="1">
        <f ca="1">IF(FT128/FU128=INT(FT128/FU128),1,0)</f>
        <v>0</v>
      </c>
      <c r="FW128" s="1">
        <f ca="1">IF(FV128=0,FT128,FT128/FU128)</f>
        <v>1</v>
      </c>
      <c r="FX128" s="1">
        <v>131</v>
      </c>
      <c r="FY128" s="1">
        <f ca="1">IF(FW128/FX128=INT(FW128/FX128),1,0)</f>
        <v>0</v>
      </c>
      <c r="FZ128" s="1">
        <f ca="1">IF(FY128=0,FW128,FW128/FX128)</f>
        <v>1</v>
      </c>
      <c r="GA128" s="1">
        <v>137</v>
      </c>
      <c r="GB128" s="1">
        <f ca="1">IF(FZ128/GA128=INT(FZ128/GA128),1,0)</f>
        <v>0</v>
      </c>
      <c r="GC128" s="1">
        <f ca="1">IF(GB128=0,FZ128,FZ128/GA128)</f>
        <v>1</v>
      </c>
      <c r="GD128" s="1">
        <v>139</v>
      </c>
      <c r="GE128" s="1">
        <f ca="1">IF(GC128/GD128=INT(GC128/GD128),1,0)</f>
        <v>0</v>
      </c>
      <c r="GF128" s="1">
        <f ca="1">IF(GE128=0,GC128,GC128/GD128)</f>
        <v>1</v>
      </c>
      <c r="GG128" s="1">
        <v>149</v>
      </c>
      <c r="GH128" s="1">
        <f ca="1">IF(GF128/GG128=INT(GF128/GG128),1,0)</f>
        <v>0</v>
      </c>
      <c r="GI128" s="1">
        <f ca="1">IF(GH128=0,GF128,GF128/GG128)</f>
        <v>1</v>
      </c>
      <c r="GJ128" s="1"/>
      <c r="GK128" s="1">
        <f ca="1">8*BI128+4*BL128+2*BO128+BR128</f>
        <v>0</v>
      </c>
      <c r="GL128" s="1">
        <f ca="1">4*BU128+2*BX128+CA128</f>
        <v>0</v>
      </c>
      <c r="GM128" s="1">
        <f ca="1">2*CD128+CG128</f>
        <v>0</v>
      </c>
      <c r="GN128" s="1">
        <f ca="1">2*CJ128+CM128</f>
        <v>1</v>
      </c>
      <c r="GO128" s="1">
        <f ca="1">2*CP128+CS128</f>
        <v>0</v>
      </c>
      <c r="GP128" s="1">
        <f ca="1">2*CV128+CY128</f>
        <v>0</v>
      </c>
      <c r="GQ128" s="1">
        <f ca="1">DB128</f>
        <v>0</v>
      </c>
      <c r="GR128" s="1">
        <f ca="1">DE128</f>
        <v>0</v>
      </c>
      <c r="GS128" s="1">
        <f ca="1">DH128</f>
        <v>0</v>
      </c>
      <c r="GT128" s="1">
        <f ca="1">DK128</f>
        <v>0</v>
      </c>
      <c r="GU128" s="1">
        <f ca="1">DN128</f>
        <v>0</v>
      </c>
      <c r="GV128">
        <f ca="1">DQ128</f>
        <v>0</v>
      </c>
      <c r="GW128">
        <f ca="1">DT128</f>
        <v>0</v>
      </c>
      <c r="GX128">
        <f ca="1">DW128</f>
        <v>0</v>
      </c>
      <c r="GY128">
        <f ca="1">DZ128</f>
        <v>0</v>
      </c>
      <c r="GZ128">
        <f ca="1">EC128</f>
        <v>0</v>
      </c>
      <c r="HA128">
        <f ca="1">EF128</f>
        <v>0</v>
      </c>
      <c r="HB128">
        <f ca="1">EI128</f>
        <v>0</v>
      </c>
      <c r="HC128">
        <f ca="1">EL128</f>
        <v>0</v>
      </c>
      <c r="HD128">
        <f ca="1">EO128</f>
        <v>0</v>
      </c>
      <c r="HE128">
        <f ca="1">ER128</f>
        <v>0</v>
      </c>
      <c r="HF128">
        <f ca="1">EU128</f>
        <v>0</v>
      </c>
      <c r="HG128">
        <f ca="1">EX128</f>
        <v>0</v>
      </c>
      <c r="HH128">
        <f ca="1">FA128</f>
        <v>0</v>
      </c>
      <c r="HI128">
        <f ca="1">FD128</f>
        <v>0</v>
      </c>
      <c r="HJ128">
        <f ca="1">FG128</f>
        <v>0</v>
      </c>
      <c r="HK128">
        <f ca="1">FJ128</f>
        <v>0</v>
      </c>
      <c r="HL128">
        <f ca="1">FM128</f>
        <v>0</v>
      </c>
      <c r="HM128">
        <f ca="1">FP128</f>
        <v>0</v>
      </c>
      <c r="HN128">
        <f ca="1">FS128</f>
        <v>0</v>
      </c>
      <c r="HO128">
        <f ca="1">FV128</f>
        <v>0</v>
      </c>
      <c r="HP128">
        <f ca="1">FY128</f>
        <v>0</v>
      </c>
      <c r="HQ128">
        <f ca="1">GB128</f>
        <v>0</v>
      </c>
      <c r="HR128">
        <f ca="1">GE128</f>
        <v>0</v>
      </c>
      <c r="HS128">
        <f ca="1">GH128</f>
        <v>0</v>
      </c>
      <c r="HT128">
        <f ca="1">BG128</f>
        <v>7</v>
      </c>
      <c r="HU128">
        <f ca="1">HT128/HS130</f>
        <v>7</v>
      </c>
      <c r="HV128" s="9"/>
      <c r="HY128" s="9"/>
      <c r="HZ128" s="9"/>
      <c r="IA128" s="9"/>
      <c r="IB128" s="9"/>
    </row>
    <row r="129" spans="2:255" ht="6" hidden="1" customHeight="1" x14ac:dyDescent="0.25">
      <c r="B129" s="71"/>
      <c r="C129" s="71"/>
      <c r="D129" s="71"/>
      <c r="E129" s="77"/>
      <c r="F129" s="104"/>
      <c r="G129" s="71"/>
      <c r="H129" s="78"/>
      <c r="I129" s="71"/>
      <c r="J129" s="71"/>
      <c r="K129" s="77"/>
      <c r="L129" s="104"/>
      <c r="M129" s="71"/>
      <c r="N129" s="71"/>
      <c r="O129" s="71"/>
      <c r="P129" s="71"/>
      <c r="Q129" s="71"/>
      <c r="R129" s="71"/>
      <c r="S129" s="77"/>
      <c r="T129" s="80"/>
      <c r="U129" s="80"/>
      <c r="V129" s="80"/>
      <c r="W129" s="122"/>
      <c r="X129" s="102"/>
      <c r="Y129" s="71"/>
      <c r="Z129" s="75"/>
      <c r="AE129" s="148"/>
      <c r="AF129" s="148"/>
      <c r="AW129" s="11"/>
      <c r="AX129" s="11"/>
      <c r="AY129" s="11"/>
      <c r="AZ129" s="11"/>
      <c r="BA129" s="11"/>
      <c r="BB129" s="11"/>
      <c r="BC129" s="1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>
        <f t="shared" ref="GK129:HS129" ca="1" si="54">IF(GK127&lt;GK128,GK127,GK128)</f>
        <v>0</v>
      </c>
      <c r="GL129" s="1">
        <f t="shared" ca="1" si="54"/>
        <v>0</v>
      </c>
      <c r="GM129" s="1">
        <f t="shared" ca="1" si="54"/>
        <v>0</v>
      </c>
      <c r="GN129" s="1">
        <f t="shared" ca="1" si="54"/>
        <v>0</v>
      </c>
      <c r="GO129" s="1">
        <f t="shared" ca="1" si="54"/>
        <v>0</v>
      </c>
      <c r="GP129" s="1">
        <f t="shared" ca="1" si="54"/>
        <v>0</v>
      </c>
      <c r="GQ129" s="1">
        <f t="shared" ca="1" si="54"/>
        <v>0</v>
      </c>
      <c r="GR129" s="1">
        <f t="shared" ca="1" si="54"/>
        <v>0</v>
      </c>
      <c r="GS129" s="1">
        <f t="shared" ca="1" si="54"/>
        <v>0</v>
      </c>
      <c r="GT129" s="1">
        <f t="shared" ca="1" si="54"/>
        <v>0</v>
      </c>
      <c r="GU129" s="1">
        <f t="shared" ca="1" si="54"/>
        <v>0</v>
      </c>
      <c r="GV129" s="1">
        <f t="shared" ca="1" si="54"/>
        <v>0</v>
      </c>
      <c r="GW129" s="1">
        <f t="shared" ca="1" si="54"/>
        <v>0</v>
      </c>
      <c r="GX129" s="1">
        <f t="shared" ca="1" si="54"/>
        <v>0</v>
      </c>
      <c r="GY129" s="1">
        <f t="shared" ca="1" si="54"/>
        <v>0</v>
      </c>
      <c r="GZ129" s="1">
        <f t="shared" ca="1" si="54"/>
        <v>0</v>
      </c>
      <c r="HA129" s="1">
        <f t="shared" ca="1" si="54"/>
        <v>0</v>
      </c>
      <c r="HB129" s="1">
        <f t="shared" ca="1" si="54"/>
        <v>0</v>
      </c>
      <c r="HC129" s="1">
        <f t="shared" ca="1" si="54"/>
        <v>0</v>
      </c>
      <c r="HD129" s="1">
        <f t="shared" ca="1" si="54"/>
        <v>0</v>
      </c>
      <c r="HE129" s="1">
        <f t="shared" ca="1" si="54"/>
        <v>0</v>
      </c>
      <c r="HF129" s="1">
        <f t="shared" ca="1" si="54"/>
        <v>0</v>
      </c>
      <c r="HG129" s="1">
        <f t="shared" ca="1" si="54"/>
        <v>0</v>
      </c>
      <c r="HH129" s="1">
        <f t="shared" ca="1" si="54"/>
        <v>0</v>
      </c>
      <c r="HI129" s="1">
        <f t="shared" ca="1" si="54"/>
        <v>0</v>
      </c>
      <c r="HJ129" s="1">
        <f t="shared" ca="1" si="54"/>
        <v>0</v>
      </c>
      <c r="HK129" s="1">
        <f t="shared" ca="1" si="54"/>
        <v>0</v>
      </c>
      <c r="HL129" s="1">
        <f t="shared" ca="1" si="54"/>
        <v>0</v>
      </c>
      <c r="HM129" s="1">
        <f t="shared" ca="1" si="54"/>
        <v>0</v>
      </c>
      <c r="HN129" s="1">
        <f t="shared" ca="1" si="54"/>
        <v>0</v>
      </c>
      <c r="HO129" s="1">
        <f t="shared" ca="1" si="54"/>
        <v>0</v>
      </c>
      <c r="HP129" s="1">
        <f t="shared" ca="1" si="54"/>
        <v>0</v>
      </c>
      <c r="HQ129" s="1">
        <f t="shared" ca="1" si="54"/>
        <v>0</v>
      </c>
      <c r="HR129" s="1">
        <f t="shared" ca="1" si="54"/>
        <v>0</v>
      </c>
      <c r="HS129" s="1">
        <f t="shared" ca="1" si="54"/>
        <v>0</v>
      </c>
      <c r="HV129" s="9"/>
      <c r="HY129" s="9"/>
      <c r="HZ129" s="9"/>
      <c r="IA129" s="9"/>
      <c r="IB129" s="9"/>
    </row>
    <row r="130" spans="2:255" ht="6" hidden="1" customHeight="1" x14ac:dyDescent="0.25">
      <c r="B130" s="71"/>
      <c r="C130" s="71"/>
      <c r="D130" s="71"/>
      <c r="E130" s="77"/>
      <c r="F130" s="104"/>
      <c r="G130" s="71"/>
      <c r="H130" s="78"/>
      <c r="I130" s="71"/>
      <c r="J130" s="71"/>
      <c r="K130" s="77"/>
      <c r="L130" s="104"/>
      <c r="M130" s="71"/>
      <c r="N130" s="71"/>
      <c r="O130" s="71"/>
      <c r="P130" s="71"/>
      <c r="Q130" s="71"/>
      <c r="R130" s="71"/>
      <c r="S130" s="77"/>
      <c r="T130" s="80"/>
      <c r="U130" s="80"/>
      <c r="V130" s="80"/>
      <c r="W130" s="122"/>
      <c r="X130" s="102"/>
      <c r="Y130" s="71"/>
      <c r="Z130" s="75"/>
      <c r="AW130" s="11"/>
      <c r="AX130" s="11"/>
      <c r="AY130" s="11"/>
      <c r="AZ130" s="11"/>
      <c r="BA130" s="11"/>
      <c r="BB130" s="11"/>
      <c r="BC130" s="1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>
        <f ca="1">GK$8^GK129</f>
        <v>1</v>
      </c>
      <c r="GL130">
        <f t="shared" ref="GL130:HS130" ca="1" si="55">GL$8^GL129*GK130</f>
        <v>1</v>
      </c>
      <c r="GM130">
        <f t="shared" ca="1" si="55"/>
        <v>1</v>
      </c>
      <c r="GN130">
        <f t="shared" ca="1" si="55"/>
        <v>1</v>
      </c>
      <c r="GO130">
        <f t="shared" ca="1" si="55"/>
        <v>1</v>
      </c>
      <c r="GP130">
        <f t="shared" ca="1" si="55"/>
        <v>1</v>
      </c>
      <c r="GQ130">
        <f t="shared" ca="1" si="55"/>
        <v>1</v>
      </c>
      <c r="GR130">
        <f t="shared" ca="1" si="55"/>
        <v>1</v>
      </c>
      <c r="GS130">
        <f t="shared" ca="1" si="55"/>
        <v>1</v>
      </c>
      <c r="GT130">
        <f t="shared" ca="1" si="55"/>
        <v>1</v>
      </c>
      <c r="GU130">
        <f t="shared" ca="1" si="55"/>
        <v>1</v>
      </c>
      <c r="GV130">
        <f t="shared" ca="1" si="55"/>
        <v>1</v>
      </c>
      <c r="GW130">
        <f t="shared" ca="1" si="55"/>
        <v>1</v>
      </c>
      <c r="GX130">
        <f t="shared" ca="1" si="55"/>
        <v>1</v>
      </c>
      <c r="GY130">
        <f t="shared" ca="1" si="55"/>
        <v>1</v>
      </c>
      <c r="GZ130">
        <f t="shared" ca="1" si="55"/>
        <v>1</v>
      </c>
      <c r="HA130">
        <f t="shared" ca="1" si="55"/>
        <v>1</v>
      </c>
      <c r="HB130">
        <f t="shared" ca="1" si="55"/>
        <v>1</v>
      </c>
      <c r="HC130">
        <f t="shared" ca="1" si="55"/>
        <v>1</v>
      </c>
      <c r="HD130">
        <f t="shared" ca="1" si="55"/>
        <v>1</v>
      </c>
      <c r="HE130">
        <f t="shared" ca="1" si="55"/>
        <v>1</v>
      </c>
      <c r="HF130">
        <f t="shared" ca="1" si="55"/>
        <v>1</v>
      </c>
      <c r="HG130">
        <f t="shared" ca="1" si="55"/>
        <v>1</v>
      </c>
      <c r="HH130">
        <f t="shared" ca="1" si="55"/>
        <v>1</v>
      </c>
      <c r="HI130">
        <f t="shared" ca="1" si="55"/>
        <v>1</v>
      </c>
      <c r="HJ130">
        <f t="shared" ca="1" si="55"/>
        <v>1</v>
      </c>
      <c r="HK130">
        <f t="shared" ca="1" si="55"/>
        <v>1</v>
      </c>
      <c r="HL130">
        <f t="shared" ca="1" si="55"/>
        <v>1</v>
      </c>
      <c r="HM130">
        <f t="shared" ca="1" si="55"/>
        <v>1</v>
      </c>
      <c r="HN130">
        <f t="shared" ca="1" si="55"/>
        <v>1</v>
      </c>
      <c r="HO130">
        <f t="shared" ca="1" si="55"/>
        <v>1</v>
      </c>
      <c r="HP130">
        <f t="shared" ca="1" si="55"/>
        <v>1</v>
      </c>
      <c r="HQ130">
        <f t="shared" ca="1" si="55"/>
        <v>1</v>
      </c>
      <c r="HR130">
        <f t="shared" ca="1" si="55"/>
        <v>1</v>
      </c>
      <c r="HS130">
        <f t="shared" ca="1" si="55"/>
        <v>1</v>
      </c>
      <c r="HV130" s="9"/>
      <c r="HY130" s="9"/>
      <c r="HZ130" s="9"/>
      <c r="IA130" s="9"/>
      <c r="IB130" s="9"/>
    </row>
    <row r="131" spans="2:255" ht="6" hidden="1" customHeight="1" x14ac:dyDescent="0.25">
      <c r="B131" s="71"/>
      <c r="C131" s="71"/>
      <c r="D131" s="71"/>
      <c r="E131" s="77"/>
      <c r="F131" s="104"/>
      <c r="G131" s="71"/>
      <c r="H131" s="78"/>
      <c r="I131" s="71"/>
      <c r="J131" s="71"/>
      <c r="K131" s="77"/>
      <c r="L131" s="104"/>
      <c r="M131" s="71"/>
      <c r="N131" s="71"/>
      <c r="O131" s="71"/>
      <c r="P131" s="71"/>
      <c r="Q131" s="71"/>
      <c r="R131" s="71"/>
      <c r="S131" s="77"/>
      <c r="T131" s="80"/>
      <c r="U131" s="80"/>
      <c r="V131" s="80"/>
      <c r="W131" s="122"/>
      <c r="X131" s="102"/>
      <c r="Y131" s="71"/>
      <c r="Z131" s="75"/>
      <c r="AW131" s="11"/>
      <c r="AX131" s="11"/>
      <c r="AY131" s="11"/>
      <c r="AZ131" s="11"/>
      <c r="BA131" s="11"/>
      <c r="BB131" s="11"/>
      <c r="BC131" s="11"/>
      <c r="BD131" t="s">
        <v>22</v>
      </c>
      <c r="BE131" s="1">
        <f ca="1">INT((RAND()*(AY127-AX127+1)+AX127))</f>
        <v>5</v>
      </c>
      <c r="BF131" s="1">
        <f ca="1">INT((RAND()*(BA127-AZ127+1)+AZ127))</f>
        <v>5</v>
      </c>
      <c r="BG131">
        <f ca="1">BF131-BF132*(BE132-BE131)</f>
        <v>5</v>
      </c>
      <c r="BH131">
        <v>256</v>
      </c>
      <c r="BI131" s="1">
        <f ca="1">IF(BG131/BH131=INT(BG131/BH131),1,0)</f>
        <v>0</v>
      </c>
      <c r="BJ131" s="1">
        <f ca="1">IF(BI131=0,BG131,BG131/BH131)</f>
        <v>5</v>
      </c>
      <c r="BK131" s="1">
        <v>16</v>
      </c>
      <c r="BL131" s="1">
        <f ca="1">IF(BJ131/BK131=INT(BJ131/BK131),1,0)</f>
        <v>0</v>
      </c>
      <c r="BM131" s="1">
        <f ca="1">IF(BL131=0,BJ131,BJ131/BK131)</f>
        <v>5</v>
      </c>
      <c r="BN131" s="1">
        <v>4</v>
      </c>
      <c r="BO131" s="1">
        <f ca="1">IF(BM131/BN131=INT(BM131/BN131),1,0)</f>
        <v>0</v>
      </c>
      <c r="BP131" s="1">
        <f ca="1">IF(BO131=0,BM131,BM131/BN131)</f>
        <v>5</v>
      </c>
      <c r="BQ131" s="1">
        <v>2</v>
      </c>
      <c r="BR131" s="1">
        <f ca="1">IF(BP131/BQ131=INT(BP131/BQ131),1,0)</f>
        <v>0</v>
      </c>
      <c r="BS131" s="1">
        <f ca="1">IF(BR131=0,BP131,BP131/BQ131)</f>
        <v>5</v>
      </c>
      <c r="BT131" s="1">
        <v>81</v>
      </c>
      <c r="BU131" s="1">
        <f ca="1">IF(BS131/BT131=INT(BS131/BT131),1,0)</f>
        <v>0</v>
      </c>
      <c r="BV131" s="1">
        <f ca="1">IF(BU131=0,BS131,BS131/BT131)</f>
        <v>5</v>
      </c>
      <c r="BW131" s="1">
        <v>9</v>
      </c>
      <c r="BX131" s="1">
        <f ca="1">IF(BV131/BW131=INT(BV131/BW131),1,0)</f>
        <v>0</v>
      </c>
      <c r="BY131" s="1">
        <f ca="1">IF(BX131=0,BV131,BV131/BW131)</f>
        <v>5</v>
      </c>
      <c r="BZ131" s="1">
        <v>3</v>
      </c>
      <c r="CA131" s="1">
        <f ca="1">IF(BY131/BZ131=INT(BY131/BZ131),1,0)</f>
        <v>0</v>
      </c>
      <c r="CB131" s="1">
        <f ca="1">IF(CA131=0,BY131,BY131/BZ131)</f>
        <v>5</v>
      </c>
      <c r="CC131" s="1">
        <v>25</v>
      </c>
      <c r="CD131" s="1">
        <f ca="1">IF(CB131/CC131=INT(CB131/CC131),1,0)</f>
        <v>0</v>
      </c>
      <c r="CE131" s="1">
        <f ca="1">IF(CD131=0,CB131,CB131/CC131)</f>
        <v>5</v>
      </c>
      <c r="CF131" s="1">
        <v>5</v>
      </c>
      <c r="CG131" s="1">
        <f ca="1">IF(CE131/CF131=INT(CE131/CF131),1,0)</f>
        <v>1</v>
      </c>
      <c r="CH131" s="1">
        <f ca="1">IF(CG131=0,CE131,CE131/CF131)</f>
        <v>1</v>
      </c>
      <c r="CI131" s="1">
        <v>49</v>
      </c>
      <c r="CJ131" s="1">
        <f ca="1">IF(CH131/CI131=INT(CH131/CI131),1,0)</f>
        <v>0</v>
      </c>
      <c r="CK131" s="1">
        <f ca="1">IF(CJ131=0,CH131,CH131/CI131)</f>
        <v>1</v>
      </c>
      <c r="CL131" s="1">
        <v>7</v>
      </c>
      <c r="CM131" s="1">
        <f ca="1">IF(CK131/CL131=INT(CK131/CL131),1,0)</f>
        <v>0</v>
      </c>
      <c r="CN131" s="1">
        <f ca="1">IF(CM131=0,CK131,CK131/CL131)</f>
        <v>1</v>
      </c>
      <c r="CO131" s="1">
        <v>121</v>
      </c>
      <c r="CP131" s="1">
        <f ca="1">IF(CN131/CO131=INT(CN131/CO131),1,0)</f>
        <v>0</v>
      </c>
      <c r="CQ131" s="1">
        <f ca="1">IF(CP131=0,CN131,CN131/CO131)</f>
        <v>1</v>
      </c>
      <c r="CR131" s="1">
        <v>11</v>
      </c>
      <c r="CS131" s="1">
        <f ca="1">IF(CQ131/CR131=INT(CQ131/CR131),1,0)</f>
        <v>0</v>
      </c>
      <c r="CT131" s="1">
        <f ca="1">IF(CS131=0,CQ131,CQ131/CR131)</f>
        <v>1</v>
      </c>
      <c r="CU131" s="1">
        <v>169</v>
      </c>
      <c r="CV131" s="1">
        <f ca="1">IF(CT131/CU131=INT(CT131/CU131),1,0)</f>
        <v>0</v>
      </c>
      <c r="CW131" s="1">
        <f ca="1">IF(CV131=0,CT131,CT131/CU131)</f>
        <v>1</v>
      </c>
      <c r="CX131" s="1">
        <v>13</v>
      </c>
      <c r="CY131" s="1">
        <f ca="1">IF(CW131/CX131=INT(CW131/CX131),1,0)</f>
        <v>0</v>
      </c>
      <c r="CZ131" s="1">
        <f ca="1">IF(CY131=0,CW131,CW131/CX131)</f>
        <v>1</v>
      </c>
      <c r="DA131" s="1">
        <v>17</v>
      </c>
      <c r="DB131" s="1">
        <f ca="1">IF(CZ131/DA131=INT(CZ131/DA131),1,0)</f>
        <v>0</v>
      </c>
      <c r="DC131" s="1">
        <f ca="1">IF(DB131=0,CZ131,CZ131/DA131)</f>
        <v>1</v>
      </c>
      <c r="DD131" s="1">
        <v>19</v>
      </c>
      <c r="DE131" s="1">
        <f ca="1">IF(DC131/DD131=INT(DC131/DD131),1,0)</f>
        <v>0</v>
      </c>
      <c r="DF131" s="1">
        <f ca="1">IF(DE131=0,DC131,DC131/DD131)</f>
        <v>1</v>
      </c>
      <c r="DG131" s="1">
        <v>23</v>
      </c>
      <c r="DH131" s="1">
        <f ca="1">IF(DF131/DG131=INT(DF131/DG131),1,0)</f>
        <v>0</v>
      </c>
      <c r="DI131" s="1">
        <f ca="1">IF(DH131=0,DF131,DF131/DG131)</f>
        <v>1</v>
      </c>
      <c r="DJ131" s="1">
        <v>29</v>
      </c>
      <c r="DK131" s="1">
        <f ca="1">IF(DI131/DJ131=INT(DI131/DJ131),1,0)</f>
        <v>0</v>
      </c>
      <c r="DL131" s="1">
        <f ca="1">IF(DK131=0,DI131,DI131/DJ131)</f>
        <v>1</v>
      </c>
      <c r="DM131" s="1">
        <v>31</v>
      </c>
      <c r="DN131" s="1">
        <f ca="1">IF(DL131/DM131=INT(DL131/DM131),1,0)</f>
        <v>0</v>
      </c>
      <c r="DO131" s="1">
        <f ca="1">IF(DN131=0,DL131,DL131/DM131)</f>
        <v>1</v>
      </c>
      <c r="DP131" s="1">
        <v>37</v>
      </c>
      <c r="DQ131" s="1">
        <f ca="1">IF(DO131/DP131=INT(DO131/DP131),1,0)</f>
        <v>0</v>
      </c>
      <c r="DR131" s="1">
        <f ca="1">IF(DQ131=0,DO131,DO131/DP131)</f>
        <v>1</v>
      </c>
      <c r="DS131" s="1">
        <v>41</v>
      </c>
      <c r="DT131" s="1">
        <f ca="1">IF(DR131/DS131=INT(DR131/DS131),1,0)</f>
        <v>0</v>
      </c>
      <c r="DU131" s="1">
        <f ca="1">IF(DT131=0,DR131,DR131/DS131)</f>
        <v>1</v>
      </c>
      <c r="DV131" s="1">
        <v>43</v>
      </c>
      <c r="DW131" s="1">
        <f ca="1">IF(DU131/DV131=INT(DU131/DV131),1,0)</f>
        <v>0</v>
      </c>
      <c r="DX131" s="1">
        <f ca="1">IF(DW131=0,DU131,DU131/DV131)</f>
        <v>1</v>
      </c>
      <c r="DY131" s="1">
        <v>47</v>
      </c>
      <c r="DZ131" s="1">
        <f ca="1">IF(DX131/DY131=INT(DX131/DY131),1,0)</f>
        <v>0</v>
      </c>
      <c r="EA131" s="1">
        <f ca="1">IF(DZ131=0,DX131,DX131/DY131)</f>
        <v>1</v>
      </c>
      <c r="EB131" s="1">
        <v>53</v>
      </c>
      <c r="EC131" s="1">
        <f ca="1">IF(EA131/EB131=INT(EA131/EB131),1,0)</f>
        <v>0</v>
      </c>
      <c r="ED131" s="1">
        <f ca="1">IF(EC131=0,EA131,EA131/EB131)</f>
        <v>1</v>
      </c>
      <c r="EE131" s="1">
        <v>59</v>
      </c>
      <c r="EF131" s="1">
        <f ca="1">IF(ED131/EE131=INT(ED131/EE131),1,0)</f>
        <v>0</v>
      </c>
      <c r="EG131" s="1">
        <f ca="1">IF(EF131=0,ED131,ED131/EE131)</f>
        <v>1</v>
      </c>
      <c r="EH131" s="1">
        <v>61</v>
      </c>
      <c r="EI131" s="1">
        <f ca="1">IF(EG131/EH131=INT(EG131/EH131),1,0)</f>
        <v>0</v>
      </c>
      <c r="EJ131" s="1">
        <f ca="1">IF(EI131=0,EG131,EG131/EH131)</f>
        <v>1</v>
      </c>
      <c r="EK131" s="1">
        <v>67</v>
      </c>
      <c r="EL131" s="1">
        <f ca="1">IF(EJ131/EK131=INT(EJ131/EK131),1,0)</f>
        <v>0</v>
      </c>
      <c r="EM131" s="1">
        <f ca="1">IF(EL131=0,EJ131,EJ131/EK131)</f>
        <v>1</v>
      </c>
      <c r="EN131" s="1">
        <v>71</v>
      </c>
      <c r="EO131" s="1">
        <f ca="1">IF(EM131/EN131=INT(EM131/EN131),1,0)</f>
        <v>0</v>
      </c>
      <c r="EP131" s="1">
        <f ca="1">IF(EO131=0,EM131,EM131/EN131)</f>
        <v>1</v>
      </c>
      <c r="EQ131" s="1">
        <v>73</v>
      </c>
      <c r="ER131" s="1">
        <f ca="1">IF(EP131/EQ131=INT(EP131/EQ131),1,0)</f>
        <v>0</v>
      </c>
      <c r="ES131" s="1">
        <f ca="1">IF(ER131=0,EP131,EP131/EQ131)</f>
        <v>1</v>
      </c>
      <c r="ET131" s="1">
        <v>79</v>
      </c>
      <c r="EU131" s="1">
        <f ca="1">IF(ES131/ET131=INT(ES131/ET131),1,0)</f>
        <v>0</v>
      </c>
      <c r="EV131" s="1">
        <f ca="1">IF(EU131=0,ES131,ES131/ET131)</f>
        <v>1</v>
      </c>
      <c r="EW131" s="1">
        <v>83</v>
      </c>
      <c r="EX131" s="1">
        <f ca="1">IF(EV131/EW131=INT(EV131/EW131),1,0)</f>
        <v>0</v>
      </c>
      <c r="EY131" s="1">
        <f ca="1">IF(EX131=0,EV131,EV131/EW131)</f>
        <v>1</v>
      </c>
      <c r="EZ131" s="1">
        <v>89</v>
      </c>
      <c r="FA131" s="1">
        <f ca="1">IF(EY131/EZ131=INT(EY131/EZ131),1,0)</f>
        <v>0</v>
      </c>
      <c r="FB131" s="1">
        <f ca="1">IF(FA131=0,EY131,EY131/EZ131)</f>
        <v>1</v>
      </c>
      <c r="FC131" s="1">
        <v>97</v>
      </c>
      <c r="FD131" s="1">
        <f ca="1">IF(FB131/FC131=INT(FB131/FC131),1,0)</f>
        <v>0</v>
      </c>
      <c r="FE131" s="1">
        <f ca="1">IF(FD131=0,FB131,FB131/FC131)</f>
        <v>1</v>
      </c>
      <c r="FF131" s="1">
        <v>101</v>
      </c>
      <c r="FG131" s="1">
        <f ca="1">IF(FE131/FF131=INT(FE131/FF131),1,0)</f>
        <v>0</v>
      </c>
      <c r="FH131" s="1">
        <f ca="1">IF(FG131=0,FE131,FE131/FF131)</f>
        <v>1</v>
      </c>
      <c r="FI131" s="1">
        <v>103</v>
      </c>
      <c r="FJ131" s="1">
        <f ca="1">IF(FH131/FI131=INT(FH131/FI131),1,0)</f>
        <v>0</v>
      </c>
      <c r="FK131" s="1">
        <f ca="1">IF(FJ131=0,FH131,FH131/FI131)</f>
        <v>1</v>
      </c>
      <c r="FL131" s="1">
        <v>107</v>
      </c>
      <c r="FM131" s="1">
        <f ca="1">IF(FK131/FL131=INT(FK131/FL131),1,0)</f>
        <v>0</v>
      </c>
      <c r="FN131" s="1">
        <f ca="1">IF(FM131=0,FK131,FK131/FL131)</f>
        <v>1</v>
      </c>
      <c r="FO131" s="1">
        <v>109</v>
      </c>
      <c r="FP131" s="1">
        <f ca="1">IF(FN131/FO131=INT(FN131/FO131),1,0)</f>
        <v>0</v>
      </c>
      <c r="FQ131" s="1">
        <f ca="1">IF(FP131=0,FN131,FN131/FO131)</f>
        <v>1</v>
      </c>
      <c r="FR131" s="1">
        <v>113</v>
      </c>
      <c r="FS131" s="1">
        <f ca="1">IF(FQ131/FR131=INT(FQ131/FR131),1,0)</f>
        <v>0</v>
      </c>
      <c r="FT131" s="1">
        <f ca="1">IF(FS131=0,FQ131,FQ131/FR131)</f>
        <v>1</v>
      </c>
      <c r="FU131" s="1">
        <v>127</v>
      </c>
      <c r="FV131" s="1">
        <f ca="1">IF(FT131/FU131=INT(FT131/FU131),1,0)</f>
        <v>0</v>
      </c>
      <c r="FW131" s="1">
        <f ca="1">IF(FV131=0,FT131,FT131/FU131)</f>
        <v>1</v>
      </c>
      <c r="FX131" s="1">
        <v>131</v>
      </c>
      <c r="FY131" s="1">
        <f ca="1">IF(FW131/FX131=INT(FW131/FX131),1,0)</f>
        <v>0</v>
      </c>
      <c r="FZ131" s="1">
        <f ca="1">IF(FY131=0,FW131,FW131/FX131)</f>
        <v>1</v>
      </c>
      <c r="GA131" s="1">
        <v>137</v>
      </c>
      <c r="GB131" s="1">
        <f ca="1">IF(FZ131/GA131=INT(FZ131/GA131),1,0)</f>
        <v>0</v>
      </c>
      <c r="GC131" s="1">
        <f ca="1">IF(GB131=0,FZ131,FZ131/GA131)</f>
        <v>1</v>
      </c>
      <c r="GD131" s="1">
        <v>139</v>
      </c>
      <c r="GE131" s="1">
        <f ca="1">IF(GC131/GD131=INT(GC131/GD131),1,0)</f>
        <v>0</v>
      </c>
      <c r="GF131" s="1">
        <f ca="1">IF(GE131=0,GC131,GC131/GD131)</f>
        <v>1</v>
      </c>
      <c r="GG131" s="1">
        <v>149</v>
      </c>
      <c r="GH131" s="1">
        <f ca="1">IF(GF131/GG131=INT(GF131/GG131),1,0)</f>
        <v>0</v>
      </c>
      <c r="GI131" s="1">
        <f ca="1">IF(GH131=0,GF131,GF131/GG131)</f>
        <v>1</v>
      </c>
      <c r="GJ131" s="1"/>
      <c r="GK131" s="1">
        <f ca="1">8*BI131+4*BL131+2*BO131+BR131</f>
        <v>0</v>
      </c>
      <c r="GL131" s="1">
        <f ca="1">4*BU131+2*BX131+CA131</f>
        <v>0</v>
      </c>
      <c r="GM131" s="1">
        <f ca="1">2*CD131+CG131</f>
        <v>1</v>
      </c>
      <c r="GN131" s="1">
        <f ca="1">2*CJ131+CM131</f>
        <v>0</v>
      </c>
      <c r="GO131" s="1">
        <f ca="1">2*CP131+CS131</f>
        <v>0</v>
      </c>
      <c r="GP131" s="1">
        <f ca="1">2*CV131+CY131</f>
        <v>0</v>
      </c>
      <c r="GQ131" s="1">
        <f ca="1">DB131</f>
        <v>0</v>
      </c>
      <c r="GR131" s="1">
        <f ca="1">DE131</f>
        <v>0</v>
      </c>
      <c r="GS131" s="1">
        <f ca="1">DH131</f>
        <v>0</v>
      </c>
      <c r="GT131" s="1">
        <f ca="1">DK131</f>
        <v>0</v>
      </c>
      <c r="GU131" s="1">
        <f ca="1">DN131</f>
        <v>0</v>
      </c>
      <c r="GV131">
        <f ca="1">DQ131</f>
        <v>0</v>
      </c>
      <c r="GW131">
        <f ca="1">DT131</f>
        <v>0</v>
      </c>
      <c r="GX131">
        <f ca="1">DW131</f>
        <v>0</v>
      </c>
      <c r="GY131">
        <f ca="1">DZ131</f>
        <v>0</v>
      </c>
      <c r="GZ131">
        <f ca="1">EC131</f>
        <v>0</v>
      </c>
      <c r="HA131">
        <f ca="1">EF131</f>
        <v>0</v>
      </c>
      <c r="HB131">
        <f ca="1">EI131</f>
        <v>0</v>
      </c>
      <c r="HC131">
        <f ca="1">EL131</f>
        <v>0</v>
      </c>
      <c r="HD131">
        <f ca="1">EO131</f>
        <v>0</v>
      </c>
      <c r="HE131">
        <f ca="1">ER131</f>
        <v>0</v>
      </c>
      <c r="HF131">
        <f ca="1">EU131</f>
        <v>0</v>
      </c>
      <c r="HG131">
        <f ca="1">EX131</f>
        <v>0</v>
      </c>
      <c r="HH131">
        <f ca="1">FA131</f>
        <v>0</v>
      </c>
      <c r="HI131">
        <f ca="1">FD131</f>
        <v>0</v>
      </c>
      <c r="HJ131">
        <f ca="1">FG131</f>
        <v>0</v>
      </c>
      <c r="HK131">
        <f ca="1">FJ131</f>
        <v>0</v>
      </c>
      <c r="HL131">
        <f ca="1">FM131</f>
        <v>0</v>
      </c>
      <c r="HM131">
        <f ca="1">FP131</f>
        <v>0</v>
      </c>
      <c r="HN131">
        <f ca="1">FS131</f>
        <v>0</v>
      </c>
      <c r="HO131">
        <f ca="1">FV131</f>
        <v>0</v>
      </c>
      <c r="HP131">
        <f ca="1">FY131</f>
        <v>0</v>
      </c>
      <c r="HQ131">
        <f ca="1">GB131</f>
        <v>0</v>
      </c>
      <c r="HR131">
        <f ca="1">GE131</f>
        <v>0</v>
      </c>
      <c r="HS131">
        <f ca="1">GH131</f>
        <v>0</v>
      </c>
      <c r="HT131">
        <f ca="1">BG131</f>
        <v>5</v>
      </c>
      <c r="HU131">
        <f ca="1">HT131/HS134</f>
        <v>5</v>
      </c>
      <c r="HV131" s="9">
        <f ca="1">BE132</f>
        <v>5</v>
      </c>
      <c r="HW131">
        <f ca="1">HV131*HU132+HU131</f>
        <v>35</v>
      </c>
      <c r="HX131">
        <f ca="1">HW131*HW127</f>
        <v>1435</v>
      </c>
      <c r="HY131" s="9">
        <f ca="1">HU128*HU132</f>
        <v>42</v>
      </c>
      <c r="HZ131" s="9">
        <f ca="1">INT(HX131/HY131)</f>
        <v>34</v>
      </c>
      <c r="IA131" s="9">
        <f ca="1">HX131-HZ131*HY131</f>
        <v>7</v>
      </c>
      <c r="IB131" s="9">
        <f ca="1">HY131</f>
        <v>42</v>
      </c>
    </row>
    <row r="132" spans="2:255" ht="6" hidden="1" customHeight="1" x14ac:dyDescent="0.25">
      <c r="B132" s="71"/>
      <c r="C132" s="71"/>
      <c r="D132" s="71"/>
      <c r="E132" s="77"/>
      <c r="F132" s="104"/>
      <c r="G132" s="71"/>
      <c r="H132" s="78"/>
      <c r="I132" s="71"/>
      <c r="J132" s="71"/>
      <c r="K132" s="77"/>
      <c r="L132" s="104"/>
      <c r="M132" s="71"/>
      <c r="N132" s="71"/>
      <c r="O132" s="71"/>
      <c r="P132" s="71"/>
      <c r="Q132" s="71"/>
      <c r="R132" s="71"/>
      <c r="S132" s="77"/>
      <c r="T132" s="80"/>
      <c r="U132" s="80"/>
      <c r="V132" s="80"/>
      <c r="W132" s="122"/>
      <c r="X132" s="102"/>
      <c r="Y132" s="71"/>
      <c r="Z132" s="75"/>
      <c r="AW132" s="11"/>
      <c r="AX132" s="11"/>
      <c r="AY132" s="11"/>
      <c r="AZ132" s="11"/>
      <c r="BA132" s="11"/>
      <c r="BB132" s="11"/>
      <c r="BC132" s="11"/>
      <c r="BE132">
        <f ca="1">BE131+INT(BF131/BF132)</f>
        <v>5</v>
      </c>
      <c r="BF132" s="1">
        <f ca="1">IF(BB127&gt;BF131,INT((RAND()*(BC127-BB127+1)+BB127)),INT((RAND()*(BC127-BF131)+BF131+1)))</f>
        <v>6</v>
      </c>
      <c r="BG132">
        <f ca="1">BF132</f>
        <v>6</v>
      </c>
      <c r="BH132">
        <v>256</v>
      </c>
      <c r="BI132" s="1">
        <f ca="1">IF(BG132/BH132=INT(BG132/BH132),1,0)</f>
        <v>0</v>
      </c>
      <c r="BJ132" s="1">
        <f ca="1">IF(BI132=0,BG132,BG132/BH132)</f>
        <v>6</v>
      </c>
      <c r="BK132" s="1">
        <v>16</v>
      </c>
      <c r="BL132" s="1">
        <f ca="1">IF(BJ132/BK132=INT(BJ132/BK132),1,0)</f>
        <v>0</v>
      </c>
      <c r="BM132" s="1">
        <f ca="1">IF(BL132=0,BJ132,BJ132/BK132)</f>
        <v>6</v>
      </c>
      <c r="BN132" s="1">
        <v>4</v>
      </c>
      <c r="BO132" s="1">
        <f ca="1">IF(BM132/BN132=INT(BM132/BN132),1,0)</f>
        <v>0</v>
      </c>
      <c r="BP132" s="1">
        <f ca="1">IF(BO132=0,BM132,BM132/BN132)</f>
        <v>6</v>
      </c>
      <c r="BQ132" s="1">
        <v>2</v>
      </c>
      <c r="BR132" s="1">
        <f ca="1">IF(BP132/BQ132=INT(BP132/BQ132),1,0)</f>
        <v>1</v>
      </c>
      <c r="BS132" s="1">
        <f ca="1">IF(BR132=0,BP132,BP132/BQ132)</f>
        <v>3</v>
      </c>
      <c r="BT132" s="1">
        <v>81</v>
      </c>
      <c r="BU132" s="1">
        <f ca="1">IF(BS132/BT132=INT(BS132/BT132),1,0)</f>
        <v>0</v>
      </c>
      <c r="BV132" s="1">
        <f ca="1">IF(BU132=0,BS132,BS132/BT132)</f>
        <v>3</v>
      </c>
      <c r="BW132" s="1">
        <v>9</v>
      </c>
      <c r="BX132" s="1">
        <f ca="1">IF(BV132/BW132=INT(BV132/BW132),1,0)</f>
        <v>0</v>
      </c>
      <c r="BY132" s="1">
        <f ca="1">IF(BX132=0,BV132,BV132/BW132)</f>
        <v>3</v>
      </c>
      <c r="BZ132" s="1">
        <v>3</v>
      </c>
      <c r="CA132" s="1">
        <f ca="1">IF(BY132/BZ132=INT(BY132/BZ132),1,0)</f>
        <v>1</v>
      </c>
      <c r="CB132" s="1">
        <f ca="1">IF(CA132=0,BY132,BY132/BZ132)</f>
        <v>1</v>
      </c>
      <c r="CC132" s="1">
        <v>25</v>
      </c>
      <c r="CD132" s="1">
        <f ca="1">IF(CB132/CC132=INT(CB132/CC132),1,0)</f>
        <v>0</v>
      </c>
      <c r="CE132" s="1">
        <f ca="1">IF(CD132=0,CB132,CB132/CC132)</f>
        <v>1</v>
      </c>
      <c r="CF132" s="1">
        <v>5</v>
      </c>
      <c r="CG132" s="1">
        <f ca="1">IF(CE132/CF132=INT(CE132/CF132),1,0)</f>
        <v>0</v>
      </c>
      <c r="CH132" s="1">
        <f ca="1">IF(CG132=0,CE132,CE132/CF132)</f>
        <v>1</v>
      </c>
      <c r="CI132" s="1">
        <v>49</v>
      </c>
      <c r="CJ132" s="1">
        <f ca="1">IF(CH132/CI132=INT(CH132/CI132),1,0)</f>
        <v>0</v>
      </c>
      <c r="CK132" s="1">
        <f ca="1">IF(CJ132=0,CH132,CH132/CI132)</f>
        <v>1</v>
      </c>
      <c r="CL132" s="1">
        <v>7</v>
      </c>
      <c r="CM132" s="1">
        <f ca="1">IF(CK132/CL132=INT(CK132/CL132),1,0)</f>
        <v>0</v>
      </c>
      <c r="CN132" s="1">
        <f ca="1">IF(CM132=0,CK132,CK132/CL132)</f>
        <v>1</v>
      </c>
      <c r="CO132" s="1">
        <v>121</v>
      </c>
      <c r="CP132" s="1">
        <f ca="1">IF(CN132/CO132=INT(CN132/CO132),1,0)</f>
        <v>0</v>
      </c>
      <c r="CQ132" s="1">
        <f ca="1">IF(CP132=0,CN132,CN132/CO132)</f>
        <v>1</v>
      </c>
      <c r="CR132" s="1">
        <v>11</v>
      </c>
      <c r="CS132" s="1">
        <f ca="1">IF(CQ132/CR132=INT(CQ132/CR132),1,0)</f>
        <v>0</v>
      </c>
      <c r="CT132" s="1">
        <f ca="1">IF(CS132=0,CQ132,CQ132/CR132)</f>
        <v>1</v>
      </c>
      <c r="CU132" s="1">
        <v>169</v>
      </c>
      <c r="CV132" s="1">
        <f ca="1">IF(CT132/CU132=INT(CT132/CU132),1,0)</f>
        <v>0</v>
      </c>
      <c r="CW132" s="1">
        <f ca="1">IF(CV132=0,CT132,CT132/CU132)</f>
        <v>1</v>
      </c>
      <c r="CX132" s="1">
        <v>13</v>
      </c>
      <c r="CY132" s="1">
        <f ca="1">IF(CW132/CX132=INT(CW132/CX132),1,0)</f>
        <v>0</v>
      </c>
      <c r="CZ132" s="1">
        <f ca="1">IF(CY132=0,CW132,CW132/CX132)</f>
        <v>1</v>
      </c>
      <c r="DA132" s="1">
        <v>17</v>
      </c>
      <c r="DB132" s="1">
        <f ca="1">IF(CZ132/DA132=INT(CZ132/DA132),1,0)</f>
        <v>0</v>
      </c>
      <c r="DC132" s="1">
        <f ca="1">IF(DB132=0,CZ132,CZ132/DA132)</f>
        <v>1</v>
      </c>
      <c r="DD132" s="1">
        <v>19</v>
      </c>
      <c r="DE132" s="1">
        <f ca="1">IF(DC132/DD132=INT(DC132/DD132),1,0)</f>
        <v>0</v>
      </c>
      <c r="DF132" s="1">
        <f ca="1">IF(DE132=0,DC132,DC132/DD132)</f>
        <v>1</v>
      </c>
      <c r="DG132" s="1">
        <v>23</v>
      </c>
      <c r="DH132" s="1">
        <f ca="1">IF(DF132/DG132=INT(DF132/DG132),1,0)</f>
        <v>0</v>
      </c>
      <c r="DI132" s="1">
        <f ca="1">IF(DH132=0,DF132,DF132/DG132)</f>
        <v>1</v>
      </c>
      <c r="DJ132" s="1">
        <v>29</v>
      </c>
      <c r="DK132" s="1">
        <f ca="1">IF(DI132/DJ132=INT(DI132/DJ132),1,0)</f>
        <v>0</v>
      </c>
      <c r="DL132" s="1">
        <f ca="1">IF(DK132=0,DI132,DI132/DJ132)</f>
        <v>1</v>
      </c>
      <c r="DM132" s="1">
        <v>31</v>
      </c>
      <c r="DN132" s="1">
        <f ca="1">IF(DL132/DM132=INT(DL132/DM132),1,0)</f>
        <v>0</v>
      </c>
      <c r="DO132" s="1">
        <f ca="1">IF(DN132=0,DL132,DL132/DM132)</f>
        <v>1</v>
      </c>
      <c r="DP132" s="1">
        <v>37</v>
      </c>
      <c r="DQ132" s="1">
        <f ca="1">IF(DO132/DP132=INT(DO132/DP132),1,0)</f>
        <v>0</v>
      </c>
      <c r="DR132" s="1">
        <f ca="1">IF(DQ132=0,DO132,DO132/DP132)</f>
        <v>1</v>
      </c>
      <c r="DS132" s="1">
        <v>41</v>
      </c>
      <c r="DT132" s="1">
        <f ca="1">IF(DR132/DS132=INT(DR132/DS132),1,0)</f>
        <v>0</v>
      </c>
      <c r="DU132" s="1">
        <f ca="1">IF(DT132=0,DR132,DR132/DS132)</f>
        <v>1</v>
      </c>
      <c r="DV132" s="1">
        <v>43</v>
      </c>
      <c r="DW132" s="1">
        <f ca="1">IF(DU132/DV132=INT(DU132/DV132),1,0)</f>
        <v>0</v>
      </c>
      <c r="DX132" s="1">
        <f ca="1">IF(DW132=0,DU132,DU132/DV132)</f>
        <v>1</v>
      </c>
      <c r="DY132" s="1">
        <v>47</v>
      </c>
      <c r="DZ132" s="1">
        <f ca="1">IF(DX132/DY132=INT(DX132/DY132),1,0)</f>
        <v>0</v>
      </c>
      <c r="EA132" s="1">
        <f ca="1">IF(DZ132=0,DX132,DX132/DY132)</f>
        <v>1</v>
      </c>
      <c r="EB132" s="1">
        <v>53</v>
      </c>
      <c r="EC132" s="1">
        <f ca="1">IF(EA132/EB132=INT(EA132/EB132),1,0)</f>
        <v>0</v>
      </c>
      <c r="ED132" s="1">
        <f ca="1">IF(EC132=0,EA132,EA132/EB132)</f>
        <v>1</v>
      </c>
      <c r="EE132" s="1">
        <v>59</v>
      </c>
      <c r="EF132" s="1">
        <f ca="1">IF(ED132/EE132=INT(ED132/EE132),1,0)</f>
        <v>0</v>
      </c>
      <c r="EG132" s="1">
        <f ca="1">IF(EF132=0,ED132,ED132/EE132)</f>
        <v>1</v>
      </c>
      <c r="EH132" s="1">
        <v>61</v>
      </c>
      <c r="EI132" s="1">
        <f ca="1">IF(EG132/EH132=INT(EG132/EH132),1,0)</f>
        <v>0</v>
      </c>
      <c r="EJ132" s="1">
        <f ca="1">IF(EI132=0,EG132,EG132/EH132)</f>
        <v>1</v>
      </c>
      <c r="EK132" s="1">
        <v>67</v>
      </c>
      <c r="EL132" s="1">
        <f ca="1">IF(EJ132/EK132=INT(EJ132/EK132),1,0)</f>
        <v>0</v>
      </c>
      <c r="EM132" s="1">
        <f ca="1">IF(EL132=0,EJ132,EJ132/EK132)</f>
        <v>1</v>
      </c>
      <c r="EN132" s="1">
        <v>71</v>
      </c>
      <c r="EO132" s="1">
        <f ca="1">IF(EM132/EN132=INT(EM132/EN132),1,0)</f>
        <v>0</v>
      </c>
      <c r="EP132" s="1">
        <f ca="1">IF(EO132=0,EM132,EM132/EN132)</f>
        <v>1</v>
      </c>
      <c r="EQ132" s="1">
        <v>73</v>
      </c>
      <c r="ER132" s="1">
        <f ca="1">IF(EP132/EQ132=INT(EP132/EQ132),1,0)</f>
        <v>0</v>
      </c>
      <c r="ES132" s="1">
        <f ca="1">IF(ER132=0,EP132,EP132/EQ132)</f>
        <v>1</v>
      </c>
      <c r="ET132" s="1">
        <v>79</v>
      </c>
      <c r="EU132" s="1">
        <f ca="1">IF(ES132/ET132=INT(ES132/ET132),1,0)</f>
        <v>0</v>
      </c>
      <c r="EV132" s="1">
        <f ca="1">IF(EU132=0,ES132,ES132/ET132)</f>
        <v>1</v>
      </c>
      <c r="EW132" s="1">
        <v>83</v>
      </c>
      <c r="EX132" s="1">
        <f ca="1">IF(EV132/EW132=INT(EV132/EW132),1,0)</f>
        <v>0</v>
      </c>
      <c r="EY132" s="1">
        <f ca="1">IF(EX132=0,EV132,EV132/EW132)</f>
        <v>1</v>
      </c>
      <c r="EZ132" s="1">
        <v>89</v>
      </c>
      <c r="FA132" s="1">
        <f ca="1">IF(EY132/EZ132=INT(EY132/EZ132),1,0)</f>
        <v>0</v>
      </c>
      <c r="FB132" s="1">
        <f ca="1">IF(FA132=0,EY132,EY132/EZ132)</f>
        <v>1</v>
      </c>
      <c r="FC132" s="1">
        <v>97</v>
      </c>
      <c r="FD132" s="1">
        <f ca="1">IF(FB132/FC132=INT(FB132/FC132),1,0)</f>
        <v>0</v>
      </c>
      <c r="FE132" s="1">
        <f ca="1">IF(FD132=0,FB132,FB132/FC132)</f>
        <v>1</v>
      </c>
      <c r="FF132" s="1">
        <v>101</v>
      </c>
      <c r="FG132" s="1">
        <f ca="1">IF(FE132/FF132=INT(FE132/FF132),1,0)</f>
        <v>0</v>
      </c>
      <c r="FH132" s="1">
        <f ca="1">IF(FG132=0,FE132,FE132/FF132)</f>
        <v>1</v>
      </c>
      <c r="FI132" s="1">
        <v>103</v>
      </c>
      <c r="FJ132" s="1">
        <f ca="1">IF(FH132/FI132=INT(FH132/FI132),1,0)</f>
        <v>0</v>
      </c>
      <c r="FK132" s="1">
        <f ca="1">IF(FJ132=0,FH132,FH132/FI132)</f>
        <v>1</v>
      </c>
      <c r="FL132" s="1">
        <v>107</v>
      </c>
      <c r="FM132" s="1">
        <f ca="1">IF(FK132/FL132=INT(FK132/FL132),1,0)</f>
        <v>0</v>
      </c>
      <c r="FN132" s="1">
        <f ca="1">IF(FM132=0,FK132,FK132/FL132)</f>
        <v>1</v>
      </c>
      <c r="FO132" s="1">
        <v>109</v>
      </c>
      <c r="FP132" s="1">
        <f ca="1">IF(FN132/FO132=INT(FN132/FO132),1,0)</f>
        <v>0</v>
      </c>
      <c r="FQ132" s="1">
        <f ca="1">IF(FP132=0,FN132,FN132/FO132)</f>
        <v>1</v>
      </c>
      <c r="FR132" s="1">
        <v>113</v>
      </c>
      <c r="FS132" s="1">
        <f ca="1">IF(FQ132/FR132=INT(FQ132/FR132),1,0)</f>
        <v>0</v>
      </c>
      <c r="FT132" s="1">
        <f ca="1">IF(FS132=0,FQ132,FQ132/FR132)</f>
        <v>1</v>
      </c>
      <c r="FU132" s="1">
        <v>127</v>
      </c>
      <c r="FV132" s="1">
        <f ca="1">IF(FT132/FU132=INT(FT132/FU132),1,0)</f>
        <v>0</v>
      </c>
      <c r="FW132" s="1">
        <f ca="1">IF(FV132=0,FT132,FT132/FU132)</f>
        <v>1</v>
      </c>
      <c r="FX132" s="1">
        <v>131</v>
      </c>
      <c r="FY132" s="1">
        <f ca="1">IF(FW132/FX132=INT(FW132/FX132),1,0)</f>
        <v>0</v>
      </c>
      <c r="FZ132" s="1">
        <f ca="1">IF(FY132=0,FW132,FW132/FX132)</f>
        <v>1</v>
      </c>
      <c r="GA132" s="1">
        <v>137</v>
      </c>
      <c r="GB132" s="1">
        <f ca="1">IF(FZ132/GA132=INT(FZ132/GA132),1,0)</f>
        <v>0</v>
      </c>
      <c r="GC132" s="1">
        <f ca="1">IF(GB132=0,FZ132,FZ132/GA132)</f>
        <v>1</v>
      </c>
      <c r="GD132" s="1">
        <v>139</v>
      </c>
      <c r="GE132" s="1">
        <f ca="1">IF(GC132/GD132=INT(GC132/GD132),1,0)</f>
        <v>0</v>
      </c>
      <c r="GF132" s="1">
        <f ca="1">IF(GE132=0,GC132,GC132/GD132)</f>
        <v>1</v>
      </c>
      <c r="GG132" s="1">
        <v>149</v>
      </c>
      <c r="GH132" s="1">
        <f ca="1">IF(GF132/GG132=INT(GF132/GG132),1,0)</f>
        <v>0</v>
      </c>
      <c r="GI132" s="1">
        <f ca="1">IF(GH132=0,GF132,GF132/GG132)</f>
        <v>1</v>
      </c>
      <c r="GJ132" s="1"/>
      <c r="GK132" s="1">
        <f ca="1">8*BI132+4*BL132+2*BO132+BR132</f>
        <v>1</v>
      </c>
      <c r="GL132" s="1">
        <f ca="1">4*BU132+2*BX132+CA132</f>
        <v>1</v>
      </c>
      <c r="GM132" s="1">
        <f ca="1">2*CD132+CG132</f>
        <v>0</v>
      </c>
      <c r="GN132" s="1">
        <f ca="1">2*CJ132+CM132</f>
        <v>0</v>
      </c>
      <c r="GO132" s="1">
        <f ca="1">2*CP132+CS132</f>
        <v>0</v>
      </c>
      <c r="GP132" s="1">
        <f ca="1">2*CV132+CY132</f>
        <v>0</v>
      </c>
      <c r="GQ132" s="1">
        <f ca="1">DB132</f>
        <v>0</v>
      </c>
      <c r="GR132" s="1">
        <f ca="1">DE132</f>
        <v>0</v>
      </c>
      <c r="GS132" s="1">
        <f ca="1">DH132</f>
        <v>0</v>
      </c>
      <c r="GT132" s="1">
        <f ca="1">DK132</f>
        <v>0</v>
      </c>
      <c r="GU132" s="1">
        <f ca="1">DN132</f>
        <v>0</v>
      </c>
      <c r="GV132">
        <f ca="1">DQ132</f>
        <v>0</v>
      </c>
      <c r="GW132">
        <f ca="1">DT132</f>
        <v>0</v>
      </c>
      <c r="GX132">
        <f ca="1">DW132</f>
        <v>0</v>
      </c>
      <c r="GY132">
        <f ca="1">DZ132</f>
        <v>0</v>
      </c>
      <c r="GZ132">
        <f ca="1">EC132</f>
        <v>0</v>
      </c>
      <c r="HA132">
        <f ca="1">EF132</f>
        <v>0</v>
      </c>
      <c r="HB132">
        <f ca="1">EI132</f>
        <v>0</v>
      </c>
      <c r="HC132">
        <f ca="1">EL132</f>
        <v>0</v>
      </c>
      <c r="HD132">
        <f ca="1">EO132</f>
        <v>0</v>
      </c>
      <c r="HE132">
        <f ca="1">ER132</f>
        <v>0</v>
      </c>
      <c r="HF132">
        <f ca="1">EU132</f>
        <v>0</v>
      </c>
      <c r="HG132">
        <f ca="1">EX132</f>
        <v>0</v>
      </c>
      <c r="HH132">
        <f ca="1">FA132</f>
        <v>0</v>
      </c>
      <c r="HI132">
        <f ca="1">FD132</f>
        <v>0</v>
      </c>
      <c r="HJ132">
        <f ca="1">FG132</f>
        <v>0</v>
      </c>
      <c r="HK132">
        <f ca="1">FJ132</f>
        <v>0</v>
      </c>
      <c r="HL132">
        <f ca="1">FM132</f>
        <v>0</v>
      </c>
      <c r="HM132">
        <f ca="1">FP132</f>
        <v>0</v>
      </c>
      <c r="HN132">
        <f ca="1">FS132</f>
        <v>0</v>
      </c>
      <c r="HO132">
        <f ca="1">FV132</f>
        <v>0</v>
      </c>
      <c r="HP132">
        <f ca="1">FY132</f>
        <v>0</v>
      </c>
      <c r="HQ132">
        <f ca="1">GB132</f>
        <v>0</v>
      </c>
      <c r="HR132">
        <f ca="1">GE132</f>
        <v>0</v>
      </c>
      <c r="HS132">
        <f ca="1">GH132</f>
        <v>0</v>
      </c>
      <c r="HT132">
        <f ca="1">BG132</f>
        <v>6</v>
      </c>
      <c r="HU132">
        <f ca="1">HT132/HS134</f>
        <v>6</v>
      </c>
      <c r="HV132" s="9"/>
      <c r="HY132" s="9"/>
      <c r="HZ132" s="9"/>
      <c r="IA132" s="9"/>
      <c r="IB132" s="9"/>
    </row>
    <row r="133" spans="2:255" ht="6" hidden="1" customHeight="1" x14ac:dyDescent="0.25">
      <c r="B133" s="71"/>
      <c r="C133" s="71"/>
      <c r="D133" s="71"/>
      <c r="E133" s="77"/>
      <c r="F133" s="104"/>
      <c r="G133" s="71"/>
      <c r="H133" s="78"/>
      <c r="I133" s="71"/>
      <c r="J133" s="71"/>
      <c r="K133" s="77"/>
      <c r="L133" s="104"/>
      <c r="M133" s="71"/>
      <c r="N133" s="71"/>
      <c r="O133" s="71"/>
      <c r="P133" s="71"/>
      <c r="Q133" s="71"/>
      <c r="R133" s="71"/>
      <c r="S133" s="77"/>
      <c r="T133" s="80"/>
      <c r="U133" s="80"/>
      <c r="V133" s="80"/>
      <c r="W133" s="122"/>
      <c r="X133" s="102"/>
      <c r="Y133" s="71"/>
      <c r="Z133" s="75"/>
      <c r="AW133" s="11"/>
      <c r="AX133" s="11"/>
      <c r="AY133" s="11"/>
      <c r="AZ133" s="11"/>
      <c r="BA133" s="11"/>
      <c r="BB133" s="11"/>
      <c r="BC133" s="11"/>
      <c r="BD133" s="9"/>
      <c r="BE133" s="9"/>
      <c r="BF133" s="9"/>
      <c r="BK133" s="9"/>
      <c r="BL133" s="9"/>
      <c r="BM133" s="9"/>
      <c r="BN133" s="9"/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9"/>
      <c r="CI133" s="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9"/>
      <c r="DG133" s="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9"/>
      <c r="DS133" s="9"/>
      <c r="DT133" s="9"/>
      <c r="DU133" s="9"/>
      <c r="DV133" s="9"/>
      <c r="DW133" s="9"/>
      <c r="DX133" s="9"/>
      <c r="DY133" s="9"/>
      <c r="DZ133" s="9"/>
      <c r="EA133" s="9"/>
      <c r="EB133" s="9"/>
      <c r="EG133" s="9"/>
      <c r="EH133" s="9"/>
      <c r="EI133" s="9"/>
      <c r="EJ133" s="9"/>
      <c r="EK133" s="9"/>
      <c r="EL133" s="9"/>
      <c r="EM133" s="9"/>
      <c r="EN133" s="9"/>
      <c r="EO133" s="9"/>
      <c r="EP133" s="9"/>
      <c r="EQ133" s="9"/>
      <c r="ER133" s="9"/>
      <c r="ES133" s="9"/>
      <c r="ET133" s="9"/>
      <c r="EU133" s="9"/>
      <c r="EV133" s="9"/>
      <c r="EW133" s="9"/>
      <c r="EX133" s="9"/>
      <c r="EY133" s="9"/>
      <c r="EZ133" s="9"/>
      <c r="FA133" s="9"/>
      <c r="FB133" s="9"/>
      <c r="FC133" s="9"/>
      <c r="FD133" s="9"/>
      <c r="FE133" s="9"/>
      <c r="FF133" s="9"/>
      <c r="FG133" s="9"/>
      <c r="FH133" s="9"/>
      <c r="FI133" s="9"/>
      <c r="FJ133" s="9"/>
      <c r="FK133" s="9"/>
      <c r="FL133" s="9"/>
      <c r="FM133" s="9"/>
      <c r="FN133" s="9"/>
      <c r="FO133" s="9"/>
      <c r="FP133" s="9"/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9"/>
      <c r="GB133" s="9"/>
      <c r="GC133" s="9"/>
      <c r="GD133" s="9"/>
      <c r="GE133" s="9"/>
      <c r="GF133" s="9"/>
      <c r="GG133" s="9"/>
      <c r="GH133" s="9"/>
      <c r="GI133" s="9"/>
      <c r="GJ133" s="9"/>
      <c r="GK133" s="1">
        <f t="shared" ref="GK133:HS133" ca="1" si="56">IF(GK131&lt;GK132,GK131,GK132)</f>
        <v>0</v>
      </c>
      <c r="GL133" s="1">
        <f t="shared" ca="1" si="56"/>
        <v>0</v>
      </c>
      <c r="GM133" s="1">
        <f t="shared" ca="1" si="56"/>
        <v>0</v>
      </c>
      <c r="GN133" s="1">
        <f t="shared" ca="1" si="56"/>
        <v>0</v>
      </c>
      <c r="GO133" s="1">
        <f t="shared" ca="1" si="56"/>
        <v>0</v>
      </c>
      <c r="GP133" s="1">
        <f t="shared" ca="1" si="56"/>
        <v>0</v>
      </c>
      <c r="GQ133" s="1">
        <f t="shared" ca="1" si="56"/>
        <v>0</v>
      </c>
      <c r="GR133" s="1">
        <f t="shared" ca="1" si="56"/>
        <v>0</v>
      </c>
      <c r="GS133" s="1">
        <f t="shared" ca="1" si="56"/>
        <v>0</v>
      </c>
      <c r="GT133" s="1">
        <f t="shared" ca="1" si="56"/>
        <v>0</v>
      </c>
      <c r="GU133" s="1">
        <f t="shared" ca="1" si="56"/>
        <v>0</v>
      </c>
      <c r="GV133" s="1">
        <f t="shared" ca="1" si="56"/>
        <v>0</v>
      </c>
      <c r="GW133" s="1">
        <f t="shared" ca="1" si="56"/>
        <v>0</v>
      </c>
      <c r="GX133" s="1">
        <f t="shared" ca="1" si="56"/>
        <v>0</v>
      </c>
      <c r="GY133" s="1">
        <f t="shared" ca="1" si="56"/>
        <v>0</v>
      </c>
      <c r="GZ133" s="1">
        <f t="shared" ca="1" si="56"/>
        <v>0</v>
      </c>
      <c r="HA133" s="1">
        <f t="shared" ca="1" si="56"/>
        <v>0</v>
      </c>
      <c r="HB133" s="1">
        <f t="shared" ca="1" si="56"/>
        <v>0</v>
      </c>
      <c r="HC133" s="1">
        <f t="shared" ca="1" si="56"/>
        <v>0</v>
      </c>
      <c r="HD133" s="1">
        <f t="shared" ca="1" si="56"/>
        <v>0</v>
      </c>
      <c r="HE133" s="1">
        <f t="shared" ca="1" si="56"/>
        <v>0</v>
      </c>
      <c r="HF133" s="1">
        <f t="shared" ca="1" si="56"/>
        <v>0</v>
      </c>
      <c r="HG133" s="1">
        <f t="shared" ca="1" si="56"/>
        <v>0</v>
      </c>
      <c r="HH133" s="1">
        <f t="shared" ca="1" si="56"/>
        <v>0</v>
      </c>
      <c r="HI133" s="1">
        <f t="shared" ca="1" si="56"/>
        <v>0</v>
      </c>
      <c r="HJ133" s="1">
        <f t="shared" ca="1" si="56"/>
        <v>0</v>
      </c>
      <c r="HK133" s="1">
        <f t="shared" ca="1" si="56"/>
        <v>0</v>
      </c>
      <c r="HL133" s="1">
        <f t="shared" ca="1" si="56"/>
        <v>0</v>
      </c>
      <c r="HM133" s="1">
        <f t="shared" ca="1" si="56"/>
        <v>0</v>
      </c>
      <c r="HN133" s="1">
        <f t="shared" ca="1" si="56"/>
        <v>0</v>
      </c>
      <c r="HO133" s="1">
        <f t="shared" ca="1" si="56"/>
        <v>0</v>
      </c>
      <c r="HP133" s="1">
        <f t="shared" ca="1" si="56"/>
        <v>0</v>
      </c>
      <c r="HQ133" s="1">
        <f t="shared" ca="1" si="56"/>
        <v>0</v>
      </c>
      <c r="HR133" s="1">
        <f t="shared" ca="1" si="56"/>
        <v>0</v>
      </c>
      <c r="HS133" s="1">
        <f t="shared" ca="1" si="56"/>
        <v>0</v>
      </c>
      <c r="HV133" s="9"/>
      <c r="HW133" s="9"/>
      <c r="HX133" s="9"/>
      <c r="HY133" s="9"/>
      <c r="HZ133" s="9"/>
      <c r="IA133" s="9"/>
      <c r="IB133" s="9"/>
    </row>
    <row r="134" spans="2:255" ht="6" hidden="1" customHeight="1" x14ac:dyDescent="0.25">
      <c r="B134" s="71"/>
      <c r="C134" s="71"/>
      <c r="D134" s="71"/>
      <c r="E134" s="77"/>
      <c r="F134" s="104"/>
      <c r="G134" s="71"/>
      <c r="H134" s="78"/>
      <c r="I134" s="71"/>
      <c r="J134" s="71"/>
      <c r="K134" s="77"/>
      <c r="L134" s="104"/>
      <c r="M134" s="71"/>
      <c r="N134" s="71"/>
      <c r="O134" s="71"/>
      <c r="P134" s="71"/>
      <c r="Q134" s="71"/>
      <c r="R134" s="71"/>
      <c r="S134" s="77"/>
      <c r="T134" s="80"/>
      <c r="U134" s="80"/>
      <c r="V134" s="80"/>
      <c r="W134" s="122"/>
      <c r="X134" s="102"/>
      <c r="Y134" s="71"/>
      <c r="Z134" s="75"/>
      <c r="AW134" s="11"/>
      <c r="AX134" s="11"/>
      <c r="AY134" s="11"/>
      <c r="AZ134" s="11"/>
      <c r="BA134" s="11"/>
      <c r="BB134" s="11"/>
      <c r="BC134" s="11"/>
      <c r="BD134" s="9"/>
      <c r="BE134" s="9"/>
      <c r="BF134" s="9"/>
      <c r="BK134" s="9"/>
      <c r="BL134" s="9"/>
      <c r="BM134" s="9"/>
      <c r="BN134" s="9"/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9"/>
      <c r="CI134" s="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9"/>
      <c r="DG134" s="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9"/>
      <c r="DS134" s="9"/>
      <c r="DT134" s="9"/>
      <c r="DU134" s="9"/>
      <c r="DV134" s="9"/>
      <c r="DW134" s="9"/>
      <c r="DX134" s="9"/>
      <c r="DY134" s="9"/>
      <c r="DZ134" s="9"/>
      <c r="EA134" s="9"/>
      <c r="EB134" s="9"/>
      <c r="EG134" s="9"/>
      <c r="EH134" s="9"/>
      <c r="EI134" s="9"/>
      <c r="EJ134" s="9"/>
      <c r="EK134" s="9"/>
      <c r="EL134" s="9"/>
      <c r="EM134" s="9"/>
      <c r="EN134" s="9"/>
      <c r="EO134" s="9"/>
      <c r="EP134" s="9"/>
      <c r="EQ134" s="9"/>
      <c r="ER134" s="9"/>
      <c r="ES134" s="9"/>
      <c r="ET134" s="9"/>
      <c r="EU134" s="9"/>
      <c r="EV134" s="9"/>
      <c r="EW134" s="9"/>
      <c r="EX134" s="9"/>
      <c r="EY134" s="9"/>
      <c r="EZ134" s="9"/>
      <c r="FA134" s="9"/>
      <c r="FB134" s="9"/>
      <c r="FC134" s="9"/>
      <c r="FD134" s="9"/>
      <c r="FE134" s="9"/>
      <c r="FF134" s="9"/>
      <c r="FG134" s="9"/>
      <c r="FH134" s="9"/>
      <c r="FI134" s="9"/>
      <c r="FJ134" s="9"/>
      <c r="FK134" s="9"/>
      <c r="FL134" s="9"/>
      <c r="FM134" s="9"/>
      <c r="FN134" s="9"/>
      <c r="FO134" s="9"/>
      <c r="FP134" s="9"/>
      <c r="FQ134" s="9"/>
      <c r="FR134" s="9"/>
      <c r="FS134" s="9"/>
      <c r="FT134" s="9"/>
      <c r="FU134" s="9"/>
      <c r="FV134" s="9"/>
      <c r="FW134" s="9"/>
      <c r="FX134" s="9"/>
      <c r="FY134" s="9"/>
      <c r="FZ134" s="9"/>
      <c r="GA134" s="9"/>
      <c r="GB134" s="9"/>
      <c r="GC134" s="9"/>
      <c r="GD134" s="9"/>
      <c r="GE134" s="9"/>
      <c r="GF134" s="9"/>
      <c r="GG134" s="9"/>
      <c r="GH134" s="9"/>
      <c r="GI134" s="9"/>
      <c r="GJ134" s="9"/>
      <c r="GK134">
        <f ca="1">GK$8^GK133</f>
        <v>1</v>
      </c>
      <c r="GL134">
        <f t="shared" ref="GL134:HS134" ca="1" si="57">GL$8^GL133*GK134</f>
        <v>1</v>
      </c>
      <c r="GM134">
        <f t="shared" ca="1" si="57"/>
        <v>1</v>
      </c>
      <c r="GN134">
        <f t="shared" ca="1" si="57"/>
        <v>1</v>
      </c>
      <c r="GO134">
        <f t="shared" ca="1" si="57"/>
        <v>1</v>
      </c>
      <c r="GP134">
        <f t="shared" ca="1" si="57"/>
        <v>1</v>
      </c>
      <c r="GQ134">
        <f t="shared" ca="1" si="57"/>
        <v>1</v>
      </c>
      <c r="GR134">
        <f t="shared" ca="1" si="57"/>
        <v>1</v>
      </c>
      <c r="GS134">
        <f t="shared" ca="1" si="57"/>
        <v>1</v>
      </c>
      <c r="GT134">
        <f t="shared" ca="1" si="57"/>
        <v>1</v>
      </c>
      <c r="GU134">
        <f t="shared" ca="1" si="57"/>
        <v>1</v>
      </c>
      <c r="GV134">
        <f t="shared" ca="1" si="57"/>
        <v>1</v>
      </c>
      <c r="GW134">
        <f t="shared" ca="1" si="57"/>
        <v>1</v>
      </c>
      <c r="GX134">
        <f t="shared" ca="1" si="57"/>
        <v>1</v>
      </c>
      <c r="GY134">
        <f t="shared" ca="1" si="57"/>
        <v>1</v>
      </c>
      <c r="GZ134">
        <f t="shared" ca="1" si="57"/>
        <v>1</v>
      </c>
      <c r="HA134">
        <f t="shared" ca="1" si="57"/>
        <v>1</v>
      </c>
      <c r="HB134">
        <f t="shared" ca="1" si="57"/>
        <v>1</v>
      </c>
      <c r="HC134">
        <f t="shared" ca="1" si="57"/>
        <v>1</v>
      </c>
      <c r="HD134">
        <f t="shared" ca="1" si="57"/>
        <v>1</v>
      </c>
      <c r="HE134">
        <f t="shared" ca="1" si="57"/>
        <v>1</v>
      </c>
      <c r="HF134">
        <f t="shared" ca="1" si="57"/>
        <v>1</v>
      </c>
      <c r="HG134">
        <f t="shared" ca="1" si="57"/>
        <v>1</v>
      </c>
      <c r="HH134">
        <f t="shared" ca="1" si="57"/>
        <v>1</v>
      </c>
      <c r="HI134">
        <f t="shared" ca="1" si="57"/>
        <v>1</v>
      </c>
      <c r="HJ134">
        <f t="shared" ca="1" si="57"/>
        <v>1</v>
      </c>
      <c r="HK134">
        <f t="shared" ca="1" si="57"/>
        <v>1</v>
      </c>
      <c r="HL134">
        <f t="shared" ca="1" si="57"/>
        <v>1</v>
      </c>
      <c r="HM134">
        <f t="shared" ca="1" si="57"/>
        <v>1</v>
      </c>
      <c r="HN134">
        <f t="shared" ca="1" si="57"/>
        <v>1</v>
      </c>
      <c r="HO134">
        <f t="shared" ca="1" si="57"/>
        <v>1</v>
      </c>
      <c r="HP134">
        <f t="shared" ca="1" si="57"/>
        <v>1</v>
      </c>
      <c r="HQ134">
        <f t="shared" ca="1" si="57"/>
        <v>1</v>
      </c>
      <c r="HR134">
        <f t="shared" ca="1" si="57"/>
        <v>1</v>
      </c>
      <c r="HS134">
        <f t="shared" ca="1" si="57"/>
        <v>1</v>
      </c>
      <c r="HV134" s="9"/>
      <c r="HW134" s="9"/>
      <c r="HX134" s="9"/>
      <c r="HY134" s="9"/>
      <c r="HZ134" s="9"/>
      <c r="IA134" s="9"/>
      <c r="IB134" s="9"/>
    </row>
    <row r="135" spans="2:255" ht="6" hidden="1" customHeight="1" x14ac:dyDescent="0.25">
      <c r="B135" s="71"/>
      <c r="C135" s="71"/>
      <c r="D135" s="71"/>
      <c r="E135" s="77"/>
      <c r="F135" s="104"/>
      <c r="G135" s="71"/>
      <c r="H135" s="78"/>
      <c r="I135" s="71"/>
      <c r="J135" s="71"/>
      <c r="K135" s="77"/>
      <c r="L135" s="104"/>
      <c r="M135" s="71"/>
      <c r="N135" s="71"/>
      <c r="O135" s="71"/>
      <c r="P135" s="71"/>
      <c r="Q135" s="71"/>
      <c r="R135" s="71"/>
      <c r="S135" s="77"/>
      <c r="T135" s="80"/>
      <c r="U135" s="80"/>
      <c r="V135" s="80"/>
      <c r="W135" s="122"/>
      <c r="X135" s="102"/>
      <c r="Y135" s="71"/>
      <c r="Z135" s="75"/>
      <c r="AW135" s="11"/>
      <c r="AX135" s="11"/>
      <c r="AY135" s="11"/>
      <c r="AZ135" s="11"/>
      <c r="BA135" s="11"/>
      <c r="BB135" s="11"/>
      <c r="BC135" s="11"/>
      <c r="BD135" s="9" t="s">
        <v>29</v>
      </c>
      <c r="BE135" s="9">
        <f ca="1">HZ131</f>
        <v>34</v>
      </c>
      <c r="BF135" s="9">
        <f ca="1">IA131</f>
        <v>7</v>
      </c>
      <c r="BG135">
        <f ca="1">BF135-BF136*(BE136-BE135)</f>
        <v>7</v>
      </c>
      <c r="BH135">
        <v>256</v>
      </c>
      <c r="BI135" s="1">
        <f ca="1">IF(BG135/BH135=INT(BG135/BH135),1,0)</f>
        <v>0</v>
      </c>
      <c r="BJ135" s="1">
        <f ca="1">IF(BI135=0,BG135,BG135/BH135)</f>
        <v>7</v>
      </c>
      <c r="BK135" s="1">
        <v>16</v>
      </c>
      <c r="BL135" s="1">
        <f ca="1">IF(BJ135/BK135=INT(BJ135/BK135),1,0)</f>
        <v>0</v>
      </c>
      <c r="BM135" s="1">
        <f ca="1">IF(BL135=0,BJ135,BJ135/BK135)</f>
        <v>7</v>
      </c>
      <c r="BN135" s="1">
        <v>4</v>
      </c>
      <c r="BO135" s="1">
        <f ca="1">IF(BM135/BN135=INT(BM135/BN135),1,0)</f>
        <v>0</v>
      </c>
      <c r="BP135" s="1">
        <f ca="1">IF(BO135=0,BM135,BM135/BN135)</f>
        <v>7</v>
      </c>
      <c r="BQ135" s="1">
        <v>2</v>
      </c>
      <c r="BR135" s="1">
        <f ca="1">IF(BP135/BQ135=INT(BP135/BQ135),1,0)</f>
        <v>0</v>
      </c>
      <c r="BS135" s="1">
        <f ca="1">IF(BR135=0,BP135,BP135/BQ135)</f>
        <v>7</v>
      </c>
      <c r="BT135" s="1">
        <v>81</v>
      </c>
      <c r="BU135" s="1">
        <f ca="1">IF(BS135/BT135=INT(BS135/BT135),1,0)</f>
        <v>0</v>
      </c>
      <c r="BV135" s="1">
        <f ca="1">IF(BU135=0,BS135,BS135/BT135)</f>
        <v>7</v>
      </c>
      <c r="BW135" s="1">
        <v>9</v>
      </c>
      <c r="BX135" s="1">
        <f ca="1">IF(BV135/BW135=INT(BV135/BW135),1,0)</f>
        <v>0</v>
      </c>
      <c r="BY135" s="1">
        <f ca="1">IF(BX135=0,BV135,BV135/BW135)</f>
        <v>7</v>
      </c>
      <c r="BZ135" s="1">
        <v>3</v>
      </c>
      <c r="CA135" s="1">
        <f ca="1">IF(BY135/BZ135=INT(BY135/BZ135),1,0)</f>
        <v>0</v>
      </c>
      <c r="CB135" s="1">
        <f ca="1">IF(CA135=0,BY135,BY135/BZ135)</f>
        <v>7</v>
      </c>
      <c r="CC135" s="1">
        <v>25</v>
      </c>
      <c r="CD135" s="1">
        <f ca="1">IF(CB135/CC135=INT(CB135/CC135),1,0)</f>
        <v>0</v>
      </c>
      <c r="CE135" s="1">
        <f ca="1">IF(CD135=0,CB135,CB135/CC135)</f>
        <v>7</v>
      </c>
      <c r="CF135" s="1">
        <v>5</v>
      </c>
      <c r="CG135" s="1">
        <f ca="1">IF(CE135/CF135=INT(CE135/CF135),1,0)</f>
        <v>0</v>
      </c>
      <c r="CH135" s="1">
        <f ca="1">IF(CG135=0,CE135,CE135/CF135)</f>
        <v>7</v>
      </c>
      <c r="CI135" s="1">
        <v>49</v>
      </c>
      <c r="CJ135" s="1">
        <f ca="1">IF(CH135/CI135=INT(CH135/CI135),1,0)</f>
        <v>0</v>
      </c>
      <c r="CK135" s="1">
        <f ca="1">IF(CJ135=0,CH135,CH135/CI135)</f>
        <v>7</v>
      </c>
      <c r="CL135" s="1">
        <v>7</v>
      </c>
      <c r="CM135" s="1">
        <f ca="1">IF(CK135/CL135=INT(CK135/CL135),1,0)</f>
        <v>1</v>
      </c>
      <c r="CN135" s="1">
        <f ca="1">IF(CM135=0,CK135,CK135/CL135)</f>
        <v>1</v>
      </c>
      <c r="CO135" s="1">
        <v>121</v>
      </c>
      <c r="CP135" s="1">
        <f ca="1">IF(CN135/CO135=INT(CN135/CO135),1,0)</f>
        <v>0</v>
      </c>
      <c r="CQ135" s="1">
        <f ca="1">IF(CP135=0,CN135,CN135/CO135)</f>
        <v>1</v>
      </c>
      <c r="CR135" s="1">
        <v>11</v>
      </c>
      <c r="CS135" s="1">
        <f ca="1">IF(CQ135/CR135=INT(CQ135/CR135),1,0)</f>
        <v>0</v>
      </c>
      <c r="CT135" s="1">
        <f ca="1">IF(CS135=0,CQ135,CQ135/CR135)</f>
        <v>1</v>
      </c>
      <c r="CU135" s="1">
        <v>169</v>
      </c>
      <c r="CV135" s="1">
        <f ca="1">IF(CT135/CU135=INT(CT135/CU135),1,0)</f>
        <v>0</v>
      </c>
      <c r="CW135" s="1">
        <f ca="1">IF(CV135=0,CT135,CT135/CU135)</f>
        <v>1</v>
      </c>
      <c r="CX135" s="1">
        <v>13</v>
      </c>
      <c r="CY135" s="1">
        <f ca="1">IF(CW135/CX135=INT(CW135/CX135),1,0)</f>
        <v>0</v>
      </c>
      <c r="CZ135" s="1">
        <f ca="1">IF(CY135=0,CW135,CW135/CX135)</f>
        <v>1</v>
      </c>
      <c r="DA135" s="1">
        <v>17</v>
      </c>
      <c r="DB135" s="1">
        <f ca="1">IF(CZ135/DA135=INT(CZ135/DA135),1,0)</f>
        <v>0</v>
      </c>
      <c r="DC135" s="1">
        <f ca="1">IF(DB135=0,CZ135,CZ135/DA135)</f>
        <v>1</v>
      </c>
      <c r="DD135" s="1">
        <v>19</v>
      </c>
      <c r="DE135" s="1">
        <f ca="1">IF(DC135/DD135=INT(DC135/DD135),1,0)</f>
        <v>0</v>
      </c>
      <c r="DF135" s="1">
        <f ca="1">IF(DE135=0,DC135,DC135/DD135)</f>
        <v>1</v>
      </c>
      <c r="DG135" s="1">
        <v>23</v>
      </c>
      <c r="DH135" s="1">
        <f ca="1">IF(DF135/DG135=INT(DF135/DG135),1,0)</f>
        <v>0</v>
      </c>
      <c r="DI135" s="1">
        <f ca="1">IF(DH135=0,DF135,DF135/DG135)</f>
        <v>1</v>
      </c>
      <c r="DJ135" s="1">
        <v>29</v>
      </c>
      <c r="DK135" s="1">
        <f ca="1">IF(DI135/DJ135=INT(DI135/DJ135),1,0)</f>
        <v>0</v>
      </c>
      <c r="DL135" s="1">
        <f ca="1">IF(DK135=0,DI135,DI135/DJ135)</f>
        <v>1</v>
      </c>
      <c r="DM135" s="1">
        <v>31</v>
      </c>
      <c r="DN135" s="1">
        <f ca="1">IF(DL135/DM135=INT(DL135/DM135),1,0)</f>
        <v>0</v>
      </c>
      <c r="DO135" s="1">
        <f ca="1">IF(DN135=0,DL135,DL135/DM135)</f>
        <v>1</v>
      </c>
      <c r="DP135" s="1">
        <v>37</v>
      </c>
      <c r="DQ135" s="1">
        <f ca="1">IF(DO135/DP135=INT(DO135/DP135),1,0)</f>
        <v>0</v>
      </c>
      <c r="DR135" s="1">
        <f ca="1">IF(DQ135=0,DO135,DO135/DP135)</f>
        <v>1</v>
      </c>
      <c r="DS135" s="1">
        <v>41</v>
      </c>
      <c r="DT135" s="1">
        <f ca="1">IF(DR135/DS135=INT(DR135/DS135),1,0)</f>
        <v>0</v>
      </c>
      <c r="DU135" s="1">
        <f ca="1">IF(DT135=0,DR135,DR135/DS135)</f>
        <v>1</v>
      </c>
      <c r="DV135" s="1">
        <v>43</v>
      </c>
      <c r="DW135" s="1">
        <f ca="1">IF(DU135/DV135=INT(DU135/DV135),1,0)</f>
        <v>0</v>
      </c>
      <c r="DX135" s="1">
        <f ca="1">IF(DW135=0,DU135,DU135/DV135)</f>
        <v>1</v>
      </c>
      <c r="DY135" s="1">
        <v>47</v>
      </c>
      <c r="DZ135" s="1">
        <f ca="1">IF(DX135/DY135=INT(DX135/DY135),1,0)</f>
        <v>0</v>
      </c>
      <c r="EA135" s="1">
        <f ca="1">IF(DZ135=0,DX135,DX135/DY135)</f>
        <v>1</v>
      </c>
      <c r="EB135" s="1">
        <v>53</v>
      </c>
      <c r="EC135" s="1">
        <f ca="1">IF(EA135/EB135=INT(EA135/EB135),1,0)</f>
        <v>0</v>
      </c>
      <c r="ED135" s="1">
        <f ca="1">IF(EC135=0,EA135,EA135/EB135)</f>
        <v>1</v>
      </c>
      <c r="EE135" s="1">
        <v>59</v>
      </c>
      <c r="EF135" s="1">
        <f ca="1">IF(ED135/EE135=INT(ED135/EE135),1,0)</f>
        <v>0</v>
      </c>
      <c r="EG135" s="1">
        <f ca="1">IF(EF135=0,ED135,ED135/EE135)</f>
        <v>1</v>
      </c>
      <c r="EH135" s="1">
        <v>61</v>
      </c>
      <c r="EI135" s="1">
        <f ca="1">IF(EG135/EH135=INT(EG135/EH135),1,0)</f>
        <v>0</v>
      </c>
      <c r="EJ135" s="1">
        <f ca="1">IF(EI135=0,EG135,EG135/EH135)</f>
        <v>1</v>
      </c>
      <c r="EK135" s="1">
        <v>67</v>
      </c>
      <c r="EL135" s="1">
        <f ca="1">IF(EJ135/EK135=INT(EJ135/EK135),1,0)</f>
        <v>0</v>
      </c>
      <c r="EM135" s="1">
        <f ca="1">IF(EL135=0,EJ135,EJ135/EK135)</f>
        <v>1</v>
      </c>
      <c r="EN135" s="1">
        <v>71</v>
      </c>
      <c r="EO135" s="1">
        <f ca="1">IF(EM135/EN135=INT(EM135/EN135),1,0)</f>
        <v>0</v>
      </c>
      <c r="EP135" s="1">
        <f ca="1">IF(EO135=0,EM135,EM135/EN135)</f>
        <v>1</v>
      </c>
      <c r="EQ135" s="1">
        <v>73</v>
      </c>
      <c r="ER135" s="1">
        <f ca="1">IF(EP135/EQ135=INT(EP135/EQ135),1,0)</f>
        <v>0</v>
      </c>
      <c r="ES135" s="1">
        <f ca="1">IF(ER135=0,EP135,EP135/EQ135)</f>
        <v>1</v>
      </c>
      <c r="ET135" s="1">
        <v>79</v>
      </c>
      <c r="EU135" s="1">
        <f ca="1">IF(ES135/ET135=INT(ES135/ET135),1,0)</f>
        <v>0</v>
      </c>
      <c r="EV135" s="1">
        <f ca="1">IF(EU135=0,ES135,ES135/ET135)</f>
        <v>1</v>
      </c>
      <c r="EW135" s="1">
        <v>83</v>
      </c>
      <c r="EX135" s="1">
        <f ca="1">IF(EV135/EW135=INT(EV135/EW135),1,0)</f>
        <v>0</v>
      </c>
      <c r="EY135" s="1">
        <f ca="1">IF(EX135=0,EV135,EV135/EW135)</f>
        <v>1</v>
      </c>
      <c r="EZ135" s="1">
        <v>89</v>
      </c>
      <c r="FA135" s="1">
        <f ca="1">IF(EY135/EZ135=INT(EY135/EZ135),1,0)</f>
        <v>0</v>
      </c>
      <c r="FB135" s="1">
        <f ca="1">IF(FA135=0,EY135,EY135/EZ135)</f>
        <v>1</v>
      </c>
      <c r="FC135" s="1">
        <v>97</v>
      </c>
      <c r="FD135" s="1">
        <f ca="1">IF(FB135/FC135=INT(FB135/FC135),1,0)</f>
        <v>0</v>
      </c>
      <c r="FE135" s="1">
        <f ca="1">IF(FD135=0,FB135,FB135/FC135)</f>
        <v>1</v>
      </c>
      <c r="FF135" s="1">
        <v>101</v>
      </c>
      <c r="FG135" s="1">
        <f ca="1">IF(FE135/FF135=INT(FE135/FF135),1,0)</f>
        <v>0</v>
      </c>
      <c r="FH135" s="1">
        <f ca="1">IF(FG135=0,FE135,FE135/FF135)</f>
        <v>1</v>
      </c>
      <c r="FI135" s="1">
        <v>103</v>
      </c>
      <c r="FJ135" s="1">
        <f ca="1">IF(FH135/FI135=INT(FH135/FI135),1,0)</f>
        <v>0</v>
      </c>
      <c r="FK135" s="1">
        <f ca="1">IF(FJ135=0,FH135,FH135/FI135)</f>
        <v>1</v>
      </c>
      <c r="FL135" s="1">
        <v>107</v>
      </c>
      <c r="FM135" s="1">
        <f ca="1">IF(FK135/FL135=INT(FK135/FL135),1,0)</f>
        <v>0</v>
      </c>
      <c r="FN135" s="1">
        <f ca="1">IF(FM135=0,FK135,FK135/FL135)</f>
        <v>1</v>
      </c>
      <c r="FO135" s="1">
        <v>109</v>
      </c>
      <c r="FP135" s="1">
        <f ca="1">IF(FN135/FO135=INT(FN135/FO135),1,0)</f>
        <v>0</v>
      </c>
      <c r="FQ135" s="1">
        <f ca="1">IF(FP135=0,FN135,FN135/FO135)</f>
        <v>1</v>
      </c>
      <c r="FR135" s="1">
        <v>113</v>
      </c>
      <c r="FS135" s="1">
        <f ca="1">IF(FQ135/FR135=INT(FQ135/FR135),1,0)</f>
        <v>0</v>
      </c>
      <c r="FT135" s="1">
        <f ca="1">IF(FS135=0,FQ135,FQ135/FR135)</f>
        <v>1</v>
      </c>
      <c r="FU135" s="1">
        <v>127</v>
      </c>
      <c r="FV135" s="1">
        <f ca="1">IF(FT135/FU135=INT(FT135/FU135),1,0)</f>
        <v>0</v>
      </c>
      <c r="FW135" s="1">
        <f ca="1">IF(FV135=0,FT135,FT135/FU135)</f>
        <v>1</v>
      </c>
      <c r="FX135" s="1">
        <v>131</v>
      </c>
      <c r="FY135" s="1">
        <f ca="1">IF(FW135/FX135=INT(FW135/FX135),1,0)</f>
        <v>0</v>
      </c>
      <c r="FZ135" s="1">
        <f ca="1">IF(FY135=0,FW135,FW135/FX135)</f>
        <v>1</v>
      </c>
      <c r="GA135" s="1">
        <v>137</v>
      </c>
      <c r="GB135" s="1">
        <f ca="1">IF(FZ135/GA135=INT(FZ135/GA135),1,0)</f>
        <v>0</v>
      </c>
      <c r="GC135" s="1">
        <f ca="1">IF(GB135=0,FZ135,FZ135/GA135)</f>
        <v>1</v>
      </c>
      <c r="GD135" s="1">
        <v>139</v>
      </c>
      <c r="GE135" s="1">
        <f ca="1">IF(GC135/GD135=INT(GC135/GD135),1,0)</f>
        <v>0</v>
      </c>
      <c r="GF135" s="1">
        <f ca="1">IF(GE135=0,GC135,GC135/GD135)</f>
        <v>1</v>
      </c>
      <c r="GG135" s="1">
        <v>149</v>
      </c>
      <c r="GH135" s="1">
        <f ca="1">IF(GF135/GG135=INT(GF135/GG135),1,0)</f>
        <v>0</v>
      </c>
      <c r="GI135" s="1">
        <f ca="1">IF(GH135=0,GF135,GF135/GG135)</f>
        <v>1</v>
      </c>
      <c r="GJ135" s="1"/>
      <c r="GK135" s="1">
        <f ca="1">8*BI135+4*BL135+2*BO135+BR135</f>
        <v>0</v>
      </c>
      <c r="GL135" s="1">
        <f ca="1">4*BU135+2*BX135+CA135</f>
        <v>0</v>
      </c>
      <c r="GM135" s="1">
        <f ca="1">2*CD135+CG135</f>
        <v>0</v>
      </c>
      <c r="GN135" s="1">
        <f ca="1">2*CJ135+CM135</f>
        <v>1</v>
      </c>
      <c r="GO135" s="1">
        <f ca="1">2*CP135+CS135</f>
        <v>0</v>
      </c>
      <c r="GP135" s="1">
        <f ca="1">2*CV135+CY135</f>
        <v>0</v>
      </c>
      <c r="GQ135" s="1">
        <f ca="1">DB135</f>
        <v>0</v>
      </c>
      <c r="GR135" s="1">
        <f ca="1">DE135</f>
        <v>0</v>
      </c>
      <c r="GS135" s="1">
        <f ca="1">DH135</f>
        <v>0</v>
      </c>
      <c r="GT135" s="1">
        <f ca="1">DK135</f>
        <v>0</v>
      </c>
      <c r="GU135" s="1">
        <f ca="1">DN135</f>
        <v>0</v>
      </c>
      <c r="GV135">
        <f ca="1">DQ135</f>
        <v>0</v>
      </c>
      <c r="GW135">
        <f ca="1">DT135</f>
        <v>0</v>
      </c>
      <c r="GX135">
        <f ca="1">DW135</f>
        <v>0</v>
      </c>
      <c r="GY135">
        <f ca="1">DZ135</f>
        <v>0</v>
      </c>
      <c r="GZ135">
        <f ca="1">EC135</f>
        <v>0</v>
      </c>
      <c r="HA135">
        <f ca="1">EF135</f>
        <v>0</v>
      </c>
      <c r="HB135">
        <f ca="1">EI135</f>
        <v>0</v>
      </c>
      <c r="HC135">
        <f ca="1">EL135</f>
        <v>0</v>
      </c>
      <c r="HD135">
        <f ca="1">EO135</f>
        <v>0</v>
      </c>
      <c r="HE135">
        <f ca="1">ER135</f>
        <v>0</v>
      </c>
      <c r="HF135">
        <f ca="1">EU135</f>
        <v>0</v>
      </c>
      <c r="HG135">
        <f ca="1">EX135</f>
        <v>0</v>
      </c>
      <c r="HH135">
        <f ca="1">FA135</f>
        <v>0</v>
      </c>
      <c r="HI135">
        <f ca="1">FD135</f>
        <v>0</v>
      </c>
      <c r="HJ135">
        <f ca="1">FG135</f>
        <v>0</v>
      </c>
      <c r="HK135">
        <f ca="1">FJ135</f>
        <v>0</v>
      </c>
      <c r="HL135">
        <f ca="1">FM135</f>
        <v>0</v>
      </c>
      <c r="HM135">
        <f ca="1">FP135</f>
        <v>0</v>
      </c>
      <c r="HN135">
        <f ca="1">FS135</f>
        <v>0</v>
      </c>
      <c r="HO135">
        <f ca="1">FV135</f>
        <v>0</v>
      </c>
      <c r="HP135">
        <f ca="1">FY135</f>
        <v>0</v>
      </c>
      <c r="HQ135">
        <f ca="1">GB135</f>
        <v>0</v>
      </c>
      <c r="HR135">
        <f ca="1">GE135</f>
        <v>0</v>
      </c>
      <c r="HS135">
        <f ca="1">GH135</f>
        <v>0</v>
      </c>
      <c r="HT135">
        <f ca="1">BG135</f>
        <v>7</v>
      </c>
      <c r="HU135">
        <f ca="1">HT135/HS138</f>
        <v>1</v>
      </c>
      <c r="HV135" s="9">
        <f ca="1">HZ131</f>
        <v>34</v>
      </c>
      <c r="HW135" s="9"/>
      <c r="HX135" s="9"/>
      <c r="HY135" s="9"/>
      <c r="HZ135" s="9"/>
      <c r="IA135" s="9"/>
      <c r="IB135" s="9"/>
    </row>
    <row r="136" spans="2:255" ht="6" hidden="1" customHeight="1" x14ac:dyDescent="0.25">
      <c r="B136" s="71"/>
      <c r="C136" s="71"/>
      <c r="D136" s="71"/>
      <c r="E136" s="71"/>
      <c r="F136" s="104"/>
      <c r="G136" s="71"/>
      <c r="H136" s="71"/>
      <c r="I136" s="71"/>
      <c r="J136" s="71"/>
      <c r="K136" s="71"/>
      <c r="L136" s="104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122"/>
      <c r="X136" s="104"/>
      <c r="Y136" s="71"/>
      <c r="Z136" s="75"/>
      <c r="BD136" s="9"/>
      <c r="BE136">
        <f ca="1">BE135+INT(BF135/BF136)</f>
        <v>34</v>
      </c>
      <c r="BF136">
        <f ca="1">IB131</f>
        <v>42</v>
      </c>
      <c r="BG136">
        <f ca="1">BF136</f>
        <v>42</v>
      </c>
      <c r="BH136">
        <v>256</v>
      </c>
      <c r="BI136" s="1">
        <f ca="1">IF(BG136/BH136=INT(BG136/BH136),1,0)</f>
        <v>0</v>
      </c>
      <c r="BJ136" s="1">
        <f ca="1">IF(BI136=0,BG136,BG136/BH136)</f>
        <v>42</v>
      </c>
      <c r="BK136" s="1">
        <v>16</v>
      </c>
      <c r="BL136" s="1">
        <f ca="1">IF(BJ136/BK136=INT(BJ136/BK136),1,0)</f>
        <v>0</v>
      </c>
      <c r="BM136" s="1">
        <f ca="1">IF(BL136=0,BJ136,BJ136/BK136)</f>
        <v>42</v>
      </c>
      <c r="BN136" s="1">
        <v>4</v>
      </c>
      <c r="BO136" s="1">
        <f ca="1">IF(BM136/BN136=INT(BM136/BN136),1,0)</f>
        <v>0</v>
      </c>
      <c r="BP136" s="1">
        <f ca="1">IF(BO136=0,BM136,BM136/BN136)</f>
        <v>42</v>
      </c>
      <c r="BQ136" s="1">
        <v>2</v>
      </c>
      <c r="BR136" s="1">
        <f ca="1">IF(BP136/BQ136=INT(BP136/BQ136),1,0)</f>
        <v>1</v>
      </c>
      <c r="BS136" s="1">
        <f ca="1">IF(BR136=0,BP136,BP136/BQ136)</f>
        <v>21</v>
      </c>
      <c r="BT136" s="1">
        <v>81</v>
      </c>
      <c r="BU136" s="1">
        <f ca="1">IF(BS136/BT136=INT(BS136/BT136),1,0)</f>
        <v>0</v>
      </c>
      <c r="BV136" s="1">
        <f ca="1">IF(BU136=0,BS136,BS136/BT136)</f>
        <v>21</v>
      </c>
      <c r="BW136" s="1">
        <v>9</v>
      </c>
      <c r="BX136" s="1">
        <f ca="1">IF(BV136/BW136=INT(BV136/BW136),1,0)</f>
        <v>0</v>
      </c>
      <c r="BY136" s="1">
        <f ca="1">IF(BX136=0,BV136,BV136/BW136)</f>
        <v>21</v>
      </c>
      <c r="BZ136" s="1">
        <v>3</v>
      </c>
      <c r="CA136" s="1">
        <f ca="1">IF(BY136/BZ136=INT(BY136/BZ136),1,0)</f>
        <v>1</v>
      </c>
      <c r="CB136" s="1">
        <f ca="1">IF(CA136=0,BY136,BY136/BZ136)</f>
        <v>7</v>
      </c>
      <c r="CC136" s="1">
        <v>25</v>
      </c>
      <c r="CD136" s="1">
        <f ca="1">IF(CB136/CC136=INT(CB136/CC136),1,0)</f>
        <v>0</v>
      </c>
      <c r="CE136" s="1">
        <f ca="1">IF(CD136=0,CB136,CB136/CC136)</f>
        <v>7</v>
      </c>
      <c r="CF136" s="1">
        <v>5</v>
      </c>
      <c r="CG136" s="1">
        <f ca="1">IF(CE136/CF136=INT(CE136/CF136),1,0)</f>
        <v>0</v>
      </c>
      <c r="CH136" s="1">
        <f ca="1">IF(CG136=0,CE136,CE136/CF136)</f>
        <v>7</v>
      </c>
      <c r="CI136" s="1">
        <v>49</v>
      </c>
      <c r="CJ136" s="1">
        <f ca="1">IF(CH136/CI136=INT(CH136/CI136),1,0)</f>
        <v>0</v>
      </c>
      <c r="CK136" s="1">
        <f ca="1">IF(CJ136=0,CH136,CH136/CI136)</f>
        <v>7</v>
      </c>
      <c r="CL136" s="1">
        <v>7</v>
      </c>
      <c r="CM136" s="1">
        <f ca="1">IF(CK136/CL136=INT(CK136/CL136),1,0)</f>
        <v>1</v>
      </c>
      <c r="CN136" s="1">
        <f ca="1">IF(CM136=0,CK136,CK136/CL136)</f>
        <v>1</v>
      </c>
      <c r="CO136" s="1">
        <v>121</v>
      </c>
      <c r="CP136" s="1">
        <f ca="1">IF(CN136/CO136=INT(CN136/CO136),1,0)</f>
        <v>0</v>
      </c>
      <c r="CQ136" s="1">
        <f ca="1">IF(CP136=0,CN136,CN136/CO136)</f>
        <v>1</v>
      </c>
      <c r="CR136" s="1">
        <v>11</v>
      </c>
      <c r="CS136" s="1">
        <f ca="1">IF(CQ136/CR136=INT(CQ136/CR136),1,0)</f>
        <v>0</v>
      </c>
      <c r="CT136" s="1">
        <f ca="1">IF(CS136=0,CQ136,CQ136/CR136)</f>
        <v>1</v>
      </c>
      <c r="CU136" s="1">
        <v>169</v>
      </c>
      <c r="CV136" s="1">
        <f ca="1">IF(CT136/CU136=INT(CT136/CU136),1,0)</f>
        <v>0</v>
      </c>
      <c r="CW136" s="1">
        <f ca="1">IF(CV136=0,CT136,CT136/CU136)</f>
        <v>1</v>
      </c>
      <c r="CX136" s="1">
        <v>13</v>
      </c>
      <c r="CY136" s="1">
        <f ca="1">IF(CW136/CX136=INT(CW136/CX136),1,0)</f>
        <v>0</v>
      </c>
      <c r="CZ136" s="1">
        <f ca="1">IF(CY136=0,CW136,CW136/CX136)</f>
        <v>1</v>
      </c>
      <c r="DA136" s="1">
        <v>17</v>
      </c>
      <c r="DB136" s="1">
        <f ca="1">IF(CZ136/DA136=INT(CZ136/DA136),1,0)</f>
        <v>0</v>
      </c>
      <c r="DC136" s="1">
        <f ca="1">IF(DB136=0,CZ136,CZ136/DA136)</f>
        <v>1</v>
      </c>
      <c r="DD136" s="1">
        <v>19</v>
      </c>
      <c r="DE136" s="1">
        <f ca="1">IF(DC136/DD136=INT(DC136/DD136),1,0)</f>
        <v>0</v>
      </c>
      <c r="DF136" s="1">
        <f ca="1">IF(DE136=0,DC136,DC136/DD136)</f>
        <v>1</v>
      </c>
      <c r="DG136" s="1">
        <v>23</v>
      </c>
      <c r="DH136" s="1">
        <f ca="1">IF(DF136/DG136=INT(DF136/DG136),1,0)</f>
        <v>0</v>
      </c>
      <c r="DI136" s="1">
        <f ca="1">IF(DH136=0,DF136,DF136/DG136)</f>
        <v>1</v>
      </c>
      <c r="DJ136" s="1">
        <v>29</v>
      </c>
      <c r="DK136" s="1">
        <f ca="1">IF(DI136/DJ136=INT(DI136/DJ136),1,0)</f>
        <v>0</v>
      </c>
      <c r="DL136" s="1">
        <f ca="1">IF(DK136=0,DI136,DI136/DJ136)</f>
        <v>1</v>
      </c>
      <c r="DM136" s="1">
        <v>31</v>
      </c>
      <c r="DN136" s="1">
        <f ca="1">IF(DL136/DM136=INT(DL136/DM136),1,0)</f>
        <v>0</v>
      </c>
      <c r="DO136" s="1">
        <f ca="1">IF(DN136=0,DL136,DL136/DM136)</f>
        <v>1</v>
      </c>
      <c r="DP136" s="1">
        <v>37</v>
      </c>
      <c r="DQ136" s="1">
        <f ca="1">IF(DO136/DP136=INT(DO136/DP136),1,0)</f>
        <v>0</v>
      </c>
      <c r="DR136" s="1">
        <f ca="1">IF(DQ136=0,DO136,DO136/DP136)</f>
        <v>1</v>
      </c>
      <c r="DS136" s="1">
        <v>41</v>
      </c>
      <c r="DT136" s="1">
        <f ca="1">IF(DR136/DS136=INT(DR136/DS136),1,0)</f>
        <v>0</v>
      </c>
      <c r="DU136" s="1">
        <f ca="1">IF(DT136=0,DR136,DR136/DS136)</f>
        <v>1</v>
      </c>
      <c r="DV136" s="1">
        <v>43</v>
      </c>
      <c r="DW136" s="1">
        <f ca="1">IF(DU136/DV136=INT(DU136/DV136),1,0)</f>
        <v>0</v>
      </c>
      <c r="DX136" s="1">
        <f ca="1">IF(DW136=0,DU136,DU136/DV136)</f>
        <v>1</v>
      </c>
      <c r="DY136" s="1">
        <v>47</v>
      </c>
      <c r="DZ136" s="1">
        <f ca="1">IF(DX136/DY136=INT(DX136/DY136),1,0)</f>
        <v>0</v>
      </c>
      <c r="EA136" s="1">
        <f ca="1">IF(DZ136=0,DX136,DX136/DY136)</f>
        <v>1</v>
      </c>
      <c r="EB136" s="1">
        <v>53</v>
      </c>
      <c r="EC136" s="1">
        <f ca="1">IF(EA136/EB136=INT(EA136/EB136),1,0)</f>
        <v>0</v>
      </c>
      <c r="ED136" s="1">
        <f ca="1">IF(EC136=0,EA136,EA136/EB136)</f>
        <v>1</v>
      </c>
      <c r="EE136" s="1">
        <v>59</v>
      </c>
      <c r="EF136" s="1">
        <f ca="1">IF(ED136/EE136=INT(ED136/EE136),1,0)</f>
        <v>0</v>
      </c>
      <c r="EG136" s="1">
        <f ca="1">IF(EF136=0,ED136,ED136/EE136)</f>
        <v>1</v>
      </c>
      <c r="EH136" s="1">
        <v>61</v>
      </c>
      <c r="EI136" s="1">
        <f ca="1">IF(EG136/EH136=INT(EG136/EH136),1,0)</f>
        <v>0</v>
      </c>
      <c r="EJ136" s="1">
        <f ca="1">IF(EI136=0,EG136,EG136/EH136)</f>
        <v>1</v>
      </c>
      <c r="EK136" s="1">
        <v>67</v>
      </c>
      <c r="EL136" s="1">
        <f ca="1">IF(EJ136/EK136=INT(EJ136/EK136),1,0)</f>
        <v>0</v>
      </c>
      <c r="EM136" s="1">
        <f ca="1">IF(EL136=0,EJ136,EJ136/EK136)</f>
        <v>1</v>
      </c>
      <c r="EN136" s="1">
        <v>71</v>
      </c>
      <c r="EO136" s="1">
        <f ca="1">IF(EM136/EN136=INT(EM136/EN136),1,0)</f>
        <v>0</v>
      </c>
      <c r="EP136" s="1">
        <f ca="1">IF(EO136=0,EM136,EM136/EN136)</f>
        <v>1</v>
      </c>
      <c r="EQ136" s="1">
        <v>73</v>
      </c>
      <c r="ER136" s="1">
        <f ca="1">IF(EP136/EQ136=INT(EP136/EQ136),1,0)</f>
        <v>0</v>
      </c>
      <c r="ES136" s="1">
        <f ca="1">IF(ER136=0,EP136,EP136/EQ136)</f>
        <v>1</v>
      </c>
      <c r="ET136" s="1">
        <v>79</v>
      </c>
      <c r="EU136" s="1">
        <f ca="1">IF(ES136/ET136=INT(ES136/ET136),1,0)</f>
        <v>0</v>
      </c>
      <c r="EV136" s="1">
        <f ca="1">IF(EU136=0,ES136,ES136/ET136)</f>
        <v>1</v>
      </c>
      <c r="EW136" s="1">
        <v>83</v>
      </c>
      <c r="EX136" s="1">
        <f ca="1">IF(EV136/EW136=INT(EV136/EW136),1,0)</f>
        <v>0</v>
      </c>
      <c r="EY136" s="1">
        <f ca="1">IF(EX136=0,EV136,EV136/EW136)</f>
        <v>1</v>
      </c>
      <c r="EZ136" s="1">
        <v>89</v>
      </c>
      <c r="FA136" s="1">
        <f ca="1">IF(EY136/EZ136=INT(EY136/EZ136),1,0)</f>
        <v>0</v>
      </c>
      <c r="FB136" s="1">
        <f ca="1">IF(FA136=0,EY136,EY136/EZ136)</f>
        <v>1</v>
      </c>
      <c r="FC136" s="1">
        <v>97</v>
      </c>
      <c r="FD136" s="1">
        <f ca="1">IF(FB136/FC136=INT(FB136/FC136),1,0)</f>
        <v>0</v>
      </c>
      <c r="FE136" s="1">
        <f ca="1">IF(FD136=0,FB136,FB136/FC136)</f>
        <v>1</v>
      </c>
      <c r="FF136" s="1">
        <v>101</v>
      </c>
      <c r="FG136" s="1">
        <f ca="1">IF(FE136/FF136=INT(FE136/FF136),1,0)</f>
        <v>0</v>
      </c>
      <c r="FH136" s="1">
        <f ca="1">IF(FG136=0,FE136,FE136/FF136)</f>
        <v>1</v>
      </c>
      <c r="FI136" s="1">
        <v>103</v>
      </c>
      <c r="FJ136" s="1">
        <f ca="1">IF(FH136/FI136=INT(FH136/FI136),1,0)</f>
        <v>0</v>
      </c>
      <c r="FK136" s="1">
        <f ca="1">IF(FJ136=0,FH136,FH136/FI136)</f>
        <v>1</v>
      </c>
      <c r="FL136" s="1">
        <v>107</v>
      </c>
      <c r="FM136" s="1">
        <f ca="1">IF(FK136/FL136=INT(FK136/FL136),1,0)</f>
        <v>0</v>
      </c>
      <c r="FN136" s="1">
        <f ca="1">IF(FM136=0,FK136,FK136/FL136)</f>
        <v>1</v>
      </c>
      <c r="FO136" s="1">
        <v>109</v>
      </c>
      <c r="FP136" s="1">
        <f ca="1">IF(FN136/FO136=INT(FN136/FO136),1,0)</f>
        <v>0</v>
      </c>
      <c r="FQ136" s="1">
        <f ca="1">IF(FP136=0,FN136,FN136/FO136)</f>
        <v>1</v>
      </c>
      <c r="FR136" s="1">
        <v>113</v>
      </c>
      <c r="FS136" s="1">
        <f ca="1">IF(FQ136/FR136=INT(FQ136/FR136),1,0)</f>
        <v>0</v>
      </c>
      <c r="FT136" s="1">
        <f ca="1">IF(FS136=0,FQ136,FQ136/FR136)</f>
        <v>1</v>
      </c>
      <c r="FU136" s="1">
        <v>127</v>
      </c>
      <c r="FV136" s="1">
        <f ca="1">IF(FT136/FU136=INT(FT136/FU136),1,0)</f>
        <v>0</v>
      </c>
      <c r="FW136" s="1">
        <f ca="1">IF(FV136=0,FT136,FT136/FU136)</f>
        <v>1</v>
      </c>
      <c r="FX136" s="1">
        <v>131</v>
      </c>
      <c r="FY136" s="1">
        <f ca="1">IF(FW136/FX136=INT(FW136/FX136),1,0)</f>
        <v>0</v>
      </c>
      <c r="FZ136" s="1">
        <f ca="1">IF(FY136=0,FW136,FW136/FX136)</f>
        <v>1</v>
      </c>
      <c r="GA136" s="1">
        <v>137</v>
      </c>
      <c r="GB136" s="1">
        <f ca="1">IF(FZ136/GA136=INT(FZ136/GA136),1,0)</f>
        <v>0</v>
      </c>
      <c r="GC136" s="1">
        <f ca="1">IF(GB136=0,FZ136,FZ136/GA136)</f>
        <v>1</v>
      </c>
      <c r="GD136" s="1">
        <v>139</v>
      </c>
      <c r="GE136" s="1">
        <f ca="1">IF(GC136/GD136=INT(GC136/GD136),1,0)</f>
        <v>0</v>
      </c>
      <c r="GF136" s="1">
        <f ca="1">IF(GE136=0,GC136,GC136/GD136)</f>
        <v>1</v>
      </c>
      <c r="GG136" s="1">
        <v>149</v>
      </c>
      <c r="GH136" s="1">
        <f ca="1">IF(GF136/GG136=INT(GF136/GG136),1,0)</f>
        <v>0</v>
      </c>
      <c r="GI136" s="1">
        <f ca="1">IF(GH136=0,GF136,GF136/GG136)</f>
        <v>1</v>
      </c>
      <c r="GJ136" s="1"/>
      <c r="GK136" s="1">
        <f ca="1">8*BI136+4*BL136+2*BO136+BR136</f>
        <v>1</v>
      </c>
      <c r="GL136" s="1">
        <f ca="1">4*BU136+2*BX136+CA136</f>
        <v>1</v>
      </c>
      <c r="GM136" s="1">
        <f ca="1">2*CD136+CG136</f>
        <v>0</v>
      </c>
      <c r="GN136" s="1">
        <f ca="1">2*CJ136+CM136</f>
        <v>1</v>
      </c>
      <c r="GO136" s="1">
        <f ca="1">2*CP136+CS136</f>
        <v>0</v>
      </c>
      <c r="GP136" s="1">
        <f ca="1">2*CV136+CY136</f>
        <v>0</v>
      </c>
      <c r="GQ136" s="1">
        <f ca="1">DB136</f>
        <v>0</v>
      </c>
      <c r="GR136" s="1">
        <f ca="1">DE136</f>
        <v>0</v>
      </c>
      <c r="GS136" s="1">
        <f ca="1">DH136</f>
        <v>0</v>
      </c>
      <c r="GT136" s="1">
        <f ca="1">DK136</f>
        <v>0</v>
      </c>
      <c r="GU136" s="1">
        <f ca="1">DN136</f>
        <v>0</v>
      </c>
      <c r="GV136">
        <f ca="1">DQ136</f>
        <v>0</v>
      </c>
      <c r="GW136">
        <f ca="1">DT136</f>
        <v>0</v>
      </c>
      <c r="GX136">
        <f ca="1">DW136</f>
        <v>0</v>
      </c>
      <c r="GY136">
        <f ca="1">DZ136</f>
        <v>0</v>
      </c>
      <c r="GZ136">
        <f ca="1">EC136</f>
        <v>0</v>
      </c>
      <c r="HA136">
        <f ca="1">EF136</f>
        <v>0</v>
      </c>
      <c r="HB136">
        <f ca="1">EI136</f>
        <v>0</v>
      </c>
      <c r="HC136">
        <f ca="1">EL136</f>
        <v>0</v>
      </c>
      <c r="HD136">
        <f ca="1">EO136</f>
        <v>0</v>
      </c>
      <c r="HE136">
        <f ca="1">ER136</f>
        <v>0</v>
      </c>
      <c r="HF136">
        <f ca="1">EU136</f>
        <v>0</v>
      </c>
      <c r="HG136">
        <f ca="1">EX136</f>
        <v>0</v>
      </c>
      <c r="HH136">
        <f ca="1">FA136</f>
        <v>0</v>
      </c>
      <c r="HI136">
        <f ca="1">FD136</f>
        <v>0</v>
      </c>
      <c r="HJ136">
        <f ca="1">FG136</f>
        <v>0</v>
      </c>
      <c r="HK136">
        <f ca="1">FJ136</f>
        <v>0</v>
      </c>
      <c r="HL136">
        <f ca="1">FM136</f>
        <v>0</v>
      </c>
      <c r="HM136">
        <f ca="1">FP136</f>
        <v>0</v>
      </c>
      <c r="HN136">
        <f ca="1">FS136</f>
        <v>0</v>
      </c>
      <c r="HO136">
        <f ca="1">FV136</f>
        <v>0</v>
      </c>
      <c r="HP136">
        <f ca="1">FY136</f>
        <v>0</v>
      </c>
      <c r="HQ136">
        <f ca="1">GB136</f>
        <v>0</v>
      </c>
      <c r="HR136">
        <f ca="1">GE136</f>
        <v>0</v>
      </c>
      <c r="HS136">
        <f ca="1">GH136</f>
        <v>0</v>
      </c>
      <c r="HT136">
        <f ca="1">BG136</f>
        <v>42</v>
      </c>
      <c r="HU136">
        <f ca="1">HT136/HS138</f>
        <v>6</v>
      </c>
      <c r="HV136" s="9"/>
      <c r="HW136" s="9"/>
      <c r="HX136" s="9"/>
      <c r="HY136" s="9"/>
      <c r="HZ136" s="9"/>
      <c r="IA136" s="9"/>
      <c r="IB136" s="9"/>
    </row>
    <row r="137" spans="2:255" ht="6" hidden="1" customHeight="1" x14ac:dyDescent="0.25">
      <c r="B137" s="71"/>
      <c r="C137" s="71"/>
      <c r="D137" s="71"/>
      <c r="E137" s="71"/>
      <c r="F137" s="104"/>
      <c r="G137" s="71"/>
      <c r="H137" s="71"/>
      <c r="I137" s="71"/>
      <c r="J137" s="71"/>
      <c r="K137" s="71"/>
      <c r="L137" s="104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122"/>
      <c r="X137" s="104"/>
      <c r="Y137" s="71"/>
      <c r="Z137" s="75"/>
      <c r="BD137" s="9"/>
      <c r="BE137" s="9"/>
      <c r="BF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9"/>
      <c r="CI137" s="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9"/>
      <c r="DG137" s="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9"/>
      <c r="DS137" s="9"/>
      <c r="DT137" s="9"/>
      <c r="DU137" s="9"/>
      <c r="DV137" s="9"/>
      <c r="DW137" s="9"/>
      <c r="DX137" s="9"/>
      <c r="DY137" s="9"/>
      <c r="DZ137" s="9"/>
      <c r="EA137" s="9"/>
      <c r="EB137" s="9"/>
      <c r="EG137" s="9"/>
      <c r="EH137" s="9"/>
      <c r="EI137" s="9"/>
      <c r="EJ137" s="9"/>
      <c r="EK137" s="9"/>
      <c r="EL137" s="9"/>
      <c r="EM137" s="9"/>
      <c r="EN137" s="9"/>
      <c r="EO137" s="9"/>
      <c r="EP137" s="9"/>
      <c r="EQ137" s="9"/>
      <c r="ER137" s="9"/>
      <c r="ES137" s="9"/>
      <c r="ET137" s="9"/>
      <c r="EU137" s="9"/>
      <c r="EV137" s="9"/>
      <c r="EW137" s="9"/>
      <c r="EX137" s="9"/>
      <c r="EY137" s="9"/>
      <c r="EZ137" s="9"/>
      <c r="FA137" s="9"/>
      <c r="FB137" s="9"/>
      <c r="FC137" s="9"/>
      <c r="FD137" s="9"/>
      <c r="FE137" s="9"/>
      <c r="FF137" s="9"/>
      <c r="FG137" s="9"/>
      <c r="FH137" s="9"/>
      <c r="FI137" s="9"/>
      <c r="FJ137" s="9"/>
      <c r="FK137" s="9"/>
      <c r="FL137" s="9"/>
      <c r="FM137" s="9"/>
      <c r="FN137" s="9"/>
      <c r="FO137" s="9"/>
      <c r="FP137" s="9"/>
      <c r="FQ137" s="9"/>
      <c r="FR137" s="9"/>
      <c r="FS137" s="9"/>
      <c r="FT137" s="9"/>
      <c r="FU137" s="9"/>
      <c r="FV137" s="9"/>
      <c r="FW137" s="9"/>
      <c r="FX137" s="9"/>
      <c r="FY137" s="9"/>
      <c r="FZ137" s="9"/>
      <c r="GA137" s="9"/>
      <c r="GB137" s="9"/>
      <c r="GC137" s="9"/>
      <c r="GD137" s="9"/>
      <c r="GE137" s="9"/>
      <c r="GF137" s="9"/>
      <c r="GG137" s="9"/>
      <c r="GH137" s="9"/>
      <c r="GI137" s="9"/>
      <c r="GJ137" s="9"/>
      <c r="GK137" s="1">
        <f t="shared" ref="GK137:HS137" ca="1" si="58">IF(GK135&lt;GK136,GK135,GK136)</f>
        <v>0</v>
      </c>
      <c r="GL137" s="1">
        <f t="shared" ca="1" si="58"/>
        <v>0</v>
      </c>
      <c r="GM137" s="1">
        <f t="shared" ca="1" si="58"/>
        <v>0</v>
      </c>
      <c r="GN137" s="1">
        <f t="shared" ca="1" si="58"/>
        <v>1</v>
      </c>
      <c r="GO137" s="1">
        <f t="shared" ca="1" si="58"/>
        <v>0</v>
      </c>
      <c r="GP137" s="1">
        <f t="shared" ca="1" si="58"/>
        <v>0</v>
      </c>
      <c r="GQ137" s="1">
        <f t="shared" ca="1" si="58"/>
        <v>0</v>
      </c>
      <c r="GR137" s="1">
        <f t="shared" ca="1" si="58"/>
        <v>0</v>
      </c>
      <c r="GS137" s="1">
        <f t="shared" ca="1" si="58"/>
        <v>0</v>
      </c>
      <c r="GT137" s="1">
        <f t="shared" ca="1" si="58"/>
        <v>0</v>
      </c>
      <c r="GU137" s="1">
        <f t="shared" ca="1" si="58"/>
        <v>0</v>
      </c>
      <c r="GV137" s="1">
        <f t="shared" ca="1" si="58"/>
        <v>0</v>
      </c>
      <c r="GW137" s="1">
        <f t="shared" ca="1" si="58"/>
        <v>0</v>
      </c>
      <c r="GX137" s="1">
        <f t="shared" ca="1" si="58"/>
        <v>0</v>
      </c>
      <c r="GY137" s="1">
        <f t="shared" ca="1" si="58"/>
        <v>0</v>
      </c>
      <c r="GZ137" s="1">
        <f t="shared" ca="1" si="58"/>
        <v>0</v>
      </c>
      <c r="HA137" s="1">
        <f t="shared" ca="1" si="58"/>
        <v>0</v>
      </c>
      <c r="HB137" s="1">
        <f t="shared" ca="1" si="58"/>
        <v>0</v>
      </c>
      <c r="HC137" s="1">
        <f t="shared" ca="1" si="58"/>
        <v>0</v>
      </c>
      <c r="HD137" s="1">
        <f t="shared" ca="1" si="58"/>
        <v>0</v>
      </c>
      <c r="HE137" s="1">
        <f t="shared" ca="1" si="58"/>
        <v>0</v>
      </c>
      <c r="HF137" s="1">
        <f t="shared" ca="1" si="58"/>
        <v>0</v>
      </c>
      <c r="HG137" s="1">
        <f t="shared" ca="1" si="58"/>
        <v>0</v>
      </c>
      <c r="HH137" s="1">
        <f t="shared" ca="1" si="58"/>
        <v>0</v>
      </c>
      <c r="HI137" s="1">
        <f t="shared" ca="1" si="58"/>
        <v>0</v>
      </c>
      <c r="HJ137" s="1">
        <f t="shared" ca="1" si="58"/>
        <v>0</v>
      </c>
      <c r="HK137" s="1">
        <f t="shared" ca="1" si="58"/>
        <v>0</v>
      </c>
      <c r="HL137" s="1">
        <f t="shared" ca="1" si="58"/>
        <v>0</v>
      </c>
      <c r="HM137" s="1">
        <f t="shared" ca="1" si="58"/>
        <v>0</v>
      </c>
      <c r="HN137" s="1">
        <f t="shared" ca="1" si="58"/>
        <v>0</v>
      </c>
      <c r="HO137" s="1">
        <f t="shared" ca="1" si="58"/>
        <v>0</v>
      </c>
      <c r="HP137" s="1">
        <f t="shared" ca="1" si="58"/>
        <v>0</v>
      </c>
      <c r="HQ137" s="1">
        <f t="shared" ca="1" si="58"/>
        <v>0</v>
      </c>
      <c r="HR137" s="1">
        <f t="shared" ca="1" si="58"/>
        <v>0</v>
      </c>
      <c r="HS137" s="1">
        <f t="shared" ca="1" si="58"/>
        <v>0</v>
      </c>
      <c r="HV137" s="9"/>
      <c r="HW137" s="9"/>
      <c r="HX137" s="9"/>
      <c r="HY137" s="9"/>
      <c r="HZ137" s="9"/>
      <c r="IA137" s="9"/>
      <c r="IB137" s="9"/>
    </row>
    <row r="138" spans="2:255" ht="6" hidden="1" customHeight="1" x14ac:dyDescent="0.25">
      <c r="B138" s="71"/>
      <c r="C138" s="71"/>
      <c r="D138" s="71"/>
      <c r="E138" s="71"/>
      <c r="F138" s="104"/>
      <c r="G138" s="71"/>
      <c r="H138" s="71"/>
      <c r="I138" s="71"/>
      <c r="J138" s="71"/>
      <c r="K138" s="71"/>
      <c r="L138" s="104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122"/>
      <c r="X138" s="104"/>
      <c r="Y138" s="71"/>
      <c r="Z138" s="75"/>
      <c r="BD138" s="9"/>
      <c r="BE138" s="9"/>
      <c r="BF138" s="9"/>
      <c r="BK138" s="9"/>
      <c r="BL138" s="9"/>
      <c r="BM138" s="9"/>
      <c r="BN138" s="9"/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9"/>
      <c r="CI138" s="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9"/>
      <c r="DG138" s="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9"/>
      <c r="DS138" s="9"/>
      <c r="DT138" s="9"/>
      <c r="DU138" s="9"/>
      <c r="DV138" s="9"/>
      <c r="DW138" s="9"/>
      <c r="DX138" s="9"/>
      <c r="DY138" s="9"/>
      <c r="DZ138" s="9"/>
      <c r="EA138" s="9"/>
      <c r="EB138" s="9"/>
      <c r="EG138" s="9"/>
      <c r="EH138" s="9"/>
      <c r="EI138" s="9"/>
      <c r="EJ138" s="9"/>
      <c r="EK138" s="9"/>
      <c r="EL138" s="9"/>
      <c r="EM138" s="9"/>
      <c r="EN138" s="9"/>
      <c r="EO138" s="9"/>
      <c r="EP138" s="9"/>
      <c r="EQ138" s="9"/>
      <c r="ER138" s="9"/>
      <c r="ES138" s="9"/>
      <c r="ET138" s="9"/>
      <c r="EU138" s="9"/>
      <c r="EV138" s="9"/>
      <c r="EW138" s="9"/>
      <c r="EX138" s="9"/>
      <c r="EY138" s="9"/>
      <c r="EZ138" s="9"/>
      <c r="FA138" s="9"/>
      <c r="FB138" s="9"/>
      <c r="FC138" s="9"/>
      <c r="FD138" s="9"/>
      <c r="FE138" s="9"/>
      <c r="FF138" s="9"/>
      <c r="FG138" s="9"/>
      <c r="FH138" s="9"/>
      <c r="FI138" s="9"/>
      <c r="FJ138" s="9"/>
      <c r="FK138" s="9"/>
      <c r="FL138" s="9"/>
      <c r="FM138" s="9"/>
      <c r="FN138" s="9"/>
      <c r="FO138" s="9"/>
      <c r="FP138" s="9"/>
      <c r="FQ138" s="9"/>
      <c r="FR138" s="9"/>
      <c r="FS138" s="9"/>
      <c r="FT138" s="9"/>
      <c r="FU138" s="9"/>
      <c r="FV138" s="9"/>
      <c r="FW138" s="9"/>
      <c r="FX138" s="9"/>
      <c r="FY138" s="9"/>
      <c r="FZ138" s="9"/>
      <c r="GA138" s="9"/>
      <c r="GB138" s="9"/>
      <c r="GC138" s="9"/>
      <c r="GD138" s="9"/>
      <c r="GE138" s="9"/>
      <c r="GF138" s="9"/>
      <c r="GG138" s="9"/>
      <c r="GH138" s="9"/>
      <c r="GI138" s="9"/>
      <c r="GJ138" s="9"/>
      <c r="GK138">
        <f ca="1">GK$8^GK137</f>
        <v>1</v>
      </c>
      <c r="GL138">
        <f t="shared" ref="GL138:HS138" ca="1" si="59">GL$8^GL137*GK138</f>
        <v>1</v>
      </c>
      <c r="GM138">
        <f t="shared" ca="1" si="59"/>
        <v>1</v>
      </c>
      <c r="GN138">
        <f t="shared" ca="1" si="59"/>
        <v>7</v>
      </c>
      <c r="GO138">
        <f t="shared" ca="1" si="59"/>
        <v>7</v>
      </c>
      <c r="GP138">
        <f t="shared" ca="1" si="59"/>
        <v>7</v>
      </c>
      <c r="GQ138">
        <f t="shared" ca="1" si="59"/>
        <v>7</v>
      </c>
      <c r="GR138">
        <f t="shared" ca="1" si="59"/>
        <v>7</v>
      </c>
      <c r="GS138">
        <f t="shared" ca="1" si="59"/>
        <v>7</v>
      </c>
      <c r="GT138">
        <f t="shared" ca="1" si="59"/>
        <v>7</v>
      </c>
      <c r="GU138">
        <f t="shared" ca="1" si="59"/>
        <v>7</v>
      </c>
      <c r="GV138">
        <f t="shared" ca="1" si="59"/>
        <v>7</v>
      </c>
      <c r="GW138">
        <f t="shared" ca="1" si="59"/>
        <v>7</v>
      </c>
      <c r="GX138">
        <f t="shared" ca="1" si="59"/>
        <v>7</v>
      </c>
      <c r="GY138">
        <f t="shared" ca="1" si="59"/>
        <v>7</v>
      </c>
      <c r="GZ138">
        <f t="shared" ca="1" si="59"/>
        <v>7</v>
      </c>
      <c r="HA138">
        <f t="shared" ca="1" si="59"/>
        <v>7</v>
      </c>
      <c r="HB138">
        <f t="shared" ca="1" si="59"/>
        <v>7</v>
      </c>
      <c r="HC138">
        <f t="shared" ca="1" si="59"/>
        <v>7</v>
      </c>
      <c r="HD138">
        <f t="shared" ca="1" si="59"/>
        <v>7</v>
      </c>
      <c r="HE138">
        <f t="shared" ca="1" si="59"/>
        <v>7</v>
      </c>
      <c r="HF138">
        <f t="shared" ca="1" si="59"/>
        <v>7</v>
      </c>
      <c r="HG138">
        <f t="shared" ca="1" si="59"/>
        <v>7</v>
      </c>
      <c r="HH138">
        <f t="shared" ca="1" si="59"/>
        <v>7</v>
      </c>
      <c r="HI138">
        <f t="shared" ca="1" si="59"/>
        <v>7</v>
      </c>
      <c r="HJ138">
        <f t="shared" ca="1" si="59"/>
        <v>7</v>
      </c>
      <c r="HK138">
        <f t="shared" ca="1" si="59"/>
        <v>7</v>
      </c>
      <c r="HL138">
        <f t="shared" ca="1" si="59"/>
        <v>7</v>
      </c>
      <c r="HM138">
        <f t="shared" ca="1" si="59"/>
        <v>7</v>
      </c>
      <c r="HN138">
        <f t="shared" ca="1" si="59"/>
        <v>7</v>
      </c>
      <c r="HO138">
        <f t="shared" ca="1" si="59"/>
        <v>7</v>
      </c>
      <c r="HP138">
        <f t="shared" ca="1" si="59"/>
        <v>7</v>
      </c>
      <c r="HQ138">
        <f t="shared" ca="1" si="59"/>
        <v>7</v>
      </c>
      <c r="HR138">
        <f t="shared" ca="1" si="59"/>
        <v>7</v>
      </c>
      <c r="HS138">
        <f t="shared" ca="1" si="59"/>
        <v>7</v>
      </c>
      <c r="HV138" s="9"/>
      <c r="HW138" s="9"/>
      <c r="HX138" s="9"/>
      <c r="HY138" s="9"/>
      <c r="HZ138" s="9"/>
      <c r="IA138" s="9"/>
      <c r="IB138" s="9"/>
    </row>
    <row r="139" spans="2:255" ht="8.25" customHeight="1" x14ac:dyDescent="0.25">
      <c r="B139" s="71"/>
      <c r="C139" s="71"/>
      <c r="D139" s="71"/>
      <c r="E139" s="71"/>
      <c r="F139" s="104"/>
      <c r="G139" s="71"/>
      <c r="H139" s="71"/>
      <c r="I139" s="71"/>
      <c r="J139" s="71"/>
      <c r="K139" s="71"/>
      <c r="L139" s="104"/>
      <c r="M139" s="71"/>
      <c r="N139" s="71"/>
      <c r="O139" s="71"/>
      <c r="P139" s="71"/>
      <c r="Q139" s="71"/>
      <c r="R139" s="71"/>
      <c r="S139" s="80"/>
      <c r="T139" s="71"/>
      <c r="U139" s="71"/>
      <c r="V139" s="71"/>
      <c r="W139" s="122"/>
      <c r="X139" s="104"/>
      <c r="Y139" s="71"/>
      <c r="Z139" s="75"/>
      <c r="BD139" s="9"/>
      <c r="BE139" s="9"/>
      <c r="BF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9"/>
      <c r="CI139" s="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9"/>
      <c r="DG139" s="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9"/>
      <c r="DS139" s="9"/>
      <c r="DT139" s="9"/>
      <c r="DU139" s="9"/>
      <c r="DV139" s="9"/>
      <c r="DW139" s="9"/>
      <c r="DX139" s="9"/>
      <c r="DY139" s="9"/>
      <c r="DZ139" s="9"/>
      <c r="EA139" s="9"/>
      <c r="EB139" s="9"/>
      <c r="EG139" s="9"/>
      <c r="EH139" s="9"/>
      <c r="EI139" s="9"/>
      <c r="EJ139" s="9"/>
      <c r="EK139" s="9"/>
      <c r="EL139" s="9"/>
      <c r="EM139" s="9"/>
      <c r="EN139" s="9"/>
      <c r="EO139" s="9"/>
      <c r="EP139" s="9"/>
      <c r="EQ139" s="9"/>
      <c r="ER139" s="9"/>
      <c r="ES139" s="9"/>
      <c r="ET139" s="9"/>
      <c r="EU139" s="9"/>
      <c r="EV139" s="9"/>
      <c r="EW139" s="9"/>
      <c r="EX139" s="9"/>
      <c r="EY139" s="9"/>
      <c r="EZ139" s="9"/>
      <c r="FA139" s="9"/>
      <c r="FB139" s="9"/>
      <c r="FC139" s="9"/>
      <c r="FD139" s="9"/>
      <c r="FE139" s="9"/>
      <c r="FF139" s="9"/>
      <c r="FG139" s="9"/>
      <c r="FH139" s="9"/>
      <c r="FI139" s="9"/>
      <c r="FJ139" s="9"/>
      <c r="FK139" s="9"/>
      <c r="FL139" s="9"/>
      <c r="FM139" s="9"/>
      <c r="FN139" s="9"/>
      <c r="FO139" s="9"/>
      <c r="FP139" s="9"/>
      <c r="FQ139" s="9"/>
      <c r="FR139" s="9"/>
      <c r="FS139" s="9"/>
      <c r="FT139" s="9"/>
      <c r="FU139" s="9"/>
      <c r="FV139" s="9"/>
      <c r="FW139" s="9"/>
      <c r="FX139" s="9"/>
      <c r="FY139" s="9"/>
      <c r="FZ139" s="9"/>
      <c r="GA139" s="9"/>
      <c r="GB139" s="9"/>
      <c r="GC139" s="9"/>
      <c r="GD139" s="9"/>
      <c r="GE139" s="9"/>
      <c r="GF139" s="9"/>
      <c r="GG139" s="9"/>
      <c r="GH139" s="9"/>
      <c r="GI139" s="9"/>
      <c r="GJ139" s="9"/>
      <c r="GK139" s="9"/>
      <c r="GL139" s="9"/>
      <c r="GM139" s="9"/>
      <c r="GN139" s="9"/>
      <c r="GO139" s="9"/>
      <c r="GP139" s="9"/>
      <c r="GQ139" s="9"/>
      <c r="GR139" s="9"/>
      <c r="GS139" s="9"/>
      <c r="GT139" s="9"/>
      <c r="GU139" s="9"/>
      <c r="GV139" s="9"/>
      <c r="GW139" s="9"/>
      <c r="GX139" s="9"/>
      <c r="GY139" s="9"/>
      <c r="GZ139" s="9"/>
      <c r="HA139" s="9"/>
      <c r="HB139" s="9"/>
      <c r="HC139" s="9"/>
      <c r="HD139" s="9"/>
      <c r="HE139" s="9"/>
      <c r="HF139" s="9"/>
      <c r="HG139" s="9"/>
      <c r="HH139" s="9"/>
      <c r="HI139" s="9"/>
      <c r="HJ139" s="9"/>
      <c r="HK139" s="9"/>
      <c r="HL139" s="9"/>
      <c r="HM139" s="9"/>
      <c r="HN139" s="9"/>
      <c r="HO139" s="9"/>
      <c r="HP139" s="9"/>
      <c r="HQ139" s="9"/>
      <c r="HR139" s="9"/>
      <c r="HS139" s="9"/>
      <c r="HT139" s="9"/>
      <c r="HU139" s="9"/>
      <c r="HV139" s="9"/>
      <c r="HW139" s="9"/>
      <c r="HX139" s="9"/>
      <c r="HY139" s="9"/>
      <c r="HZ139" s="9"/>
      <c r="IA139" s="9"/>
      <c r="IB139" s="9"/>
    </row>
    <row r="140" spans="2:255" ht="20.25" customHeight="1" thickBot="1" x14ac:dyDescent="0.3">
      <c r="B140" s="71" t="str">
        <f ca="1">IL140</f>
        <v>23  10/21  ÷  4  6/7</v>
      </c>
      <c r="C140" s="71"/>
      <c r="D140" s="71"/>
      <c r="E140" s="77"/>
      <c r="F140" s="104"/>
      <c r="G140" s="71"/>
      <c r="H140" s="78"/>
      <c r="I140" s="71"/>
      <c r="J140" s="71"/>
      <c r="K140" s="77"/>
      <c r="L140" s="81"/>
      <c r="M140" s="77"/>
      <c r="N140" s="104"/>
      <c r="O140" s="71"/>
      <c r="P140" s="71"/>
      <c r="Q140" s="71"/>
      <c r="R140" s="71"/>
      <c r="S140" s="77" t="s">
        <v>1</v>
      </c>
      <c r="T140" s="107"/>
      <c r="U140" s="107"/>
      <c r="V140" s="107"/>
      <c r="W140" s="146" t="str">
        <f ca="1">IU140</f>
        <v>4  5/6</v>
      </c>
      <c r="X140" s="108"/>
      <c r="Y140" s="71"/>
      <c r="Z140" s="75">
        <f>AI140+AB140</f>
        <v>5</v>
      </c>
      <c r="AB140" s="147">
        <v>0</v>
      </c>
      <c r="AD140" s="162">
        <v>3</v>
      </c>
      <c r="AE140" s="148">
        <v>3</v>
      </c>
      <c r="AF140" s="148"/>
      <c r="AH140" s="147">
        <f>AH127+1</f>
        <v>11</v>
      </c>
      <c r="AI140" s="147">
        <f>INT(0.5+(AJ$2/19*(AH140-1)))+AG$2</f>
        <v>5</v>
      </c>
      <c r="AK140">
        <f>IF(AI140=3,1,IF(AI140=4,1,IF(AI140=5,2,IF(AI140=6,3,IF(AI140=7,5,0)))))</f>
        <v>2</v>
      </c>
      <c r="AL140">
        <f>IF(AI140=8,10,IF(AI140=9,15,IF(AI140=10,25,IF(AI140=11,35,55))))</f>
        <v>55</v>
      </c>
      <c r="AM140">
        <f>IF(AI140=3,2,IF(AI140=4,3,IF(AI140=5,5,IF(AI140=6,9,IF(AI140=7,14,0)))))</f>
        <v>5</v>
      </c>
      <c r="AN140">
        <f>IF(AI140=8,20,IF(AI140=9,30,IF(AI140=10,40,IF(AI140=11,60,75))))</f>
        <v>75</v>
      </c>
      <c r="AO140">
        <f>IF(AI140=3,1,IF(AI140=4,3,IF(AI140=5,4,IF(AI140=6,7,IF(AI140=7,10,0)))))</f>
        <v>4</v>
      </c>
      <c r="AP140">
        <f>IF(AI140=8,15,IF(AI140=9,24,IF(AI140=10,40,IF(AI140=11,60,80))))</f>
        <v>80</v>
      </c>
      <c r="AQ140">
        <f>IF(AI140=3,4,IF(AI140=4,6,IF(AI140=5,7,IF(AI140=6,11,IF(AI140=7,17,0)))))</f>
        <v>7</v>
      </c>
      <c r="AR140">
        <f>IF(AI140=8,24,IF(AI140=9,39,IF(AI140=10,59,IF(AI140=11,79,99))))</f>
        <v>99</v>
      </c>
      <c r="AS140">
        <f>IF(AI140=3,2,IF(AI140=4,4,IF(AI140=5,5,IF(AI140=6,8,IF(AI140=7,11,0)))))</f>
        <v>5</v>
      </c>
      <c r="AT140">
        <f>IF(AI140=8,16,IF(AI140=9,25,IF(AI140=10,41,IF(AI140=11,61,81))))</f>
        <v>81</v>
      </c>
      <c r="AU140">
        <f>IF(AI140=3,5,IF(AI140=4,7,IF(AI140=5,8,IF(AI140=6,12,IF(AI140=7,18,0)))))</f>
        <v>8</v>
      </c>
      <c r="AV140">
        <f>IF(AI140=8,25,IF(AI140=9,40,IF(AI140=10,60,IF(AI140=11,80,100))))</f>
        <v>100</v>
      </c>
      <c r="AW140" s="11">
        <f>AI140</f>
        <v>5</v>
      </c>
      <c r="AX140" s="11">
        <f>IF(AK140&gt;0,AK140,AL140)</f>
        <v>2</v>
      </c>
      <c r="AY140" s="11">
        <f>IF(AM140&gt;0,AM140,AN140)</f>
        <v>5</v>
      </c>
      <c r="AZ140" s="11">
        <f>IF(AO140&gt;0,AO140,AP140)</f>
        <v>4</v>
      </c>
      <c r="BA140" s="11">
        <f>IF(AQ140&gt;0,AQ140,AR140)</f>
        <v>7</v>
      </c>
      <c r="BB140" s="11">
        <f>IF(AS140&gt;0,AS140,AT140)</f>
        <v>5</v>
      </c>
      <c r="BC140" s="11">
        <f>IF(AU140&gt;0,AU140,AV140)</f>
        <v>8</v>
      </c>
      <c r="BD140" t="s">
        <v>21</v>
      </c>
      <c r="BE140" s="1">
        <f ca="1">INT((RAND()*(AY140-AX140+1)+AX140))</f>
        <v>4</v>
      </c>
      <c r="BF140" s="1">
        <f ca="1">INT((RAND()*(BA140-AZ140+1)+AZ140))</f>
        <v>6</v>
      </c>
      <c r="BG140">
        <f ca="1">BF140-BF141*(BE141-BE140)</f>
        <v>6</v>
      </c>
      <c r="BH140">
        <v>256</v>
      </c>
      <c r="BI140" s="1">
        <f ca="1">IF(BG140/BH140=INT(BG140/BH140),1,0)</f>
        <v>0</v>
      </c>
      <c r="BJ140" s="1">
        <f ca="1">IF(BI140=0,BG140,BG140/BH140)</f>
        <v>6</v>
      </c>
      <c r="BK140" s="1">
        <v>16</v>
      </c>
      <c r="BL140" s="1">
        <f ca="1">IF(BJ140/BK140=INT(BJ140/BK140),1,0)</f>
        <v>0</v>
      </c>
      <c r="BM140" s="1">
        <f ca="1">IF(BL140=0,BJ140,BJ140/BK140)</f>
        <v>6</v>
      </c>
      <c r="BN140" s="1">
        <v>4</v>
      </c>
      <c r="BO140" s="1">
        <f ca="1">IF(BM140/BN140=INT(BM140/BN140),1,0)</f>
        <v>0</v>
      </c>
      <c r="BP140" s="1">
        <f ca="1">IF(BO140=0,BM140,BM140/BN140)</f>
        <v>6</v>
      </c>
      <c r="BQ140" s="1">
        <v>2</v>
      </c>
      <c r="BR140" s="1">
        <f ca="1">IF(BP140/BQ140=INT(BP140/BQ140),1,0)</f>
        <v>1</v>
      </c>
      <c r="BS140" s="1">
        <f ca="1">IF(BR140=0,BP140,BP140/BQ140)</f>
        <v>3</v>
      </c>
      <c r="BT140" s="1">
        <v>81</v>
      </c>
      <c r="BU140" s="1">
        <f ca="1">IF(BS140/BT140=INT(BS140/BT140),1,0)</f>
        <v>0</v>
      </c>
      <c r="BV140" s="1">
        <f ca="1">IF(BU140=0,BS140,BS140/BT140)</f>
        <v>3</v>
      </c>
      <c r="BW140" s="1">
        <v>9</v>
      </c>
      <c r="BX140" s="1">
        <f ca="1">IF(BV140/BW140=INT(BV140/BW140),1,0)</f>
        <v>0</v>
      </c>
      <c r="BY140" s="1">
        <f ca="1">IF(BX140=0,BV140,BV140/BW140)</f>
        <v>3</v>
      </c>
      <c r="BZ140" s="1">
        <v>3</v>
      </c>
      <c r="CA140" s="1">
        <f ca="1">IF(BY140/BZ140=INT(BY140/BZ140),1,0)</f>
        <v>1</v>
      </c>
      <c r="CB140" s="1">
        <f ca="1">IF(CA140=0,BY140,BY140/BZ140)</f>
        <v>1</v>
      </c>
      <c r="CC140" s="1">
        <v>25</v>
      </c>
      <c r="CD140" s="1">
        <f ca="1">IF(CB140/CC140=INT(CB140/CC140),1,0)</f>
        <v>0</v>
      </c>
      <c r="CE140" s="1">
        <f ca="1">IF(CD140=0,CB140,CB140/CC140)</f>
        <v>1</v>
      </c>
      <c r="CF140" s="1">
        <v>5</v>
      </c>
      <c r="CG140" s="1">
        <f ca="1">IF(CE140/CF140=INT(CE140/CF140),1,0)</f>
        <v>0</v>
      </c>
      <c r="CH140" s="1">
        <f ca="1">IF(CG140=0,CE140,CE140/CF140)</f>
        <v>1</v>
      </c>
      <c r="CI140" s="1">
        <v>49</v>
      </c>
      <c r="CJ140" s="1">
        <f ca="1">IF(CH140/CI140=INT(CH140/CI140),1,0)</f>
        <v>0</v>
      </c>
      <c r="CK140" s="1">
        <f ca="1">IF(CJ140=0,CH140,CH140/CI140)</f>
        <v>1</v>
      </c>
      <c r="CL140" s="1">
        <v>7</v>
      </c>
      <c r="CM140" s="1">
        <f ca="1">IF(CK140/CL140=INT(CK140/CL140),1,0)</f>
        <v>0</v>
      </c>
      <c r="CN140" s="1">
        <f ca="1">IF(CM140=0,CK140,CK140/CL140)</f>
        <v>1</v>
      </c>
      <c r="CO140" s="1">
        <v>121</v>
      </c>
      <c r="CP140" s="1">
        <f ca="1">IF(CN140/CO140=INT(CN140/CO140),1,0)</f>
        <v>0</v>
      </c>
      <c r="CQ140" s="1">
        <f ca="1">IF(CP140=0,CN140,CN140/CO140)</f>
        <v>1</v>
      </c>
      <c r="CR140" s="1">
        <v>11</v>
      </c>
      <c r="CS140" s="1">
        <f ca="1">IF(CQ140/CR140=INT(CQ140/CR140),1,0)</f>
        <v>0</v>
      </c>
      <c r="CT140" s="1">
        <f ca="1">IF(CS140=0,CQ140,CQ140/CR140)</f>
        <v>1</v>
      </c>
      <c r="CU140" s="1">
        <v>169</v>
      </c>
      <c r="CV140" s="1">
        <f ca="1">IF(CT140/CU140=INT(CT140/CU140),1,0)</f>
        <v>0</v>
      </c>
      <c r="CW140" s="1">
        <f ca="1">IF(CV140=0,CT140,CT140/CU140)</f>
        <v>1</v>
      </c>
      <c r="CX140" s="1">
        <v>13</v>
      </c>
      <c r="CY140" s="1">
        <f ca="1">IF(CW140/CX140=INT(CW140/CX140),1,0)</f>
        <v>0</v>
      </c>
      <c r="CZ140" s="1">
        <f ca="1">IF(CY140=0,CW140,CW140/CX140)</f>
        <v>1</v>
      </c>
      <c r="DA140" s="1">
        <v>17</v>
      </c>
      <c r="DB140" s="1">
        <f ca="1">IF(CZ140/DA140=INT(CZ140/DA140),1,0)</f>
        <v>0</v>
      </c>
      <c r="DC140" s="1">
        <f ca="1">IF(DB140=0,CZ140,CZ140/DA140)</f>
        <v>1</v>
      </c>
      <c r="DD140" s="1">
        <v>19</v>
      </c>
      <c r="DE140" s="1">
        <f ca="1">IF(DC140/DD140=INT(DC140/DD140),1,0)</f>
        <v>0</v>
      </c>
      <c r="DF140" s="1">
        <f ca="1">IF(DE140=0,DC140,DC140/DD140)</f>
        <v>1</v>
      </c>
      <c r="DG140" s="1">
        <v>23</v>
      </c>
      <c r="DH140" s="1">
        <f ca="1">IF(DF140/DG140=INT(DF140/DG140),1,0)</f>
        <v>0</v>
      </c>
      <c r="DI140" s="1">
        <f ca="1">IF(DH140=0,DF140,DF140/DG140)</f>
        <v>1</v>
      </c>
      <c r="DJ140" s="1">
        <v>29</v>
      </c>
      <c r="DK140" s="1">
        <f ca="1">IF(DI140/DJ140=INT(DI140/DJ140),1,0)</f>
        <v>0</v>
      </c>
      <c r="DL140" s="1">
        <f ca="1">IF(DK140=0,DI140,DI140/DJ140)</f>
        <v>1</v>
      </c>
      <c r="DM140" s="1">
        <v>31</v>
      </c>
      <c r="DN140" s="1">
        <f ca="1">IF(DL140/DM140=INT(DL140/DM140),1,0)</f>
        <v>0</v>
      </c>
      <c r="DO140" s="1">
        <f ca="1">IF(DN140=0,DL140,DL140/DM140)</f>
        <v>1</v>
      </c>
      <c r="DP140" s="1">
        <v>37</v>
      </c>
      <c r="DQ140" s="1">
        <f ca="1">IF(DO140/DP140=INT(DO140/DP140),1,0)</f>
        <v>0</v>
      </c>
      <c r="DR140" s="1">
        <f ca="1">IF(DQ140=0,DO140,DO140/DP140)</f>
        <v>1</v>
      </c>
      <c r="DS140" s="1">
        <v>41</v>
      </c>
      <c r="DT140" s="1">
        <f ca="1">IF(DR140/DS140=INT(DR140/DS140),1,0)</f>
        <v>0</v>
      </c>
      <c r="DU140" s="1">
        <f ca="1">IF(DT140=0,DR140,DR140/DS140)</f>
        <v>1</v>
      </c>
      <c r="DV140" s="1">
        <v>43</v>
      </c>
      <c r="DW140" s="1">
        <f ca="1">IF(DU140/DV140=INT(DU140/DV140),1,0)</f>
        <v>0</v>
      </c>
      <c r="DX140" s="1">
        <f ca="1">IF(DW140=0,DU140,DU140/DV140)</f>
        <v>1</v>
      </c>
      <c r="DY140" s="1">
        <v>47</v>
      </c>
      <c r="DZ140" s="1">
        <f ca="1">IF(DX140/DY140=INT(DX140/DY140),1,0)</f>
        <v>0</v>
      </c>
      <c r="EA140" s="1">
        <f ca="1">IF(DZ140=0,DX140,DX140/DY140)</f>
        <v>1</v>
      </c>
      <c r="EB140" s="1">
        <v>53</v>
      </c>
      <c r="EC140" s="1">
        <f ca="1">IF(EA140/EB140=INT(EA140/EB140),1,0)</f>
        <v>0</v>
      </c>
      <c r="ED140" s="1">
        <f ca="1">IF(EC140=0,EA140,EA140/EB140)</f>
        <v>1</v>
      </c>
      <c r="EE140" s="1">
        <v>59</v>
      </c>
      <c r="EF140" s="1">
        <f ca="1">IF(ED140/EE140=INT(ED140/EE140),1,0)</f>
        <v>0</v>
      </c>
      <c r="EG140" s="1">
        <f ca="1">IF(EF140=0,ED140,ED140/EE140)</f>
        <v>1</v>
      </c>
      <c r="EH140" s="1">
        <v>61</v>
      </c>
      <c r="EI140" s="1">
        <f ca="1">IF(EG140/EH140=INT(EG140/EH140),1,0)</f>
        <v>0</v>
      </c>
      <c r="EJ140" s="1">
        <f ca="1">IF(EI140=0,EG140,EG140/EH140)</f>
        <v>1</v>
      </c>
      <c r="EK140" s="1">
        <v>67</v>
      </c>
      <c r="EL140" s="1">
        <f ca="1">IF(EJ140/EK140=INT(EJ140/EK140),1,0)</f>
        <v>0</v>
      </c>
      <c r="EM140" s="1">
        <f ca="1">IF(EL140=0,EJ140,EJ140/EK140)</f>
        <v>1</v>
      </c>
      <c r="EN140" s="1">
        <v>71</v>
      </c>
      <c r="EO140" s="1">
        <f ca="1">IF(EM140/EN140=INT(EM140/EN140),1,0)</f>
        <v>0</v>
      </c>
      <c r="EP140" s="1">
        <f ca="1">IF(EO140=0,EM140,EM140/EN140)</f>
        <v>1</v>
      </c>
      <c r="EQ140" s="1">
        <v>73</v>
      </c>
      <c r="ER140" s="1">
        <f ca="1">IF(EP140/EQ140=INT(EP140/EQ140),1,0)</f>
        <v>0</v>
      </c>
      <c r="ES140" s="1">
        <f ca="1">IF(ER140=0,EP140,EP140/EQ140)</f>
        <v>1</v>
      </c>
      <c r="ET140" s="1">
        <v>79</v>
      </c>
      <c r="EU140" s="1">
        <f ca="1">IF(ES140/ET140=INT(ES140/ET140),1,0)</f>
        <v>0</v>
      </c>
      <c r="EV140" s="1">
        <f ca="1">IF(EU140=0,ES140,ES140/ET140)</f>
        <v>1</v>
      </c>
      <c r="EW140" s="1">
        <v>83</v>
      </c>
      <c r="EX140" s="1">
        <f ca="1">IF(EV140/EW140=INT(EV140/EW140),1,0)</f>
        <v>0</v>
      </c>
      <c r="EY140" s="1">
        <f ca="1">IF(EX140=0,EV140,EV140/EW140)</f>
        <v>1</v>
      </c>
      <c r="EZ140" s="1">
        <v>89</v>
      </c>
      <c r="FA140" s="1">
        <f ca="1">IF(EY140/EZ140=INT(EY140/EZ140),1,0)</f>
        <v>0</v>
      </c>
      <c r="FB140" s="1">
        <f ca="1">IF(FA140=0,EY140,EY140/EZ140)</f>
        <v>1</v>
      </c>
      <c r="FC140" s="1">
        <v>97</v>
      </c>
      <c r="FD140" s="1">
        <f ca="1">IF(FB140/FC140=INT(FB140/FC140),1,0)</f>
        <v>0</v>
      </c>
      <c r="FE140" s="1">
        <f ca="1">IF(FD140=0,FB140,FB140/FC140)</f>
        <v>1</v>
      </c>
      <c r="FF140" s="1">
        <v>101</v>
      </c>
      <c r="FG140" s="1">
        <f ca="1">IF(FE140/FF140=INT(FE140/FF140),1,0)</f>
        <v>0</v>
      </c>
      <c r="FH140" s="1">
        <f ca="1">IF(FG140=0,FE140,FE140/FF140)</f>
        <v>1</v>
      </c>
      <c r="FI140" s="1">
        <v>103</v>
      </c>
      <c r="FJ140" s="1">
        <f ca="1">IF(FH140/FI140=INT(FH140/FI140),1,0)</f>
        <v>0</v>
      </c>
      <c r="FK140" s="1">
        <f ca="1">IF(FJ140=0,FH140,FH140/FI140)</f>
        <v>1</v>
      </c>
      <c r="FL140" s="1">
        <v>107</v>
      </c>
      <c r="FM140" s="1">
        <f ca="1">IF(FK140/FL140=INT(FK140/FL140),1,0)</f>
        <v>0</v>
      </c>
      <c r="FN140" s="1">
        <f ca="1">IF(FM140=0,FK140,FK140/FL140)</f>
        <v>1</v>
      </c>
      <c r="FO140" s="1">
        <v>109</v>
      </c>
      <c r="FP140" s="1">
        <f ca="1">IF(FN140/FO140=INT(FN140/FO140),1,0)</f>
        <v>0</v>
      </c>
      <c r="FQ140" s="1">
        <f ca="1">IF(FP140=0,FN140,FN140/FO140)</f>
        <v>1</v>
      </c>
      <c r="FR140" s="1">
        <v>113</v>
      </c>
      <c r="FS140" s="1">
        <f ca="1">IF(FQ140/FR140=INT(FQ140/FR140),1,0)</f>
        <v>0</v>
      </c>
      <c r="FT140" s="1">
        <f ca="1">IF(FS140=0,FQ140,FQ140/FR140)</f>
        <v>1</v>
      </c>
      <c r="FU140" s="1">
        <v>127</v>
      </c>
      <c r="FV140" s="1">
        <f ca="1">IF(FT140/FU140=INT(FT140/FU140),1,0)</f>
        <v>0</v>
      </c>
      <c r="FW140" s="1">
        <f ca="1">IF(FV140=0,FT140,FT140/FU140)</f>
        <v>1</v>
      </c>
      <c r="FX140" s="1">
        <v>131</v>
      </c>
      <c r="FY140" s="1">
        <f ca="1">IF(FW140/FX140=INT(FW140/FX140),1,0)</f>
        <v>0</v>
      </c>
      <c r="FZ140" s="1">
        <f ca="1">IF(FY140=0,FW140,FW140/FX140)</f>
        <v>1</v>
      </c>
      <c r="GA140" s="1">
        <v>137</v>
      </c>
      <c r="GB140" s="1">
        <f ca="1">IF(FZ140/GA140=INT(FZ140/GA140),1,0)</f>
        <v>0</v>
      </c>
      <c r="GC140" s="1">
        <f ca="1">IF(GB140=0,FZ140,FZ140/GA140)</f>
        <v>1</v>
      </c>
      <c r="GD140" s="1">
        <v>139</v>
      </c>
      <c r="GE140" s="1">
        <f ca="1">IF(GC140/GD140=INT(GC140/GD140),1,0)</f>
        <v>0</v>
      </c>
      <c r="GF140" s="1">
        <f ca="1">IF(GE140=0,GC140,GC140/GD140)</f>
        <v>1</v>
      </c>
      <c r="GG140" s="1">
        <v>149</v>
      </c>
      <c r="GH140" s="1">
        <f ca="1">IF(GF140/GG140=INT(GF140/GG140),1,0)</f>
        <v>0</v>
      </c>
      <c r="GI140" s="1">
        <f ca="1">IF(GH140=0,GF140,GF140/GG140)</f>
        <v>1</v>
      </c>
      <c r="GJ140" s="1"/>
      <c r="GK140" s="1">
        <f ca="1">8*BI140+4*BL140+2*BO140+BR140</f>
        <v>1</v>
      </c>
      <c r="GL140" s="1">
        <f ca="1">4*BU140+2*BX140+CA140</f>
        <v>1</v>
      </c>
      <c r="GM140" s="1">
        <f ca="1">2*CD140+CG140</f>
        <v>0</v>
      </c>
      <c r="GN140" s="1">
        <f ca="1">2*CJ140+CM140</f>
        <v>0</v>
      </c>
      <c r="GO140" s="1">
        <f ca="1">2*CP140+CS140</f>
        <v>0</v>
      </c>
      <c r="GP140" s="1">
        <f ca="1">2*CV140+CY140</f>
        <v>0</v>
      </c>
      <c r="GQ140" s="1">
        <f ca="1">DB140</f>
        <v>0</v>
      </c>
      <c r="GR140" s="1">
        <f ca="1">DE140</f>
        <v>0</v>
      </c>
      <c r="GS140" s="1">
        <f ca="1">DH140</f>
        <v>0</v>
      </c>
      <c r="GT140" s="1">
        <f ca="1">DK140</f>
        <v>0</v>
      </c>
      <c r="GU140" s="1">
        <f ca="1">DN140</f>
        <v>0</v>
      </c>
      <c r="GV140">
        <f ca="1">DQ140</f>
        <v>0</v>
      </c>
      <c r="GW140">
        <f ca="1">DT140</f>
        <v>0</v>
      </c>
      <c r="GX140">
        <f ca="1">DW140</f>
        <v>0</v>
      </c>
      <c r="GY140">
        <f ca="1">DZ140</f>
        <v>0</v>
      </c>
      <c r="GZ140">
        <f ca="1">EC140</f>
        <v>0</v>
      </c>
      <c r="HA140">
        <f ca="1">EF140</f>
        <v>0</v>
      </c>
      <c r="HB140">
        <f ca="1">EI140</f>
        <v>0</v>
      </c>
      <c r="HC140">
        <f ca="1">EL140</f>
        <v>0</v>
      </c>
      <c r="HD140">
        <f ca="1">EO140</f>
        <v>0</v>
      </c>
      <c r="HE140">
        <f ca="1">ER140</f>
        <v>0</v>
      </c>
      <c r="HF140">
        <f ca="1">EU140</f>
        <v>0</v>
      </c>
      <c r="HG140">
        <f ca="1">EX140</f>
        <v>0</v>
      </c>
      <c r="HH140">
        <f ca="1">FA140</f>
        <v>0</v>
      </c>
      <c r="HI140">
        <f ca="1">FD140</f>
        <v>0</v>
      </c>
      <c r="HJ140">
        <f ca="1">FG140</f>
        <v>0</v>
      </c>
      <c r="HK140">
        <f ca="1">FJ140</f>
        <v>0</v>
      </c>
      <c r="HL140">
        <f ca="1">FM140</f>
        <v>0</v>
      </c>
      <c r="HM140">
        <f ca="1">FP140</f>
        <v>0</v>
      </c>
      <c r="HN140">
        <f ca="1">FS140</f>
        <v>0</v>
      </c>
      <c r="HO140">
        <f ca="1">FV140</f>
        <v>0</v>
      </c>
      <c r="HP140">
        <f ca="1">FY140</f>
        <v>0</v>
      </c>
      <c r="HQ140">
        <f ca="1">GB140</f>
        <v>0</v>
      </c>
      <c r="HR140">
        <f ca="1">GE140</f>
        <v>0</v>
      </c>
      <c r="HS140">
        <f ca="1">GH140</f>
        <v>0</v>
      </c>
      <c r="HT140">
        <f ca="1">BG140</f>
        <v>6</v>
      </c>
      <c r="HU140">
        <f ca="1">HT140/HS143</f>
        <v>6</v>
      </c>
      <c r="HV140" s="9">
        <f ca="1">BE141</f>
        <v>4</v>
      </c>
      <c r="HW140">
        <f ca="1">HV140*HU141+HU140</f>
        <v>34</v>
      </c>
      <c r="HY140" s="9">
        <f ca="1">HV148</f>
        <v>23</v>
      </c>
      <c r="HZ140" s="9">
        <f ca="1">HU148</f>
        <v>10</v>
      </c>
      <c r="IA140" s="9">
        <f ca="1">HU149</f>
        <v>21</v>
      </c>
      <c r="IB140" s="9" t="str">
        <f ca="1">HY140&amp;"  "&amp;HZ140&amp;"/"&amp;IA140</f>
        <v>23  10/21</v>
      </c>
      <c r="IC140" t="str">
        <f ca="1">HY140&amp;"   "</f>
        <v xml:space="preserve">23   </v>
      </c>
      <c r="ID140" t="str">
        <f ca="1">"   "&amp;HZ140&amp;"/"&amp;IA140</f>
        <v xml:space="preserve">   10/21</v>
      </c>
      <c r="IE140" t="str">
        <f ca="1">IF(HY140=0,ID140,IF(HZ140=0,IC140,IB140))</f>
        <v>23  10/21</v>
      </c>
      <c r="IG140">
        <f ca="1">HV140</f>
        <v>4</v>
      </c>
      <c r="IH140">
        <f ca="1">HU140</f>
        <v>6</v>
      </c>
      <c r="II140">
        <f ca="1">HU141</f>
        <v>7</v>
      </c>
      <c r="IJ140" t="str">
        <f ca="1">IG140&amp;"  "&amp;IH140&amp;"/"&amp;II140</f>
        <v>4  6/7</v>
      </c>
      <c r="IL140" t="str">
        <f ca="1">IE140&amp;IL$9&amp;IJ140</f>
        <v>23  10/21  ÷  4  6/7</v>
      </c>
      <c r="IR140">
        <f ca="1">HV144</f>
        <v>4</v>
      </c>
      <c r="IS140">
        <f ca="1">HU144</f>
        <v>5</v>
      </c>
      <c r="IT140">
        <f ca="1">HU145</f>
        <v>6</v>
      </c>
      <c r="IU140" t="str">
        <f ca="1">IR140&amp;"  "&amp;IS140&amp;"/"&amp;IT140</f>
        <v>4  5/6</v>
      </c>
    </row>
    <row r="141" spans="2:255" ht="6" hidden="1" customHeight="1" x14ac:dyDescent="0.25">
      <c r="B141" s="71"/>
      <c r="C141" s="71"/>
      <c r="D141" s="71"/>
      <c r="E141" s="77"/>
      <c r="F141" s="104"/>
      <c r="G141" s="71"/>
      <c r="H141" s="78"/>
      <c r="I141" s="71"/>
      <c r="J141" s="71"/>
      <c r="K141" s="77"/>
      <c r="L141" s="104"/>
      <c r="M141" s="71"/>
      <c r="N141" s="71"/>
      <c r="O141" s="71"/>
      <c r="P141" s="71"/>
      <c r="Q141" s="71"/>
      <c r="R141" s="71"/>
      <c r="S141" s="77"/>
      <c r="T141" s="80"/>
      <c r="U141" s="80"/>
      <c r="V141" s="80"/>
      <c r="W141" s="122"/>
      <c r="X141" s="102"/>
      <c r="Y141" s="71"/>
      <c r="Z141" s="75"/>
      <c r="AE141" s="148"/>
      <c r="AF141" s="148"/>
      <c r="AW141" s="11"/>
      <c r="AX141" s="11"/>
      <c r="AY141" s="11"/>
      <c r="AZ141" s="11"/>
      <c r="BA141" s="11"/>
      <c r="BB141" s="11"/>
      <c r="BC141" s="11"/>
      <c r="BE141">
        <f ca="1">BE140+INT(BF140/BF141)</f>
        <v>4</v>
      </c>
      <c r="BF141" s="1">
        <f ca="1">IF(BB140&gt;BF140,INT((RAND()*(BC140-BB140+1)+BB140)),INT((RAND()*(BC140-BF140)+BF140+1)))</f>
        <v>7</v>
      </c>
      <c r="BG141">
        <f ca="1">BF141</f>
        <v>7</v>
      </c>
      <c r="BH141">
        <v>256</v>
      </c>
      <c r="BI141" s="1">
        <f ca="1">IF(BG141/BH141=INT(BG141/BH141),1,0)</f>
        <v>0</v>
      </c>
      <c r="BJ141" s="1">
        <f ca="1">IF(BI141=0,BG141,BG141/BH141)</f>
        <v>7</v>
      </c>
      <c r="BK141" s="1">
        <v>16</v>
      </c>
      <c r="BL141" s="1">
        <f ca="1">IF(BJ141/BK141=INT(BJ141/BK141),1,0)</f>
        <v>0</v>
      </c>
      <c r="BM141" s="1">
        <f ca="1">IF(BL141=0,BJ141,BJ141/BK141)</f>
        <v>7</v>
      </c>
      <c r="BN141" s="1">
        <v>4</v>
      </c>
      <c r="BO141" s="1">
        <f ca="1">IF(BM141/BN141=INT(BM141/BN141),1,0)</f>
        <v>0</v>
      </c>
      <c r="BP141" s="1">
        <f ca="1">IF(BO141=0,BM141,BM141/BN141)</f>
        <v>7</v>
      </c>
      <c r="BQ141" s="1">
        <v>2</v>
      </c>
      <c r="BR141" s="1">
        <f ca="1">IF(BP141/BQ141=INT(BP141/BQ141),1,0)</f>
        <v>0</v>
      </c>
      <c r="BS141" s="1">
        <f ca="1">IF(BR141=0,BP141,BP141/BQ141)</f>
        <v>7</v>
      </c>
      <c r="BT141" s="1">
        <v>81</v>
      </c>
      <c r="BU141" s="1">
        <f ca="1">IF(BS141/BT141=INT(BS141/BT141),1,0)</f>
        <v>0</v>
      </c>
      <c r="BV141" s="1">
        <f ca="1">IF(BU141=0,BS141,BS141/BT141)</f>
        <v>7</v>
      </c>
      <c r="BW141" s="1">
        <v>9</v>
      </c>
      <c r="BX141" s="1">
        <f ca="1">IF(BV141/BW141=INT(BV141/BW141),1,0)</f>
        <v>0</v>
      </c>
      <c r="BY141" s="1">
        <f ca="1">IF(BX141=0,BV141,BV141/BW141)</f>
        <v>7</v>
      </c>
      <c r="BZ141" s="1">
        <v>3</v>
      </c>
      <c r="CA141" s="1">
        <f ca="1">IF(BY141/BZ141=INT(BY141/BZ141),1,0)</f>
        <v>0</v>
      </c>
      <c r="CB141" s="1">
        <f ca="1">IF(CA141=0,BY141,BY141/BZ141)</f>
        <v>7</v>
      </c>
      <c r="CC141" s="1">
        <v>25</v>
      </c>
      <c r="CD141" s="1">
        <f ca="1">IF(CB141/CC141=INT(CB141/CC141),1,0)</f>
        <v>0</v>
      </c>
      <c r="CE141" s="1">
        <f ca="1">IF(CD141=0,CB141,CB141/CC141)</f>
        <v>7</v>
      </c>
      <c r="CF141" s="1">
        <v>5</v>
      </c>
      <c r="CG141" s="1">
        <f ca="1">IF(CE141/CF141=INT(CE141/CF141),1,0)</f>
        <v>0</v>
      </c>
      <c r="CH141" s="1">
        <f ca="1">IF(CG141=0,CE141,CE141/CF141)</f>
        <v>7</v>
      </c>
      <c r="CI141" s="1">
        <v>49</v>
      </c>
      <c r="CJ141" s="1">
        <f ca="1">IF(CH141/CI141=INT(CH141/CI141),1,0)</f>
        <v>0</v>
      </c>
      <c r="CK141" s="1">
        <f ca="1">IF(CJ141=0,CH141,CH141/CI141)</f>
        <v>7</v>
      </c>
      <c r="CL141" s="1">
        <v>7</v>
      </c>
      <c r="CM141" s="1">
        <f ca="1">IF(CK141/CL141=INT(CK141/CL141),1,0)</f>
        <v>1</v>
      </c>
      <c r="CN141" s="1">
        <f ca="1">IF(CM141=0,CK141,CK141/CL141)</f>
        <v>1</v>
      </c>
      <c r="CO141" s="1">
        <v>121</v>
      </c>
      <c r="CP141" s="1">
        <f ca="1">IF(CN141/CO141=INT(CN141/CO141),1,0)</f>
        <v>0</v>
      </c>
      <c r="CQ141" s="1">
        <f ca="1">IF(CP141=0,CN141,CN141/CO141)</f>
        <v>1</v>
      </c>
      <c r="CR141" s="1">
        <v>11</v>
      </c>
      <c r="CS141" s="1">
        <f ca="1">IF(CQ141/CR141=INT(CQ141/CR141),1,0)</f>
        <v>0</v>
      </c>
      <c r="CT141" s="1">
        <f ca="1">IF(CS141=0,CQ141,CQ141/CR141)</f>
        <v>1</v>
      </c>
      <c r="CU141" s="1">
        <v>169</v>
      </c>
      <c r="CV141" s="1">
        <f ca="1">IF(CT141/CU141=INT(CT141/CU141),1,0)</f>
        <v>0</v>
      </c>
      <c r="CW141" s="1">
        <f ca="1">IF(CV141=0,CT141,CT141/CU141)</f>
        <v>1</v>
      </c>
      <c r="CX141" s="1">
        <v>13</v>
      </c>
      <c r="CY141" s="1">
        <f ca="1">IF(CW141/CX141=INT(CW141/CX141),1,0)</f>
        <v>0</v>
      </c>
      <c r="CZ141" s="1">
        <f ca="1">IF(CY141=0,CW141,CW141/CX141)</f>
        <v>1</v>
      </c>
      <c r="DA141" s="1">
        <v>17</v>
      </c>
      <c r="DB141" s="1">
        <f ca="1">IF(CZ141/DA141=INT(CZ141/DA141),1,0)</f>
        <v>0</v>
      </c>
      <c r="DC141" s="1">
        <f ca="1">IF(DB141=0,CZ141,CZ141/DA141)</f>
        <v>1</v>
      </c>
      <c r="DD141" s="1">
        <v>19</v>
      </c>
      <c r="DE141" s="1">
        <f ca="1">IF(DC141/DD141=INT(DC141/DD141),1,0)</f>
        <v>0</v>
      </c>
      <c r="DF141" s="1">
        <f ca="1">IF(DE141=0,DC141,DC141/DD141)</f>
        <v>1</v>
      </c>
      <c r="DG141" s="1">
        <v>23</v>
      </c>
      <c r="DH141" s="1">
        <f ca="1">IF(DF141/DG141=INT(DF141/DG141),1,0)</f>
        <v>0</v>
      </c>
      <c r="DI141" s="1">
        <f ca="1">IF(DH141=0,DF141,DF141/DG141)</f>
        <v>1</v>
      </c>
      <c r="DJ141" s="1">
        <v>29</v>
      </c>
      <c r="DK141" s="1">
        <f ca="1">IF(DI141/DJ141=INT(DI141/DJ141),1,0)</f>
        <v>0</v>
      </c>
      <c r="DL141" s="1">
        <f ca="1">IF(DK141=0,DI141,DI141/DJ141)</f>
        <v>1</v>
      </c>
      <c r="DM141" s="1">
        <v>31</v>
      </c>
      <c r="DN141" s="1">
        <f ca="1">IF(DL141/DM141=INT(DL141/DM141),1,0)</f>
        <v>0</v>
      </c>
      <c r="DO141" s="1">
        <f ca="1">IF(DN141=0,DL141,DL141/DM141)</f>
        <v>1</v>
      </c>
      <c r="DP141" s="1">
        <v>37</v>
      </c>
      <c r="DQ141" s="1">
        <f ca="1">IF(DO141/DP141=INT(DO141/DP141),1,0)</f>
        <v>0</v>
      </c>
      <c r="DR141" s="1">
        <f ca="1">IF(DQ141=0,DO141,DO141/DP141)</f>
        <v>1</v>
      </c>
      <c r="DS141" s="1">
        <v>41</v>
      </c>
      <c r="DT141" s="1">
        <f ca="1">IF(DR141/DS141=INT(DR141/DS141),1,0)</f>
        <v>0</v>
      </c>
      <c r="DU141" s="1">
        <f ca="1">IF(DT141=0,DR141,DR141/DS141)</f>
        <v>1</v>
      </c>
      <c r="DV141" s="1">
        <v>43</v>
      </c>
      <c r="DW141" s="1">
        <f ca="1">IF(DU141/DV141=INT(DU141/DV141),1,0)</f>
        <v>0</v>
      </c>
      <c r="DX141" s="1">
        <f ca="1">IF(DW141=0,DU141,DU141/DV141)</f>
        <v>1</v>
      </c>
      <c r="DY141" s="1">
        <v>47</v>
      </c>
      <c r="DZ141" s="1">
        <f ca="1">IF(DX141/DY141=INT(DX141/DY141),1,0)</f>
        <v>0</v>
      </c>
      <c r="EA141" s="1">
        <f ca="1">IF(DZ141=0,DX141,DX141/DY141)</f>
        <v>1</v>
      </c>
      <c r="EB141" s="1">
        <v>53</v>
      </c>
      <c r="EC141" s="1">
        <f ca="1">IF(EA141/EB141=INT(EA141/EB141),1,0)</f>
        <v>0</v>
      </c>
      <c r="ED141" s="1">
        <f ca="1">IF(EC141=0,EA141,EA141/EB141)</f>
        <v>1</v>
      </c>
      <c r="EE141" s="1">
        <v>59</v>
      </c>
      <c r="EF141" s="1">
        <f ca="1">IF(ED141/EE141=INT(ED141/EE141),1,0)</f>
        <v>0</v>
      </c>
      <c r="EG141" s="1">
        <f ca="1">IF(EF141=0,ED141,ED141/EE141)</f>
        <v>1</v>
      </c>
      <c r="EH141" s="1">
        <v>61</v>
      </c>
      <c r="EI141" s="1">
        <f ca="1">IF(EG141/EH141=INT(EG141/EH141),1,0)</f>
        <v>0</v>
      </c>
      <c r="EJ141" s="1">
        <f ca="1">IF(EI141=0,EG141,EG141/EH141)</f>
        <v>1</v>
      </c>
      <c r="EK141" s="1">
        <v>67</v>
      </c>
      <c r="EL141" s="1">
        <f ca="1">IF(EJ141/EK141=INT(EJ141/EK141),1,0)</f>
        <v>0</v>
      </c>
      <c r="EM141" s="1">
        <f ca="1">IF(EL141=0,EJ141,EJ141/EK141)</f>
        <v>1</v>
      </c>
      <c r="EN141" s="1">
        <v>71</v>
      </c>
      <c r="EO141" s="1">
        <f ca="1">IF(EM141/EN141=INT(EM141/EN141),1,0)</f>
        <v>0</v>
      </c>
      <c r="EP141" s="1">
        <f ca="1">IF(EO141=0,EM141,EM141/EN141)</f>
        <v>1</v>
      </c>
      <c r="EQ141" s="1">
        <v>73</v>
      </c>
      <c r="ER141" s="1">
        <f ca="1">IF(EP141/EQ141=INT(EP141/EQ141),1,0)</f>
        <v>0</v>
      </c>
      <c r="ES141" s="1">
        <f ca="1">IF(ER141=0,EP141,EP141/EQ141)</f>
        <v>1</v>
      </c>
      <c r="ET141" s="1">
        <v>79</v>
      </c>
      <c r="EU141" s="1">
        <f ca="1">IF(ES141/ET141=INT(ES141/ET141),1,0)</f>
        <v>0</v>
      </c>
      <c r="EV141" s="1">
        <f ca="1">IF(EU141=0,ES141,ES141/ET141)</f>
        <v>1</v>
      </c>
      <c r="EW141" s="1">
        <v>83</v>
      </c>
      <c r="EX141" s="1">
        <f ca="1">IF(EV141/EW141=INT(EV141/EW141),1,0)</f>
        <v>0</v>
      </c>
      <c r="EY141" s="1">
        <f ca="1">IF(EX141=0,EV141,EV141/EW141)</f>
        <v>1</v>
      </c>
      <c r="EZ141" s="1">
        <v>89</v>
      </c>
      <c r="FA141" s="1">
        <f ca="1">IF(EY141/EZ141=INT(EY141/EZ141),1,0)</f>
        <v>0</v>
      </c>
      <c r="FB141" s="1">
        <f ca="1">IF(FA141=0,EY141,EY141/EZ141)</f>
        <v>1</v>
      </c>
      <c r="FC141" s="1">
        <v>97</v>
      </c>
      <c r="FD141" s="1">
        <f ca="1">IF(FB141/FC141=INT(FB141/FC141),1,0)</f>
        <v>0</v>
      </c>
      <c r="FE141" s="1">
        <f ca="1">IF(FD141=0,FB141,FB141/FC141)</f>
        <v>1</v>
      </c>
      <c r="FF141" s="1">
        <v>101</v>
      </c>
      <c r="FG141" s="1">
        <f ca="1">IF(FE141/FF141=INT(FE141/FF141),1,0)</f>
        <v>0</v>
      </c>
      <c r="FH141" s="1">
        <f ca="1">IF(FG141=0,FE141,FE141/FF141)</f>
        <v>1</v>
      </c>
      <c r="FI141" s="1">
        <v>103</v>
      </c>
      <c r="FJ141" s="1">
        <f ca="1">IF(FH141/FI141=INT(FH141/FI141),1,0)</f>
        <v>0</v>
      </c>
      <c r="FK141" s="1">
        <f ca="1">IF(FJ141=0,FH141,FH141/FI141)</f>
        <v>1</v>
      </c>
      <c r="FL141" s="1">
        <v>107</v>
      </c>
      <c r="FM141" s="1">
        <f ca="1">IF(FK141/FL141=INT(FK141/FL141),1,0)</f>
        <v>0</v>
      </c>
      <c r="FN141" s="1">
        <f ca="1">IF(FM141=0,FK141,FK141/FL141)</f>
        <v>1</v>
      </c>
      <c r="FO141" s="1">
        <v>109</v>
      </c>
      <c r="FP141" s="1">
        <f ca="1">IF(FN141/FO141=INT(FN141/FO141),1,0)</f>
        <v>0</v>
      </c>
      <c r="FQ141" s="1">
        <f ca="1">IF(FP141=0,FN141,FN141/FO141)</f>
        <v>1</v>
      </c>
      <c r="FR141" s="1">
        <v>113</v>
      </c>
      <c r="FS141" s="1">
        <f ca="1">IF(FQ141/FR141=INT(FQ141/FR141),1,0)</f>
        <v>0</v>
      </c>
      <c r="FT141" s="1">
        <f ca="1">IF(FS141=0,FQ141,FQ141/FR141)</f>
        <v>1</v>
      </c>
      <c r="FU141" s="1">
        <v>127</v>
      </c>
      <c r="FV141" s="1">
        <f ca="1">IF(FT141/FU141=INT(FT141/FU141),1,0)</f>
        <v>0</v>
      </c>
      <c r="FW141" s="1">
        <f ca="1">IF(FV141=0,FT141,FT141/FU141)</f>
        <v>1</v>
      </c>
      <c r="FX141" s="1">
        <v>131</v>
      </c>
      <c r="FY141" s="1">
        <f ca="1">IF(FW141/FX141=INT(FW141/FX141),1,0)</f>
        <v>0</v>
      </c>
      <c r="FZ141" s="1">
        <f ca="1">IF(FY141=0,FW141,FW141/FX141)</f>
        <v>1</v>
      </c>
      <c r="GA141" s="1">
        <v>137</v>
      </c>
      <c r="GB141" s="1">
        <f ca="1">IF(FZ141/GA141=INT(FZ141/GA141),1,0)</f>
        <v>0</v>
      </c>
      <c r="GC141" s="1">
        <f ca="1">IF(GB141=0,FZ141,FZ141/GA141)</f>
        <v>1</v>
      </c>
      <c r="GD141" s="1">
        <v>139</v>
      </c>
      <c r="GE141" s="1">
        <f ca="1">IF(GC141/GD141=INT(GC141/GD141),1,0)</f>
        <v>0</v>
      </c>
      <c r="GF141" s="1">
        <f ca="1">IF(GE141=0,GC141,GC141/GD141)</f>
        <v>1</v>
      </c>
      <c r="GG141" s="1">
        <v>149</v>
      </c>
      <c r="GH141" s="1">
        <f ca="1">IF(GF141/GG141=INT(GF141/GG141),1,0)</f>
        <v>0</v>
      </c>
      <c r="GI141" s="1">
        <f ca="1">IF(GH141=0,GF141,GF141/GG141)</f>
        <v>1</v>
      </c>
      <c r="GJ141" s="1"/>
      <c r="GK141" s="1">
        <f ca="1">8*BI141+4*BL141+2*BO141+BR141</f>
        <v>0</v>
      </c>
      <c r="GL141" s="1">
        <f ca="1">4*BU141+2*BX141+CA141</f>
        <v>0</v>
      </c>
      <c r="GM141" s="1">
        <f ca="1">2*CD141+CG141</f>
        <v>0</v>
      </c>
      <c r="GN141" s="1">
        <f ca="1">2*CJ141+CM141</f>
        <v>1</v>
      </c>
      <c r="GO141" s="1">
        <f ca="1">2*CP141+CS141</f>
        <v>0</v>
      </c>
      <c r="GP141" s="1">
        <f ca="1">2*CV141+CY141</f>
        <v>0</v>
      </c>
      <c r="GQ141" s="1">
        <f ca="1">DB141</f>
        <v>0</v>
      </c>
      <c r="GR141" s="1">
        <f ca="1">DE141</f>
        <v>0</v>
      </c>
      <c r="GS141" s="1">
        <f ca="1">DH141</f>
        <v>0</v>
      </c>
      <c r="GT141" s="1">
        <f ca="1">DK141</f>
        <v>0</v>
      </c>
      <c r="GU141" s="1">
        <f ca="1">DN141</f>
        <v>0</v>
      </c>
      <c r="GV141">
        <f ca="1">DQ141</f>
        <v>0</v>
      </c>
      <c r="GW141">
        <f ca="1">DT141</f>
        <v>0</v>
      </c>
      <c r="GX141">
        <f ca="1">DW141</f>
        <v>0</v>
      </c>
      <c r="GY141">
        <f ca="1">DZ141</f>
        <v>0</v>
      </c>
      <c r="GZ141">
        <f ca="1">EC141</f>
        <v>0</v>
      </c>
      <c r="HA141">
        <f ca="1">EF141</f>
        <v>0</v>
      </c>
      <c r="HB141">
        <f ca="1">EI141</f>
        <v>0</v>
      </c>
      <c r="HC141">
        <f ca="1">EL141</f>
        <v>0</v>
      </c>
      <c r="HD141">
        <f ca="1">EO141</f>
        <v>0</v>
      </c>
      <c r="HE141">
        <f ca="1">ER141</f>
        <v>0</v>
      </c>
      <c r="HF141">
        <f ca="1">EU141</f>
        <v>0</v>
      </c>
      <c r="HG141">
        <f ca="1">EX141</f>
        <v>0</v>
      </c>
      <c r="HH141">
        <f ca="1">FA141</f>
        <v>0</v>
      </c>
      <c r="HI141">
        <f ca="1">FD141</f>
        <v>0</v>
      </c>
      <c r="HJ141">
        <f ca="1">FG141</f>
        <v>0</v>
      </c>
      <c r="HK141">
        <f ca="1">FJ141</f>
        <v>0</v>
      </c>
      <c r="HL141">
        <f ca="1">FM141</f>
        <v>0</v>
      </c>
      <c r="HM141">
        <f ca="1">FP141</f>
        <v>0</v>
      </c>
      <c r="HN141">
        <f ca="1">FS141</f>
        <v>0</v>
      </c>
      <c r="HO141">
        <f ca="1">FV141</f>
        <v>0</v>
      </c>
      <c r="HP141">
        <f ca="1">FY141</f>
        <v>0</v>
      </c>
      <c r="HQ141">
        <f ca="1">GB141</f>
        <v>0</v>
      </c>
      <c r="HR141">
        <f ca="1">GE141</f>
        <v>0</v>
      </c>
      <c r="HS141">
        <f ca="1">GH141</f>
        <v>0</v>
      </c>
      <c r="HT141">
        <f ca="1">BG141</f>
        <v>7</v>
      </c>
      <c r="HU141">
        <f ca="1">HT141/HS143</f>
        <v>7</v>
      </c>
      <c r="HV141" s="9"/>
      <c r="HY141" s="9"/>
      <c r="HZ141" s="9"/>
      <c r="IA141" s="9"/>
      <c r="IB141" s="9"/>
    </row>
    <row r="142" spans="2:255" ht="6" hidden="1" customHeight="1" x14ac:dyDescent="0.25">
      <c r="B142" s="71"/>
      <c r="C142" s="71"/>
      <c r="D142" s="71"/>
      <c r="E142" s="77"/>
      <c r="F142" s="104"/>
      <c r="G142" s="71"/>
      <c r="H142" s="78"/>
      <c r="I142" s="71"/>
      <c r="J142" s="71"/>
      <c r="K142" s="77"/>
      <c r="L142" s="104"/>
      <c r="M142" s="71"/>
      <c r="N142" s="71"/>
      <c r="O142" s="71"/>
      <c r="P142" s="71"/>
      <c r="Q142" s="71"/>
      <c r="R142" s="71"/>
      <c r="S142" s="77"/>
      <c r="T142" s="80"/>
      <c r="U142" s="80"/>
      <c r="V142" s="80"/>
      <c r="W142" s="122"/>
      <c r="X142" s="102"/>
      <c r="Y142" s="71"/>
      <c r="Z142" s="75"/>
      <c r="AD142" s="162"/>
      <c r="AE142" s="148"/>
      <c r="AF142" s="148"/>
      <c r="AW142" s="11"/>
      <c r="AX142" s="11"/>
      <c r="AY142" s="11"/>
      <c r="AZ142" s="11"/>
      <c r="BA142" s="11"/>
      <c r="BB142" s="11"/>
      <c r="BC142" s="1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>
        <f t="shared" ref="GK142:HS142" ca="1" si="60">IF(GK140&lt;GK141,GK140,GK141)</f>
        <v>0</v>
      </c>
      <c r="GL142" s="1">
        <f t="shared" ca="1" si="60"/>
        <v>0</v>
      </c>
      <c r="GM142" s="1">
        <f t="shared" ca="1" si="60"/>
        <v>0</v>
      </c>
      <c r="GN142" s="1">
        <f t="shared" ca="1" si="60"/>
        <v>0</v>
      </c>
      <c r="GO142" s="1">
        <f t="shared" ca="1" si="60"/>
        <v>0</v>
      </c>
      <c r="GP142" s="1">
        <f t="shared" ca="1" si="60"/>
        <v>0</v>
      </c>
      <c r="GQ142" s="1">
        <f t="shared" ca="1" si="60"/>
        <v>0</v>
      </c>
      <c r="GR142" s="1">
        <f t="shared" ca="1" si="60"/>
        <v>0</v>
      </c>
      <c r="GS142" s="1">
        <f t="shared" ca="1" si="60"/>
        <v>0</v>
      </c>
      <c r="GT142" s="1">
        <f t="shared" ca="1" si="60"/>
        <v>0</v>
      </c>
      <c r="GU142" s="1">
        <f t="shared" ca="1" si="60"/>
        <v>0</v>
      </c>
      <c r="GV142" s="1">
        <f t="shared" ca="1" si="60"/>
        <v>0</v>
      </c>
      <c r="GW142" s="1">
        <f t="shared" ca="1" si="60"/>
        <v>0</v>
      </c>
      <c r="GX142" s="1">
        <f t="shared" ca="1" si="60"/>
        <v>0</v>
      </c>
      <c r="GY142" s="1">
        <f t="shared" ca="1" si="60"/>
        <v>0</v>
      </c>
      <c r="GZ142" s="1">
        <f t="shared" ca="1" si="60"/>
        <v>0</v>
      </c>
      <c r="HA142" s="1">
        <f t="shared" ca="1" si="60"/>
        <v>0</v>
      </c>
      <c r="HB142" s="1">
        <f t="shared" ca="1" si="60"/>
        <v>0</v>
      </c>
      <c r="HC142" s="1">
        <f t="shared" ca="1" si="60"/>
        <v>0</v>
      </c>
      <c r="HD142" s="1">
        <f t="shared" ca="1" si="60"/>
        <v>0</v>
      </c>
      <c r="HE142" s="1">
        <f t="shared" ca="1" si="60"/>
        <v>0</v>
      </c>
      <c r="HF142" s="1">
        <f t="shared" ca="1" si="60"/>
        <v>0</v>
      </c>
      <c r="HG142" s="1">
        <f t="shared" ca="1" si="60"/>
        <v>0</v>
      </c>
      <c r="HH142" s="1">
        <f t="shared" ca="1" si="60"/>
        <v>0</v>
      </c>
      <c r="HI142" s="1">
        <f t="shared" ca="1" si="60"/>
        <v>0</v>
      </c>
      <c r="HJ142" s="1">
        <f t="shared" ca="1" si="60"/>
        <v>0</v>
      </c>
      <c r="HK142" s="1">
        <f t="shared" ca="1" si="60"/>
        <v>0</v>
      </c>
      <c r="HL142" s="1">
        <f t="shared" ca="1" si="60"/>
        <v>0</v>
      </c>
      <c r="HM142" s="1">
        <f t="shared" ca="1" si="60"/>
        <v>0</v>
      </c>
      <c r="HN142" s="1">
        <f t="shared" ca="1" si="60"/>
        <v>0</v>
      </c>
      <c r="HO142" s="1">
        <f t="shared" ca="1" si="60"/>
        <v>0</v>
      </c>
      <c r="HP142" s="1">
        <f t="shared" ca="1" si="60"/>
        <v>0</v>
      </c>
      <c r="HQ142" s="1">
        <f t="shared" ca="1" si="60"/>
        <v>0</v>
      </c>
      <c r="HR142" s="1">
        <f t="shared" ca="1" si="60"/>
        <v>0</v>
      </c>
      <c r="HS142" s="1">
        <f t="shared" ca="1" si="60"/>
        <v>0</v>
      </c>
      <c r="HV142" s="9"/>
      <c r="HY142" s="9"/>
      <c r="HZ142" s="9"/>
      <c r="IA142" s="9"/>
      <c r="IB142" s="9"/>
    </row>
    <row r="143" spans="2:255" ht="6" hidden="1" customHeight="1" x14ac:dyDescent="0.25">
      <c r="B143" s="71"/>
      <c r="C143" s="71"/>
      <c r="D143" s="71"/>
      <c r="E143" s="77"/>
      <c r="F143" s="104"/>
      <c r="G143" s="71"/>
      <c r="H143" s="78"/>
      <c r="I143" s="71"/>
      <c r="J143" s="71"/>
      <c r="K143" s="77"/>
      <c r="L143" s="104"/>
      <c r="M143" s="71"/>
      <c r="N143" s="71"/>
      <c r="O143" s="71"/>
      <c r="P143" s="71"/>
      <c r="Q143" s="71"/>
      <c r="R143" s="71"/>
      <c r="S143" s="77"/>
      <c r="T143" s="80"/>
      <c r="U143" s="80"/>
      <c r="V143" s="80"/>
      <c r="W143" s="122"/>
      <c r="X143" s="102"/>
      <c r="Y143" s="71"/>
      <c r="Z143" s="75"/>
      <c r="AD143" s="162"/>
      <c r="AW143" s="11"/>
      <c r="AX143" s="11"/>
      <c r="AY143" s="11"/>
      <c r="AZ143" s="11"/>
      <c r="BA143" s="11"/>
      <c r="BB143" s="11"/>
      <c r="BC143" s="1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>
        <f ca="1">GK$8^GK142</f>
        <v>1</v>
      </c>
      <c r="GL143">
        <f t="shared" ref="GL143:HS143" ca="1" si="61">GL$8^GL142*GK143</f>
        <v>1</v>
      </c>
      <c r="GM143">
        <f t="shared" ca="1" si="61"/>
        <v>1</v>
      </c>
      <c r="GN143">
        <f t="shared" ca="1" si="61"/>
        <v>1</v>
      </c>
      <c r="GO143">
        <f t="shared" ca="1" si="61"/>
        <v>1</v>
      </c>
      <c r="GP143">
        <f t="shared" ca="1" si="61"/>
        <v>1</v>
      </c>
      <c r="GQ143">
        <f t="shared" ca="1" si="61"/>
        <v>1</v>
      </c>
      <c r="GR143">
        <f t="shared" ca="1" si="61"/>
        <v>1</v>
      </c>
      <c r="GS143">
        <f t="shared" ca="1" si="61"/>
        <v>1</v>
      </c>
      <c r="GT143">
        <f t="shared" ca="1" si="61"/>
        <v>1</v>
      </c>
      <c r="GU143">
        <f t="shared" ca="1" si="61"/>
        <v>1</v>
      </c>
      <c r="GV143">
        <f t="shared" ca="1" si="61"/>
        <v>1</v>
      </c>
      <c r="GW143">
        <f t="shared" ca="1" si="61"/>
        <v>1</v>
      </c>
      <c r="GX143">
        <f t="shared" ca="1" si="61"/>
        <v>1</v>
      </c>
      <c r="GY143">
        <f t="shared" ca="1" si="61"/>
        <v>1</v>
      </c>
      <c r="GZ143">
        <f t="shared" ca="1" si="61"/>
        <v>1</v>
      </c>
      <c r="HA143">
        <f t="shared" ca="1" si="61"/>
        <v>1</v>
      </c>
      <c r="HB143">
        <f t="shared" ca="1" si="61"/>
        <v>1</v>
      </c>
      <c r="HC143">
        <f t="shared" ca="1" si="61"/>
        <v>1</v>
      </c>
      <c r="HD143">
        <f t="shared" ca="1" si="61"/>
        <v>1</v>
      </c>
      <c r="HE143">
        <f t="shared" ca="1" si="61"/>
        <v>1</v>
      </c>
      <c r="HF143">
        <f t="shared" ca="1" si="61"/>
        <v>1</v>
      </c>
      <c r="HG143">
        <f t="shared" ca="1" si="61"/>
        <v>1</v>
      </c>
      <c r="HH143">
        <f t="shared" ca="1" si="61"/>
        <v>1</v>
      </c>
      <c r="HI143">
        <f t="shared" ca="1" si="61"/>
        <v>1</v>
      </c>
      <c r="HJ143">
        <f t="shared" ca="1" si="61"/>
        <v>1</v>
      </c>
      <c r="HK143">
        <f t="shared" ca="1" si="61"/>
        <v>1</v>
      </c>
      <c r="HL143">
        <f t="shared" ca="1" si="61"/>
        <v>1</v>
      </c>
      <c r="HM143">
        <f t="shared" ca="1" si="61"/>
        <v>1</v>
      </c>
      <c r="HN143">
        <f t="shared" ca="1" si="61"/>
        <v>1</v>
      </c>
      <c r="HO143">
        <f t="shared" ca="1" si="61"/>
        <v>1</v>
      </c>
      <c r="HP143">
        <f t="shared" ca="1" si="61"/>
        <v>1</v>
      </c>
      <c r="HQ143">
        <f t="shared" ca="1" si="61"/>
        <v>1</v>
      </c>
      <c r="HR143">
        <f t="shared" ca="1" si="61"/>
        <v>1</v>
      </c>
      <c r="HS143">
        <f t="shared" ca="1" si="61"/>
        <v>1</v>
      </c>
      <c r="HV143" s="9"/>
      <c r="HY143" s="9"/>
      <c r="HZ143" s="9"/>
      <c r="IA143" s="9"/>
      <c r="IB143" s="9"/>
    </row>
    <row r="144" spans="2:255" ht="6" hidden="1" customHeight="1" x14ac:dyDescent="0.25">
      <c r="B144" s="71"/>
      <c r="C144" s="71"/>
      <c r="D144" s="71"/>
      <c r="E144" s="77"/>
      <c r="F144" s="104"/>
      <c r="G144" s="71"/>
      <c r="H144" s="78"/>
      <c r="I144" s="71"/>
      <c r="J144" s="71"/>
      <c r="K144" s="77"/>
      <c r="L144" s="104"/>
      <c r="M144" s="71"/>
      <c r="N144" s="71"/>
      <c r="O144" s="71"/>
      <c r="P144" s="71"/>
      <c r="Q144" s="71"/>
      <c r="R144" s="71"/>
      <c r="S144" s="77"/>
      <c r="T144" s="80"/>
      <c r="U144" s="80"/>
      <c r="V144" s="80"/>
      <c r="W144" s="122"/>
      <c r="X144" s="102"/>
      <c r="Y144" s="71"/>
      <c r="Z144" s="75"/>
      <c r="AD144" s="162"/>
      <c r="AW144" s="11"/>
      <c r="AX144" s="11"/>
      <c r="AY144" s="11"/>
      <c r="AZ144" s="11"/>
      <c r="BA144" s="11"/>
      <c r="BB144" s="11"/>
      <c r="BC144" s="11"/>
      <c r="BD144" t="s">
        <v>22</v>
      </c>
      <c r="BE144" s="1">
        <f ca="1">INT((RAND()*(AY140-AX140+1)+AX140))</f>
        <v>4</v>
      </c>
      <c r="BF144" s="1">
        <f ca="1">INT((RAND()*(BA140-AZ140+1)+AZ140))</f>
        <v>5</v>
      </c>
      <c r="BG144">
        <f ca="1">BF144-BF145*(BE145-BE144)</f>
        <v>5</v>
      </c>
      <c r="BH144">
        <v>256</v>
      </c>
      <c r="BI144" s="1">
        <f ca="1">IF(BG144/BH144=INT(BG144/BH144),1,0)</f>
        <v>0</v>
      </c>
      <c r="BJ144" s="1">
        <f ca="1">IF(BI144=0,BG144,BG144/BH144)</f>
        <v>5</v>
      </c>
      <c r="BK144" s="1">
        <v>16</v>
      </c>
      <c r="BL144" s="1">
        <f ca="1">IF(BJ144/BK144=INT(BJ144/BK144),1,0)</f>
        <v>0</v>
      </c>
      <c r="BM144" s="1">
        <f ca="1">IF(BL144=0,BJ144,BJ144/BK144)</f>
        <v>5</v>
      </c>
      <c r="BN144" s="1">
        <v>4</v>
      </c>
      <c r="BO144" s="1">
        <f ca="1">IF(BM144/BN144=INT(BM144/BN144),1,0)</f>
        <v>0</v>
      </c>
      <c r="BP144" s="1">
        <f ca="1">IF(BO144=0,BM144,BM144/BN144)</f>
        <v>5</v>
      </c>
      <c r="BQ144" s="1">
        <v>2</v>
      </c>
      <c r="BR144" s="1">
        <f ca="1">IF(BP144/BQ144=INT(BP144/BQ144),1,0)</f>
        <v>0</v>
      </c>
      <c r="BS144" s="1">
        <f ca="1">IF(BR144=0,BP144,BP144/BQ144)</f>
        <v>5</v>
      </c>
      <c r="BT144" s="1">
        <v>81</v>
      </c>
      <c r="BU144" s="1">
        <f ca="1">IF(BS144/BT144=INT(BS144/BT144),1,0)</f>
        <v>0</v>
      </c>
      <c r="BV144" s="1">
        <f ca="1">IF(BU144=0,BS144,BS144/BT144)</f>
        <v>5</v>
      </c>
      <c r="BW144" s="1">
        <v>9</v>
      </c>
      <c r="BX144" s="1">
        <f ca="1">IF(BV144/BW144=INT(BV144/BW144),1,0)</f>
        <v>0</v>
      </c>
      <c r="BY144" s="1">
        <f ca="1">IF(BX144=0,BV144,BV144/BW144)</f>
        <v>5</v>
      </c>
      <c r="BZ144" s="1">
        <v>3</v>
      </c>
      <c r="CA144" s="1">
        <f ca="1">IF(BY144/BZ144=INT(BY144/BZ144),1,0)</f>
        <v>0</v>
      </c>
      <c r="CB144" s="1">
        <f ca="1">IF(CA144=0,BY144,BY144/BZ144)</f>
        <v>5</v>
      </c>
      <c r="CC144" s="1">
        <v>25</v>
      </c>
      <c r="CD144" s="1">
        <f ca="1">IF(CB144/CC144=INT(CB144/CC144),1,0)</f>
        <v>0</v>
      </c>
      <c r="CE144" s="1">
        <f ca="1">IF(CD144=0,CB144,CB144/CC144)</f>
        <v>5</v>
      </c>
      <c r="CF144" s="1">
        <v>5</v>
      </c>
      <c r="CG144" s="1">
        <f ca="1">IF(CE144/CF144=INT(CE144/CF144),1,0)</f>
        <v>1</v>
      </c>
      <c r="CH144" s="1">
        <f ca="1">IF(CG144=0,CE144,CE144/CF144)</f>
        <v>1</v>
      </c>
      <c r="CI144" s="1">
        <v>49</v>
      </c>
      <c r="CJ144" s="1">
        <f ca="1">IF(CH144/CI144=INT(CH144/CI144),1,0)</f>
        <v>0</v>
      </c>
      <c r="CK144" s="1">
        <f ca="1">IF(CJ144=0,CH144,CH144/CI144)</f>
        <v>1</v>
      </c>
      <c r="CL144" s="1">
        <v>7</v>
      </c>
      <c r="CM144" s="1">
        <f ca="1">IF(CK144/CL144=INT(CK144/CL144),1,0)</f>
        <v>0</v>
      </c>
      <c r="CN144" s="1">
        <f ca="1">IF(CM144=0,CK144,CK144/CL144)</f>
        <v>1</v>
      </c>
      <c r="CO144" s="1">
        <v>121</v>
      </c>
      <c r="CP144" s="1">
        <f ca="1">IF(CN144/CO144=INT(CN144/CO144),1,0)</f>
        <v>0</v>
      </c>
      <c r="CQ144" s="1">
        <f ca="1">IF(CP144=0,CN144,CN144/CO144)</f>
        <v>1</v>
      </c>
      <c r="CR144" s="1">
        <v>11</v>
      </c>
      <c r="CS144" s="1">
        <f ca="1">IF(CQ144/CR144=INT(CQ144/CR144),1,0)</f>
        <v>0</v>
      </c>
      <c r="CT144" s="1">
        <f ca="1">IF(CS144=0,CQ144,CQ144/CR144)</f>
        <v>1</v>
      </c>
      <c r="CU144" s="1">
        <v>169</v>
      </c>
      <c r="CV144" s="1">
        <f ca="1">IF(CT144/CU144=INT(CT144/CU144),1,0)</f>
        <v>0</v>
      </c>
      <c r="CW144" s="1">
        <f ca="1">IF(CV144=0,CT144,CT144/CU144)</f>
        <v>1</v>
      </c>
      <c r="CX144" s="1">
        <v>13</v>
      </c>
      <c r="CY144" s="1">
        <f ca="1">IF(CW144/CX144=INT(CW144/CX144),1,0)</f>
        <v>0</v>
      </c>
      <c r="CZ144" s="1">
        <f ca="1">IF(CY144=0,CW144,CW144/CX144)</f>
        <v>1</v>
      </c>
      <c r="DA144" s="1">
        <v>17</v>
      </c>
      <c r="DB144" s="1">
        <f ca="1">IF(CZ144/DA144=INT(CZ144/DA144),1,0)</f>
        <v>0</v>
      </c>
      <c r="DC144" s="1">
        <f ca="1">IF(DB144=0,CZ144,CZ144/DA144)</f>
        <v>1</v>
      </c>
      <c r="DD144" s="1">
        <v>19</v>
      </c>
      <c r="DE144" s="1">
        <f ca="1">IF(DC144/DD144=INT(DC144/DD144),1,0)</f>
        <v>0</v>
      </c>
      <c r="DF144" s="1">
        <f ca="1">IF(DE144=0,DC144,DC144/DD144)</f>
        <v>1</v>
      </c>
      <c r="DG144" s="1">
        <v>23</v>
      </c>
      <c r="DH144" s="1">
        <f ca="1">IF(DF144/DG144=INT(DF144/DG144),1,0)</f>
        <v>0</v>
      </c>
      <c r="DI144" s="1">
        <f ca="1">IF(DH144=0,DF144,DF144/DG144)</f>
        <v>1</v>
      </c>
      <c r="DJ144" s="1">
        <v>29</v>
      </c>
      <c r="DK144" s="1">
        <f ca="1">IF(DI144/DJ144=INT(DI144/DJ144),1,0)</f>
        <v>0</v>
      </c>
      <c r="DL144" s="1">
        <f ca="1">IF(DK144=0,DI144,DI144/DJ144)</f>
        <v>1</v>
      </c>
      <c r="DM144" s="1">
        <v>31</v>
      </c>
      <c r="DN144" s="1">
        <f ca="1">IF(DL144/DM144=INT(DL144/DM144),1,0)</f>
        <v>0</v>
      </c>
      <c r="DO144" s="1">
        <f ca="1">IF(DN144=0,DL144,DL144/DM144)</f>
        <v>1</v>
      </c>
      <c r="DP144" s="1">
        <v>37</v>
      </c>
      <c r="DQ144" s="1">
        <f ca="1">IF(DO144/DP144=INT(DO144/DP144),1,0)</f>
        <v>0</v>
      </c>
      <c r="DR144" s="1">
        <f ca="1">IF(DQ144=0,DO144,DO144/DP144)</f>
        <v>1</v>
      </c>
      <c r="DS144" s="1">
        <v>41</v>
      </c>
      <c r="DT144" s="1">
        <f ca="1">IF(DR144/DS144=INT(DR144/DS144),1,0)</f>
        <v>0</v>
      </c>
      <c r="DU144" s="1">
        <f ca="1">IF(DT144=0,DR144,DR144/DS144)</f>
        <v>1</v>
      </c>
      <c r="DV144" s="1">
        <v>43</v>
      </c>
      <c r="DW144" s="1">
        <f ca="1">IF(DU144/DV144=INT(DU144/DV144),1,0)</f>
        <v>0</v>
      </c>
      <c r="DX144" s="1">
        <f ca="1">IF(DW144=0,DU144,DU144/DV144)</f>
        <v>1</v>
      </c>
      <c r="DY144" s="1">
        <v>47</v>
      </c>
      <c r="DZ144" s="1">
        <f ca="1">IF(DX144/DY144=INT(DX144/DY144),1,0)</f>
        <v>0</v>
      </c>
      <c r="EA144" s="1">
        <f ca="1">IF(DZ144=0,DX144,DX144/DY144)</f>
        <v>1</v>
      </c>
      <c r="EB144" s="1">
        <v>53</v>
      </c>
      <c r="EC144" s="1">
        <f ca="1">IF(EA144/EB144=INT(EA144/EB144),1,0)</f>
        <v>0</v>
      </c>
      <c r="ED144" s="1">
        <f ca="1">IF(EC144=0,EA144,EA144/EB144)</f>
        <v>1</v>
      </c>
      <c r="EE144" s="1">
        <v>59</v>
      </c>
      <c r="EF144" s="1">
        <f ca="1">IF(ED144/EE144=INT(ED144/EE144),1,0)</f>
        <v>0</v>
      </c>
      <c r="EG144" s="1">
        <f ca="1">IF(EF144=0,ED144,ED144/EE144)</f>
        <v>1</v>
      </c>
      <c r="EH144" s="1">
        <v>61</v>
      </c>
      <c r="EI144" s="1">
        <f ca="1">IF(EG144/EH144=INT(EG144/EH144),1,0)</f>
        <v>0</v>
      </c>
      <c r="EJ144" s="1">
        <f ca="1">IF(EI144=0,EG144,EG144/EH144)</f>
        <v>1</v>
      </c>
      <c r="EK144" s="1">
        <v>67</v>
      </c>
      <c r="EL144" s="1">
        <f ca="1">IF(EJ144/EK144=INT(EJ144/EK144),1,0)</f>
        <v>0</v>
      </c>
      <c r="EM144" s="1">
        <f ca="1">IF(EL144=0,EJ144,EJ144/EK144)</f>
        <v>1</v>
      </c>
      <c r="EN144" s="1">
        <v>71</v>
      </c>
      <c r="EO144" s="1">
        <f ca="1">IF(EM144/EN144=INT(EM144/EN144),1,0)</f>
        <v>0</v>
      </c>
      <c r="EP144" s="1">
        <f ca="1">IF(EO144=0,EM144,EM144/EN144)</f>
        <v>1</v>
      </c>
      <c r="EQ144" s="1">
        <v>73</v>
      </c>
      <c r="ER144" s="1">
        <f ca="1">IF(EP144/EQ144=INT(EP144/EQ144),1,0)</f>
        <v>0</v>
      </c>
      <c r="ES144" s="1">
        <f ca="1">IF(ER144=0,EP144,EP144/EQ144)</f>
        <v>1</v>
      </c>
      <c r="ET144" s="1">
        <v>79</v>
      </c>
      <c r="EU144" s="1">
        <f ca="1">IF(ES144/ET144=INT(ES144/ET144),1,0)</f>
        <v>0</v>
      </c>
      <c r="EV144" s="1">
        <f ca="1">IF(EU144=0,ES144,ES144/ET144)</f>
        <v>1</v>
      </c>
      <c r="EW144" s="1">
        <v>83</v>
      </c>
      <c r="EX144" s="1">
        <f ca="1">IF(EV144/EW144=INT(EV144/EW144),1,0)</f>
        <v>0</v>
      </c>
      <c r="EY144" s="1">
        <f ca="1">IF(EX144=0,EV144,EV144/EW144)</f>
        <v>1</v>
      </c>
      <c r="EZ144" s="1">
        <v>89</v>
      </c>
      <c r="FA144" s="1">
        <f ca="1">IF(EY144/EZ144=INT(EY144/EZ144),1,0)</f>
        <v>0</v>
      </c>
      <c r="FB144" s="1">
        <f ca="1">IF(FA144=0,EY144,EY144/EZ144)</f>
        <v>1</v>
      </c>
      <c r="FC144" s="1">
        <v>97</v>
      </c>
      <c r="FD144" s="1">
        <f ca="1">IF(FB144/FC144=INT(FB144/FC144),1,0)</f>
        <v>0</v>
      </c>
      <c r="FE144" s="1">
        <f ca="1">IF(FD144=0,FB144,FB144/FC144)</f>
        <v>1</v>
      </c>
      <c r="FF144" s="1">
        <v>101</v>
      </c>
      <c r="FG144" s="1">
        <f ca="1">IF(FE144/FF144=INT(FE144/FF144),1,0)</f>
        <v>0</v>
      </c>
      <c r="FH144" s="1">
        <f ca="1">IF(FG144=0,FE144,FE144/FF144)</f>
        <v>1</v>
      </c>
      <c r="FI144" s="1">
        <v>103</v>
      </c>
      <c r="FJ144" s="1">
        <f ca="1">IF(FH144/FI144=INT(FH144/FI144),1,0)</f>
        <v>0</v>
      </c>
      <c r="FK144" s="1">
        <f ca="1">IF(FJ144=0,FH144,FH144/FI144)</f>
        <v>1</v>
      </c>
      <c r="FL144" s="1">
        <v>107</v>
      </c>
      <c r="FM144" s="1">
        <f ca="1">IF(FK144/FL144=INT(FK144/FL144),1,0)</f>
        <v>0</v>
      </c>
      <c r="FN144" s="1">
        <f ca="1">IF(FM144=0,FK144,FK144/FL144)</f>
        <v>1</v>
      </c>
      <c r="FO144" s="1">
        <v>109</v>
      </c>
      <c r="FP144" s="1">
        <f ca="1">IF(FN144/FO144=INT(FN144/FO144),1,0)</f>
        <v>0</v>
      </c>
      <c r="FQ144" s="1">
        <f ca="1">IF(FP144=0,FN144,FN144/FO144)</f>
        <v>1</v>
      </c>
      <c r="FR144" s="1">
        <v>113</v>
      </c>
      <c r="FS144" s="1">
        <f ca="1">IF(FQ144/FR144=INT(FQ144/FR144),1,0)</f>
        <v>0</v>
      </c>
      <c r="FT144" s="1">
        <f ca="1">IF(FS144=0,FQ144,FQ144/FR144)</f>
        <v>1</v>
      </c>
      <c r="FU144" s="1">
        <v>127</v>
      </c>
      <c r="FV144" s="1">
        <f ca="1">IF(FT144/FU144=INT(FT144/FU144),1,0)</f>
        <v>0</v>
      </c>
      <c r="FW144" s="1">
        <f ca="1">IF(FV144=0,FT144,FT144/FU144)</f>
        <v>1</v>
      </c>
      <c r="FX144" s="1">
        <v>131</v>
      </c>
      <c r="FY144" s="1">
        <f ca="1">IF(FW144/FX144=INT(FW144/FX144),1,0)</f>
        <v>0</v>
      </c>
      <c r="FZ144" s="1">
        <f ca="1">IF(FY144=0,FW144,FW144/FX144)</f>
        <v>1</v>
      </c>
      <c r="GA144" s="1">
        <v>137</v>
      </c>
      <c r="GB144" s="1">
        <f ca="1">IF(FZ144/GA144=INT(FZ144/GA144),1,0)</f>
        <v>0</v>
      </c>
      <c r="GC144" s="1">
        <f ca="1">IF(GB144=0,FZ144,FZ144/GA144)</f>
        <v>1</v>
      </c>
      <c r="GD144" s="1">
        <v>139</v>
      </c>
      <c r="GE144" s="1">
        <f ca="1">IF(GC144/GD144=INT(GC144/GD144),1,0)</f>
        <v>0</v>
      </c>
      <c r="GF144" s="1">
        <f ca="1">IF(GE144=0,GC144,GC144/GD144)</f>
        <v>1</v>
      </c>
      <c r="GG144" s="1">
        <v>149</v>
      </c>
      <c r="GH144" s="1">
        <f ca="1">IF(GF144/GG144=INT(GF144/GG144),1,0)</f>
        <v>0</v>
      </c>
      <c r="GI144" s="1">
        <f ca="1">IF(GH144=0,GF144,GF144/GG144)</f>
        <v>1</v>
      </c>
      <c r="GJ144" s="1"/>
      <c r="GK144" s="1">
        <f ca="1">8*BI144+4*BL144+2*BO144+BR144</f>
        <v>0</v>
      </c>
      <c r="GL144" s="1">
        <f ca="1">4*BU144+2*BX144+CA144</f>
        <v>0</v>
      </c>
      <c r="GM144" s="1">
        <f ca="1">2*CD144+CG144</f>
        <v>1</v>
      </c>
      <c r="GN144" s="1">
        <f ca="1">2*CJ144+CM144</f>
        <v>0</v>
      </c>
      <c r="GO144" s="1">
        <f ca="1">2*CP144+CS144</f>
        <v>0</v>
      </c>
      <c r="GP144" s="1">
        <f ca="1">2*CV144+CY144</f>
        <v>0</v>
      </c>
      <c r="GQ144" s="1">
        <f ca="1">DB144</f>
        <v>0</v>
      </c>
      <c r="GR144" s="1">
        <f ca="1">DE144</f>
        <v>0</v>
      </c>
      <c r="GS144" s="1">
        <f ca="1">DH144</f>
        <v>0</v>
      </c>
      <c r="GT144" s="1">
        <f ca="1">DK144</f>
        <v>0</v>
      </c>
      <c r="GU144" s="1">
        <f ca="1">DN144</f>
        <v>0</v>
      </c>
      <c r="GV144">
        <f ca="1">DQ144</f>
        <v>0</v>
      </c>
      <c r="GW144">
        <f ca="1">DT144</f>
        <v>0</v>
      </c>
      <c r="GX144">
        <f ca="1">DW144</f>
        <v>0</v>
      </c>
      <c r="GY144">
        <f ca="1">DZ144</f>
        <v>0</v>
      </c>
      <c r="GZ144">
        <f ca="1">EC144</f>
        <v>0</v>
      </c>
      <c r="HA144">
        <f ca="1">EF144</f>
        <v>0</v>
      </c>
      <c r="HB144">
        <f ca="1">EI144</f>
        <v>0</v>
      </c>
      <c r="HC144">
        <f ca="1">EL144</f>
        <v>0</v>
      </c>
      <c r="HD144">
        <f ca="1">EO144</f>
        <v>0</v>
      </c>
      <c r="HE144">
        <f ca="1">ER144</f>
        <v>0</v>
      </c>
      <c r="HF144">
        <f ca="1">EU144</f>
        <v>0</v>
      </c>
      <c r="HG144">
        <f ca="1">EX144</f>
        <v>0</v>
      </c>
      <c r="HH144">
        <f ca="1">FA144</f>
        <v>0</v>
      </c>
      <c r="HI144">
        <f ca="1">FD144</f>
        <v>0</v>
      </c>
      <c r="HJ144">
        <f ca="1">FG144</f>
        <v>0</v>
      </c>
      <c r="HK144">
        <f ca="1">FJ144</f>
        <v>0</v>
      </c>
      <c r="HL144">
        <f ca="1">FM144</f>
        <v>0</v>
      </c>
      <c r="HM144">
        <f ca="1">FP144</f>
        <v>0</v>
      </c>
      <c r="HN144">
        <f ca="1">FS144</f>
        <v>0</v>
      </c>
      <c r="HO144">
        <f ca="1">FV144</f>
        <v>0</v>
      </c>
      <c r="HP144">
        <f ca="1">FY144</f>
        <v>0</v>
      </c>
      <c r="HQ144">
        <f ca="1">GB144</f>
        <v>0</v>
      </c>
      <c r="HR144">
        <f ca="1">GE144</f>
        <v>0</v>
      </c>
      <c r="HS144">
        <f ca="1">GH144</f>
        <v>0</v>
      </c>
      <c r="HT144">
        <f ca="1">BG144</f>
        <v>5</v>
      </c>
      <c r="HU144">
        <f ca="1">HT144/HS147</f>
        <v>5</v>
      </c>
      <c r="HV144" s="9">
        <f ca="1">BE145</f>
        <v>4</v>
      </c>
      <c r="HW144">
        <f ca="1">HV144*HU145+HU144</f>
        <v>29</v>
      </c>
      <c r="HX144">
        <f ca="1">HW144*HW140</f>
        <v>986</v>
      </c>
      <c r="HY144" s="9">
        <f ca="1">HU141*HU145</f>
        <v>42</v>
      </c>
      <c r="HZ144" s="9">
        <f ca="1">INT(HX144/HY144)</f>
        <v>23</v>
      </c>
      <c r="IA144" s="9">
        <f ca="1">HX144-HZ144*HY144</f>
        <v>20</v>
      </c>
      <c r="IB144" s="9">
        <f ca="1">HY144</f>
        <v>42</v>
      </c>
    </row>
    <row r="145" spans="2:255" ht="6" hidden="1" customHeight="1" x14ac:dyDescent="0.25">
      <c r="B145" s="71"/>
      <c r="C145" s="71"/>
      <c r="D145" s="71"/>
      <c r="E145" s="77"/>
      <c r="F145" s="104"/>
      <c r="G145" s="71"/>
      <c r="H145" s="78"/>
      <c r="I145" s="71"/>
      <c r="J145" s="71"/>
      <c r="K145" s="77"/>
      <c r="L145" s="104"/>
      <c r="M145" s="71"/>
      <c r="N145" s="71"/>
      <c r="O145" s="71"/>
      <c r="P145" s="71"/>
      <c r="Q145" s="71"/>
      <c r="R145" s="71"/>
      <c r="S145" s="77"/>
      <c r="T145" s="80"/>
      <c r="U145" s="80"/>
      <c r="V145" s="80"/>
      <c r="W145" s="122"/>
      <c r="X145" s="102"/>
      <c r="Y145" s="71"/>
      <c r="Z145" s="75"/>
      <c r="AD145" s="162"/>
      <c r="AW145" s="11"/>
      <c r="AX145" s="11"/>
      <c r="AY145" s="11"/>
      <c r="AZ145" s="11"/>
      <c r="BA145" s="11"/>
      <c r="BB145" s="11"/>
      <c r="BC145" s="11"/>
      <c r="BE145">
        <f ca="1">BE144+INT(BF144/BF145)</f>
        <v>4</v>
      </c>
      <c r="BF145" s="1">
        <f ca="1">IF(BB140&gt;BF144,INT((RAND()*(BC140-BB140+1)+BB140)),INT((RAND()*(BC140-BF144)+BF144+1)))</f>
        <v>6</v>
      </c>
      <c r="BG145">
        <f ca="1">BF145</f>
        <v>6</v>
      </c>
      <c r="BH145">
        <v>256</v>
      </c>
      <c r="BI145" s="1">
        <f ca="1">IF(BG145/BH145=INT(BG145/BH145),1,0)</f>
        <v>0</v>
      </c>
      <c r="BJ145" s="1">
        <f ca="1">IF(BI145=0,BG145,BG145/BH145)</f>
        <v>6</v>
      </c>
      <c r="BK145" s="1">
        <v>16</v>
      </c>
      <c r="BL145" s="1">
        <f ca="1">IF(BJ145/BK145=INT(BJ145/BK145),1,0)</f>
        <v>0</v>
      </c>
      <c r="BM145" s="1">
        <f ca="1">IF(BL145=0,BJ145,BJ145/BK145)</f>
        <v>6</v>
      </c>
      <c r="BN145" s="1">
        <v>4</v>
      </c>
      <c r="BO145" s="1">
        <f ca="1">IF(BM145/BN145=INT(BM145/BN145),1,0)</f>
        <v>0</v>
      </c>
      <c r="BP145" s="1">
        <f ca="1">IF(BO145=0,BM145,BM145/BN145)</f>
        <v>6</v>
      </c>
      <c r="BQ145" s="1">
        <v>2</v>
      </c>
      <c r="BR145" s="1">
        <f ca="1">IF(BP145/BQ145=INT(BP145/BQ145),1,0)</f>
        <v>1</v>
      </c>
      <c r="BS145" s="1">
        <f ca="1">IF(BR145=0,BP145,BP145/BQ145)</f>
        <v>3</v>
      </c>
      <c r="BT145" s="1">
        <v>81</v>
      </c>
      <c r="BU145" s="1">
        <f ca="1">IF(BS145/BT145=INT(BS145/BT145),1,0)</f>
        <v>0</v>
      </c>
      <c r="BV145" s="1">
        <f ca="1">IF(BU145=0,BS145,BS145/BT145)</f>
        <v>3</v>
      </c>
      <c r="BW145" s="1">
        <v>9</v>
      </c>
      <c r="BX145" s="1">
        <f ca="1">IF(BV145/BW145=INT(BV145/BW145),1,0)</f>
        <v>0</v>
      </c>
      <c r="BY145" s="1">
        <f ca="1">IF(BX145=0,BV145,BV145/BW145)</f>
        <v>3</v>
      </c>
      <c r="BZ145" s="1">
        <v>3</v>
      </c>
      <c r="CA145" s="1">
        <f ca="1">IF(BY145/BZ145=INT(BY145/BZ145),1,0)</f>
        <v>1</v>
      </c>
      <c r="CB145" s="1">
        <f ca="1">IF(CA145=0,BY145,BY145/BZ145)</f>
        <v>1</v>
      </c>
      <c r="CC145" s="1">
        <v>25</v>
      </c>
      <c r="CD145" s="1">
        <f ca="1">IF(CB145/CC145=INT(CB145/CC145),1,0)</f>
        <v>0</v>
      </c>
      <c r="CE145" s="1">
        <f ca="1">IF(CD145=0,CB145,CB145/CC145)</f>
        <v>1</v>
      </c>
      <c r="CF145" s="1">
        <v>5</v>
      </c>
      <c r="CG145" s="1">
        <f ca="1">IF(CE145/CF145=INT(CE145/CF145),1,0)</f>
        <v>0</v>
      </c>
      <c r="CH145" s="1">
        <f ca="1">IF(CG145=0,CE145,CE145/CF145)</f>
        <v>1</v>
      </c>
      <c r="CI145" s="1">
        <v>49</v>
      </c>
      <c r="CJ145" s="1">
        <f ca="1">IF(CH145/CI145=INT(CH145/CI145),1,0)</f>
        <v>0</v>
      </c>
      <c r="CK145" s="1">
        <f ca="1">IF(CJ145=0,CH145,CH145/CI145)</f>
        <v>1</v>
      </c>
      <c r="CL145" s="1">
        <v>7</v>
      </c>
      <c r="CM145" s="1">
        <f ca="1">IF(CK145/CL145=INT(CK145/CL145),1,0)</f>
        <v>0</v>
      </c>
      <c r="CN145" s="1">
        <f ca="1">IF(CM145=0,CK145,CK145/CL145)</f>
        <v>1</v>
      </c>
      <c r="CO145" s="1">
        <v>121</v>
      </c>
      <c r="CP145" s="1">
        <f ca="1">IF(CN145/CO145=INT(CN145/CO145),1,0)</f>
        <v>0</v>
      </c>
      <c r="CQ145" s="1">
        <f ca="1">IF(CP145=0,CN145,CN145/CO145)</f>
        <v>1</v>
      </c>
      <c r="CR145" s="1">
        <v>11</v>
      </c>
      <c r="CS145" s="1">
        <f ca="1">IF(CQ145/CR145=INT(CQ145/CR145),1,0)</f>
        <v>0</v>
      </c>
      <c r="CT145" s="1">
        <f ca="1">IF(CS145=0,CQ145,CQ145/CR145)</f>
        <v>1</v>
      </c>
      <c r="CU145" s="1">
        <v>169</v>
      </c>
      <c r="CV145" s="1">
        <f ca="1">IF(CT145/CU145=INT(CT145/CU145),1,0)</f>
        <v>0</v>
      </c>
      <c r="CW145" s="1">
        <f ca="1">IF(CV145=0,CT145,CT145/CU145)</f>
        <v>1</v>
      </c>
      <c r="CX145" s="1">
        <v>13</v>
      </c>
      <c r="CY145" s="1">
        <f ca="1">IF(CW145/CX145=INT(CW145/CX145),1,0)</f>
        <v>0</v>
      </c>
      <c r="CZ145" s="1">
        <f ca="1">IF(CY145=0,CW145,CW145/CX145)</f>
        <v>1</v>
      </c>
      <c r="DA145" s="1">
        <v>17</v>
      </c>
      <c r="DB145" s="1">
        <f ca="1">IF(CZ145/DA145=INT(CZ145/DA145),1,0)</f>
        <v>0</v>
      </c>
      <c r="DC145" s="1">
        <f ca="1">IF(DB145=0,CZ145,CZ145/DA145)</f>
        <v>1</v>
      </c>
      <c r="DD145" s="1">
        <v>19</v>
      </c>
      <c r="DE145" s="1">
        <f ca="1">IF(DC145/DD145=INT(DC145/DD145),1,0)</f>
        <v>0</v>
      </c>
      <c r="DF145" s="1">
        <f ca="1">IF(DE145=0,DC145,DC145/DD145)</f>
        <v>1</v>
      </c>
      <c r="DG145" s="1">
        <v>23</v>
      </c>
      <c r="DH145" s="1">
        <f ca="1">IF(DF145/DG145=INT(DF145/DG145),1,0)</f>
        <v>0</v>
      </c>
      <c r="DI145" s="1">
        <f ca="1">IF(DH145=0,DF145,DF145/DG145)</f>
        <v>1</v>
      </c>
      <c r="DJ145" s="1">
        <v>29</v>
      </c>
      <c r="DK145" s="1">
        <f ca="1">IF(DI145/DJ145=INT(DI145/DJ145),1,0)</f>
        <v>0</v>
      </c>
      <c r="DL145" s="1">
        <f ca="1">IF(DK145=0,DI145,DI145/DJ145)</f>
        <v>1</v>
      </c>
      <c r="DM145" s="1">
        <v>31</v>
      </c>
      <c r="DN145" s="1">
        <f ca="1">IF(DL145/DM145=INT(DL145/DM145),1,0)</f>
        <v>0</v>
      </c>
      <c r="DO145" s="1">
        <f ca="1">IF(DN145=0,DL145,DL145/DM145)</f>
        <v>1</v>
      </c>
      <c r="DP145" s="1">
        <v>37</v>
      </c>
      <c r="DQ145" s="1">
        <f ca="1">IF(DO145/DP145=INT(DO145/DP145),1,0)</f>
        <v>0</v>
      </c>
      <c r="DR145" s="1">
        <f ca="1">IF(DQ145=0,DO145,DO145/DP145)</f>
        <v>1</v>
      </c>
      <c r="DS145" s="1">
        <v>41</v>
      </c>
      <c r="DT145" s="1">
        <f ca="1">IF(DR145/DS145=INT(DR145/DS145),1,0)</f>
        <v>0</v>
      </c>
      <c r="DU145" s="1">
        <f ca="1">IF(DT145=0,DR145,DR145/DS145)</f>
        <v>1</v>
      </c>
      <c r="DV145" s="1">
        <v>43</v>
      </c>
      <c r="DW145" s="1">
        <f ca="1">IF(DU145/DV145=INT(DU145/DV145),1,0)</f>
        <v>0</v>
      </c>
      <c r="DX145" s="1">
        <f ca="1">IF(DW145=0,DU145,DU145/DV145)</f>
        <v>1</v>
      </c>
      <c r="DY145" s="1">
        <v>47</v>
      </c>
      <c r="DZ145" s="1">
        <f ca="1">IF(DX145/DY145=INT(DX145/DY145),1,0)</f>
        <v>0</v>
      </c>
      <c r="EA145" s="1">
        <f ca="1">IF(DZ145=0,DX145,DX145/DY145)</f>
        <v>1</v>
      </c>
      <c r="EB145" s="1">
        <v>53</v>
      </c>
      <c r="EC145" s="1">
        <f ca="1">IF(EA145/EB145=INT(EA145/EB145),1,0)</f>
        <v>0</v>
      </c>
      <c r="ED145" s="1">
        <f ca="1">IF(EC145=0,EA145,EA145/EB145)</f>
        <v>1</v>
      </c>
      <c r="EE145" s="1">
        <v>59</v>
      </c>
      <c r="EF145" s="1">
        <f ca="1">IF(ED145/EE145=INT(ED145/EE145),1,0)</f>
        <v>0</v>
      </c>
      <c r="EG145" s="1">
        <f ca="1">IF(EF145=0,ED145,ED145/EE145)</f>
        <v>1</v>
      </c>
      <c r="EH145" s="1">
        <v>61</v>
      </c>
      <c r="EI145" s="1">
        <f ca="1">IF(EG145/EH145=INT(EG145/EH145),1,0)</f>
        <v>0</v>
      </c>
      <c r="EJ145" s="1">
        <f ca="1">IF(EI145=0,EG145,EG145/EH145)</f>
        <v>1</v>
      </c>
      <c r="EK145" s="1">
        <v>67</v>
      </c>
      <c r="EL145" s="1">
        <f ca="1">IF(EJ145/EK145=INT(EJ145/EK145),1,0)</f>
        <v>0</v>
      </c>
      <c r="EM145" s="1">
        <f ca="1">IF(EL145=0,EJ145,EJ145/EK145)</f>
        <v>1</v>
      </c>
      <c r="EN145" s="1">
        <v>71</v>
      </c>
      <c r="EO145" s="1">
        <f ca="1">IF(EM145/EN145=INT(EM145/EN145),1,0)</f>
        <v>0</v>
      </c>
      <c r="EP145" s="1">
        <f ca="1">IF(EO145=0,EM145,EM145/EN145)</f>
        <v>1</v>
      </c>
      <c r="EQ145" s="1">
        <v>73</v>
      </c>
      <c r="ER145" s="1">
        <f ca="1">IF(EP145/EQ145=INT(EP145/EQ145),1,0)</f>
        <v>0</v>
      </c>
      <c r="ES145" s="1">
        <f ca="1">IF(ER145=0,EP145,EP145/EQ145)</f>
        <v>1</v>
      </c>
      <c r="ET145" s="1">
        <v>79</v>
      </c>
      <c r="EU145" s="1">
        <f ca="1">IF(ES145/ET145=INT(ES145/ET145),1,0)</f>
        <v>0</v>
      </c>
      <c r="EV145" s="1">
        <f ca="1">IF(EU145=0,ES145,ES145/ET145)</f>
        <v>1</v>
      </c>
      <c r="EW145" s="1">
        <v>83</v>
      </c>
      <c r="EX145" s="1">
        <f ca="1">IF(EV145/EW145=INT(EV145/EW145),1,0)</f>
        <v>0</v>
      </c>
      <c r="EY145" s="1">
        <f ca="1">IF(EX145=0,EV145,EV145/EW145)</f>
        <v>1</v>
      </c>
      <c r="EZ145" s="1">
        <v>89</v>
      </c>
      <c r="FA145" s="1">
        <f ca="1">IF(EY145/EZ145=INT(EY145/EZ145),1,0)</f>
        <v>0</v>
      </c>
      <c r="FB145" s="1">
        <f ca="1">IF(FA145=0,EY145,EY145/EZ145)</f>
        <v>1</v>
      </c>
      <c r="FC145" s="1">
        <v>97</v>
      </c>
      <c r="FD145" s="1">
        <f ca="1">IF(FB145/FC145=INT(FB145/FC145),1,0)</f>
        <v>0</v>
      </c>
      <c r="FE145" s="1">
        <f ca="1">IF(FD145=0,FB145,FB145/FC145)</f>
        <v>1</v>
      </c>
      <c r="FF145" s="1">
        <v>101</v>
      </c>
      <c r="FG145" s="1">
        <f ca="1">IF(FE145/FF145=INT(FE145/FF145),1,0)</f>
        <v>0</v>
      </c>
      <c r="FH145" s="1">
        <f ca="1">IF(FG145=0,FE145,FE145/FF145)</f>
        <v>1</v>
      </c>
      <c r="FI145" s="1">
        <v>103</v>
      </c>
      <c r="FJ145" s="1">
        <f ca="1">IF(FH145/FI145=INT(FH145/FI145),1,0)</f>
        <v>0</v>
      </c>
      <c r="FK145" s="1">
        <f ca="1">IF(FJ145=0,FH145,FH145/FI145)</f>
        <v>1</v>
      </c>
      <c r="FL145" s="1">
        <v>107</v>
      </c>
      <c r="FM145" s="1">
        <f ca="1">IF(FK145/FL145=INT(FK145/FL145),1,0)</f>
        <v>0</v>
      </c>
      <c r="FN145" s="1">
        <f ca="1">IF(FM145=0,FK145,FK145/FL145)</f>
        <v>1</v>
      </c>
      <c r="FO145" s="1">
        <v>109</v>
      </c>
      <c r="FP145" s="1">
        <f ca="1">IF(FN145/FO145=INT(FN145/FO145),1,0)</f>
        <v>0</v>
      </c>
      <c r="FQ145" s="1">
        <f ca="1">IF(FP145=0,FN145,FN145/FO145)</f>
        <v>1</v>
      </c>
      <c r="FR145" s="1">
        <v>113</v>
      </c>
      <c r="FS145" s="1">
        <f ca="1">IF(FQ145/FR145=INT(FQ145/FR145),1,0)</f>
        <v>0</v>
      </c>
      <c r="FT145" s="1">
        <f ca="1">IF(FS145=0,FQ145,FQ145/FR145)</f>
        <v>1</v>
      </c>
      <c r="FU145" s="1">
        <v>127</v>
      </c>
      <c r="FV145" s="1">
        <f ca="1">IF(FT145/FU145=INT(FT145/FU145),1,0)</f>
        <v>0</v>
      </c>
      <c r="FW145" s="1">
        <f ca="1">IF(FV145=0,FT145,FT145/FU145)</f>
        <v>1</v>
      </c>
      <c r="FX145" s="1">
        <v>131</v>
      </c>
      <c r="FY145" s="1">
        <f ca="1">IF(FW145/FX145=INT(FW145/FX145),1,0)</f>
        <v>0</v>
      </c>
      <c r="FZ145" s="1">
        <f ca="1">IF(FY145=0,FW145,FW145/FX145)</f>
        <v>1</v>
      </c>
      <c r="GA145" s="1">
        <v>137</v>
      </c>
      <c r="GB145" s="1">
        <f ca="1">IF(FZ145/GA145=INT(FZ145/GA145),1,0)</f>
        <v>0</v>
      </c>
      <c r="GC145" s="1">
        <f ca="1">IF(GB145=0,FZ145,FZ145/GA145)</f>
        <v>1</v>
      </c>
      <c r="GD145" s="1">
        <v>139</v>
      </c>
      <c r="GE145" s="1">
        <f ca="1">IF(GC145/GD145=INT(GC145/GD145),1,0)</f>
        <v>0</v>
      </c>
      <c r="GF145" s="1">
        <f ca="1">IF(GE145=0,GC145,GC145/GD145)</f>
        <v>1</v>
      </c>
      <c r="GG145" s="1">
        <v>149</v>
      </c>
      <c r="GH145" s="1">
        <f ca="1">IF(GF145/GG145=INT(GF145/GG145),1,0)</f>
        <v>0</v>
      </c>
      <c r="GI145" s="1">
        <f ca="1">IF(GH145=0,GF145,GF145/GG145)</f>
        <v>1</v>
      </c>
      <c r="GJ145" s="1"/>
      <c r="GK145" s="1">
        <f ca="1">8*BI145+4*BL145+2*BO145+BR145</f>
        <v>1</v>
      </c>
      <c r="GL145" s="1">
        <f ca="1">4*BU145+2*BX145+CA145</f>
        <v>1</v>
      </c>
      <c r="GM145" s="1">
        <f ca="1">2*CD145+CG145</f>
        <v>0</v>
      </c>
      <c r="GN145" s="1">
        <f ca="1">2*CJ145+CM145</f>
        <v>0</v>
      </c>
      <c r="GO145" s="1">
        <f ca="1">2*CP145+CS145</f>
        <v>0</v>
      </c>
      <c r="GP145" s="1">
        <f ca="1">2*CV145+CY145</f>
        <v>0</v>
      </c>
      <c r="GQ145" s="1">
        <f ca="1">DB145</f>
        <v>0</v>
      </c>
      <c r="GR145" s="1">
        <f ca="1">DE145</f>
        <v>0</v>
      </c>
      <c r="GS145" s="1">
        <f ca="1">DH145</f>
        <v>0</v>
      </c>
      <c r="GT145" s="1">
        <f ca="1">DK145</f>
        <v>0</v>
      </c>
      <c r="GU145" s="1">
        <f ca="1">DN145</f>
        <v>0</v>
      </c>
      <c r="GV145">
        <f ca="1">DQ145</f>
        <v>0</v>
      </c>
      <c r="GW145">
        <f ca="1">DT145</f>
        <v>0</v>
      </c>
      <c r="GX145">
        <f ca="1">DW145</f>
        <v>0</v>
      </c>
      <c r="GY145">
        <f ca="1">DZ145</f>
        <v>0</v>
      </c>
      <c r="GZ145">
        <f ca="1">EC145</f>
        <v>0</v>
      </c>
      <c r="HA145">
        <f ca="1">EF145</f>
        <v>0</v>
      </c>
      <c r="HB145">
        <f ca="1">EI145</f>
        <v>0</v>
      </c>
      <c r="HC145">
        <f ca="1">EL145</f>
        <v>0</v>
      </c>
      <c r="HD145">
        <f ca="1">EO145</f>
        <v>0</v>
      </c>
      <c r="HE145">
        <f ca="1">ER145</f>
        <v>0</v>
      </c>
      <c r="HF145">
        <f ca="1">EU145</f>
        <v>0</v>
      </c>
      <c r="HG145">
        <f ca="1">EX145</f>
        <v>0</v>
      </c>
      <c r="HH145">
        <f ca="1">FA145</f>
        <v>0</v>
      </c>
      <c r="HI145">
        <f ca="1">FD145</f>
        <v>0</v>
      </c>
      <c r="HJ145">
        <f ca="1">FG145</f>
        <v>0</v>
      </c>
      <c r="HK145">
        <f ca="1">FJ145</f>
        <v>0</v>
      </c>
      <c r="HL145">
        <f ca="1">FM145</f>
        <v>0</v>
      </c>
      <c r="HM145">
        <f ca="1">FP145</f>
        <v>0</v>
      </c>
      <c r="HN145">
        <f ca="1">FS145</f>
        <v>0</v>
      </c>
      <c r="HO145">
        <f ca="1">FV145</f>
        <v>0</v>
      </c>
      <c r="HP145">
        <f ca="1">FY145</f>
        <v>0</v>
      </c>
      <c r="HQ145">
        <f ca="1">GB145</f>
        <v>0</v>
      </c>
      <c r="HR145">
        <f ca="1">GE145</f>
        <v>0</v>
      </c>
      <c r="HS145">
        <f ca="1">GH145</f>
        <v>0</v>
      </c>
      <c r="HT145">
        <f ca="1">BG145</f>
        <v>6</v>
      </c>
      <c r="HU145">
        <f ca="1">HT145/HS147</f>
        <v>6</v>
      </c>
      <c r="HV145" s="9"/>
      <c r="HY145" s="9"/>
      <c r="HZ145" s="9"/>
      <c r="IA145" s="9"/>
      <c r="IB145" s="9"/>
    </row>
    <row r="146" spans="2:255" ht="6" hidden="1" customHeight="1" x14ac:dyDescent="0.25">
      <c r="B146" s="71"/>
      <c r="C146" s="71"/>
      <c r="D146" s="71"/>
      <c r="E146" s="77"/>
      <c r="F146" s="104"/>
      <c r="G146" s="71"/>
      <c r="H146" s="78"/>
      <c r="I146" s="71"/>
      <c r="J146" s="71"/>
      <c r="K146" s="77"/>
      <c r="L146" s="104"/>
      <c r="M146" s="71"/>
      <c r="N146" s="71"/>
      <c r="O146" s="71"/>
      <c r="P146" s="71"/>
      <c r="Q146" s="71"/>
      <c r="R146" s="71"/>
      <c r="S146" s="77"/>
      <c r="T146" s="80"/>
      <c r="U146" s="80"/>
      <c r="V146" s="80"/>
      <c r="W146" s="122"/>
      <c r="X146" s="102"/>
      <c r="Y146" s="71"/>
      <c r="Z146" s="75"/>
      <c r="AD146" s="162"/>
      <c r="AW146" s="11"/>
      <c r="AX146" s="11"/>
      <c r="AY146" s="11"/>
      <c r="AZ146" s="11"/>
      <c r="BA146" s="11"/>
      <c r="BB146" s="11"/>
      <c r="BC146" s="11"/>
      <c r="BD146" s="9"/>
      <c r="BE146" s="9"/>
      <c r="BF146" s="9"/>
      <c r="BK146" s="9"/>
      <c r="BL146" s="9"/>
      <c r="BM146" s="9"/>
      <c r="BN146" s="9"/>
      <c r="BO146" s="9"/>
      <c r="BP146" s="9"/>
      <c r="BQ146" s="9"/>
      <c r="BR146" s="9"/>
      <c r="BS146" s="9"/>
      <c r="BT146" s="9"/>
      <c r="BU146" s="9"/>
      <c r="BV146" s="9"/>
      <c r="BW146" s="9"/>
      <c r="BX146" s="9"/>
      <c r="BY146" s="9"/>
      <c r="BZ146" s="9"/>
      <c r="CA146" s="9"/>
      <c r="CB146" s="9"/>
      <c r="CC146" s="9"/>
      <c r="CD146" s="9"/>
      <c r="CE146" s="9"/>
      <c r="CF146" s="9"/>
      <c r="CG146" s="9"/>
      <c r="CH146" s="9"/>
      <c r="CI146" s="9"/>
      <c r="CJ146" s="9"/>
      <c r="CK146" s="9"/>
      <c r="CL146" s="9"/>
      <c r="CM146" s="9"/>
      <c r="CN146" s="9"/>
      <c r="CO146" s="9"/>
      <c r="CP146" s="9"/>
      <c r="CQ146" s="9"/>
      <c r="CR146" s="9"/>
      <c r="CS146" s="9"/>
      <c r="CT146" s="9"/>
      <c r="CU146" s="9"/>
      <c r="CV146" s="9"/>
      <c r="CW146" s="9"/>
      <c r="CX146" s="9"/>
      <c r="CY146" s="9"/>
      <c r="CZ146" s="9"/>
      <c r="DA146" s="9"/>
      <c r="DB146" s="9"/>
      <c r="DC146" s="9"/>
      <c r="DD146" s="9"/>
      <c r="DE146" s="9"/>
      <c r="DF146" s="9"/>
      <c r="DG146" s="9"/>
      <c r="DH146" s="9"/>
      <c r="DI146" s="9"/>
      <c r="DJ146" s="9"/>
      <c r="DK146" s="9"/>
      <c r="DL146" s="9"/>
      <c r="DM146" s="9"/>
      <c r="DN146" s="9"/>
      <c r="DO146" s="9"/>
      <c r="DP146" s="9"/>
      <c r="DQ146" s="9"/>
      <c r="DR146" s="9"/>
      <c r="DS146" s="9"/>
      <c r="DT146" s="9"/>
      <c r="DU146" s="9"/>
      <c r="DV146" s="9"/>
      <c r="DW146" s="9"/>
      <c r="DX146" s="9"/>
      <c r="DY146" s="9"/>
      <c r="DZ146" s="9"/>
      <c r="EA146" s="9"/>
      <c r="EB146" s="9"/>
      <c r="EG146" s="9"/>
      <c r="EH146" s="9"/>
      <c r="EI146" s="9"/>
      <c r="EJ146" s="9"/>
      <c r="EK146" s="9"/>
      <c r="EL146" s="9"/>
      <c r="EM146" s="9"/>
      <c r="EN146" s="9"/>
      <c r="EO146" s="9"/>
      <c r="EP146" s="9"/>
      <c r="EQ146" s="9"/>
      <c r="ER146" s="9"/>
      <c r="ES146" s="9"/>
      <c r="ET146" s="9"/>
      <c r="EU146" s="9"/>
      <c r="EV146" s="9"/>
      <c r="EW146" s="9"/>
      <c r="EX146" s="9"/>
      <c r="EY146" s="9"/>
      <c r="EZ146" s="9"/>
      <c r="FA146" s="9"/>
      <c r="FB146" s="9"/>
      <c r="FC146" s="9"/>
      <c r="FD146" s="9"/>
      <c r="FE146" s="9"/>
      <c r="FF146" s="9"/>
      <c r="FG146" s="9"/>
      <c r="FH146" s="9"/>
      <c r="FI146" s="9"/>
      <c r="FJ146" s="9"/>
      <c r="FK146" s="9"/>
      <c r="FL146" s="9"/>
      <c r="FM146" s="9"/>
      <c r="FN146" s="9"/>
      <c r="FO146" s="9"/>
      <c r="FP146" s="9"/>
      <c r="FQ146" s="9"/>
      <c r="FR146" s="9"/>
      <c r="FS146" s="9"/>
      <c r="FT146" s="9"/>
      <c r="FU146" s="9"/>
      <c r="FV146" s="9"/>
      <c r="FW146" s="9"/>
      <c r="FX146" s="9"/>
      <c r="FY146" s="9"/>
      <c r="FZ146" s="9"/>
      <c r="GA146" s="9"/>
      <c r="GB146" s="9"/>
      <c r="GC146" s="9"/>
      <c r="GD146" s="9"/>
      <c r="GE146" s="9"/>
      <c r="GF146" s="9"/>
      <c r="GG146" s="9"/>
      <c r="GH146" s="9"/>
      <c r="GI146" s="9"/>
      <c r="GJ146" s="9"/>
      <c r="GK146" s="1">
        <f t="shared" ref="GK146:HS146" ca="1" si="62">IF(GK144&lt;GK145,GK144,GK145)</f>
        <v>0</v>
      </c>
      <c r="GL146" s="1">
        <f t="shared" ca="1" si="62"/>
        <v>0</v>
      </c>
      <c r="GM146" s="1">
        <f t="shared" ca="1" si="62"/>
        <v>0</v>
      </c>
      <c r="GN146" s="1">
        <f t="shared" ca="1" si="62"/>
        <v>0</v>
      </c>
      <c r="GO146" s="1">
        <f t="shared" ca="1" si="62"/>
        <v>0</v>
      </c>
      <c r="GP146" s="1">
        <f t="shared" ca="1" si="62"/>
        <v>0</v>
      </c>
      <c r="GQ146" s="1">
        <f t="shared" ca="1" si="62"/>
        <v>0</v>
      </c>
      <c r="GR146" s="1">
        <f t="shared" ca="1" si="62"/>
        <v>0</v>
      </c>
      <c r="GS146" s="1">
        <f t="shared" ca="1" si="62"/>
        <v>0</v>
      </c>
      <c r="GT146" s="1">
        <f t="shared" ca="1" si="62"/>
        <v>0</v>
      </c>
      <c r="GU146" s="1">
        <f t="shared" ca="1" si="62"/>
        <v>0</v>
      </c>
      <c r="GV146" s="1">
        <f t="shared" ca="1" si="62"/>
        <v>0</v>
      </c>
      <c r="GW146" s="1">
        <f t="shared" ca="1" si="62"/>
        <v>0</v>
      </c>
      <c r="GX146" s="1">
        <f t="shared" ca="1" si="62"/>
        <v>0</v>
      </c>
      <c r="GY146" s="1">
        <f t="shared" ca="1" si="62"/>
        <v>0</v>
      </c>
      <c r="GZ146" s="1">
        <f t="shared" ca="1" si="62"/>
        <v>0</v>
      </c>
      <c r="HA146" s="1">
        <f t="shared" ca="1" si="62"/>
        <v>0</v>
      </c>
      <c r="HB146" s="1">
        <f t="shared" ca="1" si="62"/>
        <v>0</v>
      </c>
      <c r="HC146" s="1">
        <f t="shared" ca="1" si="62"/>
        <v>0</v>
      </c>
      <c r="HD146" s="1">
        <f t="shared" ca="1" si="62"/>
        <v>0</v>
      </c>
      <c r="HE146" s="1">
        <f t="shared" ca="1" si="62"/>
        <v>0</v>
      </c>
      <c r="HF146" s="1">
        <f t="shared" ca="1" si="62"/>
        <v>0</v>
      </c>
      <c r="HG146" s="1">
        <f t="shared" ca="1" si="62"/>
        <v>0</v>
      </c>
      <c r="HH146" s="1">
        <f t="shared" ca="1" si="62"/>
        <v>0</v>
      </c>
      <c r="HI146" s="1">
        <f t="shared" ca="1" si="62"/>
        <v>0</v>
      </c>
      <c r="HJ146" s="1">
        <f t="shared" ca="1" si="62"/>
        <v>0</v>
      </c>
      <c r="HK146" s="1">
        <f t="shared" ca="1" si="62"/>
        <v>0</v>
      </c>
      <c r="HL146" s="1">
        <f t="shared" ca="1" si="62"/>
        <v>0</v>
      </c>
      <c r="HM146" s="1">
        <f t="shared" ca="1" si="62"/>
        <v>0</v>
      </c>
      <c r="HN146" s="1">
        <f t="shared" ca="1" si="62"/>
        <v>0</v>
      </c>
      <c r="HO146" s="1">
        <f t="shared" ca="1" si="62"/>
        <v>0</v>
      </c>
      <c r="HP146" s="1">
        <f t="shared" ca="1" si="62"/>
        <v>0</v>
      </c>
      <c r="HQ146" s="1">
        <f t="shared" ca="1" si="62"/>
        <v>0</v>
      </c>
      <c r="HR146" s="1">
        <f t="shared" ca="1" si="62"/>
        <v>0</v>
      </c>
      <c r="HS146" s="1">
        <f t="shared" ca="1" si="62"/>
        <v>0</v>
      </c>
      <c r="HV146" s="9"/>
      <c r="HW146" s="9"/>
      <c r="HX146" s="9"/>
      <c r="HY146" s="9"/>
      <c r="HZ146" s="9"/>
      <c r="IA146" s="9"/>
      <c r="IB146" s="9"/>
    </row>
    <row r="147" spans="2:255" ht="6" hidden="1" customHeight="1" x14ac:dyDescent="0.25">
      <c r="B147" s="71"/>
      <c r="C147" s="71"/>
      <c r="D147" s="71"/>
      <c r="E147" s="77"/>
      <c r="F147" s="104"/>
      <c r="G147" s="71"/>
      <c r="H147" s="78"/>
      <c r="I147" s="71"/>
      <c r="J147" s="71"/>
      <c r="K147" s="77"/>
      <c r="L147" s="104"/>
      <c r="M147" s="71"/>
      <c r="N147" s="71"/>
      <c r="O147" s="71"/>
      <c r="P147" s="71"/>
      <c r="Q147" s="71"/>
      <c r="R147" s="71"/>
      <c r="S147" s="77"/>
      <c r="T147" s="80"/>
      <c r="U147" s="80"/>
      <c r="V147" s="80"/>
      <c r="W147" s="122"/>
      <c r="X147" s="102"/>
      <c r="Y147" s="71"/>
      <c r="Z147" s="75"/>
      <c r="AD147" s="162"/>
      <c r="AW147" s="11"/>
      <c r="AX147" s="11"/>
      <c r="AY147" s="11"/>
      <c r="AZ147" s="11"/>
      <c r="BA147" s="11"/>
      <c r="BB147" s="11"/>
      <c r="BC147" s="11"/>
      <c r="BD147" s="9"/>
      <c r="BE147" s="9"/>
      <c r="BF147" s="9"/>
      <c r="BK147" s="9"/>
      <c r="BL147" s="9"/>
      <c r="BM147" s="9"/>
      <c r="BN147" s="9"/>
      <c r="BO147" s="9"/>
      <c r="BP147" s="9"/>
      <c r="BQ147" s="9"/>
      <c r="BR147" s="9"/>
      <c r="BS147" s="9"/>
      <c r="BT147" s="9"/>
      <c r="BU147" s="9"/>
      <c r="BV147" s="9"/>
      <c r="BW147" s="9"/>
      <c r="BX147" s="9"/>
      <c r="BY147" s="9"/>
      <c r="BZ147" s="9"/>
      <c r="CA147" s="9"/>
      <c r="CB147" s="9"/>
      <c r="CC147" s="9"/>
      <c r="CD147" s="9"/>
      <c r="CE147" s="9"/>
      <c r="CF147" s="9"/>
      <c r="CG147" s="9"/>
      <c r="CH147" s="9"/>
      <c r="CI147" s="9"/>
      <c r="CJ147" s="9"/>
      <c r="CK147" s="9"/>
      <c r="CL147" s="9"/>
      <c r="CM147" s="9"/>
      <c r="CN147" s="9"/>
      <c r="CO147" s="9"/>
      <c r="CP147" s="9"/>
      <c r="CQ147" s="9"/>
      <c r="CR147" s="9"/>
      <c r="CS147" s="9"/>
      <c r="CT147" s="9"/>
      <c r="CU147" s="9"/>
      <c r="CV147" s="9"/>
      <c r="CW147" s="9"/>
      <c r="CX147" s="9"/>
      <c r="CY147" s="9"/>
      <c r="CZ147" s="9"/>
      <c r="DA147" s="9"/>
      <c r="DB147" s="9"/>
      <c r="DC147" s="9"/>
      <c r="DD147" s="9"/>
      <c r="DE147" s="9"/>
      <c r="DF147" s="9"/>
      <c r="DG147" s="9"/>
      <c r="DH147" s="9"/>
      <c r="DI147" s="9"/>
      <c r="DJ147" s="9"/>
      <c r="DK147" s="9"/>
      <c r="DL147" s="9"/>
      <c r="DM147" s="9"/>
      <c r="DN147" s="9"/>
      <c r="DO147" s="9"/>
      <c r="DP147" s="9"/>
      <c r="DQ147" s="9"/>
      <c r="DR147" s="9"/>
      <c r="DS147" s="9"/>
      <c r="DT147" s="9"/>
      <c r="DU147" s="9"/>
      <c r="DV147" s="9"/>
      <c r="DW147" s="9"/>
      <c r="DX147" s="9"/>
      <c r="DY147" s="9"/>
      <c r="DZ147" s="9"/>
      <c r="EA147" s="9"/>
      <c r="EB147" s="9"/>
      <c r="EG147" s="9"/>
      <c r="EH147" s="9"/>
      <c r="EI147" s="9"/>
      <c r="EJ147" s="9"/>
      <c r="EK147" s="9"/>
      <c r="EL147" s="9"/>
      <c r="EM147" s="9"/>
      <c r="EN147" s="9"/>
      <c r="EO147" s="9"/>
      <c r="EP147" s="9"/>
      <c r="EQ147" s="9"/>
      <c r="ER147" s="9"/>
      <c r="ES147" s="9"/>
      <c r="ET147" s="9"/>
      <c r="EU147" s="9"/>
      <c r="EV147" s="9"/>
      <c r="EW147" s="9"/>
      <c r="EX147" s="9"/>
      <c r="EY147" s="9"/>
      <c r="EZ147" s="9"/>
      <c r="FA147" s="9"/>
      <c r="FB147" s="9"/>
      <c r="FC147" s="9"/>
      <c r="FD147" s="9"/>
      <c r="FE147" s="9"/>
      <c r="FF147" s="9"/>
      <c r="FG147" s="9"/>
      <c r="FH147" s="9"/>
      <c r="FI147" s="9"/>
      <c r="FJ147" s="9"/>
      <c r="FK147" s="9"/>
      <c r="FL147" s="9"/>
      <c r="FM147" s="9"/>
      <c r="FN147" s="9"/>
      <c r="FO147" s="9"/>
      <c r="FP147" s="9"/>
      <c r="FQ147" s="9"/>
      <c r="FR147" s="9"/>
      <c r="FS147" s="9"/>
      <c r="FT147" s="9"/>
      <c r="FU147" s="9"/>
      <c r="FV147" s="9"/>
      <c r="FW147" s="9"/>
      <c r="FX147" s="9"/>
      <c r="FY147" s="9"/>
      <c r="FZ147" s="9"/>
      <c r="GA147" s="9"/>
      <c r="GB147" s="9"/>
      <c r="GC147" s="9"/>
      <c r="GD147" s="9"/>
      <c r="GE147" s="9"/>
      <c r="GF147" s="9"/>
      <c r="GG147" s="9"/>
      <c r="GH147" s="9"/>
      <c r="GI147" s="9"/>
      <c r="GJ147" s="9"/>
      <c r="GK147">
        <f ca="1">GK$8^GK146</f>
        <v>1</v>
      </c>
      <c r="GL147">
        <f t="shared" ref="GL147:HS147" ca="1" si="63">GL$8^GL146*GK147</f>
        <v>1</v>
      </c>
      <c r="GM147">
        <f t="shared" ca="1" si="63"/>
        <v>1</v>
      </c>
      <c r="GN147">
        <f t="shared" ca="1" si="63"/>
        <v>1</v>
      </c>
      <c r="GO147">
        <f t="shared" ca="1" si="63"/>
        <v>1</v>
      </c>
      <c r="GP147">
        <f t="shared" ca="1" si="63"/>
        <v>1</v>
      </c>
      <c r="GQ147">
        <f t="shared" ca="1" si="63"/>
        <v>1</v>
      </c>
      <c r="GR147">
        <f t="shared" ca="1" si="63"/>
        <v>1</v>
      </c>
      <c r="GS147">
        <f t="shared" ca="1" si="63"/>
        <v>1</v>
      </c>
      <c r="GT147">
        <f t="shared" ca="1" si="63"/>
        <v>1</v>
      </c>
      <c r="GU147">
        <f t="shared" ca="1" si="63"/>
        <v>1</v>
      </c>
      <c r="GV147">
        <f t="shared" ca="1" si="63"/>
        <v>1</v>
      </c>
      <c r="GW147">
        <f t="shared" ca="1" si="63"/>
        <v>1</v>
      </c>
      <c r="GX147">
        <f t="shared" ca="1" si="63"/>
        <v>1</v>
      </c>
      <c r="GY147">
        <f t="shared" ca="1" si="63"/>
        <v>1</v>
      </c>
      <c r="GZ147">
        <f t="shared" ca="1" si="63"/>
        <v>1</v>
      </c>
      <c r="HA147">
        <f t="shared" ca="1" si="63"/>
        <v>1</v>
      </c>
      <c r="HB147">
        <f t="shared" ca="1" si="63"/>
        <v>1</v>
      </c>
      <c r="HC147">
        <f t="shared" ca="1" si="63"/>
        <v>1</v>
      </c>
      <c r="HD147">
        <f t="shared" ca="1" si="63"/>
        <v>1</v>
      </c>
      <c r="HE147">
        <f t="shared" ca="1" si="63"/>
        <v>1</v>
      </c>
      <c r="HF147">
        <f t="shared" ca="1" si="63"/>
        <v>1</v>
      </c>
      <c r="HG147">
        <f t="shared" ca="1" si="63"/>
        <v>1</v>
      </c>
      <c r="HH147">
        <f t="shared" ca="1" si="63"/>
        <v>1</v>
      </c>
      <c r="HI147">
        <f t="shared" ca="1" si="63"/>
        <v>1</v>
      </c>
      <c r="HJ147">
        <f t="shared" ca="1" si="63"/>
        <v>1</v>
      </c>
      <c r="HK147">
        <f t="shared" ca="1" si="63"/>
        <v>1</v>
      </c>
      <c r="HL147">
        <f t="shared" ca="1" si="63"/>
        <v>1</v>
      </c>
      <c r="HM147">
        <f t="shared" ca="1" si="63"/>
        <v>1</v>
      </c>
      <c r="HN147">
        <f t="shared" ca="1" si="63"/>
        <v>1</v>
      </c>
      <c r="HO147">
        <f t="shared" ca="1" si="63"/>
        <v>1</v>
      </c>
      <c r="HP147">
        <f t="shared" ca="1" si="63"/>
        <v>1</v>
      </c>
      <c r="HQ147">
        <f t="shared" ca="1" si="63"/>
        <v>1</v>
      </c>
      <c r="HR147">
        <f t="shared" ca="1" si="63"/>
        <v>1</v>
      </c>
      <c r="HS147">
        <f t="shared" ca="1" si="63"/>
        <v>1</v>
      </c>
      <c r="HV147" s="9"/>
      <c r="HW147" s="9"/>
      <c r="HX147" s="9"/>
      <c r="HY147" s="9"/>
      <c r="HZ147" s="9"/>
      <c r="IA147" s="9"/>
      <c r="IB147" s="9"/>
    </row>
    <row r="148" spans="2:255" ht="6" hidden="1" customHeight="1" x14ac:dyDescent="0.25">
      <c r="B148" s="71"/>
      <c r="C148" s="71"/>
      <c r="D148" s="71"/>
      <c r="E148" s="77"/>
      <c r="F148" s="104"/>
      <c r="G148" s="71"/>
      <c r="H148" s="78"/>
      <c r="I148" s="71"/>
      <c r="J148" s="71"/>
      <c r="K148" s="77"/>
      <c r="L148" s="104"/>
      <c r="M148" s="71"/>
      <c r="N148" s="71"/>
      <c r="O148" s="71"/>
      <c r="P148" s="71"/>
      <c r="Q148" s="71"/>
      <c r="R148" s="71"/>
      <c r="S148" s="77"/>
      <c r="T148" s="80"/>
      <c r="U148" s="80"/>
      <c r="V148" s="80"/>
      <c r="W148" s="122"/>
      <c r="X148" s="102"/>
      <c r="Y148" s="71"/>
      <c r="Z148" s="75"/>
      <c r="AD148" s="162"/>
      <c r="AW148" s="11"/>
      <c r="AX148" s="11"/>
      <c r="AY148" s="11"/>
      <c r="AZ148" s="11"/>
      <c r="BA148" s="11"/>
      <c r="BB148" s="11"/>
      <c r="BC148" s="11"/>
      <c r="BD148" s="9" t="s">
        <v>29</v>
      </c>
      <c r="BE148" s="9">
        <f ca="1">HZ144</f>
        <v>23</v>
      </c>
      <c r="BF148" s="9">
        <f ca="1">IA144</f>
        <v>20</v>
      </c>
      <c r="BG148">
        <f ca="1">BF148-BF149*(BE149-BE148)</f>
        <v>20</v>
      </c>
      <c r="BH148">
        <v>256</v>
      </c>
      <c r="BI148" s="1">
        <f ca="1">IF(BG148/BH148=INT(BG148/BH148),1,0)</f>
        <v>0</v>
      </c>
      <c r="BJ148" s="1">
        <f ca="1">IF(BI148=0,BG148,BG148/BH148)</f>
        <v>20</v>
      </c>
      <c r="BK148" s="1">
        <v>16</v>
      </c>
      <c r="BL148" s="1">
        <f ca="1">IF(BJ148/BK148=INT(BJ148/BK148),1,0)</f>
        <v>0</v>
      </c>
      <c r="BM148" s="1">
        <f ca="1">IF(BL148=0,BJ148,BJ148/BK148)</f>
        <v>20</v>
      </c>
      <c r="BN148" s="1">
        <v>4</v>
      </c>
      <c r="BO148" s="1">
        <f ca="1">IF(BM148/BN148=INT(BM148/BN148),1,0)</f>
        <v>1</v>
      </c>
      <c r="BP148" s="1">
        <f ca="1">IF(BO148=0,BM148,BM148/BN148)</f>
        <v>5</v>
      </c>
      <c r="BQ148" s="1">
        <v>2</v>
      </c>
      <c r="BR148" s="1">
        <f ca="1">IF(BP148/BQ148=INT(BP148/BQ148),1,0)</f>
        <v>0</v>
      </c>
      <c r="BS148" s="1">
        <f ca="1">IF(BR148=0,BP148,BP148/BQ148)</f>
        <v>5</v>
      </c>
      <c r="BT148" s="1">
        <v>81</v>
      </c>
      <c r="BU148" s="1">
        <f ca="1">IF(BS148/BT148=INT(BS148/BT148),1,0)</f>
        <v>0</v>
      </c>
      <c r="BV148" s="1">
        <f ca="1">IF(BU148=0,BS148,BS148/BT148)</f>
        <v>5</v>
      </c>
      <c r="BW148" s="1">
        <v>9</v>
      </c>
      <c r="BX148" s="1">
        <f ca="1">IF(BV148/BW148=INT(BV148/BW148),1,0)</f>
        <v>0</v>
      </c>
      <c r="BY148" s="1">
        <f ca="1">IF(BX148=0,BV148,BV148/BW148)</f>
        <v>5</v>
      </c>
      <c r="BZ148" s="1">
        <v>3</v>
      </c>
      <c r="CA148" s="1">
        <f ca="1">IF(BY148/BZ148=INT(BY148/BZ148),1,0)</f>
        <v>0</v>
      </c>
      <c r="CB148" s="1">
        <f ca="1">IF(CA148=0,BY148,BY148/BZ148)</f>
        <v>5</v>
      </c>
      <c r="CC148" s="1">
        <v>25</v>
      </c>
      <c r="CD148" s="1">
        <f ca="1">IF(CB148/CC148=INT(CB148/CC148),1,0)</f>
        <v>0</v>
      </c>
      <c r="CE148" s="1">
        <f ca="1">IF(CD148=0,CB148,CB148/CC148)</f>
        <v>5</v>
      </c>
      <c r="CF148" s="1">
        <v>5</v>
      </c>
      <c r="CG148" s="1">
        <f ca="1">IF(CE148/CF148=INT(CE148/CF148),1,0)</f>
        <v>1</v>
      </c>
      <c r="CH148" s="1">
        <f ca="1">IF(CG148=0,CE148,CE148/CF148)</f>
        <v>1</v>
      </c>
      <c r="CI148" s="1">
        <v>49</v>
      </c>
      <c r="CJ148" s="1">
        <f ca="1">IF(CH148/CI148=INT(CH148/CI148),1,0)</f>
        <v>0</v>
      </c>
      <c r="CK148" s="1">
        <f ca="1">IF(CJ148=0,CH148,CH148/CI148)</f>
        <v>1</v>
      </c>
      <c r="CL148" s="1">
        <v>7</v>
      </c>
      <c r="CM148" s="1">
        <f ca="1">IF(CK148/CL148=INT(CK148/CL148),1,0)</f>
        <v>0</v>
      </c>
      <c r="CN148" s="1">
        <f ca="1">IF(CM148=0,CK148,CK148/CL148)</f>
        <v>1</v>
      </c>
      <c r="CO148" s="1">
        <v>121</v>
      </c>
      <c r="CP148" s="1">
        <f ca="1">IF(CN148/CO148=INT(CN148/CO148),1,0)</f>
        <v>0</v>
      </c>
      <c r="CQ148" s="1">
        <f ca="1">IF(CP148=0,CN148,CN148/CO148)</f>
        <v>1</v>
      </c>
      <c r="CR148" s="1">
        <v>11</v>
      </c>
      <c r="CS148" s="1">
        <f ca="1">IF(CQ148/CR148=INT(CQ148/CR148),1,0)</f>
        <v>0</v>
      </c>
      <c r="CT148" s="1">
        <f ca="1">IF(CS148=0,CQ148,CQ148/CR148)</f>
        <v>1</v>
      </c>
      <c r="CU148" s="1">
        <v>169</v>
      </c>
      <c r="CV148" s="1">
        <f ca="1">IF(CT148/CU148=INT(CT148/CU148),1,0)</f>
        <v>0</v>
      </c>
      <c r="CW148" s="1">
        <f ca="1">IF(CV148=0,CT148,CT148/CU148)</f>
        <v>1</v>
      </c>
      <c r="CX148" s="1">
        <v>13</v>
      </c>
      <c r="CY148" s="1">
        <f ca="1">IF(CW148/CX148=INT(CW148/CX148),1,0)</f>
        <v>0</v>
      </c>
      <c r="CZ148" s="1">
        <f ca="1">IF(CY148=0,CW148,CW148/CX148)</f>
        <v>1</v>
      </c>
      <c r="DA148" s="1">
        <v>17</v>
      </c>
      <c r="DB148" s="1">
        <f ca="1">IF(CZ148/DA148=INT(CZ148/DA148),1,0)</f>
        <v>0</v>
      </c>
      <c r="DC148" s="1">
        <f ca="1">IF(DB148=0,CZ148,CZ148/DA148)</f>
        <v>1</v>
      </c>
      <c r="DD148" s="1">
        <v>19</v>
      </c>
      <c r="DE148" s="1">
        <f ca="1">IF(DC148/DD148=INT(DC148/DD148),1,0)</f>
        <v>0</v>
      </c>
      <c r="DF148" s="1">
        <f ca="1">IF(DE148=0,DC148,DC148/DD148)</f>
        <v>1</v>
      </c>
      <c r="DG148" s="1">
        <v>23</v>
      </c>
      <c r="DH148" s="1">
        <f ca="1">IF(DF148/DG148=INT(DF148/DG148),1,0)</f>
        <v>0</v>
      </c>
      <c r="DI148" s="1">
        <f ca="1">IF(DH148=0,DF148,DF148/DG148)</f>
        <v>1</v>
      </c>
      <c r="DJ148" s="1">
        <v>29</v>
      </c>
      <c r="DK148" s="1">
        <f ca="1">IF(DI148/DJ148=INT(DI148/DJ148),1,0)</f>
        <v>0</v>
      </c>
      <c r="DL148" s="1">
        <f ca="1">IF(DK148=0,DI148,DI148/DJ148)</f>
        <v>1</v>
      </c>
      <c r="DM148" s="1">
        <v>31</v>
      </c>
      <c r="DN148" s="1">
        <f ca="1">IF(DL148/DM148=INT(DL148/DM148),1,0)</f>
        <v>0</v>
      </c>
      <c r="DO148" s="1">
        <f ca="1">IF(DN148=0,DL148,DL148/DM148)</f>
        <v>1</v>
      </c>
      <c r="DP148" s="1">
        <v>37</v>
      </c>
      <c r="DQ148" s="1">
        <f ca="1">IF(DO148/DP148=INT(DO148/DP148),1,0)</f>
        <v>0</v>
      </c>
      <c r="DR148" s="1">
        <f ca="1">IF(DQ148=0,DO148,DO148/DP148)</f>
        <v>1</v>
      </c>
      <c r="DS148" s="1">
        <v>41</v>
      </c>
      <c r="DT148" s="1">
        <f ca="1">IF(DR148/DS148=INT(DR148/DS148),1,0)</f>
        <v>0</v>
      </c>
      <c r="DU148" s="1">
        <f ca="1">IF(DT148=0,DR148,DR148/DS148)</f>
        <v>1</v>
      </c>
      <c r="DV148" s="1">
        <v>43</v>
      </c>
      <c r="DW148" s="1">
        <f ca="1">IF(DU148/DV148=INT(DU148/DV148),1,0)</f>
        <v>0</v>
      </c>
      <c r="DX148" s="1">
        <f ca="1">IF(DW148=0,DU148,DU148/DV148)</f>
        <v>1</v>
      </c>
      <c r="DY148" s="1">
        <v>47</v>
      </c>
      <c r="DZ148" s="1">
        <f ca="1">IF(DX148/DY148=INT(DX148/DY148),1,0)</f>
        <v>0</v>
      </c>
      <c r="EA148" s="1">
        <f ca="1">IF(DZ148=0,DX148,DX148/DY148)</f>
        <v>1</v>
      </c>
      <c r="EB148" s="1">
        <v>53</v>
      </c>
      <c r="EC148" s="1">
        <f ca="1">IF(EA148/EB148=INT(EA148/EB148),1,0)</f>
        <v>0</v>
      </c>
      <c r="ED148" s="1">
        <f ca="1">IF(EC148=0,EA148,EA148/EB148)</f>
        <v>1</v>
      </c>
      <c r="EE148" s="1">
        <v>59</v>
      </c>
      <c r="EF148" s="1">
        <f ca="1">IF(ED148/EE148=INT(ED148/EE148),1,0)</f>
        <v>0</v>
      </c>
      <c r="EG148" s="1">
        <f ca="1">IF(EF148=0,ED148,ED148/EE148)</f>
        <v>1</v>
      </c>
      <c r="EH148" s="1">
        <v>61</v>
      </c>
      <c r="EI148" s="1">
        <f ca="1">IF(EG148/EH148=INT(EG148/EH148),1,0)</f>
        <v>0</v>
      </c>
      <c r="EJ148" s="1">
        <f ca="1">IF(EI148=0,EG148,EG148/EH148)</f>
        <v>1</v>
      </c>
      <c r="EK148" s="1">
        <v>67</v>
      </c>
      <c r="EL148" s="1">
        <f ca="1">IF(EJ148/EK148=INT(EJ148/EK148),1,0)</f>
        <v>0</v>
      </c>
      <c r="EM148" s="1">
        <f ca="1">IF(EL148=0,EJ148,EJ148/EK148)</f>
        <v>1</v>
      </c>
      <c r="EN148" s="1">
        <v>71</v>
      </c>
      <c r="EO148" s="1">
        <f ca="1">IF(EM148/EN148=INT(EM148/EN148),1,0)</f>
        <v>0</v>
      </c>
      <c r="EP148" s="1">
        <f ca="1">IF(EO148=0,EM148,EM148/EN148)</f>
        <v>1</v>
      </c>
      <c r="EQ148" s="1">
        <v>73</v>
      </c>
      <c r="ER148" s="1">
        <f ca="1">IF(EP148/EQ148=INT(EP148/EQ148),1,0)</f>
        <v>0</v>
      </c>
      <c r="ES148" s="1">
        <f ca="1">IF(ER148=0,EP148,EP148/EQ148)</f>
        <v>1</v>
      </c>
      <c r="ET148" s="1">
        <v>79</v>
      </c>
      <c r="EU148" s="1">
        <f ca="1">IF(ES148/ET148=INT(ES148/ET148),1,0)</f>
        <v>0</v>
      </c>
      <c r="EV148" s="1">
        <f ca="1">IF(EU148=0,ES148,ES148/ET148)</f>
        <v>1</v>
      </c>
      <c r="EW148" s="1">
        <v>83</v>
      </c>
      <c r="EX148" s="1">
        <f ca="1">IF(EV148/EW148=INT(EV148/EW148),1,0)</f>
        <v>0</v>
      </c>
      <c r="EY148" s="1">
        <f ca="1">IF(EX148=0,EV148,EV148/EW148)</f>
        <v>1</v>
      </c>
      <c r="EZ148" s="1">
        <v>89</v>
      </c>
      <c r="FA148" s="1">
        <f ca="1">IF(EY148/EZ148=INT(EY148/EZ148),1,0)</f>
        <v>0</v>
      </c>
      <c r="FB148" s="1">
        <f ca="1">IF(FA148=0,EY148,EY148/EZ148)</f>
        <v>1</v>
      </c>
      <c r="FC148" s="1">
        <v>97</v>
      </c>
      <c r="FD148" s="1">
        <f ca="1">IF(FB148/FC148=INT(FB148/FC148),1,0)</f>
        <v>0</v>
      </c>
      <c r="FE148" s="1">
        <f ca="1">IF(FD148=0,FB148,FB148/FC148)</f>
        <v>1</v>
      </c>
      <c r="FF148" s="1">
        <v>101</v>
      </c>
      <c r="FG148" s="1">
        <f ca="1">IF(FE148/FF148=INT(FE148/FF148),1,0)</f>
        <v>0</v>
      </c>
      <c r="FH148" s="1">
        <f ca="1">IF(FG148=0,FE148,FE148/FF148)</f>
        <v>1</v>
      </c>
      <c r="FI148" s="1">
        <v>103</v>
      </c>
      <c r="FJ148" s="1">
        <f ca="1">IF(FH148/FI148=INT(FH148/FI148),1,0)</f>
        <v>0</v>
      </c>
      <c r="FK148" s="1">
        <f ca="1">IF(FJ148=0,FH148,FH148/FI148)</f>
        <v>1</v>
      </c>
      <c r="FL148" s="1">
        <v>107</v>
      </c>
      <c r="FM148" s="1">
        <f ca="1">IF(FK148/FL148=INT(FK148/FL148),1,0)</f>
        <v>0</v>
      </c>
      <c r="FN148" s="1">
        <f ca="1">IF(FM148=0,FK148,FK148/FL148)</f>
        <v>1</v>
      </c>
      <c r="FO148" s="1">
        <v>109</v>
      </c>
      <c r="FP148" s="1">
        <f ca="1">IF(FN148/FO148=INT(FN148/FO148),1,0)</f>
        <v>0</v>
      </c>
      <c r="FQ148" s="1">
        <f ca="1">IF(FP148=0,FN148,FN148/FO148)</f>
        <v>1</v>
      </c>
      <c r="FR148" s="1">
        <v>113</v>
      </c>
      <c r="FS148" s="1">
        <f ca="1">IF(FQ148/FR148=INT(FQ148/FR148),1,0)</f>
        <v>0</v>
      </c>
      <c r="FT148" s="1">
        <f ca="1">IF(FS148=0,FQ148,FQ148/FR148)</f>
        <v>1</v>
      </c>
      <c r="FU148" s="1">
        <v>127</v>
      </c>
      <c r="FV148" s="1">
        <f ca="1">IF(FT148/FU148=INT(FT148/FU148),1,0)</f>
        <v>0</v>
      </c>
      <c r="FW148" s="1">
        <f ca="1">IF(FV148=0,FT148,FT148/FU148)</f>
        <v>1</v>
      </c>
      <c r="FX148" s="1">
        <v>131</v>
      </c>
      <c r="FY148" s="1">
        <f ca="1">IF(FW148/FX148=INT(FW148/FX148),1,0)</f>
        <v>0</v>
      </c>
      <c r="FZ148" s="1">
        <f ca="1">IF(FY148=0,FW148,FW148/FX148)</f>
        <v>1</v>
      </c>
      <c r="GA148" s="1">
        <v>137</v>
      </c>
      <c r="GB148" s="1">
        <f ca="1">IF(FZ148/GA148=INT(FZ148/GA148),1,0)</f>
        <v>0</v>
      </c>
      <c r="GC148" s="1">
        <f ca="1">IF(GB148=0,FZ148,FZ148/GA148)</f>
        <v>1</v>
      </c>
      <c r="GD148" s="1">
        <v>139</v>
      </c>
      <c r="GE148" s="1">
        <f ca="1">IF(GC148/GD148=INT(GC148/GD148),1,0)</f>
        <v>0</v>
      </c>
      <c r="GF148" s="1">
        <f ca="1">IF(GE148=0,GC148,GC148/GD148)</f>
        <v>1</v>
      </c>
      <c r="GG148" s="1">
        <v>149</v>
      </c>
      <c r="GH148" s="1">
        <f ca="1">IF(GF148/GG148=INT(GF148/GG148),1,0)</f>
        <v>0</v>
      </c>
      <c r="GI148" s="1">
        <f ca="1">IF(GH148=0,GF148,GF148/GG148)</f>
        <v>1</v>
      </c>
      <c r="GJ148" s="1"/>
      <c r="GK148" s="1">
        <f ca="1">8*BI148+4*BL148+2*BO148+BR148</f>
        <v>2</v>
      </c>
      <c r="GL148" s="1">
        <f ca="1">4*BU148+2*BX148+CA148</f>
        <v>0</v>
      </c>
      <c r="GM148" s="1">
        <f ca="1">2*CD148+CG148</f>
        <v>1</v>
      </c>
      <c r="GN148" s="1">
        <f ca="1">2*CJ148+CM148</f>
        <v>0</v>
      </c>
      <c r="GO148" s="1">
        <f ca="1">2*CP148+CS148</f>
        <v>0</v>
      </c>
      <c r="GP148" s="1">
        <f ca="1">2*CV148+CY148</f>
        <v>0</v>
      </c>
      <c r="GQ148" s="1">
        <f ca="1">DB148</f>
        <v>0</v>
      </c>
      <c r="GR148" s="1">
        <f ca="1">DE148</f>
        <v>0</v>
      </c>
      <c r="GS148" s="1">
        <f ca="1">DH148</f>
        <v>0</v>
      </c>
      <c r="GT148" s="1">
        <f ca="1">DK148</f>
        <v>0</v>
      </c>
      <c r="GU148" s="1">
        <f ca="1">DN148</f>
        <v>0</v>
      </c>
      <c r="GV148">
        <f ca="1">DQ148</f>
        <v>0</v>
      </c>
      <c r="GW148">
        <f ca="1">DT148</f>
        <v>0</v>
      </c>
      <c r="GX148">
        <f ca="1">DW148</f>
        <v>0</v>
      </c>
      <c r="GY148">
        <f ca="1">DZ148</f>
        <v>0</v>
      </c>
      <c r="GZ148">
        <f ca="1">EC148</f>
        <v>0</v>
      </c>
      <c r="HA148">
        <f ca="1">EF148</f>
        <v>0</v>
      </c>
      <c r="HB148">
        <f ca="1">EI148</f>
        <v>0</v>
      </c>
      <c r="HC148">
        <f ca="1">EL148</f>
        <v>0</v>
      </c>
      <c r="HD148">
        <f ca="1">EO148</f>
        <v>0</v>
      </c>
      <c r="HE148">
        <f ca="1">ER148</f>
        <v>0</v>
      </c>
      <c r="HF148">
        <f ca="1">EU148</f>
        <v>0</v>
      </c>
      <c r="HG148">
        <f ca="1">EX148</f>
        <v>0</v>
      </c>
      <c r="HH148">
        <f ca="1">FA148</f>
        <v>0</v>
      </c>
      <c r="HI148">
        <f ca="1">FD148</f>
        <v>0</v>
      </c>
      <c r="HJ148">
        <f ca="1">FG148</f>
        <v>0</v>
      </c>
      <c r="HK148">
        <f ca="1">FJ148</f>
        <v>0</v>
      </c>
      <c r="HL148">
        <f ca="1">FM148</f>
        <v>0</v>
      </c>
      <c r="HM148">
        <f ca="1">FP148</f>
        <v>0</v>
      </c>
      <c r="HN148">
        <f ca="1">FS148</f>
        <v>0</v>
      </c>
      <c r="HO148">
        <f ca="1">FV148</f>
        <v>0</v>
      </c>
      <c r="HP148">
        <f ca="1">FY148</f>
        <v>0</v>
      </c>
      <c r="HQ148">
        <f ca="1">GB148</f>
        <v>0</v>
      </c>
      <c r="HR148">
        <f ca="1">GE148</f>
        <v>0</v>
      </c>
      <c r="HS148">
        <f ca="1">GH148</f>
        <v>0</v>
      </c>
      <c r="HT148">
        <f ca="1">BG148</f>
        <v>20</v>
      </c>
      <c r="HU148">
        <f ca="1">HT148/HS151</f>
        <v>10</v>
      </c>
      <c r="HV148" s="9">
        <f ca="1">HZ144</f>
        <v>23</v>
      </c>
      <c r="HW148" s="9"/>
      <c r="HX148" s="9"/>
      <c r="HY148" s="9"/>
      <c r="HZ148" s="9"/>
      <c r="IA148" s="9"/>
      <c r="IB148" s="9"/>
    </row>
    <row r="149" spans="2:255" ht="6" hidden="1" customHeight="1" x14ac:dyDescent="0.25">
      <c r="B149" s="71"/>
      <c r="C149" s="71"/>
      <c r="D149" s="71"/>
      <c r="E149" s="71"/>
      <c r="F149" s="104"/>
      <c r="G149" s="71"/>
      <c r="H149" s="71"/>
      <c r="I149" s="71"/>
      <c r="J149" s="71"/>
      <c r="K149" s="71"/>
      <c r="L149" s="104"/>
      <c r="M149" s="71"/>
      <c r="N149" s="71"/>
      <c r="O149" s="71"/>
      <c r="P149" s="71"/>
      <c r="Q149" s="71"/>
      <c r="R149" s="71"/>
      <c r="S149" s="71"/>
      <c r="T149" s="71"/>
      <c r="U149" s="71"/>
      <c r="V149" s="71"/>
      <c r="W149" s="122"/>
      <c r="X149" s="104"/>
      <c r="Y149" s="71"/>
      <c r="Z149" s="75"/>
      <c r="AD149" s="162"/>
      <c r="BD149" s="9"/>
      <c r="BE149">
        <f ca="1">BE148+INT(BF148/BF149)</f>
        <v>23</v>
      </c>
      <c r="BF149">
        <f ca="1">IB144</f>
        <v>42</v>
      </c>
      <c r="BG149">
        <f ca="1">BF149</f>
        <v>42</v>
      </c>
      <c r="BH149">
        <v>256</v>
      </c>
      <c r="BI149" s="1">
        <f ca="1">IF(BG149/BH149=INT(BG149/BH149),1,0)</f>
        <v>0</v>
      </c>
      <c r="BJ149" s="1">
        <f ca="1">IF(BI149=0,BG149,BG149/BH149)</f>
        <v>42</v>
      </c>
      <c r="BK149" s="1">
        <v>16</v>
      </c>
      <c r="BL149" s="1">
        <f ca="1">IF(BJ149/BK149=INT(BJ149/BK149),1,0)</f>
        <v>0</v>
      </c>
      <c r="BM149" s="1">
        <f ca="1">IF(BL149=0,BJ149,BJ149/BK149)</f>
        <v>42</v>
      </c>
      <c r="BN149" s="1">
        <v>4</v>
      </c>
      <c r="BO149" s="1">
        <f ca="1">IF(BM149/BN149=INT(BM149/BN149),1,0)</f>
        <v>0</v>
      </c>
      <c r="BP149" s="1">
        <f ca="1">IF(BO149=0,BM149,BM149/BN149)</f>
        <v>42</v>
      </c>
      <c r="BQ149" s="1">
        <v>2</v>
      </c>
      <c r="BR149" s="1">
        <f ca="1">IF(BP149/BQ149=INT(BP149/BQ149),1,0)</f>
        <v>1</v>
      </c>
      <c r="BS149" s="1">
        <f ca="1">IF(BR149=0,BP149,BP149/BQ149)</f>
        <v>21</v>
      </c>
      <c r="BT149" s="1">
        <v>81</v>
      </c>
      <c r="BU149" s="1">
        <f ca="1">IF(BS149/BT149=INT(BS149/BT149),1,0)</f>
        <v>0</v>
      </c>
      <c r="BV149" s="1">
        <f ca="1">IF(BU149=0,BS149,BS149/BT149)</f>
        <v>21</v>
      </c>
      <c r="BW149" s="1">
        <v>9</v>
      </c>
      <c r="BX149" s="1">
        <f ca="1">IF(BV149/BW149=INT(BV149/BW149),1,0)</f>
        <v>0</v>
      </c>
      <c r="BY149" s="1">
        <f ca="1">IF(BX149=0,BV149,BV149/BW149)</f>
        <v>21</v>
      </c>
      <c r="BZ149" s="1">
        <v>3</v>
      </c>
      <c r="CA149" s="1">
        <f ca="1">IF(BY149/BZ149=INT(BY149/BZ149),1,0)</f>
        <v>1</v>
      </c>
      <c r="CB149" s="1">
        <f ca="1">IF(CA149=0,BY149,BY149/BZ149)</f>
        <v>7</v>
      </c>
      <c r="CC149" s="1">
        <v>25</v>
      </c>
      <c r="CD149" s="1">
        <f ca="1">IF(CB149/CC149=INT(CB149/CC149),1,0)</f>
        <v>0</v>
      </c>
      <c r="CE149" s="1">
        <f ca="1">IF(CD149=0,CB149,CB149/CC149)</f>
        <v>7</v>
      </c>
      <c r="CF149" s="1">
        <v>5</v>
      </c>
      <c r="CG149" s="1">
        <f ca="1">IF(CE149/CF149=INT(CE149/CF149),1,0)</f>
        <v>0</v>
      </c>
      <c r="CH149" s="1">
        <f ca="1">IF(CG149=0,CE149,CE149/CF149)</f>
        <v>7</v>
      </c>
      <c r="CI149" s="1">
        <v>49</v>
      </c>
      <c r="CJ149" s="1">
        <f ca="1">IF(CH149/CI149=INT(CH149/CI149),1,0)</f>
        <v>0</v>
      </c>
      <c r="CK149" s="1">
        <f ca="1">IF(CJ149=0,CH149,CH149/CI149)</f>
        <v>7</v>
      </c>
      <c r="CL149" s="1">
        <v>7</v>
      </c>
      <c r="CM149" s="1">
        <f ca="1">IF(CK149/CL149=INT(CK149/CL149),1,0)</f>
        <v>1</v>
      </c>
      <c r="CN149" s="1">
        <f ca="1">IF(CM149=0,CK149,CK149/CL149)</f>
        <v>1</v>
      </c>
      <c r="CO149" s="1">
        <v>121</v>
      </c>
      <c r="CP149" s="1">
        <f ca="1">IF(CN149/CO149=INT(CN149/CO149),1,0)</f>
        <v>0</v>
      </c>
      <c r="CQ149" s="1">
        <f ca="1">IF(CP149=0,CN149,CN149/CO149)</f>
        <v>1</v>
      </c>
      <c r="CR149" s="1">
        <v>11</v>
      </c>
      <c r="CS149" s="1">
        <f ca="1">IF(CQ149/CR149=INT(CQ149/CR149),1,0)</f>
        <v>0</v>
      </c>
      <c r="CT149" s="1">
        <f ca="1">IF(CS149=0,CQ149,CQ149/CR149)</f>
        <v>1</v>
      </c>
      <c r="CU149" s="1">
        <v>169</v>
      </c>
      <c r="CV149" s="1">
        <f ca="1">IF(CT149/CU149=INT(CT149/CU149),1,0)</f>
        <v>0</v>
      </c>
      <c r="CW149" s="1">
        <f ca="1">IF(CV149=0,CT149,CT149/CU149)</f>
        <v>1</v>
      </c>
      <c r="CX149" s="1">
        <v>13</v>
      </c>
      <c r="CY149" s="1">
        <f ca="1">IF(CW149/CX149=INT(CW149/CX149),1,0)</f>
        <v>0</v>
      </c>
      <c r="CZ149" s="1">
        <f ca="1">IF(CY149=0,CW149,CW149/CX149)</f>
        <v>1</v>
      </c>
      <c r="DA149" s="1">
        <v>17</v>
      </c>
      <c r="DB149" s="1">
        <f ca="1">IF(CZ149/DA149=INT(CZ149/DA149),1,0)</f>
        <v>0</v>
      </c>
      <c r="DC149" s="1">
        <f ca="1">IF(DB149=0,CZ149,CZ149/DA149)</f>
        <v>1</v>
      </c>
      <c r="DD149" s="1">
        <v>19</v>
      </c>
      <c r="DE149" s="1">
        <f ca="1">IF(DC149/DD149=INT(DC149/DD149),1,0)</f>
        <v>0</v>
      </c>
      <c r="DF149" s="1">
        <f ca="1">IF(DE149=0,DC149,DC149/DD149)</f>
        <v>1</v>
      </c>
      <c r="DG149" s="1">
        <v>23</v>
      </c>
      <c r="DH149" s="1">
        <f ca="1">IF(DF149/DG149=INT(DF149/DG149),1,0)</f>
        <v>0</v>
      </c>
      <c r="DI149" s="1">
        <f ca="1">IF(DH149=0,DF149,DF149/DG149)</f>
        <v>1</v>
      </c>
      <c r="DJ149" s="1">
        <v>29</v>
      </c>
      <c r="DK149" s="1">
        <f ca="1">IF(DI149/DJ149=INT(DI149/DJ149),1,0)</f>
        <v>0</v>
      </c>
      <c r="DL149" s="1">
        <f ca="1">IF(DK149=0,DI149,DI149/DJ149)</f>
        <v>1</v>
      </c>
      <c r="DM149" s="1">
        <v>31</v>
      </c>
      <c r="DN149" s="1">
        <f ca="1">IF(DL149/DM149=INT(DL149/DM149),1,0)</f>
        <v>0</v>
      </c>
      <c r="DO149" s="1">
        <f ca="1">IF(DN149=0,DL149,DL149/DM149)</f>
        <v>1</v>
      </c>
      <c r="DP149" s="1">
        <v>37</v>
      </c>
      <c r="DQ149" s="1">
        <f ca="1">IF(DO149/DP149=INT(DO149/DP149),1,0)</f>
        <v>0</v>
      </c>
      <c r="DR149" s="1">
        <f ca="1">IF(DQ149=0,DO149,DO149/DP149)</f>
        <v>1</v>
      </c>
      <c r="DS149" s="1">
        <v>41</v>
      </c>
      <c r="DT149" s="1">
        <f ca="1">IF(DR149/DS149=INT(DR149/DS149),1,0)</f>
        <v>0</v>
      </c>
      <c r="DU149" s="1">
        <f ca="1">IF(DT149=0,DR149,DR149/DS149)</f>
        <v>1</v>
      </c>
      <c r="DV149" s="1">
        <v>43</v>
      </c>
      <c r="DW149" s="1">
        <f ca="1">IF(DU149/DV149=INT(DU149/DV149),1,0)</f>
        <v>0</v>
      </c>
      <c r="DX149" s="1">
        <f ca="1">IF(DW149=0,DU149,DU149/DV149)</f>
        <v>1</v>
      </c>
      <c r="DY149" s="1">
        <v>47</v>
      </c>
      <c r="DZ149" s="1">
        <f ca="1">IF(DX149/DY149=INT(DX149/DY149),1,0)</f>
        <v>0</v>
      </c>
      <c r="EA149" s="1">
        <f ca="1">IF(DZ149=0,DX149,DX149/DY149)</f>
        <v>1</v>
      </c>
      <c r="EB149" s="1">
        <v>53</v>
      </c>
      <c r="EC149" s="1">
        <f ca="1">IF(EA149/EB149=INT(EA149/EB149),1,0)</f>
        <v>0</v>
      </c>
      <c r="ED149" s="1">
        <f ca="1">IF(EC149=0,EA149,EA149/EB149)</f>
        <v>1</v>
      </c>
      <c r="EE149" s="1">
        <v>59</v>
      </c>
      <c r="EF149" s="1">
        <f ca="1">IF(ED149/EE149=INT(ED149/EE149),1,0)</f>
        <v>0</v>
      </c>
      <c r="EG149" s="1">
        <f ca="1">IF(EF149=0,ED149,ED149/EE149)</f>
        <v>1</v>
      </c>
      <c r="EH149" s="1">
        <v>61</v>
      </c>
      <c r="EI149" s="1">
        <f ca="1">IF(EG149/EH149=INT(EG149/EH149),1,0)</f>
        <v>0</v>
      </c>
      <c r="EJ149" s="1">
        <f ca="1">IF(EI149=0,EG149,EG149/EH149)</f>
        <v>1</v>
      </c>
      <c r="EK149" s="1">
        <v>67</v>
      </c>
      <c r="EL149" s="1">
        <f ca="1">IF(EJ149/EK149=INT(EJ149/EK149),1,0)</f>
        <v>0</v>
      </c>
      <c r="EM149" s="1">
        <f ca="1">IF(EL149=0,EJ149,EJ149/EK149)</f>
        <v>1</v>
      </c>
      <c r="EN149" s="1">
        <v>71</v>
      </c>
      <c r="EO149" s="1">
        <f ca="1">IF(EM149/EN149=INT(EM149/EN149),1,0)</f>
        <v>0</v>
      </c>
      <c r="EP149" s="1">
        <f ca="1">IF(EO149=0,EM149,EM149/EN149)</f>
        <v>1</v>
      </c>
      <c r="EQ149" s="1">
        <v>73</v>
      </c>
      <c r="ER149" s="1">
        <f ca="1">IF(EP149/EQ149=INT(EP149/EQ149),1,0)</f>
        <v>0</v>
      </c>
      <c r="ES149" s="1">
        <f ca="1">IF(ER149=0,EP149,EP149/EQ149)</f>
        <v>1</v>
      </c>
      <c r="ET149" s="1">
        <v>79</v>
      </c>
      <c r="EU149" s="1">
        <f ca="1">IF(ES149/ET149=INT(ES149/ET149),1,0)</f>
        <v>0</v>
      </c>
      <c r="EV149" s="1">
        <f ca="1">IF(EU149=0,ES149,ES149/ET149)</f>
        <v>1</v>
      </c>
      <c r="EW149" s="1">
        <v>83</v>
      </c>
      <c r="EX149" s="1">
        <f ca="1">IF(EV149/EW149=INT(EV149/EW149),1,0)</f>
        <v>0</v>
      </c>
      <c r="EY149" s="1">
        <f ca="1">IF(EX149=0,EV149,EV149/EW149)</f>
        <v>1</v>
      </c>
      <c r="EZ149" s="1">
        <v>89</v>
      </c>
      <c r="FA149" s="1">
        <f ca="1">IF(EY149/EZ149=INT(EY149/EZ149),1,0)</f>
        <v>0</v>
      </c>
      <c r="FB149" s="1">
        <f ca="1">IF(FA149=0,EY149,EY149/EZ149)</f>
        <v>1</v>
      </c>
      <c r="FC149" s="1">
        <v>97</v>
      </c>
      <c r="FD149" s="1">
        <f ca="1">IF(FB149/FC149=INT(FB149/FC149),1,0)</f>
        <v>0</v>
      </c>
      <c r="FE149" s="1">
        <f ca="1">IF(FD149=0,FB149,FB149/FC149)</f>
        <v>1</v>
      </c>
      <c r="FF149" s="1">
        <v>101</v>
      </c>
      <c r="FG149" s="1">
        <f ca="1">IF(FE149/FF149=INT(FE149/FF149),1,0)</f>
        <v>0</v>
      </c>
      <c r="FH149" s="1">
        <f ca="1">IF(FG149=0,FE149,FE149/FF149)</f>
        <v>1</v>
      </c>
      <c r="FI149" s="1">
        <v>103</v>
      </c>
      <c r="FJ149" s="1">
        <f ca="1">IF(FH149/FI149=INT(FH149/FI149),1,0)</f>
        <v>0</v>
      </c>
      <c r="FK149" s="1">
        <f ca="1">IF(FJ149=0,FH149,FH149/FI149)</f>
        <v>1</v>
      </c>
      <c r="FL149" s="1">
        <v>107</v>
      </c>
      <c r="FM149" s="1">
        <f ca="1">IF(FK149/FL149=INT(FK149/FL149),1,0)</f>
        <v>0</v>
      </c>
      <c r="FN149" s="1">
        <f ca="1">IF(FM149=0,FK149,FK149/FL149)</f>
        <v>1</v>
      </c>
      <c r="FO149" s="1">
        <v>109</v>
      </c>
      <c r="FP149" s="1">
        <f ca="1">IF(FN149/FO149=INT(FN149/FO149),1,0)</f>
        <v>0</v>
      </c>
      <c r="FQ149" s="1">
        <f ca="1">IF(FP149=0,FN149,FN149/FO149)</f>
        <v>1</v>
      </c>
      <c r="FR149" s="1">
        <v>113</v>
      </c>
      <c r="FS149" s="1">
        <f ca="1">IF(FQ149/FR149=INT(FQ149/FR149),1,0)</f>
        <v>0</v>
      </c>
      <c r="FT149" s="1">
        <f ca="1">IF(FS149=0,FQ149,FQ149/FR149)</f>
        <v>1</v>
      </c>
      <c r="FU149" s="1">
        <v>127</v>
      </c>
      <c r="FV149" s="1">
        <f ca="1">IF(FT149/FU149=INT(FT149/FU149),1,0)</f>
        <v>0</v>
      </c>
      <c r="FW149" s="1">
        <f ca="1">IF(FV149=0,FT149,FT149/FU149)</f>
        <v>1</v>
      </c>
      <c r="FX149" s="1">
        <v>131</v>
      </c>
      <c r="FY149" s="1">
        <f ca="1">IF(FW149/FX149=INT(FW149/FX149),1,0)</f>
        <v>0</v>
      </c>
      <c r="FZ149" s="1">
        <f ca="1">IF(FY149=0,FW149,FW149/FX149)</f>
        <v>1</v>
      </c>
      <c r="GA149" s="1">
        <v>137</v>
      </c>
      <c r="GB149" s="1">
        <f ca="1">IF(FZ149/GA149=INT(FZ149/GA149),1,0)</f>
        <v>0</v>
      </c>
      <c r="GC149" s="1">
        <f ca="1">IF(GB149=0,FZ149,FZ149/GA149)</f>
        <v>1</v>
      </c>
      <c r="GD149" s="1">
        <v>139</v>
      </c>
      <c r="GE149" s="1">
        <f ca="1">IF(GC149/GD149=INT(GC149/GD149),1,0)</f>
        <v>0</v>
      </c>
      <c r="GF149" s="1">
        <f ca="1">IF(GE149=0,GC149,GC149/GD149)</f>
        <v>1</v>
      </c>
      <c r="GG149" s="1">
        <v>149</v>
      </c>
      <c r="GH149" s="1">
        <f ca="1">IF(GF149/GG149=INT(GF149/GG149),1,0)</f>
        <v>0</v>
      </c>
      <c r="GI149" s="1">
        <f ca="1">IF(GH149=0,GF149,GF149/GG149)</f>
        <v>1</v>
      </c>
      <c r="GJ149" s="1"/>
      <c r="GK149" s="1">
        <f ca="1">8*BI149+4*BL149+2*BO149+BR149</f>
        <v>1</v>
      </c>
      <c r="GL149" s="1">
        <f ca="1">4*BU149+2*BX149+CA149</f>
        <v>1</v>
      </c>
      <c r="GM149" s="1">
        <f ca="1">2*CD149+CG149</f>
        <v>0</v>
      </c>
      <c r="GN149" s="1">
        <f ca="1">2*CJ149+CM149</f>
        <v>1</v>
      </c>
      <c r="GO149" s="1">
        <f ca="1">2*CP149+CS149</f>
        <v>0</v>
      </c>
      <c r="GP149" s="1">
        <f ca="1">2*CV149+CY149</f>
        <v>0</v>
      </c>
      <c r="GQ149" s="1">
        <f ca="1">DB149</f>
        <v>0</v>
      </c>
      <c r="GR149" s="1">
        <f ca="1">DE149</f>
        <v>0</v>
      </c>
      <c r="GS149" s="1">
        <f ca="1">DH149</f>
        <v>0</v>
      </c>
      <c r="GT149" s="1">
        <f ca="1">DK149</f>
        <v>0</v>
      </c>
      <c r="GU149" s="1">
        <f ca="1">DN149</f>
        <v>0</v>
      </c>
      <c r="GV149">
        <f ca="1">DQ149</f>
        <v>0</v>
      </c>
      <c r="GW149">
        <f ca="1">DT149</f>
        <v>0</v>
      </c>
      <c r="GX149">
        <f ca="1">DW149</f>
        <v>0</v>
      </c>
      <c r="GY149">
        <f ca="1">DZ149</f>
        <v>0</v>
      </c>
      <c r="GZ149">
        <f ca="1">EC149</f>
        <v>0</v>
      </c>
      <c r="HA149">
        <f ca="1">EF149</f>
        <v>0</v>
      </c>
      <c r="HB149">
        <f ca="1">EI149</f>
        <v>0</v>
      </c>
      <c r="HC149">
        <f ca="1">EL149</f>
        <v>0</v>
      </c>
      <c r="HD149">
        <f ca="1">EO149</f>
        <v>0</v>
      </c>
      <c r="HE149">
        <f ca="1">ER149</f>
        <v>0</v>
      </c>
      <c r="HF149">
        <f ca="1">EU149</f>
        <v>0</v>
      </c>
      <c r="HG149">
        <f ca="1">EX149</f>
        <v>0</v>
      </c>
      <c r="HH149">
        <f ca="1">FA149</f>
        <v>0</v>
      </c>
      <c r="HI149">
        <f ca="1">FD149</f>
        <v>0</v>
      </c>
      <c r="HJ149">
        <f ca="1">FG149</f>
        <v>0</v>
      </c>
      <c r="HK149">
        <f ca="1">FJ149</f>
        <v>0</v>
      </c>
      <c r="HL149">
        <f ca="1">FM149</f>
        <v>0</v>
      </c>
      <c r="HM149">
        <f ca="1">FP149</f>
        <v>0</v>
      </c>
      <c r="HN149">
        <f ca="1">FS149</f>
        <v>0</v>
      </c>
      <c r="HO149">
        <f ca="1">FV149</f>
        <v>0</v>
      </c>
      <c r="HP149">
        <f ca="1">FY149</f>
        <v>0</v>
      </c>
      <c r="HQ149">
        <f ca="1">GB149</f>
        <v>0</v>
      </c>
      <c r="HR149">
        <f ca="1">GE149</f>
        <v>0</v>
      </c>
      <c r="HS149">
        <f ca="1">GH149</f>
        <v>0</v>
      </c>
      <c r="HT149">
        <f ca="1">BG149</f>
        <v>42</v>
      </c>
      <c r="HU149">
        <f ca="1">HT149/HS151</f>
        <v>21</v>
      </c>
      <c r="HV149" s="9"/>
      <c r="HW149" s="9"/>
      <c r="HX149" s="9"/>
      <c r="HY149" s="9"/>
      <c r="HZ149" s="9"/>
      <c r="IA149" s="9"/>
      <c r="IB149" s="9"/>
    </row>
    <row r="150" spans="2:255" ht="6" hidden="1" customHeight="1" x14ac:dyDescent="0.25">
      <c r="B150" s="71"/>
      <c r="C150" s="71"/>
      <c r="D150" s="71"/>
      <c r="E150" s="71"/>
      <c r="F150" s="104"/>
      <c r="G150" s="71"/>
      <c r="H150" s="71"/>
      <c r="I150" s="71"/>
      <c r="J150" s="71"/>
      <c r="K150" s="71"/>
      <c r="L150" s="104"/>
      <c r="M150" s="71"/>
      <c r="N150" s="71"/>
      <c r="O150" s="71"/>
      <c r="P150" s="71"/>
      <c r="Q150" s="71"/>
      <c r="R150" s="71"/>
      <c r="S150" s="71"/>
      <c r="T150" s="71"/>
      <c r="U150" s="71"/>
      <c r="V150" s="71"/>
      <c r="W150" s="122"/>
      <c r="X150" s="104"/>
      <c r="Y150" s="71"/>
      <c r="Z150" s="75"/>
      <c r="AD150" s="162"/>
      <c r="BD150" s="9"/>
      <c r="BE150" s="9"/>
      <c r="BF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9"/>
      <c r="BY150" s="9"/>
      <c r="BZ150" s="9"/>
      <c r="CA150" s="9"/>
      <c r="CB150" s="9"/>
      <c r="CC150" s="9"/>
      <c r="CD150" s="9"/>
      <c r="CE150" s="9"/>
      <c r="CF150" s="9"/>
      <c r="CG150" s="9"/>
      <c r="CH150" s="9"/>
      <c r="CI150" s="9"/>
      <c r="CJ150" s="9"/>
      <c r="CK150" s="9"/>
      <c r="CL150" s="9"/>
      <c r="CM150" s="9"/>
      <c r="CN150" s="9"/>
      <c r="CO150" s="9"/>
      <c r="CP150" s="9"/>
      <c r="CQ150" s="9"/>
      <c r="CR150" s="9"/>
      <c r="CS150" s="9"/>
      <c r="CT150" s="9"/>
      <c r="CU150" s="9"/>
      <c r="CV150" s="9"/>
      <c r="CW150" s="9"/>
      <c r="CX150" s="9"/>
      <c r="CY150" s="9"/>
      <c r="CZ150" s="9"/>
      <c r="DA150" s="9"/>
      <c r="DB150" s="9"/>
      <c r="DC150" s="9"/>
      <c r="DD150" s="9"/>
      <c r="DE150" s="9"/>
      <c r="DF150" s="9"/>
      <c r="DG150" s="9"/>
      <c r="DH150" s="9"/>
      <c r="DI150" s="9"/>
      <c r="DJ150" s="9"/>
      <c r="DK150" s="9"/>
      <c r="DL150" s="9"/>
      <c r="DM150" s="9"/>
      <c r="DN150" s="9"/>
      <c r="DO150" s="9"/>
      <c r="DP150" s="9"/>
      <c r="DQ150" s="9"/>
      <c r="DR150" s="9"/>
      <c r="DS150" s="9"/>
      <c r="DT150" s="9"/>
      <c r="DU150" s="9"/>
      <c r="DV150" s="9"/>
      <c r="DW150" s="9"/>
      <c r="DX150" s="9"/>
      <c r="DY150" s="9"/>
      <c r="DZ150" s="9"/>
      <c r="EA150" s="9"/>
      <c r="EB150" s="9"/>
      <c r="EG150" s="9"/>
      <c r="EH150" s="9"/>
      <c r="EI150" s="9"/>
      <c r="EJ150" s="9"/>
      <c r="EK150" s="9"/>
      <c r="EL150" s="9"/>
      <c r="EM150" s="9"/>
      <c r="EN150" s="9"/>
      <c r="EO150" s="9"/>
      <c r="EP150" s="9"/>
      <c r="EQ150" s="9"/>
      <c r="ER150" s="9"/>
      <c r="ES150" s="9"/>
      <c r="ET150" s="9"/>
      <c r="EU150" s="9"/>
      <c r="EV150" s="9"/>
      <c r="EW150" s="9"/>
      <c r="EX150" s="9"/>
      <c r="EY150" s="9"/>
      <c r="EZ150" s="9"/>
      <c r="FA150" s="9"/>
      <c r="FB150" s="9"/>
      <c r="FC150" s="9"/>
      <c r="FD150" s="9"/>
      <c r="FE150" s="9"/>
      <c r="FF150" s="9"/>
      <c r="FG150" s="9"/>
      <c r="FH150" s="9"/>
      <c r="FI150" s="9"/>
      <c r="FJ150" s="9"/>
      <c r="FK150" s="9"/>
      <c r="FL150" s="9"/>
      <c r="FM150" s="9"/>
      <c r="FN150" s="9"/>
      <c r="FO150" s="9"/>
      <c r="FP150" s="9"/>
      <c r="FQ150" s="9"/>
      <c r="FR150" s="9"/>
      <c r="FS150" s="9"/>
      <c r="FT150" s="9"/>
      <c r="FU150" s="9"/>
      <c r="FV150" s="9"/>
      <c r="FW150" s="9"/>
      <c r="FX150" s="9"/>
      <c r="FY150" s="9"/>
      <c r="FZ150" s="9"/>
      <c r="GA150" s="9"/>
      <c r="GB150" s="9"/>
      <c r="GC150" s="9"/>
      <c r="GD150" s="9"/>
      <c r="GE150" s="9"/>
      <c r="GF150" s="9"/>
      <c r="GG150" s="9"/>
      <c r="GH150" s="9"/>
      <c r="GI150" s="9"/>
      <c r="GJ150" s="9"/>
      <c r="GK150" s="1">
        <f t="shared" ref="GK150:HS150" ca="1" si="64">IF(GK148&lt;GK149,GK148,GK149)</f>
        <v>1</v>
      </c>
      <c r="GL150" s="1">
        <f t="shared" ca="1" si="64"/>
        <v>0</v>
      </c>
      <c r="GM150" s="1">
        <f t="shared" ca="1" si="64"/>
        <v>0</v>
      </c>
      <c r="GN150" s="1">
        <f t="shared" ca="1" si="64"/>
        <v>0</v>
      </c>
      <c r="GO150" s="1">
        <f t="shared" ca="1" si="64"/>
        <v>0</v>
      </c>
      <c r="GP150" s="1">
        <f t="shared" ca="1" si="64"/>
        <v>0</v>
      </c>
      <c r="GQ150" s="1">
        <f t="shared" ca="1" si="64"/>
        <v>0</v>
      </c>
      <c r="GR150" s="1">
        <f t="shared" ca="1" si="64"/>
        <v>0</v>
      </c>
      <c r="GS150" s="1">
        <f t="shared" ca="1" si="64"/>
        <v>0</v>
      </c>
      <c r="GT150" s="1">
        <f t="shared" ca="1" si="64"/>
        <v>0</v>
      </c>
      <c r="GU150" s="1">
        <f t="shared" ca="1" si="64"/>
        <v>0</v>
      </c>
      <c r="GV150" s="1">
        <f t="shared" ca="1" si="64"/>
        <v>0</v>
      </c>
      <c r="GW150" s="1">
        <f t="shared" ca="1" si="64"/>
        <v>0</v>
      </c>
      <c r="GX150" s="1">
        <f t="shared" ca="1" si="64"/>
        <v>0</v>
      </c>
      <c r="GY150" s="1">
        <f t="shared" ca="1" si="64"/>
        <v>0</v>
      </c>
      <c r="GZ150" s="1">
        <f t="shared" ca="1" si="64"/>
        <v>0</v>
      </c>
      <c r="HA150" s="1">
        <f t="shared" ca="1" si="64"/>
        <v>0</v>
      </c>
      <c r="HB150" s="1">
        <f t="shared" ca="1" si="64"/>
        <v>0</v>
      </c>
      <c r="HC150" s="1">
        <f t="shared" ca="1" si="64"/>
        <v>0</v>
      </c>
      <c r="HD150" s="1">
        <f t="shared" ca="1" si="64"/>
        <v>0</v>
      </c>
      <c r="HE150" s="1">
        <f t="shared" ca="1" si="64"/>
        <v>0</v>
      </c>
      <c r="HF150" s="1">
        <f t="shared" ca="1" si="64"/>
        <v>0</v>
      </c>
      <c r="HG150" s="1">
        <f t="shared" ca="1" si="64"/>
        <v>0</v>
      </c>
      <c r="HH150" s="1">
        <f t="shared" ca="1" si="64"/>
        <v>0</v>
      </c>
      <c r="HI150" s="1">
        <f t="shared" ca="1" si="64"/>
        <v>0</v>
      </c>
      <c r="HJ150" s="1">
        <f t="shared" ca="1" si="64"/>
        <v>0</v>
      </c>
      <c r="HK150" s="1">
        <f t="shared" ca="1" si="64"/>
        <v>0</v>
      </c>
      <c r="HL150" s="1">
        <f t="shared" ca="1" si="64"/>
        <v>0</v>
      </c>
      <c r="HM150" s="1">
        <f t="shared" ca="1" si="64"/>
        <v>0</v>
      </c>
      <c r="HN150" s="1">
        <f t="shared" ca="1" si="64"/>
        <v>0</v>
      </c>
      <c r="HO150" s="1">
        <f t="shared" ca="1" si="64"/>
        <v>0</v>
      </c>
      <c r="HP150" s="1">
        <f t="shared" ca="1" si="64"/>
        <v>0</v>
      </c>
      <c r="HQ150" s="1">
        <f t="shared" ca="1" si="64"/>
        <v>0</v>
      </c>
      <c r="HR150" s="1">
        <f t="shared" ca="1" si="64"/>
        <v>0</v>
      </c>
      <c r="HS150" s="1">
        <f t="shared" ca="1" si="64"/>
        <v>0</v>
      </c>
      <c r="HV150" s="9"/>
      <c r="HW150" s="9"/>
      <c r="HX150" s="9"/>
      <c r="HY150" s="9"/>
      <c r="HZ150" s="9"/>
      <c r="IA150" s="9"/>
      <c r="IB150" s="9"/>
    </row>
    <row r="151" spans="2:255" ht="6" hidden="1" customHeight="1" x14ac:dyDescent="0.25">
      <c r="B151" s="71"/>
      <c r="C151" s="71"/>
      <c r="D151" s="71"/>
      <c r="E151" s="71"/>
      <c r="F151" s="104"/>
      <c r="G151" s="71"/>
      <c r="H151" s="71"/>
      <c r="I151" s="71"/>
      <c r="J151" s="71"/>
      <c r="K151" s="71"/>
      <c r="L151" s="104"/>
      <c r="M151" s="71"/>
      <c r="N151" s="71"/>
      <c r="O151" s="71"/>
      <c r="P151" s="71"/>
      <c r="Q151" s="71"/>
      <c r="R151" s="71"/>
      <c r="S151" s="71"/>
      <c r="T151" s="71"/>
      <c r="U151" s="71"/>
      <c r="V151" s="71"/>
      <c r="W151" s="122"/>
      <c r="X151" s="104"/>
      <c r="Y151" s="71"/>
      <c r="Z151" s="75"/>
      <c r="AD151" s="162"/>
      <c r="BD151" s="9"/>
      <c r="BE151" s="9"/>
      <c r="BF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9"/>
      <c r="CJ151" s="9"/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9"/>
      <c r="DI151" s="9"/>
      <c r="DJ151" s="9"/>
      <c r="DK151" s="9"/>
      <c r="DL151" s="9"/>
      <c r="DM151" s="9"/>
      <c r="DN151" s="9"/>
      <c r="DO151" s="9"/>
      <c r="DP151" s="9"/>
      <c r="DQ151" s="9"/>
      <c r="DR151" s="9"/>
      <c r="DS151" s="9"/>
      <c r="DT151" s="9"/>
      <c r="DU151" s="9"/>
      <c r="DV151" s="9"/>
      <c r="DW151" s="9"/>
      <c r="DX151" s="9"/>
      <c r="DY151" s="9"/>
      <c r="DZ151" s="9"/>
      <c r="EA151" s="9"/>
      <c r="EB151" s="9"/>
      <c r="EG151" s="9"/>
      <c r="EH151" s="9"/>
      <c r="EI151" s="9"/>
      <c r="EJ151" s="9"/>
      <c r="EK151" s="9"/>
      <c r="EL151" s="9"/>
      <c r="EM151" s="9"/>
      <c r="EN151" s="9"/>
      <c r="EO151" s="9"/>
      <c r="EP151" s="9"/>
      <c r="EQ151" s="9"/>
      <c r="ER151" s="9"/>
      <c r="ES151" s="9"/>
      <c r="ET151" s="9"/>
      <c r="EU151" s="9"/>
      <c r="EV151" s="9"/>
      <c r="EW151" s="9"/>
      <c r="EX151" s="9"/>
      <c r="EY151" s="9"/>
      <c r="EZ151" s="9"/>
      <c r="FA151" s="9"/>
      <c r="FB151" s="9"/>
      <c r="FC151" s="9"/>
      <c r="FD151" s="9"/>
      <c r="FE151" s="9"/>
      <c r="FF151" s="9"/>
      <c r="FG151" s="9"/>
      <c r="FH151" s="9"/>
      <c r="FI151" s="9"/>
      <c r="FJ151" s="9"/>
      <c r="FK151" s="9"/>
      <c r="FL151" s="9"/>
      <c r="FM151" s="9"/>
      <c r="FN151" s="9"/>
      <c r="FO151" s="9"/>
      <c r="FP151" s="9"/>
      <c r="FQ151" s="9"/>
      <c r="FR151" s="9"/>
      <c r="FS151" s="9"/>
      <c r="FT151" s="9"/>
      <c r="FU151" s="9"/>
      <c r="FV151" s="9"/>
      <c r="FW151" s="9"/>
      <c r="FX151" s="9"/>
      <c r="FY151" s="9"/>
      <c r="FZ151" s="9"/>
      <c r="GA151" s="9"/>
      <c r="GB151" s="9"/>
      <c r="GC151" s="9"/>
      <c r="GD151" s="9"/>
      <c r="GE151" s="9"/>
      <c r="GF151" s="9"/>
      <c r="GG151" s="9"/>
      <c r="GH151" s="9"/>
      <c r="GI151" s="9"/>
      <c r="GJ151" s="9"/>
      <c r="GK151">
        <f ca="1">GK$8^GK150</f>
        <v>2</v>
      </c>
      <c r="GL151">
        <f t="shared" ref="GL151:HS151" ca="1" si="65">GL$8^GL150*GK151</f>
        <v>2</v>
      </c>
      <c r="GM151">
        <f t="shared" ca="1" si="65"/>
        <v>2</v>
      </c>
      <c r="GN151">
        <f t="shared" ca="1" si="65"/>
        <v>2</v>
      </c>
      <c r="GO151">
        <f t="shared" ca="1" si="65"/>
        <v>2</v>
      </c>
      <c r="GP151">
        <f t="shared" ca="1" si="65"/>
        <v>2</v>
      </c>
      <c r="GQ151">
        <f t="shared" ca="1" si="65"/>
        <v>2</v>
      </c>
      <c r="GR151">
        <f t="shared" ca="1" si="65"/>
        <v>2</v>
      </c>
      <c r="GS151">
        <f t="shared" ca="1" si="65"/>
        <v>2</v>
      </c>
      <c r="GT151">
        <f t="shared" ca="1" si="65"/>
        <v>2</v>
      </c>
      <c r="GU151">
        <f t="shared" ca="1" si="65"/>
        <v>2</v>
      </c>
      <c r="GV151">
        <f t="shared" ca="1" si="65"/>
        <v>2</v>
      </c>
      <c r="GW151">
        <f t="shared" ca="1" si="65"/>
        <v>2</v>
      </c>
      <c r="GX151">
        <f t="shared" ca="1" si="65"/>
        <v>2</v>
      </c>
      <c r="GY151">
        <f t="shared" ca="1" si="65"/>
        <v>2</v>
      </c>
      <c r="GZ151">
        <f t="shared" ca="1" si="65"/>
        <v>2</v>
      </c>
      <c r="HA151">
        <f t="shared" ca="1" si="65"/>
        <v>2</v>
      </c>
      <c r="HB151">
        <f t="shared" ca="1" si="65"/>
        <v>2</v>
      </c>
      <c r="HC151">
        <f t="shared" ca="1" si="65"/>
        <v>2</v>
      </c>
      <c r="HD151">
        <f t="shared" ca="1" si="65"/>
        <v>2</v>
      </c>
      <c r="HE151">
        <f t="shared" ca="1" si="65"/>
        <v>2</v>
      </c>
      <c r="HF151">
        <f t="shared" ca="1" si="65"/>
        <v>2</v>
      </c>
      <c r="HG151">
        <f t="shared" ca="1" si="65"/>
        <v>2</v>
      </c>
      <c r="HH151">
        <f t="shared" ca="1" si="65"/>
        <v>2</v>
      </c>
      <c r="HI151">
        <f t="shared" ca="1" si="65"/>
        <v>2</v>
      </c>
      <c r="HJ151">
        <f t="shared" ca="1" si="65"/>
        <v>2</v>
      </c>
      <c r="HK151">
        <f t="shared" ca="1" si="65"/>
        <v>2</v>
      </c>
      <c r="HL151">
        <f t="shared" ca="1" si="65"/>
        <v>2</v>
      </c>
      <c r="HM151">
        <f t="shared" ca="1" si="65"/>
        <v>2</v>
      </c>
      <c r="HN151">
        <f t="shared" ca="1" si="65"/>
        <v>2</v>
      </c>
      <c r="HO151">
        <f t="shared" ca="1" si="65"/>
        <v>2</v>
      </c>
      <c r="HP151">
        <f t="shared" ca="1" si="65"/>
        <v>2</v>
      </c>
      <c r="HQ151">
        <f t="shared" ca="1" si="65"/>
        <v>2</v>
      </c>
      <c r="HR151">
        <f t="shared" ca="1" si="65"/>
        <v>2</v>
      </c>
      <c r="HS151">
        <f t="shared" ca="1" si="65"/>
        <v>2</v>
      </c>
      <c r="HV151" s="9"/>
      <c r="HW151" s="9"/>
      <c r="HX151" s="9"/>
      <c r="HY151" s="9"/>
      <c r="HZ151" s="9"/>
      <c r="IA151" s="9"/>
      <c r="IB151" s="9"/>
    </row>
    <row r="152" spans="2:255" ht="8.25" customHeight="1" x14ac:dyDescent="0.25">
      <c r="B152" s="71"/>
      <c r="C152" s="71"/>
      <c r="D152" s="71"/>
      <c r="E152" s="71"/>
      <c r="F152" s="104"/>
      <c r="G152" s="71"/>
      <c r="H152" s="71"/>
      <c r="I152" s="71"/>
      <c r="J152" s="71"/>
      <c r="K152" s="71"/>
      <c r="L152" s="104"/>
      <c r="M152" s="71"/>
      <c r="N152" s="71"/>
      <c r="O152" s="71"/>
      <c r="P152" s="71"/>
      <c r="Q152" s="71"/>
      <c r="R152" s="71"/>
      <c r="S152" s="80"/>
      <c r="T152" s="71"/>
      <c r="U152" s="71"/>
      <c r="V152" s="71"/>
      <c r="W152" s="122"/>
      <c r="X152" s="104"/>
      <c r="Y152" s="71"/>
      <c r="Z152" s="75"/>
      <c r="AD152" s="162"/>
      <c r="BD152" s="9"/>
      <c r="BE152" s="9"/>
      <c r="BF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9"/>
      <c r="CJ152" s="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9"/>
      <c r="DI152" s="9"/>
      <c r="DJ152" s="9"/>
      <c r="DK152" s="9"/>
      <c r="DL152" s="9"/>
      <c r="DM152" s="9"/>
      <c r="DN152" s="9"/>
      <c r="DO152" s="9"/>
      <c r="DP152" s="9"/>
      <c r="DQ152" s="9"/>
      <c r="DR152" s="9"/>
      <c r="DS152" s="9"/>
      <c r="DT152" s="9"/>
      <c r="DU152" s="9"/>
      <c r="DV152" s="9"/>
      <c r="DW152" s="9"/>
      <c r="DX152" s="9"/>
      <c r="DY152" s="9"/>
      <c r="DZ152" s="9"/>
      <c r="EA152" s="9"/>
      <c r="EB152" s="9"/>
      <c r="EG152" s="9"/>
      <c r="EH152" s="9"/>
      <c r="EI152" s="9"/>
      <c r="EJ152" s="9"/>
      <c r="EK152" s="9"/>
      <c r="EL152" s="9"/>
      <c r="EM152" s="9"/>
      <c r="EN152" s="9"/>
      <c r="EO152" s="9"/>
      <c r="EP152" s="9"/>
      <c r="EQ152" s="9"/>
      <c r="ER152" s="9"/>
      <c r="ES152" s="9"/>
      <c r="ET152" s="9"/>
      <c r="EU152" s="9"/>
      <c r="EV152" s="9"/>
      <c r="EW152" s="9"/>
      <c r="EX152" s="9"/>
      <c r="EY152" s="9"/>
      <c r="EZ152" s="9"/>
      <c r="FA152" s="9"/>
      <c r="FB152" s="9"/>
      <c r="FC152" s="9"/>
      <c r="FD152" s="9"/>
      <c r="FE152" s="9"/>
      <c r="FF152" s="9"/>
      <c r="FG152" s="9"/>
      <c r="FH152" s="9"/>
      <c r="FI152" s="9"/>
      <c r="FJ152" s="9"/>
      <c r="FK152" s="9"/>
      <c r="FL152" s="9"/>
      <c r="FM152" s="9"/>
      <c r="FN152" s="9"/>
      <c r="FO152" s="9"/>
      <c r="FP152" s="9"/>
      <c r="FQ152" s="9"/>
      <c r="FR152" s="9"/>
      <c r="FS152" s="9"/>
      <c r="FT152" s="9"/>
      <c r="FU152" s="9"/>
      <c r="FV152" s="9"/>
      <c r="FW152" s="9"/>
      <c r="FX152" s="9"/>
      <c r="FY152" s="9"/>
      <c r="FZ152" s="9"/>
      <c r="GA152" s="9"/>
      <c r="GB152" s="9"/>
      <c r="GC152" s="9"/>
      <c r="GD152" s="9"/>
      <c r="GE152" s="9"/>
      <c r="GF152" s="9"/>
      <c r="GG152" s="9"/>
      <c r="GH152" s="9"/>
      <c r="GI152" s="9"/>
      <c r="GJ152" s="9"/>
      <c r="GK152" s="9"/>
      <c r="GL152" s="9"/>
      <c r="GM152" s="9"/>
      <c r="GN152" s="9"/>
      <c r="GO152" s="9"/>
      <c r="GP152" s="9"/>
      <c r="GQ152" s="9"/>
      <c r="GR152" s="9"/>
      <c r="GS152" s="9"/>
      <c r="GT152" s="9"/>
      <c r="GU152" s="9"/>
      <c r="GV152" s="9"/>
      <c r="GW152" s="9"/>
      <c r="GX152" s="9"/>
      <c r="GY152" s="9"/>
      <c r="GZ152" s="9"/>
      <c r="HA152" s="9"/>
      <c r="HB152" s="9"/>
      <c r="HC152" s="9"/>
      <c r="HD152" s="9"/>
      <c r="HE152" s="9"/>
      <c r="HF152" s="9"/>
      <c r="HG152" s="9"/>
      <c r="HH152" s="9"/>
      <c r="HI152" s="9"/>
      <c r="HJ152" s="9"/>
      <c r="HK152" s="9"/>
      <c r="HL152" s="9"/>
      <c r="HM152" s="9"/>
      <c r="HN152" s="9"/>
      <c r="HO152" s="9"/>
      <c r="HP152" s="9"/>
      <c r="HQ152" s="9"/>
      <c r="HR152" s="9"/>
      <c r="HS152" s="9"/>
      <c r="HT152" s="9"/>
      <c r="HU152" s="9"/>
      <c r="HV152" s="9"/>
      <c r="HW152" s="9"/>
      <c r="HX152" s="9"/>
      <c r="HY152" s="9"/>
      <c r="HZ152" s="9"/>
      <c r="IA152" s="9"/>
      <c r="IB152" s="9"/>
    </row>
    <row r="153" spans="2:255" ht="20.25" customHeight="1" thickBot="1" x14ac:dyDescent="0.3">
      <c r="B153" s="71" t="str">
        <f ca="1">IL153</f>
        <v>12  15/16  ÷  2  7/8</v>
      </c>
      <c r="C153" s="71"/>
      <c r="D153" s="71"/>
      <c r="E153" s="77"/>
      <c r="F153" s="104"/>
      <c r="G153" s="71"/>
      <c r="H153" s="78"/>
      <c r="I153" s="71"/>
      <c r="J153" s="71"/>
      <c r="K153" s="77"/>
      <c r="L153" s="81"/>
      <c r="M153" s="77"/>
      <c r="N153" s="104"/>
      <c r="O153" s="71"/>
      <c r="P153" s="71"/>
      <c r="Q153" s="71"/>
      <c r="R153" s="71"/>
      <c r="S153" s="77" t="s">
        <v>1</v>
      </c>
      <c r="T153" s="107"/>
      <c r="U153" s="107"/>
      <c r="V153" s="107"/>
      <c r="W153" s="146" t="str">
        <f ca="1">IU153</f>
        <v>4  1/2</v>
      </c>
      <c r="X153" s="108"/>
      <c r="Y153" s="71"/>
      <c r="Z153" s="75">
        <f>AI153+AB153</f>
        <v>5</v>
      </c>
      <c r="AB153" s="147">
        <v>0</v>
      </c>
      <c r="AD153" s="162">
        <v>4</v>
      </c>
      <c r="AE153" s="148" t="s">
        <v>362</v>
      </c>
      <c r="AF153" s="148"/>
      <c r="AH153" s="147">
        <f>AH140+1</f>
        <v>12</v>
      </c>
      <c r="AI153" s="147">
        <f>INT(0.5+(AJ$2/19*(AH153-1)))+AG$2</f>
        <v>5</v>
      </c>
      <c r="AK153">
        <f>IF(AI153=3,1,IF(AI153=4,1,IF(AI153=5,2,IF(AI153=6,3,IF(AI153=7,5,0)))))</f>
        <v>2</v>
      </c>
      <c r="AL153">
        <f>IF(AI153=8,10,IF(AI153=9,15,IF(AI153=10,25,IF(AI153=11,35,55))))</f>
        <v>55</v>
      </c>
      <c r="AM153">
        <f>IF(AI153=3,2,IF(AI153=4,3,IF(AI153=5,5,IF(AI153=6,9,IF(AI153=7,14,0)))))</f>
        <v>5</v>
      </c>
      <c r="AN153">
        <f>IF(AI153=8,20,IF(AI153=9,30,IF(AI153=10,40,IF(AI153=11,60,75))))</f>
        <v>75</v>
      </c>
      <c r="AO153">
        <f>IF(AI153=3,1,IF(AI153=4,3,IF(AI153=5,4,IF(AI153=6,7,IF(AI153=7,10,0)))))</f>
        <v>4</v>
      </c>
      <c r="AP153">
        <f>IF(AI153=8,15,IF(AI153=9,24,IF(AI153=10,40,IF(AI153=11,60,80))))</f>
        <v>80</v>
      </c>
      <c r="AQ153">
        <f>IF(AI153=3,4,IF(AI153=4,6,IF(AI153=5,7,IF(AI153=6,11,IF(AI153=7,17,0)))))</f>
        <v>7</v>
      </c>
      <c r="AR153">
        <f>IF(AI153=8,24,IF(AI153=9,39,IF(AI153=10,59,IF(AI153=11,79,99))))</f>
        <v>99</v>
      </c>
      <c r="AS153">
        <f>IF(AI153=3,2,IF(AI153=4,4,IF(AI153=5,5,IF(AI153=6,8,IF(AI153=7,11,0)))))</f>
        <v>5</v>
      </c>
      <c r="AT153">
        <f>IF(AI153=8,16,IF(AI153=9,25,IF(AI153=10,41,IF(AI153=11,61,81))))</f>
        <v>81</v>
      </c>
      <c r="AU153">
        <f>IF(AI153=3,5,IF(AI153=4,7,IF(AI153=5,8,IF(AI153=6,12,IF(AI153=7,18,0)))))</f>
        <v>8</v>
      </c>
      <c r="AV153">
        <f>IF(AI153=8,25,IF(AI153=9,40,IF(AI153=10,60,IF(AI153=11,80,100))))</f>
        <v>100</v>
      </c>
      <c r="AW153" s="11">
        <f>AI153</f>
        <v>5</v>
      </c>
      <c r="AX153" s="11">
        <f>IF(AK153&gt;0,AK153,AL153)</f>
        <v>2</v>
      </c>
      <c r="AY153" s="11">
        <f>IF(AM153&gt;0,AM153,AN153)</f>
        <v>5</v>
      </c>
      <c r="AZ153" s="11">
        <f>IF(AO153&gt;0,AO153,AP153)</f>
        <v>4</v>
      </c>
      <c r="BA153" s="11">
        <f>IF(AQ153&gt;0,AQ153,AR153)</f>
        <v>7</v>
      </c>
      <c r="BB153" s="11">
        <f>IF(AS153&gt;0,AS153,AT153)</f>
        <v>5</v>
      </c>
      <c r="BC153" s="11">
        <f>IF(AU153&gt;0,AU153,AV153)</f>
        <v>8</v>
      </c>
      <c r="BD153" t="s">
        <v>21</v>
      </c>
      <c r="BE153" s="1">
        <f ca="1">INT((RAND()*(AY153-AX153+1)+AX153))</f>
        <v>2</v>
      </c>
      <c r="BF153" s="1">
        <f ca="1">INT((RAND()*(BA153-AZ153+1)+AZ153))</f>
        <v>7</v>
      </c>
      <c r="BG153">
        <f ca="1">BF153-BF154*(BE154-BE153)</f>
        <v>7</v>
      </c>
      <c r="BH153">
        <v>256</v>
      </c>
      <c r="BI153" s="1">
        <f ca="1">IF(BG153/BH153=INT(BG153/BH153),1,0)</f>
        <v>0</v>
      </c>
      <c r="BJ153" s="1">
        <f ca="1">IF(BI153=0,BG153,BG153/BH153)</f>
        <v>7</v>
      </c>
      <c r="BK153" s="1">
        <v>16</v>
      </c>
      <c r="BL153" s="1">
        <f ca="1">IF(BJ153/BK153=INT(BJ153/BK153),1,0)</f>
        <v>0</v>
      </c>
      <c r="BM153" s="1">
        <f ca="1">IF(BL153=0,BJ153,BJ153/BK153)</f>
        <v>7</v>
      </c>
      <c r="BN153" s="1">
        <v>4</v>
      </c>
      <c r="BO153" s="1">
        <f ca="1">IF(BM153/BN153=INT(BM153/BN153),1,0)</f>
        <v>0</v>
      </c>
      <c r="BP153" s="1">
        <f ca="1">IF(BO153=0,BM153,BM153/BN153)</f>
        <v>7</v>
      </c>
      <c r="BQ153" s="1">
        <v>2</v>
      </c>
      <c r="BR153" s="1">
        <f ca="1">IF(BP153/BQ153=INT(BP153/BQ153),1,0)</f>
        <v>0</v>
      </c>
      <c r="BS153" s="1">
        <f ca="1">IF(BR153=0,BP153,BP153/BQ153)</f>
        <v>7</v>
      </c>
      <c r="BT153" s="1">
        <v>81</v>
      </c>
      <c r="BU153" s="1">
        <f ca="1">IF(BS153/BT153=INT(BS153/BT153),1,0)</f>
        <v>0</v>
      </c>
      <c r="BV153" s="1">
        <f ca="1">IF(BU153=0,BS153,BS153/BT153)</f>
        <v>7</v>
      </c>
      <c r="BW153" s="1">
        <v>9</v>
      </c>
      <c r="BX153" s="1">
        <f ca="1">IF(BV153/BW153=INT(BV153/BW153),1,0)</f>
        <v>0</v>
      </c>
      <c r="BY153" s="1">
        <f ca="1">IF(BX153=0,BV153,BV153/BW153)</f>
        <v>7</v>
      </c>
      <c r="BZ153" s="1">
        <v>3</v>
      </c>
      <c r="CA153" s="1">
        <f ca="1">IF(BY153/BZ153=INT(BY153/BZ153),1,0)</f>
        <v>0</v>
      </c>
      <c r="CB153" s="1">
        <f ca="1">IF(CA153=0,BY153,BY153/BZ153)</f>
        <v>7</v>
      </c>
      <c r="CC153" s="1">
        <v>25</v>
      </c>
      <c r="CD153" s="1">
        <f ca="1">IF(CB153/CC153=INT(CB153/CC153),1,0)</f>
        <v>0</v>
      </c>
      <c r="CE153" s="1">
        <f ca="1">IF(CD153=0,CB153,CB153/CC153)</f>
        <v>7</v>
      </c>
      <c r="CF153" s="1">
        <v>5</v>
      </c>
      <c r="CG153" s="1">
        <f ca="1">IF(CE153/CF153=INT(CE153/CF153),1,0)</f>
        <v>0</v>
      </c>
      <c r="CH153" s="1">
        <f ca="1">IF(CG153=0,CE153,CE153/CF153)</f>
        <v>7</v>
      </c>
      <c r="CI153" s="1">
        <v>49</v>
      </c>
      <c r="CJ153" s="1">
        <f ca="1">IF(CH153/CI153=INT(CH153/CI153),1,0)</f>
        <v>0</v>
      </c>
      <c r="CK153" s="1">
        <f ca="1">IF(CJ153=0,CH153,CH153/CI153)</f>
        <v>7</v>
      </c>
      <c r="CL153" s="1">
        <v>7</v>
      </c>
      <c r="CM153" s="1">
        <f ca="1">IF(CK153/CL153=INT(CK153/CL153),1,0)</f>
        <v>1</v>
      </c>
      <c r="CN153" s="1">
        <f ca="1">IF(CM153=0,CK153,CK153/CL153)</f>
        <v>1</v>
      </c>
      <c r="CO153" s="1">
        <v>121</v>
      </c>
      <c r="CP153" s="1">
        <f ca="1">IF(CN153/CO153=INT(CN153/CO153),1,0)</f>
        <v>0</v>
      </c>
      <c r="CQ153" s="1">
        <f ca="1">IF(CP153=0,CN153,CN153/CO153)</f>
        <v>1</v>
      </c>
      <c r="CR153" s="1">
        <v>11</v>
      </c>
      <c r="CS153" s="1">
        <f ca="1">IF(CQ153/CR153=INT(CQ153/CR153),1,0)</f>
        <v>0</v>
      </c>
      <c r="CT153" s="1">
        <f ca="1">IF(CS153=0,CQ153,CQ153/CR153)</f>
        <v>1</v>
      </c>
      <c r="CU153" s="1">
        <v>169</v>
      </c>
      <c r="CV153" s="1">
        <f ca="1">IF(CT153/CU153=INT(CT153/CU153),1,0)</f>
        <v>0</v>
      </c>
      <c r="CW153" s="1">
        <f ca="1">IF(CV153=0,CT153,CT153/CU153)</f>
        <v>1</v>
      </c>
      <c r="CX153" s="1">
        <v>13</v>
      </c>
      <c r="CY153" s="1">
        <f ca="1">IF(CW153/CX153=INT(CW153/CX153),1,0)</f>
        <v>0</v>
      </c>
      <c r="CZ153" s="1">
        <f ca="1">IF(CY153=0,CW153,CW153/CX153)</f>
        <v>1</v>
      </c>
      <c r="DA153" s="1">
        <v>17</v>
      </c>
      <c r="DB153" s="1">
        <f ca="1">IF(CZ153/DA153=INT(CZ153/DA153),1,0)</f>
        <v>0</v>
      </c>
      <c r="DC153" s="1">
        <f ca="1">IF(DB153=0,CZ153,CZ153/DA153)</f>
        <v>1</v>
      </c>
      <c r="DD153" s="1">
        <v>19</v>
      </c>
      <c r="DE153" s="1">
        <f ca="1">IF(DC153/DD153=INT(DC153/DD153),1,0)</f>
        <v>0</v>
      </c>
      <c r="DF153" s="1">
        <f ca="1">IF(DE153=0,DC153,DC153/DD153)</f>
        <v>1</v>
      </c>
      <c r="DG153" s="1">
        <v>23</v>
      </c>
      <c r="DH153" s="1">
        <f ca="1">IF(DF153/DG153=INT(DF153/DG153),1,0)</f>
        <v>0</v>
      </c>
      <c r="DI153" s="1">
        <f ca="1">IF(DH153=0,DF153,DF153/DG153)</f>
        <v>1</v>
      </c>
      <c r="DJ153" s="1">
        <v>29</v>
      </c>
      <c r="DK153" s="1">
        <f ca="1">IF(DI153/DJ153=INT(DI153/DJ153),1,0)</f>
        <v>0</v>
      </c>
      <c r="DL153" s="1">
        <f ca="1">IF(DK153=0,DI153,DI153/DJ153)</f>
        <v>1</v>
      </c>
      <c r="DM153" s="1">
        <v>31</v>
      </c>
      <c r="DN153" s="1">
        <f ca="1">IF(DL153/DM153=INT(DL153/DM153),1,0)</f>
        <v>0</v>
      </c>
      <c r="DO153" s="1">
        <f ca="1">IF(DN153=0,DL153,DL153/DM153)</f>
        <v>1</v>
      </c>
      <c r="DP153" s="1">
        <v>37</v>
      </c>
      <c r="DQ153" s="1">
        <f ca="1">IF(DO153/DP153=INT(DO153/DP153),1,0)</f>
        <v>0</v>
      </c>
      <c r="DR153" s="1">
        <f ca="1">IF(DQ153=0,DO153,DO153/DP153)</f>
        <v>1</v>
      </c>
      <c r="DS153" s="1">
        <v>41</v>
      </c>
      <c r="DT153" s="1">
        <f ca="1">IF(DR153/DS153=INT(DR153/DS153),1,0)</f>
        <v>0</v>
      </c>
      <c r="DU153" s="1">
        <f ca="1">IF(DT153=0,DR153,DR153/DS153)</f>
        <v>1</v>
      </c>
      <c r="DV153" s="1">
        <v>43</v>
      </c>
      <c r="DW153" s="1">
        <f ca="1">IF(DU153/DV153=INT(DU153/DV153),1,0)</f>
        <v>0</v>
      </c>
      <c r="DX153" s="1">
        <f ca="1">IF(DW153=0,DU153,DU153/DV153)</f>
        <v>1</v>
      </c>
      <c r="DY153" s="1">
        <v>47</v>
      </c>
      <c r="DZ153" s="1">
        <f ca="1">IF(DX153/DY153=INT(DX153/DY153),1,0)</f>
        <v>0</v>
      </c>
      <c r="EA153" s="1">
        <f ca="1">IF(DZ153=0,DX153,DX153/DY153)</f>
        <v>1</v>
      </c>
      <c r="EB153" s="1">
        <v>53</v>
      </c>
      <c r="EC153" s="1">
        <f ca="1">IF(EA153/EB153=INT(EA153/EB153),1,0)</f>
        <v>0</v>
      </c>
      <c r="ED153" s="1">
        <f ca="1">IF(EC153=0,EA153,EA153/EB153)</f>
        <v>1</v>
      </c>
      <c r="EE153" s="1">
        <v>59</v>
      </c>
      <c r="EF153" s="1">
        <f ca="1">IF(ED153/EE153=INT(ED153/EE153),1,0)</f>
        <v>0</v>
      </c>
      <c r="EG153" s="1">
        <f ca="1">IF(EF153=0,ED153,ED153/EE153)</f>
        <v>1</v>
      </c>
      <c r="EH153" s="1">
        <v>61</v>
      </c>
      <c r="EI153" s="1">
        <f ca="1">IF(EG153/EH153=INT(EG153/EH153),1,0)</f>
        <v>0</v>
      </c>
      <c r="EJ153" s="1">
        <f ca="1">IF(EI153=0,EG153,EG153/EH153)</f>
        <v>1</v>
      </c>
      <c r="EK153" s="1">
        <v>67</v>
      </c>
      <c r="EL153" s="1">
        <f ca="1">IF(EJ153/EK153=INT(EJ153/EK153),1,0)</f>
        <v>0</v>
      </c>
      <c r="EM153" s="1">
        <f ca="1">IF(EL153=0,EJ153,EJ153/EK153)</f>
        <v>1</v>
      </c>
      <c r="EN153" s="1">
        <v>71</v>
      </c>
      <c r="EO153" s="1">
        <f ca="1">IF(EM153/EN153=INT(EM153/EN153),1,0)</f>
        <v>0</v>
      </c>
      <c r="EP153" s="1">
        <f ca="1">IF(EO153=0,EM153,EM153/EN153)</f>
        <v>1</v>
      </c>
      <c r="EQ153" s="1">
        <v>73</v>
      </c>
      <c r="ER153" s="1">
        <f ca="1">IF(EP153/EQ153=INT(EP153/EQ153),1,0)</f>
        <v>0</v>
      </c>
      <c r="ES153" s="1">
        <f ca="1">IF(ER153=0,EP153,EP153/EQ153)</f>
        <v>1</v>
      </c>
      <c r="ET153" s="1">
        <v>79</v>
      </c>
      <c r="EU153" s="1">
        <f ca="1">IF(ES153/ET153=INT(ES153/ET153),1,0)</f>
        <v>0</v>
      </c>
      <c r="EV153" s="1">
        <f ca="1">IF(EU153=0,ES153,ES153/ET153)</f>
        <v>1</v>
      </c>
      <c r="EW153" s="1">
        <v>83</v>
      </c>
      <c r="EX153" s="1">
        <f ca="1">IF(EV153/EW153=INT(EV153/EW153),1,0)</f>
        <v>0</v>
      </c>
      <c r="EY153" s="1">
        <f ca="1">IF(EX153=0,EV153,EV153/EW153)</f>
        <v>1</v>
      </c>
      <c r="EZ153" s="1">
        <v>89</v>
      </c>
      <c r="FA153" s="1">
        <f ca="1">IF(EY153/EZ153=INT(EY153/EZ153),1,0)</f>
        <v>0</v>
      </c>
      <c r="FB153" s="1">
        <f ca="1">IF(FA153=0,EY153,EY153/EZ153)</f>
        <v>1</v>
      </c>
      <c r="FC153" s="1">
        <v>97</v>
      </c>
      <c r="FD153" s="1">
        <f ca="1">IF(FB153/FC153=INT(FB153/FC153),1,0)</f>
        <v>0</v>
      </c>
      <c r="FE153" s="1">
        <f ca="1">IF(FD153=0,FB153,FB153/FC153)</f>
        <v>1</v>
      </c>
      <c r="FF153" s="1">
        <v>101</v>
      </c>
      <c r="FG153" s="1">
        <f ca="1">IF(FE153/FF153=INT(FE153/FF153),1,0)</f>
        <v>0</v>
      </c>
      <c r="FH153" s="1">
        <f ca="1">IF(FG153=0,FE153,FE153/FF153)</f>
        <v>1</v>
      </c>
      <c r="FI153" s="1">
        <v>103</v>
      </c>
      <c r="FJ153" s="1">
        <f ca="1">IF(FH153/FI153=INT(FH153/FI153),1,0)</f>
        <v>0</v>
      </c>
      <c r="FK153" s="1">
        <f ca="1">IF(FJ153=0,FH153,FH153/FI153)</f>
        <v>1</v>
      </c>
      <c r="FL153" s="1">
        <v>107</v>
      </c>
      <c r="FM153" s="1">
        <f ca="1">IF(FK153/FL153=INT(FK153/FL153),1,0)</f>
        <v>0</v>
      </c>
      <c r="FN153" s="1">
        <f ca="1">IF(FM153=0,FK153,FK153/FL153)</f>
        <v>1</v>
      </c>
      <c r="FO153" s="1">
        <v>109</v>
      </c>
      <c r="FP153" s="1">
        <f ca="1">IF(FN153/FO153=INT(FN153/FO153),1,0)</f>
        <v>0</v>
      </c>
      <c r="FQ153" s="1">
        <f ca="1">IF(FP153=0,FN153,FN153/FO153)</f>
        <v>1</v>
      </c>
      <c r="FR153" s="1">
        <v>113</v>
      </c>
      <c r="FS153" s="1">
        <f ca="1">IF(FQ153/FR153=INT(FQ153/FR153),1,0)</f>
        <v>0</v>
      </c>
      <c r="FT153" s="1">
        <f ca="1">IF(FS153=0,FQ153,FQ153/FR153)</f>
        <v>1</v>
      </c>
      <c r="FU153" s="1">
        <v>127</v>
      </c>
      <c r="FV153" s="1">
        <f ca="1">IF(FT153/FU153=INT(FT153/FU153),1,0)</f>
        <v>0</v>
      </c>
      <c r="FW153" s="1">
        <f ca="1">IF(FV153=0,FT153,FT153/FU153)</f>
        <v>1</v>
      </c>
      <c r="FX153" s="1">
        <v>131</v>
      </c>
      <c r="FY153" s="1">
        <f ca="1">IF(FW153/FX153=INT(FW153/FX153),1,0)</f>
        <v>0</v>
      </c>
      <c r="FZ153" s="1">
        <f ca="1">IF(FY153=0,FW153,FW153/FX153)</f>
        <v>1</v>
      </c>
      <c r="GA153" s="1">
        <v>137</v>
      </c>
      <c r="GB153" s="1">
        <f ca="1">IF(FZ153/GA153=INT(FZ153/GA153),1,0)</f>
        <v>0</v>
      </c>
      <c r="GC153" s="1">
        <f ca="1">IF(GB153=0,FZ153,FZ153/GA153)</f>
        <v>1</v>
      </c>
      <c r="GD153" s="1">
        <v>139</v>
      </c>
      <c r="GE153" s="1">
        <f ca="1">IF(GC153/GD153=INT(GC153/GD153),1,0)</f>
        <v>0</v>
      </c>
      <c r="GF153" s="1">
        <f ca="1">IF(GE153=0,GC153,GC153/GD153)</f>
        <v>1</v>
      </c>
      <c r="GG153" s="1">
        <v>149</v>
      </c>
      <c r="GH153" s="1">
        <f ca="1">IF(GF153/GG153=INT(GF153/GG153),1,0)</f>
        <v>0</v>
      </c>
      <c r="GI153" s="1">
        <f ca="1">IF(GH153=0,GF153,GF153/GG153)</f>
        <v>1</v>
      </c>
      <c r="GJ153" s="1"/>
      <c r="GK153" s="1">
        <f ca="1">8*BI153+4*BL153+2*BO153+BR153</f>
        <v>0</v>
      </c>
      <c r="GL153" s="1">
        <f ca="1">4*BU153+2*BX153+CA153</f>
        <v>0</v>
      </c>
      <c r="GM153" s="1">
        <f ca="1">2*CD153+CG153</f>
        <v>0</v>
      </c>
      <c r="GN153" s="1">
        <f ca="1">2*CJ153+CM153</f>
        <v>1</v>
      </c>
      <c r="GO153" s="1">
        <f ca="1">2*CP153+CS153</f>
        <v>0</v>
      </c>
      <c r="GP153" s="1">
        <f ca="1">2*CV153+CY153</f>
        <v>0</v>
      </c>
      <c r="GQ153" s="1">
        <f ca="1">DB153</f>
        <v>0</v>
      </c>
      <c r="GR153" s="1">
        <f ca="1">DE153</f>
        <v>0</v>
      </c>
      <c r="GS153" s="1">
        <f ca="1">DH153</f>
        <v>0</v>
      </c>
      <c r="GT153" s="1">
        <f ca="1">DK153</f>
        <v>0</v>
      </c>
      <c r="GU153" s="1">
        <f ca="1">DN153</f>
        <v>0</v>
      </c>
      <c r="GV153">
        <f ca="1">DQ153</f>
        <v>0</v>
      </c>
      <c r="GW153">
        <f ca="1">DT153</f>
        <v>0</v>
      </c>
      <c r="GX153">
        <f ca="1">DW153</f>
        <v>0</v>
      </c>
      <c r="GY153">
        <f ca="1">DZ153</f>
        <v>0</v>
      </c>
      <c r="GZ153">
        <f ca="1">EC153</f>
        <v>0</v>
      </c>
      <c r="HA153">
        <f ca="1">EF153</f>
        <v>0</v>
      </c>
      <c r="HB153">
        <f ca="1">EI153</f>
        <v>0</v>
      </c>
      <c r="HC153">
        <f ca="1">EL153</f>
        <v>0</v>
      </c>
      <c r="HD153">
        <f ca="1">EO153</f>
        <v>0</v>
      </c>
      <c r="HE153">
        <f ca="1">ER153</f>
        <v>0</v>
      </c>
      <c r="HF153">
        <f ca="1">EU153</f>
        <v>0</v>
      </c>
      <c r="HG153">
        <f ca="1">EX153</f>
        <v>0</v>
      </c>
      <c r="HH153">
        <f ca="1">FA153</f>
        <v>0</v>
      </c>
      <c r="HI153">
        <f ca="1">FD153</f>
        <v>0</v>
      </c>
      <c r="HJ153">
        <f ca="1">FG153</f>
        <v>0</v>
      </c>
      <c r="HK153">
        <f ca="1">FJ153</f>
        <v>0</v>
      </c>
      <c r="HL153">
        <f ca="1">FM153</f>
        <v>0</v>
      </c>
      <c r="HM153">
        <f ca="1">FP153</f>
        <v>0</v>
      </c>
      <c r="HN153">
        <f ca="1">FS153</f>
        <v>0</v>
      </c>
      <c r="HO153">
        <f ca="1">FV153</f>
        <v>0</v>
      </c>
      <c r="HP153">
        <f ca="1">FY153</f>
        <v>0</v>
      </c>
      <c r="HQ153">
        <f ca="1">GB153</f>
        <v>0</v>
      </c>
      <c r="HR153">
        <f ca="1">GE153</f>
        <v>0</v>
      </c>
      <c r="HS153">
        <f ca="1">GH153</f>
        <v>0</v>
      </c>
      <c r="HT153">
        <f ca="1">BG153</f>
        <v>7</v>
      </c>
      <c r="HU153">
        <f ca="1">HT153/HS156</f>
        <v>7</v>
      </c>
      <c r="HV153" s="9">
        <f ca="1">BE154</f>
        <v>2</v>
      </c>
      <c r="HW153">
        <f ca="1">HV153*HU154+HU153</f>
        <v>23</v>
      </c>
      <c r="HY153" s="9">
        <f ca="1">HV161</f>
        <v>12</v>
      </c>
      <c r="HZ153" s="9">
        <f ca="1">HU161</f>
        <v>15</v>
      </c>
      <c r="IA153" s="9">
        <f ca="1">HU162</f>
        <v>16</v>
      </c>
      <c r="IB153" s="9" t="str">
        <f ca="1">HY153&amp;"  "&amp;HZ153&amp;"/"&amp;IA153</f>
        <v>12  15/16</v>
      </c>
      <c r="IC153" t="str">
        <f ca="1">HY153&amp;"   "</f>
        <v xml:space="preserve">12   </v>
      </c>
      <c r="ID153" t="str">
        <f ca="1">"   "&amp;HZ153&amp;"/"&amp;IA153</f>
        <v xml:space="preserve">   15/16</v>
      </c>
      <c r="IE153" t="str">
        <f ca="1">IF(HY153=0,ID153,IF(HZ153=0,IC153,IB153))</f>
        <v>12  15/16</v>
      </c>
      <c r="IG153">
        <f ca="1">HV153</f>
        <v>2</v>
      </c>
      <c r="IH153">
        <f ca="1">HU153</f>
        <v>7</v>
      </c>
      <c r="II153">
        <f ca="1">HU154</f>
        <v>8</v>
      </c>
      <c r="IJ153" t="str">
        <f ca="1">IG153&amp;"  "&amp;IH153&amp;"/"&amp;II153</f>
        <v>2  7/8</v>
      </c>
      <c r="IL153" t="str">
        <f ca="1">IE153&amp;IL$9&amp;IJ153</f>
        <v>12  15/16  ÷  2  7/8</v>
      </c>
      <c r="IR153">
        <f ca="1">HV157</f>
        <v>4</v>
      </c>
      <c r="IS153">
        <f ca="1">HU157</f>
        <v>1</v>
      </c>
      <c r="IT153">
        <f ca="1">HU158</f>
        <v>2</v>
      </c>
      <c r="IU153" t="str">
        <f ca="1">IR153&amp;"  "&amp;IS153&amp;"/"&amp;IT153</f>
        <v>4  1/2</v>
      </c>
    </row>
    <row r="154" spans="2:255" ht="6" hidden="1" customHeight="1" x14ac:dyDescent="0.25">
      <c r="B154" s="71"/>
      <c r="C154" s="71"/>
      <c r="D154" s="71"/>
      <c r="E154" s="77"/>
      <c r="F154" s="104"/>
      <c r="G154" s="71"/>
      <c r="H154" s="78"/>
      <c r="I154" s="71"/>
      <c r="J154" s="71"/>
      <c r="K154" s="77"/>
      <c r="L154" s="104"/>
      <c r="M154" s="71"/>
      <c r="N154" s="71"/>
      <c r="O154" s="71"/>
      <c r="P154" s="71"/>
      <c r="Q154" s="71"/>
      <c r="R154" s="71"/>
      <c r="S154" s="77"/>
      <c r="T154" s="80"/>
      <c r="U154" s="80"/>
      <c r="V154" s="80"/>
      <c r="W154" s="122"/>
      <c r="X154" s="102"/>
      <c r="Y154" s="71"/>
      <c r="Z154" s="75"/>
      <c r="AE154" s="148"/>
      <c r="AF154" s="148"/>
      <c r="AW154" s="11"/>
      <c r="AX154" s="11"/>
      <c r="AY154" s="11"/>
      <c r="AZ154" s="11"/>
      <c r="BA154" s="11"/>
      <c r="BB154" s="11"/>
      <c r="BC154" s="11"/>
      <c r="BE154">
        <f ca="1">BE153+INT(BF153/BF154)</f>
        <v>2</v>
      </c>
      <c r="BF154" s="1">
        <f ca="1">IF(BB153&gt;BF153,INT((RAND()*(BC153-BB153+1)+BB153)),INT((RAND()*(BC153-BF153)+BF153+1)))</f>
        <v>8</v>
      </c>
      <c r="BG154">
        <f ca="1">BF154</f>
        <v>8</v>
      </c>
      <c r="BH154">
        <v>256</v>
      </c>
      <c r="BI154" s="1">
        <f ca="1">IF(BG154/BH154=INT(BG154/BH154),1,0)</f>
        <v>0</v>
      </c>
      <c r="BJ154" s="1">
        <f ca="1">IF(BI154=0,BG154,BG154/BH154)</f>
        <v>8</v>
      </c>
      <c r="BK154" s="1">
        <v>16</v>
      </c>
      <c r="BL154" s="1">
        <f ca="1">IF(BJ154/BK154=INT(BJ154/BK154),1,0)</f>
        <v>0</v>
      </c>
      <c r="BM154" s="1">
        <f ca="1">IF(BL154=0,BJ154,BJ154/BK154)</f>
        <v>8</v>
      </c>
      <c r="BN154" s="1">
        <v>4</v>
      </c>
      <c r="BO154" s="1">
        <f ca="1">IF(BM154/BN154=INT(BM154/BN154),1,0)</f>
        <v>1</v>
      </c>
      <c r="BP154" s="1">
        <f ca="1">IF(BO154=0,BM154,BM154/BN154)</f>
        <v>2</v>
      </c>
      <c r="BQ154" s="1">
        <v>2</v>
      </c>
      <c r="BR154" s="1">
        <f ca="1">IF(BP154/BQ154=INT(BP154/BQ154),1,0)</f>
        <v>1</v>
      </c>
      <c r="BS154" s="1">
        <f ca="1">IF(BR154=0,BP154,BP154/BQ154)</f>
        <v>1</v>
      </c>
      <c r="BT154" s="1">
        <v>81</v>
      </c>
      <c r="BU154" s="1">
        <f ca="1">IF(BS154/BT154=INT(BS154/BT154),1,0)</f>
        <v>0</v>
      </c>
      <c r="BV154" s="1">
        <f ca="1">IF(BU154=0,BS154,BS154/BT154)</f>
        <v>1</v>
      </c>
      <c r="BW154" s="1">
        <v>9</v>
      </c>
      <c r="BX154" s="1">
        <f ca="1">IF(BV154/BW154=INT(BV154/BW154),1,0)</f>
        <v>0</v>
      </c>
      <c r="BY154" s="1">
        <f ca="1">IF(BX154=0,BV154,BV154/BW154)</f>
        <v>1</v>
      </c>
      <c r="BZ154" s="1">
        <v>3</v>
      </c>
      <c r="CA154" s="1">
        <f ca="1">IF(BY154/BZ154=INT(BY154/BZ154),1,0)</f>
        <v>0</v>
      </c>
      <c r="CB154" s="1">
        <f ca="1">IF(CA154=0,BY154,BY154/BZ154)</f>
        <v>1</v>
      </c>
      <c r="CC154" s="1">
        <v>25</v>
      </c>
      <c r="CD154" s="1">
        <f ca="1">IF(CB154/CC154=INT(CB154/CC154),1,0)</f>
        <v>0</v>
      </c>
      <c r="CE154" s="1">
        <f ca="1">IF(CD154=0,CB154,CB154/CC154)</f>
        <v>1</v>
      </c>
      <c r="CF154" s="1">
        <v>5</v>
      </c>
      <c r="CG154" s="1">
        <f ca="1">IF(CE154/CF154=INT(CE154/CF154),1,0)</f>
        <v>0</v>
      </c>
      <c r="CH154" s="1">
        <f ca="1">IF(CG154=0,CE154,CE154/CF154)</f>
        <v>1</v>
      </c>
      <c r="CI154" s="1">
        <v>49</v>
      </c>
      <c r="CJ154" s="1">
        <f ca="1">IF(CH154/CI154=INT(CH154/CI154),1,0)</f>
        <v>0</v>
      </c>
      <c r="CK154" s="1">
        <f ca="1">IF(CJ154=0,CH154,CH154/CI154)</f>
        <v>1</v>
      </c>
      <c r="CL154" s="1">
        <v>7</v>
      </c>
      <c r="CM154" s="1">
        <f ca="1">IF(CK154/CL154=INT(CK154/CL154),1,0)</f>
        <v>0</v>
      </c>
      <c r="CN154" s="1">
        <f ca="1">IF(CM154=0,CK154,CK154/CL154)</f>
        <v>1</v>
      </c>
      <c r="CO154" s="1">
        <v>121</v>
      </c>
      <c r="CP154" s="1">
        <f ca="1">IF(CN154/CO154=INT(CN154/CO154),1,0)</f>
        <v>0</v>
      </c>
      <c r="CQ154" s="1">
        <f ca="1">IF(CP154=0,CN154,CN154/CO154)</f>
        <v>1</v>
      </c>
      <c r="CR154" s="1">
        <v>11</v>
      </c>
      <c r="CS154" s="1">
        <f ca="1">IF(CQ154/CR154=INT(CQ154/CR154),1,0)</f>
        <v>0</v>
      </c>
      <c r="CT154" s="1">
        <f ca="1">IF(CS154=0,CQ154,CQ154/CR154)</f>
        <v>1</v>
      </c>
      <c r="CU154" s="1">
        <v>169</v>
      </c>
      <c r="CV154" s="1">
        <f ca="1">IF(CT154/CU154=INT(CT154/CU154),1,0)</f>
        <v>0</v>
      </c>
      <c r="CW154" s="1">
        <f ca="1">IF(CV154=0,CT154,CT154/CU154)</f>
        <v>1</v>
      </c>
      <c r="CX154" s="1">
        <v>13</v>
      </c>
      <c r="CY154" s="1">
        <f ca="1">IF(CW154/CX154=INT(CW154/CX154),1,0)</f>
        <v>0</v>
      </c>
      <c r="CZ154" s="1">
        <f ca="1">IF(CY154=0,CW154,CW154/CX154)</f>
        <v>1</v>
      </c>
      <c r="DA154" s="1">
        <v>17</v>
      </c>
      <c r="DB154" s="1">
        <f ca="1">IF(CZ154/DA154=INT(CZ154/DA154),1,0)</f>
        <v>0</v>
      </c>
      <c r="DC154" s="1">
        <f ca="1">IF(DB154=0,CZ154,CZ154/DA154)</f>
        <v>1</v>
      </c>
      <c r="DD154" s="1">
        <v>19</v>
      </c>
      <c r="DE154" s="1">
        <f ca="1">IF(DC154/DD154=INT(DC154/DD154),1,0)</f>
        <v>0</v>
      </c>
      <c r="DF154" s="1">
        <f ca="1">IF(DE154=0,DC154,DC154/DD154)</f>
        <v>1</v>
      </c>
      <c r="DG154" s="1">
        <v>23</v>
      </c>
      <c r="DH154" s="1">
        <f ca="1">IF(DF154/DG154=INT(DF154/DG154),1,0)</f>
        <v>0</v>
      </c>
      <c r="DI154" s="1">
        <f ca="1">IF(DH154=0,DF154,DF154/DG154)</f>
        <v>1</v>
      </c>
      <c r="DJ154" s="1">
        <v>29</v>
      </c>
      <c r="DK154" s="1">
        <f ca="1">IF(DI154/DJ154=INT(DI154/DJ154),1,0)</f>
        <v>0</v>
      </c>
      <c r="DL154" s="1">
        <f ca="1">IF(DK154=0,DI154,DI154/DJ154)</f>
        <v>1</v>
      </c>
      <c r="DM154" s="1">
        <v>31</v>
      </c>
      <c r="DN154" s="1">
        <f ca="1">IF(DL154/DM154=INT(DL154/DM154),1,0)</f>
        <v>0</v>
      </c>
      <c r="DO154" s="1">
        <f ca="1">IF(DN154=0,DL154,DL154/DM154)</f>
        <v>1</v>
      </c>
      <c r="DP154" s="1">
        <v>37</v>
      </c>
      <c r="DQ154" s="1">
        <f ca="1">IF(DO154/DP154=INT(DO154/DP154),1,0)</f>
        <v>0</v>
      </c>
      <c r="DR154" s="1">
        <f ca="1">IF(DQ154=0,DO154,DO154/DP154)</f>
        <v>1</v>
      </c>
      <c r="DS154" s="1">
        <v>41</v>
      </c>
      <c r="DT154" s="1">
        <f ca="1">IF(DR154/DS154=INT(DR154/DS154),1,0)</f>
        <v>0</v>
      </c>
      <c r="DU154" s="1">
        <f ca="1">IF(DT154=0,DR154,DR154/DS154)</f>
        <v>1</v>
      </c>
      <c r="DV154" s="1">
        <v>43</v>
      </c>
      <c r="DW154" s="1">
        <f ca="1">IF(DU154/DV154=INT(DU154/DV154),1,0)</f>
        <v>0</v>
      </c>
      <c r="DX154" s="1">
        <f ca="1">IF(DW154=0,DU154,DU154/DV154)</f>
        <v>1</v>
      </c>
      <c r="DY154" s="1">
        <v>47</v>
      </c>
      <c r="DZ154" s="1">
        <f ca="1">IF(DX154/DY154=INT(DX154/DY154),1,0)</f>
        <v>0</v>
      </c>
      <c r="EA154" s="1">
        <f ca="1">IF(DZ154=0,DX154,DX154/DY154)</f>
        <v>1</v>
      </c>
      <c r="EB154" s="1">
        <v>53</v>
      </c>
      <c r="EC154" s="1">
        <f ca="1">IF(EA154/EB154=INT(EA154/EB154),1,0)</f>
        <v>0</v>
      </c>
      <c r="ED154" s="1">
        <f ca="1">IF(EC154=0,EA154,EA154/EB154)</f>
        <v>1</v>
      </c>
      <c r="EE154" s="1">
        <v>59</v>
      </c>
      <c r="EF154" s="1">
        <f ca="1">IF(ED154/EE154=INT(ED154/EE154),1,0)</f>
        <v>0</v>
      </c>
      <c r="EG154" s="1">
        <f ca="1">IF(EF154=0,ED154,ED154/EE154)</f>
        <v>1</v>
      </c>
      <c r="EH154" s="1">
        <v>61</v>
      </c>
      <c r="EI154" s="1">
        <f ca="1">IF(EG154/EH154=INT(EG154/EH154),1,0)</f>
        <v>0</v>
      </c>
      <c r="EJ154" s="1">
        <f ca="1">IF(EI154=0,EG154,EG154/EH154)</f>
        <v>1</v>
      </c>
      <c r="EK154" s="1">
        <v>67</v>
      </c>
      <c r="EL154" s="1">
        <f ca="1">IF(EJ154/EK154=INT(EJ154/EK154),1,0)</f>
        <v>0</v>
      </c>
      <c r="EM154" s="1">
        <f ca="1">IF(EL154=0,EJ154,EJ154/EK154)</f>
        <v>1</v>
      </c>
      <c r="EN154" s="1">
        <v>71</v>
      </c>
      <c r="EO154" s="1">
        <f ca="1">IF(EM154/EN154=INT(EM154/EN154),1,0)</f>
        <v>0</v>
      </c>
      <c r="EP154" s="1">
        <f ca="1">IF(EO154=0,EM154,EM154/EN154)</f>
        <v>1</v>
      </c>
      <c r="EQ154" s="1">
        <v>73</v>
      </c>
      <c r="ER154" s="1">
        <f ca="1">IF(EP154/EQ154=INT(EP154/EQ154),1,0)</f>
        <v>0</v>
      </c>
      <c r="ES154" s="1">
        <f ca="1">IF(ER154=0,EP154,EP154/EQ154)</f>
        <v>1</v>
      </c>
      <c r="ET154" s="1">
        <v>79</v>
      </c>
      <c r="EU154" s="1">
        <f ca="1">IF(ES154/ET154=INT(ES154/ET154),1,0)</f>
        <v>0</v>
      </c>
      <c r="EV154" s="1">
        <f ca="1">IF(EU154=0,ES154,ES154/ET154)</f>
        <v>1</v>
      </c>
      <c r="EW154" s="1">
        <v>83</v>
      </c>
      <c r="EX154" s="1">
        <f ca="1">IF(EV154/EW154=INT(EV154/EW154),1,0)</f>
        <v>0</v>
      </c>
      <c r="EY154" s="1">
        <f ca="1">IF(EX154=0,EV154,EV154/EW154)</f>
        <v>1</v>
      </c>
      <c r="EZ154" s="1">
        <v>89</v>
      </c>
      <c r="FA154" s="1">
        <f ca="1">IF(EY154/EZ154=INT(EY154/EZ154),1,0)</f>
        <v>0</v>
      </c>
      <c r="FB154" s="1">
        <f ca="1">IF(FA154=0,EY154,EY154/EZ154)</f>
        <v>1</v>
      </c>
      <c r="FC154" s="1">
        <v>97</v>
      </c>
      <c r="FD154" s="1">
        <f ca="1">IF(FB154/FC154=INT(FB154/FC154),1,0)</f>
        <v>0</v>
      </c>
      <c r="FE154" s="1">
        <f ca="1">IF(FD154=0,FB154,FB154/FC154)</f>
        <v>1</v>
      </c>
      <c r="FF154" s="1">
        <v>101</v>
      </c>
      <c r="FG154" s="1">
        <f ca="1">IF(FE154/FF154=INT(FE154/FF154),1,0)</f>
        <v>0</v>
      </c>
      <c r="FH154" s="1">
        <f ca="1">IF(FG154=0,FE154,FE154/FF154)</f>
        <v>1</v>
      </c>
      <c r="FI154" s="1">
        <v>103</v>
      </c>
      <c r="FJ154" s="1">
        <f ca="1">IF(FH154/FI154=INT(FH154/FI154),1,0)</f>
        <v>0</v>
      </c>
      <c r="FK154" s="1">
        <f ca="1">IF(FJ154=0,FH154,FH154/FI154)</f>
        <v>1</v>
      </c>
      <c r="FL154" s="1">
        <v>107</v>
      </c>
      <c r="FM154" s="1">
        <f ca="1">IF(FK154/FL154=INT(FK154/FL154),1,0)</f>
        <v>0</v>
      </c>
      <c r="FN154" s="1">
        <f ca="1">IF(FM154=0,FK154,FK154/FL154)</f>
        <v>1</v>
      </c>
      <c r="FO154" s="1">
        <v>109</v>
      </c>
      <c r="FP154" s="1">
        <f ca="1">IF(FN154/FO154=INT(FN154/FO154),1,0)</f>
        <v>0</v>
      </c>
      <c r="FQ154" s="1">
        <f ca="1">IF(FP154=0,FN154,FN154/FO154)</f>
        <v>1</v>
      </c>
      <c r="FR154" s="1">
        <v>113</v>
      </c>
      <c r="FS154" s="1">
        <f ca="1">IF(FQ154/FR154=INT(FQ154/FR154),1,0)</f>
        <v>0</v>
      </c>
      <c r="FT154" s="1">
        <f ca="1">IF(FS154=0,FQ154,FQ154/FR154)</f>
        <v>1</v>
      </c>
      <c r="FU154" s="1">
        <v>127</v>
      </c>
      <c r="FV154" s="1">
        <f ca="1">IF(FT154/FU154=INT(FT154/FU154),1,0)</f>
        <v>0</v>
      </c>
      <c r="FW154" s="1">
        <f ca="1">IF(FV154=0,FT154,FT154/FU154)</f>
        <v>1</v>
      </c>
      <c r="FX154" s="1">
        <v>131</v>
      </c>
      <c r="FY154" s="1">
        <f ca="1">IF(FW154/FX154=INT(FW154/FX154),1,0)</f>
        <v>0</v>
      </c>
      <c r="FZ154" s="1">
        <f ca="1">IF(FY154=0,FW154,FW154/FX154)</f>
        <v>1</v>
      </c>
      <c r="GA154" s="1">
        <v>137</v>
      </c>
      <c r="GB154" s="1">
        <f ca="1">IF(FZ154/GA154=INT(FZ154/GA154),1,0)</f>
        <v>0</v>
      </c>
      <c r="GC154" s="1">
        <f ca="1">IF(GB154=0,FZ154,FZ154/GA154)</f>
        <v>1</v>
      </c>
      <c r="GD154" s="1">
        <v>139</v>
      </c>
      <c r="GE154" s="1">
        <f ca="1">IF(GC154/GD154=INT(GC154/GD154),1,0)</f>
        <v>0</v>
      </c>
      <c r="GF154" s="1">
        <f ca="1">IF(GE154=0,GC154,GC154/GD154)</f>
        <v>1</v>
      </c>
      <c r="GG154" s="1">
        <v>149</v>
      </c>
      <c r="GH154" s="1">
        <f ca="1">IF(GF154/GG154=INT(GF154/GG154),1,0)</f>
        <v>0</v>
      </c>
      <c r="GI154" s="1">
        <f ca="1">IF(GH154=0,GF154,GF154/GG154)</f>
        <v>1</v>
      </c>
      <c r="GJ154" s="1"/>
      <c r="GK154" s="1">
        <f ca="1">8*BI154+4*BL154+2*BO154+BR154</f>
        <v>3</v>
      </c>
      <c r="GL154" s="1">
        <f ca="1">4*BU154+2*BX154+CA154</f>
        <v>0</v>
      </c>
      <c r="GM154" s="1">
        <f ca="1">2*CD154+CG154</f>
        <v>0</v>
      </c>
      <c r="GN154" s="1">
        <f ca="1">2*CJ154+CM154</f>
        <v>0</v>
      </c>
      <c r="GO154" s="1">
        <f ca="1">2*CP154+CS154</f>
        <v>0</v>
      </c>
      <c r="GP154" s="1">
        <f ca="1">2*CV154+CY154</f>
        <v>0</v>
      </c>
      <c r="GQ154" s="1">
        <f ca="1">DB154</f>
        <v>0</v>
      </c>
      <c r="GR154" s="1">
        <f ca="1">DE154</f>
        <v>0</v>
      </c>
      <c r="GS154" s="1">
        <f ca="1">DH154</f>
        <v>0</v>
      </c>
      <c r="GT154" s="1">
        <f ca="1">DK154</f>
        <v>0</v>
      </c>
      <c r="GU154" s="1">
        <f ca="1">DN154</f>
        <v>0</v>
      </c>
      <c r="GV154">
        <f ca="1">DQ154</f>
        <v>0</v>
      </c>
      <c r="GW154">
        <f ca="1">DT154</f>
        <v>0</v>
      </c>
      <c r="GX154">
        <f ca="1">DW154</f>
        <v>0</v>
      </c>
      <c r="GY154">
        <f ca="1">DZ154</f>
        <v>0</v>
      </c>
      <c r="GZ154">
        <f ca="1">EC154</f>
        <v>0</v>
      </c>
      <c r="HA154">
        <f ca="1">EF154</f>
        <v>0</v>
      </c>
      <c r="HB154">
        <f ca="1">EI154</f>
        <v>0</v>
      </c>
      <c r="HC154">
        <f ca="1">EL154</f>
        <v>0</v>
      </c>
      <c r="HD154">
        <f ca="1">EO154</f>
        <v>0</v>
      </c>
      <c r="HE154">
        <f ca="1">ER154</f>
        <v>0</v>
      </c>
      <c r="HF154">
        <f ca="1">EU154</f>
        <v>0</v>
      </c>
      <c r="HG154">
        <f ca="1">EX154</f>
        <v>0</v>
      </c>
      <c r="HH154">
        <f ca="1">FA154</f>
        <v>0</v>
      </c>
      <c r="HI154">
        <f ca="1">FD154</f>
        <v>0</v>
      </c>
      <c r="HJ154">
        <f ca="1">FG154</f>
        <v>0</v>
      </c>
      <c r="HK154">
        <f ca="1">FJ154</f>
        <v>0</v>
      </c>
      <c r="HL154">
        <f ca="1">FM154</f>
        <v>0</v>
      </c>
      <c r="HM154">
        <f ca="1">FP154</f>
        <v>0</v>
      </c>
      <c r="HN154">
        <f ca="1">FS154</f>
        <v>0</v>
      </c>
      <c r="HO154">
        <f ca="1">FV154</f>
        <v>0</v>
      </c>
      <c r="HP154">
        <f ca="1">FY154</f>
        <v>0</v>
      </c>
      <c r="HQ154">
        <f ca="1">GB154</f>
        <v>0</v>
      </c>
      <c r="HR154">
        <f ca="1">GE154</f>
        <v>0</v>
      </c>
      <c r="HS154">
        <f ca="1">GH154</f>
        <v>0</v>
      </c>
      <c r="HT154">
        <f ca="1">BG154</f>
        <v>8</v>
      </c>
      <c r="HU154">
        <f ca="1">HT154/HS156</f>
        <v>8</v>
      </c>
      <c r="HV154" s="9"/>
      <c r="HY154" s="9"/>
      <c r="HZ154" s="9"/>
      <c r="IA154" s="9"/>
      <c r="IB154" s="9"/>
    </row>
    <row r="155" spans="2:255" ht="6" hidden="1" customHeight="1" x14ac:dyDescent="0.25">
      <c r="B155" s="71"/>
      <c r="C155" s="71"/>
      <c r="D155" s="71"/>
      <c r="E155" s="77"/>
      <c r="F155" s="104"/>
      <c r="G155" s="71"/>
      <c r="H155" s="78"/>
      <c r="I155" s="71"/>
      <c r="J155" s="71"/>
      <c r="K155" s="77"/>
      <c r="L155" s="104"/>
      <c r="M155" s="71"/>
      <c r="N155" s="71"/>
      <c r="O155" s="71"/>
      <c r="P155" s="71"/>
      <c r="Q155" s="71"/>
      <c r="R155" s="71"/>
      <c r="S155" s="77"/>
      <c r="T155" s="80"/>
      <c r="U155" s="80"/>
      <c r="V155" s="80"/>
      <c r="W155" s="122"/>
      <c r="X155" s="102"/>
      <c r="Y155" s="71"/>
      <c r="Z155" s="75"/>
      <c r="AD155" s="162"/>
      <c r="AE155" s="148"/>
      <c r="AF155" s="148"/>
      <c r="AW155" s="11"/>
      <c r="AX155" s="11"/>
      <c r="AY155" s="11"/>
      <c r="AZ155" s="11"/>
      <c r="BA155" s="11"/>
      <c r="BB155" s="11"/>
      <c r="BC155" s="1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>
        <f t="shared" ref="GK155:HS155" ca="1" si="66">IF(GK153&lt;GK154,GK153,GK154)</f>
        <v>0</v>
      </c>
      <c r="GL155" s="1">
        <f t="shared" ca="1" si="66"/>
        <v>0</v>
      </c>
      <c r="GM155" s="1">
        <f t="shared" ca="1" si="66"/>
        <v>0</v>
      </c>
      <c r="GN155" s="1">
        <f t="shared" ca="1" si="66"/>
        <v>0</v>
      </c>
      <c r="GO155" s="1">
        <f t="shared" ca="1" si="66"/>
        <v>0</v>
      </c>
      <c r="GP155" s="1">
        <f t="shared" ca="1" si="66"/>
        <v>0</v>
      </c>
      <c r="GQ155" s="1">
        <f t="shared" ca="1" si="66"/>
        <v>0</v>
      </c>
      <c r="GR155" s="1">
        <f t="shared" ca="1" si="66"/>
        <v>0</v>
      </c>
      <c r="GS155" s="1">
        <f t="shared" ca="1" si="66"/>
        <v>0</v>
      </c>
      <c r="GT155" s="1">
        <f t="shared" ca="1" si="66"/>
        <v>0</v>
      </c>
      <c r="GU155" s="1">
        <f t="shared" ca="1" si="66"/>
        <v>0</v>
      </c>
      <c r="GV155" s="1">
        <f t="shared" ca="1" si="66"/>
        <v>0</v>
      </c>
      <c r="GW155" s="1">
        <f t="shared" ca="1" si="66"/>
        <v>0</v>
      </c>
      <c r="GX155" s="1">
        <f t="shared" ca="1" si="66"/>
        <v>0</v>
      </c>
      <c r="GY155" s="1">
        <f t="shared" ca="1" si="66"/>
        <v>0</v>
      </c>
      <c r="GZ155" s="1">
        <f t="shared" ca="1" si="66"/>
        <v>0</v>
      </c>
      <c r="HA155" s="1">
        <f t="shared" ca="1" si="66"/>
        <v>0</v>
      </c>
      <c r="HB155" s="1">
        <f t="shared" ca="1" si="66"/>
        <v>0</v>
      </c>
      <c r="HC155" s="1">
        <f t="shared" ca="1" si="66"/>
        <v>0</v>
      </c>
      <c r="HD155" s="1">
        <f t="shared" ca="1" si="66"/>
        <v>0</v>
      </c>
      <c r="HE155" s="1">
        <f t="shared" ca="1" si="66"/>
        <v>0</v>
      </c>
      <c r="HF155" s="1">
        <f t="shared" ca="1" si="66"/>
        <v>0</v>
      </c>
      <c r="HG155" s="1">
        <f t="shared" ca="1" si="66"/>
        <v>0</v>
      </c>
      <c r="HH155" s="1">
        <f t="shared" ca="1" si="66"/>
        <v>0</v>
      </c>
      <c r="HI155" s="1">
        <f t="shared" ca="1" si="66"/>
        <v>0</v>
      </c>
      <c r="HJ155" s="1">
        <f t="shared" ca="1" si="66"/>
        <v>0</v>
      </c>
      <c r="HK155" s="1">
        <f t="shared" ca="1" si="66"/>
        <v>0</v>
      </c>
      <c r="HL155" s="1">
        <f t="shared" ca="1" si="66"/>
        <v>0</v>
      </c>
      <c r="HM155" s="1">
        <f t="shared" ca="1" si="66"/>
        <v>0</v>
      </c>
      <c r="HN155" s="1">
        <f t="shared" ca="1" si="66"/>
        <v>0</v>
      </c>
      <c r="HO155" s="1">
        <f t="shared" ca="1" si="66"/>
        <v>0</v>
      </c>
      <c r="HP155" s="1">
        <f t="shared" ca="1" si="66"/>
        <v>0</v>
      </c>
      <c r="HQ155" s="1">
        <f t="shared" ca="1" si="66"/>
        <v>0</v>
      </c>
      <c r="HR155" s="1">
        <f t="shared" ca="1" si="66"/>
        <v>0</v>
      </c>
      <c r="HS155" s="1">
        <f t="shared" ca="1" si="66"/>
        <v>0</v>
      </c>
      <c r="HV155" s="9"/>
      <c r="HY155" s="9"/>
      <c r="HZ155" s="9"/>
      <c r="IA155" s="9"/>
      <c r="IB155" s="9"/>
    </row>
    <row r="156" spans="2:255" ht="6" hidden="1" customHeight="1" x14ac:dyDescent="0.25">
      <c r="B156" s="71"/>
      <c r="C156" s="71"/>
      <c r="D156" s="71"/>
      <c r="E156" s="77"/>
      <c r="F156" s="104"/>
      <c r="G156" s="71"/>
      <c r="H156" s="78"/>
      <c r="I156" s="71"/>
      <c r="J156" s="71"/>
      <c r="K156" s="77"/>
      <c r="L156" s="104"/>
      <c r="M156" s="71"/>
      <c r="N156" s="71"/>
      <c r="O156" s="71"/>
      <c r="P156" s="71"/>
      <c r="Q156" s="71"/>
      <c r="R156" s="71"/>
      <c r="S156" s="77"/>
      <c r="T156" s="80"/>
      <c r="U156" s="80"/>
      <c r="V156" s="80"/>
      <c r="W156" s="122"/>
      <c r="X156" s="102"/>
      <c r="Y156" s="71"/>
      <c r="Z156" s="75"/>
      <c r="AD156" s="162"/>
      <c r="AW156" s="11"/>
      <c r="AX156" s="11"/>
      <c r="AY156" s="11"/>
      <c r="AZ156" s="11"/>
      <c r="BA156" s="11"/>
      <c r="BB156" s="11"/>
      <c r="BC156" s="1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>
        <f ca="1">GK$8^GK155</f>
        <v>1</v>
      </c>
      <c r="GL156">
        <f t="shared" ref="GL156:HS156" ca="1" si="67">GL$8^GL155*GK156</f>
        <v>1</v>
      </c>
      <c r="GM156">
        <f t="shared" ca="1" si="67"/>
        <v>1</v>
      </c>
      <c r="GN156">
        <f t="shared" ca="1" si="67"/>
        <v>1</v>
      </c>
      <c r="GO156">
        <f t="shared" ca="1" si="67"/>
        <v>1</v>
      </c>
      <c r="GP156">
        <f t="shared" ca="1" si="67"/>
        <v>1</v>
      </c>
      <c r="GQ156">
        <f t="shared" ca="1" si="67"/>
        <v>1</v>
      </c>
      <c r="GR156">
        <f t="shared" ca="1" si="67"/>
        <v>1</v>
      </c>
      <c r="GS156">
        <f t="shared" ca="1" si="67"/>
        <v>1</v>
      </c>
      <c r="GT156">
        <f t="shared" ca="1" si="67"/>
        <v>1</v>
      </c>
      <c r="GU156">
        <f t="shared" ca="1" si="67"/>
        <v>1</v>
      </c>
      <c r="GV156">
        <f t="shared" ca="1" si="67"/>
        <v>1</v>
      </c>
      <c r="GW156">
        <f t="shared" ca="1" si="67"/>
        <v>1</v>
      </c>
      <c r="GX156">
        <f t="shared" ca="1" si="67"/>
        <v>1</v>
      </c>
      <c r="GY156">
        <f t="shared" ca="1" si="67"/>
        <v>1</v>
      </c>
      <c r="GZ156">
        <f t="shared" ca="1" si="67"/>
        <v>1</v>
      </c>
      <c r="HA156">
        <f t="shared" ca="1" si="67"/>
        <v>1</v>
      </c>
      <c r="HB156">
        <f t="shared" ca="1" si="67"/>
        <v>1</v>
      </c>
      <c r="HC156">
        <f t="shared" ca="1" si="67"/>
        <v>1</v>
      </c>
      <c r="HD156">
        <f t="shared" ca="1" si="67"/>
        <v>1</v>
      </c>
      <c r="HE156">
        <f t="shared" ca="1" si="67"/>
        <v>1</v>
      </c>
      <c r="HF156">
        <f t="shared" ca="1" si="67"/>
        <v>1</v>
      </c>
      <c r="HG156">
        <f t="shared" ca="1" si="67"/>
        <v>1</v>
      </c>
      <c r="HH156">
        <f t="shared" ca="1" si="67"/>
        <v>1</v>
      </c>
      <c r="HI156">
        <f t="shared" ca="1" si="67"/>
        <v>1</v>
      </c>
      <c r="HJ156">
        <f t="shared" ca="1" si="67"/>
        <v>1</v>
      </c>
      <c r="HK156">
        <f t="shared" ca="1" si="67"/>
        <v>1</v>
      </c>
      <c r="HL156">
        <f t="shared" ca="1" si="67"/>
        <v>1</v>
      </c>
      <c r="HM156">
        <f t="shared" ca="1" si="67"/>
        <v>1</v>
      </c>
      <c r="HN156">
        <f t="shared" ca="1" si="67"/>
        <v>1</v>
      </c>
      <c r="HO156">
        <f t="shared" ca="1" si="67"/>
        <v>1</v>
      </c>
      <c r="HP156">
        <f t="shared" ca="1" si="67"/>
        <v>1</v>
      </c>
      <c r="HQ156">
        <f t="shared" ca="1" si="67"/>
        <v>1</v>
      </c>
      <c r="HR156">
        <f t="shared" ca="1" si="67"/>
        <v>1</v>
      </c>
      <c r="HS156">
        <f t="shared" ca="1" si="67"/>
        <v>1</v>
      </c>
      <c r="HV156" s="9"/>
      <c r="HY156" s="9"/>
      <c r="HZ156" s="9"/>
      <c r="IA156" s="9"/>
      <c r="IB156" s="9"/>
    </row>
    <row r="157" spans="2:255" ht="6" hidden="1" customHeight="1" x14ac:dyDescent="0.25">
      <c r="B157" s="71"/>
      <c r="C157" s="71"/>
      <c r="D157" s="71"/>
      <c r="E157" s="77"/>
      <c r="F157" s="104"/>
      <c r="G157" s="71"/>
      <c r="H157" s="78"/>
      <c r="I157" s="71"/>
      <c r="J157" s="71"/>
      <c r="K157" s="77"/>
      <c r="L157" s="104"/>
      <c r="M157" s="71"/>
      <c r="N157" s="71"/>
      <c r="O157" s="71"/>
      <c r="P157" s="71"/>
      <c r="Q157" s="71"/>
      <c r="R157" s="71"/>
      <c r="S157" s="77"/>
      <c r="T157" s="80"/>
      <c r="U157" s="80"/>
      <c r="V157" s="80"/>
      <c r="W157" s="122"/>
      <c r="X157" s="102"/>
      <c r="Y157" s="71"/>
      <c r="Z157" s="75"/>
      <c r="AD157" s="162"/>
      <c r="AW157" s="11"/>
      <c r="AX157" s="11"/>
      <c r="AY157" s="11"/>
      <c r="AZ157" s="11"/>
      <c r="BA157" s="11"/>
      <c r="BB157" s="11"/>
      <c r="BC157" s="11"/>
      <c r="BD157" t="s">
        <v>22</v>
      </c>
      <c r="BE157" s="1">
        <f ca="1">INT((RAND()*(AY153-AX153+1)+AX153))</f>
        <v>4</v>
      </c>
      <c r="BF157" s="1">
        <f ca="1">INT((RAND()*(BA153-AZ153+1)+AZ153))</f>
        <v>4</v>
      </c>
      <c r="BG157">
        <f ca="1">BF157-BF158*(BE158-BE157)</f>
        <v>4</v>
      </c>
      <c r="BH157">
        <v>256</v>
      </c>
      <c r="BI157" s="1">
        <f ca="1">IF(BG157/BH157=INT(BG157/BH157),1,0)</f>
        <v>0</v>
      </c>
      <c r="BJ157" s="1">
        <f ca="1">IF(BI157=0,BG157,BG157/BH157)</f>
        <v>4</v>
      </c>
      <c r="BK157" s="1">
        <v>16</v>
      </c>
      <c r="BL157" s="1">
        <f ca="1">IF(BJ157/BK157=INT(BJ157/BK157),1,0)</f>
        <v>0</v>
      </c>
      <c r="BM157" s="1">
        <f ca="1">IF(BL157=0,BJ157,BJ157/BK157)</f>
        <v>4</v>
      </c>
      <c r="BN157" s="1">
        <v>4</v>
      </c>
      <c r="BO157" s="1">
        <f ca="1">IF(BM157/BN157=INT(BM157/BN157),1,0)</f>
        <v>1</v>
      </c>
      <c r="BP157" s="1">
        <f ca="1">IF(BO157=0,BM157,BM157/BN157)</f>
        <v>1</v>
      </c>
      <c r="BQ157" s="1">
        <v>2</v>
      </c>
      <c r="BR157" s="1">
        <f ca="1">IF(BP157/BQ157=INT(BP157/BQ157),1,0)</f>
        <v>0</v>
      </c>
      <c r="BS157" s="1">
        <f ca="1">IF(BR157=0,BP157,BP157/BQ157)</f>
        <v>1</v>
      </c>
      <c r="BT157" s="1">
        <v>81</v>
      </c>
      <c r="BU157" s="1">
        <f ca="1">IF(BS157/BT157=INT(BS157/BT157),1,0)</f>
        <v>0</v>
      </c>
      <c r="BV157" s="1">
        <f ca="1">IF(BU157=0,BS157,BS157/BT157)</f>
        <v>1</v>
      </c>
      <c r="BW157" s="1">
        <v>9</v>
      </c>
      <c r="BX157" s="1">
        <f ca="1">IF(BV157/BW157=INT(BV157/BW157),1,0)</f>
        <v>0</v>
      </c>
      <c r="BY157" s="1">
        <f ca="1">IF(BX157=0,BV157,BV157/BW157)</f>
        <v>1</v>
      </c>
      <c r="BZ157" s="1">
        <v>3</v>
      </c>
      <c r="CA157" s="1">
        <f ca="1">IF(BY157/BZ157=INT(BY157/BZ157),1,0)</f>
        <v>0</v>
      </c>
      <c r="CB157" s="1">
        <f ca="1">IF(CA157=0,BY157,BY157/BZ157)</f>
        <v>1</v>
      </c>
      <c r="CC157" s="1">
        <v>25</v>
      </c>
      <c r="CD157" s="1">
        <f ca="1">IF(CB157/CC157=INT(CB157/CC157),1,0)</f>
        <v>0</v>
      </c>
      <c r="CE157" s="1">
        <f ca="1">IF(CD157=0,CB157,CB157/CC157)</f>
        <v>1</v>
      </c>
      <c r="CF157" s="1">
        <v>5</v>
      </c>
      <c r="CG157" s="1">
        <f ca="1">IF(CE157/CF157=INT(CE157/CF157),1,0)</f>
        <v>0</v>
      </c>
      <c r="CH157" s="1">
        <f ca="1">IF(CG157=0,CE157,CE157/CF157)</f>
        <v>1</v>
      </c>
      <c r="CI157" s="1">
        <v>49</v>
      </c>
      <c r="CJ157" s="1">
        <f ca="1">IF(CH157/CI157=INT(CH157/CI157),1,0)</f>
        <v>0</v>
      </c>
      <c r="CK157" s="1">
        <f ca="1">IF(CJ157=0,CH157,CH157/CI157)</f>
        <v>1</v>
      </c>
      <c r="CL157" s="1">
        <v>7</v>
      </c>
      <c r="CM157" s="1">
        <f ca="1">IF(CK157/CL157=INT(CK157/CL157),1,0)</f>
        <v>0</v>
      </c>
      <c r="CN157" s="1">
        <f ca="1">IF(CM157=0,CK157,CK157/CL157)</f>
        <v>1</v>
      </c>
      <c r="CO157" s="1">
        <v>121</v>
      </c>
      <c r="CP157" s="1">
        <f ca="1">IF(CN157/CO157=INT(CN157/CO157),1,0)</f>
        <v>0</v>
      </c>
      <c r="CQ157" s="1">
        <f ca="1">IF(CP157=0,CN157,CN157/CO157)</f>
        <v>1</v>
      </c>
      <c r="CR157" s="1">
        <v>11</v>
      </c>
      <c r="CS157" s="1">
        <f ca="1">IF(CQ157/CR157=INT(CQ157/CR157),1,0)</f>
        <v>0</v>
      </c>
      <c r="CT157" s="1">
        <f ca="1">IF(CS157=0,CQ157,CQ157/CR157)</f>
        <v>1</v>
      </c>
      <c r="CU157" s="1">
        <v>169</v>
      </c>
      <c r="CV157" s="1">
        <f ca="1">IF(CT157/CU157=INT(CT157/CU157),1,0)</f>
        <v>0</v>
      </c>
      <c r="CW157" s="1">
        <f ca="1">IF(CV157=0,CT157,CT157/CU157)</f>
        <v>1</v>
      </c>
      <c r="CX157" s="1">
        <v>13</v>
      </c>
      <c r="CY157" s="1">
        <f ca="1">IF(CW157/CX157=INT(CW157/CX157),1,0)</f>
        <v>0</v>
      </c>
      <c r="CZ157" s="1">
        <f ca="1">IF(CY157=0,CW157,CW157/CX157)</f>
        <v>1</v>
      </c>
      <c r="DA157" s="1">
        <v>17</v>
      </c>
      <c r="DB157" s="1">
        <f ca="1">IF(CZ157/DA157=INT(CZ157/DA157),1,0)</f>
        <v>0</v>
      </c>
      <c r="DC157" s="1">
        <f ca="1">IF(DB157=0,CZ157,CZ157/DA157)</f>
        <v>1</v>
      </c>
      <c r="DD157" s="1">
        <v>19</v>
      </c>
      <c r="DE157" s="1">
        <f ca="1">IF(DC157/DD157=INT(DC157/DD157),1,0)</f>
        <v>0</v>
      </c>
      <c r="DF157" s="1">
        <f ca="1">IF(DE157=0,DC157,DC157/DD157)</f>
        <v>1</v>
      </c>
      <c r="DG157" s="1">
        <v>23</v>
      </c>
      <c r="DH157" s="1">
        <f ca="1">IF(DF157/DG157=INT(DF157/DG157),1,0)</f>
        <v>0</v>
      </c>
      <c r="DI157" s="1">
        <f ca="1">IF(DH157=0,DF157,DF157/DG157)</f>
        <v>1</v>
      </c>
      <c r="DJ157" s="1">
        <v>29</v>
      </c>
      <c r="DK157" s="1">
        <f ca="1">IF(DI157/DJ157=INT(DI157/DJ157),1,0)</f>
        <v>0</v>
      </c>
      <c r="DL157" s="1">
        <f ca="1">IF(DK157=0,DI157,DI157/DJ157)</f>
        <v>1</v>
      </c>
      <c r="DM157" s="1">
        <v>31</v>
      </c>
      <c r="DN157" s="1">
        <f ca="1">IF(DL157/DM157=INT(DL157/DM157),1,0)</f>
        <v>0</v>
      </c>
      <c r="DO157" s="1">
        <f ca="1">IF(DN157=0,DL157,DL157/DM157)</f>
        <v>1</v>
      </c>
      <c r="DP157" s="1">
        <v>37</v>
      </c>
      <c r="DQ157" s="1">
        <f ca="1">IF(DO157/DP157=INT(DO157/DP157),1,0)</f>
        <v>0</v>
      </c>
      <c r="DR157" s="1">
        <f ca="1">IF(DQ157=0,DO157,DO157/DP157)</f>
        <v>1</v>
      </c>
      <c r="DS157" s="1">
        <v>41</v>
      </c>
      <c r="DT157" s="1">
        <f ca="1">IF(DR157/DS157=INT(DR157/DS157),1,0)</f>
        <v>0</v>
      </c>
      <c r="DU157" s="1">
        <f ca="1">IF(DT157=0,DR157,DR157/DS157)</f>
        <v>1</v>
      </c>
      <c r="DV157" s="1">
        <v>43</v>
      </c>
      <c r="DW157" s="1">
        <f ca="1">IF(DU157/DV157=INT(DU157/DV157),1,0)</f>
        <v>0</v>
      </c>
      <c r="DX157" s="1">
        <f ca="1">IF(DW157=0,DU157,DU157/DV157)</f>
        <v>1</v>
      </c>
      <c r="DY157" s="1">
        <v>47</v>
      </c>
      <c r="DZ157" s="1">
        <f ca="1">IF(DX157/DY157=INT(DX157/DY157),1,0)</f>
        <v>0</v>
      </c>
      <c r="EA157" s="1">
        <f ca="1">IF(DZ157=0,DX157,DX157/DY157)</f>
        <v>1</v>
      </c>
      <c r="EB157" s="1">
        <v>53</v>
      </c>
      <c r="EC157" s="1">
        <f ca="1">IF(EA157/EB157=INT(EA157/EB157),1,0)</f>
        <v>0</v>
      </c>
      <c r="ED157" s="1">
        <f ca="1">IF(EC157=0,EA157,EA157/EB157)</f>
        <v>1</v>
      </c>
      <c r="EE157" s="1">
        <v>59</v>
      </c>
      <c r="EF157" s="1">
        <f ca="1">IF(ED157/EE157=INT(ED157/EE157),1,0)</f>
        <v>0</v>
      </c>
      <c r="EG157" s="1">
        <f ca="1">IF(EF157=0,ED157,ED157/EE157)</f>
        <v>1</v>
      </c>
      <c r="EH157" s="1">
        <v>61</v>
      </c>
      <c r="EI157" s="1">
        <f ca="1">IF(EG157/EH157=INT(EG157/EH157),1,0)</f>
        <v>0</v>
      </c>
      <c r="EJ157" s="1">
        <f ca="1">IF(EI157=0,EG157,EG157/EH157)</f>
        <v>1</v>
      </c>
      <c r="EK157" s="1">
        <v>67</v>
      </c>
      <c r="EL157" s="1">
        <f ca="1">IF(EJ157/EK157=INT(EJ157/EK157),1,0)</f>
        <v>0</v>
      </c>
      <c r="EM157" s="1">
        <f ca="1">IF(EL157=0,EJ157,EJ157/EK157)</f>
        <v>1</v>
      </c>
      <c r="EN157" s="1">
        <v>71</v>
      </c>
      <c r="EO157" s="1">
        <f ca="1">IF(EM157/EN157=INT(EM157/EN157),1,0)</f>
        <v>0</v>
      </c>
      <c r="EP157" s="1">
        <f ca="1">IF(EO157=0,EM157,EM157/EN157)</f>
        <v>1</v>
      </c>
      <c r="EQ157" s="1">
        <v>73</v>
      </c>
      <c r="ER157" s="1">
        <f ca="1">IF(EP157/EQ157=INT(EP157/EQ157),1,0)</f>
        <v>0</v>
      </c>
      <c r="ES157" s="1">
        <f ca="1">IF(ER157=0,EP157,EP157/EQ157)</f>
        <v>1</v>
      </c>
      <c r="ET157" s="1">
        <v>79</v>
      </c>
      <c r="EU157" s="1">
        <f ca="1">IF(ES157/ET157=INT(ES157/ET157),1,0)</f>
        <v>0</v>
      </c>
      <c r="EV157" s="1">
        <f ca="1">IF(EU157=0,ES157,ES157/ET157)</f>
        <v>1</v>
      </c>
      <c r="EW157" s="1">
        <v>83</v>
      </c>
      <c r="EX157" s="1">
        <f ca="1">IF(EV157/EW157=INT(EV157/EW157),1,0)</f>
        <v>0</v>
      </c>
      <c r="EY157" s="1">
        <f ca="1">IF(EX157=0,EV157,EV157/EW157)</f>
        <v>1</v>
      </c>
      <c r="EZ157" s="1">
        <v>89</v>
      </c>
      <c r="FA157" s="1">
        <f ca="1">IF(EY157/EZ157=INT(EY157/EZ157),1,0)</f>
        <v>0</v>
      </c>
      <c r="FB157" s="1">
        <f ca="1">IF(FA157=0,EY157,EY157/EZ157)</f>
        <v>1</v>
      </c>
      <c r="FC157" s="1">
        <v>97</v>
      </c>
      <c r="FD157" s="1">
        <f ca="1">IF(FB157/FC157=INT(FB157/FC157),1,0)</f>
        <v>0</v>
      </c>
      <c r="FE157" s="1">
        <f ca="1">IF(FD157=0,FB157,FB157/FC157)</f>
        <v>1</v>
      </c>
      <c r="FF157" s="1">
        <v>101</v>
      </c>
      <c r="FG157" s="1">
        <f ca="1">IF(FE157/FF157=INT(FE157/FF157),1,0)</f>
        <v>0</v>
      </c>
      <c r="FH157" s="1">
        <f ca="1">IF(FG157=0,FE157,FE157/FF157)</f>
        <v>1</v>
      </c>
      <c r="FI157" s="1">
        <v>103</v>
      </c>
      <c r="FJ157" s="1">
        <f ca="1">IF(FH157/FI157=INT(FH157/FI157),1,0)</f>
        <v>0</v>
      </c>
      <c r="FK157" s="1">
        <f ca="1">IF(FJ157=0,FH157,FH157/FI157)</f>
        <v>1</v>
      </c>
      <c r="FL157" s="1">
        <v>107</v>
      </c>
      <c r="FM157" s="1">
        <f ca="1">IF(FK157/FL157=INT(FK157/FL157),1,0)</f>
        <v>0</v>
      </c>
      <c r="FN157" s="1">
        <f ca="1">IF(FM157=0,FK157,FK157/FL157)</f>
        <v>1</v>
      </c>
      <c r="FO157" s="1">
        <v>109</v>
      </c>
      <c r="FP157" s="1">
        <f ca="1">IF(FN157/FO157=INT(FN157/FO157),1,0)</f>
        <v>0</v>
      </c>
      <c r="FQ157" s="1">
        <f ca="1">IF(FP157=0,FN157,FN157/FO157)</f>
        <v>1</v>
      </c>
      <c r="FR157" s="1">
        <v>113</v>
      </c>
      <c r="FS157" s="1">
        <f ca="1">IF(FQ157/FR157=INT(FQ157/FR157),1,0)</f>
        <v>0</v>
      </c>
      <c r="FT157" s="1">
        <f ca="1">IF(FS157=0,FQ157,FQ157/FR157)</f>
        <v>1</v>
      </c>
      <c r="FU157" s="1">
        <v>127</v>
      </c>
      <c r="FV157" s="1">
        <f ca="1">IF(FT157/FU157=INT(FT157/FU157),1,0)</f>
        <v>0</v>
      </c>
      <c r="FW157" s="1">
        <f ca="1">IF(FV157=0,FT157,FT157/FU157)</f>
        <v>1</v>
      </c>
      <c r="FX157" s="1">
        <v>131</v>
      </c>
      <c r="FY157" s="1">
        <f ca="1">IF(FW157/FX157=INT(FW157/FX157),1,0)</f>
        <v>0</v>
      </c>
      <c r="FZ157" s="1">
        <f ca="1">IF(FY157=0,FW157,FW157/FX157)</f>
        <v>1</v>
      </c>
      <c r="GA157" s="1">
        <v>137</v>
      </c>
      <c r="GB157" s="1">
        <f ca="1">IF(FZ157/GA157=INT(FZ157/GA157),1,0)</f>
        <v>0</v>
      </c>
      <c r="GC157" s="1">
        <f ca="1">IF(GB157=0,FZ157,FZ157/GA157)</f>
        <v>1</v>
      </c>
      <c r="GD157" s="1">
        <v>139</v>
      </c>
      <c r="GE157" s="1">
        <f ca="1">IF(GC157/GD157=INT(GC157/GD157),1,0)</f>
        <v>0</v>
      </c>
      <c r="GF157" s="1">
        <f ca="1">IF(GE157=0,GC157,GC157/GD157)</f>
        <v>1</v>
      </c>
      <c r="GG157" s="1">
        <v>149</v>
      </c>
      <c r="GH157" s="1">
        <f ca="1">IF(GF157/GG157=INT(GF157/GG157),1,0)</f>
        <v>0</v>
      </c>
      <c r="GI157" s="1">
        <f ca="1">IF(GH157=0,GF157,GF157/GG157)</f>
        <v>1</v>
      </c>
      <c r="GJ157" s="1"/>
      <c r="GK157" s="1">
        <f ca="1">8*BI157+4*BL157+2*BO157+BR157</f>
        <v>2</v>
      </c>
      <c r="GL157" s="1">
        <f ca="1">4*BU157+2*BX157+CA157</f>
        <v>0</v>
      </c>
      <c r="GM157" s="1">
        <f ca="1">2*CD157+CG157</f>
        <v>0</v>
      </c>
      <c r="GN157" s="1">
        <f ca="1">2*CJ157+CM157</f>
        <v>0</v>
      </c>
      <c r="GO157" s="1">
        <f ca="1">2*CP157+CS157</f>
        <v>0</v>
      </c>
      <c r="GP157" s="1">
        <f ca="1">2*CV157+CY157</f>
        <v>0</v>
      </c>
      <c r="GQ157" s="1">
        <f ca="1">DB157</f>
        <v>0</v>
      </c>
      <c r="GR157" s="1">
        <f ca="1">DE157</f>
        <v>0</v>
      </c>
      <c r="GS157" s="1">
        <f ca="1">DH157</f>
        <v>0</v>
      </c>
      <c r="GT157" s="1">
        <f ca="1">DK157</f>
        <v>0</v>
      </c>
      <c r="GU157" s="1">
        <f ca="1">DN157</f>
        <v>0</v>
      </c>
      <c r="GV157">
        <f ca="1">DQ157</f>
        <v>0</v>
      </c>
      <c r="GW157">
        <f ca="1">DT157</f>
        <v>0</v>
      </c>
      <c r="GX157">
        <f ca="1">DW157</f>
        <v>0</v>
      </c>
      <c r="GY157">
        <f ca="1">DZ157</f>
        <v>0</v>
      </c>
      <c r="GZ157">
        <f ca="1">EC157</f>
        <v>0</v>
      </c>
      <c r="HA157">
        <f ca="1">EF157</f>
        <v>0</v>
      </c>
      <c r="HB157">
        <f ca="1">EI157</f>
        <v>0</v>
      </c>
      <c r="HC157">
        <f ca="1">EL157</f>
        <v>0</v>
      </c>
      <c r="HD157">
        <f ca="1">EO157</f>
        <v>0</v>
      </c>
      <c r="HE157">
        <f ca="1">ER157</f>
        <v>0</v>
      </c>
      <c r="HF157">
        <f ca="1">EU157</f>
        <v>0</v>
      </c>
      <c r="HG157">
        <f ca="1">EX157</f>
        <v>0</v>
      </c>
      <c r="HH157">
        <f ca="1">FA157</f>
        <v>0</v>
      </c>
      <c r="HI157">
        <f ca="1">FD157</f>
        <v>0</v>
      </c>
      <c r="HJ157">
        <f ca="1">FG157</f>
        <v>0</v>
      </c>
      <c r="HK157">
        <f ca="1">FJ157</f>
        <v>0</v>
      </c>
      <c r="HL157">
        <f ca="1">FM157</f>
        <v>0</v>
      </c>
      <c r="HM157">
        <f ca="1">FP157</f>
        <v>0</v>
      </c>
      <c r="HN157">
        <f ca="1">FS157</f>
        <v>0</v>
      </c>
      <c r="HO157">
        <f ca="1">FV157</f>
        <v>0</v>
      </c>
      <c r="HP157">
        <f ca="1">FY157</f>
        <v>0</v>
      </c>
      <c r="HQ157">
        <f ca="1">GB157</f>
        <v>0</v>
      </c>
      <c r="HR157">
        <f ca="1">GE157</f>
        <v>0</v>
      </c>
      <c r="HS157">
        <f ca="1">GH157</f>
        <v>0</v>
      </c>
      <c r="HT157">
        <f ca="1">BG157</f>
        <v>4</v>
      </c>
      <c r="HU157">
        <f ca="1">HT157/HS160</f>
        <v>1</v>
      </c>
      <c r="HV157" s="9">
        <f ca="1">BE158</f>
        <v>4</v>
      </c>
      <c r="HW157">
        <f ca="1">HV157*HU158+HU157</f>
        <v>9</v>
      </c>
      <c r="HX157">
        <f ca="1">HW157*HW153</f>
        <v>207</v>
      </c>
      <c r="HY157" s="9">
        <f ca="1">HU154*HU158</f>
        <v>16</v>
      </c>
      <c r="HZ157" s="9">
        <f ca="1">INT(HX157/HY157)</f>
        <v>12</v>
      </c>
      <c r="IA157" s="9">
        <f ca="1">HX157-HZ157*HY157</f>
        <v>15</v>
      </c>
      <c r="IB157" s="9">
        <f ca="1">HY157</f>
        <v>16</v>
      </c>
    </row>
    <row r="158" spans="2:255" ht="6" hidden="1" customHeight="1" x14ac:dyDescent="0.25">
      <c r="B158" s="71"/>
      <c r="C158" s="71"/>
      <c r="D158" s="71"/>
      <c r="E158" s="77"/>
      <c r="F158" s="104"/>
      <c r="G158" s="71"/>
      <c r="H158" s="78"/>
      <c r="I158" s="71"/>
      <c r="J158" s="71"/>
      <c r="K158" s="77"/>
      <c r="L158" s="104"/>
      <c r="M158" s="71"/>
      <c r="N158" s="71"/>
      <c r="O158" s="71"/>
      <c r="P158" s="71"/>
      <c r="Q158" s="71"/>
      <c r="R158" s="71"/>
      <c r="S158" s="77"/>
      <c r="T158" s="80"/>
      <c r="U158" s="80"/>
      <c r="V158" s="80"/>
      <c r="W158" s="122"/>
      <c r="X158" s="102"/>
      <c r="Y158" s="71"/>
      <c r="Z158" s="75"/>
      <c r="AD158" s="162"/>
      <c r="AW158" s="11"/>
      <c r="AX158" s="11"/>
      <c r="AY158" s="11"/>
      <c r="AZ158" s="11"/>
      <c r="BA158" s="11"/>
      <c r="BB158" s="11"/>
      <c r="BC158" s="11"/>
      <c r="BE158">
        <f ca="1">BE157+INT(BF157/BF158)</f>
        <v>4</v>
      </c>
      <c r="BF158" s="1">
        <f ca="1">IF(BB153&gt;BF157,INT((RAND()*(BC153-BB153+1)+BB153)),INT((RAND()*(BC153-BF157)+BF157+1)))</f>
        <v>8</v>
      </c>
      <c r="BG158">
        <f ca="1">BF158</f>
        <v>8</v>
      </c>
      <c r="BH158">
        <v>256</v>
      </c>
      <c r="BI158" s="1">
        <f ca="1">IF(BG158/BH158=INT(BG158/BH158),1,0)</f>
        <v>0</v>
      </c>
      <c r="BJ158" s="1">
        <f ca="1">IF(BI158=0,BG158,BG158/BH158)</f>
        <v>8</v>
      </c>
      <c r="BK158" s="1">
        <v>16</v>
      </c>
      <c r="BL158" s="1">
        <f ca="1">IF(BJ158/BK158=INT(BJ158/BK158),1,0)</f>
        <v>0</v>
      </c>
      <c r="BM158" s="1">
        <f ca="1">IF(BL158=0,BJ158,BJ158/BK158)</f>
        <v>8</v>
      </c>
      <c r="BN158" s="1">
        <v>4</v>
      </c>
      <c r="BO158" s="1">
        <f ca="1">IF(BM158/BN158=INT(BM158/BN158),1,0)</f>
        <v>1</v>
      </c>
      <c r="BP158" s="1">
        <f ca="1">IF(BO158=0,BM158,BM158/BN158)</f>
        <v>2</v>
      </c>
      <c r="BQ158" s="1">
        <v>2</v>
      </c>
      <c r="BR158" s="1">
        <f ca="1">IF(BP158/BQ158=INT(BP158/BQ158),1,0)</f>
        <v>1</v>
      </c>
      <c r="BS158" s="1">
        <f ca="1">IF(BR158=0,BP158,BP158/BQ158)</f>
        <v>1</v>
      </c>
      <c r="BT158" s="1">
        <v>81</v>
      </c>
      <c r="BU158" s="1">
        <f ca="1">IF(BS158/BT158=INT(BS158/BT158),1,0)</f>
        <v>0</v>
      </c>
      <c r="BV158" s="1">
        <f ca="1">IF(BU158=0,BS158,BS158/BT158)</f>
        <v>1</v>
      </c>
      <c r="BW158" s="1">
        <v>9</v>
      </c>
      <c r="BX158" s="1">
        <f ca="1">IF(BV158/BW158=INT(BV158/BW158),1,0)</f>
        <v>0</v>
      </c>
      <c r="BY158" s="1">
        <f ca="1">IF(BX158=0,BV158,BV158/BW158)</f>
        <v>1</v>
      </c>
      <c r="BZ158" s="1">
        <v>3</v>
      </c>
      <c r="CA158" s="1">
        <f ca="1">IF(BY158/BZ158=INT(BY158/BZ158),1,0)</f>
        <v>0</v>
      </c>
      <c r="CB158" s="1">
        <f ca="1">IF(CA158=0,BY158,BY158/BZ158)</f>
        <v>1</v>
      </c>
      <c r="CC158" s="1">
        <v>25</v>
      </c>
      <c r="CD158" s="1">
        <f ca="1">IF(CB158/CC158=INT(CB158/CC158),1,0)</f>
        <v>0</v>
      </c>
      <c r="CE158" s="1">
        <f ca="1">IF(CD158=0,CB158,CB158/CC158)</f>
        <v>1</v>
      </c>
      <c r="CF158" s="1">
        <v>5</v>
      </c>
      <c r="CG158" s="1">
        <f ca="1">IF(CE158/CF158=INT(CE158/CF158),1,0)</f>
        <v>0</v>
      </c>
      <c r="CH158" s="1">
        <f ca="1">IF(CG158=0,CE158,CE158/CF158)</f>
        <v>1</v>
      </c>
      <c r="CI158" s="1">
        <v>49</v>
      </c>
      <c r="CJ158" s="1">
        <f ca="1">IF(CH158/CI158=INT(CH158/CI158),1,0)</f>
        <v>0</v>
      </c>
      <c r="CK158" s="1">
        <f ca="1">IF(CJ158=0,CH158,CH158/CI158)</f>
        <v>1</v>
      </c>
      <c r="CL158" s="1">
        <v>7</v>
      </c>
      <c r="CM158" s="1">
        <f ca="1">IF(CK158/CL158=INT(CK158/CL158),1,0)</f>
        <v>0</v>
      </c>
      <c r="CN158" s="1">
        <f ca="1">IF(CM158=0,CK158,CK158/CL158)</f>
        <v>1</v>
      </c>
      <c r="CO158" s="1">
        <v>121</v>
      </c>
      <c r="CP158" s="1">
        <f ca="1">IF(CN158/CO158=INT(CN158/CO158),1,0)</f>
        <v>0</v>
      </c>
      <c r="CQ158" s="1">
        <f ca="1">IF(CP158=0,CN158,CN158/CO158)</f>
        <v>1</v>
      </c>
      <c r="CR158" s="1">
        <v>11</v>
      </c>
      <c r="CS158" s="1">
        <f ca="1">IF(CQ158/CR158=INT(CQ158/CR158),1,0)</f>
        <v>0</v>
      </c>
      <c r="CT158" s="1">
        <f ca="1">IF(CS158=0,CQ158,CQ158/CR158)</f>
        <v>1</v>
      </c>
      <c r="CU158" s="1">
        <v>169</v>
      </c>
      <c r="CV158" s="1">
        <f ca="1">IF(CT158/CU158=INT(CT158/CU158),1,0)</f>
        <v>0</v>
      </c>
      <c r="CW158" s="1">
        <f ca="1">IF(CV158=0,CT158,CT158/CU158)</f>
        <v>1</v>
      </c>
      <c r="CX158" s="1">
        <v>13</v>
      </c>
      <c r="CY158" s="1">
        <f ca="1">IF(CW158/CX158=INT(CW158/CX158),1,0)</f>
        <v>0</v>
      </c>
      <c r="CZ158" s="1">
        <f ca="1">IF(CY158=0,CW158,CW158/CX158)</f>
        <v>1</v>
      </c>
      <c r="DA158" s="1">
        <v>17</v>
      </c>
      <c r="DB158" s="1">
        <f ca="1">IF(CZ158/DA158=INT(CZ158/DA158),1,0)</f>
        <v>0</v>
      </c>
      <c r="DC158" s="1">
        <f ca="1">IF(DB158=0,CZ158,CZ158/DA158)</f>
        <v>1</v>
      </c>
      <c r="DD158" s="1">
        <v>19</v>
      </c>
      <c r="DE158" s="1">
        <f ca="1">IF(DC158/DD158=INT(DC158/DD158),1,0)</f>
        <v>0</v>
      </c>
      <c r="DF158" s="1">
        <f ca="1">IF(DE158=0,DC158,DC158/DD158)</f>
        <v>1</v>
      </c>
      <c r="DG158" s="1">
        <v>23</v>
      </c>
      <c r="DH158" s="1">
        <f ca="1">IF(DF158/DG158=INT(DF158/DG158),1,0)</f>
        <v>0</v>
      </c>
      <c r="DI158" s="1">
        <f ca="1">IF(DH158=0,DF158,DF158/DG158)</f>
        <v>1</v>
      </c>
      <c r="DJ158" s="1">
        <v>29</v>
      </c>
      <c r="DK158" s="1">
        <f ca="1">IF(DI158/DJ158=INT(DI158/DJ158),1,0)</f>
        <v>0</v>
      </c>
      <c r="DL158" s="1">
        <f ca="1">IF(DK158=0,DI158,DI158/DJ158)</f>
        <v>1</v>
      </c>
      <c r="DM158" s="1">
        <v>31</v>
      </c>
      <c r="DN158" s="1">
        <f ca="1">IF(DL158/DM158=INT(DL158/DM158),1,0)</f>
        <v>0</v>
      </c>
      <c r="DO158" s="1">
        <f ca="1">IF(DN158=0,DL158,DL158/DM158)</f>
        <v>1</v>
      </c>
      <c r="DP158" s="1">
        <v>37</v>
      </c>
      <c r="DQ158" s="1">
        <f ca="1">IF(DO158/DP158=INT(DO158/DP158),1,0)</f>
        <v>0</v>
      </c>
      <c r="DR158" s="1">
        <f ca="1">IF(DQ158=0,DO158,DO158/DP158)</f>
        <v>1</v>
      </c>
      <c r="DS158" s="1">
        <v>41</v>
      </c>
      <c r="DT158" s="1">
        <f ca="1">IF(DR158/DS158=INT(DR158/DS158),1,0)</f>
        <v>0</v>
      </c>
      <c r="DU158" s="1">
        <f ca="1">IF(DT158=0,DR158,DR158/DS158)</f>
        <v>1</v>
      </c>
      <c r="DV158" s="1">
        <v>43</v>
      </c>
      <c r="DW158" s="1">
        <f ca="1">IF(DU158/DV158=INT(DU158/DV158),1,0)</f>
        <v>0</v>
      </c>
      <c r="DX158" s="1">
        <f ca="1">IF(DW158=0,DU158,DU158/DV158)</f>
        <v>1</v>
      </c>
      <c r="DY158" s="1">
        <v>47</v>
      </c>
      <c r="DZ158" s="1">
        <f ca="1">IF(DX158/DY158=INT(DX158/DY158),1,0)</f>
        <v>0</v>
      </c>
      <c r="EA158" s="1">
        <f ca="1">IF(DZ158=0,DX158,DX158/DY158)</f>
        <v>1</v>
      </c>
      <c r="EB158" s="1">
        <v>53</v>
      </c>
      <c r="EC158" s="1">
        <f ca="1">IF(EA158/EB158=INT(EA158/EB158),1,0)</f>
        <v>0</v>
      </c>
      <c r="ED158" s="1">
        <f ca="1">IF(EC158=0,EA158,EA158/EB158)</f>
        <v>1</v>
      </c>
      <c r="EE158" s="1">
        <v>59</v>
      </c>
      <c r="EF158" s="1">
        <f ca="1">IF(ED158/EE158=INT(ED158/EE158),1,0)</f>
        <v>0</v>
      </c>
      <c r="EG158" s="1">
        <f ca="1">IF(EF158=0,ED158,ED158/EE158)</f>
        <v>1</v>
      </c>
      <c r="EH158" s="1">
        <v>61</v>
      </c>
      <c r="EI158" s="1">
        <f ca="1">IF(EG158/EH158=INT(EG158/EH158),1,0)</f>
        <v>0</v>
      </c>
      <c r="EJ158" s="1">
        <f ca="1">IF(EI158=0,EG158,EG158/EH158)</f>
        <v>1</v>
      </c>
      <c r="EK158" s="1">
        <v>67</v>
      </c>
      <c r="EL158" s="1">
        <f ca="1">IF(EJ158/EK158=INT(EJ158/EK158),1,0)</f>
        <v>0</v>
      </c>
      <c r="EM158" s="1">
        <f ca="1">IF(EL158=0,EJ158,EJ158/EK158)</f>
        <v>1</v>
      </c>
      <c r="EN158" s="1">
        <v>71</v>
      </c>
      <c r="EO158" s="1">
        <f ca="1">IF(EM158/EN158=INT(EM158/EN158),1,0)</f>
        <v>0</v>
      </c>
      <c r="EP158" s="1">
        <f ca="1">IF(EO158=0,EM158,EM158/EN158)</f>
        <v>1</v>
      </c>
      <c r="EQ158" s="1">
        <v>73</v>
      </c>
      <c r="ER158" s="1">
        <f ca="1">IF(EP158/EQ158=INT(EP158/EQ158),1,0)</f>
        <v>0</v>
      </c>
      <c r="ES158" s="1">
        <f ca="1">IF(ER158=0,EP158,EP158/EQ158)</f>
        <v>1</v>
      </c>
      <c r="ET158" s="1">
        <v>79</v>
      </c>
      <c r="EU158" s="1">
        <f ca="1">IF(ES158/ET158=INT(ES158/ET158),1,0)</f>
        <v>0</v>
      </c>
      <c r="EV158" s="1">
        <f ca="1">IF(EU158=0,ES158,ES158/ET158)</f>
        <v>1</v>
      </c>
      <c r="EW158" s="1">
        <v>83</v>
      </c>
      <c r="EX158" s="1">
        <f ca="1">IF(EV158/EW158=INT(EV158/EW158),1,0)</f>
        <v>0</v>
      </c>
      <c r="EY158" s="1">
        <f ca="1">IF(EX158=0,EV158,EV158/EW158)</f>
        <v>1</v>
      </c>
      <c r="EZ158" s="1">
        <v>89</v>
      </c>
      <c r="FA158" s="1">
        <f ca="1">IF(EY158/EZ158=INT(EY158/EZ158),1,0)</f>
        <v>0</v>
      </c>
      <c r="FB158" s="1">
        <f ca="1">IF(FA158=0,EY158,EY158/EZ158)</f>
        <v>1</v>
      </c>
      <c r="FC158" s="1">
        <v>97</v>
      </c>
      <c r="FD158" s="1">
        <f ca="1">IF(FB158/FC158=INT(FB158/FC158),1,0)</f>
        <v>0</v>
      </c>
      <c r="FE158" s="1">
        <f ca="1">IF(FD158=0,FB158,FB158/FC158)</f>
        <v>1</v>
      </c>
      <c r="FF158" s="1">
        <v>101</v>
      </c>
      <c r="FG158" s="1">
        <f ca="1">IF(FE158/FF158=INT(FE158/FF158),1,0)</f>
        <v>0</v>
      </c>
      <c r="FH158" s="1">
        <f ca="1">IF(FG158=0,FE158,FE158/FF158)</f>
        <v>1</v>
      </c>
      <c r="FI158" s="1">
        <v>103</v>
      </c>
      <c r="FJ158" s="1">
        <f ca="1">IF(FH158/FI158=INT(FH158/FI158),1,0)</f>
        <v>0</v>
      </c>
      <c r="FK158" s="1">
        <f ca="1">IF(FJ158=0,FH158,FH158/FI158)</f>
        <v>1</v>
      </c>
      <c r="FL158" s="1">
        <v>107</v>
      </c>
      <c r="FM158" s="1">
        <f ca="1">IF(FK158/FL158=INT(FK158/FL158),1,0)</f>
        <v>0</v>
      </c>
      <c r="FN158" s="1">
        <f ca="1">IF(FM158=0,FK158,FK158/FL158)</f>
        <v>1</v>
      </c>
      <c r="FO158" s="1">
        <v>109</v>
      </c>
      <c r="FP158" s="1">
        <f ca="1">IF(FN158/FO158=INT(FN158/FO158),1,0)</f>
        <v>0</v>
      </c>
      <c r="FQ158" s="1">
        <f ca="1">IF(FP158=0,FN158,FN158/FO158)</f>
        <v>1</v>
      </c>
      <c r="FR158" s="1">
        <v>113</v>
      </c>
      <c r="FS158" s="1">
        <f ca="1">IF(FQ158/FR158=INT(FQ158/FR158),1,0)</f>
        <v>0</v>
      </c>
      <c r="FT158" s="1">
        <f ca="1">IF(FS158=0,FQ158,FQ158/FR158)</f>
        <v>1</v>
      </c>
      <c r="FU158" s="1">
        <v>127</v>
      </c>
      <c r="FV158" s="1">
        <f ca="1">IF(FT158/FU158=INT(FT158/FU158),1,0)</f>
        <v>0</v>
      </c>
      <c r="FW158" s="1">
        <f ca="1">IF(FV158=0,FT158,FT158/FU158)</f>
        <v>1</v>
      </c>
      <c r="FX158" s="1">
        <v>131</v>
      </c>
      <c r="FY158" s="1">
        <f ca="1">IF(FW158/FX158=INT(FW158/FX158),1,0)</f>
        <v>0</v>
      </c>
      <c r="FZ158" s="1">
        <f ca="1">IF(FY158=0,FW158,FW158/FX158)</f>
        <v>1</v>
      </c>
      <c r="GA158" s="1">
        <v>137</v>
      </c>
      <c r="GB158" s="1">
        <f ca="1">IF(FZ158/GA158=INT(FZ158/GA158),1,0)</f>
        <v>0</v>
      </c>
      <c r="GC158" s="1">
        <f ca="1">IF(GB158=0,FZ158,FZ158/GA158)</f>
        <v>1</v>
      </c>
      <c r="GD158" s="1">
        <v>139</v>
      </c>
      <c r="GE158" s="1">
        <f ca="1">IF(GC158/GD158=INT(GC158/GD158),1,0)</f>
        <v>0</v>
      </c>
      <c r="GF158" s="1">
        <f ca="1">IF(GE158=0,GC158,GC158/GD158)</f>
        <v>1</v>
      </c>
      <c r="GG158" s="1">
        <v>149</v>
      </c>
      <c r="GH158" s="1">
        <f ca="1">IF(GF158/GG158=INT(GF158/GG158),1,0)</f>
        <v>0</v>
      </c>
      <c r="GI158" s="1">
        <f ca="1">IF(GH158=0,GF158,GF158/GG158)</f>
        <v>1</v>
      </c>
      <c r="GJ158" s="1"/>
      <c r="GK158" s="1">
        <f ca="1">8*BI158+4*BL158+2*BO158+BR158</f>
        <v>3</v>
      </c>
      <c r="GL158" s="1">
        <f ca="1">4*BU158+2*BX158+CA158</f>
        <v>0</v>
      </c>
      <c r="GM158" s="1">
        <f ca="1">2*CD158+CG158</f>
        <v>0</v>
      </c>
      <c r="GN158" s="1">
        <f ca="1">2*CJ158+CM158</f>
        <v>0</v>
      </c>
      <c r="GO158" s="1">
        <f ca="1">2*CP158+CS158</f>
        <v>0</v>
      </c>
      <c r="GP158" s="1">
        <f ca="1">2*CV158+CY158</f>
        <v>0</v>
      </c>
      <c r="GQ158" s="1">
        <f ca="1">DB158</f>
        <v>0</v>
      </c>
      <c r="GR158" s="1">
        <f ca="1">DE158</f>
        <v>0</v>
      </c>
      <c r="GS158" s="1">
        <f ca="1">DH158</f>
        <v>0</v>
      </c>
      <c r="GT158" s="1">
        <f ca="1">DK158</f>
        <v>0</v>
      </c>
      <c r="GU158" s="1">
        <f ca="1">DN158</f>
        <v>0</v>
      </c>
      <c r="GV158">
        <f ca="1">DQ158</f>
        <v>0</v>
      </c>
      <c r="GW158">
        <f ca="1">DT158</f>
        <v>0</v>
      </c>
      <c r="GX158">
        <f ca="1">DW158</f>
        <v>0</v>
      </c>
      <c r="GY158">
        <f ca="1">DZ158</f>
        <v>0</v>
      </c>
      <c r="GZ158">
        <f ca="1">EC158</f>
        <v>0</v>
      </c>
      <c r="HA158">
        <f ca="1">EF158</f>
        <v>0</v>
      </c>
      <c r="HB158">
        <f ca="1">EI158</f>
        <v>0</v>
      </c>
      <c r="HC158">
        <f ca="1">EL158</f>
        <v>0</v>
      </c>
      <c r="HD158">
        <f ca="1">EO158</f>
        <v>0</v>
      </c>
      <c r="HE158">
        <f ca="1">ER158</f>
        <v>0</v>
      </c>
      <c r="HF158">
        <f ca="1">EU158</f>
        <v>0</v>
      </c>
      <c r="HG158">
        <f ca="1">EX158</f>
        <v>0</v>
      </c>
      <c r="HH158">
        <f ca="1">FA158</f>
        <v>0</v>
      </c>
      <c r="HI158">
        <f ca="1">FD158</f>
        <v>0</v>
      </c>
      <c r="HJ158">
        <f ca="1">FG158</f>
        <v>0</v>
      </c>
      <c r="HK158">
        <f ca="1">FJ158</f>
        <v>0</v>
      </c>
      <c r="HL158">
        <f ca="1">FM158</f>
        <v>0</v>
      </c>
      <c r="HM158">
        <f ca="1">FP158</f>
        <v>0</v>
      </c>
      <c r="HN158">
        <f ca="1">FS158</f>
        <v>0</v>
      </c>
      <c r="HO158">
        <f ca="1">FV158</f>
        <v>0</v>
      </c>
      <c r="HP158">
        <f ca="1">FY158</f>
        <v>0</v>
      </c>
      <c r="HQ158">
        <f ca="1">GB158</f>
        <v>0</v>
      </c>
      <c r="HR158">
        <f ca="1">GE158</f>
        <v>0</v>
      </c>
      <c r="HS158">
        <f ca="1">GH158</f>
        <v>0</v>
      </c>
      <c r="HT158">
        <f ca="1">BG158</f>
        <v>8</v>
      </c>
      <c r="HU158">
        <f ca="1">HT158/HS160</f>
        <v>2</v>
      </c>
      <c r="HV158" s="9"/>
      <c r="HY158" s="9"/>
      <c r="HZ158" s="9"/>
      <c r="IA158" s="9"/>
      <c r="IB158" s="9"/>
    </row>
    <row r="159" spans="2:255" ht="6" hidden="1" customHeight="1" x14ac:dyDescent="0.25">
      <c r="B159" s="71"/>
      <c r="C159" s="71"/>
      <c r="D159" s="71"/>
      <c r="E159" s="77"/>
      <c r="F159" s="104"/>
      <c r="G159" s="71"/>
      <c r="H159" s="78"/>
      <c r="I159" s="71"/>
      <c r="J159" s="71"/>
      <c r="K159" s="77"/>
      <c r="L159" s="104"/>
      <c r="M159" s="71"/>
      <c r="N159" s="71"/>
      <c r="O159" s="71"/>
      <c r="P159" s="71"/>
      <c r="Q159" s="71"/>
      <c r="R159" s="71"/>
      <c r="S159" s="77"/>
      <c r="T159" s="80"/>
      <c r="U159" s="80"/>
      <c r="V159" s="80"/>
      <c r="W159" s="122"/>
      <c r="X159" s="102"/>
      <c r="Y159" s="71"/>
      <c r="Z159" s="75"/>
      <c r="AD159" s="162"/>
      <c r="AW159" s="11"/>
      <c r="AX159" s="11"/>
      <c r="AY159" s="11"/>
      <c r="AZ159" s="11"/>
      <c r="BA159" s="11"/>
      <c r="BB159" s="11"/>
      <c r="BC159" s="11"/>
      <c r="BD159" s="9"/>
      <c r="BE159" s="9"/>
      <c r="BF159" s="9"/>
      <c r="BK159" s="9"/>
      <c r="BL159" s="9"/>
      <c r="BM159" s="9"/>
      <c r="BN159" s="9"/>
      <c r="BO159" s="9"/>
      <c r="BP159" s="9"/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9"/>
      <c r="CJ159" s="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9"/>
      <c r="DI159" s="9"/>
      <c r="DJ159" s="9"/>
      <c r="DK159" s="9"/>
      <c r="DL159" s="9"/>
      <c r="DM159" s="9"/>
      <c r="DN159" s="9"/>
      <c r="DO159" s="9"/>
      <c r="DP159" s="9"/>
      <c r="DQ159" s="9"/>
      <c r="DR159" s="9"/>
      <c r="DS159" s="9"/>
      <c r="DT159" s="9"/>
      <c r="DU159" s="9"/>
      <c r="DV159" s="9"/>
      <c r="DW159" s="9"/>
      <c r="DX159" s="9"/>
      <c r="DY159" s="9"/>
      <c r="DZ159" s="9"/>
      <c r="EA159" s="9"/>
      <c r="EB159" s="9"/>
      <c r="EG159" s="9"/>
      <c r="EH159" s="9"/>
      <c r="EI159" s="9"/>
      <c r="EJ159" s="9"/>
      <c r="EK159" s="9"/>
      <c r="EL159" s="9"/>
      <c r="EM159" s="9"/>
      <c r="EN159" s="9"/>
      <c r="EO159" s="9"/>
      <c r="EP159" s="9"/>
      <c r="EQ159" s="9"/>
      <c r="ER159" s="9"/>
      <c r="ES159" s="9"/>
      <c r="ET159" s="9"/>
      <c r="EU159" s="9"/>
      <c r="EV159" s="9"/>
      <c r="EW159" s="9"/>
      <c r="EX159" s="9"/>
      <c r="EY159" s="9"/>
      <c r="EZ159" s="9"/>
      <c r="FA159" s="9"/>
      <c r="FB159" s="9"/>
      <c r="FC159" s="9"/>
      <c r="FD159" s="9"/>
      <c r="FE159" s="9"/>
      <c r="FF159" s="9"/>
      <c r="FG159" s="9"/>
      <c r="FH159" s="9"/>
      <c r="FI159" s="9"/>
      <c r="FJ159" s="9"/>
      <c r="FK159" s="9"/>
      <c r="FL159" s="9"/>
      <c r="FM159" s="9"/>
      <c r="FN159" s="9"/>
      <c r="FO159" s="9"/>
      <c r="FP159" s="9"/>
      <c r="FQ159" s="9"/>
      <c r="FR159" s="9"/>
      <c r="FS159" s="9"/>
      <c r="FT159" s="9"/>
      <c r="FU159" s="9"/>
      <c r="FV159" s="9"/>
      <c r="FW159" s="9"/>
      <c r="FX159" s="9"/>
      <c r="FY159" s="9"/>
      <c r="FZ159" s="9"/>
      <c r="GA159" s="9"/>
      <c r="GB159" s="9"/>
      <c r="GC159" s="9"/>
      <c r="GD159" s="9"/>
      <c r="GE159" s="9"/>
      <c r="GF159" s="9"/>
      <c r="GG159" s="9"/>
      <c r="GH159" s="9"/>
      <c r="GI159" s="9"/>
      <c r="GJ159" s="9"/>
      <c r="GK159" s="1">
        <f t="shared" ref="GK159:HS159" ca="1" si="68">IF(GK157&lt;GK158,GK157,GK158)</f>
        <v>2</v>
      </c>
      <c r="GL159" s="1">
        <f t="shared" ca="1" si="68"/>
        <v>0</v>
      </c>
      <c r="GM159" s="1">
        <f t="shared" ca="1" si="68"/>
        <v>0</v>
      </c>
      <c r="GN159" s="1">
        <f t="shared" ca="1" si="68"/>
        <v>0</v>
      </c>
      <c r="GO159" s="1">
        <f t="shared" ca="1" si="68"/>
        <v>0</v>
      </c>
      <c r="GP159" s="1">
        <f t="shared" ca="1" si="68"/>
        <v>0</v>
      </c>
      <c r="GQ159" s="1">
        <f t="shared" ca="1" si="68"/>
        <v>0</v>
      </c>
      <c r="GR159" s="1">
        <f t="shared" ca="1" si="68"/>
        <v>0</v>
      </c>
      <c r="GS159" s="1">
        <f t="shared" ca="1" si="68"/>
        <v>0</v>
      </c>
      <c r="GT159" s="1">
        <f t="shared" ca="1" si="68"/>
        <v>0</v>
      </c>
      <c r="GU159" s="1">
        <f t="shared" ca="1" si="68"/>
        <v>0</v>
      </c>
      <c r="GV159" s="1">
        <f t="shared" ca="1" si="68"/>
        <v>0</v>
      </c>
      <c r="GW159" s="1">
        <f t="shared" ca="1" si="68"/>
        <v>0</v>
      </c>
      <c r="GX159" s="1">
        <f t="shared" ca="1" si="68"/>
        <v>0</v>
      </c>
      <c r="GY159" s="1">
        <f t="shared" ca="1" si="68"/>
        <v>0</v>
      </c>
      <c r="GZ159" s="1">
        <f t="shared" ca="1" si="68"/>
        <v>0</v>
      </c>
      <c r="HA159" s="1">
        <f t="shared" ca="1" si="68"/>
        <v>0</v>
      </c>
      <c r="HB159" s="1">
        <f t="shared" ca="1" si="68"/>
        <v>0</v>
      </c>
      <c r="HC159" s="1">
        <f t="shared" ca="1" si="68"/>
        <v>0</v>
      </c>
      <c r="HD159" s="1">
        <f t="shared" ca="1" si="68"/>
        <v>0</v>
      </c>
      <c r="HE159" s="1">
        <f t="shared" ca="1" si="68"/>
        <v>0</v>
      </c>
      <c r="HF159" s="1">
        <f t="shared" ca="1" si="68"/>
        <v>0</v>
      </c>
      <c r="HG159" s="1">
        <f t="shared" ca="1" si="68"/>
        <v>0</v>
      </c>
      <c r="HH159" s="1">
        <f t="shared" ca="1" si="68"/>
        <v>0</v>
      </c>
      <c r="HI159" s="1">
        <f t="shared" ca="1" si="68"/>
        <v>0</v>
      </c>
      <c r="HJ159" s="1">
        <f t="shared" ca="1" si="68"/>
        <v>0</v>
      </c>
      <c r="HK159" s="1">
        <f t="shared" ca="1" si="68"/>
        <v>0</v>
      </c>
      <c r="HL159" s="1">
        <f t="shared" ca="1" si="68"/>
        <v>0</v>
      </c>
      <c r="HM159" s="1">
        <f t="shared" ca="1" si="68"/>
        <v>0</v>
      </c>
      <c r="HN159" s="1">
        <f t="shared" ca="1" si="68"/>
        <v>0</v>
      </c>
      <c r="HO159" s="1">
        <f t="shared" ca="1" si="68"/>
        <v>0</v>
      </c>
      <c r="HP159" s="1">
        <f t="shared" ca="1" si="68"/>
        <v>0</v>
      </c>
      <c r="HQ159" s="1">
        <f t="shared" ca="1" si="68"/>
        <v>0</v>
      </c>
      <c r="HR159" s="1">
        <f t="shared" ca="1" si="68"/>
        <v>0</v>
      </c>
      <c r="HS159" s="1">
        <f t="shared" ca="1" si="68"/>
        <v>0</v>
      </c>
      <c r="HV159" s="9"/>
      <c r="HW159" s="9"/>
      <c r="HX159" s="9"/>
      <c r="HY159" s="9"/>
      <c r="HZ159" s="9"/>
      <c r="IA159" s="9"/>
      <c r="IB159" s="9"/>
    </row>
    <row r="160" spans="2:255" ht="6" hidden="1" customHeight="1" x14ac:dyDescent="0.25">
      <c r="B160" s="71"/>
      <c r="C160" s="71"/>
      <c r="D160" s="71"/>
      <c r="E160" s="77"/>
      <c r="F160" s="104"/>
      <c r="G160" s="71"/>
      <c r="H160" s="78"/>
      <c r="I160" s="71"/>
      <c r="J160" s="71"/>
      <c r="K160" s="77"/>
      <c r="L160" s="104"/>
      <c r="M160" s="71"/>
      <c r="N160" s="71"/>
      <c r="O160" s="71"/>
      <c r="P160" s="71"/>
      <c r="Q160" s="71"/>
      <c r="R160" s="71"/>
      <c r="S160" s="77"/>
      <c r="T160" s="80"/>
      <c r="U160" s="80"/>
      <c r="V160" s="80"/>
      <c r="W160" s="122"/>
      <c r="X160" s="102"/>
      <c r="Y160" s="71"/>
      <c r="Z160" s="75"/>
      <c r="AD160" s="162"/>
      <c r="AW160" s="11"/>
      <c r="AX160" s="11"/>
      <c r="AY160" s="11"/>
      <c r="AZ160" s="11"/>
      <c r="BA160" s="11"/>
      <c r="BB160" s="11"/>
      <c r="BC160" s="11"/>
      <c r="BD160" s="9"/>
      <c r="BE160" s="9"/>
      <c r="BF160" s="9"/>
      <c r="BK160" s="9"/>
      <c r="BL160" s="9"/>
      <c r="BM160" s="9"/>
      <c r="BN160" s="9"/>
      <c r="BO160" s="9"/>
      <c r="BP160" s="9"/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9"/>
      <c r="CJ160" s="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9"/>
      <c r="DI160" s="9"/>
      <c r="DJ160" s="9"/>
      <c r="DK160" s="9"/>
      <c r="DL160" s="9"/>
      <c r="DM160" s="9"/>
      <c r="DN160" s="9"/>
      <c r="DO160" s="9"/>
      <c r="DP160" s="9"/>
      <c r="DQ160" s="9"/>
      <c r="DR160" s="9"/>
      <c r="DS160" s="9"/>
      <c r="DT160" s="9"/>
      <c r="DU160" s="9"/>
      <c r="DV160" s="9"/>
      <c r="DW160" s="9"/>
      <c r="DX160" s="9"/>
      <c r="DY160" s="9"/>
      <c r="DZ160" s="9"/>
      <c r="EA160" s="9"/>
      <c r="EB160" s="9"/>
      <c r="EG160" s="9"/>
      <c r="EH160" s="9"/>
      <c r="EI160" s="9"/>
      <c r="EJ160" s="9"/>
      <c r="EK160" s="9"/>
      <c r="EL160" s="9"/>
      <c r="EM160" s="9"/>
      <c r="EN160" s="9"/>
      <c r="EO160" s="9"/>
      <c r="EP160" s="9"/>
      <c r="EQ160" s="9"/>
      <c r="ER160" s="9"/>
      <c r="ES160" s="9"/>
      <c r="ET160" s="9"/>
      <c r="EU160" s="9"/>
      <c r="EV160" s="9"/>
      <c r="EW160" s="9"/>
      <c r="EX160" s="9"/>
      <c r="EY160" s="9"/>
      <c r="EZ160" s="9"/>
      <c r="FA160" s="9"/>
      <c r="FB160" s="9"/>
      <c r="FC160" s="9"/>
      <c r="FD160" s="9"/>
      <c r="FE160" s="9"/>
      <c r="FF160" s="9"/>
      <c r="FG160" s="9"/>
      <c r="FH160" s="9"/>
      <c r="FI160" s="9"/>
      <c r="FJ160" s="9"/>
      <c r="FK160" s="9"/>
      <c r="FL160" s="9"/>
      <c r="FM160" s="9"/>
      <c r="FN160" s="9"/>
      <c r="FO160" s="9"/>
      <c r="FP160" s="9"/>
      <c r="FQ160" s="9"/>
      <c r="FR160" s="9"/>
      <c r="FS160" s="9"/>
      <c r="FT160" s="9"/>
      <c r="FU160" s="9"/>
      <c r="FV160" s="9"/>
      <c r="FW160" s="9"/>
      <c r="FX160" s="9"/>
      <c r="FY160" s="9"/>
      <c r="FZ160" s="9"/>
      <c r="GA160" s="9"/>
      <c r="GB160" s="9"/>
      <c r="GC160" s="9"/>
      <c r="GD160" s="9"/>
      <c r="GE160" s="9"/>
      <c r="GF160" s="9"/>
      <c r="GG160" s="9"/>
      <c r="GH160" s="9"/>
      <c r="GI160" s="9"/>
      <c r="GJ160" s="9"/>
      <c r="GK160">
        <f ca="1">GK$8^GK159</f>
        <v>4</v>
      </c>
      <c r="GL160">
        <f t="shared" ref="GL160:HS160" ca="1" si="69">GL$8^GL159*GK160</f>
        <v>4</v>
      </c>
      <c r="GM160">
        <f t="shared" ca="1" si="69"/>
        <v>4</v>
      </c>
      <c r="GN160">
        <f t="shared" ca="1" si="69"/>
        <v>4</v>
      </c>
      <c r="GO160">
        <f t="shared" ca="1" si="69"/>
        <v>4</v>
      </c>
      <c r="GP160">
        <f t="shared" ca="1" si="69"/>
        <v>4</v>
      </c>
      <c r="GQ160">
        <f t="shared" ca="1" si="69"/>
        <v>4</v>
      </c>
      <c r="GR160">
        <f t="shared" ca="1" si="69"/>
        <v>4</v>
      </c>
      <c r="GS160">
        <f t="shared" ca="1" si="69"/>
        <v>4</v>
      </c>
      <c r="GT160">
        <f t="shared" ca="1" si="69"/>
        <v>4</v>
      </c>
      <c r="GU160">
        <f t="shared" ca="1" si="69"/>
        <v>4</v>
      </c>
      <c r="GV160">
        <f t="shared" ca="1" si="69"/>
        <v>4</v>
      </c>
      <c r="GW160">
        <f t="shared" ca="1" si="69"/>
        <v>4</v>
      </c>
      <c r="GX160">
        <f t="shared" ca="1" si="69"/>
        <v>4</v>
      </c>
      <c r="GY160">
        <f t="shared" ca="1" si="69"/>
        <v>4</v>
      </c>
      <c r="GZ160">
        <f t="shared" ca="1" si="69"/>
        <v>4</v>
      </c>
      <c r="HA160">
        <f t="shared" ca="1" si="69"/>
        <v>4</v>
      </c>
      <c r="HB160">
        <f t="shared" ca="1" si="69"/>
        <v>4</v>
      </c>
      <c r="HC160">
        <f t="shared" ca="1" si="69"/>
        <v>4</v>
      </c>
      <c r="HD160">
        <f t="shared" ca="1" si="69"/>
        <v>4</v>
      </c>
      <c r="HE160">
        <f t="shared" ca="1" si="69"/>
        <v>4</v>
      </c>
      <c r="HF160">
        <f t="shared" ca="1" si="69"/>
        <v>4</v>
      </c>
      <c r="HG160">
        <f t="shared" ca="1" si="69"/>
        <v>4</v>
      </c>
      <c r="HH160">
        <f t="shared" ca="1" si="69"/>
        <v>4</v>
      </c>
      <c r="HI160">
        <f t="shared" ca="1" si="69"/>
        <v>4</v>
      </c>
      <c r="HJ160">
        <f t="shared" ca="1" si="69"/>
        <v>4</v>
      </c>
      <c r="HK160">
        <f t="shared" ca="1" si="69"/>
        <v>4</v>
      </c>
      <c r="HL160">
        <f t="shared" ca="1" si="69"/>
        <v>4</v>
      </c>
      <c r="HM160">
        <f t="shared" ca="1" si="69"/>
        <v>4</v>
      </c>
      <c r="HN160">
        <f t="shared" ca="1" si="69"/>
        <v>4</v>
      </c>
      <c r="HO160">
        <f t="shared" ca="1" si="69"/>
        <v>4</v>
      </c>
      <c r="HP160">
        <f t="shared" ca="1" si="69"/>
        <v>4</v>
      </c>
      <c r="HQ160">
        <f t="shared" ca="1" si="69"/>
        <v>4</v>
      </c>
      <c r="HR160">
        <f t="shared" ca="1" si="69"/>
        <v>4</v>
      </c>
      <c r="HS160">
        <f t="shared" ca="1" si="69"/>
        <v>4</v>
      </c>
      <c r="HV160" s="9"/>
      <c r="HW160" s="9"/>
      <c r="HX160" s="9"/>
      <c r="HY160" s="9"/>
      <c r="HZ160" s="9"/>
      <c r="IA160" s="9"/>
      <c r="IB160" s="9"/>
    </row>
    <row r="161" spans="2:255" ht="6" hidden="1" customHeight="1" x14ac:dyDescent="0.25">
      <c r="B161" s="71"/>
      <c r="C161" s="71"/>
      <c r="D161" s="71"/>
      <c r="E161" s="77"/>
      <c r="F161" s="104"/>
      <c r="G161" s="71"/>
      <c r="H161" s="78"/>
      <c r="I161" s="71"/>
      <c r="J161" s="71"/>
      <c r="K161" s="77"/>
      <c r="L161" s="104"/>
      <c r="M161" s="71"/>
      <c r="N161" s="71"/>
      <c r="O161" s="71"/>
      <c r="P161" s="71"/>
      <c r="Q161" s="71"/>
      <c r="R161" s="71"/>
      <c r="S161" s="77"/>
      <c r="T161" s="80"/>
      <c r="U161" s="80"/>
      <c r="V161" s="80"/>
      <c r="W161" s="122"/>
      <c r="X161" s="102"/>
      <c r="Y161" s="71"/>
      <c r="Z161" s="75"/>
      <c r="AD161" s="162"/>
      <c r="AW161" s="11"/>
      <c r="AX161" s="11"/>
      <c r="AY161" s="11"/>
      <c r="AZ161" s="11"/>
      <c r="BA161" s="11"/>
      <c r="BB161" s="11"/>
      <c r="BC161" s="11"/>
      <c r="BD161" s="9" t="s">
        <v>29</v>
      </c>
      <c r="BE161" s="9">
        <f ca="1">HZ157</f>
        <v>12</v>
      </c>
      <c r="BF161" s="9">
        <f ca="1">IA157</f>
        <v>15</v>
      </c>
      <c r="BG161">
        <f ca="1">BF161-BF162*(BE162-BE161)</f>
        <v>15</v>
      </c>
      <c r="BH161">
        <v>256</v>
      </c>
      <c r="BI161" s="1">
        <f ca="1">IF(BG161/BH161=INT(BG161/BH161),1,0)</f>
        <v>0</v>
      </c>
      <c r="BJ161" s="1">
        <f ca="1">IF(BI161=0,BG161,BG161/BH161)</f>
        <v>15</v>
      </c>
      <c r="BK161" s="1">
        <v>16</v>
      </c>
      <c r="BL161" s="1">
        <f ca="1">IF(BJ161/BK161=INT(BJ161/BK161),1,0)</f>
        <v>0</v>
      </c>
      <c r="BM161" s="1">
        <f ca="1">IF(BL161=0,BJ161,BJ161/BK161)</f>
        <v>15</v>
      </c>
      <c r="BN161" s="1">
        <v>4</v>
      </c>
      <c r="BO161" s="1">
        <f ca="1">IF(BM161/BN161=INT(BM161/BN161),1,0)</f>
        <v>0</v>
      </c>
      <c r="BP161" s="1">
        <f ca="1">IF(BO161=0,BM161,BM161/BN161)</f>
        <v>15</v>
      </c>
      <c r="BQ161" s="1">
        <v>2</v>
      </c>
      <c r="BR161" s="1">
        <f ca="1">IF(BP161/BQ161=INT(BP161/BQ161),1,0)</f>
        <v>0</v>
      </c>
      <c r="BS161" s="1">
        <f ca="1">IF(BR161=0,BP161,BP161/BQ161)</f>
        <v>15</v>
      </c>
      <c r="BT161" s="1">
        <v>81</v>
      </c>
      <c r="BU161" s="1">
        <f ca="1">IF(BS161/BT161=INT(BS161/BT161),1,0)</f>
        <v>0</v>
      </c>
      <c r="BV161" s="1">
        <f ca="1">IF(BU161=0,BS161,BS161/BT161)</f>
        <v>15</v>
      </c>
      <c r="BW161" s="1">
        <v>9</v>
      </c>
      <c r="BX161" s="1">
        <f ca="1">IF(BV161/BW161=INT(BV161/BW161),1,0)</f>
        <v>0</v>
      </c>
      <c r="BY161" s="1">
        <f ca="1">IF(BX161=0,BV161,BV161/BW161)</f>
        <v>15</v>
      </c>
      <c r="BZ161" s="1">
        <v>3</v>
      </c>
      <c r="CA161" s="1">
        <f ca="1">IF(BY161/BZ161=INT(BY161/BZ161),1,0)</f>
        <v>1</v>
      </c>
      <c r="CB161" s="1">
        <f ca="1">IF(CA161=0,BY161,BY161/BZ161)</f>
        <v>5</v>
      </c>
      <c r="CC161" s="1">
        <v>25</v>
      </c>
      <c r="CD161" s="1">
        <f ca="1">IF(CB161/CC161=INT(CB161/CC161),1,0)</f>
        <v>0</v>
      </c>
      <c r="CE161" s="1">
        <f ca="1">IF(CD161=0,CB161,CB161/CC161)</f>
        <v>5</v>
      </c>
      <c r="CF161" s="1">
        <v>5</v>
      </c>
      <c r="CG161" s="1">
        <f ca="1">IF(CE161/CF161=INT(CE161/CF161),1,0)</f>
        <v>1</v>
      </c>
      <c r="CH161" s="1">
        <f ca="1">IF(CG161=0,CE161,CE161/CF161)</f>
        <v>1</v>
      </c>
      <c r="CI161" s="1">
        <v>49</v>
      </c>
      <c r="CJ161" s="1">
        <f ca="1">IF(CH161/CI161=INT(CH161/CI161),1,0)</f>
        <v>0</v>
      </c>
      <c r="CK161" s="1">
        <f ca="1">IF(CJ161=0,CH161,CH161/CI161)</f>
        <v>1</v>
      </c>
      <c r="CL161" s="1">
        <v>7</v>
      </c>
      <c r="CM161" s="1">
        <f ca="1">IF(CK161/CL161=INT(CK161/CL161),1,0)</f>
        <v>0</v>
      </c>
      <c r="CN161" s="1">
        <f ca="1">IF(CM161=0,CK161,CK161/CL161)</f>
        <v>1</v>
      </c>
      <c r="CO161" s="1">
        <v>121</v>
      </c>
      <c r="CP161" s="1">
        <f ca="1">IF(CN161/CO161=INT(CN161/CO161),1,0)</f>
        <v>0</v>
      </c>
      <c r="CQ161" s="1">
        <f ca="1">IF(CP161=0,CN161,CN161/CO161)</f>
        <v>1</v>
      </c>
      <c r="CR161" s="1">
        <v>11</v>
      </c>
      <c r="CS161" s="1">
        <f ca="1">IF(CQ161/CR161=INT(CQ161/CR161),1,0)</f>
        <v>0</v>
      </c>
      <c r="CT161" s="1">
        <f ca="1">IF(CS161=0,CQ161,CQ161/CR161)</f>
        <v>1</v>
      </c>
      <c r="CU161" s="1">
        <v>169</v>
      </c>
      <c r="CV161" s="1">
        <f ca="1">IF(CT161/CU161=INT(CT161/CU161),1,0)</f>
        <v>0</v>
      </c>
      <c r="CW161" s="1">
        <f ca="1">IF(CV161=0,CT161,CT161/CU161)</f>
        <v>1</v>
      </c>
      <c r="CX161" s="1">
        <v>13</v>
      </c>
      <c r="CY161" s="1">
        <f ca="1">IF(CW161/CX161=INT(CW161/CX161),1,0)</f>
        <v>0</v>
      </c>
      <c r="CZ161" s="1">
        <f ca="1">IF(CY161=0,CW161,CW161/CX161)</f>
        <v>1</v>
      </c>
      <c r="DA161" s="1">
        <v>17</v>
      </c>
      <c r="DB161" s="1">
        <f ca="1">IF(CZ161/DA161=INT(CZ161/DA161),1,0)</f>
        <v>0</v>
      </c>
      <c r="DC161" s="1">
        <f ca="1">IF(DB161=0,CZ161,CZ161/DA161)</f>
        <v>1</v>
      </c>
      <c r="DD161" s="1">
        <v>19</v>
      </c>
      <c r="DE161" s="1">
        <f ca="1">IF(DC161/DD161=INT(DC161/DD161),1,0)</f>
        <v>0</v>
      </c>
      <c r="DF161" s="1">
        <f ca="1">IF(DE161=0,DC161,DC161/DD161)</f>
        <v>1</v>
      </c>
      <c r="DG161" s="1">
        <v>23</v>
      </c>
      <c r="DH161" s="1">
        <f ca="1">IF(DF161/DG161=INT(DF161/DG161),1,0)</f>
        <v>0</v>
      </c>
      <c r="DI161" s="1">
        <f ca="1">IF(DH161=0,DF161,DF161/DG161)</f>
        <v>1</v>
      </c>
      <c r="DJ161" s="1">
        <v>29</v>
      </c>
      <c r="DK161" s="1">
        <f ca="1">IF(DI161/DJ161=INT(DI161/DJ161),1,0)</f>
        <v>0</v>
      </c>
      <c r="DL161" s="1">
        <f ca="1">IF(DK161=0,DI161,DI161/DJ161)</f>
        <v>1</v>
      </c>
      <c r="DM161" s="1">
        <v>31</v>
      </c>
      <c r="DN161" s="1">
        <f ca="1">IF(DL161/DM161=INT(DL161/DM161),1,0)</f>
        <v>0</v>
      </c>
      <c r="DO161" s="1">
        <f ca="1">IF(DN161=0,DL161,DL161/DM161)</f>
        <v>1</v>
      </c>
      <c r="DP161" s="1">
        <v>37</v>
      </c>
      <c r="DQ161" s="1">
        <f ca="1">IF(DO161/DP161=INT(DO161/DP161),1,0)</f>
        <v>0</v>
      </c>
      <c r="DR161" s="1">
        <f ca="1">IF(DQ161=0,DO161,DO161/DP161)</f>
        <v>1</v>
      </c>
      <c r="DS161" s="1">
        <v>41</v>
      </c>
      <c r="DT161" s="1">
        <f ca="1">IF(DR161/DS161=INT(DR161/DS161),1,0)</f>
        <v>0</v>
      </c>
      <c r="DU161" s="1">
        <f ca="1">IF(DT161=0,DR161,DR161/DS161)</f>
        <v>1</v>
      </c>
      <c r="DV161" s="1">
        <v>43</v>
      </c>
      <c r="DW161" s="1">
        <f ca="1">IF(DU161/DV161=INT(DU161/DV161),1,0)</f>
        <v>0</v>
      </c>
      <c r="DX161" s="1">
        <f ca="1">IF(DW161=0,DU161,DU161/DV161)</f>
        <v>1</v>
      </c>
      <c r="DY161" s="1">
        <v>47</v>
      </c>
      <c r="DZ161" s="1">
        <f ca="1">IF(DX161/DY161=INT(DX161/DY161),1,0)</f>
        <v>0</v>
      </c>
      <c r="EA161" s="1">
        <f ca="1">IF(DZ161=0,DX161,DX161/DY161)</f>
        <v>1</v>
      </c>
      <c r="EB161" s="1">
        <v>53</v>
      </c>
      <c r="EC161" s="1">
        <f ca="1">IF(EA161/EB161=INT(EA161/EB161),1,0)</f>
        <v>0</v>
      </c>
      <c r="ED161" s="1">
        <f ca="1">IF(EC161=0,EA161,EA161/EB161)</f>
        <v>1</v>
      </c>
      <c r="EE161" s="1">
        <v>59</v>
      </c>
      <c r="EF161" s="1">
        <f ca="1">IF(ED161/EE161=INT(ED161/EE161),1,0)</f>
        <v>0</v>
      </c>
      <c r="EG161" s="1">
        <f ca="1">IF(EF161=0,ED161,ED161/EE161)</f>
        <v>1</v>
      </c>
      <c r="EH161" s="1">
        <v>61</v>
      </c>
      <c r="EI161" s="1">
        <f ca="1">IF(EG161/EH161=INT(EG161/EH161),1,0)</f>
        <v>0</v>
      </c>
      <c r="EJ161" s="1">
        <f ca="1">IF(EI161=0,EG161,EG161/EH161)</f>
        <v>1</v>
      </c>
      <c r="EK161" s="1">
        <v>67</v>
      </c>
      <c r="EL161" s="1">
        <f ca="1">IF(EJ161/EK161=INT(EJ161/EK161),1,0)</f>
        <v>0</v>
      </c>
      <c r="EM161" s="1">
        <f ca="1">IF(EL161=0,EJ161,EJ161/EK161)</f>
        <v>1</v>
      </c>
      <c r="EN161" s="1">
        <v>71</v>
      </c>
      <c r="EO161" s="1">
        <f ca="1">IF(EM161/EN161=INT(EM161/EN161),1,0)</f>
        <v>0</v>
      </c>
      <c r="EP161" s="1">
        <f ca="1">IF(EO161=0,EM161,EM161/EN161)</f>
        <v>1</v>
      </c>
      <c r="EQ161" s="1">
        <v>73</v>
      </c>
      <c r="ER161" s="1">
        <f ca="1">IF(EP161/EQ161=INT(EP161/EQ161),1,0)</f>
        <v>0</v>
      </c>
      <c r="ES161" s="1">
        <f ca="1">IF(ER161=0,EP161,EP161/EQ161)</f>
        <v>1</v>
      </c>
      <c r="ET161" s="1">
        <v>79</v>
      </c>
      <c r="EU161" s="1">
        <f ca="1">IF(ES161/ET161=INT(ES161/ET161),1,0)</f>
        <v>0</v>
      </c>
      <c r="EV161" s="1">
        <f ca="1">IF(EU161=0,ES161,ES161/ET161)</f>
        <v>1</v>
      </c>
      <c r="EW161" s="1">
        <v>83</v>
      </c>
      <c r="EX161" s="1">
        <f ca="1">IF(EV161/EW161=INT(EV161/EW161),1,0)</f>
        <v>0</v>
      </c>
      <c r="EY161" s="1">
        <f ca="1">IF(EX161=0,EV161,EV161/EW161)</f>
        <v>1</v>
      </c>
      <c r="EZ161" s="1">
        <v>89</v>
      </c>
      <c r="FA161" s="1">
        <f ca="1">IF(EY161/EZ161=INT(EY161/EZ161),1,0)</f>
        <v>0</v>
      </c>
      <c r="FB161" s="1">
        <f ca="1">IF(FA161=0,EY161,EY161/EZ161)</f>
        <v>1</v>
      </c>
      <c r="FC161" s="1">
        <v>97</v>
      </c>
      <c r="FD161" s="1">
        <f ca="1">IF(FB161/FC161=INT(FB161/FC161),1,0)</f>
        <v>0</v>
      </c>
      <c r="FE161" s="1">
        <f ca="1">IF(FD161=0,FB161,FB161/FC161)</f>
        <v>1</v>
      </c>
      <c r="FF161" s="1">
        <v>101</v>
      </c>
      <c r="FG161" s="1">
        <f ca="1">IF(FE161/FF161=INT(FE161/FF161),1,0)</f>
        <v>0</v>
      </c>
      <c r="FH161" s="1">
        <f ca="1">IF(FG161=0,FE161,FE161/FF161)</f>
        <v>1</v>
      </c>
      <c r="FI161" s="1">
        <v>103</v>
      </c>
      <c r="FJ161" s="1">
        <f ca="1">IF(FH161/FI161=INT(FH161/FI161),1,0)</f>
        <v>0</v>
      </c>
      <c r="FK161" s="1">
        <f ca="1">IF(FJ161=0,FH161,FH161/FI161)</f>
        <v>1</v>
      </c>
      <c r="FL161" s="1">
        <v>107</v>
      </c>
      <c r="FM161" s="1">
        <f ca="1">IF(FK161/FL161=INT(FK161/FL161),1,0)</f>
        <v>0</v>
      </c>
      <c r="FN161" s="1">
        <f ca="1">IF(FM161=0,FK161,FK161/FL161)</f>
        <v>1</v>
      </c>
      <c r="FO161" s="1">
        <v>109</v>
      </c>
      <c r="FP161" s="1">
        <f ca="1">IF(FN161/FO161=INT(FN161/FO161),1,0)</f>
        <v>0</v>
      </c>
      <c r="FQ161" s="1">
        <f ca="1">IF(FP161=0,FN161,FN161/FO161)</f>
        <v>1</v>
      </c>
      <c r="FR161" s="1">
        <v>113</v>
      </c>
      <c r="FS161" s="1">
        <f ca="1">IF(FQ161/FR161=INT(FQ161/FR161),1,0)</f>
        <v>0</v>
      </c>
      <c r="FT161" s="1">
        <f ca="1">IF(FS161=0,FQ161,FQ161/FR161)</f>
        <v>1</v>
      </c>
      <c r="FU161" s="1">
        <v>127</v>
      </c>
      <c r="FV161" s="1">
        <f ca="1">IF(FT161/FU161=INT(FT161/FU161),1,0)</f>
        <v>0</v>
      </c>
      <c r="FW161" s="1">
        <f ca="1">IF(FV161=0,FT161,FT161/FU161)</f>
        <v>1</v>
      </c>
      <c r="FX161" s="1">
        <v>131</v>
      </c>
      <c r="FY161" s="1">
        <f ca="1">IF(FW161/FX161=INT(FW161/FX161),1,0)</f>
        <v>0</v>
      </c>
      <c r="FZ161" s="1">
        <f ca="1">IF(FY161=0,FW161,FW161/FX161)</f>
        <v>1</v>
      </c>
      <c r="GA161" s="1">
        <v>137</v>
      </c>
      <c r="GB161" s="1">
        <f ca="1">IF(FZ161/GA161=INT(FZ161/GA161),1,0)</f>
        <v>0</v>
      </c>
      <c r="GC161" s="1">
        <f ca="1">IF(GB161=0,FZ161,FZ161/GA161)</f>
        <v>1</v>
      </c>
      <c r="GD161" s="1">
        <v>139</v>
      </c>
      <c r="GE161" s="1">
        <f ca="1">IF(GC161/GD161=INT(GC161/GD161),1,0)</f>
        <v>0</v>
      </c>
      <c r="GF161" s="1">
        <f ca="1">IF(GE161=0,GC161,GC161/GD161)</f>
        <v>1</v>
      </c>
      <c r="GG161" s="1">
        <v>149</v>
      </c>
      <c r="GH161" s="1">
        <f ca="1">IF(GF161/GG161=INT(GF161/GG161),1,0)</f>
        <v>0</v>
      </c>
      <c r="GI161" s="1">
        <f ca="1">IF(GH161=0,GF161,GF161/GG161)</f>
        <v>1</v>
      </c>
      <c r="GJ161" s="1"/>
      <c r="GK161" s="1">
        <f ca="1">8*BI161+4*BL161+2*BO161+BR161</f>
        <v>0</v>
      </c>
      <c r="GL161" s="1">
        <f ca="1">4*BU161+2*BX161+CA161</f>
        <v>1</v>
      </c>
      <c r="GM161" s="1">
        <f ca="1">2*CD161+CG161</f>
        <v>1</v>
      </c>
      <c r="GN161" s="1">
        <f ca="1">2*CJ161+CM161</f>
        <v>0</v>
      </c>
      <c r="GO161" s="1">
        <f ca="1">2*CP161+CS161</f>
        <v>0</v>
      </c>
      <c r="GP161" s="1">
        <f ca="1">2*CV161+CY161</f>
        <v>0</v>
      </c>
      <c r="GQ161" s="1">
        <f ca="1">DB161</f>
        <v>0</v>
      </c>
      <c r="GR161" s="1">
        <f ca="1">DE161</f>
        <v>0</v>
      </c>
      <c r="GS161" s="1">
        <f ca="1">DH161</f>
        <v>0</v>
      </c>
      <c r="GT161" s="1">
        <f ca="1">DK161</f>
        <v>0</v>
      </c>
      <c r="GU161" s="1">
        <f ca="1">DN161</f>
        <v>0</v>
      </c>
      <c r="GV161">
        <f ca="1">DQ161</f>
        <v>0</v>
      </c>
      <c r="GW161">
        <f ca="1">DT161</f>
        <v>0</v>
      </c>
      <c r="GX161">
        <f ca="1">DW161</f>
        <v>0</v>
      </c>
      <c r="GY161">
        <f ca="1">DZ161</f>
        <v>0</v>
      </c>
      <c r="GZ161">
        <f ca="1">EC161</f>
        <v>0</v>
      </c>
      <c r="HA161">
        <f ca="1">EF161</f>
        <v>0</v>
      </c>
      <c r="HB161">
        <f ca="1">EI161</f>
        <v>0</v>
      </c>
      <c r="HC161">
        <f ca="1">EL161</f>
        <v>0</v>
      </c>
      <c r="HD161">
        <f ca="1">EO161</f>
        <v>0</v>
      </c>
      <c r="HE161">
        <f ca="1">ER161</f>
        <v>0</v>
      </c>
      <c r="HF161">
        <f ca="1">EU161</f>
        <v>0</v>
      </c>
      <c r="HG161">
        <f ca="1">EX161</f>
        <v>0</v>
      </c>
      <c r="HH161">
        <f ca="1">FA161</f>
        <v>0</v>
      </c>
      <c r="HI161">
        <f ca="1">FD161</f>
        <v>0</v>
      </c>
      <c r="HJ161">
        <f ca="1">FG161</f>
        <v>0</v>
      </c>
      <c r="HK161">
        <f ca="1">FJ161</f>
        <v>0</v>
      </c>
      <c r="HL161">
        <f ca="1">FM161</f>
        <v>0</v>
      </c>
      <c r="HM161">
        <f ca="1">FP161</f>
        <v>0</v>
      </c>
      <c r="HN161">
        <f ca="1">FS161</f>
        <v>0</v>
      </c>
      <c r="HO161">
        <f ca="1">FV161</f>
        <v>0</v>
      </c>
      <c r="HP161">
        <f ca="1">FY161</f>
        <v>0</v>
      </c>
      <c r="HQ161">
        <f ca="1">GB161</f>
        <v>0</v>
      </c>
      <c r="HR161">
        <f ca="1">GE161</f>
        <v>0</v>
      </c>
      <c r="HS161">
        <f ca="1">GH161</f>
        <v>0</v>
      </c>
      <c r="HT161">
        <f ca="1">BG161</f>
        <v>15</v>
      </c>
      <c r="HU161">
        <f ca="1">HT161/HS164</f>
        <v>15</v>
      </c>
      <c r="HV161" s="9">
        <f ca="1">HZ157</f>
        <v>12</v>
      </c>
      <c r="HW161" s="9"/>
      <c r="HX161" s="9"/>
      <c r="HY161" s="9"/>
      <c r="HZ161" s="9"/>
      <c r="IA161" s="9"/>
      <c r="IB161" s="9"/>
    </row>
    <row r="162" spans="2:255" ht="6" hidden="1" customHeight="1" x14ac:dyDescent="0.25">
      <c r="B162" s="71"/>
      <c r="C162" s="71"/>
      <c r="D162" s="71"/>
      <c r="E162" s="71"/>
      <c r="F162" s="104"/>
      <c r="G162" s="71"/>
      <c r="H162" s="71"/>
      <c r="I162" s="71"/>
      <c r="J162" s="71"/>
      <c r="K162" s="71"/>
      <c r="L162" s="104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122"/>
      <c r="X162" s="104"/>
      <c r="Y162" s="71"/>
      <c r="Z162" s="75"/>
      <c r="AD162" s="162"/>
      <c r="BD162" s="9"/>
      <c r="BE162">
        <f ca="1">BE161+INT(BF161/BF162)</f>
        <v>12</v>
      </c>
      <c r="BF162">
        <f ca="1">IB157</f>
        <v>16</v>
      </c>
      <c r="BG162">
        <f ca="1">BF162</f>
        <v>16</v>
      </c>
      <c r="BH162">
        <v>256</v>
      </c>
      <c r="BI162" s="1">
        <f ca="1">IF(BG162/BH162=INT(BG162/BH162),1,0)</f>
        <v>0</v>
      </c>
      <c r="BJ162" s="1">
        <f ca="1">IF(BI162=0,BG162,BG162/BH162)</f>
        <v>16</v>
      </c>
      <c r="BK162" s="1">
        <v>16</v>
      </c>
      <c r="BL162" s="1">
        <f ca="1">IF(BJ162/BK162=INT(BJ162/BK162),1,0)</f>
        <v>1</v>
      </c>
      <c r="BM162" s="1">
        <f ca="1">IF(BL162=0,BJ162,BJ162/BK162)</f>
        <v>1</v>
      </c>
      <c r="BN162" s="1">
        <v>4</v>
      </c>
      <c r="BO162" s="1">
        <f ca="1">IF(BM162/BN162=INT(BM162/BN162),1,0)</f>
        <v>0</v>
      </c>
      <c r="BP162" s="1">
        <f ca="1">IF(BO162=0,BM162,BM162/BN162)</f>
        <v>1</v>
      </c>
      <c r="BQ162" s="1">
        <v>2</v>
      </c>
      <c r="BR162" s="1">
        <f ca="1">IF(BP162/BQ162=INT(BP162/BQ162),1,0)</f>
        <v>0</v>
      </c>
      <c r="BS162" s="1">
        <f ca="1">IF(BR162=0,BP162,BP162/BQ162)</f>
        <v>1</v>
      </c>
      <c r="BT162" s="1">
        <v>81</v>
      </c>
      <c r="BU162" s="1">
        <f ca="1">IF(BS162/BT162=INT(BS162/BT162),1,0)</f>
        <v>0</v>
      </c>
      <c r="BV162" s="1">
        <f ca="1">IF(BU162=0,BS162,BS162/BT162)</f>
        <v>1</v>
      </c>
      <c r="BW162" s="1">
        <v>9</v>
      </c>
      <c r="BX162" s="1">
        <f ca="1">IF(BV162/BW162=INT(BV162/BW162),1,0)</f>
        <v>0</v>
      </c>
      <c r="BY162" s="1">
        <f ca="1">IF(BX162=0,BV162,BV162/BW162)</f>
        <v>1</v>
      </c>
      <c r="BZ162" s="1">
        <v>3</v>
      </c>
      <c r="CA162" s="1">
        <f ca="1">IF(BY162/BZ162=INT(BY162/BZ162),1,0)</f>
        <v>0</v>
      </c>
      <c r="CB162" s="1">
        <f ca="1">IF(CA162=0,BY162,BY162/BZ162)</f>
        <v>1</v>
      </c>
      <c r="CC162" s="1">
        <v>25</v>
      </c>
      <c r="CD162" s="1">
        <f ca="1">IF(CB162/CC162=INT(CB162/CC162),1,0)</f>
        <v>0</v>
      </c>
      <c r="CE162" s="1">
        <f ca="1">IF(CD162=0,CB162,CB162/CC162)</f>
        <v>1</v>
      </c>
      <c r="CF162" s="1">
        <v>5</v>
      </c>
      <c r="CG162" s="1">
        <f ca="1">IF(CE162/CF162=INT(CE162/CF162),1,0)</f>
        <v>0</v>
      </c>
      <c r="CH162" s="1">
        <f ca="1">IF(CG162=0,CE162,CE162/CF162)</f>
        <v>1</v>
      </c>
      <c r="CI162" s="1">
        <v>49</v>
      </c>
      <c r="CJ162" s="1">
        <f ca="1">IF(CH162/CI162=INT(CH162/CI162),1,0)</f>
        <v>0</v>
      </c>
      <c r="CK162" s="1">
        <f ca="1">IF(CJ162=0,CH162,CH162/CI162)</f>
        <v>1</v>
      </c>
      <c r="CL162" s="1">
        <v>7</v>
      </c>
      <c r="CM162" s="1">
        <f ca="1">IF(CK162/CL162=INT(CK162/CL162),1,0)</f>
        <v>0</v>
      </c>
      <c r="CN162" s="1">
        <f ca="1">IF(CM162=0,CK162,CK162/CL162)</f>
        <v>1</v>
      </c>
      <c r="CO162" s="1">
        <v>121</v>
      </c>
      <c r="CP162" s="1">
        <f ca="1">IF(CN162/CO162=INT(CN162/CO162),1,0)</f>
        <v>0</v>
      </c>
      <c r="CQ162" s="1">
        <f ca="1">IF(CP162=0,CN162,CN162/CO162)</f>
        <v>1</v>
      </c>
      <c r="CR162" s="1">
        <v>11</v>
      </c>
      <c r="CS162" s="1">
        <f ca="1">IF(CQ162/CR162=INT(CQ162/CR162),1,0)</f>
        <v>0</v>
      </c>
      <c r="CT162" s="1">
        <f ca="1">IF(CS162=0,CQ162,CQ162/CR162)</f>
        <v>1</v>
      </c>
      <c r="CU162" s="1">
        <v>169</v>
      </c>
      <c r="CV162" s="1">
        <f ca="1">IF(CT162/CU162=INT(CT162/CU162),1,0)</f>
        <v>0</v>
      </c>
      <c r="CW162" s="1">
        <f ca="1">IF(CV162=0,CT162,CT162/CU162)</f>
        <v>1</v>
      </c>
      <c r="CX162" s="1">
        <v>13</v>
      </c>
      <c r="CY162" s="1">
        <f ca="1">IF(CW162/CX162=INT(CW162/CX162),1,0)</f>
        <v>0</v>
      </c>
      <c r="CZ162" s="1">
        <f ca="1">IF(CY162=0,CW162,CW162/CX162)</f>
        <v>1</v>
      </c>
      <c r="DA162" s="1">
        <v>17</v>
      </c>
      <c r="DB162" s="1">
        <f ca="1">IF(CZ162/DA162=INT(CZ162/DA162),1,0)</f>
        <v>0</v>
      </c>
      <c r="DC162" s="1">
        <f ca="1">IF(DB162=0,CZ162,CZ162/DA162)</f>
        <v>1</v>
      </c>
      <c r="DD162" s="1">
        <v>19</v>
      </c>
      <c r="DE162" s="1">
        <f ca="1">IF(DC162/DD162=INT(DC162/DD162),1,0)</f>
        <v>0</v>
      </c>
      <c r="DF162" s="1">
        <f ca="1">IF(DE162=0,DC162,DC162/DD162)</f>
        <v>1</v>
      </c>
      <c r="DG162" s="1">
        <v>23</v>
      </c>
      <c r="DH162" s="1">
        <f ca="1">IF(DF162/DG162=INT(DF162/DG162),1,0)</f>
        <v>0</v>
      </c>
      <c r="DI162" s="1">
        <f ca="1">IF(DH162=0,DF162,DF162/DG162)</f>
        <v>1</v>
      </c>
      <c r="DJ162" s="1">
        <v>29</v>
      </c>
      <c r="DK162" s="1">
        <f ca="1">IF(DI162/DJ162=INT(DI162/DJ162),1,0)</f>
        <v>0</v>
      </c>
      <c r="DL162" s="1">
        <f ca="1">IF(DK162=0,DI162,DI162/DJ162)</f>
        <v>1</v>
      </c>
      <c r="DM162" s="1">
        <v>31</v>
      </c>
      <c r="DN162" s="1">
        <f ca="1">IF(DL162/DM162=INT(DL162/DM162),1,0)</f>
        <v>0</v>
      </c>
      <c r="DO162" s="1">
        <f ca="1">IF(DN162=0,DL162,DL162/DM162)</f>
        <v>1</v>
      </c>
      <c r="DP162" s="1">
        <v>37</v>
      </c>
      <c r="DQ162" s="1">
        <f ca="1">IF(DO162/DP162=INT(DO162/DP162),1,0)</f>
        <v>0</v>
      </c>
      <c r="DR162" s="1">
        <f ca="1">IF(DQ162=0,DO162,DO162/DP162)</f>
        <v>1</v>
      </c>
      <c r="DS162" s="1">
        <v>41</v>
      </c>
      <c r="DT162" s="1">
        <f ca="1">IF(DR162/DS162=INT(DR162/DS162),1,0)</f>
        <v>0</v>
      </c>
      <c r="DU162" s="1">
        <f ca="1">IF(DT162=0,DR162,DR162/DS162)</f>
        <v>1</v>
      </c>
      <c r="DV162" s="1">
        <v>43</v>
      </c>
      <c r="DW162" s="1">
        <f ca="1">IF(DU162/DV162=INT(DU162/DV162),1,0)</f>
        <v>0</v>
      </c>
      <c r="DX162" s="1">
        <f ca="1">IF(DW162=0,DU162,DU162/DV162)</f>
        <v>1</v>
      </c>
      <c r="DY162" s="1">
        <v>47</v>
      </c>
      <c r="DZ162" s="1">
        <f ca="1">IF(DX162/DY162=INT(DX162/DY162),1,0)</f>
        <v>0</v>
      </c>
      <c r="EA162" s="1">
        <f ca="1">IF(DZ162=0,DX162,DX162/DY162)</f>
        <v>1</v>
      </c>
      <c r="EB162" s="1">
        <v>53</v>
      </c>
      <c r="EC162" s="1">
        <f ca="1">IF(EA162/EB162=INT(EA162/EB162),1,0)</f>
        <v>0</v>
      </c>
      <c r="ED162" s="1">
        <f ca="1">IF(EC162=0,EA162,EA162/EB162)</f>
        <v>1</v>
      </c>
      <c r="EE162" s="1">
        <v>59</v>
      </c>
      <c r="EF162" s="1">
        <f ca="1">IF(ED162/EE162=INT(ED162/EE162),1,0)</f>
        <v>0</v>
      </c>
      <c r="EG162" s="1">
        <f ca="1">IF(EF162=0,ED162,ED162/EE162)</f>
        <v>1</v>
      </c>
      <c r="EH162" s="1">
        <v>61</v>
      </c>
      <c r="EI162" s="1">
        <f ca="1">IF(EG162/EH162=INT(EG162/EH162),1,0)</f>
        <v>0</v>
      </c>
      <c r="EJ162" s="1">
        <f ca="1">IF(EI162=0,EG162,EG162/EH162)</f>
        <v>1</v>
      </c>
      <c r="EK162" s="1">
        <v>67</v>
      </c>
      <c r="EL162" s="1">
        <f ca="1">IF(EJ162/EK162=INT(EJ162/EK162),1,0)</f>
        <v>0</v>
      </c>
      <c r="EM162" s="1">
        <f ca="1">IF(EL162=0,EJ162,EJ162/EK162)</f>
        <v>1</v>
      </c>
      <c r="EN162" s="1">
        <v>71</v>
      </c>
      <c r="EO162" s="1">
        <f ca="1">IF(EM162/EN162=INT(EM162/EN162),1,0)</f>
        <v>0</v>
      </c>
      <c r="EP162" s="1">
        <f ca="1">IF(EO162=0,EM162,EM162/EN162)</f>
        <v>1</v>
      </c>
      <c r="EQ162" s="1">
        <v>73</v>
      </c>
      <c r="ER162" s="1">
        <f ca="1">IF(EP162/EQ162=INT(EP162/EQ162),1,0)</f>
        <v>0</v>
      </c>
      <c r="ES162" s="1">
        <f ca="1">IF(ER162=0,EP162,EP162/EQ162)</f>
        <v>1</v>
      </c>
      <c r="ET162" s="1">
        <v>79</v>
      </c>
      <c r="EU162" s="1">
        <f ca="1">IF(ES162/ET162=INT(ES162/ET162),1,0)</f>
        <v>0</v>
      </c>
      <c r="EV162" s="1">
        <f ca="1">IF(EU162=0,ES162,ES162/ET162)</f>
        <v>1</v>
      </c>
      <c r="EW162" s="1">
        <v>83</v>
      </c>
      <c r="EX162" s="1">
        <f ca="1">IF(EV162/EW162=INT(EV162/EW162),1,0)</f>
        <v>0</v>
      </c>
      <c r="EY162" s="1">
        <f ca="1">IF(EX162=0,EV162,EV162/EW162)</f>
        <v>1</v>
      </c>
      <c r="EZ162" s="1">
        <v>89</v>
      </c>
      <c r="FA162" s="1">
        <f ca="1">IF(EY162/EZ162=INT(EY162/EZ162),1,0)</f>
        <v>0</v>
      </c>
      <c r="FB162" s="1">
        <f ca="1">IF(FA162=0,EY162,EY162/EZ162)</f>
        <v>1</v>
      </c>
      <c r="FC162" s="1">
        <v>97</v>
      </c>
      <c r="FD162" s="1">
        <f ca="1">IF(FB162/FC162=INT(FB162/FC162),1,0)</f>
        <v>0</v>
      </c>
      <c r="FE162" s="1">
        <f ca="1">IF(FD162=0,FB162,FB162/FC162)</f>
        <v>1</v>
      </c>
      <c r="FF162" s="1">
        <v>101</v>
      </c>
      <c r="FG162" s="1">
        <f ca="1">IF(FE162/FF162=INT(FE162/FF162),1,0)</f>
        <v>0</v>
      </c>
      <c r="FH162" s="1">
        <f ca="1">IF(FG162=0,FE162,FE162/FF162)</f>
        <v>1</v>
      </c>
      <c r="FI162" s="1">
        <v>103</v>
      </c>
      <c r="FJ162" s="1">
        <f ca="1">IF(FH162/FI162=INT(FH162/FI162),1,0)</f>
        <v>0</v>
      </c>
      <c r="FK162" s="1">
        <f ca="1">IF(FJ162=0,FH162,FH162/FI162)</f>
        <v>1</v>
      </c>
      <c r="FL162" s="1">
        <v>107</v>
      </c>
      <c r="FM162" s="1">
        <f ca="1">IF(FK162/FL162=INT(FK162/FL162),1,0)</f>
        <v>0</v>
      </c>
      <c r="FN162" s="1">
        <f ca="1">IF(FM162=0,FK162,FK162/FL162)</f>
        <v>1</v>
      </c>
      <c r="FO162" s="1">
        <v>109</v>
      </c>
      <c r="FP162" s="1">
        <f ca="1">IF(FN162/FO162=INT(FN162/FO162),1,0)</f>
        <v>0</v>
      </c>
      <c r="FQ162" s="1">
        <f ca="1">IF(FP162=0,FN162,FN162/FO162)</f>
        <v>1</v>
      </c>
      <c r="FR162" s="1">
        <v>113</v>
      </c>
      <c r="FS162" s="1">
        <f ca="1">IF(FQ162/FR162=INT(FQ162/FR162),1,0)</f>
        <v>0</v>
      </c>
      <c r="FT162" s="1">
        <f ca="1">IF(FS162=0,FQ162,FQ162/FR162)</f>
        <v>1</v>
      </c>
      <c r="FU162" s="1">
        <v>127</v>
      </c>
      <c r="FV162" s="1">
        <f ca="1">IF(FT162/FU162=INT(FT162/FU162),1,0)</f>
        <v>0</v>
      </c>
      <c r="FW162" s="1">
        <f ca="1">IF(FV162=0,FT162,FT162/FU162)</f>
        <v>1</v>
      </c>
      <c r="FX162" s="1">
        <v>131</v>
      </c>
      <c r="FY162" s="1">
        <f ca="1">IF(FW162/FX162=INT(FW162/FX162),1,0)</f>
        <v>0</v>
      </c>
      <c r="FZ162" s="1">
        <f ca="1">IF(FY162=0,FW162,FW162/FX162)</f>
        <v>1</v>
      </c>
      <c r="GA162" s="1">
        <v>137</v>
      </c>
      <c r="GB162" s="1">
        <f ca="1">IF(FZ162/GA162=INT(FZ162/GA162),1,0)</f>
        <v>0</v>
      </c>
      <c r="GC162" s="1">
        <f ca="1">IF(GB162=0,FZ162,FZ162/GA162)</f>
        <v>1</v>
      </c>
      <c r="GD162" s="1">
        <v>139</v>
      </c>
      <c r="GE162" s="1">
        <f ca="1">IF(GC162/GD162=INT(GC162/GD162),1,0)</f>
        <v>0</v>
      </c>
      <c r="GF162" s="1">
        <f ca="1">IF(GE162=0,GC162,GC162/GD162)</f>
        <v>1</v>
      </c>
      <c r="GG162" s="1">
        <v>149</v>
      </c>
      <c r="GH162" s="1">
        <f ca="1">IF(GF162/GG162=INT(GF162/GG162),1,0)</f>
        <v>0</v>
      </c>
      <c r="GI162" s="1">
        <f ca="1">IF(GH162=0,GF162,GF162/GG162)</f>
        <v>1</v>
      </c>
      <c r="GJ162" s="1"/>
      <c r="GK162" s="1">
        <f ca="1">8*BI162+4*BL162+2*BO162+BR162</f>
        <v>4</v>
      </c>
      <c r="GL162" s="1">
        <f ca="1">4*BU162+2*BX162+CA162</f>
        <v>0</v>
      </c>
      <c r="GM162" s="1">
        <f ca="1">2*CD162+CG162</f>
        <v>0</v>
      </c>
      <c r="GN162" s="1">
        <f ca="1">2*CJ162+CM162</f>
        <v>0</v>
      </c>
      <c r="GO162" s="1">
        <f ca="1">2*CP162+CS162</f>
        <v>0</v>
      </c>
      <c r="GP162" s="1">
        <f ca="1">2*CV162+CY162</f>
        <v>0</v>
      </c>
      <c r="GQ162" s="1">
        <f ca="1">DB162</f>
        <v>0</v>
      </c>
      <c r="GR162" s="1">
        <f ca="1">DE162</f>
        <v>0</v>
      </c>
      <c r="GS162" s="1">
        <f ca="1">DH162</f>
        <v>0</v>
      </c>
      <c r="GT162" s="1">
        <f ca="1">DK162</f>
        <v>0</v>
      </c>
      <c r="GU162" s="1">
        <f ca="1">DN162</f>
        <v>0</v>
      </c>
      <c r="GV162">
        <f ca="1">DQ162</f>
        <v>0</v>
      </c>
      <c r="GW162">
        <f ca="1">DT162</f>
        <v>0</v>
      </c>
      <c r="GX162">
        <f ca="1">DW162</f>
        <v>0</v>
      </c>
      <c r="GY162">
        <f ca="1">DZ162</f>
        <v>0</v>
      </c>
      <c r="GZ162">
        <f ca="1">EC162</f>
        <v>0</v>
      </c>
      <c r="HA162">
        <f ca="1">EF162</f>
        <v>0</v>
      </c>
      <c r="HB162">
        <f ca="1">EI162</f>
        <v>0</v>
      </c>
      <c r="HC162">
        <f ca="1">EL162</f>
        <v>0</v>
      </c>
      <c r="HD162">
        <f ca="1">EO162</f>
        <v>0</v>
      </c>
      <c r="HE162">
        <f ca="1">ER162</f>
        <v>0</v>
      </c>
      <c r="HF162">
        <f ca="1">EU162</f>
        <v>0</v>
      </c>
      <c r="HG162">
        <f ca="1">EX162</f>
        <v>0</v>
      </c>
      <c r="HH162">
        <f ca="1">FA162</f>
        <v>0</v>
      </c>
      <c r="HI162">
        <f ca="1">FD162</f>
        <v>0</v>
      </c>
      <c r="HJ162">
        <f ca="1">FG162</f>
        <v>0</v>
      </c>
      <c r="HK162">
        <f ca="1">FJ162</f>
        <v>0</v>
      </c>
      <c r="HL162">
        <f ca="1">FM162</f>
        <v>0</v>
      </c>
      <c r="HM162">
        <f ca="1">FP162</f>
        <v>0</v>
      </c>
      <c r="HN162">
        <f ca="1">FS162</f>
        <v>0</v>
      </c>
      <c r="HO162">
        <f ca="1">FV162</f>
        <v>0</v>
      </c>
      <c r="HP162">
        <f ca="1">FY162</f>
        <v>0</v>
      </c>
      <c r="HQ162">
        <f ca="1">GB162</f>
        <v>0</v>
      </c>
      <c r="HR162">
        <f ca="1">GE162</f>
        <v>0</v>
      </c>
      <c r="HS162">
        <f ca="1">GH162</f>
        <v>0</v>
      </c>
      <c r="HT162">
        <f ca="1">BG162</f>
        <v>16</v>
      </c>
      <c r="HU162">
        <f ca="1">HT162/HS164</f>
        <v>16</v>
      </c>
      <c r="HV162" s="9"/>
      <c r="HW162" s="9"/>
      <c r="HX162" s="9"/>
      <c r="HY162" s="9"/>
      <c r="HZ162" s="9"/>
      <c r="IA162" s="9"/>
      <c r="IB162" s="9"/>
    </row>
    <row r="163" spans="2:255" ht="6" hidden="1" customHeight="1" x14ac:dyDescent="0.25">
      <c r="B163" s="71"/>
      <c r="C163" s="71"/>
      <c r="D163" s="71"/>
      <c r="E163" s="71"/>
      <c r="F163" s="104"/>
      <c r="G163" s="71"/>
      <c r="H163" s="71"/>
      <c r="I163" s="71"/>
      <c r="J163" s="71"/>
      <c r="K163" s="71"/>
      <c r="L163" s="104"/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122"/>
      <c r="X163" s="104"/>
      <c r="Y163" s="71"/>
      <c r="Z163" s="75"/>
      <c r="AD163" s="162"/>
      <c r="BD163" s="9"/>
      <c r="BE163" s="9"/>
      <c r="BF163" s="9"/>
      <c r="BK163" s="9"/>
      <c r="BL163" s="9"/>
      <c r="BM163" s="9"/>
      <c r="BN163" s="9"/>
      <c r="BO163" s="9"/>
      <c r="BP163" s="9"/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9"/>
      <c r="CJ163" s="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9"/>
      <c r="DI163" s="9"/>
      <c r="DJ163" s="9"/>
      <c r="DK163" s="9"/>
      <c r="DL163" s="9"/>
      <c r="DM163" s="9"/>
      <c r="DN163" s="9"/>
      <c r="DO163" s="9"/>
      <c r="DP163" s="9"/>
      <c r="DQ163" s="9"/>
      <c r="DR163" s="9"/>
      <c r="DS163" s="9"/>
      <c r="DT163" s="9"/>
      <c r="DU163" s="9"/>
      <c r="DV163" s="9"/>
      <c r="DW163" s="9"/>
      <c r="DX163" s="9"/>
      <c r="DY163" s="9"/>
      <c r="DZ163" s="9"/>
      <c r="EA163" s="9"/>
      <c r="EB163" s="9"/>
      <c r="EG163" s="9"/>
      <c r="EH163" s="9"/>
      <c r="EI163" s="9"/>
      <c r="EJ163" s="9"/>
      <c r="EK163" s="9"/>
      <c r="EL163" s="9"/>
      <c r="EM163" s="9"/>
      <c r="EN163" s="9"/>
      <c r="EO163" s="9"/>
      <c r="EP163" s="9"/>
      <c r="EQ163" s="9"/>
      <c r="ER163" s="9"/>
      <c r="ES163" s="9"/>
      <c r="ET163" s="9"/>
      <c r="EU163" s="9"/>
      <c r="EV163" s="9"/>
      <c r="EW163" s="9"/>
      <c r="EX163" s="9"/>
      <c r="EY163" s="9"/>
      <c r="EZ163" s="9"/>
      <c r="FA163" s="9"/>
      <c r="FB163" s="9"/>
      <c r="FC163" s="9"/>
      <c r="FD163" s="9"/>
      <c r="FE163" s="9"/>
      <c r="FF163" s="9"/>
      <c r="FG163" s="9"/>
      <c r="FH163" s="9"/>
      <c r="FI163" s="9"/>
      <c r="FJ163" s="9"/>
      <c r="FK163" s="9"/>
      <c r="FL163" s="9"/>
      <c r="FM163" s="9"/>
      <c r="FN163" s="9"/>
      <c r="FO163" s="9"/>
      <c r="FP163" s="9"/>
      <c r="FQ163" s="9"/>
      <c r="FR163" s="9"/>
      <c r="FS163" s="9"/>
      <c r="FT163" s="9"/>
      <c r="FU163" s="9"/>
      <c r="FV163" s="9"/>
      <c r="FW163" s="9"/>
      <c r="FX163" s="9"/>
      <c r="FY163" s="9"/>
      <c r="FZ163" s="9"/>
      <c r="GA163" s="9"/>
      <c r="GB163" s="9"/>
      <c r="GC163" s="9"/>
      <c r="GD163" s="9"/>
      <c r="GE163" s="9"/>
      <c r="GF163" s="9"/>
      <c r="GG163" s="9"/>
      <c r="GH163" s="9"/>
      <c r="GI163" s="9"/>
      <c r="GJ163" s="9"/>
      <c r="GK163" s="1">
        <f t="shared" ref="GK163:HS163" ca="1" si="70">IF(GK161&lt;GK162,GK161,GK162)</f>
        <v>0</v>
      </c>
      <c r="GL163" s="1">
        <f t="shared" ca="1" si="70"/>
        <v>0</v>
      </c>
      <c r="GM163" s="1">
        <f t="shared" ca="1" si="70"/>
        <v>0</v>
      </c>
      <c r="GN163" s="1">
        <f t="shared" ca="1" si="70"/>
        <v>0</v>
      </c>
      <c r="GO163" s="1">
        <f t="shared" ca="1" si="70"/>
        <v>0</v>
      </c>
      <c r="GP163" s="1">
        <f t="shared" ca="1" si="70"/>
        <v>0</v>
      </c>
      <c r="GQ163" s="1">
        <f t="shared" ca="1" si="70"/>
        <v>0</v>
      </c>
      <c r="GR163" s="1">
        <f t="shared" ca="1" si="70"/>
        <v>0</v>
      </c>
      <c r="GS163" s="1">
        <f t="shared" ca="1" si="70"/>
        <v>0</v>
      </c>
      <c r="GT163" s="1">
        <f t="shared" ca="1" si="70"/>
        <v>0</v>
      </c>
      <c r="GU163" s="1">
        <f t="shared" ca="1" si="70"/>
        <v>0</v>
      </c>
      <c r="GV163" s="1">
        <f t="shared" ca="1" si="70"/>
        <v>0</v>
      </c>
      <c r="GW163" s="1">
        <f t="shared" ca="1" si="70"/>
        <v>0</v>
      </c>
      <c r="GX163" s="1">
        <f t="shared" ca="1" si="70"/>
        <v>0</v>
      </c>
      <c r="GY163" s="1">
        <f t="shared" ca="1" si="70"/>
        <v>0</v>
      </c>
      <c r="GZ163" s="1">
        <f t="shared" ca="1" si="70"/>
        <v>0</v>
      </c>
      <c r="HA163" s="1">
        <f t="shared" ca="1" si="70"/>
        <v>0</v>
      </c>
      <c r="HB163" s="1">
        <f t="shared" ca="1" si="70"/>
        <v>0</v>
      </c>
      <c r="HC163" s="1">
        <f t="shared" ca="1" si="70"/>
        <v>0</v>
      </c>
      <c r="HD163" s="1">
        <f t="shared" ca="1" si="70"/>
        <v>0</v>
      </c>
      <c r="HE163" s="1">
        <f t="shared" ca="1" si="70"/>
        <v>0</v>
      </c>
      <c r="HF163" s="1">
        <f t="shared" ca="1" si="70"/>
        <v>0</v>
      </c>
      <c r="HG163" s="1">
        <f t="shared" ca="1" si="70"/>
        <v>0</v>
      </c>
      <c r="HH163" s="1">
        <f t="shared" ca="1" si="70"/>
        <v>0</v>
      </c>
      <c r="HI163" s="1">
        <f t="shared" ca="1" si="70"/>
        <v>0</v>
      </c>
      <c r="HJ163" s="1">
        <f t="shared" ca="1" si="70"/>
        <v>0</v>
      </c>
      <c r="HK163" s="1">
        <f t="shared" ca="1" si="70"/>
        <v>0</v>
      </c>
      <c r="HL163" s="1">
        <f t="shared" ca="1" si="70"/>
        <v>0</v>
      </c>
      <c r="HM163" s="1">
        <f t="shared" ca="1" si="70"/>
        <v>0</v>
      </c>
      <c r="HN163" s="1">
        <f t="shared" ca="1" si="70"/>
        <v>0</v>
      </c>
      <c r="HO163" s="1">
        <f t="shared" ca="1" si="70"/>
        <v>0</v>
      </c>
      <c r="HP163" s="1">
        <f t="shared" ca="1" si="70"/>
        <v>0</v>
      </c>
      <c r="HQ163" s="1">
        <f t="shared" ca="1" si="70"/>
        <v>0</v>
      </c>
      <c r="HR163" s="1">
        <f t="shared" ca="1" si="70"/>
        <v>0</v>
      </c>
      <c r="HS163" s="1">
        <f t="shared" ca="1" si="70"/>
        <v>0</v>
      </c>
      <c r="HV163" s="9"/>
      <c r="HW163" s="9"/>
      <c r="HX163" s="9"/>
      <c r="HY163" s="9"/>
      <c r="HZ163" s="9"/>
      <c r="IA163" s="9"/>
      <c r="IB163" s="9"/>
    </row>
    <row r="164" spans="2:255" ht="6" hidden="1" customHeight="1" x14ac:dyDescent="0.25">
      <c r="B164" s="71"/>
      <c r="C164" s="71"/>
      <c r="D164" s="71"/>
      <c r="E164" s="71"/>
      <c r="F164" s="104"/>
      <c r="G164" s="71"/>
      <c r="H164" s="71"/>
      <c r="I164" s="71"/>
      <c r="J164" s="71"/>
      <c r="K164" s="71"/>
      <c r="L164" s="104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122"/>
      <c r="X164" s="104"/>
      <c r="Y164" s="71"/>
      <c r="Z164" s="75"/>
      <c r="AD164" s="162"/>
      <c r="BD164" s="9"/>
      <c r="BE164" s="9"/>
      <c r="BF164" s="9"/>
      <c r="BK164" s="9"/>
      <c r="BL164" s="9"/>
      <c r="BM164" s="9"/>
      <c r="BN164" s="9"/>
      <c r="BO164" s="9"/>
      <c r="BP164" s="9"/>
      <c r="BQ164" s="9"/>
      <c r="BR164" s="9"/>
      <c r="BS164" s="9"/>
      <c r="BT164" s="9"/>
      <c r="BU164" s="9"/>
      <c r="BV164" s="9"/>
      <c r="BW164" s="9"/>
      <c r="BX164" s="9"/>
      <c r="BY164" s="9"/>
      <c r="BZ164" s="9"/>
      <c r="CA164" s="9"/>
      <c r="CB164" s="9"/>
      <c r="CC164" s="9"/>
      <c r="CD164" s="9"/>
      <c r="CE164" s="9"/>
      <c r="CF164" s="9"/>
      <c r="CG164" s="9"/>
      <c r="CH164" s="9"/>
      <c r="CI164" s="9"/>
      <c r="CJ164" s="9"/>
      <c r="CK164" s="9"/>
      <c r="CL164" s="9"/>
      <c r="CM164" s="9"/>
      <c r="CN164" s="9"/>
      <c r="CO164" s="9"/>
      <c r="CP164" s="9"/>
      <c r="CQ164" s="9"/>
      <c r="CR164" s="9"/>
      <c r="CS164" s="9"/>
      <c r="CT164" s="9"/>
      <c r="CU164" s="9"/>
      <c r="CV164" s="9"/>
      <c r="CW164" s="9"/>
      <c r="CX164" s="9"/>
      <c r="CY164" s="9"/>
      <c r="CZ164" s="9"/>
      <c r="DA164" s="9"/>
      <c r="DB164" s="9"/>
      <c r="DC164" s="9"/>
      <c r="DD164" s="9"/>
      <c r="DE164" s="9"/>
      <c r="DF164" s="9"/>
      <c r="DG164" s="9"/>
      <c r="DH164" s="9"/>
      <c r="DI164" s="9"/>
      <c r="DJ164" s="9"/>
      <c r="DK164" s="9"/>
      <c r="DL164" s="9"/>
      <c r="DM164" s="9"/>
      <c r="DN164" s="9"/>
      <c r="DO164" s="9"/>
      <c r="DP164" s="9"/>
      <c r="DQ164" s="9"/>
      <c r="DR164" s="9"/>
      <c r="DS164" s="9"/>
      <c r="DT164" s="9"/>
      <c r="DU164" s="9"/>
      <c r="DV164" s="9"/>
      <c r="DW164" s="9"/>
      <c r="DX164" s="9"/>
      <c r="DY164" s="9"/>
      <c r="DZ164" s="9"/>
      <c r="EA164" s="9"/>
      <c r="EB164" s="9"/>
      <c r="EG164" s="9"/>
      <c r="EH164" s="9"/>
      <c r="EI164" s="9"/>
      <c r="EJ164" s="9"/>
      <c r="EK164" s="9"/>
      <c r="EL164" s="9"/>
      <c r="EM164" s="9"/>
      <c r="EN164" s="9"/>
      <c r="EO164" s="9"/>
      <c r="EP164" s="9"/>
      <c r="EQ164" s="9"/>
      <c r="ER164" s="9"/>
      <c r="ES164" s="9"/>
      <c r="ET164" s="9"/>
      <c r="EU164" s="9"/>
      <c r="EV164" s="9"/>
      <c r="EW164" s="9"/>
      <c r="EX164" s="9"/>
      <c r="EY164" s="9"/>
      <c r="EZ164" s="9"/>
      <c r="FA164" s="9"/>
      <c r="FB164" s="9"/>
      <c r="FC164" s="9"/>
      <c r="FD164" s="9"/>
      <c r="FE164" s="9"/>
      <c r="FF164" s="9"/>
      <c r="FG164" s="9"/>
      <c r="FH164" s="9"/>
      <c r="FI164" s="9"/>
      <c r="FJ164" s="9"/>
      <c r="FK164" s="9"/>
      <c r="FL164" s="9"/>
      <c r="FM164" s="9"/>
      <c r="FN164" s="9"/>
      <c r="FO164" s="9"/>
      <c r="FP164" s="9"/>
      <c r="FQ164" s="9"/>
      <c r="FR164" s="9"/>
      <c r="FS164" s="9"/>
      <c r="FT164" s="9"/>
      <c r="FU164" s="9"/>
      <c r="FV164" s="9"/>
      <c r="FW164" s="9"/>
      <c r="FX164" s="9"/>
      <c r="FY164" s="9"/>
      <c r="FZ164" s="9"/>
      <c r="GA164" s="9"/>
      <c r="GB164" s="9"/>
      <c r="GC164" s="9"/>
      <c r="GD164" s="9"/>
      <c r="GE164" s="9"/>
      <c r="GF164" s="9"/>
      <c r="GG164" s="9"/>
      <c r="GH164" s="9"/>
      <c r="GI164" s="9"/>
      <c r="GJ164" s="9"/>
      <c r="GK164">
        <f ca="1">GK$8^GK163</f>
        <v>1</v>
      </c>
      <c r="GL164">
        <f t="shared" ref="GL164:HS164" ca="1" si="71">GL$8^GL163*GK164</f>
        <v>1</v>
      </c>
      <c r="GM164">
        <f t="shared" ca="1" si="71"/>
        <v>1</v>
      </c>
      <c r="GN164">
        <f t="shared" ca="1" si="71"/>
        <v>1</v>
      </c>
      <c r="GO164">
        <f t="shared" ca="1" si="71"/>
        <v>1</v>
      </c>
      <c r="GP164">
        <f t="shared" ca="1" si="71"/>
        <v>1</v>
      </c>
      <c r="GQ164">
        <f t="shared" ca="1" si="71"/>
        <v>1</v>
      </c>
      <c r="GR164">
        <f t="shared" ca="1" si="71"/>
        <v>1</v>
      </c>
      <c r="GS164">
        <f t="shared" ca="1" si="71"/>
        <v>1</v>
      </c>
      <c r="GT164">
        <f t="shared" ca="1" si="71"/>
        <v>1</v>
      </c>
      <c r="GU164">
        <f t="shared" ca="1" si="71"/>
        <v>1</v>
      </c>
      <c r="GV164">
        <f t="shared" ca="1" si="71"/>
        <v>1</v>
      </c>
      <c r="GW164">
        <f t="shared" ca="1" si="71"/>
        <v>1</v>
      </c>
      <c r="GX164">
        <f t="shared" ca="1" si="71"/>
        <v>1</v>
      </c>
      <c r="GY164">
        <f t="shared" ca="1" si="71"/>
        <v>1</v>
      </c>
      <c r="GZ164">
        <f t="shared" ca="1" si="71"/>
        <v>1</v>
      </c>
      <c r="HA164">
        <f t="shared" ca="1" si="71"/>
        <v>1</v>
      </c>
      <c r="HB164">
        <f t="shared" ca="1" si="71"/>
        <v>1</v>
      </c>
      <c r="HC164">
        <f t="shared" ca="1" si="71"/>
        <v>1</v>
      </c>
      <c r="HD164">
        <f t="shared" ca="1" si="71"/>
        <v>1</v>
      </c>
      <c r="HE164">
        <f t="shared" ca="1" si="71"/>
        <v>1</v>
      </c>
      <c r="HF164">
        <f t="shared" ca="1" si="71"/>
        <v>1</v>
      </c>
      <c r="HG164">
        <f t="shared" ca="1" si="71"/>
        <v>1</v>
      </c>
      <c r="HH164">
        <f t="shared" ca="1" si="71"/>
        <v>1</v>
      </c>
      <c r="HI164">
        <f t="shared" ca="1" si="71"/>
        <v>1</v>
      </c>
      <c r="HJ164">
        <f t="shared" ca="1" si="71"/>
        <v>1</v>
      </c>
      <c r="HK164">
        <f t="shared" ca="1" si="71"/>
        <v>1</v>
      </c>
      <c r="HL164">
        <f t="shared" ca="1" si="71"/>
        <v>1</v>
      </c>
      <c r="HM164">
        <f t="shared" ca="1" si="71"/>
        <v>1</v>
      </c>
      <c r="HN164">
        <f t="shared" ca="1" si="71"/>
        <v>1</v>
      </c>
      <c r="HO164">
        <f t="shared" ca="1" si="71"/>
        <v>1</v>
      </c>
      <c r="HP164">
        <f t="shared" ca="1" si="71"/>
        <v>1</v>
      </c>
      <c r="HQ164">
        <f t="shared" ca="1" si="71"/>
        <v>1</v>
      </c>
      <c r="HR164">
        <f t="shared" ca="1" si="71"/>
        <v>1</v>
      </c>
      <c r="HS164">
        <f t="shared" ca="1" si="71"/>
        <v>1</v>
      </c>
      <c r="HV164" s="9"/>
      <c r="HW164" s="9"/>
      <c r="HX164" s="9"/>
      <c r="HY164" s="9"/>
      <c r="HZ164" s="9"/>
      <c r="IA164" s="9"/>
      <c r="IB164" s="9"/>
    </row>
    <row r="165" spans="2:255" ht="8.25" customHeight="1" x14ac:dyDescent="0.25">
      <c r="B165" s="71"/>
      <c r="C165" s="71"/>
      <c r="D165" s="71"/>
      <c r="E165" s="71"/>
      <c r="F165" s="104"/>
      <c r="G165" s="71"/>
      <c r="H165" s="71"/>
      <c r="I165" s="71"/>
      <c r="J165" s="71"/>
      <c r="K165" s="71"/>
      <c r="L165" s="104"/>
      <c r="M165" s="71"/>
      <c r="N165" s="71"/>
      <c r="O165" s="71"/>
      <c r="P165" s="71"/>
      <c r="Q165" s="71"/>
      <c r="R165" s="71"/>
      <c r="S165" s="80"/>
      <c r="T165" s="71"/>
      <c r="U165" s="71"/>
      <c r="V165" s="71"/>
      <c r="W165" s="122"/>
      <c r="X165" s="104"/>
      <c r="Y165" s="71"/>
      <c r="Z165" s="75"/>
      <c r="AD165" s="162"/>
      <c r="BD165" s="9"/>
      <c r="BE165" s="9"/>
      <c r="BF165" s="9"/>
      <c r="BK165" s="9"/>
      <c r="BL165" s="9"/>
      <c r="BM165" s="9"/>
      <c r="BN165" s="9"/>
      <c r="BO165" s="9"/>
      <c r="BP165" s="9"/>
      <c r="BQ165" s="9"/>
      <c r="BR165" s="9"/>
      <c r="BS165" s="9"/>
      <c r="BT165" s="9"/>
      <c r="BU165" s="9"/>
      <c r="BV165" s="9"/>
      <c r="BW165" s="9"/>
      <c r="BX165" s="9"/>
      <c r="BY165" s="9"/>
      <c r="BZ165" s="9"/>
      <c r="CA165" s="9"/>
      <c r="CB165" s="9"/>
      <c r="CC165" s="9"/>
      <c r="CD165" s="9"/>
      <c r="CE165" s="9"/>
      <c r="CF165" s="9"/>
      <c r="CG165" s="9"/>
      <c r="CH165" s="9"/>
      <c r="CI165" s="9"/>
      <c r="CJ165" s="9"/>
      <c r="CK165" s="9"/>
      <c r="CL165" s="9"/>
      <c r="CM165" s="9"/>
      <c r="CN165" s="9"/>
      <c r="CO165" s="9"/>
      <c r="CP165" s="9"/>
      <c r="CQ165" s="9"/>
      <c r="CR165" s="9"/>
      <c r="CS165" s="9"/>
      <c r="CT165" s="9"/>
      <c r="CU165" s="9"/>
      <c r="CV165" s="9"/>
      <c r="CW165" s="9"/>
      <c r="CX165" s="9"/>
      <c r="CY165" s="9"/>
      <c r="CZ165" s="9"/>
      <c r="DA165" s="9"/>
      <c r="DB165" s="9"/>
      <c r="DC165" s="9"/>
      <c r="DD165" s="9"/>
      <c r="DE165" s="9"/>
      <c r="DF165" s="9"/>
      <c r="DG165" s="9"/>
      <c r="DH165" s="9"/>
      <c r="DI165" s="9"/>
      <c r="DJ165" s="9"/>
      <c r="DK165" s="9"/>
      <c r="DL165" s="9"/>
      <c r="DM165" s="9"/>
      <c r="DN165" s="9"/>
      <c r="DO165" s="9"/>
      <c r="DP165" s="9"/>
      <c r="DQ165" s="9"/>
      <c r="DR165" s="9"/>
      <c r="DS165" s="9"/>
      <c r="DT165" s="9"/>
      <c r="DU165" s="9"/>
      <c r="DV165" s="9"/>
      <c r="DW165" s="9"/>
      <c r="DX165" s="9"/>
      <c r="DY165" s="9"/>
      <c r="DZ165" s="9"/>
      <c r="EA165" s="9"/>
      <c r="EB165" s="9"/>
      <c r="EG165" s="9"/>
      <c r="EH165" s="9"/>
      <c r="EI165" s="9"/>
      <c r="EJ165" s="9"/>
      <c r="EK165" s="9"/>
      <c r="EL165" s="9"/>
      <c r="EM165" s="9"/>
      <c r="EN165" s="9"/>
      <c r="EO165" s="9"/>
      <c r="EP165" s="9"/>
      <c r="EQ165" s="9"/>
      <c r="ER165" s="9"/>
      <c r="ES165" s="9"/>
      <c r="ET165" s="9"/>
      <c r="EU165" s="9"/>
      <c r="EV165" s="9"/>
      <c r="EW165" s="9"/>
      <c r="EX165" s="9"/>
      <c r="EY165" s="9"/>
      <c r="EZ165" s="9"/>
      <c r="FA165" s="9"/>
      <c r="FB165" s="9"/>
      <c r="FC165" s="9"/>
      <c r="FD165" s="9"/>
      <c r="FE165" s="9"/>
      <c r="FF165" s="9"/>
      <c r="FG165" s="9"/>
      <c r="FH165" s="9"/>
      <c r="FI165" s="9"/>
      <c r="FJ165" s="9"/>
      <c r="FK165" s="9"/>
      <c r="FL165" s="9"/>
      <c r="FM165" s="9"/>
      <c r="FN165" s="9"/>
      <c r="FO165" s="9"/>
      <c r="FP165" s="9"/>
      <c r="FQ165" s="9"/>
      <c r="FR165" s="9"/>
      <c r="FS165" s="9"/>
      <c r="FT165" s="9"/>
      <c r="FU165" s="9"/>
      <c r="FV165" s="9"/>
      <c r="FW165" s="9"/>
      <c r="FX165" s="9"/>
      <c r="FY165" s="9"/>
      <c r="FZ165" s="9"/>
      <c r="GA165" s="9"/>
      <c r="GB165" s="9"/>
      <c r="GC165" s="9"/>
      <c r="GD165" s="9"/>
      <c r="GE165" s="9"/>
      <c r="GF165" s="9"/>
      <c r="GG165" s="9"/>
      <c r="GH165" s="9"/>
      <c r="GI165" s="9"/>
      <c r="GJ165" s="9"/>
      <c r="GK165" s="9"/>
      <c r="GL165" s="9"/>
      <c r="GM165" s="9"/>
      <c r="GN165" s="9"/>
      <c r="GO165" s="9"/>
      <c r="GP165" s="9"/>
      <c r="GQ165" s="9"/>
      <c r="GR165" s="9"/>
      <c r="GS165" s="9"/>
      <c r="GT165" s="9"/>
      <c r="GU165" s="9"/>
      <c r="GV165" s="9"/>
      <c r="GW165" s="9"/>
      <c r="GX165" s="9"/>
      <c r="GY165" s="9"/>
      <c r="GZ165" s="9"/>
      <c r="HA165" s="9"/>
      <c r="HB165" s="9"/>
      <c r="HC165" s="9"/>
      <c r="HD165" s="9"/>
      <c r="HE165" s="9"/>
      <c r="HF165" s="9"/>
      <c r="HG165" s="9"/>
      <c r="HH165" s="9"/>
      <c r="HI165" s="9"/>
      <c r="HJ165" s="9"/>
      <c r="HK165" s="9"/>
      <c r="HL165" s="9"/>
      <c r="HM165" s="9"/>
      <c r="HN165" s="9"/>
      <c r="HO165" s="9"/>
      <c r="HP165" s="9"/>
      <c r="HQ165" s="9"/>
      <c r="HR165" s="9"/>
      <c r="HS165" s="9"/>
      <c r="HT165" s="9"/>
      <c r="HU165" s="9"/>
      <c r="HV165" s="9"/>
      <c r="HW165" s="9"/>
      <c r="HX165" s="9"/>
      <c r="HY165" s="9"/>
      <c r="HZ165" s="9"/>
      <c r="IA165" s="9"/>
      <c r="IB165" s="9"/>
    </row>
    <row r="166" spans="2:255" ht="20.25" customHeight="1" thickBot="1" x14ac:dyDescent="0.3">
      <c r="B166" s="71" t="str">
        <f ca="1">IL166</f>
        <v>10  17/42  ÷  2  5/7</v>
      </c>
      <c r="C166" s="71"/>
      <c r="D166" s="71"/>
      <c r="E166" s="77"/>
      <c r="F166" s="104"/>
      <c r="G166" s="71"/>
      <c r="H166" s="78"/>
      <c r="I166" s="71"/>
      <c r="J166" s="71"/>
      <c r="K166" s="77"/>
      <c r="L166" s="81"/>
      <c r="M166" s="77"/>
      <c r="N166" s="104"/>
      <c r="O166" s="71"/>
      <c r="P166" s="71"/>
      <c r="Q166" s="71"/>
      <c r="R166" s="71"/>
      <c r="S166" s="77" t="s">
        <v>1</v>
      </c>
      <c r="T166" s="107"/>
      <c r="U166" s="107"/>
      <c r="V166" s="107"/>
      <c r="W166" s="146" t="str">
        <f ca="1">IU166</f>
        <v>3  5/6</v>
      </c>
      <c r="X166" s="108"/>
      <c r="Y166" s="71"/>
      <c r="Z166" s="75">
        <f>AI166+AB166</f>
        <v>5</v>
      </c>
      <c r="AB166" s="147">
        <v>0</v>
      </c>
      <c r="AD166" s="162">
        <v>5</v>
      </c>
      <c r="AE166" s="148" t="s">
        <v>369</v>
      </c>
      <c r="AF166" s="148"/>
      <c r="AH166" s="147">
        <f>AH153+1</f>
        <v>13</v>
      </c>
      <c r="AI166" s="147">
        <v>5</v>
      </c>
      <c r="AK166">
        <f>IF(AI166=3,1,IF(AI166=4,1,IF(AI166=5,2,IF(AI166=6,3,IF(AI166=7,5,0)))))</f>
        <v>2</v>
      </c>
      <c r="AL166">
        <f>IF(AI166=8,10,IF(AI166=9,15,IF(AI166=10,25,IF(AI166=11,35,55))))</f>
        <v>55</v>
      </c>
      <c r="AM166">
        <f>IF(AI166=3,2,IF(AI166=4,3,IF(AI166=5,5,IF(AI166=6,9,IF(AI166=7,14,0)))))</f>
        <v>5</v>
      </c>
      <c r="AN166">
        <f>IF(AI166=8,20,IF(AI166=9,30,IF(AI166=10,40,IF(AI166=11,60,75))))</f>
        <v>75</v>
      </c>
      <c r="AO166">
        <f>IF(AI166=3,1,IF(AI166=4,3,IF(AI166=5,4,IF(AI166=6,7,IF(AI166=7,10,0)))))</f>
        <v>4</v>
      </c>
      <c r="AP166">
        <f>IF(AI166=8,15,IF(AI166=9,24,IF(AI166=10,40,IF(AI166=11,60,80))))</f>
        <v>80</v>
      </c>
      <c r="AQ166">
        <f>IF(AI166=3,4,IF(AI166=4,6,IF(AI166=5,7,IF(AI166=6,11,IF(AI166=7,17,0)))))</f>
        <v>7</v>
      </c>
      <c r="AR166">
        <f>IF(AI166=8,24,IF(AI166=9,39,IF(AI166=10,59,IF(AI166=11,79,99))))</f>
        <v>99</v>
      </c>
      <c r="AS166">
        <f>IF(AI166=3,2,IF(AI166=4,4,IF(AI166=5,5,IF(AI166=6,8,IF(AI166=7,11,0)))))</f>
        <v>5</v>
      </c>
      <c r="AT166">
        <f>IF(AI166=8,16,IF(AI166=9,25,IF(AI166=10,41,IF(AI166=11,61,81))))</f>
        <v>81</v>
      </c>
      <c r="AU166">
        <f>IF(AI166=3,5,IF(AI166=4,7,IF(AI166=5,8,IF(AI166=6,12,IF(AI166=7,18,0)))))</f>
        <v>8</v>
      </c>
      <c r="AV166">
        <f>IF(AI166=8,25,IF(AI166=9,40,IF(AI166=10,60,IF(AI166=11,80,100))))</f>
        <v>100</v>
      </c>
      <c r="AW166" s="11">
        <f>AI166</f>
        <v>5</v>
      </c>
      <c r="AX166" s="11">
        <f>IF(AK166&gt;0,AK166,AL166)</f>
        <v>2</v>
      </c>
      <c r="AY166" s="11">
        <f>IF(AM166&gt;0,AM166,AN166)</f>
        <v>5</v>
      </c>
      <c r="AZ166" s="11">
        <f>IF(AO166&gt;0,AO166,AP166)</f>
        <v>4</v>
      </c>
      <c r="BA166" s="11">
        <f>IF(AQ166&gt;0,AQ166,AR166)</f>
        <v>7</v>
      </c>
      <c r="BB166" s="11">
        <f>IF(AS166&gt;0,AS166,AT166)</f>
        <v>5</v>
      </c>
      <c r="BC166" s="11">
        <f>IF(AU166&gt;0,AU166,AV166)</f>
        <v>8</v>
      </c>
      <c r="BD166" t="s">
        <v>21</v>
      </c>
      <c r="BE166" s="1">
        <f ca="1">INT((RAND()*(AY166-AX166+1)+AX166))</f>
        <v>2</v>
      </c>
      <c r="BF166" s="1">
        <f ca="1">INT((RAND()*(BA166-AZ166+1)+AZ166))</f>
        <v>5</v>
      </c>
      <c r="BG166">
        <f ca="1">BF166-BF167*(BE167-BE166)</f>
        <v>5</v>
      </c>
      <c r="BH166">
        <v>256</v>
      </c>
      <c r="BI166" s="1">
        <f ca="1">IF(BG166/BH166=INT(BG166/BH166),1,0)</f>
        <v>0</v>
      </c>
      <c r="BJ166" s="1">
        <f ca="1">IF(BI166=0,BG166,BG166/BH166)</f>
        <v>5</v>
      </c>
      <c r="BK166" s="1">
        <v>16</v>
      </c>
      <c r="BL166" s="1">
        <f ca="1">IF(BJ166/BK166=INT(BJ166/BK166),1,0)</f>
        <v>0</v>
      </c>
      <c r="BM166" s="1">
        <f ca="1">IF(BL166=0,BJ166,BJ166/BK166)</f>
        <v>5</v>
      </c>
      <c r="BN166" s="1">
        <v>4</v>
      </c>
      <c r="BO166" s="1">
        <f ca="1">IF(BM166/BN166=INT(BM166/BN166),1,0)</f>
        <v>0</v>
      </c>
      <c r="BP166" s="1">
        <f ca="1">IF(BO166=0,BM166,BM166/BN166)</f>
        <v>5</v>
      </c>
      <c r="BQ166" s="1">
        <v>2</v>
      </c>
      <c r="BR166" s="1">
        <f ca="1">IF(BP166/BQ166=INT(BP166/BQ166),1,0)</f>
        <v>0</v>
      </c>
      <c r="BS166" s="1">
        <f ca="1">IF(BR166=0,BP166,BP166/BQ166)</f>
        <v>5</v>
      </c>
      <c r="BT166" s="1">
        <v>81</v>
      </c>
      <c r="BU166" s="1">
        <f ca="1">IF(BS166/BT166=INT(BS166/BT166),1,0)</f>
        <v>0</v>
      </c>
      <c r="BV166" s="1">
        <f ca="1">IF(BU166=0,BS166,BS166/BT166)</f>
        <v>5</v>
      </c>
      <c r="BW166" s="1">
        <v>9</v>
      </c>
      <c r="BX166" s="1">
        <f ca="1">IF(BV166/BW166=INT(BV166/BW166),1,0)</f>
        <v>0</v>
      </c>
      <c r="BY166" s="1">
        <f ca="1">IF(BX166=0,BV166,BV166/BW166)</f>
        <v>5</v>
      </c>
      <c r="BZ166" s="1">
        <v>3</v>
      </c>
      <c r="CA166" s="1">
        <f ca="1">IF(BY166/BZ166=INT(BY166/BZ166),1,0)</f>
        <v>0</v>
      </c>
      <c r="CB166" s="1">
        <f ca="1">IF(CA166=0,BY166,BY166/BZ166)</f>
        <v>5</v>
      </c>
      <c r="CC166" s="1">
        <v>25</v>
      </c>
      <c r="CD166" s="1">
        <f ca="1">IF(CB166/CC166=INT(CB166/CC166),1,0)</f>
        <v>0</v>
      </c>
      <c r="CE166" s="1">
        <f ca="1">IF(CD166=0,CB166,CB166/CC166)</f>
        <v>5</v>
      </c>
      <c r="CF166" s="1">
        <v>5</v>
      </c>
      <c r="CG166" s="1">
        <f ca="1">IF(CE166/CF166=INT(CE166/CF166),1,0)</f>
        <v>1</v>
      </c>
      <c r="CH166" s="1">
        <f ca="1">IF(CG166=0,CE166,CE166/CF166)</f>
        <v>1</v>
      </c>
      <c r="CI166" s="1">
        <v>49</v>
      </c>
      <c r="CJ166" s="1">
        <f ca="1">IF(CH166/CI166=INT(CH166/CI166),1,0)</f>
        <v>0</v>
      </c>
      <c r="CK166" s="1">
        <f ca="1">IF(CJ166=0,CH166,CH166/CI166)</f>
        <v>1</v>
      </c>
      <c r="CL166" s="1">
        <v>7</v>
      </c>
      <c r="CM166" s="1">
        <f ca="1">IF(CK166/CL166=INT(CK166/CL166),1,0)</f>
        <v>0</v>
      </c>
      <c r="CN166" s="1">
        <f ca="1">IF(CM166=0,CK166,CK166/CL166)</f>
        <v>1</v>
      </c>
      <c r="CO166" s="1">
        <v>121</v>
      </c>
      <c r="CP166" s="1">
        <f ca="1">IF(CN166/CO166=INT(CN166/CO166),1,0)</f>
        <v>0</v>
      </c>
      <c r="CQ166" s="1">
        <f ca="1">IF(CP166=0,CN166,CN166/CO166)</f>
        <v>1</v>
      </c>
      <c r="CR166" s="1">
        <v>11</v>
      </c>
      <c r="CS166" s="1">
        <f ca="1">IF(CQ166/CR166=INT(CQ166/CR166),1,0)</f>
        <v>0</v>
      </c>
      <c r="CT166" s="1">
        <f ca="1">IF(CS166=0,CQ166,CQ166/CR166)</f>
        <v>1</v>
      </c>
      <c r="CU166" s="1">
        <v>169</v>
      </c>
      <c r="CV166" s="1">
        <f ca="1">IF(CT166/CU166=INT(CT166/CU166),1,0)</f>
        <v>0</v>
      </c>
      <c r="CW166" s="1">
        <f ca="1">IF(CV166=0,CT166,CT166/CU166)</f>
        <v>1</v>
      </c>
      <c r="CX166" s="1">
        <v>13</v>
      </c>
      <c r="CY166" s="1">
        <f ca="1">IF(CW166/CX166=INT(CW166/CX166),1,0)</f>
        <v>0</v>
      </c>
      <c r="CZ166" s="1">
        <f ca="1">IF(CY166=0,CW166,CW166/CX166)</f>
        <v>1</v>
      </c>
      <c r="DA166" s="1">
        <v>17</v>
      </c>
      <c r="DB166" s="1">
        <f ca="1">IF(CZ166/DA166=INT(CZ166/DA166),1,0)</f>
        <v>0</v>
      </c>
      <c r="DC166" s="1">
        <f ca="1">IF(DB166=0,CZ166,CZ166/DA166)</f>
        <v>1</v>
      </c>
      <c r="DD166" s="1">
        <v>19</v>
      </c>
      <c r="DE166" s="1">
        <f ca="1">IF(DC166/DD166=INT(DC166/DD166),1,0)</f>
        <v>0</v>
      </c>
      <c r="DF166" s="1">
        <f ca="1">IF(DE166=0,DC166,DC166/DD166)</f>
        <v>1</v>
      </c>
      <c r="DG166" s="1">
        <v>23</v>
      </c>
      <c r="DH166" s="1">
        <f ca="1">IF(DF166/DG166=INT(DF166/DG166),1,0)</f>
        <v>0</v>
      </c>
      <c r="DI166" s="1">
        <f ca="1">IF(DH166=0,DF166,DF166/DG166)</f>
        <v>1</v>
      </c>
      <c r="DJ166" s="1">
        <v>29</v>
      </c>
      <c r="DK166" s="1">
        <f ca="1">IF(DI166/DJ166=INT(DI166/DJ166),1,0)</f>
        <v>0</v>
      </c>
      <c r="DL166" s="1">
        <f ca="1">IF(DK166=0,DI166,DI166/DJ166)</f>
        <v>1</v>
      </c>
      <c r="DM166" s="1">
        <v>31</v>
      </c>
      <c r="DN166" s="1">
        <f ca="1">IF(DL166/DM166=INT(DL166/DM166),1,0)</f>
        <v>0</v>
      </c>
      <c r="DO166" s="1">
        <f ca="1">IF(DN166=0,DL166,DL166/DM166)</f>
        <v>1</v>
      </c>
      <c r="DP166" s="1">
        <v>37</v>
      </c>
      <c r="DQ166" s="1">
        <f ca="1">IF(DO166/DP166=INT(DO166/DP166),1,0)</f>
        <v>0</v>
      </c>
      <c r="DR166" s="1">
        <f ca="1">IF(DQ166=0,DO166,DO166/DP166)</f>
        <v>1</v>
      </c>
      <c r="DS166" s="1">
        <v>41</v>
      </c>
      <c r="DT166" s="1">
        <f ca="1">IF(DR166/DS166=INT(DR166/DS166),1,0)</f>
        <v>0</v>
      </c>
      <c r="DU166" s="1">
        <f ca="1">IF(DT166=0,DR166,DR166/DS166)</f>
        <v>1</v>
      </c>
      <c r="DV166" s="1">
        <v>43</v>
      </c>
      <c r="DW166" s="1">
        <f ca="1">IF(DU166/DV166=INT(DU166/DV166),1,0)</f>
        <v>0</v>
      </c>
      <c r="DX166" s="1">
        <f ca="1">IF(DW166=0,DU166,DU166/DV166)</f>
        <v>1</v>
      </c>
      <c r="DY166" s="1">
        <v>47</v>
      </c>
      <c r="DZ166" s="1">
        <f ca="1">IF(DX166/DY166=INT(DX166/DY166),1,0)</f>
        <v>0</v>
      </c>
      <c r="EA166" s="1">
        <f ca="1">IF(DZ166=0,DX166,DX166/DY166)</f>
        <v>1</v>
      </c>
      <c r="EB166" s="1">
        <v>53</v>
      </c>
      <c r="EC166" s="1">
        <f ca="1">IF(EA166/EB166=INT(EA166/EB166),1,0)</f>
        <v>0</v>
      </c>
      <c r="ED166" s="1">
        <f ca="1">IF(EC166=0,EA166,EA166/EB166)</f>
        <v>1</v>
      </c>
      <c r="EE166" s="1">
        <v>59</v>
      </c>
      <c r="EF166" s="1">
        <f ca="1">IF(ED166/EE166=INT(ED166/EE166),1,0)</f>
        <v>0</v>
      </c>
      <c r="EG166" s="1">
        <f ca="1">IF(EF166=0,ED166,ED166/EE166)</f>
        <v>1</v>
      </c>
      <c r="EH166" s="1">
        <v>61</v>
      </c>
      <c r="EI166" s="1">
        <f ca="1">IF(EG166/EH166=INT(EG166/EH166),1,0)</f>
        <v>0</v>
      </c>
      <c r="EJ166" s="1">
        <f ca="1">IF(EI166=0,EG166,EG166/EH166)</f>
        <v>1</v>
      </c>
      <c r="EK166" s="1">
        <v>67</v>
      </c>
      <c r="EL166" s="1">
        <f ca="1">IF(EJ166/EK166=INT(EJ166/EK166),1,0)</f>
        <v>0</v>
      </c>
      <c r="EM166" s="1">
        <f ca="1">IF(EL166=0,EJ166,EJ166/EK166)</f>
        <v>1</v>
      </c>
      <c r="EN166" s="1">
        <v>71</v>
      </c>
      <c r="EO166" s="1">
        <f ca="1">IF(EM166/EN166=INT(EM166/EN166),1,0)</f>
        <v>0</v>
      </c>
      <c r="EP166" s="1">
        <f ca="1">IF(EO166=0,EM166,EM166/EN166)</f>
        <v>1</v>
      </c>
      <c r="EQ166" s="1">
        <v>73</v>
      </c>
      <c r="ER166" s="1">
        <f ca="1">IF(EP166/EQ166=INT(EP166/EQ166),1,0)</f>
        <v>0</v>
      </c>
      <c r="ES166" s="1">
        <f ca="1">IF(ER166=0,EP166,EP166/EQ166)</f>
        <v>1</v>
      </c>
      <c r="ET166" s="1">
        <v>79</v>
      </c>
      <c r="EU166" s="1">
        <f ca="1">IF(ES166/ET166=INT(ES166/ET166),1,0)</f>
        <v>0</v>
      </c>
      <c r="EV166" s="1">
        <f ca="1">IF(EU166=0,ES166,ES166/ET166)</f>
        <v>1</v>
      </c>
      <c r="EW166" s="1">
        <v>83</v>
      </c>
      <c r="EX166" s="1">
        <f ca="1">IF(EV166/EW166=INT(EV166/EW166),1,0)</f>
        <v>0</v>
      </c>
      <c r="EY166" s="1">
        <f ca="1">IF(EX166=0,EV166,EV166/EW166)</f>
        <v>1</v>
      </c>
      <c r="EZ166" s="1">
        <v>89</v>
      </c>
      <c r="FA166" s="1">
        <f ca="1">IF(EY166/EZ166=INT(EY166/EZ166),1,0)</f>
        <v>0</v>
      </c>
      <c r="FB166" s="1">
        <f ca="1">IF(FA166=0,EY166,EY166/EZ166)</f>
        <v>1</v>
      </c>
      <c r="FC166" s="1">
        <v>97</v>
      </c>
      <c r="FD166" s="1">
        <f ca="1">IF(FB166/FC166=INT(FB166/FC166),1,0)</f>
        <v>0</v>
      </c>
      <c r="FE166" s="1">
        <f ca="1">IF(FD166=0,FB166,FB166/FC166)</f>
        <v>1</v>
      </c>
      <c r="FF166" s="1">
        <v>101</v>
      </c>
      <c r="FG166" s="1">
        <f ca="1">IF(FE166/FF166=INT(FE166/FF166),1,0)</f>
        <v>0</v>
      </c>
      <c r="FH166" s="1">
        <f ca="1">IF(FG166=0,FE166,FE166/FF166)</f>
        <v>1</v>
      </c>
      <c r="FI166" s="1">
        <v>103</v>
      </c>
      <c r="FJ166" s="1">
        <f ca="1">IF(FH166/FI166=INT(FH166/FI166),1,0)</f>
        <v>0</v>
      </c>
      <c r="FK166" s="1">
        <f ca="1">IF(FJ166=0,FH166,FH166/FI166)</f>
        <v>1</v>
      </c>
      <c r="FL166" s="1">
        <v>107</v>
      </c>
      <c r="FM166" s="1">
        <f ca="1">IF(FK166/FL166=INT(FK166/FL166),1,0)</f>
        <v>0</v>
      </c>
      <c r="FN166" s="1">
        <f ca="1">IF(FM166=0,FK166,FK166/FL166)</f>
        <v>1</v>
      </c>
      <c r="FO166" s="1">
        <v>109</v>
      </c>
      <c r="FP166" s="1">
        <f ca="1">IF(FN166/FO166=INT(FN166/FO166),1,0)</f>
        <v>0</v>
      </c>
      <c r="FQ166" s="1">
        <f ca="1">IF(FP166=0,FN166,FN166/FO166)</f>
        <v>1</v>
      </c>
      <c r="FR166" s="1">
        <v>113</v>
      </c>
      <c r="FS166" s="1">
        <f ca="1">IF(FQ166/FR166=INT(FQ166/FR166),1,0)</f>
        <v>0</v>
      </c>
      <c r="FT166" s="1">
        <f ca="1">IF(FS166=0,FQ166,FQ166/FR166)</f>
        <v>1</v>
      </c>
      <c r="FU166" s="1">
        <v>127</v>
      </c>
      <c r="FV166" s="1">
        <f ca="1">IF(FT166/FU166=INT(FT166/FU166),1,0)</f>
        <v>0</v>
      </c>
      <c r="FW166" s="1">
        <f ca="1">IF(FV166=0,FT166,FT166/FU166)</f>
        <v>1</v>
      </c>
      <c r="FX166" s="1">
        <v>131</v>
      </c>
      <c r="FY166" s="1">
        <f ca="1">IF(FW166/FX166=INT(FW166/FX166),1,0)</f>
        <v>0</v>
      </c>
      <c r="FZ166" s="1">
        <f ca="1">IF(FY166=0,FW166,FW166/FX166)</f>
        <v>1</v>
      </c>
      <c r="GA166" s="1">
        <v>137</v>
      </c>
      <c r="GB166" s="1">
        <f ca="1">IF(FZ166/GA166=INT(FZ166/GA166),1,0)</f>
        <v>0</v>
      </c>
      <c r="GC166" s="1">
        <f ca="1">IF(GB166=0,FZ166,FZ166/GA166)</f>
        <v>1</v>
      </c>
      <c r="GD166" s="1">
        <v>139</v>
      </c>
      <c r="GE166" s="1">
        <f ca="1">IF(GC166/GD166=INT(GC166/GD166),1,0)</f>
        <v>0</v>
      </c>
      <c r="GF166" s="1">
        <f ca="1">IF(GE166=0,GC166,GC166/GD166)</f>
        <v>1</v>
      </c>
      <c r="GG166" s="1">
        <v>149</v>
      </c>
      <c r="GH166" s="1">
        <f ca="1">IF(GF166/GG166=INT(GF166/GG166),1,0)</f>
        <v>0</v>
      </c>
      <c r="GI166" s="1">
        <f ca="1">IF(GH166=0,GF166,GF166/GG166)</f>
        <v>1</v>
      </c>
      <c r="GJ166" s="1"/>
      <c r="GK166" s="1">
        <f ca="1">8*BI166+4*BL166+2*BO166+BR166</f>
        <v>0</v>
      </c>
      <c r="GL166" s="1">
        <f ca="1">4*BU166+2*BX166+CA166</f>
        <v>0</v>
      </c>
      <c r="GM166" s="1">
        <f ca="1">2*CD166+CG166</f>
        <v>1</v>
      </c>
      <c r="GN166" s="1">
        <f ca="1">2*CJ166+CM166</f>
        <v>0</v>
      </c>
      <c r="GO166" s="1">
        <f ca="1">2*CP166+CS166</f>
        <v>0</v>
      </c>
      <c r="GP166" s="1">
        <f ca="1">2*CV166+CY166</f>
        <v>0</v>
      </c>
      <c r="GQ166" s="1">
        <f ca="1">DB166</f>
        <v>0</v>
      </c>
      <c r="GR166" s="1">
        <f ca="1">DE166</f>
        <v>0</v>
      </c>
      <c r="GS166" s="1">
        <f ca="1">DH166</f>
        <v>0</v>
      </c>
      <c r="GT166" s="1">
        <f ca="1">DK166</f>
        <v>0</v>
      </c>
      <c r="GU166" s="1">
        <f ca="1">DN166</f>
        <v>0</v>
      </c>
      <c r="GV166">
        <f ca="1">DQ166</f>
        <v>0</v>
      </c>
      <c r="GW166">
        <f ca="1">DT166</f>
        <v>0</v>
      </c>
      <c r="GX166">
        <f ca="1">DW166</f>
        <v>0</v>
      </c>
      <c r="GY166">
        <f ca="1">DZ166</f>
        <v>0</v>
      </c>
      <c r="GZ166">
        <f ca="1">EC166</f>
        <v>0</v>
      </c>
      <c r="HA166">
        <f ca="1">EF166</f>
        <v>0</v>
      </c>
      <c r="HB166">
        <f ca="1">EI166</f>
        <v>0</v>
      </c>
      <c r="HC166">
        <f ca="1">EL166</f>
        <v>0</v>
      </c>
      <c r="HD166">
        <f ca="1">EO166</f>
        <v>0</v>
      </c>
      <c r="HE166">
        <f ca="1">ER166</f>
        <v>0</v>
      </c>
      <c r="HF166">
        <f ca="1">EU166</f>
        <v>0</v>
      </c>
      <c r="HG166">
        <f ca="1">EX166</f>
        <v>0</v>
      </c>
      <c r="HH166">
        <f ca="1">FA166</f>
        <v>0</v>
      </c>
      <c r="HI166">
        <f ca="1">FD166</f>
        <v>0</v>
      </c>
      <c r="HJ166">
        <f ca="1">FG166</f>
        <v>0</v>
      </c>
      <c r="HK166">
        <f ca="1">FJ166</f>
        <v>0</v>
      </c>
      <c r="HL166">
        <f ca="1">FM166</f>
        <v>0</v>
      </c>
      <c r="HM166">
        <f ca="1">FP166</f>
        <v>0</v>
      </c>
      <c r="HN166">
        <f ca="1">FS166</f>
        <v>0</v>
      </c>
      <c r="HO166">
        <f ca="1">FV166</f>
        <v>0</v>
      </c>
      <c r="HP166">
        <f ca="1">FY166</f>
        <v>0</v>
      </c>
      <c r="HQ166">
        <f ca="1">GB166</f>
        <v>0</v>
      </c>
      <c r="HR166">
        <f ca="1">GE166</f>
        <v>0</v>
      </c>
      <c r="HS166">
        <f ca="1">GH166</f>
        <v>0</v>
      </c>
      <c r="HT166">
        <f ca="1">BG166</f>
        <v>5</v>
      </c>
      <c r="HU166">
        <f ca="1">HT166/HS169</f>
        <v>5</v>
      </c>
      <c r="HV166" s="9">
        <f ca="1">BE167</f>
        <v>2</v>
      </c>
      <c r="HW166">
        <f ca="1">HV166*HU167+HU166</f>
        <v>19</v>
      </c>
      <c r="HY166" s="9">
        <f ca="1">HV174</f>
        <v>10</v>
      </c>
      <c r="HZ166" s="9">
        <f ca="1">HU174</f>
        <v>17</v>
      </c>
      <c r="IA166" s="9">
        <f ca="1">HU175</f>
        <v>42</v>
      </c>
      <c r="IB166" s="9" t="str">
        <f ca="1">HY166&amp;"  "&amp;HZ166&amp;"/"&amp;IA166</f>
        <v>10  17/42</v>
      </c>
      <c r="IC166" t="str">
        <f ca="1">HY166&amp;"   "</f>
        <v xml:space="preserve">10   </v>
      </c>
      <c r="ID166" t="str">
        <f ca="1">"   "&amp;HZ166&amp;"/"&amp;IA166</f>
        <v xml:space="preserve">   17/42</v>
      </c>
      <c r="IE166" t="str">
        <f ca="1">IF(HY166=0,ID166,IF(HZ166=0,IC166,IB166))</f>
        <v>10  17/42</v>
      </c>
      <c r="IG166">
        <f ca="1">HV166</f>
        <v>2</v>
      </c>
      <c r="IH166">
        <f ca="1">HU166</f>
        <v>5</v>
      </c>
      <c r="II166">
        <f ca="1">HU167</f>
        <v>7</v>
      </c>
      <c r="IJ166" t="str">
        <f ca="1">IG166&amp;"  "&amp;IH166&amp;"/"&amp;II166</f>
        <v>2  5/7</v>
      </c>
      <c r="IL166" t="str">
        <f ca="1">IE166&amp;IL$9&amp;IJ166</f>
        <v>10  17/42  ÷  2  5/7</v>
      </c>
      <c r="IR166">
        <f ca="1">HV170</f>
        <v>3</v>
      </c>
      <c r="IS166">
        <f ca="1">HU170</f>
        <v>5</v>
      </c>
      <c r="IT166">
        <f ca="1">HU171</f>
        <v>6</v>
      </c>
      <c r="IU166" t="str">
        <f ca="1">IR166&amp;"  "&amp;IS166&amp;"/"&amp;IT166</f>
        <v>3  5/6</v>
      </c>
    </row>
    <row r="167" spans="2:255" ht="6" hidden="1" customHeight="1" x14ac:dyDescent="0.25">
      <c r="B167" s="71"/>
      <c r="C167" s="71"/>
      <c r="D167" s="71"/>
      <c r="E167" s="77"/>
      <c r="F167" s="104"/>
      <c r="G167" s="71"/>
      <c r="H167" s="78"/>
      <c r="I167" s="71"/>
      <c r="J167" s="71"/>
      <c r="K167" s="77"/>
      <c r="L167" s="104"/>
      <c r="M167" s="71"/>
      <c r="N167" s="71"/>
      <c r="O167" s="71"/>
      <c r="P167" s="71"/>
      <c r="Q167" s="71"/>
      <c r="R167" s="71"/>
      <c r="S167" s="77"/>
      <c r="T167" s="80"/>
      <c r="U167" s="80"/>
      <c r="V167" s="80"/>
      <c r="W167" s="122"/>
      <c r="X167" s="102"/>
      <c r="Y167" s="71"/>
      <c r="Z167" s="75"/>
      <c r="AE167" s="148"/>
      <c r="AF167" s="148"/>
      <c r="AW167" s="11"/>
      <c r="AX167" s="11"/>
      <c r="AY167" s="11"/>
      <c r="AZ167" s="11"/>
      <c r="BA167" s="11"/>
      <c r="BB167" s="11"/>
      <c r="BC167" s="11"/>
      <c r="BE167">
        <f ca="1">BE166+INT(BF166/BF167)</f>
        <v>2</v>
      </c>
      <c r="BF167" s="1">
        <f ca="1">IF(BB166&gt;BF166,INT((RAND()*(BC166-BB166+1)+BB166)),INT((RAND()*(BC166-BF166)+BF166+1)))</f>
        <v>7</v>
      </c>
      <c r="BG167">
        <f ca="1">BF167</f>
        <v>7</v>
      </c>
      <c r="BH167">
        <v>256</v>
      </c>
      <c r="BI167" s="1">
        <f ca="1">IF(BG167/BH167=INT(BG167/BH167),1,0)</f>
        <v>0</v>
      </c>
      <c r="BJ167" s="1">
        <f ca="1">IF(BI167=0,BG167,BG167/BH167)</f>
        <v>7</v>
      </c>
      <c r="BK167" s="1">
        <v>16</v>
      </c>
      <c r="BL167" s="1">
        <f ca="1">IF(BJ167/BK167=INT(BJ167/BK167),1,0)</f>
        <v>0</v>
      </c>
      <c r="BM167" s="1">
        <f ca="1">IF(BL167=0,BJ167,BJ167/BK167)</f>
        <v>7</v>
      </c>
      <c r="BN167" s="1">
        <v>4</v>
      </c>
      <c r="BO167" s="1">
        <f ca="1">IF(BM167/BN167=INT(BM167/BN167),1,0)</f>
        <v>0</v>
      </c>
      <c r="BP167" s="1">
        <f ca="1">IF(BO167=0,BM167,BM167/BN167)</f>
        <v>7</v>
      </c>
      <c r="BQ167" s="1">
        <v>2</v>
      </c>
      <c r="BR167" s="1">
        <f ca="1">IF(BP167/BQ167=INT(BP167/BQ167),1,0)</f>
        <v>0</v>
      </c>
      <c r="BS167" s="1">
        <f ca="1">IF(BR167=0,BP167,BP167/BQ167)</f>
        <v>7</v>
      </c>
      <c r="BT167" s="1">
        <v>81</v>
      </c>
      <c r="BU167" s="1">
        <f ca="1">IF(BS167/BT167=INT(BS167/BT167),1,0)</f>
        <v>0</v>
      </c>
      <c r="BV167" s="1">
        <f ca="1">IF(BU167=0,BS167,BS167/BT167)</f>
        <v>7</v>
      </c>
      <c r="BW167" s="1">
        <v>9</v>
      </c>
      <c r="BX167" s="1">
        <f ca="1">IF(BV167/BW167=INT(BV167/BW167),1,0)</f>
        <v>0</v>
      </c>
      <c r="BY167" s="1">
        <f ca="1">IF(BX167=0,BV167,BV167/BW167)</f>
        <v>7</v>
      </c>
      <c r="BZ167" s="1">
        <v>3</v>
      </c>
      <c r="CA167" s="1">
        <f ca="1">IF(BY167/BZ167=INT(BY167/BZ167),1,0)</f>
        <v>0</v>
      </c>
      <c r="CB167" s="1">
        <f ca="1">IF(CA167=0,BY167,BY167/BZ167)</f>
        <v>7</v>
      </c>
      <c r="CC167" s="1">
        <v>25</v>
      </c>
      <c r="CD167" s="1">
        <f ca="1">IF(CB167/CC167=INT(CB167/CC167),1,0)</f>
        <v>0</v>
      </c>
      <c r="CE167" s="1">
        <f ca="1">IF(CD167=0,CB167,CB167/CC167)</f>
        <v>7</v>
      </c>
      <c r="CF167" s="1">
        <v>5</v>
      </c>
      <c r="CG167" s="1">
        <f ca="1">IF(CE167/CF167=INT(CE167/CF167),1,0)</f>
        <v>0</v>
      </c>
      <c r="CH167" s="1">
        <f ca="1">IF(CG167=0,CE167,CE167/CF167)</f>
        <v>7</v>
      </c>
      <c r="CI167" s="1">
        <v>49</v>
      </c>
      <c r="CJ167" s="1">
        <f ca="1">IF(CH167/CI167=INT(CH167/CI167),1,0)</f>
        <v>0</v>
      </c>
      <c r="CK167" s="1">
        <f ca="1">IF(CJ167=0,CH167,CH167/CI167)</f>
        <v>7</v>
      </c>
      <c r="CL167" s="1">
        <v>7</v>
      </c>
      <c r="CM167" s="1">
        <f ca="1">IF(CK167/CL167=INT(CK167/CL167),1,0)</f>
        <v>1</v>
      </c>
      <c r="CN167" s="1">
        <f ca="1">IF(CM167=0,CK167,CK167/CL167)</f>
        <v>1</v>
      </c>
      <c r="CO167" s="1">
        <v>121</v>
      </c>
      <c r="CP167" s="1">
        <f ca="1">IF(CN167/CO167=INT(CN167/CO167),1,0)</f>
        <v>0</v>
      </c>
      <c r="CQ167" s="1">
        <f ca="1">IF(CP167=0,CN167,CN167/CO167)</f>
        <v>1</v>
      </c>
      <c r="CR167" s="1">
        <v>11</v>
      </c>
      <c r="CS167" s="1">
        <f ca="1">IF(CQ167/CR167=INT(CQ167/CR167),1,0)</f>
        <v>0</v>
      </c>
      <c r="CT167" s="1">
        <f ca="1">IF(CS167=0,CQ167,CQ167/CR167)</f>
        <v>1</v>
      </c>
      <c r="CU167" s="1">
        <v>169</v>
      </c>
      <c r="CV167" s="1">
        <f ca="1">IF(CT167/CU167=INT(CT167/CU167),1,0)</f>
        <v>0</v>
      </c>
      <c r="CW167" s="1">
        <f ca="1">IF(CV167=0,CT167,CT167/CU167)</f>
        <v>1</v>
      </c>
      <c r="CX167" s="1">
        <v>13</v>
      </c>
      <c r="CY167" s="1">
        <f ca="1">IF(CW167/CX167=INT(CW167/CX167),1,0)</f>
        <v>0</v>
      </c>
      <c r="CZ167" s="1">
        <f ca="1">IF(CY167=0,CW167,CW167/CX167)</f>
        <v>1</v>
      </c>
      <c r="DA167" s="1">
        <v>17</v>
      </c>
      <c r="DB167" s="1">
        <f ca="1">IF(CZ167/DA167=INT(CZ167/DA167),1,0)</f>
        <v>0</v>
      </c>
      <c r="DC167" s="1">
        <f ca="1">IF(DB167=0,CZ167,CZ167/DA167)</f>
        <v>1</v>
      </c>
      <c r="DD167" s="1">
        <v>19</v>
      </c>
      <c r="DE167" s="1">
        <f ca="1">IF(DC167/DD167=INT(DC167/DD167),1,0)</f>
        <v>0</v>
      </c>
      <c r="DF167" s="1">
        <f ca="1">IF(DE167=0,DC167,DC167/DD167)</f>
        <v>1</v>
      </c>
      <c r="DG167" s="1">
        <v>23</v>
      </c>
      <c r="DH167" s="1">
        <f ca="1">IF(DF167/DG167=INT(DF167/DG167),1,0)</f>
        <v>0</v>
      </c>
      <c r="DI167" s="1">
        <f ca="1">IF(DH167=0,DF167,DF167/DG167)</f>
        <v>1</v>
      </c>
      <c r="DJ167" s="1">
        <v>29</v>
      </c>
      <c r="DK167" s="1">
        <f ca="1">IF(DI167/DJ167=INT(DI167/DJ167),1,0)</f>
        <v>0</v>
      </c>
      <c r="DL167" s="1">
        <f ca="1">IF(DK167=0,DI167,DI167/DJ167)</f>
        <v>1</v>
      </c>
      <c r="DM167" s="1">
        <v>31</v>
      </c>
      <c r="DN167" s="1">
        <f ca="1">IF(DL167/DM167=INT(DL167/DM167),1,0)</f>
        <v>0</v>
      </c>
      <c r="DO167" s="1">
        <f ca="1">IF(DN167=0,DL167,DL167/DM167)</f>
        <v>1</v>
      </c>
      <c r="DP167" s="1">
        <v>37</v>
      </c>
      <c r="DQ167" s="1">
        <f ca="1">IF(DO167/DP167=INT(DO167/DP167),1,0)</f>
        <v>0</v>
      </c>
      <c r="DR167" s="1">
        <f ca="1">IF(DQ167=0,DO167,DO167/DP167)</f>
        <v>1</v>
      </c>
      <c r="DS167" s="1">
        <v>41</v>
      </c>
      <c r="DT167" s="1">
        <f ca="1">IF(DR167/DS167=INT(DR167/DS167),1,0)</f>
        <v>0</v>
      </c>
      <c r="DU167" s="1">
        <f ca="1">IF(DT167=0,DR167,DR167/DS167)</f>
        <v>1</v>
      </c>
      <c r="DV167" s="1">
        <v>43</v>
      </c>
      <c r="DW167" s="1">
        <f ca="1">IF(DU167/DV167=INT(DU167/DV167),1,0)</f>
        <v>0</v>
      </c>
      <c r="DX167" s="1">
        <f ca="1">IF(DW167=0,DU167,DU167/DV167)</f>
        <v>1</v>
      </c>
      <c r="DY167" s="1">
        <v>47</v>
      </c>
      <c r="DZ167" s="1">
        <f ca="1">IF(DX167/DY167=INT(DX167/DY167),1,0)</f>
        <v>0</v>
      </c>
      <c r="EA167" s="1">
        <f ca="1">IF(DZ167=0,DX167,DX167/DY167)</f>
        <v>1</v>
      </c>
      <c r="EB167" s="1">
        <v>53</v>
      </c>
      <c r="EC167" s="1">
        <f ca="1">IF(EA167/EB167=INT(EA167/EB167),1,0)</f>
        <v>0</v>
      </c>
      <c r="ED167" s="1">
        <f ca="1">IF(EC167=0,EA167,EA167/EB167)</f>
        <v>1</v>
      </c>
      <c r="EE167" s="1">
        <v>59</v>
      </c>
      <c r="EF167" s="1">
        <f ca="1">IF(ED167/EE167=INT(ED167/EE167),1,0)</f>
        <v>0</v>
      </c>
      <c r="EG167" s="1">
        <f ca="1">IF(EF167=0,ED167,ED167/EE167)</f>
        <v>1</v>
      </c>
      <c r="EH167" s="1">
        <v>61</v>
      </c>
      <c r="EI167" s="1">
        <f ca="1">IF(EG167/EH167=INT(EG167/EH167),1,0)</f>
        <v>0</v>
      </c>
      <c r="EJ167" s="1">
        <f ca="1">IF(EI167=0,EG167,EG167/EH167)</f>
        <v>1</v>
      </c>
      <c r="EK167" s="1">
        <v>67</v>
      </c>
      <c r="EL167" s="1">
        <f ca="1">IF(EJ167/EK167=INT(EJ167/EK167),1,0)</f>
        <v>0</v>
      </c>
      <c r="EM167" s="1">
        <f ca="1">IF(EL167=0,EJ167,EJ167/EK167)</f>
        <v>1</v>
      </c>
      <c r="EN167" s="1">
        <v>71</v>
      </c>
      <c r="EO167" s="1">
        <f ca="1">IF(EM167/EN167=INT(EM167/EN167),1,0)</f>
        <v>0</v>
      </c>
      <c r="EP167" s="1">
        <f ca="1">IF(EO167=0,EM167,EM167/EN167)</f>
        <v>1</v>
      </c>
      <c r="EQ167" s="1">
        <v>73</v>
      </c>
      <c r="ER167" s="1">
        <f ca="1">IF(EP167/EQ167=INT(EP167/EQ167),1,0)</f>
        <v>0</v>
      </c>
      <c r="ES167" s="1">
        <f ca="1">IF(ER167=0,EP167,EP167/EQ167)</f>
        <v>1</v>
      </c>
      <c r="ET167" s="1">
        <v>79</v>
      </c>
      <c r="EU167" s="1">
        <f ca="1">IF(ES167/ET167=INT(ES167/ET167),1,0)</f>
        <v>0</v>
      </c>
      <c r="EV167" s="1">
        <f ca="1">IF(EU167=0,ES167,ES167/ET167)</f>
        <v>1</v>
      </c>
      <c r="EW167" s="1">
        <v>83</v>
      </c>
      <c r="EX167" s="1">
        <f ca="1">IF(EV167/EW167=INT(EV167/EW167),1,0)</f>
        <v>0</v>
      </c>
      <c r="EY167" s="1">
        <f ca="1">IF(EX167=0,EV167,EV167/EW167)</f>
        <v>1</v>
      </c>
      <c r="EZ167" s="1">
        <v>89</v>
      </c>
      <c r="FA167" s="1">
        <f ca="1">IF(EY167/EZ167=INT(EY167/EZ167),1,0)</f>
        <v>0</v>
      </c>
      <c r="FB167" s="1">
        <f ca="1">IF(FA167=0,EY167,EY167/EZ167)</f>
        <v>1</v>
      </c>
      <c r="FC167" s="1">
        <v>97</v>
      </c>
      <c r="FD167" s="1">
        <f ca="1">IF(FB167/FC167=INT(FB167/FC167),1,0)</f>
        <v>0</v>
      </c>
      <c r="FE167" s="1">
        <f ca="1">IF(FD167=0,FB167,FB167/FC167)</f>
        <v>1</v>
      </c>
      <c r="FF167" s="1">
        <v>101</v>
      </c>
      <c r="FG167" s="1">
        <f ca="1">IF(FE167/FF167=INT(FE167/FF167),1,0)</f>
        <v>0</v>
      </c>
      <c r="FH167" s="1">
        <f ca="1">IF(FG167=0,FE167,FE167/FF167)</f>
        <v>1</v>
      </c>
      <c r="FI167" s="1">
        <v>103</v>
      </c>
      <c r="FJ167" s="1">
        <f ca="1">IF(FH167/FI167=INT(FH167/FI167),1,0)</f>
        <v>0</v>
      </c>
      <c r="FK167" s="1">
        <f ca="1">IF(FJ167=0,FH167,FH167/FI167)</f>
        <v>1</v>
      </c>
      <c r="FL167" s="1">
        <v>107</v>
      </c>
      <c r="FM167" s="1">
        <f ca="1">IF(FK167/FL167=INT(FK167/FL167),1,0)</f>
        <v>0</v>
      </c>
      <c r="FN167" s="1">
        <f ca="1">IF(FM167=0,FK167,FK167/FL167)</f>
        <v>1</v>
      </c>
      <c r="FO167" s="1">
        <v>109</v>
      </c>
      <c r="FP167" s="1">
        <f ca="1">IF(FN167/FO167=INT(FN167/FO167),1,0)</f>
        <v>0</v>
      </c>
      <c r="FQ167" s="1">
        <f ca="1">IF(FP167=0,FN167,FN167/FO167)</f>
        <v>1</v>
      </c>
      <c r="FR167" s="1">
        <v>113</v>
      </c>
      <c r="FS167" s="1">
        <f ca="1">IF(FQ167/FR167=INT(FQ167/FR167),1,0)</f>
        <v>0</v>
      </c>
      <c r="FT167" s="1">
        <f ca="1">IF(FS167=0,FQ167,FQ167/FR167)</f>
        <v>1</v>
      </c>
      <c r="FU167" s="1">
        <v>127</v>
      </c>
      <c r="FV167" s="1">
        <f ca="1">IF(FT167/FU167=INT(FT167/FU167),1,0)</f>
        <v>0</v>
      </c>
      <c r="FW167" s="1">
        <f ca="1">IF(FV167=0,FT167,FT167/FU167)</f>
        <v>1</v>
      </c>
      <c r="FX167" s="1">
        <v>131</v>
      </c>
      <c r="FY167" s="1">
        <f ca="1">IF(FW167/FX167=INT(FW167/FX167),1,0)</f>
        <v>0</v>
      </c>
      <c r="FZ167" s="1">
        <f ca="1">IF(FY167=0,FW167,FW167/FX167)</f>
        <v>1</v>
      </c>
      <c r="GA167" s="1">
        <v>137</v>
      </c>
      <c r="GB167" s="1">
        <f ca="1">IF(FZ167/GA167=INT(FZ167/GA167),1,0)</f>
        <v>0</v>
      </c>
      <c r="GC167" s="1">
        <f ca="1">IF(GB167=0,FZ167,FZ167/GA167)</f>
        <v>1</v>
      </c>
      <c r="GD167" s="1">
        <v>139</v>
      </c>
      <c r="GE167" s="1">
        <f ca="1">IF(GC167/GD167=INT(GC167/GD167),1,0)</f>
        <v>0</v>
      </c>
      <c r="GF167" s="1">
        <f ca="1">IF(GE167=0,GC167,GC167/GD167)</f>
        <v>1</v>
      </c>
      <c r="GG167" s="1">
        <v>149</v>
      </c>
      <c r="GH167" s="1">
        <f ca="1">IF(GF167/GG167=INT(GF167/GG167),1,0)</f>
        <v>0</v>
      </c>
      <c r="GI167" s="1">
        <f ca="1">IF(GH167=0,GF167,GF167/GG167)</f>
        <v>1</v>
      </c>
      <c r="GJ167" s="1"/>
      <c r="GK167" s="1">
        <f ca="1">8*BI167+4*BL167+2*BO167+BR167</f>
        <v>0</v>
      </c>
      <c r="GL167" s="1">
        <f ca="1">4*BU167+2*BX167+CA167</f>
        <v>0</v>
      </c>
      <c r="GM167" s="1">
        <f ca="1">2*CD167+CG167</f>
        <v>0</v>
      </c>
      <c r="GN167" s="1">
        <f ca="1">2*CJ167+CM167</f>
        <v>1</v>
      </c>
      <c r="GO167" s="1">
        <f ca="1">2*CP167+CS167</f>
        <v>0</v>
      </c>
      <c r="GP167" s="1">
        <f ca="1">2*CV167+CY167</f>
        <v>0</v>
      </c>
      <c r="GQ167" s="1">
        <f ca="1">DB167</f>
        <v>0</v>
      </c>
      <c r="GR167" s="1">
        <f ca="1">DE167</f>
        <v>0</v>
      </c>
      <c r="GS167" s="1">
        <f ca="1">DH167</f>
        <v>0</v>
      </c>
      <c r="GT167" s="1">
        <f ca="1">DK167</f>
        <v>0</v>
      </c>
      <c r="GU167" s="1">
        <f ca="1">DN167</f>
        <v>0</v>
      </c>
      <c r="GV167">
        <f ca="1">DQ167</f>
        <v>0</v>
      </c>
      <c r="GW167">
        <f ca="1">DT167</f>
        <v>0</v>
      </c>
      <c r="GX167">
        <f ca="1">DW167</f>
        <v>0</v>
      </c>
      <c r="GY167">
        <f ca="1">DZ167</f>
        <v>0</v>
      </c>
      <c r="GZ167">
        <f ca="1">EC167</f>
        <v>0</v>
      </c>
      <c r="HA167">
        <f ca="1">EF167</f>
        <v>0</v>
      </c>
      <c r="HB167">
        <f ca="1">EI167</f>
        <v>0</v>
      </c>
      <c r="HC167">
        <f ca="1">EL167</f>
        <v>0</v>
      </c>
      <c r="HD167">
        <f ca="1">EO167</f>
        <v>0</v>
      </c>
      <c r="HE167">
        <f ca="1">ER167</f>
        <v>0</v>
      </c>
      <c r="HF167">
        <f ca="1">EU167</f>
        <v>0</v>
      </c>
      <c r="HG167">
        <f ca="1">EX167</f>
        <v>0</v>
      </c>
      <c r="HH167">
        <f ca="1">FA167</f>
        <v>0</v>
      </c>
      <c r="HI167">
        <f ca="1">FD167</f>
        <v>0</v>
      </c>
      <c r="HJ167">
        <f ca="1">FG167</f>
        <v>0</v>
      </c>
      <c r="HK167">
        <f ca="1">FJ167</f>
        <v>0</v>
      </c>
      <c r="HL167">
        <f ca="1">FM167</f>
        <v>0</v>
      </c>
      <c r="HM167">
        <f ca="1">FP167</f>
        <v>0</v>
      </c>
      <c r="HN167">
        <f ca="1">FS167</f>
        <v>0</v>
      </c>
      <c r="HO167">
        <f ca="1">FV167</f>
        <v>0</v>
      </c>
      <c r="HP167">
        <f ca="1">FY167</f>
        <v>0</v>
      </c>
      <c r="HQ167">
        <f ca="1">GB167</f>
        <v>0</v>
      </c>
      <c r="HR167">
        <f ca="1">GE167</f>
        <v>0</v>
      </c>
      <c r="HS167">
        <f ca="1">GH167</f>
        <v>0</v>
      </c>
      <c r="HT167">
        <f ca="1">BG167</f>
        <v>7</v>
      </c>
      <c r="HU167">
        <f ca="1">HT167/HS169</f>
        <v>7</v>
      </c>
      <c r="HV167" s="9"/>
      <c r="HY167" s="9"/>
      <c r="HZ167" s="9"/>
      <c r="IA167" s="9"/>
      <c r="IB167" s="9"/>
    </row>
    <row r="168" spans="2:255" ht="6" hidden="1" customHeight="1" x14ac:dyDescent="0.25">
      <c r="B168" s="71"/>
      <c r="C168" s="71"/>
      <c r="D168" s="71"/>
      <c r="E168" s="77"/>
      <c r="F168" s="104"/>
      <c r="G168" s="71"/>
      <c r="H168" s="78"/>
      <c r="I168" s="71"/>
      <c r="J168" s="71"/>
      <c r="K168" s="77"/>
      <c r="L168" s="104"/>
      <c r="M168" s="71"/>
      <c r="N168" s="71"/>
      <c r="O168" s="71"/>
      <c r="P168" s="71"/>
      <c r="Q168" s="71"/>
      <c r="R168" s="71"/>
      <c r="S168" s="77"/>
      <c r="T168" s="80"/>
      <c r="U168" s="80"/>
      <c r="V168" s="80"/>
      <c r="W168" s="122"/>
      <c r="X168" s="102"/>
      <c r="Y168" s="71"/>
      <c r="Z168" s="75"/>
      <c r="AD168" s="162"/>
      <c r="AE168" s="148"/>
      <c r="AF168" s="148"/>
      <c r="AW168" s="11"/>
      <c r="AX168" s="11"/>
      <c r="AY168" s="11"/>
      <c r="AZ168" s="11"/>
      <c r="BA168" s="11"/>
      <c r="BB168" s="11"/>
      <c r="BC168" s="1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>
        <f t="shared" ref="GK168:HS168" ca="1" si="72">IF(GK166&lt;GK167,GK166,GK167)</f>
        <v>0</v>
      </c>
      <c r="GL168" s="1">
        <f t="shared" ca="1" si="72"/>
        <v>0</v>
      </c>
      <c r="GM168" s="1">
        <f t="shared" ca="1" si="72"/>
        <v>0</v>
      </c>
      <c r="GN168" s="1">
        <f t="shared" ca="1" si="72"/>
        <v>0</v>
      </c>
      <c r="GO168" s="1">
        <f t="shared" ca="1" si="72"/>
        <v>0</v>
      </c>
      <c r="GP168" s="1">
        <f t="shared" ca="1" si="72"/>
        <v>0</v>
      </c>
      <c r="GQ168" s="1">
        <f t="shared" ca="1" si="72"/>
        <v>0</v>
      </c>
      <c r="GR168" s="1">
        <f t="shared" ca="1" si="72"/>
        <v>0</v>
      </c>
      <c r="GS168" s="1">
        <f t="shared" ca="1" si="72"/>
        <v>0</v>
      </c>
      <c r="GT168" s="1">
        <f t="shared" ca="1" si="72"/>
        <v>0</v>
      </c>
      <c r="GU168" s="1">
        <f t="shared" ca="1" si="72"/>
        <v>0</v>
      </c>
      <c r="GV168" s="1">
        <f t="shared" ca="1" si="72"/>
        <v>0</v>
      </c>
      <c r="GW168" s="1">
        <f t="shared" ca="1" si="72"/>
        <v>0</v>
      </c>
      <c r="GX168" s="1">
        <f t="shared" ca="1" si="72"/>
        <v>0</v>
      </c>
      <c r="GY168" s="1">
        <f t="shared" ca="1" si="72"/>
        <v>0</v>
      </c>
      <c r="GZ168" s="1">
        <f t="shared" ca="1" si="72"/>
        <v>0</v>
      </c>
      <c r="HA168" s="1">
        <f t="shared" ca="1" si="72"/>
        <v>0</v>
      </c>
      <c r="HB168" s="1">
        <f t="shared" ca="1" si="72"/>
        <v>0</v>
      </c>
      <c r="HC168" s="1">
        <f t="shared" ca="1" si="72"/>
        <v>0</v>
      </c>
      <c r="HD168" s="1">
        <f t="shared" ca="1" si="72"/>
        <v>0</v>
      </c>
      <c r="HE168" s="1">
        <f t="shared" ca="1" si="72"/>
        <v>0</v>
      </c>
      <c r="HF168" s="1">
        <f t="shared" ca="1" si="72"/>
        <v>0</v>
      </c>
      <c r="HG168" s="1">
        <f t="shared" ca="1" si="72"/>
        <v>0</v>
      </c>
      <c r="HH168" s="1">
        <f t="shared" ca="1" si="72"/>
        <v>0</v>
      </c>
      <c r="HI168" s="1">
        <f t="shared" ca="1" si="72"/>
        <v>0</v>
      </c>
      <c r="HJ168" s="1">
        <f t="shared" ca="1" si="72"/>
        <v>0</v>
      </c>
      <c r="HK168" s="1">
        <f t="shared" ca="1" si="72"/>
        <v>0</v>
      </c>
      <c r="HL168" s="1">
        <f t="shared" ca="1" si="72"/>
        <v>0</v>
      </c>
      <c r="HM168" s="1">
        <f t="shared" ca="1" si="72"/>
        <v>0</v>
      </c>
      <c r="HN168" s="1">
        <f t="shared" ca="1" si="72"/>
        <v>0</v>
      </c>
      <c r="HO168" s="1">
        <f t="shared" ca="1" si="72"/>
        <v>0</v>
      </c>
      <c r="HP168" s="1">
        <f t="shared" ca="1" si="72"/>
        <v>0</v>
      </c>
      <c r="HQ168" s="1">
        <f t="shared" ca="1" si="72"/>
        <v>0</v>
      </c>
      <c r="HR168" s="1">
        <f t="shared" ca="1" si="72"/>
        <v>0</v>
      </c>
      <c r="HS168" s="1">
        <f t="shared" ca="1" si="72"/>
        <v>0</v>
      </c>
      <c r="HV168" s="9"/>
      <c r="HY168" s="9"/>
      <c r="HZ168" s="9"/>
      <c r="IA168" s="9"/>
      <c r="IB168" s="9"/>
    </row>
    <row r="169" spans="2:255" ht="6" hidden="1" customHeight="1" x14ac:dyDescent="0.25">
      <c r="B169" s="71"/>
      <c r="C169" s="71"/>
      <c r="D169" s="71"/>
      <c r="E169" s="77"/>
      <c r="F169" s="104"/>
      <c r="G169" s="71"/>
      <c r="H169" s="78"/>
      <c r="I169" s="71"/>
      <c r="J169" s="71"/>
      <c r="K169" s="77"/>
      <c r="L169" s="104"/>
      <c r="M169" s="71"/>
      <c r="N169" s="71"/>
      <c r="O169" s="71"/>
      <c r="P169" s="71"/>
      <c r="Q169" s="71"/>
      <c r="R169" s="71"/>
      <c r="S169" s="77"/>
      <c r="T169" s="80"/>
      <c r="U169" s="80"/>
      <c r="V169" s="80"/>
      <c r="W169" s="122"/>
      <c r="X169" s="102"/>
      <c r="Y169" s="71"/>
      <c r="Z169" s="75"/>
      <c r="AD169" s="162"/>
      <c r="AW169" s="11"/>
      <c r="AX169" s="11"/>
      <c r="AY169" s="11"/>
      <c r="AZ169" s="11"/>
      <c r="BA169" s="11"/>
      <c r="BB169" s="11"/>
      <c r="BC169" s="1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>
        <f ca="1">GK$8^GK168</f>
        <v>1</v>
      </c>
      <c r="GL169">
        <f t="shared" ref="GL169:HS169" ca="1" si="73">GL$8^GL168*GK169</f>
        <v>1</v>
      </c>
      <c r="GM169">
        <f t="shared" ca="1" si="73"/>
        <v>1</v>
      </c>
      <c r="GN169">
        <f t="shared" ca="1" si="73"/>
        <v>1</v>
      </c>
      <c r="GO169">
        <f t="shared" ca="1" si="73"/>
        <v>1</v>
      </c>
      <c r="GP169">
        <f t="shared" ca="1" si="73"/>
        <v>1</v>
      </c>
      <c r="GQ169">
        <f t="shared" ca="1" si="73"/>
        <v>1</v>
      </c>
      <c r="GR169">
        <f t="shared" ca="1" si="73"/>
        <v>1</v>
      </c>
      <c r="GS169">
        <f t="shared" ca="1" si="73"/>
        <v>1</v>
      </c>
      <c r="GT169">
        <f t="shared" ca="1" si="73"/>
        <v>1</v>
      </c>
      <c r="GU169">
        <f t="shared" ca="1" si="73"/>
        <v>1</v>
      </c>
      <c r="GV169">
        <f t="shared" ca="1" si="73"/>
        <v>1</v>
      </c>
      <c r="GW169">
        <f t="shared" ca="1" si="73"/>
        <v>1</v>
      </c>
      <c r="GX169">
        <f t="shared" ca="1" si="73"/>
        <v>1</v>
      </c>
      <c r="GY169">
        <f t="shared" ca="1" si="73"/>
        <v>1</v>
      </c>
      <c r="GZ169">
        <f t="shared" ca="1" si="73"/>
        <v>1</v>
      </c>
      <c r="HA169">
        <f t="shared" ca="1" si="73"/>
        <v>1</v>
      </c>
      <c r="HB169">
        <f t="shared" ca="1" si="73"/>
        <v>1</v>
      </c>
      <c r="HC169">
        <f t="shared" ca="1" si="73"/>
        <v>1</v>
      </c>
      <c r="HD169">
        <f t="shared" ca="1" si="73"/>
        <v>1</v>
      </c>
      <c r="HE169">
        <f t="shared" ca="1" si="73"/>
        <v>1</v>
      </c>
      <c r="HF169">
        <f t="shared" ca="1" si="73"/>
        <v>1</v>
      </c>
      <c r="HG169">
        <f t="shared" ca="1" si="73"/>
        <v>1</v>
      </c>
      <c r="HH169">
        <f t="shared" ca="1" si="73"/>
        <v>1</v>
      </c>
      <c r="HI169">
        <f t="shared" ca="1" si="73"/>
        <v>1</v>
      </c>
      <c r="HJ169">
        <f t="shared" ca="1" si="73"/>
        <v>1</v>
      </c>
      <c r="HK169">
        <f t="shared" ca="1" si="73"/>
        <v>1</v>
      </c>
      <c r="HL169">
        <f t="shared" ca="1" si="73"/>
        <v>1</v>
      </c>
      <c r="HM169">
        <f t="shared" ca="1" si="73"/>
        <v>1</v>
      </c>
      <c r="HN169">
        <f t="shared" ca="1" si="73"/>
        <v>1</v>
      </c>
      <c r="HO169">
        <f t="shared" ca="1" si="73"/>
        <v>1</v>
      </c>
      <c r="HP169">
        <f t="shared" ca="1" si="73"/>
        <v>1</v>
      </c>
      <c r="HQ169">
        <f t="shared" ca="1" si="73"/>
        <v>1</v>
      </c>
      <c r="HR169">
        <f t="shared" ca="1" si="73"/>
        <v>1</v>
      </c>
      <c r="HS169">
        <f t="shared" ca="1" si="73"/>
        <v>1</v>
      </c>
      <c r="HV169" s="9"/>
      <c r="HY169" s="9"/>
      <c r="HZ169" s="9"/>
      <c r="IA169" s="9"/>
      <c r="IB169" s="9"/>
    </row>
    <row r="170" spans="2:255" ht="6" hidden="1" customHeight="1" x14ac:dyDescent="0.25">
      <c r="B170" s="71"/>
      <c r="C170" s="71"/>
      <c r="D170" s="71"/>
      <c r="E170" s="77"/>
      <c r="F170" s="104"/>
      <c r="G170" s="71"/>
      <c r="H170" s="78"/>
      <c r="I170" s="71"/>
      <c r="J170" s="71"/>
      <c r="K170" s="77"/>
      <c r="L170" s="104"/>
      <c r="M170" s="71"/>
      <c r="N170" s="71"/>
      <c r="O170" s="71"/>
      <c r="P170" s="71"/>
      <c r="Q170" s="71"/>
      <c r="R170" s="71"/>
      <c r="S170" s="77"/>
      <c r="T170" s="80"/>
      <c r="U170" s="80"/>
      <c r="V170" s="80"/>
      <c r="W170" s="122"/>
      <c r="X170" s="102"/>
      <c r="Y170" s="71"/>
      <c r="Z170" s="75"/>
      <c r="AD170" s="162"/>
      <c r="AW170" s="11"/>
      <c r="AX170" s="11"/>
      <c r="AY170" s="11"/>
      <c r="AZ170" s="11"/>
      <c r="BA170" s="11"/>
      <c r="BB170" s="11"/>
      <c r="BC170" s="11"/>
      <c r="BD170" t="s">
        <v>22</v>
      </c>
      <c r="BE170" s="1">
        <f ca="1">INT((RAND()*(AY166-AX166+1)+AX166))</f>
        <v>3</v>
      </c>
      <c r="BF170" s="1">
        <f ca="1">INT((RAND()*(BA166-AZ166+1)+AZ166))</f>
        <v>5</v>
      </c>
      <c r="BG170">
        <f ca="1">BF170-BF171*(BE171-BE170)</f>
        <v>5</v>
      </c>
      <c r="BH170">
        <v>256</v>
      </c>
      <c r="BI170" s="1">
        <f ca="1">IF(BG170/BH170=INT(BG170/BH170),1,0)</f>
        <v>0</v>
      </c>
      <c r="BJ170" s="1">
        <f ca="1">IF(BI170=0,BG170,BG170/BH170)</f>
        <v>5</v>
      </c>
      <c r="BK170" s="1">
        <v>16</v>
      </c>
      <c r="BL170" s="1">
        <f ca="1">IF(BJ170/BK170=INT(BJ170/BK170),1,0)</f>
        <v>0</v>
      </c>
      <c r="BM170" s="1">
        <f ca="1">IF(BL170=0,BJ170,BJ170/BK170)</f>
        <v>5</v>
      </c>
      <c r="BN170" s="1">
        <v>4</v>
      </c>
      <c r="BO170" s="1">
        <f ca="1">IF(BM170/BN170=INT(BM170/BN170),1,0)</f>
        <v>0</v>
      </c>
      <c r="BP170" s="1">
        <f ca="1">IF(BO170=0,BM170,BM170/BN170)</f>
        <v>5</v>
      </c>
      <c r="BQ170" s="1">
        <v>2</v>
      </c>
      <c r="BR170" s="1">
        <f ca="1">IF(BP170/BQ170=INT(BP170/BQ170),1,0)</f>
        <v>0</v>
      </c>
      <c r="BS170" s="1">
        <f ca="1">IF(BR170=0,BP170,BP170/BQ170)</f>
        <v>5</v>
      </c>
      <c r="BT170" s="1">
        <v>81</v>
      </c>
      <c r="BU170" s="1">
        <f ca="1">IF(BS170/BT170=INT(BS170/BT170),1,0)</f>
        <v>0</v>
      </c>
      <c r="BV170" s="1">
        <f ca="1">IF(BU170=0,BS170,BS170/BT170)</f>
        <v>5</v>
      </c>
      <c r="BW170" s="1">
        <v>9</v>
      </c>
      <c r="BX170" s="1">
        <f ca="1">IF(BV170/BW170=INT(BV170/BW170),1,0)</f>
        <v>0</v>
      </c>
      <c r="BY170" s="1">
        <f ca="1">IF(BX170=0,BV170,BV170/BW170)</f>
        <v>5</v>
      </c>
      <c r="BZ170" s="1">
        <v>3</v>
      </c>
      <c r="CA170" s="1">
        <f ca="1">IF(BY170/BZ170=INT(BY170/BZ170),1,0)</f>
        <v>0</v>
      </c>
      <c r="CB170" s="1">
        <f ca="1">IF(CA170=0,BY170,BY170/BZ170)</f>
        <v>5</v>
      </c>
      <c r="CC170" s="1">
        <v>25</v>
      </c>
      <c r="CD170" s="1">
        <f ca="1">IF(CB170/CC170=INT(CB170/CC170),1,0)</f>
        <v>0</v>
      </c>
      <c r="CE170" s="1">
        <f ca="1">IF(CD170=0,CB170,CB170/CC170)</f>
        <v>5</v>
      </c>
      <c r="CF170" s="1">
        <v>5</v>
      </c>
      <c r="CG170" s="1">
        <f ca="1">IF(CE170/CF170=INT(CE170/CF170),1,0)</f>
        <v>1</v>
      </c>
      <c r="CH170" s="1">
        <f ca="1">IF(CG170=0,CE170,CE170/CF170)</f>
        <v>1</v>
      </c>
      <c r="CI170" s="1">
        <v>49</v>
      </c>
      <c r="CJ170" s="1">
        <f ca="1">IF(CH170/CI170=INT(CH170/CI170),1,0)</f>
        <v>0</v>
      </c>
      <c r="CK170" s="1">
        <f ca="1">IF(CJ170=0,CH170,CH170/CI170)</f>
        <v>1</v>
      </c>
      <c r="CL170" s="1">
        <v>7</v>
      </c>
      <c r="CM170" s="1">
        <f ca="1">IF(CK170/CL170=INT(CK170/CL170),1,0)</f>
        <v>0</v>
      </c>
      <c r="CN170" s="1">
        <f ca="1">IF(CM170=0,CK170,CK170/CL170)</f>
        <v>1</v>
      </c>
      <c r="CO170" s="1">
        <v>121</v>
      </c>
      <c r="CP170" s="1">
        <f ca="1">IF(CN170/CO170=INT(CN170/CO170),1,0)</f>
        <v>0</v>
      </c>
      <c r="CQ170" s="1">
        <f ca="1">IF(CP170=0,CN170,CN170/CO170)</f>
        <v>1</v>
      </c>
      <c r="CR170" s="1">
        <v>11</v>
      </c>
      <c r="CS170" s="1">
        <f ca="1">IF(CQ170/CR170=INT(CQ170/CR170),1,0)</f>
        <v>0</v>
      </c>
      <c r="CT170" s="1">
        <f ca="1">IF(CS170=0,CQ170,CQ170/CR170)</f>
        <v>1</v>
      </c>
      <c r="CU170" s="1">
        <v>169</v>
      </c>
      <c r="CV170" s="1">
        <f ca="1">IF(CT170/CU170=INT(CT170/CU170),1,0)</f>
        <v>0</v>
      </c>
      <c r="CW170" s="1">
        <f ca="1">IF(CV170=0,CT170,CT170/CU170)</f>
        <v>1</v>
      </c>
      <c r="CX170" s="1">
        <v>13</v>
      </c>
      <c r="CY170" s="1">
        <f ca="1">IF(CW170/CX170=INT(CW170/CX170),1,0)</f>
        <v>0</v>
      </c>
      <c r="CZ170" s="1">
        <f ca="1">IF(CY170=0,CW170,CW170/CX170)</f>
        <v>1</v>
      </c>
      <c r="DA170" s="1">
        <v>17</v>
      </c>
      <c r="DB170" s="1">
        <f ca="1">IF(CZ170/DA170=INT(CZ170/DA170),1,0)</f>
        <v>0</v>
      </c>
      <c r="DC170" s="1">
        <f ca="1">IF(DB170=0,CZ170,CZ170/DA170)</f>
        <v>1</v>
      </c>
      <c r="DD170" s="1">
        <v>19</v>
      </c>
      <c r="DE170" s="1">
        <f ca="1">IF(DC170/DD170=INT(DC170/DD170),1,0)</f>
        <v>0</v>
      </c>
      <c r="DF170" s="1">
        <f ca="1">IF(DE170=0,DC170,DC170/DD170)</f>
        <v>1</v>
      </c>
      <c r="DG170" s="1">
        <v>23</v>
      </c>
      <c r="DH170" s="1">
        <f ca="1">IF(DF170/DG170=INT(DF170/DG170),1,0)</f>
        <v>0</v>
      </c>
      <c r="DI170" s="1">
        <f ca="1">IF(DH170=0,DF170,DF170/DG170)</f>
        <v>1</v>
      </c>
      <c r="DJ170" s="1">
        <v>29</v>
      </c>
      <c r="DK170" s="1">
        <f ca="1">IF(DI170/DJ170=INT(DI170/DJ170),1,0)</f>
        <v>0</v>
      </c>
      <c r="DL170" s="1">
        <f ca="1">IF(DK170=0,DI170,DI170/DJ170)</f>
        <v>1</v>
      </c>
      <c r="DM170" s="1">
        <v>31</v>
      </c>
      <c r="DN170" s="1">
        <f ca="1">IF(DL170/DM170=INT(DL170/DM170),1,0)</f>
        <v>0</v>
      </c>
      <c r="DO170" s="1">
        <f ca="1">IF(DN170=0,DL170,DL170/DM170)</f>
        <v>1</v>
      </c>
      <c r="DP170" s="1">
        <v>37</v>
      </c>
      <c r="DQ170" s="1">
        <f ca="1">IF(DO170/DP170=INT(DO170/DP170),1,0)</f>
        <v>0</v>
      </c>
      <c r="DR170" s="1">
        <f ca="1">IF(DQ170=0,DO170,DO170/DP170)</f>
        <v>1</v>
      </c>
      <c r="DS170" s="1">
        <v>41</v>
      </c>
      <c r="DT170" s="1">
        <f ca="1">IF(DR170/DS170=INT(DR170/DS170),1,0)</f>
        <v>0</v>
      </c>
      <c r="DU170" s="1">
        <f ca="1">IF(DT170=0,DR170,DR170/DS170)</f>
        <v>1</v>
      </c>
      <c r="DV170" s="1">
        <v>43</v>
      </c>
      <c r="DW170" s="1">
        <f ca="1">IF(DU170/DV170=INT(DU170/DV170),1,0)</f>
        <v>0</v>
      </c>
      <c r="DX170" s="1">
        <f ca="1">IF(DW170=0,DU170,DU170/DV170)</f>
        <v>1</v>
      </c>
      <c r="DY170" s="1">
        <v>47</v>
      </c>
      <c r="DZ170" s="1">
        <f ca="1">IF(DX170/DY170=INT(DX170/DY170),1,0)</f>
        <v>0</v>
      </c>
      <c r="EA170" s="1">
        <f ca="1">IF(DZ170=0,DX170,DX170/DY170)</f>
        <v>1</v>
      </c>
      <c r="EB170" s="1">
        <v>53</v>
      </c>
      <c r="EC170" s="1">
        <f ca="1">IF(EA170/EB170=INT(EA170/EB170),1,0)</f>
        <v>0</v>
      </c>
      <c r="ED170" s="1">
        <f ca="1">IF(EC170=0,EA170,EA170/EB170)</f>
        <v>1</v>
      </c>
      <c r="EE170" s="1">
        <v>59</v>
      </c>
      <c r="EF170" s="1">
        <f ca="1">IF(ED170/EE170=INT(ED170/EE170),1,0)</f>
        <v>0</v>
      </c>
      <c r="EG170" s="1">
        <f ca="1">IF(EF170=0,ED170,ED170/EE170)</f>
        <v>1</v>
      </c>
      <c r="EH170" s="1">
        <v>61</v>
      </c>
      <c r="EI170" s="1">
        <f ca="1">IF(EG170/EH170=INT(EG170/EH170),1,0)</f>
        <v>0</v>
      </c>
      <c r="EJ170" s="1">
        <f ca="1">IF(EI170=0,EG170,EG170/EH170)</f>
        <v>1</v>
      </c>
      <c r="EK170" s="1">
        <v>67</v>
      </c>
      <c r="EL170" s="1">
        <f ca="1">IF(EJ170/EK170=INT(EJ170/EK170),1,0)</f>
        <v>0</v>
      </c>
      <c r="EM170" s="1">
        <f ca="1">IF(EL170=0,EJ170,EJ170/EK170)</f>
        <v>1</v>
      </c>
      <c r="EN170" s="1">
        <v>71</v>
      </c>
      <c r="EO170" s="1">
        <f ca="1">IF(EM170/EN170=INT(EM170/EN170),1,0)</f>
        <v>0</v>
      </c>
      <c r="EP170" s="1">
        <f ca="1">IF(EO170=0,EM170,EM170/EN170)</f>
        <v>1</v>
      </c>
      <c r="EQ170" s="1">
        <v>73</v>
      </c>
      <c r="ER170" s="1">
        <f ca="1">IF(EP170/EQ170=INT(EP170/EQ170),1,0)</f>
        <v>0</v>
      </c>
      <c r="ES170" s="1">
        <f ca="1">IF(ER170=0,EP170,EP170/EQ170)</f>
        <v>1</v>
      </c>
      <c r="ET170" s="1">
        <v>79</v>
      </c>
      <c r="EU170" s="1">
        <f ca="1">IF(ES170/ET170=INT(ES170/ET170),1,0)</f>
        <v>0</v>
      </c>
      <c r="EV170" s="1">
        <f ca="1">IF(EU170=0,ES170,ES170/ET170)</f>
        <v>1</v>
      </c>
      <c r="EW170" s="1">
        <v>83</v>
      </c>
      <c r="EX170" s="1">
        <f ca="1">IF(EV170/EW170=INT(EV170/EW170),1,0)</f>
        <v>0</v>
      </c>
      <c r="EY170" s="1">
        <f ca="1">IF(EX170=0,EV170,EV170/EW170)</f>
        <v>1</v>
      </c>
      <c r="EZ170" s="1">
        <v>89</v>
      </c>
      <c r="FA170" s="1">
        <f ca="1">IF(EY170/EZ170=INT(EY170/EZ170),1,0)</f>
        <v>0</v>
      </c>
      <c r="FB170" s="1">
        <f ca="1">IF(FA170=0,EY170,EY170/EZ170)</f>
        <v>1</v>
      </c>
      <c r="FC170" s="1">
        <v>97</v>
      </c>
      <c r="FD170" s="1">
        <f ca="1">IF(FB170/FC170=INT(FB170/FC170),1,0)</f>
        <v>0</v>
      </c>
      <c r="FE170" s="1">
        <f ca="1">IF(FD170=0,FB170,FB170/FC170)</f>
        <v>1</v>
      </c>
      <c r="FF170" s="1">
        <v>101</v>
      </c>
      <c r="FG170" s="1">
        <f ca="1">IF(FE170/FF170=INT(FE170/FF170),1,0)</f>
        <v>0</v>
      </c>
      <c r="FH170" s="1">
        <f ca="1">IF(FG170=0,FE170,FE170/FF170)</f>
        <v>1</v>
      </c>
      <c r="FI170" s="1">
        <v>103</v>
      </c>
      <c r="FJ170" s="1">
        <f ca="1">IF(FH170/FI170=INT(FH170/FI170),1,0)</f>
        <v>0</v>
      </c>
      <c r="FK170" s="1">
        <f ca="1">IF(FJ170=0,FH170,FH170/FI170)</f>
        <v>1</v>
      </c>
      <c r="FL170" s="1">
        <v>107</v>
      </c>
      <c r="FM170" s="1">
        <f ca="1">IF(FK170/FL170=INT(FK170/FL170),1,0)</f>
        <v>0</v>
      </c>
      <c r="FN170" s="1">
        <f ca="1">IF(FM170=0,FK170,FK170/FL170)</f>
        <v>1</v>
      </c>
      <c r="FO170" s="1">
        <v>109</v>
      </c>
      <c r="FP170" s="1">
        <f ca="1">IF(FN170/FO170=INT(FN170/FO170),1,0)</f>
        <v>0</v>
      </c>
      <c r="FQ170" s="1">
        <f ca="1">IF(FP170=0,FN170,FN170/FO170)</f>
        <v>1</v>
      </c>
      <c r="FR170" s="1">
        <v>113</v>
      </c>
      <c r="FS170" s="1">
        <f ca="1">IF(FQ170/FR170=INT(FQ170/FR170),1,0)</f>
        <v>0</v>
      </c>
      <c r="FT170" s="1">
        <f ca="1">IF(FS170=0,FQ170,FQ170/FR170)</f>
        <v>1</v>
      </c>
      <c r="FU170" s="1">
        <v>127</v>
      </c>
      <c r="FV170" s="1">
        <f ca="1">IF(FT170/FU170=INT(FT170/FU170),1,0)</f>
        <v>0</v>
      </c>
      <c r="FW170" s="1">
        <f ca="1">IF(FV170=0,FT170,FT170/FU170)</f>
        <v>1</v>
      </c>
      <c r="FX170" s="1">
        <v>131</v>
      </c>
      <c r="FY170" s="1">
        <f ca="1">IF(FW170/FX170=INT(FW170/FX170),1,0)</f>
        <v>0</v>
      </c>
      <c r="FZ170" s="1">
        <f ca="1">IF(FY170=0,FW170,FW170/FX170)</f>
        <v>1</v>
      </c>
      <c r="GA170" s="1">
        <v>137</v>
      </c>
      <c r="GB170" s="1">
        <f ca="1">IF(FZ170/GA170=INT(FZ170/GA170),1,0)</f>
        <v>0</v>
      </c>
      <c r="GC170" s="1">
        <f ca="1">IF(GB170=0,FZ170,FZ170/GA170)</f>
        <v>1</v>
      </c>
      <c r="GD170" s="1">
        <v>139</v>
      </c>
      <c r="GE170" s="1">
        <f ca="1">IF(GC170/GD170=INT(GC170/GD170),1,0)</f>
        <v>0</v>
      </c>
      <c r="GF170" s="1">
        <f ca="1">IF(GE170=0,GC170,GC170/GD170)</f>
        <v>1</v>
      </c>
      <c r="GG170" s="1">
        <v>149</v>
      </c>
      <c r="GH170" s="1">
        <f ca="1">IF(GF170/GG170=INT(GF170/GG170),1,0)</f>
        <v>0</v>
      </c>
      <c r="GI170" s="1">
        <f ca="1">IF(GH170=0,GF170,GF170/GG170)</f>
        <v>1</v>
      </c>
      <c r="GJ170" s="1"/>
      <c r="GK170" s="1">
        <f ca="1">8*BI170+4*BL170+2*BO170+BR170</f>
        <v>0</v>
      </c>
      <c r="GL170" s="1">
        <f ca="1">4*BU170+2*BX170+CA170</f>
        <v>0</v>
      </c>
      <c r="GM170" s="1">
        <f ca="1">2*CD170+CG170</f>
        <v>1</v>
      </c>
      <c r="GN170" s="1">
        <f ca="1">2*CJ170+CM170</f>
        <v>0</v>
      </c>
      <c r="GO170" s="1">
        <f ca="1">2*CP170+CS170</f>
        <v>0</v>
      </c>
      <c r="GP170" s="1">
        <f ca="1">2*CV170+CY170</f>
        <v>0</v>
      </c>
      <c r="GQ170" s="1">
        <f ca="1">DB170</f>
        <v>0</v>
      </c>
      <c r="GR170" s="1">
        <f ca="1">DE170</f>
        <v>0</v>
      </c>
      <c r="GS170" s="1">
        <f ca="1">DH170</f>
        <v>0</v>
      </c>
      <c r="GT170" s="1">
        <f ca="1">DK170</f>
        <v>0</v>
      </c>
      <c r="GU170" s="1">
        <f ca="1">DN170</f>
        <v>0</v>
      </c>
      <c r="GV170">
        <f ca="1">DQ170</f>
        <v>0</v>
      </c>
      <c r="GW170">
        <f ca="1">DT170</f>
        <v>0</v>
      </c>
      <c r="GX170">
        <f ca="1">DW170</f>
        <v>0</v>
      </c>
      <c r="GY170">
        <f ca="1">DZ170</f>
        <v>0</v>
      </c>
      <c r="GZ170">
        <f ca="1">EC170</f>
        <v>0</v>
      </c>
      <c r="HA170">
        <f ca="1">EF170</f>
        <v>0</v>
      </c>
      <c r="HB170">
        <f ca="1">EI170</f>
        <v>0</v>
      </c>
      <c r="HC170">
        <f ca="1">EL170</f>
        <v>0</v>
      </c>
      <c r="HD170">
        <f ca="1">EO170</f>
        <v>0</v>
      </c>
      <c r="HE170">
        <f ca="1">ER170</f>
        <v>0</v>
      </c>
      <c r="HF170">
        <f ca="1">EU170</f>
        <v>0</v>
      </c>
      <c r="HG170">
        <f ca="1">EX170</f>
        <v>0</v>
      </c>
      <c r="HH170">
        <f ca="1">FA170</f>
        <v>0</v>
      </c>
      <c r="HI170">
        <f ca="1">FD170</f>
        <v>0</v>
      </c>
      <c r="HJ170">
        <f ca="1">FG170</f>
        <v>0</v>
      </c>
      <c r="HK170">
        <f ca="1">FJ170</f>
        <v>0</v>
      </c>
      <c r="HL170">
        <f ca="1">FM170</f>
        <v>0</v>
      </c>
      <c r="HM170">
        <f ca="1">FP170</f>
        <v>0</v>
      </c>
      <c r="HN170">
        <f ca="1">FS170</f>
        <v>0</v>
      </c>
      <c r="HO170">
        <f ca="1">FV170</f>
        <v>0</v>
      </c>
      <c r="HP170">
        <f ca="1">FY170</f>
        <v>0</v>
      </c>
      <c r="HQ170">
        <f ca="1">GB170</f>
        <v>0</v>
      </c>
      <c r="HR170">
        <f ca="1">GE170</f>
        <v>0</v>
      </c>
      <c r="HS170">
        <f ca="1">GH170</f>
        <v>0</v>
      </c>
      <c r="HT170">
        <f ca="1">BG170</f>
        <v>5</v>
      </c>
      <c r="HU170">
        <f ca="1">HT170/HS173</f>
        <v>5</v>
      </c>
      <c r="HV170" s="9">
        <f ca="1">BE171</f>
        <v>3</v>
      </c>
      <c r="HW170">
        <f ca="1">HV170*HU171+HU170</f>
        <v>23</v>
      </c>
      <c r="HX170">
        <f ca="1">HW170*HW166</f>
        <v>437</v>
      </c>
      <c r="HY170" s="9">
        <f ca="1">HU167*HU171</f>
        <v>42</v>
      </c>
      <c r="HZ170" s="9">
        <f ca="1">INT(HX170/HY170)</f>
        <v>10</v>
      </c>
      <c r="IA170" s="9">
        <f ca="1">HX170-HZ170*HY170</f>
        <v>17</v>
      </c>
      <c r="IB170" s="9">
        <f ca="1">HY170</f>
        <v>42</v>
      </c>
    </row>
    <row r="171" spans="2:255" ht="6" hidden="1" customHeight="1" x14ac:dyDescent="0.25">
      <c r="B171" s="71"/>
      <c r="C171" s="71"/>
      <c r="D171" s="71"/>
      <c r="E171" s="77"/>
      <c r="F171" s="104"/>
      <c r="G171" s="71"/>
      <c r="H171" s="78"/>
      <c r="I171" s="71"/>
      <c r="J171" s="71"/>
      <c r="K171" s="77"/>
      <c r="L171" s="104"/>
      <c r="M171" s="71"/>
      <c r="N171" s="71"/>
      <c r="O171" s="71"/>
      <c r="P171" s="71"/>
      <c r="Q171" s="71"/>
      <c r="R171" s="71"/>
      <c r="S171" s="77"/>
      <c r="T171" s="80"/>
      <c r="U171" s="80"/>
      <c r="V171" s="80"/>
      <c r="W171" s="122"/>
      <c r="X171" s="102"/>
      <c r="Y171" s="71"/>
      <c r="Z171" s="75"/>
      <c r="AD171" s="162"/>
      <c r="AW171" s="11"/>
      <c r="AX171" s="11"/>
      <c r="AY171" s="11"/>
      <c r="AZ171" s="11"/>
      <c r="BA171" s="11"/>
      <c r="BB171" s="11"/>
      <c r="BC171" s="11"/>
      <c r="BE171">
        <f ca="1">BE170+INT(BF170/BF171)</f>
        <v>3</v>
      </c>
      <c r="BF171" s="1">
        <f ca="1">IF(BB166&gt;BF170,INT((RAND()*(BC166-BB166+1)+BB166)),INT((RAND()*(BC166-BF170)+BF170+1)))</f>
        <v>6</v>
      </c>
      <c r="BG171">
        <f ca="1">BF171</f>
        <v>6</v>
      </c>
      <c r="BH171">
        <v>256</v>
      </c>
      <c r="BI171" s="1">
        <f ca="1">IF(BG171/BH171=INT(BG171/BH171),1,0)</f>
        <v>0</v>
      </c>
      <c r="BJ171" s="1">
        <f ca="1">IF(BI171=0,BG171,BG171/BH171)</f>
        <v>6</v>
      </c>
      <c r="BK171" s="1">
        <v>16</v>
      </c>
      <c r="BL171" s="1">
        <f ca="1">IF(BJ171/BK171=INT(BJ171/BK171),1,0)</f>
        <v>0</v>
      </c>
      <c r="BM171" s="1">
        <f ca="1">IF(BL171=0,BJ171,BJ171/BK171)</f>
        <v>6</v>
      </c>
      <c r="BN171" s="1">
        <v>4</v>
      </c>
      <c r="BO171" s="1">
        <f ca="1">IF(BM171/BN171=INT(BM171/BN171),1,0)</f>
        <v>0</v>
      </c>
      <c r="BP171" s="1">
        <f ca="1">IF(BO171=0,BM171,BM171/BN171)</f>
        <v>6</v>
      </c>
      <c r="BQ171" s="1">
        <v>2</v>
      </c>
      <c r="BR171" s="1">
        <f ca="1">IF(BP171/BQ171=INT(BP171/BQ171),1,0)</f>
        <v>1</v>
      </c>
      <c r="BS171" s="1">
        <f ca="1">IF(BR171=0,BP171,BP171/BQ171)</f>
        <v>3</v>
      </c>
      <c r="BT171" s="1">
        <v>81</v>
      </c>
      <c r="BU171" s="1">
        <f ca="1">IF(BS171/BT171=INT(BS171/BT171),1,0)</f>
        <v>0</v>
      </c>
      <c r="BV171" s="1">
        <f ca="1">IF(BU171=0,BS171,BS171/BT171)</f>
        <v>3</v>
      </c>
      <c r="BW171" s="1">
        <v>9</v>
      </c>
      <c r="BX171" s="1">
        <f ca="1">IF(BV171/BW171=INT(BV171/BW171),1,0)</f>
        <v>0</v>
      </c>
      <c r="BY171" s="1">
        <f ca="1">IF(BX171=0,BV171,BV171/BW171)</f>
        <v>3</v>
      </c>
      <c r="BZ171" s="1">
        <v>3</v>
      </c>
      <c r="CA171" s="1">
        <f ca="1">IF(BY171/BZ171=INT(BY171/BZ171),1,0)</f>
        <v>1</v>
      </c>
      <c r="CB171" s="1">
        <f ca="1">IF(CA171=0,BY171,BY171/BZ171)</f>
        <v>1</v>
      </c>
      <c r="CC171" s="1">
        <v>25</v>
      </c>
      <c r="CD171" s="1">
        <f ca="1">IF(CB171/CC171=INT(CB171/CC171),1,0)</f>
        <v>0</v>
      </c>
      <c r="CE171" s="1">
        <f ca="1">IF(CD171=0,CB171,CB171/CC171)</f>
        <v>1</v>
      </c>
      <c r="CF171" s="1">
        <v>5</v>
      </c>
      <c r="CG171" s="1">
        <f ca="1">IF(CE171/CF171=INT(CE171/CF171),1,0)</f>
        <v>0</v>
      </c>
      <c r="CH171" s="1">
        <f ca="1">IF(CG171=0,CE171,CE171/CF171)</f>
        <v>1</v>
      </c>
      <c r="CI171" s="1">
        <v>49</v>
      </c>
      <c r="CJ171" s="1">
        <f ca="1">IF(CH171/CI171=INT(CH171/CI171),1,0)</f>
        <v>0</v>
      </c>
      <c r="CK171" s="1">
        <f ca="1">IF(CJ171=0,CH171,CH171/CI171)</f>
        <v>1</v>
      </c>
      <c r="CL171" s="1">
        <v>7</v>
      </c>
      <c r="CM171" s="1">
        <f ca="1">IF(CK171/CL171=INT(CK171/CL171),1,0)</f>
        <v>0</v>
      </c>
      <c r="CN171" s="1">
        <f ca="1">IF(CM171=0,CK171,CK171/CL171)</f>
        <v>1</v>
      </c>
      <c r="CO171" s="1">
        <v>121</v>
      </c>
      <c r="CP171" s="1">
        <f ca="1">IF(CN171/CO171=INT(CN171/CO171),1,0)</f>
        <v>0</v>
      </c>
      <c r="CQ171" s="1">
        <f ca="1">IF(CP171=0,CN171,CN171/CO171)</f>
        <v>1</v>
      </c>
      <c r="CR171" s="1">
        <v>11</v>
      </c>
      <c r="CS171" s="1">
        <f ca="1">IF(CQ171/CR171=INT(CQ171/CR171),1,0)</f>
        <v>0</v>
      </c>
      <c r="CT171" s="1">
        <f ca="1">IF(CS171=0,CQ171,CQ171/CR171)</f>
        <v>1</v>
      </c>
      <c r="CU171" s="1">
        <v>169</v>
      </c>
      <c r="CV171" s="1">
        <f ca="1">IF(CT171/CU171=INT(CT171/CU171),1,0)</f>
        <v>0</v>
      </c>
      <c r="CW171" s="1">
        <f ca="1">IF(CV171=0,CT171,CT171/CU171)</f>
        <v>1</v>
      </c>
      <c r="CX171" s="1">
        <v>13</v>
      </c>
      <c r="CY171" s="1">
        <f ca="1">IF(CW171/CX171=INT(CW171/CX171),1,0)</f>
        <v>0</v>
      </c>
      <c r="CZ171" s="1">
        <f ca="1">IF(CY171=0,CW171,CW171/CX171)</f>
        <v>1</v>
      </c>
      <c r="DA171" s="1">
        <v>17</v>
      </c>
      <c r="DB171" s="1">
        <f ca="1">IF(CZ171/DA171=INT(CZ171/DA171),1,0)</f>
        <v>0</v>
      </c>
      <c r="DC171" s="1">
        <f ca="1">IF(DB171=0,CZ171,CZ171/DA171)</f>
        <v>1</v>
      </c>
      <c r="DD171" s="1">
        <v>19</v>
      </c>
      <c r="DE171" s="1">
        <f ca="1">IF(DC171/DD171=INT(DC171/DD171),1,0)</f>
        <v>0</v>
      </c>
      <c r="DF171" s="1">
        <f ca="1">IF(DE171=0,DC171,DC171/DD171)</f>
        <v>1</v>
      </c>
      <c r="DG171" s="1">
        <v>23</v>
      </c>
      <c r="DH171" s="1">
        <f ca="1">IF(DF171/DG171=INT(DF171/DG171),1,0)</f>
        <v>0</v>
      </c>
      <c r="DI171" s="1">
        <f ca="1">IF(DH171=0,DF171,DF171/DG171)</f>
        <v>1</v>
      </c>
      <c r="DJ171" s="1">
        <v>29</v>
      </c>
      <c r="DK171" s="1">
        <f ca="1">IF(DI171/DJ171=INT(DI171/DJ171),1,0)</f>
        <v>0</v>
      </c>
      <c r="DL171" s="1">
        <f ca="1">IF(DK171=0,DI171,DI171/DJ171)</f>
        <v>1</v>
      </c>
      <c r="DM171" s="1">
        <v>31</v>
      </c>
      <c r="DN171" s="1">
        <f ca="1">IF(DL171/DM171=INT(DL171/DM171),1,0)</f>
        <v>0</v>
      </c>
      <c r="DO171" s="1">
        <f ca="1">IF(DN171=0,DL171,DL171/DM171)</f>
        <v>1</v>
      </c>
      <c r="DP171" s="1">
        <v>37</v>
      </c>
      <c r="DQ171" s="1">
        <f ca="1">IF(DO171/DP171=INT(DO171/DP171),1,0)</f>
        <v>0</v>
      </c>
      <c r="DR171" s="1">
        <f ca="1">IF(DQ171=0,DO171,DO171/DP171)</f>
        <v>1</v>
      </c>
      <c r="DS171" s="1">
        <v>41</v>
      </c>
      <c r="DT171" s="1">
        <f ca="1">IF(DR171/DS171=INT(DR171/DS171),1,0)</f>
        <v>0</v>
      </c>
      <c r="DU171" s="1">
        <f ca="1">IF(DT171=0,DR171,DR171/DS171)</f>
        <v>1</v>
      </c>
      <c r="DV171" s="1">
        <v>43</v>
      </c>
      <c r="DW171" s="1">
        <f ca="1">IF(DU171/DV171=INT(DU171/DV171),1,0)</f>
        <v>0</v>
      </c>
      <c r="DX171" s="1">
        <f ca="1">IF(DW171=0,DU171,DU171/DV171)</f>
        <v>1</v>
      </c>
      <c r="DY171" s="1">
        <v>47</v>
      </c>
      <c r="DZ171" s="1">
        <f ca="1">IF(DX171/DY171=INT(DX171/DY171),1,0)</f>
        <v>0</v>
      </c>
      <c r="EA171" s="1">
        <f ca="1">IF(DZ171=0,DX171,DX171/DY171)</f>
        <v>1</v>
      </c>
      <c r="EB171" s="1">
        <v>53</v>
      </c>
      <c r="EC171" s="1">
        <f ca="1">IF(EA171/EB171=INT(EA171/EB171),1,0)</f>
        <v>0</v>
      </c>
      <c r="ED171" s="1">
        <f ca="1">IF(EC171=0,EA171,EA171/EB171)</f>
        <v>1</v>
      </c>
      <c r="EE171" s="1">
        <v>59</v>
      </c>
      <c r="EF171" s="1">
        <f ca="1">IF(ED171/EE171=INT(ED171/EE171),1,0)</f>
        <v>0</v>
      </c>
      <c r="EG171" s="1">
        <f ca="1">IF(EF171=0,ED171,ED171/EE171)</f>
        <v>1</v>
      </c>
      <c r="EH171" s="1">
        <v>61</v>
      </c>
      <c r="EI171" s="1">
        <f ca="1">IF(EG171/EH171=INT(EG171/EH171),1,0)</f>
        <v>0</v>
      </c>
      <c r="EJ171" s="1">
        <f ca="1">IF(EI171=0,EG171,EG171/EH171)</f>
        <v>1</v>
      </c>
      <c r="EK171" s="1">
        <v>67</v>
      </c>
      <c r="EL171" s="1">
        <f ca="1">IF(EJ171/EK171=INT(EJ171/EK171),1,0)</f>
        <v>0</v>
      </c>
      <c r="EM171" s="1">
        <f ca="1">IF(EL171=0,EJ171,EJ171/EK171)</f>
        <v>1</v>
      </c>
      <c r="EN171" s="1">
        <v>71</v>
      </c>
      <c r="EO171" s="1">
        <f ca="1">IF(EM171/EN171=INT(EM171/EN171),1,0)</f>
        <v>0</v>
      </c>
      <c r="EP171" s="1">
        <f ca="1">IF(EO171=0,EM171,EM171/EN171)</f>
        <v>1</v>
      </c>
      <c r="EQ171" s="1">
        <v>73</v>
      </c>
      <c r="ER171" s="1">
        <f ca="1">IF(EP171/EQ171=INT(EP171/EQ171),1,0)</f>
        <v>0</v>
      </c>
      <c r="ES171" s="1">
        <f ca="1">IF(ER171=0,EP171,EP171/EQ171)</f>
        <v>1</v>
      </c>
      <c r="ET171" s="1">
        <v>79</v>
      </c>
      <c r="EU171" s="1">
        <f ca="1">IF(ES171/ET171=INT(ES171/ET171),1,0)</f>
        <v>0</v>
      </c>
      <c r="EV171" s="1">
        <f ca="1">IF(EU171=0,ES171,ES171/ET171)</f>
        <v>1</v>
      </c>
      <c r="EW171" s="1">
        <v>83</v>
      </c>
      <c r="EX171" s="1">
        <f ca="1">IF(EV171/EW171=INT(EV171/EW171),1,0)</f>
        <v>0</v>
      </c>
      <c r="EY171" s="1">
        <f ca="1">IF(EX171=0,EV171,EV171/EW171)</f>
        <v>1</v>
      </c>
      <c r="EZ171" s="1">
        <v>89</v>
      </c>
      <c r="FA171" s="1">
        <f ca="1">IF(EY171/EZ171=INT(EY171/EZ171),1,0)</f>
        <v>0</v>
      </c>
      <c r="FB171" s="1">
        <f ca="1">IF(FA171=0,EY171,EY171/EZ171)</f>
        <v>1</v>
      </c>
      <c r="FC171" s="1">
        <v>97</v>
      </c>
      <c r="FD171" s="1">
        <f ca="1">IF(FB171/FC171=INT(FB171/FC171),1,0)</f>
        <v>0</v>
      </c>
      <c r="FE171" s="1">
        <f ca="1">IF(FD171=0,FB171,FB171/FC171)</f>
        <v>1</v>
      </c>
      <c r="FF171" s="1">
        <v>101</v>
      </c>
      <c r="FG171" s="1">
        <f ca="1">IF(FE171/FF171=INT(FE171/FF171),1,0)</f>
        <v>0</v>
      </c>
      <c r="FH171" s="1">
        <f ca="1">IF(FG171=0,FE171,FE171/FF171)</f>
        <v>1</v>
      </c>
      <c r="FI171" s="1">
        <v>103</v>
      </c>
      <c r="FJ171" s="1">
        <f ca="1">IF(FH171/FI171=INT(FH171/FI171),1,0)</f>
        <v>0</v>
      </c>
      <c r="FK171" s="1">
        <f ca="1">IF(FJ171=0,FH171,FH171/FI171)</f>
        <v>1</v>
      </c>
      <c r="FL171" s="1">
        <v>107</v>
      </c>
      <c r="FM171" s="1">
        <f ca="1">IF(FK171/FL171=INT(FK171/FL171),1,0)</f>
        <v>0</v>
      </c>
      <c r="FN171" s="1">
        <f ca="1">IF(FM171=0,FK171,FK171/FL171)</f>
        <v>1</v>
      </c>
      <c r="FO171" s="1">
        <v>109</v>
      </c>
      <c r="FP171" s="1">
        <f ca="1">IF(FN171/FO171=INT(FN171/FO171),1,0)</f>
        <v>0</v>
      </c>
      <c r="FQ171" s="1">
        <f ca="1">IF(FP171=0,FN171,FN171/FO171)</f>
        <v>1</v>
      </c>
      <c r="FR171" s="1">
        <v>113</v>
      </c>
      <c r="FS171" s="1">
        <f ca="1">IF(FQ171/FR171=INT(FQ171/FR171),1,0)</f>
        <v>0</v>
      </c>
      <c r="FT171" s="1">
        <f ca="1">IF(FS171=0,FQ171,FQ171/FR171)</f>
        <v>1</v>
      </c>
      <c r="FU171" s="1">
        <v>127</v>
      </c>
      <c r="FV171" s="1">
        <f ca="1">IF(FT171/FU171=INT(FT171/FU171),1,0)</f>
        <v>0</v>
      </c>
      <c r="FW171" s="1">
        <f ca="1">IF(FV171=0,FT171,FT171/FU171)</f>
        <v>1</v>
      </c>
      <c r="FX171" s="1">
        <v>131</v>
      </c>
      <c r="FY171" s="1">
        <f ca="1">IF(FW171/FX171=INT(FW171/FX171),1,0)</f>
        <v>0</v>
      </c>
      <c r="FZ171" s="1">
        <f ca="1">IF(FY171=0,FW171,FW171/FX171)</f>
        <v>1</v>
      </c>
      <c r="GA171" s="1">
        <v>137</v>
      </c>
      <c r="GB171" s="1">
        <f ca="1">IF(FZ171/GA171=INT(FZ171/GA171),1,0)</f>
        <v>0</v>
      </c>
      <c r="GC171" s="1">
        <f ca="1">IF(GB171=0,FZ171,FZ171/GA171)</f>
        <v>1</v>
      </c>
      <c r="GD171" s="1">
        <v>139</v>
      </c>
      <c r="GE171" s="1">
        <f ca="1">IF(GC171/GD171=INT(GC171/GD171),1,0)</f>
        <v>0</v>
      </c>
      <c r="GF171" s="1">
        <f ca="1">IF(GE171=0,GC171,GC171/GD171)</f>
        <v>1</v>
      </c>
      <c r="GG171" s="1">
        <v>149</v>
      </c>
      <c r="GH171" s="1">
        <f ca="1">IF(GF171/GG171=INT(GF171/GG171),1,0)</f>
        <v>0</v>
      </c>
      <c r="GI171" s="1">
        <f ca="1">IF(GH171=0,GF171,GF171/GG171)</f>
        <v>1</v>
      </c>
      <c r="GJ171" s="1"/>
      <c r="GK171" s="1">
        <f ca="1">8*BI171+4*BL171+2*BO171+BR171</f>
        <v>1</v>
      </c>
      <c r="GL171" s="1">
        <f ca="1">4*BU171+2*BX171+CA171</f>
        <v>1</v>
      </c>
      <c r="GM171" s="1">
        <f ca="1">2*CD171+CG171</f>
        <v>0</v>
      </c>
      <c r="GN171" s="1">
        <f ca="1">2*CJ171+CM171</f>
        <v>0</v>
      </c>
      <c r="GO171" s="1">
        <f ca="1">2*CP171+CS171</f>
        <v>0</v>
      </c>
      <c r="GP171" s="1">
        <f ca="1">2*CV171+CY171</f>
        <v>0</v>
      </c>
      <c r="GQ171" s="1">
        <f ca="1">DB171</f>
        <v>0</v>
      </c>
      <c r="GR171" s="1">
        <f ca="1">DE171</f>
        <v>0</v>
      </c>
      <c r="GS171" s="1">
        <f ca="1">DH171</f>
        <v>0</v>
      </c>
      <c r="GT171" s="1">
        <f ca="1">DK171</f>
        <v>0</v>
      </c>
      <c r="GU171" s="1">
        <f ca="1">DN171</f>
        <v>0</v>
      </c>
      <c r="GV171">
        <f ca="1">DQ171</f>
        <v>0</v>
      </c>
      <c r="GW171">
        <f ca="1">DT171</f>
        <v>0</v>
      </c>
      <c r="GX171">
        <f ca="1">DW171</f>
        <v>0</v>
      </c>
      <c r="GY171">
        <f ca="1">DZ171</f>
        <v>0</v>
      </c>
      <c r="GZ171">
        <f ca="1">EC171</f>
        <v>0</v>
      </c>
      <c r="HA171">
        <f ca="1">EF171</f>
        <v>0</v>
      </c>
      <c r="HB171">
        <f ca="1">EI171</f>
        <v>0</v>
      </c>
      <c r="HC171">
        <f ca="1">EL171</f>
        <v>0</v>
      </c>
      <c r="HD171">
        <f ca="1">EO171</f>
        <v>0</v>
      </c>
      <c r="HE171">
        <f ca="1">ER171</f>
        <v>0</v>
      </c>
      <c r="HF171">
        <f ca="1">EU171</f>
        <v>0</v>
      </c>
      <c r="HG171">
        <f ca="1">EX171</f>
        <v>0</v>
      </c>
      <c r="HH171">
        <f ca="1">FA171</f>
        <v>0</v>
      </c>
      <c r="HI171">
        <f ca="1">FD171</f>
        <v>0</v>
      </c>
      <c r="HJ171">
        <f ca="1">FG171</f>
        <v>0</v>
      </c>
      <c r="HK171">
        <f ca="1">FJ171</f>
        <v>0</v>
      </c>
      <c r="HL171">
        <f ca="1">FM171</f>
        <v>0</v>
      </c>
      <c r="HM171">
        <f ca="1">FP171</f>
        <v>0</v>
      </c>
      <c r="HN171">
        <f ca="1">FS171</f>
        <v>0</v>
      </c>
      <c r="HO171">
        <f ca="1">FV171</f>
        <v>0</v>
      </c>
      <c r="HP171">
        <f ca="1">FY171</f>
        <v>0</v>
      </c>
      <c r="HQ171">
        <f ca="1">GB171</f>
        <v>0</v>
      </c>
      <c r="HR171">
        <f ca="1">GE171</f>
        <v>0</v>
      </c>
      <c r="HS171">
        <f ca="1">GH171</f>
        <v>0</v>
      </c>
      <c r="HT171">
        <f ca="1">BG171</f>
        <v>6</v>
      </c>
      <c r="HU171">
        <f ca="1">HT171/HS173</f>
        <v>6</v>
      </c>
      <c r="HV171" s="9"/>
      <c r="HY171" s="9"/>
      <c r="HZ171" s="9"/>
      <c r="IA171" s="9"/>
      <c r="IB171" s="9"/>
    </row>
    <row r="172" spans="2:255" ht="6" hidden="1" customHeight="1" x14ac:dyDescent="0.25">
      <c r="B172" s="71"/>
      <c r="C172" s="71"/>
      <c r="D172" s="71"/>
      <c r="E172" s="77"/>
      <c r="F172" s="104"/>
      <c r="G172" s="71"/>
      <c r="H172" s="78"/>
      <c r="I172" s="71"/>
      <c r="J172" s="71"/>
      <c r="K172" s="77"/>
      <c r="L172" s="104"/>
      <c r="M172" s="71"/>
      <c r="N172" s="71"/>
      <c r="O172" s="71"/>
      <c r="P172" s="71"/>
      <c r="Q172" s="71"/>
      <c r="R172" s="71"/>
      <c r="S172" s="77"/>
      <c r="T172" s="80"/>
      <c r="U172" s="80"/>
      <c r="V172" s="80"/>
      <c r="W172" s="122"/>
      <c r="X172" s="102"/>
      <c r="Y172" s="71"/>
      <c r="Z172" s="75"/>
      <c r="AD172" s="162"/>
      <c r="AW172" s="11"/>
      <c r="AX172" s="11"/>
      <c r="AY172" s="11"/>
      <c r="AZ172" s="11"/>
      <c r="BA172" s="11"/>
      <c r="BB172" s="11"/>
      <c r="BC172" s="11"/>
      <c r="BD172" s="9"/>
      <c r="BE172" s="9"/>
      <c r="BF172" s="9"/>
      <c r="BK172" s="9"/>
      <c r="BL172" s="9"/>
      <c r="BM172" s="9"/>
      <c r="BN172" s="9"/>
      <c r="BO172" s="9"/>
      <c r="BP172" s="9"/>
      <c r="BQ172" s="9"/>
      <c r="BR172" s="9"/>
      <c r="BS172" s="9"/>
      <c r="BT172" s="9"/>
      <c r="BU172" s="9"/>
      <c r="BV172" s="9"/>
      <c r="BW172" s="9"/>
      <c r="BX172" s="9"/>
      <c r="BY172" s="9"/>
      <c r="BZ172" s="9"/>
      <c r="CA172" s="9"/>
      <c r="CB172" s="9"/>
      <c r="CC172" s="9"/>
      <c r="CD172" s="9"/>
      <c r="CE172" s="9"/>
      <c r="CF172" s="9"/>
      <c r="CG172" s="9"/>
      <c r="CH172" s="9"/>
      <c r="CI172" s="9"/>
      <c r="CJ172" s="9"/>
      <c r="CK172" s="9"/>
      <c r="CL172" s="9"/>
      <c r="CM172" s="9"/>
      <c r="CN172" s="9"/>
      <c r="CO172" s="9"/>
      <c r="CP172" s="9"/>
      <c r="CQ172" s="9"/>
      <c r="CR172" s="9"/>
      <c r="CS172" s="9"/>
      <c r="CT172" s="9"/>
      <c r="CU172" s="9"/>
      <c r="CV172" s="9"/>
      <c r="CW172" s="9"/>
      <c r="CX172" s="9"/>
      <c r="CY172" s="9"/>
      <c r="CZ172" s="9"/>
      <c r="DA172" s="9"/>
      <c r="DB172" s="9"/>
      <c r="DC172" s="9"/>
      <c r="DD172" s="9"/>
      <c r="DE172" s="9"/>
      <c r="DF172" s="9"/>
      <c r="DG172" s="9"/>
      <c r="DH172" s="9"/>
      <c r="DI172" s="9"/>
      <c r="DJ172" s="9"/>
      <c r="DK172" s="9"/>
      <c r="DL172" s="9"/>
      <c r="DM172" s="9"/>
      <c r="DN172" s="9"/>
      <c r="DO172" s="9"/>
      <c r="DP172" s="9"/>
      <c r="DQ172" s="9"/>
      <c r="DR172" s="9"/>
      <c r="DS172" s="9"/>
      <c r="DT172" s="9"/>
      <c r="DU172" s="9"/>
      <c r="DV172" s="9"/>
      <c r="DW172" s="9"/>
      <c r="DX172" s="9"/>
      <c r="DY172" s="9"/>
      <c r="DZ172" s="9"/>
      <c r="EA172" s="9"/>
      <c r="EB172" s="9"/>
      <c r="EG172" s="9"/>
      <c r="EH172" s="9"/>
      <c r="EI172" s="9"/>
      <c r="EJ172" s="9"/>
      <c r="EK172" s="9"/>
      <c r="EL172" s="9"/>
      <c r="EM172" s="9"/>
      <c r="EN172" s="9"/>
      <c r="EO172" s="9"/>
      <c r="EP172" s="9"/>
      <c r="EQ172" s="9"/>
      <c r="ER172" s="9"/>
      <c r="ES172" s="9"/>
      <c r="ET172" s="9"/>
      <c r="EU172" s="9"/>
      <c r="EV172" s="9"/>
      <c r="EW172" s="9"/>
      <c r="EX172" s="9"/>
      <c r="EY172" s="9"/>
      <c r="EZ172" s="9"/>
      <c r="FA172" s="9"/>
      <c r="FB172" s="9"/>
      <c r="FC172" s="9"/>
      <c r="FD172" s="9"/>
      <c r="FE172" s="9"/>
      <c r="FF172" s="9"/>
      <c r="FG172" s="9"/>
      <c r="FH172" s="9"/>
      <c r="FI172" s="9"/>
      <c r="FJ172" s="9"/>
      <c r="FK172" s="9"/>
      <c r="FL172" s="9"/>
      <c r="FM172" s="9"/>
      <c r="FN172" s="9"/>
      <c r="FO172" s="9"/>
      <c r="FP172" s="9"/>
      <c r="FQ172" s="9"/>
      <c r="FR172" s="9"/>
      <c r="FS172" s="9"/>
      <c r="FT172" s="9"/>
      <c r="FU172" s="9"/>
      <c r="FV172" s="9"/>
      <c r="FW172" s="9"/>
      <c r="FX172" s="9"/>
      <c r="FY172" s="9"/>
      <c r="FZ172" s="9"/>
      <c r="GA172" s="9"/>
      <c r="GB172" s="9"/>
      <c r="GC172" s="9"/>
      <c r="GD172" s="9"/>
      <c r="GE172" s="9"/>
      <c r="GF172" s="9"/>
      <c r="GG172" s="9"/>
      <c r="GH172" s="9"/>
      <c r="GI172" s="9"/>
      <c r="GJ172" s="9"/>
      <c r="GK172" s="1">
        <f t="shared" ref="GK172:HS172" ca="1" si="74">IF(GK170&lt;GK171,GK170,GK171)</f>
        <v>0</v>
      </c>
      <c r="GL172" s="1">
        <f t="shared" ca="1" si="74"/>
        <v>0</v>
      </c>
      <c r="GM172" s="1">
        <f t="shared" ca="1" si="74"/>
        <v>0</v>
      </c>
      <c r="GN172" s="1">
        <f t="shared" ca="1" si="74"/>
        <v>0</v>
      </c>
      <c r="GO172" s="1">
        <f t="shared" ca="1" si="74"/>
        <v>0</v>
      </c>
      <c r="GP172" s="1">
        <f t="shared" ca="1" si="74"/>
        <v>0</v>
      </c>
      <c r="GQ172" s="1">
        <f t="shared" ca="1" si="74"/>
        <v>0</v>
      </c>
      <c r="GR172" s="1">
        <f t="shared" ca="1" si="74"/>
        <v>0</v>
      </c>
      <c r="GS172" s="1">
        <f t="shared" ca="1" si="74"/>
        <v>0</v>
      </c>
      <c r="GT172" s="1">
        <f t="shared" ca="1" si="74"/>
        <v>0</v>
      </c>
      <c r="GU172" s="1">
        <f t="shared" ca="1" si="74"/>
        <v>0</v>
      </c>
      <c r="GV172" s="1">
        <f t="shared" ca="1" si="74"/>
        <v>0</v>
      </c>
      <c r="GW172" s="1">
        <f t="shared" ca="1" si="74"/>
        <v>0</v>
      </c>
      <c r="GX172" s="1">
        <f t="shared" ca="1" si="74"/>
        <v>0</v>
      </c>
      <c r="GY172" s="1">
        <f t="shared" ca="1" si="74"/>
        <v>0</v>
      </c>
      <c r="GZ172" s="1">
        <f t="shared" ca="1" si="74"/>
        <v>0</v>
      </c>
      <c r="HA172" s="1">
        <f t="shared" ca="1" si="74"/>
        <v>0</v>
      </c>
      <c r="HB172" s="1">
        <f t="shared" ca="1" si="74"/>
        <v>0</v>
      </c>
      <c r="HC172" s="1">
        <f t="shared" ca="1" si="74"/>
        <v>0</v>
      </c>
      <c r="HD172" s="1">
        <f t="shared" ca="1" si="74"/>
        <v>0</v>
      </c>
      <c r="HE172" s="1">
        <f t="shared" ca="1" si="74"/>
        <v>0</v>
      </c>
      <c r="HF172" s="1">
        <f t="shared" ca="1" si="74"/>
        <v>0</v>
      </c>
      <c r="HG172" s="1">
        <f t="shared" ca="1" si="74"/>
        <v>0</v>
      </c>
      <c r="HH172" s="1">
        <f t="shared" ca="1" si="74"/>
        <v>0</v>
      </c>
      <c r="HI172" s="1">
        <f t="shared" ca="1" si="74"/>
        <v>0</v>
      </c>
      <c r="HJ172" s="1">
        <f t="shared" ca="1" si="74"/>
        <v>0</v>
      </c>
      <c r="HK172" s="1">
        <f t="shared" ca="1" si="74"/>
        <v>0</v>
      </c>
      <c r="HL172" s="1">
        <f t="shared" ca="1" si="74"/>
        <v>0</v>
      </c>
      <c r="HM172" s="1">
        <f t="shared" ca="1" si="74"/>
        <v>0</v>
      </c>
      <c r="HN172" s="1">
        <f t="shared" ca="1" si="74"/>
        <v>0</v>
      </c>
      <c r="HO172" s="1">
        <f t="shared" ca="1" si="74"/>
        <v>0</v>
      </c>
      <c r="HP172" s="1">
        <f t="shared" ca="1" si="74"/>
        <v>0</v>
      </c>
      <c r="HQ172" s="1">
        <f t="shared" ca="1" si="74"/>
        <v>0</v>
      </c>
      <c r="HR172" s="1">
        <f t="shared" ca="1" si="74"/>
        <v>0</v>
      </c>
      <c r="HS172" s="1">
        <f t="shared" ca="1" si="74"/>
        <v>0</v>
      </c>
      <c r="HV172" s="9"/>
      <c r="HW172" s="9"/>
      <c r="HX172" s="9"/>
      <c r="HY172" s="9"/>
      <c r="HZ172" s="9"/>
      <c r="IA172" s="9"/>
      <c r="IB172" s="9"/>
    </row>
    <row r="173" spans="2:255" ht="6" hidden="1" customHeight="1" x14ac:dyDescent="0.25">
      <c r="B173" s="71"/>
      <c r="C173" s="71"/>
      <c r="D173" s="71"/>
      <c r="E173" s="77"/>
      <c r="F173" s="104"/>
      <c r="G173" s="71"/>
      <c r="H173" s="78"/>
      <c r="I173" s="71"/>
      <c r="J173" s="71"/>
      <c r="K173" s="77"/>
      <c r="L173" s="104"/>
      <c r="M173" s="71"/>
      <c r="N173" s="71"/>
      <c r="O173" s="71"/>
      <c r="P173" s="71"/>
      <c r="Q173" s="71"/>
      <c r="R173" s="71"/>
      <c r="S173" s="77"/>
      <c r="T173" s="80"/>
      <c r="U173" s="80"/>
      <c r="V173" s="80"/>
      <c r="W173" s="122"/>
      <c r="X173" s="102"/>
      <c r="Y173" s="71"/>
      <c r="Z173" s="75"/>
      <c r="AD173" s="162"/>
      <c r="AW173" s="11"/>
      <c r="AX173" s="11"/>
      <c r="AY173" s="11"/>
      <c r="AZ173" s="11"/>
      <c r="BA173" s="11"/>
      <c r="BB173" s="11"/>
      <c r="BC173" s="11"/>
      <c r="BD173" s="9"/>
      <c r="BE173" s="9"/>
      <c r="BF173" s="9"/>
      <c r="BK173" s="9"/>
      <c r="BL173" s="9"/>
      <c r="BM173" s="9"/>
      <c r="BN173" s="9"/>
      <c r="BO173" s="9"/>
      <c r="BP173" s="9"/>
      <c r="BQ173" s="9"/>
      <c r="BR173" s="9"/>
      <c r="BS173" s="9"/>
      <c r="BT173" s="9"/>
      <c r="BU173" s="9"/>
      <c r="BV173" s="9"/>
      <c r="BW173" s="9"/>
      <c r="BX173" s="9"/>
      <c r="BY173" s="9"/>
      <c r="BZ173" s="9"/>
      <c r="CA173" s="9"/>
      <c r="CB173" s="9"/>
      <c r="CC173" s="9"/>
      <c r="CD173" s="9"/>
      <c r="CE173" s="9"/>
      <c r="CF173" s="9"/>
      <c r="CG173" s="9"/>
      <c r="CH173" s="9"/>
      <c r="CI173" s="9"/>
      <c r="CJ173" s="9"/>
      <c r="CK173" s="9"/>
      <c r="CL173" s="9"/>
      <c r="CM173" s="9"/>
      <c r="CN173" s="9"/>
      <c r="CO173" s="9"/>
      <c r="CP173" s="9"/>
      <c r="CQ173" s="9"/>
      <c r="CR173" s="9"/>
      <c r="CS173" s="9"/>
      <c r="CT173" s="9"/>
      <c r="CU173" s="9"/>
      <c r="CV173" s="9"/>
      <c r="CW173" s="9"/>
      <c r="CX173" s="9"/>
      <c r="CY173" s="9"/>
      <c r="CZ173" s="9"/>
      <c r="DA173" s="9"/>
      <c r="DB173" s="9"/>
      <c r="DC173" s="9"/>
      <c r="DD173" s="9"/>
      <c r="DE173" s="9"/>
      <c r="DF173" s="9"/>
      <c r="DG173" s="9"/>
      <c r="DH173" s="9"/>
      <c r="DI173" s="9"/>
      <c r="DJ173" s="9"/>
      <c r="DK173" s="9"/>
      <c r="DL173" s="9"/>
      <c r="DM173" s="9"/>
      <c r="DN173" s="9"/>
      <c r="DO173" s="9"/>
      <c r="DP173" s="9"/>
      <c r="DQ173" s="9"/>
      <c r="DR173" s="9"/>
      <c r="DS173" s="9"/>
      <c r="DT173" s="9"/>
      <c r="DU173" s="9"/>
      <c r="DV173" s="9"/>
      <c r="DW173" s="9"/>
      <c r="DX173" s="9"/>
      <c r="DY173" s="9"/>
      <c r="DZ173" s="9"/>
      <c r="EA173" s="9"/>
      <c r="EB173" s="9"/>
      <c r="EG173" s="9"/>
      <c r="EH173" s="9"/>
      <c r="EI173" s="9"/>
      <c r="EJ173" s="9"/>
      <c r="EK173" s="9"/>
      <c r="EL173" s="9"/>
      <c r="EM173" s="9"/>
      <c r="EN173" s="9"/>
      <c r="EO173" s="9"/>
      <c r="EP173" s="9"/>
      <c r="EQ173" s="9"/>
      <c r="ER173" s="9"/>
      <c r="ES173" s="9"/>
      <c r="ET173" s="9"/>
      <c r="EU173" s="9"/>
      <c r="EV173" s="9"/>
      <c r="EW173" s="9"/>
      <c r="EX173" s="9"/>
      <c r="EY173" s="9"/>
      <c r="EZ173" s="9"/>
      <c r="FA173" s="9"/>
      <c r="FB173" s="9"/>
      <c r="FC173" s="9"/>
      <c r="FD173" s="9"/>
      <c r="FE173" s="9"/>
      <c r="FF173" s="9"/>
      <c r="FG173" s="9"/>
      <c r="FH173" s="9"/>
      <c r="FI173" s="9"/>
      <c r="FJ173" s="9"/>
      <c r="FK173" s="9"/>
      <c r="FL173" s="9"/>
      <c r="FM173" s="9"/>
      <c r="FN173" s="9"/>
      <c r="FO173" s="9"/>
      <c r="FP173" s="9"/>
      <c r="FQ173" s="9"/>
      <c r="FR173" s="9"/>
      <c r="FS173" s="9"/>
      <c r="FT173" s="9"/>
      <c r="FU173" s="9"/>
      <c r="FV173" s="9"/>
      <c r="FW173" s="9"/>
      <c r="FX173" s="9"/>
      <c r="FY173" s="9"/>
      <c r="FZ173" s="9"/>
      <c r="GA173" s="9"/>
      <c r="GB173" s="9"/>
      <c r="GC173" s="9"/>
      <c r="GD173" s="9"/>
      <c r="GE173" s="9"/>
      <c r="GF173" s="9"/>
      <c r="GG173" s="9"/>
      <c r="GH173" s="9"/>
      <c r="GI173" s="9"/>
      <c r="GJ173" s="9"/>
      <c r="GK173">
        <f ca="1">GK$8^GK172</f>
        <v>1</v>
      </c>
      <c r="GL173">
        <f t="shared" ref="GL173:HS173" ca="1" si="75">GL$8^GL172*GK173</f>
        <v>1</v>
      </c>
      <c r="GM173">
        <f t="shared" ca="1" si="75"/>
        <v>1</v>
      </c>
      <c r="GN173">
        <f t="shared" ca="1" si="75"/>
        <v>1</v>
      </c>
      <c r="GO173">
        <f t="shared" ca="1" si="75"/>
        <v>1</v>
      </c>
      <c r="GP173">
        <f t="shared" ca="1" si="75"/>
        <v>1</v>
      </c>
      <c r="GQ173">
        <f t="shared" ca="1" si="75"/>
        <v>1</v>
      </c>
      <c r="GR173">
        <f t="shared" ca="1" si="75"/>
        <v>1</v>
      </c>
      <c r="GS173">
        <f t="shared" ca="1" si="75"/>
        <v>1</v>
      </c>
      <c r="GT173">
        <f t="shared" ca="1" si="75"/>
        <v>1</v>
      </c>
      <c r="GU173">
        <f t="shared" ca="1" si="75"/>
        <v>1</v>
      </c>
      <c r="GV173">
        <f t="shared" ca="1" si="75"/>
        <v>1</v>
      </c>
      <c r="GW173">
        <f t="shared" ca="1" si="75"/>
        <v>1</v>
      </c>
      <c r="GX173">
        <f t="shared" ca="1" si="75"/>
        <v>1</v>
      </c>
      <c r="GY173">
        <f t="shared" ca="1" si="75"/>
        <v>1</v>
      </c>
      <c r="GZ173">
        <f t="shared" ca="1" si="75"/>
        <v>1</v>
      </c>
      <c r="HA173">
        <f t="shared" ca="1" si="75"/>
        <v>1</v>
      </c>
      <c r="HB173">
        <f t="shared" ca="1" si="75"/>
        <v>1</v>
      </c>
      <c r="HC173">
        <f t="shared" ca="1" si="75"/>
        <v>1</v>
      </c>
      <c r="HD173">
        <f t="shared" ca="1" si="75"/>
        <v>1</v>
      </c>
      <c r="HE173">
        <f t="shared" ca="1" si="75"/>
        <v>1</v>
      </c>
      <c r="HF173">
        <f t="shared" ca="1" si="75"/>
        <v>1</v>
      </c>
      <c r="HG173">
        <f t="shared" ca="1" si="75"/>
        <v>1</v>
      </c>
      <c r="HH173">
        <f t="shared" ca="1" si="75"/>
        <v>1</v>
      </c>
      <c r="HI173">
        <f t="shared" ca="1" si="75"/>
        <v>1</v>
      </c>
      <c r="HJ173">
        <f t="shared" ca="1" si="75"/>
        <v>1</v>
      </c>
      <c r="HK173">
        <f t="shared" ca="1" si="75"/>
        <v>1</v>
      </c>
      <c r="HL173">
        <f t="shared" ca="1" si="75"/>
        <v>1</v>
      </c>
      <c r="HM173">
        <f t="shared" ca="1" si="75"/>
        <v>1</v>
      </c>
      <c r="HN173">
        <f t="shared" ca="1" si="75"/>
        <v>1</v>
      </c>
      <c r="HO173">
        <f t="shared" ca="1" si="75"/>
        <v>1</v>
      </c>
      <c r="HP173">
        <f t="shared" ca="1" si="75"/>
        <v>1</v>
      </c>
      <c r="HQ173">
        <f t="shared" ca="1" si="75"/>
        <v>1</v>
      </c>
      <c r="HR173">
        <f t="shared" ca="1" si="75"/>
        <v>1</v>
      </c>
      <c r="HS173">
        <f t="shared" ca="1" si="75"/>
        <v>1</v>
      </c>
      <c r="HV173" s="9"/>
      <c r="HW173" s="9"/>
      <c r="HX173" s="9"/>
      <c r="HY173" s="9"/>
      <c r="HZ173" s="9"/>
      <c r="IA173" s="9"/>
      <c r="IB173" s="9"/>
    </row>
    <row r="174" spans="2:255" ht="6" hidden="1" customHeight="1" x14ac:dyDescent="0.25">
      <c r="B174" s="71"/>
      <c r="C174" s="71"/>
      <c r="D174" s="71"/>
      <c r="E174" s="77"/>
      <c r="F174" s="104"/>
      <c r="G174" s="71"/>
      <c r="H174" s="78"/>
      <c r="I174" s="71"/>
      <c r="J174" s="71"/>
      <c r="K174" s="77"/>
      <c r="L174" s="104"/>
      <c r="M174" s="71"/>
      <c r="N174" s="71"/>
      <c r="O174" s="71"/>
      <c r="P174" s="71"/>
      <c r="Q174" s="71"/>
      <c r="R174" s="71"/>
      <c r="S174" s="77"/>
      <c r="T174" s="80"/>
      <c r="U174" s="80"/>
      <c r="V174" s="80"/>
      <c r="W174" s="122"/>
      <c r="X174" s="102"/>
      <c r="Y174" s="71"/>
      <c r="Z174" s="75"/>
      <c r="AD174" s="162"/>
      <c r="AW174" s="11"/>
      <c r="AX174" s="11"/>
      <c r="AY174" s="11"/>
      <c r="AZ174" s="11"/>
      <c r="BA174" s="11"/>
      <c r="BB174" s="11"/>
      <c r="BC174" s="11"/>
      <c r="BD174" s="9" t="s">
        <v>29</v>
      </c>
      <c r="BE174" s="9">
        <f ca="1">HZ170</f>
        <v>10</v>
      </c>
      <c r="BF174" s="9">
        <f ca="1">IA170</f>
        <v>17</v>
      </c>
      <c r="BG174">
        <f ca="1">BF174-BF175*(BE175-BE174)</f>
        <v>17</v>
      </c>
      <c r="BH174">
        <v>256</v>
      </c>
      <c r="BI174" s="1">
        <f ca="1">IF(BG174/BH174=INT(BG174/BH174),1,0)</f>
        <v>0</v>
      </c>
      <c r="BJ174" s="1">
        <f ca="1">IF(BI174=0,BG174,BG174/BH174)</f>
        <v>17</v>
      </c>
      <c r="BK174" s="1">
        <v>16</v>
      </c>
      <c r="BL174" s="1">
        <f ca="1">IF(BJ174/BK174=INT(BJ174/BK174),1,0)</f>
        <v>0</v>
      </c>
      <c r="BM174" s="1">
        <f ca="1">IF(BL174=0,BJ174,BJ174/BK174)</f>
        <v>17</v>
      </c>
      <c r="BN174" s="1">
        <v>4</v>
      </c>
      <c r="BO174" s="1">
        <f ca="1">IF(BM174/BN174=INT(BM174/BN174),1,0)</f>
        <v>0</v>
      </c>
      <c r="BP174" s="1">
        <f ca="1">IF(BO174=0,BM174,BM174/BN174)</f>
        <v>17</v>
      </c>
      <c r="BQ174" s="1">
        <v>2</v>
      </c>
      <c r="BR174" s="1">
        <f ca="1">IF(BP174/BQ174=INT(BP174/BQ174),1,0)</f>
        <v>0</v>
      </c>
      <c r="BS174" s="1">
        <f ca="1">IF(BR174=0,BP174,BP174/BQ174)</f>
        <v>17</v>
      </c>
      <c r="BT174" s="1">
        <v>81</v>
      </c>
      <c r="BU174" s="1">
        <f ca="1">IF(BS174/BT174=INT(BS174/BT174),1,0)</f>
        <v>0</v>
      </c>
      <c r="BV174" s="1">
        <f ca="1">IF(BU174=0,BS174,BS174/BT174)</f>
        <v>17</v>
      </c>
      <c r="BW174" s="1">
        <v>9</v>
      </c>
      <c r="BX174" s="1">
        <f ca="1">IF(BV174/BW174=INT(BV174/BW174),1,0)</f>
        <v>0</v>
      </c>
      <c r="BY174" s="1">
        <f ca="1">IF(BX174=0,BV174,BV174/BW174)</f>
        <v>17</v>
      </c>
      <c r="BZ174" s="1">
        <v>3</v>
      </c>
      <c r="CA174" s="1">
        <f ca="1">IF(BY174/BZ174=INT(BY174/BZ174),1,0)</f>
        <v>0</v>
      </c>
      <c r="CB174" s="1">
        <f ca="1">IF(CA174=0,BY174,BY174/BZ174)</f>
        <v>17</v>
      </c>
      <c r="CC174" s="1">
        <v>25</v>
      </c>
      <c r="CD174" s="1">
        <f ca="1">IF(CB174/CC174=INT(CB174/CC174),1,0)</f>
        <v>0</v>
      </c>
      <c r="CE174" s="1">
        <f ca="1">IF(CD174=0,CB174,CB174/CC174)</f>
        <v>17</v>
      </c>
      <c r="CF174" s="1">
        <v>5</v>
      </c>
      <c r="CG174" s="1">
        <f ca="1">IF(CE174/CF174=INT(CE174/CF174),1,0)</f>
        <v>0</v>
      </c>
      <c r="CH174" s="1">
        <f ca="1">IF(CG174=0,CE174,CE174/CF174)</f>
        <v>17</v>
      </c>
      <c r="CI174" s="1">
        <v>49</v>
      </c>
      <c r="CJ174" s="1">
        <f ca="1">IF(CH174/CI174=INT(CH174/CI174),1,0)</f>
        <v>0</v>
      </c>
      <c r="CK174" s="1">
        <f ca="1">IF(CJ174=0,CH174,CH174/CI174)</f>
        <v>17</v>
      </c>
      <c r="CL174" s="1">
        <v>7</v>
      </c>
      <c r="CM174" s="1">
        <f ca="1">IF(CK174/CL174=INT(CK174/CL174),1,0)</f>
        <v>0</v>
      </c>
      <c r="CN174" s="1">
        <f ca="1">IF(CM174=0,CK174,CK174/CL174)</f>
        <v>17</v>
      </c>
      <c r="CO174" s="1">
        <v>121</v>
      </c>
      <c r="CP174" s="1">
        <f ca="1">IF(CN174/CO174=INT(CN174/CO174),1,0)</f>
        <v>0</v>
      </c>
      <c r="CQ174" s="1">
        <f ca="1">IF(CP174=0,CN174,CN174/CO174)</f>
        <v>17</v>
      </c>
      <c r="CR174" s="1">
        <v>11</v>
      </c>
      <c r="CS174" s="1">
        <f ca="1">IF(CQ174/CR174=INT(CQ174/CR174),1,0)</f>
        <v>0</v>
      </c>
      <c r="CT174" s="1">
        <f ca="1">IF(CS174=0,CQ174,CQ174/CR174)</f>
        <v>17</v>
      </c>
      <c r="CU174" s="1">
        <v>169</v>
      </c>
      <c r="CV174" s="1">
        <f ca="1">IF(CT174/CU174=INT(CT174/CU174),1,0)</f>
        <v>0</v>
      </c>
      <c r="CW174" s="1">
        <f ca="1">IF(CV174=0,CT174,CT174/CU174)</f>
        <v>17</v>
      </c>
      <c r="CX174" s="1">
        <v>13</v>
      </c>
      <c r="CY174" s="1">
        <f ca="1">IF(CW174/CX174=INT(CW174/CX174),1,0)</f>
        <v>0</v>
      </c>
      <c r="CZ174" s="1">
        <f ca="1">IF(CY174=0,CW174,CW174/CX174)</f>
        <v>17</v>
      </c>
      <c r="DA174" s="1">
        <v>17</v>
      </c>
      <c r="DB174" s="1">
        <f ca="1">IF(CZ174/DA174=INT(CZ174/DA174),1,0)</f>
        <v>1</v>
      </c>
      <c r="DC174" s="1">
        <f ca="1">IF(DB174=0,CZ174,CZ174/DA174)</f>
        <v>1</v>
      </c>
      <c r="DD174" s="1">
        <v>19</v>
      </c>
      <c r="DE174" s="1">
        <f ca="1">IF(DC174/DD174=INT(DC174/DD174),1,0)</f>
        <v>0</v>
      </c>
      <c r="DF174" s="1">
        <f ca="1">IF(DE174=0,DC174,DC174/DD174)</f>
        <v>1</v>
      </c>
      <c r="DG174" s="1">
        <v>23</v>
      </c>
      <c r="DH174" s="1">
        <f ca="1">IF(DF174/DG174=INT(DF174/DG174),1,0)</f>
        <v>0</v>
      </c>
      <c r="DI174" s="1">
        <f ca="1">IF(DH174=0,DF174,DF174/DG174)</f>
        <v>1</v>
      </c>
      <c r="DJ174" s="1">
        <v>29</v>
      </c>
      <c r="DK174" s="1">
        <f ca="1">IF(DI174/DJ174=INT(DI174/DJ174),1,0)</f>
        <v>0</v>
      </c>
      <c r="DL174" s="1">
        <f ca="1">IF(DK174=0,DI174,DI174/DJ174)</f>
        <v>1</v>
      </c>
      <c r="DM174" s="1">
        <v>31</v>
      </c>
      <c r="DN174" s="1">
        <f ca="1">IF(DL174/DM174=INT(DL174/DM174),1,0)</f>
        <v>0</v>
      </c>
      <c r="DO174" s="1">
        <f ca="1">IF(DN174=0,DL174,DL174/DM174)</f>
        <v>1</v>
      </c>
      <c r="DP174" s="1">
        <v>37</v>
      </c>
      <c r="DQ174" s="1">
        <f ca="1">IF(DO174/DP174=INT(DO174/DP174),1,0)</f>
        <v>0</v>
      </c>
      <c r="DR174" s="1">
        <f ca="1">IF(DQ174=0,DO174,DO174/DP174)</f>
        <v>1</v>
      </c>
      <c r="DS174" s="1">
        <v>41</v>
      </c>
      <c r="DT174" s="1">
        <f ca="1">IF(DR174/DS174=INT(DR174/DS174),1,0)</f>
        <v>0</v>
      </c>
      <c r="DU174" s="1">
        <f ca="1">IF(DT174=0,DR174,DR174/DS174)</f>
        <v>1</v>
      </c>
      <c r="DV174" s="1">
        <v>43</v>
      </c>
      <c r="DW174" s="1">
        <f ca="1">IF(DU174/DV174=INT(DU174/DV174),1,0)</f>
        <v>0</v>
      </c>
      <c r="DX174" s="1">
        <f ca="1">IF(DW174=0,DU174,DU174/DV174)</f>
        <v>1</v>
      </c>
      <c r="DY174" s="1">
        <v>47</v>
      </c>
      <c r="DZ174" s="1">
        <f ca="1">IF(DX174/DY174=INT(DX174/DY174),1,0)</f>
        <v>0</v>
      </c>
      <c r="EA174" s="1">
        <f ca="1">IF(DZ174=0,DX174,DX174/DY174)</f>
        <v>1</v>
      </c>
      <c r="EB174" s="1">
        <v>53</v>
      </c>
      <c r="EC174" s="1">
        <f ca="1">IF(EA174/EB174=INT(EA174/EB174),1,0)</f>
        <v>0</v>
      </c>
      <c r="ED174" s="1">
        <f ca="1">IF(EC174=0,EA174,EA174/EB174)</f>
        <v>1</v>
      </c>
      <c r="EE174" s="1">
        <v>59</v>
      </c>
      <c r="EF174" s="1">
        <f ca="1">IF(ED174/EE174=INT(ED174/EE174),1,0)</f>
        <v>0</v>
      </c>
      <c r="EG174" s="1">
        <f ca="1">IF(EF174=0,ED174,ED174/EE174)</f>
        <v>1</v>
      </c>
      <c r="EH174" s="1">
        <v>61</v>
      </c>
      <c r="EI174" s="1">
        <f ca="1">IF(EG174/EH174=INT(EG174/EH174),1,0)</f>
        <v>0</v>
      </c>
      <c r="EJ174" s="1">
        <f ca="1">IF(EI174=0,EG174,EG174/EH174)</f>
        <v>1</v>
      </c>
      <c r="EK174" s="1">
        <v>67</v>
      </c>
      <c r="EL174" s="1">
        <f ca="1">IF(EJ174/EK174=INT(EJ174/EK174),1,0)</f>
        <v>0</v>
      </c>
      <c r="EM174" s="1">
        <f ca="1">IF(EL174=0,EJ174,EJ174/EK174)</f>
        <v>1</v>
      </c>
      <c r="EN174" s="1">
        <v>71</v>
      </c>
      <c r="EO174" s="1">
        <f ca="1">IF(EM174/EN174=INT(EM174/EN174),1,0)</f>
        <v>0</v>
      </c>
      <c r="EP174" s="1">
        <f ca="1">IF(EO174=0,EM174,EM174/EN174)</f>
        <v>1</v>
      </c>
      <c r="EQ174" s="1">
        <v>73</v>
      </c>
      <c r="ER174" s="1">
        <f ca="1">IF(EP174/EQ174=INT(EP174/EQ174),1,0)</f>
        <v>0</v>
      </c>
      <c r="ES174" s="1">
        <f ca="1">IF(ER174=0,EP174,EP174/EQ174)</f>
        <v>1</v>
      </c>
      <c r="ET174" s="1">
        <v>79</v>
      </c>
      <c r="EU174" s="1">
        <f ca="1">IF(ES174/ET174=INT(ES174/ET174),1,0)</f>
        <v>0</v>
      </c>
      <c r="EV174" s="1">
        <f ca="1">IF(EU174=0,ES174,ES174/ET174)</f>
        <v>1</v>
      </c>
      <c r="EW174" s="1">
        <v>83</v>
      </c>
      <c r="EX174" s="1">
        <f ca="1">IF(EV174/EW174=INT(EV174/EW174),1,0)</f>
        <v>0</v>
      </c>
      <c r="EY174" s="1">
        <f ca="1">IF(EX174=0,EV174,EV174/EW174)</f>
        <v>1</v>
      </c>
      <c r="EZ174" s="1">
        <v>89</v>
      </c>
      <c r="FA174" s="1">
        <f ca="1">IF(EY174/EZ174=INT(EY174/EZ174),1,0)</f>
        <v>0</v>
      </c>
      <c r="FB174" s="1">
        <f ca="1">IF(FA174=0,EY174,EY174/EZ174)</f>
        <v>1</v>
      </c>
      <c r="FC174" s="1">
        <v>97</v>
      </c>
      <c r="FD174" s="1">
        <f ca="1">IF(FB174/FC174=INT(FB174/FC174),1,0)</f>
        <v>0</v>
      </c>
      <c r="FE174" s="1">
        <f ca="1">IF(FD174=0,FB174,FB174/FC174)</f>
        <v>1</v>
      </c>
      <c r="FF174" s="1">
        <v>101</v>
      </c>
      <c r="FG174" s="1">
        <f ca="1">IF(FE174/FF174=INT(FE174/FF174),1,0)</f>
        <v>0</v>
      </c>
      <c r="FH174" s="1">
        <f ca="1">IF(FG174=0,FE174,FE174/FF174)</f>
        <v>1</v>
      </c>
      <c r="FI174" s="1">
        <v>103</v>
      </c>
      <c r="FJ174" s="1">
        <f ca="1">IF(FH174/FI174=INT(FH174/FI174),1,0)</f>
        <v>0</v>
      </c>
      <c r="FK174" s="1">
        <f ca="1">IF(FJ174=0,FH174,FH174/FI174)</f>
        <v>1</v>
      </c>
      <c r="FL174" s="1">
        <v>107</v>
      </c>
      <c r="FM174" s="1">
        <f ca="1">IF(FK174/FL174=INT(FK174/FL174),1,0)</f>
        <v>0</v>
      </c>
      <c r="FN174" s="1">
        <f ca="1">IF(FM174=0,FK174,FK174/FL174)</f>
        <v>1</v>
      </c>
      <c r="FO174" s="1">
        <v>109</v>
      </c>
      <c r="FP174" s="1">
        <f ca="1">IF(FN174/FO174=INT(FN174/FO174),1,0)</f>
        <v>0</v>
      </c>
      <c r="FQ174" s="1">
        <f ca="1">IF(FP174=0,FN174,FN174/FO174)</f>
        <v>1</v>
      </c>
      <c r="FR174" s="1">
        <v>113</v>
      </c>
      <c r="FS174" s="1">
        <f ca="1">IF(FQ174/FR174=INT(FQ174/FR174),1,0)</f>
        <v>0</v>
      </c>
      <c r="FT174" s="1">
        <f ca="1">IF(FS174=0,FQ174,FQ174/FR174)</f>
        <v>1</v>
      </c>
      <c r="FU174" s="1">
        <v>127</v>
      </c>
      <c r="FV174" s="1">
        <f ca="1">IF(FT174/FU174=INT(FT174/FU174),1,0)</f>
        <v>0</v>
      </c>
      <c r="FW174" s="1">
        <f ca="1">IF(FV174=0,FT174,FT174/FU174)</f>
        <v>1</v>
      </c>
      <c r="FX174" s="1">
        <v>131</v>
      </c>
      <c r="FY174" s="1">
        <f ca="1">IF(FW174/FX174=INT(FW174/FX174),1,0)</f>
        <v>0</v>
      </c>
      <c r="FZ174" s="1">
        <f ca="1">IF(FY174=0,FW174,FW174/FX174)</f>
        <v>1</v>
      </c>
      <c r="GA174" s="1">
        <v>137</v>
      </c>
      <c r="GB174" s="1">
        <f ca="1">IF(FZ174/GA174=INT(FZ174/GA174),1,0)</f>
        <v>0</v>
      </c>
      <c r="GC174" s="1">
        <f ca="1">IF(GB174=0,FZ174,FZ174/GA174)</f>
        <v>1</v>
      </c>
      <c r="GD174" s="1">
        <v>139</v>
      </c>
      <c r="GE174" s="1">
        <f ca="1">IF(GC174/GD174=INT(GC174/GD174),1,0)</f>
        <v>0</v>
      </c>
      <c r="GF174" s="1">
        <f ca="1">IF(GE174=0,GC174,GC174/GD174)</f>
        <v>1</v>
      </c>
      <c r="GG174" s="1">
        <v>149</v>
      </c>
      <c r="GH174" s="1">
        <f ca="1">IF(GF174/GG174=INT(GF174/GG174),1,0)</f>
        <v>0</v>
      </c>
      <c r="GI174" s="1">
        <f ca="1">IF(GH174=0,GF174,GF174/GG174)</f>
        <v>1</v>
      </c>
      <c r="GJ174" s="1"/>
      <c r="GK174" s="1">
        <f ca="1">8*BI174+4*BL174+2*BO174+BR174</f>
        <v>0</v>
      </c>
      <c r="GL174" s="1">
        <f ca="1">4*BU174+2*BX174+CA174</f>
        <v>0</v>
      </c>
      <c r="GM174" s="1">
        <f ca="1">2*CD174+CG174</f>
        <v>0</v>
      </c>
      <c r="GN174" s="1">
        <f ca="1">2*CJ174+CM174</f>
        <v>0</v>
      </c>
      <c r="GO174" s="1">
        <f ca="1">2*CP174+CS174</f>
        <v>0</v>
      </c>
      <c r="GP174" s="1">
        <f ca="1">2*CV174+CY174</f>
        <v>0</v>
      </c>
      <c r="GQ174" s="1">
        <f ca="1">DB174</f>
        <v>1</v>
      </c>
      <c r="GR174" s="1">
        <f ca="1">DE174</f>
        <v>0</v>
      </c>
      <c r="GS174" s="1">
        <f ca="1">DH174</f>
        <v>0</v>
      </c>
      <c r="GT174" s="1">
        <f ca="1">DK174</f>
        <v>0</v>
      </c>
      <c r="GU174" s="1">
        <f ca="1">DN174</f>
        <v>0</v>
      </c>
      <c r="GV174">
        <f ca="1">DQ174</f>
        <v>0</v>
      </c>
      <c r="GW174">
        <f ca="1">DT174</f>
        <v>0</v>
      </c>
      <c r="GX174">
        <f ca="1">DW174</f>
        <v>0</v>
      </c>
      <c r="GY174">
        <f ca="1">DZ174</f>
        <v>0</v>
      </c>
      <c r="GZ174">
        <f ca="1">EC174</f>
        <v>0</v>
      </c>
      <c r="HA174">
        <f ca="1">EF174</f>
        <v>0</v>
      </c>
      <c r="HB174">
        <f ca="1">EI174</f>
        <v>0</v>
      </c>
      <c r="HC174">
        <f ca="1">EL174</f>
        <v>0</v>
      </c>
      <c r="HD174">
        <f ca="1">EO174</f>
        <v>0</v>
      </c>
      <c r="HE174">
        <f ca="1">ER174</f>
        <v>0</v>
      </c>
      <c r="HF174">
        <f ca="1">EU174</f>
        <v>0</v>
      </c>
      <c r="HG174">
        <f ca="1">EX174</f>
        <v>0</v>
      </c>
      <c r="HH174">
        <f ca="1">FA174</f>
        <v>0</v>
      </c>
      <c r="HI174">
        <f ca="1">FD174</f>
        <v>0</v>
      </c>
      <c r="HJ174">
        <f ca="1">FG174</f>
        <v>0</v>
      </c>
      <c r="HK174">
        <f ca="1">FJ174</f>
        <v>0</v>
      </c>
      <c r="HL174">
        <f ca="1">FM174</f>
        <v>0</v>
      </c>
      <c r="HM174">
        <f ca="1">FP174</f>
        <v>0</v>
      </c>
      <c r="HN174">
        <f ca="1">FS174</f>
        <v>0</v>
      </c>
      <c r="HO174">
        <f ca="1">FV174</f>
        <v>0</v>
      </c>
      <c r="HP174">
        <f ca="1">FY174</f>
        <v>0</v>
      </c>
      <c r="HQ174">
        <f ca="1">GB174</f>
        <v>0</v>
      </c>
      <c r="HR174">
        <f ca="1">GE174</f>
        <v>0</v>
      </c>
      <c r="HS174">
        <f ca="1">GH174</f>
        <v>0</v>
      </c>
      <c r="HT174">
        <f ca="1">BG174</f>
        <v>17</v>
      </c>
      <c r="HU174">
        <f ca="1">HT174/HS177</f>
        <v>17</v>
      </c>
      <c r="HV174" s="9">
        <f ca="1">HZ170</f>
        <v>10</v>
      </c>
      <c r="HW174" s="9"/>
      <c r="HX174" s="9"/>
      <c r="HY174" s="9"/>
      <c r="HZ174" s="9"/>
      <c r="IA174" s="9"/>
      <c r="IB174" s="9"/>
    </row>
    <row r="175" spans="2:255" ht="6" hidden="1" customHeight="1" x14ac:dyDescent="0.25">
      <c r="B175" s="71"/>
      <c r="C175" s="71"/>
      <c r="D175" s="71"/>
      <c r="E175" s="71"/>
      <c r="F175" s="104"/>
      <c r="G175" s="71"/>
      <c r="H175" s="71"/>
      <c r="I175" s="71"/>
      <c r="J175" s="71"/>
      <c r="K175" s="71"/>
      <c r="L175" s="104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122"/>
      <c r="X175" s="104"/>
      <c r="Y175" s="71"/>
      <c r="Z175" s="75"/>
      <c r="AD175" s="162"/>
      <c r="BD175" s="9"/>
      <c r="BE175">
        <f ca="1">BE174+INT(BF174/BF175)</f>
        <v>10</v>
      </c>
      <c r="BF175">
        <f ca="1">IB170</f>
        <v>42</v>
      </c>
      <c r="BG175">
        <f ca="1">BF175</f>
        <v>42</v>
      </c>
      <c r="BH175">
        <v>256</v>
      </c>
      <c r="BI175" s="1">
        <f ca="1">IF(BG175/BH175=INT(BG175/BH175),1,0)</f>
        <v>0</v>
      </c>
      <c r="BJ175" s="1">
        <f ca="1">IF(BI175=0,BG175,BG175/BH175)</f>
        <v>42</v>
      </c>
      <c r="BK175" s="1">
        <v>16</v>
      </c>
      <c r="BL175" s="1">
        <f ca="1">IF(BJ175/BK175=INT(BJ175/BK175),1,0)</f>
        <v>0</v>
      </c>
      <c r="BM175" s="1">
        <f ca="1">IF(BL175=0,BJ175,BJ175/BK175)</f>
        <v>42</v>
      </c>
      <c r="BN175" s="1">
        <v>4</v>
      </c>
      <c r="BO175" s="1">
        <f ca="1">IF(BM175/BN175=INT(BM175/BN175),1,0)</f>
        <v>0</v>
      </c>
      <c r="BP175" s="1">
        <f ca="1">IF(BO175=0,BM175,BM175/BN175)</f>
        <v>42</v>
      </c>
      <c r="BQ175" s="1">
        <v>2</v>
      </c>
      <c r="BR175" s="1">
        <f ca="1">IF(BP175/BQ175=INT(BP175/BQ175),1,0)</f>
        <v>1</v>
      </c>
      <c r="BS175" s="1">
        <f ca="1">IF(BR175=0,BP175,BP175/BQ175)</f>
        <v>21</v>
      </c>
      <c r="BT175" s="1">
        <v>81</v>
      </c>
      <c r="BU175" s="1">
        <f ca="1">IF(BS175/BT175=INT(BS175/BT175),1,0)</f>
        <v>0</v>
      </c>
      <c r="BV175" s="1">
        <f ca="1">IF(BU175=0,BS175,BS175/BT175)</f>
        <v>21</v>
      </c>
      <c r="BW175" s="1">
        <v>9</v>
      </c>
      <c r="BX175" s="1">
        <f ca="1">IF(BV175/BW175=INT(BV175/BW175),1,0)</f>
        <v>0</v>
      </c>
      <c r="BY175" s="1">
        <f ca="1">IF(BX175=0,BV175,BV175/BW175)</f>
        <v>21</v>
      </c>
      <c r="BZ175" s="1">
        <v>3</v>
      </c>
      <c r="CA175" s="1">
        <f ca="1">IF(BY175/BZ175=INT(BY175/BZ175),1,0)</f>
        <v>1</v>
      </c>
      <c r="CB175" s="1">
        <f ca="1">IF(CA175=0,BY175,BY175/BZ175)</f>
        <v>7</v>
      </c>
      <c r="CC175" s="1">
        <v>25</v>
      </c>
      <c r="CD175" s="1">
        <f ca="1">IF(CB175/CC175=INT(CB175/CC175),1,0)</f>
        <v>0</v>
      </c>
      <c r="CE175" s="1">
        <f ca="1">IF(CD175=0,CB175,CB175/CC175)</f>
        <v>7</v>
      </c>
      <c r="CF175" s="1">
        <v>5</v>
      </c>
      <c r="CG175" s="1">
        <f ca="1">IF(CE175/CF175=INT(CE175/CF175),1,0)</f>
        <v>0</v>
      </c>
      <c r="CH175" s="1">
        <f ca="1">IF(CG175=0,CE175,CE175/CF175)</f>
        <v>7</v>
      </c>
      <c r="CI175" s="1">
        <v>49</v>
      </c>
      <c r="CJ175" s="1">
        <f ca="1">IF(CH175/CI175=INT(CH175/CI175),1,0)</f>
        <v>0</v>
      </c>
      <c r="CK175" s="1">
        <f ca="1">IF(CJ175=0,CH175,CH175/CI175)</f>
        <v>7</v>
      </c>
      <c r="CL175" s="1">
        <v>7</v>
      </c>
      <c r="CM175" s="1">
        <f ca="1">IF(CK175/CL175=INT(CK175/CL175),1,0)</f>
        <v>1</v>
      </c>
      <c r="CN175" s="1">
        <f ca="1">IF(CM175=0,CK175,CK175/CL175)</f>
        <v>1</v>
      </c>
      <c r="CO175" s="1">
        <v>121</v>
      </c>
      <c r="CP175" s="1">
        <f ca="1">IF(CN175/CO175=INT(CN175/CO175),1,0)</f>
        <v>0</v>
      </c>
      <c r="CQ175" s="1">
        <f ca="1">IF(CP175=0,CN175,CN175/CO175)</f>
        <v>1</v>
      </c>
      <c r="CR175" s="1">
        <v>11</v>
      </c>
      <c r="CS175" s="1">
        <f ca="1">IF(CQ175/CR175=INT(CQ175/CR175),1,0)</f>
        <v>0</v>
      </c>
      <c r="CT175" s="1">
        <f ca="1">IF(CS175=0,CQ175,CQ175/CR175)</f>
        <v>1</v>
      </c>
      <c r="CU175" s="1">
        <v>169</v>
      </c>
      <c r="CV175" s="1">
        <f ca="1">IF(CT175/CU175=INT(CT175/CU175),1,0)</f>
        <v>0</v>
      </c>
      <c r="CW175" s="1">
        <f ca="1">IF(CV175=0,CT175,CT175/CU175)</f>
        <v>1</v>
      </c>
      <c r="CX175" s="1">
        <v>13</v>
      </c>
      <c r="CY175" s="1">
        <f ca="1">IF(CW175/CX175=INT(CW175/CX175),1,0)</f>
        <v>0</v>
      </c>
      <c r="CZ175" s="1">
        <f ca="1">IF(CY175=0,CW175,CW175/CX175)</f>
        <v>1</v>
      </c>
      <c r="DA175" s="1">
        <v>17</v>
      </c>
      <c r="DB175" s="1">
        <f ca="1">IF(CZ175/DA175=INT(CZ175/DA175),1,0)</f>
        <v>0</v>
      </c>
      <c r="DC175" s="1">
        <f ca="1">IF(DB175=0,CZ175,CZ175/DA175)</f>
        <v>1</v>
      </c>
      <c r="DD175" s="1">
        <v>19</v>
      </c>
      <c r="DE175" s="1">
        <f ca="1">IF(DC175/DD175=INT(DC175/DD175),1,0)</f>
        <v>0</v>
      </c>
      <c r="DF175" s="1">
        <f ca="1">IF(DE175=0,DC175,DC175/DD175)</f>
        <v>1</v>
      </c>
      <c r="DG175" s="1">
        <v>23</v>
      </c>
      <c r="DH175" s="1">
        <f ca="1">IF(DF175/DG175=INT(DF175/DG175),1,0)</f>
        <v>0</v>
      </c>
      <c r="DI175" s="1">
        <f ca="1">IF(DH175=0,DF175,DF175/DG175)</f>
        <v>1</v>
      </c>
      <c r="DJ175" s="1">
        <v>29</v>
      </c>
      <c r="DK175" s="1">
        <f ca="1">IF(DI175/DJ175=INT(DI175/DJ175),1,0)</f>
        <v>0</v>
      </c>
      <c r="DL175" s="1">
        <f ca="1">IF(DK175=0,DI175,DI175/DJ175)</f>
        <v>1</v>
      </c>
      <c r="DM175" s="1">
        <v>31</v>
      </c>
      <c r="DN175" s="1">
        <f ca="1">IF(DL175/DM175=INT(DL175/DM175),1,0)</f>
        <v>0</v>
      </c>
      <c r="DO175" s="1">
        <f ca="1">IF(DN175=0,DL175,DL175/DM175)</f>
        <v>1</v>
      </c>
      <c r="DP175" s="1">
        <v>37</v>
      </c>
      <c r="DQ175" s="1">
        <f ca="1">IF(DO175/DP175=INT(DO175/DP175),1,0)</f>
        <v>0</v>
      </c>
      <c r="DR175" s="1">
        <f ca="1">IF(DQ175=0,DO175,DO175/DP175)</f>
        <v>1</v>
      </c>
      <c r="DS175" s="1">
        <v>41</v>
      </c>
      <c r="DT175" s="1">
        <f ca="1">IF(DR175/DS175=INT(DR175/DS175),1,0)</f>
        <v>0</v>
      </c>
      <c r="DU175" s="1">
        <f ca="1">IF(DT175=0,DR175,DR175/DS175)</f>
        <v>1</v>
      </c>
      <c r="DV175" s="1">
        <v>43</v>
      </c>
      <c r="DW175" s="1">
        <f ca="1">IF(DU175/DV175=INT(DU175/DV175),1,0)</f>
        <v>0</v>
      </c>
      <c r="DX175" s="1">
        <f ca="1">IF(DW175=0,DU175,DU175/DV175)</f>
        <v>1</v>
      </c>
      <c r="DY175" s="1">
        <v>47</v>
      </c>
      <c r="DZ175" s="1">
        <f ca="1">IF(DX175/DY175=INT(DX175/DY175),1,0)</f>
        <v>0</v>
      </c>
      <c r="EA175" s="1">
        <f ca="1">IF(DZ175=0,DX175,DX175/DY175)</f>
        <v>1</v>
      </c>
      <c r="EB175" s="1">
        <v>53</v>
      </c>
      <c r="EC175" s="1">
        <f ca="1">IF(EA175/EB175=INT(EA175/EB175),1,0)</f>
        <v>0</v>
      </c>
      <c r="ED175" s="1">
        <f ca="1">IF(EC175=0,EA175,EA175/EB175)</f>
        <v>1</v>
      </c>
      <c r="EE175" s="1">
        <v>59</v>
      </c>
      <c r="EF175" s="1">
        <f ca="1">IF(ED175/EE175=INT(ED175/EE175),1,0)</f>
        <v>0</v>
      </c>
      <c r="EG175" s="1">
        <f ca="1">IF(EF175=0,ED175,ED175/EE175)</f>
        <v>1</v>
      </c>
      <c r="EH175" s="1">
        <v>61</v>
      </c>
      <c r="EI175" s="1">
        <f ca="1">IF(EG175/EH175=INT(EG175/EH175),1,0)</f>
        <v>0</v>
      </c>
      <c r="EJ175" s="1">
        <f ca="1">IF(EI175=0,EG175,EG175/EH175)</f>
        <v>1</v>
      </c>
      <c r="EK175" s="1">
        <v>67</v>
      </c>
      <c r="EL175" s="1">
        <f ca="1">IF(EJ175/EK175=INT(EJ175/EK175),1,0)</f>
        <v>0</v>
      </c>
      <c r="EM175" s="1">
        <f ca="1">IF(EL175=0,EJ175,EJ175/EK175)</f>
        <v>1</v>
      </c>
      <c r="EN175" s="1">
        <v>71</v>
      </c>
      <c r="EO175" s="1">
        <f ca="1">IF(EM175/EN175=INT(EM175/EN175),1,0)</f>
        <v>0</v>
      </c>
      <c r="EP175" s="1">
        <f ca="1">IF(EO175=0,EM175,EM175/EN175)</f>
        <v>1</v>
      </c>
      <c r="EQ175" s="1">
        <v>73</v>
      </c>
      <c r="ER175" s="1">
        <f ca="1">IF(EP175/EQ175=INT(EP175/EQ175),1,0)</f>
        <v>0</v>
      </c>
      <c r="ES175" s="1">
        <f ca="1">IF(ER175=0,EP175,EP175/EQ175)</f>
        <v>1</v>
      </c>
      <c r="ET175" s="1">
        <v>79</v>
      </c>
      <c r="EU175" s="1">
        <f ca="1">IF(ES175/ET175=INT(ES175/ET175),1,0)</f>
        <v>0</v>
      </c>
      <c r="EV175" s="1">
        <f ca="1">IF(EU175=0,ES175,ES175/ET175)</f>
        <v>1</v>
      </c>
      <c r="EW175" s="1">
        <v>83</v>
      </c>
      <c r="EX175" s="1">
        <f ca="1">IF(EV175/EW175=INT(EV175/EW175),1,0)</f>
        <v>0</v>
      </c>
      <c r="EY175" s="1">
        <f ca="1">IF(EX175=0,EV175,EV175/EW175)</f>
        <v>1</v>
      </c>
      <c r="EZ175" s="1">
        <v>89</v>
      </c>
      <c r="FA175" s="1">
        <f ca="1">IF(EY175/EZ175=INT(EY175/EZ175),1,0)</f>
        <v>0</v>
      </c>
      <c r="FB175" s="1">
        <f ca="1">IF(FA175=0,EY175,EY175/EZ175)</f>
        <v>1</v>
      </c>
      <c r="FC175" s="1">
        <v>97</v>
      </c>
      <c r="FD175" s="1">
        <f ca="1">IF(FB175/FC175=INT(FB175/FC175),1,0)</f>
        <v>0</v>
      </c>
      <c r="FE175" s="1">
        <f ca="1">IF(FD175=0,FB175,FB175/FC175)</f>
        <v>1</v>
      </c>
      <c r="FF175" s="1">
        <v>101</v>
      </c>
      <c r="FG175" s="1">
        <f ca="1">IF(FE175/FF175=INT(FE175/FF175),1,0)</f>
        <v>0</v>
      </c>
      <c r="FH175" s="1">
        <f ca="1">IF(FG175=0,FE175,FE175/FF175)</f>
        <v>1</v>
      </c>
      <c r="FI175" s="1">
        <v>103</v>
      </c>
      <c r="FJ175" s="1">
        <f ca="1">IF(FH175/FI175=INT(FH175/FI175),1,0)</f>
        <v>0</v>
      </c>
      <c r="FK175" s="1">
        <f ca="1">IF(FJ175=0,FH175,FH175/FI175)</f>
        <v>1</v>
      </c>
      <c r="FL175" s="1">
        <v>107</v>
      </c>
      <c r="FM175" s="1">
        <f ca="1">IF(FK175/FL175=INT(FK175/FL175),1,0)</f>
        <v>0</v>
      </c>
      <c r="FN175" s="1">
        <f ca="1">IF(FM175=0,FK175,FK175/FL175)</f>
        <v>1</v>
      </c>
      <c r="FO175" s="1">
        <v>109</v>
      </c>
      <c r="FP175" s="1">
        <f ca="1">IF(FN175/FO175=INT(FN175/FO175),1,0)</f>
        <v>0</v>
      </c>
      <c r="FQ175" s="1">
        <f ca="1">IF(FP175=0,FN175,FN175/FO175)</f>
        <v>1</v>
      </c>
      <c r="FR175" s="1">
        <v>113</v>
      </c>
      <c r="FS175" s="1">
        <f ca="1">IF(FQ175/FR175=INT(FQ175/FR175),1,0)</f>
        <v>0</v>
      </c>
      <c r="FT175" s="1">
        <f ca="1">IF(FS175=0,FQ175,FQ175/FR175)</f>
        <v>1</v>
      </c>
      <c r="FU175" s="1">
        <v>127</v>
      </c>
      <c r="FV175" s="1">
        <f ca="1">IF(FT175/FU175=INT(FT175/FU175),1,0)</f>
        <v>0</v>
      </c>
      <c r="FW175" s="1">
        <f ca="1">IF(FV175=0,FT175,FT175/FU175)</f>
        <v>1</v>
      </c>
      <c r="FX175" s="1">
        <v>131</v>
      </c>
      <c r="FY175" s="1">
        <f ca="1">IF(FW175/FX175=INT(FW175/FX175),1,0)</f>
        <v>0</v>
      </c>
      <c r="FZ175" s="1">
        <f ca="1">IF(FY175=0,FW175,FW175/FX175)</f>
        <v>1</v>
      </c>
      <c r="GA175" s="1">
        <v>137</v>
      </c>
      <c r="GB175" s="1">
        <f ca="1">IF(FZ175/GA175=INT(FZ175/GA175),1,0)</f>
        <v>0</v>
      </c>
      <c r="GC175" s="1">
        <f ca="1">IF(GB175=0,FZ175,FZ175/GA175)</f>
        <v>1</v>
      </c>
      <c r="GD175" s="1">
        <v>139</v>
      </c>
      <c r="GE175" s="1">
        <f ca="1">IF(GC175/GD175=INT(GC175/GD175),1,0)</f>
        <v>0</v>
      </c>
      <c r="GF175" s="1">
        <f ca="1">IF(GE175=0,GC175,GC175/GD175)</f>
        <v>1</v>
      </c>
      <c r="GG175" s="1">
        <v>149</v>
      </c>
      <c r="GH175" s="1">
        <f ca="1">IF(GF175/GG175=INT(GF175/GG175),1,0)</f>
        <v>0</v>
      </c>
      <c r="GI175" s="1">
        <f ca="1">IF(GH175=0,GF175,GF175/GG175)</f>
        <v>1</v>
      </c>
      <c r="GJ175" s="1"/>
      <c r="GK175" s="1">
        <f ca="1">8*BI175+4*BL175+2*BO175+BR175</f>
        <v>1</v>
      </c>
      <c r="GL175" s="1">
        <f ca="1">4*BU175+2*BX175+CA175</f>
        <v>1</v>
      </c>
      <c r="GM175" s="1">
        <f ca="1">2*CD175+CG175</f>
        <v>0</v>
      </c>
      <c r="GN175" s="1">
        <f ca="1">2*CJ175+CM175</f>
        <v>1</v>
      </c>
      <c r="GO175" s="1">
        <f ca="1">2*CP175+CS175</f>
        <v>0</v>
      </c>
      <c r="GP175" s="1">
        <f ca="1">2*CV175+CY175</f>
        <v>0</v>
      </c>
      <c r="GQ175" s="1">
        <f ca="1">DB175</f>
        <v>0</v>
      </c>
      <c r="GR175" s="1">
        <f ca="1">DE175</f>
        <v>0</v>
      </c>
      <c r="GS175" s="1">
        <f ca="1">DH175</f>
        <v>0</v>
      </c>
      <c r="GT175" s="1">
        <f ca="1">DK175</f>
        <v>0</v>
      </c>
      <c r="GU175" s="1">
        <f ca="1">DN175</f>
        <v>0</v>
      </c>
      <c r="GV175">
        <f ca="1">DQ175</f>
        <v>0</v>
      </c>
      <c r="GW175">
        <f ca="1">DT175</f>
        <v>0</v>
      </c>
      <c r="GX175">
        <f ca="1">DW175</f>
        <v>0</v>
      </c>
      <c r="GY175">
        <f ca="1">DZ175</f>
        <v>0</v>
      </c>
      <c r="GZ175">
        <f ca="1">EC175</f>
        <v>0</v>
      </c>
      <c r="HA175">
        <f ca="1">EF175</f>
        <v>0</v>
      </c>
      <c r="HB175">
        <f ca="1">EI175</f>
        <v>0</v>
      </c>
      <c r="HC175">
        <f ca="1">EL175</f>
        <v>0</v>
      </c>
      <c r="HD175">
        <f ca="1">EO175</f>
        <v>0</v>
      </c>
      <c r="HE175">
        <f ca="1">ER175</f>
        <v>0</v>
      </c>
      <c r="HF175">
        <f ca="1">EU175</f>
        <v>0</v>
      </c>
      <c r="HG175">
        <f ca="1">EX175</f>
        <v>0</v>
      </c>
      <c r="HH175">
        <f ca="1">FA175</f>
        <v>0</v>
      </c>
      <c r="HI175">
        <f ca="1">FD175</f>
        <v>0</v>
      </c>
      <c r="HJ175">
        <f ca="1">FG175</f>
        <v>0</v>
      </c>
      <c r="HK175">
        <f ca="1">FJ175</f>
        <v>0</v>
      </c>
      <c r="HL175">
        <f ca="1">FM175</f>
        <v>0</v>
      </c>
      <c r="HM175">
        <f ca="1">FP175</f>
        <v>0</v>
      </c>
      <c r="HN175">
        <f ca="1">FS175</f>
        <v>0</v>
      </c>
      <c r="HO175">
        <f ca="1">FV175</f>
        <v>0</v>
      </c>
      <c r="HP175">
        <f ca="1">FY175</f>
        <v>0</v>
      </c>
      <c r="HQ175">
        <f ca="1">GB175</f>
        <v>0</v>
      </c>
      <c r="HR175">
        <f ca="1">GE175</f>
        <v>0</v>
      </c>
      <c r="HS175">
        <f ca="1">GH175</f>
        <v>0</v>
      </c>
      <c r="HT175">
        <f ca="1">BG175</f>
        <v>42</v>
      </c>
      <c r="HU175">
        <f ca="1">HT175/HS177</f>
        <v>42</v>
      </c>
      <c r="HV175" s="9"/>
      <c r="HW175" s="9"/>
      <c r="HX175" s="9"/>
      <c r="HY175" s="9"/>
      <c r="HZ175" s="9"/>
      <c r="IA175" s="9"/>
      <c r="IB175" s="9"/>
    </row>
    <row r="176" spans="2:255" ht="6" hidden="1" customHeight="1" x14ac:dyDescent="0.25">
      <c r="B176" s="71"/>
      <c r="C176" s="71"/>
      <c r="D176" s="71"/>
      <c r="E176" s="71"/>
      <c r="F176" s="104"/>
      <c r="G176" s="71"/>
      <c r="H176" s="71"/>
      <c r="I176" s="71"/>
      <c r="J176" s="71"/>
      <c r="K176" s="71"/>
      <c r="L176" s="104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122"/>
      <c r="X176" s="104"/>
      <c r="Y176" s="71"/>
      <c r="Z176" s="75"/>
      <c r="AD176" s="162"/>
      <c r="BD176" s="9"/>
      <c r="BE176" s="9"/>
      <c r="BF176" s="9"/>
      <c r="BK176" s="9"/>
      <c r="BL176" s="9"/>
      <c r="BM176" s="9"/>
      <c r="BN176" s="9"/>
      <c r="BO176" s="9"/>
      <c r="BP176" s="9"/>
      <c r="BQ176" s="9"/>
      <c r="BR176" s="9"/>
      <c r="BS176" s="9"/>
      <c r="BT176" s="9"/>
      <c r="BU176" s="9"/>
      <c r="BV176" s="9"/>
      <c r="BW176" s="9"/>
      <c r="BX176" s="9"/>
      <c r="BY176" s="9"/>
      <c r="BZ176" s="9"/>
      <c r="CA176" s="9"/>
      <c r="CB176" s="9"/>
      <c r="CC176" s="9"/>
      <c r="CD176" s="9"/>
      <c r="CE176" s="9"/>
      <c r="CF176" s="9"/>
      <c r="CG176" s="9"/>
      <c r="CH176" s="9"/>
      <c r="CI176" s="9"/>
      <c r="CJ176" s="9"/>
      <c r="CK176" s="9"/>
      <c r="CL176" s="9"/>
      <c r="CM176" s="9"/>
      <c r="CN176" s="9"/>
      <c r="CO176" s="9"/>
      <c r="CP176" s="9"/>
      <c r="CQ176" s="9"/>
      <c r="CR176" s="9"/>
      <c r="CS176" s="9"/>
      <c r="CT176" s="9"/>
      <c r="CU176" s="9"/>
      <c r="CV176" s="9"/>
      <c r="CW176" s="9"/>
      <c r="CX176" s="9"/>
      <c r="CY176" s="9"/>
      <c r="CZ176" s="9"/>
      <c r="DA176" s="9"/>
      <c r="DB176" s="9"/>
      <c r="DC176" s="9"/>
      <c r="DD176" s="9"/>
      <c r="DE176" s="9"/>
      <c r="DF176" s="9"/>
      <c r="DG176" s="9"/>
      <c r="DH176" s="9"/>
      <c r="DI176" s="9"/>
      <c r="DJ176" s="9"/>
      <c r="DK176" s="9"/>
      <c r="DL176" s="9"/>
      <c r="DM176" s="9"/>
      <c r="DN176" s="9"/>
      <c r="DO176" s="9"/>
      <c r="DP176" s="9"/>
      <c r="DQ176" s="9"/>
      <c r="DR176" s="9"/>
      <c r="DS176" s="9"/>
      <c r="DT176" s="9"/>
      <c r="DU176" s="9"/>
      <c r="DV176" s="9"/>
      <c r="DW176" s="9"/>
      <c r="DX176" s="9"/>
      <c r="DY176" s="9"/>
      <c r="DZ176" s="9"/>
      <c r="EA176" s="9"/>
      <c r="EB176" s="9"/>
      <c r="EG176" s="9"/>
      <c r="EH176" s="9"/>
      <c r="EI176" s="9"/>
      <c r="EJ176" s="9"/>
      <c r="EK176" s="9"/>
      <c r="EL176" s="9"/>
      <c r="EM176" s="9"/>
      <c r="EN176" s="9"/>
      <c r="EO176" s="9"/>
      <c r="EP176" s="9"/>
      <c r="EQ176" s="9"/>
      <c r="ER176" s="9"/>
      <c r="ES176" s="9"/>
      <c r="ET176" s="9"/>
      <c r="EU176" s="9"/>
      <c r="EV176" s="9"/>
      <c r="EW176" s="9"/>
      <c r="EX176" s="9"/>
      <c r="EY176" s="9"/>
      <c r="EZ176" s="9"/>
      <c r="FA176" s="9"/>
      <c r="FB176" s="9"/>
      <c r="FC176" s="9"/>
      <c r="FD176" s="9"/>
      <c r="FE176" s="9"/>
      <c r="FF176" s="9"/>
      <c r="FG176" s="9"/>
      <c r="FH176" s="9"/>
      <c r="FI176" s="9"/>
      <c r="FJ176" s="9"/>
      <c r="FK176" s="9"/>
      <c r="FL176" s="9"/>
      <c r="FM176" s="9"/>
      <c r="FN176" s="9"/>
      <c r="FO176" s="9"/>
      <c r="FP176" s="9"/>
      <c r="FQ176" s="9"/>
      <c r="FR176" s="9"/>
      <c r="FS176" s="9"/>
      <c r="FT176" s="9"/>
      <c r="FU176" s="9"/>
      <c r="FV176" s="9"/>
      <c r="FW176" s="9"/>
      <c r="FX176" s="9"/>
      <c r="FY176" s="9"/>
      <c r="FZ176" s="9"/>
      <c r="GA176" s="9"/>
      <c r="GB176" s="9"/>
      <c r="GC176" s="9"/>
      <c r="GD176" s="9"/>
      <c r="GE176" s="9"/>
      <c r="GF176" s="9"/>
      <c r="GG176" s="9"/>
      <c r="GH176" s="9"/>
      <c r="GI176" s="9"/>
      <c r="GJ176" s="9"/>
      <c r="GK176" s="1">
        <f t="shared" ref="GK176:HS176" ca="1" si="76">IF(GK174&lt;GK175,GK174,GK175)</f>
        <v>0</v>
      </c>
      <c r="GL176" s="1">
        <f t="shared" ca="1" si="76"/>
        <v>0</v>
      </c>
      <c r="GM176" s="1">
        <f t="shared" ca="1" si="76"/>
        <v>0</v>
      </c>
      <c r="GN176" s="1">
        <f t="shared" ca="1" si="76"/>
        <v>0</v>
      </c>
      <c r="GO176" s="1">
        <f t="shared" ca="1" si="76"/>
        <v>0</v>
      </c>
      <c r="GP176" s="1">
        <f t="shared" ca="1" si="76"/>
        <v>0</v>
      </c>
      <c r="GQ176" s="1">
        <f t="shared" ca="1" si="76"/>
        <v>0</v>
      </c>
      <c r="GR176" s="1">
        <f t="shared" ca="1" si="76"/>
        <v>0</v>
      </c>
      <c r="GS176" s="1">
        <f t="shared" ca="1" si="76"/>
        <v>0</v>
      </c>
      <c r="GT176" s="1">
        <f t="shared" ca="1" si="76"/>
        <v>0</v>
      </c>
      <c r="GU176" s="1">
        <f t="shared" ca="1" si="76"/>
        <v>0</v>
      </c>
      <c r="GV176" s="1">
        <f t="shared" ca="1" si="76"/>
        <v>0</v>
      </c>
      <c r="GW176" s="1">
        <f t="shared" ca="1" si="76"/>
        <v>0</v>
      </c>
      <c r="GX176" s="1">
        <f t="shared" ca="1" si="76"/>
        <v>0</v>
      </c>
      <c r="GY176" s="1">
        <f t="shared" ca="1" si="76"/>
        <v>0</v>
      </c>
      <c r="GZ176" s="1">
        <f t="shared" ca="1" si="76"/>
        <v>0</v>
      </c>
      <c r="HA176" s="1">
        <f t="shared" ca="1" si="76"/>
        <v>0</v>
      </c>
      <c r="HB176" s="1">
        <f t="shared" ca="1" si="76"/>
        <v>0</v>
      </c>
      <c r="HC176" s="1">
        <f t="shared" ca="1" si="76"/>
        <v>0</v>
      </c>
      <c r="HD176" s="1">
        <f t="shared" ca="1" si="76"/>
        <v>0</v>
      </c>
      <c r="HE176" s="1">
        <f t="shared" ca="1" si="76"/>
        <v>0</v>
      </c>
      <c r="HF176" s="1">
        <f t="shared" ca="1" si="76"/>
        <v>0</v>
      </c>
      <c r="HG176" s="1">
        <f t="shared" ca="1" si="76"/>
        <v>0</v>
      </c>
      <c r="HH176" s="1">
        <f t="shared" ca="1" si="76"/>
        <v>0</v>
      </c>
      <c r="HI176" s="1">
        <f t="shared" ca="1" si="76"/>
        <v>0</v>
      </c>
      <c r="HJ176" s="1">
        <f t="shared" ca="1" si="76"/>
        <v>0</v>
      </c>
      <c r="HK176" s="1">
        <f t="shared" ca="1" si="76"/>
        <v>0</v>
      </c>
      <c r="HL176" s="1">
        <f t="shared" ca="1" si="76"/>
        <v>0</v>
      </c>
      <c r="HM176" s="1">
        <f t="shared" ca="1" si="76"/>
        <v>0</v>
      </c>
      <c r="HN176" s="1">
        <f t="shared" ca="1" si="76"/>
        <v>0</v>
      </c>
      <c r="HO176" s="1">
        <f t="shared" ca="1" si="76"/>
        <v>0</v>
      </c>
      <c r="HP176" s="1">
        <f t="shared" ca="1" si="76"/>
        <v>0</v>
      </c>
      <c r="HQ176" s="1">
        <f t="shared" ca="1" si="76"/>
        <v>0</v>
      </c>
      <c r="HR176" s="1">
        <f t="shared" ca="1" si="76"/>
        <v>0</v>
      </c>
      <c r="HS176" s="1">
        <f t="shared" ca="1" si="76"/>
        <v>0</v>
      </c>
      <c r="HV176" s="9"/>
      <c r="HW176" s="9"/>
      <c r="HX176" s="9"/>
      <c r="HY176" s="9"/>
      <c r="HZ176" s="9"/>
      <c r="IA176" s="9"/>
      <c r="IB176" s="9"/>
    </row>
    <row r="177" spans="2:255" ht="6" hidden="1" customHeight="1" x14ac:dyDescent="0.25">
      <c r="B177" s="71"/>
      <c r="C177" s="71"/>
      <c r="D177" s="71"/>
      <c r="E177" s="71"/>
      <c r="F177" s="104"/>
      <c r="G177" s="71"/>
      <c r="H177" s="71"/>
      <c r="I177" s="71"/>
      <c r="J177" s="71"/>
      <c r="K177" s="71"/>
      <c r="L177" s="104"/>
      <c r="M177" s="71"/>
      <c r="N177" s="71"/>
      <c r="O177" s="71"/>
      <c r="P177" s="71"/>
      <c r="Q177" s="71"/>
      <c r="R177" s="71"/>
      <c r="S177" s="71"/>
      <c r="T177" s="71"/>
      <c r="U177" s="71"/>
      <c r="V177" s="71"/>
      <c r="W177" s="122"/>
      <c r="X177" s="104"/>
      <c r="Y177" s="71"/>
      <c r="Z177" s="75"/>
      <c r="AD177" s="162"/>
      <c r="BD177" s="9"/>
      <c r="BE177" s="9"/>
      <c r="BF177" s="9"/>
      <c r="BK177" s="9"/>
      <c r="BL177" s="9"/>
      <c r="BM177" s="9"/>
      <c r="BN177" s="9"/>
      <c r="BO177" s="9"/>
      <c r="BP177" s="9"/>
      <c r="BQ177" s="9"/>
      <c r="BR177" s="9"/>
      <c r="BS177" s="9"/>
      <c r="BT177" s="9"/>
      <c r="BU177" s="9"/>
      <c r="BV177" s="9"/>
      <c r="BW177" s="9"/>
      <c r="BX177" s="9"/>
      <c r="BY177" s="9"/>
      <c r="BZ177" s="9"/>
      <c r="CA177" s="9"/>
      <c r="CB177" s="9"/>
      <c r="CC177" s="9"/>
      <c r="CD177" s="9"/>
      <c r="CE177" s="9"/>
      <c r="CF177" s="9"/>
      <c r="CG177" s="9"/>
      <c r="CH177" s="9"/>
      <c r="CI177" s="9"/>
      <c r="CJ177" s="9"/>
      <c r="CK177" s="9"/>
      <c r="CL177" s="9"/>
      <c r="CM177" s="9"/>
      <c r="CN177" s="9"/>
      <c r="CO177" s="9"/>
      <c r="CP177" s="9"/>
      <c r="CQ177" s="9"/>
      <c r="CR177" s="9"/>
      <c r="CS177" s="9"/>
      <c r="CT177" s="9"/>
      <c r="CU177" s="9"/>
      <c r="CV177" s="9"/>
      <c r="CW177" s="9"/>
      <c r="CX177" s="9"/>
      <c r="CY177" s="9"/>
      <c r="CZ177" s="9"/>
      <c r="DA177" s="9"/>
      <c r="DB177" s="9"/>
      <c r="DC177" s="9"/>
      <c r="DD177" s="9"/>
      <c r="DE177" s="9"/>
      <c r="DF177" s="9"/>
      <c r="DG177" s="9"/>
      <c r="DH177" s="9"/>
      <c r="DI177" s="9"/>
      <c r="DJ177" s="9"/>
      <c r="DK177" s="9"/>
      <c r="DL177" s="9"/>
      <c r="DM177" s="9"/>
      <c r="DN177" s="9"/>
      <c r="DO177" s="9"/>
      <c r="DP177" s="9"/>
      <c r="DQ177" s="9"/>
      <c r="DR177" s="9"/>
      <c r="DS177" s="9"/>
      <c r="DT177" s="9"/>
      <c r="DU177" s="9"/>
      <c r="DV177" s="9"/>
      <c r="DW177" s="9"/>
      <c r="DX177" s="9"/>
      <c r="DY177" s="9"/>
      <c r="DZ177" s="9"/>
      <c r="EA177" s="9"/>
      <c r="EB177" s="9"/>
      <c r="EG177" s="9"/>
      <c r="EH177" s="9"/>
      <c r="EI177" s="9"/>
      <c r="EJ177" s="9"/>
      <c r="EK177" s="9"/>
      <c r="EL177" s="9"/>
      <c r="EM177" s="9"/>
      <c r="EN177" s="9"/>
      <c r="EO177" s="9"/>
      <c r="EP177" s="9"/>
      <c r="EQ177" s="9"/>
      <c r="ER177" s="9"/>
      <c r="ES177" s="9"/>
      <c r="ET177" s="9"/>
      <c r="EU177" s="9"/>
      <c r="EV177" s="9"/>
      <c r="EW177" s="9"/>
      <c r="EX177" s="9"/>
      <c r="EY177" s="9"/>
      <c r="EZ177" s="9"/>
      <c r="FA177" s="9"/>
      <c r="FB177" s="9"/>
      <c r="FC177" s="9"/>
      <c r="FD177" s="9"/>
      <c r="FE177" s="9"/>
      <c r="FF177" s="9"/>
      <c r="FG177" s="9"/>
      <c r="FH177" s="9"/>
      <c r="FI177" s="9"/>
      <c r="FJ177" s="9"/>
      <c r="FK177" s="9"/>
      <c r="FL177" s="9"/>
      <c r="FM177" s="9"/>
      <c r="FN177" s="9"/>
      <c r="FO177" s="9"/>
      <c r="FP177" s="9"/>
      <c r="FQ177" s="9"/>
      <c r="FR177" s="9"/>
      <c r="FS177" s="9"/>
      <c r="FT177" s="9"/>
      <c r="FU177" s="9"/>
      <c r="FV177" s="9"/>
      <c r="FW177" s="9"/>
      <c r="FX177" s="9"/>
      <c r="FY177" s="9"/>
      <c r="FZ177" s="9"/>
      <c r="GA177" s="9"/>
      <c r="GB177" s="9"/>
      <c r="GC177" s="9"/>
      <c r="GD177" s="9"/>
      <c r="GE177" s="9"/>
      <c r="GF177" s="9"/>
      <c r="GG177" s="9"/>
      <c r="GH177" s="9"/>
      <c r="GI177" s="9"/>
      <c r="GJ177" s="9"/>
      <c r="GK177">
        <f ca="1">GK$8^GK176</f>
        <v>1</v>
      </c>
      <c r="GL177">
        <f t="shared" ref="GL177:HS177" ca="1" si="77">GL$8^GL176*GK177</f>
        <v>1</v>
      </c>
      <c r="GM177">
        <f t="shared" ca="1" si="77"/>
        <v>1</v>
      </c>
      <c r="GN177">
        <f t="shared" ca="1" si="77"/>
        <v>1</v>
      </c>
      <c r="GO177">
        <f t="shared" ca="1" si="77"/>
        <v>1</v>
      </c>
      <c r="GP177">
        <f t="shared" ca="1" si="77"/>
        <v>1</v>
      </c>
      <c r="GQ177">
        <f t="shared" ca="1" si="77"/>
        <v>1</v>
      </c>
      <c r="GR177">
        <f t="shared" ca="1" si="77"/>
        <v>1</v>
      </c>
      <c r="GS177">
        <f t="shared" ca="1" si="77"/>
        <v>1</v>
      </c>
      <c r="GT177">
        <f t="shared" ca="1" si="77"/>
        <v>1</v>
      </c>
      <c r="GU177">
        <f t="shared" ca="1" si="77"/>
        <v>1</v>
      </c>
      <c r="GV177">
        <f t="shared" ca="1" si="77"/>
        <v>1</v>
      </c>
      <c r="GW177">
        <f t="shared" ca="1" si="77"/>
        <v>1</v>
      </c>
      <c r="GX177">
        <f t="shared" ca="1" si="77"/>
        <v>1</v>
      </c>
      <c r="GY177">
        <f t="shared" ca="1" si="77"/>
        <v>1</v>
      </c>
      <c r="GZ177">
        <f t="shared" ca="1" si="77"/>
        <v>1</v>
      </c>
      <c r="HA177">
        <f t="shared" ca="1" si="77"/>
        <v>1</v>
      </c>
      <c r="HB177">
        <f t="shared" ca="1" si="77"/>
        <v>1</v>
      </c>
      <c r="HC177">
        <f t="shared" ca="1" si="77"/>
        <v>1</v>
      </c>
      <c r="HD177">
        <f t="shared" ca="1" si="77"/>
        <v>1</v>
      </c>
      <c r="HE177">
        <f t="shared" ca="1" si="77"/>
        <v>1</v>
      </c>
      <c r="HF177">
        <f t="shared" ca="1" si="77"/>
        <v>1</v>
      </c>
      <c r="HG177">
        <f t="shared" ca="1" si="77"/>
        <v>1</v>
      </c>
      <c r="HH177">
        <f t="shared" ca="1" si="77"/>
        <v>1</v>
      </c>
      <c r="HI177">
        <f t="shared" ca="1" si="77"/>
        <v>1</v>
      </c>
      <c r="HJ177">
        <f t="shared" ca="1" si="77"/>
        <v>1</v>
      </c>
      <c r="HK177">
        <f t="shared" ca="1" si="77"/>
        <v>1</v>
      </c>
      <c r="HL177">
        <f t="shared" ca="1" si="77"/>
        <v>1</v>
      </c>
      <c r="HM177">
        <f t="shared" ca="1" si="77"/>
        <v>1</v>
      </c>
      <c r="HN177">
        <f t="shared" ca="1" si="77"/>
        <v>1</v>
      </c>
      <c r="HO177">
        <f t="shared" ca="1" si="77"/>
        <v>1</v>
      </c>
      <c r="HP177">
        <f t="shared" ca="1" si="77"/>
        <v>1</v>
      </c>
      <c r="HQ177">
        <f t="shared" ca="1" si="77"/>
        <v>1</v>
      </c>
      <c r="HR177">
        <f t="shared" ca="1" si="77"/>
        <v>1</v>
      </c>
      <c r="HS177">
        <f t="shared" ca="1" si="77"/>
        <v>1</v>
      </c>
      <c r="HV177" s="9"/>
      <c r="HW177" s="9"/>
      <c r="HX177" s="9"/>
      <c r="HY177" s="9"/>
      <c r="HZ177" s="9"/>
      <c r="IA177" s="9"/>
      <c r="IB177" s="9"/>
    </row>
    <row r="178" spans="2:255" ht="8.25" customHeight="1" x14ac:dyDescent="0.25">
      <c r="B178" s="71"/>
      <c r="C178" s="71"/>
      <c r="D178" s="71"/>
      <c r="E178" s="71"/>
      <c r="F178" s="104"/>
      <c r="G178" s="71"/>
      <c r="H178" s="71"/>
      <c r="I178" s="71"/>
      <c r="J178" s="71"/>
      <c r="K178" s="71"/>
      <c r="L178" s="104"/>
      <c r="M178" s="71"/>
      <c r="N178" s="71"/>
      <c r="O178" s="71"/>
      <c r="P178" s="71"/>
      <c r="Q178" s="71"/>
      <c r="R178" s="71"/>
      <c r="S178" s="80"/>
      <c r="T178" s="71"/>
      <c r="U178" s="71"/>
      <c r="V178" s="71"/>
      <c r="W178" s="122"/>
      <c r="X178" s="104"/>
      <c r="Y178" s="71"/>
      <c r="Z178" s="75"/>
      <c r="AD178" s="162"/>
      <c r="BD178" s="9"/>
      <c r="BE178" s="9"/>
      <c r="BF178" s="9"/>
      <c r="BK178" s="9"/>
      <c r="BL178" s="9"/>
      <c r="BM178" s="9"/>
      <c r="BN178" s="9"/>
      <c r="BO178" s="9"/>
      <c r="BP178" s="9"/>
      <c r="BQ178" s="9"/>
      <c r="BR178" s="9"/>
      <c r="BS178" s="9"/>
      <c r="BT178" s="9"/>
      <c r="BU178" s="9"/>
      <c r="BV178" s="9"/>
      <c r="BW178" s="9"/>
      <c r="BX178" s="9"/>
      <c r="BY178" s="9"/>
      <c r="BZ178" s="9"/>
      <c r="CA178" s="9"/>
      <c r="CB178" s="9"/>
      <c r="CC178" s="9"/>
      <c r="CD178" s="9"/>
      <c r="CE178" s="9"/>
      <c r="CF178" s="9"/>
      <c r="CG178" s="9"/>
      <c r="CH178" s="9"/>
      <c r="CI178" s="9"/>
      <c r="CJ178" s="9"/>
      <c r="CK178" s="9"/>
      <c r="CL178" s="9"/>
      <c r="CM178" s="9"/>
      <c r="CN178" s="9"/>
      <c r="CO178" s="9"/>
      <c r="CP178" s="9"/>
      <c r="CQ178" s="9"/>
      <c r="CR178" s="9"/>
      <c r="CS178" s="9"/>
      <c r="CT178" s="9"/>
      <c r="CU178" s="9"/>
      <c r="CV178" s="9"/>
      <c r="CW178" s="9"/>
      <c r="CX178" s="9"/>
      <c r="CY178" s="9"/>
      <c r="CZ178" s="9"/>
      <c r="DA178" s="9"/>
      <c r="DB178" s="9"/>
      <c r="DC178" s="9"/>
      <c r="DD178" s="9"/>
      <c r="DE178" s="9"/>
      <c r="DF178" s="9"/>
      <c r="DG178" s="9"/>
      <c r="DH178" s="9"/>
      <c r="DI178" s="9"/>
      <c r="DJ178" s="9"/>
      <c r="DK178" s="9"/>
      <c r="DL178" s="9"/>
      <c r="DM178" s="9"/>
      <c r="DN178" s="9"/>
      <c r="DO178" s="9"/>
      <c r="DP178" s="9"/>
      <c r="DQ178" s="9"/>
      <c r="DR178" s="9"/>
      <c r="DS178" s="9"/>
      <c r="DT178" s="9"/>
      <c r="DU178" s="9"/>
      <c r="DV178" s="9"/>
      <c r="DW178" s="9"/>
      <c r="DX178" s="9"/>
      <c r="DY178" s="9"/>
      <c r="DZ178" s="9"/>
      <c r="EA178" s="9"/>
      <c r="EB178" s="9"/>
      <c r="EG178" s="9"/>
      <c r="EH178" s="9"/>
      <c r="EI178" s="9"/>
      <c r="EJ178" s="9"/>
      <c r="EK178" s="9"/>
      <c r="EL178" s="9"/>
      <c r="EM178" s="9"/>
      <c r="EN178" s="9"/>
      <c r="EO178" s="9"/>
      <c r="EP178" s="9"/>
      <c r="EQ178" s="9"/>
      <c r="ER178" s="9"/>
      <c r="ES178" s="9"/>
      <c r="ET178" s="9"/>
      <c r="EU178" s="9"/>
      <c r="EV178" s="9"/>
      <c r="EW178" s="9"/>
      <c r="EX178" s="9"/>
      <c r="EY178" s="9"/>
      <c r="EZ178" s="9"/>
      <c r="FA178" s="9"/>
      <c r="FB178" s="9"/>
      <c r="FC178" s="9"/>
      <c r="FD178" s="9"/>
      <c r="FE178" s="9"/>
      <c r="FF178" s="9"/>
      <c r="FG178" s="9"/>
      <c r="FH178" s="9"/>
      <c r="FI178" s="9"/>
      <c r="FJ178" s="9"/>
      <c r="FK178" s="9"/>
      <c r="FL178" s="9"/>
      <c r="FM178" s="9"/>
      <c r="FN178" s="9"/>
      <c r="FO178" s="9"/>
      <c r="FP178" s="9"/>
      <c r="FQ178" s="9"/>
      <c r="FR178" s="9"/>
      <c r="FS178" s="9"/>
      <c r="FT178" s="9"/>
      <c r="FU178" s="9"/>
      <c r="FV178" s="9"/>
      <c r="FW178" s="9"/>
      <c r="FX178" s="9"/>
      <c r="FY178" s="9"/>
      <c r="FZ178" s="9"/>
      <c r="GA178" s="9"/>
      <c r="GB178" s="9"/>
      <c r="GC178" s="9"/>
      <c r="GD178" s="9"/>
      <c r="GE178" s="9"/>
      <c r="GF178" s="9"/>
      <c r="GG178" s="9"/>
      <c r="GH178" s="9"/>
      <c r="GI178" s="9"/>
      <c r="GJ178" s="9"/>
      <c r="GK178" s="9"/>
      <c r="GL178" s="9"/>
      <c r="GM178" s="9"/>
      <c r="GN178" s="9"/>
      <c r="GO178" s="9"/>
      <c r="GP178" s="9"/>
      <c r="GQ178" s="9"/>
      <c r="GR178" s="9"/>
      <c r="GS178" s="9"/>
      <c r="GT178" s="9"/>
      <c r="GU178" s="9"/>
      <c r="GV178" s="9"/>
      <c r="GW178" s="9"/>
      <c r="GX178" s="9"/>
      <c r="GY178" s="9"/>
      <c r="GZ178" s="9"/>
      <c r="HA178" s="9"/>
      <c r="HB178" s="9"/>
      <c r="HC178" s="9"/>
      <c r="HD178" s="9"/>
      <c r="HE178" s="9"/>
      <c r="HF178" s="9"/>
      <c r="HG178" s="9"/>
      <c r="HH178" s="9"/>
      <c r="HI178" s="9"/>
      <c r="HJ178" s="9"/>
      <c r="HK178" s="9"/>
      <c r="HL178" s="9"/>
      <c r="HM178" s="9"/>
      <c r="HN178" s="9"/>
      <c r="HO178" s="9"/>
      <c r="HP178" s="9"/>
      <c r="HQ178" s="9"/>
      <c r="HR178" s="9"/>
      <c r="HS178" s="9"/>
      <c r="HT178" s="9"/>
      <c r="HU178" s="9"/>
      <c r="HV178" s="9"/>
      <c r="HW178" s="9"/>
      <c r="HX178" s="9"/>
      <c r="HY178" s="9"/>
      <c r="HZ178" s="9"/>
      <c r="IA178" s="9"/>
      <c r="IB178" s="9"/>
    </row>
    <row r="179" spans="2:255" ht="20.25" customHeight="1" thickBot="1" x14ac:dyDescent="0.3">
      <c r="B179" s="71" t="str">
        <f ca="1">IL179</f>
        <v>24  3/4  ÷  4  1/2</v>
      </c>
      <c r="C179" s="71"/>
      <c r="D179" s="71"/>
      <c r="E179" s="77"/>
      <c r="F179" s="104"/>
      <c r="G179" s="71"/>
      <c r="H179" s="78"/>
      <c r="I179" s="71"/>
      <c r="J179" s="71"/>
      <c r="K179" s="77"/>
      <c r="L179" s="81"/>
      <c r="M179" s="77"/>
      <c r="N179" s="104"/>
      <c r="O179" s="71"/>
      <c r="P179" s="71"/>
      <c r="Q179" s="71"/>
      <c r="R179" s="71"/>
      <c r="S179" s="77" t="s">
        <v>1</v>
      </c>
      <c r="T179" s="107"/>
      <c r="U179" s="107"/>
      <c r="V179" s="107"/>
      <c r="W179" s="146" t="str">
        <f ca="1">IU179</f>
        <v>5  1/2</v>
      </c>
      <c r="X179" s="108"/>
      <c r="Y179" s="71"/>
      <c r="Z179" s="75">
        <f>AI179+AB179</f>
        <v>5</v>
      </c>
      <c r="AB179" s="147">
        <v>0</v>
      </c>
      <c r="AD179" s="162">
        <v>6</v>
      </c>
      <c r="AE179" s="148" t="s">
        <v>370</v>
      </c>
      <c r="AF179" s="148"/>
      <c r="AH179" s="147">
        <f>AH166+1</f>
        <v>14</v>
      </c>
      <c r="AI179" s="147">
        <v>5</v>
      </c>
      <c r="AK179">
        <f>IF(AI179=3,1,IF(AI179=4,1,IF(AI179=5,2,IF(AI179=6,3,IF(AI179=7,5,0)))))</f>
        <v>2</v>
      </c>
      <c r="AL179">
        <f>IF(AI179=8,10,IF(AI179=9,15,IF(AI179=10,25,IF(AI179=11,35,55))))</f>
        <v>55</v>
      </c>
      <c r="AM179">
        <f>IF(AI179=3,2,IF(AI179=4,3,IF(AI179=5,5,IF(AI179=6,9,IF(AI179=7,14,0)))))</f>
        <v>5</v>
      </c>
      <c r="AN179">
        <f>IF(AI179=8,20,IF(AI179=9,30,IF(AI179=10,40,IF(AI179=11,60,75))))</f>
        <v>75</v>
      </c>
      <c r="AO179">
        <f>IF(AI179=3,1,IF(AI179=4,3,IF(AI179=5,4,IF(AI179=6,7,IF(AI179=7,10,0)))))</f>
        <v>4</v>
      </c>
      <c r="AP179">
        <f>IF(AI179=8,15,IF(AI179=9,24,IF(AI179=10,40,IF(AI179=11,60,80))))</f>
        <v>80</v>
      </c>
      <c r="AQ179">
        <f>IF(AI179=3,4,IF(AI179=4,6,IF(AI179=5,7,IF(AI179=6,11,IF(AI179=7,17,0)))))</f>
        <v>7</v>
      </c>
      <c r="AR179">
        <f>IF(AI179=8,24,IF(AI179=9,39,IF(AI179=10,59,IF(AI179=11,79,99))))</f>
        <v>99</v>
      </c>
      <c r="AS179">
        <f>IF(AI179=3,2,IF(AI179=4,4,IF(AI179=5,5,IF(AI179=6,8,IF(AI179=7,11,0)))))</f>
        <v>5</v>
      </c>
      <c r="AT179">
        <f>IF(AI179=8,16,IF(AI179=9,25,IF(AI179=10,41,IF(AI179=11,61,81))))</f>
        <v>81</v>
      </c>
      <c r="AU179">
        <f>IF(AI179=3,5,IF(AI179=4,7,IF(AI179=5,8,IF(AI179=6,12,IF(AI179=7,18,0)))))</f>
        <v>8</v>
      </c>
      <c r="AV179">
        <f>IF(AI179=8,25,IF(AI179=9,40,IF(AI179=10,60,IF(AI179=11,80,100))))</f>
        <v>100</v>
      </c>
      <c r="AW179" s="11">
        <f>AI179</f>
        <v>5</v>
      </c>
      <c r="AX179" s="11">
        <f>IF(AK179&gt;0,AK179,AL179)</f>
        <v>2</v>
      </c>
      <c r="AY179" s="11">
        <f>IF(AM179&gt;0,AM179,AN179)</f>
        <v>5</v>
      </c>
      <c r="AZ179" s="11">
        <f>IF(AO179&gt;0,AO179,AP179)</f>
        <v>4</v>
      </c>
      <c r="BA179" s="11">
        <f>IF(AQ179&gt;0,AQ179,AR179)</f>
        <v>7</v>
      </c>
      <c r="BB179" s="11">
        <f>IF(AS179&gt;0,AS179,AT179)</f>
        <v>5</v>
      </c>
      <c r="BC179" s="11">
        <f>IF(AU179&gt;0,AU179,AV179)</f>
        <v>8</v>
      </c>
      <c r="BD179" t="s">
        <v>21</v>
      </c>
      <c r="BE179" s="1">
        <f ca="1">INT((RAND()*(AY179-AX179+1)+AX179))</f>
        <v>4</v>
      </c>
      <c r="BF179" s="1">
        <f ca="1">INT((RAND()*(BA179-AZ179+1)+AZ179))</f>
        <v>4</v>
      </c>
      <c r="BG179">
        <f ca="1">BF179-BF180*(BE180-BE179)</f>
        <v>4</v>
      </c>
      <c r="BH179">
        <v>256</v>
      </c>
      <c r="BI179" s="1">
        <f ca="1">IF(BG179/BH179=INT(BG179/BH179),1,0)</f>
        <v>0</v>
      </c>
      <c r="BJ179" s="1">
        <f ca="1">IF(BI179=0,BG179,BG179/BH179)</f>
        <v>4</v>
      </c>
      <c r="BK179" s="1">
        <v>16</v>
      </c>
      <c r="BL179" s="1">
        <f ca="1">IF(BJ179/BK179=INT(BJ179/BK179),1,0)</f>
        <v>0</v>
      </c>
      <c r="BM179" s="1">
        <f ca="1">IF(BL179=0,BJ179,BJ179/BK179)</f>
        <v>4</v>
      </c>
      <c r="BN179" s="1">
        <v>4</v>
      </c>
      <c r="BO179" s="1">
        <f ca="1">IF(BM179/BN179=INT(BM179/BN179),1,0)</f>
        <v>1</v>
      </c>
      <c r="BP179" s="1">
        <f ca="1">IF(BO179=0,BM179,BM179/BN179)</f>
        <v>1</v>
      </c>
      <c r="BQ179" s="1">
        <v>2</v>
      </c>
      <c r="BR179" s="1">
        <f ca="1">IF(BP179/BQ179=INT(BP179/BQ179),1,0)</f>
        <v>0</v>
      </c>
      <c r="BS179" s="1">
        <f ca="1">IF(BR179=0,BP179,BP179/BQ179)</f>
        <v>1</v>
      </c>
      <c r="BT179" s="1">
        <v>81</v>
      </c>
      <c r="BU179" s="1">
        <f ca="1">IF(BS179/BT179=INT(BS179/BT179),1,0)</f>
        <v>0</v>
      </c>
      <c r="BV179" s="1">
        <f ca="1">IF(BU179=0,BS179,BS179/BT179)</f>
        <v>1</v>
      </c>
      <c r="BW179" s="1">
        <v>9</v>
      </c>
      <c r="BX179" s="1">
        <f ca="1">IF(BV179/BW179=INT(BV179/BW179),1,0)</f>
        <v>0</v>
      </c>
      <c r="BY179" s="1">
        <f ca="1">IF(BX179=0,BV179,BV179/BW179)</f>
        <v>1</v>
      </c>
      <c r="BZ179" s="1">
        <v>3</v>
      </c>
      <c r="CA179" s="1">
        <f ca="1">IF(BY179/BZ179=INT(BY179/BZ179),1,0)</f>
        <v>0</v>
      </c>
      <c r="CB179" s="1">
        <f ca="1">IF(CA179=0,BY179,BY179/BZ179)</f>
        <v>1</v>
      </c>
      <c r="CC179" s="1">
        <v>25</v>
      </c>
      <c r="CD179" s="1">
        <f ca="1">IF(CB179/CC179=INT(CB179/CC179),1,0)</f>
        <v>0</v>
      </c>
      <c r="CE179" s="1">
        <f ca="1">IF(CD179=0,CB179,CB179/CC179)</f>
        <v>1</v>
      </c>
      <c r="CF179" s="1">
        <v>5</v>
      </c>
      <c r="CG179" s="1">
        <f ca="1">IF(CE179/CF179=INT(CE179/CF179),1,0)</f>
        <v>0</v>
      </c>
      <c r="CH179" s="1">
        <f ca="1">IF(CG179=0,CE179,CE179/CF179)</f>
        <v>1</v>
      </c>
      <c r="CI179" s="1">
        <v>49</v>
      </c>
      <c r="CJ179" s="1">
        <f ca="1">IF(CH179/CI179=INT(CH179/CI179),1,0)</f>
        <v>0</v>
      </c>
      <c r="CK179" s="1">
        <f ca="1">IF(CJ179=0,CH179,CH179/CI179)</f>
        <v>1</v>
      </c>
      <c r="CL179" s="1">
        <v>7</v>
      </c>
      <c r="CM179" s="1">
        <f ca="1">IF(CK179/CL179=INT(CK179/CL179),1,0)</f>
        <v>0</v>
      </c>
      <c r="CN179" s="1">
        <f ca="1">IF(CM179=0,CK179,CK179/CL179)</f>
        <v>1</v>
      </c>
      <c r="CO179" s="1">
        <v>121</v>
      </c>
      <c r="CP179" s="1">
        <f ca="1">IF(CN179/CO179=INT(CN179/CO179),1,0)</f>
        <v>0</v>
      </c>
      <c r="CQ179" s="1">
        <f ca="1">IF(CP179=0,CN179,CN179/CO179)</f>
        <v>1</v>
      </c>
      <c r="CR179" s="1">
        <v>11</v>
      </c>
      <c r="CS179" s="1">
        <f ca="1">IF(CQ179/CR179=INT(CQ179/CR179),1,0)</f>
        <v>0</v>
      </c>
      <c r="CT179" s="1">
        <f ca="1">IF(CS179=0,CQ179,CQ179/CR179)</f>
        <v>1</v>
      </c>
      <c r="CU179" s="1">
        <v>169</v>
      </c>
      <c r="CV179" s="1">
        <f ca="1">IF(CT179/CU179=INT(CT179/CU179),1,0)</f>
        <v>0</v>
      </c>
      <c r="CW179" s="1">
        <f ca="1">IF(CV179=0,CT179,CT179/CU179)</f>
        <v>1</v>
      </c>
      <c r="CX179" s="1">
        <v>13</v>
      </c>
      <c r="CY179" s="1">
        <f ca="1">IF(CW179/CX179=INT(CW179/CX179),1,0)</f>
        <v>0</v>
      </c>
      <c r="CZ179" s="1">
        <f ca="1">IF(CY179=0,CW179,CW179/CX179)</f>
        <v>1</v>
      </c>
      <c r="DA179" s="1">
        <v>17</v>
      </c>
      <c r="DB179" s="1">
        <f ca="1">IF(CZ179/DA179=INT(CZ179/DA179),1,0)</f>
        <v>0</v>
      </c>
      <c r="DC179" s="1">
        <f ca="1">IF(DB179=0,CZ179,CZ179/DA179)</f>
        <v>1</v>
      </c>
      <c r="DD179" s="1">
        <v>19</v>
      </c>
      <c r="DE179" s="1">
        <f ca="1">IF(DC179/DD179=INT(DC179/DD179),1,0)</f>
        <v>0</v>
      </c>
      <c r="DF179" s="1">
        <f ca="1">IF(DE179=0,DC179,DC179/DD179)</f>
        <v>1</v>
      </c>
      <c r="DG179" s="1">
        <v>23</v>
      </c>
      <c r="DH179" s="1">
        <f ca="1">IF(DF179/DG179=INT(DF179/DG179),1,0)</f>
        <v>0</v>
      </c>
      <c r="DI179" s="1">
        <f ca="1">IF(DH179=0,DF179,DF179/DG179)</f>
        <v>1</v>
      </c>
      <c r="DJ179" s="1">
        <v>29</v>
      </c>
      <c r="DK179" s="1">
        <f ca="1">IF(DI179/DJ179=INT(DI179/DJ179),1,0)</f>
        <v>0</v>
      </c>
      <c r="DL179" s="1">
        <f ca="1">IF(DK179=0,DI179,DI179/DJ179)</f>
        <v>1</v>
      </c>
      <c r="DM179" s="1">
        <v>31</v>
      </c>
      <c r="DN179" s="1">
        <f ca="1">IF(DL179/DM179=INT(DL179/DM179),1,0)</f>
        <v>0</v>
      </c>
      <c r="DO179" s="1">
        <f ca="1">IF(DN179=0,DL179,DL179/DM179)</f>
        <v>1</v>
      </c>
      <c r="DP179" s="1">
        <v>37</v>
      </c>
      <c r="DQ179" s="1">
        <f ca="1">IF(DO179/DP179=INT(DO179/DP179),1,0)</f>
        <v>0</v>
      </c>
      <c r="DR179" s="1">
        <f ca="1">IF(DQ179=0,DO179,DO179/DP179)</f>
        <v>1</v>
      </c>
      <c r="DS179" s="1">
        <v>41</v>
      </c>
      <c r="DT179" s="1">
        <f ca="1">IF(DR179/DS179=INT(DR179/DS179),1,0)</f>
        <v>0</v>
      </c>
      <c r="DU179" s="1">
        <f ca="1">IF(DT179=0,DR179,DR179/DS179)</f>
        <v>1</v>
      </c>
      <c r="DV179" s="1">
        <v>43</v>
      </c>
      <c r="DW179" s="1">
        <f ca="1">IF(DU179/DV179=INT(DU179/DV179),1,0)</f>
        <v>0</v>
      </c>
      <c r="DX179" s="1">
        <f ca="1">IF(DW179=0,DU179,DU179/DV179)</f>
        <v>1</v>
      </c>
      <c r="DY179" s="1">
        <v>47</v>
      </c>
      <c r="DZ179" s="1">
        <f ca="1">IF(DX179/DY179=INT(DX179/DY179),1,0)</f>
        <v>0</v>
      </c>
      <c r="EA179" s="1">
        <f ca="1">IF(DZ179=0,DX179,DX179/DY179)</f>
        <v>1</v>
      </c>
      <c r="EB179" s="1">
        <v>53</v>
      </c>
      <c r="EC179" s="1">
        <f ca="1">IF(EA179/EB179=INT(EA179/EB179),1,0)</f>
        <v>0</v>
      </c>
      <c r="ED179" s="1">
        <f ca="1">IF(EC179=0,EA179,EA179/EB179)</f>
        <v>1</v>
      </c>
      <c r="EE179" s="1">
        <v>59</v>
      </c>
      <c r="EF179" s="1">
        <f ca="1">IF(ED179/EE179=INT(ED179/EE179),1,0)</f>
        <v>0</v>
      </c>
      <c r="EG179" s="1">
        <f ca="1">IF(EF179=0,ED179,ED179/EE179)</f>
        <v>1</v>
      </c>
      <c r="EH179" s="1">
        <v>61</v>
      </c>
      <c r="EI179" s="1">
        <f ca="1">IF(EG179/EH179=INT(EG179/EH179),1,0)</f>
        <v>0</v>
      </c>
      <c r="EJ179" s="1">
        <f ca="1">IF(EI179=0,EG179,EG179/EH179)</f>
        <v>1</v>
      </c>
      <c r="EK179" s="1">
        <v>67</v>
      </c>
      <c r="EL179" s="1">
        <f ca="1">IF(EJ179/EK179=INT(EJ179/EK179),1,0)</f>
        <v>0</v>
      </c>
      <c r="EM179" s="1">
        <f ca="1">IF(EL179=0,EJ179,EJ179/EK179)</f>
        <v>1</v>
      </c>
      <c r="EN179" s="1">
        <v>71</v>
      </c>
      <c r="EO179" s="1">
        <f ca="1">IF(EM179/EN179=INT(EM179/EN179),1,0)</f>
        <v>0</v>
      </c>
      <c r="EP179" s="1">
        <f ca="1">IF(EO179=0,EM179,EM179/EN179)</f>
        <v>1</v>
      </c>
      <c r="EQ179" s="1">
        <v>73</v>
      </c>
      <c r="ER179" s="1">
        <f ca="1">IF(EP179/EQ179=INT(EP179/EQ179),1,0)</f>
        <v>0</v>
      </c>
      <c r="ES179" s="1">
        <f ca="1">IF(ER179=0,EP179,EP179/EQ179)</f>
        <v>1</v>
      </c>
      <c r="ET179" s="1">
        <v>79</v>
      </c>
      <c r="EU179" s="1">
        <f ca="1">IF(ES179/ET179=INT(ES179/ET179),1,0)</f>
        <v>0</v>
      </c>
      <c r="EV179" s="1">
        <f ca="1">IF(EU179=0,ES179,ES179/ET179)</f>
        <v>1</v>
      </c>
      <c r="EW179" s="1">
        <v>83</v>
      </c>
      <c r="EX179" s="1">
        <f ca="1">IF(EV179/EW179=INT(EV179/EW179),1,0)</f>
        <v>0</v>
      </c>
      <c r="EY179" s="1">
        <f ca="1">IF(EX179=0,EV179,EV179/EW179)</f>
        <v>1</v>
      </c>
      <c r="EZ179" s="1">
        <v>89</v>
      </c>
      <c r="FA179" s="1">
        <f ca="1">IF(EY179/EZ179=INT(EY179/EZ179),1,0)</f>
        <v>0</v>
      </c>
      <c r="FB179" s="1">
        <f ca="1">IF(FA179=0,EY179,EY179/EZ179)</f>
        <v>1</v>
      </c>
      <c r="FC179" s="1">
        <v>97</v>
      </c>
      <c r="FD179" s="1">
        <f ca="1">IF(FB179/FC179=INT(FB179/FC179),1,0)</f>
        <v>0</v>
      </c>
      <c r="FE179" s="1">
        <f ca="1">IF(FD179=0,FB179,FB179/FC179)</f>
        <v>1</v>
      </c>
      <c r="FF179" s="1">
        <v>101</v>
      </c>
      <c r="FG179" s="1">
        <f ca="1">IF(FE179/FF179=INT(FE179/FF179),1,0)</f>
        <v>0</v>
      </c>
      <c r="FH179" s="1">
        <f ca="1">IF(FG179=0,FE179,FE179/FF179)</f>
        <v>1</v>
      </c>
      <c r="FI179" s="1">
        <v>103</v>
      </c>
      <c r="FJ179" s="1">
        <f ca="1">IF(FH179/FI179=INT(FH179/FI179),1,0)</f>
        <v>0</v>
      </c>
      <c r="FK179" s="1">
        <f ca="1">IF(FJ179=0,FH179,FH179/FI179)</f>
        <v>1</v>
      </c>
      <c r="FL179" s="1">
        <v>107</v>
      </c>
      <c r="FM179" s="1">
        <f ca="1">IF(FK179/FL179=INT(FK179/FL179),1,0)</f>
        <v>0</v>
      </c>
      <c r="FN179" s="1">
        <f ca="1">IF(FM179=0,FK179,FK179/FL179)</f>
        <v>1</v>
      </c>
      <c r="FO179" s="1">
        <v>109</v>
      </c>
      <c r="FP179" s="1">
        <f ca="1">IF(FN179/FO179=INT(FN179/FO179),1,0)</f>
        <v>0</v>
      </c>
      <c r="FQ179" s="1">
        <f ca="1">IF(FP179=0,FN179,FN179/FO179)</f>
        <v>1</v>
      </c>
      <c r="FR179" s="1">
        <v>113</v>
      </c>
      <c r="FS179" s="1">
        <f ca="1">IF(FQ179/FR179=INT(FQ179/FR179),1,0)</f>
        <v>0</v>
      </c>
      <c r="FT179" s="1">
        <f ca="1">IF(FS179=0,FQ179,FQ179/FR179)</f>
        <v>1</v>
      </c>
      <c r="FU179" s="1">
        <v>127</v>
      </c>
      <c r="FV179" s="1">
        <f ca="1">IF(FT179/FU179=INT(FT179/FU179),1,0)</f>
        <v>0</v>
      </c>
      <c r="FW179" s="1">
        <f ca="1">IF(FV179=0,FT179,FT179/FU179)</f>
        <v>1</v>
      </c>
      <c r="FX179" s="1">
        <v>131</v>
      </c>
      <c r="FY179" s="1">
        <f ca="1">IF(FW179/FX179=INT(FW179/FX179),1,0)</f>
        <v>0</v>
      </c>
      <c r="FZ179" s="1">
        <f ca="1">IF(FY179=0,FW179,FW179/FX179)</f>
        <v>1</v>
      </c>
      <c r="GA179" s="1">
        <v>137</v>
      </c>
      <c r="GB179" s="1">
        <f ca="1">IF(FZ179/GA179=INT(FZ179/GA179),1,0)</f>
        <v>0</v>
      </c>
      <c r="GC179" s="1">
        <f ca="1">IF(GB179=0,FZ179,FZ179/GA179)</f>
        <v>1</v>
      </c>
      <c r="GD179" s="1">
        <v>139</v>
      </c>
      <c r="GE179" s="1">
        <f ca="1">IF(GC179/GD179=INT(GC179/GD179),1,0)</f>
        <v>0</v>
      </c>
      <c r="GF179" s="1">
        <f ca="1">IF(GE179=0,GC179,GC179/GD179)</f>
        <v>1</v>
      </c>
      <c r="GG179" s="1">
        <v>149</v>
      </c>
      <c r="GH179" s="1">
        <f ca="1">IF(GF179/GG179=INT(GF179/GG179),1,0)</f>
        <v>0</v>
      </c>
      <c r="GI179" s="1">
        <f ca="1">IF(GH179=0,GF179,GF179/GG179)</f>
        <v>1</v>
      </c>
      <c r="GJ179" s="1"/>
      <c r="GK179" s="1">
        <f ca="1">8*BI179+4*BL179+2*BO179+BR179</f>
        <v>2</v>
      </c>
      <c r="GL179" s="1">
        <f ca="1">4*BU179+2*BX179+CA179</f>
        <v>0</v>
      </c>
      <c r="GM179" s="1">
        <f ca="1">2*CD179+CG179</f>
        <v>0</v>
      </c>
      <c r="GN179" s="1">
        <f ca="1">2*CJ179+CM179</f>
        <v>0</v>
      </c>
      <c r="GO179" s="1">
        <f ca="1">2*CP179+CS179</f>
        <v>0</v>
      </c>
      <c r="GP179" s="1">
        <f ca="1">2*CV179+CY179</f>
        <v>0</v>
      </c>
      <c r="GQ179" s="1">
        <f ca="1">DB179</f>
        <v>0</v>
      </c>
      <c r="GR179" s="1">
        <f ca="1">DE179</f>
        <v>0</v>
      </c>
      <c r="GS179" s="1">
        <f ca="1">DH179</f>
        <v>0</v>
      </c>
      <c r="GT179" s="1">
        <f ca="1">DK179</f>
        <v>0</v>
      </c>
      <c r="GU179" s="1">
        <f ca="1">DN179</f>
        <v>0</v>
      </c>
      <c r="GV179">
        <f ca="1">DQ179</f>
        <v>0</v>
      </c>
      <c r="GW179">
        <f ca="1">DT179</f>
        <v>0</v>
      </c>
      <c r="GX179">
        <f ca="1">DW179</f>
        <v>0</v>
      </c>
      <c r="GY179">
        <f ca="1">DZ179</f>
        <v>0</v>
      </c>
      <c r="GZ179">
        <f ca="1">EC179</f>
        <v>0</v>
      </c>
      <c r="HA179">
        <f ca="1">EF179</f>
        <v>0</v>
      </c>
      <c r="HB179">
        <f ca="1">EI179</f>
        <v>0</v>
      </c>
      <c r="HC179">
        <f ca="1">EL179</f>
        <v>0</v>
      </c>
      <c r="HD179">
        <f ca="1">EO179</f>
        <v>0</v>
      </c>
      <c r="HE179">
        <f ca="1">ER179</f>
        <v>0</v>
      </c>
      <c r="HF179">
        <f ca="1">EU179</f>
        <v>0</v>
      </c>
      <c r="HG179">
        <f ca="1">EX179</f>
        <v>0</v>
      </c>
      <c r="HH179">
        <f ca="1">FA179</f>
        <v>0</v>
      </c>
      <c r="HI179">
        <f ca="1">FD179</f>
        <v>0</v>
      </c>
      <c r="HJ179">
        <f ca="1">FG179</f>
        <v>0</v>
      </c>
      <c r="HK179">
        <f ca="1">FJ179</f>
        <v>0</v>
      </c>
      <c r="HL179">
        <f ca="1">FM179</f>
        <v>0</v>
      </c>
      <c r="HM179">
        <f ca="1">FP179</f>
        <v>0</v>
      </c>
      <c r="HN179">
        <f ca="1">FS179</f>
        <v>0</v>
      </c>
      <c r="HO179">
        <f ca="1">FV179</f>
        <v>0</v>
      </c>
      <c r="HP179">
        <f ca="1">FY179</f>
        <v>0</v>
      </c>
      <c r="HQ179">
        <f ca="1">GB179</f>
        <v>0</v>
      </c>
      <c r="HR179">
        <f ca="1">GE179</f>
        <v>0</v>
      </c>
      <c r="HS179">
        <f ca="1">GH179</f>
        <v>0</v>
      </c>
      <c r="HT179">
        <f ca="1">BG179</f>
        <v>4</v>
      </c>
      <c r="HU179">
        <f ca="1">HT179/HS182</f>
        <v>1</v>
      </c>
      <c r="HV179" s="9">
        <f ca="1">BE180</f>
        <v>4</v>
      </c>
      <c r="HW179">
        <f ca="1">HV179*HU180+HU179</f>
        <v>9</v>
      </c>
      <c r="HY179" s="9">
        <f ca="1">HV187</f>
        <v>24</v>
      </c>
      <c r="HZ179" s="9">
        <f ca="1">HU187</f>
        <v>3</v>
      </c>
      <c r="IA179" s="9">
        <f ca="1">HU188</f>
        <v>4</v>
      </c>
      <c r="IB179" s="9" t="str">
        <f ca="1">HY179&amp;"  "&amp;HZ179&amp;"/"&amp;IA179</f>
        <v>24  3/4</v>
      </c>
      <c r="IC179" t="str">
        <f ca="1">HY179&amp;"   "</f>
        <v xml:space="preserve">24   </v>
      </c>
      <c r="ID179" t="str">
        <f ca="1">"   "&amp;HZ179&amp;"/"&amp;IA179</f>
        <v xml:space="preserve">   3/4</v>
      </c>
      <c r="IE179" t="str">
        <f ca="1">IF(HY179=0,ID179,IF(HZ179=0,IC179,IB179))</f>
        <v>24  3/4</v>
      </c>
      <c r="IG179">
        <f ca="1">HV179</f>
        <v>4</v>
      </c>
      <c r="IH179">
        <f ca="1">HU179</f>
        <v>1</v>
      </c>
      <c r="II179">
        <f ca="1">HU180</f>
        <v>2</v>
      </c>
      <c r="IJ179" t="str">
        <f ca="1">IG179&amp;"  "&amp;IH179&amp;"/"&amp;II179</f>
        <v>4  1/2</v>
      </c>
      <c r="IL179" t="str">
        <f ca="1">IE179&amp;IL$9&amp;IJ179</f>
        <v>24  3/4  ÷  4  1/2</v>
      </c>
      <c r="IR179">
        <f ca="1">HV183</f>
        <v>5</v>
      </c>
      <c r="IS179">
        <f ca="1">HU183</f>
        <v>1</v>
      </c>
      <c r="IT179">
        <f ca="1">HU184</f>
        <v>2</v>
      </c>
      <c r="IU179" t="str">
        <f ca="1">IR179&amp;"  "&amp;IS179&amp;"/"&amp;IT179</f>
        <v>5  1/2</v>
      </c>
    </row>
    <row r="180" spans="2:255" ht="6" hidden="1" customHeight="1" x14ac:dyDescent="0.25">
      <c r="B180" s="71"/>
      <c r="C180" s="71"/>
      <c r="D180" s="71"/>
      <c r="E180" s="77"/>
      <c r="F180" s="104"/>
      <c r="G180" s="71"/>
      <c r="H180" s="78"/>
      <c r="I180" s="71"/>
      <c r="J180" s="71"/>
      <c r="K180" s="77"/>
      <c r="L180" s="104"/>
      <c r="M180" s="71"/>
      <c r="N180" s="71"/>
      <c r="O180" s="71"/>
      <c r="P180" s="71"/>
      <c r="Q180" s="71"/>
      <c r="R180" s="71"/>
      <c r="S180" s="77"/>
      <c r="T180" s="80"/>
      <c r="U180" s="80"/>
      <c r="V180" s="80"/>
      <c r="W180" s="122"/>
      <c r="X180" s="102"/>
      <c r="Y180" s="71"/>
      <c r="Z180" s="75"/>
      <c r="AE180" s="148"/>
      <c r="AF180" s="148"/>
      <c r="AW180" s="11"/>
      <c r="AX180" s="11"/>
      <c r="AY180" s="11"/>
      <c r="AZ180" s="11"/>
      <c r="BA180" s="11"/>
      <c r="BB180" s="11"/>
      <c r="BC180" s="11"/>
      <c r="BE180">
        <f ca="1">BE179+INT(BF179/BF180)</f>
        <v>4</v>
      </c>
      <c r="BF180" s="1">
        <f ca="1">IF(BB179&gt;BF179,INT((RAND()*(BC179-BB179+1)+BB179)),INT((RAND()*(BC179-BF179)+BF179+1)))</f>
        <v>8</v>
      </c>
      <c r="BG180">
        <f ca="1">BF180</f>
        <v>8</v>
      </c>
      <c r="BH180">
        <v>256</v>
      </c>
      <c r="BI180" s="1">
        <f ca="1">IF(BG180/BH180=INT(BG180/BH180),1,0)</f>
        <v>0</v>
      </c>
      <c r="BJ180" s="1">
        <f ca="1">IF(BI180=0,BG180,BG180/BH180)</f>
        <v>8</v>
      </c>
      <c r="BK180" s="1">
        <v>16</v>
      </c>
      <c r="BL180" s="1">
        <f ca="1">IF(BJ180/BK180=INT(BJ180/BK180),1,0)</f>
        <v>0</v>
      </c>
      <c r="BM180" s="1">
        <f ca="1">IF(BL180=0,BJ180,BJ180/BK180)</f>
        <v>8</v>
      </c>
      <c r="BN180" s="1">
        <v>4</v>
      </c>
      <c r="BO180" s="1">
        <f ca="1">IF(BM180/BN180=INT(BM180/BN180),1,0)</f>
        <v>1</v>
      </c>
      <c r="BP180" s="1">
        <f ca="1">IF(BO180=0,BM180,BM180/BN180)</f>
        <v>2</v>
      </c>
      <c r="BQ180" s="1">
        <v>2</v>
      </c>
      <c r="BR180" s="1">
        <f ca="1">IF(BP180/BQ180=INT(BP180/BQ180),1,0)</f>
        <v>1</v>
      </c>
      <c r="BS180" s="1">
        <f ca="1">IF(BR180=0,BP180,BP180/BQ180)</f>
        <v>1</v>
      </c>
      <c r="BT180" s="1">
        <v>81</v>
      </c>
      <c r="BU180" s="1">
        <f ca="1">IF(BS180/BT180=INT(BS180/BT180),1,0)</f>
        <v>0</v>
      </c>
      <c r="BV180" s="1">
        <f ca="1">IF(BU180=0,BS180,BS180/BT180)</f>
        <v>1</v>
      </c>
      <c r="BW180" s="1">
        <v>9</v>
      </c>
      <c r="BX180" s="1">
        <f ca="1">IF(BV180/BW180=INT(BV180/BW180),1,0)</f>
        <v>0</v>
      </c>
      <c r="BY180" s="1">
        <f ca="1">IF(BX180=0,BV180,BV180/BW180)</f>
        <v>1</v>
      </c>
      <c r="BZ180" s="1">
        <v>3</v>
      </c>
      <c r="CA180" s="1">
        <f ca="1">IF(BY180/BZ180=INT(BY180/BZ180),1,0)</f>
        <v>0</v>
      </c>
      <c r="CB180" s="1">
        <f ca="1">IF(CA180=0,BY180,BY180/BZ180)</f>
        <v>1</v>
      </c>
      <c r="CC180" s="1">
        <v>25</v>
      </c>
      <c r="CD180" s="1">
        <f ca="1">IF(CB180/CC180=INT(CB180/CC180),1,0)</f>
        <v>0</v>
      </c>
      <c r="CE180" s="1">
        <f ca="1">IF(CD180=0,CB180,CB180/CC180)</f>
        <v>1</v>
      </c>
      <c r="CF180" s="1">
        <v>5</v>
      </c>
      <c r="CG180" s="1">
        <f ca="1">IF(CE180/CF180=INT(CE180/CF180),1,0)</f>
        <v>0</v>
      </c>
      <c r="CH180" s="1">
        <f ca="1">IF(CG180=0,CE180,CE180/CF180)</f>
        <v>1</v>
      </c>
      <c r="CI180" s="1">
        <v>49</v>
      </c>
      <c r="CJ180" s="1">
        <f ca="1">IF(CH180/CI180=INT(CH180/CI180),1,0)</f>
        <v>0</v>
      </c>
      <c r="CK180" s="1">
        <f ca="1">IF(CJ180=0,CH180,CH180/CI180)</f>
        <v>1</v>
      </c>
      <c r="CL180" s="1">
        <v>7</v>
      </c>
      <c r="CM180" s="1">
        <f ca="1">IF(CK180/CL180=INT(CK180/CL180),1,0)</f>
        <v>0</v>
      </c>
      <c r="CN180" s="1">
        <f ca="1">IF(CM180=0,CK180,CK180/CL180)</f>
        <v>1</v>
      </c>
      <c r="CO180" s="1">
        <v>121</v>
      </c>
      <c r="CP180" s="1">
        <f ca="1">IF(CN180/CO180=INT(CN180/CO180),1,0)</f>
        <v>0</v>
      </c>
      <c r="CQ180" s="1">
        <f ca="1">IF(CP180=0,CN180,CN180/CO180)</f>
        <v>1</v>
      </c>
      <c r="CR180" s="1">
        <v>11</v>
      </c>
      <c r="CS180" s="1">
        <f ca="1">IF(CQ180/CR180=INT(CQ180/CR180),1,0)</f>
        <v>0</v>
      </c>
      <c r="CT180" s="1">
        <f ca="1">IF(CS180=0,CQ180,CQ180/CR180)</f>
        <v>1</v>
      </c>
      <c r="CU180" s="1">
        <v>169</v>
      </c>
      <c r="CV180" s="1">
        <f ca="1">IF(CT180/CU180=INT(CT180/CU180),1,0)</f>
        <v>0</v>
      </c>
      <c r="CW180" s="1">
        <f ca="1">IF(CV180=0,CT180,CT180/CU180)</f>
        <v>1</v>
      </c>
      <c r="CX180" s="1">
        <v>13</v>
      </c>
      <c r="CY180" s="1">
        <f ca="1">IF(CW180/CX180=INT(CW180/CX180),1,0)</f>
        <v>0</v>
      </c>
      <c r="CZ180" s="1">
        <f ca="1">IF(CY180=0,CW180,CW180/CX180)</f>
        <v>1</v>
      </c>
      <c r="DA180" s="1">
        <v>17</v>
      </c>
      <c r="DB180" s="1">
        <f ca="1">IF(CZ180/DA180=INT(CZ180/DA180),1,0)</f>
        <v>0</v>
      </c>
      <c r="DC180" s="1">
        <f ca="1">IF(DB180=0,CZ180,CZ180/DA180)</f>
        <v>1</v>
      </c>
      <c r="DD180" s="1">
        <v>19</v>
      </c>
      <c r="DE180" s="1">
        <f ca="1">IF(DC180/DD180=INT(DC180/DD180),1,0)</f>
        <v>0</v>
      </c>
      <c r="DF180" s="1">
        <f ca="1">IF(DE180=0,DC180,DC180/DD180)</f>
        <v>1</v>
      </c>
      <c r="DG180" s="1">
        <v>23</v>
      </c>
      <c r="DH180" s="1">
        <f ca="1">IF(DF180/DG180=INT(DF180/DG180),1,0)</f>
        <v>0</v>
      </c>
      <c r="DI180" s="1">
        <f ca="1">IF(DH180=0,DF180,DF180/DG180)</f>
        <v>1</v>
      </c>
      <c r="DJ180" s="1">
        <v>29</v>
      </c>
      <c r="DK180" s="1">
        <f ca="1">IF(DI180/DJ180=INT(DI180/DJ180),1,0)</f>
        <v>0</v>
      </c>
      <c r="DL180" s="1">
        <f ca="1">IF(DK180=0,DI180,DI180/DJ180)</f>
        <v>1</v>
      </c>
      <c r="DM180" s="1">
        <v>31</v>
      </c>
      <c r="DN180" s="1">
        <f ca="1">IF(DL180/DM180=INT(DL180/DM180),1,0)</f>
        <v>0</v>
      </c>
      <c r="DO180" s="1">
        <f ca="1">IF(DN180=0,DL180,DL180/DM180)</f>
        <v>1</v>
      </c>
      <c r="DP180" s="1">
        <v>37</v>
      </c>
      <c r="DQ180" s="1">
        <f ca="1">IF(DO180/DP180=INT(DO180/DP180),1,0)</f>
        <v>0</v>
      </c>
      <c r="DR180" s="1">
        <f ca="1">IF(DQ180=0,DO180,DO180/DP180)</f>
        <v>1</v>
      </c>
      <c r="DS180" s="1">
        <v>41</v>
      </c>
      <c r="DT180" s="1">
        <f ca="1">IF(DR180/DS180=INT(DR180/DS180),1,0)</f>
        <v>0</v>
      </c>
      <c r="DU180" s="1">
        <f ca="1">IF(DT180=0,DR180,DR180/DS180)</f>
        <v>1</v>
      </c>
      <c r="DV180" s="1">
        <v>43</v>
      </c>
      <c r="DW180" s="1">
        <f ca="1">IF(DU180/DV180=INT(DU180/DV180),1,0)</f>
        <v>0</v>
      </c>
      <c r="DX180" s="1">
        <f ca="1">IF(DW180=0,DU180,DU180/DV180)</f>
        <v>1</v>
      </c>
      <c r="DY180" s="1">
        <v>47</v>
      </c>
      <c r="DZ180" s="1">
        <f ca="1">IF(DX180/DY180=INT(DX180/DY180),1,0)</f>
        <v>0</v>
      </c>
      <c r="EA180" s="1">
        <f ca="1">IF(DZ180=0,DX180,DX180/DY180)</f>
        <v>1</v>
      </c>
      <c r="EB180" s="1">
        <v>53</v>
      </c>
      <c r="EC180" s="1">
        <f ca="1">IF(EA180/EB180=INT(EA180/EB180),1,0)</f>
        <v>0</v>
      </c>
      <c r="ED180" s="1">
        <f ca="1">IF(EC180=0,EA180,EA180/EB180)</f>
        <v>1</v>
      </c>
      <c r="EE180" s="1">
        <v>59</v>
      </c>
      <c r="EF180" s="1">
        <f ca="1">IF(ED180/EE180=INT(ED180/EE180),1,0)</f>
        <v>0</v>
      </c>
      <c r="EG180" s="1">
        <f ca="1">IF(EF180=0,ED180,ED180/EE180)</f>
        <v>1</v>
      </c>
      <c r="EH180" s="1">
        <v>61</v>
      </c>
      <c r="EI180" s="1">
        <f ca="1">IF(EG180/EH180=INT(EG180/EH180),1,0)</f>
        <v>0</v>
      </c>
      <c r="EJ180" s="1">
        <f ca="1">IF(EI180=0,EG180,EG180/EH180)</f>
        <v>1</v>
      </c>
      <c r="EK180" s="1">
        <v>67</v>
      </c>
      <c r="EL180" s="1">
        <f ca="1">IF(EJ180/EK180=INT(EJ180/EK180),1,0)</f>
        <v>0</v>
      </c>
      <c r="EM180" s="1">
        <f ca="1">IF(EL180=0,EJ180,EJ180/EK180)</f>
        <v>1</v>
      </c>
      <c r="EN180" s="1">
        <v>71</v>
      </c>
      <c r="EO180" s="1">
        <f ca="1">IF(EM180/EN180=INT(EM180/EN180),1,0)</f>
        <v>0</v>
      </c>
      <c r="EP180" s="1">
        <f ca="1">IF(EO180=0,EM180,EM180/EN180)</f>
        <v>1</v>
      </c>
      <c r="EQ180" s="1">
        <v>73</v>
      </c>
      <c r="ER180" s="1">
        <f ca="1">IF(EP180/EQ180=INT(EP180/EQ180),1,0)</f>
        <v>0</v>
      </c>
      <c r="ES180" s="1">
        <f ca="1">IF(ER180=0,EP180,EP180/EQ180)</f>
        <v>1</v>
      </c>
      <c r="ET180" s="1">
        <v>79</v>
      </c>
      <c r="EU180" s="1">
        <f ca="1">IF(ES180/ET180=INT(ES180/ET180),1,0)</f>
        <v>0</v>
      </c>
      <c r="EV180" s="1">
        <f ca="1">IF(EU180=0,ES180,ES180/ET180)</f>
        <v>1</v>
      </c>
      <c r="EW180" s="1">
        <v>83</v>
      </c>
      <c r="EX180" s="1">
        <f ca="1">IF(EV180/EW180=INT(EV180/EW180),1,0)</f>
        <v>0</v>
      </c>
      <c r="EY180" s="1">
        <f ca="1">IF(EX180=0,EV180,EV180/EW180)</f>
        <v>1</v>
      </c>
      <c r="EZ180" s="1">
        <v>89</v>
      </c>
      <c r="FA180" s="1">
        <f ca="1">IF(EY180/EZ180=INT(EY180/EZ180),1,0)</f>
        <v>0</v>
      </c>
      <c r="FB180" s="1">
        <f ca="1">IF(FA180=0,EY180,EY180/EZ180)</f>
        <v>1</v>
      </c>
      <c r="FC180" s="1">
        <v>97</v>
      </c>
      <c r="FD180" s="1">
        <f ca="1">IF(FB180/FC180=INT(FB180/FC180),1,0)</f>
        <v>0</v>
      </c>
      <c r="FE180" s="1">
        <f ca="1">IF(FD180=0,FB180,FB180/FC180)</f>
        <v>1</v>
      </c>
      <c r="FF180" s="1">
        <v>101</v>
      </c>
      <c r="FG180" s="1">
        <f ca="1">IF(FE180/FF180=INT(FE180/FF180),1,0)</f>
        <v>0</v>
      </c>
      <c r="FH180" s="1">
        <f ca="1">IF(FG180=0,FE180,FE180/FF180)</f>
        <v>1</v>
      </c>
      <c r="FI180" s="1">
        <v>103</v>
      </c>
      <c r="FJ180" s="1">
        <f ca="1">IF(FH180/FI180=INT(FH180/FI180),1,0)</f>
        <v>0</v>
      </c>
      <c r="FK180" s="1">
        <f ca="1">IF(FJ180=0,FH180,FH180/FI180)</f>
        <v>1</v>
      </c>
      <c r="FL180" s="1">
        <v>107</v>
      </c>
      <c r="FM180" s="1">
        <f ca="1">IF(FK180/FL180=INT(FK180/FL180),1,0)</f>
        <v>0</v>
      </c>
      <c r="FN180" s="1">
        <f ca="1">IF(FM180=0,FK180,FK180/FL180)</f>
        <v>1</v>
      </c>
      <c r="FO180" s="1">
        <v>109</v>
      </c>
      <c r="FP180" s="1">
        <f ca="1">IF(FN180/FO180=INT(FN180/FO180),1,0)</f>
        <v>0</v>
      </c>
      <c r="FQ180" s="1">
        <f ca="1">IF(FP180=0,FN180,FN180/FO180)</f>
        <v>1</v>
      </c>
      <c r="FR180" s="1">
        <v>113</v>
      </c>
      <c r="FS180" s="1">
        <f ca="1">IF(FQ180/FR180=INT(FQ180/FR180),1,0)</f>
        <v>0</v>
      </c>
      <c r="FT180" s="1">
        <f ca="1">IF(FS180=0,FQ180,FQ180/FR180)</f>
        <v>1</v>
      </c>
      <c r="FU180" s="1">
        <v>127</v>
      </c>
      <c r="FV180" s="1">
        <f ca="1">IF(FT180/FU180=INT(FT180/FU180),1,0)</f>
        <v>0</v>
      </c>
      <c r="FW180" s="1">
        <f ca="1">IF(FV180=0,FT180,FT180/FU180)</f>
        <v>1</v>
      </c>
      <c r="FX180" s="1">
        <v>131</v>
      </c>
      <c r="FY180" s="1">
        <f ca="1">IF(FW180/FX180=INT(FW180/FX180),1,0)</f>
        <v>0</v>
      </c>
      <c r="FZ180" s="1">
        <f ca="1">IF(FY180=0,FW180,FW180/FX180)</f>
        <v>1</v>
      </c>
      <c r="GA180" s="1">
        <v>137</v>
      </c>
      <c r="GB180" s="1">
        <f ca="1">IF(FZ180/GA180=INT(FZ180/GA180),1,0)</f>
        <v>0</v>
      </c>
      <c r="GC180" s="1">
        <f ca="1">IF(GB180=0,FZ180,FZ180/GA180)</f>
        <v>1</v>
      </c>
      <c r="GD180" s="1">
        <v>139</v>
      </c>
      <c r="GE180" s="1">
        <f ca="1">IF(GC180/GD180=INT(GC180/GD180),1,0)</f>
        <v>0</v>
      </c>
      <c r="GF180" s="1">
        <f ca="1">IF(GE180=0,GC180,GC180/GD180)</f>
        <v>1</v>
      </c>
      <c r="GG180" s="1">
        <v>149</v>
      </c>
      <c r="GH180" s="1">
        <f ca="1">IF(GF180/GG180=INT(GF180/GG180),1,0)</f>
        <v>0</v>
      </c>
      <c r="GI180" s="1">
        <f ca="1">IF(GH180=0,GF180,GF180/GG180)</f>
        <v>1</v>
      </c>
      <c r="GJ180" s="1"/>
      <c r="GK180" s="1">
        <f ca="1">8*BI180+4*BL180+2*BO180+BR180</f>
        <v>3</v>
      </c>
      <c r="GL180" s="1">
        <f ca="1">4*BU180+2*BX180+CA180</f>
        <v>0</v>
      </c>
      <c r="GM180" s="1">
        <f ca="1">2*CD180+CG180</f>
        <v>0</v>
      </c>
      <c r="GN180" s="1">
        <f ca="1">2*CJ180+CM180</f>
        <v>0</v>
      </c>
      <c r="GO180" s="1">
        <f ca="1">2*CP180+CS180</f>
        <v>0</v>
      </c>
      <c r="GP180" s="1">
        <f ca="1">2*CV180+CY180</f>
        <v>0</v>
      </c>
      <c r="GQ180" s="1">
        <f ca="1">DB180</f>
        <v>0</v>
      </c>
      <c r="GR180" s="1">
        <f ca="1">DE180</f>
        <v>0</v>
      </c>
      <c r="GS180" s="1">
        <f ca="1">DH180</f>
        <v>0</v>
      </c>
      <c r="GT180" s="1">
        <f ca="1">DK180</f>
        <v>0</v>
      </c>
      <c r="GU180" s="1">
        <f ca="1">DN180</f>
        <v>0</v>
      </c>
      <c r="GV180">
        <f ca="1">DQ180</f>
        <v>0</v>
      </c>
      <c r="GW180">
        <f ca="1">DT180</f>
        <v>0</v>
      </c>
      <c r="GX180">
        <f ca="1">DW180</f>
        <v>0</v>
      </c>
      <c r="GY180">
        <f ca="1">DZ180</f>
        <v>0</v>
      </c>
      <c r="GZ180">
        <f ca="1">EC180</f>
        <v>0</v>
      </c>
      <c r="HA180">
        <f ca="1">EF180</f>
        <v>0</v>
      </c>
      <c r="HB180">
        <f ca="1">EI180</f>
        <v>0</v>
      </c>
      <c r="HC180">
        <f ca="1">EL180</f>
        <v>0</v>
      </c>
      <c r="HD180">
        <f ca="1">EO180</f>
        <v>0</v>
      </c>
      <c r="HE180">
        <f ca="1">ER180</f>
        <v>0</v>
      </c>
      <c r="HF180">
        <f ca="1">EU180</f>
        <v>0</v>
      </c>
      <c r="HG180">
        <f ca="1">EX180</f>
        <v>0</v>
      </c>
      <c r="HH180">
        <f ca="1">FA180</f>
        <v>0</v>
      </c>
      <c r="HI180">
        <f ca="1">FD180</f>
        <v>0</v>
      </c>
      <c r="HJ180">
        <f ca="1">FG180</f>
        <v>0</v>
      </c>
      <c r="HK180">
        <f ca="1">FJ180</f>
        <v>0</v>
      </c>
      <c r="HL180">
        <f ca="1">FM180</f>
        <v>0</v>
      </c>
      <c r="HM180">
        <f ca="1">FP180</f>
        <v>0</v>
      </c>
      <c r="HN180">
        <f ca="1">FS180</f>
        <v>0</v>
      </c>
      <c r="HO180">
        <f ca="1">FV180</f>
        <v>0</v>
      </c>
      <c r="HP180">
        <f ca="1">FY180</f>
        <v>0</v>
      </c>
      <c r="HQ180">
        <f ca="1">GB180</f>
        <v>0</v>
      </c>
      <c r="HR180">
        <f ca="1">GE180</f>
        <v>0</v>
      </c>
      <c r="HS180">
        <f ca="1">GH180</f>
        <v>0</v>
      </c>
      <c r="HT180">
        <f ca="1">BG180</f>
        <v>8</v>
      </c>
      <c r="HU180">
        <f ca="1">HT180/HS182</f>
        <v>2</v>
      </c>
      <c r="HV180" s="9"/>
      <c r="HY180" s="9"/>
      <c r="HZ180" s="9"/>
      <c r="IA180" s="9"/>
      <c r="IB180" s="9"/>
    </row>
    <row r="181" spans="2:255" ht="6" hidden="1" customHeight="1" x14ac:dyDescent="0.25">
      <c r="B181" s="71"/>
      <c r="C181" s="71"/>
      <c r="D181" s="71"/>
      <c r="E181" s="77"/>
      <c r="F181" s="104"/>
      <c r="G181" s="71"/>
      <c r="H181" s="78"/>
      <c r="I181" s="71"/>
      <c r="J181" s="71"/>
      <c r="K181" s="77"/>
      <c r="L181" s="104"/>
      <c r="M181" s="71"/>
      <c r="N181" s="71"/>
      <c r="O181" s="71"/>
      <c r="P181" s="71"/>
      <c r="Q181" s="71"/>
      <c r="R181" s="71"/>
      <c r="S181" s="77"/>
      <c r="T181" s="80"/>
      <c r="U181" s="80"/>
      <c r="V181" s="80"/>
      <c r="W181" s="122"/>
      <c r="X181" s="102"/>
      <c r="Y181" s="71"/>
      <c r="Z181" s="75"/>
      <c r="AD181" s="162"/>
      <c r="AE181" s="148"/>
      <c r="AF181" s="148"/>
      <c r="AW181" s="11"/>
      <c r="AX181" s="11"/>
      <c r="AY181" s="11"/>
      <c r="AZ181" s="11"/>
      <c r="BA181" s="11"/>
      <c r="BB181" s="11"/>
      <c r="BC181" s="1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>
        <f t="shared" ref="GK181:HS181" ca="1" si="78">IF(GK179&lt;GK180,GK179,GK180)</f>
        <v>2</v>
      </c>
      <c r="GL181" s="1">
        <f t="shared" ca="1" si="78"/>
        <v>0</v>
      </c>
      <c r="GM181" s="1">
        <f t="shared" ca="1" si="78"/>
        <v>0</v>
      </c>
      <c r="GN181" s="1">
        <f t="shared" ca="1" si="78"/>
        <v>0</v>
      </c>
      <c r="GO181" s="1">
        <f t="shared" ca="1" si="78"/>
        <v>0</v>
      </c>
      <c r="GP181" s="1">
        <f t="shared" ca="1" si="78"/>
        <v>0</v>
      </c>
      <c r="GQ181" s="1">
        <f t="shared" ca="1" si="78"/>
        <v>0</v>
      </c>
      <c r="GR181" s="1">
        <f t="shared" ca="1" si="78"/>
        <v>0</v>
      </c>
      <c r="GS181" s="1">
        <f t="shared" ca="1" si="78"/>
        <v>0</v>
      </c>
      <c r="GT181" s="1">
        <f t="shared" ca="1" si="78"/>
        <v>0</v>
      </c>
      <c r="GU181" s="1">
        <f t="shared" ca="1" si="78"/>
        <v>0</v>
      </c>
      <c r="GV181" s="1">
        <f t="shared" ca="1" si="78"/>
        <v>0</v>
      </c>
      <c r="GW181" s="1">
        <f t="shared" ca="1" si="78"/>
        <v>0</v>
      </c>
      <c r="GX181" s="1">
        <f t="shared" ca="1" si="78"/>
        <v>0</v>
      </c>
      <c r="GY181" s="1">
        <f t="shared" ca="1" si="78"/>
        <v>0</v>
      </c>
      <c r="GZ181" s="1">
        <f t="shared" ca="1" si="78"/>
        <v>0</v>
      </c>
      <c r="HA181" s="1">
        <f t="shared" ca="1" si="78"/>
        <v>0</v>
      </c>
      <c r="HB181" s="1">
        <f t="shared" ca="1" si="78"/>
        <v>0</v>
      </c>
      <c r="HC181" s="1">
        <f t="shared" ca="1" si="78"/>
        <v>0</v>
      </c>
      <c r="HD181" s="1">
        <f t="shared" ca="1" si="78"/>
        <v>0</v>
      </c>
      <c r="HE181" s="1">
        <f t="shared" ca="1" si="78"/>
        <v>0</v>
      </c>
      <c r="HF181" s="1">
        <f t="shared" ca="1" si="78"/>
        <v>0</v>
      </c>
      <c r="HG181" s="1">
        <f t="shared" ca="1" si="78"/>
        <v>0</v>
      </c>
      <c r="HH181" s="1">
        <f t="shared" ca="1" si="78"/>
        <v>0</v>
      </c>
      <c r="HI181" s="1">
        <f t="shared" ca="1" si="78"/>
        <v>0</v>
      </c>
      <c r="HJ181" s="1">
        <f t="shared" ca="1" si="78"/>
        <v>0</v>
      </c>
      <c r="HK181" s="1">
        <f t="shared" ca="1" si="78"/>
        <v>0</v>
      </c>
      <c r="HL181" s="1">
        <f t="shared" ca="1" si="78"/>
        <v>0</v>
      </c>
      <c r="HM181" s="1">
        <f t="shared" ca="1" si="78"/>
        <v>0</v>
      </c>
      <c r="HN181" s="1">
        <f t="shared" ca="1" si="78"/>
        <v>0</v>
      </c>
      <c r="HO181" s="1">
        <f t="shared" ca="1" si="78"/>
        <v>0</v>
      </c>
      <c r="HP181" s="1">
        <f t="shared" ca="1" si="78"/>
        <v>0</v>
      </c>
      <c r="HQ181" s="1">
        <f t="shared" ca="1" si="78"/>
        <v>0</v>
      </c>
      <c r="HR181" s="1">
        <f t="shared" ca="1" si="78"/>
        <v>0</v>
      </c>
      <c r="HS181" s="1">
        <f t="shared" ca="1" si="78"/>
        <v>0</v>
      </c>
      <c r="HV181" s="9"/>
      <c r="HY181" s="9"/>
      <c r="HZ181" s="9"/>
      <c r="IA181" s="9"/>
      <c r="IB181" s="9"/>
    </row>
    <row r="182" spans="2:255" ht="6" hidden="1" customHeight="1" x14ac:dyDescent="0.25">
      <c r="B182" s="71"/>
      <c r="C182" s="71"/>
      <c r="D182" s="71"/>
      <c r="E182" s="77"/>
      <c r="F182" s="104"/>
      <c r="G182" s="71"/>
      <c r="H182" s="78"/>
      <c r="I182" s="71"/>
      <c r="J182" s="71"/>
      <c r="K182" s="77"/>
      <c r="L182" s="104"/>
      <c r="M182" s="71"/>
      <c r="N182" s="71"/>
      <c r="O182" s="71"/>
      <c r="P182" s="71"/>
      <c r="Q182" s="71"/>
      <c r="R182" s="71"/>
      <c r="S182" s="77"/>
      <c r="T182" s="80"/>
      <c r="U182" s="80"/>
      <c r="V182" s="80"/>
      <c r="W182" s="122"/>
      <c r="X182" s="102"/>
      <c r="Y182" s="71"/>
      <c r="Z182" s="75"/>
      <c r="AD182" s="162"/>
      <c r="AW182" s="11"/>
      <c r="AX182" s="11"/>
      <c r="AY182" s="11"/>
      <c r="AZ182" s="11"/>
      <c r="BA182" s="11"/>
      <c r="BB182" s="11"/>
      <c r="BC182" s="1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>
        <f ca="1">GK$8^GK181</f>
        <v>4</v>
      </c>
      <c r="GL182">
        <f t="shared" ref="GL182:HS182" ca="1" si="79">GL$8^GL181*GK182</f>
        <v>4</v>
      </c>
      <c r="GM182">
        <f t="shared" ca="1" si="79"/>
        <v>4</v>
      </c>
      <c r="GN182">
        <f t="shared" ca="1" si="79"/>
        <v>4</v>
      </c>
      <c r="GO182">
        <f t="shared" ca="1" si="79"/>
        <v>4</v>
      </c>
      <c r="GP182">
        <f t="shared" ca="1" si="79"/>
        <v>4</v>
      </c>
      <c r="GQ182">
        <f t="shared" ca="1" si="79"/>
        <v>4</v>
      </c>
      <c r="GR182">
        <f t="shared" ca="1" si="79"/>
        <v>4</v>
      </c>
      <c r="GS182">
        <f t="shared" ca="1" si="79"/>
        <v>4</v>
      </c>
      <c r="GT182">
        <f t="shared" ca="1" si="79"/>
        <v>4</v>
      </c>
      <c r="GU182">
        <f t="shared" ca="1" si="79"/>
        <v>4</v>
      </c>
      <c r="GV182">
        <f t="shared" ca="1" si="79"/>
        <v>4</v>
      </c>
      <c r="GW182">
        <f t="shared" ca="1" si="79"/>
        <v>4</v>
      </c>
      <c r="GX182">
        <f t="shared" ca="1" si="79"/>
        <v>4</v>
      </c>
      <c r="GY182">
        <f t="shared" ca="1" si="79"/>
        <v>4</v>
      </c>
      <c r="GZ182">
        <f t="shared" ca="1" si="79"/>
        <v>4</v>
      </c>
      <c r="HA182">
        <f t="shared" ca="1" si="79"/>
        <v>4</v>
      </c>
      <c r="HB182">
        <f t="shared" ca="1" si="79"/>
        <v>4</v>
      </c>
      <c r="HC182">
        <f t="shared" ca="1" si="79"/>
        <v>4</v>
      </c>
      <c r="HD182">
        <f t="shared" ca="1" si="79"/>
        <v>4</v>
      </c>
      <c r="HE182">
        <f t="shared" ca="1" si="79"/>
        <v>4</v>
      </c>
      <c r="HF182">
        <f t="shared" ca="1" si="79"/>
        <v>4</v>
      </c>
      <c r="HG182">
        <f t="shared" ca="1" si="79"/>
        <v>4</v>
      </c>
      <c r="HH182">
        <f t="shared" ca="1" si="79"/>
        <v>4</v>
      </c>
      <c r="HI182">
        <f t="shared" ca="1" si="79"/>
        <v>4</v>
      </c>
      <c r="HJ182">
        <f t="shared" ca="1" si="79"/>
        <v>4</v>
      </c>
      <c r="HK182">
        <f t="shared" ca="1" si="79"/>
        <v>4</v>
      </c>
      <c r="HL182">
        <f t="shared" ca="1" si="79"/>
        <v>4</v>
      </c>
      <c r="HM182">
        <f t="shared" ca="1" si="79"/>
        <v>4</v>
      </c>
      <c r="HN182">
        <f t="shared" ca="1" si="79"/>
        <v>4</v>
      </c>
      <c r="HO182">
        <f t="shared" ca="1" si="79"/>
        <v>4</v>
      </c>
      <c r="HP182">
        <f t="shared" ca="1" si="79"/>
        <v>4</v>
      </c>
      <c r="HQ182">
        <f t="shared" ca="1" si="79"/>
        <v>4</v>
      </c>
      <c r="HR182">
        <f t="shared" ca="1" si="79"/>
        <v>4</v>
      </c>
      <c r="HS182">
        <f t="shared" ca="1" si="79"/>
        <v>4</v>
      </c>
      <c r="HV182" s="9"/>
      <c r="HY182" s="9"/>
      <c r="HZ182" s="9"/>
      <c r="IA182" s="9"/>
      <c r="IB182" s="9"/>
    </row>
    <row r="183" spans="2:255" ht="6" hidden="1" customHeight="1" x14ac:dyDescent="0.25">
      <c r="B183" s="71"/>
      <c r="C183" s="71"/>
      <c r="D183" s="71"/>
      <c r="E183" s="77"/>
      <c r="F183" s="104"/>
      <c r="G183" s="71"/>
      <c r="H183" s="78"/>
      <c r="I183" s="71"/>
      <c r="J183" s="71"/>
      <c r="K183" s="77"/>
      <c r="L183" s="104"/>
      <c r="M183" s="71"/>
      <c r="N183" s="71"/>
      <c r="O183" s="71"/>
      <c r="P183" s="71"/>
      <c r="Q183" s="71"/>
      <c r="R183" s="71"/>
      <c r="S183" s="77"/>
      <c r="T183" s="80"/>
      <c r="U183" s="80"/>
      <c r="V183" s="80"/>
      <c r="W183" s="122"/>
      <c r="X183" s="102"/>
      <c r="Y183" s="71"/>
      <c r="Z183" s="75"/>
      <c r="AD183" s="162"/>
      <c r="AW183" s="11"/>
      <c r="AX183" s="11"/>
      <c r="AY183" s="11"/>
      <c r="AZ183" s="11"/>
      <c r="BA183" s="11"/>
      <c r="BB183" s="11"/>
      <c r="BC183" s="11"/>
      <c r="BD183" t="s">
        <v>22</v>
      </c>
      <c r="BE183" s="1">
        <f ca="1">INT((RAND()*(AY179-AX179+1)+AX179))</f>
        <v>5</v>
      </c>
      <c r="BF183" s="1">
        <f ca="1">INT((RAND()*(BA179-AZ179+1)+AZ179))</f>
        <v>4</v>
      </c>
      <c r="BG183">
        <f ca="1">BF183-BF184*(BE184-BE183)</f>
        <v>4</v>
      </c>
      <c r="BH183">
        <v>256</v>
      </c>
      <c r="BI183" s="1">
        <f ca="1">IF(BG183/BH183=INT(BG183/BH183),1,0)</f>
        <v>0</v>
      </c>
      <c r="BJ183" s="1">
        <f ca="1">IF(BI183=0,BG183,BG183/BH183)</f>
        <v>4</v>
      </c>
      <c r="BK183" s="1">
        <v>16</v>
      </c>
      <c r="BL183" s="1">
        <f ca="1">IF(BJ183/BK183=INT(BJ183/BK183),1,0)</f>
        <v>0</v>
      </c>
      <c r="BM183" s="1">
        <f ca="1">IF(BL183=0,BJ183,BJ183/BK183)</f>
        <v>4</v>
      </c>
      <c r="BN183" s="1">
        <v>4</v>
      </c>
      <c r="BO183" s="1">
        <f ca="1">IF(BM183/BN183=INT(BM183/BN183),1,0)</f>
        <v>1</v>
      </c>
      <c r="BP183" s="1">
        <f ca="1">IF(BO183=0,BM183,BM183/BN183)</f>
        <v>1</v>
      </c>
      <c r="BQ183" s="1">
        <v>2</v>
      </c>
      <c r="BR183" s="1">
        <f ca="1">IF(BP183/BQ183=INT(BP183/BQ183),1,0)</f>
        <v>0</v>
      </c>
      <c r="BS183" s="1">
        <f ca="1">IF(BR183=0,BP183,BP183/BQ183)</f>
        <v>1</v>
      </c>
      <c r="BT183" s="1">
        <v>81</v>
      </c>
      <c r="BU183" s="1">
        <f ca="1">IF(BS183/BT183=INT(BS183/BT183),1,0)</f>
        <v>0</v>
      </c>
      <c r="BV183" s="1">
        <f ca="1">IF(BU183=0,BS183,BS183/BT183)</f>
        <v>1</v>
      </c>
      <c r="BW183" s="1">
        <v>9</v>
      </c>
      <c r="BX183" s="1">
        <f ca="1">IF(BV183/BW183=INT(BV183/BW183),1,0)</f>
        <v>0</v>
      </c>
      <c r="BY183" s="1">
        <f ca="1">IF(BX183=0,BV183,BV183/BW183)</f>
        <v>1</v>
      </c>
      <c r="BZ183" s="1">
        <v>3</v>
      </c>
      <c r="CA183" s="1">
        <f ca="1">IF(BY183/BZ183=INT(BY183/BZ183),1,0)</f>
        <v>0</v>
      </c>
      <c r="CB183" s="1">
        <f ca="1">IF(CA183=0,BY183,BY183/BZ183)</f>
        <v>1</v>
      </c>
      <c r="CC183" s="1">
        <v>25</v>
      </c>
      <c r="CD183" s="1">
        <f ca="1">IF(CB183/CC183=INT(CB183/CC183),1,0)</f>
        <v>0</v>
      </c>
      <c r="CE183" s="1">
        <f ca="1">IF(CD183=0,CB183,CB183/CC183)</f>
        <v>1</v>
      </c>
      <c r="CF183" s="1">
        <v>5</v>
      </c>
      <c r="CG183" s="1">
        <f ca="1">IF(CE183/CF183=INT(CE183/CF183),1,0)</f>
        <v>0</v>
      </c>
      <c r="CH183" s="1">
        <f ca="1">IF(CG183=0,CE183,CE183/CF183)</f>
        <v>1</v>
      </c>
      <c r="CI183" s="1">
        <v>49</v>
      </c>
      <c r="CJ183" s="1">
        <f ca="1">IF(CH183/CI183=INT(CH183/CI183),1,0)</f>
        <v>0</v>
      </c>
      <c r="CK183" s="1">
        <f ca="1">IF(CJ183=0,CH183,CH183/CI183)</f>
        <v>1</v>
      </c>
      <c r="CL183" s="1">
        <v>7</v>
      </c>
      <c r="CM183" s="1">
        <f ca="1">IF(CK183/CL183=INT(CK183/CL183),1,0)</f>
        <v>0</v>
      </c>
      <c r="CN183" s="1">
        <f ca="1">IF(CM183=0,CK183,CK183/CL183)</f>
        <v>1</v>
      </c>
      <c r="CO183" s="1">
        <v>121</v>
      </c>
      <c r="CP183" s="1">
        <f ca="1">IF(CN183/CO183=INT(CN183/CO183),1,0)</f>
        <v>0</v>
      </c>
      <c r="CQ183" s="1">
        <f ca="1">IF(CP183=0,CN183,CN183/CO183)</f>
        <v>1</v>
      </c>
      <c r="CR183" s="1">
        <v>11</v>
      </c>
      <c r="CS183" s="1">
        <f ca="1">IF(CQ183/CR183=INT(CQ183/CR183),1,0)</f>
        <v>0</v>
      </c>
      <c r="CT183" s="1">
        <f ca="1">IF(CS183=0,CQ183,CQ183/CR183)</f>
        <v>1</v>
      </c>
      <c r="CU183" s="1">
        <v>169</v>
      </c>
      <c r="CV183" s="1">
        <f ca="1">IF(CT183/CU183=INT(CT183/CU183),1,0)</f>
        <v>0</v>
      </c>
      <c r="CW183" s="1">
        <f ca="1">IF(CV183=0,CT183,CT183/CU183)</f>
        <v>1</v>
      </c>
      <c r="CX183" s="1">
        <v>13</v>
      </c>
      <c r="CY183" s="1">
        <f ca="1">IF(CW183/CX183=INT(CW183/CX183),1,0)</f>
        <v>0</v>
      </c>
      <c r="CZ183" s="1">
        <f ca="1">IF(CY183=0,CW183,CW183/CX183)</f>
        <v>1</v>
      </c>
      <c r="DA183" s="1">
        <v>17</v>
      </c>
      <c r="DB183" s="1">
        <f ca="1">IF(CZ183/DA183=INT(CZ183/DA183),1,0)</f>
        <v>0</v>
      </c>
      <c r="DC183" s="1">
        <f ca="1">IF(DB183=0,CZ183,CZ183/DA183)</f>
        <v>1</v>
      </c>
      <c r="DD183" s="1">
        <v>19</v>
      </c>
      <c r="DE183" s="1">
        <f ca="1">IF(DC183/DD183=INT(DC183/DD183),1,0)</f>
        <v>0</v>
      </c>
      <c r="DF183" s="1">
        <f ca="1">IF(DE183=0,DC183,DC183/DD183)</f>
        <v>1</v>
      </c>
      <c r="DG183" s="1">
        <v>23</v>
      </c>
      <c r="DH183" s="1">
        <f ca="1">IF(DF183/DG183=INT(DF183/DG183),1,0)</f>
        <v>0</v>
      </c>
      <c r="DI183" s="1">
        <f ca="1">IF(DH183=0,DF183,DF183/DG183)</f>
        <v>1</v>
      </c>
      <c r="DJ183" s="1">
        <v>29</v>
      </c>
      <c r="DK183" s="1">
        <f ca="1">IF(DI183/DJ183=INT(DI183/DJ183),1,0)</f>
        <v>0</v>
      </c>
      <c r="DL183" s="1">
        <f ca="1">IF(DK183=0,DI183,DI183/DJ183)</f>
        <v>1</v>
      </c>
      <c r="DM183" s="1">
        <v>31</v>
      </c>
      <c r="DN183" s="1">
        <f ca="1">IF(DL183/DM183=INT(DL183/DM183),1,0)</f>
        <v>0</v>
      </c>
      <c r="DO183" s="1">
        <f ca="1">IF(DN183=0,DL183,DL183/DM183)</f>
        <v>1</v>
      </c>
      <c r="DP183" s="1">
        <v>37</v>
      </c>
      <c r="DQ183" s="1">
        <f ca="1">IF(DO183/DP183=INT(DO183/DP183),1,0)</f>
        <v>0</v>
      </c>
      <c r="DR183" s="1">
        <f ca="1">IF(DQ183=0,DO183,DO183/DP183)</f>
        <v>1</v>
      </c>
      <c r="DS183" s="1">
        <v>41</v>
      </c>
      <c r="DT183" s="1">
        <f ca="1">IF(DR183/DS183=INT(DR183/DS183),1,0)</f>
        <v>0</v>
      </c>
      <c r="DU183" s="1">
        <f ca="1">IF(DT183=0,DR183,DR183/DS183)</f>
        <v>1</v>
      </c>
      <c r="DV183" s="1">
        <v>43</v>
      </c>
      <c r="DW183" s="1">
        <f ca="1">IF(DU183/DV183=INT(DU183/DV183),1,0)</f>
        <v>0</v>
      </c>
      <c r="DX183" s="1">
        <f ca="1">IF(DW183=0,DU183,DU183/DV183)</f>
        <v>1</v>
      </c>
      <c r="DY183" s="1">
        <v>47</v>
      </c>
      <c r="DZ183" s="1">
        <f ca="1">IF(DX183/DY183=INT(DX183/DY183),1,0)</f>
        <v>0</v>
      </c>
      <c r="EA183" s="1">
        <f ca="1">IF(DZ183=0,DX183,DX183/DY183)</f>
        <v>1</v>
      </c>
      <c r="EB183" s="1">
        <v>53</v>
      </c>
      <c r="EC183" s="1">
        <f ca="1">IF(EA183/EB183=INT(EA183/EB183),1,0)</f>
        <v>0</v>
      </c>
      <c r="ED183" s="1">
        <f ca="1">IF(EC183=0,EA183,EA183/EB183)</f>
        <v>1</v>
      </c>
      <c r="EE183" s="1">
        <v>59</v>
      </c>
      <c r="EF183" s="1">
        <f ca="1">IF(ED183/EE183=INT(ED183/EE183),1,0)</f>
        <v>0</v>
      </c>
      <c r="EG183" s="1">
        <f ca="1">IF(EF183=0,ED183,ED183/EE183)</f>
        <v>1</v>
      </c>
      <c r="EH183" s="1">
        <v>61</v>
      </c>
      <c r="EI183" s="1">
        <f ca="1">IF(EG183/EH183=INT(EG183/EH183),1,0)</f>
        <v>0</v>
      </c>
      <c r="EJ183" s="1">
        <f ca="1">IF(EI183=0,EG183,EG183/EH183)</f>
        <v>1</v>
      </c>
      <c r="EK183" s="1">
        <v>67</v>
      </c>
      <c r="EL183" s="1">
        <f ca="1">IF(EJ183/EK183=INT(EJ183/EK183),1,0)</f>
        <v>0</v>
      </c>
      <c r="EM183" s="1">
        <f ca="1">IF(EL183=0,EJ183,EJ183/EK183)</f>
        <v>1</v>
      </c>
      <c r="EN183" s="1">
        <v>71</v>
      </c>
      <c r="EO183" s="1">
        <f ca="1">IF(EM183/EN183=INT(EM183/EN183),1,0)</f>
        <v>0</v>
      </c>
      <c r="EP183" s="1">
        <f ca="1">IF(EO183=0,EM183,EM183/EN183)</f>
        <v>1</v>
      </c>
      <c r="EQ183" s="1">
        <v>73</v>
      </c>
      <c r="ER183" s="1">
        <f ca="1">IF(EP183/EQ183=INT(EP183/EQ183),1,0)</f>
        <v>0</v>
      </c>
      <c r="ES183" s="1">
        <f ca="1">IF(ER183=0,EP183,EP183/EQ183)</f>
        <v>1</v>
      </c>
      <c r="ET183" s="1">
        <v>79</v>
      </c>
      <c r="EU183" s="1">
        <f ca="1">IF(ES183/ET183=INT(ES183/ET183),1,0)</f>
        <v>0</v>
      </c>
      <c r="EV183" s="1">
        <f ca="1">IF(EU183=0,ES183,ES183/ET183)</f>
        <v>1</v>
      </c>
      <c r="EW183" s="1">
        <v>83</v>
      </c>
      <c r="EX183" s="1">
        <f ca="1">IF(EV183/EW183=INT(EV183/EW183),1,0)</f>
        <v>0</v>
      </c>
      <c r="EY183" s="1">
        <f ca="1">IF(EX183=0,EV183,EV183/EW183)</f>
        <v>1</v>
      </c>
      <c r="EZ183" s="1">
        <v>89</v>
      </c>
      <c r="FA183" s="1">
        <f ca="1">IF(EY183/EZ183=INT(EY183/EZ183),1,0)</f>
        <v>0</v>
      </c>
      <c r="FB183" s="1">
        <f ca="1">IF(FA183=0,EY183,EY183/EZ183)</f>
        <v>1</v>
      </c>
      <c r="FC183" s="1">
        <v>97</v>
      </c>
      <c r="FD183" s="1">
        <f ca="1">IF(FB183/FC183=INT(FB183/FC183),1,0)</f>
        <v>0</v>
      </c>
      <c r="FE183" s="1">
        <f ca="1">IF(FD183=0,FB183,FB183/FC183)</f>
        <v>1</v>
      </c>
      <c r="FF183" s="1">
        <v>101</v>
      </c>
      <c r="FG183" s="1">
        <f ca="1">IF(FE183/FF183=INT(FE183/FF183),1,0)</f>
        <v>0</v>
      </c>
      <c r="FH183" s="1">
        <f ca="1">IF(FG183=0,FE183,FE183/FF183)</f>
        <v>1</v>
      </c>
      <c r="FI183" s="1">
        <v>103</v>
      </c>
      <c r="FJ183" s="1">
        <f ca="1">IF(FH183/FI183=INT(FH183/FI183),1,0)</f>
        <v>0</v>
      </c>
      <c r="FK183" s="1">
        <f ca="1">IF(FJ183=0,FH183,FH183/FI183)</f>
        <v>1</v>
      </c>
      <c r="FL183" s="1">
        <v>107</v>
      </c>
      <c r="FM183" s="1">
        <f ca="1">IF(FK183/FL183=INT(FK183/FL183),1,0)</f>
        <v>0</v>
      </c>
      <c r="FN183" s="1">
        <f ca="1">IF(FM183=0,FK183,FK183/FL183)</f>
        <v>1</v>
      </c>
      <c r="FO183" s="1">
        <v>109</v>
      </c>
      <c r="FP183" s="1">
        <f ca="1">IF(FN183/FO183=INT(FN183/FO183),1,0)</f>
        <v>0</v>
      </c>
      <c r="FQ183" s="1">
        <f ca="1">IF(FP183=0,FN183,FN183/FO183)</f>
        <v>1</v>
      </c>
      <c r="FR183" s="1">
        <v>113</v>
      </c>
      <c r="FS183" s="1">
        <f ca="1">IF(FQ183/FR183=INT(FQ183/FR183),1,0)</f>
        <v>0</v>
      </c>
      <c r="FT183" s="1">
        <f ca="1">IF(FS183=0,FQ183,FQ183/FR183)</f>
        <v>1</v>
      </c>
      <c r="FU183" s="1">
        <v>127</v>
      </c>
      <c r="FV183" s="1">
        <f ca="1">IF(FT183/FU183=INT(FT183/FU183),1,0)</f>
        <v>0</v>
      </c>
      <c r="FW183" s="1">
        <f ca="1">IF(FV183=0,FT183,FT183/FU183)</f>
        <v>1</v>
      </c>
      <c r="FX183" s="1">
        <v>131</v>
      </c>
      <c r="FY183" s="1">
        <f ca="1">IF(FW183/FX183=INT(FW183/FX183),1,0)</f>
        <v>0</v>
      </c>
      <c r="FZ183" s="1">
        <f ca="1">IF(FY183=0,FW183,FW183/FX183)</f>
        <v>1</v>
      </c>
      <c r="GA183" s="1">
        <v>137</v>
      </c>
      <c r="GB183" s="1">
        <f ca="1">IF(FZ183/GA183=INT(FZ183/GA183),1,0)</f>
        <v>0</v>
      </c>
      <c r="GC183" s="1">
        <f ca="1">IF(GB183=0,FZ183,FZ183/GA183)</f>
        <v>1</v>
      </c>
      <c r="GD183" s="1">
        <v>139</v>
      </c>
      <c r="GE183" s="1">
        <f ca="1">IF(GC183/GD183=INT(GC183/GD183),1,0)</f>
        <v>0</v>
      </c>
      <c r="GF183" s="1">
        <f ca="1">IF(GE183=0,GC183,GC183/GD183)</f>
        <v>1</v>
      </c>
      <c r="GG183" s="1">
        <v>149</v>
      </c>
      <c r="GH183" s="1">
        <f ca="1">IF(GF183/GG183=INT(GF183/GG183),1,0)</f>
        <v>0</v>
      </c>
      <c r="GI183" s="1">
        <f ca="1">IF(GH183=0,GF183,GF183/GG183)</f>
        <v>1</v>
      </c>
      <c r="GJ183" s="1"/>
      <c r="GK183" s="1">
        <f ca="1">8*BI183+4*BL183+2*BO183+BR183</f>
        <v>2</v>
      </c>
      <c r="GL183" s="1">
        <f ca="1">4*BU183+2*BX183+CA183</f>
        <v>0</v>
      </c>
      <c r="GM183" s="1">
        <f ca="1">2*CD183+CG183</f>
        <v>0</v>
      </c>
      <c r="GN183" s="1">
        <f ca="1">2*CJ183+CM183</f>
        <v>0</v>
      </c>
      <c r="GO183" s="1">
        <f ca="1">2*CP183+CS183</f>
        <v>0</v>
      </c>
      <c r="GP183" s="1">
        <f ca="1">2*CV183+CY183</f>
        <v>0</v>
      </c>
      <c r="GQ183" s="1">
        <f ca="1">DB183</f>
        <v>0</v>
      </c>
      <c r="GR183" s="1">
        <f ca="1">DE183</f>
        <v>0</v>
      </c>
      <c r="GS183" s="1">
        <f ca="1">DH183</f>
        <v>0</v>
      </c>
      <c r="GT183" s="1">
        <f ca="1">DK183</f>
        <v>0</v>
      </c>
      <c r="GU183" s="1">
        <f ca="1">DN183</f>
        <v>0</v>
      </c>
      <c r="GV183">
        <f ca="1">DQ183</f>
        <v>0</v>
      </c>
      <c r="GW183">
        <f ca="1">DT183</f>
        <v>0</v>
      </c>
      <c r="GX183">
        <f ca="1">DW183</f>
        <v>0</v>
      </c>
      <c r="GY183">
        <f ca="1">DZ183</f>
        <v>0</v>
      </c>
      <c r="GZ183">
        <f ca="1">EC183</f>
        <v>0</v>
      </c>
      <c r="HA183">
        <f ca="1">EF183</f>
        <v>0</v>
      </c>
      <c r="HB183">
        <f ca="1">EI183</f>
        <v>0</v>
      </c>
      <c r="HC183">
        <f ca="1">EL183</f>
        <v>0</v>
      </c>
      <c r="HD183">
        <f ca="1">EO183</f>
        <v>0</v>
      </c>
      <c r="HE183">
        <f ca="1">ER183</f>
        <v>0</v>
      </c>
      <c r="HF183">
        <f ca="1">EU183</f>
        <v>0</v>
      </c>
      <c r="HG183">
        <f ca="1">EX183</f>
        <v>0</v>
      </c>
      <c r="HH183">
        <f ca="1">FA183</f>
        <v>0</v>
      </c>
      <c r="HI183">
        <f ca="1">FD183</f>
        <v>0</v>
      </c>
      <c r="HJ183">
        <f ca="1">FG183</f>
        <v>0</v>
      </c>
      <c r="HK183">
        <f ca="1">FJ183</f>
        <v>0</v>
      </c>
      <c r="HL183">
        <f ca="1">FM183</f>
        <v>0</v>
      </c>
      <c r="HM183">
        <f ca="1">FP183</f>
        <v>0</v>
      </c>
      <c r="HN183">
        <f ca="1">FS183</f>
        <v>0</v>
      </c>
      <c r="HO183">
        <f ca="1">FV183</f>
        <v>0</v>
      </c>
      <c r="HP183">
        <f ca="1">FY183</f>
        <v>0</v>
      </c>
      <c r="HQ183">
        <f ca="1">GB183</f>
        <v>0</v>
      </c>
      <c r="HR183">
        <f ca="1">GE183</f>
        <v>0</v>
      </c>
      <c r="HS183">
        <f ca="1">GH183</f>
        <v>0</v>
      </c>
      <c r="HT183">
        <f ca="1">BG183</f>
        <v>4</v>
      </c>
      <c r="HU183">
        <f ca="1">HT183/HS186</f>
        <v>1</v>
      </c>
      <c r="HV183" s="9">
        <f ca="1">BE184</f>
        <v>5</v>
      </c>
      <c r="HW183">
        <f ca="1">HV183*HU184+HU183</f>
        <v>11</v>
      </c>
      <c r="HX183">
        <f ca="1">HW183*HW179</f>
        <v>99</v>
      </c>
      <c r="HY183" s="9">
        <f ca="1">HU180*HU184</f>
        <v>4</v>
      </c>
      <c r="HZ183" s="9">
        <f ca="1">INT(HX183/HY183)</f>
        <v>24</v>
      </c>
      <c r="IA183" s="9">
        <f ca="1">HX183-HZ183*HY183</f>
        <v>3</v>
      </c>
      <c r="IB183" s="9">
        <f ca="1">HY183</f>
        <v>4</v>
      </c>
    </row>
    <row r="184" spans="2:255" ht="6" hidden="1" customHeight="1" x14ac:dyDescent="0.25">
      <c r="B184" s="71"/>
      <c r="C184" s="71"/>
      <c r="D184" s="71"/>
      <c r="E184" s="77"/>
      <c r="F184" s="104"/>
      <c r="G184" s="71"/>
      <c r="H184" s="78"/>
      <c r="I184" s="71"/>
      <c r="J184" s="71"/>
      <c r="K184" s="77"/>
      <c r="L184" s="104"/>
      <c r="M184" s="71"/>
      <c r="N184" s="71"/>
      <c r="O184" s="71"/>
      <c r="P184" s="71"/>
      <c r="Q184" s="71"/>
      <c r="R184" s="71"/>
      <c r="S184" s="77"/>
      <c r="T184" s="80"/>
      <c r="U184" s="80"/>
      <c r="V184" s="80"/>
      <c r="W184" s="122"/>
      <c r="X184" s="102"/>
      <c r="Y184" s="71"/>
      <c r="Z184" s="75"/>
      <c r="AD184" s="162"/>
      <c r="AW184" s="11"/>
      <c r="AX184" s="11"/>
      <c r="AY184" s="11"/>
      <c r="AZ184" s="11"/>
      <c r="BA184" s="11"/>
      <c r="BB184" s="11"/>
      <c r="BC184" s="11"/>
      <c r="BE184">
        <f ca="1">BE183+INT(BF183/BF184)</f>
        <v>5</v>
      </c>
      <c r="BF184" s="1">
        <f ca="1">IF(BB179&gt;BF183,INT((RAND()*(BC179-BB179+1)+BB179)),INT((RAND()*(BC179-BF183)+BF183+1)))</f>
        <v>8</v>
      </c>
      <c r="BG184">
        <f ca="1">BF184</f>
        <v>8</v>
      </c>
      <c r="BH184">
        <v>256</v>
      </c>
      <c r="BI184" s="1">
        <f ca="1">IF(BG184/BH184=INT(BG184/BH184),1,0)</f>
        <v>0</v>
      </c>
      <c r="BJ184" s="1">
        <f ca="1">IF(BI184=0,BG184,BG184/BH184)</f>
        <v>8</v>
      </c>
      <c r="BK184" s="1">
        <v>16</v>
      </c>
      <c r="BL184" s="1">
        <f ca="1">IF(BJ184/BK184=INT(BJ184/BK184),1,0)</f>
        <v>0</v>
      </c>
      <c r="BM184" s="1">
        <f ca="1">IF(BL184=0,BJ184,BJ184/BK184)</f>
        <v>8</v>
      </c>
      <c r="BN184" s="1">
        <v>4</v>
      </c>
      <c r="BO184" s="1">
        <f ca="1">IF(BM184/BN184=INT(BM184/BN184),1,0)</f>
        <v>1</v>
      </c>
      <c r="BP184" s="1">
        <f ca="1">IF(BO184=0,BM184,BM184/BN184)</f>
        <v>2</v>
      </c>
      <c r="BQ184" s="1">
        <v>2</v>
      </c>
      <c r="BR184" s="1">
        <f ca="1">IF(BP184/BQ184=INT(BP184/BQ184),1,0)</f>
        <v>1</v>
      </c>
      <c r="BS184" s="1">
        <f ca="1">IF(BR184=0,BP184,BP184/BQ184)</f>
        <v>1</v>
      </c>
      <c r="BT184" s="1">
        <v>81</v>
      </c>
      <c r="BU184" s="1">
        <f ca="1">IF(BS184/BT184=INT(BS184/BT184),1,0)</f>
        <v>0</v>
      </c>
      <c r="BV184" s="1">
        <f ca="1">IF(BU184=0,BS184,BS184/BT184)</f>
        <v>1</v>
      </c>
      <c r="BW184" s="1">
        <v>9</v>
      </c>
      <c r="BX184" s="1">
        <f ca="1">IF(BV184/BW184=INT(BV184/BW184),1,0)</f>
        <v>0</v>
      </c>
      <c r="BY184" s="1">
        <f ca="1">IF(BX184=0,BV184,BV184/BW184)</f>
        <v>1</v>
      </c>
      <c r="BZ184" s="1">
        <v>3</v>
      </c>
      <c r="CA184" s="1">
        <f ca="1">IF(BY184/BZ184=INT(BY184/BZ184),1,0)</f>
        <v>0</v>
      </c>
      <c r="CB184" s="1">
        <f ca="1">IF(CA184=0,BY184,BY184/BZ184)</f>
        <v>1</v>
      </c>
      <c r="CC184" s="1">
        <v>25</v>
      </c>
      <c r="CD184" s="1">
        <f ca="1">IF(CB184/CC184=INT(CB184/CC184),1,0)</f>
        <v>0</v>
      </c>
      <c r="CE184" s="1">
        <f ca="1">IF(CD184=0,CB184,CB184/CC184)</f>
        <v>1</v>
      </c>
      <c r="CF184" s="1">
        <v>5</v>
      </c>
      <c r="CG184" s="1">
        <f ca="1">IF(CE184/CF184=INT(CE184/CF184),1,0)</f>
        <v>0</v>
      </c>
      <c r="CH184" s="1">
        <f ca="1">IF(CG184=0,CE184,CE184/CF184)</f>
        <v>1</v>
      </c>
      <c r="CI184" s="1">
        <v>49</v>
      </c>
      <c r="CJ184" s="1">
        <f ca="1">IF(CH184/CI184=INT(CH184/CI184),1,0)</f>
        <v>0</v>
      </c>
      <c r="CK184" s="1">
        <f ca="1">IF(CJ184=0,CH184,CH184/CI184)</f>
        <v>1</v>
      </c>
      <c r="CL184" s="1">
        <v>7</v>
      </c>
      <c r="CM184" s="1">
        <f ca="1">IF(CK184/CL184=INT(CK184/CL184),1,0)</f>
        <v>0</v>
      </c>
      <c r="CN184" s="1">
        <f ca="1">IF(CM184=0,CK184,CK184/CL184)</f>
        <v>1</v>
      </c>
      <c r="CO184" s="1">
        <v>121</v>
      </c>
      <c r="CP184" s="1">
        <f ca="1">IF(CN184/CO184=INT(CN184/CO184),1,0)</f>
        <v>0</v>
      </c>
      <c r="CQ184" s="1">
        <f ca="1">IF(CP184=0,CN184,CN184/CO184)</f>
        <v>1</v>
      </c>
      <c r="CR184" s="1">
        <v>11</v>
      </c>
      <c r="CS184" s="1">
        <f ca="1">IF(CQ184/CR184=INT(CQ184/CR184),1,0)</f>
        <v>0</v>
      </c>
      <c r="CT184" s="1">
        <f ca="1">IF(CS184=0,CQ184,CQ184/CR184)</f>
        <v>1</v>
      </c>
      <c r="CU184" s="1">
        <v>169</v>
      </c>
      <c r="CV184" s="1">
        <f ca="1">IF(CT184/CU184=INT(CT184/CU184),1,0)</f>
        <v>0</v>
      </c>
      <c r="CW184" s="1">
        <f ca="1">IF(CV184=0,CT184,CT184/CU184)</f>
        <v>1</v>
      </c>
      <c r="CX184" s="1">
        <v>13</v>
      </c>
      <c r="CY184" s="1">
        <f ca="1">IF(CW184/CX184=INT(CW184/CX184),1,0)</f>
        <v>0</v>
      </c>
      <c r="CZ184" s="1">
        <f ca="1">IF(CY184=0,CW184,CW184/CX184)</f>
        <v>1</v>
      </c>
      <c r="DA184" s="1">
        <v>17</v>
      </c>
      <c r="DB184" s="1">
        <f ca="1">IF(CZ184/DA184=INT(CZ184/DA184),1,0)</f>
        <v>0</v>
      </c>
      <c r="DC184" s="1">
        <f ca="1">IF(DB184=0,CZ184,CZ184/DA184)</f>
        <v>1</v>
      </c>
      <c r="DD184" s="1">
        <v>19</v>
      </c>
      <c r="DE184" s="1">
        <f ca="1">IF(DC184/DD184=INT(DC184/DD184),1,0)</f>
        <v>0</v>
      </c>
      <c r="DF184" s="1">
        <f ca="1">IF(DE184=0,DC184,DC184/DD184)</f>
        <v>1</v>
      </c>
      <c r="DG184" s="1">
        <v>23</v>
      </c>
      <c r="DH184" s="1">
        <f ca="1">IF(DF184/DG184=INT(DF184/DG184),1,0)</f>
        <v>0</v>
      </c>
      <c r="DI184" s="1">
        <f ca="1">IF(DH184=0,DF184,DF184/DG184)</f>
        <v>1</v>
      </c>
      <c r="DJ184" s="1">
        <v>29</v>
      </c>
      <c r="DK184" s="1">
        <f ca="1">IF(DI184/DJ184=INT(DI184/DJ184),1,0)</f>
        <v>0</v>
      </c>
      <c r="DL184" s="1">
        <f ca="1">IF(DK184=0,DI184,DI184/DJ184)</f>
        <v>1</v>
      </c>
      <c r="DM184" s="1">
        <v>31</v>
      </c>
      <c r="DN184" s="1">
        <f ca="1">IF(DL184/DM184=INT(DL184/DM184),1,0)</f>
        <v>0</v>
      </c>
      <c r="DO184" s="1">
        <f ca="1">IF(DN184=0,DL184,DL184/DM184)</f>
        <v>1</v>
      </c>
      <c r="DP184" s="1">
        <v>37</v>
      </c>
      <c r="DQ184" s="1">
        <f ca="1">IF(DO184/DP184=INT(DO184/DP184),1,0)</f>
        <v>0</v>
      </c>
      <c r="DR184" s="1">
        <f ca="1">IF(DQ184=0,DO184,DO184/DP184)</f>
        <v>1</v>
      </c>
      <c r="DS184" s="1">
        <v>41</v>
      </c>
      <c r="DT184" s="1">
        <f ca="1">IF(DR184/DS184=INT(DR184/DS184),1,0)</f>
        <v>0</v>
      </c>
      <c r="DU184" s="1">
        <f ca="1">IF(DT184=0,DR184,DR184/DS184)</f>
        <v>1</v>
      </c>
      <c r="DV184" s="1">
        <v>43</v>
      </c>
      <c r="DW184" s="1">
        <f ca="1">IF(DU184/DV184=INT(DU184/DV184),1,0)</f>
        <v>0</v>
      </c>
      <c r="DX184" s="1">
        <f ca="1">IF(DW184=0,DU184,DU184/DV184)</f>
        <v>1</v>
      </c>
      <c r="DY184" s="1">
        <v>47</v>
      </c>
      <c r="DZ184" s="1">
        <f ca="1">IF(DX184/DY184=INT(DX184/DY184),1,0)</f>
        <v>0</v>
      </c>
      <c r="EA184" s="1">
        <f ca="1">IF(DZ184=0,DX184,DX184/DY184)</f>
        <v>1</v>
      </c>
      <c r="EB184" s="1">
        <v>53</v>
      </c>
      <c r="EC184" s="1">
        <f ca="1">IF(EA184/EB184=INT(EA184/EB184),1,0)</f>
        <v>0</v>
      </c>
      <c r="ED184" s="1">
        <f ca="1">IF(EC184=0,EA184,EA184/EB184)</f>
        <v>1</v>
      </c>
      <c r="EE184" s="1">
        <v>59</v>
      </c>
      <c r="EF184" s="1">
        <f ca="1">IF(ED184/EE184=INT(ED184/EE184),1,0)</f>
        <v>0</v>
      </c>
      <c r="EG184" s="1">
        <f ca="1">IF(EF184=0,ED184,ED184/EE184)</f>
        <v>1</v>
      </c>
      <c r="EH184" s="1">
        <v>61</v>
      </c>
      <c r="EI184" s="1">
        <f ca="1">IF(EG184/EH184=INT(EG184/EH184),1,0)</f>
        <v>0</v>
      </c>
      <c r="EJ184" s="1">
        <f ca="1">IF(EI184=0,EG184,EG184/EH184)</f>
        <v>1</v>
      </c>
      <c r="EK184" s="1">
        <v>67</v>
      </c>
      <c r="EL184" s="1">
        <f ca="1">IF(EJ184/EK184=INT(EJ184/EK184),1,0)</f>
        <v>0</v>
      </c>
      <c r="EM184" s="1">
        <f ca="1">IF(EL184=0,EJ184,EJ184/EK184)</f>
        <v>1</v>
      </c>
      <c r="EN184" s="1">
        <v>71</v>
      </c>
      <c r="EO184" s="1">
        <f ca="1">IF(EM184/EN184=INT(EM184/EN184),1,0)</f>
        <v>0</v>
      </c>
      <c r="EP184" s="1">
        <f ca="1">IF(EO184=0,EM184,EM184/EN184)</f>
        <v>1</v>
      </c>
      <c r="EQ184" s="1">
        <v>73</v>
      </c>
      <c r="ER184" s="1">
        <f ca="1">IF(EP184/EQ184=INT(EP184/EQ184),1,0)</f>
        <v>0</v>
      </c>
      <c r="ES184" s="1">
        <f ca="1">IF(ER184=0,EP184,EP184/EQ184)</f>
        <v>1</v>
      </c>
      <c r="ET184" s="1">
        <v>79</v>
      </c>
      <c r="EU184" s="1">
        <f ca="1">IF(ES184/ET184=INT(ES184/ET184),1,0)</f>
        <v>0</v>
      </c>
      <c r="EV184" s="1">
        <f ca="1">IF(EU184=0,ES184,ES184/ET184)</f>
        <v>1</v>
      </c>
      <c r="EW184" s="1">
        <v>83</v>
      </c>
      <c r="EX184" s="1">
        <f ca="1">IF(EV184/EW184=INT(EV184/EW184),1,0)</f>
        <v>0</v>
      </c>
      <c r="EY184" s="1">
        <f ca="1">IF(EX184=0,EV184,EV184/EW184)</f>
        <v>1</v>
      </c>
      <c r="EZ184" s="1">
        <v>89</v>
      </c>
      <c r="FA184" s="1">
        <f ca="1">IF(EY184/EZ184=INT(EY184/EZ184),1,0)</f>
        <v>0</v>
      </c>
      <c r="FB184" s="1">
        <f ca="1">IF(FA184=0,EY184,EY184/EZ184)</f>
        <v>1</v>
      </c>
      <c r="FC184" s="1">
        <v>97</v>
      </c>
      <c r="FD184" s="1">
        <f ca="1">IF(FB184/FC184=INT(FB184/FC184),1,0)</f>
        <v>0</v>
      </c>
      <c r="FE184" s="1">
        <f ca="1">IF(FD184=0,FB184,FB184/FC184)</f>
        <v>1</v>
      </c>
      <c r="FF184" s="1">
        <v>101</v>
      </c>
      <c r="FG184" s="1">
        <f ca="1">IF(FE184/FF184=INT(FE184/FF184),1,0)</f>
        <v>0</v>
      </c>
      <c r="FH184" s="1">
        <f ca="1">IF(FG184=0,FE184,FE184/FF184)</f>
        <v>1</v>
      </c>
      <c r="FI184" s="1">
        <v>103</v>
      </c>
      <c r="FJ184" s="1">
        <f ca="1">IF(FH184/FI184=INT(FH184/FI184),1,0)</f>
        <v>0</v>
      </c>
      <c r="FK184" s="1">
        <f ca="1">IF(FJ184=0,FH184,FH184/FI184)</f>
        <v>1</v>
      </c>
      <c r="FL184" s="1">
        <v>107</v>
      </c>
      <c r="FM184" s="1">
        <f ca="1">IF(FK184/FL184=INT(FK184/FL184),1,0)</f>
        <v>0</v>
      </c>
      <c r="FN184" s="1">
        <f ca="1">IF(FM184=0,FK184,FK184/FL184)</f>
        <v>1</v>
      </c>
      <c r="FO184" s="1">
        <v>109</v>
      </c>
      <c r="FP184" s="1">
        <f ca="1">IF(FN184/FO184=INT(FN184/FO184),1,0)</f>
        <v>0</v>
      </c>
      <c r="FQ184" s="1">
        <f ca="1">IF(FP184=0,FN184,FN184/FO184)</f>
        <v>1</v>
      </c>
      <c r="FR184" s="1">
        <v>113</v>
      </c>
      <c r="FS184" s="1">
        <f ca="1">IF(FQ184/FR184=INT(FQ184/FR184),1,0)</f>
        <v>0</v>
      </c>
      <c r="FT184" s="1">
        <f ca="1">IF(FS184=0,FQ184,FQ184/FR184)</f>
        <v>1</v>
      </c>
      <c r="FU184" s="1">
        <v>127</v>
      </c>
      <c r="FV184" s="1">
        <f ca="1">IF(FT184/FU184=INT(FT184/FU184),1,0)</f>
        <v>0</v>
      </c>
      <c r="FW184" s="1">
        <f ca="1">IF(FV184=0,FT184,FT184/FU184)</f>
        <v>1</v>
      </c>
      <c r="FX184" s="1">
        <v>131</v>
      </c>
      <c r="FY184" s="1">
        <f ca="1">IF(FW184/FX184=INT(FW184/FX184),1,0)</f>
        <v>0</v>
      </c>
      <c r="FZ184" s="1">
        <f ca="1">IF(FY184=0,FW184,FW184/FX184)</f>
        <v>1</v>
      </c>
      <c r="GA184" s="1">
        <v>137</v>
      </c>
      <c r="GB184" s="1">
        <f ca="1">IF(FZ184/GA184=INT(FZ184/GA184),1,0)</f>
        <v>0</v>
      </c>
      <c r="GC184" s="1">
        <f ca="1">IF(GB184=0,FZ184,FZ184/GA184)</f>
        <v>1</v>
      </c>
      <c r="GD184" s="1">
        <v>139</v>
      </c>
      <c r="GE184" s="1">
        <f ca="1">IF(GC184/GD184=INT(GC184/GD184),1,0)</f>
        <v>0</v>
      </c>
      <c r="GF184" s="1">
        <f ca="1">IF(GE184=0,GC184,GC184/GD184)</f>
        <v>1</v>
      </c>
      <c r="GG184" s="1">
        <v>149</v>
      </c>
      <c r="GH184" s="1">
        <f ca="1">IF(GF184/GG184=INT(GF184/GG184),1,0)</f>
        <v>0</v>
      </c>
      <c r="GI184" s="1">
        <f ca="1">IF(GH184=0,GF184,GF184/GG184)</f>
        <v>1</v>
      </c>
      <c r="GJ184" s="1"/>
      <c r="GK184" s="1">
        <f ca="1">8*BI184+4*BL184+2*BO184+BR184</f>
        <v>3</v>
      </c>
      <c r="GL184" s="1">
        <f ca="1">4*BU184+2*BX184+CA184</f>
        <v>0</v>
      </c>
      <c r="GM184" s="1">
        <f ca="1">2*CD184+CG184</f>
        <v>0</v>
      </c>
      <c r="GN184" s="1">
        <f ca="1">2*CJ184+CM184</f>
        <v>0</v>
      </c>
      <c r="GO184" s="1">
        <f ca="1">2*CP184+CS184</f>
        <v>0</v>
      </c>
      <c r="GP184" s="1">
        <f ca="1">2*CV184+CY184</f>
        <v>0</v>
      </c>
      <c r="GQ184" s="1">
        <f ca="1">DB184</f>
        <v>0</v>
      </c>
      <c r="GR184" s="1">
        <f ca="1">DE184</f>
        <v>0</v>
      </c>
      <c r="GS184" s="1">
        <f ca="1">DH184</f>
        <v>0</v>
      </c>
      <c r="GT184" s="1">
        <f ca="1">DK184</f>
        <v>0</v>
      </c>
      <c r="GU184" s="1">
        <f ca="1">DN184</f>
        <v>0</v>
      </c>
      <c r="GV184">
        <f ca="1">DQ184</f>
        <v>0</v>
      </c>
      <c r="GW184">
        <f ca="1">DT184</f>
        <v>0</v>
      </c>
      <c r="GX184">
        <f ca="1">DW184</f>
        <v>0</v>
      </c>
      <c r="GY184">
        <f ca="1">DZ184</f>
        <v>0</v>
      </c>
      <c r="GZ184">
        <f ca="1">EC184</f>
        <v>0</v>
      </c>
      <c r="HA184">
        <f ca="1">EF184</f>
        <v>0</v>
      </c>
      <c r="HB184">
        <f ca="1">EI184</f>
        <v>0</v>
      </c>
      <c r="HC184">
        <f ca="1">EL184</f>
        <v>0</v>
      </c>
      <c r="HD184">
        <f ca="1">EO184</f>
        <v>0</v>
      </c>
      <c r="HE184">
        <f ca="1">ER184</f>
        <v>0</v>
      </c>
      <c r="HF184">
        <f ca="1">EU184</f>
        <v>0</v>
      </c>
      <c r="HG184">
        <f ca="1">EX184</f>
        <v>0</v>
      </c>
      <c r="HH184">
        <f ca="1">FA184</f>
        <v>0</v>
      </c>
      <c r="HI184">
        <f ca="1">FD184</f>
        <v>0</v>
      </c>
      <c r="HJ184">
        <f ca="1">FG184</f>
        <v>0</v>
      </c>
      <c r="HK184">
        <f ca="1">FJ184</f>
        <v>0</v>
      </c>
      <c r="HL184">
        <f ca="1">FM184</f>
        <v>0</v>
      </c>
      <c r="HM184">
        <f ca="1">FP184</f>
        <v>0</v>
      </c>
      <c r="HN184">
        <f ca="1">FS184</f>
        <v>0</v>
      </c>
      <c r="HO184">
        <f ca="1">FV184</f>
        <v>0</v>
      </c>
      <c r="HP184">
        <f ca="1">FY184</f>
        <v>0</v>
      </c>
      <c r="HQ184">
        <f ca="1">GB184</f>
        <v>0</v>
      </c>
      <c r="HR184">
        <f ca="1">GE184</f>
        <v>0</v>
      </c>
      <c r="HS184">
        <f ca="1">GH184</f>
        <v>0</v>
      </c>
      <c r="HT184">
        <f ca="1">BG184</f>
        <v>8</v>
      </c>
      <c r="HU184">
        <f ca="1">HT184/HS186</f>
        <v>2</v>
      </c>
      <c r="HV184" s="9"/>
      <c r="HY184" s="9"/>
      <c r="HZ184" s="9"/>
      <c r="IA184" s="9"/>
      <c r="IB184" s="9"/>
    </row>
    <row r="185" spans="2:255" ht="6" hidden="1" customHeight="1" x14ac:dyDescent="0.25">
      <c r="B185" s="71"/>
      <c r="C185" s="71"/>
      <c r="D185" s="71"/>
      <c r="E185" s="77"/>
      <c r="F185" s="104"/>
      <c r="G185" s="71"/>
      <c r="H185" s="78"/>
      <c r="I185" s="71"/>
      <c r="J185" s="71"/>
      <c r="K185" s="77"/>
      <c r="L185" s="104"/>
      <c r="M185" s="71"/>
      <c r="N185" s="71"/>
      <c r="O185" s="71"/>
      <c r="P185" s="71"/>
      <c r="Q185" s="71"/>
      <c r="R185" s="71"/>
      <c r="S185" s="77"/>
      <c r="T185" s="80"/>
      <c r="U185" s="80"/>
      <c r="V185" s="80"/>
      <c r="W185" s="122"/>
      <c r="X185" s="102"/>
      <c r="Y185" s="71"/>
      <c r="Z185" s="75"/>
      <c r="AD185" s="162"/>
      <c r="AW185" s="11"/>
      <c r="AX185" s="11"/>
      <c r="AY185" s="11"/>
      <c r="AZ185" s="11"/>
      <c r="BA185" s="11"/>
      <c r="BB185" s="11"/>
      <c r="BC185" s="11"/>
      <c r="BD185" s="9"/>
      <c r="BE185" s="9"/>
      <c r="BF185" s="9"/>
      <c r="BK185" s="9"/>
      <c r="BL185" s="9"/>
      <c r="BM185" s="9"/>
      <c r="BN185" s="9"/>
      <c r="BO185" s="9"/>
      <c r="BP185" s="9"/>
      <c r="BQ185" s="9"/>
      <c r="BR185" s="9"/>
      <c r="BS185" s="9"/>
      <c r="BT185" s="9"/>
      <c r="BU185" s="9"/>
      <c r="BV185" s="9"/>
      <c r="BW185" s="9"/>
      <c r="BX185" s="9"/>
      <c r="BY185" s="9"/>
      <c r="BZ185" s="9"/>
      <c r="CA185" s="9"/>
      <c r="CB185" s="9"/>
      <c r="CC185" s="9"/>
      <c r="CD185" s="9"/>
      <c r="CE185" s="9"/>
      <c r="CF185" s="9"/>
      <c r="CG185" s="9"/>
      <c r="CH185" s="9"/>
      <c r="CI185" s="9"/>
      <c r="CJ185" s="9"/>
      <c r="CK185" s="9"/>
      <c r="CL185" s="9"/>
      <c r="CM185" s="9"/>
      <c r="CN185" s="9"/>
      <c r="CO185" s="9"/>
      <c r="CP185" s="9"/>
      <c r="CQ185" s="9"/>
      <c r="CR185" s="9"/>
      <c r="CS185" s="9"/>
      <c r="CT185" s="9"/>
      <c r="CU185" s="9"/>
      <c r="CV185" s="9"/>
      <c r="CW185" s="9"/>
      <c r="CX185" s="9"/>
      <c r="CY185" s="9"/>
      <c r="CZ185" s="9"/>
      <c r="DA185" s="9"/>
      <c r="DB185" s="9"/>
      <c r="DC185" s="9"/>
      <c r="DD185" s="9"/>
      <c r="DE185" s="9"/>
      <c r="DF185" s="9"/>
      <c r="DG185" s="9"/>
      <c r="DH185" s="9"/>
      <c r="DI185" s="9"/>
      <c r="DJ185" s="9"/>
      <c r="DK185" s="9"/>
      <c r="DL185" s="9"/>
      <c r="DM185" s="9"/>
      <c r="DN185" s="9"/>
      <c r="DO185" s="9"/>
      <c r="DP185" s="9"/>
      <c r="DQ185" s="9"/>
      <c r="DR185" s="9"/>
      <c r="DS185" s="9"/>
      <c r="DT185" s="9"/>
      <c r="DU185" s="9"/>
      <c r="DV185" s="9"/>
      <c r="DW185" s="9"/>
      <c r="DX185" s="9"/>
      <c r="DY185" s="9"/>
      <c r="DZ185" s="9"/>
      <c r="EA185" s="9"/>
      <c r="EB185" s="9"/>
      <c r="EG185" s="9"/>
      <c r="EH185" s="9"/>
      <c r="EI185" s="9"/>
      <c r="EJ185" s="9"/>
      <c r="EK185" s="9"/>
      <c r="EL185" s="9"/>
      <c r="EM185" s="9"/>
      <c r="EN185" s="9"/>
      <c r="EO185" s="9"/>
      <c r="EP185" s="9"/>
      <c r="EQ185" s="9"/>
      <c r="ER185" s="9"/>
      <c r="ES185" s="9"/>
      <c r="ET185" s="9"/>
      <c r="EU185" s="9"/>
      <c r="EV185" s="9"/>
      <c r="EW185" s="9"/>
      <c r="EX185" s="9"/>
      <c r="EY185" s="9"/>
      <c r="EZ185" s="9"/>
      <c r="FA185" s="9"/>
      <c r="FB185" s="9"/>
      <c r="FC185" s="9"/>
      <c r="FD185" s="9"/>
      <c r="FE185" s="9"/>
      <c r="FF185" s="9"/>
      <c r="FG185" s="9"/>
      <c r="FH185" s="9"/>
      <c r="FI185" s="9"/>
      <c r="FJ185" s="9"/>
      <c r="FK185" s="9"/>
      <c r="FL185" s="9"/>
      <c r="FM185" s="9"/>
      <c r="FN185" s="9"/>
      <c r="FO185" s="9"/>
      <c r="FP185" s="9"/>
      <c r="FQ185" s="9"/>
      <c r="FR185" s="9"/>
      <c r="FS185" s="9"/>
      <c r="FT185" s="9"/>
      <c r="FU185" s="9"/>
      <c r="FV185" s="9"/>
      <c r="FW185" s="9"/>
      <c r="FX185" s="9"/>
      <c r="FY185" s="9"/>
      <c r="FZ185" s="9"/>
      <c r="GA185" s="9"/>
      <c r="GB185" s="9"/>
      <c r="GC185" s="9"/>
      <c r="GD185" s="9"/>
      <c r="GE185" s="9"/>
      <c r="GF185" s="9"/>
      <c r="GG185" s="9"/>
      <c r="GH185" s="9"/>
      <c r="GI185" s="9"/>
      <c r="GJ185" s="9"/>
      <c r="GK185" s="1">
        <f t="shared" ref="GK185:HS185" ca="1" si="80">IF(GK183&lt;GK184,GK183,GK184)</f>
        <v>2</v>
      </c>
      <c r="GL185" s="1">
        <f t="shared" ca="1" si="80"/>
        <v>0</v>
      </c>
      <c r="GM185" s="1">
        <f t="shared" ca="1" si="80"/>
        <v>0</v>
      </c>
      <c r="GN185" s="1">
        <f t="shared" ca="1" si="80"/>
        <v>0</v>
      </c>
      <c r="GO185" s="1">
        <f t="shared" ca="1" si="80"/>
        <v>0</v>
      </c>
      <c r="GP185" s="1">
        <f t="shared" ca="1" si="80"/>
        <v>0</v>
      </c>
      <c r="GQ185" s="1">
        <f t="shared" ca="1" si="80"/>
        <v>0</v>
      </c>
      <c r="GR185" s="1">
        <f t="shared" ca="1" si="80"/>
        <v>0</v>
      </c>
      <c r="GS185" s="1">
        <f t="shared" ca="1" si="80"/>
        <v>0</v>
      </c>
      <c r="GT185" s="1">
        <f t="shared" ca="1" si="80"/>
        <v>0</v>
      </c>
      <c r="GU185" s="1">
        <f t="shared" ca="1" si="80"/>
        <v>0</v>
      </c>
      <c r="GV185" s="1">
        <f t="shared" ca="1" si="80"/>
        <v>0</v>
      </c>
      <c r="GW185" s="1">
        <f t="shared" ca="1" si="80"/>
        <v>0</v>
      </c>
      <c r="GX185" s="1">
        <f t="shared" ca="1" si="80"/>
        <v>0</v>
      </c>
      <c r="GY185" s="1">
        <f t="shared" ca="1" si="80"/>
        <v>0</v>
      </c>
      <c r="GZ185" s="1">
        <f t="shared" ca="1" si="80"/>
        <v>0</v>
      </c>
      <c r="HA185" s="1">
        <f t="shared" ca="1" si="80"/>
        <v>0</v>
      </c>
      <c r="HB185" s="1">
        <f t="shared" ca="1" si="80"/>
        <v>0</v>
      </c>
      <c r="HC185" s="1">
        <f t="shared" ca="1" si="80"/>
        <v>0</v>
      </c>
      <c r="HD185" s="1">
        <f t="shared" ca="1" si="80"/>
        <v>0</v>
      </c>
      <c r="HE185" s="1">
        <f t="shared" ca="1" si="80"/>
        <v>0</v>
      </c>
      <c r="HF185" s="1">
        <f t="shared" ca="1" si="80"/>
        <v>0</v>
      </c>
      <c r="HG185" s="1">
        <f t="shared" ca="1" si="80"/>
        <v>0</v>
      </c>
      <c r="HH185" s="1">
        <f t="shared" ca="1" si="80"/>
        <v>0</v>
      </c>
      <c r="HI185" s="1">
        <f t="shared" ca="1" si="80"/>
        <v>0</v>
      </c>
      <c r="HJ185" s="1">
        <f t="shared" ca="1" si="80"/>
        <v>0</v>
      </c>
      <c r="HK185" s="1">
        <f t="shared" ca="1" si="80"/>
        <v>0</v>
      </c>
      <c r="HL185" s="1">
        <f t="shared" ca="1" si="80"/>
        <v>0</v>
      </c>
      <c r="HM185" s="1">
        <f t="shared" ca="1" si="80"/>
        <v>0</v>
      </c>
      <c r="HN185" s="1">
        <f t="shared" ca="1" si="80"/>
        <v>0</v>
      </c>
      <c r="HO185" s="1">
        <f t="shared" ca="1" si="80"/>
        <v>0</v>
      </c>
      <c r="HP185" s="1">
        <f t="shared" ca="1" si="80"/>
        <v>0</v>
      </c>
      <c r="HQ185" s="1">
        <f t="shared" ca="1" si="80"/>
        <v>0</v>
      </c>
      <c r="HR185" s="1">
        <f t="shared" ca="1" si="80"/>
        <v>0</v>
      </c>
      <c r="HS185" s="1">
        <f t="shared" ca="1" si="80"/>
        <v>0</v>
      </c>
      <c r="HV185" s="9"/>
      <c r="HW185" s="9"/>
      <c r="HX185" s="9"/>
      <c r="HY185" s="9"/>
      <c r="HZ185" s="9"/>
      <c r="IA185" s="9"/>
      <c r="IB185" s="9"/>
    </row>
    <row r="186" spans="2:255" ht="6" hidden="1" customHeight="1" x14ac:dyDescent="0.25">
      <c r="B186" s="71"/>
      <c r="C186" s="71"/>
      <c r="D186" s="71"/>
      <c r="E186" s="77"/>
      <c r="F186" s="104"/>
      <c r="G186" s="71"/>
      <c r="H186" s="78"/>
      <c r="I186" s="71"/>
      <c r="J186" s="71"/>
      <c r="K186" s="77"/>
      <c r="L186" s="104"/>
      <c r="M186" s="71"/>
      <c r="N186" s="71"/>
      <c r="O186" s="71"/>
      <c r="P186" s="71"/>
      <c r="Q186" s="71"/>
      <c r="R186" s="71"/>
      <c r="S186" s="77"/>
      <c r="T186" s="80"/>
      <c r="U186" s="80"/>
      <c r="V186" s="80"/>
      <c r="W186" s="122"/>
      <c r="X186" s="102"/>
      <c r="Y186" s="71"/>
      <c r="Z186" s="75"/>
      <c r="AD186" s="162"/>
      <c r="AW186" s="11"/>
      <c r="AX186" s="11"/>
      <c r="AY186" s="11"/>
      <c r="AZ186" s="11"/>
      <c r="BA186" s="11"/>
      <c r="BB186" s="11"/>
      <c r="BC186" s="11"/>
      <c r="BD186" s="9"/>
      <c r="BE186" s="9"/>
      <c r="BF186" s="9"/>
      <c r="BK186" s="9"/>
      <c r="BL186" s="9"/>
      <c r="BM186" s="9"/>
      <c r="BN186" s="9"/>
      <c r="BO186" s="9"/>
      <c r="BP186" s="9"/>
      <c r="BQ186" s="9"/>
      <c r="BR186" s="9"/>
      <c r="BS186" s="9"/>
      <c r="BT186" s="9"/>
      <c r="BU186" s="9"/>
      <c r="BV186" s="9"/>
      <c r="BW186" s="9"/>
      <c r="BX186" s="9"/>
      <c r="BY186" s="9"/>
      <c r="BZ186" s="9"/>
      <c r="CA186" s="9"/>
      <c r="CB186" s="9"/>
      <c r="CC186" s="9"/>
      <c r="CD186" s="9"/>
      <c r="CE186" s="9"/>
      <c r="CF186" s="9"/>
      <c r="CG186" s="9"/>
      <c r="CH186" s="9"/>
      <c r="CI186" s="9"/>
      <c r="CJ186" s="9"/>
      <c r="CK186" s="9"/>
      <c r="CL186" s="9"/>
      <c r="CM186" s="9"/>
      <c r="CN186" s="9"/>
      <c r="CO186" s="9"/>
      <c r="CP186" s="9"/>
      <c r="CQ186" s="9"/>
      <c r="CR186" s="9"/>
      <c r="CS186" s="9"/>
      <c r="CT186" s="9"/>
      <c r="CU186" s="9"/>
      <c r="CV186" s="9"/>
      <c r="CW186" s="9"/>
      <c r="CX186" s="9"/>
      <c r="CY186" s="9"/>
      <c r="CZ186" s="9"/>
      <c r="DA186" s="9"/>
      <c r="DB186" s="9"/>
      <c r="DC186" s="9"/>
      <c r="DD186" s="9"/>
      <c r="DE186" s="9"/>
      <c r="DF186" s="9"/>
      <c r="DG186" s="9"/>
      <c r="DH186" s="9"/>
      <c r="DI186" s="9"/>
      <c r="DJ186" s="9"/>
      <c r="DK186" s="9"/>
      <c r="DL186" s="9"/>
      <c r="DM186" s="9"/>
      <c r="DN186" s="9"/>
      <c r="DO186" s="9"/>
      <c r="DP186" s="9"/>
      <c r="DQ186" s="9"/>
      <c r="DR186" s="9"/>
      <c r="DS186" s="9"/>
      <c r="DT186" s="9"/>
      <c r="DU186" s="9"/>
      <c r="DV186" s="9"/>
      <c r="DW186" s="9"/>
      <c r="DX186" s="9"/>
      <c r="DY186" s="9"/>
      <c r="DZ186" s="9"/>
      <c r="EA186" s="9"/>
      <c r="EB186" s="9"/>
      <c r="EG186" s="9"/>
      <c r="EH186" s="9"/>
      <c r="EI186" s="9"/>
      <c r="EJ186" s="9"/>
      <c r="EK186" s="9"/>
      <c r="EL186" s="9"/>
      <c r="EM186" s="9"/>
      <c r="EN186" s="9"/>
      <c r="EO186" s="9"/>
      <c r="EP186" s="9"/>
      <c r="EQ186" s="9"/>
      <c r="ER186" s="9"/>
      <c r="ES186" s="9"/>
      <c r="ET186" s="9"/>
      <c r="EU186" s="9"/>
      <c r="EV186" s="9"/>
      <c r="EW186" s="9"/>
      <c r="EX186" s="9"/>
      <c r="EY186" s="9"/>
      <c r="EZ186" s="9"/>
      <c r="FA186" s="9"/>
      <c r="FB186" s="9"/>
      <c r="FC186" s="9"/>
      <c r="FD186" s="9"/>
      <c r="FE186" s="9"/>
      <c r="FF186" s="9"/>
      <c r="FG186" s="9"/>
      <c r="FH186" s="9"/>
      <c r="FI186" s="9"/>
      <c r="FJ186" s="9"/>
      <c r="FK186" s="9"/>
      <c r="FL186" s="9"/>
      <c r="FM186" s="9"/>
      <c r="FN186" s="9"/>
      <c r="FO186" s="9"/>
      <c r="FP186" s="9"/>
      <c r="FQ186" s="9"/>
      <c r="FR186" s="9"/>
      <c r="FS186" s="9"/>
      <c r="FT186" s="9"/>
      <c r="FU186" s="9"/>
      <c r="FV186" s="9"/>
      <c r="FW186" s="9"/>
      <c r="FX186" s="9"/>
      <c r="FY186" s="9"/>
      <c r="FZ186" s="9"/>
      <c r="GA186" s="9"/>
      <c r="GB186" s="9"/>
      <c r="GC186" s="9"/>
      <c r="GD186" s="9"/>
      <c r="GE186" s="9"/>
      <c r="GF186" s="9"/>
      <c r="GG186" s="9"/>
      <c r="GH186" s="9"/>
      <c r="GI186" s="9"/>
      <c r="GJ186" s="9"/>
      <c r="GK186">
        <f ca="1">GK$8^GK185</f>
        <v>4</v>
      </c>
      <c r="GL186">
        <f t="shared" ref="GL186:HS186" ca="1" si="81">GL$8^GL185*GK186</f>
        <v>4</v>
      </c>
      <c r="GM186">
        <f t="shared" ca="1" si="81"/>
        <v>4</v>
      </c>
      <c r="GN186">
        <f t="shared" ca="1" si="81"/>
        <v>4</v>
      </c>
      <c r="GO186">
        <f t="shared" ca="1" si="81"/>
        <v>4</v>
      </c>
      <c r="GP186">
        <f t="shared" ca="1" si="81"/>
        <v>4</v>
      </c>
      <c r="GQ186">
        <f t="shared" ca="1" si="81"/>
        <v>4</v>
      </c>
      <c r="GR186">
        <f t="shared" ca="1" si="81"/>
        <v>4</v>
      </c>
      <c r="GS186">
        <f t="shared" ca="1" si="81"/>
        <v>4</v>
      </c>
      <c r="GT186">
        <f t="shared" ca="1" si="81"/>
        <v>4</v>
      </c>
      <c r="GU186">
        <f t="shared" ca="1" si="81"/>
        <v>4</v>
      </c>
      <c r="GV186">
        <f t="shared" ca="1" si="81"/>
        <v>4</v>
      </c>
      <c r="GW186">
        <f t="shared" ca="1" si="81"/>
        <v>4</v>
      </c>
      <c r="GX186">
        <f t="shared" ca="1" si="81"/>
        <v>4</v>
      </c>
      <c r="GY186">
        <f t="shared" ca="1" si="81"/>
        <v>4</v>
      </c>
      <c r="GZ186">
        <f t="shared" ca="1" si="81"/>
        <v>4</v>
      </c>
      <c r="HA186">
        <f t="shared" ca="1" si="81"/>
        <v>4</v>
      </c>
      <c r="HB186">
        <f t="shared" ca="1" si="81"/>
        <v>4</v>
      </c>
      <c r="HC186">
        <f t="shared" ca="1" si="81"/>
        <v>4</v>
      </c>
      <c r="HD186">
        <f t="shared" ca="1" si="81"/>
        <v>4</v>
      </c>
      <c r="HE186">
        <f t="shared" ca="1" si="81"/>
        <v>4</v>
      </c>
      <c r="HF186">
        <f t="shared" ca="1" si="81"/>
        <v>4</v>
      </c>
      <c r="HG186">
        <f t="shared" ca="1" si="81"/>
        <v>4</v>
      </c>
      <c r="HH186">
        <f t="shared" ca="1" si="81"/>
        <v>4</v>
      </c>
      <c r="HI186">
        <f t="shared" ca="1" si="81"/>
        <v>4</v>
      </c>
      <c r="HJ186">
        <f t="shared" ca="1" si="81"/>
        <v>4</v>
      </c>
      <c r="HK186">
        <f t="shared" ca="1" si="81"/>
        <v>4</v>
      </c>
      <c r="HL186">
        <f t="shared" ca="1" si="81"/>
        <v>4</v>
      </c>
      <c r="HM186">
        <f t="shared" ca="1" si="81"/>
        <v>4</v>
      </c>
      <c r="HN186">
        <f t="shared" ca="1" si="81"/>
        <v>4</v>
      </c>
      <c r="HO186">
        <f t="shared" ca="1" si="81"/>
        <v>4</v>
      </c>
      <c r="HP186">
        <f t="shared" ca="1" si="81"/>
        <v>4</v>
      </c>
      <c r="HQ186">
        <f t="shared" ca="1" si="81"/>
        <v>4</v>
      </c>
      <c r="HR186">
        <f t="shared" ca="1" si="81"/>
        <v>4</v>
      </c>
      <c r="HS186">
        <f t="shared" ca="1" si="81"/>
        <v>4</v>
      </c>
      <c r="HV186" s="9"/>
      <c r="HW186" s="9"/>
      <c r="HX186" s="9"/>
      <c r="HY186" s="9"/>
      <c r="HZ186" s="9"/>
      <c r="IA186" s="9"/>
      <c r="IB186" s="9"/>
    </row>
    <row r="187" spans="2:255" ht="6" hidden="1" customHeight="1" x14ac:dyDescent="0.25">
      <c r="B187" s="71"/>
      <c r="C187" s="71"/>
      <c r="D187" s="71"/>
      <c r="E187" s="77"/>
      <c r="F187" s="104"/>
      <c r="G187" s="71"/>
      <c r="H187" s="78"/>
      <c r="I187" s="71"/>
      <c r="J187" s="71"/>
      <c r="K187" s="77"/>
      <c r="L187" s="104"/>
      <c r="M187" s="71"/>
      <c r="N187" s="71"/>
      <c r="O187" s="71"/>
      <c r="P187" s="71"/>
      <c r="Q187" s="71"/>
      <c r="R187" s="71"/>
      <c r="S187" s="77"/>
      <c r="T187" s="80"/>
      <c r="U187" s="80"/>
      <c r="V187" s="80"/>
      <c r="W187" s="122"/>
      <c r="X187" s="102"/>
      <c r="Y187" s="71"/>
      <c r="Z187" s="75"/>
      <c r="AD187" s="162"/>
      <c r="AW187" s="11"/>
      <c r="AX187" s="11"/>
      <c r="AY187" s="11"/>
      <c r="AZ187" s="11"/>
      <c r="BA187" s="11"/>
      <c r="BB187" s="11"/>
      <c r="BC187" s="11"/>
      <c r="BD187" s="9" t="s">
        <v>29</v>
      </c>
      <c r="BE187" s="9">
        <f ca="1">HZ183</f>
        <v>24</v>
      </c>
      <c r="BF187" s="9">
        <f ca="1">IA183</f>
        <v>3</v>
      </c>
      <c r="BG187">
        <f ca="1">BF187-BF188*(BE188-BE187)</f>
        <v>3</v>
      </c>
      <c r="BH187">
        <v>256</v>
      </c>
      <c r="BI187" s="1">
        <f ca="1">IF(BG187/BH187=INT(BG187/BH187),1,0)</f>
        <v>0</v>
      </c>
      <c r="BJ187" s="1">
        <f ca="1">IF(BI187=0,BG187,BG187/BH187)</f>
        <v>3</v>
      </c>
      <c r="BK187" s="1">
        <v>16</v>
      </c>
      <c r="BL187" s="1">
        <f ca="1">IF(BJ187/BK187=INT(BJ187/BK187),1,0)</f>
        <v>0</v>
      </c>
      <c r="BM187" s="1">
        <f ca="1">IF(BL187=0,BJ187,BJ187/BK187)</f>
        <v>3</v>
      </c>
      <c r="BN187" s="1">
        <v>4</v>
      </c>
      <c r="BO187" s="1">
        <f ca="1">IF(BM187/BN187=INT(BM187/BN187),1,0)</f>
        <v>0</v>
      </c>
      <c r="BP187" s="1">
        <f ca="1">IF(BO187=0,BM187,BM187/BN187)</f>
        <v>3</v>
      </c>
      <c r="BQ187" s="1">
        <v>2</v>
      </c>
      <c r="BR187" s="1">
        <f ca="1">IF(BP187/BQ187=INT(BP187/BQ187),1,0)</f>
        <v>0</v>
      </c>
      <c r="BS187" s="1">
        <f ca="1">IF(BR187=0,BP187,BP187/BQ187)</f>
        <v>3</v>
      </c>
      <c r="BT187" s="1">
        <v>81</v>
      </c>
      <c r="BU187" s="1">
        <f ca="1">IF(BS187/BT187=INT(BS187/BT187),1,0)</f>
        <v>0</v>
      </c>
      <c r="BV187" s="1">
        <f ca="1">IF(BU187=0,BS187,BS187/BT187)</f>
        <v>3</v>
      </c>
      <c r="BW187" s="1">
        <v>9</v>
      </c>
      <c r="BX187" s="1">
        <f ca="1">IF(BV187/BW187=INT(BV187/BW187),1,0)</f>
        <v>0</v>
      </c>
      <c r="BY187" s="1">
        <f ca="1">IF(BX187=0,BV187,BV187/BW187)</f>
        <v>3</v>
      </c>
      <c r="BZ187" s="1">
        <v>3</v>
      </c>
      <c r="CA187" s="1">
        <f ca="1">IF(BY187/BZ187=INT(BY187/BZ187),1,0)</f>
        <v>1</v>
      </c>
      <c r="CB187" s="1">
        <f ca="1">IF(CA187=0,BY187,BY187/BZ187)</f>
        <v>1</v>
      </c>
      <c r="CC187" s="1">
        <v>25</v>
      </c>
      <c r="CD187" s="1">
        <f ca="1">IF(CB187/CC187=INT(CB187/CC187),1,0)</f>
        <v>0</v>
      </c>
      <c r="CE187" s="1">
        <f ca="1">IF(CD187=0,CB187,CB187/CC187)</f>
        <v>1</v>
      </c>
      <c r="CF187" s="1">
        <v>5</v>
      </c>
      <c r="CG187" s="1">
        <f ca="1">IF(CE187/CF187=INT(CE187/CF187),1,0)</f>
        <v>0</v>
      </c>
      <c r="CH187" s="1">
        <f ca="1">IF(CG187=0,CE187,CE187/CF187)</f>
        <v>1</v>
      </c>
      <c r="CI187" s="1">
        <v>49</v>
      </c>
      <c r="CJ187" s="1">
        <f ca="1">IF(CH187/CI187=INT(CH187/CI187),1,0)</f>
        <v>0</v>
      </c>
      <c r="CK187" s="1">
        <f ca="1">IF(CJ187=0,CH187,CH187/CI187)</f>
        <v>1</v>
      </c>
      <c r="CL187" s="1">
        <v>7</v>
      </c>
      <c r="CM187" s="1">
        <f ca="1">IF(CK187/CL187=INT(CK187/CL187),1,0)</f>
        <v>0</v>
      </c>
      <c r="CN187" s="1">
        <f ca="1">IF(CM187=0,CK187,CK187/CL187)</f>
        <v>1</v>
      </c>
      <c r="CO187" s="1">
        <v>121</v>
      </c>
      <c r="CP187" s="1">
        <f ca="1">IF(CN187/CO187=INT(CN187/CO187),1,0)</f>
        <v>0</v>
      </c>
      <c r="CQ187" s="1">
        <f ca="1">IF(CP187=0,CN187,CN187/CO187)</f>
        <v>1</v>
      </c>
      <c r="CR187" s="1">
        <v>11</v>
      </c>
      <c r="CS187" s="1">
        <f ca="1">IF(CQ187/CR187=INT(CQ187/CR187),1,0)</f>
        <v>0</v>
      </c>
      <c r="CT187" s="1">
        <f ca="1">IF(CS187=0,CQ187,CQ187/CR187)</f>
        <v>1</v>
      </c>
      <c r="CU187" s="1">
        <v>169</v>
      </c>
      <c r="CV187" s="1">
        <f ca="1">IF(CT187/CU187=INT(CT187/CU187),1,0)</f>
        <v>0</v>
      </c>
      <c r="CW187" s="1">
        <f ca="1">IF(CV187=0,CT187,CT187/CU187)</f>
        <v>1</v>
      </c>
      <c r="CX187" s="1">
        <v>13</v>
      </c>
      <c r="CY187" s="1">
        <f ca="1">IF(CW187/CX187=INT(CW187/CX187),1,0)</f>
        <v>0</v>
      </c>
      <c r="CZ187" s="1">
        <f ca="1">IF(CY187=0,CW187,CW187/CX187)</f>
        <v>1</v>
      </c>
      <c r="DA187" s="1">
        <v>17</v>
      </c>
      <c r="DB187" s="1">
        <f ca="1">IF(CZ187/DA187=INT(CZ187/DA187),1,0)</f>
        <v>0</v>
      </c>
      <c r="DC187" s="1">
        <f ca="1">IF(DB187=0,CZ187,CZ187/DA187)</f>
        <v>1</v>
      </c>
      <c r="DD187" s="1">
        <v>19</v>
      </c>
      <c r="DE187" s="1">
        <f ca="1">IF(DC187/DD187=INT(DC187/DD187),1,0)</f>
        <v>0</v>
      </c>
      <c r="DF187" s="1">
        <f ca="1">IF(DE187=0,DC187,DC187/DD187)</f>
        <v>1</v>
      </c>
      <c r="DG187" s="1">
        <v>23</v>
      </c>
      <c r="DH187" s="1">
        <f ca="1">IF(DF187/DG187=INT(DF187/DG187),1,0)</f>
        <v>0</v>
      </c>
      <c r="DI187" s="1">
        <f ca="1">IF(DH187=0,DF187,DF187/DG187)</f>
        <v>1</v>
      </c>
      <c r="DJ187" s="1">
        <v>29</v>
      </c>
      <c r="DK187" s="1">
        <f ca="1">IF(DI187/DJ187=INT(DI187/DJ187),1,0)</f>
        <v>0</v>
      </c>
      <c r="DL187" s="1">
        <f ca="1">IF(DK187=0,DI187,DI187/DJ187)</f>
        <v>1</v>
      </c>
      <c r="DM187" s="1">
        <v>31</v>
      </c>
      <c r="DN187" s="1">
        <f ca="1">IF(DL187/DM187=INT(DL187/DM187),1,0)</f>
        <v>0</v>
      </c>
      <c r="DO187" s="1">
        <f ca="1">IF(DN187=0,DL187,DL187/DM187)</f>
        <v>1</v>
      </c>
      <c r="DP187" s="1">
        <v>37</v>
      </c>
      <c r="DQ187" s="1">
        <f ca="1">IF(DO187/DP187=INT(DO187/DP187),1,0)</f>
        <v>0</v>
      </c>
      <c r="DR187" s="1">
        <f ca="1">IF(DQ187=0,DO187,DO187/DP187)</f>
        <v>1</v>
      </c>
      <c r="DS187" s="1">
        <v>41</v>
      </c>
      <c r="DT187" s="1">
        <f ca="1">IF(DR187/DS187=INT(DR187/DS187),1,0)</f>
        <v>0</v>
      </c>
      <c r="DU187" s="1">
        <f ca="1">IF(DT187=0,DR187,DR187/DS187)</f>
        <v>1</v>
      </c>
      <c r="DV187" s="1">
        <v>43</v>
      </c>
      <c r="DW187" s="1">
        <f ca="1">IF(DU187/DV187=INT(DU187/DV187),1,0)</f>
        <v>0</v>
      </c>
      <c r="DX187" s="1">
        <f ca="1">IF(DW187=0,DU187,DU187/DV187)</f>
        <v>1</v>
      </c>
      <c r="DY187" s="1">
        <v>47</v>
      </c>
      <c r="DZ187" s="1">
        <f ca="1">IF(DX187/DY187=INT(DX187/DY187),1,0)</f>
        <v>0</v>
      </c>
      <c r="EA187" s="1">
        <f ca="1">IF(DZ187=0,DX187,DX187/DY187)</f>
        <v>1</v>
      </c>
      <c r="EB187" s="1">
        <v>53</v>
      </c>
      <c r="EC187" s="1">
        <f ca="1">IF(EA187/EB187=INT(EA187/EB187),1,0)</f>
        <v>0</v>
      </c>
      <c r="ED187" s="1">
        <f ca="1">IF(EC187=0,EA187,EA187/EB187)</f>
        <v>1</v>
      </c>
      <c r="EE187" s="1">
        <v>59</v>
      </c>
      <c r="EF187" s="1">
        <f ca="1">IF(ED187/EE187=INT(ED187/EE187),1,0)</f>
        <v>0</v>
      </c>
      <c r="EG187" s="1">
        <f ca="1">IF(EF187=0,ED187,ED187/EE187)</f>
        <v>1</v>
      </c>
      <c r="EH187" s="1">
        <v>61</v>
      </c>
      <c r="EI187" s="1">
        <f ca="1">IF(EG187/EH187=INT(EG187/EH187),1,0)</f>
        <v>0</v>
      </c>
      <c r="EJ187" s="1">
        <f ca="1">IF(EI187=0,EG187,EG187/EH187)</f>
        <v>1</v>
      </c>
      <c r="EK187" s="1">
        <v>67</v>
      </c>
      <c r="EL187" s="1">
        <f ca="1">IF(EJ187/EK187=INT(EJ187/EK187),1,0)</f>
        <v>0</v>
      </c>
      <c r="EM187" s="1">
        <f ca="1">IF(EL187=0,EJ187,EJ187/EK187)</f>
        <v>1</v>
      </c>
      <c r="EN187" s="1">
        <v>71</v>
      </c>
      <c r="EO187" s="1">
        <f ca="1">IF(EM187/EN187=INT(EM187/EN187),1,0)</f>
        <v>0</v>
      </c>
      <c r="EP187" s="1">
        <f ca="1">IF(EO187=0,EM187,EM187/EN187)</f>
        <v>1</v>
      </c>
      <c r="EQ187" s="1">
        <v>73</v>
      </c>
      <c r="ER187" s="1">
        <f ca="1">IF(EP187/EQ187=INT(EP187/EQ187),1,0)</f>
        <v>0</v>
      </c>
      <c r="ES187" s="1">
        <f ca="1">IF(ER187=0,EP187,EP187/EQ187)</f>
        <v>1</v>
      </c>
      <c r="ET187" s="1">
        <v>79</v>
      </c>
      <c r="EU187" s="1">
        <f ca="1">IF(ES187/ET187=INT(ES187/ET187),1,0)</f>
        <v>0</v>
      </c>
      <c r="EV187" s="1">
        <f ca="1">IF(EU187=0,ES187,ES187/ET187)</f>
        <v>1</v>
      </c>
      <c r="EW187" s="1">
        <v>83</v>
      </c>
      <c r="EX187" s="1">
        <f ca="1">IF(EV187/EW187=INT(EV187/EW187),1,0)</f>
        <v>0</v>
      </c>
      <c r="EY187" s="1">
        <f ca="1">IF(EX187=0,EV187,EV187/EW187)</f>
        <v>1</v>
      </c>
      <c r="EZ187" s="1">
        <v>89</v>
      </c>
      <c r="FA187" s="1">
        <f ca="1">IF(EY187/EZ187=INT(EY187/EZ187),1,0)</f>
        <v>0</v>
      </c>
      <c r="FB187" s="1">
        <f ca="1">IF(FA187=0,EY187,EY187/EZ187)</f>
        <v>1</v>
      </c>
      <c r="FC187" s="1">
        <v>97</v>
      </c>
      <c r="FD187" s="1">
        <f ca="1">IF(FB187/FC187=INT(FB187/FC187),1,0)</f>
        <v>0</v>
      </c>
      <c r="FE187" s="1">
        <f ca="1">IF(FD187=0,FB187,FB187/FC187)</f>
        <v>1</v>
      </c>
      <c r="FF187" s="1">
        <v>101</v>
      </c>
      <c r="FG187" s="1">
        <f ca="1">IF(FE187/FF187=INT(FE187/FF187),1,0)</f>
        <v>0</v>
      </c>
      <c r="FH187" s="1">
        <f ca="1">IF(FG187=0,FE187,FE187/FF187)</f>
        <v>1</v>
      </c>
      <c r="FI187" s="1">
        <v>103</v>
      </c>
      <c r="FJ187" s="1">
        <f ca="1">IF(FH187/FI187=INT(FH187/FI187),1,0)</f>
        <v>0</v>
      </c>
      <c r="FK187" s="1">
        <f ca="1">IF(FJ187=0,FH187,FH187/FI187)</f>
        <v>1</v>
      </c>
      <c r="FL187" s="1">
        <v>107</v>
      </c>
      <c r="FM187" s="1">
        <f ca="1">IF(FK187/FL187=INT(FK187/FL187),1,0)</f>
        <v>0</v>
      </c>
      <c r="FN187" s="1">
        <f ca="1">IF(FM187=0,FK187,FK187/FL187)</f>
        <v>1</v>
      </c>
      <c r="FO187" s="1">
        <v>109</v>
      </c>
      <c r="FP187" s="1">
        <f ca="1">IF(FN187/FO187=INT(FN187/FO187),1,0)</f>
        <v>0</v>
      </c>
      <c r="FQ187" s="1">
        <f ca="1">IF(FP187=0,FN187,FN187/FO187)</f>
        <v>1</v>
      </c>
      <c r="FR187" s="1">
        <v>113</v>
      </c>
      <c r="FS187" s="1">
        <f ca="1">IF(FQ187/FR187=INT(FQ187/FR187),1,0)</f>
        <v>0</v>
      </c>
      <c r="FT187" s="1">
        <f ca="1">IF(FS187=0,FQ187,FQ187/FR187)</f>
        <v>1</v>
      </c>
      <c r="FU187" s="1">
        <v>127</v>
      </c>
      <c r="FV187" s="1">
        <f ca="1">IF(FT187/FU187=INT(FT187/FU187),1,0)</f>
        <v>0</v>
      </c>
      <c r="FW187" s="1">
        <f ca="1">IF(FV187=0,FT187,FT187/FU187)</f>
        <v>1</v>
      </c>
      <c r="FX187" s="1">
        <v>131</v>
      </c>
      <c r="FY187" s="1">
        <f ca="1">IF(FW187/FX187=INT(FW187/FX187),1,0)</f>
        <v>0</v>
      </c>
      <c r="FZ187" s="1">
        <f ca="1">IF(FY187=0,FW187,FW187/FX187)</f>
        <v>1</v>
      </c>
      <c r="GA187" s="1">
        <v>137</v>
      </c>
      <c r="GB187" s="1">
        <f ca="1">IF(FZ187/GA187=INT(FZ187/GA187),1,0)</f>
        <v>0</v>
      </c>
      <c r="GC187" s="1">
        <f ca="1">IF(GB187=0,FZ187,FZ187/GA187)</f>
        <v>1</v>
      </c>
      <c r="GD187" s="1">
        <v>139</v>
      </c>
      <c r="GE187" s="1">
        <f ca="1">IF(GC187/GD187=INT(GC187/GD187),1,0)</f>
        <v>0</v>
      </c>
      <c r="GF187" s="1">
        <f ca="1">IF(GE187=0,GC187,GC187/GD187)</f>
        <v>1</v>
      </c>
      <c r="GG187" s="1">
        <v>149</v>
      </c>
      <c r="GH187" s="1">
        <f ca="1">IF(GF187/GG187=INT(GF187/GG187),1,0)</f>
        <v>0</v>
      </c>
      <c r="GI187" s="1">
        <f ca="1">IF(GH187=0,GF187,GF187/GG187)</f>
        <v>1</v>
      </c>
      <c r="GJ187" s="1"/>
      <c r="GK187" s="1">
        <f ca="1">8*BI187+4*BL187+2*BO187+BR187</f>
        <v>0</v>
      </c>
      <c r="GL187" s="1">
        <f ca="1">4*BU187+2*BX187+CA187</f>
        <v>1</v>
      </c>
      <c r="GM187" s="1">
        <f ca="1">2*CD187+CG187</f>
        <v>0</v>
      </c>
      <c r="GN187" s="1">
        <f ca="1">2*CJ187+CM187</f>
        <v>0</v>
      </c>
      <c r="GO187" s="1">
        <f ca="1">2*CP187+CS187</f>
        <v>0</v>
      </c>
      <c r="GP187" s="1">
        <f ca="1">2*CV187+CY187</f>
        <v>0</v>
      </c>
      <c r="GQ187" s="1">
        <f ca="1">DB187</f>
        <v>0</v>
      </c>
      <c r="GR187" s="1">
        <f ca="1">DE187</f>
        <v>0</v>
      </c>
      <c r="GS187" s="1">
        <f ca="1">DH187</f>
        <v>0</v>
      </c>
      <c r="GT187" s="1">
        <f ca="1">DK187</f>
        <v>0</v>
      </c>
      <c r="GU187" s="1">
        <f ca="1">DN187</f>
        <v>0</v>
      </c>
      <c r="GV187">
        <f ca="1">DQ187</f>
        <v>0</v>
      </c>
      <c r="GW187">
        <f ca="1">DT187</f>
        <v>0</v>
      </c>
      <c r="GX187">
        <f ca="1">DW187</f>
        <v>0</v>
      </c>
      <c r="GY187">
        <f ca="1">DZ187</f>
        <v>0</v>
      </c>
      <c r="GZ187">
        <f ca="1">EC187</f>
        <v>0</v>
      </c>
      <c r="HA187">
        <f ca="1">EF187</f>
        <v>0</v>
      </c>
      <c r="HB187">
        <f ca="1">EI187</f>
        <v>0</v>
      </c>
      <c r="HC187">
        <f ca="1">EL187</f>
        <v>0</v>
      </c>
      <c r="HD187">
        <f ca="1">EO187</f>
        <v>0</v>
      </c>
      <c r="HE187">
        <f ca="1">ER187</f>
        <v>0</v>
      </c>
      <c r="HF187">
        <f ca="1">EU187</f>
        <v>0</v>
      </c>
      <c r="HG187">
        <f ca="1">EX187</f>
        <v>0</v>
      </c>
      <c r="HH187">
        <f ca="1">FA187</f>
        <v>0</v>
      </c>
      <c r="HI187">
        <f ca="1">FD187</f>
        <v>0</v>
      </c>
      <c r="HJ187">
        <f ca="1">FG187</f>
        <v>0</v>
      </c>
      <c r="HK187">
        <f ca="1">FJ187</f>
        <v>0</v>
      </c>
      <c r="HL187">
        <f ca="1">FM187</f>
        <v>0</v>
      </c>
      <c r="HM187">
        <f ca="1">FP187</f>
        <v>0</v>
      </c>
      <c r="HN187">
        <f ca="1">FS187</f>
        <v>0</v>
      </c>
      <c r="HO187">
        <f ca="1">FV187</f>
        <v>0</v>
      </c>
      <c r="HP187">
        <f ca="1">FY187</f>
        <v>0</v>
      </c>
      <c r="HQ187">
        <f ca="1">GB187</f>
        <v>0</v>
      </c>
      <c r="HR187">
        <f ca="1">GE187</f>
        <v>0</v>
      </c>
      <c r="HS187">
        <f ca="1">GH187</f>
        <v>0</v>
      </c>
      <c r="HT187">
        <f ca="1">BG187</f>
        <v>3</v>
      </c>
      <c r="HU187">
        <f ca="1">HT187/HS190</f>
        <v>3</v>
      </c>
      <c r="HV187" s="9">
        <f ca="1">HZ183</f>
        <v>24</v>
      </c>
      <c r="HW187" s="9"/>
      <c r="HX187" s="9"/>
      <c r="HY187" s="9"/>
      <c r="HZ187" s="9"/>
      <c r="IA187" s="9"/>
      <c r="IB187" s="9"/>
    </row>
    <row r="188" spans="2:255" ht="6" hidden="1" customHeight="1" x14ac:dyDescent="0.25">
      <c r="B188" s="71"/>
      <c r="C188" s="71"/>
      <c r="D188" s="71"/>
      <c r="E188" s="71"/>
      <c r="F188" s="104"/>
      <c r="G188" s="71"/>
      <c r="H188" s="71"/>
      <c r="I188" s="71"/>
      <c r="J188" s="71"/>
      <c r="K188" s="71"/>
      <c r="L188" s="104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122"/>
      <c r="X188" s="104"/>
      <c r="Y188" s="71"/>
      <c r="Z188" s="75"/>
      <c r="AD188" s="162"/>
      <c r="BD188" s="9"/>
      <c r="BE188">
        <f ca="1">BE187+INT(BF187/BF188)</f>
        <v>24</v>
      </c>
      <c r="BF188">
        <f ca="1">IB183</f>
        <v>4</v>
      </c>
      <c r="BG188">
        <f ca="1">BF188</f>
        <v>4</v>
      </c>
      <c r="BH188">
        <v>256</v>
      </c>
      <c r="BI188" s="1">
        <f ca="1">IF(BG188/BH188=INT(BG188/BH188),1,0)</f>
        <v>0</v>
      </c>
      <c r="BJ188" s="1">
        <f ca="1">IF(BI188=0,BG188,BG188/BH188)</f>
        <v>4</v>
      </c>
      <c r="BK188" s="1">
        <v>16</v>
      </c>
      <c r="BL188" s="1">
        <f ca="1">IF(BJ188/BK188=INT(BJ188/BK188),1,0)</f>
        <v>0</v>
      </c>
      <c r="BM188" s="1">
        <f ca="1">IF(BL188=0,BJ188,BJ188/BK188)</f>
        <v>4</v>
      </c>
      <c r="BN188" s="1">
        <v>4</v>
      </c>
      <c r="BO188" s="1">
        <f ca="1">IF(BM188/BN188=INT(BM188/BN188),1,0)</f>
        <v>1</v>
      </c>
      <c r="BP188" s="1">
        <f ca="1">IF(BO188=0,BM188,BM188/BN188)</f>
        <v>1</v>
      </c>
      <c r="BQ188" s="1">
        <v>2</v>
      </c>
      <c r="BR188" s="1">
        <f ca="1">IF(BP188/BQ188=INT(BP188/BQ188),1,0)</f>
        <v>0</v>
      </c>
      <c r="BS188" s="1">
        <f ca="1">IF(BR188=0,BP188,BP188/BQ188)</f>
        <v>1</v>
      </c>
      <c r="BT188" s="1">
        <v>81</v>
      </c>
      <c r="BU188" s="1">
        <f ca="1">IF(BS188/BT188=INT(BS188/BT188),1,0)</f>
        <v>0</v>
      </c>
      <c r="BV188" s="1">
        <f ca="1">IF(BU188=0,BS188,BS188/BT188)</f>
        <v>1</v>
      </c>
      <c r="BW188" s="1">
        <v>9</v>
      </c>
      <c r="BX188" s="1">
        <f ca="1">IF(BV188/BW188=INT(BV188/BW188),1,0)</f>
        <v>0</v>
      </c>
      <c r="BY188" s="1">
        <f ca="1">IF(BX188=0,BV188,BV188/BW188)</f>
        <v>1</v>
      </c>
      <c r="BZ188" s="1">
        <v>3</v>
      </c>
      <c r="CA188" s="1">
        <f ca="1">IF(BY188/BZ188=INT(BY188/BZ188),1,0)</f>
        <v>0</v>
      </c>
      <c r="CB188" s="1">
        <f ca="1">IF(CA188=0,BY188,BY188/BZ188)</f>
        <v>1</v>
      </c>
      <c r="CC188" s="1">
        <v>25</v>
      </c>
      <c r="CD188" s="1">
        <f ca="1">IF(CB188/CC188=INT(CB188/CC188),1,0)</f>
        <v>0</v>
      </c>
      <c r="CE188" s="1">
        <f ca="1">IF(CD188=0,CB188,CB188/CC188)</f>
        <v>1</v>
      </c>
      <c r="CF188" s="1">
        <v>5</v>
      </c>
      <c r="CG188" s="1">
        <f ca="1">IF(CE188/CF188=INT(CE188/CF188),1,0)</f>
        <v>0</v>
      </c>
      <c r="CH188" s="1">
        <f ca="1">IF(CG188=0,CE188,CE188/CF188)</f>
        <v>1</v>
      </c>
      <c r="CI188" s="1">
        <v>49</v>
      </c>
      <c r="CJ188" s="1">
        <f ca="1">IF(CH188/CI188=INT(CH188/CI188),1,0)</f>
        <v>0</v>
      </c>
      <c r="CK188" s="1">
        <f ca="1">IF(CJ188=0,CH188,CH188/CI188)</f>
        <v>1</v>
      </c>
      <c r="CL188" s="1">
        <v>7</v>
      </c>
      <c r="CM188" s="1">
        <f ca="1">IF(CK188/CL188=INT(CK188/CL188),1,0)</f>
        <v>0</v>
      </c>
      <c r="CN188" s="1">
        <f ca="1">IF(CM188=0,CK188,CK188/CL188)</f>
        <v>1</v>
      </c>
      <c r="CO188" s="1">
        <v>121</v>
      </c>
      <c r="CP188" s="1">
        <f ca="1">IF(CN188/CO188=INT(CN188/CO188),1,0)</f>
        <v>0</v>
      </c>
      <c r="CQ188" s="1">
        <f ca="1">IF(CP188=0,CN188,CN188/CO188)</f>
        <v>1</v>
      </c>
      <c r="CR188" s="1">
        <v>11</v>
      </c>
      <c r="CS188" s="1">
        <f ca="1">IF(CQ188/CR188=INT(CQ188/CR188),1,0)</f>
        <v>0</v>
      </c>
      <c r="CT188" s="1">
        <f ca="1">IF(CS188=0,CQ188,CQ188/CR188)</f>
        <v>1</v>
      </c>
      <c r="CU188" s="1">
        <v>169</v>
      </c>
      <c r="CV188" s="1">
        <f ca="1">IF(CT188/CU188=INT(CT188/CU188),1,0)</f>
        <v>0</v>
      </c>
      <c r="CW188" s="1">
        <f ca="1">IF(CV188=0,CT188,CT188/CU188)</f>
        <v>1</v>
      </c>
      <c r="CX188" s="1">
        <v>13</v>
      </c>
      <c r="CY188" s="1">
        <f ca="1">IF(CW188/CX188=INT(CW188/CX188),1,0)</f>
        <v>0</v>
      </c>
      <c r="CZ188" s="1">
        <f ca="1">IF(CY188=0,CW188,CW188/CX188)</f>
        <v>1</v>
      </c>
      <c r="DA188" s="1">
        <v>17</v>
      </c>
      <c r="DB188" s="1">
        <f ca="1">IF(CZ188/DA188=INT(CZ188/DA188),1,0)</f>
        <v>0</v>
      </c>
      <c r="DC188" s="1">
        <f ca="1">IF(DB188=0,CZ188,CZ188/DA188)</f>
        <v>1</v>
      </c>
      <c r="DD188" s="1">
        <v>19</v>
      </c>
      <c r="DE188" s="1">
        <f ca="1">IF(DC188/DD188=INT(DC188/DD188),1,0)</f>
        <v>0</v>
      </c>
      <c r="DF188" s="1">
        <f ca="1">IF(DE188=0,DC188,DC188/DD188)</f>
        <v>1</v>
      </c>
      <c r="DG188" s="1">
        <v>23</v>
      </c>
      <c r="DH188" s="1">
        <f ca="1">IF(DF188/DG188=INT(DF188/DG188),1,0)</f>
        <v>0</v>
      </c>
      <c r="DI188" s="1">
        <f ca="1">IF(DH188=0,DF188,DF188/DG188)</f>
        <v>1</v>
      </c>
      <c r="DJ188" s="1">
        <v>29</v>
      </c>
      <c r="DK188" s="1">
        <f ca="1">IF(DI188/DJ188=INT(DI188/DJ188),1,0)</f>
        <v>0</v>
      </c>
      <c r="DL188" s="1">
        <f ca="1">IF(DK188=0,DI188,DI188/DJ188)</f>
        <v>1</v>
      </c>
      <c r="DM188" s="1">
        <v>31</v>
      </c>
      <c r="DN188" s="1">
        <f ca="1">IF(DL188/DM188=INT(DL188/DM188),1,0)</f>
        <v>0</v>
      </c>
      <c r="DO188" s="1">
        <f ca="1">IF(DN188=0,DL188,DL188/DM188)</f>
        <v>1</v>
      </c>
      <c r="DP188" s="1">
        <v>37</v>
      </c>
      <c r="DQ188" s="1">
        <f ca="1">IF(DO188/DP188=INT(DO188/DP188),1,0)</f>
        <v>0</v>
      </c>
      <c r="DR188" s="1">
        <f ca="1">IF(DQ188=0,DO188,DO188/DP188)</f>
        <v>1</v>
      </c>
      <c r="DS188" s="1">
        <v>41</v>
      </c>
      <c r="DT188" s="1">
        <f ca="1">IF(DR188/DS188=INT(DR188/DS188),1,0)</f>
        <v>0</v>
      </c>
      <c r="DU188" s="1">
        <f ca="1">IF(DT188=0,DR188,DR188/DS188)</f>
        <v>1</v>
      </c>
      <c r="DV188" s="1">
        <v>43</v>
      </c>
      <c r="DW188" s="1">
        <f ca="1">IF(DU188/DV188=INT(DU188/DV188),1,0)</f>
        <v>0</v>
      </c>
      <c r="DX188" s="1">
        <f ca="1">IF(DW188=0,DU188,DU188/DV188)</f>
        <v>1</v>
      </c>
      <c r="DY188" s="1">
        <v>47</v>
      </c>
      <c r="DZ188" s="1">
        <f ca="1">IF(DX188/DY188=INT(DX188/DY188),1,0)</f>
        <v>0</v>
      </c>
      <c r="EA188" s="1">
        <f ca="1">IF(DZ188=0,DX188,DX188/DY188)</f>
        <v>1</v>
      </c>
      <c r="EB188" s="1">
        <v>53</v>
      </c>
      <c r="EC188" s="1">
        <f ca="1">IF(EA188/EB188=INT(EA188/EB188),1,0)</f>
        <v>0</v>
      </c>
      <c r="ED188" s="1">
        <f ca="1">IF(EC188=0,EA188,EA188/EB188)</f>
        <v>1</v>
      </c>
      <c r="EE188" s="1">
        <v>59</v>
      </c>
      <c r="EF188" s="1">
        <f ca="1">IF(ED188/EE188=INT(ED188/EE188),1,0)</f>
        <v>0</v>
      </c>
      <c r="EG188" s="1">
        <f ca="1">IF(EF188=0,ED188,ED188/EE188)</f>
        <v>1</v>
      </c>
      <c r="EH188" s="1">
        <v>61</v>
      </c>
      <c r="EI188" s="1">
        <f ca="1">IF(EG188/EH188=INT(EG188/EH188),1,0)</f>
        <v>0</v>
      </c>
      <c r="EJ188" s="1">
        <f ca="1">IF(EI188=0,EG188,EG188/EH188)</f>
        <v>1</v>
      </c>
      <c r="EK188" s="1">
        <v>67</v>
      </c>
      <c r="EL188" s="1">
        <f ca="1">IF(EJ188/EK188=INT(EJ188/EK188),1,0)</f>
        <v>0</v>
      </c>
      <c r="EM188" s="1">
        <f ca="1">IF(EL188=0,EJ188,EJ188/EK188)</f>
        <v>1</v>
      </c>
      <c r="EN188" s="1">
        <v>71</v>
      </c>
      <c r="EO188" s="1">
        <f ca="1">IF(EM188/EN188=INT(EM188/EN188),1,0)</f>
        <v>0</v>
      </c>
      <c r="EP188" s="1">
        <f ca="1">IF(EO188=0,EM188,EM188/EN188)</f>
        <v>1</v>
      </c>
      <c r="EQ188" s="1">
        <v>73</v>
      </c>
      <c r="ER188" s="1">
        <f ca="1">IF(EP188/EQ188=INT(EP188/EQ188),1,0)</f>
        <v>0</v>
      </c>
      <c r="ES188" s="1">
        <f ca="1">IF(ER188=0,EP188,EP188/EQ188)</f>
        <v>1</v>
      </c>
      <c r="ET188" s="1">
        <v>79</v>
      </c>
      <c r="EU188" s="1">
        <f ca="1">IF(ES188/ET188=INT(ES188/ET188),1,0)</f>
        <v>0</v>
      </c>
      <c r="EV188" s="1">
        <f ca="1">IF(EU188=0,ES188,ES188/ET188)</f>
        <v>1</v>
      </c>
      <c r="EW188" s="1">
        <v>83</v>
      </c>
      <c r="EX188" s="1">
        <f ca="1">IF(EV188/EW188=INT(EV188/EW188),1,0)</f>
        <v>0</v>
      </c>
      <c r="EY188" s="1">
        <f ca="1">IF(EX188=0,EV188,EV188/EW188)</f>
        <v>1</v>
      </c>
      <c r="EZ188" s="1">
        <v>89</v>
      </c>
      <c r="FA188" s="1">
        <f ca="1">IF(EY188/EZ188=INT(EY188/EZ188),1,0)</f>
        <v>0</v>
      </c>
      <c r="FB188" s="1">
        <f ca="1">IF(FA188=0,EY188,EY188/EZ188)</f>
        <v>1</v>
      </c>
      <c r="FC188" s="1">
        <v>97</v>
      </c>
      <c r="FD188" s="1">
        <f ca="1">IF(FB188/FC188=INT(FB188/FC188),1,0)</f>
        <v>0</v>
      </c>
      <c r="FE188" s="1">
        <f ca="1">IF(FD188=0,FB188,FB188/FC188)</f>
        <v>1</v>
      </c>
      <c r="FF188" s="1">
        <v>101</v>
      </c>
      <c r="FG188" s="1">
        <f ca="1">IF(FE188/FF188=INT(FE188/FF188),1,0)</f>
        <v>0</v>
      </c>
      <c r="FH188" s="1">
        <f ca="1">IF(FG188=0,FE188,FE188/FF188)</f>
        <v>1</v>
      </c>
      <c r="FI188" s="1">
        <v>103</v>
      </c>
      <c r="FJ188" s="1">
        <f ca="1">IF(FH188/FI188=INT(FH188/FI188),1,0)</f>
        <v>0</v>
      </c>
      <c r="FK188" s="1">
        <f ca="1">IF(FJ188=0,FH188,FH188/FI188)</f>
        <v>1</v>
      </c>
      <c r="FL188" s="1">
        <v>107</v>
      </c>
      <c r="FM188" s="1">
        <f ca="1">IF(FK188/FL188=INT(FK188/FL188),1,0)</f>
        <v>0</v>
      </c>
      <c r="FN188" s="1">
        <f ca="1">IF(FM188=0,FK188,FK188/FL188)</f>
        <v>1</v>
      </c>
      <c r="FO188" s="1">
        <v>109</v>
      </c>
      <c r="FP188" s="1">
        <f ca="1">IF(FN188/FO188=INT(FN188/FO188),1,0)</f>
        <v>0</v>
      </c>
      <c r="FQ188" s="1">
        <f ca="1">IF(FP188=0,FN188,FN188/FO188)</f>
        <v>1</v>
      </c>
      <c r="FR188" s="1">
        <v>113</v>
      </c>
      <c r="FS188" s="1">
        <f ca="1">IF(FQ188/FR188=INT(FQ188/FR188),1,0)</f>
        <v>0</v>
      </c>
      <c r="FT188" s="1">
        <f ca="1">IF(FS188=0,FQ188,FQ188/FR188)</f>
        <v>1</v>
      </c>
      <c r="FU188" s="1">
        <v>127</v>
      </c>
      <c r="FV188" s="1">
        <f ca="1">IF(FT188/FU188=INT(FT188/FU188),1,0)</f>
        <v>0</v>
      </c>
      <c r="FW188" s="1">
        <f ca="1">IF(FV188=0,FT188,FT188/FU188)</f>
        <v>1</v>
      </c>
      <c r="FX188" s="1">
        <v>131</v>
      </c>
      <c r="FY188" s="1">
        <f ca="1">IF(FW188/FX188=INT(FW188/FX188),1,0)</f>
        <v>0</v>
      </c>
      <c r="FZ188" s="1">
        <f ca="1">IF(FY188=0,FW188,FW188/FX188)</f>
        <v>1</v>
      </c>
      <c r="GA188" s="1">
        <v>137</v>
      </c>
      <c r="GB188" s="1">
        <f ca="1">IF(FZ188/GA188=INT(FZ188/GA188),1,0)</f>
        <v>0</v>
      </c>
      <c r="GC188" s="1">
        <f ca="1">IF(GB188=0,FZ188,FZ188/GA188)</f>
        <v>1</v>
      </c>
      <c r="GD188" s="1">
        <v>139</v>
      </c>
      <c r="GE188" s="1">
        <f ca="1">IF(GC188/GD188=INT(GC188/GD188),1,0)</f>
        <v>0</v>
      </c>
      <c r="GF188" s="1">
        <f ca="1">IF(GE188=0,GC188,GC188/GD188)</f>
        <v>1</v>
      </c>
      <c r="GG188" s="1">
        <v>149</v>
      </c>
      <c r="GH188" s="1">
        <f ca="1">IF(GF188/GG188=INT(GF188/GG188),1,0)</f>
        <v>0</v>
      </c>
      <c r="GI188" s="1">
        <f ca="1">IF(GH188=0,GF188,GF188/GG188)</f>
        <v>1</v>
      </c>
      <c r="GJ188" s="1"/>
      <c r="GK188" s="1">
        <f ca="1">8*BI188+4*BL188+2*BO188+BR188</f>
        <v>2</v>
      </c>
      <c r="GL188" s="1">
        <f ca="1">4*BU188+2*BX188+CA188</f>
        <v>0</v>
      </c>
      <c r="GM188" s="1">
        <f ca="1">2*CD188+CG188</f>
        <v>0</v>
      </c>
      <c r="GN188" s="1">
        <f ca="1">2*CJ188+CM188</f>
        <v>0</v>
      </c>
      <c r="GO188" s="1">
        <f ca="1">2*CP188+CS188</f>
        <v>0</v>
      </c>
      <c r="GP188" s="1">
        <f ca="1">2*CV188+CY188</f>
        <v>0</v>
      </c>
      <c r="GQ188" s="1">
        <f ca="1">DB188</f>
        <v>0</v>
      </c>
      <c r="GR188" s="1">
        <f ca="1">DE188</f>
        <v>0</v>
      </c>
      <c r="GS188" s="1">
        <f ca="1">DH188</f>
        <v>0</v>
      </c>
      <c r="GT188" s="1">
        <f ca="1">DK188</f>
        <v>0</v>
      </c>
      <c r="GU188" s="1">
        <f ca="1">DN188</f>
        <v>0</v>
      </c>
      <c r="GV188">
        <f ca="1">DQ188</f>
        <v>0</v>
      </c>
      <c r="GW188">
        <f ca="1">DT188</f>
        <v>0</v>
      </c>
      <c r="GX188">
        <f ca="1">DW188</f>
        <v>0</v>
      </c>
      <c r="GY188">
        <f ca="1">DZ188</f>
        <v>0</v>
      </c>
      <c r="GZ188">
        <f ca="1">EC188</f>
        <v>0</v>
      </c>
      <c r="HA188">
        <f ca="1">EF188</f>
        <v>0</v>
      </c>
      <c r="HB188">
        <f ca="1">EI188</f>
        <v>0</v>
      </c>
      <c r="HC188">
        <f ca="1">EL188</f>
        <v>0</v>
      </c>
      <c r="HD188">
        <f ca="1">EO188</f>
        <v>0</v>
      </c>
      <c r="HE188">
        <f ca="1">ER188</f>
        <v>0</v>
      </c>
      <c r="HF188">
        <f ca="1">EU188</f>
        <v>0</v>
      </c>
      <c r="HG188">
        <f ca="1">EX188</f>
        <v>0</v>
      </c>
      <c r="HH188">
        <f ca="1">FA188</f>
        <v>0</v>
      </c>
      <c r="HI188">
        <f ca="1">FD188</f>
        <v>0</v>
      </c>
      <c r="HJ188">
        <f ca="1">FG188</f>
        <v>0</v>
      </c>
      <c r="HK188">
        <f ca="1">FJ188</f>
        <v>0</v>
      </c>
      <c r="HL188">
        <f ca="1">FM188</f>
        <v>0</v>
      </c>
      <c r="HM188">
        <f ca="1">FP188</f>
        <v>0</v>
      </c>
      <c r="HN188">
        <f ca="1">FS188</f>
        <v>0</v>
      </c>
      <c r="HO188">
        <f ca="1">FV188</f>
        <v>0</v>
      </c>
      <c r="HP188">
        <f ca="1">FY188</f>
        <v>0</v>
      </c>
      <c r="HQ188">
        <f ca="1">GB188</f>
        <v>0</v>
      </c>
      <c r="HR188">
        <f ca="1">GE188</f>
        <v>0</v>
      </c>
      <c r="HS188">
        <f ca="1">GH188</f>
        <v>0</v>
      </c>
      <c r="HT188">
        <f ca="1">BG188</f>
        <v>4</v>
      </c>
      <c r="HU188">
        <f ca="1">HT188/HS190</f>
        <v>4</v>
      </c>
      <c r="HV188" s="9"/>
      <c r="HW188" s="9"/>
      <c r="HX188" s="9"/>
      <c r="HY188" s="9"/>
      <c r="HZ188" s="9"/>
      <c r="IA188" s="9"/>
      <c r="IB188" s="9"/>
    </row>
    <row r="189" spans="2:255" ht="6" hidden="1" customHeight="1" x14ac:dyDescent="0.25">
      <c r="B189" s="71"/>
      <c r="C189" s="71"/>
      <c r="D189" s="71"/>
      <c r="E189" s="71"/>
      <c r="F189" s="104"/>
      <c r="G189" s="71"/>
      <c r="H189" s="71"/>
      <c r="I189" s="71"/>
      <c r="J189" s="71"/>
      <c r="K189" s="71"/>
      <c r="L189" s="104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122"/>
      <c r="X189" s="104"/>
      <c r="Y189" s="71"/>
      <c r="Z189" s="75"/>
      <c r="AD189" s="162"/>
      <c r="BD189" s="9"/>
      <c r="BE189" s="9"/>
      <c r="BF189" s="9"/>
      <c r="BK189" s="9"/>
      <c r="BL189" s="9"/>
      <c r="BM189" s="9"/>
      <c r="BN189" s="9"/>
      <c r="BO189" s="9"/>
      <c r="BP189" s="9"/>
      <c r="BQ189" s="9"/>
      <c r="BR189" s="9"/>
      <c r="BS189" s="9"/>
      <c r="BT189" s="9"/>
      <c r="BU189" s="9"/>
      <c r="BV189" s="9"/>
      <c r="BW189" s="9"/>
      <c r="BX189" s="9"/>
      <c r="BY189" s="9"/>
      <c r="BZ189" s="9"/>
      <c r="CA189" s="9"/>
      <c r="CB189" s="9"/>
      <c r="CC189" s="9"/>
      <c r="CD189" s="9"/>
      <c r="CE189" s="9"/>
      <c r="CF189" s="9"/>
      <c r="CG189" s="9"/>
      <c r="CH189" s="9"/>
      <c r="CI189" s="9"/>
      <c r="CJ189" s="9"/>
      <c r="CK189" s="9"/>
      <c r="CL189" s="9"/>
      <c r="CM189" s="9"/>
      <c r="CN189" s="9"/>
      <c r="CO189" s="9"/>
      <c r="CP189" s="9"/>
      <c r="CQ189" s="9"/>
      <c r="CR189" s="9"/>
      <c r="CS189" s="9"/>
      <c r="CT189" s="9"/>
      <c r="CU189" s="9"/>
      <c r="CV189" s="9"/>
      <c r="CW189" s="9"/>
      <c r="CX189" s="9"/>
      <c r="CY189" s="9"/>
      <c r="CZ189" s="9"/>
      <c r="DA189" s="9"/>
      <c r="DB189" s="9"/>
      <c r="DC189" s="9"/>
      <c r="DD189" s="9"/>
      <c r="DE189" s="9"/>
      <c r="DF189" s="9"/>
      <c r="DG189" s="9"/>
      <c r="DH189" s="9"/>
      <c r="DI189" s="9"/>
      <c r="DJ189" s="9"/>
      <c r="DK189" s="9"/>
      <c r="DL189" s="9"/>
      <c r="DM189" s="9"/>
      <c r="DN189" s="9"/>
      <c r="DO189" s="9"/>
      <c r="DP189" s="9"/>
      <c r="DQ189" s="9"/>
      <c r="DR189" s="9"/>
      <c r="DS189" s="9"/>
      <c r="DT189" s="9"/>
      <c r="DU189" s="9"/>
      <c r="DV189" s="9"/>
      <c r="DW189" s="9"/>
      <c r="DX189" s="9"/>
      <c r="DY189" s="9"/>
      <c r="DZ189" s="9"/>
      <c r="EA189" s="9"/>
      <c r="EB189" s="9"/>
      <c r="EG189" s="9"/>
      <c r="EH189" s="9"/>
      <c r="EI189" s="9"/>
      <c r="EJ189" s="9"/>
      <c r="EK189" s="9"/>
      <c r="EL189" s="9"/>
      <c r="EM189" s="9"/>
      <c r="EN189" s="9"/>
      <c r="EO189" s="9"/>
      <c r="EP189" s="9"/>
      <c r="EQ189" s="9"/>
      <c r="ER189" s="9"/>
      <c r="ES189" s="9"/>
      <c r="ET189" s="9"/>
      <c r="EU189" s="9"/>
      <c r="EV189" s="9"/>
      <c r="EW189" s="9"/>
      <c r="EX189" s="9"/>
      <c r="EY189" s="9"/>
      <c r="EZ189" s="9"/>
      <c r="FA189" s="9"/>
      <c r="FB189" s="9"/>
      <c r="FC189" s="9"/>
      <c r="FD189" s="9"/>
      <c r="FE189" s="9"/>
      <c r="FF189" s="9"/>
      <c r="FG189" s="9"/>
      <c r="FH189" s="9"/>
      <c r="FI189" s="9"/>
      <c r="FJ189" s="9"/>
      <c r="FK189" s="9"/>
      <c r="FL189" s="9"/>
      <c r="FM189" s="9"/>
      <c r="FN189" s="9"/>
      <c r="FO189" s="9"/>
      <c r="FP189" s="9"/>
      <c r="FQ189" s="9"/>
      <c r="FR189" s="9"/>
      <c r="FS189" s="9"/>
      <c r="FT189" s="9"/>
      <c r="FU189" s="9"/>
      <c r="FV189" s="9"/>
      <c r="FW189" s="9"/>
      <c r="FX189" s="9"/>
      <c r="FY189" s="9"/>
      <c r="FZ189" s="9"/>
      <c r="GA189" s="9"/>
      <c r="GB189" s="9"/>
      <c r="GC189" s="9"/>
      <c r="GD189" s="9"/>
      <c r="GE189" s="9"/>
      <c r="GF189" s="9"/>
      <c r="GG189" s="9"/>
      <c r="GH189" s="9"/>
      <c r="GI189" s="9"/>
      <c r="GJ189" s="9"/>
      <c r="GK189" s="1">
        <f t="shared" ref="GK189:HS189" ca="1" si="82">IF(GK187&lt;GK188,GK187,GK188)</f>
        <v>0</v>
      </c>
      <c r="GL189" s="1">
        <f t="shared" ca="1" si="82"/>
        <v>0</v>
      </c>
      <c r="GM189" s="1">
        <f t="shared" ca="1" si="82"/>
        <v>0</v>
      </c>
      <c r="GN189" s="1">
        <f t="shared" ca="1" si="82"/>
        <v>0</v>
      </c>
      <c r="GO189" s="1">
        <f t="shared" ca="1" si="82"/>
        <v>0</v>
      </c>
      <c r="GP189" s="1">
        <f t="shared" ca="1" si="82"/>
        <v>0</v>
      </c>
      <c r="GQ189" s="1">
        <f t="shared" ca="1" si="82"/>
        <v>0</v>
      </c>
      <c r="GR189" s="1">
        <f t="shared" ca="1" si="82"/>
        <v>0</v>
      </c>
      <c r="GS189" s="1">
        <f t="shared" ca="1" si="82"/>
        <v>0</v>
      </c>
      <c r="GT189" s="1">
        <f t="shared" ca="1" si="82"/>
        <v>0</v>
      </c>
      <c r="GU189" s="1">
        <f t="shared" ca="1" si="82"/>
        <v>0</v>
      </c>
      <c r="GV189" s="1">
        <f t="shared" ca="1" si="82"/>
        <v>0</v>
      </c>
      <c r="GW189" s="1">
        <f t="shared" ca="1" si="82"/>
        <v>0</v>
      </c>
      <c r="GX189" s="1">
        <f t="shared" ca="1" si="82"/>
        <v>0</v>
      </c>
      <c r="GY189" s="1">
        <f t="shared" ca="1" si="82"/>
        <v>0</v>
      </c>
      <c r="GZ189" s="1">
        <f t="shared" ca="1" si="82"/>
        <v>0</v>
      </c>
      <c r="HA189" s="1">
        <f t="shared" ca="1" si="82"/>
        <v>0</v>
      </c>
      <c r="HB189" s="1">
        <f t="shared" ca="1" si="82"/>
        <v>0</v>
      </c>
      <c r="HC189" s="1">
        <f t="shared" ca="1" si="82"/>
        <v>0</v>
      </c>
      <c r="HD189" s="1">
        <f t="shared" ca="1" si="82"/>
        <v>0</v>
      </c>
      <c r="HE189" s="1">
        <f t="shared" ca="1" si="82"/>
        <v>0</v>
      </c>
      <c r="HF189" s="1">
        <f t="shared" ca="1" si="82"/>
        <v>0</v>
      </c>
      <c r="HG189" s="1">
        <f t="shared" ca="1" si="82"/>
        <v>0</v>
      </c>
      <c r="HH189" s="1">
        <f t="shared" ca="1" si="82"/>
        <v>0</v>
      </c>
      <c r="HI189" s="1">
        <f t="shared" ca="1" si="82"/>
        <v>0</v>
      </c>
      <c r="HJ189" s="1">
        <f t="shared" ca="1" si="82"/>
        <v>0</v>
      </c>
      <c r="HK189" s="1">
        <f t="shared" ca="1" si="82"/>
        <v>0</v>
      </c>
      <c r="HL189" s="1">
        <f t="shared" ca="1" si="82"/>
        <v>0</v>
      </c>
      <c r="HM189" s="1">
        <f t="shared" ca="1" si="82"/>
        <v>0</v>
      </c>
      <c r="HN189" s="1">
        <f t="shared" ca="1" si="82"/>
        <v>0</v>
      </c>
      <c r="HO189" s="1">
        <f t="shared" ca="1" si="82"/>
        <v>0</v>
      </c>
      <c r="HP189" s="1">
        <f t="shared" ca="1" si="82"/>
        <v>0</v>
      </c>
      <c r="HQ189" s="1">
        <f t="shared" ca="1" si="82"/>
        <v>0</v>
      </c>
      <c r="HR189" s="1">
        <f t="shared" ca="1" si="82"/>
        <v>0</v>
      </c>
      <c r="HS189" s="1">
        <f t="shared" ca="1" si="82"/>
        <v>0</v>
      </c>
      <c r="HV189" s="9"/>
      <c r="HW189" s="9"/>
      <c r="HX189" s="9"/>
      <c r="HY189" s="9"/>
      <c r="HZ189" s="9"/>
      <c r="IA189" s="9"/>
      <c r="IB189" s="9"/>
    </row>
    <row r="190" spans="2:255" ht="6" hidden="1" customHeight="1" x14ac:dyDescent="0.25">
      <c r="B190" s="71"/>
      <c r="C190" s="71"/>
      <c r="D190" s="71"/>
      <c r="E190" s="71"/>
      <c r="F190" s="104"/>
      <c r="G190" s="71"/>
      <c r="H190" s="71"/>
      <c r="I190" s="71"/>
      <c r="J190" s="71"/>
      <c r="K190" s="71"/>
      <c r="L190" s="104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122"/>
      <c r="X190" s="104"/>
      <c r="Y190" s="71"/>
      <c r="Z190" s="75"/>
      <c r="AD190" s="162"/>
      <c r="BD190" s="9"/>
      <c r="BE190" s="9"/>
      <c r="BF190" s="9"/>
      <c r="BK190" s="9"/>
      <c r="BL190" s="9"/>
      <c r="BM190" s="9"/>
      <c r="BN190" s="9"/>
      <c r="BO190" s="9"/>
      <c r="BP190" s="9"/>
      <c r="BQ190" s="9"/>
      <c r="BR190" s="9"/>
      <c r="BS190" s="9"/>
      <c r="BT190" s="9"/>
      <c r="BU190" s="9"/>
      <c r="BV190" s="9"/>
      <c r="BW190" s="9"/>
      <c r="BX190" s="9"/>
      <c r="BY190" s="9"/>
      <c r="BZ190" s="9"/>
      <c r="CA190" s="9"/>
      <c r="CB190" s="9"/>
      <c r="CC190" s="9"/>
      <c r="CD190" s="9"/>
      <c r="CE190" s="9"/>
      <c r="CF190" s="9"/>
      <c r="CG190" s="9"/>
      <c r="CH190" s="9"/>
      <c r="CI190" s="9"/>
      <c r="CJ190" s="9"/>
      <c r="CK190" s="9"/>
      <c r="CL190" s="9"/>
      <c r="CM190" s="9"/>
      <c r="CN190" s="9"/>
      <c r="CO190" s="9"/>
      <c r="CP190" s="9"/>
      <c r="CQ190" s="9"/>
      <c r="CR190" s="9"/>
      <c r="CS190" s="9"/>
      <c r="CT190" s="9"/>
      <c r="CU190" s="9"/>
      <c r="CV190" s="9"/>
      <c r="CW190" s="9"/>
      <c r="CX190" s="9"/>
      <c r="CY190" s="9"/>
      <c r="CZ190" s="9"/>
      <c r="DA190" s="9"/>
      <c r="DB190" s="9"/>
      <c r="DC190" s="9"/>
      <c r="DD190" s="9"/>
      <c r="DE190" s="9"/>
      <c r="DF190" s="9"/>
      <c r="DG190" s="9"/>
      <c r="DH190" s="9"/>
      <c r="DI190" s="9"/>
      <c r="DJ190" s="9"/>
      <c r="DK190" s="9"/>
      <c r="DL190" s="9"/>
      <c r="DM190" s="9"/>
      <c r="DN190" s="9"/>
      <c r="DO190" s="9"/>
      <c r="DP190" s="9"/>
      <c r="DQ190" s="9"/>
      <c r="DR190" s="9"/>
      <c r="DS190" s="9"/>
      <c r="DT190" s="9"/>
      <c r="DU190" s="9"/>
      <c r="DV190" s="9"/>
      <c r="DW190" s="9"/>
      <c r="DX190" s="9"/>
      <c r="DY190" s="9"/>
      <c r="DZ190" s="9"/>
      <c r="EA190" s="9"/>
      <c r="EB190" s="9"/>
      <c r="EG190" s="9"/>
      <c r="EH190" s="9"/>
      <c r="EI190" s="9"/>
      <c r="EJ190" s="9"/>
      <c r="EK190" s="9"/>
      <c r="EL190" s="9"/>
      <c r="EM190" s="9"/>
      <c r="EN190" s="9"/>
      <c r="EO190" s="9"/>
      <c r="EP190" s="9"/>
      <c r="EQ190" s="9"/>
      <c r="ER190" s="9"/>
      <c r="ES190" s="9"/>
      <c r="ET190" s="9"/>
      <c r="EU190" s="9"/>
      <c r="EV190" s="9"/>
      <c r="EW190" s="9"/>
      <c r="EX190" s="9"/>
      <c r="EY190" s="9"/>
      <c r="EZ190" s="9"/>
      <c r="FA190" s="9"/>
      <c r="FB190" s="9"/>
      <c r="FC190" s="9"/>
      <c r="FD190" s="9"/>
      <c r="FE190" s="9"/>
      <c r="FF190" s="9"/>
      <c r="FG190" s="9"/>
      <c r="FH190" s="9"/>
      <c r="FI190" s="9"/>
      <c r="FJ190" s="9"/>
      <c r="FK190" s="9"/>
      <c r="FL190" s="9"/>
      <c r="FM190" s="9"/>
      <c r="FN190" s="9"/>
      <c r="FO190" s="9"/>
      <c r="FP190" s="9"/>
      <c r="FQ190" s="9"/>
      <c r="FR190" s="9"/>
      <c r="FS190" s="9"/>
      <c r="FT190" s="9"/>
      <c r="FU190" s="9"/>
      <c r="FV190" s="9"/>
      <c r="FW190" s="9"/>
      <c r="FX190" s="9"/>
      <c r="FY190" s="9"/>
      <c r="FZ190" s="9"/>
      <c r="GA190" s="9"/>
      <c r="GB190" s="9"/>
      <c r="GC190" s="9"/>
      <c r="GD190" s="9"/>
      <c r="GE190" s="9"/>
      <c r="GF190" s="9"/>
      <c r="GG190" s="9"/>
      <c r="GH190" s="9"/>
      <c r="GI190" s="9"/>
      <c r="GJ190" s="9"/>
      <c r="GK190">
        <f ca="1">GK$8^GK189</f>
        <v>1</v>
      </c>
      <c r="GL190">
        <f t="shared" ref="GL190:HS190" ca="1" si="83">GL$8^GL189*GK190</f>
        <v>1</v>
      </c>
      <c r="GM190">
        <f t="shared" ca="1" si="83"/>
        <v>1</v>
      </c>
      <c r="GN190">
        <f t="shared" ca="1" si="83"/>
        <v>1</v>
      </c>
      <c r="GO190">
        <f t="shared" ca="1" si="83"/>
        <v>1</v>
      </c>
      <c r="GP190">
        <f t="shared" ca="1" si="83"/>
        <v>1</v>
      </c>
      <c r="GQ190">
        <f t="shared" ca="1" si="83"/>
        <v>1</v>
      </c>
      <c r="GR190">
        <f t="shared" ca="1" si="83"/>
        <v>1</v>
      </c>
      <c r="GS190">
        <f t="shared" ca="1" si="83"/>
        <v>1</v>
      </c>
      <c r="GT190">
        <f t="shared" ca="1" si="83"/>
        <v>1</v>
      </c>
      <c r="GU190">
        <f t="shared" ca="1" si="83"/>
        <v>1</v>
      </c>
      <c r="GV190">
        <f t="shared" ca="1" si="83"/>
        <v>1</v>
      </c>
      <c r="GW190">
        <f t="shared" ca="1" si="83"/>
        <v>1</v>
      </c>
      <c r="GX190">
        <f t="shared" ca="1" si="83"/>
        <v>1</v>
      </c>
      <c r="GY190">
        <f t="shared" ca="1" si="83"/>
        <v>1</v>
      </c>
      <c r="GZ190">
        <f t="shared" ca="1" si="83"/>
        <v>1</v>
      </c>
      <c r="HA190">
        <f t="shared" ca="1" si="83"/>
        <v>1</v>
      </c>
      <c r="HB190">
        <f t="shared" ca="1" si="83"/>
        <v>1</v>
      </c>
      <c r="HC190">
        <f t="shared" ca="1" si="83"/>
        <v>1</v>
      </c>
      <c r="HD190">
        <f t="shared" ca="1" si="83"/>
        <v>1</v>
      </c>
      <c r="HE190">
        <f t="shared" ca="1" si="83"/>
        <v>1</v>
      </c>
      <c r="HF190">
        <f t="shared" ca="1" si="83"/>
        <v>1</v>
      </c>
      <c r="HG190">
        <f t="shared" ca="1" si="83"/>
        <v>1</v>
      </c>
      <c r="HH190">
        <f t="shared" ca="1" si="83"/>
        <v>1</v>
      </c>
      <c r="HI190">
        <f t="shared" ca="1" si="83"/>
        <v>1</v>
      </c>
      <c r="HJ190">
        <f t="shared" ca="1" si="83"/>
        <v>1</v>
      </c>
      <c r="HK190">
        <f t="shared" ca="1" si="83"/>
        <v>1</v>
      </c>
      <c r="HL190">
        <f t="shared" ca="1" si="83"/>
        <v>1</v>
      </c>
      <c r="HM190">
        <f t="shared" ca="1" si="83"/>
        <v>1</v>
      </c>
      <c r="HN190">
        <f t="shared" ca="1" si="83"/>
        <v>1</v>
      </c>
      <c r="HO190">
        <f t="shared" ca="1" si="83"/>
        <v>1</v>
      </c>
      <c r="HP190">
        <f t="shared" ca="1" si="83"/>
        <v>1</v>
      </c>
      <c r="HQ190">
        <f t="shared" ca="1" si="83"/>
        <v>1</v>
      </c>
      <c r="HR190">
        <f t="shared" ca="1" si="83"/>
        <v>1</v>
      </c>
      <c r="HS190">
        <f t="shared" ca="1" si="83"/>
        <v>1</v>
      </c>
      <c r="HV190" s="9"/>
      <c r="HW190" s="9"/>
      <c r="HX190" s="9"/>
      <c r="HY190" s="9"/>
      <c r="HZ190" s="9"/>
      <c r="IA190" s="9"/>
      <c r="IB190" s="9"/>
    </row>
    <row r="191" spans="2:255" ht="8.25" customHeight="1" x14ac:dyDescent="0.25">
      <c r="B191" s="71"/>
      <c r="C191" s="71"/>
      <c r="D191" s="71"/>
      <c r="E191" s="71"/>
      <c r="F191" s="104"/>
      <c r="G191" s="71"/>
      <c r="H191" s="71"/>
      <c r="I191" s="71"/>
      <c r="J191" s="71"/>
      <c r="K191" s="71"/>
      <c r="L191" s="104"/>
      <c r="M191" s="71"/>
      <c r="N191" s="71"/>
      <c r="O191" s="71"/>
      <c r="P191" s="71"/>
      <c r="Q191" s="71"/>
      <c r="R191" s="71"/>
      <c r="S191" s="80"/>
      <c r="T191" s="71"/>
      <c r="U191" s="71"/>
      <c r="V191" s="71"/>
      <c r="W191" s="122"/>
      <c r="X191" s="104"/>
      <c r="Y191" s="71"/>
      <c r="Z191" s="75"/>
      <c r="AD191" s="162"/>
      <c r="BD191" s="9"/>
      <c r="BE191" s="9"/>
      <c r="BF191" s="9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  <c r="BV191" s="9"/>
      <c r="BW191" s="9"/>
      <c r="BX191" s="9"/>
      <c r="BY191" s="9"/>
      <c r="BZ191" s="9"/>
      <c r="CA191" s="9"/>
      <c r="CB191" s="9"/>
      <c r="CC191" s="9"/>
      <c r="CD191" s="9"/>
      <c r="CE191" s="9"/>
      <c r="CF191" s="9"/>
      <c r="CG191" s="9"/>
      <c r="CH191" s="9"/>
      <c r="CI191" s="9"/>
      <c r="CJ191" s="9"/>
      <c r="CK191" s="9"/>
      <c r="CL191" s="9"/>
      <c r="CM191" s="9"/>
      <c r="CN191" s="9"/>
      <c r="CO191" s="9"/>
      <c r="CP191" s="9"/>
      <c r="CQ191" s="9"/>
      <c r="CR191" s="9"/>
      <c r="CS191" s="9"/>
      <c r="CT191" s="9"/>
      <c r="CU191" s="9"/>
      <c r="CV191" s="9"/>
      <c r="CW191" s="9"/>
      <c r="CX191" s="9"/>
      <c r="CY191" s="9"/>
      <c r="CZ191" s="9"/>
      <c r="DA191" s="9"/>
      <c r="DB191" s="9"/>
      <c r="DC191" s="9"/>
      <c r="DD191" s="9"/>
      <c r="DE191" s="9"/>
      <c r="DF191" s="9"/>
      <c r="DG191" s="9"/>
      <c r="DH191" s="9"/>
      <c r="DI191" s="9"/>
      <c r="DJ191" s="9"/>
      <c r="DK191" s="9"/>
      <c r="DL191" s="9"/>
      <c r="DM191" s="9"/>
      <c r="DN191" s="9"/>
      <c r="DO191" s="9"/>
      <c r="DP191" s="9"/>
      <c r="DQ191" s="9"/>
      <c r="DR191" s="9"/>
      <c r="DS191" s="9"/>
      <c r="DT191" s="9"/>
      <c r="DU191" s="9"/>
      <c r="DV191" s="9"/>
      <c r="DW191" s="9"/>
      <c r="DX191" s="9"/>
      <c r="DY191" s="9"/>
      <c r="DZ191" s="9"/>
      <c r="EA191" s="9"/>
      <c r="EB191" s="9"/>
      <c r="EG191" s="9"/>
      <c r="EH191" s="9"/>
      <c r="EI191" s="9"/>
      <c r="EJ191" s="9"/>
      <c r="EK191" s="9"/>
      <c r="EL191" s="9"/>
      <c r="EM191" s="9"/>
      <c r="EN191" s="9"/>
      <c r="EO191" s="9"/>
      <c r="EP191" s="9"/>
      <c r="EQ191" s="9"/>
      <c r="ER191" s="9"/>
      <c r="ES191" s="9"/>
      <c r="ET191" s="9"/>
      <c r="EU191" s="9"/>
      <c r="EV191" s="9"/>
      <c r="EW191" s="9"/>
      <c r="EX191" s="9"/>
      <c r="EY191" s="9"/>
      <c r="EZ191" s="9"/>
      <c r="FA191" s="9"/>
      <c r="FB191" s="9"/>
      <c r="FC191" s="9"/>
      <c r="FD191" s="9"/>
      <c r="FE191" s="9"/>
      <c r="FF191" s="9"/>
      <c r="FG191" s="9"/>
      <c r="FH191" s="9"/>
      <c r="FI191" s="9"/>
      <c r="FJ191" s="9"/>
      <c r="FK191" s="9"/>
      <c r="FL191" s="9"/>
      <c r="FM191" s="9"/>
      <c r="FN191" s="9"/>
      <c r="FO191" s="9"/>
      <c r="FP191" s="9"/>
      <c r="FQ191" s="9"/>
      <c r="FR191" s="9"/>
      <c r="FS191" s="9"/>
      <c r="FT191" s="9"/>
      <c r="FU191" s="9"/>
      <c r="FV191" s="9"/>
      <c r="FW191" s="9"/>
      <c r="FX191" s="9"/>
      <c r="FY191" s="9"/>
      <c r="FZ191" s="9"/>
      <c r="GA191" s="9"/>
      <c r="GB191" s="9"/>
      <c r="GC191" s="9"/>
      <c r="GD191" s="9"/>
      <c r="GE191" s="9"/>
      <c r="GF191" s="9"/>
      <c r="GG191" s="9"/>
      <c r="GH191" s="9"/>
      <c r="GI191" s="9"/>
      <c r="GJ191" s="9"/>
      <c r="GK191" s="9"/>
      <c r="GL191" s="9"/>
      <c r="GM191" s="9"/>
      <c r="GN191" s="9"/>
      <c r="GO191" s="9"/>
      <c r="GP191" s="9"/>
      <c r="GQ191" s="9"/>
      <c r="GR191" s="9"/>
      <c r="GS191" s="9"/>
      <c r="GT191" s="9"/>
      <c r="GU191" s="9"/>
      <c r="GV191" s="9"/>
      <c r="GW191" s="9"/>
      <c r="GX191" s="9"/>
      <c r="GY191" s="9"/>
      <c r="GZ191" s="9"/>
      <c r="HA191" s="9"/>
      <c r="HB191" s="9"/>
      <c r="HC191" s="9"/>
      <c r="HD191" s="9"/>
      <c r="HE191" s="9"/>
      <c r="HF191" s="9"/>
      <c r="HG191" s="9"/>
      <c r="HH191" s="9"/>
      <c r="HI191" s="9"/>
      <c r="HJ191" s="9"/>
      <c r="HK191" s="9"/>
      <c r="HL191" s="9"/>
      <c r="HM191" s="9"/>
      <c r="HN191" s="9"/>
      <c r="HO191" s="9"/>
      <c r="HP191" s="9"/>
      <c r="HQ191" s="9"/>
      <c r="HR191" s="9"/>
      <c r="HS191" s="9"/>
      <c r="HT191" s="9"/>
      <c r="HU191" s="9"/>
      <c r="HV191" s="9"/>
      <c r="HW191" s="9"/>
      <c r="HX191" s="9"/>
      <c r="HY191" s="9"/>
      <c r="HZ191" s="9"/>
      <c r="IA191" s="9"/>
      <c r="IB191" s="9"/>
    </row>
    <row r="192" spans="2:255" ht="20.25" customHeight="1" thickBot="1" x14ac:dyDescent="0.3">
      <c r="B192" s="71" t="str">
        <f ca="1">IL192</f>
        <v>6  30/49  ÷  2  4/7</v>
      </c>
      <c r="C192" s="71"/>
      <c r="D192" s="71"/>
      <c r="E192" s="77"/>
      <c r="F192" s="104"/>
      <c r="G192" s="71"/>
      <c r="H192" s="78"/>
      <c r="I192" s="71"/>
      <c r="J192" s="71"/>
      <c r="K192" s="77"/>
      <c r="L192" s="81"/>
      <c r="M192" s="77"/>
      <c r="N192" s="104"/>
      <c r="O192" s="71"/>
      <c r="P192" s="71"/>
      <c r="Q192" s="71"/>
      <c r="R192" s="71"/>
      <c r="S192" s="77" t="s">
        <v>1</v>
      </c>
      <c r="T192" s="107"/>
      <c r="U192" s="107"/>
      <c r="V192" s="107"/>
      <c r="W192" s="146" t="str">
        <f ca="1">IU192</f>
        <v>2  4/7</v>
      </c>
      <c r="X192" s="108"/>
      <c r="Y192" s="71"/>
      <c r="Z192" s="75">
        <f>AI192+AB192</f>
        <v>7</v>
      </c>
      <c r="AB192" s="147">
        <v>2</v>
      </c>
      <c r="AD192" s="162">
        <v>7</v>
      </c>
      <c r="AE192" s="148" t="s">
        <v>369</v>
      </c>
      <c r="AF192" s="148"/>
      <c r="AH192" s="147">
        <f>AH179+1</f>
        <v>15</v>
      </c>
      <c r="AI192" s="147">
        <v>5</v>
      </c>
      <c r="AK192">
        <f>IF(AI192=3,1,IF(AI192=4,1,IF(AI192=5,2,IF(AI192=6,3,IF(AI192=7,5,0)))))</f>
        <v>2</v>
      </c>
      <c r="AL192">
        <f>IF(AI192=8,10,IF(AI192=9,15,IF(AI192=10,25,IF(AI192=11,35,55))))</f>
        <v>55</v>
      </c>
      <c r="AM192">
        <f>IF(AI192=3,2,IF(AI192=4,3,IF(AI192=5,5,IF(AI192=6,9,IF(AI192=7,14,0)))))</f>
        <v>5</v>
      </c>
      <c r="AN192">
        <f>IF(AI192=8,20,IF(AI192=9,30,IF(AI192=10,40,IF(AI192=11,60,75))))</f>
        <v>75</v>
      </c>
      <c r="AO192">
        <f>IF(AI192=3,1,IF(AI192=4,3,IF(AI192=5,4,IF(AI192=6,7,IF(AI192=7,10,0)))))</f>
        <v>4</v>
      </c>
      <c r="AP192">
        <f>IF(AI192=8,15,IF(AI192=9,24,IF(AI192=10,40,IF(AI192=11,60,80))))</f>
        <v>80</v>
      </c>
      <c r="AQ192">
        <f>IF(AI192=3,4,IF(AI192=4,6,IF(AI192=5,7,IF(AI192=6,11,IF(AI192=7,17,0)))))</f>
        <v>7</v>
      </c>
      <c r="AR192">
        <f>IF(AI192=8,24,IF(AI192=9,39,IF(AI192=10,59,IF(AI192=11,79,99))))</f>
        <v>99</v>
      </c>
      <c r="AS192">
        <f>IF(AI192=3,2,IF(AI192=4,4,IF(AI192=5,5,IF(AI192=6,8,IF(AI192=7,11,0)))))</f>
        <v>5</v>
      </c>
      <c r="AT192">
        <f>IF(AI192=8,16,IF(AI192=9,25,IF(AI192=10,41,IF(AI192=11,61,81))))</f>
        <v>81</v>
      </c>
      <c r="AU192">
        <f>IF(AI192=3,5,IF(AI192=4,7,IF(AI192=5,8,IF(AI192=6,12,IF(AI192=7,18,0)))))</f>
        <v>8</v>
      </c>
      <c r="AV192">
        <f>IF(AI192=8,25,IF(AI192=9,40,IF(AI192=10,60,IF(AI192=11,80,100))))</f>
        <v>100</v>
      </c>
      <c r="AW192" s="11">
        <f>AI192</f>
        <v>5</v>
      </c>
      <c r="AX192" s="11">
        <f>IF(AK192&gt;0,AK192,AL192)</f>
        <v>2</v>
      </c>
      <c r="AY192" s="11">
        <f>IF(AM192&gt;0,AM192,AN192)</f>
        <v>5</v>
      </c>
      <c r="AZ192" s="11">
        <f>IF(AO192&gt;0,AO192,AP192)</f>
        <v>4</v>
      </c>
      <c r="BA192" s="11">
        <f>IF(AQ192&gt;0,AQ192,AR192)</f>
        <v>7</v>
      </c>
      <c r="BB192" s="11">
        <f>IF(AS192&gt;0,AS192,AT192)</f>
        <v>5</v>
      </c>
      <c r="BC192" s="11">
        <f>IF(AU192&gt;0,AU192,AV192)</f>
        <v>8</v>
      </c>
      <c r="BD192" t="s">
        <v>21</v>
      </c>
      <c r="BE192" s="1">
        <f ca="1">INT((RAND()*(AY192-AX192+1)+AX192))</f>
        <v>2</v>
      </c>
      <c r="BF192" s="1">
        <f ca="1">INT((RAND()*(BA192-AZ192+1)+AZ192))</f>
        <v>4</v>
      </c>
      <c r="BG192">
        <f ca="1">BF192-BF193*(BE193-BE192)</f>
        <v>4</v>
      </c>
      <c r="BH192">
        <v>256</v>
      </c>
      <c r="BI192" s="1">
        <f ca="1">IF(BG192/BH192=INT(BG192/BH192),1,0)</f>
        <v>0</v>
      </c>
      <c r="BJ192" s="1">
        <f ca="1">IF(BI192=0,BG192,BG192/BH192)</f>
        <v>4</v>
      </c>
      <c r="BK192" s="1">
        <v>16</v>
      </c>
      <c r="BL192" s="1">
        <f ca="1">IF(BJ192/BK192=INT(BJ192/BK192),1,0)</f>
        <v>0</v>
      </c>
      <c r="BM192" s="1">
        <f ca="1">IF(BL192=0,BJ192,BJ192/BK192)</f>
        <v>4</v>
      </c>
      <c r="BN192" s="1">
        <v>4</v>
      </c>
      <c r="BO192" s="1">
        <f ca="1">IF(BM192/BN192=INT(BM192/BN192),1,0)</f>
        <v>1</v>
      </c>
      <c r="BP192" s="1">
        <f ca="1">IF(BO192=0,BM192,BM192/BN192)</f>
        <v>1</v>
      </c>
      <c r="BQ192" s="1">
        <v>2</v>
      </c>
      <c r="BR192" s="1">
        <f ca="1">IF(BP192/BQ192=INT(BP192/BQ192),1,0)</f>
        <v>0</v>
      </c>
      <c r="BS192" s="1">
        <f ca="1">IF(BR192=0,BP192,BP192/BQ192)</f>
        <v>1</v>
      </c>
      <c r="BT192" s="1">
        <v>81</v>
      </c>
      <c r="BU192" s="1">
        <f ca="1">IF(BS192/BT192=INT(BS192/BT192),1,0)</f>
        <v>0</v>
      </c>
      <c r="BV192" s="1">
        <f ca="1">IF(BU192=0,BS192,BS192/BT192)</f>
        <v>1</v>
      </c>
      <c r="BW192" s="1">
        <v>9</v>
      </c>
      <c r="BX192" s="1">
        <f ca="1">IF(BV192/BW192=INT(BV192/BW192),1,0)</f>
        <v>0</v>
      </c>
      <c r="BY192" s="1">
        <f ca="1">IF(BX192=0,BV192,BV192/BW192)</f>
        <v>1</v>
      </c>
      <c r="BZ192" s="1">
        <v>3</v>
      </c>
      <c r="CA192" s="1">
        <f ca="1">IF(BY192/BZ192=INT(BY192/BZ192),1,0)</f>
        <v>0</v>
      </c>
      <c r="CB192" s="1">
        <f ca="1">IF(CA192=0,BY192,BY192/BZ192)</f>
        <v>1</v>
      </c>
      <c r="CC192" s="1">
        <v>25</v>
      </c>
      <c r="CD192" s="1">
        <f ca="1">IF(CB192/CC192=INT(CB192/CC192),1,0)</f>
        <v>0</v>
      </c>
      <c r="CE192" s="1">
        <f ca="1">IF(CD192=0,CB192,CB192/CC192)</f>
        <v>1</v>
      </c>
      <c r="CF192" s="1">
        <v>5</v>
      </c>
      <c r="CG192" s="1">
        <f ca="1">IF(CE192/CF192=INT(CE192/CF192),1,0)</f>
        <v>0</v>
      </c>
      <c r="CH192" s="1">
        <f ca="1">IF(CG192=0,CE192,CE192/CF192)</f>
        <v>1</v>
      </c>
      <c r="CI192" s="1">
        <v>49</v>
      </c>
      <c r="CJ192" s="1">
        <f ca="1">IF(CH192/CI192=INT(CH192/CI192),1,0)</f>
        <v>0</v>
      </c>
      <c r="CK192" s="1">
        <f ca="1">IF(CJ192=0,CH192,CH192/CI192)</f>
        <v>1</v>
      </c>
      <c r="CL192" s="1">
        <v>7</v>
      </c>
      <c r="CM192" s="1">
        <f ca="1">IF(CK192/CL192=INT(CK192/CL192),1,0)</f>
        <v>0</v>
      </c>
      <c r="CN192" s="1">
        <f ca="1">IF(CM192=0,CK192,CK192/CL192)</f>
        <v>1</v>
      </c>
      <c r="CO192" s="1">
        <v>121</v>
      </c>
      <c r="CP192" s="1">
        <f ca="1">IF(CN192/CO192=INT(CN192/CO192),1,0)</f>
        <v>0</v>
      </c>
      <c r="CQ192" s="1">
        <f ca="1">IF(CP192=0,CN192,CN192/CO192)</f>
        <v>1</v>
      </c>
      <c r="CR192" s="1">
        <v>11</v>
      </c>
      <c r="CS192" s="1">
        <f ca="1">IF(CQ192/CR192=INT(CQ192/CR192),1,0)</f>
        <v>0</v>
      </c>
      <c r="CT192" s="1">
        <f ca="1">IF(CS192=0,CQ192,CQ192/CR192)</f>
        <v>1</v>
      </c>
      <c r="CU192" s="1">
        <v>169</v>
      </c>
      <c r="CV192" s="1">
        <f ca="1">IF(CT192/CU192=INT(CT192/CU192),1,0)</f>
        <v>0</v>
      </c>
      <c r="CW192" s="1">
        <f ca="1">IF(CV192=0,CT192,CT192/CU192)</f>
        <v>1</v>
      </c>
      <c r="CX192" s="1">
        <v>13</v>
      </c>
      <c r="CY192" s="1">
        <f ca="1">IF(CW192/CX192=INT(CW192/CX192),1,0)</f>
        <v>0</v>
      </c>
      <c r="CZ192" s="1">
        <f ca="1">IF(CY192=0,CW192,CW192/CX192)</f>
        <v>1</v>
      </c>
      <c r="DA192" s="1">
        <v>17</v>
      </c>
      <c r="DB192" s="1">
        <f ca="1">IF(CZ192/DA192=INT(CZ192/DA192),1,0)</f>
        <v>0</v>
      </c>
      <c r="DC192" s="1">
        <f ca="1">IF(DB192=0,CZ192,CZ192/DA192)</f>
        <v>1</v>
      </c>
      <c r="DD192" s="1">
        <v>19</v>
      </c>
      <c r="DE192" s="1">
        <f ca="1">IF(DC192/DD192=INT(DC192/DD192),1,0)</f>
        <v>0</v>
      </c>
      <c r="DF192" s="1">
        <f ca="1">IF(DE192=0,DC192,DC192/DD192)</f>
        <v>1</v>
      </c>
      <c r="DG192" s="1">
        <v>23</v>
      </c>
      <c r="DH192" s="1">
        <f ca="1">IF(DF192/DG192=INT(DF192/DG192),1,0)</f>
        <v>0</v>
      </c>
      <c r="DI192" s="1">
        <f ca="1">IF(DH192=0,DF192,DF192/DG192)</f>
        <v>1</v>
      </c>
      <c r="DJ192" s="1">
        <v>29</v>
      </c>
      <c r="DK192" s="1">
        <f ca="1">IF(DI192/DJ192=INT(DI192/DJ192),1,0)</f>
        <v>0</v>
      </c>
      <c r="DL192" s="1">
        <f ca="1">IF(DK192=0,DI192,DI192/DJ192)</f>
        <v>1</v>
      </c>
      <c r="DM192" s="1">
        <v>31</v>
      </c>
      <c r="DN192" s="1">
        <f ca="1">IF(DL192/DM192=INT(DL192/DM192),1,0)</f>
        <v>0</v>
      </c>
      <c r="DO192" s="1">
        <f ca="1">IF(DN192=0,DL192,DL192/DM192)</f>
        <v>1</v>
      </c>
      <c r="DP192" s="1">
        <v>37</v>
      </c>
      <c r="DQ192" s="1">
        <f ca="1">IF(DO192/DP192=INT(DO192/DP192),1,0)</f>
        <v>0</v>
      </c>
      <c r="DR192" s="1">
        <f ca="1">IF(DQ192=0,DO192,DO192/DP192)</f>
        <v>1</v>
      </c>
      <c r="DS192" s="1">
        <v>41</v>
      </c>
      <c r="DT192" s="1">
        <f ca="1">IF(DR192/DS192=INT(DR192/DS192),1,0)</f>
        <v>0</v>
      </c>
      <c r="DU192" s="1">
        <f ca="1">IF(DT192=0,DR192,DR192/DS192)</f>
        <v>1</v>
      </c>
      <c r="DV192" s="1">
        <v>43</v>
      </c>
      <c r="DW192" s="1">
        <f ca="1">IF(DU192/DV192=INT(DU192/DV192),1,0)</f>
        <v>0</v>
      </c>
      <c r="DX192" s="1">
        <f ca="1">IF(DW192=0,DU192,DU192/DV192)</f>
        <v>1</v>
      </c>
      <c r="DY192" s="1">
        <v>47</v>
      </c>
      <c r="DZ192" s="1">
        <f ca="1">IF(DX192/DY192=INT(DX192/DY192),1,0)</f>
        <v>0</v>
      </c>
      <c r="EA192" s="1">
        <f ca="1">IF(DZ192=0,DX192,DX192/DY192)</f>
        <v>1</v>
      </c>
      <c r="EB192" s="1">
        <v>53</v>
      </c>
      <c r="EC192" s="1">
        <f ca="1">IF(EA192/EB192=INT(EA192/EB192),1,0)</f>
        <v>0</v>
      </c>
      <c r="ED192" s="1">
        <f ca="1">IF(EC192=0,EA192,EA192/EB192)</f>
        <v>1</v>
      </c>
      <c r="EE192" s="1">
        <v>59</v>
      </c>
      <c r="EF192" s="1">
        <f ca="1">IF(ED192/EE192=INT(ED192/EE192),1,0)</f>
        <v>0</v>
      </c>
      <c r="EG192" s="1">
        <f ca="1">IF(EF192=0,ED192,ED192/EE192)</f>
        <v>1</v>
      </c>
      <c r="EH192" s="1">
        <v>61</v>
      </c>
      <c r="EI192" s="1">
        <f ca="1">IF(EG192/EH192=INT(EG192/EH192),1,0)</f>
        <v>0</v>
      </c>
      <c r="EJ192" s="1">
        <f ca="1">IF(EI192=0,EG192,EG192/EH192)</f>
        <v>1</v>
      </c>
      <c r="EK192" s="1">
        <v>67</v>
      </c>
      <c r="EL192" s="1">
        <f ca="1">IF(EJ192/EK192=INT(EJ192/EK192),1,0)</f>
        <v>0</v>
      </c>
      <c r="EM192" s="1">
        <f ca="1">IF(EL192=0,EJ192,EJ192/EK192)</f>
        <v>1</v>
      </c>
      <c r="EN192" s="1">
        <v>71</v>
      </c>
      <c r="EO192" s="1">
        <f ca="1">IF(EM192/EN192=INT(EM192/EN192),1,0)</f>
        <v>0</v>
      </c>
      <c r="EP192" s="1">
        <f ca="1">IF(EO192=0,EM192,EM192/EN192)</f>
        <v>1</v>
      </c>
      <c r="EQ192" s="1">
        <v>73</v>
      </c>
      <c r="ER192" s="1">
        <f ca="1">IF(EP192/EQ192=INT(EP192/EQ192),1,0)</f>
        <v>0</v>
      </c>
      <c r="ES192" s="1">
        <f ca="1">IF(ER192=0,EP192,EP192/EQ192)</f>
        <v>1</v>
      </c>
      <c r="ET192" s="1">
        <v>79</v>
      </c>
      <c r="EU192" s="1">
        <f ca="1">IF(ES192/ET192=INT(ES192/ET192),1,0)</f>
        <v>0</v>
      </c>
      <c r="EV192" s="1">
        <f ca="1">IF(EU192=0,ES192,ES192/ET192)</f>
        <v>1</v>
      </c>
      <c r="EW192" s="1">
        <v>83</v>
      </c>
      <c r="EX192" s="1">
        <f ca="1">IF(EV192/EW192=INT(EV192/EW192),1,0)</f>
        <v>0</v>
      </c>
      <c r="EY192" s="1">
        <f ca="1">IF(EX192=0,EV192,EV192/EW192)</f>
        <v>1</v>
      </c>
      <c r="EZ192" s="1">
        <v>89</v>
      </c>
      <c r="FA192" s="1">
        <f ca="1">IF(EY192/EZ192=INT(EY192/EZ192),1,0)</f>
        <v>0</v>
      </c>
      <c r="FB192" s="1">
        <f ca="1">IF(FA192=0,EY192,EY192/EZ192)</f>
        <v>1</v>
      </c>
      <c r="FC192" s="1">
        <v>97</v>
      </c>
      <c r="FD192" s="1">
        <f ca="1">IF(FB192/FC192=INT(FB192/FC192),1,0)</f>
        <v>0</v>
      </c>
      <c r="FE192" s="1">
        <f ca="1">IF(FD192=0,FB192,FB192/FC192)</f>
        <v>1</v>
      </c>
      <c r="FF192" s="1">
        <v>101</v>
      </c>
      <c r="FG192" s="1">
        <f ca="1">IF(FE192/FF192=INT(FE192/FF192),1,0)</f>
        <v>0</v>
      </c>
      <c r="FH192" s="1">
        <f ca="1">IF(FG192=0,FE192,FE192/FF192)</f>
        <v>1</v>
      </c>
      <c r="FI192" s="1">
        <v>103</v>
      </c>
      <c r="FJ192" s="1">
        <f ca="1">IF(FH192/FI192=INT(FH192/FI192),1,0)</f>
        <v>0</v>
      </c>
      <c r="FK192" s="1">
        <f ca="1">IF(FJ192=0,FH192,FH192/FI192)</f>
        <v>1</v>
      </c>
      <c r="FL192" s="1">
        <v>107</v>
      </c>
      <c r="FM192" s="1">
        <f ca="1">IF(FK192/FL192=INT(FK192/FL192),1,0)</f>
        <v>0</v>
      </c>
      <c r="FN192" s="1">
        <f ca="1">IF(FM192=0,FK192,FK192/FL192)</f>
        <v>1</v>
      </c>
      <c r="FO192" s="1">
        <v>109</v>
      </c>
      <c r="FP192" s="1">
        <f ca="1">IF(FN192/FO192=INT(FN192/FO192),1,0)</f>
        <v>0</v>
      </c>
      <c r="FQ192" s="1">
        <f ca="1">IF(FP192=0,FN192,FN192/FO192)</f>
        <v>1</v>
      </c>
      <c r="FR192" s="1">
        <v>113</v>
      </c>
      <c r="FS192" s="1">
        <f ca="1">IF(FQ192/FR192=INT(FQ192/FR192),1,0)</f>
        <v>0</v>
      </c>
      <c r="FT192" s="1">
        <f ca="1">IF(FS192=0,FQ192,FQ192/FR192)</f>
        <v>1</v>
      </c>
      <c r="FU192" s="1">
        <v>127</v>
      </c>
      <c r="FV192" s="1">
        <f ca="1">IF(FT192/FU192=INT(FT192/FU192),1,0)</f>
        <v>0</v>
      </c>
      <c r="FW192" s="1">
        <f ca="1">IF(FV192=0,FT192,FT192/FU192)</f>
        <v>1</v>
      </c>
      <c r="FX192" s="1">
        <v>131</v>
      </c>
      <c r="FY192" s="1">
        <f ca="1">IF(FW192/FX192=INT(FW192/FX192),1,0)</f>
        <v>0</v>
      </c>
      <c r="FZ192" s="1">
        <f ca="1">IF(FY192=0,FW192,FW192/FX192)</f>
        <v>1</v>
      </c>
      <c r="GA192" s="1">
        <v>137</v>
      </c>
      <c r="GB192" s="1">
        <f ca="1">IF(FZ192/GA192=INT(FZ192/GA192),1,0)</f>
        <v>0</v>
      </c>
      <c r="GC192" s="1">
        <f ca="1">IF(GB192=0,FZ192,FZ192/GA192)</f>
        <v>1</v>
      </c>
      <c r="GD192" s="1">
        <v>139</v>
      </c>
      <c r="GE192" s="1">
        <f ca="1">IF(GC192/GD192=INT(GC192/GD192),1,0)</f>
        <v>0</v>
      </c>
      <c r="GF192" s="1">
        <f ca="1">IF(GE192=0,GC192,GC192/GD192)</f>
        <v>1</v>
      </c>
      <c r="GG192" s="1">
        <v>149</v>
      </c>
      <c r="GH192" s="1">
        <f ca="1">IF(GF192/GG192=INT(GF192/GG192),1,0)</f>
        <v>0</v>
      </c>
      <c r="GI192" s="1">
        <f ca="1">IF(GH192=0,GF192,GF192/GG192)</f>
        <v>1</v>
      </c>
      <c r="GJ192" s="1"/>
      <c r="GK192" s="1">
        <f ca="1">8*BI192+4*BL192+2*BO192+BR192</f>
        <v>2</v>
      </c>
      <c r="GL192" s="1">
        <f ca="1">4*BU192+2*BX192+CA192</f>
        <v>0</v>
      </c>
      <c r="GM192" s="1">
        <f ca="1">2*CD192+CG192</f>
        <v>0</v>
      </c>
      <c r="GN192" s="1">
        <f ca="1">2*CJ192+CM192</f>
        <v>0</v>
      </c>
      <c r="GO192" s="1">
        <f ca="1">2*CP192+CS192</f>
        <v>0</v>
      </c>
      <c r="GP192" s="1">
        <f ca="1">2*CV192+CY192</f>
        <v>0</v>
      </c>
      <c r="GQ192" s="1">
        <f ca="1">DB192</f>
        <v>0</v>
      </c>
      <c r="GR192" s="1">
        <f ca="1">DE192</f>
        <v>0</v>
      </c>
      <c r="GS192" s="1">
        <f ca="1">DH192</f>
        <v>0</v>
      </c>
      <c r="GT192" s="1">
        <f ca="1">DK192</f>
        <v>0</v>
      </c>
      <c r="GU192" s="1">
        <f ca="1">DN192</f>
        <v>0</v>
      </c>
      <c r="GV192">
        <f ca="1">DQ192</f>
        <v>0</v>
      </c>
      <c r="GW192">
        <f ca="1">DT192</f>
        <v>0</v>
      </c>
      <c r="GX192">
        <f ca="1">DW192</f>
        <v>0</v>
      </c>
      <c r="GY192">
        <f ca="1">DZ192</f>
        <v>0</v>
      </c>
      <c r="GZ192">
        <f ca="1">EC192</f>
        <v>0</v>
      </c>
      <c r="HA192">
        <f ca="1">EF192</f>
        <v>0</v>
      </c>
      <c r="HB192">
        <f ca="1">EI192</f>
        <v>0</v>
      </c>
      <c r="HC192">
        <f ca="1">EL192</f>
        <v>0</v>
      </c>
      <c r="HD192">
        <f ca="1">EO192</f>
        <v>0</v>
      </c>
      <c r="HE192">
        <f ca="1">ER192</f>
        <v>0</v>
      </c>
      <c r="HF192">
        <f ca="1">EU192</f>
        <v>0</v>
      </c>
      <c r="HG192">
        <f ca="1">EX192</f>
        <v>0</v>
      </c>
      <c r="HH192">
        <f ca="1">FA192</f>
        <v>0</v>
      </c>
      <c r="HI192">
        <f ca="1">FD192</f>
        <v>0</v>
      </c>
      <c r="HJ192">
        <f ca="1">FG192</f>
        <v>0</v>
      </c>
      <c r="HK192">
        <f ca="1">FJ192</f>
        <v>0</v>
      </c>
      <c r="HL192">
        <f ca="1">FM192</f>
        <v>0</v>
      </c>
      <c r="HM192">
        <f ca="1">FP192</f>
        <v>0</v>
      </c>
      <c r="HN192">
        <f ca="1">FS192</f>
        <v>0</v>
      </c>
      <c r="HO192">
        <f ca="1">FV192</f>
        <v>0</v>
      </c>
      <c r="HP192">
        <f ca="1">FY192</f>
        <v>0</v>
      </c>
      <c r="HQ192">
        <f ca="1">GB192</f>
        <v>0</v>
      </c>
      <c r="HR192">
        <f ca="1">GE192</f>
        <v>0</v>
      </c>
      <c r="HS192">
        <f ca="1">GH192</f>
        <v>0</v>
      </c>
      <c r="HT192">
        <f ca="1">BG192</f>
        <v>4</v>
      </c>
      <c r="HU192">
        <f ca="1">HT192/HS195</f>
        <v>4</v>
      </c>
      <c r="HV192" s="9">
        <f ca="1">BE193</f>
        <v>2</v>
      </c>
      <c r="HW192">
        <f ca="1">HV192*HU193+HU192</f>
        <v>18</v>
      </c>
      <c r="HY192" s="9">
        <f ca="1">HV200</f>
        <v>6</v>
      </c>
      <c r="HZ192" s="9">
        <f ca="1">HU200</f>
        <v>30</v>
      </c>
      <c r="IA192" s="9">
        <f ca="1">HU201</f>
        <v>49</v>
      </c>
      <c r="IB192" s="9" t="str">
        <f ca="1">HY192&amp;"  "&amp;HZ192&amp;"/"&amp;IA192</f>
        <v>6  30/49</v>
      </c>
      <c r="IC192" t="str">
        <f ca="1">HY192&amp;"   "</f>
        <v xml:space="preserve">6   </v>
      </c>
      <c r="ID192" t="str">
        <f ca="1">"   "&amp;HZ192&amp;"/"&amp;IA192</f>
        <v xml:space="preserve">   30/49</v>
      </c>
      <c r="IE192" t="str">
        <f ca="1">IF(HY192=0,ID192,IF(HZ192=0,IC192,IB192))</f>
        <v>6  30/49</v>
      </c>
      <c r="IG192">
        <f ca="1">HV192</f>
        <v>2</v>
      </c>
      <c r="IH192">
        <f ca="1">HU192</f>
        <v>4</v>
      </c>
      <c r="II192">
        <f ca="1">HU193</f>
        <v>7</v>
      </c>
      <c r="IJ192" t="str">
        <f ca="1">IG192&amp;"  "&amp;IH192&amp;"/"&amp;II192</f>
        <v>2  4/7</v>
      </c>
      <c r="IL192" t="str">
        <f ca="1">IE192&amp;IL$9&amp;IJ192</f>
        <v>6  30/49  ÷  2  4/7</v>
      </c>
      <c r="IR192">
        <f ca="1">HV196</f>
        <v>2</v>
      </c>
      <c r="IS192">
        <f ca="1">HU196</f>
        <v>4</v>
      </c>
      <c r="IT192">
        <f ca="1">HU197</f>
        <v>7</v>
      </c>
      <c r="IU192" t="str">
        <f ca="1">IR192&amp;"  "&amp;IS192&amp;"/"&amp;IT192</f>
        <v>2  4/7</v>
      </c>
    </row>
    <row r="193" spans="2:255" ht="6" hidden="1" customHeight="1" x14ac:dyDescent="0.25">
      <c r="B193" s="71"/>
      <c r="C193" s="71"/>
      <c r="D193" s="71"/>
      <c r="E193" s="77"/>
      <c r="F193" s="104"/>
      <c r="G193" s="71"/>
      <c r="H193" s="78"/>
      <c r="I193" s="71"/>
      <c r="J193" s="71"/>
      <c r="K193" s="77"/>
      <c r="L193" s="104"/>
      <c r="M193" s="71"/>
      <c r="N193" s="71"/>
      <c r="O193" s="71"/>
      <c r="P193" s="71"/>
      <c r="Q193" s="71"/>
      <c r="R193" s="71"/>
      <c r="S193" s="77"/>
      <c r="T193" s="80"/>
      <c r="U193" s="80"/>
      <c r="V193" s="80"/>
      <c r="W193" s="122"/>
      <c r="X193" s="102"/>
      <c r="Y193" s="71"/>
      <c r="Z193" s="75"/>
      <c r="AF193" s="148"/>
      <c r="AW193" s="11"/>
      <c r="AX193" s="11"/>
      <c r="AY193" s="11"/>
      <c r="AZ193" s="11"/>
      <c r="BA193" s="11"/>
      <c r="BB193" s="11"/>
      <c r="BC193" s="11"/>
      <c r="BE193">
        <f ca="1">BE192+INT(BF192/BF193)</f>
        <v>2</v>
      </c>
      <c r="BF193" s="1">
        <f ca="1">IF(BB192&gt;BF192,INT((RAND()*(BC192-BB192+1)+BB192)),INT((RAND()*(BC192-BF192)+BF192+1)))</f>
        <v>7</v>
      </c>
      <c r="BG193">
        <f ca="1">BF193</f>
        <v>7</v>
      </c>
      <c r="BH193">
        <v>256</v>
      </c>
      <c r="BI193" s="1">
        <f ca="1">IF(BG193/BH193=INT(BG193/BH193),1,0)</f>
        <v>0</v>
      </c>
      <c r="BJ193" s="1">
        <f ca="1">IF(BI193=0,BG193,BG193/BH193)</f>
        <v>7</v>
      </c>
      <c r="BK193" s="1">
        <v>16</v>
      </c>
      <c r="BL193" s="1">
        <f ca="1">IF(BJ193/BK193=INT(BJ193/BK193),1,0)</f>
        <v>0</v>
      </c>
      <c r="BM193" s="1">
        <f ca="1">IF(BL193=0,BJ193,BJ193/BK193)</f>
        <v>7</v>
      </c>
      <c r="BN193" s="1">
        <v>4</v>
      </c>
      <c r="BO193" s="1">
        <f ca="1">IF(BM193/BN193=INT(BM193/BN193),1,0)</f>
        <v>0</v>
      </c>
      <c r="BP193" s="1">
        <f ca="1">IF(BO193=0,BM193,BM193/BN193)</f>
        <v>7</v>
      </c>
      <c r="BQ193" s="1">
        <v>2</v>
      </c>
      <c r="BR193" s="1">
        <f ca="1">IF(BP193/BQ193=INT(BP193/BQ193),1,0)</f>
        <v>0</v>
      </c>
      <c r="BS193" s="1">
        <f ca="1">IF(BR193=0,BP193,BP193/BQ193)</f>
        <v>7</v>
      </c>
      <c r="BT193" s="1">
        <v>81</v>
      </c>
      <c r="BU193" s="1">
        <f ca="1">IF(BS193/BT193=INT(BS193/BT193),1,0)</f>
        <v>0</v>
      </c>
      <c r="BV193" s="1">
        <f ca="1">IF(BU193=0,BS193,BS193/BT193)</f>
        <v>7</v>
      </c>
      <c r="BW193" s="1">
        <v>9</v>
      </c>
      <c r="BX193" s="1">
        <f ca="1">IF(BV193/BW193=INT(BV193/BW193),1,0)</f>
        <v>0</v>
      </c>
      <c r="BY193" s="1">
        <f ca="1">IF(BX193=0,BV193,BV193/BW193)</f>
        <v>7</v>
      </c>
      <c r="BZ193" s="1">
        <v>3</v>
      </c>
      <c r="CA193" s="1">
        <f ca="1">IF(BY193/BZ193=INT(BY193/BZ193),1,0)</f>
        <v>0</v>
      </c>
      <c r="CB193" s="1">
        <f ca="1">IF(CA193=0,BY193,BY193/BZ193)</f>
        <v>7</v>
      </c>
      <c r="CC193" s="1">
        <v>25</v>
      </c>
      <c r="CD193" s="1">
        <f ca="1">IF(CB193/CC193=INT(CB193/CC193),1,0)</f>
        <v>0</v>
      </c>
      <c r="CE193" s="1">
        <f ca="1">IF(CD193=0,CB193,CB193/CC193)</f>
        <v>7</v>
      </c>
      <c r="CF193" s="1">
        <v>5</v>
      </c>
      <c r="CG193" s="1">
        <f ca="1">IF(CE193/CF193=INT(CE193/CF193),1,0)</f>
        <v>0</v>
      </c>
      <c r="CH193" s="1">
        <f ca="1">IF(CG193=0,CE193,CE193/CF193)</f>
        <v>7</v>
      </c>
      <c r="CI193" s="1">
        <v>49</v>
      </c>
      <c r="CJ193" s="1">
        <f ca="1">IF(CH193/CI193=INT(CH193/CI193),1,0)</f>
        <v>0</v>
      </c>
      <c r="CK193" s="1">
        <f ca="1">IF(CJ193=0,CH193,CH193/CI193)</f>
        <v>7</v>
      </c>
      <c r="CL193" s="1">
        <v>7</v>
      </c>
      <c r="CM193" s="1">
        <f ca="1">IF(CK193/CL193=INT(CK193/CL193),1,0)</f>
        <v>1</v>
      </c>
      <c r="CN193" s="1">
        <f ca="1">IF(CM193=0,CK193,CK193/CL193)</f>
        <v>1</v>
      </c>
      <c r="CO193" s="1">
        <v>121</v>
      </c>
      <c r="CP193" s="1">
        <f ca="1">IF(CN193/CO193=INT(CN193/CO193),1,0)</f>
        <v>0</v>
      </c>
      <c r="CQ193" s="1">
        <f ca="1">IF(CP193=0,CN193,CN193/CO193)</f>
        <v>1</v>
      </c>
      <c r="CR193" s="1">
        <v>11</v>
      </c>
      <c r="CS193" s="1">
        <f ca="1">IF(CQ193/CR193=INT(CQ193/CR193),1,0)</f>
        <v>0</v>
      </c>
      <c r="CT193" s="1">
        <f ca="1">IF(CS193=0,CQ193,CQ193/CR193)</f>
        <v>1</v>
      </c>
      <c r="CU193" s="1">
        <v>169</v>
      </c>
      <c r="CV193" s="1">
        <f ca="1">IF(CT193/CU193=INT(CT193/CU193),1,0)</f>
        <v>0</v>
      </c>
      <c r="CW193" s="1">
        <f ca="1">IF(CV193=0,CT193,CT193/CU193)</f>
        <v>1</v>
      </c>
      <c r="CX193" s="1">
        <v>13</v>
      </c>
      <c r="CY193" s="1">
        <f ca="1">IF(CW193/CX193=INT(CW193/CX193),1,0)</f>
        <v>0</v>
      </c>
      <c r="CZ193" s="1">
        <f ca="1">IF(CY193=0,CW193,CW193/CX193)</f>
        <v>1</v>
      </c>
      <c r="DA193" s="1">
        <v>17</v>
      </c>
      <c r="DB193" s="1">
        <f ca="1">IF(CZ193/DA193=INT(CZ193/DA193),1,0)</f>
        <v>0</v>
      </c>
      <c r="DC193" s="1">
        <f ca="1">IF(DB193=0,CZ193,CZ193/DA193)</f>
        <v>1</v>
      </c>
      <c r="DD193" s="1">
        <v>19</v>
      </c>
      <c r="DE193" s="1">
        <f ca="1">IF(DC193/DD193=INT(DC193/DD193),1,0)</f>
        <v>0</v>
      </c>
      <c r="DF193" s="1">
        <f ca="1">IF(DE193=0,DC193,DC193/DD193)</f>
        <v>1</v>
      </c>
      <c r="DG193" s="1">
        <v>23</v>
      </c>
      <c r="DH193" s="1">
        <f ca="1">IF(DF193/DG193=INT(DF193/DG193),1,0)</f>
        <v>0</v>
      </c>
      <c r="DI193" s="1">
        <f ca="1">IF(DH193=0,DF193,DF193/DG193)</f>
        <v>1</v>
      </c>
      <c r="DJ193" s="1">
        <v>29</v>
      </c>
      <c r="DK193" s="1">
        <f ca="1">IF(DI193/DJ193=INT(DI193/DJ193),1,0)</f>
        <v>0</v>
      </c>
      <c r="DL193" s="1">
        <f ca="1">IF(DK193=0,DI193,DI193/DJ193)</f>
        <v>1</v>
      </c>
      <c r="DM193" s="1">
        <v>31</v>
      </c>
      <c r="DN193" s="1">
        <f ca="1">IF(DL193/DM193=INT(DL193/DM193),1,0)</f>
        <v>0</v>
      </c>
      <c r="DO193" s="1">
        <f ca="1">IF(DN193=0,DL193,DL193/DM193)</f>
        <v>1</v>
      </c>
      <c r="DP193" s="1">
        <v>37</v>
      </c>
      <c r="DQ193" s="1">
        <f ca="1">IF(DO193/DP193=INT(DO193/DP193),1,0)</f>
        <v>0</v>
      </c>
      <c r="DR193" s="1">
        <f ca="1">IF(DQ193=0,DO193,DO193/DP193)</f>
        <v>1</v>
      </c>
      <c r="DS193" s="1">
        <v>41</v>
      </c>
      <c r="DT193" s="1">
        <f ca="1">IF(DR193/DS193=INT(DR193/DS193),1,0)</f>
        <v>0</v>
      </c>
      <c r="DU193" s="1">
        <f ca="1">IF(DT193=0,DR193,DR193/DS193)</f>
        <v>1</v>
      </c>
      <c r="DV193" s="1">
        <v>43</v>
      </c>
      <c r="DW193" s="1">
        <f ca="1">IF(DU193/DV193=INT(DU193/DV193),1,0)</f>
        <v>0</v>
      </c>
      <c r="DX193" s="1">
        <f ca="1">IF(DW193=0,DU193,DU193/DV193)</f>
        <v>1</v>
      </c>
      <c r="DY193" s="1">
        <v>47</v>
      </c>
      <c r="DZ193" s="1">
        <f ca="1">IF(DX193/DY193=INT(DX193/DY193),1,0)</f>
        <v>0</v>
      </c>
      <c r="EA193" s="1">
        <f ca="1">IF(DZ193=0,DX193,DX193/DY193)</f>
        <v>1</v>
      </c>
      <c r="EB193" s="1">
        <v>53</v>
      </c>
      <c r="EC193" s="1">
        <f ca="1">IF(EA193/EB193=INT(EA193/EB193),1,0)</f>
        <v>0</v>
      </c>
      <c r="ED193" s="1">
        <f ca="1">IF(EC193=0,EA193,EA193/EB193)</f>
        <v>1</v>
      </c>
      <c r="EE193" s="1">
        <v>59</v>
      </c>
      <c r="EF193" s="1">
        <f ca="1">IF(ED193/EE193=INT(ED193/EE193),1,0)</f>
        <v>0</v>
      </c>
      <c r="EG193" s="1">
        <f ca="1">IF(EF193=0,ED193,ED193/EE193)</f>
        <v>1</v>
      </c>
      <c r="EH193" s="1">
        <v>61</v>
      </c>
      <c r="EI193" s="1">
        <f ca="1">IF(EG193/EH193=INT(EG193/EH193),1,0)</f>
        <v>0</v>
      </c>
      <c r="EJ193" s="1">
        <f ca="1">IF(EI193=0,EG193,EG193/EH193)</f>
        <v>1</v>
      </c>
      <c r="EK193" s="1">
        <v>67</v>
      </c>
      <c r="EL193" s="1">
        <f ca="1">IF(EJ193/EK193=INT(EJ193/EK193),1,0)</f>
        <v>0</v>
      </c>
      <c r="EM193" s="1">
        <f ca="1">IF(EL193=0,EJ193,EJ193/EK193)</f>
        <v>1</v>
      </c>
      <c r="EN193" s="1">
        <v>71</v>
      </c>
      <c r="EO193" s="1">
        <f ca="1">IF(EM193/EN193=INT(EM193/EN193),1,0)</f>
        <v>0</v>
      </c>
      <c r="EP193" s="1">
        <f ca="1">IF(EO193=0,EM193,EM193/EN193)</f>
        <v>1</v>
      </c>
      <c r="EQ193" s="1">
        <v>73</v>
      </c>
      <c r="ER193" s="1">
        <f ca="1">IF(EP193/EQ193=INT(EP193/EQ193),1,0)</f>
        <v>0</v>
      </c>
      <c r="ES193" s="1">
        <f ca="1">IF(ER193=0,EP193,EP193/EQ193)</f>
        <v>1</v>
      </c>
      <c r="ET193" s="1">
        <v>79</v>
      </c>
      <c r="EU193" s="1">
        <f ca="1">IF(ES193/ET193=INT(ES193/ET193),1,0)</f>
        <v>0</v>
      </c>
      <c r="EV193" s="1">
        <f ca="1">IF(EU193=0,ES193,ES193/ET193)</f>
        <v>1</v>
      </c>
      <c r="EW193" s="1">
        <v>83</v>
      </c>
      <c r="EX193" s="1">
        <f ca="1">IF(EV193/EW193=INT(EV193/EW193),1,0)</f>
        <v>0</v>
      </c>
      <c r="EY193" s="1">
        <f ca="1">IF(EX193=0,EV193,EV193/EW193)</f>
        <v>1</v>
      </c>
      <c r="EZ193" s="1">
        <v>89</v>
      </c>
      <c r="FA193" s="1">
        <f ca="1">IF(EY193/EZ193=INT(EY193/EZ193),1,0)</f>
        <v>0</v>
      </c>
      <c r="FB193" s="1">
        <f ca="1">IF(FA193=0,EY193,EY193/EZ193)</f>
        <v>1</v>
      </c>
      <c r="FC193" s="1">
        <v>97</v>
      </c>
      <c r="FD193" s="1">
        <f ca="1">IF(FB193/FC193=INT(FB193/FC193),1,0)</f>
        <v>0</v>
      </c>
      <c r="FE193" s="1">
        <f ca="1">IF(FD193=0,FB193,FB193/FC193)</f>
        <v>1</v>
      </c>
      <c r="FF193" s="1">
        <v>101</v>
      </c>
      <c r="FG193" s="1">
        <f ca="1">IF(FE193/FF193=INT(FE193/FF193),1,0)</f>
        <v>0</v>
      </c>
      <c r="FH193" s="1">
        <f ca="1">IF(FG193=0,FE193,FE193/FF193)</f>
        <v>1</v>
      </c>
      <c r="FI193" s="1">
        <v>103</v>
      </c>
      <c r="FJ193" s="1">
        <f ca="1">IF(FH193/FI193=INT(FH193/FI193),1,0)</f>
        <v>0</v>
      </c>
      <c r="FK193" s="1">
        <f ca="1">IF(FJ193=0,FH193,FH193/FI193)</f>
        <v>1</v>
      </c>
      <c r="FL193" s="1">
        <v>107</v>
      </c>
      <c r="FM193" s="1">
        <f ca="1">IF(FK193/FL193=INT(FK193/FL193),1,0)</f>
        <v>0</v>
      </c>
      <c r="FN193" s="1">
        <f ca="1">IF(FM193=0,FK193,FK193/FL193)</f>
        <v>1</v>
      </c>
      <c r="FO193" s="1">
        <v>109</v>
      </c>
      <c r="FP193" s="1">
        <f ca="1">IF(FN193/FO193=INT(FN193/FO193),1,0)</f>
        <v>0</v>
      </c>
      <c r="FQ193" s="1">
        <f ca="1">IF(FP193=0,FN193,FN193/FO193)</f>
        <v>1</v>
      </c>
      <c r="FR193" s="1">
        <v>113</v>
      </c>
      <c r="FS193" s="1">
        <f ca="1">IF(FQ193/FR193=INT(FQ193/FR193),1,0)</f>
        <v>0</v>
      </c>
      <c r="FT193" s="1">
        <f ca="1">IF(FS193=0,FQ193,FQ193/FR193)</f>
        <v>1</v>
      </c>
      <c r="FU193" s="1">
        <v>127</v>
      </c>
      <c r="FV193" s="1">
        <f ca="1">IF(FT193/FU193=INT(FT193/FU193),1,0)</f>
        <v>0</v>
      </c>
      <c r="FW193" s="1">
        <f ca="1">IF(FV193=0,FT193,FT193/FU193)</f>
        <v>1</v>
      </c>
      <c r="FX193" s="1">
        <v>131</v>
      </c>
      <c r="FY193" s="1">
        <f ca="1">IF(FW193/FX193=INT(FW193/FX193),1,0)</f>
        <v>0</v>
      </c>
      <c r="FZ193" s="1">
        <f ca="1">IF(FY193=0,FW193,FW193/FX193)</f>
        <v>1</v>
      </c>
      <c r="GA193" s="1">
        <v>137</v>
      </c>
      <c r="GB193" s="1">
        <f ca="1">IF(FZ193/GA193=INT(FZ193/GA193),1,0)</f>
        <v>0</v>
      </c>
      <c r="GC193" s="1">
        <f ca="1">IF(GB193=0,FZ193,FZ193/GA193)</f>
        <v>1</v>
      </c>
      <c r="GD193" s="1">
        <v>139</v>
      </c>
      <c r="GE193" s="1">
        <f ca="1">IF(GC193/GD193=INT(GC193/GD193),1,0)</f>
        <v>0</v>
      </c>
      <c r="GF193" s="1">
        <f ca="1">IF(GE193=0,GC193,GC193/GD193)</f>
        <v>1</v>
      </c>
      <c r="GG193" s="1">
        <v>149</v>
      </c>
      <c r="GH193" s="1">
        <f ca="1">IF(GF193/GG193=INT(GF193/GG193),1,0)</f>
        <v>0</v>
      </c>
      <c r="GI193" s="1">
        <f ca="1">IF(GH193=0,GF193,GF193/GG193)</f>
        <v>1</v>
      </c>
      <c r="GJ193" s="1"/>
      <c r="GK193" s="1">
        <f ca="1">8*BI193+4*BL193+2*BO193+BR193</f>
        <v>0</v>
      </c>
      <c r="GL193" s="1">
        <f ca="1">4*BU193+2*BX193+CA193</f>
        <v>0</v>
      </c>
      <c r="GM193" s="1">
        <f ca="1">2*CD193+CG193</f>
        <v>0</v>
      </c>
      <c r="GN193" s="1">
        <f ca="1">2*CJ193+CM193</f>
        <v>1</v>
      </c>
      <c r="GO193" s="1">
        <f ca="1">2*CP193+CS193</f>
        <v>0</v>
      </c>
      <c r="GP193" s="1">
        <f ca="1">2*CV193+CY193</f>
        <v>0</v>
      </c>
      <c r="GQ193" s="1">
        <f ca="1">DB193</f>
        <v>0</v>
      </c>
      <c r="GR193" s="1">
        <f ca="1">DE193</f>
        <v>0</v>
      </c>
      <c r="GS193" s="1">
        <f ca="1">DH193</f>
        <v>0</v>
      </c>
      <c r="GT193" s="1">
        <f ca="1">DK193</f>
        <v>0</v>
      </c>
      <c r="GU193" s="1">
        <f ca="1">DN193</f>
        <v>0</v>
      </c>
      <c r="GV193">
        <f ca="1">DQ193</f>
        <v>0</v>
      </c>
      <c r="GW193">
        <f ca="1">DT193</f>
        <v>0</v>
      </c>
      <c r="GX193">
        <f ca="1">DW193</f>
        <v>0</v>
      </c>
      <c r="GY193">
        <f ca="1">DZ193</f>
        <v>0</v>
      </c>
      <c r="GZ193">
        <f ca="1">EC193</f>
        <v>0</v>
      </c>
      <c r="HA193">
        <f ca="1">EF193</f>
        <v>0</v>
      </c>
      <c r="HB193">
        <f ca="1">EI193</f>
        <v>0</v>
      </c>
      <c r="HC193">
        <f ca="1">EL193</f>
        <v>0</v>
      </c>
      <c r="HD193">
        <f ca="1">EO193</f>
        <v>0</v>
      </c>
      <c r="HE193">
        <f ca="1">ER193</f>
        <v>0</v>
      </c>
      <c r="HF193">
        <f ca="1">EU193</f>
        <v>0</v>
      </c>
      <c r="HG193">
        <f ca="1">EX193</f>
        <v>0</v>
      </c>
      <c r="HH193">
        <f ca="1">FA193</f>
        <v>0</v>
      </c>
      <c r="HI193">
        <f ca="1">FD193</f>
        <v>0</v>
      </c>
      <c r="HJ193">
        <f ca="1">FG193</f>
        <v>0</v>
      </c>
      <c r="HK193">
        <f ca="1">FJ193</f>
        <v>0</v>
      </c>
      <c r="HL193">
        <f ca="1">FM193</f>
        <v>0</v>
      </c>
      <c r="HM193">
        <f ca="1">FP193</f>
        <v>0</v>
      </c>
      <c r="HN193">
        <f ca="1">FS193</f>
        <v>0</v>
      </c>
      <c r="HO193">
        <f ca="1">FV193</f>
        <v>0</v>
      </c>
      <c r="HP193">
        <f ca="1">FY193</f>
        <v>0</v>
      </c>
      <c r="HQ193">
        <f ca="1">GB193</f>
        <v>0</v>
      </c>
      <c r="HR193">
        <f ca="1">GE193</f>
        <v>0</v>
      </c>
      <c r="HS193">
        <f ca="1">GH193</f>
        <v>0</v>
      </c>
      <c r="HT193">
        <f ca="1">BG193</f>
        <v>7</v>
      </c>
      <c r="HU193">
        <f ca="1">HT193/HS195</f>
        <v>7</v>
      </c>
      <c r="HV193" s="9"/>
      <c r="HY193" s="9"/>
      <c r="HZ193" s="9"/>
      <c r="IA193" s="9"/>
      <c r="IB193" s="9"/>
    </row>
    <row r="194" spans="2:255" ht="6" hidden="1" customHeight="1" x14ac:dyDescent="0.25">
      <c r="B194" s="71"/>
      <c r="C194" s="71"/>
      <c r="D194" s="71"/>
      <c r="E194" s="77"/>
      <c r="F194" s="104"/>
      <c r="G194" s="71"/>
      <c r="H194" s="78"/>
      <c r="I194" s="71"/>
      <c r="J194" s="71"/>
      <c r="K194" s="77"/>
      <c r="L194" s="104"/>
      <c r="M194" s="71"/>
      <c r="N194" s="71"/>
      <c r="O194" s="71"/>
      <c r="P194" s="71"/>
      <c r="Q194" s="71"/>
      <c r="R194" s="71"/>
      <c r="S194" s="77"/>
      <c r="T194" s="80"/>
      <c r="U194" s="80"/>
      <c r="V194" s="80"/>
      <c r="W194" s="122"/>
      <c r="X194" s="102"/>
      <c r="Y194" s="71"/>
      <c r="Z194" s="75"/>
      <c r="AE194" s="162"/>
      <c r="AF194" s="148"/>
      <c r="AW194" s="11"/>
      <c r="AX194" s="11"/>
      <c r="AY194" s="11"/>
      <c r="AZ194" s="11"/>
      <c r="BA194" s="11"/>
      <c r="BB194" s="11"/>
      <c r="BC194" s="1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>
        <f t="shared" ref="GK194:HS194" ca="1" si="84">IF(GK192&lt;GK193,GK192,GK193)</f>
        <v>0</v>
      </c>
      <c r="GL194" s="1">
        <f t="shared" ca="1" si="84"/>
        <v>0</v>
      </c>
      <c r="GM194" s="1">
        <f t="shared" ca="1" si="84"/>
        <v>0</v>
      </c>
      <c r="GN194" s="1">
        <f t="shared" ca="1" si="84"/>
        <v>0</v>
      </c>
      <c r="GO194" s="1">
        <f t="shared" ca="1" si="84"/>
        <v>0</v>
      </c>
      <c r="GP194" s="1">
        <f t="shared" ca="1" si="84"/>
        <v>0</v>
      </c>
      <c r="GQ194" s="1">
        <f t="shared" ca="1" si="84"/>
        <v>0</v>
      </c>
      <c r="GR194" s="1">
        <f t="shared" ca="1" si="84"/>
        <v>0</v>
      </c>
      <c r="GS194" s="1">
        <f t="shared" ca="1" si="84"/>
        <v>0</v>
      </c>
      <c r="GT194" s="1">
        <f t="shared" ca="1" si="84"/>
        <v>0</v>
      </c>
      <c r="GU194" s="1">
        <f t="shared" ca="1" si="84"/>
        <v>0</v>
      </c>
      <c r="GV194" s="1">
        <f t="shared" ca="1" si="84"/>
        <v>0</v>
      </c>
      <c r="GW194" s="1">
        <f t="shared" ca="1" si="84"/>
        <v>0</v>
      </c>
      <c r="GX194" s="1">
        <f t="shared" ca="1" si="84"/>
        <v>0</v>
      </c>
      <c r="GY194" s="1">
        <f t="shared" ca="1" si="84"/>
        <v>0</v>
      </c>
      <c r="GZ194" s="1">
        <f t="shared" ca="1" si="84"/>
        <v>0</v>
      </c>
      <c r="HA194" s="1">
        <f t="shared" ca="1" si="84"/>
        <v>0</v>
      </c>
      <c r="HB194" s="1">
        <f t="shared" ca="1" si="84"/>
        <v>0</v>
      </c>
      <c r="HC194" s="1">
        <f t="shared" ca="1" si="84"/>
        <v>0</v>
      </c>
      <c r="HD194" s="1">
        <f t="shared" ca="1" si="84"/>
        <v>0</v>
      </c>
      <c r="HE194" s="1">
        <f t="shared" ca="1" si="84"/>
        <v>0</v>
      </c>
      <c r="HF194" s="1">
        <f t="shared" ca="1" si="84"/>
        <v>0</v>
      </c>
      <c r="HG194" s="1">
        <f t="shared" ca="1" si="84"/>
        <v>0</v>
      </c>
      <c r="HH194" s="1">
        <f t="shared" ca="1" si="84"/>
        <v>0</v>
      </c>
      <c r="HI194" s="1">
        <f t="shared" ca="1" si="84"/>
        <v>0</v>
      </c>
      <c r="HJ194" s="1">
        <f t="shared" ca="1" si="84"/>
        <v>0</v>
      </c>
      <c r="HK194" s="1">
        <f t="shared" ca="1" si="84"/>
        <v>0</v>
      </c>
      <c r="HL194" s="1">
        <f t="shared" ca="1" si="84"/>
        <v>0</v>
      </c>
      <c r="HM194" s="1">
        <f t="shared" ca="1" si="84"/>
        <v>0</v>
      </c>
      <c r="HN194" s="1">
        <f t="shared" ca="1" si="84"/>
        <v>0</v>
      </c>
      <c r="HO194" s="1">
        <f t="shared" ca="1" si="84"/>
        <v>0</v>
      </c>
      <c r="HP194" s="1">
        <f t="shared" ca="1" si="84"/>
        <v>0</v>
      </c>
      <c r="HQ194" s="1">
        <f t="shared" ca="1" si="84"/>
        <v>0</v>
      </c>
      <c r="HR194" s="1">
        <f t="shared" ca="1" si="84"/>
        <v>0</v>
      </c>
      <c r="HS194" s="1">
        <f t="shared" ca="1" si="84"/>
        <v>0</v>
      </c>
      <c r="HV194" s="9"/>
      <c r="HY194" s="9"/>
      <c r="HZ194" s="9"/>
      <c r="IA194" s="9"/>
      <c r="IB194" s="9"/>
    </row>
    <row r="195" spans="2:255" ht="6" hidden="1" customHeight="1" x14ac:dyDescent="0.25">
      <c r="B195" s="71"/>
      <c r="C195" s="71"/>
      <c r="D195" s="71"/>
      <c r="E195" s="77"/>
      <c r="F195" s="104"/>
      <c r="G195" s="71"/>
      <c r="H195" s="78"/>
      <c r="I195" s="71"/>
      <c r="J195" s="71"/>
      <c r="K195" s="77"/>
      <c r="L195" s="104"/>
      <c r="M195" s="71"/>
      <c r="N195" s="71"/>
      <c r="O195" s="71"/>
      <c r="P195" s="71"/>
      <c r="Q195" s="71"/>
      <c r="R195" s="71"/>
      <c r="S195" s="77"/>
      <c r="T195" s="80"/>
      <c r="U195" s="80"/>
      <c r="V195" s="80"/>
      <c r="W195" s="122"/>
      <c r="X195" s="102"/>
      <c r="Y195" s="71"/>
      <c r="Z195" s="75"/>
      <c r="AE195" s="162"/>
      <c r="AW195" s="11"/>
      <c r="AX195" s="11"/>
      <c r="AY195" s="11"/>
      <c r="AZ195" s="11"/>
      <c r="BA195" s="11"/>
      <c r="BB195" s="11"/>
      <c r="BC195" s="1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>
        <f ca="1">GK$8^GK194</f>
        <v>1</v>
      </c>
      <c r="GL195">
        <f t="shared" ref="GL195:HS195" ca="1" si="85">GL$8^GL194*GK195</f>
        <v>1</v>
      </c>
      <c r="GM195">
        <f t="shared" ca="1" si="85"/>
        <v>1</v>
      </c>
      <c r="GN195">
        <f t="shared" ca="1" si="85"/>
        <v>1</v>
      </c>
      <c r="GO195">
        <f t="shared" ca="1" si="85"/>
        <v>1</v>
      </c>
      <c r="GP195">
        <f t="shared" ca="1" si="85"/>
        <v>1</v>
      </c>
      <c r="GQ195">
        <f t="shared" ca="1" si="85"/>
        <v>1</v>
      </c>
      <c r="GR195">
        <f t="shared" ca="1" si="85"/>
        <v>1</v>
      </c>
      <c r="GS195">
        <f t="shared" ca="1" si="85"/>
        <v>1</v>
      </c>
      <c r="GT195">
        <f t="shared" ca="1" si="85"/>
        <v>1</v>
      </c>
      <c r="GU195">
        <f t="shared" ca="1" si="85"/>
        <v>1</v>
      </c>
      <c r="GV195">
        <f t="shared" ca="1" si="85"/>
        <v>1</v>
      </c>
      <c r="GW195">
        <f t="shared" ca="1" si="85"/>
        <v>1</v>
      </c>
      <c r="GX195">
        <f t="shared" ca="1" si="85"/>
        <v>1</v>
      </c>
      <c r="GY195">
        <f t="shared" ca="1" si="85"/>
        <v>1</v>
      </c>
      <c r="GZ195">
        <f t="shared" ca="1" si="85"/>
        <v>1</v>
      </c>
      <c r="HA195">
        <f t="shared" ca="1" si="85"/>
        <v>1</v>
      </c>
      <c r="HB195">
        <f t="shared" ca="1" si="85"/>
        <v>1</v>
      </c>
      <c r="HC195">
        <f t="shared" ca="1" si="85"/>
        <v>1</v>
      </c>
      <c r="HD195">
        <f t="shared" ca="1" si="85"/>
        <v>1</v>
      </c>
      <c r="HE195">
        <f t="shared" ca="1" si="85"/>
        <v>1</v>
      </c>
      <c r="HF195">
        <f t="shared" ca="1" si="85"/>
        <v>1</v>
      </c>
      <c r="HG195">
        <f t="shared" ca="1" si="85"/>
        <v>1</v>
      </c>
      <c r="HH195">
        <f t="shared" ca="1" si="85"/>
        <v>1</v>
      </c>
      <c r="HI195">
        <f t="shared" ca="1" si="85"/>
        <v>1</v>
      </c>
      <c r="HJ195">
        <f t="shared" ca="1" si="85"/>
        <v>1</v>
      </c>
      <c r="HK195">
        <f t="shared" ca="1" si="85"/>
        <v>1</v>
      </c>
      <c r="HL195">
        <f t="shared" ca="1" si="85"/>
        <v>1</v>
      </c>
      <c r="HM195">
        <f t="shared" ca="1" si="85"/>
        <v>1</v>
      </c>
      <c r="HN195">
        <f t="shared" ca="1" si="85"/>
        <v>1</v>
      </c>
      <c r="HO195">
        <f t="shared" ca="1" si="85"/>
        <v>1</v>
      </c>
      <c r="HP195">
        <f t="shared" ca="1" si="85"/>
        <v>1</v>
      </c>
      <c r="HQ195">
        <f t="shared" ca="1" si="85"/>
        <v>1</v>
      </c>
      <c r="HR195">
        <f t="shared" ca="1" si="85"/>
        <v>1</v>
      </c>
      <c r="HS195">
        <f t="shared" ca="1" si="85"/>
        <v>1</v>
      </c>
      <c r="HV195" s="9"/>
      <c r="HY195" s="9"/>
      <c r="HZ195" s="9"/>
      <c r="IA195" s="9"/>
      <c r="IB195" s="9"/>
    </row>
    <row r="196" spans="2:255" ht="6" hidden="1" customHeight="1" x14ac:dyDescent="0.25">
      <c r="B196" s="71"/>
      <c r="C196" s="71"/>
      <c r="D196" s="71"/>
      <c r="E196" s="77"/>
      <c r="F196" s="104"/>
      <c r="G196" s="71"/>
      <c r="H196" s="78"/>
      <c r="I196" s="71"/>
      <c r="J196" s="71"/>
      <c r="K196" s="77"/>
      <c r="L196" s="104"/>
      <c r="M196" s="71"/>
      <c r="N196" s="71"/>
      <c r="O196" s="71"/>
      <c r="P196" s="71"/>
      <c r="Q196" s="71"/>
      <c r="R196" s="71"/>
      <c r="S196" s="77"/>
      <c r="T196" s="80"/>
      <c r="U196" s="80"/>
      <c r="V196" s="80"/>
      <c r="W196" s="122"/>
      <c r="X196" s="102"/>
      <c r="Y196" s="71"/>
      <c r="Z196" s="75"/>
      <c r="AE196" s="162"/>
      <c r="AW196" s="11"/>
      <c r="AX196" s="11"/>
      <c r="AY196" s="11"/>
      <c r="AZ196" s="11"/>
      <c r="BA196" s="11"/>
      <c r="BB196" s="11"/>
      <c r="BC196" s="11"/>
      <c r="BD196" t="s">
        <v>22</v>
      </c>
      <c r="BE196" s="1">
        <f ca="1">INT((RAND()*(AY192-AX192+1)+AX192))</f>
        <v>2</v>
      </c>
      <c r="BF196" s="1">
        <f ca="1">INT((RAND()*(BA192-AZ192+1)+AZ192))</f>
        <v>4</v>
      </c>
      <c r="BG196">
        <f ca="1">BF196-BF197*(BE197-BE196)</f>
        <v>4</v>
      </c>
      <c r="BH196">
        <v>256</v>
      </c>
      <c r="BI196" s="1">
        <f ca="1">IF(BG196/BH196=INT(BG196/BH196),1,0)</f>
        <v>0</v>
      </c>
      <c r="BJ196" s="1">
        <f ca="1">IF(BI196=0,BG196,BG196/BH196)</f>
        <v>4</v>
      </c>
      <c r="BK196" s="1">
        <v>16</v>
      </c>
      <c r="BL196" s="1">
        <f ca="1">IF(BJ196/BK196=INT(BJ196/BK196),1,0)</f>
        <v>0</v>
      </c>
      <c r="BM196" s="1">
        <f ca="1">IF(BL196=0,BJ196,BJ196/BK196)</f>
        <v>4</v>
      </c>
      <c r="BN196" s="1">
        <v>4</v>
      </c>
      <c r="BO196" s="1">
        <f ca="1">IF(BM196/BN196=INT(BM196/BN196),1,0)</f>
        <v>1</v>
      </c>
      <c r="BP196" s="1">
        <f ca="1">IF(BO196=0,BM196,BM196/BN196)</f>
        <v>1</v>
      </c>
      <c r="BQ196" s="1">
        <v>2</v>
      </c>
      <c r="BR196" s="1">
        <f ca="1">IF(BP196/BQ196=INT(BP196/BQ196),1,0)</f>
        <v>0</v>
      </c>
      <c r="BS196" s="1">
        <f ca="1">IF(BR196=0,BP196,BP196/BQ196)</f>
        <v>1</v>
      </c>
      <c r="BT196" s="1">
        <v>81</v>
      </c>
      <c r="BU196" s="1">
        <f ca="1">IF(BS196/BT196=INT(BS196/BT196),1,0)</f>
        <v>0</v>
      </c>
      <c r="BV196" s="1">
        <f ca="1">IF(BU196=0,BS196,BS196/BT196)</f>
        <v>1</v>
      </c>
      <c r="BW196" s="1">
        <v>9</v>
      </c>
      <c r="BX196" s="1">
        <f ca="1">IF(BV196/BW196=INT(BV196/BW196),1,0)</f>
        <v>0</v>
      </c>
      <c r="BY196" s="1">
        <f ca="1">IF(BX196=0,BV196,BV196/BW196)</f>
        <v>1</v>
      </c>
      <c r="BZ196" s="1">
        <v>3</v>
      </c>
      <c r="CA196" s="1">
        <f ca="1">IF(BY196/BZ196=INT(BY196/BZ196),1,0)</f>
        <v>0</v>
      </c>
      <c r="CB196" s="1">
        <f ca="1">IF(CA196=0,BY196,BY196/BZ196)</f>
        <v>1</v>
      </c>
      <c r="CC196" s="1">
        <v>25</v>
      </c>
      <c r="CD196" s="1">
        <f ca="1">IF(CB196/CC196=INT(CB196/CC196),1,0)</f>
        <v>0</v>
      </c>
      <c r="CE196" s="1">
        <f ca="1">IF(CD196=0,CB196,CB196/CC196)</f>
        <v>1</v>
      </c>
      <c r="CF196" s="1">
        <v>5</v>
      </c>
      <c r="CG196" s="1">
        <f ca="1">IF(CE196/CF196=INT(CE196/CF196),1,0)</f>
        <v>0</v>
      </c>
      <c r="CH196" s="1">
        <f ca="1">IF(CG196=0,CE196,CE196/CF196)</f>
        <v>1</v>
      </c>
      <c r="CI196" s="1">
        <v>49</v>
      </c>
      <c r="CJ196" s="1">
        <f ca="1">IF(CH196/CI196=INT(CH196/CI196),1,0)</f>
        <v>0</v>
      </c>
      <c r="CK196" s="1">
        <f ca="1">IF(CJ196=0,CH196,CH196/CI196)</f>
        <v>1</v>
      </c>
      <c r="CL196" s="1">
        <v>7</v>
      </c>
      <c r="CM196" s="1">
        <f ca="1">IF(CK196/CL196=INT(CK196/CL196),1,0)</f>
        <v>0</v>
      </c>
      <c r="CN196" s="1">
        <f ca="1">IF(CM196=0,CK196,CK196/CL196)</f>
        <v>1</v>
      </c>
      <c r="CO196" s="1">
        <v>121</v>
      </c>
      <c r="CP196" s="1">
        <f ca="1">IF(CN196/CO196=INT(CN196/CO196),1,0)</f>
        <v>0</v>
      </c>
      <c r="CQ196" s="1">
        <f ca="1">IF(CP196=0,CN196,CN196/CO196)</f>
        <v>1</v>
      </c>
      <c r="CR196" s="1">
        <v>11</v>
      </c>
      <c r="CS196" s="1">
        <f ca="1">IF(CQ196/CR196=INT(CQ196/CR196),1,0)</f>
        <v>0</v>
      </c>
      <c r="CT196" s="1">
        <f ca="1">IF(CS196=0,CQ196,CQ196/CR196)</f>
        <v>1</v>
      </c>
      <c r="CU196" s="1">
        <v>169</v>
      </c>
      <c r="CV196" s="1">
        <f ca="1">IF(CT196/CU196=INT(CT196/CU196),1,0)</f>
        <v>0</v>
      </c>
      <c r="CW196" s="1">
        <f ca="1">IF(CV196=0,CT196,CT196/CU196)</f>
        <v>1</v>
      </c>
      <c r="CX196" s="1">
        <v>13</v>
      </c>
      <c r="CY196" s="1">
        <f ca="1">IF(CW196/CX196=INT(CW196/CX196),1,0)</f>
        <v>0</v>
      </c>
      <c r="CZ196" s="1">
        <f ca="1">IF(CY196=0,CW196,CW196/CX196)</f>
        <v>1</v>
      </c>
      <c r="DA196" s="1">
        <v>17</v>
      </c>
      <c r="DB196" s="1">
        <f ca="1">IF(CZ196/DA196=INT(CZ196/DA196),1,0)</f>
        <v>0</v>
      </c>
      <c r="DC196" s="1">
        <f ca="1">IF(DB196=0,CZ196,CZ196/DA196)</f>
        <v>1</v>
      </c>
      <c r="DD196" s="1">
        <v>19</v>
      </c>
      <c r="DE196" s="1">
        <f ca="1">IF(DC196/DD196=INT(DC196/DD196),1,0)</f>
        <v>0</v>
      </c>
      <c r="DF196" s="1">
        <f ca="1">IF(DE196=0,DC196,DC196/DD196)</f>
        <v>1</v>
      </c>
      <c r="DG196" s="1">
        <v>23</v>
      </c>
      <c r="DH196" s="1">
        <f ca="1">IF(DF196/DG196=INT(DF196/DG196),1,0)</f>
        <v>0</v>
      </c>
      <c r="DI196" s="1">
        <f ca="1">IF(DH196=0,DF196,DF196/DG196)</f>
        <v>1</v>
      </c>
      <c r="DJ196" s="1">
        <v>29</v>
      </c>
      <c r="DK196" s="1">
        <f ca="1">IF(DI196/DJ196=INT(DI196/DJ196),1,0)</f>
        <v>0</v>
      </c>
      <c r="DL196" s="1">
        <f ca="1">IF(DK196=0,DI196,DI196/DJ196)</f>
        <v>1</v>
      </c>
      <c r="DM196" s="1">
        <v>31</v>
      </c>
      <c r="DN196" s="1">
        <f ca="1">IF(DL196/DM196=INT(DL196/DM196),1,0)</f>
        <v>0</v>
      </c>
      <c r="DO196" s="1">
        <f ca="1">IF(DN196=0,DL196,DL196/DM196)</f>
        <v>1</v>
      </c>
      <c r="DP196" s="1">
        <v>37</v>
      </c>
      <c r="DQ196" s="1">
        <f ca="1">IF(DO196/DP196=INT(DO196/DP196),1,0)</f>
        <v>0</v>
      </c>
      <c r="DR196" s="1">
        <f ca="1">IF(DQ196=0,DO196,DO196/DP196)</f>
        <v>1</v>
      </c>
      <c r="DS196" s="1">
        <v>41</v>
      </c>
      <c r="DT196" s="1">
        <f ca="1">IF(DR196/DS196=INT(DR196/DS196),1,0)</f>
        <v>0</v>
      </c>
      <c r="DU196" s="1">
        <f ca="1">IF(DT196=0,DR196,DR196/DS196)</f>
        <v>1</v>
      </c>
      <c r="DV196" s="1">
        <v>43</v>
      </c>
      <c r="DW196" s="1">
        <f ca="1">IF(DU196/DV196=INT(DU196/DV196),1,0)</f>
        <v>0</v>
      </c>
      <c r="DX196" s="1">
        <f ca="1">IF(DW196=0,DU196,DU196/DV196)</f>
        <v>1</v>
      </c>
      <c r="DY196" s="1">
        <v>47</v>
      </c>
      <c r="DZ196" s="1">
        <f ca="1">IF(DX196/DY196=INT(DX196/DY196),1,0)</f>
        <v>0</v>
      </c>
      <c r="EA196" s="1">
        <f ca="1">IF(DZ196=0,DX196,DX196/DY196)</f>
        <v>1</v>
      </c>
      <c r="EB196" s="1">
        <v>53</v>
      </c>
      <c r="EC196" s="1">
        <f ca="1">IF(EA196/EB196=INT(EA196/EB196),1,0)</f>
        <v>0</v>
      </c>
      <c r="ED196" s="1">
        <f ca="1">IF(EC196=0,EA196,EA196/EB196)</f>
        <v>1</v>
      </c>
      <c r="EE196" s="1">
        <v>59</v>
      </c>
      <c r="EF196" s="1">
        <f ca="1">IF(ED196/EE196=INT(ED196/EE196),1,0)</f>
        <v>0</v>
      </c>
      <c r="EG196" s="1">
        <f ca="1">IF(EF196=0,ED196,ED196/EE196)</f>
        <v>1</v>
      </c>
      <c r="EH196" s="1">
        <v>61</v>
      </c>
      <c r="EI196" s="1">
        <f ca="1">IF(EG196/EH196=INT(EG196/EH196),1,0)</f>
        <v>0</v>
      </c>
      <c r="EJ196" s="1">
        <f ca="1">IF(EI196=0,EG196,EG196/EH196)</f>
        <v>1</v>
      </c>
      <c r="EK196" s="1">
        <v>67</v>
      </c>
      <c r="EL196" s="1">
        <f ca="1">IF(EJ196/EK196=INT(EJ196/EK196),1,0)</f>
        <v>0</v>
      </c>
      <c r="EM196" s="1">
        <f ca="1">IF(EL196=0,EJ196,EJ196/EK196)</f>
        <v>1</v>
      </c>
      <c r="EN196" s="1">
        <v>71</v>
      </c>
      <c r="EO196" s="1">
        <f ca="1">IF(EM196/EN196=INT(EM196/EN196),1,0)</f>
        <v>0</v>
      </c>
      <c r="EP196" s="1">
        <f ca="1">IF(EO196=0,EM196,EM196/EN196)</f>
        <v>1</v>
      </c>
      <c r="EQ196" s="1">
        <v>73</v>
      </c>
      <c r="ER196" s="1">
        <f ca="1">IF(EP196/EQ196=INT(EP196/EQ196),1,0)</f>
        <v>0</v>
      </c>
      <c r="ES196" s="1">
        <f ca="1">IF(ER196=0,EP196,EP196/EQ196)</f>
        <v>1</v>
      </c>
      <c r="ET196" s="1">
        <v>79</v>
      </c>
      <c r="EU196" s="1">
        <f ca="1">IF(ES196/ET196=INT(ES196/ET196),1,0)</f>
        <v>0</v>
      </c>
      <c r="EV196" s="1">
        <f ca="1">IF(EU196=0,ES196,ES196/ET196)</f>
        <v>1</v>
      </c>
      <c r="EW196" s="1">
        <v>83</v>
      </c>
      <c r="EX196" s="1">
        <f ca="1">IF(EV196/EW196=INT(EV196/EW196),1,0)</f>
        <v>0</v>
      </c>
      <c r="EY196" s="1">
        <f ca="1">IF(EX196=0,EV196,EV196/EW196)</f>
        <v>1</v>
      </c>
      <c r="EZ196" s="1">
        <v>89</v>
      </c>
      <c r="FA196" s="1">
        <f ca="1">IF(EY196/EZ196=INT(EY196/EZ196),1,0)</f>
        <v>0</v>
      </c>
      <c r="FB196" s="1">
        <f ca="1">IF(FA196=0,EY196,EY196/EZ196)</f>
        <v>1</v>
      </c>
      <c r="FC196" s="1">
        <v>97</v>
      </c>
      <c r="FD196" s="1">
        <f ca="1">IF(FB196/FC196=INT(FB196/FC196),1,0)</f>
        <v>0</v>
      </c>
      <c r="FE196" s="1">
        <f ca="1">IF(FD196=0,FB196,FB196/FC196)</f>
        <v>1</v>
      </c>
      <c r="FF196" s="1">
        <v>101</v>
      </c>
      <c r="FG196" s="1">
        <f ca="1">IF(FE196/FF196=INT(FE196/FF196),1,0)</f>
        <v>0</v>
      </c>
      <c r="FH196" s="1">
        <f ca="1">IF(FG196=0,FE196,FE196/FF196)</f>
        <v>1</v>
      </c>
      <c r="FI196" s="1">
        <v>103</v>
      </c>
      <c r="FJ196" s="1">
        <f ca="1">IF(FH196/FI196=INT(FH196/FI196),1,0)</f>
        <v>0</v>
      </c>
      <c r="FK196" s="1">
        <f ca="1">IF(FJ196=0,FH196,FH196/FI196)</f>
        <v>1</v>
      </c>
      <c r="FL196" s="1">
        <v>107</v>
      </c>
      <c r="FM196" s="1">
        <f ca="1">IF(FK196/FL196=INT(FK196/FL196),1,0)</f>
        <v>0</v>
      </c>
      <c r="FN196" s="1">
        <f ca="1">IF(FM196=0,FK196,FK196/FL196)</f>
        <v>1</v>
      </c>
      <c r="FO196" s="1">
        <v>109</v>
      </c>
      <c r="FP196" s="1">
        <f ca="1">IF(FN196/FO196=INT(FN196/FO196),1,0)</f>
        <v>0</v>
      </c>
      <c r="FQ196" s="1">
        <f ca="1">IF(FP196=0,FN196,FN196/FO196)</f>
        <v>1</v>
      </c>
      <c r="FR196" s="1">
        <v>113</v>
      </c>
      <c r="FS196" s="1">
        <f ca="1">IF(FQ196/FR196=INT(FQ196/FR196),1,0)</f>
        <v>0</v>
      </c>
      <c r="FT196" s="1">
        <f ca="1">IF(FS196=0,FQ196,FQ196/FR196)</f>
        <v>1</v>
      </c>
      <c r="FU196" s="1">
        <v>127</v>
      </c>
      <c r="FV196" s="1">
        <f ca="1">IF(FT196/FU196=INT(FT196/FU196),1,0)</f>
        <v>0</v>
      </c>
      <c r="FW196" s="1">
        <f ca="1">IF(FV196=0,FT196,FT196/FU196)</f>
        <v>1</v>
      </c>
      <c r="FX196" s="1">
        <v>131</v>
      </c>
      <c r="FY196" s="1">
        <f ca="1">IF(FW196/FX196=INT(FW196/FX196),1,0)</f>
        <v>0</v>
      </c>
      <c r="FZ196" s="1">
        <f ca="1">IF(FY196=0,FW196,FW196/FX196)</f>
        <v>1</v>
      </c>
      <c r="GA196" s="1">
        <v>137</v>
      </c>
      <c r="GB196" s="1">
        <f ca="1">IF(FZ196/GA196=INT(FZ196/GA196),1,0)</f>
        <v>0</v>
      </c>
      <c r="GC196" s="1">
        <f ca="1">IF(GB196=0,FZ196,FZ196/GA196)</f>
        <v>1</v>
      </c>
      <c r="GD196" s="1">
        <v>139</v>
      </c>
      <c r="GE196" s="1">
        <f ca="1">IF(GC196/GD196=INT(GC196/GD196),1,0)</f>
        <v>0</v>
      </c>
      <c r="GF196" s="1">
        <f ca="1">IF(GE196=0,GC196,GC196/GD196)</f>
        <v>1</v>
      </c>
      <c r="GG196" s="1">
        <v>149</v>
      </c>
      <c r="GH196" s="1">
        <f ca="1">IF(GF196/GG196=INT(GF196/GG196),1,0)</f>
        <v>0</v>
      </c>
      <c r="GI196" s="1">
        <f ca="1">IF(GH196=0,GF196,GF196/GG196)</f>
        <v>1</v>
      </c>
      <c r="GJ196" s="1"/>
      <c r="GK196" s="1">
        <f ca="1">8*BI196+4*BL196+2*BO196+BR196</f>
        <v>2</v>
      </c>
      <c r="GL196" s="1">
        <f ca="1">4*BU196+2*BX196+CA196</f>
        <v>0</v>
      </c>
      <c r="GM196" s="1">
        <f ca="1">2*CD196+CG196</f>
        <v>0</v>
      </c>
      <c r="GN196" s="1">
        <f ca="1">2*CJ196+CM196</f>
        <v>0</v>
      </c>
      <c r="GO196" s="1">
        <f ca="1">2*CP196+CS196</f>
        <v>0</v>
      </c>
      <c r="GP196" s="1">
        <f ca="1">2*CV196+CY196</f>
        <v>0</v>
      </c>
      <c r="GQ196" s="1">
        <f ca="1">DB196</f>
        <v>0</v>
      </c>
      <c r="GR196" s="1">
        <f ca="1">DE196</f>
        <v>0</v>
      </c>
      <c r="GS196" s="1">
        <f ca="1">DH196</f>
        <v>0</v>
      </c>
      <c r="GT196" s="1">
        <f ca="1">DK196</f>
        <v>0</v>
      </c>
      <c r="GU196" s="1">
        <f ca="1">DN196</f>
        <v>0</v>
      </c>
      <c r="GV196">
        <f ca="1">DQ196</f>
        <v>0</v>
      </c>
      <c r="GW196">
        <f ca="1">DT196</f>
        <v>0</v>
      </c>
      <c r="GX196">
        <f ca="1">DW196</f>
        <v>0</v>
      </c>
      <c r="GY196">
        <f ca="1">DZ196</f>
        <v>0</v>
      </c>
      <c r="GZ196">
        <f ca="1">EC196</f>
        <v>0</v>
      </c>
      <c r="HA196">
        <f ca="1">EF196</f>
        <v>0</v>
      </c>
      <c r="HB196">
        <f ca="1">EI196</f>
        <v>0</v>
      </c>
      <c r="HC196">
        <f ca="1">EL196</f>
        <v>0</v>
      </c>
      <c r="HD196">
        <f ca="1">EO196</f>
        <v>0</v>
      </c>
      <c r="HE196">
        <f ca="1">ER196</f>
        <v>0</v>
      </c>
      <c r="HF196">
        <f ca="1">EU196</f>
        <v>0</v>
      </c>
      <c r="HG196">
        <f ca="1">EX196</f>
        <v>0</v>
      </c>
      <c r="HH196">
        <f ca="1">FA196</f>
        <v>0</v>
      </c>
      <c r="HI196">
        <f ca="1">FD196</f>
        <v>0</v>
      </c>
      <c r="HJ196">
        <f ca="1">FG196</f>
        <v>0</v>
      </c>
      <c r="HK196">
        <f ca="1">FJ196</f>
        <v>0</v>
      </c>
      <c r="HL196">
        <f ca="1">FM196</f>
        <v>0</v>
      </c>
      <c r="HM196">
        <f ca="1">FP196</f>
        <v>0</v>
      </c>
      <c r="HN196">
        <f ca="1">FS196</f>
        <v>0</v>
      </c>
      <c r="HO196">
        <f ca="1">FV196</f>
        <v>0</v>
      </c>
      <c r="HP196">
        <f ca="1">FY196</f>
        <v>0</v>
      </c>
      <c r="HQ196">
        <f ca="1">GB196</f>
        <v>0</v>
      </c>
      <c r="HR196">
        <f ca="1">GE196</f>
        <v>0</v>
      </c>
      <c r="HS196">
        <f ca="1">GH196</f>
        <v>0</v>
      </c>
      <c r="HT196">
        <f ca="1">BG196</f>
        <v>4</v>
      </c>
      <c r="HU196">
        <f ca="1">HT196/HS199</f>
        <v>4</v>
      </c>
      <c r="HV196" s="9">
        <f ca="1">BE197</f>
        <v>2</v>
      </c>
      <c r="HW196">
        <f ca="1">HV196*HU197+HU196</f>
        <v>18</v>
      </c>
      <c r="HX196">
        <f ca="1">HW196*HW192</f>
        <v>324</v>
      </c>
      <c r="HY196" s="9">
        <f ca="1">HU193*HU197</f>
        <v>49</v>
      </c>
      <c r="HZ196" s="9">
        <f ca="1">INT(HX196/HY196)</f>
        <v>6</v>
      </c>
      <c r="IA196" s="9">
        <f ca="1">HX196-HZ196*HY196</f>
        <v>30</v>
      </c>
      <c r="IB196" s="9">
        <f ca="1">HY196</f>
        <v>49</v>
      </c>
    </row>
    <row r="197" spans="2:255" ht="6" hidden="1" customHeight="1" x14ac:dyDescent="0.25">
      <c r="B197" s="71"/>
      <c r="C197" s="71"/>
      <c r="D197" s="71"/>
      <c r="E197" s="77"/>
      <c r="F197" s="104"/>
      <c r="G197" s="71"/>
      <c r="H197" s="78"/>
      <c r="I197" s="71"/>
      <c r="J197" s="71"/>
      <c r="K197" s="77"/>
      <c r="L197" s="104"/>
      <c r="M197" s="71"/>
      <c r="N197" s="71"/>
      <c r="O197" s="71"/>
      <c r="P197" s="71"/>
      <c r="Q197" s="71"/>
      <c r="R197" s="71"/>
      <c r="S197" s="77"/>
      <c r="T197" s="80"/>
      <c r="U197" s="80"/>
      <c r="V197" s="80"/>
      <c r="W197" s="122"/>
      <c r="X197" s="102"/>
      <c r="Y197" s="71"/>
      <c r="Z197" s="75"/>
      <c r="AE197" s="162"/>
      <c r="AW197" s="11"/>
      <c r="AX197" s="11"/>
      <c r="AY197" s="11"/>
      <c r="AZ197" s="11"/>
      <c r="BA197" s="11"/>
      <c r="BB197" s="11"/>
      <c r="BC197" s="11"/>
      <c r="BE197">
        <f ca="1">BE196+INT(BF196/BF197)</f>
        <v>2</v>
      </c>
      <c r="BF197" s="1">
        <f ca="1">IF(BB192&gt;BF196,INT((RAND()*(BC192-BB192+1)+BB192)),INT((RAND()*(BC192-BF196)+BF196+1)))</f>
        <v>7</v>
      </c>
      <c r="BG197">
        <f ca="1">BF197</f>
        <v>7</v>
      </c>
      <c r="BH197">
        <v>256</v>
      </c>
      <c r="BI197" s="1">
        <f ca="1">IF(BG197/BH197=INT(BG197/BH197),1,0)</f>
        <v>0</v>
      </c>
      <c r="BJ197" s="1">
        <f ca="1">IF(BI197=0,BG197,BG197/BH197)</f>
        <v>7</v>
      </c>
      <c r="BK197" s="1">
        <v>16</v>
      </c>
      <c r="BL197" s="1">
        <f ca="1">IF(BJ197/BK197=INT(BJ197/BK197),1,0)</f>
        <v>0</v>
      </c>
      <c r="BM197" s="1">
        <f ca="1">IF(BL197=0,BJ197,BJ197/BK197)</f>
        <v>7</v>
      </c>
      <c r="BN197" s="1">
        <v>4</v>
      </c>
      <c r="BO197" s="1">
        <f ca="1">IF(BM197/BN197=INT(BM197/BN197),1,0)</f>
        <v>0</v>
      </c>
      <c r="BP197" s="1">
        <f ca="1">IF(BO197=0,BM197,BM197/BN197)</f>
        <v>7</v>
      </c>
      <c r="BQ197" s="1">
        <v>2</v>
      </c>
      <c r="BR197" s="1">
        <f ca="1">IF(BP197/BQ197=INT(BP197/BQ197),1,0)</f>
        <v>0</v>
      </c>
      <c r="BS197" s="1">
        <f ca="1">IF(BR197=0,BP197,BP197/BQ197)</f>
        <v>7</v>
      </c>
      <c r="BT197" s="1">
        <v>81</v>
      </c>
      <c r="BU197" s="1">
        <f ca="1">IF(BS197/BT197=INT(BS197/BT197),1,0)</f>
        <v>0</v>
      </c>
      <c r="BV197" s="1">
        <f ca="1">IF(BU197=0,BS197,BS197/BT197)</f>
        <v>7</v>
      </c>
      <c r="BW197" s="1">
        <v>9</v>
      </c>
      <c r="BX197" s="1">
        <f ca="1">IF(BV197/BW197=INT(BV197/BW197),1,0)</f>
        <v>0</v>
      </c>
      <c r="BY197" s="1">
        <f ca="1">IF(BX197=0,BV197,BV197/BW197)</f>
        <v>7</v>
      </c>
      <c r="BZ197" s="1">
        <v>3</v>
      </c>
      <c r="CA197" s="1">
        <f ca="1">IF(BY197/BZ197=INT(BY197/BZ197),1,0)</f>
        <v>0</v>
      </c>
      <c r="CB197" s="1">
        <f ca="1">IF(CA197=0,BY197,BY197/BZ197)</f>
        <v>7</v>
      </c>
      <c r="CC197" s="1">
        <v>25</v>
      </c>
      <c r="CD197" s="1">
        <f ca="1">IF(CB197/CC197=INT(CB197/CC197),1,0)</f>
        <v>0</v>
      </c>
      <c r="CE197" s="1">
        <f ca="1">IF(CD197=0,CB197,CB197/CC197)</f>
        <v>7</v>
      </c>
      <c r="CF197" s="1">
        <v>5</v>
      </c>
      <c r="CG197" s="1">
        <f ca="1">IF(CE197/CF197=INT(CE197/CF197),1,0)</f>
        <v>0</v>
      </c>
      <c r="CH197" s="1">
        <f ca="1">IF(CG197=0,CE197,CE197/CF197)</f>
        <v>7</v>
      </c>
      <c r="CI197" s="1">
        <v>49</v>
      </c>
      <c r="CJ197" s="1">
        <f ca="1">IF(CH197/CI197=INT(CH197/CI197),1,0)</f>
        <v>0</v>
      </c>
      <c r="CK197" s="1">
        <f ca="1">IF(CJ197=0,CH197,CH197/CI197)</f>
        <v>7</v>
      </c>
      <c r="CL197" s="1">
        <v>7</v>
      </c>
      <c r="CM197" s="1">
        <f ca="1">IF(CK197/CL197=INT(CK197/CL197),1,0)</f>
        <v>1</v>
      </c>
      <c r="CN197" s="1">
        <f ca="1">IF(CM197=0,CK197,CK197/CL197)</f>
        <v>1</v>
      </c>
      <c r="CO197" s="1">
        <v>121</v>
      </c>
      <c r="CP197" s="1">
        <f ca="1">IF(CN197/CO197=INT(CN197/CO197),1,0)</f>
        <v>0</v>
      </c>
      <c r="CQ197" s="1">
        <f ca="1">IF(CP197=0,CN197,CN197/CO197)</f>
        <v>1</v>
      </c>
      <c r="CR197" s="1">
        <v>11</v>
      </c>
      <c r="CS197" s="1">
        <f ca="1">IF(CQ197/CR197=INT(CQ197/CR197),1,0)</f>
        <v>0</v>
      </c>
      <c r="CT197" s="1">
        <f ca="1">IF(CS197=0,CQ197,CQ197/CR197)</f>
        <v>1</v>
      </c>
      <c r="CU197" s="1">
        <v>169</v>
      </c>
      <c r="CV197" s="1">
        <f ca="1">IF(CT197/CU197=INT(CT197/CU197),1,0)</f>
        <v>0</v>
      </c>
      <c r="CW197" s="1">
        <f ca="1">IF(CV197=0,CT197,CT197/CU197)</f>
        <v>1</v>
      </c>
      <c r="CX197" s="1">
        <v>13</v>
      </c>
      <c r="CY197" s="1">
        <f ca="1">IF(CW197/CX197=INT(CW197/CX197),1,0)</f>
        <v>0</v>
      </c>
      <c r="CZ197" s="1">
        <f ca="1">IF(CY197=0,CW197,CW197/CX197)</f>
        <v>1</v>
      </c>
      <c r="DA197" s="1">
        <v>17</v>
      </c>
      <c r="DB197" s="1">
        <f ca="1">IF(CZ197/DA197=INT(CZ197/DA197),1,0)</f>
        <v>0</v>
      </c>
      <c r="DC197" s="1">
        <f ca="1">IF(DB197=0,CZ197,CZ197/DA197)</f>
        <v>1</v>
      </c>
      <c r="DD197" s="1">
        <v>19</v>
      </c>
      <c r="DE197" s="1">
        <f ca="1">IF(DC197/DD197=INT(DC197/DD197),1,0)</f>
        <v>0</v>
      </c>
      <c r="DF197" s="1">
        <f ca="1">IF(DE197=0,DC197,DC197/DD197)</f>
        <v>1</v>
      </c>
      <c r="DG197" s="1">
        <v>23</v>
      </c>
      <c r="DH197" s="1">
        <f ca="1">IF(DF197/DG197=INT(DF197/DG197),1,0)</f>
        <v>0</v>
      </c>
      <c r="DI197" s="1">
        <f ca="1">IF(DH197=0,DF197,DF197/DG197)</f>
        <v>1</v>
      </c>
      <c r="DJ197" s="1">
        <v>29</v>
      </c>
      <c r="DK197" s="1">
        <f ca="1">IF(DI197/DJ197=INT(DI197/DJ197),1,0)</f>
        <v>0</v>
      </c>
      <c r="DL197" s="1">
        <f ca="1">IF(DK197=0,DI197,DI197/DJ197)</f>
        <v>1</v>
      </c>
      <c r="DM197" s="1">
        <v>31</v>
      </c>
      <c r="DN197" s="1">
        <f ca="1">IF(DL197/DM197=INT(DL197/DM197),1,0)</f>
        <v>0</v>
      </c>
      <c r="DO197" s="1">
        <f ca="1">IF(DN197=0,DL197,DL197/DM197)</f>
        <v>1</v>
      </c>
      <c r="DP197" s="1">
        <v>37</v>
      </c>
      <c r="DQ197" s="1">
        <f ca="1">IF(DO197/DP197=INT(DO197/DP197),1,0)</f>
        <v>0</v>
      </c>
      <c r="DR197" s="1">
        <f ca="1">IF(DQ197=0,DO197,DO197/DP197)</f>
        <v>1</v>
      </c>
      <c r="DS197" s="1">
        <v>41</v>
      </c>
      <c r="DT197" s="1">
        <f ca="1">IF(DR197/DS197=INT(DR197/DS197),1,0)</f>
        <v>0</v>
      </c>
      <c r="DU197" s="1">
        <f ca="1">IF(DT197=0,DR197,DR197/DS197)</f>
        <v>1</v>
      </c>
      <c r="DV197" s="1">
        <v>43</v>
      </c>
      <c r="DW197" s="1">
        <f ca="1">IF(DU197/DV197=INT(DU197/DV197),1,0)</f>
        <v>0</v>
      </c>
      <c r="DX197" s="1">
        <f ca="1">IF(DW197=0,DU197,DU197/DV197)</f>
        <v>1</v>
      </c>
      <c r="DY197" s="1">
        <v>47</v>
      </c>
      <c r="DZ197" s="1">
        <f ca="1">IF(DX197/DY197=INT(DX197/DY197),1,0)</f>
        <v>0</v>
      </c>
      <c r="EA197" s="1">
        <f ca="1">IF(DZ197=0,DX197,DX197/DY197)</f>
        <v>1</v>
      </c>
      <c r="EB197" s="1">
        <v>53</v>
      </c>
      <c r="EC197" s="1">
        <f ca="1">IF(EA197/EB197=INT(EA197/EB197),1,0)</f>
        <v>0</v>
      </c>
      <c r="ED197" s="1">
        <f ca="1">IF(EC197=0,EA197,EA197/EB197)</f>
        <v>1</v>
      </c>
      <c r="EE197" s="1">
        <v>59</v>
      </c>
      <c r="EF197" s="1">
        <f ca="1">IF(ED197/EE197=INT(ED197/EE197),1,0)</f>
        <v>0</v>
      </c>
      <c r="EG197" s="1">
        <f ca="1">IF(EF197=0,ED197,ED197/EE197)</f>
        <v>1</v>
      </c>
      <c r="EH197" s="1">
        <v>61</v>
      </c>
      <c r="EI197" s="1">
        <f ca="1">IF(EG197/EH197=INT(EG197/EH197),1,0)</f>
        <v>0</v>
      </c>
      <c r="EJ197" s="1">
        <f ca="1">IF(EI197=0,EG197,EG197/EH197)</f>
        <v>1</v>
      </c>
      <c r="EK197" s="1">
        <v>67</v>
      </c>
      <c r="EL197" s="1">
        <f ca="1">IF(EJ197/EK197=INT(EJ197/EK197),1,0)</f>
        <v>0</v>
      </c>
      <c r="EM197" s="1">
        <f ca="1">IF(EL197=0,EJ197,EJ197/EK197)</f>
        <v>1</v>
      </c>
      <c r="EN197" s="1">
        <v>71</v>
      </c>
      <c r="EO197" s="1">
        <f ca="1">IF(EM197/EN197=INT(EM197/EN197),1,0)</f>
        <v>0</v>
      </c>
      <c r="EP197" s="1">
        <f ca="1">IF(EO197=0,EM197,EM197/EN197)</f>
        <v>1</v>
      </c>
      <c r="EQ197" s="1">
        <v>73</v>
      </c>
      <c r="ER197" s="1">
        <f ca="1">IF(EP197/EQ197=INT(EP197/EQ197),1,0)</f>
        <v>0</v>
      </c>
      <c r="ES197" s="1">
        <f ca="1">IF(ER197=0,EP197,EP197/EQ197)</f>
        <v>1</v>
      </c>
      <c r="ET197" s="1">
        <v>79</v>
      </c>
      <c r="EU197" s="1">
        <f ca="1">IF(ES197/ET197=INT(ES197/ET197),1,0)</f>
        <v>0</v>
      </c>
      <c r="EV197" s="1">
        <f ca="1">IF(EU197=0,ES197,ES197/ET197)</f>
        <v>1</v>
      </c>
      <c r="EW197" s="1">
        <v>83</v>
      </c>
      <c r="EX197" s="1">
        <f ca="1">IF(EV197/EW197=INT(EV197/EW197),1,0)</f>
        <v>0</v>
      </c>
      <c r="EY197" s="1">
        <f ca="1">IF(EX197=0,EV197,EV197/EW197)</f>
        <v>1</v>
      </c>
      <c r="EZ197" s="1">
        <v>89</v>
      </c>
      <c r="FA197" s="1">
        <f ca="1">IF(EY197/EZ197=INT(EY197/EZ197),1,0)</f>
        <v>0</v>
      </c>
      <c r="FB197" s="1">
        <f ca="1">IF(FA197=0,EY197,EY197/EZ197)</f>
        <v>1</v>
      </c>
      <c r="FC197" s="1">
        <v>97</v>
      </c>
      <c r="FD197" s="1">
        <f ca="1">IF(FB197/FC197=INT(FB197/FC197),1,0)</f>
        <v>0</v>
      </c>
      <c r="FE197" s="1">
        <f ca="1">IF(FD197=0,FB197,FB197/FC197)</f>
        <v>1</v>
      </c>
      <c r="FF197" s="1">
        <v>101</v>
      </c>
      <c r="FG197" s="1">
        <f ca="1">IF(FE197/FF197=INT(FE197/FF197),1,0)</f>
        <v>0</v>
      </c>
      <c r="FH197" s="1">
        <f ca="1">IF(FG197=0,FE197,FE197/FF197)</f>
        <v>1</v>
      </c>
      <c r="FI197" s="1">
        <v>103</v>
      </c>
      <c r="FJ197" s="1">
        <f ca="1">IF(FH197/FI197=INT(FH197/FI197),1,0)</f>
        <v>0</v>
      </c>
      <c r="FK197" s="1">
        <f ca="1">IF(FJ197=0,FH197,FH197/FI197)</f>
        <v>1</v>
      </c>
      <c r="FL197" s="1">
        <v>107</v>
      </c>
      <c r="FM197" s="1">
        <f ca="1">IF(FK197/FL197=INT(FK197/FL197),1,0)</f>
        <v>0</v>
      </c>
      <c r="FN197" s="1">
        <f ca="1">IF(FM197=0,FK197,FK197/FL197)</f>
        <v>1</v>
      </c>
      <c r="FO197" s="1">
        <v>109</v>
      </c>
      <c r="FP197" s="1">
        <f ca="1">IF(FN197/FO197=INT(FN197/FO197),1,0)</f>
        <v>0</v>
      </c>
      <c r="FQ197" s="1">
        <f ca="1">IF(FP197=0,FN197,FN197/FO197)</f>
        <v>1</v>
      </c>
      <c r="FR197" s="1">
        <v>113</v>
      </c>
      <c r="FS197" s="1">
        <f ca="1">IF(FQ197/FR197=INT(FQ197/FR197),1,0)</f>
        <v>0</v>
      </c>
      <c r="FT197" s="1">
        <f ca="1">IF(FS197=0,FQ197,FQ197/FR197)</f>
        <v>1</v>
      </c>
      <c r="FU197" s="1">
        <v>127</v>
      </c>
      <c r="FV197" s="1">
        <f ca="1">IF(FT197/FU197=INT(FT197/FU197),1,0)</f>
        <v>0</v>
      </c>
      <c r="FW197" s="1">
        <f ca="1">IF(FV197=0,FT197,FT197/FU197)</f>
        <v>1</v>
      </c>
      <c r="FX197" s="1">
        <v>131</v>
      </c>
      <c r="FY197" s="1">
        <f ca="1">IF(FW197/FX197=INT(FW197/FX197),1,0)</f>
        <v>0</v>
      </c>
      <c r="FZ197" s="1">
        <f ca="1">IF(FY197=0,FW197,FW197/FX197)</f>
        <v>1</v>
      </c>
      <c r="GA197" s="1">
        <v>137</v>
      </c>
      <c r="GB197" s="1">
        <f ca="1">IF(FZ197/GA197=INT(FZ197/GA197),1,0)</f>
        <v>0</v>
      </c>
      <c r="GC197" s="1">
        <f ca="1">IF(GB197=0,FZ197,FZ197/GA197)</f>
        <v>1</v>
      </c>
      <c r="GD197" s="1">
        <v>139</v>
      </c>
      <c r="GE197" s="1">
        <f ca="1">IF(GC197/GD197=INT(GC197/GD197),1,0)</f>
        <v>0</v>
      </c>
      <c r="GF197" s="1">
        <f ca="1">IF(GE197=0,GC197,GC197/GD197)</f>
        <v>1</v>
      </c>
      <c r="GG197" s="1">
        <v>149</v>
      </c>
      <c r="GH197" s="1">
        <f ca="1">IF(GF197/GG197=INT(GF197/GG197),1,0)</f>
        <v>0</v>
      </c>
      <c r="GI197" s="1">
        <f ca="1">IF(GH197=0,GF197,GF197/GG197)</f>
        <v>1</v>
      </c>
      <c r="GJ197" s="1"/>
      <c r="GK197" s="1">
        <f ca="1">8*BI197+4*BL197+2*BO197+BR197</f>
        <v>0</v>
      </c>
      <c r="GL197" s="1">
        <f ca="1">4*BU197+2*BX197+CA197</f>
        <v>0</v>
      </c>
      <c r="GM197" s="1">
        <f ca="1">2*CD197+CG197</f>
        <v>0</v>
      </c>
      <c r="GN197" s="1">
        <f ca="1">2*CJ197+CM197</f>
        <v>1</v>
      </c>
      <c r="GO197" s="1">
        <f ca="1">2*CP197+CS197</f>
        <v>0</v>
      </c>
      <c r="GP197" s="1">
        <f ca="1">2*CV197+CY197</f>
        <v>0</v>
      </c>
      <c r="GQ197" s="1">
        <f ca="1">DB197</f>
        <v>0</v>
      </c>
      <c r="GR197" s="1">
        <f ca="1">DE197</f>
        <v>0</v>
      </c>
      <c r="GS197" s="1">
        <f ca="1">DH197</f>
        <v>0</v>
      </c>
      <c r="GT197" s="1">
        <f ca="1">DK197</f>
        <v>0</v>
      </c>
      <c r="GU197" s="1">
        <f ca="1">DN197</f>
        <v>0</v>
      </c>
      <c r="GV197">
        <f ca="1">DQ197</f>
        <v>0</v>
      </c>
      <c r="GW197">
        <f ca="1">DT197</f>
        <v>0</v>
      </c>
      <c r="GX197">
        <f ca="1">DW197</f>
        <v>0</v>
      </c>
      <c r="GY197">
        <f ca="1">DZ197</f>
        <v>0</v>
      </c>
      <c r="GZ197">
        <f ca="1">EC197</f>
        <v>0</v>
      </c>
      <c r="HA197">
        <f ca="1">EF197</f>
        <v>0</v>
      </c>
      <c r="HB197">
        <f ca="1">EI197</f>
        <v>0</v>
      </c>
      <c r="HC197">
        <f ca="1">EL197</f>
        <v>0</v>
      </c>
      <c r="HD197">
        <f ca="1">EO197</f>
        <v>0</v>
      </c>
      <c r="HE197">
        <f ca="1">ER197</f>
        <v>0</v>
      </c>
      <c r="HF197">
        <f ca="1">EU197</f>
        <v>0</v>
      </c>
      <c r="HG197">
        <f ca="1">EX197</f>
        <v>0</v>
      </c>
      <c r="HH197">
        <f ca="1">FA197</f>
        <v>0</v>
      </c>
      <c r="HI197">
        <f ca="1">FD197</f>
        <v>0</v>
      </c>
      <c r="HJ197">
        <f ca="1">FG197</f>
        <v>0</v>
      </c>
      <c r="HK197">
        <f ca="1">FJ197</f>
        <v>0</v>
      </c>
      <c r="HL197">
        <f ca="1">FM197</f>
        <v>0</v>
      </c>
      <c r="HM197">
        <f ca="1">FP197</f>
        <v>0</v>
      </c>
      <c r="HN197">
        <f ca="1">FS197</f>
        <v>0</v>
      </c>
      <c r="HO197">
        <f ca="1">FV197</f>
        <v>0</v>
      </c>
      <c r="HP197">
        <f ca="1">FY197</f>
        <v>0</v>
      </c>
      <c r="HQ197">
        <f ca="1">GB197</f>
        <v>0</v>
      </c>
      <c r="HR197">
        <f ca="1">GE197</f>
        <v>0</v>
      </c>
      <c r="HS197">
        <f ca="1">GH197</f>
        <v>0</v>
      </c>
      <c r="HT197">
        <f ca="1">BG197</f>
        <v>7</v>
      </c>
      <c r="HU197">
        <f ca="1">HT197/HS199</f>
        <v>7</v>
      </c>
      <c r="HV197" s="9"/>
      <c r="HY197" s="9"/>
      <c r="HZ197" s="9"/>
      <c r="IA197" s="9"/>
      <c r="IB197" s="9"/>
    </row>
    <row r="198" spans="2:255" ht="6" hidden="1" customHeight="1" x14ac:dyDescent="0.25">
      <c r="B198" s="71"/>
      <c r="C198" s="71"/>
      <c r="D198" s="71"/>
      <c r="E198" s="77"/>
      <c r="F198" s="104"/>
      <c r="G198" s="71"/>
      <c r="H198" s="78"/>
      <c r="I198" s="71"/>
      <c r="J198" s="71"/>
      <c r="K198" s="77"/>
      <c r="L198" s="104"/>
      <c r="M198" s="71"/>
      <c r="N198" s="71"/>
      <c r="O198" s="71"/>
      <c r="P198" s="71"/>
      <c r="Q198" s="71"/>
      <c r="R198" s="71"/>
      <c r="S198" s="77"/>
      <c r="T198" s="80"/>
      <c r="U198" s="80"/>
      <c r="V198" s="80"/>
      <c r="W198" s="122"/>
      <c r="X198" s="102"/>
      <c r="Y198" s="71"/>
      <c r="Z198" s="75"/>
      <c r="AE198" s="162"/>
      <c r="AW198" s="11"/>
      <c r="AX198" s="11"/>
      <c r="AY198" s="11"/>
      <c r="AZ198" s="11"/>
      <c r="BA198" s="11"/>
      <c r="BB198" s="11"/>
      <c r="BC198" s="11"/>
      <c r="BD198" s="9"/>
      <c r="BE198" s="9"/>
      <c r="BF198" s="9"/>
      <c r="BK198" s="9"/>
      <c r="BL198" s="9"/>
      <c r="BM198" s="9"/>
      <c r="BN198" s="9"/>
      <c r="BO198" s="9"/>
      <c r="BP198" s="9"/>
      <c r="BQ198" s="9"/>
      <c r="BR198" s="9"/>
      <c r="BS198" s="9"/>
      <c r="BT198" s="9"/>
      <c r="BU198" s="9"/>
      <c r="BV198" s="9"/>
      <c r="BW198" s="9"/>
      <c r="BX198" s="9"/>
      <c r="BY198" s="9"/>
      <c r="BZ198" s="9"/>
      <c r="CA198" s="9"/>
      <c r="CB198" s="9"/>
      <c r="CC198" s="9"/>
      <c r="CD198" s="9"/>
      <c r="CE198" s="9"/>
      <c r="CF198" s="9"/>
      <c r="CG198" s="9"/>
      <c r="CH198" s="9"/>
      <c r="CI198" s="9"/>
      <c r="CJ198" s="9"/>
      <c r="CK198" s="9"/>
      <c r="CL198" s="9"/>
      <c r="CM198" s="9"/>
      <c r="CN198" s="9"/>
      <c r="CO198" s="9"/>
      <c r="CP198" s="9"/>
      <c r="CQ198" s="9"/>
      <c r="CR198" s="9"/>
      <c r="CS198" s="9"/>
      <c r="CT198" s="9"/>
      <c r="CU198" s="9"/>
      <c r="CV198" s="9"/>
      <c r="CW198" s="9"/>
      <c r="CX198" s="9"/>
      <c r="CY198" s="9"/>
      <c r="CZ198" s="9"/>
      <c r="DA198" s="9"/>
      <c r="DB198" s="9"/>
      <c r="DC198" s="9"/>
      <c r="DD198" s="9"/>
      <c r="DE198" s="9"/>
      <c r="DF198" s="9"/>
      <c r="DG198" s="9"/>
      <c r="DH198" s="9"/>
      <c r="DI198" s="9"/>
      <c r="DJ198" s="9"/>
      <c r="DK198" s="9"/>
      <c r="DL198" s="9"/>
      <c r="DM198" s="9"/>
      <c r="DN198" s="9"/>
      <c r="DO198" s="9"/>
      <c r="DP198" s="9"/>
      <c r="DQ198" s="9"/>
      <c r="DR198" s="9"/>
      <c r="DS198" s="9"/>
      <c r="DT198" s="9"/>
      <c r="DU198" s="9"/>
      <c r="DV198" s="9"/>
      <c r="DW198" s="9"/>
      <c r="DX198" s="9"/>
      <c r="DY198" s="9"/>
      <c r="DZ198" s="9"/>
      <c r="EA198" s="9"/>
      <c r="EB198" s="9"/>
      <c r="EG198" s="9"/>
      <c r="EH198" s="9"/>
      <c r="EI198" s="9"/>
      <c r="EJ198" s="9"/>
      <c r="EK198" s="9"/>
      <c r="EL198" s="9"/>
      <c r="EM198" s="9"/>
      <c r="EN198" s="9"/>
      <c r="EO198" s="9"/>
      <c r="EP198" s="9"/>
      <c r="EQ198" s="9"/>
      <c r="ER198" s="9"/>
      <c r="ES198" s="9"/>
      <c r="ET198" s="9"/>
      <c r="EU198" s="9"/>
      <c r="EV198" s="9"/>
      <c r="EW198" s="9"/>
      <c r="EX198" s="9"/>
      <c r="EY198" s="9"/>
      <c r="EZ198" s="9"/>
      <c r="FA198" s="9"/>
      <c r="FB198" s="9"/>
      <c r="FC198" s="9"/>
      <c r="FD198" s="9"/>
      <c r="FE198" s="9"/>
      <c r="FF198" s="9"/>
      <c r="FG198" s="9"/>
      <c r="FH198" s="9"/>
      <c r="FI198" s="9"/>
      <c r="FJ198" s="9"/>
      <c r="FK198" s="9"/>
      <c r="FL198" s="9"/>
      <c r="FM198" s="9"/>
      <c r="FN198" s="9"/>
      <c r="FO198" s="9"/>
      <c r="FP198" s="9"/>
      <c r="FQ198" s="9"/>
      <c r="FR198" s="9"/>
      <c r="FS198" s="9"/>
      <c r="FT198" s="9"/>
      <c r="FU198" s="9"/>
      <c r="FV198" s="9"/>
      <c r="FW198" s="9"/>
      <c r="FX198" s="9"/>
      <c r="FY198" s="9"/>
      <c r="FZ198" s="9"/>
      <c r="GA198" s="9"/>
      <c r="GB198" s="9"/>
      <c r="GC198" s="9"/>
      <c r="GD198" s="9"/>
      <c r="GE198" s="9"/>
      <c r="GF198" s="9"/>
      <c r="GG198" s="9"/>
      <c r="GH198" s="9"/>
      <c r="GI198" s="9"/>
      <c r="GJ198" s="9"/>
      <c r="GK198" s="1">
        <f t="shared" ref="GK198:HS198" ca="1" si="86">IF(GK196&lt;GK197,GK196,GK197)</f>
        <v>0</v>
      </c>
      <c r="GL198" s="1">
        <f t="shared" ca="1" si="86"/>
        <v>0</v>
      </c>
      <c r="GM198" s="1">
        <f t="shared" ca="1" si="86"/>
        <v>0</v>
      </c>
      <c r="GN198" s="1">
        <f t="shared" ca="1" si="86"/>
        <v>0</v>
      </c>
      <c r="GO198" s="1">
        <f t="shared" ca="1" si="86"/>
        <v>0</v>
      </c>
      <c r="GP198" s="1">
        <f t="shared" ca="1" si="86"/>
        <v>0</v>
      </c>
      <c r="GQ198" s="1">
        <f t="shared" ca="1" si="86"/>
        <v>0</v>
      </c>
      <c r="GR198" s="1">
        <f t="shared" ca="1" si="86"/>
        <v>0</v>
      </c>
      <c r="GS198" s="1">
        <f t="shared" ca="1" si="86"/>
        <v>0</v>
      </c>
      <c r="GT198" s="1">
        <f t="shared" ca="1" si="86"/>
        <v>0</v>
      </c>
      <c r="GU198" s="1">
        <f t="shared" ca="1" si="86"/>
        <v>0</v>
      </c>
      <c r="GV198" s="1">
        <f t="shared" ca="1" si="86"/>
        <v>0</v>
      </c>
      <c r="GW198" s="1">
        <f t="shared" ca="1" si="86"/>
        <v>0</v>
      </c>
      <c r="GX198" s="1">
        <f t="shared" ca="1" si="86"/>
        <v>0</v>
      </c>
      <c r="GY198" s="1">
        <f t="shared" ca="1" si="86"/>
        <v>0</v>
      </c>
      <c r="GZ198" s="1">
        <f t="shared" ca="1" si="86"/>
        <v>0</v>
      </c>
      <c r="HA198" s="1">
        <f t="shared" ca="1" si="86"/>
        <v>0</v>
      </c>
      <c r="HB198" s="1">
        <f t="shared" ca="1" si="86"/>
        <v>0</v>
      </c>
      <c r="HC198" s="1">
        <f t="shared" ca="1" si="86"/>
        <v>0</v>
      </c>
      <c r="HD198" s="1">
        <f t="shared" ca="1" si="86"/>
        <v>0</v>
      </c>
      <c r="HE198" s="1">
        <f t="shared" ca="1" si="86"/>
        <v>0</v>
      </c>
      <c r="HF198" s="1">
        <f t="shared" ca="1" si="86"/>
        <v>0</v>
      </c>
      <c r="HG198" s="1">
        <f t="shared" ca="1" si="86"/>
        <v>0</v>
      </c>
      <c r="HH198" s="1">
        <f t="shared" ca="1" si="86"/>
        <v>0</v>
      </c>
      <c r="HI198" s="1">
        <f t="shared" ca="1" si="86"/>
        <v>0</v>
      </c>
      <c r="HJ198" s="1">
        <f t="shared" ca="1" si="86"/>
        <v>0</v>
      </c>
      <c r="HK198" s="1">
        <f t="shared" ca="1" si="86"/>
        <v>0</v>
      </c>
      <c r="HL198" s="1">
        <f t="shared" ca="1" si="86"/>
        <v>0</v>
      </c>
      <c r="HM198" s="1">
        <f t="shared" ca="1" si="86"/>
        <v>0</v>
      </c>
      <c r="HN198" s="1">
        <f t="shared" ca="1" si="86"/>
        <v>0</v>
      </c>
      <c r="HO198" s="1">
        <f t="shared" ca="1" si="86"/>
        <v>0</v>
      </c>
      <c r="HP198" s="1">
        <f t="shared" ca="1" si="86"/>
        <v>0</v>
      </c>
      <c r="HQ198" s="1">
        <f t="shared" ca="1" si="86"/>
        <v>0</v>
      </c>
      <c r="HR198" s="1">
        <f t="shared" ca="1" si="86"/>
        <v>0</v>
      </c>
      <c r="HS198" s="1">
        <f t="shared" ca="1" si="86"/>
        <v>0</v>
      </c>
      <c r="HV198" s="9"/>
      <c r="HW198" s="9"/>
      <c r="HX198" s="9"/>
      <c r="HY198" s="9"/>
      <c r="HZ198" s="9"/>
      <c r="IA198" s="9"/>
      <c r="IB198" s="9"/>
    </row>
    <row r="199" spans="2:255" ht="6" hidden="1" customHeight="1" x14ac:dyDescent="0.25">
      <c r="B199" s="71"/>
      <c r="C199" s="71"/>
      <c r="D199" s="71"/>
      <c r="E199" s="77"/>
      <c r="F199" s="104"/>
      <c r="G199" s="71"/>
      <c r="H199" s="78"/>
      <c r="I199" s="71"/>
      <c r="J199" s="71"/>
      <c r="K199" s="77"/>
      <c r="L199" s="104"/>
      <c r="M199" s="71"/>
      <c r="N199" s="71"/>
      <c r="O199" s="71"/>
      <c r="P199" s="71"/>
      <c r="Q199" s="71"/>
      <c r="R199" s="71"/>
      <c r="S199" s="77"/>
      <c r="T199" s="80"/>
      <c r="U199" s="80"/>
      <c r="V199" s="80"/>
      <c r="W199" s="122"/>
      <c r="X199" s="102"/>
      <c r="Y199" s="71"/>
      <c r="Z199" s="75"/>
      <c r="AE199" s="162"/>
      <c r="AW199" s="11"/>
      <c r="AX199" s="11"/>
      <c r="AY199" s="11"/>
      <c r="AZ199" s="11"/>
      <c r="BA199" s="11"/>
      <c r="BB199" s="11"/>
      <c r="BC199" s="11"/>
      <c r="BD199" s="9"/>
      <c r="BE199" s="9"/>
      <c r="BF199" s="9"/>
      <c r="BK199" s="9"/>
      <c r="BL199" s="9"/>
      <c r="BM199" s="9"/>
      <c r="BN199" s="9"/>
      <c r="BO199" s="9"/>
      <c r="BP199" s="9"/>
      <c r="BQ199" s="9"/>
      <c r="BR199" s="9"/>
      <c r="BS199" s="9"/>
      <c r="BT199" s="9"/>
      <c r="BU199" s="9"/>
      <c r="BV199" s="9"/>
      <c r="BW199" s="9"/>
      <c r="BX199" s="9"/>
      <c r="BY199" s="9"/>
      <c r="BZ199" s="9"/>
      <c r="CA199" s="9"/>
      <c r="CB199" s="9"/>
      <c r="CC199" s="9"/>
      <c r="CD199" s="9"/>
      <c r="CE199" s="9"/>
      <c r="CF199" s="9"/>
      <c r="CG199" s="9"/>
      <c r="CH199" s="9"/>
      <c r="CI199" s="9"/>
      <c r="CJ199" s="9"/>
      <c r="CK199" s="9"/>
      <c r="CL199" s="9"/>
      <c r="CM199" s="9"/>
      <c r="CN199" s="9"/>
      <c r="CO199" s="9"/>
      <c r="CP199" s="9"/>
      <c r="CQ199" s="9"/>
      <c r="CR199" s="9"/>
      <c r="CS199" s="9"/>
      <c r="CT199" s="9"/>
      <c r="CU199" s="9"/>
      <c r="CV199" s="9"/>
      <c r="CW199" s="9"/>
      <c r="CX199" s="9"/>
      <c r="CY199" s="9"/>
      <c r="CZ199" s="9"/>
      <c r="DA199" s="9"/>
      <c r="DB199" s="9"/>
      <c r="DC199" s="9"/>
      <c r="DD199" s="9"/>
      <c r="DE199" s="9"/>
      <c r="DF199" s="9"/>
      <c r="DG199" s="9"/>
      <c r="DH199" s="9"/>
      <c r="DI199" s="9"/>
      <c r="DJ199" s="9"/>
      <c r="DK199" s="9"/>
      <c r="DL199" s="9"/>
      <c r="DM199" s="9"/>
      <c r="DN199" s="9"/>
      <c r="DO199" s="9"/>
      <c r="DP199" s="9"/>
      <c r="DQ199" s="9"/>
      <c r="DR199" s="9"/>
      <c r="DS199" s="9"/>
      <c r="DT199" s="9"/>
      <c r="DU199" s="9"/>
      <c r="DV199" s="9"/>
      <c r="DW199" s="9"/>
      <c r="DX199" s="9"/>
      <c r="DY199" s="9"/>
      <c r="DZ199" s="9"/>
      <c r="EA199" s="9"/>
      <c r="EB199" s="9"/>
      <c r="EG199" s="9"/>
      <c r="EH199" s="9"/>
      <c r="EI199" s="9"/>
      <c r="EJ199" s="9"/>
      <c r="EK199" s="9"/>
      <c r="EL199" s="9"/>
      <c r="EM199" s="9"/>
      <c r="EN199" s="9"/>
      <c r="EO199" s="9"/>
      <c r="EP199" s="9"/>
      <c r="EQ199" s="9"/>
      <c r="ER199" s="9"/>
      <c r="ES199" s="9"/>
      <c r="ET199" s="9"/>
      <c r="EU199" s="9"/>
      <c r="EV199" s="9"/>
      <c r="EW199" s="9"/>
      <c r="EX199" s="9"/>
      <c r="EY199" s="9"/>
      <c r="EZ199" s="9"/>
      <c r="FA199" s="9"/>
      <c r="FB199" s="9"/>
      <c r="FC199" s="9"/>
      <c r="FD199" s="9"/>
      <c r="FE199" s="9"/>
      <c r="FF199" s="9"/>
      <c r="FG199" s="9"/>
      <c r="FH199" s="9"/>
      <c r="FI199" s="9"/>
      <c r="FJ199" s="9"/>
      <c r="FK199" s="9"/>
      <c r="FL199" s="9"/>
      <c r="FM199" s="9"/>
      <c r="FN199" s="9"/>
      <c r="FO199" s="9"/>
      <c r="FP199" s="9"/>
      <c r="FQ199" s="9"/>
      <c r="FR199" s="9"/>
      <c r="FS199" s="9"/>
      <c r="FT199" s="9"/>
      <c r="FU199" s="9"/>
      <c r="FV199" s="9"/>
      <c r="FW199" s="9"/>
      <c r="FX199" s="9"/>
      <c r="FY199" s="9"/>
      <c r="FZ199" s="9"/>
      <c r="GA199" s="9"/>
      <c r="GB199" s="9"/>
      <c r="GC199" s="9"/>
      <c r="GD199" s="9"/>
      <c r="GE199" s="9"/>
      <c r="GF199" s="9"/>
      <c r="GG199" s="9"/>
      <c r="GH199" s="9"/>
      <c r="GI199" s="9"/>
      <c r="GJ199" s="9"/>
      <c r="GK199">
        <f ca="1">GK$8^GK198</f>
        <v>1</v>
      </c>
      <c r="GL199">
        <f t="shared" ref="GL199:HS199" ca="1" si="87">GL$8^GL198*GK199</f>
        <v>1</v>
      </c>
      <c r="GM199">
        <f t="shared" ca="1" si="87"/>
        <v>1</v>
      </c>
      <c r="GN199">
        <f t="shared" ca="1" si="87"/>
        <v>1</v>
      </c>
      <c r="GO199">
        <f t="shared" ca="1" si="87"/>
        <v>1</v>
      </c>
      <c r="GP199">
        <f t="shared" ca="1" si="87"/>
        <v>1</v>
      </c>
      <c r="GQ199">
        <f t="shared" ca="1" si="87"/>
        <v>1</v>
      </c>
      <c r="GR199">
        <f t="shared" ca="1" si="87"/>
        <v>1</v>
      </c>
      <c r="GS199">
        <f t="shared" ca="1" si="87"/>
        <v>1</v>
      </c>
      <c r="GT199">
        <f t="shared" ca="1" si="87"/>
        <v>1</v>
      </c>
      <c r="GU199">
        <f t="shared" ca="1" si="87"/>
        <v>1</v>
      </c>
      <c r="GV199">
        <f t="shared" ca="1" si="87"/>
        <v>1</v>
      </c>
      <c r="GW199">
        <f t="shared" ca="1" si="87"/>
        <v>1</v>
      </c>
      <c r="GX199">
        <f t="shared" ca="1" si="87"/>
        <v>1</v>
      </c>
      <c r="GY199">
        <f t="shared" ca="1" si="87"/>
        <v>1</v>
      </c>
      <c r="GZ199">
        <f t="shared" ca="1" si="87"/>
        <v>1</v>
      </c>
      <c r="HA199">
        <f t="shared" ca="1" si="87"/>
        <v>1</v>
      </c>
      <c r="HB199">
        <f t="shared" ca="1" si="87"/>
        <v>1</v>
      </c>
      <c r="HC199">
        <f t="shared" ca="1" si="87"/>
        <v>1</v>
      </c>
      <c r="HD199">
        <f t="shared" ca="1" si="87"/>
        <v>1</v>
      </c>
      <c r="HE199">
        <f t="shared" ca="1" si="87"/>
        <v>1</v>
      </c>
      <c r="HF199">
        <f t="shared" ca="1" si="87"/>
        <v>1</v>
      </c>
      <c r="HG199">
        <f t="shared" ca="1" si="87"/>
        <v>1</v>
      </c>
      <c r="HH199">
        <f t="shared" ca="1" si="87"/>
        <v>1</v>
      </c>
      <c r="HI199">
        <f t="shared" ca="1" si="87"/>
        <v>1</v>
      </c>
      <c r="HJ199">
        <f t="shared" ca="1" si="87"/>
        <v>1</v>
      </c>
      <c r="HK199">
        <f t="shared" ca="1" si="87"/>
        <v>1</v>
      </c>
      <c r="HL199">
        <f t="shared" ca="1" si="87"/>
        <v>1</v>
      </c>
      <c r="HM199">
        <f t="shared" ca="1" si="87"/>
        <v>1</v>
      </c>
      <c r="HN199">
        <f t="shared" ca="1" si="87"/>
        <v>1</v>
      </c>
      <c r="HO199">
        <f t="shared" ca="1" si="87"/>
        <v>1</v>
      </c>
      <c r="HP199">
        <f t="shared" ca="1" si="87"/>
        <v>1</v>
      </c>
      <c r="HQ199">
        <f t="shared" ca="1" si="87"/>
        <v>1</v>
      </c>
      <c r="HR199">
        <f t="shared" ca="1" si="87"/>
        <v>1</v>
      </c>
      <c r="HS199">
        <f t="shared" ca="1" si="87"/>
        <v>1</v>
      </c>
      <c r="HV199" s="9"/>
      <c r="HW199" s="9"/>
      <c r="HX199" s="9"/>
      <c r="HY199" s="9"/>
      <c r="HZ199" s="9"/>
      <c r="IA199" s="9"/>
      <c r="IB199" s="9"/>
    </row>
    <row r="200" spans="2:255" ht="6" hidden="1" customHeight="1" x14ac:dyDescent="0.25">
      <c r="B200" s="71"/>
      <c r="C200" s="71"/>
      <c r="D200" s="71"/>
      <c r="E200" s="77"/>
      <c r="F200" s="104"/>
      <c r="G200" s="71"/>
      <c r="H200" s="78"/>
      <c r="I200" s="71"/>
      <c r="J200" s="71"/>
      <c r="K200" s="77"/>
      <c r="L200" s="104"/>
      <c r="M200" s="71"/>
      <c r="N200" s="71"/>
      <c r="O200" s="71"/>
      <c r="P200" s="71"/>
      <c r="Q200" s="71"/>
      <c r="R200" s="71"/>
      <c r="S200" s="77"/>
      <c r="T200" s="80"/>
      <c r="U200" s="80"/>
      <c r="V200" s="80"/>
      <c r="W200" s="122"/>
      <c r="X200" s="102"/>
      <c r="Y200" s="71"/>
      <c r="Z200" s="75"/>
      <c r="AE200" s="162"/>
      <c r="AW200" s="11"/>
      <c r="AX200" s="11"/>
      <c r="AY200" s="11"/>
      <c r="AZ200" s="11"/>
      <c r="BA200" s="11"/>
      <c r="BB200" s="11"/>
      <c r="BC200" s="11"/>
      <c r="BD200" s="9" t="s">
        <v>29</v>
      </c>
      <c r="BE200" s="9">
        <f ca="1">HZ196</f>
        <v>6</v>
      </c>
      <c r="BF200" s="9">
        <f ca="1">IA196</f>
        <v>30</v>
      </c>
      <c r="BG200">
        <f ca="1">BF200-BF201*(BE201-BE200)</f>
        <v>30</v>
      </c>
      <c r="BH200">
        <v>256</v>
      </c>
      <c r="BI200" s="1">
        <f ca="1">IF(BG200/BH200=INT(BG200/BH200),1,0)</f>
        <v>0</v>
      </c>
      <c r="BJ200" s="1">
        <f ca="1">IF(BI200=0,BG200,BG200/BH200)</f>
        <v>30</v>
      </c>
      <c r="BK200" s="1">
        <v>16</v>
      </c>
      <c r="BL200" s="1">
        <f ca="1">IF(BJ200/BK200=INT(BJ200/BK200),1,0)</f>
        <v>0</v>
      </c>
      <c r="BM200" s="1">
        <f ca="1">IF(BL200=0,BJ200,BJ200/BK200)</f>
        <v>30</v>
      </c>
      <c r="BN200" s="1">
        <v>4</v>
      </c>
      <c r="BO200" s="1">
        <f ca="1">IF(BM200/BN200=INT(BM200/BN200),1,0)</f>
        <v>0</v>
      </c>
      <c r="BP200" s="1">
        <f ca="1">IF(BO200=0,BM200,BM200/BN200)</f>
        <v>30</v>
      </c>
      <c r="BQ200" s="1">
        <v>2</v>
      </c>
      <c r="BR200" s="1">
        <f ca="1">IF(BP200/BQ200=INT(BP200/BQ200),1,0)</f>
        <v>1</v>
      </c>
      <c r="BS200" s="1">
        <f ca="1">IF(BR200=0,BP200,BP200/BQ200)</f>
        <v>15</v>
      </c>
      <c r="BT200" s="1">
        <v>81</v>
      </c>
      <c r="BU200" s="1">
        <f ca="1">IF(BS200/BT200=INT(BS200/BT200),1,0)</f>
        <v>0</v>
      </c>
      <c r="BV200" s="1">
        <f ca="1">IF(BU200=0,BS200,BS200/BT200)</f>
        <v>15</v>
      </c>
      <c r="BW200" s="1">
        <v>9</v>
      </c>
      <c r="BX200" s="1">
        <f ca="1">IF(BV200/BW200=INT(BV200/BW200),1,0)</f>
        <v>0</v>
      </c>
      <c r="BY200" s="1">
        <f ca="1">IF(BX200=0,BV200,BV200/BW200)</f>
        <v>15</v>
      </c>
      <c r="BZ200" s="1">
        <v>3</v>
      </c>
      <c r="CA200" s="1">
        <f ca="1">IF(BY200/BZ200=INT(BY200/BZ200),1,0)</f>
        <v>1</v>
      </c>
      <c r="CB200" s="1">
        <f ca="1">IF(CA200=0,BY200,BY200/BZ200)</f>
        <v>5</v>
      </c>
      <c r="CC200" s="1">
        <v>25</v>
      </c>
      <c r="CD200" s="1">
        <f ca="1">IF(CB200/CC200=INT(CB200/CC200),1,0)</f>
        <v>0</v>
      </c>
      <c r="CE200" s="1">
        <f ca="1">IF(CD200=0,CB200,CB200/CC200)</f>
        <v>5</v>
      </c>
      <c r="CF200" s="1">
        <v>5</v>
      </c>
      <c r="CG200" s="1">
        <f ca="1">IF(CE200/CF200=INT(CE200/CF200),1,0)</f>
        <v>1</v>
      </c>
      <c r="CH200" s="1">
        <f ca="1">IF(CG200=0,CE200,CE200/CF200)</f>
        <v>1</v>
      </c>
      <c r="CI200" s="1">
        <v>49</v>
      </c>
      <c r="CJ200" s="1">
        <f ca="1">IF(CH200/CI200=INT(CH200/CI200),1,0)</f>
        <v>0</v>
      </c>
      <c r="CK200" s="1">
        <f ca="1">IF(CJ200=0,CH200,CH200/CI200)</f>
        <v>1</v>
      </c>
      <c r="CL200" s="1">
        <v>7</v>
      </c>
      <c r="CM200" s="1">
        <f ca="1">IF(CK200/CL200=INT(CK200/CL200),1,0)</f>
        <v>0</v>
      </c>
      <c r="CN200" s="1">
        <f ca="1">IF(CM200=0,CK200,CK200/CL200)</f>
        <v>1</v>
      </c>
      <c r="CO200" s="1">
        <v>121</v>
      </c>
      <c r="CP200" s="1">
        <f ca="1">IF(CN200/CO200=INT(CN200/CO200),1,0)</f>
        <v>0</v>
      </c>
      <c r="CQ200" s="1">
        <f ca="1">IF(CP200=0,CN200,CN200/CO200)</f>
        <v>1</v>
      </c>
      <c r="CR200" s="1">
        <v>11</v>
      </c>
      <c r="CS200" s="1">
        <f ca="1">IF(CQ200/CR200=INT(CQ200/CR200),1,0)</f>
        <v>0</v>
      </c>
      <c r="CT200" s="1">
        <f ca="1">IF(CS200=0,CQ200,CQ200/CR200)</f>
        <v>1</v>
      </c>
      <c r="CU200" s="1">
        <v>169</v>
      </c>
      <c r="CV200" s="1">
        <f ca="1">IF(CT200/CU200=INT(CT200/CU200),1,0)</f>
        <v>0</v>
      </c>
      <c r="CW200" s="1">
        <f ca="1">IF(CV200=0,CT200,CT200/CU200)</f>
        <v>1</v>
      </c>
      <c r="CX200" s="1">
        <v>13</v>
      </c>
      <c r="CY200" s="1">
        <f ca="1">IF(CW200/CX200=INT(CW200/CX200),1,0)</f>
        <v>0</v>
      </c>
      <c r="CZ200" s="1">
        <f ca="1">IF(CY200=0,CW200,CW200/CX200)</f>
        <v>1</v>
      </c>
      <c r="DA200" s="1">
        <v>17</v>
      </c>
      <c r="DB200" s="1">
        <f ca="1">IF(CZ200/DA200=INT(CZ200/DA200),1,0)</f>
        <v>0</v>
      </c>
      <c r="DC200" s="1">
        <f ca="1">IF(DB200=0,CZ200,CZ200/DA200)</f>
        <v>1</v>
      </c>
      <c r="DD200" s="1">
        <v>19</v>
      </c>
      <c r="DE200" s="1">
        <f ca="1">IF(DC200/DD200=INT(DC200/DD200),1,0)</f>
        <v>0</v>
      </c>
      <c r="DF200" s="1">
        <f ca="1">IF(DE200=0,DC200,DC200/DD200)</f>
        <v>1</v>
      </c>
      <c r="DG200" s="1">
        <v>23</v>
      </c>
      <c r="DH200" s="1">
        <f ca="1">IF(DF200/DG200=INT(DF200/DG200),1,0)</f>
        <v>0</v>
      </c>
      <c r="DI200" s="1">
        <f ca="1">IF(DH200=0,DF200,DF200/DG200)</f>
        <v>1</v>
      </c>
      <c r="DJ200" s="1">
        <v>29</v>
      </c>
      <c r="DK200" s="1">
        <f ca="1">IF(DI200/DJ200=INT(DI200/DJ200),1,0)</f>
        <v>0</v>
      </c>
      <c r="DL200" s="1">
        <f ca="1">IF(DK200=0,DI200,DI200/DJ200)</f>
        <v>1</v>
      </c>
      <c r="DM200" s="1">
        <v>31</v>
      </c>
      <c r="DN200" s="1">
        <f ca="1">IF(DL200/DM200=INT(DL200/DM200),1,0)</f>
        <v>0</v>
      </c>
      <c r="DO200" s="1">
        <f ca="1">IF(DN200=0,DL200,DL200/DM200)</f>
        <v>1</v>
      </c>
      <c r="DP200" s="1">
        <v>37</v>
      </c>
      <c r="DQ200" s="1">
        <f ca="1">IF(DO200/DP200=INT(DO200/DP200),1,0)</f>
        <v>0</v>
      </c>
      <c r="DR200" s="1">
        <f ca="1">IF(DQ200=0,DO200,DO200/DP200)</f>
        <v>1</v>
      </c>
      <c r="DS200" s="1">
        <v>41</v>
      </c>
      <c r="DT200" s="1">
        <f ca="1">IF(DR200/DS200=INT(DR200/DS200),1,0)</f>
        <v>0</v>
      </c>
      <c r="DU200" s="1">
        <f ca="1">IF(DT200=0,DR200,DR200/DS200)</f>
        <v>1</v>
      </c>
      <c r="DV200" s="1">
        <v>43</v>
      </c>
      <c r="DW200" s="1">
        <f ca="1">IF(DU200/DV200=INT(DU200/DV200),1,0)</f>
        <v>0</v>
      </c>
      <c r="DX200" s="1">
        <f ca="1">IF(DW200=0,DU200,DU200/DV200)</f>
        <v>1</v>
      </c>
      <c r="DY200" s="1">
        <v>47</v>
      </c>
      <c r="DZ200" s="1">
        <f ca="1">IF(DX200/DY200=INT(DX200/DY200),1,0)</f>
        <v>0</v>
      </c>
      <c r="EA200" s="1">
        <f ca="1">IF(DZ200=0,DX200,DX200/DY200)</f>
        <v>1</v>
      </c>
      <c r="EB200" s="1">
        <v>53</v>
      </c>
      <c r="EC200" s="1">
        <f ca="1">IF(EA200/EB200=INT(EA200/EB200),1,0)</f>
        <v>0</v>
      </c>
      <c r="ED200" s="1">
        <f ca="1">IF(EC200=0,EA200,EA200/EB200)</f>
        <v>1</v>
      </c>
      <c r="EE200" s="1">
        <v>59</v>
      </c>
      <c r="EF200" s="1">
        <f ca="1">IF(ED200/EE200=INT(ED200/EE200),1,0)</f>
        <v>0</v>
      </c>
      <c r="EG200" s="1">
        <f ca="1">IF(EF200=0,ED200,ED200/EE200)</f>
        <v>1</v>
      </c>
      <c r="EH200" s="1">
        <v>61</v>
      </c>
      <c r="EI200" s="1">
        <f ca="1">IF(EG200/EH200=INT(EG200/EH200),1,0)</f>
        <v>0</v>
      </c>
      <c r="EJ200" s="1">
        <f ca="1">IF(EI200=0,EG200,EG200/EH200)</f>
        <v>1</v>
      </c>
      <c r="EK200" s="1">
        <v>67</v>
      </c>
      <c r="EL200" s="1">
        <f ca="1">IF(EJ200/EK200=INT(EJ200/EK200),1,0)</f>
        <v>0</v>
      </c>
      <c r="EM200" s="1">
        <f ca="1">IF(EL200=0,EJ200,EJ200/EK200)</f>
        <v>1</v>
      </c>
      <c r="EN200" s="1">
        <v>71</v>
      </c>
      <c r="EO200" s="1">
        <f ca="1">IF(EM200/EN200=INT(EM200/EN200),1,0)</f>
        <v>0</v>
      </c>
      <c r="EP200" s="1">
        <f ca="1">IF(EO200=0,EM200,EM200/EN200)</f>
        <v>1</v>
      </c>
      <c r="EQ200" s="1">
        <v>73</v>
      </c>
      <c r="ER200" s="1">
        <f ca="1">IF(EP200/EQ200=INT(EP200/EQ200),1,0)</f>
        <v>0</v>
      </c>
      <c r="ES200" s="1">
        <f ca="1">IF(ER200=0,EP200,EP200/EQ200)</f>
        <v>1</v>
      </c>
      <c r="ET200" s="1">
        <v>79</v>
      </c>
      <c r="EU200" s="1">
        <f ca="1">IF(ES200/ET200=INT(ES200/ET200),1,0)</f>
        <v>0</v>
      </c>
      <c r="EV200" s="1">
        <f ca="1">IF(EU200=0,ES200,ES200/ET200)</f>
        <v>1</v>
      </c>
      <c r="EW200" s="1">
        <v>83</v>
      </c>
      <c r="EX200" s="1">
        <f ca="1">IF(EV200/EW200=INT(EV200/EW200),1,0)</f>
        <v>0</v>
      </c>
      <c r="EY200" s="1">
        <f ca="1">IF(EX200=0,EV200,EV200/EW200)</f>
        <v>1</v>
      </c>
      <c r="EZ200" s="1">
        <v>89</v>
      </c>
      <c r="FA200" s="1">
        <f ca="1">IF(EY200/EZ200=INT(EY200/EZ200),1,0)</f>
        <v>0</v>
      </c>
      <c r="FB200" s="1">
        <f ca="1">IF(FA200=0,EY200,EY200/EZ200)</f>
        <v>1</v>
      </c>
      <c r="FC200" s="1">
        <v>97</v>
      </c>
      <c r="FD200" s="1">
        <f ca="1">IF(FB200/FC200=INT(FB200/FC200),1,0)</f>
        <v>0</v>
      </c>
      <c r="FE200" s="1">
        <f ca="1">IF(FD200=0,FB200,FB200/FC200)</f>
        <v>1</v>
      </c>
      <c r="FF200" s="1">
        <v>101</v>
      </c>
      <c r="FG200" s="1">
        <f ca="1">IF(FE200/FF200=INT(FE200/FF200),1,0)</f>
        <v>0</v>
      </c>
      <c r="FH200" s="1">
        <f ca="1">IF(FG200=0,FE200,FE200/FF200)</f>
        <v>1</v>
      </c>
      <c r="FI200" s="1">
        <v>103</v>
      </c>
      <c r="FJ200" s="1">
        <f ca="1">IF(FH200/FI200=INT(FH200/FI200),1,0)</f>
        <v>0</v>
      </c>
      <c r="FK200" s="1">
        <f ca="1">IF(FJ200=0,FH200,FH200/FI200)</f>
        <v>1</v>
      </c>
      <c r="FL200" s="1">
        <v>107</v>
      </c>
      <c r="FM200" s="1">
        <f ca="1">IF(FK200/FL200=INT(FK200/FL200),1,0)</f>
        <v>0</v>
      </c>
      <c r="FN200" s="1">
        <f ca="1">IF(FM200=0,FK200,FK200/FL200)</f>
        <v>1</v>
      </c>
      <c r="FO200" s="1">
        <v>109</v>
      </c>
      <c r="FP200" s="1">
        <f ca="1">IF(FN200/FO200=INT(FN200/FO200),1,0)</f>
        <v>0</v>
      </c>
      <c r="FQ200" s="1">
        <f ca="1">IF(FP200=0,FN200,FN200/FO200)</f>
        <v>1</v>
      </c>
      <c r="FR200" s="1">
        <v>113</v>
      </c>
      <c r="FS200" s="1">
        <f ca="1">IF(FQ200/FR200=INT(FQ200/FR200),1,0)</f>
        <v>0</v>
      </c>
      <c r="FT200" s="1">
        <f ca="1">IF(FS200=0,FQ200,FQ200/FR200)</f>
        <v>1</v>
      </c>
      <c r="FU200" s="1">
        <v>127</v>
      </c>
      <c r="FV200" s="1">
        <f ca="1">IF(FT200/FU200=INT(FT200/FU200),1,0)</f>
        <v>0</v>
      </c>
      <c r="FW200" s="1">
        <f ca="1">IF(FV200=0,FT200,FT200/FU200)</f>
        <v>1</v>
      </c>
      <c r="FX200" s="1">
        <v>131</v>
      </c>
      <c r="FY200" s="1">
        <f ca="1">IF(FW200/FX200=INT(FW200/FX200),1,0)</f>
        <v>0</v>
      </c>
      <c r="FZ200" s="1">
        <f ca="1">IF(FY200=0,FW200,FW200/FX200)</f>
        <v>1</v>
      </c>
      <c r="GA200" s="1">
        <v>137</v>
      </c>
      <c r="GB200" s="1">
        <f ca="1">IF(FZ200/GA200=INT(FZ200/GA200),1,0)</f>
        <v>0</v>
      </c>
      <c r="GC200" s="1">
        <f ca="1">IF(GB200=0,FZ200,FZ200/GA200)</f>
        <v>1</v>
      </c>
      <c r="GD200" s="1">
        <v>139</v>
      </c>
      <c r="GE200" s="1">
        <f ca="1">IF(GC200/GD200=INT(GC200/GD200),1,0)</f>
        <v>0</v>
      </c>
      <c r="GF200" s="1">
        <f ca="1">IF(GE200=0,GC200,GC200/GD200)</f>
        <v>1</v>
      </c>
      <c r="GG200" s="1">
        <v>149</v>
      </c>
      <c r="GH200" s="1">
        <f ca="1">IF(GF200/GG200=INT(GF200/GG200),1,0)</f>
        <v>0</v>
      </c>
      <c r="GI200" s="1">
        <f ca="1">IF(GH200=0,GF200,GF200/GG200)</f>
        <v>1</v>
      </c>
      <c r="GJ200" s="1"/>
      <c r="GK200" s="1">
        <f ca="1">8*BI200+4*BL200+2*BO200+BR200</f>
        <v>1</v>
      </c>
      <c r="GL200" s="1">
        <f ca="1">4*BU200+2*BX200+CA200</f>
        <v>1</v>
      </c>
      <c r="GM200" s="1">
        <f ca="1">2*CD200+CG200</f>
        <v>1</v>
      </c>
      <c r="GN200" s="1">
        <f ca="1">2*CJ200+CM200</f>
        <v>0</v>
      </c>
      <c r="GO200" s="1">
        <f ca="1">2*CP200+CS200</f>
        <v>0</v>
      </c>
      <c r="GP200" s="1">
        <f ca="1">2*CV200+CY200</f>
        <v>0</v>
      </c>
      <c r="GQ200" s="1">
        <f ca="1">DB200</f>
        <v>0</v>
      </c>
      <c r="GR200" s="1">
        <f ca="1">DE200</f>
        <v>0</v>
      </c>
      <c r="GS200" s="1">
        <f ca="1">DH200</f>
        <v>0</v>
      </c>
      <c r="GT200" s="1">
        <f ca="1">DK200</f>
        <v>0</v>
      </c>
      <c r="GU200" s="1">
        <f ca="1">DN200</f>
        <v>0</v>
      </c>
      <c r="GV200">
        <f ca="1">DQ200</f>
        <v>0</v>
      </c>
      <c r="GW200">
        <f ca="1">DT200</f>
        <v>0</v>
      </c>
      <c r="GX200">
        <f ca="1">DW200</f>
        <v>0</v>
      </c>
      <c r="GY200">
        <f ca="1">DZ200</f>
        <v>0</v>
      </c>
      <c r="GZ200">
        <f ca="1">EC200</f>
        <v>0</v>
      </c>
      <c r="HA200">
        <f ca="1">EF200</f>
        <v>0</v>
      </c>
      <c r="HB200">
        <f ca="1">EI200</f>
        <v>0</v>
      </c>
      <c r="HC200">
        <f ca="1">EL200</f>
        <v>0</v>
      </c>
      <c r="HD200">
        <f ca="1">EO200</f>
        <v>0</v>
      </c>
      <c r="HE200">
        <f ca="1">ER200</f>
        <v>0</v>
      </c>
      <c r="HF200">
        <f ca="1">EU200</f>
        <v>0</v>
      </c>
      <c r="HG200">
        <f ca="1">EX200</f>
        <v>0</v>
      </c>
      <c r="HH200">
        <f ca="1">FA200</f>
        <v>0</v>
      </c>
      <c r="HI200">
        <f ca="1">FD200</f>
        <v>0</v>
      </c>
      <c r="HJ200">
        <f ca="1">FG200</f>
        <v>0</v>
      </c>
      <c r="HK200">
        <f ca="1">FJ200</f>
        <v>0</v>
      </c>
      <c r="HL200">
        <f ca="1">FM200</f>
        <v>0</v>
      </c>
      <c r="HM200">
        <f ca="1">FP200</f>
        <v>0</v>
      </c>
      <c r="HN200">
        <f ca="1">FS200</f>
        <v>0</v>
      </c>
      <c r="HO200">
        <f ca="1">FV200</f>
        <v>0</v>
      </c>
      <c r="HP200">
        <f ca="1">FY200</f>
        <v>0</v>
      </c>
      <c r="HQ200">
        <f ca="1">GB200</f>
        <v>0</v>
      </c>
      <c r="HR200">
        <f ca="1">GE200</f>
        <v>0</v>
      </c>
      <c r="HS200">
        <f ca="1">GH200</f>
        <v>0</v>
      </c>
      <c r="HT200">
        <f ca="1">BG200</f>
        <v>30</v>
      </c>
      <c r="HU200">
        <f ca="1">HT200/HS203</f>
        <v>30</v>
      </c>
      <c r="HV200" s="9">
        <f ca="1">HZ196</f>
        <v>6</v>
      </c>
      <c r="HW200" s="9"/>
      <c r="HX200" s="9"/>
      <c r="HY200" s="9"/>
      <c r="HZ200" s="9"/>
      <c r="IA200" s="9"/>
      <c r="IB200" s="9"/>
    </row>
    <row r="201" spans="2:255" ht="6" hidden="1" customHeight="1" x14ac:dyDescent="0.25">
      <c r="B201" s="71"/>
      <c r="C201" s="71"/>
      <c r="D201" s="71"/>
      <c r="E201" s="71"/>
      <c r="F201" s="104"/>
      <c r="G201" s="71"/>
      <c r="H201" s="71"/>
      <c r="I201" s="71"/>
      <c r="J201" s="71"/>
      <c r="K201" s="71"/>
      <c r="L201" s="104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122"/>
      <c r="X201" s="104"/>
      <c r="Y201" s="71"/>
      <c r="Z201" s="75"/>
      <c r="AE201" s="162"/>
      <c r="BD201" s="9"/>
      <c r="BE201">
        <f ca="1">BE200+INT(BF200/BF201)</f>
        <v>6</v>
      </c>
      <c r="BF201">
        <f ca="1">IB196</f>
        <v>49</v>
      </c>
      <c r="BG201">
        <f ca="1">BF201</f>
        <v>49</v>
      </c>
      <c r="BH201">
        <v>256</v>
      </c>
      <c r="BI201" s="1">
        <f ca="1">IF(BG201/BH201=INT(BG201/BH201),1,0)</f>
        <v>0</v>
      </c>
      <c r="BJ201" s="1">
        <f ca="1">IF(BI201=0,BG201,BG201/BH201)</f>
        <v>49</v>
      </c>
      <c r="BK201" s="1">
        <v>16</v>
      </c>
      <c r="BL201" s="1">
        <f ca="1">IF(BJ201/BK201=INT(BJ201/BK201),1,0)</f>
        <v>0</v>
      </c>
      <c r="BM201" s="1">
        <f ca="1">IF(BL201=0,BJ201,BJ201/BK201)</f>
        <v>49</v>
      </c>
      <c r="BN201" s="1">
        <v>4</v>
      </c>
      <c r="BO201" s="1">
        <f ca="1">IF(BM201/BN201=INT(BM201/BN201),1,0)</f>
        <v>0</v>
      </c>
      <c r="BP201" s="1">
        <f ca="1">IF(BO201=0,BM201,BM201/BN201)</f>
        <v>49</v>
      </c>
      <c r="BQ201" s="1">
        <v>2</v>
      </c>
      <c r="BR201" s="1">
        <f ca="1">IF(BP201/BQ201=INT(BP201/BQ201),1,0)</f>
        <v>0</v>
      </c>
      <c r="BS201" s="1">
        <f ca="1">IF(BR201=0,BP201,BP201/BQ201)</f>
        <v>49</v>
      </c>
      <c r="BT201" s="1">
        <v>81</v>
      </c>
      <c r="BU201" s="1">
        <f ca="1">IF(BS201/BT201=INT(BS201/BT201),1,0)</f>
        <v>0</v>
      </c>
      <c r="BV201" s="1">
        <f ca="1">IF(BU201=0,BS201,BS201/BT201)</f>
        <v>49</v>
      </c>
      <c r="BW201" s="1">
        <v>9</v>
      </c>
      <c r="BX201" s="1">
        <f ca="1">IF(BV201/BW201=INT(BV201/BW201),1,0)</f>
        <v>0</v>
      </c>
      <c r="BY201" s="1">
        <f ca="1">IF(BX201=0,BV201,BV201/BW201)</f>
        <v>49</v>
      </c>
      <c r="BZ201" s="1">
        <v>3</v>
      </c>
      <c r="CA201" s="1">
        <f ca="1">IF(BY201/BZ201=INT(BY201/BZ201),1,0)</f>
        <v>0</v>
      </c>
      <c r="CB201" s="1">
        <f ca="1">IF(CA201=0,BY201,BY201/BZ201)</f>
        <v>49</v>
      </c>
      <c r="CC201" s="1">
        <v>25</v>
      </c>
      <c r="CD201" s="1">
        <f ca="1">IF(CB201/CC201=INT(CB201/CC201),1,0)</f>
        <v>0</v>
      </c>
      <c r="CE201" s="1">
        <f ca="1">IF(CD201=0,CB201,CB201/CC201)</f>
        <v>49</v>
      </c>
      <c r="CF201" s="1">
        <v>5</v>
      </c>
      <c r="CG201" s="1">
        <f ca="1">IF(CE201/CF201=INT(CE201/CF201),1,0)</f>
        <v>0</v>
      </c>
      <c r="CH201" s="1">
        <f ca="1">IF(CG201=0,CE201,CE201/CF201)</f>
        <v>49</v>
      </c>
      <c r="CI201" s="1">
        <v>49</v>
      </c>
      <c r="CJ201" s="1">
        <f ca="1">IF(CH201/CI201=INT(CH201/CI201),1,0)</f>
        <v>1</v>
      </c>
      <c r="CK201" s="1">
        <f ca="1">IF(CJ201=0,CH201,CH201/CI201)</f>
        <v>1</v>
      </c>
      <c r="CL201" s="1">
        <v>7</v>
      </c>
      <c r="CM201" s="1">
        <f ca="1">IF(CK201/CL201=INT(CK201/CL201),1,0)</f>
        <v>0</v>
      </c>
      <c r="CN201" s="1">
        <f ca="1">IF(CM201=0,CK201,CK201/CL201)</f>
        <v>1</v>
      </c>
      <c r="CO201" s="1">
        <v>121</v>
      </c>
      <c r="CP201" s="1">
        <f ca="1">IF(CN201/CO201=INT(CN201/CO201),1,0)</f>
        <v>0</v>
      </c>
      <c r="CQ201" s="1">
        <f ca="1">IF(CP201=0,CN201,CN201/CO201)</f>
        <v>1</v>
      </c>
      <c r="CR201" s="1">
        <v>11</v>
      </c>
      <c r="CS201" s="1">
        <f ca="1">IF(CQ201/CR201=INT(CQ201/CR201),1,0)</f>
        <v>0</v>
      </c>
      <c r="CT201" s="1">
        <f ca="1">IF(CS201=0,CQ201,CQ201/CR201)</f>
        <v>1</v>
      </c>
      <c r="CU201" s="1">
        <v>169</v>
      </c>
      <c r="CV201" s="1">
        <f ca="1">IF(CT201/CU201=INT(CT201/CU201),1,0)</f>
        <v>0</v>
      </c>
      <c r="CW201" s="1">
        <f ca="1">IF(CV201=0,CT201,CT201/CU201)</f>
        <v>1</v>
      </c>
      <c r="CX201" s="1">
        <v>13</v>
      </c>
      <c r="CY201" s="1">
        <f ca="1">IF(CW201/CX201=INT(CW201/CX201),1,0)</f>
        <v>0</v>
      </c>
      <c r="CZ201" s="1">
        <f ca="1">IF(CY201=0,CW201,CW201/CX201)</f>
        <v>1</v>
      </c>
      <c r="DA201" s="1">
        <v>17</v>
      </c>
      <c r="DB201" s="1">
        <f ca="1">IF(CZ201/DA201=INT(CZ201/DA201),1,0)</f>
        <v>0</v>
      </c>
      <c r="DC201" s="1">
        <f ca="1">IF(DB201=0,CZ201,CZ201/DA201)</f>
        <v>1</v>
      </c>
      <c r="DD201" s="1">
        <v>19</v>
      </c>
      <c r="DE201" s="1">
        <f ca="1">IF(DC201/DD201=INT(DC201/DD201),1,0)</f>
        <v>0</v>
      </c>
      <c r="DF201" s="1">
        <f ca="1">IF(DE201=0,DC201,DC201/DD201)</f>
        <v>1</v>
      </c>
      <c r="DG201" s="1">
        <v>23</v>
      </c>
      <c r="DH201" s="1">
        <f ca="1">IF(DF201/DG201=INT(DF201/DG201),1,0)</f>
        <v>0</v>
      </c>
      <c r="DI201" s="1">
        <f ca="1">IF(DH201=0,DF201,DF201/DG201)</f>
        <v>1</v>
      </c>
      <c r="DJ201" s="1">
        <v>29</v>
      </c>
      <c r="DK201" s="1">
        <f ca="1">IF(DI201/DJ201=INT(DI201/DJ201),1,0)</f>
        <v>0</v>
      </c>
      <c r="DL201" s="1">
        <f ca="1">IF(DK201=0,DI201,DI201/DJ201)</f>
        <v>1</v>
      </c>
      <c r="DM201" s="1">
        <v>31</v>
      </c>
      <c r="DN201" s="1">
        <f ca="1">IF(DL201/DM201=INT(DL201/DM201),1,0)</f>
        <v>0</v>
      </c>
      <c r="DO201" s="1">
        <f ca="1">IF(DN201=0,DL201,DL201/DM201)</f>
        <v>1</v>
      </c>
      <c r="DP201" s="1">
        <v>37</v>
      </c>
      <c r="DQ201" s="1">
        <f ca="1">IF(DO201/DP201=INT(DO201/DP201),1,0)</f>
        <v>0</v>
      </c>
      <c r="DR201" s="1">
        <f ca="1">IF(DQ201=0,DO201,DO201/DP201)</f>
        <v>1</v>
      </c>
      <c r="DS201" s="1">
        <v>41</v>
      </c>
      <c r="DT201" s="1">
        <f ca="1">IF(DR201/DS201=INT(DR201/DS201),1,0)</f>
        <v>0</v>
      </c>
      <c r="DU201" s="1">
        <f ca="1">IF(DT201=0,DR201,DR201/DS201)</f>
        <v>1</v>
      </c>
      <c r="DV201" s="1">
        <v>43</v>
      </c>
      <c r="DW201" s="1">
        <f ca="1">IF(DU201/DV201=INT(DU201/DV201),1,0)</f>
        <v>0</v>
      </c>
      <c r="DX201" s="1">
        <f ca="1">IF(DW201=0,DU201,DU201/DV201)</f>
        <v>1</v>
      </c>
      <c r="DY201" s="1">
        <v>47</v>
      </c>
      <c r="DZ201" s="1">
        <f ca="1">IF(DX201/DY201=INT(DX201/DY201),1,0)</f>
        <v>0</v>
      </c>
      <c r="EA201" s="1">
        <f ca="1">IF(DZ201=0,DX201,DX201/DY201)</f>
        <v>1</v>
      </c>
      <c r="EB201" s="1">
        <v>53</v>
      </c>
      <c r="EC201" s="1">
        <f ca="1">IF(EA201/EB201=INT(EA201/EB201),1,0)</f>
        <v>0</v>
      </c>
      <c r="ED201" s="1">
        <f ca="1">IF(EC201=0,EA201,EA201/EB201)</f>
        <v>1</v>
      </c>
      <c r="EE201" s="1">
        <v>59</v>
      </c>
      <c r="EF201" s="1">
        <f ca="1">IF(ED201/EE201=INT(ED201/EE201),1,0)</f>
        <v>0</v>
      </c>
      <c r="EG201" s="1">
        <f ca="1">IF(EF201=0,ED201,ED201/EE201)</f>
        <v>1</v>
      </c>
      <c r="EH201" s="1">
        <v>61</v>
      </c>
      <c r="EI201" s="1">
        <f ca="1">IF(EG201/EH201=INT(EG201/EH201),1,0)</f>
        <v>0</v>
      </c>
      <c r="EJ201" s="1">
        <f ca="1">IF(EI201=0,EG201,EG201/EH201)</f>
        <v>1</v>
      </c>
      <c r="EK201" s="1">
        <v>67</v>
      </c>
      <c r="EL201" s="1">
        <f ca="1">IF(EJ201/EK201=INT(EJ201/EK201),1,0)</f>
        <v>0</v>
      </c>
      <c r="EM201" s="1">
        <f ca="1">IF(EL201=0,EJ201,EJ201/EK201)</f>
        <v>1</v>
      </c>
      <c r="EN201" s="1">
        <v>71</v>
      </c>
      <c r="EO201" s="1">
        <f ca="1">IF(EM201/EN201=INT(EM201/EN201),1,0)</f>
        <v>0</v>
      </c>
      <c r="EP201" s="1">
        <f ca="1">IF(EO201=0,EM201,EM201/EN201)</f>
        <v>1</v>
      </c>
      <c r="EQ201" s="1">
        <v>73</v>
      </c>
      <c r="ER201" s="1">
        <f ca="1">IF(EP201/EQ201=INT(EP201/EQ201),1,0)</f>
        <v>0</v>
      </c>
      <c r="ES201" s="1">
        <f ca="1">IF(ER201=0,EP201,EP201/EQ201)</f>
        <v>1</v>
      </c>
      <c r="ET201" s="1">
        <v>79</v>
      </c>
      <c r="EU201" s="1">
        <f ca="1">IF(ES201/ET201=INT(ES201/ET201),1,0)</f>
        <v>0</v>
      </c>
      <c r="EV201" s="1">
        <f ca="1">IF(EU201=0,ES201,ES201/ET201)</f>
        <v>1</v>
      </c>
      <c r="EW201" s="1">
        <v>83</v>
      </c>
      <c r="EX201" s="1">
        <f ca="1">IF(EV201/EW201=INT(EV201/EW201),1,0)</f>
        <v>0</v>
      </c>
      <c r="EY201" s="1">
        <f ca="1">IF(EX201=0,EV201,EV201/EW201)</f>
        <v>1</v>
      </c>
      <c r="EZ201" s="1">
        <v>89</v>
      </c>
      <c r="FA201" s="1">
        <f ca="1">IF(EY201/EZ201=INT(EY201/EZ201),1,0)</f>
        <v>0</v>
      </c>
      <c r="FB201" s="1">
        <f ca="1">IF(FA201=0,EY201,EY201/EZ201)</f>
        <v>1</v>
      </c>
      <c r="FC201" s="1">
        <v>97</v>
      </c>
      <c r="FD201" s="1">
        <f ca="1">IF(FB201/FC201=INT(FB201/FC201),1,0)</f>
        <v>0</v>
      </c>
      <c r="FE201" s="1">
        <f ca="1">IF(FD201=0,FB201,FB201/FC201)</f>
        <v>1</v>
      </c>
      <c r="FF201" s="1">
        <v>101</v>
      </c>
      <c r="FG201" s="1">
        <f ca="1">IF(FE201/FF201=INT(FE201/FF201),1,0)</f>
        <v>0</v>
      </c>
      <c r="FH201" s="1">
        <f ca="1">IF(FG201=0,FE201,FE201/FF201)</f>
        <v>1</v>
      </c>
      <c r="FI201" s="1">
        <v>103</v>
      </c>
      <c r="FJ201" s="1">
        <f ca="1">IF(FH201/FI201=INT(FH201/FI201),1,0)</f>
        <v>0</v>
      </c>
      <c r="FK201" s="1">
        <f ca="1">IF(FJ201=0,FH201,FH201/FI201)</f>
        <v>1</v>
      </c>
      <c r="FL201" s="1">
        <v>107</v>
      </c>
      <c r="FM201" s="1">
        <f ca="1">IF(FK201/FL201=INT(FK201/FL201),1,0)</f>
        <v>0</v>
      </c>
      <c r="FN201" s="1">
        <f ca="1">IF(FM201=0,FK201,FK201/FL201)</f>
        <v>1</v>
      </c>
      <c r="FO201" s="1">
        <v>109</v>
      </c>
      <c r="FP201" s="1">
        <f ca="1">IF(FN201/FO201=INT(FN201/FO201),1,0)</f>
        <v>0</v>
      </c>
      <c r="FQ201" s="1">
        <f ca="1">IF(FP201=0,FN201,FN201/FO201)</f>
        <v>1</v>
      </c>
      <c r="FR201" s="1">
        <v>113</v>
      </c>
      <c r="FS201" s="1">
        <f ca="1">IF(FQ201/FR201=INT(FQ201/FR201),1,0)</f>
        <v>0</v>
      </c>
      <c r="FT201" s="1">
        <f ca="1">IF(FS201=0,FQ201,FQ201/FR201)</f>
        <v>1</v>
      </c>
      <c r="FU201" s="1">
        <v>127</v>
      </c>
      <c r="FV201" s="1">
        <f ca="1">IF(FT201/FU201=INT(FT201/FU201),1,0)</f>
        <v>0</v>
      </c>
      <c r="FW201" s="1">
        <f ca="1">IF(FV201=0,FT201,FT201/FU201)</f>
        <v>1</v>
      </c>
      <c r="FX201" s="1">
        <v>131</v>
      </c>
      <c r="FY201" s="1">
        <f ca="1">IF(FW201/FX201=INT(FW201/FX201),1,0)</f>
        <v>0</v>
      </c>
      <c r="FZ201" s="1">
        <f ca="1">IF(FY201=0,FW201,FW201/FX201)</f>
        <v>1</v>
      </c>
      <c r="GA201" s="1">
        <v>137</v>
      </c>
      <c r="GB201" s="1">
        <f ca="1">IF(FZ201/GA201=INT(FZ201/GA201),1,0)</f>
        <v>0</v>
      </c>
      <c r="GC201" s="1">
        <f ca="1">IF(GB201=0,FZ201,FZ201/GA201)</f>
        <v>1</v>
      </c>
      <c r="GD201" s="1">
        <v>139</v>
      </c>
      <c r="GE201" s="1">
        <f ca="1">IF(GC201/GD201=INT(GC201/GD201),1,0)</f>
        <v>0</v>
      </c>
      <c r="GF201" s="1">
        <f ca="1">IF(GE201=0,GC201,GC201/GD201)</f>
        <v>1</v>
      </c>
      <c r="GG201" s="1">
        <v>149</v>
      </c>
      <c r="GH201" s="1">
        <f ca="1">IF(GF201/GG201=INT(GF201/GG201),1,0)</f>
        <v>0</v>
      </c>
      <c r="GI201" s="1">
        <f ca="1">IF(GH201=0,GF201,GF201/GG201)</f>
        <v>1</v>
      </c>
      <c r="GJ201" s="1"/>
      <c r="GK201" s="1">
        <f ca="1">8*BI201+4*BL201+2*BO201+BR201</f>
        <v>0</v>
      </c>
      <c r="GL201" s="1">
        <f ca="1">4*BU201+2*BX201+CA201</f>
        <v>0</v>
      </c>
      <c r="GM201" s="1">
        <f ca="1">2*CD201+CG201</f>
        <v>0</v>
      </c>
      <c r="GN201" s="1">
        <f ca="1">2*CJ201+CM201</f>
        <v>2</v>
      </c>
      <c r="GO201" s="1">
        <f ca="1">2*CP201+CS201</f>
        <v>0</v>
      </c>
      <c r="GP201" s="1">
        <f ca="1">2*CV201+CY201</f>
        <v>0</v>
      </c>
      <c r="GQ201" s="1">
        <f ca="1">DB201</f>
        <v>0</v>
      </c>
      <c r="GR201" s="1">
        <f ca="1">DE201</f>
        <v>0</v>
      </c>
      <c r="GS201" s="1">
        <f ca="1">DH201</f>
        <v>0</v>
      </c>
      <c r="GT201" s="1">
        <f ca="1">DK201</f>
        <v>0</v>
      </c>
      <c r="GU201" s="1">
        <f ca="1">DN201</f>
        <v>0</v>
      </c>
      <c r="GV201">
        <f ca="1">DQ201</f>
        <v>0</v>
      </c>
      <c r="GW201">
        <f ca="1">DT201</f>
        <v>0</v>
      </c>
      <c r="GX201">
        <f ca="1">DW201</f>
        <v>0</v>
      </c>
      <c r="GY201">
        <f ca="1">DZ201</f>
        <v>0</v>
      </c>
      <c r="GZ201">
        <f ca="1">EC201</f>
        <v>0</v>
      </c>
      <c r="HA201">
        <f ca="1">EF201</f>
        <v>0</v>
      </c>
      <c r="HB201">
        <f ca="1">EI201</f>
        <v>0</v>
      </c>
      <c r="HC201">
        <f ca="1">EL201</f>
        <v>0</v>
      </c>
      <c r="HD201">
        <f ca="1">EO201</f>
        <v>0</v>
      </c>
      <c r="HE201">
        <f ca="1">ER201</f>
        <v>0</v>
      </c>
      <c r="HF201">
        <f ca="1">EU201</f>
        <v>0</v>
      </c>
      <c r="HG201">
        <f ca="1">EX201</f>
        <v>0</v>
      </c>
      <c r="HH201">
        <f ca="1">FA201</f>
        <v>0</v>
      </c>
      <c r="HI201">
        <f ca="1">FD201</f>
        <v>0</v>
      </c>
      <c r="HJ201">
        <f ca="1">FG201</f>
        <v>0</v>
      </c>
      <c r="HK201">
        <f ca="1">FJ201</f>
        <v>0</v>
      </c>
      <c r="HL201">
        <f ca="1">FM201</f>
        <v>0</v>
      </c>
      <c r="HM201">
        <f ca="1">FP201</f>
        <v>0</v>
      </c>
      <c r="HN201">
        <f ca="1">FS201</f>
        <v>0</v>
      </c>
      <c r="HO201">
        <f ca="1">FV201</f>
        <v>0</v>
      </c>
      <c r="HP201">
        <f ca="1">FY201</f>
        <v>0</v>
      </c>
      <c r="HQ201">
        <f ca="1">GB201</f>
        <v>0</v>
      </c>
      <c r="HR201">
        <f ca="1">GE201</f>
        <v>0</v>
      </c>
      <c r="HS201">
        <f ca="1">GH201</f>
        <v>0</v>
      </c>
      <c r="HT201">
        <f ca="1">BG201</f>
        <v>49</v>
      </c>
      <c r="HU201">
        <f ca="1">HT201/HS203</f>
        <v>49</v>
      </c>
      <c r="HV201" s="9"/>
      <c r="HW201" s="9"/>
      <c r="HX201" s="9"/>
      <c r="HY201" s="9"/>
      <c r="HZ201" s="9"/>
      <c r="IA201" s="9"/>
      <c r="IB201" s="9"/>
    </row>
    <row r="202" spans="2:255" ht="6" hidden="1" customHeight="1" x14ac:dyDescent="0.25">
      <c r="B202" s="71"/>
      <c r="C202" s="71"/>
      <c r="D202" s="71"/>
      <c r="E202" s="71"/>
      <c r="F202" s="104"/>
      <c r="G202" s="71"/>
      <c r="H202" s="71"/>
      <c r="I202" s="71"/>
      <c r="J202" s="71"/>
      <c r="K202" s="71"/>
      <c r="L202" s="104"/>
      <c r="M202" s="71"/>
      <c r="N202" s="71"/>
      <c r="O202" s="71"/>
      <c r="P202" s="71"/>
      <c r="Q202" s="71"/>
      <c r="R202" s="71"/>
      <c r="S202" s="71"/>
      <c r="T202" s="71"/>
      <c r="U202" s="71"/>
      <c r="V202" s="71"/>
      <c r="W202" s="122"/>
      <c r="X202" s="104"/>
      <c r="Y202" s="71"/>
      <c r="Z202" s="75"/>
      <c r="AE202" s="162"/>
      <c r="BD202" s="9"/>
      <c r="BE202" s="9"/>
      <c r="BF202" s="9"/>
      <c r="BK202" s="9"/>
      <c r="BL202" s="9"/>
      <c r="BM202" s="9"/>
      <c r="BN202" s="9"/>
      <c r="BO202" s="9"/>
      <c r="BP202" s="9"/>
      <c r="BQ202" s="9"/>
      <c r="BR202" s="9"/>
      <c r="BS202" s="9"/>
      <c r="BT202" s="9"/>
      <c r="BU202" s="9"/>
      <c r="BV202" s="9"/>
      <c r="BW202" s="9"/>
      <c r="BX202" s="9"/>
      <c r="BY202" s="9"/>
      <c r="BZ202" s="9"/>
      <c r="CA202" s="9"/>
      <c r="CB202" s="9"/>
      <c r="CC202" s="9"/>
      <c r="CD202" s="9"/>
      <c r="CE202" s="9"/>
      <c r="CF202" s="9"/>
      <c r="CG202" s="9"/>
      <c r="CH202" s="9"/>
      <c r="CI202" s="9"/>
      <c r="CJ202" s="9"/>
      <c r="CK202" s="9"/>
      <c r="CL202" s="9"/>
      <c r="CM202" s="9"/>
      <c r="CN202" s="9"/>
      <c r="CO202" s="9"/>
      <c r="CP202" s="9"/>
      <c r="CQ202" s="9"/>
      <c r="CR202" s="9"/>
      <c r="CS202" s="9"/>
      <c r="CT202" s="9"/>
      <c r="CU202" s="9"/>
      <c r="CV202" s="9"/>
      <c r="CW202" s="9"/>
      <c r="CX202" s="9"/>
      <c r="CY202" s="9"/>
      <c r="CZ202" s="9"/>
      <c r="DA202" s="9"/>
      <c r="DB202" s="9"/>
      <c r="DC202" s="9"/>
      <c r="DD202" s="9"/>
      <c r="DE202" s="9"/>
      <c r="DF202" s="9"/>
      <c r="DG202" s="9"/>
      <c r="DH202" s="9"/>
      <c r="DI202" s="9"/>
      <c r="DJ202" s="9"/>
      <c r="DK202" s="9"/>
      <c r="DL202" s="9"/>
      <c r="DM202" s="9"/>
      <c r="DN202" s="9"/>
      <c r="DO202" s="9"/>
      <c r="DP202" s="9"/>
      <c r="DQ202" s="9"/>
      <c r="DR202" s="9"/>
      <c r="DS202" s="9"/>
      <c r="DT202" s="9"/>
      <c r="DU202" s="9"/>
      <c r="DV202" s="9"/>
      <c r="DW202" s="9"/>
      <c r="DX202" s="9"/>
      <c r="DY202" s="9"/>
      <c r="DZ202" s="9"/>
      <c r="EA202" s="9"/>
      <c r="EB202" s="9"/>
      <c r="EG202" s="9"/>
      <c r="EH202" s="9"/>
      <c r="EI202" s="9"/>
      <c r="EJ202" s="9"/>
      <c r="EK202" s="9"/>
      <c r="EL202" s="9"/>
      <c r="EM202" s="9"/>
      <c r="EN202" s="9"/>
      <c r="EO202" s="9"/>
      <c r="EP202" s="9"/>
      <c r="EQ202" s="9"/>
      <c r="ER202" s="9"/>
      <c r="ES202" s="9"/>
      <c r="ET202" s="9"/>
      <c r="EU202" s="9"/>
      <c r="EV202" s="9"/>
      <c r="EW202" s="9"/>
      <c r="EX202" s="9"/>
      <c r="EY202" s="9"/>
      <c r="EZ202" s="9"/>
      <c r="FA202" s="9"/>
      <c r="FB202" s="9"/>
      <c r="FC202" s="9"/>
      <c r="FD202" s="9"/>
      <c r="FE202" s="9"/>
      <c r="FF202" s="9"/>
      <c r="FG202" s="9"/>
      <c r="FH202" s="9"/>
      <c r="FI202" s="9"/>
      <c r="FJ202" s="9"/>
      <c r="FK202" s="9"/>
      <c r="FL202" s="9"/>
      <c r="FM202" s="9"/>
      <c r="FN202" s="9"/>
      <c r="FO202" s="9"/>
      <c r="FP202" s="9"/>
      <c r="FQ202" s="9"/>
      <c r="FR202" s="9"/>
      <c r="FS202" s="9"/>
      <c r="FT202" s="9"/>
      <c r="FU202" s="9"/>
      <c r="FV202" s="9"/>
      <c r="FW202" s="9"/>
      <c r="FX202" s="9"/>
      <c r="FY202" s="9"/>
      <c r="FZ202" s="9"/>
      <c r="GA202" s="9"/>
      <c r="GB202" s="9"/>
      <c r="GC202" s="9"/>
      <c r="GD202" s="9"/>
      <c r="GE202" s="9"/>
      <c r="GF202" s="9"/>
      <c r="GG202" s="9"/>
      <c r="GH202" s="9"/>
      <c r="GI202" s="9"/>
      <c r="GJ202" s="9"/>
      <c r="GK202" s="1">
        <f t="shared" ref="GK202:HS202" ca="1" si="88">IF(GK200&lt;GK201,GK200,GK201)</f>
        <v>0</v>
      </c>
      <c r="GL202" s="1">
        <f t="shared" ca="1" si="88"/>
        <v>0</v>
      </c>
      <c r="GM202" s="1">
        <f t="shared" ca="1" si="88"/>
        <v>0</v>
      </c>
      <c r="GN202" s="1">
        <f t="shared" ca="1" si="88"/>
        <v>0</v>
      </c>
      <c r="GO202" s="1">
        <f t="shared" ca="1" si="88"/>
        <v>0</v>
      </c>
      <c r="GP202" s="1">
        <f t="shared" ca="1" si="88"/>
        <v>0</v>
      </c>
      <c r="GQ202" s="1">
        <f t="shared" ca="1" si="88"/>
        <v>0</v>
      </c>
      <c r="GR202" s="1">
        <f t="shared" ca="1" si="88"/>
        <v>0</v>
      </c>
      <c r="GS202" s="1">
        <f t="shared" ca="1" si="88"/>
        <v>0</v>
      </c>
      <c r="GT202" s="1">
        <f t="shared" ca="1" si="88"/>
        <v>0</v>
      </c>
      <c r="GU202" s="1">
        <f t="shared" ca="1" si="88"/>
        <v>0</v>
      </c>
      <c r="GV202" s="1">
        <f t="shared" ca="1" si="88"/>
        <v>0</v>
      </c>
      <c r="GW202" s="1">
        <f t="shared" ca="1" si="88"/>
        <v>0</v>
      </c>
      <c r="GX202" s="1">
        <f t="shared" ca="1" si="88"/>
        <v>0</v>
      </c>
      <c r="GY202" s="1">
        <f t="shared" ca="1" si="88"/>
        <v>0</v>
      </c>
      <c r="GZ202" s="1">
        <f t="shared" ca="1" si="88"/>
        <v>0</v>
      </c>
      <c r="HA202" s="1">
        <f t="shared" ca="1" si="88"/>
        <v>0</v>
      </c>
      <c r="HB202" s="1">
        <f t="shared" ca="1" si="88"/>
        <v>0</v>
      </c>
      <c r="HC202" s="1">
        <f t="shared" ca="1" si="88"/>
        <v>0</v>
      </c>
      <c r="HD202" s="1">
        <f t="shared" ca="1" si="88"/>
        <v>0</v>
      </c>
      <c r="HE202" s="1">
        <f t="shared" ca="1" si="88"/>
        <v>0</v>
      </c>
      <c r="HF202" s="1">
        <f t="shared" ca="1" si="88"/>
        <v>0</v>
      </c>
      <c r="HG202" s="1">
        <f t="shared" ca="1" si="88"/>
        <v>0</v>
      </c>
      <c r="HH202" s="1">
        <f t="shared" ca="1" si="88"/>
        <v>0</v>
      </c>
      <c r="HI202" s="1">
        <f t="shared" ca="1" si="88"/>
        <v>0</v>
      </c>
      <c r="HJ202" s="1">
        <f t="shared" ca="1" si="88"/>
        <v>0</v>
      </c>
      <c r="HK202" s="1">
        <f t="shared" ca="1" si="88"/>
        <v>0</v>
      </c>
      <c r="HL202" s="1">
        <f t="shared" ca="1" si="88"/>
        <v>0</v>
      </c>
      <c r="HM202" s="1">
        <f t="shared" ca="1" si="88"/>
        <v>0</v>
      </c>
      <c r="HN202" s="1">
        <f t="shared" ca="1" si="88"/>
        <v>0</v>
      </c>
      <c r="HO202" s="1">
        <f t="shared" ca="1" si="88"/>
        <v>0</v>
      </c>
      <c r="HP202" s="1">
        <f t="shared" ca="1" si="88"/>
        <v>0</v>
      </c>
      <c r="HQ202" s="1">
        <f t="shared" ca="1" si="88"/>
        <v>0</v>
      </c>
      <c r="HR202" s="1">
        <f t="shared" ca="1" si="88"/>
        <v>0</v>
      </c>
      <c r="HS202" s="1">
        <f t="shared" ca="1" si="88"/>
        <v>0</v>
      </c>
      <c r="HV202" s="9"/>
      <c r="HW202" s="9"/>
      <c r="HX202" s="9"/>
      <c r="HY202" s="9"/>
      <c r="HZ202" s="9"/>
      <c r="IA202" s="9"/>
      <c r="IB202" s="9"/>
    </row>
    <row r="203" spans="2:255" ht="6" hidden="1" customHeight="1" x14ac:dyDescent="0.25">
      <c r="B203" s="71"/>
      <c r="C203" s="71"/>
      <c r="D203" s="71"/>
      <c r="E203" s="71"/>
      <c r="F203" s="104"/>
      <c r="G203" s="71"/>
      <c r="H203" s="71"/>
      <c r="I203" s="71"/>
      <c r="J203" s="71"/>
      <c r="K203" s="71"/>
      <c r="L203" s="104"/>
      <c r="M203" s="71"/>
      <c r="N203" s="71"/>
      <c r="O203" s="71"/>
      <c r="P203" s="71"/>
      <c r="Q203" s="71"/>
      <c r="R203" s="71"/>
      <c r="S203" s="71"/>
      <c r="T203" s="71"/>
      <c r="U203" s="71"/>
      <c r="V203" s="71"/>
      <c r="W203" s="122"/>
      <c r="X203" s="104"/>
      <c r="Y203" s="71"/>
      <c r="Z203" s="75"/>
      <c r="AE203" s="162"/>
      <c r="BD203" s="9"/>
      <c r="BE203" s="9"/>
      <c r="BF203" s="9"/>
      <c r="BK203" s="9"/>
      <c r="BL203" s="9"/>
      <c r="BM203" s="9"/>
      <c r="BN203" s="9"/>
      <c r="BO203" s="9"/>
      <c r="BP203" s="9"/>
      <c r="BQ203" s="9"/>
      <c r="BR203" s="9"/>
      <c r="BS203" s="9"/>
      <c r="BT203" s="9"/>
      <c r="BU203" s="9"/>
      <c r="BV203" s="9"/>
      <c r="BW203" s="9"/>
      <c r="BX203" s="9"/>
      <c r="BY203" s="9"/>
      <c r="BZ203" s="9"/>
      <c r="CA203" s="9"/>
      <c r="CB203" s="9"/>
      <c r="CC203" s="9"/>
      <c r="CD203" s="9"/>
      <c r="CE203" s="9"/>
      <c r="CF203" s="9"/>
      <c r="CG203" s="9"/>
      <c r="CH203" s="9"/>
      <c r="CI203" s="9"/>
      <c r="CJ203" s="9"/>
      <c r="CK203" s="9"/>
      <c r="CL203" s="9"/>
      <c r="CM203" s="9"/>
      <c r="CN203" s="9"/>
      <c r="CO203" s="9"/>
      <c r="CP203" s="9"/>
      <c r="CQ203" s="9"/>
      <c r="CR203" s="9"/>
      <c r="CS203" s="9"/>
      <c r="CT203" s="9"/>
      <c r="CU203" s="9"/>
      <c r="CV203" s="9"/>
      <c r="CW203" s="9"/>
      <c r="CX203" s="9"/>
      <c r="CY203" s="9"/>
      <c r="CZ203" s="9"/>
      <c r="DA203" s="9"/>
      <c r="DB203" s="9"/>
      <c r="DC203" s="9"/>
      <c r="DD203" s="9"/>
      <c r="DE203" s="9"/>
      <c r="DF203" s="9"/>
      <c r="DG203" s="9"/>
      <c r="DH203" s="9"/>
      <c r="DI203" s="9"/>
      <c r="DJ203" s="9"/>
      <c r="DK203" s="9"/>
      <c r="DL203" s="9"/>
      <c r="DM203" s="9"/>
      <c r="DN203" s="9"/>
      <c r="DO203" s="9"/>
      <c r="DP203" s="9"/>
      <c r="DQ203" s="9"/>
      <c r="DR203" s="9"/>
      <c r="DS203" s="9"/>
      <c r="DT203" s="9"/>
      <c r="DU203" s="9"/>
      <c r="DV203" s="9"/>
      <c r="DW203" s="9"/>
      <c r="DX203" s="9"/>
      <c r="DY203" s="9"/>
      <c r="DZ203" s="9"/>
      <c r="EA203" s="9"/>
      <c r="EB203" s="9"/>
      <c r="EG203" s="9"/>
      <c r="EH203" s="9"/>
      <c r="EI203" s="9"/>
      <c r="EJ203" s="9"/>
      <c r="EK203" s="9"/>
      <c r="EL203" s="9"/>
      <c r="EM203" s="9"/>
      <c r="EN203" s="9"/>
      <c r="EO203" s="9"/>
      <c r="EP203" s="9"/>
      <c r="EQ203" s="9"/>
      <c r="ER203" s="9"/>
      <c r="ES203" s="9"/>
      <c r="ET203" s="9"/>
      <c r="EU203" s="9"/>
      <c r="EV203" s="9"/>
      <c r="EW203" s="9"/>
      <c r="EX203" s="9"/>
      <c r="EY203" s="9"/>
      <c r="EZ203" s="9"/>
      <c r="FA203" s="9"/>
      <c r="FB203" s="9"/>
      <c r="FC203" s="9"/>
      <c r="FD203" s="9"/>
      <c r="FE203" s="9"/>
      <c r="FF203" s="9"/>
      <c r="FG203" s="9"/>
      <c r="FH203" s="9"/>
      <c r="FI203" s="9"/>
      <c r="FJ203" s="9"/>
      <c r="FK203" s="9"/>
      <c r="FL203" s="9"/>
      <c r="FM203" s="9"/>
      <c r="FN203" s="9"/>
      <c r="FO203" s="9"/>
      <c r="FP203" s="9"/>
      <c r="FQ203" s="9"/>
      <c r="FR203" s="9"/>
      <c r="FS203" s="9"/>
      <c r="FT203" s="9"/>
      <c r="FU203" s="9"/>
      <c r="FV203" s="9"/>
      <c r="FW203" s="9"/>
      <c r="FX203" s="9"/>
      <c r="FY203" s="9"/>
      <c r="FZ203" s="9"/>
      <c r="GA203" s="9"/>
      <c r="GB203" s="9"/>
      <c r="GC203" s="9"/>
      <c r="GD203" s="9"/>
      <c r="GE203" s="9"/>
      <c r="GF203" s="9"/>
      <c r="GG203" s="9"/>
      <c r="GH203" s="9"/>
      <c r="GI203" s="9"/>
      <c r="GJ203" s="9"/>
      <c r="GK203">
        <f ca="1">GK$8^GK202</f>
        <v>1</v>
      </c>
      <c r="GL203">
        <f t="shared" ref="GL203:HS203" ca="1" si="89">GL$8^GL202*GK203</f>
        <v>1</v>
      </c>
      <c r="GM203">
        <f t="shared" ca="1" si="89"/>
        <v>1</v>
      </c>
      <c r="GN203">
        <f t="shared" ca="1" si="89"/>
        <v>1</v>
      </c>
      <c r="GO203">
        <f t="shared" ca="1" si="89"/>
        <v>1</v>
      </c>
      <c r="GP203">
        <f t="shared" ca="1" si="89"/>
        <v>1</v>
      </c>
      <c r="GQ203">
        <f t="shared" ca="1" si="89"/>
        <v>1</v>
      </c>
      <c r="GR203">
        <f t="shared" ca="1" si="89"/>
        <v>1</v>
      </c>
      <c r="GS203">
        <f t="shared" ca="1" si="89"/>
        <v>1</v>
      </c>
      <c r="GT203">
        <f t="shared" ca="1" si="89"/>
        <v>1</v>
      </c>
      <c r="GU203">
        <f t="shared" ca="1" si="89"/>
        <v>1</v>
      </c>
      <c r="GV203">
        <f t="shared" ca="1" si="89"/>
        <v>1</v>
      </c>
      <c r="GW203">
        <f t="shared" ca="1" si="89"/>
        <v>1</v>
      </c>
      <c r="GX203">
        <f t="shared" ca="1" si="89"/>
        <v>1</v>
      </c>
      <c r="GY203">
        <f t="shared" ca="1" si="89"/>
        <v>1</v>
      </c>
      <c r="GZ203">
        <f t="shared" ca="1" si="89"/>
        <v>1</v>
      </c>
      <c r="HA203">
        <f t="shared" ca="1" si="89"/>
        <v>1</v>
      </c>
      <c r="HB203">
        <f t="shared" ca="1" si="89"/>
        <v>1</v>
      </c>
      <c r="HC203">
        <f t="shared" ca="1" si="89"/>
        <v>1</v>
      </c>
      <c r="HD203">
        <f t="shared" ca="1" si="89"/>
        <v>1</v>
      </c>
      <c r="HE203">
        <f t="shared" ca="1" si="89"/>
        <v>1</v>
      </c>
      <c r="HF203">
        <f t="shared" ca="1" si="89"/>
        <v>1</v>
      </c>
      <c r="HG203">
        <f t="shared" ca="1" si="89"/>
        <v>1</v>
      </c>
      <c r="HH203">
        <f t="shared" ca="1" si="89"/>
        <v>1</v>
      </c>
      <c r="HI203">
        <f t="shared" ca="1" si="89"/>
        <v>1</v>
      </c>
      <c r="HJ203">
        <f t="shared" ca="1" si="89"/>
        <v>1</v>
      </c>
      <c r="HK203">
        <f t="shared" ca="1" si="89"/>
        <v>1</v>
      </c>
      <c r="HL203">
        <f t="shared" ca="1" si="89"/>
        <v>1</v>
      </c>
      <c r="HM203">
        <f t="shared" ca="1" si="89"/>
        <v>1</v>
      </c>
      <c r="HN203">
        <f t="shared" ca="1" si="89"/>
        <v>1</v>
      </c>
      <c r="HO203">
        <f t="shared" ca="1" si="89"/>
        <v>1</v>
      </c>
      <c r="HP203">
        <f t="shared" ca="1" si="89"/>
        <v>1</v>
      </c>
      <c r="HQ203">
        <f t="shared" ca="1" si="89"/>
        <v>1</v>
      </c>
      <c r="HR203">
        <f t="shared" ca="1" si="89"/>
        <v>1</v>
      </c>
      <c r="HS203">
        <f t="shared" ca="1" si="89"/>
        <v>1</v>
      </c>
      <c r="HV203" s="9"/>
      <c r="HW203" s="9"/>
      <c r="HX203" s="9"/>
      <c r="HY203" s="9"/>
      <c r="HZ203" s="9"/>
      <c r="IA203" s="9"/>
      <c r="IB203" s="9"/>
    </row>
    <row r="204" spans="2:255" ht="8.25" customHeight="1" x14ac:dyDescent="0.25">
      <c r="B204" s="71"/>
      <c r="C204" s="71"/>
      <c r="D204" s="71"/>
      <c r="E204" s="71"/>
      <c r="F204" s="104"/>
      <c r="G204" s="71"/>
      <c r="H204" s="71"/>
      <c r="I204" s="71"/>
      <c r="J204" s="71"/>
      <c r="K204" s="71"/>
      <c r="L204" s="104"/>
      <c r="M204" s="71"/>
      <c r="N204" s="71"/>
      <c r="O204" s="71"/>
      <c r="P204" s="71"/>
      <c r="Q204" s="71"/>
      <c r="R204" s="71"/>
      <c r="S204" s="80"/>
      <c r="T204" s="71"/>
      <c r="U204" s="71"/>
      <c r="V204" s="71"/>
      <c r="W204" s="122"/>
      <c r="X204" s="104"/>
      <c r="Y204" s="71"/>
      <c r="Z204" s="75"/>
      <c r="AD204" s="162"/>
      <c r="BD204" s="9"/>
      <c r="BE204" s="9"/>
      <c r="BF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9"/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9"/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9"/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B204" s="9"/>
      <c r="EG204" s="9"/>
      <c r="EH204" s="9"/>
      <c r="EI204" s="9"/>
      <c r="EJ204" s="9"/>
      <c r="EK204" s="9"/>
      <c r="EL204" s="9"/>
      <c r="EM204" s="9"/>
      <c r="EN204" s="9"/>
      <c r="EO204" s="9"/>
      <c r="EP204" s="9"/>
      <c r="EQ204" s="9"/>
      <c r="ER204" s="9"/>
      <c r="ES204" s="9"/>
      <c r="ET204" s="9"/>
      <c r="EU204" s="9"/>
      <c r="EV204" s="9"/>
      <c r="EW204" s="9"/>
      <c r="EX204" s="9"/>
      <c r="EY204" s="9"/>
      <c r="EZ204" s="9"/>
      <c r="FA204" s="9"/>
      <c r="FB204" s="9"/>
      <c r="FC204" s="9"/>
      <c r="FD204" s="9"/>
      <c r="FE204" s="9"/>
      <c r="FF204" s="9"/>
      <c r="FG204" s="9"/>
      <c r="FH204" s="9"/>
      <c r="FI204" s="9"/>
      <c r="FJ204" s="9"/>
      <c r="FK204" s="9"/>
      <c r="FL204" s="9"/>
      <c r="FM204" s="9"/>
      <c r="FN204" s="9"/>
      <c r="FO204" s="9"/>
      <c r="FP204" s="9"/>
      <c r="FQ204" s="9"/>
      <c r="FR204" s="9"/>
      <c r="FS204" s="9"/>
      <c r="FT204" s="9"/>
      <c r="FU204" s="9"/>
      <c r="FV204" s="9"/>
      <c r="FW204" s="9"/>
      <c r="FX204" s="9"/>
      <c r="FY204" s="9"/>
      <c r="FZ204" s="9"/>
      <c r="GA204" s="9"/>
      <c r="GB204" s="9"/>
      <c r="GC204" s="9"/>
      <c r="GD204" s="9"/>
      <c r="GE204" s="9"/>
      <c r="GF204" s="9"/>
      <c r="GG204" s="9"/>
      <c r="GH204" s="9"/>
      <c r="GI204" s="9"/>
      <c r="GJ204" s="9"/>
      <c r="GK204" s="9"/>
      <c r="GL204" s="9"/>
      <c r="GM204" s="9"/>
      <c r="GN204" s="9"/>
      <c r="GO204" s="9"/>
      <c r="GP204" s="9"/>
      <c r="GQ204" s="9"/>
      <c r="GR204" s="9"/>
      <c r="GS204" s="9"/>
      <c r="GT204" s="9"/>
      <c r="GU204" s="9"/>
      <c r="GV204" s="9"/>
      <c r="GW204" s="9"/>
      <c r="GX204" s="9"/>
      <c r="GY204" s="9"/>
      <c r="GZ204" s="9"/>
      <c r="HA204" s="9"/>
      <c r="HB204" s="9"/>
      <c r="HC204" s="9"/>
      <c r="HD204" s="9"/>
      <c r="HE204" s="9"/>
      <c r="HF204" s="9"/>
      <c r="HG204" s="9"/>
      <c r="HH204" s="9"/>
      <c r="HI204" s="9"/>
      <c r="HJ204" s="9"/>
      <c r="HK204" s="9"/>
      <c r="HL204" s="9"/>
      <c r="HM204" s="9"/>
      <c r="HN204" s="9"/>
      <c r="HO204" s="9"/>
      <c r="HP204" s="9"/>
      <c r="HQ204" s="9"/>
      <c r="HR204" s="9"/>
      <c r="HS204" s="9"/>
      <c r="HT204" s="9"/>
      <c r="HU204" s="9"/>
      <c r="HV204" s="9"/>
      <c r="HW204" s="9"/>
      <c r="HX204" s="9"/>
      <c r="HY204" s="9"/>
      <c r="HZ204" s="9"/>
      <c r="IA204" s="9"/>
      <c r="IB204" s="9"/>
    </row>
    <row r="205" spans="2:255" ht="20.25" customHeight="1" thickBot="1" x14ac:dyDescent="0.3">
      <c r="B205" s="71" t="str">
        <f ca="1">IL205</f>
        <v>50  13/22  ÷  5  8/11</v>
      </c>
      <c r="C205" s="71"/>
      <c r="D205" s="71"/>
      <c r="E205" s="77"/>
      <c r="F205" s="104"/>
      <c r="G205" s="71"/>
      <c r="H205" s="78"/>
      <c r="I205" s="71"/>
      <c r="J205" s="71"/>
      <c r="K205" s="77"/>
      <c r="L205" s="81"/>
      <c r="M205" s="77"/>
      <c r="N205" s="104"/>
      <c r="O205" s="71"/>
      <c r="P205" s="71"/>
      <c r="Q205" s="71"/>
      <c r="R205" s="71"/>
      <c r="S205" s="77" t="s">
        <v>1</v>
      </c>
      <c r="T205" s="107"/>
      <c r="U205" s="107"/>
      <c r="V205" s="107"/>
      <c r="W205" s="146" t="str">
        <f ca="1">IU205</f>
        <v>8  5/6</v>
      </c>
      <c r="X205" s="108"/>
      <c r="Y205" s="71"/>
      <c r="Z205" s="75">
        <f>AI205+AB205</f>
        <v>8</v>
      </c>
      <c r="AB205" s="147">
        <v>2</v>
      </c>
      <c r="AD205" s="162">
        <v>8</v>
      </c>
      <c r="AE205" s="148" t="s">
        <v>369</v>
      </c>
      <c r="AF205" s="148"/>
      <c r="AH205" s="147">
        <f>AH192+1</f>
        <v>16</v>
      </c>
      <c r="AI205" s="147">
        <v>6</v>
      </c>
      <c r="AK205">
        <f>IF(AI205=3,1,IF(AI205=4,1,IF(AI205=5,2,IF(AI205=6,3,IF(AI205=7,5,0)))))</f>
        <v>3</v>
      </c>
      <c r="AL205">
        <f>IF(AI205=8,10,IF(AI205=9,15,IF(AI205=10,25,IF(AI205=11,35,55))))</f>
        <v>55</v>
      </c>
      <c r="AM205">
        <f>IF(AI205=3,2,IF(AI205=4,3,IF(AI205=5,5,IF(AI205=6,9,IF(AI205=7,14,0)))))</f>
        <v>9</v>
      </c>
      <c r="AN205">
        <f>IF(AI205=8,20,IF(AI205=9,30,IF(AI205=10,40,IF(AI205=11,60,75))))</f>
        <v>75</v>
      </c>
      <c r="AO205">
        <f>IF(AI205=3,1,IF(AI205=4,3,IF(AI205=5,4,IF(AI205=6,7,IF(AI205=7,10,0)))))</f>
        <v>7</v>
      </c>
      <c r="AP205">
        <f>IF(AI205=8,15,IF(AI205=9,24,IF(AI205=10,40,IF(AI205=11,60,80))))</f>
        <v>80</v>
      </c>
      <c r="AQ205">
        <f>IF(AI205=3,4,IF(AI205=4,6,IF(AI205=5,7,IF(AI205=6,11,IF(AI205=7,17,0)))))</f>
        <v>11</v>
      </c>
      <c r="AR205">
        <f>IF(AI205=8,24,IF(AI205=9,39,IF(AI205=10,59,IF(AI205=11,79,99))))</f>
        <v>99</v>
      </c>
      <c r="AS205">
        <f>IF(AI205=3,2,IF(AI205=4,4,IF(AI205=5,5,IF(AI205=6,8,IF(AI205=7,11,0)))))</f>
        <v>8</v>
      </c>
      <c r="AT205">
        <f>IF(AI205=8,16,IF(AI205=9,25,IF(AI205=10,41,IF(AI205=11,61,81))))</f>
        <v>81</v>
      </c>
      <c r="AU205">
        <f>IF(AI205=3,5,IF(AI205=4,7,IF(AI205=5,8,IF(AI205=6,12,IF(AI205=7,18,0)))))</f>
        <v>12</v>
      </c>
      <c r="AV205">
        <f>IF(AI205=8,25,IF(AI205=9,40,IF(AI205=10,60,IF(AI205=11,80,100))))</f>
        <v>100</v>
      </c>
      <c r="AW205" s="11">
        <f>AI205</f>
        <v>6</v>
      </c>
      <c r="AX205" s="11">
        <f>IF(AK205&gt;0,AK205,AL205)</f>
        <v>3</v>
      </c>
      <c r="AY205" s="11">
        <f>IF(AM205&gt;0,AM205,AN205)</f>
        <v>9</v>
      </c>
      <c r="AZ205" s="11">
        <f>IF(AO205&gt;0,AO205,AP205)</f>
        <v>7</v>
      </c>
      <c r="BA205" s="11">
        <f>IF(AQ205&gt;0,AQ205,AR205)</f>
        <v>11</v>
      </c>
      <c r="BB205" s="11">
        <f>IF(AS205&gt;0,AS205,AT205)</f>
        <v>8</v>
      </c>
      <c r="BC205" s="11">
        <f>IF(AU205&gt;0,AU205,AV205)</f>
        <v>12</v>
      </c>
      <c r="BD205" t="s">
        <v>21</v>
      </c>
      <c r="BE205" s="1">
        <f ca="1">INT((RAND()*(AY205-AX205+1)+AX205))</f>
        <v>5</v>
      </c>
      <c r="BF205" s="1">
        <f ca="1">INT((RAND()*(BA205-AZ205+1)+AZ205))</f>
        <v>8</v>
      </c>
      <c r="BG205">
        <f ca="1">BF205-BF206*(BE206-BE205)</f>
        <v>8</v>
      </c>
      <c r="BH205">
        <v>256</v>
      </c>
      <c r="BI205" s="1">
        <f ca="1">IF(BG205/BH205=INT(BG205/BH205),1,0)</f>
        <v>0</v>
      </c>
      <c r="BJ205" s="1">
        <f ca="1">IF(BI205=0,BG205,BG205/BH205)</f>
        <v>8</v>
      </c>
      <c r="BK205" s="1">
        <v>16</v>
      </c>
      <c r="BL205" s="1">
        <f ca="1">IF(BJ205/BK205=INT(BJ205/BK205),1,0)</f>
        <v>0</v>
      </c>
      <c r="BM205" s="1">
        <f ca="1">IF(BL205=0,BJ205,BJ205/BK205)</f>
        <v>8</v>
      </c>
      <c r="BN205" s="1">
        <v>4</v>
      </c>
      <c r="BO205" s="1">
        <f ca="1">IF(BM205/BN205=INT(BM205/BN205),1,0)</f>
        <v>1</v>
      </c>
      <c r="BP205" s="1">
        <f ca="1">IF(BO205=0,BM205,BM205/BN205)</f>
        <v>2</v>
      </c>
      <c r="BQ205" s="1">
        <v>2</v>
      </c>
      <c r="BR205" s="1">
        <f ca="1">IF(BP205/BQ205=INT(BP205/BQ205),1,0)</f>
        <v>1</v>
      </c>
      <c r="BS205" s="1">
        <f ca="1">IF(BR205=0,BP205,BP205/BQ205)</f>
        <v>1</v>
      </c>
      <c r="BT205" s="1">
        <v>81</v>
      </c>
      <c r="BU205" s="1">
        <f ca="1">IF(BS205/BT205=INT(BS205/BT205),1,0)</f>
        <v>0</v>
      </c>
      <c r="BV205" s="1">
        <f ca="1">IF(BU205=0,BS205,BS205/BT205)</f>
        <v>1</v>
      </c>
      <c r="BW205" s="1">
        <v>9</v>
      </c>
      <c r="BX205" s="1">
        <f ca="1">IF(BV205/BW205=INT(BV205/BW205),1,0)</f>
        <v>0</v>
      </c>
      <c r="BY205" s="1">
        <f ca="1">IF(BX205=0,BV205,BV205/BW205)</f>
        <v>1</v>
      </c>
      <c r="BZ205" s="1">
        <v>3</v>
      </c>
      <c r="CA205" s="1">
        <f ca="1">IF(BY205/BZ205=INT(BY205/BZ205),1,0)</f>
        <v>0</v>
      </c>
      <c r="CB205" s="1">
        <f ca="1">IF(CA205=0,BY205,BY205/BZ205)</f>
        <v>1</v>
      </c>
      <c r="CC205" s="1">
        <v>25</v>
      </c>
      <c r="CD205" s="1">
        <f ca="1">IF(CB205/CC205=INT(CB205/CC205),1,0)</f>
        <v>0</v>
      </c>
      <c r="CE205" s="1">
        <f ca="1">IF(CD205=0,CB205,CB205/CC205)</f>
        <v>1</v>
      </c>
      <c r="CF205" s="1">
        <v>5</v>
      </c>
      <c r="CG205" s="1">
        <f ca="1">IF(CE205/CF205=INT(CE205/CF205),1,0)</f>
        <v>0</v>
      </c>
      <c r="CH205" s="1">
        <f ca="1">IF(CG205=0,CE205,CE205/CF205)</f>
        <v>1</v>
      </c>
      <c r="CI205" s="1">
        <v>49</v>
      </c>
      <c r="CJ205" s="1">
        <f ca="1">IF(CH205/CI205=INT(CH205/CI205),1,0)</f>
        <v>0</v>
      </c>
      <c r="CK205" s="1">
        <f ca="1">IF(CJ205=0,CH205,CH205/CI205)</f>
        <v>1</v>
      </c>
      <c r="CL205" s="1">
        <v>7</v>
      </c>
      <c r="CM205" s="1">
        <f ca="1">IF(CK205/CL205=INT(CK205/CL205),1,0)</f>
        <v>0</v>
      </c>
      <c r="CN205" s="1">
        <f ca="1">IF(CM205=0,CK205,CK205/CL205)</f>
        <v>1</v>
      </c>
      <c r="CO205" s="1">
        <v>121</v>
      </c>
      <c r="CP205" s="1">
        <f ca="1">IF(CN205/CO205=INT(CN205/CO205),1,0)</f>
        <v>0</v>
      </c>
      <c r="CQ205" s="1">
        <f ca="1">IF(CP205=0,CN205,CN205/CO205)</f>
        <v>1</v>
      </c>
      <c r="CR205" s="1">
        <v>11</v>
      </c>
      <c r="CS205" s="1">
        <f ca="1">IF(CQ205/CR205=INT(CQ205/CR205),1,0)</f>
        <v>0</v>
      </c>
      <c r="CT205" s="1">
        <f ca="1">IF(CS205=0,CQ205,CQ205/CR205)</f>
        <v>1</v>
      </c>
      <c r="CU205" s="1">
        <v>169</v>
      </c>
      <c r="CV205" s="1">
        <f ca="1">IF(CT205/CU205=INT(CT205/CU205),1,0)</f>
        <v>0</v>
      </c>
      <c r="CW205" s="1">
        <f ca="1">IF(CV205=0,CT205,CT205/CU205)</f>
        <v>1</v>
      </c>
      <c r="CX205" s="1">
        <v>13</v>
      </c>
      <c r="CY205" s="1">
        <f ca="1">IF(CW205/CX205=INT(CW205/CX205),1,0)</f>
        <v>0</v>
      </c>
      <c r="CZ205" s="1">
        <f ca="1">IF(CY205=0,CW205,CW205/CX205)</f>
        <v>1</v>
      </c>
      <c r="DA205" s="1">
        <v>17</v>
      </c>
      <c r="DB205" s="1">
        <f ca="1">IF(CZ205/DA205=INT(CZ205/DA205),1,0)</f>
        <v>0</v>
      </c>
      <c r="DC205" s="1">
        <f ca="1">IF(DB205=0,CZ205,CZ205/DA205)</f>
        <v>1</v>
      </c>
      <c r="DD205" s="1">
        <v>19</v>
      </c>
      <c r="DE205" s="1">
        <f ca="1">IF(DC205/DD205=INT(DC205/DD205),1,0)</f>
        <v>0</v>
      </c>
      <c r="DF205" s="1">
        <f ca="1">IF(DE205=0,DC205,DC205/DD205)</f>
        <v>1</v>
      </c>
      <c r="DG205" s="1">
        <v>23</v>
      </c>
      <c r="DH205" s="1">
        <f ca="1">IF(DF205/DG205=INT(DF205/DG205),1,0)</f>
        <v>0</v>
      </c>
      <c r="DI205" s="1">
        <f ca="1">IF(DH205=0,DF205,DF205/DG205)</f>
        <v>1</v>
      </c>
      <c r="DJ205" s="1">
        <v>29</v>
      </c>
      <c r="DK205" s="1">
        <f ca="1">IF(DI205/DJ205=INT(DI205/DJ205),1,0)</f>
        <v>0</v>
      </c>
      <c r="DL205" s="1">
        <f ca="1">IF(DK205=0,DI205,DI205/DJ205)</f>
        <v>1</v>
      </c>
      <c r="DM205" s="1">
        <v>31</v>
      </c>
      <c r="DN205" s="1">
        <f ca="1">IF(DL205/DM205=INT(DL205/DM205),1,0)</f>
        <v>0</v>
      </c>
      <c r="DO205" s="1">
        <f ca="1">IF(DN205=0,DL205,DL205/DM205)</f>
        <v>1</v>
      </c>
      <c r="DP205" s="1">
        <v>37</v>
      </c>
      <c r="DQ205" s="1">
        <f ca="1">IF(DO205/DP205=INT(DO205/DP205),1,0)</f>
        <v>0</v>
      </c>
      <c r="DR205" s="1">
        <f ca="1">IF(DQ205=0,DO205,DO205/DP205)</f>
        <v>1</v>
      </c>
      <c r="DS205" s="1">
        <v>41</v>
      </c>
      <c r="DT205" s="1">
        <f ca="1">IF(DR205/DS205=INT(DR205/DS205),1,0)</f>
        <v>0</v>
      </c>
      <c r="DU205" s="1">
        <f ca="1">IF(DT205=0,DR205,DR205/DS205)</f>
        <v>1</v>
      </c>
      <c r="DV205" s="1">
        <v>43</v>
      </c>
      <c r="DW205" s="1">
        <f ca="1">IF(DU205/DV205=INT(DU205/DV205),1,0)</f>
        <v>0</v>
      </c>
      <c r="DX205" s="1">
        <f ca="1">IF(DW205=0,DU205,DU205/DV205)</f>
        <v>1</v>
      </c>
      <c r="DY205" s="1">
        <v>47</v>
      </c>
      <c r="DZ205" s="1">
        <f ca="1">IF(DX205/DY205=INT(DX205/DY205),1,0)</f>
        <v>0</v>
      </c>
      <c r="EA205" s="1">
        <f ca="1">IF(DZ205=0,DX205,DX205/DY205)</f>
        <v>1</v>
      </c>
      <c r="EB205" s="1">
        <v>53</v>
      </c>
      <c r="EC205" s="1">
        <f ca="1">IF(EA205/EB205=INT(EA205/EB205),1,0)</f>
        <v>0</v>
      </c>
      <c r="ED205" s="1">
        <f ca="1">IF(EC205=0,EA205,EA205/EB205)</f>
        <v>1</v>
      </c>
      <c r="EE205" s="1">
        <v>59</v>
      </c>
      <c r="EF205" s="1">
        <f ca="1">IF(ED205/EE205=INT(ED205/EE205),1,0)</f>
        <v>0</v>
      </c>
      <c r="EG205" s="1">
        <f ca="1">IF(EF205=0,ED205,ED205/EE205)</f>
        <v>1</v>
      </c>
      <c r="EH205" s="1">
        <v>61</v>
      </c>
      <c r="EI205" s="1">
        <f ca="1">IF(EG205/EH205=INT(EG205/EH205),1,0)</f>
        <v>0</v>
      </c>
      <c r="EJ205" s="1">
        <f ca="1">IF(EI205=0,EG205,EG205/EH205)</f>
        <v>1</v>
      </c>
      <c r="EK205" s="1">
        <v>67</v>
      </c>
      <c r="EL205" s="1">
        <f ca="1">IF(EJ205/EK205=INT(EJ205/EK205),1,0)</f>
        <v>0</v>
      </c>
      <c r="EM205" s="1">
        <f ca="1">IF(EL205=0,EJ205,EJ205/EK205)</f>
        <v>1</v>
      </c>
      <c r="EN205" s="1">
        <v>71</v>
      </c>
      <c r="EO205" s="1">
        <f ca="1">IF(EM205/EN205=INT(EM205/EN205),1,0)</f>
        <v>0</v>
      </c>
      <c r="EP205" s="1">
        <f ca="1">IF(EO205=0,EM205,EM205/EN205)</f>
        <v>1</v>
      </c>
      <c r="EQ205" s="1">
        <v>73</v>
      </c>
      <c r="ER205" s="1">
        <f ca="1">IF(EP205/EQ205=INT(EP205/EQ205),1,0)</f>
        <v>0</v>
      </c>
      <c r="ES205" s="1">
        <f ca="1">IF(ER205=0,EP205,EP205/EQ205)</f>
        <v>1</v>
      </c>
      <c r="ET205" s="1">
        <v>79</v>
      </c>
      <c r="EU205" s="1">
        <f ca="1">IF(ES205/ET205=INT(ES205/ET205),1,0)</f>
        <v>0</v>
      </c>
      <c r="EV205" s="1">
        <f ca="1">IF(EU205=0,ES205,ES205/ET205)</f>
        <v>1</v>
      </c>
      <c r="EW205" s="1">
        <v>83</v>
      </c>
      <c r="EX205" s="1">
        <f ca="1">IF(EV205/EW205=INT(EV205/EW205),1,0)</f>
        <v>0</v>
      </c>
      <c r="EY205" s="1">
        <f ca="1">IF(EX205=0,EV205,EV205/EW205)</f>
        <v>1</v>
      </c>
      <c r="EZ205" s="1">
        <v>89</v>
      </c>
      <c r="FA205" s="1">
        <f ca="1">IF(EY205/EZ205=INT(EY205/EZ205),1,0)</f>
        <v>0</v>
      </c>
      <c r="FB205" s="1">
        <f ca="1">IF(FA205=0,EY205,EY205/EZ205)</f>
        <v>1</v>
      </c>
      <c r="FC205" s="1">
        <v>97</v>
      </c>
      <c r="FD205" s="1">
        <f ca="1">IF(FB205/FC205=INT(FB205/FC205),1,0)</f>
        <v>0</v>
      </c>
      <c r="FE205" s="1">
        <f ca="1">IF(FD205=0,FB205,FB205/FC205)</f>
        <v>1</v>
      </c>
      <c r="FF205" s="1">
        <v>101</v>
      </c>
      <c r="FG205" s="1">
        <f ca="1">IF(FE205/FF205=INT(FE205/FF205),1,0)</f>
        <v>0</v>
      </c>
      <c r="FH205" s="1">
        <f ca="1">IF(FG205=0,FE205,FE205/FF205)</f>
        <v>1</v>
      </c>
      <c r="FI205" s="1">
        <v>103</v>
      </c>
      <c r="FJ205" s="1">
        <f ca="1">IF(FH205/FI205=INT(FH205/FI205),1,0)</f>
        <v>0</v>
      </c>
      <c r="FK205" s="1">
        <f ca="1">IF(FJ205=0,FH205,FH205/FI205)</f>
        <v>1</v>
      </c>
      <c r="FL205" s="1">
        <v>107</v>
      </c>
      <c r="FM205" s="1">
        <f ca="1">IF(FK205/FL205=INT(FK205/FL205),1,0)</f>
        <v>0</v>
      </c>
      <c r="FN205" s="1">
        <f ca="1">IF(FM205=0,FK205,FK205/FL205)</f>
        <v>1</v>
      </c>
      <c r="FO205" s="1">
        <v>109</v>
      </c>
      <c r="FP205" s="1">
        <f ca="1">IF(FN205/FO205=INT(FN205/FO205),1,0)</f>
        <v>0</v>
      </c>
      <c r="FQ205" s="1">
        <f ca="1">IF(FP205=0,FN205,FN205/FO205)</f>
        <v>1</v>
      </c>
      <c r="FR205" s="1">
        <v>113</v>
      </c>
      <c r="FS205" s="1">
        <f ca="1">IF(FQ205/FR205=INT(FQ205/FR205),1,0)</f>
        <v>0</v>
      </c>
      <c r="FT205" s="1">
        <f ca="1">IF(FS205=0,FQ205,FQ205/FR205)</f>
        <v>1</v>
      </c>
      <c r="FU205" s="1">
        <v>127</v>
      </c>
      <c r="FV205" s="1">
        <f ca="1">IF(FT205/FU205=INT(FT205/FU205),1,0)</f>
        <v>0</v>
      </c>
      <c r="FW205" s="1">
        <f ca="1">IF(FV205=0,FT205,FT205/FU205)</f>
        <v>1</v>
      </c>
      <c r="FX205" s="1">
        <v>131</v>
      </c>
      <c r="FY205" s="1">
        <f ca="1">IF(FW205/FX205=INT(FW205/FX205),1,0)</f>
        <v>0</v>
      </c>
      <c r="FZ205" s="1">
        <f ca="1">IF(FY205=0,FW205,FW205/FX205)</f>
        <v>1</v>
      </c>
      <c r="GA205" s="1">
        <v>137</v>
      </c>
      <c r="GB205" s="1">
        <f ca="1">IF(FZ205/GA205=INT(FZ205/GA205),1,0)</f>
        <v>0</v>
      </c>
      <c r="GC205" s="1">
        <f ca="1">IF(GB205=0,FZ205,FZ205/GA205)</f>
        <v>1</v>
      </c>
      <c r="GD205" s="1">
        <v>139</v>
      </c>
      <c r="GE205" s="1">
        <f ca="1">IF(GC205/GD205=INT(GC205/GD205),1,0)</f>
        <v>0</v>
      </c>
      <c r="GF205" s="1">
        <f ca="1">IF(GE205=0,GC205,GC205/GD205)</f>
        <v>1</v>
      </c>
      <c r="GG205" s="1">
        <v>149</v>
      </c>
      <c r="GH205" s="1">
        <f ca="1">IF(GF205/GG205=INT(GF205/GG205),1,0)</f>
        <v>0</v>
      </c>
      <c r="GI205" s="1">
        <f ca="1">IF(GH205=0,GF205,GF205/GG205)</f>
        <v>1</v>
      </c>
      <c r="GJ205" s="1"/>
      <c r="GK205" s="1">
        <f ca="1">8*BI205+4*BL205+2*BO205+BR205</f>
        <v>3</v>
      </c>
      <c r="GL205" s="1">
        <f ca="1">4*BU205+2*BX205+CA205</f>
        <v>0</v>
      </c>
      <c r="GM205" s="1">
        <f ca="1">2*CD205+CG205</f>
        <v>0</v>
      </c>
      <c r="GN205" s="1">
        <f ca="1">2*CJ205+CM205</f>
        <v>0</v>
      </c>
      <c r="GO205" s="1">
        <f ca="1">2*CP205+CS205</f>
        <v>0</v>
      </c>
      <c r="GP205" s="1">
        <f ca="1">2*CV205+CY205</f>
        <v>0</v>
      </c>
      <c r="GQ205" s="1">
        <f ca="1">DB205</f>
        <v>0</v>
      </c>
      <c r="GR205" s="1">
        <f ca="1">DE205</f>
        <v>0</v>
      </c>
      <c r="GS205" s="1">
        <f ca="1">DH205</f>
        <v>0</v>
      </c>
      <c r="GT205" s="1">
        <f ca="1">DK205</f>
        <v>0</v>
      </c>
      <c r="GU205" s="1">
        <f ca="1">DN205</f>
        <v>0</v>
      </c>
      <c r="GV205">
        <f ca="1">DQ205</f>
        <v>0</v>
      </c>
      <c r="GW205">
        <f ca="1">DT205</f>
        <v>0</v>
      </c>
      <c r="GX205">
        <f ca="1">DW205</f>
        <v>0</v>
      </c>
      <c r="GY205">
        <f ca="1">DZ205</f>
        <v>0</v>
      </c>
      <c r="GZ205">
        <f ca="1">EC205</f>
        <v>0</v>
      </c>
      <c r="HA205">
        <f ca="1">EF205</f>
        <v>0</v>
      </c>
      <c r="HB205">
        <f ca="1">EI205</f>
        <v>0</v>
      </c>
      <c r="HC205">
        <f ca="1">EL205</f>
        <v>0</v>
      </c>
      <c r="HD205">
        <f ca="1">EO205</f>
        <v>0</v>
      </c>
      <c r="HE205">
        <f ca="1">ER205</f>
        <v>0</v>
      </c>
      <c r="HF205">
        <f ca="1">EU205</f>
        <v>0</v>
      </c>
      <c r="HG205">
        <f ca="1">EX205</f>
        <v>0</v>
      </c>
      <c r="HH205">
        <f ca="1">FA205</f>
        <v>0</v>
      </c>
      <c r="HI205">
        <f ca="1">FD205</f>
        <v>0</v>
      </c>
      <c r="HJ205">
        <f ca="1">FG205</f>
        <v>0</v>
      </c>
      <c r="HK205">
        <f ca="1">FJ205</f>
        <v>0</v>
      </c>
      <c r="HL205">
        <f ca="1">FM205</f>
        <v>0</v>
      </c>
      <c r="HM205">
        <f ca="1">FP205</f>
        <v>0</v>
      </c>
      <c r="HN205">
        <f ca="1">FS205</f>
        <v>0</v>
      </c>
      <c r="HO205">
        <f ca="1">FV205</f>
        <v>0</v>
      </c>
      <c r="HP205">
        <f ca="1">FY205</f>
        <v>0</v>
      </c>
      <c r="HQ205">
        <f ca="1">GB205</f>
        <v>0</v>
      </c>
      <c r="HR205">
        <f ca="1">GE205</f>
        <v>0</v>
      </c>
      <c r="HS205">
        <f ca="1">GH205</f>
        <v>0</v>
      </c>
      <c r="HT205">
        <f ca="1">BG205</f>
        <v>8</v>
      </c>
      <c r="HU205">
        <f ca="1">HT205/HS208</f>
        <v>8</v>
      </c>
      <c r="HV205" s="9">
        <f ca="1">BE206</f>
        <v>5</v>
      </c>
      <c r="HW205">
        <f ca="1">HV205*HU206+HU205</f>
        <v>63</v>
      </c>
      <c r="HY205" s="9">
        <f ca="1">HV213</f>
        <v>50</v>
      </c>
      <c r="HZ205" s="9">
        <f ca="1">HU213</f>
        <v>13</v>
      </c>
      <c r="IA205" s="9">
        <f ca="1">HU214</f>
        <v>22</v>
      </c>
      <c r="IB205" s="9" t="str">
        <f ca="1">HY205&amp;"  "&amp;HZ205&amp;"/"&amp;IA205</f>
        <v>50  13/22</v>
      </c>
      <c r="IC205" t="str">
        <f ca="1">HY205&amp;"   "</f>
        <v xml:space="preserve">50   </v>
      </c>
      <c r="ID205" t="str">
        <f ca="1">"   "&amp;HZ205&amp;"/"&amp;IA205</f>
        <v xml:space="preserve">   13/22</v>
      </c>
      <c r="IE205" t="str">
        <f ca="1">IF(HY205=0,ID205,IF(HZ205=0,IC205,IB205))</f>
        <v>50  13/22</v>
      </c>
      <c r="IG205">
        <f ca="1">HV205</f>
        <v>5</v>
      </c>
      <c r="IH205">
        <f ca="1">HU205</f>
        <v>8</v>
      </c>
      <c r="II205">
        <f ca="1">HU206</f>
        <v>11</v>
      </c>
      <c r="IJ205" t="str">
        <f ca="1">IG205&amp;"  "&amp;IH205&amp;"/"&amp;II205</f>
        <v>5  8/11</v>
      </c>
      <c r="IL205" t="str">
        <f ca="1">IE205&amp;IL$9&amp;IJ205</f>
        <v>50  13/22  ÷  5  8/11</v>
      </c>
      <c r="IR205">
        <f ca="1">HV209</f>
        <v>8</v>
      </c>
      <c r="IS205">
        <f ca="1">HU209</f>
        <v>5</v>
      </c>
      <c r="IT205">
        <f ca="1">HU210</f>
        <v>6</v>
      </c>
      <c r="IU205" t="str">
        <f ca="1">IR205&amp;"  "&amp;IS205&amp;"/"&amp;IT205</f>
        <v>8  5/6</v>
      </c>
    </row>
    <row r="206" spans="2:255" ht="6" hidden="1" customHeight="1" x14ac:dyDescent="0.25">
      <c r="B206" s="71"/>
      <c r="C206" s="71"/>
      <c r="D206" s="71"/>
      <c r="E206" s="77"/>
      <c r="F206" s="104"/>
      <c r="G206" s="71"/>
      <c r="H206" s="78"/>
      <c r="I206" s="71"/>
      <c r="J206" s="71"/>
      <c r="K206" s="77"/>
      <c r="L206" s="104"/>
      <c r="M206" s="71"/>
      <c r="N206" s="71"/>
      <c r="O206" s="71"/>
      <c r="P206" s="71"/>
      <c r="Q206" s="71"/>
      <c r="R206" s="71"/>
      <c r="S206" s="77"/>
      <c r="T206" s="80"/>
      <c r="U206" s="80"/>
      <c r="V206" s="80"/>
      <c r="W206" s="122"/>
      <c r="X206" s="102"/>
      <c r="Y206" s="71"/>
      <c r="Z206" s="75"/>
      <c r="AF206" s="148"/>
      <c r="AW206" s="11"/>
      <c r="AX206" s="11"/>
      <c r="AY206" s="11"/>
      <c r="AZ206" s="11"/>
      <c r="BA206" s="11"/>
      <c r="BB206" s="11"/>
      <c r="BC206" s="11"/>
      <c r="BE206">
        <f ca="1">BE205+INT(BF205/BF206)</f>
        <v>5</v>
      </c>
      <c r="BF206" s="1">
        <f ca="1">IF(BB205&gt;BF205,INT((RAND()*(BC205-BB205+1)+BB205)),INT((RAND()*(BC205-BF205)+BF205+1)))</f>
        <v>11</v>
      </c>
      <c r="BG206">
        <f ca="1">BF206</f>
        <v>11</v>
      </c>
      <c r="BH206">
        <v>256</v>
      </c>
      <c r="BI206" s="1">
        <f ca="1">IF(BG206/BH206=INT(BG206/BH206),1,0)</f>
        <v>0</v>
      </c>
      <c r="BJ206" s="1">
        <f ca="1">IF(BI206=0,BG206,BG206/BH206)</f>
        <v>11</v>
      </c>
      <c r="BK206" s="1">
        <v>16</v>
      </c>
      <c r="BL206" s="1">
        <f ca="1">IF(BJ206/BK206=INT(BJ206/BK206),1,0)</f>
        <v>0</v>
      </c>
      <c r="BM206" s="1">
        <f ca="1">IF(BL206=0,BJ206,BJ206/BK206)</f>
        <v>11</v>
      </c>
      <c r="BN206" s="1">
        <v>4</v>
      </c>
      <c r="BO206" s="1">
        <f ca="1">IF(BM206/BN206=INT(BM206/BN206),1,0)</f>
        <v>0</v>
      </c>
      <c r="BP206" s="1">
        <f ca="1">IF(BO206=0,BM206,BM206/BN206)</f>
        <v>11</v>
      </c>
      <c r="BQ206" s="1">
        <v>2</v>
      </c>
      <c r="BR206" s="1">
        <f ca="1">IF(BP206/BQ206=INT(BP206/BQ206),1,0)</f>
        <v>0</v>
      </c>
      <c r="BS206" s="1">
        <f ca="1">IF(BR206=0,BP206,BP206/BQ206)</f>
        <v>11</v>
      </c>
      <c r="BT206" s="1">
        <v>81</v>
      </c>
      <c r="BU206" s="1">
        <f ca="1">IF(BS206/BT206=INT(BS206/BT206),1,0)</f>
        <v>0</v>
      </c>
      <c r="BV206" s="1">
        <f ca="1">IF(BU206=0,BS206,BS206/BT206)</f>
        <v>11</v>
      </c>
      <c r="BW206" s="1">
        <v>9</v>
      </c>
      <c r="BX206" s="1">
        <f ca="1">IF(BV206/BW206=INT(BV206/BW206),1,0)</f>
        <v>0</v>
      </c>
      <c r="BY206" s="1">
        <f ca="1">IF(BX206=0,BV206,BV206/BW206)</f>
        <v>11</v>
      </c>
      <c r="BZ206" s="1">
        <v>3</v>
      </c>
      <c r="CA206" s="1">
        <f ca="1">IF(BY206/BZ206=INT(BY206/BZ206),1,0)</f>
        <v>0</v>
      </c>
      <c r="CB206" s="1">
        <f ca="1">IF(CA206=0,BY206,BY206/BZ206)</f>
        <v>11</v>
      </c>
      <c r="CC206" s="1">
        <v>25</v>
      </c>
      <c r="CD206" s="1">
        <f ca="1">IF(CB206/CC206=INT(CB206/CC206),1,0)</f>
        <v>0</v>
      </c>
      <c r="CE206" s="1">
        <f ca="1">IF(CD206=0,CB206,CB206/CC206)</f>
        <v>11</v>
      </c>
      <c r="CF206" s="1">
        <v>5</v>
      </c>
      <c r="CG206" s="1">
        <f ca="1">IF(CE206/CF206=INT(CE206/CF206),1,0)</f>
        <v>0</v>
      </c>
      <c r="CH206" s="1">
        <f ca="1">IF(CG206=0,CE206,CE206/CF206)</f>
        <v>11</v>
      </c>
      <c r="CI206" s="1">
        <v>49</v>
      </c>
      <c r="CJ206" s="1">
        <f ca="1">IF(CH206/CI206=INT(CH206/CI206),1,0)</f>
        <v>0</v>
      </c>
      <c r="CK206" s="1">
        <f ca="1">IF(CJ206=0,CH206,CH206/CI206)</f>
        <v>11</v>
      </c>
      <c r="CL206" s="1">
        <v>7</v>
      </c>
      <c r="CM206" s="1">
        <f ca="1">IF(CK206/CL206=INT(CK206/CL206),1,0)</f>
        <v>0</v>
      </c>
      <c r="CN206" s="1">
        <f ca="1">IF(CM206=0,CK206,CK206/CL206)</f>
        <v>11</v>
      </c>
      <c r="CO206" s="1">
        <v>121</v>
      </c>
      <c r="CP206" s="1">
        <f ca="1">IF(CN206/CO206=INT(CN206/CO206),1,0)</f>
        <v>0</v>
      </c>
      <c r="CQ206" s="1">
        <f ca="1">IF(CP206=0,CN206,CN206/CO206)</f>
        <v>11</v>
      </c>
      <c r="CR206" s="1">
        <v>11</v>
      </c>
      <c r="CS206" s="1">
        <f ca="1">IF(CQ206/CR206=INT(CQ206/CR206),1,0)</f>
        <v>1</v>
      </c>
      <c r="CT206" s="1">
        <f ca="1">IF(CS206=0,CQ206,CQ206/CR206)</f>
        <v>1</v>
      </c>
      <c r="CU206" s="1">
        <v>169</v>
      </c>
      <c r="CV206" s="1">
        <f ca="1">IF(CT206/CU206=INT(CT206/CU206),1,0)</f>
        <v>0</v>
      </c>
      <c r="CW206" s="1">
        <f ca="1">IF(CV206=0,CT206,CT206/CU206)</f>
        <v>1</v>
      </c>
      <c r="CX206" s="1">
        <v>13</v>
      </c>
      <c r="CY206" s="1">
        <f ca="1">IF(CW206/CX206=INT(CW206/CX206),1,0)</f>
        <v>0</v>
      </c>
      <c r="CZ206" s="1">
        <f ca="1">IF(CY206=0,CW206,CW206/CX206)</f>
        <v>1</v>
      </c>
      <c r="DA206" s="1">
        <v>17</v>
      </c>
      <c r="DB206" s="1">
        <f ca="1">IF(CZ206/DA206=INT(CZ206/DA206),1,0)</f>
        <v>0</v>
      </c>
      <c r="DC206" s="1">
        <f ca="1">IF(DB206=0,CZ206,CZ206/DA206)</f>
        <v>1</v>
      </c>
      <c r="DD206" s="1">
        <v>19</v>
      </c>
      <c r="DE206" s="1">
        <f ca="1">IF(DC206/DD206=INT(DC206/DD206),1,0)</f>
        <v>0</v>
      </c>
      <c r="DF206" s="1">
        <f ca="1">IF(DE206=0,DC206,DC206/DD206)</f>
        <v>1</v>
      </c>
      <c r="DG206" s="1">
        <v>23</v>
      </c>
      <c r="DH206" s="1">
        <f ca="1">IF(DF206/DG206=INT(DF206/DG206),1,0)</f>
        <v>0</v>
      </c>
      <c r="DI206" s="1">
        <f ca="1">IF(DH206=0,DF206,DF206/DG206)</f>
        <v>1</v>
      </c>
      <c r="DJ206" s="1">
        <v>29</v>
      </c>
      <c r="DK206" s="1">
        <f ca="1">IF(DI206/DJ206=INT(DI206/DJ206),1,0)</f>
        <v>0</v>
      </c>
      <c r="DL206" s="1">
        <f ca="1">IF(DK206=0,DI206,DI206/DJ206)</f>
        <v>1</v>
      </c>
      <c r="DM206" s="1">
        <v>31</v>
      </c>
      <c r="DN206" s="1">
        <f ca="1">IF(DL206/DM206=INT(DL206/DM206),1,0)</f>
        <v>0</v>
      </c>
      <c r="DO206" s="1">
        <f ca="1">IF(DN206=0,DL206,DL206/DM206)</f>
        <v>1</v>
      </c>
      <c r="DP206" s="1">
        <v>37</v>
      </c>
      <c r="DQ206" s="1">
        <f ca="1">IF(DO206/DP206=INT(DO206/DP206),1,0)</f>
        <v>0</v>
      </c>
      <c r="DR206" s="1">
        <f ca="1">IF(DQ206=0,DO206,DO206/DP206)</f>
        <v>1</v>
      </c>
      <c r="DS206" s="1">
        <v>41</v>
      </c>
      <c r="DT206" s="1">
        <f ca="1">IF(DR206/DS206=INT(DR206/DS206),1,0)</f>
        <v>0</v>
      </c>
      <c r="DU206" s="1">
        <f ca="1">IF(DT206=0,DR206,DR206/DS206)</f>
        <v>1</v>
      </c>
      <c r="DV206" s="1">
        <v>43</v>
      </c>
      <c r="DW206" s="1">
        <f ca="1">IF(DU206/DV206=INT(DU206/DV206),1,0)</f>
        <v>0</v>
      </c>
      <c r="DX206" s="1">
        <f ca="1">IF(DW206=0,DU206,DU206/DV206)</f>
        <v>1</v>
      </c>
      <c r="DY206" s="1">
        <v>47</v>
      </c>
      <c r="DZ206" s="1">
        <f ca="1">IF(DX206/DY206=INT(DX206/DY206),1,0)</f>
        <v>0</v>
      </c>
      <c r="EA206" s="1">
        <f ca="1">IF(DZ206=0,DX206,DX206/DY206)</f>
        <v>1</v>
      </c>
      <c r="EB206" s="1">
        <v>53</v>
      </c>
      <c r="EC206" s="1">
        <f ca="1">IF(EA206/EB206=INT(EA206/EB206),1,0)</f>
        <v>0</v>
      </c>
      <c r="ED206" s="1">
        <f ca="1">IF(EC206=0,EA206,EA206/EB206)</f>
        <v>1</v>
      </c>
      <c r="EE206" s="1">
        <v>59</v>
      </c>
      <c r="EF206" s="1">
        <f ca="1">IF(ED206/EE206=INT(ED206/EE206),1,0)</f>
        <v>0</v>
      </c>
      <c r="EG206" s="1">
        <f ca="1">IF(EF206=0,ED206,ED206/EE206)</f>
        <v>1</v>
      </c>
      <c r="EH206" s="1">
        <v>61</v>
      </c>
      <c r="EI206" s="1">
        <f ca="1">IF(EG206/EH206=INT(EG206/EH206),1,0)</f>
        <v>0</v>
      </c>
      <c r="EJ206" s="1">
        <f ca="1">IF(EI206=0,EG206,EG206/EH206)</f>
        <v>1</v>
      </c>
      <c r="EK206" s="1">
        <v>67</v>
      </c>
      <c r="EL206" s="1">
        <f ca="1">IF(EJ206/EK206=INT(EJ206/EK206),1,0)</f>
        <v>0</v>
      </c>
      <c r="EM206" s="1">
        <f ca="1">IF(EL206=0,EJ206,EJ206/EK206)</f>
        <v>1</v>
      </c>
      <c r="EN206" s="1">
        <v>71</v>
      </c>
      <c r="EO206" s="1">
        <f ca="1">IF(EM206/EN206=INT(EM206/EN206),1,0)</f>
        <v>0</v>
      </c>
      <c r="EP206" s="1">
        <f ca="1">IF(EO206=0,EM206,EM206/EN206)</f>
        <v>1</v>
      </c>
      <c r="EQ206" s="1">
        <v>73</v>
      </c>
      <c r="ER206" s="1">
        <f ca="1">IF(EP206/EQ206=INT(EP206/EQ206),1,0)</f>
        <v>0</v>
      </c>
      <c r="ES206" s="1">
        <f ca="1">IF(ER206=0,EP206,EP206/EQ206)</f>
        <v>1</v>
      </c>
      <c r="ET206" s="1">
        <v>79</v>
      </c>
      <c r="EU206" s="1">
        <f ca="1">IF(ES206/ET206=INT(ES206/ET206),1,0)</f>
        <v>0</v>
      </c>
      <c r="EV206" s="1">
        <f ca="1">IF(EU206=0,ES206,ES206/ET206)</f>
        <v>1</v>
      </c>
      <c r="EW206" s="1">
        <v>83</v>
      </c>
      <c r="EX206" s="1">
        <f ca="1">IF(EV206/EW206=INT(EV206/EW206),1,0)</f>
        <v>0</v>
      </c>
      <c r="EY206" s="1">
        <f ca="1">IF(EX206=0,EV206,EV206/EW206)</f>
        <v>1</v>
      </c>
      <c r="EZ206" s="1">
        <v>89</v>
      </c>
      <c r="FA206" s="1">
        <f ca="1">IF(EY206/EZ206=INT(EY206/EZ206),1,0)</f>
        <v>0</v>
      </c>
      <c r="FB206" s="1">
        <f ca="1">IF(FA206=0,EY206,EY206/EZ206)</f>
        <v>1</v>
      </c>
      <c r="FC206" s="1">
        <v>97</v>
      </c>
      <c r="FD206" s="1">
        <f ca="1">IF(FB206/FC206=INT(FB206/FC206),1,0)</f>
        <v>0</v>
      </c>
      <c r="FE206" s="1">
        <f ca="1">IF(FD206=0,FB206,FB206/FC206)</f>
        <v>1</v>
      </c>
      <c r="FF206" s="1">
        <v>101</v>
      </c>
      <c r="FG206" s="1">
        <f ca="1">IF(FE206/FF206=INT(FE206/FF206),1,0)</f>
        <v>0</v>
      </c>
      <c r="FH206" s="1">
        <f ca="1">IF(FG206=0,FE206,FE206/FF206)</f>
        <v>1</v>
      </c>
      <c r="FI206" s="1">
        <v>103</v>
      </c>
      <c r="FJ206" s="1">
        <f ca="1">IF(FH206/FI206=INT(FH206/FI206),1,0)</f>
        <v>0</v>
      </c>
      <c r="FK206" s="1">
        <f ca="1">IF(FJ206=0,FH206,FH206/FI206)</f>
        <v>1</v>
      </c>
      <c r="FL206" s="1">
        <v>107</v>
      </c>
      <c r="FM206" s="1">
        <f ca="1">IF(FK206/FL206=INT(FK206/FL206),1,0)</f>
        <v>0</v>
      </c>
      <c r="FN206" s="1">
        <f ca="1">IF(FM206=0,FK206,FK206/FL206)</f>
        <v>1</v>
      </c>
      <c r="FO206" s="1">
        <v>109</v>
      </c>
      <c r="FP206" s="1">
        <f ca="1">IF(FN206/FO206=INT(FN206/FO206),1,0)</f>
        <v>0</v>
      </c>
      <c r="FQ206" s="1">
        <f ca="1">IF(FP206=0,FN206,FN206/FO206)</f>
        <v>1</v>
      </c>
      <c r="FR206" s="1">
        <v>113</v>
      </c>
      <c r="FS206" s="1">
        <f ca="1">IF(FQ206/FR206=INT(FQ206/FR206),1,0)</f>
        <v>0</v>
      </c>
      <c r="FT206" s="1">
        <f ca="1">IF(FS206=0,FQ206,FQ206/FR206)</f>
        <v>1</v>
      </c>
      <c r="FU206" s="1">
        <v>127</v>
      </c>
      <c r="FV206" s="1">
        <f ca="1">IF(FT206/FU206=INT(FT206/FU206),1,0)</f>
        <v>0</v>
      </c>
      <c r="FW206" s="1">
        <f ca="1">IF(FV206=0,FT206,FT206/FU206)</f>
        <v>1</v>
      </c>
      <c r="FX206" s="1">
        <v>131</v>
      </c>
      <c r="FY206" s="1">
        <f ca="1">IF(FW206/FX206=INT(FW206/FX206),1,0)</f>
        <v>0</v>
      </c>
      <c r="FZ206" s="1">
        <f ca="1">IF(FY206=0,FW206,FW206/FX206)</f>
        <v>1</v>
      </c>
      <c r="GA206" s="1">
        <v>137</v>
      </c>
      <c r="GB206" s="1">
        <f ca="1">IF(FZ206/GA206=INT(FZ206/GA206),1,0)</f>
        <v>0</v>
      </c>
      <c r="GC206" s="1">
        <f ca="1">IF(GB206=0,FZ206,FZ206/GA206)</f>
        <v>1</v>
      </c>
      <c r="GD206" s="1">
        <v>139</v>
      </c>
      <c r="GE206" s="1">
        <f ca="1">IF(GC206/GD206=INT(GC206/GD206),1,0)</f>
        <v>0</v>
      </c>
      <c r="GF206" s="1">
        <f ca="1">IF(GE206=0,GC206,GC206/GD206)</f>
        <v>1</v>
      </c>
      <c r="GG206" s="1">
        <v>149</v>
      </c>
      <c r="GH206" s="1">
        <f ca="1">IF(GF206/GG206=INT(GF206/GG206),1,0)</f>
        <v>0</v>
      </c>
      <c r="GI206" s="1">
        <f ca="1">IF(GH206=0,GF206,GF206/GG206)</f>
        <v>1</v>
      </c>
      <c r="GJ206" s="1"/>
      <c r="GK206" s="1">
        <f ca="1">8*BI206+4*BL206+2*BO206+BR206</f>
        <v>0</v>
      </c>
      <c r="GL206" s="1">
        <f ca="1">4*BU206+2*BX206+CA206</f>
        <v>0</v>
      </c>
      <c r="GM206" s="1">
        <f ca="1">2*CD206+CG206</f>
        <v>0</v>
      </c>
      <c r="GN206" s="1">
        <f ca="1">2*CJ206+CM206</f>
        <v>0</v>
      </c>
      <c r="GO206" s="1">
        <f ca="1">2*CP206+CS206</f>
        <v>1</v>
      </c>
      <c r="GP206" s="1">
        <f ca="1">2*CV206+CY206</f>
        <v>0</v>
      </c>
      <c r="GQ206" s="1">
        <f ca="1">DB206</f>
        <v>0</v>
      </c>
      <c r="GR206" s="1">
        <f ca="1">DE206</f>
        <v>0</v>
      </c>
      <c r="GS206" s="1">
        <f ca="1">DH206</f>
        <v>0</v>
      </c>
      <c r="GT206" s="1">
        <f ca="1">DK206</f>
        <v>0</v>
      </c>
      <c r="GU206" s="1">
        <f ca="1">DN206</f>
        <v>0</v>
      </c>
      <c r="GV206">
        <f ca="1">DQ206</f>
        <v>0</v>
      </c>
      <c r="GW206">
        <f ca="1">DT206</f>
        <v>0</v>
      </c>
      <c r="GX206">
        <f ca="1">DW206</f>
        <v>0</v>
      </c>
      <c r="GY206">
        <f ca="1">DZ206</f>
        <v>0</v>
      </c>
      <c r="GZ206">
        <f ca="1">EC206</f>
        <v>0</v>
      </c>
      <c r="HA206">
        <f ca="1">EF206</f>
        <v>0</v>
      </c>
      <c r="HB206">
        <f ca="1">EI206</f>
        <v>0</v>
      </c>
      <c r="HC206">
        <f ca="1">EL206</f>
        <v>0</v>
      </c>
      <c r="HD206">
        <f ca="1">EO206</f>
        <v>0</v>
      </c>
      <c r="HE206">
        <f ca="1">ER206</f>
        <v>0</v>
      </c>
      <c r="HF206">
        <f ca="1">EU206</f>
        <v>0</v>
      </c>
      <c r="HG206">
        <f ca="1">EX206</f>
        <v>0</v>
      </c>
      <c r="HH206">
        <f ca="1">FA206</f>
        <v>0</v>
      </c>
      <c r="HI206">
        <f ca="1">FD206</f>
        <v>0</v>
      </c>
      <c r="HJ206">
        <f ca="1">FG206</f>
        <v>0</v>
      </c>
      <c r="HK206">
        <f ca="1">FJ206</f>
        <v>0</v>
      </c>
      <c r="HL206">
        <f ca="1">FM206</f>
        <v>0</v>
      </c>
      <c r="HM206">
        <f ca="1">FP206</f>
        <v>0</v>
      </c>
      <c r="HN206">
        <f ca="1">FS206</f>
        <v>0</v>
      </c>
      <c r="HO206">
        <f ca="1">FV206</f>
        <v>0</v>
      </c>
      <c r="HP206">
        <f ca="1">FY206</f>
        <v>0</v>
      </c>
      <c r="HQ206">
        <f ca="1">GB206</f>
        <v>0</v>
      </c>
      <c r="HR206">
        <f ca="1">GE206</f>
        <v>0</v>
      </c>
      <c r="HS206">
        <f ca="1">GH206</f>
        <v>0</v>
      </c>
      <c r="HT206">
        <f ca="1">BG206</f>
        <v>11</v>
      </c>
      <c r="HU206">
        <f ca="1">HT206/HS208</f>
        <v>11</v>
      </c>
      <c r="HV206" s="9"/>
      <c r="HY206" s="9"/>
      <c r="HZ206" s="9"/>
      <c r="IA206" s="9"/>
      <c r="IB206" s="9"/>
    </row>
    <row r="207" spans="2:255" ht="6" hidden="1" customHeight="1" x14ac:dyDescent="0.25">
      <c r="B207" s="71"/>
      <c r="C207" s="71"/>
      <c r="D207" s="71"/>
      <c r="E207" s="77"/>
      <c r="F207" s="104"/>
      <c r="G207" s="71"/>
      <c r="H207" s="78"/>
      <c r="I207" s="71"/>
      <c r="J207" s="71"/>
      <c r="K207" s="77"/>
      <c r="L207" s="104"/>
      <c r="M207" s="71"/>
      <c r="N207" s="71"/>
      <c r="O207" s="71"/>
      <c r="P207" s="71"/>
      <c r="Q207" s="71"/>
      <c r="R207" s="71"/>
      <c r="S207" s="77"/>
      <c r="T207" s="80"/>
      <c r="U207" s="80"/>
      <c r="V207" s="80"/>
      <c r="W207" s="122"/>
      <c r="X207" s="102"/>
      <c r="Y207" s="71"/>
      <c r="Z207" s="75"/>
      <c r="AE207" s="162"/>
      <c r="AF207" s="148"/>
      <c r="AW207" s="11"/>
      <c r="AX207" s="11"/>
      <c r="AY207" s="11"/>
      <c r="AZ207" s="11"/>
      <c r="BA207" s="11"/>
      <c r="BB207" s="11"/>
      <c r="BC207" s="1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>
        <f t="shared" ref="GK207:HS207" ca="1" si="90">IF(GK205&lt;GK206,GK205,GK206)</f>
        <v>0</v>
      </c>
      <c r="GL207" s="1">
        <f t="shared" ca="1" si="90"/>
        <v>0</v>
      </c>
      <c r="GM207" s="1">
        <f t="shared" ca="1" si="90"/>
        <v>0</v>
      </c>
      <c r="GN207" s="1">
        <f t="shared" ca="1" si="90"/>
        <v>0</v>
      </c>
      <c r="GO207" s="1">
        <f t="shared" ca="1" si="90"/>
        <v>0</v>
      </c>
      <c r="GP207" s="1">
        <f t="shared" ca="1" si="90"/>
        <v>0</v>
      </c>
      <c r="GQ207" s="1">
        <f t="shared" ca="1" si="90"/>
        <v>0</v>
      </c>
      <c r="GR207" s="1">
        <f t="shared" ca="1" si="90"/>
        <v>0</v>
      </c>
      <c r="GS207" s="1">
        <f t="shared" ca="1" si="90"/>
        <v>0</v>
      </c>
      <c r="GT207" s="1">
        <f t="shared" ca="1" si="90"/>
        <v>0</v>
      </c>
      <c r="GU207" s="1">
        <f t="shared" ca="1" si="90"/>
        <v>0</v>
      </c>
      <c r="GV207" s="1">
        <f t="shared" ca="1" si="90"/>
        <v>0</v>
      </c>
      <c r="GW207" s="1">
        <f t="shared" ca="1" si="90"/>
        <v>0</v>
      </c>
      <c r="GX207" s="1">
        <f t="shared" ca="1" si="90"/>
        <v>0</v>
      </c>
      <c r="GY207" s="1">
        <f t="shared" ca="1" si="90"/>
        <v>0</v>
      </c>
      <c r="GZ207" s="1">
        <f t="shared" ca="1" si="90"/>
        <v>0</v>
      </c>
      <c r="HA207" s="1">
        <f t="shared" ca="1" si="90"/>
        <v>0</v>
      </c>
      <c r="HB207" s="1">
        <f t="shared" ca="1" si="90"/>
        <v>0</v>
      </c>
      <c r="HC207" s="1">
        <f t="shared" ca="1" si="90"/>
        <v>0</v>
      </c>
      <c r="HD207" s="1">
        <f t="shared" ca="1" si="90"/>
        <v>0</v>
      </c>
      <c r="HE207" s="1">
        <f t="shared" ca="1" si="90"/>
        <v>0</v>
      </c>
      <c r="HF207" s="1">
        <f t="shared" ca="1" si="90"/>
        <v>0</v>
      </c>
      <c r="HG207" s="1">
        <f t="shared" ca="1" si="90"/>
        <v>0</v>
      </c>
      <c r="HH207" s="1">
        <f t="shared" ca="1" si="90"/>
        <v>0</v>
      </c>
      <c r="HI207" s="1">
        <f t="shared" ca="1" si="90"/>
        <v>0</v>
      </c>
      <c r="HJ207" s="1">
        <f t="shared" ca="1" si="90"/>
        <v>0</v>
      </c>
      <c r="HK207" s="1">
        <f t="shared" ca="1" si="90"/>
        <v>0</v>
      </c>
      <c r="HL207" s="1">
        <f t="shared" ca="1" si="90"/>
        <v>0</v>
      </c>
      <c r="HM207" s="1">
        <f t="shared" ca="1" si="90"/>
        <v>0</v>
      </c>
      <c r="HN207" s="1">
        <f t="shared" ca="1" si="90"/>
        <v>0</v>
      </c>
      <c r="HO207" s="1">
        <f t="shared" ca="1" si="90"/>
        <v>0</v>
      </c>
      <c r="HP207" s="1">
        <f t="shared" ca="1" si="90"/>
        <v>0</v>
      </c>
      <c r="HQ207" s="1">
        <f t="shared" ca="1" si="90"/>
        <v>0</v>
      </c>
      <c r="HR207" s="1">
        <f t="shared" ca="1" si="90"/>
        <v>0</v>
      </c>
      <c r="HS207" s="1">
        <f t="shared" ca="1" si="90"/>
        <v>0</v>
      </c>
      <c r="HV207" s="9"/>
      <c r="HY207" s="9"/>
      <c r="HZ207" s="9"/>
      <c r="IA207" s="9"/>
      <c r="IB207" s="9"/>
    </row>
    <row r="208" spans="2:255" ht="6" hidden="1" customHeight="1" x14ac:dyDescent="0.25">
      <c r="B208" s="71"/>
      <c r="C208" s="71"/>
      <c r="D208" s="71"/>
      <c r="E208" s="77"/>
      <c r="F208" s="104"/>
      <c r="G208" s="71"/>
      <c r="H208" s="78"/>
      <c r="I208" s="71"/>
      <c r="J208" s="71"/>
      <c r="K208" s="77"/>
      <c r="L208" s="104"/>
      <c r="M208" s="71"/>
      <c r="N208" s="71"/>
      <c r="O208" s="71"/>
      <c r="P208" s="71"/>
      <c r="Q208" s="71"/>
      <c r="R208" s="71"/>
      <c r="S208" s="77"/>
      <c r="T208" s="80"/>
      <c r="U208" s="80"/>
      <c r="V208" s="80"/>
      <c r="W208" s="122"/>
      <c r="X208" s="102"/>
      <c r="Y208" s="71"/>
      <c r="Z208" s="75"/>
      <c r="AE208" s="162"/>
      <c r="AW208" s="11"/>
      <c r="AX208" s="11"/>
      <c r="AY208" s="11"/>
      <c r="AZ208" s="11"/>
      <c r="BA208" s="11"/>
      <c r="BB208" s="11"/>
      <c r="BC208" s="1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>
        <f ca="1">GK$8^GK207</f>
        <v>1</v>
      </c>
      <c r="GL208">
        <f t="shared" ref="GL208:HS208" ca="1" si="91">GL$8^GL207*GK208</f>
        <v>1</v>
      </c>
      <c r="GM208">
        <f t="shared" ca="1" si="91"/>
        <v>1</v>
      </c>
      <c r="GN208">
        <f t="shared" ca="1" si="91"/>
        <v>1</v>
      </c>
      <c r="GO208">
        <f t="shared" ca="1" si="91"/>
        <v>1</v>
      </c>
      <c r="GP208">
        <f t="shared" ca="1" si="91"/>
        <v>1</v>
      </c>
      <c r="GQ208">
        <f t="shared" ca="1" si="91"/>
        <v>1</v>
      </c>
      <c r="GR208">
        <f t="shared" ca="1" si="91"/>
        <v>1</v>
      </c>
      <c r="GS208">
        <f t="shared" ca="1" si="91"/>
        <v>1</v>
      </c>
      <c r="GT208">
        <f t="shared" ca="1" si="91"/>
        <v>1</v>
      </c>
      <c r="GU208">
        <f t="shared" ca="1" si="91"/>
        <v>1</v>
      </c>
      <c r="GV208">
        <f t="shared" ca="1" si="91"/>
        <v>1</v>
      </c>
      <c r="GW208">
        <f t="shared" ca="1" si="91"/>
        <v>1</v>
      </c>
      <c r="GX208">
        <f t="shared" ca="1" si="91"/>
        <v>1</v>
      </c>
      <c r="GY208">
        <f t="shared" ca="1" si="91"/>
        <v>1</v>
      </c>
      <c r="GZ208">
        <f t="shared" ca="1" si="91"/>
        <v>1</v>
      </c>
      <c r="HA208">
        <f t="shared" ca="1" si="91"/>
        <v>1</v>
      </c>
      <c r="HB208">
        <f t="shared" ca="1" si="91"/>
        <v>1</v>
      </c>
      <c r="HC208">
        <f t="shared" ca="1" si="91"/>
        <v>1</v>
      </c>
      <c r="HD208">
        <f t="shared" ca="1" si="91"/>
        <v>1</v>
      </c>
      <c r="HE208">
        <f t="shared" ca="1" si="91"/>
        <v>1</v>
      </c>
      <c r="HF208">
        <f t="shared" ca="1" si="91"/>
        <v>1</v>
      </c>
      <c r="HG208">
        <f t="shared" ca="1" si="91"/>
        <v>1</v>
      </c>
      <c r="HH208">
        <f t="shared" ca="1" si="91"/>
        <v>1</v>
      </c>
      <c r="HI208">
        <f t="shared" ca="1" si="91"/>
        <v>1</v>
      </c>
      <c r="HJ208">
        <f t="shared" ca="1" si="91"/>
        <v>1</v>
      </c>
      <c r="HK208">
        <f t="shared" ca="1" si="91"/>
        <v>1</v>
      </c>
      <c r="HL208">
        <f t="shared" ca="1" si="91"/>
        <v>1</v>
      </c>
      <c r="HM208">
        <f t="shared" ca="1" si="91"/>
        <v>1</v>
      </c>
      <c r="HN208">
        <f t="shared" ca="1" si="91"/>
        <v>1</v>
      </c>
      <c r="HO208">
        <f t="shared" ca="1" si="91"/>
        <v>1</v>
      </c>
      <c r="HP208">
        <f t="shared" ca="1" si="91"/>
        <v>1</v>
      </c>
      <c r="HQ208">
        <f t="shared" ca="1" si="91"/>
        <v>1</v>
      </c>
      <c r="HR208">
        <f t="shared" ca="1" si="91"/>
        <v>1</v>
      </c>
      <c r="HS208">
        <f t="shared" ca="1" si="91"/>
        <v>1</v>
      </c>
      <c r="HV208" s="9"/>
      <c r="HY208" s="9"/>
      <c r="HZ208" s="9"/>
      <c r="IA208" s="9"/>
      <c r="IB208" s="9"/>
    </row>
    <row r="209" spans="2:255" ht="6" hidden="1" customHeight="1" x14ac:dyDescent="0.25">
      <c r="B209" s="71"/>
      <c r="C209" s="71"/>
      <c r="D209" s="71"/>
      <c r="E209" s="77"/>
      <c r="F209" s="104"/>
      <c r="G209" s="71"/>
      <c r="H209" s="78"/>
      <c r="I209" s="71"/>
      <c r="J209" s="71"/>
      <c r="K209" s="77"/>
      <c r="L209" s="104"/>
      <c r="M209" s="71"/>
      <c r="N209" s="71"/>
      <c r="O209" s="71"/>
      <c r="P209" s="71"/>
      <c r="Q209" s="71"/>
      <c r="R209" s="71"/>
      <c r="S209" s="77"/>
      <c r="T209" s="80"/>
      <c r="U209" s="80"/>
      <c r="V209" s="80"/>
      <c r="W209" s="122"/>
      <c r="X209" s="102"/>
      <c r="Y209" s="71"/>
      <c r="Z209" s="75"/>
      <c r="AE209" s="162"/>
      <c r="AW209" s="11"/>
      <c r="AX209" s="11"/>
      <c r="AY209" s="11"/>
      <c r="AZ209" s="11"/>
      <c r="BA209" s="11"/>
      <c r="BB209" s="11"/>
      <c r="BC209" s="11"/>
      <c r="BD209" t="s">
        <v>22</v>
      </c>
      <c r="BE209" s="1">
        <f ca="1">INT((RAND()*(AY205-AX205+1)+AX205))</f>
        <v>8</v>
      </c>
      <c r="BF209" s="1">
        <f ca="1">INT((RAND()*(BA205-AZ205+1)+AZ205))</f>
        <v>10</v>
      </c>
      <c r="BG209">
        <f ca="1">BF209-BF210*(BE210-BE209)</f>
        <v>10</v>
      </c>
      <c r="BH209">
        <v>256</v>
      </c>
      <c r="BI209" s="1">
        <f ca="1">IF(BG209/BH209=INT(BG209/BH209),1,0)</f>
        <v>0</v>
      </c>
      <c r="BJ209" s="1">
        <f ca="1">IF(BI209=0,BG209,BG209/BH209)</f>
        <v>10</v>
      </c>
      <c r="BK209" s="1">
        <v>16</v>
      </c>
      <c r="BL209" s="1">
        <f ca="1">IF(BJ209/BK209=INT(BJ209/BK209),1,0)</f>
        <v>0</v>
      </c>
      <c r="BM209" s="1">
        <f ca="1">IF(BL209=0,BJ209,BJ209/BK209)</f>
        <v>10</v>
      </c>
      <c r="BN209" s="1">
        <v>4</v>
      </c>
      <c r="BO209" s="1">
        <f ca="1">IF(BM209/BN209=INT(BM209/BN209),1,0)</f>
        <v>0</v>
      </c>
      <c r="BP209" s="1">
        <f ca="1">IF(BO209=0,BM209,BM209/BN209)</f>
        <v>10</v>
      </c>
      <c r="BQ209" s="1">
        <v>2</v>
      </c>
      <c r="BR209" s="1">
        <f ca="1">IF(BP209/BQ209=INT(BP209/BQ209),1,0)</f>
        <v>1</v>
      </c>
      <c r="BS209" s="1">
        <f ca="1">IF(BR209=0,BP209,BP209/BQ209)</f>
        <v>5</v>
      </c>
      <c r="BT209" s="1">
        <v>81</v>
      </c>
      <c r="BU209" s="1">
        <f ca="1">IF(BS209/BT209=INT(BS209/BT209),1,0)</f>
        <v>0</v>
      </c>
      <c r="BV209" s="1">
        <f ca="1">IF(BU209=0,BS209,BS209/BT209)</f>
        <v>5</v>
      </c>
      <c r="BW209" s="1">
        <v>9</v>
      </c>
      <c r="BX209" s="1">
        <f ca="1">IF(BV209/BW209=INT(BV209/BW209),1,0)</f>
        <v>0</v>
      </c>
      <c r="BY209" s="1">
        <f ca="1">IF(BX209=0,BV209,BV209/BW209)</f>
        <v>5</v>
      </c>
      <c r="BZ209" s="1">
        <v>3</v>
      </c>
      <c r="CA209" s="1">
        <f ca="1">IF(BY209/BZ209=INT(BY209/BZ209),1,0)</f>
        <v>0</v>
      </c>
      <c r="CB209" s="1">
        <f ca="1">IF(CA209=0,BY209,BY209/BZ209)</f>
        <v>5</v>
      </c>
      <c r="CC209" s="1">
        <v>25</v>
      </c>
      <c r="CD209" s="1">
        <f ca="1">IF(CB209/CC209=INT(CB209/CC209),1,0)</f>
        <v>0</v>
      </c>
      <c r="CE209" s="1">
        <f ca="1">IF(CD209=0,CB209,CB209/CC209)</f>
        <v>5</v>
      </c>
      <c r="CF209" s="1">
        <v>5</v>
      </c>
      <c r="CG209" s="1">
        <f ca="1">IF(CE209/CF209=INT(CE209/CF209),1,0)</f>
        <v>1</v>
      </c>
      <c r="CH209" s="1">
        <f ca="1">IF(CG209=0,CE209,CE209/CF209)</f>
        <v>1</v>
      </c>
      <c r="CI209" s="1">
        <v>49</v>
      </c>
      <c r="CJ209" s="1">
        <f ca="1">IF(CH209/CI209=INT(CH209/CI209),1,0)</f>
        <v>0</v>
      </c>
      <c r="CK209" s="1">
        <f ca="1">IF(CJ209=0,CH209,CH209/CI209)</f>
        <v>1</v>
      </c>
      <c r="CL209" s="1">
        <v>7</v>
      </c>
      <c r="CM209" s="1">
        <f ca="1">IF(CK209/CL209=INT(CK209/CL209),1,0)</f>
        <v>0</v>
      </c>
      <c r="CN209" s="1">
        <f ca="1">IF(CM209=0,CK209,CK209/CL209)</f>
        <v>1</v>
      </c>
      <c r="CO209" s="1">
        <v>121</v>
      </c>
      <c r="CP209" s="1">
        <f ca="1">IF(CN209/CO209=INT(CN209/CO209),1,0)</f>
        <v>0</v>
      </c>
      <c r="CQ209" s="1">
        <f ca="1">IF(CP209=0,CN209,CN209/CO209)</f>
        <v>1</v>
      </c>
      <c r="CR209" s="1">
        <v>11</v>
      </c>
      <c r="CS209" s="1">
        <f ca="1">IF(CQ209/CR209=INT(CQ209/CR209),1,0)</f>
        <v>0</v>
      </c>
      <c r="CT209" s="1">
        <f ca="1">IF(CS209=0,CQ209,CQ209/CR209)</f>
        <v>1</v>
      </c>
      <c r="CU209" s="1">
        <v>169</v>
      </c>
      <c r="CV209" s="1">
        <f ca="1">IF(CT209/CU209=INT(CT209/CU209),1,0)</f>
        <v>0</v>
      </c>
      <c r="CW209" s="1">
        <f ca="1">IF(CV209=0,CT209,CT209/CU209)</f>
        <v>1</v>
      </c>
      <c r="CX209" s="1">
        <v>13</v>
      </c>
      <c r="CY209" s="1">
        <f ca="1">IF(CW209/CX209=INT(CW209/CX209),1,0)</f>
        <v>0</v>
      </c>
      <c r="CZ209" s="1">
        <f ca="1">IF(CY209=0,CW209,CW209/CX209)</f>
        <v>1</v>
      </c>
      <c r="DA209" s="1">
        <v>17</v>
      </c>
      <c r="DB209" s="1">
        <f ca="1">IF(CZ209/DA209=INT(CZ209/DA209),1,0)</f>
        <v>0</v>
      </c>
      <c r="DC209" s="1">
        <f ca="1">IF(DB209=0,CZ209,CZ209/DA209)</f>
        <v>1</v>
      </c>
      <c r="DD209" s="1">
        <v>19</v>
      </c>
      <c r="DE209" s="1">
        <f ca="1">IF(DC209/DD209=INT(DC209/DD209),1,0)</f>
        <v>0</v>
      </c>
      <c r="DF209" s="1">
        <f ca="1">IF(DE209=0,DC209,DC209/DD209)</f>
        <v>1</v>
      </c>
      <c r="DG209" s="1">
        <v>23</v>
      </c>
      <c r="DH209" s="1">
        <f ca="1">IF(DF209/DG209=INT(DF209/DG209),1,0)</f>
        <v>0</v>
      </c>
      <c r="DI209" s="1">
        <f ca="1">IF(DH209=0,DF209,DF209/DG209)</f>
        <v>1</v>
      </c>
      <c r="DJ209" s="1">
        <v>29</v>
      </c>
      <c r="DK209" s="1">
        <f ca="1">IF(DI209/DJ209=INT(DI209/DJ209),1,0)</f>
        <v>0</v>
      </c>
      <c r="DL209" s="1">
        <f ca="1">IF(DK209=0,DI209,DI209/DJ209)</f>
        <v>1</v>
      </c>
      <c r="DM209" s="1">
        <v>31</v>
      </c>
      <c r="DN209" s="1">
        <f ca="1">IF(DL209/DM209=INT(DL209/DM209),1,0)</f>
        <v>0</v>
      </c>
      <c r="DO209" s="1">
        <f ca="1">IF(DN209=0,DL209,DL209/DM209)</f>
        <v>1</v>
      </c>
      <c r="DP209" s="1">
        <v>37</v>
      </c>
      <c r="DQ209" s="1">
        <f ca="1">IF(DO209/DP209=INT(DO209/DP209),1,0)</f>
        <v>0</v>
      </c>
      <c r="DR209" s="1">
        <f ca="1">IF(DQ209=0,DO209,DO209/DP209)</f>
        <v>1</v>
      </c>
      <c r="DS209" s="1">
        <v>41</v>
      </c>
      <c r="DT209" s="1">
        <f ca="1">IF(DR209/DS209=INT(DR209/DS209),1,0)</f>
        <v>0</v>
      </c>
      <c r="DU209" s="1">
        <f ca="1">IF(DT209=0,DR209,DR209/DS209)</f>
        <v>1</v>
      </c>
      <c r="DV209" s="1">
        <v>43</v>
      </c>
      <c r="DW209" s="1">
        <f ca="1">IF(DU209/DV209=INT(DU209/DV209),1,0)</f>
        <v>0</v>
      </c>
      <c r="DX209" s="1">
        <f ca="1">IF(DW209=0,DU209,DU209/DV209)</f>
        <v>1</v>
      </c>
      <c r="DY209" s="1">
        <v>47</v>
      </c>
      <c r="DZ209" s="1">
        <f ca="1">IF(DX209/DY209=INT(DX209/DY209),1,0)</f>
        <v>0</v>
      </c>
      <c r="EA209" s="1">
        <f ca="1">IF(DZ209=0,DX209,DX209/DY209)</f>
        <v>1</v>
      </c>
      <c r="EB209" s="1">
        <v>53</v>
      </c>
      <c r="EC209" s="1">
        <f ca="1">IF(EA209/EB209=INT(EA209/EB209),1,0)</f>
        <v>0</v>
      </c>
      <c r="ED209" s="1">
        <f ca="1">IF(EC209=0,EA209,EA209/EB209)</f>
        <v>1</v>
      </c>
      <c r="EE209" s="1">
        <v>59</v>
      </c>
      <c r="EF209" s="1">
        <f ca="1">IF(ED209/EE209=INT(ED209/EE209),1,0)</f>
        <v>0</v>
      </c>
      <c r="EG209" s="1">
        <f ca="1">IF(EF209=0,ED209,ED209/EE209)</f>
        <v>1</v>
      </c>
      <c r="EH209" s="1">
        <v>61</v>
      </c>
      <c r="EI209" s="1">
        <f ca="1">IF(EG209/EH209=INT(EG209/EH209),1,0)</f>
        <v>0</v>
      </c>
      <c r="EJ209" s="1">
        <f ca="1">IF(EI209=0,EG209,EG209/EH209)</f>
        <v>1</v>
      </c>
      <c r="EK209" s="1">
        <v>67</v>
      </c>
      <c r="EL209" s="1">
        <f ca="1">IF(EJ209/EK209=INT(EJ209/EK209),1,0)</f>
        <v>0</v>
      </c>
      <c r="EM209" s="1">
        <f ca="1">IF(EL209=0,EJ209,EJ209/EK209)</f>
        <v>1</v>
      </c>
      <c r="EN209" s="1">
        <v>71</v>
      </c>
      <c r="EO209" s="1">
        <f ca="1">IF(EM209/EN209=INT(EM209/EN209),1,0)</f>
        <v>0</v>
      </c>
      <c r="EP209" s="1">
        <f ca="1">IF(EO209=0,EM209,EM209/EN209)</f>
        <v>1</v>
      </c>
      <c r="EQ209" s="1">
        <v>73</v>
      </c>
      <c r="ER209" s="1">
        <f ca="1">IF(EP209/EQ209=INT(EP209/EQ209),1,0)</f>
        <v>0</v>
      </c>
      <c r="ES209" s="1">
        <f ca="1">IF(ER209=0,EP209,EP209/EQ209)</f>
        <v>1</v>
      </c>
      <c r="ET209" s="1">
        <v>79</v>
      </c>
      <c r="EU209" s="1">
        <f ca="1">IF(ES209/ET209=INT(ES209/ET209),1,0)</f>
        <v>0</v>
      </c>
      <c r="EV209" s="1">
        <f ca="1">IF(EU209=0,ES209,ES209/ET209)</f>
        <v>1</v>
      </c>
      <c r="EW209" s="1">
        <v>83</v>
      </c>
      <c r="EX209" s="1">
        <f ca="1">IF(EV209/EW209=INT(EV209/EW209),1,0)</f>
        <v>0</v>
      </c>
      <c r="EY209" s="1">
        <f ca="1">IF(EX209=0,EV209,EV209/EW209)</f>
        <v>1</v>
      </c>
      <c r="EZ209" s="1">
        <v>89</v>
      </c>
      <c r="FA209" s="1">
        <f ca="1">IF(EY209/EZ209=INT(EY209/EZ209),1,0)</f>
        <v>0</v>
      </c>
      <c r="FB209" s="1">
        <f ca="1">IF(FA209=0,EY209,EY209/EZ209)</f>
        <v>1</v>
      </c>
      <c r="FC209" s="1">
        <v>97</v>
      </c>
      <c r="FD209" s="1">
        <f ca="1">IF(FB209/FC209=INT(FB209/FC209),1,0)</f>
        <v>0</v>
      </c>
      <c r="FE209" s="1">
        <f ca="1">IF(FD209=0,FB209,FB209/FC209)</f>
        <v>1</v>
      </c>
      <c r="FF209" s="1">
        <v>101</v>
      </c>
      <c r="FG209" s="1">
        <f ca="1">IF(FE209/FF209=INT(FE209/FF209),1,0)</f>
        <v>0</v>
      </c>
      <c r="FH209" s="1">
        <f ca="1">IF(FG209=0,FE209,FE209/FF209)</f>
        <v>1</v>
      </c>
      <c r="FI209" s="1">
        <v>103</v>
      </c>
      <c r="FJ209" s="1">
        <f ca="1">IF(FH209/FI209=INT(FH209/FI209),1,0)</f>
        <v>0</v>
      </c>
      <c r="FK209" s="1">
        <f ca="1">IF(FJ209=0,FH209,FH209/FI209)</f>
        <v>1</v>
      </c>
      <c r="FL209" s="1">
        <v>107</v>
      </c>
      <c r="FM209" s="1">
        <f ca="1">IF(FK209/FL209=INT(FK209/FL209),1,0)</f>
        <v>0</v>
      </c>
      <c r="FN209" s="1">
        <f ca="1">IF(FM209=0,FK209,FK209/FL209)</f>
        <v>1</v>
      </c>
      <c r="FO209" s="1">
        <v>109</v>
      </c>
      <c r="FP209" s="1">
        <f ca="1">IF(FN209/FO209=INT(FN209/FO209),1,0)</f>
        <v>0</v>
      </c>
      <c r="FQ209" s="1">
        <f ca="1">IF(FP209=0,FN209,FN209/FO209)</f>
        <v>1</v>
      </c>
      <c r="FR209" s="1">
        <v>113</v>
      </c>
      <c r="FS209" s="1">
        <f ca="1">IF(FQ209/FR209=INT(FQ209/FR209),1,0)</f>
        <v>0</v>
      </c>
      <c r="FT209" s="1">
        <f ca="1">IF(FS209=0,FQ209,FQ209/FR209)</f>
        <v>1</v>
      </c>
      <c r="FU209" s="1">
        <v>127</v>
      </c>
      <c r="FV209" s="1">
        <f ca="1">IF(FT209/FU209=INT(FT209/FU209),1,0)</f>
        <v>0</v>
      </c>
      <c r="FW209" s="1">
        <f ca="1">IF(FV209=0,FT209,FT209/FU209)</f>
        <v>1</v>
      </c>
      <c r="FX209" s="1">
        <v>131</v>
      </c>
      <c r="FY209" s="1">
        <f ca="1">IF(FW209/FX209=INT(FW209/FX209),1,0)</f>
        <v>0</v>
      </c>
      <c r="FZ209" s="1">
        <f ca="1">IF(FY209=0,FW209,FW209/FX209)</f>
        <v>1</v>
      </c>
      <c r="GA209" s="1">
        <v>137</v>
      </c>
      <c r="GB209" s="1">
        <f ca="1">IF(FZ209/GA209=INT(FZ209/GA209),1,0)</f>
        <v>0</v>
      </c>
      <c r="GC209" s="1">
        <f ca="1">IF(GB209=0,FZ209,FZ209/GA209)</f>
        <v>1</v>
      </c>
      <c r="GD209" s="1">
        <v>139</v>
      </c>
      <c r="GE209" s="1">
        <f ca="1">IF(GC209/GD209=INT(GC209/GD209),1,0)</f>
        <v>0</v>
      </c>
      <c r="GF209" s="1">
        <f ca="1">IF(GE209=0,GC209,GC209/GD209)</f>
        <v>1</v>
      </c>
      <c r="GG209" s="1">
        <v>149</v>
      </c>
      <c r="GH209" s="1">
        <f ca="1">IF(GF209/GG209=INT(GF209/GG209),1,0)</f>
        <v>0</v>
      </c>
      <c r="GI209" s="1">
        <f ca="1">IF(GH209=0,GF209,GF209/GG209)</f>
        <v>1</v>
      </c>
      <c r="GJ209" s="1"/>
      <c r="GK209" s="1">
        <f ca="1">8*BI209+4*BL209+2*BO209+BR209</f>
        <v>1</v>
      </c>
      <c r="GL209" s="1">
        <f ca="1">4*BU209+2*BX209+CA209</f>
        <v>0</v>
      </c>
      <c r="GM209" s="1">
        <f ca="1">2*CD209+CG209</f>
        <v>1</v>
      </c>
      <c r="GN209" s="1">
        <f ca="1">2*CJ209+CM209</f>
        <v>0</v>
      </c>
      <c r="GO209" s="1">
        <f ca="1">2*CP209+CS209</f>
        <v>0</v>
      </c>
      <c r="GP209" s="1">
        <f ca="1">2*CV209+CY209</f>
        <v>0</v>
      </c>
      <c r="GQ209" s="1">
        <f ca="1">DB209</f>
        <v>0</v>
      </c>
      <c r="GR209" s="1">
        <f ca="1">DE209</f>
        <v>0</v>
      </c>
      <c r="GS209" s="1">
        <f ca="1">DH209</f>
        <v>0</v>
      </c>
      <c r="GT209" s="1">
        <f ca="1">DK209</f>
        <v>0</v>
      </c>
      <c r="GU209" s="1">
        <f ca="1">DN209</f>
        <v>0</v>
      </c>
      <c r="GV209">
        <f ca="1">DQ209</f>
        <v>0</v>
      </c>
      <c r="GW209">
        <f ca="1">DT209</f>
        <v>0</v>
      </c>
      <c r="GX209">
        <f ca="1">DW209</f>
        <v>0</v>
      </c>
      <c r="GY209">
        <f ca="1">DZ209</f>
        <v>0</v>
      </c>
      <c r="GZ209">
        <f ca="1">EC209</f>
        <v>0</v>
      </c>
      <c r="HA209">
        <f ca="1">EF209</f>
        <v>0</v>
      </c>
      <c r="HB209">
        <f ca="1">EI209</f>
        <v>0</v>
      </c>
      <c r="HC209">
        <f ca="1">EL209</f>
        <v>0</v>
      </c>
      <c r="HD209">
        <f ca="1">EO209</f>
        <v>0</v>
      </c>
      <c r="HE209">
        <f ca="1">ER209</f>
        <v>0</v>
      </c>
      <c r="HF209">
        <f ca="1">EU209</f>
        <v>0</v>
      </c>
      <c r="HG209">
        <f ca="1">EX209</f>
        <v>0</v>
      </c>
      <c r="HH209">
        <f ca="1">FA209</f>
        <v>0</v>
      </c>
      <c r="HI209">
        <f ca="1">FD209</f>
        <v>0</v>
      </c>
      <c r="HJ209">
        <f ca="1">FG209</f>
        <v>0</v>
      </c>
      <c r="HK209">
        <f ca="1">FJ209</f>
        <v>0</v>
      </c>
      <c r="HL209">
        <f ca="1">FM209</f>
        <v>0</v>
      </c>
      <c r="HM209">
        <f ca="1">FP209</f>
        <v>0</v>
      </c>
      <c r="HN209">
        <f ca="1">FS209</f>
        <v>0</v>
      </c>
      <c r="HO209">
        <f ca="1">FV209</f>
        <v>0</v>
      </c>
      <c r="HP209">
        <f ca="1">FY209</f>
        <v>0</v>
      </c>
      <c r="HQ209">
        <f ca="1">GB209</f>
        <v>0</v>
      </c>
      <c r="HR209">
        <f ca="1">GE209</f>
        <v>0</v>
      </c>
      <c r="HS209">
        <f ca="1">GH209</f>
        <v>0</v>
      </c>
      <c r="HT209">
        <f ca="1">BG209</f>
        <v>10</v>
      </c>
      <c r="HU209">
        <f ca="1">HT209/HS212</f>
        <v>5</v>
      </c>
      <c r="HV209" s="9">
        <f ca="1">BE210</f>
        <v>8</v>
      </c>
      <c r="HW209">
        <f ca="1">HV209*HU210+HU209</f>
        <v>53</v>
      </c>
      <c r="HX209">
        <f ca="1">HW209*HW205</f>
        <v>3339</v>
      </c>
      <c r="HY209" s="9">
        <f ca="1">HU206*HU210</f>
        <v>66</v>
      </c>
      <c r="HZ209" s="9">
        <f ca="1">INT(HX209/HY209)</f>
        <v>50</v>
      </c>
      <c r="IA209" s="9">
        <f ca="1">HX209-HZ209*HY209</f>
        <v>39</v>
      </c>
      <c r="IB209" s="9">
        <f ca="1">HY209</f>
        <v>66</v>
      </c>
    </row>
    <row r="210" spans="2:255" ht="6" hidden="1" customHeight="1" x14ac:dyDescent="0.25">
      <c r="B210" s="71"/>
      <c r="C210" s="71"/>
      <c r="D210" s="71"/>
      <c r="E210" s="77"/>
      <c r="F210" s="104"/>
      <c r="G210" s="71"/>
      <c r="H210" s="78"/>
      <c r="I210" s="71"/>
      <c r="J210" s="71"/>
      <c r="K210" s="77"/>
      <c r="L210" s="104"/>
      <c r="M210" s="71"/>
      <c r="N210" s="71"/>
      <c r="O210" s="71"/>
      <c r="P210" s="71"/>
      <c r="Q210" s="71"/>
      <c r="R210" s="71"/>
      <c r="S210" s="77"/>
      <c r="T210" s="80"/>
      <c r="U210" s="80"/>
      <c r="V210" s="80"/>
      <c r="W210" s="122"/>
      <c r="X210" s="102"/>
      <c r="Y210" s="71"/>
      <c r="Z210" s="75"/>
      <c r="AE210" s="162"/>
      <c r="AW210" s="11"/>
      <c r="AX210" s="11"/>
      <c r="AY210" s="11"/>
      <c r="AZ210" s="11"/>
      <c r="BA210" s="11"/>
      <c r="BB210" s="11"/>
      <c r="BC210" s="11"/>
      <c r="BE210">
        <f ca="1">BE209+INT(BF209/BF210)</f>
        <v>8</v>
      </c>
      <c r="BF210" s="1">
        <f ca="1">IF(BB205&gt;BF209,INT((RAND()*(BC205-BB205+1)+BB205)),INT((RAND()*(BC205-BF209)+BF209+1)))</f>
        <v>12</v>
      </c>
      <c r="BG210">
        <f ca="1">BF210</f>
        <v>12</v>
      </c>
      <c r="BH210">
        <v>256</v>
      </c>
      <c r="BI210" s="1">
        <f ca="1">IF(BG210/BH210=INT(BG210/BH210),1,0)</f>
        <v>0</v>
      </c>
      <c r="BJ210" s="1">
        <f ca="1">IF(BI210=0,BG210,BG210/BH210)</f>
        <v>12</v>
      </c>
      <c r="BK210" s="1">
        <v>16</v>
      </c>
      <c r="BL210" s="1">
        <f ca="1">IF(BJ210/BK210=INT(BJ210/BK210),1,0)</f>
        <v>0</v>
      </c>
      <c r="BM210" s="1">
        <f ca="1">IF(BL210=0,BJ210,BJ210/BK210)</f>
        <v>12</v>
      </c>
      <c r="BN210" s="1">
        <v>4</v>
      </c>
      <c r="BO210" s="1">
        <f ca="1">IF(BM210/BN210=INT(BM210/BN210),1,0)</f>
        <v>1</v>
      </c>
      <c r="BP210" s="1">
        <f ca="1">IF(BO210=0,BM210,BM210/BN210)</f>
        <v>3</v>
      </c>
      <c r="BQ210" s="1">
        <v>2</v>
      </c>
      <c r="BR210" s="1">
        <f ca="1">IF(BP210/BQ210=INT(BP210/BQ210),1,0)</f>
        <v>0</v>
      </c>
      <c r="BS210" s="1">
        <f ca="1">IF(BR210=0,BP210,BP210/BQ210)</f>
        <v>3</v>
      </c>
      <c r="BT210" s="1">
        <v>81</v>
      </c>
      <c r="BU210" s="1">
        <f ca="1">IF(BS210/BT210=INT(BS210/BT210),1,0)</f>
        <v>0</v>
      </c>
      <c r="BV210" s="1">
        <f ca="1">IF(BU210=0,BS210,BS210/BT210)</f>
        <v>3</v>
      </c>
      <c r="BW210" s="1">
        <v>9</v>
      </c>
      <c r="BX210" s="1">
        <f ca="1">IF(BV210/BW210=INT(BV210/BW210),1,0)</f>
        <v>0</v>
      </c>
      <c r="BY210" s="1">
        <f ca="1">IF(BX210=0,BV210,BV210/BW210)</f>
        <v>3</v>
      </c>
      <c r="BZ210" s="1">
        <v>3</v>
      </c>
      <c r="CA210" s="1">
        <f ca="1">IF(BY210/BZ210=INT(BY210/BZ210),1,0)</f>
        <v>1</v>
      </c>
      <c r="CB210" s="1">
        <f ca="1">IF(CA210=0,BY210,BY210/BZ210)</f>
        <v>1</v>
      </c>
      <c r="CC210" s="1">
        <v>25</v>
      </c>
      <c r="CD210" s="1">
        <f ca="1">IF(CB210/CC210=INT(CB210/CC210),1,0)</f>
        <v>0</v>
      </c>
      <c r="CE210" s="1">
        <f ca="1">IF(CD210=0,CB210,CB210/CC210)</f>
        <v>1</v>
      </c>
      <c r="CF210" s="1">
        <v>5</v>
      </c>
      <c r="CG210" s="1">
        <f ca="1">IF(CE210/CF210=INT(CE210/CF210),1,0)</f>
        <v>0</v>
      </c>
      <c r="CH210" s="1">
        <f ca="1">IF(CG210=0,CE210,CE210/CF210)</f>
        <v>1</v>
      </c>
      <c r="CI210" s="1">
        <v>49</v>
      </c>
      <c r="CJ210" s="1">
        <f ca="1">IF(CH210/CI210=INT(CH210/CI210),1,0)</f>
        <v>0</v>
      </c>
      <c r="CK210" s="1">
        <f ca="1">IF(CJ210=0,CH210,CH210/CI210)</f>
        <v>1</v>
      </c>
      <c r="CL210" s="1">
        <v>7</v>
      </c>
      <c r="CM210" s="1">
        <f ca="1">IF(CK210/CL210=INT(CK210/CL210),1,0)</f>
        <v>0</v>
      </c>
      <c r="CN210" s="1">
        <f ca="1">IF(CM210=0,CK210,CK210/CL210)</f>
        <v>1</v>
      </c>
      <c r="CO210" s="1">
        <v>121</v>
      </c>
      <c r="CP210" s="1">
        <f ca="1">IF(CN210/CO210=INT(CN210/CO210),1,0)</f>
        <v>0</v>
      </c>
      <c r="CQ210" s="1">
        <f ca="1">IF(CP210=0,CN210,CN210/CO210)</f>
        <v>1</v>
      </c>
      <c r="CR210" s="1">
        <v>11</v>
      </c>
      <c r="CS210" s="1">
        <f ca="1">IF(CQ210/CR210=INT(CQ210/CR210),1,0)</f>
        <v>0</v>
      </c>
      <c r="CT210" s="1">
        <f ca="1">IF(CS210=0,CQ210,CQ210/CR210)</f>
        <v>1</v>
      </c>
      <c r="CU210" s="1">
        <v>169</v>
      </c>
      <c r="CV210" s="1">
        <f ca="1">IF(CT210/CU210=INT(CT210/CU210),1,0)</f>
        <v>0</v>
      </c>
      <c r="CW210" s="1">
        <f ca="1">IF(CV210=0,CT210,CT210/CU210)</f>
        <v>1</v>
      </c>
      <c r="CX210" s="1">
        <v>13</v>
      </c>
      <c r="CY210" s="1">
        <f ca="1">IF(CW210/CX210=INT(CW210/CX210),1,0)</f>
        <v>0</v>
      </c>
      <c r="CZ210" s="1">
        <f ca="1">IF(CY210=0,CW210,CW210/CX210)</f>
        <v>1</v>
      </c>
      <c r="DA210" s="1">
        <v>17</v>
      </c>
      <c r="DB210" s="1">
        <f ca="1">IF(CZ210/DA210=INT(CZ210/DA210),1,0)</f>
        <v>0</v>
      </c>
      <c r="DC210" s="1">
        <f ca="1">IF(DB210=0,CZ210,CZ210/DA210)</f>
        <v>1</v>
      </c>
      <c r="DD210" s="1">
        <v>19</v>
      </c>
      <c r="DE210" s="1">
        <f ca="1">IF(DC210/DD210=INT(DC210/DD210),1,0)</f>
        <v>0</v>
      </c>
      <c r="DF210" s="1">
        <f ca="1">IF(DE210=0,DC210,DC210/DD210)</f>
        <v>1</v>
      </c>
      <c r="DG210" s="1">
        <v>23</v>
      </c>
      <c r="DH210" s="1">
        <f ca="1">IF(DF210/DG210=INT(DF210/DG210),1,0)</f>
        <v>0</v>
      </c>
      <c r="DI210" s="1">
        <f ca="1">IF(DH210=0,DF210,DF210/DG210)</f>
        <v>1</v>
      </c>
      <c r="DJ210" s="1">
        <v>29</v>
      </c>
      <c r="DK210" s="1">
        <f ca="1">IF(DI210/DJ210=INT(DI210/DJ210),1,0)</f>
        <v>0</v>
      </c>
      <c r="DL210" s="1">
        <f ca="1">IF(DK210=0,DI210,DI210/DJ210)</f>
        <v>1</v>
      </c>
      <c r="DM210" s="1">
        <v>31</v>
      </c>
      <c r="DN210" s="1">
        <f ca="1">IF(DL210/DM210=INT(DL210/DM210),1,0)</f>
        <v>0</v>
      </c>
      <c r="DO210" s="1">
        <f ca="1">IF(DN210=0,DL210,DL210/DM210)</f>
        <v>1</v>
      </c>
      <c r="DP210" s="1">
        <v>37</v>
      </c>
      <c r="DQ210" s="1">
        <f ca="1">IF(DO210/DP210=INT(DO210/DP210),1,0)</f>
        <v>0</v>
      </c>
      <c r="DR210" s="1">
        <f ca="1">IF(DQ210=0,DO210,DO210/DP210)</f>
        <v>1</v>
      </c>
      <c r="DS210" s="1">
        <v>41</v>
      </c>
      <c r="DT210" s="1">
        <f ca="1">IF(DR210/DS210=INT(DR210/DS210),1,0)</f>
        <v>0</v>
      </c>
      <c r="DU210" s="1">
        <f ca="1">IF(DT210=0,DR210,DR210/DS210)</f>
        <v>1</v>
      </c>
      <c r="DV210" s="1">
        <v>43</v>
      </c>
      <c r="DW210" s="1">
        <f ca="1">IF(DU210/DV210=INT(DU210/DV210),1,0)</f>
        <v>0</v>
      </c>
      <c r="DX210" s="1">
        <f ca="1">IF(DW210=0,DU210,DU210/DV210)</f>
        <v>1</v>
      </c>
      <c r="DY210" s="1">
        <v>47</v>
      </c>
      <c r="DZ210" s="1">
        <f ca="1">IF(DX210/DY210=INT(DX210/DY210),1,0)</f>
        <v>0</v>
      </c>
      <c r="EA210" s="1">
        <f ca="1">IF(DZ210=0,DX210,DX210/DY210)</f>
        <v>1</v>
      </c>
      <c r="EB210" s="1">
        <v>53</v>
      </c>
      <c r="EC210" s="1">
        <f ca="1">IF(EA210/EB210=INT(EA210/EB210),1,0)</f>
        <v>0</v>
      </c>
      <c r="ED210" s="1">
        <f ca="1">IF(EC210=0,EA210,EA210/EB210)</f>
        <v>1</v>
      </c>
      <c r="EE210" s="1">
        <v>59</v>
      </c>
      <c r="EF210" s="1">
        <f ca="1">IF(ED210/EE210=INT(ED210/EE210),1,0)</f>
        <v>0</v>
      </c>
      <c r="EG210" s="1">
        <f ca="1">IF(EF210=0,ED210,ED210/EE210)</f>
        <v>1</v>
      </c>
      <c r="EH210" s="1">
        <v>61</v>
      </c>
      <c r="EI210" s="1">
        <f ca="1">IF(EG210/EH210=INT(EG210/EH210),1,0)</f>
        <v>0</v>
      </c>
      <c r="EJ210" s="1">
        <f ca="1">IF(EI210=0,EG210,EG210/EH210)</f>
        <v>1</v>
      </c>
      <c r="EK210" s="1">
        <v>67</v>
      </c>
      <c r="EL210" s="1">
        <f ca="1">IF(EJ210/EK210=INT(EJ210/EK210),1,0)</f>
        <v>0</v>
      </c>
      <c r="EM210" s="1">
        <f ca="1">IF(EL210=0,EJ210,EJ210/EK210)</f>
        <v>1</v>
      </c>
      <c r="EN210" s="1">
        <v>71</v>
      </c>
      <c r="EO210" s="1">
        <f ca="1">IF(EM210/EN210=INT(EM210/EN210),1,0)</f>
        <v>0</v>
      </c>
      <c r="EP210" s="1">
        <f ca="1">IF(EO210=0,EM210,EM210/EN210)</f>
        <v>1</v>
      </c>
      <c r="EQ210" s="1">
        <v>73</v>
      </c>
      <c r="ER210" s="1">
        <f ca="1">IF(EP210/EQ210=INT(EP210/EQ210),1,0)</f>
        <v>0</v>
      </c>
      <c r="ES210" s="1">
        <f ca="1">IF(ER210=0,EP210,EP210/EQ210)</f>
        <v>1</v>
      </c>
      <c r="ET210" s="1">
        <v>79</v>
      </c>
      <c r="EU210" s="1">
        <f ca="1">IF(ES210/ET210=INT(ES210/ET210),1,0)</f>
        <v>0</v>
      </c>
      <c r="EV210" s="1">
        <f ca="1">IF(EU210=0,ES210,ES210/ET210)</f>
        <v>1</v>
      </c>
      <c r="EW210" s="1">
        <v>83</v>
      </c>
      <c r="EX210" s="1">
        <f ca="1">IF(EV210/EW210=INT(EV210/EW210),1,0)</f>
        <v>0</v>
      </c>
      <c r="EY210" s="1">
        <f ca="1">IF(EX210=0,EV210,EV210/EW210)</f>
        <v>1</v>
      </c>
      <c r="EZ210" s="1">
        <v>89</v>
      </c>
      <c r="FA210" s="1">
        <f ca="1">IF(EY210/EZ210=INT(EY210/EZ210),1,0)</f>
        <v>0</v>
      </c>
      <c r="FB210" s="1">
        <f ca="1">IF(FA210=0,EY210,EY210/EZ210)</f>
        <v>1</v>
      </c>
      <c r="FC210" s="1">
        <v>97</v>
      </c>
      <c r="FD210" s="1">
        <f ca="1">IF(FB210/FC210=INT(FB210/FC210),1,0)</f>
        <v>0</v>
      </c>
      <c r="FE210" s="1">
        <f ca="1">IF(FD210=0,FB210,FB210/FC210)</f>
        <v>1</v>
      </c>
      <c r="FF210" s="1">
        <v>101</v>
      </c>
      <c r="FG210" s="1">
        <f ca="1">IF(FE210/FF210=INT(FE210/FF210),1,0)</f>
        <v>0</v>
      </c>
      <c r="FH210" s="1">
        <f ca="1">IF(FG210=0,FE210,FE210/FF210)</f>
        <v>1</v>
      </c>
      <c r="FI210" s="1">
        <v>103</v>
      </c>
      <c r="FJ210" s="1">
        <f ca="1">IF(FH210/FI210=INT(FH210/FI210),1,0)</f>
        <v>0</v>
      </c>
      <c r="FK210" s="1">
        <f ca="1">IF(FJ210=0,FH210,FH210/FI210)</f>
        <v>1</v>
      </c>
      <c r="FL210" s="1">
        <v>107</v>
      </c>
      <c r="FM210" s="1">
        <f ca="1">IF(FK210/FL210=INT(FK210/FL210),1,0)</f>
        <v>0</v>
      </c>
      <c r="FN210" s="1">
        <f ca="1">IF(FM210=0,FK210,FK210/FL210)</f>
        <v>1</v>
      </c>
      <c r="FO210" s="1">
        <v>109</v>
      </c>
      <c r="FP210" s="1">
        <f ca="1">IF(FN210/FO210=INT(FN210/FO210),1,0)</f>
        <v>0</v>
      </c>
      <c r="FQ210" s="1">
        <f ca="1">IF(FP210=0,FN210,FN210/FO210)</f>
        <v>1</v>
      </c>
      <c r="FR210" s="1">
        <v>113</v>
      </c>
      <c r="FS210" s="1">
        <f ca="1">IF(FQ210/FR210=INT(FQ210/FR210),1,0)</f>
        <v>0</v>
      </c>
      <c r="FT210" s="1">
        <f ca="1">IF(FS210=0,FQ210,FQ210/FR210)</f>
        <v>1</v>
      </c>
      <c r="FU210" s="1">
        <v>127</v>
      </c>
      <c r="FV210" s="1">
        <f ca="1">IF(FT210/FU210=INT(FT210/FU210),1,0)</f>
        <v>0</v>
      </c>
      <c r="FW210" s="1">
        <f ca="1">IF(FV210=0,FT210,FT210/FU210)</f>
        <v>1</v>
      </c>
      <c r="FX210" s="1">
        <v>131</v>
      </c>
      <c r="FY210" s="1">
        <f ca="1">IF(FW210/FX210=INT(FW210/FX210),1,0)</f>
        <v>0</v>
      </c>
      <c r="FZ210" s="1">
        <f ca="1">IF(FY210=0,FW210,FW210/FX210)</f>
        <v>1</v>
      </c>
      <c r="GA210" s="1">
        <v>137</v>
      </c>
      <c r="GB210" s="1">
        <f ca="1">IF(FZ210/GA210=INT(FZ210/GA210),1,0)</f>
        <v>0</v>
      </c>
      <c r="GC210" s="1">
        <f ca="1">IF(GB210=0,FZ210,FZ210/GA210)</f>
        <v>1</v>
      </c>
      <c r="GD210" s="1">
        <v>139</v>
      </c>
      <c r="GE210" s="1">
        <f ca="1">IF(GC210/GD210=INT(GC210/GD210),1,0)</f>
        <v>0</v>
      </c>
      <c r="GF210" s="1">
        <f ca="1">IF(GE210=0,GC210,GC210/GD210)</f>
        <v>1</v>
      </c>
      <c r="GG210" s="1">
        <v>149</v>
      </c>
      <c r="GH210" s="1">
        <f ca="1">IF(GF210/GG210=INT(GF210/GG210),1,0)</f>
        <v>0</v>
      </c>
      <c r="GI210" s="1">
        <f ca="1">IF(GH210=0,GF210,GF210/GG210)</f>
        <v>1</v>
      </c>
      <c r="GJ210" s="1"/>
      <c r="GK210" s="1">
        <f ca="1">8*BI210+4*BL210+2*BO210+BR210</f>
        <v>2</v>
      </c>
      <c r="GL210" s="1">
        <f ca="1">4*BU210+2*BX210+CA210</f>
        <v>1</v>
      </c>
      <c r="GM210" s="1">
        <f ca="1">2*CD210+CG210</f>
        <v>0</v>
      </c>
      <c r="GN210" s="1">
        <f ca="1">2*CJ210+CM210</f>
        <v>0</v>
      </c>
      <c r="GO210" s="1">
        <f ca="1">2*CP210+CS210</f>
        <v>0</v>
      </c>
      <c r="GP210" s="1">
        <f ca="1">2*CV210+CY210</f>
        <v>0</v>
      </c>
      <c r="GQ210" s="1">
        <f ca="1">DB210</f>
        <v>0</v>
      </c>
      <c r="GR210" s="1">
        <f ca="1">DE210</f>
        <v>0</v>
      </c>
      <c r="GS210" s="1">
        <f ca="1">DH210</f>
        <v>0</v>
      </c>
      <c r="GT210" s="1">
        <f ca="1">DK210</f>
        <v>0</v>
      </c>
      <c r="GU210" s="1">
        <f ca="1">DN210</f>
        <v>0</v>
      </c>
      <c r="GV210">
        <f ca="1">DQ210</f>
        <v>0</v>
      </c>
      <c r="GW210">
        <f ca="1">DT210</f>
        <v>0</v>
      </c>
      <c r="GX210">
        <f ca="1">DW210</f>
        <v>0</v>
      </c>
      <c r="GY210">
        <f ca="1">DZ210</f>
        <v>0</v>
      </c>
      <c r="GZ210">
        <f ca="1">EC210</f>
        <v>0</v>
      </c>
      <c r="HA210">
        <f ca="1">EF210</f>
        <v>0</v>
      </c>
      <c r="HB210">
        <f ca="1">EI210</f>
        <v>0</v>
      </c>
      <c r="HC210">
        <f ca="1">EL210</f>
        <v>0</v>
      </c>
      <c r="HD210">
        <f ca="1">EO210</f>
        <v>0</v>
      </c>
      <c r="HE210">
        <f ca="1">ER210</f>
        <v>0</v>
      </c>
      <c r="HF210">
        <f ca="1">EU210</f>
        <v>0</v>
      </c>
      <c r="HG210">
        <f ca="1">EX210</f>
        <v>0</v>
      </c>
      <c r="HH210">
        <f ca="1">FA210</f>
        <v>0</v>
      </c>
      <c r="HI210">
        <f ca="1">FD210</f>
        <v>0</v>
      </c>
      <c r="HJ210">
        <f ca="1">FG210</f>
        <v>0</v>
      </c>
      <c r="HK210">
        <f ca="1">FJ210</f>
        <v>0</v>
      </c>
      <c r="HL210">
        <f ca="1">FM210</f>
        <v>0</v>
      </c>
      <c r="HM210">
        <f ca="1">FP210</f>
        <v>0</v>
      </c>
      <c r="HN210">
        <f ca="1">FS210</f>
        <v>0</v>
      </c>
      <c r="HO210">
        <f ca="1">FV210</f>
        <v>0</v>
      </c>
      <c r="HP210">
        <f ca="1">FY210</f>
        <v>0</v>
      </c>
      <c r="HQ210">
        <f ca="1">GB210</f>
        <v>0</v>
      </c>
      <c r="HR210">
        <f ca="1">GE210</f>
        <v>0</v>
      </c>
      <c r="HS210">
        <f ca="1">GH210</f>
        <v>0</v>
      </c>
      <c r="HT210">
        <f ca="1">BG210</f>
        <v>12</v>
      </c>
      <c r="HU210">
        <f ca="1">HT210/HS212</f>
        <v>6</v>
      </c>
      <c r="HV210" s="9"/>
      <c r="HY210" s="9"/>
      <c r="HZ210" s="9"/>
      <c r="IA210" s="9"/>
      <c r="IB210" s="9"/>
    </row>
    <row r="211" spans="2:255" ht="6" hidden="1" customHeight="1" x14ac:dyDescent="0.25">
      <c r="B211" s="71"/>
      <c r="C211" s="71"/>
      <c r="D211" s="71"/>
      <c r="E211" s="77"/>
      <c r="F211" s="104"/>
      <c r="G211" s="71"/>
      <c r="H211" s="78"/>
      <c r="I211" s="71"/>
      <c r="J211" s="71"/>
      <c r="K211" s="77"/>
      <c r="L211" s="104"/>
      <c r="M211" s="71"/>
      <c r="N211" s="71"/>
      <c r="O211" s="71"/>
      <c r="P211" s="71"/>
      <c r="Q211" s="71"/>
      <c r="R211" s="71"/>
      <c r="S211" s="77"/>
      <c r="T211" s="80"/>
      <c r="U211" s="80"/>
      <c r="V211" s="80"/>
      <c r="W211" s="122"/>
      <c r="X211" s="102"/>
      <c r="Y211" s="71"/>
      <c r="Z211" s="75"/>
      <c r="AE211" s="162"/>
      <c r="AW211" s="11"/>
      <c r="AX211" s="11"/>
      <c r="AY211" s="11"/>
      <c r="AZ211" s="11"/>
      <c r="BA211" s="11"/>
      <c r="BB211" s="11"/>
      <c r="BC211" s="11"/>
      <c r="BD211" s="9"/>
      <c r="BE211" s="9"/>
      <c r="BF211" s="9"/>
      <c r="BK211" s="9"/>
      <c r="BL211" s="9"/>
      <c r="BM211" s="9"/>
      <c r="BN211" s="9"/>
      <c r="BO211" s="9"/>
      <c r="BP211" s="9"/>
      <c r="BQ211" s="9"/>
      <c r="BR211" s="9"/>
      <c r="BS211" s="9"/>
      <c r="BT211" s="9"/>
      <c r="BU211" s="9"/>
      <c r="BV211" s="9"/>
      <c r="BW211" s="9"/>
      <c r="BX211" s="9"/>
      <c r="BY211" s="9"/>
      <c r="BZ211" s="9"/>
      <c r="CA211" s="9"/>
      <c r="CB211" s="9"/>
      <c r="CC211" s="9"/>
      <c r="CD211" s="9"/>
      <c r="CE211" s="9"/>
      <c r="CF211" s="9"/>
      <c r="CG211" s="9"/>
      <c r="CH211" s="9"/>
      <c r="CI211" s="9"/>
      <c r="CJ211" s="9"/>
      <c r="CK211" s="9"/>
      <c r="CL211" s="9"/>
      <c r="CM211" s="9"/>
      <c r="CN211" s="9"/>
      <c r="CO211" s="9"/>
      <c r="CP211" s="9"/>
      <c r="CQ211" s="9"/>
      <c r="CR211" s="9"/>
      <c r="CS211" s="9"/>
      <c r="CT211" s="9"/>
      <c r="CU211" s="9"/>
      <c r="CV211" s="9"/>
      <c r="CW211" s="9"/>
      <c r="CX211" s="9"/>
      <c r="CY211" s="9"/>
      <c r="CZ211" s="9"/>
      <c r="DA211" s="9"/>
      <c r="DB211" s="9"/>
      <c r="DC211" s="9"/>
      <c r="DD211" s="9"/>
      <c r="DE211" s="9"/>
      <c r="DF211" s="9"/>
      <c r="DG211" s="9"/>
      <c r="DH211" s="9"/>
      <c r="DI211" s="9"/>
      <c r="DJ211" s="9"/>
      <c r="DK211" s="9"/>
      <c r="DL211" s="9"/>
      <c r="DM211" s="9"/>
      <c r="DN211" s="9"/>
      <c r="DO211" s="9"/>
      <c r="DP211" s="9"/>
      <c r="DQ211" s="9"/>
      <c r="DR211" s="9"/>
      <c r="DS211" s="9"/>
      <c r="DT211" s="9"/>
      <c r="DU211" s="9"/>
      <c r="DV211" s="9"/>
      <c r="DW211" s="9"/>
      <c r="DX211" s="9"/>
      <c r="DY211" s="9"/>
      <c r="DZ211" s="9"/>
      <c r="EA211" s="9"/>
      <c r="EB211" s="9"/>
      <c r="EG211" s="9"/>
      <c r="EH211" s="9"/>
      <c r="EI211" s="9"/>
      <c r="EJ211" s="9"/>
      <c r="EK211" s="9"/>
      <c r="EL211" s="9"/>
      <c r="EM211" s="9"/>
      <c r="EN211" s="9"/>
      <c r="EO211" s="9"/>
      <c r="EP211" s="9"/>
      <c r="EQ211" s="9"/>
      <c r="ER211" s="9"/>
      <c r="ES211" s="9"/>
      <c r="ET211" s="9"/>
      <c r="EU211" s="9"/>
      <c r="EV211" s="9"/>
      <c r="EW211" s="9"/>
      <c r="EX211" s="9"/>
      <c r="EY211" s="9"/>
      <c r="EZ211" s="9"/>
      <c r="FA211" s="9"/>
      <c r="FB211" s="9"/>
      <c r="FC211" s="9"/>
      <c r="FD211" s="9"/>
      <c r="FE211" s="9"/>
      <c r="FF211" s="9"/>
      <c r="FG211" s="9"/>
      <c r="FH211" s="9"/>
      <c r="FI211" s="9"/>
      <c r="FJ211" s="9"/>
      <c r="FK211" s="9"/>
      <c r="FL211" s="9"/>
      <c r="FM211" s="9"/>
      <c r="FN211" s="9"/>
      <c r="FO211" s="9"/>
      <c r="FP211" s="9"/>
      <c r="FQ211" s="9"/>
      <c r="FR211" s="9"/>
      <c r="FS211" s="9"/>
      <c r="FT211" s="9"/>
      <c r="FU211" s="9"/>
      <c r="FV211" s="9"/>
      <c r="FW211" s="9"/>
      <c r="FX211" s="9"/>
      <c r="FY211" s="9"/>
      <c r="FZ211" s="9"/>
      <c r="GA211" s="9"/>
      <c r="GB211" s="9"/>
      <c r="GC211" s="9"/>
      <c r="GD211" s="9"/>
      <c r="GE211" s="9"/>
      <c r="GF211" s="9"/>
      <c r="GG211" s="9"/>
      <c r="GH211" s="9"/>
      <c r="GI211" s="9"/>
      <c r="GJ211" s="9"/>
      <c r="GK211" s="1">
        <f t="shared" ref="GK211:HS211" ca="1" si="92">IF(GK209&lt;GK210,GK209,GK210)</f>
        <v>1</v>
      </c>
      <c r="GL211" s="1">
        <f t="shared" ca="1" si="92"/>
        <v>0</v>
      </c>
      <c r="GM211" s="1">
        <f t="shared" ca="1" si="92"/>
        <v>0</v>
      </c>
      <c r="GN211" s="1">
        <f t="shared" ca="1" si="92"/>
        <v>0</v>
      </c>
      <c r="GO211" s="1">
        <f t="shared" ca="1" si="92"/>
        <v>0</v>
      </c>
      <c r="GP211" s="1">
        <f t="shared" ca="1" si="92"/>
        <v>0</v>
      </c>
      <c r="GQ211" s="1">
        <f t="shared" ca="1" si="92"/>
        <v>0</v>
      </c>
      <c r="GR211" s="1">
        <f t="shared" ca="1" si="92"/>
        <v>0</v>
      </c>
      <c r="GS211" s="1">
        <f t="shared" ca="1" si="92"/>
        <v>0</v>
      </c>
      <c r="GT211" s="1">
        <f t="shared" ca="1" si="92"/>
        <v>0</v>
      </c>
      <c r="GU211" s="1">
        <f t="shared" ca="1" si="92"/>
        <v>0</v>
      </c>
      <c r="GV211" s="1">
        <f t="shared" ca="1" si="92"/>
        <v>0</v>
      </c>
      <c r="GW211" s="1">
        <f t="shared" ca="1" si="92"/>
        <v>0</v>
      </c>
      <c r="GX211" s="1">
        <f t="shared" ca="1" si="92"/>
        <v>0</v>
      </c>
      <c r="GY211" s="1">
        <f t="shared" ca="1" si="92"/>
        <v>0</v>
      </c>
      <c r="GZ211" s="1">
        <f t="shared" ca="1" si="92"/>
        <v>0</v>
      </c>
      <c r="HA211" s="1">
        <f t="shared" ca="1" si="92"/>
        <v>0</v>
      </c>
      <c r="HB211" s="1">
        <f t="shared" ca="1" si="92"/>
        <v>0</v>
      </c>
      <c r="HC211" s="1">
        <f t="shared" ca="1" si="92"/>
        <v>0</v>
      </c>
      <c r="HD211" s="1">
        <f t="shared" ca="1" si="92"/>
        <v>0</v>
      </c>
      <c r="HE211" s="1">
        <f t="shared" ca="1" si="92"/>
        <v>0</v>
      </c>
      <c r="HF211" s="1">
        <f t="shared" ca="1" si="92"/>
        <v>0</v>
      </c>
      <c r="HG211" s="1">
        <f t="shared" ca="1" si="92"/>
        <v>0</v>
      </c>
      <c r="HH211" s="1">
        <f t="shared" ca="1" si="92"/>
        <v>0</v>
      </c>
      <c r="HI211" s="1">
        <f t="shared" ca="1" si="92"/>
        <v>0</v>
      </c>
      <c r="HJ211" s="1">
        <f t="shared" ca="1" si="92"/>
        <v>0</v>
      </c>
      <c r="HK211" s="1">
        <f t="shared" ca="1" si="92"/>
        <v>0</v>
      </c>
      <c r="HL211" s="1">
        <f t="shared" ca="1" si="92"/>
        <v>0</v>
      </c>
      <c r="HM211" s="1">
        <f t="shared" ca="1" si="92"/>
        <v>0</v>
      </c>
      <c r="HN211" s="1">
        <f t="shared" ca="1" si="92"/>
        <v>0</v>
      </c>
      <c r="HO211" s="1">
        <f t="shared" ca="1" si="92"/>
        <v>0</v>
      </c>
      <c r="HP211" s="1">
        <f t="shared" ca="1" si="92"/>
        <v>0</v>
      </c>
      <c r="HQ211" s="1">
        <f t="shared" ca="1" si="92"/>
        <v>0</v>
      </c>
      <c r="HR211" s="1">
        <f t="shared" ca="1" si="92"/>
        <v>0</v>
      </c>
      <c r="HS211" s="1">
        <f t="shared" ca="1" si="92"/>
        <v>0</v>
      </c>
      <c r="HV211" s="9"/>
      <c r="HW211" s="9"/>
      <c r="HX211" s="9"/>
      <c r="HY211" s="9"/>
      <c r="HZ211" s="9"/>
      <c r="IA211" s="9"/>
      <c r="IB211" s="9"/>
    </row>
    <row r="212" spans="2:255" ht="6" hidden="1" customHeight="1" x14ac:dyDescent="0.25">
      <c r="B212" s="71"/>
      <c r="C212" s="71"/>
      <c r="D212" s="71"/>
      <c r="E212" s="77"/>
      <c r="F212" s="104"/>
      <c r="G212" s="71"/>
      <c r="H212" s="78"/>
      <c r="I212" s="71"/>
      <c r="J212" s="71"/>
      <c r="K212" s="77"/>
      <c r="L212" s="104"/>
      <c r="M212" s="71"/>
      <c r="N212" s="71"/>
      <c r="O212" s="71"/>
      <c r="P212" s="71"/>
      <c r="Q212" s="71"/>
      <c r="R212" s="71"/>
      <c r="S212" s="77"/>
      <c r="T212" s="80"/>
      <c r="U212" s="80"/>
      <c r="V212" s="80"/>
      <c r="W212" s="122"/>
      <c r="X212" s="102"/>
      <c r="Y212" s="71"/>
      <c r="Z212" s="75"/>
      <c r="AE212" s="162"/>
      <c r="AW212" s="11"/>
      <c r="AX212" s="11"/>
      <c r="AY212" s="11"/>
      <c r="AZ212" s="11"/>
      <c r="BA212" s="11"/>
      <c r="BB212" s="11"/>
      <c r="BC212" s="11"/>
      <c r="BD212" s="9"/>
      <c r="BE212" s="9"/>
      <c r="BF212" s="9"/>
      <c r="BK212" s="9"/>
      <c r="BL212" s="9"/>
      <c r="BM212" s="9"/>
      <c r="BN212" s="9"/>
      <c r="BO212" s="9"/>
      <c r="BP212" s="9"/>
      <c r="BQ212" s="9"/>
      <c r="BR212" s="9"/>
      <c r="BS212" s="9"/>
      <c r="BT212" s="9"/>
      <c r="BU212" s="9"/>
      <c r="BV212" s="9"/>
      <c r="BW212" s="9"/>
      <c r="BX212" s="9"/>
      <c r="BY212" s="9"/>
      <c r="BZ212" s="9"/>
      <c r="CA212" s="9"/>
      <c r="CB212" s="9"/>
      <c r="CC212" s="9"/>
      <c r="CD212" s="9"/>
      <c r="CE212" s="9"/>
      <c r="CF212" s="9"/>
      <c r="CG212" s="9"/>
      <c r="CH212" s="9"/>
      <c r="CI212" s="9"/>
      <c r="CJ212" s="9"/>
      <c r="CK212" s="9"/>
      <c r="CL212" s="9"/>
      <c r="CM212" s="9"/>
      <c r="CN212" s="9"/>
      <c r="CO212" s="9"/>
      <c r="CP212" s="9"/>
      <c r="CQ212" s="9"/>
      <c r="CR212" s="9"/>
      <c r="CS212" s="9"/>
      <c r="CT212" s="9"/>
      <c r="CU212" s="9"/>
      <c r="CV212" s="9"/>
      <c r="CW212" s="9"/>
      <c r="CX212" s="9"/>
      <c r="CY212" s="9"/>
      <c r="CZ212" s="9"/>
      <c r="DA212" s="9"/>
      <c r="DB212" s="9"/>
      <c r="DC212" s="9"/>
      <c r="DD212" s="9"/>
      <c r="DE212" s="9"/>
      <c r="DF212" s="9"/>
      <c r="DG212" s="9"/>
      <c r="DH212" s="9"/>
      <c r="DI212" s="9"/>
      <c r="DJ212" s="9"/>
      <c r="DK212" s="9"/>
      <c r="DL212" s="9"/>
      <c r="DM212" s="9"/>
      <c r="DN212" s="9"/>
      <c r="DO212" s="9"/>
      <c r="DP212" s="9"/>
      <c r="DQ212" s="9"/>
      <c r="DR212" s="9"/>
      <c r="DS212" s="9"/>
      <c r="DT212" s="9"/>
      <c r="DU212" s="9"/>
      <c r="DV212" s="9"/>
      <c r="DW212" s="9"/>
      <c r="DX212" s="9"/>
      <c r="DY212" s="9"/>
      <c r="DZ212" s="9"/>
      <c r="EA212" s="9"/>
      <c r="EB212" s="9"/>
      <c r="EG212" s="9"/>
      <c r="EH212" s="9"/>
      <c r="EI212" s="9"/>
      <c r="EJ212" s="9"/>
      <c r="EK212" s="9"/>
      <c r="EL212" s="9"/>
      <c r="EM212" s="9"/>
      <c r="EN212" s="9"/>
      <c r="EO212" s="9"/>
      <c r="EP212" s="9"/>
      <c r="EQ212" s="9"/>
      <c r="ER212" s="9"/>
      <c r="ES212" s="9"/>
      <c r="ET212" s="9"/>
      <c r="EU212" s="9"/>
      <c r="EV212" s="9"/>
      <c r="EW212" s="9"/>
      <c r="EX212" s="9"/>
      <c r="EY212" s="9"/>
      <c r="EZ212" s="9"/>
      <c r="FA212" s="9"/>
      <c r="FB212" s="9"/>
      <c r="FC212" s="9"/>
      <c r="FD212" s="9"/>
      <c r="FE212" s="9"/>
      <c r="FF212" s="9"/>
      <c r="FG212" s="9"/>
      <c r="FH212" s="9"/>
      <c r="FI212" s="9"/>
      <c r="FJ212" s="9"/>
      <c r="FK212" s="9"/>
      <c r="FL212" s="9"/>
      <c r="FM212" s="9"/>
      <c r="FN212" s="9"/>
      <c r="FO212" s="9"/>
      <c r="FP212" s="9"/>
      <c r="FQ212" s="9"/>
      <c r="FR212" s="9"/>
      <c r="FS212" s="9"/>
      <c r="FT212" s="9"/>
      <c r="FU212" s="9"/>
      <c r="FV212" s="9"/>
      <c r="FW212" s="9"/>
      <c r="FX212" s="9"/>
      <c r="FY212" s="9"/>
      <c r="FZ212" s="9"/>
      <c r="GA212" s="9"/>
      <c r="GB212" s="9"/>
      <c r="GC212" s="9"/>
      <c r="GD212" s="9"/>
      <c r="GE212" s="9"/>
      <c r="GF212" s="9"/>
      <c r="GG212" s="9"/>
      <c r="GH212" s="9"/>
      <c r="GI212" s="9"/>
      <c r="GJ212" s="9"/>
      <c r="GK212">
        <f ca="1">GK$8^GK211</f>
        <v>2</v>
      </c>
      <c r="GL212">
        <f t="shared" ref="GL212:HS212" ca="1" si="93">GL$8^GL211*GK212</f>
        <v>2</v>
      </c>
      <c r="GM212">
        <f t="shared" ca="1" si="93"/>
        <v>2</v>
      </c>
      <c r="GN212">
        <f t="shared" ca="1" si="93"/>
        <v>2</v>
      </c>
      <c r="GO212">
        <f t="shared" ca="1" si="93"/>
        <v>2</v>
      </c>
      <c r="GP212">
        <f t="shared" ca="1" si="93"/>
        <v>2</v>
      </c>
      <c r="GQ212">
        <f t="shared" ca="1" si="93"/>
        <v>2</v>
      </c>
      <c r="GR212">
        <f t="shared" ca="1" si="93"/>
        <v>2</v>
      </c>
      <c r="GS212">
        <f t="shared" ca="1" si="93"/>
        <v>2</v>
      </c>
      <c r="GT212">
        <f t="shared" ca="1" si="93"/>
        <v>2</v>
      </c>
      <c r="GU212">
        <f t="shared" ca="1" si="93"/>
        <v>2</v>
      </c>
      <c r="GV212">
        <f t="shared" ca="1" si="93"/>
        <v>2</v>
      </c>
      <c r="GW212">
        <f t="shared" ca="1" si="93"/>
        <v>2</v>
      </c>
      <c r="GX212">
        <f t="shared" ca="1" si="93"/>
        <v>2</v>
      </c>
      <c r="GY212">
        <f t="shared" ca="1" si="93"/>
        <v>2</v>
      </c>
      <c r="GZ212">
        <f t="shared" ca="1" si="93"/>
        <v>2</v>
      </c>
      <c r="HA212">
        <f t="shared" ca="1" si="93"/>
        <v>2</v>
      </c>
      <c r="HB212">
        <f t="shared" ca="1" si="93"/>
        <v>2</v>
      </c>
      <c r="HC212">
        <f t="shared" ca="1" si="93"/>
        <v>2</v>
      </c>
      <c r="HD212">
        <f t="shared" ca="1" si="93"/>
        <v>2</v>
      </c>
      <c r="HE212">
        <f t="shared" ca="1" si="93"/>
        <v>2</v>
      </c>
      <c r="HF212">
        <f t="shared" ca="1" si="93"/>
        <v>2</v>
      </c>
      <c r="HG212">
        <f t="shared" ca="1" si="93"/>
        <v>2</v>
      </c>
      <c r="HH212">
        <f t="shared" ca="1" si="93"/>
        <v>2</v>
      </c>
      <c r="HI212">
        <f t="shared" ca="1" si="93"/>
        <v>2</v>
      </c>
      <c r="HJ212">
        <f t="shared" ca="1" si="93"/>
        <v>2</v>
      </c>
      <c r="HK212">
        <f t="shared" ca="1" si="93"/>
        <v>2</v>
      </c>
      <c r="HL212">
        <f t="shared" ca="1" si="93"/>
        <v>2</v>
      </c>
      <c r="HM212">
        <f t="shared" ca="1" si="93"/>
        <v>2</v>
      </c>
      <c r="HN212">
        <f t="shared" ca="1" si="93"/>
        <v>2</v>
      </c>
      <c r="HO212">
        <f t="shared" ca="1" si="93"/>
        <v>2</v>
      </c>
      <c r="HP212">
        <f t="shared" ca="1" si="93"/>
        <v>2</v>
      </c>
      <c r="HQ212">
        <f t="shared" ca="1" si="93"/>
        <v>2</v>
      </c>
      <c r="HR212">
        <f t="shared" ca="1" si="93"/>
        <v>2</v>
      </c>
      <c r="HS212">
        <f t="shared" ca="1" si="93"/>
        <v>2</v>
      </c>
      <c r="HV212" s="9"/>
      <c r="HW212" s="9"/>
      <c r="HX212" s="9"/>
      <c r="HY212" s="9"/>
      <c r="HZ212" s="9"/>
      <c r="IA212" s="9"/>
      <c r="IB212" s="9"/>
    </row>
    <row r="213" spans="2:255" ht="6" hidden="1" customHeight="1" x14ac:dyDescent="0.25">
      <c r="B213" s="71"/>
      <c r="C213" s="71"/>
      <c r="D213" s="71"/>
      <c r="E213" s="77"/>
      <c r="F213" s="104"/>
      <c r="G213" s="71"/>
      <c r="H213" s="78"/>
      <c r="I213" s="71"/>
      <c r="J213" s="71"/>
      <c r="K213" s="77"/>
      <c r="L213" s="104"/>
      <c r="M213" s="71"/>
      <c r="N213" s="71"/>
      <c r="O213" s="71"/>
      <c r="P213" s="71"/>
      <c r="Q213" s="71"/>
      <c r="R213" s="71"/>
      <c r="S213" s="77"/>
      <c r="T213" s="80"/>
      <c r="U213" s="80"/>
      <c r="V213" s="80"/>
      <c r="W213" s="122"/>
      <c r="X213" s="102"/>
      <c r="Y213" s="71"/>
      <c r="Z213" s="75"/>
      <c r="AE213" s="162"/>
      <c r="AW213" s="11"/>
      <c r="AX213" s="11"/>
      <c r="AY213" s="11"/>
      <c r="AZ213" s="11"/>
      <c r="BA213" s="11"/>
      <c r="BB213" s="11"/>
      <c r="BC213" s="11"/>
      <c r="BD213" s="9" t="s">
        <v>29</v>
      </c>
      <c r="BE213" s="9">
        <f ca="1">HZ209</f>
        <v>50</v>
      </c>
      <c r="BF213" s="9">
        <f ca="1">IA209</f>
        <v>39</v>
      </c>
      <c r="BG213">
        <f ca="1">BF213-BF214*(BE214-BE213)</f>
        <v>39</v>
      </c>
      <c r="BH213">
        <v>256</v>
      </c>
      <c r="BI213" s="1">
        <f ca="1">IF(BG213/BH213=INT(BG213/BH213),1,0)</f>
        <v>0</v>
      </c>
      <c r="BJ213" s="1">
        <f ca="1">IF(BI213=0,BG213,BG213/BH213)</f>
        <v>39</v>
      </c>
      <c r="BK213" s="1">
        <v>16</v>
      </c>
      <c r="BL213" s="1">
        <f ca="1">IF(BJ213/BK213=INT(BJ213/BK213),1,0)</f>
        <v>0</v>
      </c>
      <c r="BM213" s="1">
        <f ca="1">IF(BL213=0,BJ213,BJ213/BK213)</f>
        <v>39</v>
      </c>
      <c r="BN213" s="1">
        <v>4</v>
      </c>
      <c r="BO213" s="1">
        <f ca="1">IF(BM213/BN213=INT(BM213/BN213),1,0)</f>
        <v>0</v>
      </c>
      <c r="BP213" s="1">
        <f ca="1">IF(BO213=0,BM213,BM213/BN213)</f>
        <v>39</v>
      </c>
      <c r="BQ213" s="1">
        <v>2</v>
      </c>
      <c r="BR213" s="1">
        <f ca="1">IF(BP213/BQ213=INT(BP213/BQ213),1,0)</f>
        <v>0</v>
      </c>
      <c r="BS213" s="1">
        <f ca="1">IF(BR213=0,BP213,BP213/BQ213)</f>
        <v>39</v>
      </c>
      <c r="BT213" s="1">
        <v>81</v>
      </c>
      <c r="BU213" s="1">
        <f ca="1">IF(BS213/BT213=INT(BS213/BT213),1,0)</f>
        <v>0</v>
      </c>
      <c r="BV213" s="1">
        <f ca="1">IF(BU213=0,BS213,BS213/BT213)</f>
        <v>39</v>
      </c>
      <c r="BW213" s="1">
        <v>9</v>
      </c>
      <c r="BX213" s="1">
        <f ca="1">IF(BV213/BW213=INT(BV213/BW213),1,0)</f>
        <v>0</v>
      </c>
      <c r="BY213" s="1">
        <f ca="1">IF(BX213=0,BV213,BV213/BW213)</f>
        <v>39</v>
      </c>
      <c r="BZ213" s="1">
        <v>3</v>
      </c>
      <c r="CA213" s="1">
        <f ca="1">IF(BY213/BZ213=INT(BY213/BZ213),1,0)</f>
        <v>1</v>
      </c>
      <c r="CB213" s="1">
        <f ca="1">IF(CA213=0,BY213,BY213/BZ213)</f>
        <v>13</v>
      </c>
      <c r="CC213" s="1">
        <v>25</v>
      </c>
      <c r="CD213" s="1">
        <f ca="1">IF(CB213/CC213=INT(CB213/CC213),1,0)</f>
        <v>0</v>
      </c>
      <c r="CE213" s="1">
        <f ca="1">IF(CD213=0,CB213,CB213/CC213)</f>
        <v>13</v>
      </c>
      <c r="CF213" s="1">
        <v>5</v>
      </c>
      <c r="CG213" s="1">
        <f ca="1">IF(CE213/CF213=INT(CE213/CF213),1,0)</f>
        <v>0</v>
      </c>
      <c r="CH213" s="1">
        <f ca="1">IF(CG213=0,CE213,CE213/CF213)</f>
        <v>13</v>
      </c>
      <c r="CI213" s="1">
        <v>49</v>
      </c>
      <c r="CJ213" s="1">
        <f ca="1">IF(CH213/CI213=INT(CH213/CI213),1,0)</f>
        <v>0</v>
      </c>
      <c r="CK213" s="1">
        <f ca="1">IF(CJ213=0,CH213,CH213/CI213)</f>
        <v>13</v>
      </c>
      <c r="CL213" s="1">
        <v>7</v>
      </c>
      <c r="CM213" s="1">
        <f ca="1">IF(CK213/CL213=INT(CK213/CL213),1,0)</f>
        <v>0</v>
      </c>
      <c r="CN213" s="1">
        <f ca="1">IF(CM213=0,CK213,CK213/CL213)</f>
        <v>13</v>
      </c>
      <c r="CO213" s="1">
        <v>121</v>
      </c>
      <c r="CP213" s="1">
        <f ca="1">IF(CN213/CO213=INT(CN213/CO213),1,0)</f>
        <v>0</v>
      </c>
      <c r="CQ213" s="1">
        <f ca="1">IF(CP213=0,CN213,CN213/CO213)</f>
        <v>13</v>
      </c>
      <c r="CR213" s="1">
        <v>11</v>
      </c>
      <c r="CS213" s="1">
        <f ca="1">IF(CQ213/CR213=INT(CQ213/CR213),1,0)</f>
        <v>0</v>
      </c>
      <c r="CT213" s="1">
        <f ca="1">IF(CS213=0,CQ213,CQ213/CR213)</f>
        <v>13</v>
      </c>
      <c r="CU213" s="1">
        <v>169</v>
      </c>
      <c r="CV213" s="1">
        <f ca="1">IF(CT213/CU213=INT(CT213/CU213),1,0)</f>
        <v>0</v>
      </c>
      <c r="CW213" s="1">
        <f ca="1">IF(CV213=0,CT213,CT213/CU213)</f>
        <v>13</v>
      </c>
      <c r="CX213" s="1">
        <v>13</v>
      </c>
      <c r="CY213" s="1">
        <f ca="1">IF(CW213/CX213=INT(CW213/CX213),1,0)</f>
        <v>1</v>
      </c>
      <c r="CZ213" s="1">
        <f ca="1">IF(CY213=0,CW213,CW213/CX213)</f>
        <v>1</v>
      </c>
      <c r="DA213" s="1">
        <v>17</v>
      </c>
      <c r="DB213" s="1">
        <f ca="1">IF(CZ213/DA213=INT(CZ213/DA213),1,0)</f>
        <v>0</v>
      </c>
      <c r="DC213" s="1">
        <f ca="1">IF(DB213=0,CZ213,CZ213/DA213)</f>
        <v>1</v>
      </c>
      <c r="DD213" s="1">
        <v>19</v>
      </c>
      <c r="DE213" s="1">
        <f ca="1">IF(DC213/DD213=INT(DC213/DD213),1,0)</f>
        <v>0</v>
      </c>
      <c r="DF213" s="1">
        <f ca="1">IF(DE213=0,DC213,DC213/DD213)</f>
        <v>1</v>
      </c>
      <c r="DG213" s="1">
        <v>23</v>
      </c>
      <c r="DH213" s="1">
        <f ca="1">IF(DF213/DG213=INT(DF213/DG213),1,0)</f>
        <v>0</v>
      </c>
      <c r="DI213" s="1">
        <f ca="1">IF(DH213=0,DF213,DF213/DG213)</f>
        <v>1</v>
      </c>
      <c r="DJ213" s="1">
        <v>29</v>
      </c>
      <c r="DK213" s="1">
        <f ca="1">IF(DI213/DJ213=INT(DI213/DJ213),1,0)</f>
        <v>0</v>
      </c>
      <c r="DL213" s="1">
        <f ca="1">IF(DK213=0,DI213,DI213/DJ213)</f>
        <v>1</v>
      </c>
      <c r="DM213" s="1">
        <v>31</v>
      </c>
      <c r="DN213" s="1">
        <f ca="1">IF(DL213/DM213=INT(DL213/DM213),1,0)</f>
        <v>0</v>
      </c>
      <c r="DO213" s="1">
        <f ca="1">IF(DN213=0,DL213,DL213/DM213)</f>
        <v>1</v>
      </c>
      <c r="DP213" s="1">
        <v>37</v>
      </c>
      <c r="DQ213" s="1">
        <f ca="1">IF(DO213/DP213=INT(DO213/DP213),1,0)</f>
        <v>0</v>
      </c>
      <c r="DR213" s="1">
        <f ca="1">IF(DQ213=0,DO213,DO213/DP213)</f>
        <v>1</v>
      </c>
      <c r="DS213" s="1">
        <v>41</v>
      </c>
      <c r="DT213" s="1">
        <f ca="1">IF(DR213/DS213=INT(DR213/DS213),1,0)</f>
        <v>0</v>
      </c>
      <c r="DU213" s="1">
        <f ca="1">IF(DT213=0,DR213,DR213/DS213)</f>
        <v>1</v>
      </c>
      <c r="DV213" s="1">
        <v>43</v>
      </c>
      <c r="DW213" s="1">
        <f ca="1">IF(DU213/DV213=INT(DU213/DV213),1,0)</f>
        <v>0</v>
      </c>
      <c r="DX213" s="1">
        <f ca="1">IF(DW213=0,DU213,DU213/DV213)</f>
        <v>1</v>
      </c>
      <c r="DY213" s="1">
        <v>47</v>
      </c>
      <c r="DZ213" s="1">
        <f ca="1">IF(DX213/DY213=INT(DX213/DY213),1,0)</f>
        <v>0</v>
      </c>
      <c r="EA213" s="1">
        <f ca="1">IF(DZ213=0,DX213,DX213/DY213)</f>
        <v>1</v>
      </c>
      <c r="EB213" s="1">
        <v>53</v>
      </c>
      <c r="EC213" s="1">
        <f ca="1">IF(EA213/EB213=INT(EA213/EB213),1,0)</f>
        <v>0</v>
      </c>
      <c r="ED213" s="1">
        <f ca="1">IF(EC213=0,EA213,EA213/EB213)</f>
        <v>1</v>
      </c>
      <c r="EE213" s="1">
        <v>59</v>
      </c>
      <c r="EF213" s="1">
        <f ca="1">IF(ED213/EE213=INT(ED213/EE213),1,0)</f>
        <v>0</v>
      </c>
      <c r="EG213" s="1">
        <f ca="1">IF(EF213=0,ED213,ED213/EE213)</f>
        <v>1</v>
      </c>
      <c r="EH213" s="1">
        <v>61</v>
      </c>
      <c r="EI213" s="1">
        <f ca="1">IF(EG213/EH213=INT(EG213/EH213),1,0)</f>
        <v>0</v>
      </c>
      <c r="EJ213" s="1">
        <f ca="1">IF(EI213=0,EG213,EG213/EH213)</f>
        <v>1</v>
      </c>
      <c r="EK213" s="1">
        <v>67</v>
      </c>
      <c r="EL213" s="1">
        <f ca="1">IF(EJ213/EK213=INT(EJ213/EK213),1,0)</f>
        <v>0</v>
      </c>
      <c r="EM213" s="1">
        <f ca="1">IF(EL213=0,EJ213,EJ213/EK213)</f>
        <v>1</v>
      </c>
      <c r="EN213" s="1">
        <v>71</v>
      </c>
      <c r="EO213" s="1">
        <f ca="1">IF(EM213/EN213=INT(EM213/EN213),1,0)</f>
        <v>0</v>
      </c>
      <c r="EP213" s="1">
        <f ca="1">IF(EO213=0,EM213,EM213/EN213)</f>
        <v>1</v>
      </c>
      <c r="EQ213" s="1">
        <v>73</v>
      </c>
      <c r="ER213" s="1">
        <f ca="1">IF(EP213/EQ213=INT(EP213/EQ213),1,0)</f>
        <v>0</v>
      </c>
      <c r="ES213" s="1">
        <f ca="1">IF(ER213=0,EP213,EP213/EQ213)</f>
        <v>1</v>
      </c>
      <c r="ET213" s="1">
        <v>79</v>
      </c>
      <c r="EU213" s="1">
        <f ca="1">IF(ES213/ET213=INT(ES213/ET213),1,0)</f>
        <v>0</v>
      </c>
      <c r="EV213" s="1">
        <f ca="1">IF(EU213=0,ES213,ES213/ET213)</f>
        <v>1</v>
      </c>
      <c r="EW213" s="1">
        <v>83</v>
      </c>
      <c r="EX213" s="1">
        <f ca="1">IF(EV213/EW213=INT(EV213/EW213),1,0)</f>
        <v>0</v>
      </c>
      <c r="EY213" s="1">
        <f ca="1">IF(EX213=0,EV213,EV213/EW213)</f>
        <v>1</v>
      </c>
      <c r="EZ213" s="1">
        <v>89</v>
      </c>
      <c r="FA213" s="1">
        <f ca="1">IF(EY213/EZ213=INT(EY213/EZ213),1,0)</f>
        <v>0</v>
      </c>
      <c r="FB213" s="1">
        <f ca="1">IF(FA213=0,EY213,EY213/EZ213)</f>
        <v>1</v>
      </c>
      <c r="FC213" s="1">
        <v>97</v>
      </c>
      <c r="FD213" s="1">
        <f ca="1">IF(FB213/FC213=INT(FB213/FC213),1,0)</f>
        <v>0</v>
      </c>
      <c r="FE213" s="1">
        <f ca="1">IF(FD213=0,FB213,FB213/FC213)</f>
        <v>1</v>
      </c>
      <c r="FF213" s="1">
        <v>101</v>
      </c>
      <c r="FG213" s="1">
        <f ca="1">IF(FE213/FF213=INT(FE213/FF213),1,0)</f>
        <v>0</v>
      </c>
      <c r="FH213" s="1">
        <f ca="1">IF(FG213=0,FE213,FE213/FF213)</f>
        <v>1</v>
      </c>
      <c r="FI213" s="1">
        <v>103</v>
      </c>
      <c r="FJ213" s="1">
        <f ca="1">IF(FH213/FI213=INT(FH213/FI213),1,0)</f>
        <v>0</v>
      </c>
      <c r="FK213" s="1">
        <f ca="1">IF(FJ213=0,FH213,FH213/FI213)</f>
        <v>1</v>
      </c>
      <c r="FL213" s="1">
        <v>107</v>
      </c>
      <c r="FM213" s="1">
        <f ca="1">IF(FK213/FL213=INT(FK213/FL213),1,0)</f>
        <v>0</v>
      </c>
      <c r="FN213" s="1">
        <f ca="1">IF(FM213=0,FK213,FK213/FL213)</f>
        <v>1</v>
      </c>
      <c r="FO213" s="1">
        <v>109</v>
      </c>
      <c r="FP213" s="1">
        <f ca="1">IF(FN213/FO213=INT(FN213/FO213),1,0)</f>
        <v>0</v>
      </c>
      <c r="FQ213" s="1">
        <f ca="1">IF(FP213=0,FN213,FN213/FO213)</f>
        <v>1</v>
      </c>
      <c r="FR213" s="1">
        <v>113</v>
      </c>
      <c r="FS213" s="1">
        <f ca="1">IF(FQ213/FR213=INT(FQ213/FR213),1,0)</f>
        <v>0</v>
      </c>
      <c r="FT213" s="1">
        <f ca="1">IF(FS213=0,FQ213,FQ213/FR213)</f>
        <v>1</v>
      </c>
      <c r="FU213" s="1">
        <v>127</v>
      </c>
      <c r="FV213" s="1">
        <f ca="1">IF(FT213/FU213=INT(FT213/FU213),1,0)</f>
        <v>0</v>
      </c>
      <c r="FW213" s="1">
        <f ca="1">IF(FV213=0,FT213,FT213/FU213)</f>
        <v>1</v>
      </c>
      <c r="FX213" s="1">
        <v>131</v>
      </c>
      <c r="FY213" s="1">
        <f ca="1">IF(FW213/FX213=INT(FW213/FX213),1,0)</f>
        <v>0</v>
      </c>
      <c r="FZ213" s="1">
        <f ca="1">IF(FY213=0,FW213,FW213/FX213)</f>
        <v>1</v>
      </c>
      <c r="GA213" s="1">
        <v>137</v>
      </c>
      <c r="GB213" s="1">
        <f ca="1">IF(FZ213/GA213=INT(FZ213/GA213),1,0)</f>
        <v>0</v>
      </c>
      <c r="GC213" s="1">
        <f ca="1">IF(GB213=0,FZ213,FZ213/GA213)</f>
        <v>1</v>
      </c>
      <c r="GD213" s="1">
        <v>139</v>
      </c>
      <c r="GE213" s="1">
        <f ca="1">IF(GC213/GD213=INT(GC213/GD213),1,0)</f>
        <v>0</v>
      </c>
      <c r="GF213" s="1">
        <f ca="1">IF(GE213=0,GC213,GC213/GD213)</f>
        <v>1</v>
      </c>
      <c r="GG213" s="1">
        <v>149</v>
      </c>
      <c r="GH213" s="1">
        <f ca="1">IF(GF213/GG213=INT(GF213/GG213),1,0)</f>
        <v>0</v>
      </c>
      <c r="GI213" s="1">
        <f ca="1">IF(GH213=0,GF213,GF213/GG213)</f>
        <v>1</v>
      </c>
      <c r="GJ213" s="1"/>
      <c r="GK213" s="1">
        <f ca="1">8*BI213+4*BL213+2*BO213+BR213</f>
        <v>0</v>
      </c>
      <c r="GL213" s="1">
        <f ca="1">4*BU213+2*BX213+CA213</f>
        <v>1</v>
      </c>
      <c r="GM213" s="1">
        <f ca="1">2*CD213+CG213</f>
        <v>0</v>
      </c>
      <c r="GN213" s="1">
        <f ca="1">2*CJ213+CM213</f>
        <v>0</v>
      </c>
      <c r="GO213" s="1">
        <f ca="1">2*CP213+CS213</f>
        <v>0</v>
      </c>
      <c r="GP213" s="1">
        <f ca="1">2*CV213+CY213</f>
        <v>1</v>
      </c>
      <c r="GQ213" s="1">
        <f ca="1">DB213</f>
        <v>0</v>
      </c>
      <c r="GR213" s="1">
        <f ca="1">DE213</f>
        <v>0</v>
      </c>
      <c r="GS213" s="1">
        <f ca="1">DH213</f>
        <v>0</v>
      </c>
      <c r="GT213" s="1">
        <f ca="1">DK213</f>
        <v>0</v>
      </c>
      <c r="GU213" s="1">
        <f ca="1">DN213</f>
        <v>0</v>
      </c>
      <c r="GV213">
        <f ca="1">DQ213</f>
        <v>0</v>
      </c>
      <c r="GW213">
        <f ca="1">DT213</f>
        <v>0</v>
      </c>
      <c r="GX213">
        <f ca="1">DW213</f>
        <v>0</v>
      </c>
      <c r="GY213">
        <f ca="1">DZ213</f>
        <v>0</v>
      </c>
      <c r="GZ213">
        <f ca="1">EC213</f>
        <v>0</v>
      </c>
      <c r="HA213">
        <f ca="1">EF213</f>
        <v>0</v>
      </c>
      <c r="HB213">
        <f ca="1">EI213</f>
        <v>0</v>
      </c>
      <c r="HC213">
        <f ca="1">EL213</f>
        <v>0</v>
      </c>
      <c r="HD213">
        <f ca="1">EO213</f>
        <v>0</v>
      </c>
      <c r="HE213">
        <f ca="1">ER213</f>
        <v>0</v>
      </c>
      <c r="HF213">
        <f ca="1">EU213</f>
        <v>0</v>
      </c>
      <c r="HG213">
        <f ca="1">EX213</f>
        <v>0</v>
      </c>
      <c r="HH213">
        <f ca="1">FA213</f>
        <v>0</v>
      </c>
      <c r="HI213">
        <f ca="1">FD213</f>
        <v>0</v>
      </c>
      <c r="HJ213">
        <f ca="1">FG213</f>
        <v>0</v>
      </c>
      <c r="HK213">
        <f ca="1">FJ213</f>
        <v>0</v>
      </c>
      <c r="HL213">
        <f ca="1">FM213</f>
        <v>0</v>
      </c>
      <c r="HM213">
        <f ca="1">FP213</f>
        <v>0</v>
      </c>
      <c r="HN213">
        <f ca="1">FS213</f>
        <v>0</v>
      </c>
      <c r="HO213">
        <f ca="1">FV213</f>
        <v>0</v>
      </c>
      <c r="HP213">
        <f ca="1">FY213</f>
        <v>0</v>
      </c>
      <c r="HQ213">
        <f ca="1">GB213</f>
        <v>0</v>
      </c>
      <c r="HR213">
        <f ca="1">GE213</f>
        <v>0</v>
      </c>
      <c r="HS213">
        <f ca="1">GH213</f>
        <v>0</v>
      </c>
      <c r="HT213">
        <f ca="1">BG213</f>
        <v>39</v>
      </c>
      <c r="HU213">
        <f ca="1">HT213/HS216</f>
        <v>13</v>
      </c>
      <c r="HV213" s="9">
        <f ca="1">HZ209</f>
        <v>50</v>
      </c>
      <c r="HW213" s="9"/>
      <c r="HX213" s="9"/>
      <c r="HY213" s="9"/>
      <c r="HZ213" s="9"/>
      <c r="IA213" s="9"/>
      <c r="IB213" s="9"/>
    </row>
    <row r="214" spans="2:255" ht="6" hidden="1" customHeight="1" x14ac:dyDescent="0.25">
      <c r="B214" s="71"/>
      <c r="C214" s="71"/>
      <c r="D214" s="71"/>
      <c r="E214" s="71"/>
      <c r="F214" s="104"/>
      <c r="G214" s="71"/>
      <c r="H214" s="71"/>
      <c r="I214" s="71"/>
      <c r="J214" s="71"/>
      <c r="K214" s="71"/>
      <c r="L214" s="104"/>
      <c r="M214" s="71"/>
      <c r="N214" s="71"/>
      <c r="O214" s="71"/>
      <c r="P214" s="71"/>
      <c r="Q214" s="71"/>
      <c r="R214" s="71"/>
      <c r="S214" s="71"/>
      <c r="T214" s="71"/>
      <c r="U214" s="71"/>
      <c r="V214" s="71"/>
      <c r="W214" s="122"/>
      <c r="X214" s="104"/>
      <c r="Y214" s="71"/>
      <c r="Z214" s="75"/>
      <c r="AE214" s="162"/>
      <c r="BD214" s="9"/>
      <c r="BE214">
        <f ca="1">BE213+INT(BF213/BF214)</f>
        <v>50</v>
      </c>
      <c r="BF214">
        <f ca="1">IB209</f>
        <v>66</v>
      </c>
      <c r="BG214">
        <f ca="1">BF214</f>
        <v>66</v>
      </c>
      <c r="BH214">
        <v>256</v>
      </c>
      <c r="BI214" s="1">
        <f ca="1">IF(BG214/BH214=INT(BG214/BH214),1,0)</f>
        <v>0</v>
      </c>
      <c r="BJ214" s="1">
        <f ca="1">IF(BI214=0,BG214,BG214/BH214)</f>
        <v>66</v>
      </c>
      <c r="BK214" s="1">
        <v>16</v>
      </c>
      <c r="BL214" s="1">
        <f ca="1">IF(BJ214/BK214=INT(BJ214/BK214),1,0)</f>
        <v>0</v>
      </c>
      <c r="BM214" s="1">
        <f ca="1">IF(BL214=0,BJ214,BJ214/BK214)</f>
        <v>66</v>
      </c>
      <c r="BN214" s="1">
        <v>4</v>
      </c>
      <c r="BO214" s="1">
        <f ca="1">IF(BM214/BN214=INT(BM214/BN214),1,0)</f>
        <v>0</v>
      </c>
      <c r="BP214" s="1">
        <f ca="1">IF(BO214=0,BM214,BM214/BN214)</f>
        <v>66</v>
      </c>
      <c r="BQ214" s="1">
        <v>2</v>
      </c>
      <c r="BR214" s="1">
        <f ca="1">IF(BP214/BQ214=INT(BP214/BQ214),1,0)</f>
        <v>1</v>
      </c>
      <c r="BS214" s="1">
        <f ca="1">IF(BR214=0,BP214,BP214/BQ214)</f>
        <v>33</v>
      </c>
      <c r="BT214" s="1">
        <v>81</v>
      </c>
      <c r="BU214" s="1">
        <f ca="1">IF(BS214/BT214=INT(BS214/BT214),1,0)</f>
        <v>0</v>
      </c>
      <c r="BV214" s="1">
        <f ca="1">IF(BU214=0,BS214,BS214/BT214)</f>
        <v>33</v>
      </c>
      <c r="BW214" s="1">
        <v>9</v>
      </c>
      <c r="BX214" s="1">
        <f ca="1">IF(BV214/BW214=INT(BV214/BW214),1,0)</f>
        <v>0</v>
      </c>
      <c r="BY214" s="1">
        <f ca="1">IF(BX214=0,BV214,BV214/BW214)</f>
        <v>33</v>
      </c>
      <c r="BZ214" s="1">
        <v>3</v>
      </c>
      <c r="CA214" s="1">
        <f ca="1">IF(BY214/BZ214=INT(BY214/BZ214),1,0)</f>
        <v>1</v>
      </c>
      <c r="CB214" s="1">
        <f ca="1">IF(CA214=0,BY214,BY214/BZ214)</f>
        <v>11</v>
      </c>
      <c r="CC214" s="1">
        <v>25</v>
      </c>
      <c r="CD214" s="1">
        <f ca="1">IF(CB214/CC214=INT(CB214/CC214),1,0)</f>
        <v>0</v>
      </c>
      <c r="CE214" s="1">
        <f ca="1">IF(CD214=0,CB214,CB214/CC214)</f>
        <v>11</v>
      </c>
      <c r="CF214" s="1">
        <v>5</v>
      </c>
      <c r="CG214" s="1">
        <f ca="1">IF(CE214/CF214=INT(CE214/CF214),1,0)</f>
        <v>0</v>
      </c>
      <c r="CH214" s="1">
        <f ca="1">IF(CG214=0,CE214,CE214/CF214)</f>
        <v>11</v>
      </c>
      <c r="CI214" s="1">
        <v>49</v>
      </c>
      <c r="CJ214" s="1">
        <f ca="1">IF(CH214/CI214=INT(CH214/CI214),1,0)</f>
        <v>0</v>
      </c>
      <c r="CK214" s="1">
        <f ca="1">IF(CJ214=0,CH214,CH214/CI214)</f>
        <v>11</v>
      </c>
      <c r="CL214" s="1">
        <v>7</v>
      </c>
      <c r="CM214" s="1">
        <f ca="1">IF(CK214/CL214=INT(CK214/CL214),1,0)</f>
        <v>0</v>
      </c>
      <c r="CN214" s="1">
        <f ca="1">IF(CM214=0,CK214,CK214/CL214)</f>
        <v>11</v>
      </c>
      <c r="CO214" s="1">
        <v>121</v>
      </c>
      <c r="CP214" s="1">
        <f ca="1">IF(CN214/CO214=INT(CN214/CO214),1,0)</f>
        <v>0</v>
      </c>
      <c r="CQ214" s="1">
        <f ca="1">IF(CP214=0,CN214,CN214/CO214)</f>
        <v>11</v>
      </c>
      <c r="CR214" s="1">
        <v>11</v>
      </c>
      <c r="CS214" s="1">
        <f ca="1">IF(CQ214/CR214=INT(CQ214/CR214),1,0)</f>
        <v>1</v>
      </c>
      <c r="CT214" s="1">
        <f ca="1">IF(CS214=0,CQ214,CQ214/CR214)</f>
        <v>1</v>
      </c>
      <c r="CU214" s="1">
        <v>169</v>
      </c>
      <c r="CV214" s="1">
        <f ca="1">IF(CT214/CU214=INT(CT214/CU214),1,0)</f>
        <v>0</v>
      </c>
      <c r="CW214" s="1">
        <f ca="1">IF(CV214=0,CT214,CT214/CU214)</f>
        <v>1</v>
      </c>
      <c r="CX214" s="1">
        <v>13</v>
      </c>
      <c r="CY214" s="1">
        <f ca="1">IF(CW214/CX214=INT(CW214/CX214),1,0)</f>
        <v>0</v>
      </c>
      <c r="CZ214" s="1">
        <f ca="1">IF(CY214=0,CW214,CW214/CX214)</f>
        <v>1</v>
      </c>
      <c r="DA214" s="1">
        <v>17</v>
      </c>
      <c r="DB214" s="1">
        <f ca="1">IF(CZ214/DA214=INT(CZ214/DA214),1,0)</f>
        <v>0</v>
      </c>
      <c r="DC214" s="1">
        <f ca="1">IF(DB214=0,CZ214,CZ214/DA214)</f>
        <v>1</v>
      </c>
      <c r="DD214" s="1">
        <v>19</v>
      </c>
      <c r="DE214" s="1">
        <f ca="1">IF(DC214/DD214=INT(DC214/DD214),1,0)</f>
        <v>0</v>
      </c>
      <c r="DF214" s="1">
        <f ca="1">IF(DE214=0,DC214,DC214/DD214)</f>
        <v>1</v>
      </c>
      <c r="DG214" s="1">
        <v>23</v>
      </c>
      <c r="DH214" s="1">
        <f ca="1">IF(DF214/DG214=INT(DF214/DG214),1,0)</f>
        <v>0</v>
      </c>
      <c r="DI214" s="1">
        <f ca="1">IF(DH214=0,DF214,DF214/DG214)</f>
        <v>1</v>
      </c>
      <c r="DJ214" s="1">
        <v>29</v>
      </c>
      <c r="DK214" s="1">
        <f ca="1">IF(DI214/DJ214=INT(DI214/DJ214),1,0)</f>
        <v>0</v>
      </c>
      <c r="DL214" s="1">
        <f ca="1">IF(DK214=0,DI214,DI214/DJ214)</f>
        <v>1</v>
      </c>
      <c r="DM214" s="1">
        <v>31</v>
      </c>
      <c r="DN214" s="1">
        <f ca="1">IF(DL214/DM214=INT(DL214/DM214),1,0)</f>
        <v>0</v>
      </c>
      <c r="DO214" s="1">
        <f ca="1">IF(DN214=0,DL214,DL214/DM214)</f>
        <v>1</v>
      </c>
      <c r="DP214" s="1">
        <v>37</v>
      </c>
      <c r="DQ214" s="1">
        <f ca="1">IF(DO214/DP214=INT(DO214/DP214),1,0)</f>
        <v>0</v>
      </c>
      <c r="DR214" s="1">
        <f ca="1">IF(DQ214=0,DO214,DO214/DP214)</f>
        <v>1</v>
      </c>
      <c r="DS214" s="1">
        <v>41</v>
      </c>
      <c r="DT214" s="1">
        <f ca="1">IF(DR214/DS214=INT(DR214/DS214),1,0)</f>
        <v>0</v>
      </c>
      <c r="DU214" s="1">
        <f ca="1">IF(DT214=0,DR214,DR214/DS214)</f>
        <v>1</v>
      </c>
      <c r="DV214" s="1">
        <v>43</v>
      </c>
      <c r="DW214" s="1">
        <f ca="1">IF(DU214/DV214=INT(DU214/DV214),1,0)</f>
        <v>0</v>
      </c>
      <c r="DX214" s="1">
        <f ca="1">IF(DW214=0,DU214,DU214/DV214)</f>
        <v>1</v>
      </c>
      <c r="DY214" s="1">
        <v>47</v>
      </c>
      <c r="DZ214" s="1">
        <f ca="1">IF(DX214/DY214=INT(DX214/DY214),1,0)</f>
        <v>0</v>
      </c>
      <c r="EA214" s="1">
        <f ca="1">IF(DZ214=0,DX214,DX214/DY214)</f>
        <v>1</v>
      </c>
      <c r="EB214" s="1">
        <v>53</v>
      </c>
      <c r="EC214" s="1">
        <f ca="1">IF(EA214/EB214=INT(EA214/EB214),1,0)</f>
        <v>0</v>
      </c>
      <c r="ED214" s="1">
        <f ca="1">IF(EC214=0,EA214,EA214/EB214)</f>
        <v>1</v>
      </c>
      <c r="EE214" s="1">
        <v>59</v>
      </c>
      <c r="EF214" s="1">
        <f ca="1">IF(ED214/EE214=INT(ED214/EE214),1,0)</f>
        <v>0</v>
      </c>
      <c r="EG214" s="1">
        <f ca="1">IF(EF214=0,ED214,ED214/EE214)</f>
        <v>1</v>
      </c>
      <c r="EH214" s="1">
        <v>61</v>
      </c>
      <c r="EI214" s="1">
        <f ca="1">IF(EG214/EH214=INT(EG214/EH214),1,0)</f>
        <v>0</v>
      </c>
      <c r="EJ214" s="1">
        <f ca="1">IF(EI214=0,EG214,EG214/EH214)</f>
        <v>1</v>
      </c>
      <c r="EK214" s="1">
        <v>67</v>
      </c>
      <c r="EL214" s="1">
        <f ca="1">IF(EJ214/EK214=INT(EJ214/EK214),1,0)</f>
        <v>0</v>
      </c>
      <c r="EM214" s="1">
        <f ca="1">IF(EL214=0,EJ214,EJ214/EK214)</f>
        <v>1</v>
      </c>
      <c r="EN214" s="1">
        <v>71</v>
      </c>
      <c r="EO214" s="1">
        <f ca="1">IF(EM214/EN214=INT(EM214/EN214),1,0)</f>
        <v>0</v>
      </c>
      <c r="EP214" s="1">
        <f ca="1">IF(EO214=0,EM214,EM214/EN214)</f>
        <v>1</v>
      </c>
      <c r="EQ214" s="1">
        <v>73</v>
      </c>
      <c r="ER214" s="1">
        <f ca="1">IF(EP214/EQ214=INT(EP214/EQ214),1,0)</f>
        <v>0</v>
      </c>
      <c r="ES214" s="1">
        <f ca="1">IF(ER214=0,EP214,EP214/EQ214)</f>
        <v>1</v>
      </c>
      <c r="ET214" s="1">
        <v>79</v>
      </c>
      <c r="EU214" s="1">
        <f ca="1">IF(ES214/ET214=INT(ES214/ET214),1,0)</f>
        <v>0</v>
      </c>
      <c r="EV214" s="1">
        <f ca="1">IF(EU214=0,ES214,ES214/ET214)</f>
        <v>1</v>
      </c>
      <c r="EW214" s="1">
        <v>83</v>
      </c>
      <c r="EX214" s="1">
        <f ca="1">IF(EV214/EW214=INT(EV214/EW214),1,0)</f>
        <v>0</v>
      </c>
      <c r="EY214" s="1">
        <f ca="1">IF(EX214=0,EV214,EV214/EW214)</f>
        <v>1</v>
      </c>
      <c r="EZ214" s="1">
        <v>89</v>
      </c>
      <c r="FA214" s="1">
        <f ca="1">IF(EY214/EZ214=INT(EY214/EZ214),1,0)</f>
        <v>0</v>
      </c>
      <c r="FB214" s="1">
        <f ca="1">IF(FA214=0,EY214,EY214/EZ214)</f>
        <v>1</v>
      </c>
      <c r="FC214" s="1">
        <v>97</v>
      </c>
      <c r="FD214" s="1">
        <f ca="1">IF(FB214/FC214=INT(FB214/FC214),1,0)</f>
        <v>0</v>
      </c>
      <c r="FE214" s="1">
        <f ca="1">IF(FD214=0,FB214,FB214/FC214)</f>
        <v>1</v>
      </c>
      <c r="FF214" s="1">
        <v>101</v>
      </c>
      <c r="FG214" s="1">
        <f ca="1">IF(FE214/FF214=INT(FE214/FF214),1,0)</f>
        <v>0</v>
      </c>
      <c r="FH214" s="1">
        <f ca="1">IF(FG214=0,FE214,FE214/FF214)</f>
        <v>1</v>
      </c>
      <c r="FI214" s="1">
        <v>103</v>
      </c>
      <c r="FJ214" s="1">
        <f ca="1">IF(FH214/FI214=INT(FH214/FI214),1,0)</f>
        <v>0</v>
      </c>
      <c r="FK214" s="1">
        <f ca="1">IF(FJ214=0,FH214,FH214/FI214)</f>
        <v>1</v>
      </c>
      <c r="FL214" s="1">
        <v>107</v>
      </c>
      <c r="FM214" s="1">
        <f ca="1">IF(FK214/FL214=INT(FK214/FL214),1,0)</f>
        <v>0</v>
      </c>
      <c r="FN214" s="1">
        <f ca="1">IF(FM214=0,FK214,FK214/FL214)</f>
        <v>1</v>
      </c>
      <c r="FO214" s="1">
        <v>109</v>
      </c>
      <c r="FP214" s="1">
        <f ca="1">IF(FN214/FO214=INT(FN214/FO214),1,0)</f>
        <v>0</v>
      </c>
      <c r="FQ214" s="1">
        <f ca="1">IF(FP214=0,FN214,FN214/FO214)</f>
        <v>1</v>
      </c>
      <c r="FR214" s="1">
        <v>113</v>
      </c>
      <c r="FS214" s="1">
        <f ca="1">IF(FQ214/FR214=INT(FQ214/FR214),1,0)</f>
        <v>0</v>
      </c>
      <c r="FT214" s="1">
        <f ca="1">IF(FS214=0,FQ214,FQ214/FR214)</f>
        <v>1</v>
      </c>
      <c r="FU214" s="1">
        <v>127</v>
      </c>
      <c r="FV214" s="1">
        <f ca="1">IF(FT214/FU214=INT(FT214/FU214),1,0)</f>
        <v>0</v>
      </c>
      <c r="FW214" s="1">
        <f ca="1">IF(FV214=0,FT214,FT214/FU214)</f>
        <v>1</v>
      </c>
      <c r="FX214" s="1">
        <v>131</v>
      </c>
      <c r="FY214" s="1">
        <f ca="1">IF(FW214/FX214=INT(FW214/FX214),1,0)</f>
        <v>0</v>
      </c>
      <c r="FZ214" s="1">
        <f ca="1">IF(FY214=0,FW214,FW214/FX214)</f>
        <v>1</v>
      </c>
      <c r="GA214" s="1">
        <v>137</v>
      </c>
      <c r="GB214" s="1">
        <f ca="1">IF(FZ214/GA214=INT(FZ214/GA214),1,0)</f>
        <v>0</v>
      </c>
      <c r="GC214" s="1">
        <f ca="1">IF(GB214=0,FZ214,FZ214/GA214)</f>
        <v>1</v>
      </c>
      <c r="GD214" s="1">
        <v>139</v>
      </c>
      <c r="GE214" s="1">
        <f ca="1">IF(GC214/GD214=INT(GC214/GD214),1,0)</f>
        <v>0</v>
      </c>
      <c r="GF214" s="1">
        <f ca="1">IF(GE214=0,GC214,GC214/GD214)</f>
        <v>1</v>
      </c>
      <c r="GG214" s="1">
        <v>149</v>
      </c>
      <c r="GH214" s="1">
        <f ca="1">IF(GF214/GG214=INT(GF214/GG214),1,0)</f>
        <v>0</v>
      </c>
      <c r="GI214" s="1">
        <f ca="1">IF(GH214=0,GF214,GF214/GG214)</f>
        <v>1</v>
      </c>
      <c r="GJ214" s="1"/>
      <c r="GK214" s="1">
        <f ca="1">8*BI214+4*BL214+2*BO214+BR214</f>
        <v>1</v>
      </c>
      <c r="GL214" s="1">
        <f ca="1">4*BU214+2*BX214+CA214</f>
        <v>1</v>
      </c>
      <c r="GM214" s="1">
        <f ca="1">2*CD214+CG214</f>
        <v>0</v>
      </c>
      <c r="GN214" s="1">
        <f ca="1">2*CJ214+CM214</f>
        <v>0</v>
      </c>
      <c r="GO214" s="1">
        <f ca="1">2*CP214+CS214</f>
        <v>1</v>
      </c>
      <c r="GP214" s="1">
        <f ca="1">2*CV214+CY214</f>
        <v>0</v>
      </c>
      <c r="GQ214" s="1">
        <f ca="1">DB214</f>
        <v>0</v>
      </c>
      <c r="GR214" s="1">
        <f ca="1">DE214</f>
        <v>0</v>
      </c>
      <c r="GS214" s="1">
        <f ca="1">DH214</f>
        <v>0</v>
      </c>
      <c r="GT214" s="1">
        <f ca="1">DK214</f>
        <v>0</v>
      </c>
      <c r="GU214" s="1">
        <f ca="1">DN214</f>
        <v>0</v>
      </c>
      <c r="GV214">
        <f ca="1">DQ214</f>
        <v>0</v>
      </c>
      <c r="GW214">
        <f ca="1">DT214</f>
        <v>0</v>
      </c>
      <c r="GX214">
        <f ca="1">DW214</f>
        <v>0</v>
      </c>
      <c r="GY214">
        <f ca="1">DZ214</f>
        <v>0</v>
      </c>
      <c r="GZ214">
        <f ca="1">EC214</f>
        <v>0</v>
      </c>
      <c r="HA214">
        <f ca="1">EF214</f>
        <v>0</v>
      </c>
      <c r="HB214">
        <f ca="1">EI214</f>
        <v>0</v>
      </c>
      <c r="HC214">
        <f ca="1">EL214</f>
        <v>0</v>
      </c>
      <c r="HD214">
        <f ca="1">EO214</f>
        <v>0</v>
      </c>
      <c r="HE214">
        <f ca="1">ER214</f>
        <v>0</v>
      </c>
      <c r="HF214">
        <f ca="1">EU214</f>
        <v>0</v>
      </c>
      <c r="HG214">
        <f ca="1">EX214</f>
        <v>0</v>
      </c>
      <c r="HH214">
        <f ca="1">FA214</f>
        <v>0</v>
      </c>
      <c r="HI214">
        <f ca="1">FD214</f>
        <v>0</v>
      </c>
      <c r="HJ214">
        <f ca="1">FG214</f>
        <v>0</v>
      </c>
      <c r="HK214">
        <f ca="1">FJ214</f>
        <v>0</v>
      </c>
      <c r="HL214">
        <f ca="1">FM214</f>
        <v>0</v>
      </c>
      <c r="HM214">
        <f ca="1">FP214</f>
        <v>0</v>
      </c>
      <c r="HN214">
        <f ca="1">FS214</f>
        <v>0</v>
      </c>
      <c r="HO214">
        <f ca="1">FV214</f>
        <v>0</v>
      </c>
      <c r="HP214">
        <f ca="1">FY214</f>
        <v>0</v>
      </c>
      <c r="HQ214">
        <f ca="1">GB214</f>
        <v>0</v>
      </c>
      <c r="HR214">
        <f ca="1">GE214</f>
        <v>0</v>
      </c>
      <c r="HS214">
        <f ca="1">GH214</f>
        <v>0</v>
      </c>
      <c r="HT214">
        <f ca="1">BG214</f>
        <v>66</v>
      </c>
      <c r="HU214">
        <f ca="1">HT214/HS216</f>
        <v>22</v>
      </c>
      <c r="HV214" s="9"/>
      <c r="HW214" s="9"/>
      <c r="HX214" s="9"/>
      <c r="HY214" s="9"/>
      <c r="HZ214" s="9"/>
      <c r="IA214" s="9"/>
      <c r="IB214" s="9"/>
    </row>
    <row r="215" spans="2:255" ht="6" hidden="1" customHeight="1" x14ac:dyDescent="0.25">
      <c r="B215" s="71"/>
      <c r="C215" s="71"/>
      <c r="D215" s="71"/>
      <c r="E215" s="71"/>
      <c r="F215" s="104"/>
      <c r="G215" s="71"/>
      <c r="H215" s="71"/>
      <c r="I215" s="71"/>
      <c r="J215" s="71"/>
      <c r="K215" s="71"/>
      <c r="L215" s="104"/>
      <c r="M215" s="71"/>
      <c r="N215" s="71"/>
      <c r="O215" s="71"/>
      <c r="P215" s="71"/>
      <c r="Q215" s="71"/>
      <c r="R215" s="71"/>
      <c r="S215" s="71"/>
      <c r="T215" s="71"/>
      <c r="U215" s="71"/>
      <c r="V215" s="71"/>
      <c r="W215" s="122"/>
      <c r="X215" s="104"/>
      <c r="Y215" s="71"/>
      <c r="Z215" s="75"/>
      <c r="AE215" s="162"/>
      <c r="BD215" s="9"/>
      <c r="BE215" s="9"/>
      <c r="BF215" s="9"/>
      <c r="BK215" s="9"/>
      <c r="BL215" s="9"/>
      <c r="BM215" s="9"/>
      <c r="BN215" s="9"/>
      <c r="BO215" s="9"/>
      <c r="BP215" s="9"/>
      <c r="BQ215" s="9"/>
      <c r="BR215" s="9"/>
      <c r="BS215" s="9"/>
      <c r="BT215" s="9"/>
      <c r="BU215" s="9"/>
      <c r="BV215" s="9"/>
      <c r="BW215" s="9"/>
      <c r="BX215" s="9"/>
      <c r="BY215" s="9"/>
      <c r="BZ215" s="9"/>
      <c r="CA215" s="9"/>
      <c r="CB215" s="9"/>
      <c r="CC215" s="9"/>
      <c r="CD215" s="9"/>
      <c r="CE215" s="9"/>
      <c r="CF215" s="9"/>
      <c r="CG215" s="9"/>
      <c r="CH215" s="9"/>
      <c r="CI215" s="9"/>
      <c r="CJ215" s="9"/>
      <c r="CK215" s="9"/>
      <c r="CL215" s="9"/>
      <c r="CM215" s="9"/>
      <c r="CN215" s="9"/>
      <c r="CO215" s="9"/>
      <c r="CP215" s="9"/>
      <c r="CQ215" s="9"/>
      <c r="CR215" s="9"/>
      <c r="CS215" s="9"/>
      <c r="CT215" s="9"/>
      <c r="CU215" s="9"/>
      <c r="CV215" s="9"/>
      <c r="CW215" s="9"/>
      <c r="CX215" s="9"/>
      <c r="CY215" s="9"/>
      <c r="CZ215" s="9"/>
      <c r="DA215" s="9"/>
      <c r="DB215" s="9"/>
      <c r="DC215" s="9"/>
      <c r="DD215" s="9"/>
      <c r="DE215" s="9"/>
      <c r="DF215" s="9"/>
      <c r="DG215" s="9"/>
      <c r="DH215" s="9"/>
      <c r="DI215" s="9"/>
      <c r="DJ215" s="9"/>
      <c r="DK215" s="9"/>
      <c r="DL215" s="9"/>
      <c r="DM215" s="9"/>
      <c r="DN215" s="9"/>
      <c r="DO215" s="9"/>
      <c r="DP215" s="9"/>
      <c r="DQ215" s="9"/>
      <c r="DR215" s="9"/>
      <c r="DS215" s="9"/>
      <c r="DT215" s="9"/>
      <c r="DU215" s="9"/>
      <c r="DV215" s="9"/>
      <c r="DW215" s="9"/>
      <c r="DX215" s="9"/>
      <c r="DY215" s="9"/>
      <c r="DZ215" s="9"/>
      <c r="EA215" s="9"/>
      <c r="EB215" s="9"/>
      <c r="EG215" s="9"/>
      <c r="EH215" s="9"/>
      <c r="EI215" s="9"/>
      <c r="EJ215" s="9"/>
      <c r="EK215" s="9"/>
      <c r="EL215" s="9"/>
      <c r="EM215" s="9"/>
      <c r="EN215" s="9"/>
      <c r="EO215" s="9"/>
      <c r="EP215" s="9"/>
      <c r="EQ215" s="9"/>
      <c r="ER215" s="9"/>
      <c r="ES215" s="9"/>
      <c r="ET215" s="9"/>
      <c r="EU215" s="9"/>
      <c r="EV215" s="9"/>
      <c r="EW215" s="9"/>
      <c r="EX215" s="9"/>
      <c r="EY215" s="9"/>
      <c r="EZ215" s="9"/>
      <c r="FA215" s="9"/>
      <c r="FB215" s="9"/>
      <c r="FC215" s="9"/>
      <c r="FD215" s="9"/>
      <c r="FE215" s="9"/>
      <c r="FF215" s="9"/>
      <c r="FG215" s="9"/>
      <c r="FH215" s="9"/>
      <c r="FI215" s="9"/>
      <c r="FJ215" s="9"/>
      <c r="FK215" s="9"/>
      <c r="FL215" s="9"/>
      <c r="FM215" s="9"/>
      <c r="FN215" s="9"/>
      <c r="FO215" s="9"/>
      <c r="FP215" s="9"/>
      <c r="FQ215" s="9"/>
      <c r="FR215" s="9"/>
      <c r="FS215" s="9"/>
      <c r="FT215" s="9"/>
      <c r="FU215" s="9"/>
      <c r="FV215" s="9"/>
      <c r="FW215" s="9"/>
      <c r="FX215" s="9"/>
      <c r="FY215" s="9"/>
      <c r="FZ215" s="9"/>
      <c r="GA215" s="9"/>
      <c r="GB215" s="9"/>
      <c r="GC215" s="9"/>
      <c r="GD215" s="9"/>
      <c r="GE215" s="9"/>
      <c r="GF215" s="9"/>
      <c r="GG215" s="9"/>
      <c r="GH215" s="9"/>
      <c r="GI215" s="9"/>
      <c r="GJ215" s="9"/>
      <c r="GK215" s="1">
        <f t="shared" ref="GK215:HS215" ca="1" si="94">IF(GK213&lt;GK214,GK213,GK214)</f>
        <v>0</v>
      </c>
      <c r="GL215" s="1">
        <f t="shared" ca="1" si="94"/>
        <v>1</v>
      </c>
      <c r="GM215" s="1">
        <f t="shared" ca="1" si="94"/>
        <v>0</v>
      </c>
      <c r="GN215" s="1">
        <f t="shared" ca="1" si="94"/>
        <v>0</v>
      </c>
      <c r="GO215" s="1">
        <f t="shared" ca="1" si="94"/>
        <v>0</v>
      </c>
      <c r="GP215" s="1">
        <f t="shared" ca="1" si="94"/>
        <v>0</v>
      </c>
      <c r="GQ215" s="1">
        <f t="shared" ca="1" si="94"/>
        <v>0</v>
      </c>
      <c r="GR215" s="1">
        <f t="shared" ca="1" si="94"/>
        <v>0</v>
      </c>
      <c r="GS215" s="1">
        <f t="shared" ca="1" si="94"/>
        <v>0</v>
      </c>
      <c r="GT215" s="1">
        <f t="shared" ca="1" si="94"/>
        <v>0</v>
      </c>
      <c r="GU215" s="1">
        <f t="shared" ca="1" si="94"/>
        <v>0</v>
      </c>
      <c r="GV215" s="1">
        <f t="shared" ca="1" si="94"/>
        <v>0</v>
      </c>
      <c r="GW215" s="1">
        <f t="shared" ca="1" si="94"/>
        <v>0</v>
      </c>
      <c r="GX215" s="1">
        <f t="shared" ca="1" si="94"/>
        <v>0</v>
      </c>
      <c r="GY215" s="1">
        <f t="shared" ca="1" si="94"/>
        <v>0</v>
      </c>
      <c r="GZ215" s="1">
        <f t="shared" ca="1" si="94"/>
        <v>0</v>
      </c>
      <c r="HA215" s="1">
        <f t="shared" ca="1" si="94"/>
        <v>0</v>
      </c>
      <c r="HB215" s="1">
        <f t="shared" ca="1" si="94"/>
        <v>0</v>
      </c>
      <c r="HC215" s="1">
        <f t="shared" ca="1" si="94"/>
        <v>0</v>
      </c>
      <c r="HD215" s="1">
        <f t="shared" ca="1" si="94"/>
        <v>0</v>
      </c>
      <c r="HE215" s="1">
        <f t="shared" ca="1" si="94"/>
        <v>0</v>
      </c>
      <c r="HF215" s="1">
        <f t="shared" ca="1" si="94"/>
        <v>0</v>
      </c>
      <c r="HG215" s="1">
        <f t="shared" ca="1" si="94"/>
        <v>0</v>
      </c>
      <c r="HH215" s="1">
        <f t="shared" ca="1" si="94"/>
        <v>0</v>
      </c>
      <c r="HI215" s="1">
        <f t="shared" ca="1" si="94"/>
        <v>0</v>
      </c>
      <c r="HJ215" s="1">
        <f t="shared" ca="1" si="94"/>
        <v>0</v>
      </c>
      <c r="HK215" s="1">
        <f t="shared" ca="1" si="94"/>
        <v>0</v>
      </c>
      <c r="HL215" s="1">
        <f t="shared" ca="1" si="94"/>
        <v>0</v>
      </c>
      <c r="HM215" s="1">
        <f t="shared" ca="1" si="94"/>
        <v>0</v>
      </c>
      <c r="HN215" s="1">
        <f t="shared" ca="1" si="94"/>
        <v>0</v>
      </c>
      <c r="HO215" s="1">
        <f t="shared" ca="1" si="94"/>
        <v>0</v>
      </c>
      <c r="HP215" s="1">
        <f t="shared" ca="1" si="94"/>
        <v>0</v>
      </c>
      <c r="HQ215" s="1">
        <f t="shared" ca="1" si="94"/>
        <v>0</v>
      </c>
      <c r="HR215" s="1">
        <f t="shared" ca="1" si="94"/>
        <v>0</v>
      </c>
      <c r="HS215" s="1">
        <f t="shared" ca="1" si="94"/>
        <v>0</v>
      </c>
      <c r="HV215" s="9"/>
      <c r="HW215" s="9"/>
      <c r="HX215" s="9"/>
      <c r="HY215" s="9"/>
      <c r="HZ215" s="9"/>
      <c r="IA215" s="9"/>
      <c r="IB215" s="9"/>
    </row>
    <row r="216" spans="2:255" ht="6" hidden="1" customHeight="1" x14ac:dyDescent="0.25">
      <c r="B216" s="71"/>
      <c r="C216" s="71"/>
      <c r="D216" s="71"/>
      <c r="E216" s="71"/>
      <c r="F216" s="104"/>
      <c r="G216" s="71"/>
      <c r="H216" s="71"/>
      <c r="I216" s="71"/>
      <c r="J216" s="71"/>
      <c r="K216" s="71"/>
      <c r="L216" s="104"/>
      <c r="M216" s="71"/>
      <c r="N216" s="71"/>
      <c r="O216" s="71"/>
      <c r="P216" s="71"/>
      <c r="Q216" s="71"/>
      <c r="R216" s="71"/>
      <c r="S216" s="71"/>
      <c r="T216" s="71"/>
      <c r="U216" s="71"/>
      <c r="V216" s="71"/>
      <c r="W216" s="122"/>
      <c r="X216" s="104"/>
      <c r="Y216" s="71"/>
      <c r="Z216" s="75"/>
      <c r="AE216" s="162"/>
      <c r="BD216" s="9"/>
      <c r="BE216" s="9"/>
      <c r="BF216" s="9"/>
      <c r="BK216" s="9"/>
      <c r="BL216" s="9"/>
      <c r="BM216" s="9"/>
      <c r="BN216" s="9"/>
      <c r="BO216" s="9"/>
      <c r="BP216" s="9"/>
      <c r="BQ216" s="9"/>
      <c r="BR216" s="9"/>
      <c r="BS216" s="9"/>
      <c r="BT216" s="9"/>
      <c r="BU216" s="9"/>
      <c r="BV216" s="9"/>
      <c r="BW216" s="9"/>
      <c r="BX216" s="9"/>
      <c r="BY216" s="9"/>
      <c r="BZ216" s="9"/>
      <c r="CA216" s="9"/>
      <c r="CB216" s="9"/>
      <c r="CC216" s="9"/>
      <c r="CD216" s="9"/>
      <c r="CE216" s="9"/>
      <c r="CF216" s="9"/>
      <c r="CG216" s="9"/>
      <c r="CH216" s="9"/>
      <c r="CI216" s="9"/>
      <c r="CJ216" s="9"/>
      <c r="CK216" s="9"/>
      <c r="CL216" s="9"/>
      <c r="CM216" s="9"/>
      <c r="CN216" s="9"/>
      <c r="CO216" s="9"/>
      <c r="CP216" s="9"/>
      <c r="CQ216" s="9"/>
      <c r="CR216" s="9"/>
      <c r="CS216" s="9"/>
      <c r="CT216" s="9"/>
      <c r="CU216" s="9"/>
      <c r="CV216" s="9"/>
      <c r="CW216" s="9"/>
      <c r="CX216" s="9"/>
      <c r="CY216" s="9"/>
      <c r="CZ216" s="9"/>
      <c r="DA216" s="9"/>
      <c r="DB216" s="9"/>
      <c r="DC216" s="9"/>
      <c r="DD216" s="9"/>
      <c r="DE216" s="9"/>
      <c r="DF216" s="9"/>
      <c r="DG216" s="9"/>
      <c r="DH216" s="9"/>
      <c r="DI216" s="9"/>
      <c r="DJ216" s="9"/>
      <c r="DK216" s="9"/>
      <c r="DL216" s="9"/>
      <c r="DM216" s="9"/>
      <c r="DN216" s="9"/>
      <c r="DO216" s="9"/>
      <c r="DP216" s="9"/>
      <c r="DQ216" s="9"/>
      <c r="DR216" s="9"/>
      <c r="DS216" s="9"/>
      <c r="DT216" s="9"/>
      <c r="DU216" s="9"/>
      <c r="DV216" s="9"/>
      <c r="DW216" s="9"/>
      <c r="DX216" s="9"/>
      <c r="DY216" s="9"/>
      <c r="DZ216" s="9"/>
      <c r="EA216" s="9"/>
      <c r="EB216" s="9"/>
      <c r="EG216" s="9"/>
      <c r="EH216" s="9"/>
      <c r="EI216" s="9"/>
      <c r="EJ216" s="9"/>
      <c r="EK216" s="9"/>
      <c r="EL216" s="9"/>
      <c r="EM216" s="9"/>
      <c r="EN216" s="9"/>
      <c r="EO216" s="9"/>
      <c r="EP216" s="9"/>
      <c r="EQ216" s="9"/>
      <c r="ER216" s="9"/>
      <c r="ES216" s="9"/>
      <c r="ET216" s="9"/>
      <c r="EU216" s="9"/>
      <c r="EV216" s="9"/>
      <c r="EW216" s="9"/>
      <c r="EX216" s="9"/>
      <c r="EY216" s="9"/>
      <c r="EZ216" s="9"/>
      <c r="FA216" s="9"/>
      <c r="FB216" s="9"/>
      <c r="FC216" s="9"/>
      <c r="FD216" s="9"/>
      <c r="FE216" s="9"/>
      <c r="FF216" s="9"/>
      <c r="FG216" s="9"/>
      <c r="FH216" s="9"/>
      <c r="FI216" s="9"/>
      <c r="FJ216" s="9"/>
      <c r="FK216" s="9"/>
      <c r="FL216" s="9"/>
      <c r="FM216" s="9"/>
      <c r="FN216" s="9"/>
      <c r="FO216" s="9"/>
      <c r="FP216" s="9"/>
      <c r="FQ216" s="9"/>
      <c r="FR216" s="9"/>
      <c r="FS216" s="9"/>
      <c r="FT216" s="9"/>
      <c r="FU216" s="9"/>
      <c r="FV216" s="9"/>
      <c r="FW216" s="9"/>
      <c r="FX216" s="9"/>
      <c r="FY216" s="9"/>
      <c r="FZ216" s="9"/>
      <c r="GA216" s="9"/>
      <c r="GB216" s="9"/>
      <c r="GC216" s="9"/>
      <c r="GD216" s="9"/>
      <c r="GE216" s="9"/>
      <c r="GF216" s="9"/>
      <c r="GG216" s="9"/>
      <c r="GH216" s="9"/>
      <c r="GI216" s="9"/>
      <c r="GJ216" s="9"/>
      <c r="GK216">
        <f ca="1">GK$8^GK215</f>
        <v>1</v>
      </c>
      <c r="GL216">
        <f t="shared" ref="GL216:HS216" ca="1" si="95">GL$8^GL215*GK216</f>
        <v>3</v>
      </c>
      <c r="GM216">
        <f t="shared" ca="1" si="95"/>
        <v>3</v>
      </c>
      <c r="GN216">
        <f t="shared" ca="1" si="95"/>
        <v>3</v>
      </c>
      <c r="GO216">
        <f t="shared" ca="1" si="95"/>
        <v>3</v>
      </c>
      <c r="GP216">
        <f t="shared" ca="1" si="95"/>
        <v>3</v>
      </c>
      <c r="GQ216">
        <f t="shared" ca="1" si="95"/>
        <v>3</v>
      </c>
      <c r="GR216">
        <f t="shared" ca="1" si="95"/>
        <v>3</v>
      </c>
      <c r="GS216">
        <f t="shared" ca="1" si="95"/>
        <v>3</v>
      </c>
      <c r="GT216">
        <f t="shared" ca="1" si="95"/>
        <v>3</v>
      </c>
      <c r="GU216">
        <f t="shared" ca="1" si="95"/>
        <v>3</v>
      </c>
      <c r="GV216">
        <f t="shared" ca="1" si="95"/>
        <v>3</v>
      </c>
      <c r="GW216">
        <f t="shared" ca="1" si="95"/>
        <v>3</v>
      </c>
      <c r="GX216">
        <f t="shared" ca="1" si="95"/>
        <v>3</v>
      </c>
      <c r="GY216">
        <f t="shared" ca="1" si="95"/>
        <v>3</v>
      </c>
      <c r="GZ216">
        <f t="shared" ca="1" si="95"/>
        <v>3</v>
      </c>
      <c r="HA216">
        <f t="shared" ca="1" si="95"/>
        <v>3</v>
      </c>
      <c r="HB216">
        <f t="shared" ca="1" si="95"/>
        <v>3</v>
      </c>
      <c r="HC216">
        <f t="shared" ca="1" si="95"/>
        <v>3</v>
      </c>
      <c r="HD216">
        <f t="shared" ca="1" si="95"/>
        <v>3</v>
      </c>
      <c r="HE216">
        <f t="shared" ca="1" si="95"/>
        <v>3</v>
      </c>
      <c r="HF216">
        <f t="shared" ca="1" si="95"/>
        <v>3</v>
      </c>
      <c r="HG216">
        <f t="shared" ca="1" si="95"/>
        <v>3</v>
      </c>
      <c r="HH216">
        <f t="shared" ca="1" si="95"/>
        <v>3</v>
      </c>
      <c r="HI216">
        <f t="shared" ca="1" si="95"/>
        <v>3</v>
      </c>
      <c r="HJ216">
        <f t="shared" ca="1" si="95"/>
        <v>3</v>
      </c>
      <c r="HK216">
        <f t="shared" ca="1" si="95"/>
        <v>3</v>
      </c>
      <c r="HL216">
        <f t="shared" ca="1" si="95"/>
        <v>3</v>
      </c>
      <c r="HM216">
        <f t="shared" ca="1" si="95"/>
        <v>3</v>
      </c>
      <c r="HN216">
        <f t="shared" ca="1" si="95"/>
        <v>3</v>
      </c>
      <c r="HO216">
        <f t="shared" ca="1" si="95"/>
        <v>3</v>
      </c>
      <c r="HP216">
        <f t="shared" ca="1" si="95"/>
        <v>3</v>
      </c>
      <c r="HQ216">
        <f t="shared" ca="1" si="95"/>
        <v>3</v>
      </c>
      <c r="HR216">
        <f t="shared" ca="1" si="95"/>
        <v>3</v>
      </c>
      <c r="HS216">
        <f t="shared" ca="1" si="95"/>
        <v>3</v>
      </c>
      <c r="HV216" s="9"/>
      <c r="HW216" s="9"/>
      <c r="HX216" s="9"/>
      <c r="HY216" s="9"/>
      <c r="HZ216" s="9"/>
      <c r="IA216" s="9"/>
      <c r="IB216" s="9"/>
    </row>
    <row r="217" spans="2:255" ht="8.25" customHeight="1" x14ac:dyDescent="0.25">
      <c r="B217" s="71"/>
      <c r="C217" s="71"/>
      <c r="D217" s="71"/>
      <c r="E217" s="71"/>
      <c r="F217" s="104"/>
      <c r="G217" s="71"/>
      <c r="H217" s="71"/>
      <c r="I217" s="71"/>
      <c r="J217" s="71"/>
      <c r="K217" s="71"/>
      <c r="L217" s="104"/>
      <c r="M217" s="71"/>
      <c r="N217" s="71"/>
      <c r="O217" s="71"/>
      <c r="P217" s="71"/>
      <c r="Q217" s="71"/>
      <c r="R217" s="71"/>
      <c r="S217" s="80"/>
      <c r="T217" s="71"/>
      <c r="U217" s="71"/>
      <c r="V217" s="71"/>
      <c r="W217" s="122"/>
      <c r="X217" s="104"/>
      <c r="Y217" s="71"/>
      <c r="Z217" s="75"/>
      <c r="AE217" s="162"/>
      <c r="BD217" s="9"/>
      <c r="BE217" s="9"/>
      <c r="BF217" s="9"/>
      <c r="BK217" s="9"/>
      <c r="BL217" s="9"/>
      <c r="BM217" s="9"/>
      <c r="BN217" s="9"/>
      <c r="BO217" s="9"/>
      <c r="BP217" s="9"/>
      <c r="BQ217" s="9"/>
      <c r="BR217" s="9"/>
      <c r="BS217" s="9"/>
      <c r="BT217" s="9"/>
      <c r="BU217" s="9"/>
      <c r="BV217" s="9"/>
      <c r="BW217" s="9"/>
      <c r="BX217" s="9"/>
      <c r="BY217" s="9"/>
      <c r="BZ217" s="9"/>
      <c r="CA217" s="9"/>
      <c r="CB217" s="9"/>
      <c r="CC217" s="9"/>
      <c r="CD217" s="9"/>
      <c r="CE217" s="9"/>
      <c r="CF217" s="9"/>
      <c r="CG217" s="9"/>
      <c r="CH217" s="9"/>
      <c r="CI217" s="9"/>
      <c r="CJ217" s="9"/>
      <c r="CK217" s="9"/>
      <c r="CL217" s="9"/>
      <c r="CM217" s="9"/>
      <c r="CN217" s="9"/>
      <c r="CO217" s="9"/>
      <c r="CP217" s="9"/>
      <c r="CQ217" s="9"/>
      <c r="CR217" s="9"/>
      <c r="CS217" s="9"/>
      <c r="CT217" s="9"/>
      <c r="CU217" s="9"/>
      <c r="CV217" s="9"/>
      <c r="CW217" s="9"/>
      <c r="CX217" s="9"/>
      <c r="CY217" s="9"/>
      <c r="CZ217" s="9"/>
      <c r="DA217" s="9"/>
      <c r="DB217" s="9"/>
      <c r="DC217" s="9"/>
      <c r="DD217" s="9"/>
      <c r="DE217" s="9"/>
      <c r="DF217" s="9"/>
      <c r="DG217" s="9"/>
      <c r="DH217" s="9"/>
      <c r="DI217" s="9"/>
      <c r="DJ217" s="9"/>
      <c r="DK217" s="9"/>
      <c r="DL217" s="9"/>
      <c r="DM217" s="9"/>
      <c r="DN217" s="9"/>
      <c r="DO217" s="9"/>
      <c r="DP217" s="9"/>
      <c r="DQ217" s="9"/>
      <c r="DR217" s="9"/>
      <c r="DS217" s="9"/>
      <c r="DT217" s="9"/>
      <c r="DU217" s="9"/>
      <c r="DV217" s="9"/>
      <c r="DW217" s="9"/>
      <c r="DX217" s="9"/>
      <c r="DY217" s="9"/>
      <c r="DZ217" s="9"/>
      <c r="EA217" s="9"/>
      <c r="EB217" s="9"/>
      <c r="EG217" s="9"/>
      <c r="EH217" s="9"/>
      <c r="EI217" s="9"/>
      <c r="EJ217" s="9"/>
      <c r="EK217" s="9"/>
      <c r="EL217" s="9"/>
      <c r="EM217" s="9"/>
      <c r="EN217" s="9"/>
      <c r="EO217" s="9"/>
      <c r="EP217" s="9"/>
      <c r="EQ217" s="9"/>
      <c r="ER217" s="9"/>
      <c r="ES217" s="9"/>
      <c r="ET217" s="9"/>
      <c r="EU217" s="9"/>
      <c r="EV217" s="9"/>
      <c r="EW217" s="9"/>
      <c r="EX217" s="9"/>
      <c r="EY217" s="9"/>
      <c r="EZ217" s="9"/>
      <c r="FA217" s="9"/>
      <c r="FB217" s="9"/>
      <c r="FC217" s="9"/>
      <c r="FD217" s="9"/>
      <c r="FE217" s="9"/>
      <c r="FF217" s="9"/>
      <c r="FG217" s="9"/>
      <c r="FH217" s="9"/>
      <c r="FI217" s="9"/>
      <c r="FJ217" s="9"/>
      <c r="FK217" s="9"/>
      <c r="FL217" s="9"/>
      <c r="FM217" s="9"/>
      <c r="FN217" s="9"/>
      <c r="FO217" s="9"/>
      <c r="FP217" s="9"/>
      <c r="FQ217" s="9"/>
      <c r="FR217" s="9"/>
      <c r="FS217" s="9"/>
      <c r="FT217" s="9"/>
      <c r="FU217" s="9"/>
      <c r="FV217" s="9"/>
      <c r="FW217" s="9"/>
      <c r="FX217" s="9"/>
      <c r="FY217" s="9"/>
      <c r="FZ217" s="9"/>
      <c r="GA217" s="9"/>
      <c r="GB217" s="9"/>
      <c r="GC217" s="9"/>
      <c r="GD217" s="9"/>
      <c r="GE217" s="9"/>
      <c r="GF217" s="9"/>
      <c r="GG217" s="9"/>
      <c r="GH217" s="9"/>
      <c r="GI217" s="9"/>
      <c r="GJ217" s="9"/>
      <c r="GK217" s="9"/>
      <c r="GL217" s="9"/>
      <c r="GM217" s="9"/>
      <c r="GN217" s="9"/>
      <c r="GO217" s="9"/>
      <c r="GP217" s="9"/>
      <c r="GQ217" s="9"/>
      <c r="GR217" s="9"/>
      <c r="GS217" s="9"/>
      <c r="GT217" s="9"/>
      <c r="GU217" s="9"/>
      <c r="GV217" s="9"/>
      <c r="GW217" s="9"/>
      <c r="GX217" s="9"/>
      <c r="GY217" s="9"/>
      <c r="GZ217" s="9"/>
      <c r="HA217" s="9"/>
      <c r="HB217" s="9"/>
      <c r="HC217" s="9"/>
      <c r="HD217" s="9"/>
      <c r="HE217" s="9"/>
      <c r="HF217" s="9"/>
      <c r="HG217" s="9"/>
      <c r="HH217" s="9"/>
      <c r="HI217" s="9"/>
      <c r="HJ217" s="9"/>
      <c r="HK217" s="9"/>
      <c r="HL217" s="9"/>
      <c r="HM217" s="9"/>
      <c r="HN217" s="9"/>
      <c r="HO217" s="9"/>
      <c r="HP217" s="9"/>
      <c r="HQ217" s="9"/>
      <c r="HR217" s="9"/>
      <c r="HS217" s="9"/>
      <c r="HT217" s="9"/>
      <c r="HU217" s="9"/>
      <c r="HV217" s="9"/>
      <c r="HW217" s="9"/>
      <c r="HX217" s="9"/>
      <c r="HY217" s="9"/>
      <c r="HZ217" s="9"/>
      <c r="IA217" s="9"/>
      <c r="IB217" s="9"/>
    </row>
    <row r="218" spans="2:255" ht="20.25" customHeight="1" thickBot="1" x14ac:dyDescent="0.3">
      <c r="B218" s="71" t="str">
        <f ca="1">IL218</f>
        <v>85  17/144  ÷  8  7/12</v>
      </c>
      <c r="C218" s="71"/>
      <c r="D218" s="71"/>
      <c r="E218" s="77"/>
      <c r="F218" s="104"/>
      <c r="G218" s="71"/>
      <c r="H218" s="78"/>
      <c r="I218" s="71"/>
      <c r="J218" s="71"/>
      <c r="K218" s="77"/>
      <c r="L218" s="81"/>
      <c r="M218" s="77"/>
      <c r="N218" s="104"/>
      <c r="O218" s="71"/>
      <c r="P218" s="71"/>
      <c r="Q218" s="71"/>
      <c r="R218" s="71"/>
      <c r="S218" s="77" t="s">
        <v>1</v>
      </c>
      <c r="T218" s="107"/>
      <c r="U218" s="107"/>
      <c r="V218" s="107"/>
      <c r="W218" s="146" t="str">
        <f ca="1">IU218</f>
        <v>9  11/12</v>
      </c>
      <c r="X218" s="108"/>
      <c r="Y218" s="71"/>
      <c r="Z218" s="75">
        <f>AI218+AB218</f>
        <v>9</v>
      </c>
      <c r="AB218" s="147">
        <v>3</v>
      </c>
      <c r="AE218" s="162"/>
      <c r="AF218" s="148"/>
      <c r="AH218" s="147">
        <f>AH205+1</f>
        <v>17</v>
      </c>
      <c r="AI218" s="147">
        <v>6</v>
      </c>
      <c r="AK218">
        <f>IF(AI218=3,1,IF(AI218=4,1,IF(AI218=5,2,IF(AI218=6,3,IF(AI218=7,5,0)))))</f>
        <v>3</v>
      </c>
      <c r="AL218">
        <f>IF(AI218=8,10,IF(AI218=9,15,IF(AI218=10,25,IF(AI218=11,35,55))))</f>
        <v>55</v>
      </c>
      <c r="AM218">
        <f>IF(AI218=3,2,IF(AI218=4,3,IF(AI218=5,5,IF(AI218=6,9,IF(AI218=7,14,0)))))</f>
        <v>9</v>
      </c>
      <c r="AN218">
        <f>IF(AI218=8,20,IF(AI218=9,30,IF(AI218=10,40,IF(AI218=11,60,75))))</f>
        <v>75</v>
      </c>
      <c r="AO218">
        <f>IF(AI218=3,1,IF(AI218=4,3,IF(AI218=5,4,IF(AI218=6,7,IF(AI218=7,10,0)))))</f>
        <v>7</v>
      </c>
      <c r="AP218">
        <f>IF(AI218=8,15,IF(AI218=9,24,IF(AI218=10,40,IF(AI218=11,60,80))))</f>
        <v>80</v>
      </c>
      <c r="AQ218">
        <f>IF(AI218=3,4,IF(AI218=4,6,IF(AI218=5,7,IF(AI218=6,11,IF(AI218=7,17,0)))))</f>
        <v>11</v>
      </c>
      <c r="AR218">
        <f>IF(AI218=8,24,IF(AI218=9,39,IF(AI218=10,59,IF(AI218=11,79,99))))</f>
        <v>99</v>
      </c>
      <c r="AS218">
        <f>IF(AI218=3,2,IF(AI218=4,4,IF(AI218=5,5,IF(AI218=6,8,IF(AI218=7,11,0)))))</f>
        <v>8</v>
      </c>
      <c r="AT218">
        <f>IF(AI218=8,16,IF(AI218=9,25,IF(AI218=10,41,IF(AI218=11,61,81))))</f>
        <v>81</v>
      </c>
      <c r="AU218">
        <f>IF(AI218=3,5,IF(AI218=4,7,IF(AI218=5,8,IF(AI218=6,12,IF(AI218=7,18,0)))))</f>
        <v>12</v>
      </c>
      <c r="AV218">
        <f>IF(AI218=8,25,IF(AI218=9,40,IF(AI218=10,60,IF(AI218=11,80,100))))</f>
        <v>100</v>
      </c>
      <c r="AW218" s="11">
        <f>AI218</f>
        <v>6</v>
      </c>
      <c r="AX218" s="11">
        <f>IF(AK218&gt;0,AK218,AL218)</f>
        <v>3</v>
      </c>
      <c r="AY218" s="11">
        <f>IF(AM218&gt;0,AM218,AN218)</f>
        <v>9</v>
      </c>
      <c r="AZ218" s="11">
        <f>IF(AO218&gt;0,AO218,AP218)</f>
        <v>7</v>
      </c>
      <c r="BA218" s="11">
        <f>IF(AQ218&gt;0,AQ218,AR218)</f>
        <v>11</v>
      </c>
      <c r="BB218" s="11">
        <f>IF(AS218&gt;0,AS218,AT218)</f>
        <v>8</v>
      </c>
      <c r="BC218" s="11">
        <f>IF(AU218&gt;0,AU218,AV218)</f>
        <v>12</v>
      </c>
      <c r="BD218" t="s">
        <v>21</v>
      </c>
      <c r="BE218" s="1">
        <f ca="1">INT((RAND()*(AY218-AX218+1)+AX218))</f>
        <v>8</v>
      </c>
      <c r="BF218" s="1">
        <f ca="1">INT((RAND()*(BA218-AZ218+1)+AZ218))</f>
        <v>7</v>
      </c>
      <c r="BG218">
        <f ca="1">BF218-BF219*(BE219-BE218)</f>
        <v>7</v>
      </c>
      <c r="BH218">
        <v>256</v>
      </c>
      <c r="BI218" s="1">
        <f ca="1">IF(BG218/BH218=INT(BG218/BH218),1,0)</f>
        <v>0</v>
      </c>
      <c r="BJ218" s="1">
        <f ca="1">IF(BI218=0,BG218,BG218/BH218)</f>
        <v>7</v>
      </c>
      <c r="BK218" s="1">
        <v>16</v>
      </c>
      <c r="BL218" s="1">
        <f ca="1">IF(BJ218/BK218=INT(BJ218/BK218),1,0)</f>
        <v>0</v>
      </c>
      <c r="BM218" s="1">
        <f ca="1">IF(BL218=0,BJ218,BJ218/BK218)</f>
        <v>7</v>
      </c>
      <c r="BN218" s="1">
        <v>4</v>
      </c>
      <c r="BO218" s="1">
        <f ca="1">IF(BM218/BN218=INT(BM218/BN218),1,0)</f>
        <v>0</v>
      </c>
      <c r="BP218" s="1">
        <f ca="1">IF(BO218=0,BM218,BM218/BN218)</f>
        <v>7</v>
      </c>
      <c r="BQ218" s="1">
        <v>2</v>
      </c>
      <c r="BR218" s="1">
        <f ca="1">IF(BP218/BQ218=INT(BP218/BQ218),1,0)</f>
        <v>0</v>
      </c>
      <c r="BS218" s="1">
        <f ca="1">IF(BR218=0,BP218,BP218/BQ218)</f>
        <v>7</v>
      </c>
      <c r="BT218" s="1">
        <v>81</v>
      </c>
      <c r="BU218" s="1">
        <f ca="1">IF(BS218/BT218=INT(BS218/BT218),1,0)</f>
        <v>0</v>
      </c>
      <c r="BV218" s="1">
        <f ca="1">IF(BU218=0,BS218,BS218/BT218)</f>
        <v>7</v>
      </c>
      <c r="BW218" s="1">
        <v>9</v>
      </c>
      <c r="BX218" s="1">
        <f ca="1">IF(BV218/BW218=INT(BV218/BW218),1,0)</f>
        <v>0</v>
      </c>
      <c r="BY218" s="1">
        <f ca="1">IF(BX218=0,BV218,BV218/BW218)</f>
        <v>7</v>
      </c>
      <c r="BZ218" s="1">
        <v>3</v>
      </c>
      <c r="CA218" s="1">
        <f ca="1">IF(BY218/BZ218=INT(BY218/BZ218),1,0)</f>
        <v>0</v>
      </c>
      <c r="CB218" s="1">
        <f ca="1">IF(CA218=0,BY218,BY218/BZ218)</f>
        <v>7</v>
      </c>
      <c r="CC218" s="1">
        <v>25</v>
      </c>
      <c r="CD218" s="1">
        <f ca="1">IF(CB218/CC218=INT(CB218/CC218),1,0)</f>
        <v>0</v>
      </c>
      <c r="CE218" s="1">
        <f ca="1">IF(CD218=0,CB218,CB218/CC218)</f>
        <v>7</v>
      </c>
      <c r="CF218" s="1">
        <v>5</v>
      </c>
      <c r="CG218" s="1">
        <f ca="1">IF(CE218/CF218=INT(CE218/CF218),1,0)</f>
        <v>0</v>
      </c>
      <c r="CH218" s="1">
        <f ca="1">IF(CG218=0,CE218,CE218/CF218)</f>
        <v>7</v>
      </c>
      <c r="CI218" s="1">
        <v>49</v>
      </c>
      <c r="CJ218" s="1">
        <f ca="1">IF(CH218/CI218=INT(CH218/CI218),1,0)</f>
        <v>0</v>
      </c>
      <c r="CK218" s="1">
        <f ca="1">IF(CJ218=0,CH218,CH218/CI218)</f>
        <v>7</v>
      </c>
      <c r="CL218" s="1">
        <v>7</v>
      </c>
      <c r="CM218" s="1">
        <f ca="1">IF(CK218/CL218=INT(CK218/CL218),1,0)</f>
        <v>1</v>
      </c>
      <c r="CN218" s="1">
        <f ca="1">IF(CM218=0,CK218,CK218/CL218)</f>
        <v>1</v>
      </c>
      <c r="CO218" s="1">
        <v>121</v>
      </c>
      <c r="CP218" s="1">
        <f ca="1">IF(CN218/CO218=INT(CN218/CO218),1,0)</f>
        <v>0</v>
      </c>
      <c r="CQ218" s="1">
        <f ca="1">IF(CP218=0,CN218,CN218/CO218)</f>
        <v>1</v>
      </c>
      <c r="CR218" s="1">
        <v>11</v>
      </c>
      <c r="CS218" s="1">
        <f ca="1">IF(CQ218/CR218=INT(CQ218/CR218),1,0)</f>
        <v>0</v>
      </c>
      <c r="CT218" s="1">
        <f ca="1">IF(CS218=0,CQ218,CQ218/CR218)</f>
        <v>1</v>
      </c>
      <c r="CU218" s="1">
        <v>169</v>
      </c>
      <c r="CV218" s="1">
        <f ca="1">IF(CT218/CU218=INT(CT218/CU218),1,0)</f>
        <v>0</v>
      </c>
      <c r="CW218" s="1">
        <f ca="1">IF(CV218=0,CT218,CT218/CU218)</f>
        <v>1</v>
      </c>
      <c r="CX218" s="1">
        <v>13</v>
      </c>
      <c r="CY218" s="1">
        <f ca="1">IF(CW218/CX218=INT(CW218/CX218),1,0)</f>
        <v>0</v>
      </c>
      <c r="CZ218" s="1">
        <f ca="1">IF(CY218=0,CW218,CW218/CX218)</f>
        <v>1</v>
      </c>
      <c r="DA218" s="1">
        <v>17</v>
      </c>
      <c r="DB218" s="1">
        <f ca="1">IF(CZ218/DA218=INT(CZ218/DA218),1,0)</f>
        <v>0</v>
      </c>
      <c r="DC218" s="1">
        <f ca="1">IF(DB218=0,CZ218,CZ218/DA218)</f>
        <v>1</v>
      </c>
      <c r="DD218" s="1">
        <v>19</v>
      </c>
      <c r="DE218" s="1">
        <f ca="1">IF(DC218/DD218=INT(DC218/DD218),1,0)</f>
        <v>0</v>
      </c>
      <c r="DF218" s="1">
        <f ca="1">IF(DE218=0,DC218,DC218/DD218)</f>
        <v>1</v>
      </c>
      <c r="DG218" s="1">
        <v>23</v>
      </c>
      <c r="DH218" s="1">
        <f ca="1">IF(DF218/DG218=INT(DF218/DG218),1,0)</f>
        <v>0</v>
      </c>
      <c r="DI218" s="1">
        <f ca="1">IF(DH218=0,DF218,DF218/DG218)</f>
        <v>1</v>
      </c>
      <c r="DJ218" s="1">
        <v>29</v>
      </c>
      <c r="DK218" s="1">
        <f ca="1">IF(DI218/DJ218=INT(DI218/DJ218),1,0)</f>
        <v>0</v>
      </c>
      <c r="DL218" s="1">
        <f ca="1">IF(DK218=0,DI218,DI218/DJ218)</f>
        <v>1</v>
      </c>
      <c r="DM218" s="1">
        <v>31</v>
      </c>
      <c r="DN218" s="1">
        <f ca="1">IF(DL218/DM218=INT(DL218/DM218),1,0)</f>
        <v>0</v>
      </c>
      <c r="DO218" s="1">
        <f ca="1">IF(DN218=0,DL218,DL218/DM218)</f>
        <v>1</v>
      </c>
      <c r="DP218" s="1">
        <v>37</v>
      </c>
      <c r="DQ218" s="1">
        <f ca="1">IF(DO218/DP218=INT(DO218/DP218),1,0)</f>
        <v>0</v>
      </c>
      <c r="DR218" s="1">
        <f ca="1">IF(DQ218=0,DO218,DO218/DP218)</f>
        <v>1</v>
      </c>
      <c r="DS218" s="1">
        <v>41</v>
      </c>
      <c r="DT218" s="1">
        <f ca="1">IF(DR218/DS218=INT(DR218/DS218),1,0)</f>
        <v>0</v>
      </c>
      <c r="DU218" s="1">
        <f ca="1">IF(DT218=0,DR218,DR218/DS218)</f>
        <v>1</v>
      </c>
      <c r="DV218" s="1">
        <v>43</v>
      </c>
      <c r="DW218" s="1">
        <f ca="1">IF(DU218/DV218=INT(DU218/DV218),1,0)</f>
        <v>0</v>
      </c>
      <c r="DX218" s="1">
        <f ca="1">IF(DW218=0,DU218,DU218/DV218)</f>
        <v>1</v>
      </c>
      <c r="DY218" s="1">
        <v>47</v>
      </c>
      <c r="DZ218" s="1">
        <f ca="1">IF(DX218/DY218=INT(DX218/DY218),1,0)</f>
        <v>0</v>
      </c>
      <c r="EA218" s="1">
        <f ca="1">IF(DZ218=0,DX218,DX218/DY218)</f>
        <v>1</v>
      </c>
      <c r="EB218" s="1">
        <v>53</v>
      </c>
      <c r="EC218" s="1">
        <f ca="1">IF(EA218/EB218=INT(EA218/EB218),1,0)</f>
        <v>0</v>
      </c>
      <c r="ED218" s="1">
        <f ca="1">IF(EC218=0,EA218,EA218/EB218)</f>
        <v>1</v>
      </c>
      <c r="EE218" s="1">
        <v>59</v>
      </c>
      <c r="EF218" s="1">
        <f ca="1">IF(ED218/EE218=INT(ED218/EE218),1,0)</f>
        <v>0</v>
      </c>
      <c r="EG218" s="1">
        <f ca="1">IF(EF218=0,ED218,ED218/EE218)</f>
        <v>1</v>
      </c>
      <c r="EH218" s="1">
        <v>61</v>
      </c>
      <c r="EI218" s="1">
        <f ca="1">IF(EG218/EH218=INT(EG218/EH218),1,0)</f>
        <v>0</v>
      </c>
      <c r="EJ218" s="1">
        <f ca="1">IF(EI218=0,EG218,EG218/EH218)</f>
        <v>1</v>
      </c>
      <c r="EK218" s="1">
        <v>67</v>
      </c>
      <c r="EL218" s="1">
        <f ca="1">IF(EJ218/EK218=INT(EJ218/EK218),1,0)</f>
        <v>0</v>
      </c>
      <c r="EM218" s="1">
        <f ca="1">IF(EL218=0,EJ218,EJ218/EK218)</f>
        <v>1</v>
      </c>
      <c r="EN218" s="1">
        <v>71</v>
      </c>
      <c r="EO218" s="1">
        <f ca="1">IF(EM218/EN218=INT(EM218/EN218),1,0)</f>
        <v>0</v>
      </c>
      <c r="EP218" s="1">
        <f ca="1">IF(EO218=0,EM218,EM218/EN218)</f>
        <v>1</v>
      </c>
      <c r="EQ218" s="1">
        <v>73</v>
      </c>
      <c r="ER218" s="1">
        <f ca="1">IF(EP218/EQ218=INT(EP218/EQ218),1,0)</f>
        <v>0</v>
      </c>
      <c r="ES218" s="1">
        <f ca="1">IF(ER218=0,EP218,EP218/EQ218)</f>
        <v>1</v>
      </c>
      <c r="ET218" s="1">
        <v>79</v>
      </c>
      <c r="EU218" s="1">
        <f ca="1">IF(ES218/ET218=INT(ES218/ET218),1,0)</f>
        <v>0</v>
      </c>
      <c r="EV218" s="1">
        <f ca="1">IF(EU218=0,ES218,ES218/ET218)</f>
        <v>1</v>
      </c>
      <c r="EW218" s="1">
        <v>83</v>
      </c>
      <c r="EX218" s="1">
        <f ca="1">IF(EV218/EW218=INT(EV218/EW218),1,0)</f>
        <v>0</v>
      </c>
      <c r="EY218" s="1">
        <f ca="1">IF(EX218=0,EV218,EV218/EW218)</f>
        <v>1</v>
      </c>
      <c r="EZ218" s="1">
        <v>89</v>
      </c>
      <c r="FA218" s="1">
        <f ca="1">IF(EY218/EZ218=INT(EY218/EZ218),1,0)</f>
        <v>0</v>
      </c>
      <c r="FB218" s="1">
        <f ca="1">IF(FA218=0,EY218,EY218/EZ218)</f>
        <v>1</v>
      </c>
      <c r="FC218" s="1">
        <v>97</v>
      </c>
      <c r="FD218" s="1">
        <f ca="1">IF(FB218/FC218=INT(FB218/FC218),1,0)</f>
        <v>0</v>
      </c>
      <c r="FE218" s="1">
        <f ca="1">IF(FD218=0,FB218,FB218/FC218)</f>
        <v>1</v>
      </c>
      <c r="FF218" s="1">
        <v>101</v>
      </c>
      <c r="FG218" s="1">
        <f ca="1">IF(FE218/FF218=INT(FE218/FF218),1,0)</f>
        <v>0</v>
      </c>
      <c r="FH218" s="1">
        <f ca="1">IF(FG218=0,FE218,FE218/FF218)</f>
        <v>1</v>
      </c>
      <c r="FI218" s="1">
        <v>103</v>
      </c>
      <c r="FJ218" s="1">
        <f ca="1">IF(FH218/FI218=INT(FH218/FI218),1,0)</f>
        <v>0</v>
      </c>
      <c r="FK218" s="1">
        <f ca="1">IF(FJ218=0,FH218,FH218/FI218)</f>
        <v>1</v>
      </c>
      <c r="FL218" s="1">
        <v>107</v>
      </c>
      <c r="FM218" s="1">
        <f ca="1">IF(FK218/FL218=INT(FK218/FL218),1,0)</f>
        <v>0</v>
      </c>
      <c r="FN218" s="1">
        <f ca="1">IF(FM218=0,FK218,FK218/FL218)</f>
        <v>1</v>
      </c>
      <c r="FO218" s="1">
        <v>109</v>
      </c>
      <c r="FP218" s="1">
        <f ca="1">IF(FN218/FO218=INT(FN218/FO218),1,0)</f>
        <v>0</v>
      </c>
      <c r="FQ218" s="1">
        <f ca="1">IF(FP218=0,FN218,FN218/FO218)</f>
        <v>1</v>
      </c>
      <c r="FR218" s="1">
        <v>113</v>
      </c>
      <c r="FS218" s="1">
        <f ca="1">IF(FQ218/FR218=INT(FQ218/FR218),1,0)</f>
        <v>0</v>
      </c>
      <c r="FT218" s="1">
        <f ca="1">IF(FS218=0,FQ218,FQ218/FR218)</f>
        <v>1</v>
      </c>
      <c r="FU218" s="1">
        <v>127</v>
      </c>
      <c r="FV218" s="1">
        <f ca="1">IF(FT218/FU218=INT(FT218/FU218),1,0)</f>
        <v>0</v>
      </c>
      <c r="FW218" s="1">
        <f ca="1">IF(FV218=0,FT218,FT218/FU218)</f>
        <v>1</v>
      </c>
      <c r="FX218" s="1">
        <v>131</v>
      </c>
      <c r="FY218" s="1">
        <f ca="1">IF(FW218/FX218=INT(FW218/FX218),1,0)</f>
        <v>0</v>
      </c>
      <c r="FZ218" s="1">
        <f ca="1">IF(FY218=0,FW218,FW218/FX218)</f>
        <v>1</v>
      </c>
      <c r="GA218" s="1">
        <v>137</v>
      </c>
      <c r="GB218" s="1">
        <f ca="1">IF(FZ218/GA218=INT(FZ218/GA218),1,0)</f>
        <v>0</v>
      </c>
      <c r="GC218" s="1">
        <f ca="1">IF(GB218=0,FZ218,FZ218/GA218)</f>
        <v>1</v>
      </c>
      <c r="GD218" s="1">
        <v>139</v>
      </c>
      <c r="GE218" s="1">
        <f ca="1">IF(GC218/GD218=INT(GC218/GD218),1,0)</f>
        <v>0</v>
      </c>
      <c r="GF218" s="1">
        <f ca="1">IF(GE218=0,GC218,GC218/GD218)</f>
        <v>1</v>
      </c>
      <c r="GG218" s="1">
        <v>149</v>
      </c>
      <c r="GH218" s="1">
        <f ca="1">IF(GF218/GG218=INT(GF218/GG218),1,0)</f>
        <v>0</v>
      </c>
      <c r="GI218" s="1">
        <f ca="1">IF(GH218=0,GF218,GF218/GG218)</f>
        <v>1</v>
      </c>
      <c r="GJ218" s="1"/>
      <c r="GK218" s="1">
        <f ca="1">8*BI218+4*BL218+2*BO218+BR218</f>
        <v>0</v>
      </c>
      <c r="GL218" s="1">
        <f ca="1">4*BU218+2*BX218+CA218</f>
        <v>0</v>
      </c>
      <c r="GM218" s="1">
        <f ca="1">2*CD218+CG218</f>
        <v>0</v>
      </c>
      <c r="GN218" s="1">
        <f ca="1">2*CJ218+CM218</f>
        <v>1</v>
      </c>
      <c r="GO218" s="1">
        <f ca="1">2*CP218+CS218</f>
        <v>0</v>
      </c>
      <c r="GP218" s="1">
        <f ca="1">2*CV218+CY218</f>
        <v>0</v>
      </c>
      <c r="GQ218" s="1">
        <f ca="1">DB218</f>
        <v>0</v>
      </c>
      <c r="GR218" s="1">
        <f ca="1">DE218</f>
        <v>0</v>
      </c>
      <c r="GS218" s="1">
        <f ca="1">DH218</f>
        <v>0</v>
      </c>
      <c r="GT218" s="1">
        <f ca="1">DK218</f>
        <v>0</v>
      </c>
      <c r="GU218" s="1">
        <f ca="1">DN218</f>
        <v>0</v>
      </c>
      <c r="GV218">
        <f ca="1">DQ218</f>
        <v>0</v>
      </c>
      <c r="GW218">
        <f ca="1">DT218</f>
        <v>0</v>
      </c>
      <c r="GX218">
        <f ca="1">DW218</f>
        <v>0</v>
      </c>
      <c r="GY218">
        <f ca="1">DZ218</f>
        <v>0</v>
      </c>
      <c r="GZ218">
        <f ca="1">EC218</f>
        <v>0</v>
      </c>
      <c r="HA218">
        <f ca="1">EF218</f>
        <v>0</v>
      </c>
      <c r="HB218">
        <f ca="1">EI218</f>
        <v>0</v>
      </c>
      <c r="HC218">
        <f ca="1">EL218</f>
        <v>0</v>
      </c>
      <c r="HD218">
        <f ca="1">EO218</f>
        <v>0</v>
      </c>
      <c r="HE218">
        <f ca="1">ER218</f>
        <v>0</v>
      </c>
      <c r="HF218">
        <f ca="1">EU218</f>
        <v>0</v>
      </c>
      <c r="HG218">
        <f ca="1">EX218</f>
        <v>0</v>
      </c>
      <c r="HH218">
        <f ca="1">FA218</f>
        <v>0</v>
      </c>
      <c r="HI218">
        <f ca="1">FD218</f>
        <v>0</v>
      </c>
      <c r="HJ218">
        <f ca="1">FG218</f>
        <v>0</v>
      </c>
      <c r="HK218">
        <f ca="1">FJ218</f>
        <v>0</v>
      </c>
      <c r="HL218">
        <f ca="1">FM218</f>
        <v>0</v>
      </c>
      <c r="HM218">
        <f ca="1">FP218</f>
        <v>0</v>
      </c>
      <c r="HN218">
        <f ca="1">FS218</f>
        <v>0</v>
      </c>
      <c r="HO218">
        <f ca="1">FV218</f>
        <v>0</v>
      </c>
      <c r="HP218">
        <f ca="1">FY218</f>
        <v>0</v>
      </c>
      <c r="HQ218">
        <f ca="1">GB218</f>
        <v>0</v>
      </c>
      <c r="HR218">
        <f ca="1">GE218</f>
        <v>0</v>
      </c>
      <c r="HS218">
        <f ca="1">GH218</f>
        <v>0</v>
      </c>
      <c r="HT218">
        <f ca="1">BG218</f>
        <v>7</v>
      </c>
      <c r="HU218">
        <f ca="1">HT218/HS221</f>
        <v>7</v>
      </c>
      <c r="HV218" s="9">
        <f ca="1">BE219</f>
        <v>8</v>
      </c>
      <c r="HW218">
        <f ca="1">HV218*HU219+HU218</f>
        <v>103</v>
      </c>
      <c r="HY218" s="9">
        <f ca="1">HV226</f>
        <v>85</v>
      </c>
      <c r="HZ218" s="9">
        <f ca="1">HU226</f>
        <v>17</v>
      </c>
      <c r="IA218" s="9">
        <f ca="1">HU227</f>
        <v>144</v>
      </c>
      <c r="IB218" s="9" t="str">
        <f ca="1">HY218&amp;"  "&amp;HZ218&amp;"/"&amp;IA218</f>
        <v>85  17/144</v>
      </c>
      <c r="IC218" t="str">
        <f ca="1">HY218&amp;"   "</f>
        <v xml:space="preserve">85   </v>
      </c>
      <c r="ID218" t="str">
        <f ca="1">"   "&amp;HZ218&amp;"/"&amp;IA218</f>
        <v xml:space="preserve">   17/144</v>
      </c>
      <c r="IE218" t="str">
        <f ca="1">IF(HY218=0,ID218,IF(HZ218=0,IC218,IB218))</f>
        <v>85  17/144</v>
      </c>
      <c r="IG218">
        <f ca="1">HV218</f>
        <v>8</v>
      </c>
      <c r="IH218">
        <f ca="1">HU218</f>
        <v>7</v>
      </c>
      <c r="II218">
        <f ca="1">HU219</f>
        <v>12</v>
      </c>
      <c r="IJ218" t="str">
        <f ca="1">IG218&amp;"  "&amp;IH218&amp;"/"&amp;II218</f>
        <v>8  7/12</v>
      </c>
      <c r="IL218" t="str">
        <f ca="1">IE218&amp;IL$9&amp;IJ218</f>
        <v>85  17/144  ÷  8  7/12</v>
      </c>
      <c r="IR218">
        <f ca="1">HV222</f>
        <v>9</v>
      </c>
      <c r="IS218">
        <f ca="1">HU222</f>
        <v>11</v>
      </c>
      <c r="IT218">
        <f ca="1">HU223</f>
        <v>12</v>
      </c>
      <c r="IU218" t="str">
        <f ca="1">IR218&amp;"  "&amp;IS218&amp;"/"&amp;IT218</f>
        <v>9  11/12</v>
      </c>
    </row>
    <row r="219" spans="2:255" ht="6" hidden="1" customHeight="1" x14ac:dyDescent="0.25">
      <c r="B219" s="71"/>
      <c r="C219" s="71"/>
      <c r="D219" s="71"/>
      <c r="E219" s="77"/>
      <c r="F219" s="104"/>
      <c r="G219" s="71"/>
      <c r="H219" s="78"/>
      <c r="I219" s="71"/>
      <c r="J219" s="71"/>
      <c r="K219" s="77"/>
      <c r="L219" s="104"/>
      <c r="M219" s="71"/>
      <c r="N219" s="71"/>
      <c r="O219" s="71"/>
      <c r="P219" s="71"/>
      <c r="Q219" s="71"/>
      <c r="R219" s="71"/>
      <c r="S219" s="77"/>
      <c r="T219" s="80"/>
      <c r="U219" s="80"/>
      <c r="V219" s="80"/>
      <c r="W219" s="122"/>
      <c r="X219" s="102"/>
      <c r="Y219" s="71"/>
      <c r="Z219" s="75"/>
      <c r="AF219" s="148"/>
      <c r="AW219" s="11"/>
      <c r="AX219" s="11"/>
      <c r="AY219" s="11"/>
      <c r="AZ219" s="11"/>
      <c r="BA219" s="11"/>
      <c r="BB219" s="11"/>
      <c r="BC219" s="11"/>
      <c r="BE219">
        <f ca="1">BE218+INT(BF218/BF219)</f>
        <v>8</v>
      </c>
      <c r="BF219" s="1">
        <f ca="1">IF(BB218&gt;BF218,INT((RAND()*(BC218-BB218+1)+BB218)),INT((RAND()*(BC218-BF218)+BF218+1)))</f>
        <v>12</v>
      </c>
      <c r="BG219">
        <f ca="1">BF219</f>
        <v>12</v>
      </c>
      <c r="BH219">
        <v>256</v>
      </c>
      <c r="BI219" s="1">
        <f ca="1">IF(BG219/BH219=INT(BG219/BH219),1,0)</f>
        <v>0</v>
      </c>
      <c r="BJ219" s="1">
        <f ca="1">IF(BI219=0,BG219,BG219/BH219)</f>
        <v>12</v>
      </c>
      <c r="BK219" s="1">
        <v>16</v>
      </c>
      <c r="BL219" s="1">
        <f ca="1">IF(BJ219/BK219=INT(BJ219/BK219),1,0)</f>
        <v>0</v>
      </c>
      <c r="BM219" s="1">
        <f ca="1">IF(BL219=0,BJ219,BJ219/BK219)</f>
        <v>12</v>
      </c>
      <c r="BN219" s="1">
        <v>4</v>
      </c>
      <c r="BO219" s="1">
        <f ca="1">IF(BM219/BN219=INT(BM219/BN219),1,0)</f>
        <v>1</v>
      </c>
      <c r="BP219" s="1">
        <f ca="1">IF(BO219=0,BM219,BM219/BN219)</f>
        <v>3</v>
      </c>
      <c r="BQ219" s="1">
        <v>2</v>
      </c>
      <c r="BR219" s="1">
        <f ca="1">IF(BP219/BQ219=INT(BP219/BQ219),1,0)</f>
        <v>0</v>
      </c>
      <c r="BS219" s="1">
        <f ca="1">IF(BR219=0,BP219,BP219/BQ219)</f>
        <v>3</v>
      </c>
      <c r="BT219" s="1">
        <v>81</v>
      </c>
      <c r="BU219" s="1">
        <f ca="1">IF(BS219/BT219=INT(BS219/BT219),1,0)</f>
        <v>0</v>
      </c>
      <c r="BV219" s="1">
        <f ca="1">IF(BU219=0,BS219,BS219/BT219)</f>
        <v>3</v>
      </c>
      <c r="BW219" s="1">
        <v>9</v>
      </c>
      <c r="BX219" s="1">
        <f ca="1">IF(BV219/BW219=INT(BV219/BW219),1,0)</f>
        <v>0</v>
      </c>
      <c r="BY219" s="1">
        <f ca="1">IF(BX219=0,BV219,BV219/BW219)</f>
        <v>3</v>
      </c>
      <c r="BZ219" s="1">
        <v>3</v>
      </c>
      <c r="CA219" s="1">
        <f ca="1">IF(BY219/BZ219=INT(BY219/BZ219),1,0)</f>
        <v>1</v>
      </c>
      <c r="CB219" s="1">
        <f ca="1">IF(CA219=0,BY219,BY219/BZ219)</f>
        <v>1</v>
      </c>
      <c r="CC219" s="1">
        <v>25</v>
      </c>
      <c r="CD219" s="1">
        <f ca="1">IF(CB219/CC219=INT(CB219/CC219),1,0)</f>
        <v>0</v>
      </c>
      <c r="CE219" s="1">
        <f ca="1">IF(CD219=0,CB219,CB219/CC219)</f>
        <v>1</v>
      </c>
      <c r="CF219" s="1">
        <v>5</v>
      </c>
      <c r="CG219" s="1">
        <f ca="1">IF(CE219/CF219=INT(CE219/CF219),1,0)</f>
        <v>0</v>
      </c>
      <c r="CH219" s="1">
        <f ca="1">IF(CG219=0,CE219,CE219/CF219)</f>
        <v>1</v>
      </c>
      <c r="CI219" s="1">
        <v>49</v>
      </c>
      <c r="CJ219" s="1">
        <f ca="1">IF(CH219/CI219=INT(CH219/CI219),1,0)</f>
        <v>0</v>
      </c>
      <c r="CK219" s="1">
        <f ca="1">IF(CJ219=0,CH219,CH219/CI219)</f>
        <v>1</v>
      </c>
      <c r="CL219" s="1">
        <v>7</v>
      </c>
      <c r="CM219" s="1">
        <f ca="1">IF(CK219/CL219=INT(CK219/CL219),1,0)</f>
        <v>0</v>
      </c>
      <c r="CN219" s="1">
        <f ca="1">IF(CM219=0,CK219,CK219/CL219)</f>
        <v>1</v>
      </c>
      <c r="CO219" s="1">
        <v>121</v>
      </c>
      <c r="CP219" s="1">
        <f ca="1">IF(CN219/CO219=INT(CN219/CO219),1,0)</f>
        <v>0</v>
      </c>
      <c r="CQ219" s="1">
        <f ca="1">IF(CP219=0,CN219,CN219/CO219)</f>
        <v>1</v>
      </c>
      <c r="CR219" s="1">
        <v>11</v>
      </c>
      <c r="CS219" s="1">
        <f ca="1">IF(CQ219/CR219=INT(CQ219/CR219),1,0)</f>
        <v>0</v>
      </c>
      <c r="CT219" s="1">
        <f ca="1">IF(CS219=0,CQ219,CQ219/CR219)</f>
        <v>1</v>
      </c>
      <c r="CU219" s="1">
        <v>169</v>
      </c>
      <c r="CV219" s="1">
        <f ca="1">IF(CT219/CU219=INT(CT219/CU219),1,0)</f>
        <v>0</v>
      </c>
      <c r="CW219" s="1">
        <f ca="1">IF(CV219=0,CT219,CT219/CU219)</f>
        <v>1</v>
      </c>
      <c r="CX219" s="1">
        <v>13</v>
      </c>
      <c r="CY219" s="1">
        <f ca="1">IF(CW219/CX219=INT(CW219/CX219),1,0)</f>
        <v>0</v>
      </c>
      <c r="CZ219" s="1">
        <f ca="1">IF(CY219=0,CW219,CW219/CX219)</f>
        <v>1</v>
      </c>
      <c r="DA219" s="1">
        <v>17</v>
      </c>
      <c r="DB219" s="1">
        <f ca="1">IF(CZ219/DA219=INT(CZ219/DA219),1,0)</f>
        <v>0</v>
      </c>
      <c r="DC219" s="1">
        <f ca="1">IF(DB219=0,CZ219,CZ219/DA219)</f>
        <v>1</v>
      </c>
      <c r="DD219" s="1">
        <v>19</v>
      </c>
      <c r="DE219" s="1">
        <f ca="1">IF(DC219/DD219=INT(DC219/DD219),1,0)</f>
        <v>0</v>
      </c>
      <c r="DF219" s="1">
        <f ca="1">IF(DE219=0,DC219,DC219/DD219)</f>
        <v>1</v>
      </c>
      <c r="DG219" s="1">
        <v>23</v>
      </c>
      <c r="DH219" s="1">
        <f ca="1">IF(DF219/DG219=INT(DF219/DG219),1,0)</f>
        <v>0</v>
      </c>
      <c r="DI219" s="1">
        <f ca="1">IF(DH219=0,DF219,DF219/DG219)</f>
        <v>1</v>
      </c>
      <c r="DJ219" s="1">
        <v>29</v>
      </c>
      <c r="DK219" s="1">
        <f ca="1">IF(DI219/DJ219=INT(DI219/DJ219),1,0)</f>
        <v>0</v>
      </c>
      <c r="DL219" s="1">
        <f ca="1">IF(DK219=0,DI219,DI219/DJ219)</f>
        <v>1</v>
      </c>
      <c r="DM219" s="1">
        <v>31</v>
      </c>
      <c r="DN219" s="1">
        <f ca="1">IF(DL219/DM219=INT(DL219/DM219),1,0)</f>
        <v>0</v>
      </c>
      <c r="DO219" s="1">
        <f ca="1">IF(DN219=0,DL219,DL219/DM219)</f>
        <v>1</v>
      </c>
      <c r="DP219" s="1">
        <v>37</v>
      </c>
      <c r="DQ219" s="1">
        <f ca="1">IF(DO219/DP219=INT(DO219/DP219),1,0)</f>
        <v>0</v>
      </c>
      <c r="DR219" s="1">
        <f ca="1">IF(DQ219=0,DO219,DO219/DP219)</f>
        <v>1</v>
      </c>
      <c r="DS219" s="1">
        <v>41</v>
      </c>
      <c r="DT219" s="1">
        <f ca="1">IF(DR219/DS219=INT(DR219/DS219),1,0)</f>
        <v>0</v>
      </c>
      <c r="DU219" s="1">
        <f ca="1">IF(DT219=0,DR219,DR219/DS219)</f>
        <v>1</v>
      </c>
      <c r="DV219" s="1">
        <v>43</v>
      </c>
      <c r="DW219" s="1">
        <f ca="1">IF(DU219/DV219=INT(DU219/DV219),1,0)</f>
        <v>0</v>
      </c>
      <c r="DX219" s="1">
        <f ca="1">IF(DW219=0,DU219,DU219/DV219)</f>
        <v>1</v>
      </c>
      <c r="DY219" s="1">
        <v>47</v>
      </c>
      <c r="DZ219" s="1">
        <f ca="1">IF(DX219/DY219=INT(DX219/DY219),1,0)</f>
        <v>0</v>
      </c>
      <c r="EA219" s="1">
        <f ca="1">IF(DZ219=0,DX219,DX219/DY219)</f>
        <v>1</v>
      </c>
      <c r="EB219" s="1">
        <v>53</v>
      </c>
      <c r="EC219" s="1">
        <f ca="1">IF(EA219/EB219=INT(EA219/EB219),1,0)</f>
        <v>0</v>
      </c>
      <c r="ED219" s="1">
        <f ca="1">IF(EC219=0,EA219,EA219/EB219)</f>
        <v>1</v>
      </c>
      <c r="EE219" s="1">
        <v>59</v>
      </c>
      <c r="EF219" s="1">
        <f ca="1">IF(ED219/EE219=INT(ED219/EE219),1,0)</f>
        <v>0</v>
      </c>
      <c r="EG219" s="1">
        <f ca="1">IF(EF219=0,ED219,ED219/EE219)</f>
        <v>1</v>
      </c>
      <c r="EH219" s="1">
        <v>61</v>
      </c>
      <c r="EI219" s="1">
        <f ca="1">IF(EG219/EH219=INT(EG219/EH219),1,0)</f>
        <v>0</v>
      </c>
      <c r="EJ219" s="1">
        <f ca="1">IF(EI219=0,EG219,EG219/EH219)</f>
        <v>1</v>
      </c>
      <c r="EK219" s="1">
        <v>67</v>
      </c>
      <c r="EL219" s="1">
        <f ca="1">IF(EJ219/EK219=INT(EJ219/EK219),1,0)</f>
        <v>0</v>
      </c>
      <c r="EM219" s="1">
        <f ca="1">IF(EL219=0,EJ219,EJ219/EK219)</f>
        <v>1</v>
      </c>
      <c r="EN219" s="1">
        <v>71</v>
      </c>
      <c r="EO219" s="1">
        <f ca="1">IF(EM219/EN219=INT(EM219/EN219),1,0)</f>
        <v>0</v>
      </c>
      <c r="EP219" s="1">
        <f ca="1">IF(EO219=0,EM219,EM219/EN219)</f>
        <v>1</v>
      </c>
      <c r="EQ219" s="1">
        <v>73</v>
      </c>
      <c r="ER219" s="1">
        <f ca="1">IF(EP219/EQ219=INT(EP219/EQ219),1,0)</f>
        <v>0</v>
      </c>
      <c r="ES219" s="1">
        <f ca="1">IF(ER219=0,EP219,EP219/EQ219)</f>
        <v>1</v>
      </c>
      <c r="ET219" s="1">
        <v>79</v>
      </c>
      <c r="EU219" s="1">
        <f ca="1">IF(ES219/ET219=INT(ES219/ET219),1,0)</f>
        <v>0</v>
      </c>
      <c r="EV219" s="1">
        <f ca="1">IF(EU219=0,ES219,ES219/ET219)</f>
        <v>1</v>
      </c>
      <c r="EW219" s="1">
        <v>83</v>
      </c>
      <c r="EX219" s="1">
        <f ca="1">IF(EV219/EW219=INT(EV219/EW219),1,0)</f>
        <v>0</v>
      </c>
      <c r="EY219" s="1">
        <f ca="1">IF(EX219=0,EV219,EV219/EW219)</f>
        <v>1</v>
      </c>
      <c r="EZ219" s="1">
        <v>89</v>
      </c>
      <c r="FA219" s="1">
        <f ca="1">IF(EY219/EZ219=INT(EY219/EZ219),1,0)</f>
        <v>0</v>
      </c>
      <c r="FB219" s="1">
        <f ca="1">IF(FA219=0,EY219,EY219/EZ219)</f>
        <v>1</v>
      </c>
      <c r="FC219" s="1">
        <v>97</v>
      </c>
      <c r="FD219" s="1">
        <f ca="1">IF(FB219/FC219=INT(FB219/FC219),1,0)</f>
        <v>0</v>
      </c>
      <c r="FE219" s="1">
        <f ca="1">IF(FD219=0,FB219,FB219/FC219)</f>
        <v>1</v>
      </c>
      <c r="FF219" s="1">
        <v>101</v>
      </c>
      <c r="FG219" s="1">
        <f ca="1">IF(FE219/FF219=INT(FE219/FF219),1,0)</f>
        <v>0</v>
      </c>
      <c r="FH219" s="1">
        <f ca="1">IF(FG219=0,FE219,FE219/FF219)</f>
        <v>1</v>
      </c>
      <c r="FI219" s="1">
        <v>103</v>
      </c>
      <c r="FJ219" s="1">
        <f ca="1">IF(FH219/FI219=INT(FH219/FI219),1,0)</f>
        <v>0</v>
      </c>
      <c r="FK219" s="1">
        <f ca="1">IF(FJ219=0,FH219,FH219/FI219)</f>
        <v>1</v>
      </c>
      <c r="FL219" s="1">
        <v>107</v>
      </c>
      <c r="FM219" s="1">
        <f ca="1">IF(FK219/FL219=INT(FK219/FL219),1,0)</f>
        <v>0</v>
      </c>
      <c r="FN219" s="1">
        <f ca="1">IF(FM219=0,FK219,FK219/FL219)</f>
        <v>1</v>
      </c>
      <c r="FO219" s="1">
        <v>109</v>
      </c>
      <c r="FP219" s="1">
        <f ca="1">IF(FN219/FO219=INT(FN219/FO219),1,0)</f>
        <v>0</v>
      </c>
      <c r="FQ219" s="1">
        <f ca="1">IF(FP219=0,FN219,FN219/FO219)</f>
        <v>1</v>
      </c>
      <c r="FR219" s="1">
        <v>113</v>
      </c>
      <c r="FS219" s="1">
        <f ca="1">IF(FQ219/FR219=INT(FQ219/FR219),1,0)</f>
        <v>0</v>
      </c>
      <c r="FT219" s="1">
        <f ca="1">IF(FS219=0,FQ219,FQ219/FR219)</f>
        <v>1</v>
      </c>
      <c r="FU219" s="1">
        <v>127</v>
      </c>
      <c r="FV219" s="1">
        <f ca="1">IF(FT219/FU219=INT(FT219/FU219),1,0)</f>
        <v>0</v>
      </c>
      <c r="FW219" s="1">
        <f ca="1">IF(FV219=0,FT219,FT219/FU219)</f>
        <v>1</v>
      </c>
      <c r="FX219" s="1">
        <v>131</v>
      </c>
      <c r="FY219" s="1">
        <f ca="1">IF(FW219/FX219=INT(FW219/FX219),1,0)</f>
        <v>0</v>
      </c>
      <c r="FZ219" s="1">
        <f ca="1">IF(FY219=0,FW219,FW219/FX219)</f>
        <v>1</v>
      </c>
      <c r="GA219" s="1">
        <v>137</v>
      </c>
      <c r="GB219" s="1">
        <f ca="1">IF(FZ219/GA219=INT(FZ219/GA219),1,0)</f>
        <v>0</v>
      </c>
      <c r="GC219" s="1">
        <f ca="1">IF(GB219=0,FZ219,FZ219/GA219)</f>
        <v>1</v>
      </c>
      <c r="GD219" s="1">
        <v>139</v>
      </c>
      <c r="GE219" s="1">
        <f ca="1">IF(GC219/GD219=INT(GC219/GD219),1,0)</f>
        <v>0</v>
      </c>
      <c r="GF219" s="1">
        <f ca="1">IF(GE219=0,GC219,GC219/GD219)</f>
        <v>1</v>
      </c>
      <c r="GG219" s="1">
        <v>149</v>
      </c>
      <c r="GH219" s="1">
        <f ca="1">IF(GF219/GG219=INT(GF219/GG219),1,0)</f>
        <v>0</v>
      </c>
      <c r="GI219" s="1">
        <f ca="1">IF(GH219=0,GF219,GF219/GG219)</f>
        <v>1</v>
      </c>
      <c r="GJ219" s="1"/>
      <c r="GK219" s="1">
        <f ca="1">8*BI219+4*BL219+2*BO219+BR219</f>
        <v>2</v>
      </c>
      <c r="GL219" s="1">
        <f ca="1">4*BU219+2*BX219+CA219</f>
        <v>1</v>
      </c>
      <c r="GM219" s="1">
        <f ca="1">2*CD219+CG219</f>
        <v>0</v>
      </c>
      <c r="GN219" s="1">
        <f ca="1">2*CJ219+CM219</f>
        <v>0</v>
      </c>
      <c r="GO219" s="1">
        <f ca="1">2*CP219+CS219</f>
        <v>0</v>
      </c>
      <c r="GP219" s="1">
        <f ca="1">2*CV219+CY219</f>
        <v>0</v>
      </c>
      <c r="GQ219" s="1">
        <f ca="1">DB219</f>
        <v>0</v>
      </c>
      <c r="GR219" s="1">
        <f ca="1">DE219</f>
        <v>0</v>
      </c>
      <c r="GS219" s="1">
        <f ca="1">DH219</f>
        <v>0</v>
      </c>
      <c r="GT219" s="1">
        <f ca="1">DK219</f>
        <v>0</v>
      </c>
      <c r="GU219" s="1">
        <f ca="1">DN219</f>
        <v>0</v>
      </c>
      <c r="GV219">
        <f ca="1">DQ219</f>
        <v>0</v>
      </c>
      <c r="GW219">
        <f ca="1">DT219</f>
        <v>0</v>
      </c>
      <c r="GX219">
        <f ca="1">DW219</f>
        <v>0</v>
      </c>
      <c r="GY219">
        <f ca="1">DZ219</f>
        <v>0</v>
      </c>
      <c r="GZ219">
        <f ca="1">EC219</f>
        <v>0</v>
      </c>
      <c r="HA219">
        <f ca="1">EF219</f>
        <v>0</v>
      </c>
      <c r="HB219">
        <f ca="1">EI219</f>
        <v>0</v>
      </c>
      <c r="HC219">
        <f ca="1">EL219</f>
        <v>0</v>
      </c>
      <c r="HD219">
        <f ca="1">EO219</f>
        <v>0</v>
      </c>
      <c r="HE219">
        <f ca="1">ER219</f>
        <v>0</v>
      </c>
      <c r="HF219">
        <f ca="1">EU219</f>
        <v>0</v>
      </c>
      <c r="HG219">
        <f ca="1">EX219</f>
        <v>0</v>
      </c>
      <c r="HH219">
        <f ca="1">FA219</f>
        <v>0</v>
      </c>
      <c r="HI219">
        <f ca="1">FD219</f>
        <v>0</v>
      </c>
      <c r="HJ219">
        <f ca="1">FG219</f>
        <v>0</v>
      </c>
      <c r="HK219">
        <f ca="1">FJ219</f>
        <v>0</v>
      </c>
      <c r="HL219">
        <f ca="1">FM219</f>
        <v>0</v>
      </c>
      <c r="HM219">
        <f ca="1">FP219</f>
        <v>0</v>
      </c>
      <c r="HN219">
        <f ca="1">FS219</f>
        <v>0</v>
      </c>
      <c r="HO219">
        <f ca="1">FV219</f>
        <v>0</v>
      </c>
      <c r="HP219">
        <f ca="1">FY219</f>
        <v>0</v>
      </c>
      <c r="HQ219">
        <f ca="1">GB219</f>
        <v>0</v>
      </c>
      <c r="HR219">
        <f ca="1">GE219</f>
        <v>0</v>
      </c>
      <c r="HS219">
        <f ca="1">GH219</f>
        <v>0</v>
      </c>
      <c r="HT219">
        <f ca="1">BG219</f>
        <v>12</v>
      </c>
      <c r="HU219">
        <f ca="1">HT219/HS221</f>
        <v>12</v>
      </c>
      <c r="HV219" s="9"/>
      <c r="HY219" s="9"/>
      <c r="HZ219" s="9"/>
      <c r="IA219" s="9"/>
      <c r="IB219" s="9"/>
    </row>
    <row r="220" spans="2:255" ht="6" hidden="1" customHeight="1" x14ac:dyDescent="0.25">
      <c r="B220" s="71"/>
      <c r="C220" s="71"/>
      <c r="D220" s="71"/>
      <c r="E220" s="77"/>
      <c r="F220" s="104"/>
      <c r="G220" s="71"/>
      <c r="H220" s="78"/>
      <c r="I220" s="71"/>
      <c r="J220" s="71"/>
      <c r="K220" s="77"/>
      <c r="L220" s="104"/>
      <c r="M220" s="71"/>
      <c r="N220" s="71"/>
      <c r="O220" s="71"/>
      <c r="P220" s="71"/>
      <c r="Q220" s="71"/>
      <c r="R220" s="71"/>
      <c r="S220" s="77"/>
      <c r="T220" s="80"/>
      <c r="U220" s="80"/>
      <c r="V220" s="80"/>
      <c r="W220" s="122"/>
      <c r="X220" s="102"/>
      <c r="Y220" s="71"/>
      <c r="Z220" s="75"/>
      <c r="AE220" s="162"/>
      <c r="AF220" s="148"/>
      <c r="AW220" s="11"/>
      <c r="AX220" s="11"/>
      <c r="AY220" s="11"/>
      <c r="AZ220" s="11"/>
      <c r="BA220" s="11"/>
      <c r="BB220" s="11"/>
      <c r="BC220" s="1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  <c r="GJ220" s="1"/>
      <c r="GK220" s="1">
        <f t="shared" ref="GK220:HS220" ca="1" si="96">IF(GK218&lt;GK219,GK218,GK219)</f>
        <v>0</v>
      </c>
      <c r="GL220" s="1">
        <f t="shared" ca="1" si="96"/>
        <v>0</v>
      </c>
      <c r="GM220" s="1">
        <f t="shared" ca="1" si="96"/>
        <v>0</v>
      </c>
      <c r="GN220" s="1">
        <f t="shared" ca="1" si="96"/>
        <v>0</v>
      </c>
      <c r="GO220" s="1">
        <f t="shared" ca="1" si="96"/>
        <v>0</v>
      </c>
      <c r="GP220" s="1">
        <f t="shared" ca="1" si="96"/>
        <v>0</v>
      </c>
      <c r="GQ220" s="1">
        <f t="shared" ca="1" si="96"/>
        <v>0</v>
      </c>
      <c r="GR220" s="1">
        <f t="shared" ca="1" si="96"/>
        <v>0</v>
      </c>
      <c r="GS220" s="1">
        <f t="shared" ca="1" si="96"/>
        <v>0</v>
      </c>
      <c r="GT220" s="1">
        <f t="shared" ca="1" si="96"/>
        <v>0</v>
      </c>
      <c r="GU220" s="1">
        <f t="shared" ca="1" si="96"/>
        <v>0</v>
      </c>
      <c r="GV220" s="1">
        <f t="shared" ca="1" si="96"/>
        <v>0</v>
      </c>
      <c r="GW220" s="1">
        <f t="shared" ca="1" si="96"/>
        <v>0</v>
      </c>
      <c r="GX220" s="1">
        <f t="shared" ca="1" si="96"/>
        <v>0</v>
      </c>
      <c r="GY220" s="1">
        <f t="shared" ca="1" si="96"/>
        <v>0</v>
      </c>
      <c r="GZ220" s="1">
        <f t="shared" ca="1" si="96"/>
        <v>0</v>
      </c>
      <c r="HA220" s="1">
        <f t="shared" ca="1" si="96"/>
        <v>0</v>
      </c>
      <c r="HB220" s="1">
        <f t="shared" ca="1" si="96"/>
        <v>0</v>
      </c>
      <c r="HC220" s="1">
        <f t="shared" ca="1" si="96"/>
        <v>0</v>
      </c>
      <c r="HD220" s="1">
        <f t="shared" ca="1" si="96"/>
        <v>0</v>
      </c>
      <c r="HE220" s="1">
        <f t="shared" ca="1" si="96"/>
        <v>0</v>
      </c>
      <c r="HF220" s="1">
        <f t="shared" ca="1" si="96"/>
        <v>0</v>
      </c>
      <c r="HG220" s="1">
        <f t="shared" ca="1" si="96"/>
        <v>0</v>
      </c>
      <c r="HH220" s="1">
        <f t="shared" ca="1" si="96"/>
        <v>0</v>
      </c>
      <c r="HI220" s="1">
        <f t="shared" ca="1" si="96"/>
        <v>0</v>
      </c>
      <c r="HJ220" s="1">
        <f t="shared" ca="1" si="96"/>
        <v>0</v>
      </c>
      <c r="HK220" s="1">
        <f t="shared" ca="1" si="96"/>
        <v>0</v>
      </c>
      <c r="HL220" s="1">
        <f t="shared" ca="1" si="96"/>
        <v>0</v>
      </c>
      <c r="HM220" s="1">
        <f t="shared" ca="1" si="96"/>
        <v>0</v>
      </c>
      <c r="HN220" s="1">
        <f t="shared" ca="1" si="96"/>
        <v>0</v>
      </c>
      <c r="HO220" s="1">
        <f t="shared" ca="1" si="96"/>
        <v>0</v>
      </c>
      <c r="HP220" s="1">
        <f t="shared" ca="1" si="96"/>
        <v>0</v>
      </c>
      <c r="HQ220" s="1">
        <f t="shared" ca="1" si="96"/>
        <v>0</v>
      </c>
      <c r="HR220" s="1">
        <f t="shared" ca="1" si="96"/>
        <v>0</v>
      </c>
      <c r="HS220" s="1">
        <f t="shared" ca="1" si="96"/>
        <v>0</v>
      </c>
      <c r="HV220" s="9"/>
      <c r="HY220" s="9"/>
      <c r="HZ220" s="9"/>
      <c r="IA220" s="9"/>
      <c r="IB220" s="9"/>
    </row>
    <row r="221" spans="2:255" ht="6" hidden="1" customHeight="1" x14ac:dyDescent="0.25">
      <c r="B221" s="71"/>
      <c r="C221" s="71"/>
      <c r="D221" s="71"/>
      <c r="E221" s="77"/>
      <c r="F221" s="104"/>
      <c r="G221" s="71"/>
      <c r="H221" s="78"/>
      <c r="I221" s="71"/>
      <c r="J221" s="71"/>
      <c r="K221" s="77"/>
      <c r="L221" s="104"/>
      <c r="M221" s="71"/>
      <c r="N221" s="71"/>
      <c r="O221" s="71"/>
      <c r="P221" s="71"/>
      <c r="Q221" s="71"/>
      <c r="R221" s="71"/>
      <c r="S221" s="77"/>
      <c r="T221" s="80"/>
      <c r="U221" s="80"/>
      <c r="V221" s="80"/>
      <c r="W221" s="122"/>
      <c r="X221" s="102"/>
      <c r="Y221" s="71"/>
      <c r="Z221" s="75"/>
      <c r="AE221" s="162"/>
      <c r="AW221" s="11"/>
      <c r="AX221" s="11"/>
      <c r="AY221" s="11"/>
      <c r="AZ221" s="11"/>
      <c r="BA221" s="11"/>
      <c r="BB221" s="11"/>
      <c r="BC221" s="1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  <c r="GJ221" s="1"/>
      <c r="GK221">
        <f ca="1">GK$8^GK220</f>
        <v>1</v>
      </c>
      <c r="GL221">
        <f t="shared" ref="GL221:HS221" ca="1" si="97">GL$8^GL220*GK221</f>
        <v>1</v>
      </c>
      <c r="GM221">
        <f t="shared" ca="1" si="97"/>
        <v>1</v>
      </c>
      <c r="GN221">
        <f t="shared" ca="1" si="97"/>
        <v>1</v>
      </c>
      <c r="GO221">
        <f t="shared" ca="1" si="97"/>
        <v>1</v>
      </c>
      <c r="GP221">
        <f t="shared" ca="1" si="97"/>
        <v>1</v>
      </c>
      <c r="GQ221">
        <f t="shared" ca="1" si="97"/>
        <v>1</v>
      </c>
      <c r="GR221">
        <f t="shared" ca="1" si="97"/>
        <v>1</v>
      </c>
      <c r="GS221">
        <f t="shared" ca="1" si="97"/>
        <v>1</v>
      </c>
      <c r="GT221">
        <f t="shared" ca="1" si="97"/>
        <v>1</v>
      </c>
      <c r="GU221">
        <f t="shared" ca="1" si="97"/>
        <v>1</v>
      </c>
      <c r="GV221">
        <f t="shared" ca="1" si="97"/>
        <v>1</v>
      </c>
      <c r="GW221">
        <f t="shared" ca="1" si="97"/>
        <v>1</v>
      </c>
      <c r="GX221">
        <f t="shared" ca="1" si="97"/>
        <v>1</v>
      </c>
      <c r="GY221">
        <f t="shared" ca="1" si="97"/>
        <v>1</v>
      </c>
      <c r="GZ221">
        <f t="shared" ca="1" si="97"/>
        <v>1</v>
      </c>
      <c r="HA221">
        <f t="shared" ca="1" si="97"/>
        <v>1</v>
      </c>
      <c r="HB221">
        <f t="shared" ca="1" si="97"/>
        <v>1</v>
      </c>
      <c r="HC221">
        <f t="shared" ca="1" si="97"/>
        <v>1</v>
      </c>
      <c r="HD221">
        <f t="shared" ca="1" si="97"/>
        <v>1</v>
      </c>
      <c r="HE221">
        <f t="shared" ca="1" si="97"/>
        <v>1</v>
      </c>
      <c r="HF221">
        <f t="shared" ca="1" si="97"/>
        <v>1</v>
      </c>
      <c r="HG221">
        <f t="shared" ca="1" si="97"/>
        <v>1</v>
      </c>
      <c r="HH221">
        <f t="shared" ca="1" si="97"/>
        <v>1</v>
      </c>
      <c r="HI221">
        <f t="shared" ca="1" si="97"/>
        <v>1</v>
      </c>
      <c r="HJ221">
        <f t="shared" ca="1" si="97"/>
        <v>1</v>
      </c>
      <c r="HK221">
        <f t="shared" ca="1" si="97"/>
        <v>1</v>
      </c>
      <c r="HL221">
        <f t="shared" ca="1" si="97"/>
        <v>1</v>
      </c>
      <c r="HM221">
        <f t="shared" ca="1" si="97"/>
        <v>1</v>
      </c>
      <c r="HN221">
        <f t="shared" ca="1" si="97"/>
        <v>1</v>
      </c>
      <c r="HO221">
        <f t="shared" ca="1" si="97"/>
        <v>1</v>
      </c>
      <c r="HP221">
        <f t="shared" ca="1" si="97"/>
        <v>1</v>
      </c>
      <c r="HQ221">
        <f t="shared" ca="1" si="97"/>
        <v>1</v>
      </c>
      <c r="HR221">
        <f t="shared" ca="1" si="97"/>
        <v>1</v>
      </c>
      <c r="HS221">
        <f t="shared" ca="1" si="97"/>
        <v>1</v>
      </c>
      <c r="HV221" s="9"/>
      <c r="HY221" s="9"/>
      <c r="HZ221" s="9"/>
      <c r="IA221" s="9"/>
      <c r="IB221" s="9"/>
    </row>
    <row r="222" spans="2:255" ht="6" hidden="1" customHeight="1" x14ac:dyDescent="0.25">
      <c r="B222" s="71"/>
      <c r="C222" s="71"/>
      <c r="D222" s="71"/>
      <c r="E222" s="77"/>
      <c r="F222" s="104"/>
      <c r="G222" s="71"/>
      <c r="H222" s="78"/>
      <c r="I222" s="71"/>
      <c r="J222" s="71"/>
      <c r="K222" s="77"/>
      <c r="L222" s="104"/>
      <c r="M222" s="71"/>
      <c r="N222" s="71"/>
      <c r="O222" s="71"/>
      <c r="P222" s="71"/>
      <c r="Q222" s="71"/>
      <c r="R222" s="71"/>
      <c r="S222" s="77"/>
      <c r="T222" s="80"/>
      <c r="U222" s="80"/>
      <c r="V222" s="80"/>
      <c r="W222" s="122"/>
      <c r="X222" s="102"/>
      <c r="Y222" s="71"/>
      <c r="Z222" s="75"/>
      <c r="AE222" s="162"/>
      <c r="AW222" s="11"/>
      <c r="AX222" s="11"/>
      <c r="AY222" s="11"/>
      <c r="AZ222" s="11"/>
      <c r="BA222" s="11"/>
      <c r="BB222" s="11"/>
      <c r="BC222" s="11"/>
      <c r="BD222" t="s">
        <v>22</v>
      </c>
      <c r="BE222" s="1">
        <f ca="1">INT((RAND()*(AY218-AX218+1)+AX218))</f>
        <v>9</v>
      </c>
      <c r="BF222" s="1">
        <f ca="1">INT((RAND()*(BA218-AZ218+1)+AZ218))</f>
        <v>11</v>
      </c>
      <c r="BG222">
        <f ca="1">BF222-BF223*(BE223-BE222)</f>
        <v>11</v>
      </c>
      <c r="BH222">
        <v>256</v>
      </c>
      <c r="BI222" s="1">
        <f ca="1">IF(BG222/BH222=INT(BG222/BH222),1,0)</f>
        <v>0</v>
      </c>
      <c r="BJ222" s="1">
        <f ca="1">IF(BI222=0,BG222,BG222/BH222)</f>
        <v>11</v>
      </c>
      <c r="BK222" s="1">
        <v>16</v>
      </c>
      <c r="BL222" s="1">
        <f ca="1">IF(BJ222/BK222=INT(BJ222/BK222),1,0)</f>
        <v>0</v>
      </c>
      <c r="BM222" s="1">
        <f ca="1">IF(BL222=0,BJ222,BJ222/BK222)</f>
        <v>11</v>
      </c>
      <c r="BN222" s="1">
        <v>4</v>
      </c>
      <c r="BO222" s="1">
        <f ca="1">IF(BM222/BN222=INT(BM222/BN222),1,0)</f>
        <v>0</v>
      </c>
      <c r="BP222" s="1">
        <f ca="1">IF(BO222=0,BM222,BM222/BN222)</f>
        <v>11</v>
      </c>
      <c r="BQ222" s="1">
        <v>2</v>
      </c>
      <c r="BR222" s="1">
        <f ca="1">IF(BP222/BQ222=INT(BP222/BQ222),1,0)</f>
        <v>0</v>
      </c>
      <c r="BS222" s="1">
        <f ca="1">IF(BR222=0,BP222,BP222/BQ222)</f>
        <v>11</v>
      </c>
      <c r="BT222" s="1">
        <v>81</v>
      </c>
      <c r="BU222" s="1">
        <f ca="1">IF(BS222/BT222=INT(BS222/BT222),1,0)</f>
        <v>0</v>
      </c>
      <c r="BV222" s="1">
        <f ca="1">IF(BU222=0,BS222,BS222/BT222)</f>
        <v>11</v>
      </c>
      <c r="BW222" s="1">
        <v>9</v>
      </c>
      <c r="BX222" s="1">
        <f ca="1">IF(BV222/BW222=INT(BV222/BW222),1,0)</f>
        <v>0</v>
      </c>
      <c r="BY222" s="1">
        <f ca="1">IF(BX222=0,BV222,BV222/BW222)</f>
        <v>11</v>
      </c>
      <c r="BZ222" s="1">
        <v>3</v>
      </c>
      <c r="CA222" s="1">
        <f ca="1">IF(BY222/BZ222=INT(BY222/BZ222),1,0)</f>
        <v>0</v>
      </c>
      <c r="CB222" s="1">
        <f ca="1">IF(CA222=0,BY222,BY222/BZ222)</f>
        <v>11</v>
      </c>
      <c r="CC222" s="1">
        <v>25</v>
      </c>
      <c r="CD222" s="1">
        <f ca="1">IF(CB222/CC222=INT(CB222/CC222),1,0)</f>
        <v>0</v>
      </c>
      <c r="CE222" s="1">
        <f ca="1">IF(CD222=0,CB222,CB222/CC222)</f>
        <v>11</v>
      </c>
      <c r="CF222" s="1">
        <v>5</v>
      </c>
      <c r="CG222" s="1">
        <f ca="1">IF(CE222/CF222=INT(CE222/CF222),1,0)</f>
        <v>0</v>
      </c>
      <c r="CH222" s="1">
        <f ca="1">IF(CG222=0,CE222,CE222/CF222)</f>
        <v>11</v>
      </c>
      <c r="CI222" s="1">
        <v>49</v>
      </c>
      <c r="CJ222" s="1">
        <f ca="1">IF(CH222/CI222=INT(CH222/CI222),1,0)</f>
        <v>0</v>
      </c>
      <c r="CK222" s="1">
        <f ca="1">IF(CJ222=0,CH222,CH222/CI222)</f>
        <v>11</v>
      </c>
      <c r="CL222" s="1">
        <v>7</v>
      </c>
      <c r="CM222" s="1">
        <f ca="1">IF(CK222/CL222=INT(CK222/CL222),1,0)</f>
        <v>0</v>
      </c>
      <c r="CN222" s="1">
        <f ca="1">IF(CM222=0,CK222,CK222/CL222)</f>
        <v>11</v>
      </c>
      <c r="CO222" s="1">
        <v>121</v>
      </c>
      <c r="CP222" s="1">
        <f ca="1">IF(CN222/CO222=INT(CN222/CO222),1,0)</f>
        <v>0</v>
      </c>
      <c r="CQ222" s="1">
        <f ca="1">IF(CP222=0,CN222,CN222/CO222)</f>
        <v>11</v>
      </c>
      <c r="CR222" s="1">
        <v>11</v>
      </c>
      <c r="CS222" s="1">
        <f ca="1">IF(CQ222/CR222=INT(CQ222/CR222),1,0)</f>
        <v>1</v>
      </c>
      <c r="CT222" s="1">
        <f ca="1">IF(CS222=0,CQ222,CQ222/CR222)</f>
        <v>1</v>
      </c>
      <c r="CU222" s="1">
        <v>169</v>
      </c>
      <c r="CV222" s="1">
        <f ca="1">IF(CT222/CU222=INT(CT222/CU222),1,0)</f>
        <v>0</v>
      </c>
      <c r="CW222" s="1">
        <f ca="1">IF(CV222=0,CT222,CT222/CU222)</f>
        <v>1</v>
      </c>
      <c r="CX222" s="1">
        <v>13</v>
      </c>
      <c r="CY222" s="1">
        <f ca="1">IF(CW222/CX222=INT(CW222/CX222),1,0)</f>
        <v>0</v>
      </c>
      <c r="CZ222" s="1">
        <f ca="1">IF(CY222=0,CW222,CW222/CX222)</f>
        <v>1</v>
      </c>
      <c r="DA222" s="1">
        <v>17</v>
      </c>
      <c r="DB222" s="1">
        <f ca="1">IF(CZ222/DA222=INT(CZ222/DA222),1,0)</f>
        <v>0</v>
      </c>
      <c r="DC222" s="1">
        <f ca="1">IF(DB222=0,CZ222,CZ222/DA222)</f>
        <v>1</v>
      </c>
      <c r="DD222" s="1">
        <v>19</v>
      </c>
      <c r="DE222" s="1">
        <f ca="1">IF(DC222/DD222=INT(DC222/DD222),1,0)</f>
        <v>0</v>
      </c>
      <c r="DF222" s="1">
        <f ca="1">IF(DE222=0,DC222,DC222/DD222)</f>
        <v>1</v>
      </c>
      <c r="DG222" s="1">
        <v>23</v>
      </c>
      <c r="DH222" s="1">
        <f ca="1">IF(DF222/DG222=INT(DF222/DG222),1,0)</f>
        <v>0</v>
      </c>
      <c r="DI222" s="1">
        <f ca="1">IF(DH222=0,DF222,DF222/DG222)</f>
        <v>1</v>
      </c>
      <c r="DJ222" s="1">
        <v>29</v>
      </c>
      <c r="DK222" s="1">
        <f ca="1">IF(DI222/DJ222=INT(DI222/DJ222),1,0)</f>
        <v>0</v>
      </c>
      <c r="DL222" s="1">
        <f ca="1">IF(DK222=0,DI222,DI222/DJ222)</f>
        <v>1</v>
      </c>
      <c r="DM222" s="1">
        <v>31</v>
      </c>
      <c r="DN222" s="1">
        <f ca="1">IF(DL222/DM222=INT(DL222/DM222),1,0)</f>
        <v>0</v>
      </c>
      <c r="DO222" s="1">
        <f ca="1">IF(DN222=0,DL222,DL222/DM222)</f>
        <v>1</v>
      </c>
      <c r="DP222" s="1">
        <v>37</v>
      </c>
      <c r="DQ222" s="1">
        <f ca="1">IF(DO222/DP222=INT(DO222/DP222),1,0)</f>
        <v>0</v>
      </c>
      <c r="DR222" s="1">
        <f ca="1">IF(DQ222=0,DO222,DO222/DP222)</f>
        <v>1</v>
      </c>
      <c r="DS222" s="1">
        <v>41</v>
      </c>
      <c r="DT222" s="1">
        <f ca="1">IF(DR222/DS222=INT(DR222/DS222),1,0)</f>
        <v>0</v>
      </c>
      <c r="DU222" s="1">
        <f ca="1">IF(DT222=0,DR222,DR222/DS222)</f>
        <v>1</v>
      </c>
      <c r="DV222" s="1">
        <v>43</v>
      </c>
      <c r="DW222" s="1">
        <f ca="1">IF(DU222/DV222=INT(DU222/DV222),1,0)</f>
        <v>0</v>
      </c>
      <c r="DX222" s="1">
        <f ca="1">IF(DW222=0,DU222,DU222/DV222)</f>
        <v>1</v>
      </c>
      <c r="DY222" s="1">
        <v>47</v>
      </c>
      <c r="DZ222" s="1">
        <f ca="1">IF(DX222/DY222=INT(DX222/DY222),1,0)</f>
        <v>0</v>
      </c>
      <c r="EA222" s="1">
        <f ca="1">IF(DZ222=0,DX222,DX222/DY222)</f>
        <v>1</v>
      </c>
      <c r="EB222" s="1">
        <v>53</v>
      </c>
      <c r="EC222" s="1">
        <f ca="1">IF(EA222/EB222=INT(EA222/EB222),1,0)</f>
        <v>0</v>
      </c>
      <c r="ED222" s="1">
        <f ca="1">IF(EC222=0,EA222,EA222/EB222)</f>
        <v>1</v>
      </c>
      <c r="EE222" s="1">
        <v>59</v>
      </c>
      <c r="EF222" s="1">
        <f ca="1">IF(ED222/EE222=INT(ED222/EE222),1,0)</f>
        <v>0</v>
      </c>
      <c r="EG222" s="1">
        <f ca="1">IF(EF222=0,ED222,ED222/EE222)</f>
        <v>1</v>
      </c>
      <c r="EH222" s="1">
        <v>61</v>
      </c>
      <c r="EI222" s="1">
        <f ca="1">IF(EG222/EH222=INT(EG222/EH222),1,0)</f>
        <v>0</v>
      </c>
      <c r="EJ222" s="1">
        <f ca="1">IF(EI222=0,EG222,EG222/EH222)</f>
        <v>1</v>
      </c>
      <c r="EK222" s="1">
        <v>67</v>
      </c>
      <c r="EL222" s="1">
        <f ca="1">IF(EJ222/EK222=INT(EJ222/EK222),1,0)</f>
        <v>0</v>
      </c>
      <c r="EM222" s="1">
        <f ca="1">IF(EL222=0,EJ222,EJ222/EK222)</f>
        <v>1</v>
      </c>
      <c r="EN222" s="1">
        <v>71</v>
      </c>
      <c r="EO222" s="1">
        <f ca="1">IF(EM222/EN222=INT(EM222/EN222),1,0)</f>
        <v>0</v>
      </c>
      <c r="EP222" s="1">
        <f ca="1">IF(EO222=0,EM222,EM222/EN222)</f>
        <v>1</v>
      </c>
      <c r="EQ222" s="1">
        <v>73</v>
      </c>
      <c r="ER222" s="1">
        <f ca="1">IF(EP222/EQ222=INT(EP222/EQ222),1,0)</f>
        <v>0</v>
      </c>
      <c r="ES222" s="1">
        <f ca="1">IF(ER222=0,EP222,EP222/EQ222)</f>
        <v>1</v>
      </c>
      <c r="ET222" s="1">
        <v>79</v>
      </c>
      <c r="EU222" s="1">
        <f ca="1">IF(ES222/ET222=INT(ES222/ET222),1,0)</f>
        <v>0</v>
      </c>
      <c r="EV222" s="1">
        <f ca="1">IF(EU222=0,ES222,ES222/ET222)</f>
        <v>1</v>
      </c>
      <c r="EW222" s="1">
        <v>83</v>
      </c>
      <c r="EX222" s="1">
        <f ca="1">IF(EV222/EW222=INT(EV222/EW222),1,0)</f>
        <v>0</v>
      </c>
      <c r="EY222" s="1">
        <f ca="1">IF(EX222=0,EV222,EV222/EW222)</f>
        <v>1</v>
      </c>
      <c r="EZ222" s="1">
        <v>89</v>
      </c>
      <c r="FA222" s="1">
        <f ca="1">IF(EY222/EZ222=INT(EY222/EZ222),1,0)</f>
        <v>0</v>
      </c>
      <c r="FB222" s="1">
        <f ca="1">IF(FA222=0,EY222,EY222/EZ222)</f>
        <v>1</v>
      </c>
      <c r="FC222" s="1">
        <v>97</v>
      </c>
      <c r="FD222" s="1">
        <f ca="1">IF(FB222/FC222=INT(FB222/FC222),1,0)</f>
        <v>0</v>
      </c>
      <c r="FE222" s="1">
        <f ca="1">IF(FD222=0,FB222,FB222/FC222)</f>
        <v>1</v>
      </c>
      <c r="FF222" s="1">
        <v>101</v>
      </c>
      <c r="FG222" s="1">
        <f ca="1">IF(FE222/FF222=INT(FE222/FF222),1,0)</f>
        <v>0</v>
      </c>
      <c r="FH222" s="1">
        <f ca="1">IF(FG222=0,FE222,FE222/FF222)</f>
        <v>1</v>
      </c>
      <c r="FI222" s="1">
        <v>103</v>
      </c>
      <c r="FJ222" s="1">
        <f ca="1">IF(FH222/FI222=INT(FH222/FI222),1,0)</f>
        <v>0</v>
      </c>
      <c r="FK222" s="1">
        <f ca="1">IF(FJ222=0,FH222,FH222/FI222)</f>
        <v>1</v>
      </c>
      <c r="FL222" s="1">
        <v>107</v>
      </c>
      <c r="FM222" s="1">
        <f ca="1">IF(FK222/FL222=INT(FK222/FL222),1,0)</f>
        <v>0</v>
      </c>
      <c r="FN222" s="1">
        <f ca="1">IF(FM222=0,FK222,FK222/FL222)</f>
        <v>1</v>
      </c>
      <c r="FO222" s="1">
        <v>109</v>
      </c>
      <c r="FP222" s="1">
        <f ca="1">IF(FN222/FO222=INT(FN222/FO222),1,0)</f>
        <v>0</v>
      </c>
      <c r="FQ222" s="1">
        <f ca="1">IF(FP222=0,FN222,FN222/FO222)</f>
        <v>1</v>
      </c>
      <c r="FR222" s="1">
        <v>113</v>
      </c>
      <c r="FS222" s="1">
        <f ca="1">IF(FQ222/FR222=INT(FQ222/FR222),1,0)</f>
        <v>0</v>
      </c>
      <c r="FT222" s="1">
        <f ca="1">IF(FS222=0,FQ222,FQ222/FR222)</f>
        <v>1</v>
      </c>
      <c r="FU222" s="1">
        <v>127</v>
      </c>
      <c r="FV222" s="1">
        <f ca="1">IF(FT222/FU222=INT(FT222/FU222),1,0)</f>
        <v>0</v>
      </c>
      <c r="FW222" s="1">
        <f ca="1">IF(FV222=0,FT222,FT222/FU222)</f>
        <v>1</v>
      </c>
      <c r="FX222" s="1">
        <v>131</v>
      </c>
      <c r="FY222" s="1">
        <f ca="1">IF(FW222/FX222=INT(FW222/FX222),1,0)</f>
        <v>0</v>
      </c>
      <c r="FZ222" s="1">
        <f ca="1">IF(FY222=0,FW222,FW222/FX222)</f>
        <v>1</v>
      </c>
      <c r="GA222" s="1">
        <v>137</v>
      </c>
      <c r="GB222" s="1">
        <f ca="1">IF(FZ222/GA222=INT(FZ222/GA222),1,0)</f>
        <v>0</v>
      </c>
      <c r="GC222" s="1">
        <f ca="1">IF(GB222=0,FZ222,FZ222/GA222)</f>
        <v>1</v>
      </c>
      <c r="GD222" s="1">
        <v>139</v>
      </c>
      <c r="GE222" s="1">
        <f ca="1">IF(GC222/GD222=INT(GC222/GD222),1,0)</f>
        <v>0</v>
      </c>
      <c r="GF222" s="1">
        <f ca="1">IF(GE222=0,GC222,GC222/GD222)</f>
        <v>1</v>
      </c>
      <c r="GG222" s="1">
        <v>149</v>
      </c>
      <c r="GH222" s="1">
        <f ca="1">IF(GF222/GG222=INT(GF222/GG222),1,0)</f>
        <v>0</v>
      </c>
      <c r="GI222" s="1">
        <f ca="1">IF(GH222=0,GF222,GF222/GG222)</f>
        <v>1</v>
      </c>
      <c r="GJ222" s="1"/>
      <c r="GK222" s="1">
        <f ca="1">8*BI222+4*BL222+2*BO222+BR222</f>
        <v>0</v>
      </c>
      <c r="GL222" s="1">
        <f ca="1">4*BU222+2*BX222+CA222</f>
        <v>0</v>
      </c>
      <c r="GM222" s="1">
        <f ca="1">2*CD222+CG222</f>
        <v>0</v>
      </c>
      <c r="GN222" s="1">
        <f ca="1">2*CJ222+CM222</f>
        <v>0</v>
      </c>
      <c r="GO222" s="1">
        <f ca="1">2*CP222+CS222</f>
        <v>1</v>
      </c>
      <c r="GP222" s="1">
        <f ca="1">2*CV222+CY222</f>
        <v>0</v>
      </c>
      <c r="GQ222" s="1">
        <f ca="1">DB222</f>
        <v>0</v>
      </c>
      <c r="GR222" s="1">
        <f ca="1">DE222</f>
        <v>0</v>
      </c>
      <c r="GS222" s="1">
        <f ca="1">DH222</f>
        <v>0</v>
      </c>
      <c r="GT222" s="1">
        <f ca="1">DK222</f>
        <v>0</v>
      </c>
      <c r="GU222" s="1">
        <f ca="1">DN222</f>
        <v>0</v>
      </c>
      <c r="GV222">
        <f ca="1">DQ222</f>
        <v>0</v>
      </c>
      <c r="GW222">
        <f ca="1">DT222</f>
        <v>0</v>
      </c>
      <c r="GX222">
        <f ca="1">DW222</f>
        <v>0</v>
      </c>
      <c r="GY222">
        <f ca="1">DZ222</f>
        <v>0</v>
      </c>
      <c r="GZ222">
        <f ca="1">EC222</f>
        <v>0</v>
      </c>
      <c r="HA222">
        <f ca="1">EF222</f>
        <v>0</v>
      </c>
      <c r="HB222">
        <f ca="1">EI222</f>
        <v>0</v>
      </c>
      <c r="HC222">
        <f ca="1">EL222</f>
        <v>0</v>
      </c>
      <c r="HD222">
        <f ca="1">EO222</f>
        <v>0</v>
      </c>
      <c r="HE222">
        <f ca="1">ER222</f>
        <v>0</v>
      </c>
      <c r="HF222">
        <f ca="1">EU222</f>
        <v>0</v>
      </c>
      <c r="HG222">
        <f ca="1">EX222</f>
        <v>0</v>
      </c>
      <c r="HH222">
        <f ca="1">FA222</f>
        <v>0</v>
      </c>
      <c r="HI222">
        <f ca="1">FD222</f>
        <v>0</v>
      </c>
      <c r="HJ222">
        <f ca="1">FG222</f>
        <v>0</v>
      </c>
      <c r="HK222">
        <f ca="1">FJ222</f>
        <v>0</v>
      </c>
      <c r="HL222">
        <f ca="1">FM222</f>
        <v>0</v>
      </c>
      <c r="HM222">
        <f ca="1">FP222</f>
        <v>0</v>
      </c>
      <c r="HN222">
        <f ca="1">FS222</f>
        <v>0</v>
      </c>
      <c r="HO222">
        <f ca="1">FV222</f>
        <v>0</v>
      </c>
      <c r="HP222">
        <f ca="1">FY222</f>
        <v>0</v>
      </c>
      <c r="HQ222">
        <f ca="1">GB222</f>
        <v>0</v>
      </c>
      <c r="HR222">
        <f ca="1">GE222</f>
        <v>0</v>
      </c>
      <c r="HS222">
        <f ca="1">GH222</f>
        <v>0</v>
      </c>
      <c r="HT222">
        <f ca="1">BG222</f>
        <v>11</v>
      </c>
      <c r="HU222">
        <f ca="1">HT222/HS225</f>
        <v>11</v>
      </c>
      <c r="HV222" s="9">
        <f ca="1">BE223</f>
        <v>9</v>
      </c>
      <c r="HW222">
        <f ca="1">HV222*HU223+HU222</f>
        <v>119</v>
      </c>
      <c r="HX222">
        <f ca="1">HW222*HW218</f>
        <v>12257</v>
      </c>
      <c r="HY222" s="9">
        <f ca="1">HU219*HU223</f>
        <v>144</v>
      </c>
      <c r="HZ222" s="9">
        <f ca="1">INT(HX222/HY222)</f>
        <v>85</v>
      </c>
      <c r="IA222" s="9">
        <f ca="1">HX222-HZ222*HY222</f>
        <v>17</v>
      </c>
      <c r="IB222" s="9">
        <f ca="1">HY222</f>
        <v>144</v>
      </c>
    </row>
    <row r="223" spans="2:255" ht="6" hidden="1" customHeight="1" x14ac:dyDescent="0.25">
      <c r="B223" s="71"/>
      <c r="C223" s="71"/>
      <c r="D223" s="71"/>
      <c r="E223" s="77"/>
      <c r="F223" s="104"/>
      <c r="G223" s="71"/>
      <c r="H223" s="78"/>
      <c r="I223" s="71"/>
      <c r="J223" s="71"/>
      <c r="K223" s="77"/>
      <c r="L223" s="104"/>
      <c r="M223" s="71"/>
      <c r="N223" s="71"/>
      <c r="O223" s="71"/>
      <c r="P223" s="71"/>
      <c r="Q223" s="71"/>
      <c r="R223" s="71"/>
      <c r="S223" s="77"/>
      <c r="T223" s="80"/>
      <c r="U223" s="80"/>
      <c r="V223" s="80"/>
      <c r="W223" s="122"/>
      <c r="X223" s="102"/>
      <c r="Y223" s="71"/>
      <c r="Z223" s="75"/>
      <c r="AE223" s="162"/>
      <c r="AW223" s="11"/>
      <c r="AX223" s="11"/>
      <c r="AY223" s="11"/>
      <c r="AZ223" s="11"/>
      <c r="BA223" s="11"/>
      <c r="BB223" s="11"/>
      <c r="BC223" s="11"/>
      <c r="BE223">
        <f ca="1">BE222+INT(BF222/BF223)</f>
        <v>9</v>
      </c>
      <c r="BF223" s="1">
        <f ca="1">IF(BB218&gt;BF222,INT((RAND()*(BC218-BB218+1)+BB218)),INT((RAND()*(BC218-BF222)+BF222+1)))</f>
        <v>12</v>
      </c>
      <c r="BG223">
        <f ca="1">BF223</f>
        <v>12</v>
      </c>
      <c r="BH223">
        <v>256</v>
      </c>
      <c r="BI223" s="1">
        <f ca="1">IF(BG223/BH223=INT(BG223/BH223),1,0)</f>
        <v>0</v>
      </c>
      <c r="BJ223" s="1">
        <f ca="1">IF(BI223=0,BG223,BG223/BH223)</f>
        <v>12</v>
      </c>
      <c r="BK223" s="1">
        <v>16</v>
      </c>
      <c r="BL223" s="1">
        <f ca="1">IF(BJ223/BK223=INT(BJ223/BK223),1,0)</f>
        <v>0</v>
      </c>
      <c r="BM223" s="1">
        <f ca="1">IF(BL223=0,BJ223,BJ223/BK223)</f>
        <v>12</v>
      </c>
      <c r="BN223" s="1">
        <v>4</v>
      </c>
      <c r="BO223" s="1">
        <f ca="1">IF(BM223/BN223=INT(BM223/BN223),1,0)</f>
        <v>1</v>
      </c>
      <c r="BP223" s="1">
        <f ca="1">IF(BO223=0,BM223,BM223/BN223)</f>
        <v>3</v>
      </c>
      <c r="BQ223" s="1">
        <v>2</v>
      </c>
      <c r="BR223" s="1">
        <f ca="1">IF(BP223/BQ223=INT(BP223/BQ223),1,0)</f>
        <v>0</v>
      </c>
      <c r="BS223" s="1">
        <f ca="1">IF(BR223=0,BP223,BP223/BQ223)</f>
        <v>3</v>
      </c>
      <c r="BT223" s="1">
        <v>81</v>
      </c>
      <c r="BU223" s="1">
        <f ca="1">IF(BS223/BT223=INT(BS223/BT223),1,0)</f>
        <v>0</v>
      </c>
      <c r="BV223" s="1">
        <f ca="1">IF(BU223=0,BS223,BS223/BT223)</f>
        <v>3</v>
      </c>
      <c r="BW223" s="1">
        <v>9</v>
      </c>
      <c r="BX223" s="1">
        <f ca="1">IF(BV223/BW223=INT(BV223/BW223),1,0)</f>
        <v>0</v>
      </c>
      <c r="BY223" s="1">
        <f ca="1">IF(BX223=0,BV223,BV223/BW223)</f>
        <v>3</v>
      </c>
      <c r="BZ223" s="1">
        <v>3</v>
      </c>
      <c r="CA223" s="1">
        <f ca="1">IF(BY223/BZ223=INT(BY223/BZ223),1,0)</f>
        <v>1</v>
      </c>
      <c r="CB223" s="1">
        <f ca="1">IF(CA223=0,BY223,BY223/BZ223)</f>
        <v>1</v>
      </c>
      <c r="CC223" s="1">
        <v>25</v>
      </c>
      <c r="CD223" s="1">
        <f ca="1">IF(CB223/CC223=INT(CB223/CC223),1,0)</f>
        <v>0</v>
      </c>
      <c r="CE223" s="1">
        <f ca="1">IF(CD223=0,CB223,CB223/CC223)</f>
        <v>1</v>
      </c>
      <c r="CF223" s="1">
        <v>5</v>
      </c>
      <c r="CG223" s="1">
        <f ca="1">IF(CE223/CF223=INT(CE223/CF223),1,0)</f>
        <v>0</v>
      </c>
      <c r="CH223" s="1">
        <f ca="1">IF(CG223=0,CE223,CE223/CF223)</f>
        <v>1</v>
      </c>
      <c r="CI223" s="1">
        <v>49</v>
      </c>
      <c r="CJ223" s="1">
        <f ca="1">IF(CH223/CI223=INT(CH223/CI223),1,0)</f>
        <v>0</v>
      </c>
      <c r="CK223" s="1">
        <f ca="1">IF(CJ223=0,CH223,CH223/CI223)</f>
        <v>1</v>
      </c>
      <c r="CL223" s="1">
        <v>7</v>
      </c>
      <c r="CM223" s="1">
        <f ca="1">IF(CK223/CL223=INT(CK223/CL223),1,0)</f>
        <v>0</v>
      </c>
      <c r="CN223" s="1">
        <f ca="1">IF(CM223=0,CK223,CK223/CL223)</f>
        <v>1</v>
      </c>
      <c r="CO223" s="1">
        <v>121</v>
      </c>
      <c r="CP223" s="1">
        <f ca="1">IF(CN223/CO223=INT(CN223/CO223),1,0)</f>
        <v>0</v>
      </c>
      <c r="CQ223" s="1">
        <f ca="1">IF(CP223=0,CN223,CN223/CO223)</f>
        <v>1</v>
      </c>
      <c r="CR223" s="1">
        <v>11</v>
      </c>
      <c r="CS223" s="1">
        <f ca="1">IF(CQ223/CR223=INT(CQ223/CR223),1,0)</f>
        <v>0</v>
      </c>
      <c r="CT223" s="1">
        <f ca="1">IF(CS223=0,CQ223,CQ223/CR223)</f>
        <v>1</v>
      </c>
      <c r="CU223" s="1">
        <v>169</v>
      </c>
      <c r="CV223" s="1">
        <f ca="1">IF(CT223/CU223=INT(CT223/CU223),1,0)</f>
        <v>0</v>
      </c>
      <c r="CW223" s="1">
        <f ca="1">IF(CV223=0,CT223,CT223/CU223)</f>
        <v>1</v>
      </c>
      <c r="CX223" s="1">
        <v>13</v>
      </c>
      <c r="CY223" s="1">
        <f ca="1">IF(CW223/CX223=INT(CW223/CX223),1,0)</f>
        <v>0</v>
      </c>
      <c r="CZ223" s="1">
        <f ca="1">IF(CY223=0,CW223,CW223/CX223)</f>
        <v>1</v>
      </c>
      <c r="DA223" s="1">
        <v>17</v>
      </c>
      <c r="DB223" s="1">
        <f ca="1">IF(CZ223/DA223=INT(CZ223/DA223),1,0)</f>
        <v>0</v>
      </c>
      <c r="DC223" s="1">
        <f ca="1">IF(DB223=0,CZ223,CZ223/DA223)</f>
        <v>1</v>
      </c>
      <c r="DD223" s="1">
        <v>19</v>
      </c>
      <c r="DE223" s="1">
        <f ca="1">IF(DC223/DD223=INT(DC223/DD223),1,0)</f>
        <v>0</v>
      </c>
      <c r="DF223" s="1">
        <f ca="1">IF(DE223=0,DC223,DC223/DD223)</f>
        <v>1</v>
      </c>
      <c r="DG223" s="1">
        <v>23</v>
      </c>
      <c r="DH223" s="1">
        <f ca="1">IF(DF223/DG223=INT(DF223/DG223),1,0)</f>
        <v>0</v>
      </c>
      <c r="DI223" s="1">
        <f ca="1">IF(DH223=0,DF223,DF223/DG223)</f>
        <v>1</v>
      </c>
      <c r="DJ223" s="1">
        <v>29</v>
      </c>
      <c r="DK223" s="1">
        <f ca="1">IF(DI223/DJ223=INT(DI223/DJ223),1,0)</f>
        <v>0</v>
      </c>
      <c r="DL223" s="1">
        <f ca="1">IF(DK223=0,DI223,DI223/DJ223)</f>
        <v>1</v>
      </c>
      <c r="DM223" s="1">
        <v>31</v>
      </c>
      <c r="DN223" s="1">
        <f ca="1">IF(DL223/DM223=INT(DL223/DM223),1,0)</f>
        <v>0</v>
      </c>
      <c r="DO223" s="1">
        <f ca="1">IF(DN223=0,DL223,DL223/DM223)</f>
        <v>1</v>
      </c>
      <c r="DP223" s="1">
        <v>37</v>
      </c>
      <c r="DQ223" s="1">
        <f ca="1">IF(DO223/DP223=INT(DO223/DP223),1,0)</f>
        <v>0</v>
      </c>
      <c r="DR223" s="1">
        <f ca="1">IF(DQ223=0,DO223,DO223/DP223)</f>
        <v>1</v>
      </c>
      <c r="DS223" s="1">
        <v>41</v>
      </c>
      <c r="DT223" s="1">
        <f ca="1">IF(DR223/DS223=INT(DR223/DS223),1,0)</f>
        <v>0</v>
      </c>
      <c r="DU223" s="1">
        <f ca="1">IF(DT223=0,DR223,DR223/DS223)</f>
        <v>1</v>
      </c>
      <c r="DV223" s="1">
        <v>43</v>
      </c>
      <c r="DW223" s="1">
        <f ca="1">IF(DU223/DV223=INT(DU223/DV223),1,0)</f>
        <v>0</v>
      </c>
      <c r="DX223" s="1">
        <f ca="1">IF(DW223=0,DU223,DU223/DV223)</f>
        <v>1</v>
      </c>
      <c r="DY223" s="1">
        <v>47</v>
      </c>
      <c r="DZ223" s="1">
        <f ca="1">IF(DX223/DY223=INT(DX223/DY223),1,0)</f>
        <v>0</v>
      </c>
      <c r="EA223" s="1">
        <f ca="1">IF(DZ223=0,DX223,DX223/DY223)</f>
        <v>1</v>
      </c>
      <c r="EB223" s="1">
        <v>53</v>
      </c>
      <c r="EC223" s="1">
        <f ca="1">IF(EA223/EB223=INT(EA223/EB223),1,0)</f>
        <v>0</v>
      </c>
      <c r="ED223" s="1">
        <f ca="1">IF(EC223=0,EA223,EA223/EB223)</f>
        <v>1</v>
      </c>
      <c r="EE223" s="1">
        <v>59</v>
      </c>
      <c r="EF223" s="1">
        <f ca="1">IF(ED223/EE223=INT(ED223/EE223),1,0)</f>
        <v>0</v>
      </c>
      <c r="EG223" s="1">
        <f ca="1">IF(EF223=0,ED223,ED223/EE223)</f>
        <v>1</v>
      </c>
      <c r="EH223" s="1">
        <v>61</v>
      </c>
      <c r="EI223" s="1">
        <f ca="1">IF(EG223/EH223=INT(EG223/EH223),1,0)</f>
        <v>0</v>
      </c>
      <c r="EJ223" s="1">
        <f ca="1">IF(EI223=0,EG223,EG223/EH223)</f>
        <v>1</v>
      </c>
      <c r="EK223" s="1">
        <v>67</v>
      </c>
      <c r="EL223" s="1">
        <f ca="1">IF(EJ223/EK223=INT(EJ223/EK223),1,0)</f>
        <v>0</v>
      </c>
      <c r="EM223" s="1">
        <f ca="1">IF(EL223=0,EJ223,EJ223/EK223)</f>
        <v>1</v>
      </c>
      <c r="EN223" s="1">
        <v>71</v>
      </c>
      <c r="EO223" s="1">
        <f ca="1">IF(EM223/EN223=INT(EM223/EN223),1,0)</f>
        <v>0</v>
      </c>
      <c r="EP223" s="1">
        <f ca="1">IF(EO223=0,EM223,EM223/EN223)</f>
        <v>1</v>
      </c>
      <c r="EQ223" s="1">
        <v>73</v>
      </c>
      <c r="ER223" s="1">
        <f ca="1">IF(EP223/EQ223=INT(EP223/EQ223),1,0)</f>
        <v>0</v>
      </c>
      <c r="ES223" s="1">
        <f ca="1">IF(ER223=0,EP223,EP223/EQ223)</f>
        <v>1</v>
      </c>
      <c r="ET223" s="1">
        <v>79</v>
      </c>
      <c r="EU223" s="1">
        <f ca="1">IF(ES223/ET223=INT(ES223/ET223),1,0)</f>
        <v>0</v>
      </c>
      <c r="EV223" s="1">
        <f ca="1">IF(EU223=0,ES223,ES223/ET223)</f>
        <v>1</v>
      </c>
      <c r="EW223" s="1">
        <v>83</v>
      </c>
      <c r="EX223" s="1">
        <f ca="1">IF(EV223/EW223=INT(EV223/EW223),1,0)</f>
        <v>0</v>
      </c>
      <c r="EY223" s="1">
        <f ca="1">IF(EX223=0,EV223,EV223/EW223)</f>
        <v>1</v>
      </c>
      <c r="EZ223" s="1">
        <v>89</v>
      </c>
      <c r="FA223" s="1">
        <f ca="1">IF(EY223/EZ223=INT(EY223/EZ223),1,0)</f>
        <v>0</v>
      </c>
      <c r="FB223" s="1">
        <f ca="1">IF(FA223=0,EY223,EY223/EZ223)</f>
        <v>1</v>
      </c>
      <c r="FC223" s="1">
        <v>97</v>
      </c>
      <c r="FD223" s="1">
        <f ca="1">IF(FB223/FC223=INT(FB223/FC223),1,0)</f>
        <v>0</v>
      </c>
      <c r="FE223" s="1">
        <f ca="1">IF(FD223=0,FB223,FB223/FC223)</f>
        <v>1</v>
      </c>
      <c r="FF223" s="1">
        <v>101</v>
      </c>
      <c r="FG223" s="1">
        <f ca="1">IF(FE223/FF223=INT(FE223/FF223),1,0)</f>
        <v>0</v>
      </c>
      <c r="FH223" s="1">
        <f ca="1">IF(FG223=0,FE223,FE223/FF223)</f>
        <v>1</v>
      </c>
      <c r="FI223" s="1">
        <v>103</v>
      </c>
      <c r="FJ223" s="1">
        <f ca="1">IF(FH223/FI223=INT(FH223/FI223),1,0)</f>
        <v>0</v>
      </c>
      <c r="FK223" s="1">
        <f ca="1">IF(FJ223=0,FH223,FH223/FI223)</f>
        <v>1</v>
      </c>
      <c r="FL223" s="1">
        <v>107</v>
      </c>
      <c r="FM223" s="1">
        <f ca="1">IF(FK223/FL223=INT(FK223/FL223),1,0)</f>
        <v>0</v>
      </c>
      <c r="FN223" s="1">
        <f ca="1">IF(FM223=0,FK223,FK223/FL223)</f>
        <v>1</v>
      </c>
      <c r="FO223" s="1">
        <v>109</v>
      </c>
      <c r="FP223" s="1">
        <f ca="1">IF(FN223/FO223=INT(FN223/FO223),1,0)</f>
        <v>0</v>
      </c>
      <c r="FQ223" s="1">
        <f ca="1">IF(FP223=0,FN223,FN223/FO223)</f>
        <v>1</v>
      </c>
      <c r="FR223" s="1">
        <v>113</v>
      </c>
      <c r="FS223" s="1">
        <f ca="1">IF(FQ223/FR223=INT(FQ223/FR223),1,0)</f>
        <v>0</v>
      </c>
      <c r="FT223" s="1">
        <f ca="1">IF(FS223=0,FQ223,FQ223/FR223)</f>
        <v>1</v>
      </c>
      <c r="FU223" s="1">
        <v>127</v>
      </c>
      <c r="FV223" s="1">
        <f ca="1">IF(FT223/FU223=INT(FT223/FU223),1,0)</f>
        <v>0</v>
      </c>
      <c r="FW223" s="1">
        <f ca="1">IF(FV223=0,FT223,FT223/FU223)</f>
        <v>1</v>
      </c>
      <c r="FX223" s="1">
        <v>131</v>
      </c>
      <c r="FY223" s="1">
        <f ca="1">IF(FW223/FX223=INT(FW223/FX223),1,0)</f>
        <v>0</v>
      </c>
      <c r="FZ223" s="1">
        <f ca="1">IF(FY223=0,FW223,FW223/FX223)</f>
        <v>1</v>
      </c>
      <c r="GA223" s="1">
        <v>137</v>
      </c>
      <c r="GB223" s="1">
        <f ca="1">IF(FZ223/GA223=INT(FZ223/GA223),1,0)</f>
        <v>0</v>
      </c>
      <c r="GC223" s="1">
        <f ca="1">IF(GB223=0,FZ223,FZ223/GA223)</f>
        <v>1</v>
      </c>
      <c r="GD223" s="1">
        <v>139</v>
      </c>
      <c r="GE223" s="1">
        <f ca="1">IF(GC223/GD223=INT(GC223/GD223),1,0)</f>
        <v>0</v>
      </c>
      <c r="GF223" s="1">
        <f ca="1">IF(GE223=0,GC223,GC223/GD223)</f>
        <v>1</v>
      </c>
      <c r="GG223" s="1">
        <v>149</v>
      </c>
      <c r="GH223" s="1">
        <f ca="1">IF(GF223/GG223=INT(GF223/GG223),1,0)</f>
        <v>0</v>
      </c>
      <c r="GI223" s="1">
        <f ca="1">IF(GH223=0,GF223,GF223/GG223)</f>
        <v>1</v>
      </c>
      <c r="GJ223" s="1"/>
      <c r="GK223" s="1">
        <f ca="1">8*BI223+4*BL223+2*BO223+BR223</f>
        <v>2</v>
      </c>
      <c r="GL223" s="1">
        <f ca="1">4*BU223+2*BX223+CA223</f>
        <v>1</v>
      </c>
      <c r="GM223" s="1">
        <f ca="1">2*CD223+CG223</f>
        <v>0</v>
      </c>
      <c r="GN223" s="1">
        <f ca="1">2*CJ223+CM223</f>
        <v>0</v>
      </c>
      <c r="GO223" s="1">
        <f ca="1">2*CP223+CS223</f>
        <v>0</v>
      </c>
      <c r="GP223" s="1">
        <f ca="1">2*CV223+CY223</f>
        <v>0</v>
      </c>
      <c r="GQ223" s="1">
        <f ca="1">DB223</f>
        <v>0</v>
      </c>
      <c r="GR223" s="1">
        <f ca="1">DE223</f>
        <v>0</v>
      </c>
      <c r="GS223" s="1">
        <f ca="1">DH223</f>
        <v>0</v>
      </c>
      <c r="GT223" s="1">
        <f ca="1">DK223</f>
        <v>0</v>
      </c>
      <c r="GU223" s="1">
        <f ca="1">DN223</f>
        <v>0</v>
      </c>
      <c r="GV223">
        <f ca="1">DQ223</f>
        <v>0</v>
      </c>
      <c r="GW223">
        <f ca="1">DT223</f>
        <v>0</v>
      </c>
      <c r="GX223">
        <f ca="1">DW223</f>
        <v>0</v>
      </c>
      <c r="GY223">
        <f ca="1">DZ223</f>
        <v>0</v>
      </c>
      <c r="GZ223">
        <f ca="1">EC223</f>
        <v>0</v>
      </c>
      <c r="HA223">
        <f ca="1">EF223</f>
        <v>0</v>
      </c>
      <c r="HB223">
        <f ca="1">EI223</f>
        <v>0</v>
      </c>
      <c r="HC223">
        <f ca="1">EL223</f>
        <v>0</v>
      </c>
      <c r="HD223">
        <f ca="1">EO223</f>
        <v>0</v>
      </c>
      <c r="HE223">
        <f ca="1">ER223</f>
        <v>0</v>
      </c>
      <c r="HF223">
        <f ca="1">EU223</f>
        <v>0</v>
      </c>
      <c r="HG223">
        <f ca="1">EX223</f>
        <v>0</v>
      </c>
      <c r="HH223">
        <f ca="1">FA223</f>
        <v>0</v>
      </c>
      <c r="HI223">
        <f ca="1">FD223</f>
        <v>0</v>
      </c>
      <c r="HJ223">
        <f ca="1">FG223</f>
        <v>0</v>
      </c>
      <c r="HK223">
        <f ca="1">FJ223</f>
        <v>0</v>
      </c>
      <c r="HL223">
        <f ca="1">FM223</f>
        <v>0</v>
      </c>
      <c r="HM223">
        <f ca="1">FP223</f>
        <v>0</v>
      </c>
      <c r="HN223">
        <f ca="1">FS223</f>
        <v>0</v>
      </c>
      <c r="HO223">
        <f ca="1">FV223</f>
        <v>0</v>
      </c>
      <c r="HP223">
        <f ca="1">FY223</f>
        <v>0</v>
      </c>
      <c r="HQ223">
        <f ca="1">GB223</f>
        <v>0</v>
      </c>
      <c r="HR223">
        <f ca="1">GE223</f>
        <v>0</v>
      </c>
      <c r="HS223">
        <f ca="1">GH223</f>
        <v>0</v>
      </c>
      <c r="HT223">
        <f ca="1">BG223</f>
        <v>12</v>
      </c>
      <c r="HU223">
        <f ca="1">HT223/HS225</f>
        <v>12</v>
      </c>
      <c r="HV223" s="9"/>
      <c r="HY223" s="9"/>
      <c r="HZ223" s="9"/>
      <c r="IA223" s="9"/>
      <c r="IB223" s="9"/>
    </row>
    <row r="224" spans="2:255" ht="6" hidden="1" customHeight="1" x14ac:dyDescent="0.25">
      <c r="B224" s="71"/>
      <c r="C224" s="71"/>
      <c r="D224" s="71"/>
      <c r="E224" s="77"/>
      <c r="F224" s="104"/>
      <c r="G224" s="71"/>
      <c r="H224" s="78"/>
      <c r="I224" s="71"/>
      <c r="J224" s="71"/>
      <c r="K224" s="77"/>
      <c r="L224" s="104"/>
      <c r="M224" s="71"/>
      <c r="N224" s="71"/>
      <c r="O224" s="71"/>
      <c r="P224" s="71"/>
      <c r="Q224" s="71"/>
      <c r="R224" s="71"/>
      <c r="S224" s="77"/>
      <c r="T224" s="80"/>
      <c r="U224" s="80"/>
      <c r="V224" s="80"/>
      <c r="W224" s="122"/>
      <c r="X224" s="102"/>
      <c r="Y224" s="71"/>
      <c r="Z224" s="75"/>
      <c r="AE224" s="162"/>
      <c r="AW224" s="11"/>
      <c r="AX224" s="11"/>
      <c r="AY224" s="11"/>
      <c r="AZ224" s="11"/>
      <c r="BA224" s="11"/>
      <c r="BB224" s="11"/>
      <c r="BC224" s="11"/>
      <c r="BD224" s="9"/>
      <c r="BE224" s="9"/>
      <c r="BF224" s="9"/>
      <c r="BK224" s="9"/>
      <c r="BL224" s="9"/>
      <c r="BM224" s="9"/>
      <c r="BN224" s="9"/>
      <c r="BO224" s="9"/>
      <c r="BP224" s="9"/>
      <c r="BQ224" s="9"/>
      <c r="BR224" s="9"/>
      <c r="BS224" s="9"/>
      <c r="BT224" s="9"/>
      <c r="BU224" s="9"/>
      <c r="BV224" s="9"/>
      <c r="BW224" s="9"/>
      <c r="BX224" s="9"/>
      <c r="BY224" s="9"/>
      <c r="BZ224" s="9"/>
      <c r="CA224" s="9"/>
      <c r="CB224" s="9"/>
      <c r="CC224" s="9"/>
      <c r="CD224" s="9"/>
      <c r="CE224" s="9"/>
      <c r="CF224" s="9"/>
      <c r="CG224" s="9"/>
      <c r="CH224" s="9"/>
      <c r="CI224" s="9"/>
      <c r="CJ224" s="9"/>
      <c r="CK224" s="9"/>
      <c r="CL224" s="9"/>
      <c r="CM224" s="9"/>
      <c r="CN224" s="9"/>
      <c r="CO224" s="9"/>
      <c r="CP224" s="9"/>
      <c r="CQ224" s="9"/>
      <c r="CR224" s="9"/>
      <c r="CS224" s="9"/>
      <c r="CT224" s="9"/>
      <c r="CU224" s="9"/>
      <c r="CV224" s="9"/>
      <c r="CW224" s="9"/>
      <c r="CX224" s="9"/>
      <c r="CY224" s="9"/>
      <c r="CZ224" s="9"/>
      <c r="DA224" s="9"/>
      <c r="DB224" s="9"/>
      <c r="DC224" s="9"/>
      <c r="DD224" s="9"/>
      <c r="DE224" s="9"/>
      <c r="DF224" s="9"/>
      <c r="DG224" s="9"/>
      <c r="DH224" s="9"/>
      <c r="DI224" s="9"/>
      <c r="DJ224" s="9"/>
      <c r="DK224" s="9"/>
      <c r="DL224" s="9"/>
      <c r="DM224" s="9"/>
      <c r="DN224" s="9"/>
      <c r="DO224" s="9"/>
      <c r="DP224" s="9"/>
      <c r="DQ224" s="9"/>
      <c r="DR224" s="9"/>
      <c r="DS224" s="9"/>
      <c r="DT224" s="9"/>
      <c r="DU224" s="9"/>
      <c r="DV224" s="9"/>
      <c r="DW224" s="9"/>
      <c r="DX224" s="9"/>
      <c r="DY224" s="9"/>
      <c r="DZ224" s="9"/>
      <c r="EA224" s="9"/>
      <c r="EB224" s="9"/>
      <c r="EG224" s="9"/>
      <c r="EH224" s="9"/>
      <c r="EI224" s="9"/>
      <c r="EJ224" s="9"/>
      <c r="EK224" s="9"/>
      <c r="EL224" s="9"/>
      <c r="EM224" s="9"/>
      <c r="EN224" s="9"/>
      <c r="EO224" s="9"/>
      <c r="EP224" s="9"/>
      <c r="EQ224" s="9"/>
      <c r="ER224" s="9"/>
      <c r="ES224" s="9"/>
      <c r="ET224" s="9"/>
      <c r="EU224" s="9"/>
      <c r="EV224" s="9"/>
      <c r="EW224" s="9"/>
      <c r="EX224" s="9"/>
      <c r="EY224" s="9"/>
      <c r="EZ224" s="9"/>
      <c r="FA224" s="9"/>
      <c r="FB224" s="9"/>
      <c r="FC224" s="9"/>
      <c r="FD224" s="9"/>
      <c r="FE224" s="9"/>
      <c r="FF224" s="9"/>
      <c r="FG224" s="9"/>
      <c r="FH224" s="9"/>
      <c r="FI224" s="9"/>
      <c r="FJ224" s="9"/>
      <c r="FK224" s="9"/>
      <c r="FL224" s="9"/>
      <c r="FM224" s="9"/>
      <c r="FN224" s="9"/>
      <c r="FO224" s="9"/>
      <c r="FP224" s="9"/>
      <c r="FQ224" s="9"/>
      <c r="FR224" s="9"/>
      <c r="FS224" s="9"/>
      <c r="FT224" s="9"/>
      <c r="FU224" s="9"/>
      <c r="FV224" s="9"/>
      <c r="FW224" s="9"/>
      <c r="FX224" s="9"/>
      <c r="FY224" s="9"/>
      <c r="FZ224" s="9"/>
      <c r="GA224" s="9"/>
      <c r="GB224" s="9"/>
      <c r="GC224" s="9"/>
      <c r="GD224" s="9"/>
      <c r="GE224" s="9"/>
      <c r="GF224" s="9"/>
      <c r="GG224" s="9"/>
      <c r="GH224" s="9"/>
      <c r="GI224" s="9"/>
      <c r="GJ224" s="9"/>
      <c r="GK224" s="1">
        <f t="shared" ref="GK224:HS224" ca="1" si="98">IF(GK222&lt;GK223,GK222,GK223)</f>
        <v>0</v>
      </c>
      <c r="GL224" s="1">
        <f t="shared" ca="1" si="98"/>
        <v>0</v>
      </c>
      <c r="GM224" s="1">
        <f t="shared" ca="1" si="98"/>
        <v>0</v>
      </c>
      <c r="GN224" s="1">
        <f t="shared" ca="1" si="98"/>
        <v>0</v>
      </c>
      <c r="GO224" s="1">
        <f t="shared" ca="1" si="98"/>
        <v>0</v>
      </c>
      <c r="GP224" s="1">
        <f t="shared" ca="1" si="98"/>
        <v>0</v>
      </c>
      <c r="GQ224" s="1">
        <f t="shared" ca="1" si="98"/>
        <v>0</v>
      </c>
      <c r="GR224" s="1">
        <f t="shared" ca="1" si="98"/>
        <v>0</v>
      </c>
      <c r="GS224" s="1">
        <f t="shared" ca="1" si="98"/>
        <v>0</v>
      </c>
      <c r="GT224" s="1">
        <f t="shared" ca="1" si="98"/>
        <v>0</v>
      </c>
      <c r="GU224" s="1">
        <f t="shared" ca="1" si="98"/>
        <v>0</v>
      </c>
      <c r="GV224" s="1">
        <f t="shared" ca="1" si="98"/>
        <v>0</v>
      </c>
      <c r="GW224" s="1">
        <f t="shared" ca="1" si="98"/>
        <v>0</v>
      </c>
      <c r="GX224" s="1">
        <f t="shared" ca="1" si="98"/>
        <v>0</v>
      </c>
      <c r="GY224" s="1">
        <f t="shared" ca="1" si="98"/>
        <v>0</v>
      </c>
      <c r="GZ224" s="1">
        <f t="shared" ca="1" si="98"/>
        <v>0</v>
      </c>
      <c r="HA224" s="1">
        <f t="shared" ca="1" si="98"/>
        <v>0</v>
      </c>
      <c r="HB224" s="1">
        <f t="shared" ca="1" si="98"/>
        <v>0</v>
      </c>
      <c r="HC224" s="1">
        <f t="shared" ca="1" si="98"/>
        <v>0</v>
      </c>
      <c r="HD224" s="1">
        <f t="shared" ca="1" si="98"/>
        <v>0</v>
      </c>
      <c r="HE224" s="1">
        <f t="shared" ca="1" si="98"/>
        <v>0</v>
      </c>
      <c r="HF224" s="1">
        <f t="shared" ca="1" si="98"/>
        <v>0</v>
      </c>
      <c r="HG224" s="1">
        <f t="shared" ca="1" si="98"/>
        <v>0</v>
      </c>
      <c r="HH224" s="1">
        <f t="shared" ca="1" si="98"/>
        <v>0</v>
      </c>
      <c r="HI224" s="1">
        <f t="shared" ca="1" si="98"/>
        <v>0</v>
      </c>
      <c r="HJ224" s="1">
        <f t="shared" ca="1" si="98"/>
        <v>0</v>
      </c>
      <c r="HK224" s="1">
        <f t="shared" ca="1" si="98"/>
        <v>0</v>
      </c>
      <c r="HL224" s="1">
        <f t="shared" ca="1" si="98"/>
        <v>0</v>
      </c>
      <c r="HM224" s="1">
        <f t="shared" ca="1" si="98"/>
        <v>0</v>
      </c>
      <c r="HN224" s="1">
        <f t="shared" ca="1" si="98"/>
        <v>0</v>
      </c>
      <c r="HO224" s="1">
        <f t="shared" ca="1" si="98"/>
        <v>0</v>
      </c>
      <c r="HP224" s="1">
        <f t="shared" ca="1" si="98"/>
        <v>0</v>
      </c>
      <c r="HQ224" s="1">
        <f t="shared" ca="1" si="98"/>
        <v>0</v>
      </c>
      <c r="HR224" s="1">
        <f t="shared" ca="1" si="98"/>
        <v>0</v>
      </c>
      <c r="HS224" s="1">
        <f t="shared" ca="1" si="98"/>
        <v>0</v>
      </c>
      <c r="HV224" s="9"/>
      <c r="HW224" s="9"/>
      <c r="HX224" s="9"/>
      <c r="HY224" s="9"/>
      <c r="HZ224" s="9"/>
      <c r="IA224" s="9"/>
      <c r="IB224" s="9"/>
    </row>
    <row r="225" spans="2:255" ht="6" hidden="1" customHeight="1" x14ac:dyDescent="0.25">
      <c r="B225" s="71"/>
      <c r="C225" s="71"/>
      <c r="D225" s="71"/>
      <c r="E225" s="77"/>
      <c r="F225" s="104"/>
      <c r="G225" s="71"/>
      <c r="H225" s="78"/>
      <c r="I225" s="71"/>
      <c r="J225" s="71"/>
      <c r="K225" s="77"/>
      <c r="L225" s="104"/>
      <c r="M225" s="71"/>
      <c r="N225" s="71"/>
      <c r="O225" s="71"/>
      <c r="P225" s="71"/>
      <c r="Q225" s="71"/>
      <c r="R225" s="71"/>
      <c r="S225" s="77"/>
      <c r="T225" s="80"/>
      <c r="U225" s="80"/>
      <c r="V225" s="80"/>
      <c r="W225" s="122"/>
      <c r="X225" s="102"/>
      <c r="Y225" s="71"/>
      <c r="Z225" s="75"/>
      <c r="AE225" s="162"/>
      <c r="AW225" s="11"/>
      <c r="AX225" s="11"/>
      <c r="AY225" s="11"/>
      <c r="AZ225" s="11"/>
      <c r="BA225" s="11"/>
      <c r="BB225" s="11"/>
      <c r="BC225" s="11"/>
      <c r="BD225" s="9"/>
      <c r="BE225" s="9"/>
      <c r="BF225" s="9"/>
      <c r="BK225" s="9"/>
      <c r="BL225" s="9"/>
      <c r="BM225" s="9"/>
      <c r="BN225" s="9"/>
      <c r="BO225" s="9"/>
      <c r="BP225" s="9"/>
      <c r="BQ225" s="9"/>
      <c r="BR225" s="9"/>
      <c r="BS225" s="9"/>
      <c r="BT225" s="9"/>
      <c r="BU225" s="9"/>
      <c r="BV225" s="9"/>
      <c r="BW225" s="9"/>
      <c r="BX225" s="9"/>
      <c r="BY225" s="9"/>
      <c r="BZ225" s="9"/>
      <c r="CA225" s="9"/>
      <c r="CB225" s="9"/>
      <c r="CC225" s="9"/>
      <c r="CD225" s="9"/>
      <c r="CE225" s="9"/>
      <c r="CF225" s="9"/>
      <c r="CG225" s="9"/>
      <c r="CH225" s="9"/>
      <c r="CI225" s="9"/>
      <c r="CJ225" s="9"/>
      <c r="CK225" s="9"/>
      <c r="CL225" s="9"/>
      <c r="CM225" s="9"/>
      <c r="CN225" s="9"/>
      <c r="CO225" s="9"/>
      <c r="CP225" s="9"/>
      <c r="CQ225" s="9"/>
      <c r="CR225" s="9"/>
      <c r="CS225" s="9"/>
      <c r="CT225" s="9"/>
      <c r="CU225" s="9"/>
      <c r="CV225" s="9"/>
      <c r="CW225" s="9"/>
      <c r="CX225" s="9"/>
      <c r="CY225" s="9"/>
      <c r="CZ225" s="9"/>
      <c r="DA225" s="9"/>
      <c r="DB225" s="9"/>
      <c r="DC225" s="9"/>
      <c r="DD225" s="9"/>
      <c r="DE225" s="9"/>
      <c r="DF225" s="9"/>
      <c r="DG225" s="9"/>
      <c r="DH225" s="9"/>
      <c r="DI225" s="9"/>
      <c r="DJ225" s="9"/>
      <c r="DK225" s="9"/>
      <c r="DL225" s="9"/>
      <c r="DM225" s="9"/>
      <c r="DN225" s="9"/>
      <c r="DO225" s="9"/>
      <c r="DP225" s="9"/>
      <c r="DQ225" s="9"/>
      <c r="DR225" s="9"/>
      <c r="DS225" s="9"/>
      <c r="DT225" s="9"/>
      <c r="DU225" s="9"/>
      <c r="DV225" s="9"/>
      <c r="DW225" s="9"/>
      <c r="DX225" s="9"/>
      <c r="DY225" s="9"/>
      <c r="DZ225" s="9"/>
      <c r="EA225" s="9"/>
      <c r="EB225" s="9"/>
      <c r="EG225" s="9"/>
      <c r="EH225" s="9"/>
      <c r="EI225" s="9"/>
      <c r="EJ225" s="9"/>
      <c r="EK225" s="9"/>
      <c r="EL225" s="9"/>
      <c r="EM225" s="9"/>
      <c r="EN225" s="9"/>
      <c r="EO225" s="9"/>
      <c r="EP225" s="9"/>
      <c r="EQ225" s="9"/>
      <c r="ER225" s="9"/>
      <c r="ES225" s="9"/>
      <c r="ET225" s="9"/>
      <c r="EU225" s="9"/>
      <c r="EV225" s="9"/>
      <c r="EW225" s="9"/>
      <c r="EX225" s="9"/>
      <c r="EY225" s="9"/>
      <c r="EZ225" s="9"/>
      <c r="FA225" s="9"/>
      <c r="FB225" s="9"/>
      <c r="FC225" s="9"/>
      <c r="FD225" s="9"/>
      <c r="FE225" s="9"/>
      <c r="FF225" s="9"/>
      <c r="FG225" s="9"/>
      <c r="FH225" s="9"/>
      <c r="FI225" s="9"/>
      <c r="FJ225" s="9"/>
      <c r="FK225" s="9"/>
      <c r="FL225" s="9"/>
      <c r="FM225" s="9"/>
      <c r="FN225" s="9"/>
      <c r="FO225" s="9"/>
      <c r="FP225" s="9"/>
      <c r="FQ225" s="9"/>
      <c r="FR225" s="9"/>
      <c r="FS225" s="9"/>
      <c r="FT225" s="9"/>
      <c r="FU225" s="9"/>
      <c r="FV225" s="9"/>
      <c r="FW225" s="9"/>
      <c r="FX225" s="9"/>
      <c r="FY225" s="9"/>
      <c r="FZ225" s="9"/>
      <c r="GA225" s="9"/>
      <c r="GB225" s="9"/>
      <c r="GC225" s="9"/>
      <c r="GD225" s="9"/>
      <c r="GE225" s="9"/>
      <c r="GF225" s="9"/>
      <c r="GG225" s="9"/>
      <c r="GH225" s="9"/>
      <c r="GI225" s="9"/>
      <c r="GJ225" s="9"/>
      <c r="GK225">
        <f ca="1">GK$8^GK224</f>
        <v>1</v>
      </c>
      <c r="GL225">
        <f t="shared" ref="GL225:HS225" ca="1" si="99">GL$8^GL224*GK225</f>
        <v>1</v>
      </c>
      <c r="GM225">
        <f t="shared" ca="1" si="99"/>
        <v>1</v>
      </c>
      <c r="GN225">
        <f t="shared" ca="1" si="99"/>
        <v>1</v>
      </c>
      <c r="GO225">
        <f t="shared" ca="1" si="99"/>
        <v>1</v>
      </c>
      <c r="GP225">
        <f t="shared" ca="1" si="99"/>
        <v>1</v>
      </c>
      <c r="GQ225">
        <f t="shared" ca="1" si="99"/>
        <v>1</v>
      </c>
      <c r="GR225">
        <f t="shared" ca="1" si="99"/>
        <v>1</v>
      </c>
      <c r="GS225">
        <f t="shared" ca="1" si="99"/>
        <v>1</v>
      </c>
      <c r="GT225">
        <f t="shared" ca="1" si="99"/>
        <v>1</v>
      </c>
      <c r="GU225">
        <f t="shared" ca="1" si="99"/>
        <v>1</v>
      </c>
      <c r="GV225">
        <f t="shared" ca="1" si="99"/>
        <v>1</v>
      </c>
      <c r="GW225">
        <f t="shared" ca="1" si="99"/>
        <v>1</v>
      </c>
      <c r="GX225">
        <f t="shared" ca="1" si="99"/>
        <v>1</v>
      </c>
      <c r="GY225">
        <f t="shared" ca="1" si="99"/>
        <v>1</v>
      </c>
      <c r="GZ225">
        <f t="shared" ca="1" si="99"/>
        <v>1</v>
      </c>
      <c r="HA225">
        <f t="shared" ca="1" si="99"/>
        <v>1</v>
      </c>
      <c r="HB225">
        <f t="shared" ca="1" si="99"/>
        <v>1</v>
      </c>
      <c r="HC225">
        <f t="shared" ca="1" si="99"/>
        <v>1</v>
      </c>
      <c r="HD225">
        <f t="shared" ca="1" si="99"/>
        <v>1</v>
      </c>
      <c r="HE225">
        <f t="shared" ca="1" si="99"/>
        <v>1</v>
      </c>
      <c r="HF225">
        <f t="shared" ca="1" si="99"/>
        <v>1</v>
      </c>
      <c r="HG225">
        <f t="shared" ca="1" si="99"/>
        <v>1</v>
      </c>
      <c r="HH225">
        <f t="shared" ca="1" si="99"/>
        <v>1</v>
      </c>
      <c r="HI225">
        <f t="shared" ca="1" si="99"/>
        <v>1</v>
      </c>
      <c r="HJ225">
        <f t="shared" ca="1" si="99"/>
        <v>1</v>
      </c>
      <c r="HK225">
        <f t="shared" ca="1" si="99"/>
        <v>1</v>
      </c>
      <c r="HL225">
        <f t="shared" ca="1" si="99"/>
        <v>1</v>
      </c>
      <c r="HM225">
        <f t="shared" ca="1" si="99"/>
        <v>1</v>
      </c>
      <c r="HN225">
        <f t="shared" ca="1" si="99"/>
        <v>1</v>
      </c>
      <c r="HO225">
        <f t="shared" ca="1" si="99"/>
        <v>1</v>
      </c>
      <c r="HP225">
        <f t="shared" ca="1" si="99"/>
        <v>1</v>
      </c>
      <c r="HQ225">
        <f t="shared" ca="1" si="99"/>
        <v>1</v>
      </c>
      <c r="HR225">
        <f t="shared" ca="1" si="99"/>
        <v>1</v>
      </c>
      <c r="HS225">
        <f t="shared" ca="1" si="99"/>
        <v>1</v>
      </c>
      <c r="HV225" s="9"/>
      <c r="HW225" s="9"/>
      <c r="HX225" s="9"/>
      <c r="HY225" s="9"/>
      <c r="HZ225" s="9"/>
      <c r="IA225" s="9"/>
      <c r="IB225" s="9"/>
    </row>
    <row r="226" spans="2:255" ht="6" hidden="1" customHeight="1" x14ac:dyDescent="0.25">
      <c r="B226" s="71"/>
      <c r="C226" s="71"/>
      <c r="D226" s="71"/>
      <c r="E226" s="77"/>
      <c r="F226" s="104"/>
      <c r="G226" s="71"/>
      <c r="H226" s="78"/>
      <c r="I226" s="71"/>
      <c r="J226" s="71"/>
      <c r="K226" s="77"/>
      <c r="L226" s="104"/>
      <c r="M226" s="71"/>
      <c r="N226" s="71"/>
      <c r="O226" s="71"/>
      <c r="P226" s="71"/>
      <c r="Q226" s="71"/>
      <c r="R226" s="71"/>
      <c r="S226" s="77"/>
      <c r="T226" s="80"/>
      <c r="U226" s="80"/>
      <c r="V226" s="80"/>
      <c r="W226" s="122"/>
      <c r="X226" s="102"/>
      <c r="Y226" s="71"/>
      <c r="Z226" s="75"/>
      <c r="AE226" s="162"/>
      <c r="AW226" s="11"/>
      <c r="AX226" s="11"/>
      <c r="AY226" s="11"/>
      <c r="AZ226" s="11"/>
      <c r="BA226" s="11"/>
      <c r="BB226" s="11"/>
      <c r="BC226" s="11"/>
      <c r="BD226" s="9" t="s">
        <v>29</v>
      </c>
      <c r="BE226" s="9">
        <f ca="1">HZ222</f>
        <v>85</v>
      </c>
      <c r="BF226" s="9">
        <f ca="1">IA222</f>
        <v>17</v>
      </c>
      <c r="BG226">
        <f ca="1">BF226-BF227*(BE227-BE226)</f>
        <v>17</v>
      </c>
      <c r="BH226">
        <v>256</v>
      </c>
      <c r="BI226" s="1">
        <f ca="1">IF(BG226/BH226=INT(BG226/BH226),1,0)</f>
        <v>0</v>
      </c>
      <c r="BJ226" s="1">
        <f ca="1">IF(BI226=0,BG226,BG226/BH226)</f>
        <v>17</v>
      </c>
      <c r="BK226" s="1">
        <v>16</v>
      </c>
      <c r="BL226" s="1">
        <f ca="1">IF(BJ226/BK226=INT(BJ226/BK226),1,0)</f>
        <v>0</v>
      </c>
      <c r="BM226" s="1">
        <f ca="1">IF(BL226=0,BJ226,BJ226/BK226)</f>
        <v>17</v>
      </c>
      <c r="BN226" s="1">
        <v>4</v>
      </c>
      <c r="BO226" s="1">
        <f ca="1">IF(BM226/BN226=INT(BM226/BN226),1,0)</f>
        <v>0</v>
      </c>
      <c r="BP226" s="1">
        <f ca="1">IF(BO226=0,BM226,BM226/BN226)</f>
        <v>17</v>
      </c>
      <c r="BQ226" s="1">
        <v>2</v>
      </c>
      <c r="BR226" s="1">
        <f ca="1">IF(BP226/BQ226=INT(BP226/BQ226),1,0)</f>
        <v>0</v>
      </c>
      <c r="BS226" s="1">
        <f ca="1">IF(BR226=0,BP226,BP226/BQ226)</f>
        <v>17</v>
      </c>
      <c r="BT226" s="1">
        <v>81</v>
      </c>
      <c r="BU226" s="1">
        <f ca="1">IF(BS226/BT226=INT(BS226/BT226),1,0)</f>
        <v>0</v>
      </c>
      <c r="BV226" s="1">
        <f ca="1">IF(BU226=0,BS226,BS226/BT226)</f>
        <v>17</v>
      </c>
      <c r="BW226" s="1">
        <v>9</v>
      </c>
      <c r="BX226" s="1">
        <f ca="1">IF(BV226/BW226=INT(BV226/BW226),1,0)</f>
        <v>0</v>
      </c>
      <c r="BY226" s="1">
        <f ca="1">IF(BX226=0,BV226,BV226/BW226)</f>
        <v>17</v>
      </c>
      <c r="BZ226" s="1">
        <v>3</v>
      </c>
      <c r="CA226" s="1">
        <f ca="1">IF(BY226/BZ226=INT(BY226/BZ226),1,0)</f>
        <v>0</v>
      </c>
      <c r="CB226" s="1">
        <f ca="1">IF(CA226=0,BY226,BY226/BZ226)</f>
        <v>17</v>
      </c>
      <c r="CC226" s="1">
        <v>25</v>
      </c>
      <c r="CD226" s="1">
        <f ca="1">IF(CB226/CC226=INT(CB226/CC226),1,0)</f>
        <v>0</v>
      </c>
      <c r="CE226" s="1">
        <f ca="1">IF(CD226=0,CB226,CB226/CC226)</f>
        <v>17</v>
      </c>
      <c r="CF226" s="1">
        <v>5</v>
      </c>
      <c r="CG226" s="1">
        <f ca="1">IF(CE226/CF226=INT(CE226/CF226),1,0)</f>
        <v>0</v>
      </c>
      <c r="CH226" s="1">
        <f ca="1">IF(CG226=0,CE226,CE226/CF226)</f>
        <v>17</v>
      </c>
      <c r="CI226" s="1">
        <v>49</v>
      </c>
      <c r="CJ226" s="1">
        <f ca="1">IF(CH226/CI226=INT(CH226/CI226),1,0)</f>
        <v>0</v>
      </c>
      <c r="CK226" s="1">
        <f ca="1">IF(CJ226=0,CH226,CH226/CI226)</f>
        <v>17</v>
      </c>
      <c r="CL226" s="1">
        <v>7</v>
      </c>
      <c r="CM226" s="1">
        <f ca="1">IF(CK226/CL226=INT(CK226/CL226),1,0)</f>
        <v>0</v>
      </c>
      <c r="CN226" s="1">
        <f ca="1">IF(CM226=0,CK226,CK226/CL226)</f>
        <v>17</v>
      </c>
      <c r="CO226" s="1">
        <v>121</v>
      </c>
      <c r="CP226" s="1">
        <f ca="1">IF(CN226/CO226=INT(CN226/CO226),1,0)</f>
        <v>0</v>
      </c>
      <c r="CQ226" s="1">
        <f ca="1">IF(CP226=0,CN226,CN226/CO226)</f>
        <v>17</v>
      </c>
      <c r="CR226" s="1">
        <v>11</v>
      </c>
      <c r="CS226" s="1">
        <f ca="1">IF(CQ226/CR226=INT(CQ226/CR226),1,0)</f>
        <v>0</v>
      </c>
      <c r="CT226" s="1">
        <f ca="1">IF(CS226=0,CQ226,CQ226/CR226)</f>
        <v>17</v>
      </c>
      <c r="CU226" s="1">
        <v>169</v>
      </c>
      <c r="CV226" s="1">
        <f ca="1">IF(CT226/CU226=INT(CT226/CU226),1,0)</f>
        <v>0</v>
      </c>
      <c r="CW226" s="1">
        <f ca="1">IF(CV226=0,CT226,CT226/CU226)</f>
        <v>17</v>
      </c>
      <c r="CX226" s="1">
        <v>13</v>
      </c>
      <c r="CY226" s="1">
        <f ca="1">IF(CW226/CX226=INT(CW226/CX226),1,0)</f>
        <v>0</v>
      </c>
      <c r="CZ226" s="1">
        <f ca="1">IF(CY226=0,CW226,CW226/CX226)</f>
        <v>17</v>
      </c>
      <c r="DA226" s="1">
        <v>17</v>
      </c>
      <c r="DB226" s="1">
        <f ca="1">IF(CZ226/DA226=INT(CZ226/DA226),1,0)</f>
        <v>1</v>
      </c>
      <c r="DC226" s="1">
        <f ca="1">IF(DB226=0,CZ226,CZ226/DA226)</f>
        <v>1</v>
      </c>
      <c r="DD226" s="1">
        <v>19</v>
      </c>
      <c r="DE226" s="1">
        <f ca="1">IF(DC226/DD226=INT(DC226/DD226),1,0)</f>
        <v>0</v>
      </c>
      <c r="DF226" s="1">
        <f ca="1">IF(DE226=0,DC226,DC226/DD226)</f>
        <v>1</v>
      </c>
      <c r="DG226" s="1">
        <v>23</v>
      </c>
      <c r="DH226" s="1">
        <f ca="1">IF(DF226/DG226=INT(DF226/DG226),1,0)</f>
        <v>0</v>
      </c>
      <c r="DI226" s="1">
        <f ca="1">IF(DH226=0,DF226,DF226/DG226)</f>
        <v>1</v>
      </c>
      <c r="DJ226" s="1">
        <v>29</v>
      </c>
      <c r="DK226" s="1">
        <f ca="1">IF(DI226/DJ226=INT(DI226/DJ226),1,0)</f>
        <v>0</v>
      </c>
      <c r="DL226" s="1">
        <f ca="1">IF(DK226=0,DI226,DI226/DJ226)</f>
        <v>1</v>
      </c>
      <c r="DM226" s="1">
        <v>31</v>
      </c>
      <c r="DN226" s="1">
        <f ca="1">IF(DL226/DM226=INT(DL226/DM226),1,0)</f>
        <v>0</v>
      </c>
      <c r="DO226" s="1">
        <f ca="1">IF(DN226=0,DL226,DL226/DM226)</f>
        <v>1</v>
      </c>
      <c r="DP226" s="1">
        <v>37</v>
      </c>
      <c r="DQ226" s="1">
        <f ca="1">IF(DO226/DP226=INT(DO226/DP226),1,0)</f>
        <v>0</v>
      </c>
      <c r="DR226" s="1">
        <f ca="1">IF(DQ226=0,DO226,DO226/DP226)</f>
        <v>1</v>
      </c>
      <c r="DS226" s="1">
        <v>41</v>
      </c>
      <c r="DT226" s="1">
        <f ca="1">IF(DR226/DS226=INT(DR226/DS226),1,0)</f>
        <v>0</v>
      </c>
      <c r="DU226" s="1">
        <f ca="1">IF(DT226=0,DR226,DR226/DS226)</f>
        <v>1</v>
      </c>
      <c r="DV226" s="1">
        <v>43</v>
      </c>
      <c r="DW226" s="1">
        <f ca="1">IF(DU226/DV226=INT(DU226/DV226),1,0)</f>
        <v>0</v>
      </c>
      <c r="DX226" s="1">
        <f ca="1">IF(DW226=0,DU226,DU226/DV226)</f>
        <v>1</v>
      </c>
      <c r="DY226" s="1">
        <v>47</v>
      </c>
      <c r="DZ226" s="1">
        <f ca="1">IF(DX226/DY226=INT(DX226/DY226),1,0)</f>
        <v>0</v>
      </c>
      <c r="EA226" s="1">
        <f ca="1">IF(DZ226=0,DX226,DX226/DY226)</f>
        <v>1</v>
      </c>
      <c r="EB226" s="1">
        <v>53</v>
      </c>
      <c r="EC226" s="1">
        <f ca="1">IF(EA226/EB226=INT(EA226/EB226),1,0)</f>
        <v>0</v>
      </c>
      <c r="ED226" s="1">
        <f ca="1">IF(EC226=0,EA226,EA226/EB226)</f>
        <v>1</v>
      </c>
      <c r="EE226" s="1">
        <v>59</v>
      </c>
      <c r="EF226" s="1">
        <f ca="1">IF(ED226/EE226=INT(ED226/EE226),1,0)</f>
        <v>0</v>
      </c>
      <c r="EG226" s="1">
        <f ca="1">IF(EF226=0,ED226,ED226/EE226)</f>
        <v>1</v>
      </c>
      <c r="EH226" s="1">
        <v>61</v>
      </c>
      <c r="EI226" s="1">
        <f ca="1">IF(EG226/EH226=INT(EG226/EH226),1,0)</f>
        <v>0</v>
      </c>
      <c r="EJ226" s="1">
        <f ca="1">IF(EI226=0,EG226,EG226/EH226)</f>
        <v>1</v>
      </c>
      <c r="EK226" s="1">
        <v>67</v>
      </c>
      <c r="EL226" s="1">
        <f ca="1">IF(EJ226/EK226=INT(EJ226/EK226),1,0)</f>
        <v>0</v>
      </c>
      <c r="EM226" s="1">
        <f ca="1">IF(EL226=0,EJ226,EJ226/EK226)</f>
        <v>1</v>
      </c>
      <c r="EN226" s="1">
        <v>71</v>
      </c>
      <c r="EO226" s="1">
        <f ca="1">IF(EM226/EN226=INT(EM226/EN226),1,0)</f>
        <v>0</v>
      </c>
      <c r="EP226" s="1">
        <f ca="1">IF(EO226=0,EM226,EM226/EN226)</f>
        <v>1</v>
      </c>
      <c r="EQ226" s="1">
        <v>73</v>
      </c>
      <c r="ER226" s="1">
        <f ca="1">IF(EP226/EQ226=INT(EP226/EQ226),1,0)</f>
        <v>0</v>
      </c>
      <c r="ES226" s="1">
        <f ca="1">IF(ER226=0,EP226,EP226/EQ226)</f>
        <v>1</v>
      </c>
      <c r="ET226" s="1">
        <v>79</v>
      </c>
      <c r="EU226" s="1">
        <f ca="1">IF(ES226/ET226=INT(ES226/ET226),1,0)</f>
        <v>0</v>
      </c>
      <c r="EV226" s="1">
        <f ca="1">IF(EU226=0,ES226,ES226/ET226)</f>
        <v>1</v>
      </c>
      <c r="EW226" s="1">
        <v>83</v>
      </c>
      <c r="EX226" s="1">
        <f ca="1">IF(EV226/EW226=INT(EV226/EW226),1,0)</f>
        <v>0</v>
      </c>
      <c r="EY226" s="1">
        <f ca="1">IF(EX226=0,EV226,EV226/EW226)</f>
        <v>1</v>
      </c>
      <c r="EZ226" s="1">
        <v>89</v>
      </c>
      <c r="FA226" s="1">
        <f ca="1">IF(EY226/EZ226=INT(EY226/EZ226),1,0)</f>
        <v>0</v>
      </c>
      <c r="FB226" s="1">
        <f ca="1">IF(FA226=0,EY226,EY226/EZ226)</f>
        <v>1</v>
      </c>
      <c r="FC226" s="1">
        <v>97</v>
      </c>
      <c r="FD226" s="1">
        <f ca="1">IF(FB226/FC226=INT(FB226/FC226),1,0)</f>
        <v>0</v>
      </c>
      <c r="FE226" s="1">
        <f ca="1">IF(FD226=0,FB226,FB226/FC226)</f>
        <v>1</v>
      </c>
      <c r="FF226" s="1">
        <v>101</v>
      </c>
      <c r="FG226" s="1">
        <f ca="1">IF(FE226/FF226=INT(FE226/FF226),1,0)</f>
        <v>0</v>
      </c>
      <c r="FH226" s="1">
        <f ca="1">IF(FG226=0,FE226,FE226/FF226)</f>
        <v>1</v>
      </c>
      <c r="FI226" s="1">
        <v>103</v>
      </c>
      <c r="FJ226" s="1">
        <f ca="1">IF(FH226/FI226=INT(FH226/FI226),1,0)</f>
        <v>0</v>
      </c>
      <c r="FK226" s="1">
        <f ca="1">IF(FJ226=0,FH226,FH226/FI226)</f>
        <v>1</v>
      </c>
      <c r="FL226" s="1">
        <v>107</v>
      </c>
      <c r="FM226" s="1">
        <f ca="1">IF(FK226/FL226=INT(FK226/FL226),1,0)</f>
        <v>0</v>
      </c>
      <c r="FN226" s="1">
        <f ca="1">IF(FM226=0,FK226,FK226/FL226)</f>
        <v>1</v>
      </c>
      <c r="FO226" s="1">
        <v>109</v>
      </c>
      <c r="FP226" s="1">
        <f ca="1">IF(FN226/FO226=INT(FN226/FO226),1,0)</f>
        <v>0</v>
      </c>
      <c r="FQ226" s="1">
        <f ca="1">IF(FP226=0,FN226,FN226/FO226)</f>
        <v>1</v>
      </c>
      <c r="FR226" s="1">
        <v>113</v>
      </c>
      <c r="FS226" s="1">
        <f ca="1">IF(FQ226/FR226=INT(FQ226/FR226),1,0)</f>
        <v>0</v>
      </c>
      <c r="FT226" s="1">
        <f ca="1">IF(FS226=0,FQ226,FQ226/FR226)</f>
        <v>1</v>
      </c>
      <c r="FU226" s="1">
        <v>127</v>
      </c>
      <c r="FV226" s="1">
        <f ca="1">IF(FT226/FU226=INT(FT226/FU226),1,0)</f>
        <v>0</v>
      </c>
      <c r="FW226" s="1">
        <f ca="1">IF(FV226=0,FT226,FT226/FU226)</f>
        <v>1</v>
      </c>
      <c r="FX226" s="1">
        <v>131</v>
      </c>
      <c r="FY226" s="1">
        <f ca="1">IF(FW226/FX226=INT(FW226/FX226),1,0)</f>
        <v>0</v>
      </c>
      <c r="FZ226" s="1">
        <f ca="1">IF(FY226=0,FW226,FW226/FX226)</f>
        <v>1</v>
      </c>
      <c r="GA226" s="1">
        <v>137</v>
      </c>
      <c r="GB226" s="1">
        <f ca="1">IF(FZ226/GA226=INT(FZ226/GA226),1,0)</f>
        <v>0</v>
      </c>
      <c r="GC226" s="1">
        <f ca="1">IF(GB226=0,FZ226,FZ226/GA226)</f>
        <v>1</v>
      </c>
      <c r="GD226" s="1">
        <v>139</v>
      </c>
      <c r="GE226" s="1">
        <f ca="1">IF(GC226/GD226=INT(GC226/GD226),1,0)</f>
        <v>0</v>
      </c>
      <c r="GF226" s="1">
        <f ca="1">IF(GE226=0,GC226,GC226/GD226)</f>
        <v>1</v>
      </c>
      <c r="GG226" s="1">
        <v>149</v>
      </c>
      <c r="GH226" s="1">
        <f ca="1">IF(GF226/GG226=INT(GF226/GG226),1,0)</f>
        <v>0</v>
      </c>
      <c r="GI226" s="1">
        <f ca="1">IF(GH226=0,GF226,GF226/GG226)</f>
        <v>1</v>
      </c>
      <c r="GJ226" s="1"/>
      <c r="GK226" s="1">
        <f ca="1">8*BI226+4*BL226+2*BO226+BR226</f>
        <v>0</v>
      </c>
      <c r="GL226" s="1">
        <f ca="1">4*BU226+2*BX226+CA226</f>
        <v>0</v>
      </c>
      <c r="GM226" s="1">
        <f ca="1">2*CD226+CG226</f>
        <v>0</v>
      </c>
      <c r="GN226" s="1">
        <f ca="1">2*CJ226+CM226</f>
        <v>0</v>
      </c>
      <c r="GO226" s="1">
        <f ca="1">2*CP226+CS226</f>
        <v>0</v>
      </c>
      <c r="GP226" s="1">
        <f ca="1">2*CV226+CY226</f>
        <v>0</v>
      </c>
      <c r="GQ226" s="1">
        <f ca="1">DB226</f>
        <v>1</v>
      </c>
      <c r="GR226" s="1">
        <f ca="1">DE226</f>
        <v>0</v>
      </c>
      <c r="GS226" s="1">
        <f ca="1">DH226</f>
        <v>0</v>
      </c>
      <c r="GT226" s="1">
        <f ca="1">DK226</f>
        <v>0</v>
      </c>
      <c r="GU226" s="1">
        <f ca="1">DN226</f>
        <v>0</v>
      </c>
      <c r="GV226">
        <f ca="1">DQ226</f>
        <v>0</v>
      </c>
      <c r="GW226">
        <f ca="1">DT226</f>
        <v>0</v>
      </c>
      <c r="GX226">
        <f ca="1">DW226</f>
        <v>0</v>
      </c>
      <c r="GY226">
        <f ca="1">DZ226</f>
        <v>0</v>
      </c>
      <c r="GZ226">
        <f ca="1">EC226</f>
        <v>0</v>
      </c>
      <c r="HA226">
        <f ca="1">EF226</f>
        <v>0</v>
      </c>
      <c r="HB226">
        <f ca="1">EI226</f>
        <v>0</v>
      </c>
      <c r="HC226">
        <f ca="1">EL226</f>
        <v>0</v>
      </c>
      <c r="HD226">
        <f ca="1">EO226</f>
        <v>0</v>
      </c>
      <c r="HE226">
        <f ca="1">ER226</f>
        <v>0</v>
      </c>
      <c r="HF226">
        <f ca="1">EU226</f>
        <v>0</v>
      </c>
      <c r="HG226">
        <f ca="1">EX226</f>
        <v>0</v>
      </c>
      <c r="HH226">
        <f ca="1">FA226</f>
        <v>0</v>
      </c>
      <c r="HI226">
        <f ca="1">FD226</f>
        <v>0</v>
      </c>
      <c r="HJ226">
        <f ca="1">FG226</f>
        <v>0</v>
      </c>
      <c r="HK226">
        <f ca="1">FJ226</f>
        <v>0</v>
      </c>
      <c r="HL226">
        <f ca="1">FM226</f>
        <v>0</v>
      </c>
      <c r="HM226">
        <f ca="1">FP226</f>
        <v>0</v>
      </c>
      <c r="HN226">
        <f ca="1">FS226</f>
        <v>0</v>
      </c>
      <c r="HO226">
        <f ca="1">FV226</f>
        <v>0</v>
      </c>
      <c r="HP226">
        <f ca="1">FY226</f>
        <v>0</v>
      </c>
      <c r="HQ226">
        <f ca="1">GB226</f>
        <v>0</v>
      </c>
      <c r="HR226">
        <f ca="1">GE226</f>
        <v>0</v>
      </c>
      <c r="HS226">
        <f ca="1">GH226</f>
        <v>0</v>
      </c>
      <c r="HT226">
        <f ca="1">BG226</f>
        <v>17</v>
      </c>
      <c r="HU226">
        <f ca="1">HT226/HS229</f>
        <v>17</v>
      </c>
      <c r="HV226" s="9">
        <f ca="1">HZ222</f>
        <v>85</v>
      </c>
      <c r="HW226" s="9"/>
      <c r="HX226" s="9"/>
      <c r="HY226" s="9"/>
      <c r="HZ226" s="9"/>
      <c r="IA226" s="9"/>
      <c r="IB226" s="9"/>
    </row>
    <row r="227" spans="2:255" ht="6" hidden="1" customHeight="1" x14ac:dyDescent="0.25">
      <c r="B227" s="71"/>
      <c r="C227" s="71"/>
      <c r="D227" s="71"/>
      <c r="E227" s="71"/>
      <c r="F227" s="104"/>
      <c r="G227" s="71"/>
      <c r="H227" s="71"/>
      <c r="I227" s="71"/>
      <c r="J227" s="71"/>
      <c r="K227" s="71"/>
      <c r="L227" s="104"/>
      <c r="M227" s="71"/>
      <c r="N227" s="71"/>
      <c r="O227" s="71"/>
      <c r="P227" s="71"/>
      <c r="Q227" s="71"/>
      <c r="R227" s="71"/>
      <c r="S227" s="71"/>
      <c r="T227" s="71"/>
      <c r="U227" s="71"/>
      <c r="V227" s="71"/>
      <c r="W227" s="122"/>
      <c r="X227" s="104"/>
      <c r="Y227" s="71"/>
      <c r="Z227" s="75"/>
      <c r="AE227" s="162"/>
      <c r="BD227" s="9"/>
      <c r="BE227">
        <f ca="1">BE226+INT(BF226/BF227)</f>
        <v>85</v>
      </c>
      <c r="BF227">
        <f ca="1">IB222</f>
        <v>144</v>
      </c>
      <c r="BG227">
        <f ca="1">BF227</f>
        <v>144</v>
      </c>
      <c r="BH227">
        <v>256</v>
      </c>
      <c r="BI227" s="1">
        <f ca="1">IF(BG227/BH227=INT(BG227/BH227),1,0)</f>
        <v>0</v>
      </c>
      <c r="BJ227" s="1">
        <f ca="1">IF(BI227=0,BG227,BG227/BH227)</f>
        <v>144</v>
      </c>
      <c r="BK227" s="1">
        <v>16</v>
      </c>
      <c r="BL227" s="1">
        <f ca="1">IF(BJ227/BK227=INT(BJ227/BK227),1,0)</f>
        <v>1</v>
      </c>
      <c r="BM227" s="1">
        <f ca="1">IF(BL227=0,BJ227,BJ227/BK227)</f>
        <v>9</v>
      </c>
      <c r="BN227" s="1">
        <v>4</v>
      </c>
      <c r="BO227" s="1">
        <f ca="1">IF(BM227/BN227=INT(BM227/BN227),1,0)</f>
        <v>0</v>
      </c>
      <c r="BP227" s="1">
        <f ca="1">IF(BO227=0,BM227,BM227/BN227)</f>
        <v>9</v>
      </c>
      <c r="BQ227" s="1">
        <v>2</v>
      </c>
      <c r="BR227" s="1">
        <f ca="1">IF(BP227/BQ227=INT(BP227/BQ227),1,0)</f>
        <v>0</v>
      </c>
      <c r="BS227" s="1">
        <f ca="1">IF(BR227=0,BP227,BP227/BQ227)</f>
        <v>9</v>
      </c>
      <c r="BT227" s="1">
        <v>81</v>
      </c>
      <c r="BU227" s="1">
        <f ca="1">IF(BS227/BT227=INT(BS227/BT227),1,0)</f>
        <v>0</v>
      </c>
      <c r="BV227" s="1">
        <f ca="1">IF(BU227=0,BS227,BS227/BT227)</f>
        <v>9</v>
      </c>
      <c r="BW227" s="1">
        <v>9</v>
      </c>
      <c r="BX227" s="1">
        <f ca="1">IF(BV227/BW227=INT(BV227/BW227),1,0)</f>
        <v>1</v>
      </c>
      <c r="BY227" s="1">
        <f ca="1">IF(BX227=0,BV227,BV227/BW227)</f>
        <v>1</v>
      </c>
      <c r="BZ227" s="1">
        <v>3</v>
      </c>
      <c r="CA227" s="1">
        <f ca="1">IF(BY227/BZ227=INT(BY227/BZ227),1,0)</f>
        <v>0</v>
      </c>
      <c r="CB227" s="1">
        <f ca="1">IF(CA227=0,BY227,BY227/BZ227)</f>
        <v>1</v>
      </c>
      <c r="CC227" s="1">
        <v>25</v>
      </c>
      <c r="CD227" s="1">
        <f ca="1">IF(CB227/CC227=INT(CB227/CC227),1,0)</f>
        <v>0</v>
      </c>
      <c r="CE227" s="1">
        <f ca="1">IF(CD227=0,CB227,CB227/CC227)</f>
        <v>1</v>
      </c>
      <c r="CF227" s="1">
        <v>5</v>
      </c>
      <c r="CG227" s="1">
        <f ca="1">IF(CE227/CF227=INT(CE227/CF227),1,0)</f>
        <v>0</v>
      </c>
      <c r="CH227" s="1">
        <f ca="1">IF(CG227=0,CE227,CE227/CF227)</f>
        <v>1</v>
      </c>
      <c r="CI227" s="1">
        <v>49</v>
      </c>
      <c r="CJ227" s="1">
        <f ca="1">IF(CH227/CI227=INT(CH227/CI227),1,0)</f>
        <v>0</v>
      </c>
      <c r="CK227" s="1">
        <f ca="1">IF(CJ227=0,CH227,CH227/CI227)</f>
        <v>1</v>
      </c>
      <c r="CL227" s="1">
        <v>7</v>
      </c>
      <c r="CM227" s="1">
        <f ca="1">IF(CK227/CL227=INT(CK227/CL227),1,0)</f>
        <v>0</v>
      </c>
      <c r="CN227" s="1">
        <f ca="1">IF(CM227=0,CK227,CK227/CL227)</f>
        <v>1</v>
      </c>
      <c r="CO227" s="1">
        <v>121</v>
      </c>
      <c r="CP227" s="1">
        <f ca="1">IF(CN227/CO227=INT(CN227/CO227),1,0)</f>
        <v>0</v>
      </c>
      <c r="CQ227" s="1">
        <f ca="1">IF(CP227=0,CN227,CN227/CO227)</f>
        <v>1</v>
      </c>
      <c r="CR227" s="1">
        <v>11</v>
      </c>
      <c r="CS227" s="1">
        <f ca="1">IF(CQ227/CR227=INT(CQ227/CR227),1,0)</f>
        <v>0</v>
      </c>
      <c r="CT227" s="1">
        <f ca="1">IF(CS227=0,CQ227,CQ227/CR227)</f>
        <v>1</v>
      </c>
      <c r="CU227" s="1">
        <v>169</v>
      </c>
      <c r="CV227" s="1">
        <f ca="1">IF(CT227/CU227=INT(CT227/CU227),1,0)</f>
        <v>0</v>
      </c>
      <c r="CW227" s="1">
        <f ca="1">IF(CV227=0,CT227,CT227/CU227)</f>
        <v>1</v>
      </c>
      <c r="CX227" s="1">
        <v>13</v>
      </c>
      <c r="CY227" s="1">
        <f ca="1">IF(CW227/CX227=INT(CW227/CX227),1,0)</f>
        <v>0</v>
      </c>
      <c r="CZ227" s="1">
        <f ca="1">IF(CY227=0,CW227,CW227/CX227)</f>
        <v>1</v>
      </c>
      <c r="DA227" s="1">
        <v>17</v>
      </c>
      <c r="DB227" s="1">
        <f ca="1">IF(CZ227/DA227=INT(CZ227/DA227),1,0)</f>
        <v>0</v>
      </c>
      <c r="DC227" s="1">
        <f ca="1">IF(DB227=0,CZ227,CZ227/DA227)</f>
        <v>1</v>
      </c>
      <c r="DD227" s="1">
        <v>19</v>
      </c>
      <c r="DE227" s="1">
        <f ca="1">IF(DC227/DD227=INT(DC227/DD227),1,0)</f>
        <v>0</v>
      </c>
      <c r="DF227" s="1">
        <f ca="1">IF(DE227=0,DC227,DC227/DD227)</f>
        <v>1</v>
      </c>
      <c r="DG227" s="1">
        <v>23</v>
      </c>
      <c r="DH227" s="1">
        <f ca="1">IF(DF227/DG227=INT(DF227/DG227),1,0)</f>
        <v>0</v>
      </c>
      <c r="DI227" s="1">
        <f ca="1">IF(DH227=0,DF227,DF227/DG227)</f>
        <v>1</v>
      </c>
      <c r="DJ227" s="1">
        <v>29</v>
      </c>
      <c r="DK227" s="1">
        <f ca="1">IF(DI227/DJ227=INT(DI227/DJ227),1,0)</f>
        <v>0</v>
      </c>
      <c r="DL227" s="1">
        <f ca="1">IF(DK227=0,DI227,DI227/DJ227)</f>
        <v>1</v>
      </c>
      <c r="DM227" s="1">
        <v>31</v>
      </c>
      <c r="DN227" s="1">
        <f ca="1">IF(DL227/DM227=INT(DL227/DM227),1,0)</f>
        <v>0</v>
      </c>
      <c r="DO227" s="1">
        <f ca="1">IF(DN227=0,DL227,DL227/DM227)</f>
        <v>1</v>
      </c>
      <c r="DP227" s="1">
        <v>37</v>
      </c>
      <c r="DQ227" s="1">
        <f ca="1">IF(DO227/DP227=INT(DO227/DP227),1,0)</f>
        <v>0</v>
      </c>
      <c r="DR227" s="1">
        <f ca="1">IF(DQ227=0,DO227,DO227/DP227)</f>
        <v>1</v>
      </c>
      <c r="DS227" s="1">
        <v>41</v>
      </c>
      <c r="DT227" s="1">
        <f ca="1">IF(DR227/DS227=INT(DR227/DS227),1,0)</f>
        <v>0</v>
      </c>
      <c r="DU227" s="1">
        <f ca="1">IF(DT227=0,DR227,DR227/DS227)</f>
        <v>1</v>
      </c>
      <c r="DV227" s="1">
        <v>43</v>
      </c>
      <c r="DW227" s="1">
        <f ca="1">IF(DU227/DV227=INT(DU227/DV227),1,0)</f>
        <v>0</v>
      </c>
      <c r="DX227" s="1">
        <f ca="1">IF(DW227=0,DU227,DU227/DV227)</f>
        <v>1</v>
      </c>
      <c r="DY227" s="1">
        <v>47</v>
      </c>
      <c r="DZ227" s="1">
        <f ca="1">IF(DX227/DY227=INT(DX227/DY227),1,0)</f>
        <v>0</v>
      </c>
      <c r="EA227" s="1">
        <f ca="1">IF(DZ227=0,DX227,DX227/DY227)</f>
        <v>1</v>
      </c>
      <c r="EB227" s="1">
        <v>53</v>
      </c>
      <c r="EC227" s="1">
        <f ca="1">IF(EA227/EB227=INT(EA227/EB227),1,0)</f>
        <v>0</v>
      </c>
      <c r="ED227" s="1">
        <f ca="1">IF(EC227=0,EA227,EA227/EB227)</f>
        <v>1</v>
      </c>
      <c r="EE227" s="1">
        <v>59</v>
      </c>
      <c r="EF227" s="1">
        <f ca="1">IF(ED227/EE227=INT(ED227/EE227),1,0)</f>
        <v>0</v>
      </c>
      <c r="EG227" s="1">
        <f ca="1">IF(EF227=0,ED227,ED227/EE227)</f>
        <v>1</v>
      </c>
      <c r="EH227" s="1">
        <v>61</v>
      </c>
      <c r="EI227" s="1">
        <f ca="1">IF(EG227/EH227=INT(EG227/EH227),1,0)</f>
        <v>0</v>
      </c>
      <c r="EJ227" s="1">
        <f ca="1">IF(EI227=0,EG227,EG227/EH227)</f>
        <v>1</v>
      </c>
      <c r="EK227" s="1">
        <v>67</v>
      </c>
      <c r="EL227" s="1">
        <f ca="1">IF(EJ227/EK227=INT(EJ227/EK227),1,0)</f>
        <v>0</v>
      </c>
      <c r="EM227" s="1">
        <f ca="1">IF(EL227=0,EJ227,EJ227/EK227)</f>
        <v>1</v>
      </c>
      <c r="EN227" s="1">
        <v>71</v>
      </c>
      <c r="EO227" s="1">
        <f ca="1">IF(EM227/EN227=INT(EM227/EN227),1,0)</f>
        <v>0</v>
      </c>
      <c r="EP227" s="1">
        <f ca="1">IF(EO227=0,EM227,EM227/EN227)</f>
        <v>1</v>
      </c>
      <c r="EQ227" s="1">
        <v>73</v>
      </c>
      <c r="ER227" s="1">
        <f ca="1">IF(EP227/EQ227=INT(EP227/EQ227),1,0)</f>
        <v>0</v>
      </c>
      <c r="ES227" s="1">
        <f ca="1">IF(ER227=0,EP227,EP227/EQ227)</f>
        <v>1</v>
      </c>
      <c r="ET227" s="1">
        <v>79</v>
      </c>
      <c r="EU227" s="1">
        <f ca="1">IF(ES227/ET227=INT(ES227/ET227),1,0)</f>
        <v>0</v>
      </c>
      <c r="EV227" s="1">
        <f ca="1">IF(EU227=0,ES227,ES227/ET227)</f>
        <v>1</v>
      </c>
      <c r="EW227" s="1">
        <v>83</v>
      </c>
      <c r="EX227" s="1">
        <f ca="1">IF(EV227/EW227=INT(EV227/EW227),1,0)</f>
        <v>0</v>
      </c>
      <c r="EY227" s="1">
        <f ca="1">IF(EX227=0,EV227,EV227/EW227)</f>
        <v>1</v>
      </c>
      <c r="EZ227" s="1">
        <v>89</v>
      </c>
      <c r="FA227" s="1">
        <f ca="1">IF(EY227/EZ227=INT(EY227/EZ227),1,0)</f>
        <v>0</v>
      </c>
      <c r="FB227" s="1">
        <f ca="1">IF(FA227=0,EY227,EY227/EZ227)</f>
        <v>1</v>
      </c>
      <c r="FC227" s="1">
        <v>97</v>
      </c>
      <c r="FD227" s="1">
        <f ca="1">IF(FB227/FC227=INT(FB227/FC227),1,0)</f>
        <v>0</v>
      </c>
      <c r="FE227" s="1">
        <f ca="1">IF(FD227=0,FB227,FB227/FC227)</f>
        <v>1</v>
      </c>
      <c r="FF227" s="1">
        <v>101</v>
      </c>
      <c r="FG227" s="1">
        <f ca="1">IF(FE227/FF227=INT(FE227/FF227),1,0)</f>
        <v>0</v>
      </c>
      <c r="FH227" s="1">
        <f ca="1">IF(FG227=0,FE227,FE227/FF227)</f>
        <v>1</v>
      </c>
      <c r="FI227" s="1">
        <v>103</v>
      </c>
      <c r="FJ227" s="1">
        <f ca="1">IF(FH227/FI227=INT(FH227/FI227),1,0)</f>
        <v>0</v>
      </c>
      <c r="FK227" s="1">
        <f ca="1">IF(FJ227=0,FH227,FH227/FI227)</f>
        <v>1</v>
      </c>
      <c r="FL227" s="1">
        <v>107</v>
      </c>
      <c r="FM227" s="1">
        <f ca="1">IF(FK227/FL227=INT(FK227/FL227),1,0)</f>
        <v>0</v>
      </c>
      <c r="FN227" s="1">
        <f ca="1">IF(FM227=0,FK227,FK227/FL227)</f>
        <v>1</v>
      </c>
      <c r="FO227" s="1">
        <v>109</v>
      </c>
      <c r="FP227" s="1">
        <f ca="1">IF(FN227/FO227=INT(FN227/FO227),1,0)</f>
        <v>0</v>
      </c>
      <c r="FQ227" s="1">
        <f ca="1">IF(FP227=0,FN227,FN227/FO227)</f>
        <v>1</v>
      </c>
      <c r="FR227" s="1">
        <v>113</v>
      </c>
      <c r="FS227" s="1">
        <f ca="1">IF(FQ227/FR227=INT(FQ227/FR227),1,0)</f>
        <v>0</v>
      </c>
      <c r="FT227" s="1">
        <f ca="1">IF(FS227=0,FQ227,FQ227/FR227)</f>
        <v>1</v>
      </c>
      <c r="FU227" s="1">
        <v>127</v>
      </c>
      <c r="FV227" s="1">
        <f ca="1">IF(FT227/FU227=INT(FT227/FU227),1,0)</f>
        <v>0</v>
      </c>
      <c r="FW227" s="1">
        <f ca="1">IF(FV227=0,FT227,FT227/FU227)</f>
        <v>1</v>
      </c>
      <c r="FX227" s="1">
        <v>131</v>
      </c>
      <c r="FY227" s="1">
        <f ca="1">IF(FW227/FX227=INT(FW227/FX227),1,0)</f>
        <v>0</v>
      </c>
      <c r="FZ227" s="1">
        <f ca="1">IF(FY227=0,FW227,FW227/FX227)</f>
        <v>1</v>
      </c>
      <c r="GA227" s="1">
        <v>137</v>
      </c>
      <c r="GB227" s="1">
        <f ca="1">IF(FZ227/GA227=INT(FZ227/GA227),1,0)</f>
        <v>0</v>
      </c>
      <c r="GC227" s="1">
        <f ca="1">IF(GB227=0,FZ227,FZ227/GA227)</f>
        <v>1</v>
      </c>
      <c r="GD227" s="1">
        <v>139</v>
      </c>
      <c r="GE227" s="1">
        <f ca="1">IF(GC227/GD227=INT(GC227/GD227),1,0)</f>
        <v>0</v>
      </c>
      <c r="GF227" s="1">
        <f ca="1">IF(GE227=0,GC227,GC227/GD227)</f>
        <v>1</v>
      </c>
      <c r="GG227" s="1">
        <v>149</v>
      </c>
      <c r="GH227" s="1">
        <f ca="1">IF(GF227/GG227=INT(GF227/GG227),1,0)</f>
        <v>0</v>
      </c>
      <c r="GI227" s="1">
        <f ca="1">IF(GH227=0,GF227,GF227/GG227)</f>
        <v>1</v>
      </c>
      <c r="GJ227" s="1"/>
      <c r="GK227" s="1">
        <f ca="1">8*BI227+4*BL227+2*BO227+BR227</f>
        <v>4</v>
      </c>
      <c r="GL227" s="1">
        <f ca="1">4*BU227+2*BX227+CA227</f>
        <v>2</v>
      </c>
      <c r="GM227" s="1">
        <f ca="1">2*CD227+CG227</f>
        <v>0</v>
      </c>
      <c r="GN227" s="1">
        <f ca="1">2*CJ227+CM227</f>
        <v>0</v>
      </c>
      <c r="GO227" s="1">
        <f ca="1">2*CP227+CS227</f>
        <v>0</v>
      </c>
      <c r="GP227" s="1">
        <f ca="1">2*CV227+CY227</f>
        <v>0</v>
      </c>
      <c r="GQ227" s="1">
        <f ca="1">DB227</f>
        <v>0</v>
      </c>
      <c r="GR227" s="1">
        <f ca="1">DE227</f>
        <v>0</v>
      </c>
      <c r="GS227" s="1">
        <f ca="1">DH227</f>
        <v>0</v>
      </c>
      <c r="GT227" s="1">
        <f ca="1">DK227</f>
        <v>0</v>
      </c>
      <c r="GU227" s="1">
        <f ca="1">DN227</f>
        <v>0</v>
      </c>
      <c r="GV227">
        <f ca="1">DQ227</f>
        <v>0</v>
      </c>
      <c r="GW227">
        <f ca="1">DT227</f>
        <v>0</v>
      </c>
      <c r="GX227">
        <f ca="1">DW227</f>
        <v>0</v>
      </c>
      <c r="GY227">
        <f ca="1">DZ227</f>
        <v>0</v>
      </c>
      <c r="GZ227">
        <f ca="1">EC227</f>
        <v>0</v>
      </c>
      <c r="HA227">
        <f ca="1">EF227</f>
        <v>0</v>
      </c>
      <c r="HB227">
        <f ca="1">EI227</f>
        <v>0</v>
      </c>
      <c r="HC227">
        <f ca="1">EL227</f>
        <v>0</v>
      </c>
      <c r="HD227">
        <f ca="1">EO227</f>
        <v>0</v>
      </c>
      <c r="HE227">
        <f ca="1">ER227</f>
        <v>0</v>
      </c>
      <c r="HF227">
        <f ca="1">EU227</f>
        <v>0</v>
      </c>
      <c r="HG227">
        <f ca="1">EX227</f>
        <v>0</v>
      </c>
      <c r="HH227">
        <f ca="1">FA227</f>
        <v>0</v>
      </c>
      <c r="HI227">
        <f ca="1">FD227</f>
        <v>0</v>
      </c>
      <c r="HJ227">
        <f ca="1">FG227</f>
        <v>0</v>
      </c>
      <c r="HK227">
        <f ca="1">FJ227</f>
        <v>0</v>
      </c>
      <c r="HL227">
        <f ca="1">FM227</f>
        <v>0</v>
      </c>
      <c r="HM227">
        <f ca="1">FP227</f>
        <v>0</v>
      </c>
      <c r="HN227">
        <f ca="1">FS227</f>
        <v>0</v>
      </c>
      <c r="HO227">
        <f ca="1">FV227</f>
        <v>0</v>
      </c>
      <c r="HP227">
        <f ca="1">FY227</f>
        <v>0</v>
      </c>
      <c r="HQ227">
        <f ca="1">GB227</f>
        <v>0</v>
      </c>
      <c r="HR227">
        <f ca="1">GE227</f>
        <v>0</v>
      </c>
      <c r="HS227">
        <f ca="1">GH227</f>
        <v>0</v>
      </c>
      <c r="HT227">
        <f ca="1">BG227</f>
        <v>144</v>
      </c>
      <c r="HU227">
        <f ca="1">HT227/HS229</f>
        <v>144</v>
      </c>
      <c r="HV227" s="9"/>
      <c r="HW227" s="9"/>
      <c r="HX227" s="9"/>
      <c r="HY227" s="9"/>
      <c r="HZ227" s="9"/>
      <c r="IA227" s="9"/>
      <c r="IB227" s="9"/>
    </row>
    <row r="228" spans="2:255" ht="6" hidden="1" customHeight="1" x14ac:dyDescent="0.25">
      <c r="B228" s="71"/>
      <c r="C228" s="71"/>
      <c r="D228" s="71"/>
      <c r="E228" s="71"/>
      <c r="F228" s="104"/>
      <c r="G228" s="71"/>
      <c r="H228" s="71"/>
      <c r="I228" s="71"/>
      <c r="J228" s="71"/>
      <c r="K228" s="71"/>
      <c r="L228" s="104"/>
      <c r="M228" s="71"/>
      <c r="N228" s="71"/>
      <c r="O228" s="71"/>
      <c r="P228" s="71"/>
      <c r="Q228" s="71"/>
      <c r="R228" s="71"/>
      <c r="S228" s="71"/>
      <c r="T228" s="71"/>
      <c r="U228" s="71"/>
      <c r="V228" s="71"/>
      <c r="W228" s="122"/>
      <c r="X228" s="104"/>
      <c r="Y228" s="71"/>
      <c r="Z228" s="75"/>
      <c r="AE228" s="162"/>
      <c r="BD228" s="9"/>
      <c r="BE228" s="9"/>
      <c r="BF228" s="9"/>
      <c r="BK228" s="9"/>
      <c r="BL228" s="9"/>
      <c r="BM228" s="9"/>
      <c r="BN228" s="9"/>
      <c r="BO228" s="9"/>
      <c r="BP228" s="9"/>
      <c r="BQ228" s="9"/>
      <c r="BR228" s="9"/>
      <c r="BS228" s="9"/>
      <c r="BT228" s="9"/>
      <c r="BU228" s="9"/>
      <c r="BV228" s="9"/>
      <c r="BW228" s="9"/>
      <c r="BX228" s="9"/>
      <c r="BY228" s="9"/>
      <c r="BZ228" s="9"/>
      <c r="CA228" s="9"/>
      <c r="CB228" s="9"/>
      <c r="CC228" s="9"/>
      <c r="CD228" s="9"/>
      <c r="CE228" s="9"/>
      <c r="CF228" s="9"/>
      <c r="CG228" s="9"/>
      <c r="CH228" s="9"/>
      <c r="CI228" s="9"/>
      <c r="CJ228" s="9"/>
      <c r="CK228" s="9"/>
      <c r="CL228" s="9"/>
      <c r="CM228" s="9"/>
      <c r="CN228" s="9"/>
      <c r="CO228" s="9"/>
      <c r="CP228" s="9"/>
      <c r="CQ228" s="9"/>
      <c r="CR228" s="9"/>
      <c r="CS228" s="9"/>
      <c r="CT228" s="9"/>
      <c r="CU228" s="9"/>
      <c r="CV228" s="9"/>
      <c r="CW228" s="9"/>
      <c r="CX228" s="9"/>
      <c r="CY228" s="9"/>
      <c r="CZ228" s="9"/>
      <c r="DA228" s="9"/>
      <c r="DB228" s="9"/>
      <c r="DC228" s="9"/>
      <c r="DD228" s="9"/>
      <c r="DE228" s="9"/>
      <c r="DF228" s="9"/>
      <c r="DG228" s="9"/>
      <c r="DH228" s="9"/>
      <c r="DI228" s="9"/>
      <c r="DJ228" s="9"/>
      <c r="DK228" s="9"/>
      <c r="DL228" s="9"/>
      <c r="DM228" s="9"/>
      <c r="DN228" s="9"/>
      <c r="DO228" s="9"/>
      <c r="DP228" s="9"/>
      <c r="DQ228" s="9"/>
      <c r="DR228" s="9"/>
      <c r="DS228" s="9"/>
      <c r="DT228" s="9"/>
      <c r="DU228" s="9"/>
      <c r="DV228" s="9"/>
      <c r="DW228" s="9"/>
      <c r="DX228" s="9"/>
      <c r="DY228" s="9"/>
      <c r="DZ228" s="9"/>
      <c r="EA228" s="9"/>
      <c r="EB228" s="9"/>
      <c r="EG228" s="9"/>
      <c r="EH228" s="9"/>
      <c r="EI228" s="9"/>
      <c r="EJ228" s="9"/>
      <c r="EK228" s="9"/>
      <c r="EL228" s="9"/>
      <c r="EM228" s="9"/>
      <c r="EN228" s="9"/>
      <c r="EO228" s="9"/>
      <c r="EP228" s="9"/>
      <c r="EQ228" s="9"/>
      <c r="ER228" s="9"/>
      <c r="ES228" s="9"/>
      <c r="ET228" s="9"/>
      <c r="EU228" s="9"/>
      <c r="EV228" s="9"/>
      <c r="EW228" s="9"/>
      <c r="EX228" s="9"/>
      <c r="EY228" s="9"/>
      <c r="EZ228" s="9"/>
      <c r="FA228" s="9"/>
      <c r="FB228" s="9"/>
      <c r="FC228" s="9"/>
      <c r="FD228" s="9"/>
      <c r="FE228" s="9"/>
      <c r="FF228" s="9"/>
      <c r="FG228" s="9"/>
      <c r="FH228" s="9"/>
      <c r="FI228" s="9"/>
      <c r="FJ228" s="9"/>
      <c r="FK228" s="9"/>
      <c r="FL228" s="9"/>
      <c r="FM228" s="9"/>
      <c r="FN228" s="9"/>
      <c r="FO228" s="9"/>
      <c r="FP228" s="9"/>
      <c r="FQ228" s="9"/>
      <c r="FR228" s="9"/>
      <c r="FS228" s="9"/>
      <c r="FT228" s="9"/>
      <c r="FU228" s="9"/>
      <c r="FV228" s="9"/>
      <c r="FW228" s="9"/>
      <c r="FX228" s="9"/>
      <c r="FY228" s="9"/>
      <c r="FZ228" s="9"/>
      <c r="GA228" s="9"/>
      <c r="GB228" s="9"/>
      <c r="GC228" s="9"/>
      <c r="GD228" s="9"/>
      <c r="GE228" s="9"/>
      <c r="GF228" s="9"/>
      <c r="GG228" s="9"/>
      <c r="GH228" s="9"/>
      <c r="GI228" s="9"/>
      <c r="GJ228" s="9"/>
      <c r="GK228" s="1">
        <f t="shared" ref="GK228:HS228" ca="1" si="100">IF(GK226&lt;GK227,GK226,GK227)</f>
        <v>0</v>
      </c>
      <c r="GL228" s="1">
        <f t="shared" ca="1" si="100"/>
        <v>0</v>
      </c>
      <c r="GM228" s="1">
        <f t="shared" ca="1" si="100"/>
        <v>0</v>
      </c>
      <c r="GN228" s="1">
        <f t="shared" ca="1" si="100"/>
        <v>0</v>
      </c>
      <c r="GO228" s="1">
        <f t="shared" ca="1" si="100"/>
        <v>0</v>
      </c>
      <c r="GP228" s="1">
        <f t="shared" ca="1" si="100"/>
        <v>0</v>
      </c>
      <c r="GQ228" s="1">
        <f t="shared" ca="1" si="100"/>
        <v>0</v>
      </c>
      <c r="GR228" s="1">
        <f t="shared" ca="1" si="100"/>
        <v>0</v>
      </c>
      <c r="GS228" s="1">
        <f t="shared" ca="1" si="100"/>
        <v>0</v>
      </c>
      <c r="GT228" s="1">
        <f t="shared" ca="1" si="100"/>
        <v>0</v>
      </c>
      <c r="GU228" s="1">
        <f t="shared" ca="1" si="100"/>
        <v>0</v>
      </c>
      <c r="GV228" s="1">
        <f t="shared" ca="1" si="100"/>
        <v>0</v>
      </c>
      <c r="GW228" s="1">
        <f t="shared" ca="1" si="100"/>
        <v>0</v>
      </c>
      <c r="GX228" s="1">
        <f t="shared" ca="1" si="100"/>
        <v>0</v>
      </c>
      <c r="GY228" s="1">
        <f t="shared" ca="1" si="100"/>
        <v>0</v>
      </c>
      <c r="GZ228" s="1">
        <f t="shared" ca="1" si="100"/>
        <v>0</v>
      </c>
      <c r="HA228" s="1">
        <f t="shared" ca="1" si="100"/>
        <v>0</v>
      </c>
      <c r="HB228" s="1">
        <f t="shared" ca="1" si="100"/>
        <v>0</v>
      </c>
      <c r="HC228" s="1">
        <f t="shared" ca="1" si="100"/>
        <v>0</v>
      </c>
      <c r="HD228" s="1">
        <f t="shared" ca="1" si="100"/>
        <v>0</v>
      </c>
      <c r="HE228" s="1">
        <f t="shared" ca="1" si="100"/>
        <v>0</v>
      </c>
      <c r="HF228" s="1">
        <f t="shared" ca="1" si="100"/>
        <v>0</v>
      </c>
      <c r="HG228" s="1">
        <f t="shared" ca="1" si="100"/>
        <v>0</v>
      </c>
      <c r="HH228" s="1">
        <f t="shared" ca="1" si="100"/>
        <v>0</v>
      </c>
      <c r="HI228" s="1">
        <f t="shared" ca="1" si="100"/>
        <v>0</v>
      </c>
      <c r="HJ228" s="1">
        <f t="shared" ca="1" si="100"/>
        <v>0</v>
      </c>
      <c r="HK228" s="1">
        <f t="shared" ca="1" si="100"/>
        <v>0</v>
      </c>
      <c r="HL228" s="1">
        <f t="shared" ca="1" si="100"/>
        <v>0</v>
      </c>
      <c r="HM228" s="1">
        <f t="shared" ca="1" si="100"/>
        <v>0</v>
      </c>
      <c r="HN228" s="1">
        <f t="shared" ca="1" si="100"/>
        <v>0</v>
      </c>
      <c r="HO228" s="1">
        <f t="shared" ca="1" si="100"/>
        <v>0</v>
      </c>
      <c r="HP228" s="1">
        <f t="shared" ca="1" si="100"/>
        <v>0</v>
      </c>
      <c r="HQ228" s="1">
        <f t="shared" ca="1" si="100"/>
        <v>0</v>
      </c>
      <c r="HR228" s="1">
        <f t="shared" ca="1" si="100"/>
        <v>0</v>
      </c>
      <c r="HS228" s="1">
        <f t="shared" ca="1" si="100"/>
        <v>0</v>
      </c>
      <c r="HV228" s="9"/>
      <c r="HW228" s="9"/>
      <c r="HX228" s="9"/>
      <c r="HY228" s="9"/>
      <c r="HZ228" s="9"/>
      <c r="IA228" s="9"/>
      <c r="IB228" s="9"/>
    </row>
    <row r="229" spans="2:255" ht="6" hidden="1" customHeight="1" x14ac:dyDescent="0.25">
      <c r="B229" s="71"/>
      <c r="C229" s="71"/>
      <c r="D229" s="71"/>
      <c r="E229" s="71"/>
      <c r="F229" s="104"/>
      <c r="G229" s="71"/>
      <c r="H229" s="71"/>
      <c r="I229" s="71"/>
      <c r="J229" s="71"/>
      <c r="K229" s="71"/>
      <c r="L229" s="104"/>
      <c r="M229" s="71"/>
      <c r="N229" s="71"/>
      <c r="O229" s="71"/>
      <c r="P229" s="71"/>
      <c r="Q229" s="71"/>
      <c r="R229" s="71"/>
      <c r="S229" s="71"/>
      <c r="T229" s="71"/>
      <c r="U229" s="71"/>
      <c r="V229" s="71"/>
      <c r="W229" s="122"/>
      <c r="X229" s="104"/>
      <c r="Y229" s="71"/>
      <c r="Z229" s="75"/>
      <c r="AE229" s="162"/>
      <c r="BD229" s="9"/>
      <c r="BE229" s="9"/>
      <c r="BF229" s="9"/>
      <c r="BK229" s="9"/>
      <c r="BL229" s="9"/>
      <c r="BM229" s="9"/>
      <c r="BN229" s="9"/>
      <c r="BO229" s="9"/>
      <c r="BP229" s="9"/>
      <c r="BQ229" s="9"/>
      <c r="BR229" s="9"/>
      <c r="BS229" s="9"/>
      <c r="BT229" s="9"/>
      <c r="BU229" s="9"/>
      <c r="BV229" s="9"/>
      <c r="BW229" s="9"/>
      <c r="BX229" s="9"/>
      <c r="BY229" s="9"/>
      <c r="BZ229" s="9"/>
      <c r="CA229" s="9"/>
      <c r="CB229" s="9"/>
      <c r="CC229" s="9"/>
      <c r="CD229" s="9"/>
      <c r="CE229" s="9"/>
      <c r="CF229" s="9"/>
      <c r="CG229" s="9"/>
      <c r="CH229" s="9"/>
      <c r="CI229" s="9"/>
      <c r="CJ229" s="9"/>
      <c r="CK229" s="9"/>
      <c r="CL229" s="9"/>
      <c r="CM229" s="9"/>
      <c r="CN229" s="9"/>
      <c r="CO229" s="9"/>
      <c r="CP229" s="9"/>
      <c r="CQ229" s="9"/>
      <c r="CR229" s="9"/>
      <c r="CS229" s="9"/>
      <c r="CT229" s="9"/>
      <c r="CU229" s="9"/>
      <c r="CV229" s="9"/>
      <c r="CW229" s="9"/>
      <c r="CX229" s="9"/>
      <c r="CY229" s="9"/>
      <c r="CZ229" s="9"/>
      <c r="DA229" s="9"/>
      <c r="DB229" s="9"/>
      <c r="DC229" s="9"/>
      <c r="DD229" s="9"/>
      <c r="DE229" s="9"/>
      <c r="DF229" s="9"/>
      <c r="DG229" s="9"/>
      <c r="DH229" s="9"/>
      <c r="DI229" s="9"/>
      <c r="DJ229" s="9"/>
      <c r="DK229" s="9"/>
      <c r="DL229" s="9"/>
      <c r="DM229" s="9"/>
      <c r="DN229" s="9"/>
      <c r="DO229" s="9"/>
      <c r="DP229" s="9"/>
      <c r="DQ229" s="9"/>
      <c r="DR229" s="9"/>
      <c r="DS229" s="9"/>
      <c r="DT229" s="9"/>
      <c r="DU229" s="9"/>
      <c r="DV229" s="9"/>
      <c r="DW229" s="9"/>
      <c r="DX229" s="9"/>
      <c r="DY229" s="9"/>
      <c r="DZ229" s="9"/>
      <c r="EA229" s="9"/>
      <c r="EB229" s="9"/>
      <c r="EG229" s="9"/>
      <c r="EH229" s="9"/>
      <c r="EI229" s="9"/>
      <c r="EJ229" s="9"/>
      <c r="EK229" s="9"/>
      <c r="EL229" s="9"/>
      <c r="EM229" s="9"/>
      <c r="EN229" s="9"/>
      <c r="EO229" s="9"/>
      <c r="EP229" s="9"/>
      <c r="EQ229" s="9"/>
      <c r="ER229" s="9"/>
      <c r="ES229" s="9"/>
      <c r="ET229" s="9"/>
      <c r="EU229" s="9"/>
      <c r="EV229" s="9"/>
      <c r="EW229" s="9"/>
      <c r="EX229" s="9"/>
      <c r="EY229" s="9"/>
      <c r="EZ229" s="9"/>
      <c r="FA229" s="9"/>
      <c r="FB229" s="9"/>
      <c r="FC229" s="9"/>
      <c r="FD229" s="9"/>
      <c r="FE229" s="9"/>
      <c r="FF229" s="9"/>
      <c r="FG229" s="9"/>
      <c r="FH229" s="9"/>
      <c r="FI229" s="9"/>
      <c r="FJ229" s="9"/>
      <c r="FK229" s="9"/>
      <c r="FL229" s="9"/>
      <c r="FM229" s="9"/>
      <c r="FN229" s="9"/>
      <c r="FO229" s="9"/>
      <c r="FP229" s="9"/>
      <c r="FQ229" s="9"/>
      <c r="FR229" s="9"/>
      <c r="FS229" s="9"/>
      <c r="FT229" s="9"/>
      <c r="FU229" s="9"/>
      <c r="FV229" s="9"/>
      <c r="FW229" s="9"/>
      <c r="FX229" s="9"/>
      <c r="FY229" s="9"/>
      <c r="FZ229" s="9"/>
      <c r="GA229" s="9"/>
      <c r="GB229" s="9"/>
      <c r="GC229" s="9"/>
      <c r="GD229" s="9"/>
      <c r="GE229" s="9"/>
      <c r="GF229" s="9"/>
      <c r="GG229" s="9"/>
      <c r="GH229" s="9"/>
      <c r="GI229" s="9"/>
      <c r="GJ229" s="9"/>
      <c r="GK229">
        <f ca="1">GK$8^GK228</f>
        <v>1</v>
      </c>
      <c r="GL229">
        <f t="shared" ref="GL229:HS229" ca="1" si="101">GL$8^GL228*GK229</f>
        <v>1</v>
      </c>
      <c r="GM229">
        <f t="shared" ca="1" si="101"/>
        <v>1</v>
      </c>
      <c r="GN229">
        <f t="shared" ca="1" si="101"/>
        <v>1</v>
      </c>
      <c r="GO229">
        <f t="shared" ca="1" si="101"/>
        <v>1</v>
      </c>
      <c r="GP229">
        <f t="shared" ca="1" si="101"/>
        <v>1</v>
      </c>
      <c r="GQ229">
        <f t="shared" ca="1" si="101"/>
        <v>1</v>
      </c>
      <c r="GR229">
        <f t="shared" ca="1" si="101"/>
        <v>1</v>
      </c>
      <c r="GS229">
        <f t="shared" ca="1" si="101"/>
        <v>1</v>
      </c>
      <c r="GT229">
        <f t="shared" ca="1" si="101"/>
        <v>1</v>
      </c>
      <c r="GU229">
        <f t="shared" ca="1" si="101"/>
        <v>1</v>
      </c>
      <c r="GV229">
        <f t="shared" ca="1" si="101"/>
        <v>1</v>
      </c>
      <c r="GW229">
        <f t="shared" ca="1" si="101"/>
        <v>1</v>
      </c>
      <c r="GX229">
        <f t="shared" ca="1" si="101"/>
        <v>1</v>
      </c>
      <c r="GY229">
        <f t="shared" ca="1" si="101"/>
        <v>1</v>
      </c>
      <c r="GZ229">
        <f t="shared" ca="1" si="101"/>
        <v>1</v>
      </c>
      <c r="HA229">
        <f t="shared" ca="1" si="101"/>
        <v>1</v>
      </c>
      <c r="HB229">
        <f t="shared" ca="1" si="101"/>
        <v>1</v>
      </c>
      <c r="HC229">
        <f t="shared" ca="1" si="101"/>
        <v>1</v>
      </c>
      <c r="HD229">
        <f t="shared" ca="1" si="101"/>
        <v>1</v>
      </c>
      <c r="HE229">
        <f t="shared" ca="1" si="101"/>
        <v>1</v>
      </c>
      <c r="HF229">
        <f t="shared" ca="1" si="101"/>
        <v>1</v>
      </c>
      <c r="HG229">
        <f t="shared" ca="1" si="101"/>
        <v>1</v>
      </c>
      <c r="HH229">
        <f t="shared" ca="1" si="101"/>
        <v>1</v>
      </c>
      <c r="HI229">
        <f t="shared" ca="1" si="101"/>
        <v>1</v>
      </c>
      <c r="HJ229">
        <f t="shared" ca="1" si="101"/>
        <v>1</v>
      </c>
      <c r="HK229">
        <f t="shared" ca="1" si="101"/>
        <v>1</v>
      </c>
      <c r="HL229">
        <f t="shared" ca="1" si="101"/>
        <v>1</v>
      </c>
      <c r="HM229">
        <f t="shared" ca="1" si="101"/>
        <v>1</v>
      </c>
      <c r="HN229">
        <f t="shared" ca="1" si="101"/>
        <v>1</v>
      </c>
      <c r="HO229">
        <f t="shared" ca="1" si="101"/>
        <v>1</v>
      </c>
      <c r="HP229">
        <f t="shared" ca="1" si="101"/>
        <v>1</v>
      </c>
      <c r="HQ229">
        <f t="shared" ca="1" si="101"/>
        <v>1</v>
      </c>
      <c r="HR229">
        <f t="shared" ca="1" si="101"/>
        <v>1</v>
      </c>
      <c r="HS229">
        <f t="shared" ca="1" si="101"/>
        <v>1</v>
      </c>
      <c r="HV229" s="9"/>
      <c r="HW229" s="9"/>
      <c r="HX229" s="9"/>
      <c r="HY229" s="9"/>
      <c r="HZ229" s="9"/>
      <c r="IA229" s="9"/>
      <c r="IB229" s="9"/>
    </row>
    <row r="230" spans="2:255" ht="8.25" customHeight="1" x14ac:dyDescent="0.25">
      <c r="B230" s="71"/>
      <c r="C230" s="71"/>
      <c r="D230" s="71"/>
      <c r="E230" s="71"/>
      <c r="F230" s="104"/>
      <c r="G230" s="71"/>
      <c r="H230" s="71"/>
      <c r="I230" s="71"/>
      <c r="J230" s="71"/>
      <c r="K230" s="71"/>
      <c r="L230" s="104"/>
      <c r="M230" s="71"/>
      <c r="N230" s="71"/>
      <c r="O230" s="71"/>
      <c r="P230" s="71"/>
      <c r="Q230" s="71"/>
      <c r="R230" s="71"/>
      <c r="S230" s="80"/>
      <c r="T230" s="71"/>
      <c r="U230" s="71"/>
      <c r="V230" s="71"/>
      <c r="W230" s="122"/>
      <c r="X230" s="104"/>
      <c r="Y230" s="71"/>
      <c r="Z230" s="75"/>
      <c r="AE230" s="162"/>
      <c r="BD230" s="9"/>
      <c r="BE230" s="9"/>
      <c r="BF230" s="9"/>
      <c r="BK230" s="9"/>
      <c r="BL230" s="9"/>
      <c r="BM230" s="9"/>
      <c r="BN230" s="9"/>
      <c r="BO230" s="9"/>
      <c r="BP230" s="9"/>
      <c r="BQ230" s="9"/>
      <c r="BR230" s="9"/>
      <c r="BS230" s="9"/>
      <c r="BT230" s="9"/>
      <c r="BU230" s="9"/>
      <c r="BV230" s="9"/>
      <c r="BW230" s="9"/>
      <c r="BX230" s="9"/>
      <c r="BY230" s="9"/>
      <c r="BZ230" s="9"/>
      <c r="CA230" s="9"/>
      <c r="CB230" s="9"/>
      <c r="CC230" s="9"/>
      <c r="CD230" s="9"/>
      <c r="CE230" s="9"/>
      <c r="CF230" s="9"/>
      <c r="CG230" s="9"/>
      <c r="CH230" s="9"/>
      <c r="CI230" s="9"/>
      <c r="CJ230" s="9"/>
      <c r="CK230" s="9"/>
      <c r="CL230" s="9"/>
      <c r="CM230" s="9"/>
      <c r="CN230" s="9"/>
      <c r="CO230" s="9"/>
      <c r="CP230" s="9"/>
      <c r="CQ230" s="9"/>
      <c r="CR230" s="9"/>
      <c r="CS230" s="9"/>
      <c r="CT230" s="9"/>
      <c r="CU230" s="9"/>
      <c r="CV230" s="9"/>
      <c r="CW230" s="9"/>
      <c r="CX230" s="9"/>
      <c r="CY230" s="9"/>
      <c r="CZ230" s="9"/>
      <c r="DA230" s="9"/>
      <c r="DB230" s="9"/>
      <c r="DC230" s="9"/>
      <c r="DD230" s="9"/>
      <c r="DE230" s="9"/>
      <c r="DF230" s="9"/>
      <c r="DG230" s="9"/>
      <c r="DH230" s="9"/>
      <c r="DI230" s="9"/>
      <c r="DJ230" s="9"/>
      <c r="DK230" s="9"/>
      <c r="DL230" s="9"/>
      <c r="DM230" s="9"/>
      <c r="DN230" s="9"/>
      <c r="DO230" s="9"/>
      <c r="DP230" s="9"/>
      <c r="DQ230" s="9"/>
      <c r="DR230" s="9"/>
      <c r="DS230" s="9"/>
      <c r="DT230" s="9"/>
      <c r="DU230" s="9"/>
      <c r="DV230" s="9"/>
      <c r="DW230" s="9"/>
      <c r="DX230" s="9"/>
      <c r="DY230" s="9"/>
      <c r="DZ230" s="9"/>
      <c r="EA230" s="9"/>
      <c r="EB230" s="9"/>
      <c r="EG230" s="9"/>
      <c r="EH230" s="9"/>
      <c r="EI230" s="9"/>
      <c r="EJ230" s="9"/>
      <c r="EK230" s="9"/>
      <c r="EL230" s="9"/>
      <c r="EM230" s="9"/>
      <c r="EN230" s="9"/>
      <c r="EO230" s="9"/>
      <c r="EP230" s="9"/>
      <c r="EQ230" s="9"/>
      <c r="ER230" s="9"/>
      <c r="ES230" s="9"/>
      <c r="ET230" s="9"/>
      <c r="EU230" s="9"/>
      <c r="EV230" s="9"/>
      <c r="EW230" s="9"/>
      <c r="EX230" s="9"/>
      <c r="EY230" s="9"/>
      <c r="EZ230" s="9"/>
      <c r="FA230" s="9"/>
      <c r="FB230" s="9"/>
      <c r="FC230" s="9"/>
      <c r="FD230" s="9"/>
      <c r="FE230" s="9"/>
      <c r="FF230" s="9"/>
      <c r="FG230" s="9"/>
      <c r="FH230" s="9"/>
      <c r="FI230" s="9"/>
      <c r="FJ230" s="9"/>
      <c r="FK230" s="9"/>
      <c r="FL230" s="9"/>
      <c r="FM230" s="9"/>
      <c r="FN230" s="9"/>
      <c r="FO230" s="9"/>
      <c r="FP230" s="9"/>
      <c r="FQ230" s="9"/>
      <c r="FR230" s="9"/>
      <c r="FS230" s="9"/>
      <c r="FT230" s="9"/>
      <c r="FU230" s="9"/>
      <c r="FV230" s="9"/>
      <c r="FW230" s="9"/>
      <c r="FX230" s="9"/>
      <c r="FY230" s="9"/>
      <c r="FZ230" s="9"/>
      <c r="GA230" s="9"/>
      <c r="GB230" s="9"/>
      <c r="GC230" s="9"/>
      <c r="GD230" s="9"/>
      <c r="GE230" s="9"/>
      <c r="GF230" s="9"/>
      <c r="GG230" s="9"/>
      <c r="GH230" s="9"/>
      <c r="GI230" s="9"/>
      <c r="GJ230" s="9"/>
      <c r="GK230" s="9"/>
      <c r="GL230" s="9"/>
      <c r="GM230" s="9"/>
      <c r="GN230" s="9"/>
      <c r="GO230" s="9"/>
      <c r="GP230" s="9"/>
      <c r="GQ230" s="9"/>
      <c r="GR230" s="9"/>
      <c r="GS230" s="9"/>
      <c r="GT230" s="9"/>
      <c r="GU230" s="9"/>
      <c r="GV230" s="9"/>
      <c r="GW230" s="9"/>
      <c r="GX230" s="9"/>
      <c r="GY230" s="9"/>
      <c r="GZ230" s="9"/>
      <c r="HA230" s="9"/>
      <c r="HB230" s="9"/>
      <c r="HC230" s="9"/>
      <c r="HD230" s="9"/>
      <c r="HE230" s="9"/>
      <c r="HF230" s="9"/>
      <c r="HG230" s="9"/>
      <c r="HH230" s="9"/>
      <c r="HI230" s="9"/>
      <c r="HJ230" s="9"/>
      <c r="HK230" s="9"/>
      <c r="HL230" s="9"/>
      <c r="HM230" s="9"/>
      <c r="HN230" s="9"/>
      <c r="HO230" s="9"/>
      <c r="HP230" s="9"/>
      <c r="HQ230" s="9"/>
      <c r="HR230" s="9"/>
      <c r="HS230" s="9"/>
      <c r="HT230" s="9"/>
      <c r="HU230" s="9"/>
      <c r="HV230" s="9"/>
      <c r="HW230" s="9"/>
      <c r="HX230" s="9"/>
      <c r="HY230" s="9"/>
      <c r="HZ230" s="9"/>
      <c r="IA230" s="9"/>
      <c r="IB230" s="9"/>
    </row>
    <row r="231" spans="2:255" ht="20.25" customHeight="1" thickBot="1" x14ac:dyDescent="0.3">
      <c r="B231" s="71" t="str">
        <f ca="1">IL231</f>
        <v>31  33/40  ÷  4  3/4</v>
      </c>
      <c r="C231" s="71"/>
      <c r="D231" s="71"/>
      <c r="E231" s="77"/>
      <c r="F231" s="104"/>
      <c r="G231" s="71"/>
      <c r="H231" s="78"/>
      <c r="I231" s="71"/>
      <c r="J231" s="71"/>
      <c r="K231" s="77"/>
      <c r="L231" s="81"/>
      <c r="M231" s="77"/>
      <c r="N231" s="104"/>
      <c r="O231" s="71"/>
      <c r="P231" s="71"/>
      <c r="Q231" s="71"/>
      <c r="R231" s="71"/>
      <c r="S231" s="77" t="s">
        <v>1</v>
      </c>
      <c r="T231" s="107"/>
      <c r="U231" s="107"/>
      <c r="V231" s="107"/>
      <c r="W231" s="146" t="str">
        <f ca="1">IU231</f>
        <v>6  7/10</v>
      </c>
      <c r="X231" s="108"/>
      <c r="Y231" s="71"/>
      <c r="Z231" s="75">
        <f>AI231+AB231</f>
        <v>9</v>
      </c>
      <c r="AB231" s="147">
        <v>3</v>
      </c>
      <c r="AE231" s="162"/>
      <c r="AF231" s="148"/>
      <c r="AH231" s="147">
        <f>AH218+1</f>
        <v>18</v>
      </c>
      <c r="AI231" s="147">
        <v>6</v>
      </c>
      <c r="AK231">
        <f>IF(AI231=3,1,IF(AI231=4,1,IF(AI231=5,2,IF(AI231=6,3,IF(AI231=7,5,0)))))</f>
        <v>3</v>
      </c>
      <c r="AL231">
        <f>IF(AI231=8,10,IF(AI231=9,15,IF(AI231=10,25,IF(AI231=11,35,55))))</f>
        <v>55</v>
      </c>
      <c r="AM231">
        <f>IF(AI231=3,2,IF(AI231=4,3,IF(AI231=5,5,IF(AI231=6,9,IF(AI231=7,14,0)))))</f>
        <v>9</v>
      </c>
      <c r="AN231">
        <f>IF(AI231=8,20,IF(AI231=9,30,IF(AI231=10,40,IF(AI231=11,60,75))))</f>
        <v>75</v>
      </c>
      <c r="AO231">
        <f>IF(AI231=3,1,IF(AI231=4,3,IF(AI231=5,4,IF(AI231=6,7,IF(AI231=7,10,0)))))</f>
        <v>7</v>
      </c>
      <c r="AP231">
        <f>IF(AI231=8,15,IF(AI231=9,24,IF(AI231=10,40,IF(AI231=11,60,80))))</f>
        <v>80</v>
      </c>
      <c r="AQ231">
        <f>IF(AI231=3,4,IF(AI231=4,6,IF(AI231=5,7,IF(AI231=6,11,IF(AI231=7,17,0)))))</f>
        <v>11</v>
      </c>
      <c r="AR231">
        <f>IF(AI231=8,24,IF(AI231=9,39,IF(AI231=10,59,IF(AI231=11,79,99))))</f>
        <v>99</v>
      </c>
      <c r="AS231">
        <f>IF(AI231=3,2,IF(AI231=4,4,IF(AI231=5,5,IF(AI231=6,8,IF(AI231=7,11,0)))))</f>
        <v>8</v>
      </c>
      <c r="AT231">
        <f>IF(AI231=8,16,IF(AI231=9,25,IF(AI231=10,41,IF(AI231=11,61,81))))</f>
        <v>81</v>
      </c>
      <c r="AU231">
        <f>IF(AI231=3,5,IF(AI231=4,7,IF(AI231=5,8,IF(AI231=6,12,IF(AI231=7,18,0)))))</f>
        <v>12</v>
      </c>
      <c r="AV231">
        <f>IF(AI231=8,25,IF(AI231=9,40,IF(AI231=10,60,IF(AI231=11,80,100))))</f>
        <v>100</v>
      </c>
      <c r="AW231" s="11">
        <f>AI231</f>
        <v>6</v>
      </c>
      <c r="AX231" s="11">
        <f>IF(AK231&gt;0,AK231,AL231)</f>
        <v>3</v>
      </c>
      <c r="AY231" s="11">
        <f>IF(AM231&gt;0,AM231,AN231)</f>
        <v>9</v>
      </c>
      <c r="AZ231" s="11">
        <f>IF(AO231&gt;0,AO231,AP231)</f>
        <v>7</v>
      </c>
      <c r="BA231" s="11">
        <f>IF(AQ231&gt;0,AQ231,AR231)</f>
        <v>11</v>
      </c>
      <c r="BB231" s="11">
        <f>IF(AS231&gt;0,AS231,AT231)</f>
        <v>8</v>
      </c>
      <c r="BC231" s="11">
        <f>IF(AU231&gt;0,AU231,AV231)</f>
        <v>12</v>
      </c>
      <c r="BD231" t="s">
        <v>21</v>
      </c>
      <c r="BE231" s="1">
        <f ca="1">INT((RAND()*(AY231-AX231+1)+AX231))</f>
        <v>4</v>
      </c>
      <c r="BF231" s="1">
        <f ca="1">INT((RAND()*(BA231-AZ231+1)+AZ231))</f>
        <v>9</v>
      </c>
      <c r="BG231">
        <f ca="1">BF231-BF232*(BE232-BE231)</f>
        <v>9</v>
      </c>
      <c r="BH231">
        <v>256</v>
      </c>
      <c r="BI231" s="1">
        <f ca="1">IF(BG231/BH231=INT(BG231/BH231),1,0)</f>
        <v>0</v>
      </c>
      <c r="BJ231" s="1">
        <f ca="1">IF(BI231=0,BG231,BG231/BH231)</f>
        <v>9</v>
      </c>
      <c r="BK231" s="1">
        <v>16</v>
      </c>
      <c r="BL231" s="1">
        <f ca="1">IF(BJ231/BK231=INT(BJ231/BK231),1,0)</f>
        <v>0</v>
      </c>
      <c r="BM231" s="1">
        <f ca="1">IF(BL231=0,BJ231,BJ231/BK231)</f>
        <v>9</v>
      </c>
      <c r="BN231" s="1">
        <v>4</v>
      </c>
      <c r="BO231" s="1">
        <f ca="1">IF(BM231/BN231=INT(BM231/BN231),1,0)</f>
        <v>0</v>
      </c>
      <c r="BP231" s="1">
        <f ca="1">IF(BO231=0,BM231,BM231/BN231)</f>
        <v>9</v>
      </c>
      <c r="BQ231" s="1">
        <v>2</v>
      </c>
      <c r="BR231" s="1">
        <f ca="1">IF(BP231/BQ231=INT(BP231/BQ231),1,0)</f>
        <v>0</v>
      </c>
      <c r="BS231" s="1">
        <f ca="1">IF(BR231=0,BP231,BP231/BQ231)</f>
        <v>9</v>
      </c>
      <c r="BT231" s="1">
        <v>81</v>
      </c>
      <c r="BU231" s="1">
        <f ca="1">IF(BS231/BT231=INT(BS231/BT231),1,0)</f>
        <v>0</v>
      </c>
      <c r="BV231" s="1">
        <f ca="1">IF(BU231=0,BS231,BS231/BT231)</f>
        <v>9</v>
      </c>
      <c r="BW231" s="1">
        <v>9</v>
      </c>
      <c r="BX231" s="1">
        <f ca="1">IF(BV231/BW231=INT(BV231/BW231),1,0)</f>
        <v>1</v>
      </c>
      <c r="BY231" s="1">
        <f ca="1">IF(BX231=0,BV231,BV231/BW231)</f>
        <v>1</v>
      </c>
      <c r="BZ231" s="1">
        <v>3</v>
      </c>
      <c r="CA231" s="1">
        <f ca="1">IF(BY231/BZ231=INT(BY231/BZ231),1,0)</f>
        <v>0</v>
      </c>
      <c r="CB231" s="1">
        <f ca="1">IF(CA231=0,BY231,BY231/BZ231)</f>
        <v>1</v>
      </c>
      <c r="CC231" s="1">
        <v>25</v>
      </c>
      <c r="CD231" s="1">
        <f ca="1">IF(CB231/CC231=INT(CB231/CC231),1,0)</f>
        <v>0</v>
      </c>
      <c r="CE231" s="1">
        <f ca="1">IF(CD231=0,CB231,CB231/CC231)</f>
        <v>1</v>
      </c>
      <c r="CF231" s="1">
        <v>5</v>
      </c>
      <c r="CG231" s="1">
        <f ca="1">IF(CE231/CF231=INT(CE231/CF231),1,0)</f>
        <v>0</v>
      </c>
      <c r="CH231" s="1">
        <f ca="1">IF(CG231=0,CE231,CE231/CF231)</f>
        <v>1</v>
      </c>
      <c r="CI231" s="1">
        <v>49</v>
      </c>
      <c r="CJ231" s="1">
        <f ca="1">IF(CH231/CI231=INT(CH231/CI231),1,0)</f>
        <v>0</v>
      </c>
      <c r="CK231" s="1">
        <f ca="1">IF(CJ231=0,CH231,CH231/CI231)</f>
        <v>1</v>
      </c>
      <c r="CL231" s="1">
        <v>7</v>
      </c>
      <c r="CM231" s="1">
        <f ca="1">IF(CK231/CL231=INT(CK231/CL231),1,0)</f>
        <v>0</v>
      </c>
      <c r="CN231" s="1">
        <f ca="1">IF(CM231=0,CK231,CK231/CL231)</f>
        <v>1</v>
      </c>
      <c r="CO231" s="1">
        <v>121</v>
      </c>
      <c r="CP231" s="1">
        <f ca="1">IF(CN231/CO231=INT(CN231/CO231),1,0)</f>
        <v>0</v>
      </c>
      <c r="CQ231" s="1">
        <f ca="1">IF(CP231=0,CN231,CN231/CO231)</f>
        <v>1</v>
      </c>
      <c r="CR231" s="1">
        <v>11</v>
      </c>
      <c r="CS231" s="1">
        <f ca="1">IF(CQ231/CR231=INT(CQ231/CR231),1,0)</f>
        <v>0</v>
      </c>
      <c r="CT231" s="1">
        <f ca="1">IF(CS231=0,CQ231,CQ231/CR231)</f>
        <v>1</v>
      </c>
      <c r="CU231" s="1">
        <v>169</v>
      </c>
      <c r="CV231" s="1">
        <f ca="1">IF(CT231/CU231=INT(CT231/CU231),1,0)</f>
        <v>0</v>
      </c>
      <c r="CW231" s="1">
        <f ca="1">IF(CV231=0,CT231,CT231/CU231)</f>
        <v>1</v>
      </c>
      <c r="CX231" s="1">
        <v>13</v>
      </c>
      <c r="CY231" s="1">
        <f ca="1">IF(CW231/CX231=INT(CW231/CX231),1,0)</f>
        <v>0</v>
      </c>
      <c r="CZ231" s="1">
        <f ca="1">IF(CY231=0,CW231,CW231/CX231)</f>
        <v>1</v>
      </c>
      <c r="DA231" s="1">
        <v>17</v>
      </c>
      <c r="DB231" s="1">
        <f ca="1">IF(CZ231/DA231=INT(CZ231/DA231),1,0)</f>
        <v>0</v>
      </c>
      <c r="DC231" s="1">
        <f ca="1">IF(DB231=0,CZ231,CZ231/DA231)</f>
        <v>1</v>
      </c>
      <c r="DD231" s="1">
        <v>19</v>
      </c>
      <c r="DE231" s="1">
        <f ca="1">IF(DC231/DD231=INT(DC231/DD231),1,0)</f>
        <v>0</v>
      </c>
      <c r="DF231" s="1">
        <f ca="1">IF(DE231=0,DC231,DC231/DD231)</f>
        <v>1</v>
      </c>
      <c r="DG231" s="1">
        <v>23</v>
      </c>
      <c r="DH231" s="1">
        <f ca="1">IF(DF231/DG231=INT(DF231/DG231),1,0)</f>
        <v>0</v>
      </c>
      <c r="DI231" s="1">
        <f ca="1">IF(DH231=0,DF231,DF231/DG231)</f>
        <v>1</v>
      </c>
      <c r="DJ231" s="1">
        <v>29</v>
      </c>
      <c r="DK231" s="1">
        <f ca="1">IF(DI231/DJ231=INT(DI231/DJ231),1,0)</f>
        <v>0</v>
      </c>
      <c r="DL231" s="1">
        <f ca="1">IF(DK231=0,DI231,DI231/DJ231)</f>
        <v>1</v>
      </c>
      <c r="DM231" s="1">
        <v>31</v>
      </c>
      <c r="DN231" s="1">
        <f ca="1">IF(DL231/DM231=INT(DL231/DM231),1,0)</f>
        <v>0</v>
      </c>
      <c r="DO231" s="1">
        <f ca="1">IF(DN231=0,DL231,DL231/DM231)</f>
        <v>1</v>
      </c>
      <c r="DP231" s="1">
        <v>37</v>
      </c>
      <c r="DQ231" s="1">
        <f ca="1">IF(DO231/DP231=INT(DO231/DP231),1,0)</f>
        <v>0</v>
      </c>
      <c r="DR231" s="1">
        <f ca="1">IF(DQ231=0,DO231,DO231/DP231)</f>
        <v>1</v>
      </c>
      <c r="DS231" s="1">
        <v>41</v>
      </c>
      <c r="DT231" s="1">
        <f ca="1">IF(DR231/DS231=INT(DR231/DS231),1,0)</f>
        <v>0</v>
      </c>
      <c r="DU231" s="1">
        <f ca="1">IF(DT231=0,DR231,DR231/DS231)</f>
        <v>1</v>
      </c>
      <c r="DV231" s="1">
        <v>43</v>
      </c>
      <c r="DW231" s="1">
        <f ca="1">IF(DU231/DV231=INT(DU231/DV231),1,0)</f>
        <v>0</v>
      </c>
      <c r="DX231" s="1">
        <f ca="1">IF(DW231=0,DU231,DU231/DV231)</f>
        <v>1</v>
      </c>
      <c r="DY231" s="1">
        <v>47</v>
      </c>
      <c r="DZ231" s="1">
        <f ca="1">IF(DX231/DY231=INT(DX231/DY231),1,0)</f>
        <v>0</v>
      </c>
      <c r="EA231" s="1">
        <f ca="1">IF(DZ231=0,DX231,DX231/DY231)</f>
        <v>1</v>
      </c>
      <c r="EB231" s="1">
        <v>53</v>
      </c>
      <c r="EC231" s="1">
        <f ca="1">IF(EA231/EB231=INT(EA231/EB231),1,0)</f>
        <v>0</v>
      </c>
      <c r="ED231" s="1">
        <f ca="1">IF(EC231=0,EA231,EA231/EB231)</f>
        <v>1</v>
      </c>
      <c r="EE231" s="1">
        <v>59</v>
      </c>
      <c r="EF231" s="1">
        <f ca="1">IF(ED231/EE231=INT(ED231/EE231),1,0)</f>
        <v>0</v>
      </c>
      <c r="EG231" s="1">
        <f ca="1">IF(EF231=0,ED231,ED231/EE231)</f>
        <v>1</v>
      </c>
      <c r="EH231" s="1">
        <v>61</v>
      </c>
      <c r="EI231" s="1">
        <f ca="1">IF(EG231/EH231=INT(EG231/EH231),1,0)</f>
        <v>0</v>
      </c>
      <c r="EJ231" s="1">
        <f ca="1">IF(EI231=0,EG231,EG231/EH231)</f>
        <v>1</v>
      </c>
      <c r="EK231" s="1">
        <v>67</v>
      </c>
      <c r="EL231" s="1">
        <f ca="1">IF(EJ231/EK231=INT(EJ231/EK231),1,0)</f>
        <v>0</v>
      </c>
      <c r="EM231" s="1">
        <f ca="1">IF(EL231=0,EJ231,EJ231/EK231)</f>
        <v>1</v>
      </c>
      <c r="EN231" s="1">
        <v>71</v>
      </c>
      <c r="EO231" s="1">
        <f ca="1">IF(EM231/EN231=INT(EM231/EN231),1,0)</f>
        <v>0</v>
      </c>
      <c r="EP231" s="1">
        <f ca="1">IF(EO231=0,EM231,EM231/EN231)</f>
        <v>1</v>
      </c>
      <c r="EQ231" s="1">
        <v>73</v>
      </c>
      <c r="ER231" s="1">
        <f ca="1">IF(EP231/EQ231=INT(EP231/EQ231),1,0)</f>
        <v>0</v>
      </c>
      <c r="ES231" s="1">
        <f ca="1">IF(ER231=0,EP231,EP231/EQ231)</f>
        <v>1</v>
      </c>
      <c r="ET231" s="1">
        <v>79</v>
      </c>
      <c r="EU231" s="1">
        <f ca="1">IF(ES231/ET231=INT(ES231/ET231),1,0)</f>
        <v>0</v>
      </c>
      <c r="EV231" s="1">
        <f ca="1">IF(EU231=0,ES231,ES231/ET231)</f>
        <v>1</v>
      </c>
      <c r="EW231" s="1">
        <v>83</v>
      </c>
      <c r="EX231" s="1">
        <f ca="1">IF(EV231/EW231=INT(EV231/EW231),1,0)</f>
        <v>0</v>
      </c>
      <c r="EY231" s="1">
        <f ca="1">IF(EX231=0,EV231,EV231/EW231)</f>
        <v>1</v>
      </c>
      <c r="EZ231" s="1">
        <v>89</v>
      </c>
      <c r="FA231" s="1">
        <f ca="1">IF(EY231/EZ231=INT(EY231/EZ231),1,0)</f>
        <v>0</v>
      </c>
      <c r="FB231" s="1">
        <f ca="1">IF(FA231=0,EY231,EY231/EZ231)</f>
        <v>1</v>
      </c>
      <c r="FC231" s="1">
        <v>97</v>
      </c>
      <c r="FD231" s="1">
        <f ca="1">IF(FB231/FC231=INT(FB231/FC231),1,0)</f>
        <v>0</v>
      </c>
      <c r="FE231" s="1">
        <f ca="1">IF(FD231=0,FB231,FB231/FC231)</f>
        <v>1</v>
      </c>
      <c r="FF231" s="1">
        <v>101</v>
      </c>
      <c r="FG231" s="1">
        <f ca="1">IF(FE231/FF231=INT(FE231/FF231),1,0)</f>
        <v>0</v>
      </c>
      <c r="FH231" s="1">
        <f ca="1">IF(FG231=0,FE231,FE231/FF231)</f>
        <v>1</v>
      </c>
      <c r="FI231" s="1">
        <v>103</v>
      </c>
      <c r="FJ231" s="1">
        <f ca="1">IF(FH231/FI231=INT(FH231/FI231),1,0)</f>
        <v>0</v>
      </c>
      <c r="FK231" s="1">
        <f ca="1">IF(FJ231=0,FH231,FH231/FI231)</f>
        <v>1</v>
      </c>
      <c r="FL231" s="1">
        <v>107</v>
      </c>
      <c r="FM231" s="1">
        <f ca="1">IF(FK231/FL231=INT(FK231/FL231),1,0)</f>
        <v>0</v>
      </c>
      <c r="FN231" s="1">
        <f ca="1">IF(FM231=0,FK231,FK231/FL231)</f>
        <v>1</v>
      </c>
      <c r="FO231" s="1">
        <v>109</v>
      </c>
      <c r="FP231" s="1">
        <f ca="1">IF(FN231/FO231=INT(FN231/FO231),1,0)</f>
        <v>0</v>
      </c>
      <c r="FQ231" s="1">
        <f ca="1">IF(FP231=0,FN231,FN231/FO231)</f>
        <v>1</v>
      </c>
      <c r="FR231" s="1">
        <v>113</v>
      </c>
      <c r="FS231" s="1">
        <f ca="1">IF(FQ231/FR231=INT(FQ231/FR231),1,0)</f>
        <v>0</v>
      </c>
      <c r="FT231" s="1">
        <f ca="1">IF(FS231=0,FQ231,FQ231/FR231)</f>
        <v>1</v>
      </c>
      <c r="FU231" s="1">
        <v>127</v>
      </c>
      <c r="FV231" s="1">
        <f ca="1">IF(FT231/FU231=INT(FT231/FU231),1,0)</f>
        <v>0</v>
      </c>
      <c r="FW231" s="1">
        <f ca="1">IF(FV231=0,FT231,FT231/FU231)</f>
        <v>1</v>
      </c>
      <c r="FX231" s="1">
        <v>131</v>
      </c>
      <c r="FY231" s="1">
        <f ca="1">IF(FW231/FX231=INT(FW231/FX231),1,0)</f>
        <v>0</v>
      </c>
      <c r="FZ231" s="1">
        <f ca="1">IF(FY231=0,FW231,FW231/FX231)</f>
        <v>1</v>
      </c>
      <c r="GA231" s="1">
        <v>137</v>
      </c>
      <c r="GB231" s="1">
        <f ca="1">IF(FZ231/GA231=INT(FZ231/GA231),1,0)</f>
        <v>0</v>
      </c>
      <c r="GC231" s="1">
        <f ca="1">IF(GB231=0,FZ231,FZ231/GA231)</f>
        <v>1</v>
      </c>
      <c r="GD231" s="1">
        <v>139</v>
      </c>
      <c r="GE231" s="1">
        <f ca="1">IF(GC231/GD231=INT(GC231/GD231),1,0)</f>
        <v>0</v>
      </c>
      <c r="GF231" s="1">
        <f ca="1">IF(GE231=0,GC231,GC231/GD231)</f>
        <v>1</v>
      </c>
      <c r="GG231" s="1">
        <v>149</v>
      </c>
      <c r="GH231" s="1">
        <f ca="1">IF(GF231/GG231=INT(GF231/GG231),1,0)</f>
        <v>0</v>
      </c>
      <c r="GI231" s="1">
        <f ca="1">IF(GH231=0,GF231,GF231/GG231)</f>
        <v>1</v>
      </c>
      <c r="GJ231" s="1"/>
      <c r="GK231" s="1">
        <f ca="1">8*BI231+4*BL231+2*BO231+BR231</f>
        <v>0</v>
      </c>
      <c r="GL231" s="1">
        <f ca="1">4*BU231+2*BX231+CA231</f>
        <v>2</v>
      </c>
      <c r="GM231" s="1">
        <f ca="1">2*CD231+CG231</f>
        <v>0</v>
      </c>
      <c r="GN231" s="1">
        <f ca="1">2*CJ231+CM231</f>
        <v>0</v>
      </c>
      <c r="GO231" s="1">
        <f ca="1">2*CP231+CS231</f>
        <v>0</v>
      </c>
      <c r="GP231" s="1">
        <f ca="1">2*CV231+CY231</f>
        <v>0</v>
      </c>
      <c r="GQ231" s="1">
        <f ca="1">DB231</f>
        <v>0</v>
      </c>
      <c r="GR231" s="1">
        <f ca="1">DE231</f>
        <v>0</v>
      </c>
      <c r="GS231" s="1">
        <f ca="1">DH231</f>
        <v>0</v>
      </c>
      <c r="GT231" s="1">
        <f ca="1">DK231</f>
        <v>0</v>
      </c>
      <c r="GU231" s="1">
        <f ca="1">DN231</f>
        <v>0</v>
      </c>
      <c r="GV231">
        <f ca="1">DQ231</f>
        <v>0</v>
      </c>
      <c r="GW231">
        <f ca="1">DT231</f>
        <v>0</v>
      </c>
      <c r="GX231">
        <f ca="1">DW231</f>
        <v>0</v>
      </c>
      <c r="GY231">
        <f ca="1">DZ231</f>
        <v>0</v>
      </c>
      <c r="GZ231">
        <f ca="1">EC231</f>
        <v>0</v>
      </c>
      <c r="HA231">
        <f ca="1">EF231</f>
        <v>0</v>
      </c>
      <c r="HB231">
        <f ca="1">EI231</f>
        <v>0</v>
      </c>
      <c r="HC231">
        <f ca="1">EL231</f>
        <v>0</v>
      </c>
      <c r="HD231">
        <f ca="1">EO231</f>
        <v>0</v>
      </c>
      <c r="HE231">
        <f ca="1">ER231</f>
        <v>0</v>
      </c>
      <c r="HF231">
        <f ca="1">EU231</f>
        <v>0</v>
      </c>
      <c r="HG231">
        <f ca="1">EX231</f>
        <v>0</v>
      </c>
      <c r="HH231">
        <f ca="1">FA231</f>
        <v>0</v>
      </c>
      <c r="HI231">
        <f ca="1">FD231</f>
        <v>0</v>
      </c>
      <c r="HJ231">
        <f ca="1">FG231</f>
        <v>0</v>
      </c>
      <c r="HK231">
        <f ca="1">FJ231</f>
        <v>0</v>
      </c>
      <c r="HL231">
        <f ca="1">FM231</f>
        <v>0</v>
      </c>
      <c r="HM231">
        <f ca="1">FP231</f>
        <v>0</v>
      </c>
      <c r="HN231">
        <f ca="1">FS231</f>
        <v>0</v>
      </c>
      <c r="HO231">
        <f ca="1">FV231</f>
        <v>0</v>
      </c>
      <c r="HP231">
        <f ca="1">FY231</f>
        <v>0</v>
      </c>
      <c r="HQ231">
        <f ca="1">GB231</f>
        <v>0</v>
      </c>
      <c r="HR231">
        <f ca="1">GE231</f>
        <v>0</v>
      </c>
      <c r="HS231">
        <f ca="1">GH231</f>
        <v>0</v>
      </c>
      <c r="HT231">
        <f ca="1">BG231</f>
        <v>9</v>
      </c>
      <c r="HU231">
        <f ca="1">HT231/HS234</f>
        <v>3</v>
      </c>
      <c r="HV231" s="9">
        <f ca="1">BE232</f>
        <v>4</v>
      </c>
      <c r="HW231">
        <f ca="1">HV231*HU232+HU231</f>
        <v>19</v>
      </c>
      <c r="HY231" s="9">
        <f ca="1">HV239</f>
        <v>31</v>
      </c>
      <c r="HZ231" s="9">
        <f ca="1">HU239</f>
        <v>33</v>
      </c>
      <c r="IA231" s="9">
        <f ca="1">HU240</f>
        <v>40</v>
      </c>
      <c r="IB231" s="9" t="str">
        <f ca="1">HY231&amp;"  "&amp;HZ231&amp;"/"&amp;IA231</f>
        <v>31  33/40</v>
      </c>
      <c r="IC231" t="str">
        <f ca="1">HY231&amp;"   "</f>
        <v xml:space="preserve">31   </v>
      </c>
      <c r="ID231" t="str">
        <f ca="1">"   "&amp;HZ231&amp;"/"&amp;IA231</f>
        <v xml:space="preserve">   33/40</v>
      </c>
      <c r="IE231" t="str">
        <f ca="1">IF(HY231=0,ID231,IF(HZ231=0,IC231,IB231))</f>
        <v>31  33/40</v>
      </c>
      <c r="IG231">
        <f ca="1">HV231</f>
        <v>4</v>
      </c>
      <c r="IH231">
        <f ca="1">HU231</f>
        <v>3</v>
      </c>
      <c r="II231">
        <f ca="1">HU232</f>
        <v>4</v>
      </c>
      <c r="IJ231" t="str">
        <f ca="1">IG231&amp;"  "&amp;IH231&amp;"/"&amp;II231</f>
        <v>4  3/4</v>
      </c>
      <c r="IL231" t="str">
        <f ca="1">IE231&amp;IL$9&amp;IJ231</f>
        <v>31  33/40  ÷  4  3/4</v>
      </c>
      <c r="IR231">
        <f ca="1">HV235</f>
        <v>6</v>
      </c>
      <c r="IS231">
        <f ca="1">HU235</f>
        <v>7</v>
      </c>
      <c r="IT231">
        <f ca="1">HU236</f>
        <v>10</v>
      </c>
      <c r="IU231" t="str">
        <f ca="1">IR231&amp;"  "&amp;IS231&amp;"/"&amp;IT231</f>
        <v>6  7/10</v>
      </c>
    </row>
    <row r="232" spans="2:255" ht="6" hidden="1" customHeight="1" x14ac:dyDescent="0.25">
      <c r="B232" s="71"/>
      <c r="C232" s="71"/>
      <c r="D232" s="71"/>
      <c r="E232" s="77"/>
      <c r="F232" s="104"/>
      <c r="G232" s="71"/>
      <c r="H232" s="78"/>
      <c r="I232" s="71"/>
      <c r="J232" s="71"/>
      <c r="K232" s="77"/>
      <c r="L232" s="104"/>
      <c r="M232" s="71"/>
      <c r="N232" s="71"/>
      <c r="O232" s="71"/>
      <c r="P232" s="71"/>
      <c r="Q232" s="71"/>
      <c r="R232" s="71"/>
      <c r="S232" s="77"/>
      <c r="T232" s="80"/>
      <c r="U232" s="80"/>
      <c r="V232" s="80"/>
      <c r="W232" s="122"/>
      <c r="X232" s="102"/>
      <c r="Y232" s="71"/>
      <c r="Z232" s="75"/>
      <c r="AF232" s="148"/>
      <c r="AW232" s="11"/>
      <c r="AX232" s="11"/>
      <c r="AY232" s="11"/>
      <c r="AZ232" s="11"/>
      <c r="BA232" s="11"/>
      <c r="BB232" s="11"/>
      <c r="BC232" s="11"/>
      <c r="BE232">
        <f ca="1">BE231+INT(BF231/BF232)</f>
        <v>4</v>
      </c>
      <c r="BF232" s="1">
        <f ca="1">IF(BB231&gt;BF231,INT((RAND()*(BC231-BB231+1)+BB231)),INT((RAND()*(BC231-BF231)+BF231+1)))</f>
        <v>12</v>
      </c>
      <c r="BG232">
        <f ca="1">BF232</f>
        <v>12</v>
      </c>
      <c r="BH232">
        <v>256</v>
      </c>
      <c r="BI232" s="1">
        <f ca="1">IF(BG232/BH232=INT(BG232/BH232),1,0)</f>
        <v>0</v>
      </c>
      <c r="BJ232" s="1">
        <f ca="1">IF(BI232=0,BG232,BG232/BH232)</f>
        <v>12</v>
      </c>
      <c r="BK232" s="1">
        <v>16</v>
      </c>
      <c r="BL232" s="1">
        <f ca="1">IF(BJ232/BK232=INT(BJ232/BK232),1,0)</f>
        <v>0</v>
      </c>
      <c r="BM232" s="1">
        <f ca="1">IF(BL232=0,BJ232,BJ232/BK232)</f>
        <v>12</v>
      </c>
      <c r="BN232" s="1">
        <v>4</v>
      </c>
      <c r="BO232" s="1">
        <f ca="1">IF(BM232/BN232=INT(BM232/BN232),1,0)</f>
        <v>1</v>
      </c>
      <c r="BP232" s="1">
        <f ca="1">IF(BO232=0,BM232,BM232/BN232)</f>
        <v>3</v>
      </c>
      <c r="BQ232" s="1">
        <v>2</v>
      </c>
      <c r="BR232" s="1">
        <f ca="1">IF(BP232/BQ232=INT(BP232/BQ232),1,0)</f>
        <v>0</v>
      </c>
      <c r="BS232" s="1">
        <f ca="1">IF(BR232=0,BP232,BP232/BQ232)</f>
        <v>3</v>
      </c>
      <c r="BT232" s="1">
        <v>81</v>
      </c>
      <c r="BU232" s="1">
        <f ca="1">IF(BS232/BT232=INT(BS232/BT232),1,0)</f>
        <v>0</v>
      </c>
      <c r="BV232" s="1">
        <f ca="1">IF(BU232=0,BS232,BS232/BT232)</f>
        <v>3</v>
      </c>
      <c r="BW232" s="1">
        <v>9</v>
      </c>
      <c r="BX232" s="1">
        <f ca="1">IF(BV232/BW232=INT(BV232/BW232),1,0)</f>
        <v>0</v>
      </c>
      <c r="BY232" s="1">
        <f ca="1">IF(BX232=0,BV232,BV232/BW232)</f>
        <v>3</v>
      </c>
      <c r="BZ232" s="1">
        <v>3</v>
      </c>
      <c r="CA232" s="1">
        <f ca="1">IF(BY232/BZ232=INT(BY232/BZ232),1,0)</f>
        <v>1</v>
      </c>
      <c r="CB232" s="1">
        <f ca="1">IF(CA232=0,BY232,BY232/BZ232)</f>
        <v>1</v>
      </c>
      <c r="CC232" s="1">
        <v>25</v>
      </c>
      <c r="CD232" s="1">
        <f ca="1">IF(CB232/CC232=INT(CB232/CC232),1,0)</f>
        <v>0</v>
      </c>
      <c r="CE232" s="1">
        <f ca="1">IF(CD232=0,CB232,CB232/CC232)</f>
        <v>1</v>
      </c>
      <c r="CF232" s="1">
        <v>5</v>
      </c>
      <c r="CG232" s="1">
        <f ca="1">IF(CE232/CF232=INT(CE232/CF232),1,0)</f>
        <v>0</v>
      </c>
      <c r="CH232" s="1">
        <f ca="1">IF(CG232=0,CE232,CE232/CF232)</f>
        <v>1</v>
      </c>
      <c r="CI232" s="1">
        <v>49</v>
      </c>
      <c r="CJ232" s="1">
        <f ca="1">IF(CH232/CI232=INT(CH232/CI232),1,0)</f>
        <v>0</v>
      </c>
      <c r="CK232" s="1">
        <f ca="1">IF(CJ232=0,CH232,CH232/CI232)</f>
        <v>1</v>
      </c>
      <c r="CL232" s="1">
        <v>7</v>
      </c>
      <c r="CM232" s="1">
        <f ca="1">IF(CK232/CL232=INT(CK232/CL232),1,0)</f>
        <v>0</v>
      </c>
      <c r="CN232" s="1">
        <f ca="1">IF(CM232=0,CK232,CK232/CL232)</f>
        <v>1</v>
      </c>
      <c r="CO232" s="1">
        <v>121</v>
      </c>
      <c r="CP232" s="1">
        <f ca="1">IF(CN232/CO232=INT(CN232/CO232),1,0)</f>
        <v>0</v>
      </c>
      <c r="CQ232" s="1">
        <f ca="1">IF(CP232=0,CN232,CN232/CO232)</f>
        <v>1</v>
      </c>
      <c r="CR232" s="1">
        <v>11</v>
      </c>
      <c r="CS232" s="1">
        <f ca="1">IF(CQ232/CR232=INT(CQ232/CR232),1,0)</f>
        <v>0</v>
      </c>
      <c r="CT232" s="1">
        <f ca="1">IF(CS232=0,CQ232,CQ232/CR232)</f>
        <v>1</v>
      </c>
      <c r="CU232" s="1">
        <v>169</v>
      </c>
      <c r="CV232" s="1">
        <f ca="1">IF(CT232/CU232=INT(CT232/CU232),1,0)</f>
        <v>0</v>
      </c>
      <c r="CW232" s="1">
        <f ca="1">IF(CV232=0,CT232,CT232/CU232)</f>
        <v>1</v>
      </c>
      <c r="CX232" s="1">
        <v>13</v>
      </c>
      <c r="CY232" s="1">
        <f ca="1">IF(CW232/CX232=INT(CW232/CX232),1,0)</f>
        <v>0</v>
      </c>
      <c r="CZ232" s="1">
        <f ca="1">IF(CY232=0,CW232,CW232/CX232)</f>
        <v>1</v>
      </c>
      <c r="DA232" s="1">
        <v>17</v>
      </c>
      <c r="DB232" s="1">
        <f ca="1">IF(CZ232/DA232=INT(CZ232/DA232),1,0)</f>
        <v>0</v>
      </c>
      <c r="DC232" s="1">
        <f ca="1">IF(DB232=0,CZ232,CZ232/DA232)</f>
        <v>1</v>
      </c>
      <c r="DD232" s="1">
        <v>19</v>
      </c>
      <c r="DE232" s="1">
        <f ca="1">IF(DC232/DD232=INT(DC232/DD232),1,0)</f>
        <v>0</v>
      </c>
      <c r="DF232" s="1">
        <f ca="1">IF(DE232=0,DC232,DC232/DD232)</f>
        <v>1</v>
      </c>
      <c r="DG232" s="1">
        <v>23</v>
      </c>
      <c r="DH232" s="1">
        <f ca="1">IF(DF232/DG232=INT(DF232/DG232),1,0)</f>
        <v>0</v>
      </c>
      <c r="DI232" s="1">
        <f ca="1">IF(DH232=0,DF232,DF232/DG232)</f>
        <v>1</v>
      </c>
      <c r="DJ232" s="1">
        <v>29</v>
      </c>
      <c r="DK232" s="1">
        <f ca="1">IF(DI232/DJ232=INT(DI232/DJ232),1,0)</f>
        <v>0</v>
      </c>
      <c r="DL232" s="1">
        <f ca="1">IF(DK232=0,DI232,DI232/DJ232)</f>
        <v>1</v>
      </c>
      <c r="DM232" s="1">
        <v>31</v>
      </c>
      <c r="DN232" s="1">
        <f ca="1">IF(DL232/DM232=INT(DL232/DM232),1,0)</f>
        <v>0</v>
      </c>
      <c r="DO232" s="1">
        <f ca="1">IF(DN232=0,DL232,DL232/DM232)</f>
        <v>1</v>
      </c>
      <c r="DP232" s="1">
        <v>37</v>
      </c>
      <c r="DQ232" s="1">
        <f ca="1">IF(DO232/DP232=INT(DO232/DP232),1,0)</f>
        <v>0</v>
      </c>
      <c r="DR232" s="1">
        <f ca="1">IF(DQ232=0,DO232,DO232/DP232)</f>
        <v>1</v>
      </c>
      <c r="DS232" s="1">
        <v>41</v>
      </c>
      <c r="DT232" s="1">
        <f ca="1">IF(DR232/DS232=INT(DR232/DS232),1,0)</f>
        <v>0</v>
      </c>
      <c r="DU232" s="1">
        <f ca="1">IF(DT232=0,DR232,DR232/DS232)</f>
        <v>1</v>
      </c>
      <c r="DV232" s="1">
        <v>43</v>
      </c>
      <c r="DW232" s="1">
        <f ca="1">IF(DU232/DV232=INT(DU232/DV232),1,0)</f>
        <v>0</v>
      </c>
      <c r="DX232" s="1">
        <f ca="1">IF(DW232=0,DU232,DU232/DV232)</f>
        <v>1</v>
      </c>
      <c r="DY232" s="1">
        <v>47</v>
      </c>
      <c r="DZ232" s="1">
        <f ca="1">IF(DX232/DY232=INT(DX232/DY232),1,0)</f>
        <v>0</v>
      </c>
      <c r="EA232" s="1">
        <f ca="1">IF(DZ232=0,DX232,DX232/DY232)</f>
        <v>1</v>
      </c>
      <c r="EB232" s="1">
        <v>53</v>
      </c>
      <c r="EC232" s="1">
        <f ca="1">IF(EA232/EB232=INT(EA232/EB232),1,0)</f>
        <v>0</v>
      </c>
      <c r="ED232" s="1">
        <f ca="1">IF(EC232=0,EA232,EA232/EB232)</f>
        <v>1</v>
      </c>
      <c r="EE232" s="1">
        <v>59</v>
      </c>
      <c r="EF232" s="1">
        <f ca="1">IF(ED232/EE232=INT(ED232/EE232),1,0)</f>
        <v>0</v>
      </c>
      <c r="EG232" s="1">
        <f ca="1">IF(EF232=0,ED232,ED232/EE232)</f>
        <v>1</v>
      </c>
      <c r="EH232" s="1">
        <v>61</v>
      </c>
      <c r="EI232" s="1">
        <f ca="1">IF(EG232/EH232=INT(EG232/EH232),1,0)</f>
        <v>0</v>
      </c>
      <c r="EJ232" s="1">
        <f ca="1">IF(EI232=0,EG232,EG232/EH232)</f>
        <v>1</v>
      </c>
      <c r="EK232" s="1">
        <v>67</v>
      </c>
      <c r="EL232" s="1">
        <f ca="1">IF(EJ232/EK232=INT(EJ232/EK232),1,0)</f>
        <v>0</v>
      </c>
      <c r="EM232" s="1">
        <f ca="1">IF(EL232=0,EJ232,EJ232/EK232)</f>
        <v>1</v>
      </c>
      <c r="EN232" s="1">
        <v>71</v>
      </c>
      <c r="EO232" s="1">
        <f ca="1">IF(EM232/EN232=INT(EM232/EN232),1,0)</f>
        <v>0</v>
      </c>
      <c r="EP232" s="1">
        <f ca="1">IF(EO232=0,EM232,EM232/EN232)</f>
        <v>1</v>
      </c>
      <c r="EQ232" s="1">
        <v>73</v>
      </c>
      <c r="ER232" s="1">
        <f ca="1">IF(EP232/EQ232=INT(EP232/EQ232),1,0)</f>
        <v>0</v>
      </c>
      <c r="ES232" s="1">
        <f ca="1">IF(ER232=0,EP232,EP232/EQ232)</f>
        <v>1</v>
      </c>
      <c r="ET232" s="1">
        <v>79</v>
      </c>
      <c r="EU232" s="1">
        <f ca="1">IF(ES232/ET232=INT(ES232/ET232),1,0)</f>
        <v>0</v>
      </c>
      <c r="EV232" s="1">
        <f ca="1">IF(EU232=0,ES232,ES232/ET232)</f>
        <v>1</v>
      </c>
      <c r="EW232" s="1">
        <v>83</v>
      </c>
      <c r="EX232" s="1">
        <f ca="1">IF(EV232/EW232=INT(EV232/EW232),1,0)</f>
        <v>0</v>
      </c>
      <c r="EY232" s="1">
        <f ca="1">IF(EX232=0,EV232,EV232/EW232)</f>
        <v>1</v>
      </c>
      <c r="EZ232" s="1">
        <v>89</v>
      </c>
      <c r="FA232" s="1">
        <f ca="1">IF(EY232/EZ232=INT(EY232/EZ232),1,0)</f>
        <v>0</v>
      </c>
      <c r="FB232" s="1">
        <f ca="1">IF(FA232=0,EY232,EY232/EZ232)</f>
        <v>1</v>
      </c>
      <c r="FC232" s="1">
        <v>97</v>
      </c>
      <c r="FD232" s="1">
        <f ca="1">IF(FB232/FC232=INT(FB232/FC232),1,0)</f>
        <v>0</v>
      </c>
      <c r="FE232" s="1">
        <f ca="1">IF(FD232=0,FB232,FB232/FC232)</f>
        <v>1</v>
      </c>
      <c r="FF232" s="1">
        <v>101</v>
      </c>
      <c r="FG232" s="1">
        <f ca="1">IF(FE232/FF232=INT(FE232/FF232),1,0)</f>
        <v>0</v>
      </c>
      <c r="FH232" s="1">
        <f ca="1">IF(FG232=0,FE232,FE232/FF232)</f>
        <v>1</v>
      </c>
      <c r="FI232" s="1">
        <v>103</v>
      </c>
      <c r="FJ232" s="1">
        <f ca="1">IF(FH232/FI232=INT(FH232/FI232),1,0)</f>
        <v>0</v>
      </c>
      <c r="FK232" s="1">
        <f ca="1">IF(FJ232=0,FH232,FH232/FI232)</f>
        <v>1</v>
      </c>
      <c r="FL232" s="1">
        <v>107</v>
      </c>
      <c r="FM232" s="1">
        <f ca="1">IF(FK232/FL232=INT(FK232/FL232),1,0)</f>
        <v>0</v>
      </c>
      <c r="FN232" s="1">
        <f ca="1">IF(FM232=0,FK232,FK232/FL232)</f>
        <v>1</v>
      </c>
      <c r="FO232" s="1">
        <v>109</v>
      </c>
      <c r="FP232" s="1">
        <f ca="1">IF(FN232/FO232=INT(FN232/FO232),1,0)</f>
        <v>0</v>
      </c>
      <c r="FQ232" s="1">
        <f ca="1">IF(FP232=0,FN232,FN232/FO232)</f>
        <v>1</v>
      </c>
      <c r="FR232" s="1">
        <v>113</v>
      </c>
      <c r="FS232" s="1">
        <f ca="1">IF(FQ232/FR232=INT(FQ232/FR232),1,0)</f>
        <v>0</v>
      </c>
      <c r="FT232" s="1">
        <f ca="1">IF(FS232=0,FQ232,FQ232/FR232)</f>
        <v>1</v>
      </c>
      <c r="FU232" s="1">
        <v>127</v>
      </c>
      <c r="FV232" s="1">
        <f ca="1">IF(FT232/FU232=INT(FT232/FU232),1,0)</f>
        <v>0</v>
      </c>
      <c r="FW232" s="1">
        <f ca="1">IF(FV232=0,FT232,FT232/FU232)</f>
        <v>1</v>
      </c>
      <c r="FX232" s="1">
        <v>131</v>
      </c>
      <c r="FY232" s="1">
        <f ca="1">IF(FW232/FX232=INT(FW232/FX232),1,0)</f>
        <v>0</v>
      </c>
      <c r="FZ232" s="1">
        <f ca="1">IF(FY232=0,FW232,FW232/FX232)</f>
        <v>1</v>
      </c>
      <c r="GA232" s="1">
        <v>137</v>
      </c>
      <c r="GB232" s="1">
        <f ca="1">IF(FZ232/GA232=INT(FZ232/GA232),1,0)</f>
        <v>0</v>
      </c>
      <c r="GC232" s="1">
        <f ca="1">IF(GB232=0,FZ232,FZ232/GA232)</f>
        <v>1</v>
      </c>
      <c r="GD232" s="1">
        <v>139</v>
      </c>
      <c r="GE232" s="1">
        <f ca="1">IF(GC232/GD232=INT(GC232/GD232),1,0)</f>
        <v>0</v>
      </c>
      <c r="GF232" s="1">
        <f ca="1">IF(GE232=0,GC232,GC232/GD232)</f>
        <v>1</v>
      </c>
      <c r="GG232" s="1">
        <v>149</v>
      </c>
      <c r="GH232" s="1">
        <f ca="1">IF(GF232/GG232=INT(GF232/GG232),1,0)</f>
        <v>0</v>
      </c>
      <c r="GI232" s="1">
        <f ca="1">IF(GH232=0,GF232,GF232/GG232)</f>
        <v>1</v>
      </c>
      <c r="GJ232" s="1"/>
      <c r="GK232" s="1">
        <f ca="1">8*BI232+4*BL232+2*BO232+BR232</f>
        <v>2</v>
      </c>
      <c r="GL232" s="1">
        <f ca="1">4*BU232+2*BX232+CA232</f>
        <v>1</v>
      </c>
      <c r="GM232" s="1">
        <f ca="1">2*CD232+CG232</f>
        <v>0</v>
      </c>
      <c r="GN232" s="1">
        <f ca="1">2*CJ232+CM232</f>
        <v>0</v>
      </c>
      <c r="GO232" s="1">
        <f ca="1">2*CP232+CS232</f>
        <v>0</v>
      </c>
      <c r="GP232" s="1">
        <f ca="1">2*CV232+CY232</f>
        <v>0</v>
      </c>
      <c r="GQ232" s="1">
        <f ca="1">DB232</f>
        <v>0</v>
      </c>
      <c r="GR232" s="1">
        <f ca="1">DE232</f>
        <v>0</v>
      </c>
      <c r="GS232" s="1">
        <f ca="1">DH232</f>
        <v>0</v>
      </c>
      <c r="GT232" s="1">
        <f ca="1">DK232</f>
        <v>0</v>
      </c>
      <c r="GU232" s="1">
        <f ca="1">DN232</f>
        <v>0</v>
      </c>
      <c r="GV232">
        <f ca="1">DQ232</f>
        <v>0</v>
      </c>
      <c r="GW232">
        <f ca="1">DT232</f>
        <v>0</v>
      </c>
      <c r="GX232">
        <f ca="1">DW232</f>
        <v>0</v>
      </c>
      <c r="GY232">
        <f ca="1">DZ232</f>
        <v>0</v>
      </c>
      <c r="GZ232">
        <f ca="1">EC232</f>
        <v>0</v>
      </c>
      <c r="HA232">
        <f ca="1">EF232</f>
        <v>0</v>
      </c>
      <c r="HB232">
        <f ca="1">EI232</f>
        <v>0</v>
      </c>
      <c r="HC232">
        <f ca="1">EL232</f>
        <v>0</v>
      </c>
      <c r="HD232">
        <f ca="1">EO232</f>
        <v>0</v>
      </c>
      <c r="HE232">
        <f ca="1">ER232</f>
        <v>0</v>
      </c>
      <c r="HF232">
        <f ca="1">EU232</f>
        <v>0</v>
      </c>
      <c r="HG232">
        <f ca="1">EX232</f>
        <v>0</v>
      </c>
      <c r="HH232">
        <f ca="1">FA232</f>
        <v>0</v>
      </c>
      <c r="HI232">
        <f ca="1">FD232</f>
        <v>0</v>
      </c>
      <c r="HJ232">
        <f ca="1">FG232</f>
        <v>0</v>
      </c>
      <c r="HK232">
        <f ca="1">FJ232</f>
        <v>0</v>
      </c>
      <c r="HL232">
        <f ca="1">FM232</f>
        <v>0</v>
      </c>
      <c r="HM232">
        <f ca="1">FP232</f>
        <v>0</v>
      </c>
      <c r="HN232">
        <f ca="1">FS232</f>
        <v>0</v>
      </c>
      <c r="HO232">
        <f ca="1">FV232</f>
        <v>0</v>
      </c>
      <c r="HP232">
        <f ca="1">FY232</f>
        <v>0</v>
      </c>
      <c r="HQ232">
        <f ca="1">GB232</f>
        <v>0</v>
      </c>
      <c r="HR232">
        <f ca="1">GE232</f>
        <v>0</v>
      </c>
      <c r="HS232">
        <f ca="1">GH232</f>
        <v>0</v>
      </c>
      <c r="HT232">
        <f ca="1">BG232</f>
        <v>12</v>
      </c>
      <c r="HU232">
        <f ca="1">HT232/HS234</f>
        <v>4</v>
      </c>
      <c r="HV232" s="9"/>
      <c r="HY232" s="9"/>
      <c r="HZ232" s="9"/>
      <c r="IA232" s="9"/>
      <c r="IB232" s="9"/>
    </row>
    <row r="233" spans="2:255" ht="6" hidden="1" customHeight="1" x14ac:dyDescent="0.25">
      <c r="B233" s="71"/>
      <c r="C233" s="71"/>
      <c r="D233" s="71"/>
      <c r="E233" s="77"/>
      <c r="F233" s="104"/>
      <c r="G233" s="71"/>
      <c r="H233" s="78"/>
      <c r="I233" s="71"/>
      <c r="J233" s="71"/>
      <c r="K233" s="77"/>
      <c r="L233" s="104"/>
      <c r="M233" s="71"/>
      <c r="N233" s="71"/>
      <c r="O233" s="71"/>
      <c r="P233" s="71"/>
      <c r="Q233" s="71"/>
      <c r="R233" s="71"/>
      <c r="S233" s="77"/>
      <c r="T233" s="80"/>
      <c r="U233" s="80"/>
      <c r="V233" s="80"/>
      <c r="W233" s="122"/>
      <c r="X233" s="102"/>
      <c r="Y233" s="71"/>
      <c r="Z233" s="75"/>
      <c r="AE233" s="162"/>
      <c r="AF233" s="148"/>
      <c r="AW233" s="11"/>
      <c r="AX233" s="11"/>
      <c r="AY233" s="11"/>
      <c r="AZ233" s="11"/>
      <c r="BA233" s="11"/>
      <c r="BB233" s="11"/>
      <c r="BC233" s="1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>
        <f t="shared" ref="GK233:HS233" ca="1" si="102">IF(GK231&lt;GK232,GK231,GK232)</f>
        <v>0</v>
      </c>
      <c r="GL233" s="1">
        <f t="shared" ca="1" si="102"/>
        <v>1</v>
      </c>
      <c r="GM233" s="1">
        <f t="shared" ca="1" si="102"/>
        <v>0</v>
      </c>
      <c r="GN233" s="1">
        <f t="shared" ca="1" si="102"/>
        <v>0</v>
      </c>
      <c r="GO233" s="1">
        <f t="shared" ca="1" si="102"/>
        <v>0</v>
      </c>
      <c r="GP233" s="1">
        <f t="shared" ca="1" si="102"/>
        <v>0</v>
      </c>
      <c r="GQ233" s="1">
        <f t="shared" ca="1" si="102"/>
        <v>0</v>
      </c>
      <c r="GR233" s="1">
        <f t="shared" ca="1" si="102"/>
        <v>0</v>
      </c>
      <c r="GS233" s="1">
        <f t="shared" ca="1" si="102"/>
        <v>0</v>
      </c>
      <c r="GT233" s="1">
        <f t="shared" ca="1" si="102"/>
        <v>0</v>
      </c>
      <c r="GU233" s="1">
        <f t="shared" ca="1" si="102"/>
        <v>0</v>
      </c>
      <c r="GV233" s="1">
        <f t="shared" ca="1" si="102"/>
        <v>0</v>
      </c>
      <c r="GW233" s="1">
        <f t="shared" ca="1" si="102"/>
        <v>0</v>
      </c>
      <c r="GX233" s="1">
        <f t="shared" ca="1" si="102"/>
        <v>0</v>
      </c>
      <c r="GY233" s="1">
        <f t="shared" ca="1" si="102"/>
        <v>0</v>
      </c>
      <c r="GZ233" s="1">
        <f t="shared" ca="1" si="102"/>
        <v>0</v>
      </c>
      <c r="HA233" s="1">
        <f t="shared" ca="1" si="102"/>
        <v>0</v>
      </c>
      <c r="HB233" s="1">
        <f t="shared" ca="1" si="102"/>
        <v>0</v>
      </c>
      <c r="HC233" s="1">
        <f t="shared" ca="1" si="102"/>
        <v>0</v>
      </c>
      <c r="HD233" s="1">
        <f t="shared" ca="1" si="102"/>
        <v>0</v>
      </c>
      <c r="HE233" s="1">
        <f t="shared" ca="1" si="102"/>
        <v>0</v>
      </c>
      <c r="HF233" s="1">
        <f t="shared" ca="1" si="102"/>
        <v>0</v>
      </c>
      <c r="HG233" s="1">
        <f t="shared" ca="1" si="102"/>
        <v>0</v>
      </c>
      <c r="HH233" s="1">
        <f t="shared" ca="1" si="102"/>
        <v>0</v>
      </c>
      <c r="HI233" s="1">
        <f t="shared" ca="1" si="102"/>
        <v>0</v>
      </c>
      <c r="HJ233" s="1">
        <f t="shared" ca="1" si="102"/>
        <v>0</v>
      </c>
      <c r="HK233" s="1">
        <f t="shared" ca="1" si="102"/>
        <v>0</v>
      </c>
      <c r="HL233" s="1">
        <f t="shared" ca="1" si="102"/>
        <v>0</v>
      </c>
      <c r="HM233" s="1">
        <f t="shared" ca="1" si="102"/>
        <v>0</v>
      </c>
      <c r="HN233" s="1">
        <f t="shared" ca="1" si="102"/>
        <v>0</v>
      </c>
      <c r="HO233" s="1">
        <f t="shared" ca="1" si="102"/>
        <v>0</v>
      </c>
      <c r="HP233" s="1">
        <f t="shared" ca="1" si="102"/>
        <v>0</v>
      </c>
      <c r="HQ233" s="1">
        <f t="shared" ca="1" si="102"/>
        <v>0</v>
      </c>
      <c r="HR233" s="1">
        <f t="shared" ca="1" si="102"/>
        <v>0</v>
      </c>
      <c r="HS233" s="1">
        <f t="shared" ca="1" si="102"/>
        <v>0</v>
      </c>
      <c r="HV233" s="9"/>
      <c r="HY233" s="9"/>
      <c r="HZ233" s="9"/>
      <c r="IA233" s="9"/>
      <c r="IB233" s="9"/>
    </row>
    <row r="234" spans="2:255" ht="6" hidden="1" customHeight="1" x14ac:dyDescent="0.25">
      <c r="B234" s="71"/>
      <c r="C234" s="71"/>
      <c r="D234" s="71"/>
      <c r="E234" s="77"/>
      <c r="F234" s="104"/>
      <c r="G234" s="71"/>
      <c r="H234" s="78"/>
      <c r="I234" s="71"/>
      <c r="J234" s="71"/>
      <c r="K234" s="77"/>
      <c r="L234" s="104"/>
      <c r="M234" s="71"/>
      <c r="N234" s="71"/>
      <c r="O234" s="71"/>
      <c r="P234" s="71"/>
      <c r="Q234" s="71"/>
      <c r="R234" s="71"/>
      <c r="S234" s="77"/>
      <c r="T234" s="80"/>
      <c r="U234" s="80"/>
      <c r="V234" s="80"/>
      <c r="W234" s="122"/>
      <c r="X234" s="102"/>
      <c r="Y234" s="71"/>
      <c r="Z234" s="75"/>
      <c r="AE234" s="162"/>
      <c r="AW234" s="11"/>
      <c r="AX234" s="11"/>
      <c r="AY234" s="11"/>
      <c r="AZ234" s="11"/>
      <c r="BA234" s="11"/>
      <c r="BB234" s="11"/>
      <c r="BC234" s="1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  <c r="GF234" s="1"/>
      <c r="GG234" s="1"/>
      <c r="GH234" s="1"/>
      <c r="GI234" s="1"/>
      <c r="GJ234" s="1"/>
      <c r="GK234">
        <f ca="1">GK$8^GK233</f>
        <v>1</v>
      </c>
      <c r="GL234">
        <f t="shared" ref="GL234:HS234" ca="1" si="103">GL$8^GL233*GK234</f>
        <v>3</v>
      </c>
      <c r="GM234">
        <f t="shared" ca="1" si="103"/>
        <v>3</v>
      </c>
      <c r="GN234">
        <f t="shared" ca="1" si="103"/>
        <v>3</v>
      </c>
      <c r="GO234">
        <f t="shared" ca="1" si="103"/>
        <v>3</v>
      </c>
      <c r="GP234">
        <f t="shared" ca="1" si="103"/>
        <v>3</v>
      </c>
      <c r="GQ234">
        <f t="shared" ca="1" si="103"/>
        <v>3</v>
      </c>
      <c r="GR234">
        <f t="shared" ca="1" si="103"/>
        <v>3</v>
      </c>
      <c r="GS234">
        <f t="shared" ca="1" si="103"/>
        <v>3</v>
      </c>
      <c r="GT234">
        <f t="shared" ca="1" si="103"/>
        <v>3</v>
      </c>
      <c r="GU234">
        <f t="shared" ca="1" si="103"/>
        <v>3</v>
      </c>
      <c r="GV234">
        <f t="shared" ca="1" si="103"/>
        <v>3</v>
      </c>
      <c r="GW234">
        <f t="shared" ca="1" si="103"/>
        <v>3</v>
      </c>
      <c r="GX234">
        <f t="shared" ca="1" si="103"/>
        <v>3</v>
      </c>
      <c r="GY234">
        <f t="shared" ca="1" si="103"/>
        <v>3</v>
      </c>
      <c r="GZ234">
        <f t="shared" ca="1" si="103"/>
        <v>3</v>
      </c>
      <c r="HA234">
        <f t="shared" ca="1" si="103"/>
        <v>3</v>
      </c>
      <c r="HB234">
        <f t="shared" ca="1" si="103"/>
        <v>3</v>
      </c>
      <c r="HC234">
        <f t="shared" ca="1" si="103"/>
        <v>3</v>
      </c>
      <c r="HD234">
        <f t="shared" ca="1" si="103"/>
        <v>3</v>
      </c>
      <c r="HE234">
        <f t="shared" ca="1" si="103"/>
        <v>3</v>
      </c>
      <c r="HF234">
        <f t="shared" ca="1" si="103"/>
        <v>3</v>
      </c>
      <c r="HG234">
        <f t="shared" ca="1" si="103"/>
        <v>3</v>
      </c>
      <c r="HH234">
        <f t="shared" ca="1" si="103"/>
        <v>3</v>
      </c>
      <c r="HI234">
        <f t="shared" ca="1" si="103"/>
        <v>3</v>
      </c>
      <c r="HJ234">
        <f t="shared" ca="1" si="103"/>
        <v>3</v>
      </c>
      <c r="HK234">
        <f t="shared" ca="1" si="103"/>
        <v>3</v>
      </c>
      <c r="HL234">
        <f t="shared" ca="1" si="103"/>
        <v>3</v>
      </c>
      <c r="HM234">
        <f t="shared" ca="1" si="103"/>
        <v>3</v>
      </c>
      <c r="HN234">
        <f t="shared" ca="1" si="103"/>
        <v>3</v>
      </c>
      <c r="HO234">
        <f t="shared" ca="1" si="103"/>
        <v>3</v>
      </c>
      <c r="HP234">
        <f t="shared" ca="1" si="103"/>
        <v>3</v>
      </c>
      <c r="HQ234">
        <f t="shared" ca="1" si="103"/>
        <v>3</v>
      </c>
      <c r="HR234">
        <f t="shared" ca="1" si="103"/>
        <v>3</v>
      </c>
      <c r="HS234">
        <f t="shared" ca="1" si="103"/>
        <v>3</v>
      </c>
      <c r="HV234" s="9"/>
      <c r="HY234" s="9"/>
      <c r="HZ234" s="9"/>
      <c r="IA234" s="9"/>
      <c r="IB234" s="9"/>
    </row>
    <row r="235" spans="2:255" ht="6" hidden="1" customHeight="1" x14ac:dyDescent="0.25">
      <c r="B235" s="71"/>
      <c r="C235" s="71"/>
      <c r="D235" s="71"/>
      <c r="E235" s="77"/>
      <c r="F235" s="104"/>
      <c r="G235" s="71"/>
      <c r="H235" s="78"/>
      <c r="I235" s="71"/>
      <c r="J235" s="71"/>
      <c r="K235" s="77"/>
      <c r="L235" s="104"/>
      <c r="M235" s="71"/>
      <c r="N235" s="71"/>
      <c r="O235" s="71"/>
      <c r="P235" s="71"/>
      <c r="Q235" s="71"/>
      <c r="R235" s="71"/>
      <c r="S235" s="77"/>
      <c r="T235" s="80"/>
      <c r="U235" s="80"/>
      <c r="V235" s="80"/>
      <c r="W235" s="122"/>
      <c r="X235" s="102"/>
      <c r="Y235" s="71"/>
      <c r="Z235" s="75"/>
      <c r="AE235" s="162"/>
      <c r="AW235" s="11"/>
      <c r="AX235" s="11"/>
      <c r="AY235" s="11"/>
      <c r="AZ235" s="11"/>
      <c r="BA235" s="11"/>
      <c r="BB235" s="11"/>
      <c r="BC235" s="11"/>
      <c r="BD235" t="s">
        <v>22</v>
      </c>
      <c r="BE235" s="1">
        <f ca="1">INT((RAND()*(AY231-AX231+1)+AX231))</f>
        <v>6</v>
      </c>
      <c r="BF235" s="1">
        <f ca="1">INT((RAND()*(BA231-AZ231+1)+AZ231))</f>
        <v>7</v>
      </c>
      <c r="BG235">
        <f ca="1">BF235-BF236*(BE236-BE235)</f>
        <v>7</v>
      </c>
      <c r="BH235">
        <v>256</v>
      </c>
      <c r="BI235" s="1">
        <f ca="1">IF(BG235/BH235=INT(BG235/BH235),1,0)</f>
        <v>0</v>
      </c>
      <c r="BJ235" s="1">
        <f ca="1">IF(BI235=0,BG235,BG235/BH235)</f>
        <v>7</v>
      </c>
      <c r="BK235" s="1">
        <v>16</v>
      </c>
      <c r="BL235" s="1">
        <f ca="1">IF(BJ235/BK235=INT(BJ235/BK235),1,0)</f>
        <v>0</v>
      </c>
      <c r="BM235" s="1">
        <f ca="1">IF(BL235=0,BJ235,BJ235/BK235)</f>
        <v>7</v>
      </c>
      <c r="BN235" s="1">
        <v>4</v>
      </c>
      <c r="BO235" s="1">
        <f ca="1">IF(BM235/BN235=INT(BM235/BN235),1,0)</f>
        <v>0</v>
      </c>
      <c r="BP235" s="1">
        <f ca="1">IF(BO235=0,BM235,BM235/BN235)</f>
        <v>7</v>
      </c>
      <c r="BQ235" s="1">
        <v>2</v>
      </c>
      <c r="BR235" s="1">
        <f ca="1">IF(BP235/BQ235=INT(BP235/BQ235),1,0)</f>
        <v>0</v>
      </c>
      <c r="BS235" s="1">
        <f ca="1">IF(BR235=0,BP235,BP235/BQ235)</f>
        <v>7</v>
      </c>
      <c r="BT235" s="1">
        <v>81</v>
      </c>
      <c r="BU235" s="1">
        <f ca="1">IF(BS235/BT235=INT(BS235/BT235),1,0)</f>
        <v>0</v>
      </c>
      <c r="BV235" s="1">
        <f ca="1">IF(BU235=0,BS235,BS235/BT235)</f>
        <v>7</v>
      </c>
      <c r="BW235" s="1">
        <v>9</v>
      </c>
      <c r="BX235" s="1">
        <f ca="1">IF(BV235/BW235=INT(BV235/BW235),1,0)</f>
        <v>0</v>
      </c>
      <c r="BY235" s="1">
        <f ca="1">IF(BX235=0,BV235,BV235/BW235)</f>
        <v>7</v>
      </c>
      <c r="BZ235" s="1">
        <v>3</v>
      </c>
      <c r="CA235" s="1">
        <f ca="1">IF(BY235/BZ235=INT(BY235/BZ235),1,0)</f>
        <v>0</v>
      </c>
      <c r="CB235" s="1">
        <f ca="1">IF(CA235=0,BY235,BY235/BZ235)</f>
        <v>7</v>
      </c>
      <c r="CC235" s="1">
        <v>25</v>
      </c>
      <c r="CD235" s="1">
        <f ca="1">IF(CB235/CC235=INT(CB235/CC235),1,0)</f>
        <v>0</v>
      </c>
      <c r="CE235" s="1">
        <f ca="1">IF(CD235=0,CB235,CB235/CC235)</f>
        <v>7</v>
      </c>
      <c r="CF235" s="1">
        <v>5</v>
      </c>
      <c r="CG235" s="1">
        <f ca="1">IF(CE235/CF235=INT(CE235/CF235),1,0)</f>
        <v>0</v>
      </c>
      <c r="CH235" s="1">
        <f ca="1">IF(CG235=0,CE235,CE235/CF235)</f>
        <v>7</v>
      </c>
      <c r="CI235" s="1">
        <v>49</v>
      </c>
      <c r="CJ235" s="1">
        <f ca="1">IF(CH235/CI235=INT(CH235/CI235),1,0)</f>
        <v>0</v>
      </c>
      <c r="CK235" s="1">
        <f ca="1">IF(CJ235=0,CH235,CH235/CI235)</f>
        <v>7</v>
      </c>
      <c r="CL235" s="1">
        <v>7</v>
      </c>
      <c r="CM235" s="1">
        <f ca="1">IF(CK235/CL235=INT(CK235/CL235),1,0)</f>
        <v>1</v>
      </c>
      <c r="CN235" s="1">
        <f ca="1">IF(CM235=0,CK235,CK235/CL235)</f>
        <v>1</v>
      </c>
      <c r="CO235" s="1">
        <v>121</v>
      </c>
      <c r="CP235" s="1">
        <f ca="1">IF(CN235/CO235=INT(CN235/CO235),1,0)</f>
        <v>0</v>
      </c>
      <c r="CQ235" s="1">
        <f ca="1">IF(CP235=0,CN235,CN235/CO235)</f>
        <v>1</v>
      </c>
      <c r="CR235" s="1">
        <v>11</v>
      </c>
      <c r="CS235" s="1">
        <f ca="1">IF(CQ235/CR235=INT(CQ235/CR235),1,0)</f>
        <v>0</v>
      </c>
      <c r="CT235" s="1">
        <f ca="1">IF(CS235=0,CQ235,CQ235/CR235)</f>
        <v>1</v>
      </c>
      <c r="CU235" s="1">
        <v>169</v>
      </c>
      <c r="CV235" s="1">
        <f ca="1">IF(CT235/CU235=INT(CT235/CU235),1,0)</f>
        <v>0</v>
      </c>
      <c r="CW235" s="1">
        <f ca="1">IF(CV235=0,CT235,CT235/CU235)</f>
        <v>1</v>
      </c>
      <c r="CX235" s="1">
        <v>13</v>
      </c>
      <c r="CY235" s="1">
        <f ca="1">IF(CW235/CX235=INT(CW235/CX235),1,0)</f>
        <v>0</v>
      </c>
      <c r="CZ235" s="1">
        <f ca="1">IF(CY235=0,CW235,CW235/CX235)</f>
        <v>1</v>
      </c>
      <c r="DA235" s="1">
        <v>17</v>
      </c>
      <c r="DB235" s="1">
        <f ca="1">IF(CZ235/DA235=INT(CZ235/DA235),1,0)</f>
        <v>0</v>
      </c>
      <c r="DC235" s="1">
        <f ca="1">IF(DB235=0,CZ235,CZ235/DA235)</f>
        <v>1</v>
      </c>
      <c r="DD235" s="1">
        <v>19</v>
      </c>
      <c r="DE235" s="1">
        <f ca="1">IF(DC235/DD235=INT(DC235/DD235),1,0)</f>
        <v>0</v>
      </c>
      <c r="DF235" s="1">
        <f ca="1">IF(DE235=0,DC235,DC235/DD235)</f>
        <v>1</v>
      </c>
      <c r="DG235" s="1">
        <v>23</v>
      </c>
      <c r="DH235" s="1">
        <f ca="1">IF(DF235/DG235=INT(DF235/DG235),1,0)</f>
        <v>0</v>
      </c>
      <c r="DI235" s="1">
        <f ca="1">IF(DH235=0,DF235,DF235/DG235)</f>
        <v>1</v>
      </c>
      <c r="DJ235" s="1">
        <v>29</v>
      </c>
      <c r="DK235" s="1">
        <f ca="1">IF(DI235/DJ235=INT(DI235/DJ235),1,0)</f>
        <v>0</v>
      </c>
      <c r="DL235" s="1">
        <f ca="1">IF(DK235=0,DI235,DI235/DJ235)</f>
        <v>1</v>
      </c>
      <c r="DM235" s="1">
        <v>31</v>
      </c>
      <c r="DN235" s="1">
        <f ca="1">IF(DL235/DM235=INT(DL235/DM235),1,0)</f>
        <v>0</v>
      </c>
      <c r="DO235" s="1">
        <f ca="1">IF(DN235=0,DL235,DL235/DM235)</f>
        <v>1</v>
      </c>
      <c r="DP235" s="1">
        <v>37</v>
      </c>
      <c r="DQ235" s="1">
        <f ca="1">IF(DO235/DP235=INT(DO235/DP235),1,0)</f>
        <v>0</v>
      </c>
      <c r="DR235" s="1">
        <f ca="1">IF(DQ235=0,DO235,DO235/DP235)</f>
        <v>1</v>
      </c>
      <c r="DS235" s="1">
        <v>41</v>
      </c>
      <c r="DT235" s="1">
        <f ca="1">IF(DR235/DS235=INT(DR235/DS235),1,0)</f>
        <v>0</v>
      </c>
      <c r="DU235" s="1">
        <f ca="1">IF(DT235=0,DR235,DR235/DS235)</f>
        <v>1</v>
      </c>
      <c r="DV235" s="1">
        <v>43</v>
      </c>
      <c r="DW235" s="1">
        <f ca="1">IF(DU235/DV235=INT(DU235/DV235),1,0)</f>
        <v>0</v>
      </c>
      <c r="DX235" s="1">
        <f ca="1">IF(DW235=0,DU235,DU235/DV235)</f>
        <v>1</v>
      </c>
      <c r="DY235" s="1">
        <v>47</v>
      </c>
      <c r="DZ235" s="1">
        <f ca="1">IF(DX235/DY235=INT(DX235/DY235),1,0)</f>
        <v>0</v>
      </c>
      <c r="EA235" s="1">
        <f ca="1">IF(DZ235=0,DX235,DX235/DY235)</f>
        <v>1</v>
      </c>
      <c r="EB235" s="1">
        <v>53</v>
      </c>
      <c r="EC235" s="1">
        <f ca="1">IF(EA235/EB235=INT(EA235/EB235),1,0)</f>
        <v>0</v>
      </c>
      <c r="ED235" s="1">
        <f ca="1">IF(EC235=0,EA235,EA235/EB235)</f>
        <v>1</v>
      </c>
      <c r="EE235" s="1">
        <v>59</v>
      </c>
      <c r="EF235" s="1">
        <f ca="1">IF(ED235/EE235=INT(ED235/EE235),1,0)</f>
        <v>0</v>
      </c>
      <c r="EG235" s="1">
        <f ca="1">IF(EF235=0,ED235,ED235/EE235)</f>
        <v>1</v>
      </c>
      <c r="EH235" s="1">
        <v>61</v>
      </c>
      <c r="EI235" s="1">
        <f ca="1">IF(EG235/EH235=INT(EG235/EH235),1,0)</f>
        <v>0</v>
      </c>
      <c r="EJ235" s="1">
        <f ca="1">IF(EI235=0,EG235,EG235/EH235)</f>
        <v>1</v>
      </c>
      <c r="EK235" s="1">
        <v>67</v>
      </c>
      <c r="EL235" s="1">
        <f ca="1">IF(EJ235/EK235=INT(EJ235/EK235),1,0)</f>
        <v>0</v>
      </c>
      <c r="EM235" s="1">
        <f ca="1">IF(EL235=0,EJ235,EJ235/EK235)</f>
        <v>1</v>
      </c>
      <c r="EN235" s="1">
        <v>71</v>
      </c>
      <c r="EO235" s="1">
        <f ca="1">IF(EM235/EN235=INT(EM235/EN235),1,0)</f>
        <v>0</v>
      </c>
      <c r="EP235" s="1">
        <f ca="1">IF(EO235=0,EM235,EM235/EN235)</f>
        <v>1</v>
      </c>
      <c r="EQ235" s="1">
        <v>73</v>
      </c>
      <c r="ER235" s="1">
        <f ca="1">IF(EP235/EQ235=INT(EP235/EQ235),1,0)</f>
        <v>0</v>
      </c>
      <c r="ES235" s="1">
        <f ca="1">IF(ER235=0,EP235,EP235/EQ235)</f>
        <v>1</v>
      </c>
      <c r="ET235" s="1">
        <v>79</v>
      </c>
      <c r="EU235" s="1">
        <f ca="1">IF(ES235/ET235=INT(ES235/ET235),1,0)</f>
        <v>0</v>
      </c>
      <c r="EV235" s="1">
        <f ca="1">IF(EU235=0,ES235,ES235/ET235)</f>
        <v>1</v>
      </c>
      <c r="EW235" s="1">
        <v>83</v>
      </c>
      <c r="EX235" s="1">
        <f ca="1">IF(EV235/EW235=INT(EV235/EW235),1,0)</f>
        <v>0</v>
      </c>
      <c r="EY235" s="1">
        <f ca="1">IF(EX235=0,EV235,EV235/EW235)</f>
        <v>1</v>
      </c>
      <c r="EZ235" s="1">
        <v>89</v>
      </c>
      <c r="FA235" s="1">
        <f ca="1">IF(EY235/EZ235=INT(EY235/EZ235),1,0)</f>
        <v>0</v>
      </c>
      <c r="FB235" s="1">
        <f ca="1">IF(FA235=0,EY235,EY235/EZ235)</f>
        <v>1</v>
      </c>
      <c r="FC235" s="1">
        <v>97</v>
      </c>
      <c r="FD235" s="1">
        <f ca="1">IF(FB235/FC235=INT(FB235/FC235),1,0)</f>
        <v>0</v>
      </c>
      <c r="FE235" s="1">
        <f ca="1">IF(FD235=0,FB235,FB235/FC235)</f>
        <v>1</v>
      </c>
      <c r="FF235" s="1">
        <v>101</v>
      </c>
      <c r="FG235" s="1">
        <f ca="1">IF(FE235/FF235=INT(FE235/FF235),1,0)</f>
        <v>0</v>
      </c>
      <c r="FH235" s="1">
        <f ca="1">IF(FG235=0,FE235,FE235/FF235)</f>
        <v>1</v>
      </c>
      <c r="FI235" s="1">
        <v>103</v>
      </c>
      <c r="FJ235" s="1">
        <f ca="1">IF(FH235/FI235=INT(FH235/FI235),1,0)</f>
        <v>0</v>
      </c>
      <c r="FK235" s="1">
        <f ca="1">IF(FJ235=0,FH235,FH235/FI235)</f>
        <v>1</v>
      </c>
      <c r="FL235" s="1">
        <v>107</v>
      </c>
      <c r="FM235" s="1">
        <f ca="1">IF(FK235/FL235=INT(FK235/FL235),1,0)</f>
        <v>0</v>
      </c>
      <c r="FN235" s="1">
        <f ca="1">IF(FM235=0,FK235,FK235/FL235)</f>
        <v>1</v>
      </c>
      <c r="FO235" s="1">
        <v>109</v>
      </c>
      <c r="FP235" s="1">
        <f ca="1">IF(FN235/FO235=INT(FN235/FO235),1,0)</f>
        <v>0</v>
      </c>
      <c r="FQ235" s="1">
        <f ca="1">IF(FP235=0,FN235,FN235/FO235)</f>
        <v>1</v>
      </c>
      <c r="FR235" s="1">
        <v>113</v>
      </c>
      <c r="FS235" s="1">
        <f ca="1">IF(FQ235/FR235=INT(FQ235/FR235),1,0)</f>
        <v>0</v>
      </c>
      <c r="FT235" s="1">
        <f ca="1">IF(FS235=0,FQ235,FQ235/FR235)</f>
        <v>1</v>
      </c>
      <c r="FU235" s="1">
        <v>127</v>
      </c>
      <c r="FV235" s="1">
        <f ca="1">IF(FT235/FU235=INT(FT235/FU235),1,0)</f>
        <v>0</v>
      </c>
      <c r="FW235" s="1">
        <f ca="1">IF(FV235=0,FT235,FT235/FU235)</f>
        <v>1</v>
      </c>
      <c r="FX235" s="1">
        <v>131</v>
      </c>
      <c r="FY235" s="1">
        <f ca="1">IF(FW235/FX235=INT(FW235/FX235),1,0)</f>
        <v>0</v>
      </c>
      <c r="FZ235" s="1">
        <f ca="1">IF(FY235=0,FW235,FW235/FX235)</f>
        <v>1</v>
      </c>
      <c r="GA235" s="1">
        <v>137</v>
      </c>
      <c r="GB235" s="1">
        <f ca="1">IF(FZ235/GA235=INT(FZ235/GA235),1,0)</f>
        <v>0</v>
      </c>
      <c r="GC235" s="1">
        <f ca="1">IF(GB235=0,FZ235,FZ235/GA235)</f>
        <v>1</v>
      </c>
      <c r="GD235" s="1">
        <v>139</v>
      </c>
      <c r="GE235" s="1">
        <f ca="1">IF(GC235/GD235=INT(GC235/GD235),1,0)</f>
        <v>0</v>
      </c>
      <c r="GF235" s="1">
        <f ca="1">IF(GE235=0,GC235,GC235/GD235)</f>
        <v>1</v>
      </c>
      <c r="GG235" s="1">
        <v>149</v>
      </c>
      <c r="GH235" s="1">
        <f ca="1">IF(GF235/GG235=INT(GF235/GG235),1,0)</f>
        <v>0</v>
      </c>
      <c r="GI235" s="1">
        <f ca="1">IF(GH235=0,GF235,GF235/GG235)</f>
        <v>1</v>
      </c>
      <c r="GJ235" s="1"/>
      <c r="GK235" s="1">
        <f ca="1">8*BI235+4*BL235+2*BO235+BR235</f>
        <v>0</v>
      </c>
      <c r="GL235" s="1">
        <f ca="1">4*BU235+2*BX235+CA235</f>
        <v>0</v>
      </c>
      <c r="GM235" s="1">
        <f ca="1">2*CD235+CG235</f>
        <v>0</v>
      </c>
      <c r="GN235" s="1">
        <f ca="1">2*CJ235+CM235</f>
        <v>1</v>
      </c>
      <c r="GO235" s="1">
        <f ca="1">2*CP235+CS235</f>
        <v>0</v>
      </c>
      <c r="GP235" s="1">
        <f ca="1">2*CV235+CY235</f>
        <v>0</v>
      </c>
      <c r="GQ235" s="1">
        <f ca="1">DB235</f>
        <v>0</v>
      </c>
      <c r="GR235" s="1">
        <f ca="1">DE235</f>
        <v>0</v>
      </c>
      <c r="GS235" s="1">
        <f ca="1">DH235</f>
        <v>0</v>
      </c>
      <c r="GT235" s="1">
        <f ca="1">DK235</f>
        <v>0</v>
      </c>
      <c r="GU235" s="1">
        <f ca="1">DN235</f>
        <v>0</v>
      </c>
      <c r="GV235">
        <f ca="1">DQ235</f>
        <v>0</v>
      </c>
      <c r="GW235">
        <f ca="1">DT235</f>
        <v>0</v>
      </c>
      <c r="GX235">
        <f ca="1">DW235</f>
        <v>0</v>
      </c>
      <c r="GY235">
        <f ca="1">DZ235</f>
        <v>0</v>
      </c>
      <c r="GZ235">
        <f ca="1">EC235</f>
        <v>0</v>
      </c>
      <c r="HA235">
        <f ca="1">EF235</f>
        <v>0</v>
      </c>
      <c r="HB235">
        <f ca="1">EI235</f>
        <v>0</v>
      </c>
      <c r="HC235">
        <f ca="1">EL235</f>
        <v>0</v>
      </c>
      <c r="HD235">
        <f ca="1">EO235</f>
        <v>0</v>
      </c>
      <c r="HE235">
        <f ca="1">ER235</f>
        <v>0</v>
      </c>
      <c r="HF235">
        <f ca="1">EU235</f>
        <v>0</v>
      </c>
      <c r="HG235">
        <f ca="1">EX235</f>
        <v>0</v>
      </c>
      <c r="HH235">
        <f ca="1">FA235</f>
        <v>0</v>
      </c>
      <c r="HI235">
        <f ca="1">FD235</f>
        <v>0</v>
      </c>
      <c r="HJ235">
        <f ca="1">FG235</f>
        <v>0</v>
      </c>
      <c r="HK235">
        <f ca="1">FJ235</f>
        <v>0</v>
      </c>
      <c r="HL235">
        <f ca="1">FM235</f>
        <v>0</v>
      </c>
      <c r="HM235">
        <f ca="1">FP235</f>
        <v>0</v>
      </c>
      <c r="HN235">
        <f ca="1">FS235</f>
        <v>0</v>
      </c>
      <c r="HO235">
        <f ca="1">FV235</f>
        <v>0</v>
      </c>
      <c r="HP235">
        <f ca="1">FY235</f>
        <v>0</v>
      </c>
      <c r="HQ235">
        <f ca="1">GB235</f>
        <v>0</v>
      </c>
      <c r="HR235">
        <f ca="1">GE235</f>
        <v>0</v>
      </c>
      <c r="HS235">
        <f ca="1">GH235</f>
        <v>0</v>
      </c>
      <c r="HT235">
        <f ca="1">BG235</f>
        <v>7</v>
      </c>
      <c r="HU235">
        <f ca="1">HT235/HS238</f>
        <v>7</v>
      </c>
      <c r="HV235" s="9">
        <f ca="1">BE236</f>
        <v>6</v>
      </c>
      <c r="HW235">
        <f ca="1">HV235*HU236+HU235</f>
        <v>67</v>
      </c>
      <c r="HX235">
        <f ca="1">HW235*HW231</f>
        <v>1273</v>
      </c>
      <c r="HY235" s="9">
        <f ca="1">HU232*HU236</f>
        <v>40</v>
      </c>
      <c r="HZ235" s="9">
        <f ca="1">INT(HX235/HY235)</f>
        <v>31</v>
      </c>
      <c r="IA235" s="9">
        <f ca="1">HX235-HZ235*HY235</f>
        <v>33</v>
      </c>
      <c r="IB235" s="9">
        <f ca="1">HY235</f>
        <v>40</v>
      </c>
    </row>
    <row r="236" spans="2:255" ht="6" hidden="1" customHeight="1" x14ac:dyDescent="0.25">
      <c r="B236" s="71"/>
      <c r="C236" s="71"/>
      <c r="D236" s="71"/>
      <c r="E236" s="77"/>
      <c r="F236" s="104"/>
      <c r="G236" s="71"/>
      <c r="H236" s="78"/>
      <c r="I236" s="71"/>
      <c r="J236" s="71"/>
      <c r="K236" s="77"/>
      <c r="L236" s="104"/>
      <c r="M236" s="71"/>
      <c r="N236" s="71"/>
      <c r="O236" s="71"/>
      <c r="P236" s="71"/>
      <c r="Q236" s="71"/>
      <c r="R236" s="71"/>
      <c r="S236" s="77"/>
      <c r="T236" s="80"/>
      <c r="U236" s="80"/>
      <c r="V236" s="80"/>
      <c r="W236" s="122"/>
      <c r="X236" s="102"/>
      <c r="Y236" s="71"/>
      <c r="Z236" s="75"/>
      <c r="AE236" s="162"/>
      <c r="AW236" s="11"/>
      <c r="AX236" s="11"/>
      <c r="AY236" s="11"/>
      <c r="AZ236" s="11"/>
      <c r="BA236" s="11"/>
      <c r="BB236" s="11"/>
      <c r="BC236" s="11"/>
      <c r="BE236">
        <f ca="1">BE235+INT(BF235/BF236)</f>
        <v>6</v>
      </c>
      <c r="BF236" s="1">
        <f ca="1">IF(BB231&gt;BF235,INT((RAND()*(BC231-BB231+1)+BB231)),INT((RAND()*(BC231-BF235)+BF235+1)))</f>
        <v>10</v>
      </c>
      <c r="BG236">
        <f ca="1">BF236</f>
        <v>10</v>
      </c>
      <c r="BH236">
        <v>256</v>
      </c>
      <c r="BI236" s="1">
        <f ca="1">IF(BG236/BH236=INT(BG236/BH236),1,0)</f>
        <v>0</v>
      </c>
      <c r="BJ236" s="1">
        <f ca="1">IF(BI236=0,BG236,BG236/BH236)</f>
        <v>10</v>
      </c>
      <c r="BK236" s="1">
        <v>16</v>
      </c>
      <c r="BL236" s="1">
        <f ca="1">IF(BJ236/BK236=INT(BJ236/BK236),1,0)</f>
        <v>0</v>
      </c>
      <c r="BM236" s="1">
        <f ca="1">IF(BL236=0,BJ236,BJ236/BK236)</f>
        <v>10</v>
      </c>
      <c r="BN236" s="1">
        <v>4</v>
      </c>
      <c r="BO236" s="1">
        <f ca="1">IF(BM236/BN236=INT(BM236/BN236),1,0)</f>
        <v>0</v>
      </c>
      <c r="BP236" s="1">
        <f ca="1">IF(BO236=0,BM236,BM236/BN236)</f>
        <v>10</v>
      </c>
      <c r="BQ236" s="1">
        <v>2</v>
      </c>
      <c r="BR236" s="1">
        <f ca="1">IF(BP236/BQ236=INT(BP236/BQ236),1,0)</f>
        <v>1</v>
      </c>
      <c r="BS236" s="1">
        <f ca="1">IF(BR236=0,BP236,BP236/BQ236)</f>
        <v>5</v>
      </c>
      <c r="BT236" s="1">
        <v>81</v>
      </c>
      <c r="BU236" s="1">
        <f ca="1">IF(BS236/BT236=INT(BS236/BT236),1,0)</f>
        <v>0</v>
      </c>
      <c r="BV236" s="1">
        <f ca="1">IF(BU236=0,BS236,BS236/BT236)</f>
        <v>5</v>
      </c>
      <c r="BW236" s="1">
        <v>9</v>
      </c>
      <c r="BX236" s="1">
        <f ca="1">IF(BV236/BW236=INT(BV236/BW236),1,0)</f>
        <v>0</v>
      </c>
      <c r="BY236" s="1">
        <f ca="1">IF(BX236=0,BV236,BV236/BW236)</f>
        <v>5</v>
      </c>
      <c r="BZ236" s="1">
        <v>3</v>
      </c>
      <c r="CA236" s="1">
        <f ca="1">IF(BY236/BZ236=INT(BY236/BZ236),1,0)</f>
        <v>0</v>
      </c>
      <c r="CB236" s="1">
        <f ca="1">IF(CA236=0,BY236,BY236/BZ236)</f>
        <v>5</v>
      </c>
      <c r="CC236" s="1">
        <v>25</v>
      </c>
      <c r="CD236" s="1">
        <f ca="1">IF(CB236/CC236=INT(CB236/CC236),1,0)</f>
        <v>0</v>
      </c>
      <c r="CE236" s="1">
        <f ca="1">IF(CD236=0,CB236,CB236/CC236)</f>
        <v>5</v>
      </c>
      <c r="CF236" s="1">
        <v>5</v>
      </c>
      <c r="CG236" s="1">
        <f ca="1">IF(CE236/CF236=INT(CE236/CF236),1,0)</f>
        <v>1</v>
      </c>
      <c r="CH236" s="1">
        <f ca="1">IF(CG236=0,CE236,CE236/CF236)</f>
        <v>1</v>
      </c>
      <c r="CI236" s="1">
        <v>49</v>
      </c>
      <c r="CJ236" s="1">
        <f ca="1">IF(CH236/CI236=INT(CH236/CI236),1,0)</f>
        <v>0</v>
      </c>
      <c r="CK236" s="1">
        <f ca="1">IF(CJ236=0,CH236,CH236/CI236)</f>
        <v>1</v>
      </c>
      <c r="CL236" s="1">
        <v>7</v>
      </c>
      <c r="CM236" s="1">
        <f ca="1">IF(CK236/CL236=INT(CK236/CL236),1,0)</f>
        <v>0</v>
      </c>
      <c r="CN236" s="1">
        <f ca="1">IF(CM236=0,CK236,CK236/CL236)</f>
        <v>1</v>
      </c>
      <c r="CO236" s="1">
        <v>121</v>
      </c>
      <c r="CP236" s="1">
        <f ca="1">IF(CN236/CO236=INT(CN236/CO236),1,0)</f>
        <v>0</v>
      </c>
      <c r="CQ236" s="1">
        <f ca="1">IF(CP236=0,CN236,CN236/CO236)</f>
        <v>1</v>
      </c>
      <c r="CR236" s="1">
        <v>11</v>
      </c>
      <c r="CS236" s="1">
        <f ca="1">IF(CQ236/CR236=INT(CQ236/CR236),1,0)</f>
        <v>0</v>
      </c>
      <c r="CT236" s="1">
        <f ca="1">IF(CS236=0,CQ236,CQ236/CR236)</f>
        <v>1</v>
      </c>
      <c r="CU236" s="1">
        <v>169</v>
      </c>
      <c r="CV236" s="1">
        <f ca="1">IF(CT236/CU236=INT(CT236/CU236),1,0)</f>
        <v>0</v>
      </c>
      <c r="CW236" s="1">
        <f ca="1">IF(CV236=0,CT236,CT236/CU236)</f>
        <v>1</v>
      </c>
      <c r="CX236" s="1">
        <v>13</v>
      </c>
      <c r="CY236" s="1">
        <f ca="1">IF(CW236/CX236=INT(CW236/CX236),1,0)</f>
        <v>0</v>
      </c>
      <c r="CZ236" s="1">
        <f ca="1">IF(CY236=0,CW236,CW236/CX236)</f>
        <v>1</v>
      </c>
      <c r="DA236" s="1">
        <v>17</v>
      </c>
      <c r="DB236" s="1">
        <f ca="1">IF(CZ236/DA236=INT(CZ236/DA236),1,0)</f>
        <v>0</v>
      </c>
      <c r="DC236" s="1">
        <f ca="1">IF(DB236=0,CZ236,CZ236/DA236)</f>
        <v>1</v>
      </c>
      <c r="DD236" s="1">
        <v>19</v>
      </c>
      <c r="DE236" s="1">
        <f ca="1">IF(DC236/DD236=INT(DC236/DD236),1,0)</f>
        <v>0</v>
      </c>
      <c r="DF236" s="1">
        <f ca="1">IF(DE236=0,DC236,DC236/DD236)</f>
        <v>1</v>
      </c>
      <c r="DG236" s="1">
        <v>23</v>
      </c>
      <c r="DH236" s="1">
        <f ca="1">IF(DF236/DG236=INT(DF236/DG236),1,0)</f>
        <v>0</v>
      </c>
      <c r="DI236" s="1">
        <f ca="1">IF(DH236=0,DF236,DF236/DG236)</f>
        <v>1</v>
      </c>
      <c r="DJ236" s="1">
        <v>29</v>
      </c>
      <c r="DK236" s="1">
        <f ca="1">IF(DI236/DJ236=INT(DI236/DJ236),1,0)</f>
        <v>0</v>
      </c>
      <c r="DL236" s="1">
        <f ca="1">IF(DK236=0,DI236,DI236/DJ236)</f>
        <v>1</v>
      </c>
      <c r="DM236" s="1">
        <v>31</v>
      </c>
      <c r="DN236" s="1">
        <f ca="1">IF(DL236/DM236=INT(DL236/DM236),1,0)</f>
        <v>0</v>
      </c>
      <c r="DO236" s="1">
        <f ca="1">IF(DN236=0,DL236,DL236/DM236)</f>
        <v>1</v>
      </c>
      <c r="DP236" s="1">
        <v>37</v>
      </c>
      <c r="DQ236" s="1">
        <f ca="1">IF(DO236/DP236=INT(DO236/DP236),1,0)</f>
        <v>0</v>
      </c>
      <c r="DR236" s="1">
        <f ca="1">IF(DQ236=0,DO236,DO236/DP236)</f>
        <v>1</v>
      </c>
      <c r="DS236" s="1">
        <v>41</v>
      </c>
      <c r="DT236" s="1">
        <f ca="1">IF(DR236/DS236=INT(DR236/DS236),1,0)</f>
        <v>0</v>
      </c>
      <c r="DU236" s="1">
        <f ca="1">IF(DT236=0,DR236,DR236/DS236)</f>
        <v>1</v>
      </c>
      <c r="DV236" s="1">
        <v>43</v>
      </c>
      <c r="DW236" s="1">
        <f ca="1">IF(DU236/DV236=INT(DU236/DV236),1,0)</f>
        <v>0</v>
      </c>
      <c r="DX236" s="1">
        <f ca="1">IF(DW236=0,DU236,DU236/DV236)</f>
        <v>1</v>
      </c>
      <c r="DY236" s="1">
        <v>47</v>
      </c>
      <c r="DZ236" s="1">
        <f ca="1">IF(DX236/DY236=INT(DX236/DY236),1,0)</f>
        <v>0</v>
      </c>
      <c r="EA236" s="1">
        <f ca="1">IF(DZ236=0,DX236,DX236/DY236)</f>
        <v>1</v>
      </c>
      <c r="EB236" s="1">
        <v>53</v>
      </c>
      <c r="EC236" s="1">
        <f ca="1">IF(EA236/EB236=INT(EA236/EB236),1,0)</f>
        <v>0</v>
      </c>
      <c r="ED236" s="1">
        <f ca="1">IF(EC236=0,EA236,EA236/EB236)</f>
        <v>1</v>
      </c>
      <c r="EE236" s="1">
        <v>59</v>
      </c>
      <c r="EF236" s="1">
        <f ca="1">IF(ED236/EE236=INT(ED236/EE236),1,0)</f>
        <v>0</v>
      </c>
      <c r="EG236" s="1">
        <f ca="1">IF(EF236=0,ED236,ED236/EE236)</f>
        <v>1</v>
      </c>
      <c r="EH236" s="1">
        <v>61</v>
      </c>
      <c r="EI236" s="1">
        <f ca="1">IF(EG236/EH236=INT(EG236/EH236),1,0)</f>
        <v>0</v>
      </c>
      <c r="EJ236" s="1">
        <f ca="1">IF(EI236=0,EG236,EG236/EH236)</f>
        <v>1</v>
      </c>
      <c r="EK236" s="1">
        <v>67</v>
      </c>
      <c r="EL236" s="1">
        <f ca="1">IF(EJ236/EK236=INT(EJ236/EK236),1,0)</f>
        <v>0</v>
      </c>
      <c r="EM236" s="1">
        <f ca="1">IF(EL236=0,EJ236,EJ236/EK236)</f>
        <v>1</v>
      </c>
      <c r="EN236" s="1">
        <v>71</v>
      </c>
      <c r="EO236" s="1">
        <f ca="1">IF(EM236/EN236=INT(EM236/EN236),1,0)</f>
        <v>0</v>
      </c>
      <c r="EP236" s="1">
        <f ca="1">IF(EO236=0,EM236,EM236/EN236)</f>
        <v>1</v>
      </c>
      <c r="EQ236" s="1">
        <v>73</v>
      </c>
      <c r="ER236" s="1">
        <f ca="1">IF(EP236/EQ236=INT(EP236/EQ236),1,0)</f>
        <v>0</v>
      </c>
      <c r="ES236" s="1">
        <f ca="1">IF(ER236=0,EP236,EP236/EQ236)</f>
        <v>1</v>
      </c>
      <c r="ET236" s="1">
        <v>79</v>
      </c>
      <c r="EU236" s="1">
        <f ca="1">IF(ES236/ET236=INT(ES236/ET236),1,0)</f>
        <v>0</v>
      </c>
      <c r="EV236" s="1">
        <f ca="1">IF(EU236=0,ES236,ES236/ET236)</f>
        <v>1</v>
      </c>
      <c r="EW236" s="1">
        <v>83</v>
      </c>
      <c r="EX236" s="1">
        <f ca="1">IF(EV236/EW236=INT(EV236/EW236),1,0)</f>
        <v>0</v>
      </c>
      <c r="EY236" s="1">
        <f ca="1">IF(EX236=0,EV236,EV236/EW236)</f>
        <v>1</v>
      </c>
      <c r="EZ236" s="1">
        <v>89</v>
      </c>
      <c r="FA236" s="1">
        <f ca="1">IF(EY236/EZ236=INT(EY236/EZ236),1,0)</f>
        <v>0</v>
      </c>
      <c r="FB236" s="1">
        <f ca="1">IF(FA236=0,EY236,EY236/EZ236)</f>
        <v>1</v>
      </c>
      <c r="FC236" s="1">
        <v>97</v>
      </c>
      <c r="FD236" s="1">
        <f ca="1">IF(FB236/FC236=INT(FB236/FC236),1,0)</f>
        <v>0</v>
      </c>
      <c r="FE236" s="1">
        <f ca="1">IF(FD236=0,FB236,FB236/FC236)</f>
        <v>1</v>
      </c>
      <c r="FF236" s="1">
        <v>101</v>
      </c>
      <c r="FG236" s="1">
        <f ca="1">IF(FE236/FF236=INT(FE236/FF236),1,0)</f>
        <v>0</v>
      </c>
      <c r="FH236" s="1">
        <f ca="1">IF(FG236=0,FE236,FE236/FF236)</f>
        <v>1</v>
      </c>
      <c r="FI236" s="1">
        <v>103</v>
      </c>
      <c r="FJ236" s="1">
        <f ca="1">IF(FH236/FI236=INT(FH236/FI236),1,0)</f>
        <v>0</v>
      </c>
      <c r="FK236" s="1">
        <f ca="1">IF(FJ236=0,FH236,FH236/FI236)</f>
        <v>1</v>
      </c>
      <c r="FL236" s="1">
        <v>107</v>
      </c>
      <c r="FM236" s="1">
        <f ca="1">IF(FK236/FL236=INT(FK236/FL236),1,0)</f>
        <v>0</v>
      </c>
      <c r="FN236" s="1">
        <f ca="1">IF(FM236=0,FK236,FK236/FL236)</f>
        <v>1</v>
      </c>
      <c r="FO236" s="1">
        <v>109</v>
      </c>
      <c r="FP236" s="1">
        <f ca="1">IF(FN236/FO236=INT(FN236/FO236),1,0)</f>
        <v>0</v>
      </c>
      <c r="FQ236" s="1">
        <f ca="1">IF(FP236=0,FN236,FN236/FO236)</f>
        <v>1</v>
      </c>
      <c r="FR236" s="1">
        <v>113</v>
      </c>
      <c r="FS236" s="1">
        <f ca="1">IF(FQ236/FR236=INT(FQ236/FR236),1,0)</f>
        <v>0</v>
      </c>
      <c r="FT236" s="1">
        <f ca="1">IF(FS236=0,FQ236,FQ236/FR236)</f>
        <v>1</v>
      </c>
      <c r="FU236" s="1">
        <v>127</v>
      </c>
      <c r="FV236" s="1">
        <f ca="1">IF(FT236/FU236=INT(FT236/FU236),1,0)</f>
        <v>0</v>
      </c>
      <c r="FW236" s="1">
        <f ca="1">IF(FV236=0,FT236,FT236/FU236)</f>
        <v>1</v>
      </c>
      <c r="FX236" s="1">
        <v>131</v>
      </c>
      <c r="FY236" s="1">
        <f ca="1">IF(FW236/FX236=INT(FW236/FX236),1,0)</f>
        <v>0</v>
      </c>
      <c r="FZ236" s="1">
        <f ca="1">IF(FY236=0,FW236,FW236/FX236)</f>
        <v>1</v>
      </c>
      <c r="GA236" s="1">
        <v>137</v>
      </c>
      <c r="GB236" s="1">
        <f ca="1">IF(FZ236/GA236=INT(FZ236/GA236),1,0)</f>
        <v>0</v>
      </c>
      <c r="GC236" s="1">
        <f ca="1">IF(GB236=0,FZ236,FZ236/GA236)</f>
        <v>1</v>
      </c>
      <c r="GD236" s="1">
        <v>139</v>
      </c>
      <c r="GE236" s="1">
        <f ca="1">IF(GC236/GD236=INT(GC236/GD236),1,0)</f>
        <v>0</v>
      </c>
      <c r="GF236" s="1">
        <f ca="1">IF(GE236=0,GC236,GC236/GD236)</f>
        <v>1</v>
      </c>
      <c r="GG236" s="1">
        <v>149</v>
      </c>
      <c r="GH236" s="1">
        <f ca="1">IF(GF236/GG236=INT(GF236/GG236),1,0)</f>
        <v>0</v>
      </c>
      <c r="GI236" s="1">
        <f ca="1">IF(GH236=0,GF236,GF236/GG236)</f>
        <v>1</v>
      </c>
      <c r="GJ236" s="1"/>
      <c r="GK236" s="1">
        <f ca="1">8*BI236+4*BL236+2*BO236+BR236</f>
        <v>1</v>
      </c>
      <c r="GL236" s="1">
        <f ca="1">4*BU236+2*BX236+CA236</f>
        <v>0</v>
      </c>
      <c r="GM236" s="1">
        <f ca="1">2*CD236+CG236</f>
        <v>1</v>
      </c>
      <c r="GN236" s="1">
        <f ca="1">2*CJ236+CM236</f>
        <v>0</v>
      </c>
      <c r="GO236" s="1">
        <f ca="1">2*CP236+CS236</f>
        <v>0</v>
      </c>
      <c r="GP236" s="1">
        <f ca="1">2*CV236+CY236</f>
        <v>0</v>
      </c>
      <c r="GQ236" s="1">
        <f ca="1">DB236</f>
        <v>0</v>
      </c>
      <c r="GR236" s="1">
        <f ca="1">DE236</f>
        <v>0</v>
      </c>
      <c r="GS236" s="1">
        <f ca="1">DH236</f>
        <v>0</v>
      </c>
      <c r="GT236" s="1">
        <f ca="1">DK236</f>
        <v>0</v>
      </c>
      <c r="GU236" s="1">
        <f ca="1">DN236</f>
        <v>0</v>
      </c>
      <c r="GV236">
        <f ca="1">DQ236</f>
        <v>0</v>
      </c>
      <c r="GW236">
        <f ca="1">DT236</f>
        <v>0</v>
      </c>
      <c r="GX236">
        <f ca="1">DW236</f>
        <v>0</v>
      </c>
      <c r="GY236">
        <f ca="1">DZ236</f>
        <v>0</v>
      </c>
      <c r="GZ236">
        <f ca="1">EC236</f>
        <v>0</v>
      </c>
      <c r="HA236">
        <f ca="1">EF236</f>
        <v>0</v>
      </c>
      <c r="HB236">
        <f ca="1">EI236</f>
        <v>0</v>
      </c>
      <c r="HC236">
        <f ca="1">EL236</f>
        <v>0</v>
      </c>
      <c r="HD236">
        <f ca="1">EO236</f>
        <v>0</v>
      </c>
      <c r="HE236">
        <f ca="1">ER236</f>
        <v>0</v>
      </c>
      <c r="HF236">
        <f ca="1">EU236</f>
        <v>0</v>
      </c>
      <c r="HG236">
        <f ca="1">EX236</f>
        <v>0</v>
      </c>
      <c r="HH236">
        <f ca="1">FA236</f>
        <v>0</v>
      </c>
      <c r="HI236">
        <f ca="1">FD236</f>
        <v>0</v>
      </c>
      <c r="HJ236">
        <f ca="1">FG236</f>
        <v>0</v>
      </c>
      <c r="HK236">
        <f ca="1">FJ236</f>
        <v>0</v>
      </c>
      <c r="HL236">
        <f ca="1">FM236</f>
        <v>0</v>
      </c>
      <c r="HM236">
        <f ca="1">FP236</f>
        <v>0</v>
      </c>
      <c r="HN236">
        <f ca="1">FS236</f>
        <v>0</v>
      </c>
      <c r="HO236">
        <f ca="1">FV236</f>
        <v>0</v>
      </c>
      <c r="HP236">
        <f ca="1">FY236</f>
        <v>0</v>
      </c>
      <c r="HQ236">
        <f ca="1">GB236</f>
        <v>0</v>
      </c>
      <c r="HR236">
        <f ca="1">GE236</f>
        <v>0</v>
      </c>
      <c r="HS236">
        <f ca="1">GH236</f>
        <v>0</v>
      </c>
      <c r="HT236">
        <f ca="1">BG236</f>
        <v>10</v>
      </c>
      <c r="HU236">
        <f ca="1">HT236/HS238</f>
        <v>10</v>
      </c>
      <c r="HV236" s="9"/>
      <c r="HY236" s="9"/>
      <c r="HZ236" s="9"/>
      <c r="IA236" s="9"/>
      <c r="IB236" s="9"/>
    </row>
    <row r="237" spans="2:255" ht="6" hidden="1" customHeight="1" x14ac:dyDescent="0.25">
      <c r="B237" s="71"/>
      <c r="C237" s="71"/>
      <c r="D237" s="71"/>
      <c r="E237" s="77"/>
      <c r="F237" s="104"/>
      <c r="G237" s="71"/>
      <c r="H237" s="78"/>
      <c r="I237" s="71"/>
      <c r="J237" s="71"/>
      <c r="K237" s="77"/>
      <c r="L237" s="104"/>
      <c r="M237" s="71"/>
      <c r="N237" s="71"/>
      <c r="O237" s="71"/>
      <c r="P237" s="71"/>
      <c r="Q237" s="71"/>
      <c r="R237" s="71"/>
      <c r="S237" s="77"/>
      <c r="T237" s="80"/>
      <c r="U237" s="80"/>
      <c r="V237" s="80"/>
      <c r="W237" s="122"/>
      <c r="X237" s="102"/>
      <c r="Y237" s="71"/>
      <c r="Z237" s="75"/>
      <c r="AE237" s="162"/>
      <c r="AW237" s="11"/>
      <c r="AX237" s="11"/>
      <c r="AY237" s="11"/>
      <c r="AZ237" s="11"/>
      <c r="BA237" s="11"/>
      <c r="BB237" s="11"/>
      <c r="BC237" s="11"/>
      <c r="BD237" s="9"/>
      <c r="BE237" s="9"/>
      <c r="BF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9"/>
      <c r="CX237" s="9"/>
      <c r="CY237" s="9"/>
      <c r="CZ237" s="9"/>
      <c r="DA237" s="9"/>
      <c r="DB237" s="9"/>
      <c r="DC237" s="9"/>
      <c r="DD237" s="9"/>
      <c r="DE237" s="9"/>
      <c r="DF237" s="9"/>
      <c r="DG237" s="9"/>
      <c r="DH237" s="9"/>
      <c r="DI237" s="9"/>
      <c r="DJ237" s="9"/>
      <c r="DK237" s="9"/>
      <c r="DL237" s="9"/>
      <c r="DM237" s="9"/>
      <c r="DN237" s="9"/>
      <c r="DO237" s="9"/>
      <c r="DP237" s="9"/>
      <c r="DQ237" s="9"/>
      <c r="DR237" s="9"/>
      <c r="DS237" s="9"/>
      <c r="DT237" s="9"/>
      <c r="DU237" s="9"/>
      <c r="DV237" s="9"/>
      <c r="DW237" s="9"/>
      <c r="DX237" s="9"/>
      <c r="DY237" s="9"/>
      <c r="DZ237" s="9"/>
      <c r="EA237" s="9"/>
      <c r="EB237" s="9"/>
      <c r="EG237" s="9"/>
      <c r="EH237" s="9"/>
      <c r="EI237" s="9"/>
      <c r="EJ237" s="9"/>
      <c r="EK237" s="9"/>
      <c r="EL237" s="9"/>
      <c r="EM237" s="9"/>
      <c r="EN237" s="9"/>
      <c r="EO237" s="9"/>
      <c r="EP237" s="9"/>
      <c r="EQ237" s="9"/>
      <c r="ER237" s="9"/>
      <c r="ES237" s="9"/>
      <c r="ET237" s="9"/>
      <c r="EU237" s="9"/>
      <c r="EV237" s="9"/>
      <c r="EW237" s="9"/>
      <c r="EX237" s="9"/>
      <c r="EY237" s="9"/>
      <c r="EZ237" s="9"/>
      <c r="FA237" s="9"/>
      <c r="FB237" s="9"/>
      <c r="FC237" s="9"/>
      <c r="FD237" s="9"/>
      <c r="FE237" s="9"/>
      <c r="FF237" s="9"/>
      <c r="FG237" s="9"/>
      <c r="FH237" s="9"/>
      <c r="FI237" s="9"/>
      <c r="FJ237" s="9"/>
      <c r="FK237" s="9"/>
      <c r="FL237" s="9"/>
      <c r="FM237" s="9"/>
      <c r="FN237" s="9"/>
      <c r="FO237" s="9"/>
      <c r="FP237" s="9"/>
      <c r="FQ237" s="9"/>
      <c r="FR237" s="9"/>
      <c r="FS237" s="9"/>
      <c r="FT237" s="9"/>
      <c r="FU237" s="9"/>
      <c r="FV237" s="9"/>
      <c r="FW237" s="9"/>
      <c r="FX237" s="9"/>
      <c r="FY237" s="9"/>
      <c r="FZ237" s="9"/>
      <c r="GA237" s="9"/>
      <c r="GB237" s="9"/>
      <c r="GC237" s="9"/>
      <c r="GD237" s="9"/>
      <c r="GE237" s="9"/>
      <c r="GF237" s="9"/>
      <c r="GG237" s="9"/>
      <c r="GH237" s="9"/>
      <c r="GI237" s="9"/>
      <c r="GJ237" s="9"/>
      <c r="GK237" s="1">
        <f t="shared" ref="GK237:HS237" ca="1" si="104">IF(GK235&lt;GK236,GK235,GK236)</f>
        <v>0</v>
      </c>
      <c r="GL237" s="1">
        <f t="shared" ca="1" si="104"/>
        <v>0</v>
      </c>
      <c r="GM237" s="1">
        <f t="shared" ca="1" si="104"/>
        <v>0</v>
      </c>
      <c r="GN237" s="1">
        <f t="shared" ca="1" si="104"/>
        <v>0</v>
      </c>
      <c r="GO237" s="1">
        <f t="shared" ca="1" si="104"/>
        <v>0</v>
      </c>
      <c r="GP237" s="1">
        <f t="shared" ca="1" si="104"/>
        <v>0</v>
      </c>
      <c r="GQ237" s="1">
        <f t="shared" ca="1" si="104"/>
        <v>0</v>
      </c>
      <c r="GR237" s="1">
        <f t="shared" ca="1" si="104"/>
        <v>0</v>
      </c>
      <c r="GS237" s="1">
        <f t="shared" ca="1" si="104"/>
        <v>0</v>
      </c>
      <c r="GT237" s="1">
        <f t="shared" ca="1" si="104"/>
        <v>0</v>
      </c>
      <c r="GU237" s="1">
        <f t="shared" ca="1" si="104"/>
        <v>0</v>
      </c>
      <c r="GV237" s="1">
        <f t="shared" ca="1" si="104"/>
        <v>0</v>
      </c>
      <c r="GW237" s="1">
        <f t="shared" ca="1" si="104"/>
        <v>0</v>
      </c>
      <c r="GX237" s="1">
        <f t="shared" ca="1" si="104"/>
        <v>0</v>
      </c>
      <c r="GY237" s="1">
        <f t="shared" ca="1" si="104"/>
        <v>0</v>
      </c>
      <c r="GZ237" s="1">
        <f t="shared" ca="1" si="104"/>
        <v>0</v>
      </c>
      <c r="HA237" s="1">
        <f t="shared" ca="1" si="104"/>
        <v>0</v>
      </c>
      <c r="HB237" s="1">
        <f t="shared" ca="1" si="104"/>
        <v>0</v>
      </c>
      <c r="HC237" s="1">
        <f t="shared" ca="1" si="104"/>
        <v>0</v>
      </c>
      <c r="HD237" s="1">
        <f t="shared" ca="1" si="104"/>
        <v>0</v>
      </c>
      <c r="HE237" s="1">
        <f t="shared" ca="1" si="104"/>
        <v>0</v>
      </c>
      <c r="HF237" s="1">
        <f t="shared" ca="1" si="104"/>
        <v>0</v>
      </c>
      <c r="HG237" s="1">
        <f t="shared" ca="1" si="104"/>
        <v>0</v>
      </c>
      <c r="HH237" s="1">
        <f t="shared" ca="1" si="104"/>
        <v>0</v>
      </c>
      <c r="HI237" s="1">
        <f t="shared" ca="1" si="104"/>
        <v>0</v>
      </c>
      <c r="HJ237" s="1">
        <f t="shared" ca="1" si="104"/>
        <v>0</v>
      </c>
      <c r="HK237" s="1">
        <f t="shared" ca="1" si="104"/>
        <v>0</v>
      </c>
      <c r="HL237" s="1">
        <f t="shared" ca="1" si="104"/>
        <v>0</v>
      </c>
      <c r="HM237" s="1">
        <f t="shared" ca="1" si="104"/>
        <v>0</v>
      </c>
      <c r="HN237" s="1">
        <f t="shared" ca="1" si="104"/>
        <v>0</v>
      </c>
      <c r="HO237" s="1">
        <f t="shared" ca="1" si="104"/>
        <v>0</v>
      </c>
      <c r="HP237" s="1">
        <f t="shared" ca="1" si="104"/>
        <v>0</v>
      </c>
      <c r="HQ237" s="1">
        <f t="shared" ca="1" si="104"/>
        <v>0</v>
      </c>
      <c r="HR237" s="1">
        <f t="shared" ca="1" si="104"/>
        <v>0</v>
      </c>
      <c r="HS237" s="1">
        <f t="shared" ca="1" si="104"/>
        <v>0</v>
      </c>
      <c r="HV237" s="9"/>
      <c r="HW237" s="9"/>
      <c r="HX237" s="9"/>
      <c r="HY237" s="9"/>
      <c r="HZ237" s="9"/>
      <c r="IA237" s="9"/>
      <c r="IB237" s="9"/>
    </row>
    <row r="238" spans="2:255" ht="6" hidden="1" customHeight="1" x14ac:dyDescent="0.25">
      <c r="B238" s="71"/>
      <c r="C238" s="71"/>
      <c r="D238" s="71"/>
      <c r="E238" s="77"/>
      <c r="F238" s="104"/>
      <c r="G238" s="71"/>
      <c r="H238" s="78"/>
      <c r="I238" s="71"/>
      <c r="J238" s="71"/>
      <c r="K238" s="77"/>
      <c r="L238" s="104"/>
      <c r="M238" s="71"/>
      <c r="N238" s="71"/>
      <c r="O238" s="71"/>
      <c r="P238" s="71"/>
      <c r="Q238" s="71"/>
      <c r="R238" s="71"/>
      <c r="S238" s="77"/>
      <c r="T238" s="80"/>
      <c r="U238" s="80"/>
      <c r="V238" s="80"/>
      <c r="W238" s="122"/>
      <c r="X238" s="102"/>
      <c r="Y238" s="71"/>
      <c r="Z238" s="75"/>
      <c r="AE238" s="162"/>
      <c r="AW238" s="11"/>
      <c r="AX238" s="11"/>
      <c r="AY238" s="11"/>
      <c r="AZ238" s="11"/>
      <c r="BA238" s="11"/>
      <c r="BB238" s="11"/>
      <c r="BC238" s="11"/>
      <c r="BD238" s="9"/>
      <c r="BE238" s="9"/>
      <c r="BF238" s="9"/>
      <c r="BK238" s="9"/>
      <c r="BL238" s="9"/>
      <c r="BM238" s="9"/>
      <c r="BN238" s="9"/>
      <c r="BO238" s="9"/>
      <c r="BP238" s="9"/>
      <c r="BQ238" s="9"/>
      <c r="BR238" s="9"/>
      <c r="BS238" s="9"/>
      <c r="BT238" s="9"/>
      <c r="BU238" s="9"/>
      <c r="BV238" s="9"/>
      <c r="BW238" s="9"/>
      <c r="BX238" s="9"/>
      <c r="BY238" s="9"/>
      <c r="BZ238" s="9"/>
      <c r="CA238" s="9"/>
      <c r="CB238" s="9"/>
      <c r="CC238" s="9"/>
      <c r="CD238" s="9"/>
      <c r="CE238" s="9"/>
      <c r="CF238" s="9"/>
      <c r="CG238" s="9"/>
      <c r="CH238" s="9"/>
      <c r="CI238" s="9"/>
      <c r="CJ238" s="9"/>
      <c r="CK238" s="9"/>
      <c r="CL238" s="9"/>
      <c r="CM238" s="9"/>
      <c r="CN238" s="9"/>
      <c r="CO238" s="9"/>
      <c r="CP238" s="9"/>
      <c r="CQ238" s="9"/>
      <c r="CR238" s="9"/>
      <c r="CS238" s="9"/>
      <c r="CT238" s="9"/>
      <c r="CU238" s="9"/>
      <c r="CV238" s="9"/>
      <c r="CW238" s="9"/>
      <c r="CX238" s="9"/>
      <c r="CY238" s="9"/>
      <c r="CZ238" s="9"/>
      <c r="DA238" s="9"/>
      <c r="DB238" s="9"/>
      <c r="DC238" s="9"/>
      <c r="DD238" s="9"/>
      <c r="DE238" s="9"/>
      <c r="DF238" s="9"/>
      <c r="DG238" s="9"/>
      <c r="DH238" s="9"/>
      <c r="DI238" s="9"/>
      <c r="DJ238" s="9"/>
      <c r="DK238" s="9"/>
      <c r="DL238" s="9"/>
      <c r="DM238" s="9"/>
      <c r="DN238" s="9"/>
      <c r="DO238" s="9"/>
      <c r="DP238" s="9"/>
      <c r="DQ238" s="9"/>
      <c r="DR238" s="9"/>
      <c r="DS238" s="9"/>
      <c r="DT238" s="9"/>
      <c r="DU238" s="9"/>
      <c r="DV238" s="9"/>
      <c r="DW238" s="9"/>
      <c r="DX238" s="9"/>
      <c r="DY238" s="9"/>
      <c r="DZ238" s="9"/>
      <c r="EA238" s="9"/>
      <c r="EB238" s="9"/>
      <c r="EG238" s="9"/>
      <c r="EH238" s="9"/>
      <c r="EI238" s="9"/>
      <c r="EJ238" s="9"/>
      <c r="EK238" s="9"/>
      <c r="EL238" s="9"/>
      <c r="EM238" s="9"/>
      <c r="EN238" s="9"/>
      <c r="EO238" s="9"/>
      <c r="EP238" s="9"/>
      <c r="EQ238" s="9"/>
      <c r="ER238" s="9"/>
      <c r="ES238" s="9"/>
      <c r="ET238" s="9"/>
      <c r="EU238" s="9"/>
      <c r="EV238" s="9"/>
      <c r="EW238" s="9"/>
      <c r="EX238" s="9"/>
      <c r="EY238" s="9"/>
      <c r="EZ238" s="9"/>
      <c r="FA238" s="9"/>
      <c r="FB238" s="9"/>
      <c r="FC238" s="9"/>
      <c r="FD238" s="9"/>
      <c r="FE238" s="9"/>
      <c r="FF238" s="9"/>
      <c r="FG238" s="9"/>
      <c r="FH238" s="9"/>
      <c r="FI238" s="9"/>
      <c r="FJ238" s="9"/>
      <c r="FK238" s="9"/>
      <c r="FL238" s="9"/>
      <c r="FM238" s="9"/>
      <c r="FN238" s="9"/>
      <c r="FO238" s="9"/>
      <c r="FP238" s="9"/>
      <c r="FQ238" s="9"/>
      <c r="FR238" s="9"/>
      <c r="FS238" s="9"/>
      <c r="FT238" s="9"/>
      <c r="FU238" s="9"/>
      <c r="FV238" s="9"/>
      <c r="FW238" s="9"/>
      <c r="FX238" s="9"/>
      <c r="FY238" s="9"/>
      <c r="FZ238" s="9"/>
      <c r="GA238" s="9"/>
      <c r="GB238" s="9"/>
      <c r="GC238" s="9"/>
      <c r="GD238" s="9"/>
      <c r="GE238" s="9"/>
      <c r="GF238" s="9"/>
      <c r="GG238" s="9"/>
      <c r="GH238" s="9"/>
      <c r="GI238" s="9"/>
      <c r="GJ238" s="9"/>
      <c r="GK238">
        <f ca="1">GK$8^GK237</f>
        <v>1</v>
      </c>
      <c r="GL238">
        <f t="shared" ref="GL238:HS238" ca="1" si="105">GL$8^GL237*GK238</f>
        <v>1</v>
      </c>
      <c r="GM238">
        <f t="shared" ca="1" si="105"/>
        <v>1</v>
      </c>
      <c r="GN238">
        <f t="shared" ca="1" si="105"/>
        <v>1</v>
      </c>
      <c r="GO238">
        <f t="shared" ca="1" si="105"/>
        <v>1</v>
      </c>
      <c r="GP238">
        <f t="shared" ca="1" si="105"/>
        <v>1</v>
      </c>
      <c r="GQ238">
        <f t="shared" ca="1" si="105"/>
        <v>1</v>
      </c>
      <c r="GR238">
        <f t="shared" ca="1" si="105"/>
        <v>1</v>
      </c>
      <c r="GS238">
        <f t="shared" ca="1" si="105"/>
        <v>1</v>
      </c>
      <c r="GT238">
        <f t="shared" ca="1" si="105"/>
        <v>1</v>
      </c>
      <c r="GU238">
        <f t="shared" ca="1" si="105"/>
        <v>1</v>
      </c>
      <c r="GV238">
        <f t="shared" ca="1" si="105"/>
        <v>1</v>
      </c>
      <c r="GW238">
        <f t="shared" ca="1" si="105"/>
        <v>1</v>
      </c>
      <c r="GX238">
        <f t="shared" ca="1" si="105"/>
        <v>1</v>
      </c>
      <c r="GY238">
        <f t="shared" ca="1" si="105"/>
        <v>1</v>
      </c>
      <c r="GZ238">
        <f t="shared" ca="1" si="105"/>
        <v>1</v>
      </c>
      <c r="HA238">
        <f t="shared" ca="1" si="105"/>
        <v>1</v>
      </c>
      <c r="HB238">
        <f t="shared" ca="1" si="105"/>
        <v>1</v>
      </c>
      <c r="HC238">
        <f t="shared" ca="1" si="105"/>
        <v>1</v>
      </c>
      <c r="HD238">
        <f t="shared" ca="1" si="105"/>
        <v>1</v>
      </c>
      <c r="HE238">
        <f t="shared" ca="1" si="105"/>
        <v>1</v>
      </c>
      <c r="HF238">
        <f t="shared" ca="1" si="105"/>
        <v>1</v>
      </c>
      <c r="HG238">
        <f t="shared" ca="1" si="105"/>
        <v>1</v>
      </c>
      <c r="HH238">
        <f t="shared" ca="1" si="105"/>
        <v>1</v>
      </c>
      <c r="HI238">
        <f t="shared" ca="1" si="105"/>
        <v>1</v>
      </c>
      <c r="HJ238">
        <f t="shared" ca="1" si="105"/>
        <v>1</v>
      </c>
      <c r="HK238">
        <f t="shared" ca="1" si="105"/>
        <v>1</v>
      </c>
      <c r="HL238">
        <f t="shared" ca="1" si="105"/>
        <v>1</v>
      </c>
      <c r="HM238">
        <f t="shared" ca="1" si="105"/>
        <v>1</v>
      </c>
      <c r="HN238">
        <f t="shared" ca="1" si="105"/>
        <v>1</v>
      </c>
      <c r="HO238">
        <f t="shared" ca="1" si="105"/>
        <v>1</v>
      </c>
      <c r="HP238">
        <f t="shared" ca="1" si="105"/>
        <v>1</v>
      </c>
      <c r="HQ238">
        <f t="shared" ca="1" si="105"/>
        <v>1</v>
      </c>
      <c r="HR238">
        <f t="shared" ca="1" si="105"/>
        <v>1</v>
      </c>
      <c r="HS238">
        <f t="shared" ca="1" si="105"/>
        <v>1</v>
      </c>
      <c r="HV238" s="9"/>
      <c r="HW238" s="9"/>
      <c r="HX238" s="9"/>
      <c r="HY238" s="9"/>
      <c r="HZ238" s="9"/>
      <c r="IA238" s="9"/>
      <c r="IB238" s="9"/>
    </row>
    <row r="239" spans="2:255" ht="6" hidden="1" customHeight="1" x14ac:dyDescent="0.25">
      <c r="B239" s="71"/>
      <c r="C239" s="71"/>
      <c r="D239" s="71"/>
      <c r="E239" s="77"/>
      <c r="F239" s="104"/>
      <c r="G239" s="71"/>
      <c r="H239" s="78"/>
      <c r="I239" s="71"/>
      <c r="J239" s="71"/>
      <c r="K239" s="77"/>
      <c r="L239" s="104"/>
      <c r="M239" s="71"/>
      <c r="N239" s="71"/>
      <c r="O239" s="71"/>
      <c r="P239" s="71"/>
      <c r="Q239" s="71"/>
      <c r="R239" s="71"/>
      <c r="S239" s="77"/>
      <c r="T239" s="80"/>
      <c r="U239" s="80"/>
      <c r="V239" s="80"/>
      <c r="W239" s="122"/>
      <c r="X239" s="102"/>
      <c r="Y239" s="71"/>
      <c r="Z239" s="75"/>
      <c r="AE239" s="162"/>
      <c r="AW239" s="11"/>
      <c r="AX239" s="11"/>
      <c r="AY239" s="11"/>
      <c r="AZ239" s="11"/>
      <c r="BA239" s="11"/>
      <c r="BB239" s="11"/>
      <c r="BC239" s="11"/>
      <c r="BD239" s="9" t="s">
        <v>29</v>
      </c>
      <c r="BE239" s="9">
        <f ca="1">HZ235</f>
        <v>31</v>
      </c>
      <c r="BF239" s="9">
        <f ca="1">IA235</f>
        <v>33</v>
      </c>
      <c r="BG239">
        <f ca="1">BF239-BF240*(BE240-BE239)</f>
        <v>33</v>
      </c>
      <c r="BH239">
        <v>256</v>
      </c>
      <c r="BI239" s="1">
        <f ca="1">IF(BG239/BH239=INT(BG239/BH239),1,0)</f>
        <v>0</v>
      </c>
      <c r="BJ239" s="1">
        <f ca="1">IF(BI239=0,BG239,BG239/BH239)</f>
        <v>33</v>
      </c>
      <c r="BK239" s="1">
        <v>16</v>
      </c>
      <c r="BL239" s="1">
        <f ca="1">IF(BJ239/BK239=INT(BJ239/BK239),1,0)</f>
        <v>0</v>
      </c>
      <c r="BM239" s="1">
        <f ca="1">IF(BL239=0,BJ239,BJ239/BK239)</f>
        <v>33</v>
      </c>
      <c r="BN239" s="1">
        <v>4</v>
      </c>
      <c r="BO239" s="1">
        <f ca="1">IF(BM239/BN239=INT(BM239/BN239),1,0)</f>
        <v>0</v>
      </c>
      <c r="BP239" s="1">
        <f ca="1">IF(BO239=0,BM239,BM239/BN239)</f>
        <v>33</v>
      </c>
      <c r="BQ239" s="1">
        <v>2</v>
      </c>
      <c r="BR239" s="1">
        <f ca="1">IF(BP239/BQ239=INT(BP239/BQ239),1,0)</f>
        <v>0</v>
      </c>
      <c r="BS239" s="1">
        <f ca="1">IF(BR239=0,BP239,BP239/BQ239)</f>
        <v>33</v>
      </c>
      <c r="BT239" s="1">
        <v>81</v>
      </c>
      <c r="BU239" s="1">
        <f ca="1">IF(BS239/BT239=INT(BS239/BT239),1,0)</f>
        <v>0</v>
      </c>
      <c r="BV239" s="1">
        <f ca="1">IF(BU239=0,BS239,BS239/BT239)</f>
        <v>33</v>
      </c>
      <c r="BW239" s="1">
        <v>9</v>
      </c>
      <c r="BX239" s="1">
        <f ca="1">IF(BV239/BW239=INT(BV239/BW239),1,0)</f>
        <v>0</v>
      </c>
      <c r="BY239" s="1">
        <f ca="1">IF(BX239=0,BV239,BV239/BW239)</f>
        <v>33</v>
      </c>
      <c r="BZ239" s="1">
        <v>3</v>
      </c>
      <c r="CA239" s="1">
        <f ca="1">IF(BY239/BZ239=INT(BY239/BZ239),1,0)</f>
        <v>1</v>
      </c>
      <c r="CB239" s="1">
        <f ca="1">IF(CA239=0,BY239,BY239/BZ239)</f>
        <v>11</v>
      </c>
      <c r="CC239" s="1">
        <v>25</v>
      </c>
      <c r="CD239" s="1">
        <f ca="1">IF(CB239/CC239=INT(CB239/CC239),1,0)</f>
        <v>0</v>
      </c>
      <c r="CE239" s="1">
        <f ca="1">IF(CD239=0,CB239,CB239/CC239)</f>
        <v>11</v>
      </c>
      <c r="CF239" s="1">
        <v>5</v>
      </c>
      <c r="CG239" s="1">
        <f ca="1">IF(CE239/CF239=INT(CE239/CF239),1,0)</f>
        <v>0</v>
      </c>
      <c r="CH239" s="1">
        <f ca="1">IF(CG239=0,CE239,CE239/CF239)</f>
        <v>11</v>
      </c>
      <c r="CI239" s="1">
        <v>49</v>
      </c>
      <c r="CJ239" s="1">
        <f ca="1">IF(CH239/CI239=INT(CH239/CI239),1,0)</f>
        <v>0</v>
      </c>
      <c r="CK239" s="1">
        <f ca="1">IF(CJ239=0,CH239,CH239/CI239)</f>
        <v>11</v>
      </c>
      <c r="CL239" s="1">
        <v>7</v>
      </c>
      <c r="CM239" s="1">
        <f ca="1">IF(CK239/CL239=INT(CK239/CL239),1,0)</f>
        <v>0</v>
      </c>
      <c r="CN239" s="1">
        <f ca="1">IF(CM239=0,CK239,CK239/CL239)</f>
        <v>11</v>
      </c>
      <c r="CO239" s="1">
        <v>121</v>
      </c>
      <c r="CP239" s="1">
        <f ca="1">IF(CN239/CO239=INT(CN239/CO239),1,0)</f>
        <v>0</v>
      </c>
      <c r="CQ239" s="1">
        <f ca="1">IF(CP239=0,CN239,CN239/CO239)</f>
        <v>11</v>
      </c>
      <c r="CR239" s="1">
        <v>11</v>
      </c>
      <c r="CS239" s="1">
        <f ca="1">IF(CQ239/CR239=INT(CQ239/CR239),1,0)</f>
        <v>1</v>
      </c>
      <c r="CT239" s="1">
        <f ca="1">IF(CS239=0,CQ239,CQ239/CR239)</f>
        <v>1</v>
      </c>
      <c r="CU239" s="1">
        <v>169</v>
      </c>
      <c r="CV239" s="1">
        <f ca="1">IF(CT239/CU239=INT(CT239/CU239),1,0)</f>
        <v>0</v>
      </c>
      <c r="CW239" s="1">
        <f ca="1">IF(CV239=0,CT239,CT239/CU239)</f>
        <v>1</v>
      </c>
      <c r="CX239" s="1">
        <v>13</v>
      </c>
      <c r="CY239" s="1">
        <f ca="1">IF(CW239/CX239=INT(CW239/CX239),1,0)</f>
        <v>0</v>
      </c>
      <c r="CZ239" s="1">
        <f ca="1">IF(CY239=0,CW239,CW239/CX239)</f>
        <v>1</v>
      </c>
      <c r="DA239" s="1">
        <v>17</v>
      </c>
      <c r="DB239" s="1">
        <f ca="1">IF(CZ239/DA239=INT(CZ239/DA239),1,0)</f>
        <v>0</v>
      </c>
      <c r="DC239" s="1">
        <f ca="1">IF(DB239=0,CZ239,CZ239/DA239)</f>
        <v>1</v>
      </c>
      <c r="DD239" s="1">
        <v>19</v>
      </c>
      <c r="DE239" s="1">
        <f ca="1">IF(DC239/DD239=INT(DC239/DD239),1,0)</f>
        <v>0</v>
      </c>
      <c r="DF239" s="1">
        <f ca="1">IF(DE239=0,DC239,DC239/DD239)</f>
        <v>1</v>
      </c>
      <c r="DG239" s="1">
        <v>23</v>
      </c>
      <c r="DH239" s="1">
        <f ca="1">IF(DF239/DG239=INT(DF239/DG239),1,0)</f>
        <v>0</v>
      </c>
      <c r="DI239" s="1">
        <f ca="1">IF(DH239=0,DF239,DF239/DG239)</f>
        <v>1</v>
      </c>
      <c r="DJ239" s="1">
        <v>29</v>
      </c>
      <c r="DK239" s="1">
        <f ca="1">IF(DI239/DJ239=INT(DI239/DJ239),1,0)</f>
        <v>0</v>
      </c>
      <c r="DL239" s="1">
        <f ca="1">IF(DK239=0,DI239,DI239/DJ239)</f>
        <v>1</v>
      </c>
      <c r="DM239" s="1">
        <v>31</v>
      </c>
      <c r="DN239" s="1">
        <f ca="1">IF(DL239/DM239=INT(DL239/DM239),1,0)</f>
        <v>0</v>
      </c>
      <c r="DO239" s="1">
        <f ca="1">IF(DN239=0,DL239,DL239/DM239)</f>
        <v>1</v>
      </c>
      <c r="DP239" s="1">
        <v>37</v>
      </c>
      <c r="DQ239" s="1">
        <f ca="1">IF(DO239/DP239=INT(DO239/DP239),1,0)</f>
        <v>0</v>
      </c>
      <c r="DR239" s="1">
        <f ca="1">IF(DQ239=0,DO239,DO239/DP239)</f>
        <v>1</v>
      </c>
      <c r="DS239" s="1">
        <v>41</v>
      </c>
      <c r="DT239" s="1">
        <f ca="1">IF(DR239/DS239=INT(DR239/DS239),1,0)</f>
        <v>0</v>
      </c>
      <c r="DU239" s="1">
        <f ca="1">IF(DT239=0,DR239,DR239/DS239)</f>
        <v>1</v>
      </c>
      <c r="DV239" s="1">
        <v>43</v>
      </c>
      <c r="DW239" s="1">
        <f ca="1">IF(DU239/DV239=INT(DU239/DV239),1,0)</f>
        <v>0</v>
      </c>
      <c r="DX239" s="1">
        <f ca="1">IF(DW239=0,DU239,DU239/DV239)</f>
        <v>1</v>
      </c>
      <c r="DY239" s="1">
        <v>47</v>
      </c>
      <c r="DZ239" s="1">
        <f ca="1">IF(DX239/DY239=INT(DX239/DY239),1,0)</f>
        <v>0</v>
      </c>
      <c r="EA239" s="1">
        <f ca="1">IF(DZ239=0,DX239,DX239/DY239)</f>
        <v>1</v>
      </c>
      <c r="EB239" s="1">
        <v>53</v>
      </c>
      <c r="EC239" s="1">
        <f ca="1">IF(EA239/EB239=INT(EA239/EB239),1,0)</f>
        <v>0</v>
      </c>
      <c r="ED239" s="1">
        <f ca="1">IF(EC239=0,EA239,EA239/EB239)</f>
        <v>1</v>
      </c>
      <c r="EE239" s="1">
        <v>59</v>
      </c>
      <c r="EF239" s="1">
        <f ca="1">IF(ED239/EE239=INT(ED239/EE239),1,0)</f>
        <v>0</v>
      </c>
      <c r="EG239" s="1">
        <f ca="1">IF(EF239=0,ED239,ED239/EE239)</f>
        <v>1</v>
      </c>
      <c r="EH239" s="1">
        <v>61</v>
      </c>
      <c r="EI239" s="1">
        <f ca="1">IF(EG239/EH239=INT(EG239/EH239),1,0)</f>
        <v>0</v>
      </c>
      <c r="EJ239" s="1">
        <f ca="1">IF(EI239=0,EG239,EG239/EH239)</f>
        <v>1</v>
      </c>
      <c r="EK239" s="1">
        <v>67</v>
      </c>
      <c r="EL239" s="1">
        <f ca="1">IF(EJ239/EK239=INT(EJ239/EK239),1,0)</f>
        <v>0</v>
      </c>
      <c r="EM239" s="1">
        <f ca="1">IF(EL239=0,EJ239,EJ239/EK239)</f>
        <v>1</v>
      </c>
      <c r="EN239" s="1">
        <v>71</v>
      </c>
      <c r="EO239" s="1">
        <f ca="1">IF(EM239/EN239=INT(EM239/EN239),1,0)</f>
        <v>0</v>
      </c>
      <c r="EP239" s="1">
        <f ca="1">IF(EO239=0,EM239,EM239/EN239)</f>
        <v>1</v>
      </c>
      <c r="EQ239" s="1">
        <v>73</v>
      </c>
      <c r="ER239" s="1">
        <f ca="1">IF(EP239/EQ239=INT(EP239/EQ239),1,0)</f>
        <v>0</v>
      </c>
      <c r="ES239" s="1">
        <f ca="1">IF(ER239=0,EP239,EP239/EQ239)</f>
        <v>1</v>
      </c>
      <c r="ET239" s="1">
        <v>79</v>
      </c>
      <c r="EU239" s="1">
        <f ca="1">IF(ES239/ET239=INT(ES239/ET239),1,0)</f>
        <v>0</v>
      </c>
      <c r="EV239" s="1">
        <f ca="1">IF(EU239=0,ES239,ES239/ET239)</f>
        <v>1</v>
      </c>
      <c r="EW239" s="1">
        <v>83</v>
      </c>
      <c r="EX239" s="1">
        <f ca="1">IF(EV239/EW239=INT(EV239/EW239),1,0)</f>
        <v>0</v>
      </c>
      <c r="EY239" s="1">
        <f ca="1">IF(EX239=0,EV239,EV239/EW239)</f>
        <v>1</v>
      </c>
      <c r="EZ239" s="1">
        <v>89</v>
      </c>
      <c r="FA239" s="1">
        <f ca="1">IF(EY239/EZ239=INT(EY239/EZ239),1,0)</f>
        <v>0</v>
      </c>
      <c r="FB239" s="1">
        <f ca="1">IF(FA239=0,EY239,EY239/EZ239)</f>
        <v>1</v>
      </c>
      <c r="FC239" s="1">
        <v>97</v>
      </c>
      <c r="FD239" s="1">
        <f ca="1">IF(FB239/FC239=INT(FB239/FC239),1,0)</f>
        <v>0</v>
      </c>
      <c r="FE239" s="1">
        <f ca="1">IF(FD239=0,FB239,FB239/FC239)</f>
        <v>1</v>
      </c>
      <c r="FF239" s="1">
        <v>101</v>
      </c>
      <c r="FG239" s="1">
        <f ca="1">IF(FE239/FF239=INT(FE239/FF239),1,0)</f>
        <v>0</v>
      </c>
      <c r="FH239" s="1">
        <f ca="1">IF(FG239=0,FE239,FE239/FF239)</f>
        <v>1</v>
      </c>
      <c r="FI239" s="1">
        <v>103</v>
      </c>
      <c r="FJ239" s="1">
        <f ca="1">IF(FH239/FI239=INT(FH239/FI239),1,0)</f>
        <v>0</v>
      </c>
      <c r="FK239" s="1">
        <f ca="1">IF(FJ239=0,FH239,FH239/FI239)</f>
        <v>1</v>
      </c>
      <c r="FL239" s="1">
        <v>107</v>
      </c>
      <c r="FM239" s="1">
        <f ca="1">IF(FK239/FL239=INT(FK239/FL239),1,0)</f>
        <v>0</v>
      </c>
      <c r="FN239" s="1">
        <f ca="1">IF(FM239=0,FK239,FK239/FL239)</f>
        <v>1</v>
      </c>
      <c r="FO239" s="1">
        <v>109</v>
      </c>
      <c r="FP239" s="1">
        <f ca="1">IF(FN239/FO239=INT(FN239/FO239),1,0)</f>
        <v>0</v>
      </c>
      <c r="FQ239" s="1">
        <f ca="1">IF(FP239=0,FN239,FN239/FO239)</f>
        <v>1</v>
      </c>
      <c r="FR239" s="1">
        <v>113</v>
      </c>
      <c r="FS239" s="1">
        <f ca="1">IF(FQ239/FR239=INT(FQ239/FR239),1,0)</f>
        <v>0</v>
      </c>
      <c r="FT239" s="1">
        <f ca="1">IF(FS239=0,FQ239,FQ239/FR239)</f>
        <v>1</v>
      </c>
      <c r="FU239" s="1">
        <v>127</v>
      </c>
      <c r="FV239" s="1">
        <f ca="1">IF(FT239/FU239=INT(FT239/FU239),1,0)</f>
        <v>0</v>
      </c>
      <c r="FW239" s="1">
        <f ca="1">IF(FV239=0,FT239,FT239/FU239)</f>
        <v>1</v>
      </c>
      <c r="FX239" s="1">
        <v>131</v>
      </c>
      <c r="FY239" s="1">
        <f ca="1">IF(FW239/FX239=INT(FW239/FX239),1,0)</f>
        <v>0</v>
      </c>
      <c r="FZ239" s="1">
        <f ca="1">IF(FY239=0,FW239,FW239/FX239)</f>
        <v>1</v>
      </c>
      <c r="GA239" s="1">
        <v>137</v>
      </c>
      <c r="GB239" s="1">
        <f ca="1">IF(FZ239/GA239=INT(FZ239/GA239),1,0)</f>
        <v>0</v>
      </c>
      <c r="GC239" s="1">
        <f ca="1">IF(GB239=0,FZ239,FZ239/GA239)</f>
        <v>1</v>
      </c>
      <c r="GD239" s="1">
        <v>139</v>
      </c>
      <c r="GE239" s="1">
        <f ca="1">IF(GC239/GD239=INT(GC239/GD239),1,0)</f>
        <v>0</v>
      </c>
      <c r="GF239" s="1">
        <f ca="1">IF(GE239=0,GC239,GC239/GD239)</f>
        <v>1</v>
      </c>
      <c r="GG239" s="1">
        <v>149</v>
      </c>
      <c r="GH239" s="1">
        <f ca="1">IF(GF239/GG239=INT(GF239/GG239),1,0)</f>
        <v>0</v>
      </c>
      <c r="GI239" s="1">
        <f ca="1">IF(GH239=0,GF239,GF239/GG239)</f>
        <v>1</v>
      </c>
      <c r="GJ239" s="1"/>
      <c r="GK239" s="1">
        <f ca="1">8*BI239+4*BL239+2*BO239+BR239</f>
        <v>0</v>
      </c>
      <c r="GL239" s="1">
        <f ca="1">4*BU239+2*BX239+CA239</f>
        <v>1</v>
      </c>
      <c r="GM239" s="1">
        <f ca="1">2*CD239+CG239</f>
        <v>0</v>
      </c>
      <c r="GN239" s="1">
        <f ca="1">2*CJ239+CM239</f>
        <v>0</v>
      </c>
      <c r="GO239" s="1">
        <f ca="1">2*CP239+CS239</f>
        <v>1</v>
      </c>
      <c r="GP239" s="1">
        <f ca="1">2*CV239+CY239</f>
        <v>0</v>
      </c>
      <c r="GQ239" s="1">
        <f ca="1">DB239</f>
        <v>0</v>
      </c>
      <c r="GR239" s="1">
        <f ca="1">DE239</f>
        <v>0</v>
      </c>
      <c r="GS239" s="1">
        <f ca="1">DH239</f>
        <v>0</v>
      </c>
      <c r="GT239" s="1">
        <f ca="1">DK239</f>
        <v>0</v>
      </c>
      <c r="GU239" s="1">
        <f ca="1">DN239</f>
        <v>0</v>
      </c>
      <c r="GV239">
        <f ca="1">DQ239</f>
        <v>0</v>
      </c>
      <c r="GW239">
        <f ca="1">DT239</f>
        <v>0</v>
      </c>
      <c r="GX239">
        <f ca="1">DW239</f>
        <v>0</v>
      </c>
      <c r="GY239">
        <f ca="1">DZ239</f>
        <v>0</v>
      </c>
      <c r="GZ239">
        <f ca="1">EC239</f>
        <v>0</v>
      </c>
      <c r="HA239">
        <f ca="1">EF239</f>
        <v>0</v>
      </c>
      <c r="HB239">
        <f ca="1">EI239</f>
        <v>0</v>
      </c>
      <c r="HC239">
        <f ca="1">EL239</f>
        <v>0</v>
      </c>
      <c r="HD239">
        <f ca="1">EO239</f>
        <v>0</v>
      </c>
      <c r="HE239">
        <f ca="1">ER239</f>
        <v>0</v>
      </c>
      <c r="HF239">
        <f ca="1">EU239</f>
        <v>0</v>
      </c>
      <c r="HG239">
        <f ca="1">EX239</f>
        <v>0</v>
      </c>
      <c r="HH239">
        <f ca="1">FA239</f>
        <v>0</v>
      </c>
      <c r="HI239">
        <f ca="1">FD239</f>
        <v>0</v>
      </c>
      <c r="HJ239">
        <f ca="1">FG239</f>
        <v>0</v>
      </c>
      <c r="HK239">
        <f ca="1">FJ239</f>
        <v>0</v>
      </c>
      <c r="HL239">
        <f ca="1">FM239</f>
        <v>0</v>
      </c>
      <c r="HM239">
        <f ca="1">FP239</f>
        <v>0</v>
      </c>
      <c r="HN239">
        <f ca="1">FS239</f>
        <v>0</v>
      </c>
      <c r="HO239">
        <f ca="1">FV239</f>
        <v>0</v>
      </c>
      <c r="HP239">
        <f ca="1">FY239</f>
        <v>0</v>
      </c>
      <c r="HQ239">
        <f ca="1">GB239</f>
        <v>0</v>
      </c>
      <c r="HR239">
        <f ca="1">GE239</f>
        <v>0</v>
      </c>
      <c r="HS239">
        <f ca="1">GH239</f>
        <v>0</v>
      </c>
      <c r="HT239">
        <f ca="1">BG239</f>
        <v>33</v>
      </c>
      <c r="HU239">
        <f ca="1">HT239/HS242</f>
        <v>33</v>
      </c>
      <c r="HV239" s="9">
        <f ca="1">HZ235</f>
        <v>31</v>
      </c>
      <c r="HW239" s="9"/>
      <c r="HX239" s="9"/>
      <c r="HY239" s="9"/>
      <c r="HZ239" s="9"/>
      <c r="IA239" s="9"/>
      <c r="IB239" s="9"/>
    </row>
    <row r="240" spans="2:255" ht="6" hidden="1" customHeight="1" x14ac:dyDescent="0.25">
      <c r="B240" s="71"/>
      <c r="C240" s="71"/>
      <c r="D240" s="71"/>
      <c r="E240" s="71"/>
      <c r="F240" s="104"/>
      <c r="G240" s="71"/>
      <c r="H240" s="71"/>
      <c r="I240" s="71"/>
      <c r="J240" s="71"/>
      <c r="K240" s="71"/>
      <c r="L240" s="104"/>
      <c r="M240" s="71"/>
      <c r="N240" s="71"/>
      <c r="O240" s="71"/>
      <c r="P240" s="71"/>
      <c r="Q240" s="71"/>
      <c r="R240" s="71"/>
      <c r="S240" s="71"/>
      <c r="T240" s="71"/>
      <c r="U240" s="71"/>
      <c r="V240" s="71"/>
      <c r="W240" s="122"/>
      <c r="X240" s="104"/>
      <c r="Y240" s="71"/>
      <c r="Z240" s="75"/>
      <c r="AE240" s="162"/>
      <c r="BD240" s="9"/>
      <c r="BE240">
        <f ca="1">BE239+INT(BF239/BF240)</f>
        <v>31</v>
      </c>
      <c r="BF240">
        <f ca="1">IB235</f>
        <v>40</v>
      </c>
      <c r="BG240">
        <f ca="1">BF240</f>
        <v>40</v>
      </c>
      <c r="BH240">
        <v>256</v>
      </c>
      <c r="BI240" s="1">
        <f ca="1">IF(BG240/BH240=INT(BG240/BH240),1,0)</f>
        <v>0</v>
      </c>
      <c r="BJ240" s="1">
        <f ca="1">IF(BI240=0,BG240,BG240/BH240)</f>
        <v>40</v>
      </c>
      <c r="BK240" s="1">
        <v>16</v>
      </c>
      <c r="BL240" s="1">
        <f ca="1">IF(BJ240/BK240=INT(BJ240/BK240),1,0)</f>
        <v>0</v>
      </c>
      <c r="BM240" s="1">
        <f ca="1">IF(BL240=0,BJ240,BJ240/BK240)</f>
        <v>40</v>
      </c>
      <c r="BN240" s="1">
        <v>4</v>
      </c>
      <c r="BO240" s="1">
        <f ca="1">IF(BM240/BN240=INT(BM240/BN240),1,0)</f>
        <v>1</v>
      </c>
      <c r="BP240" s="1">
        <f ca="1">IF(BO240=0,BM240,BM240/BN240)</f>
        <v>10</v>
      </c>
      <c r="BQ240" s="1">
        <v>2</v>
      </c>
      <c r="BR240" s="1">
        <f ca="1">IF(BP240/BQ240=INT(BP240/BQ240),1,0)</f>
        <v>1</v>
      </c>
      <c r="BS240" s="1">
        <f ca="1">IF(BR240=0,BP240,BP240/BQ240)</f>
        <v>5</v>
      </c>
      <c r="BT240" s="1">
        <v>81</v>
      </c>
      <c r="BU240" s="1">
        <f ca="1">IF(BS240/BT240=INT(BS240/BT240),1,0)</f>
        <v>0</v>
      </c>
      <c r="BV240" s="1">
        <f ca="1">IF(BU240=0,BS240,BS240/BT240)</f>
        <v>5</v>
      </c>
      <c r="BW240" s="1">
        <v>9</v>
      </c>
      <c r="BX240" s="1">
        <f ca="1">IF(BV240/BW240=INT(BV240/BW240),1,0)</f>
        <v>0</v>
      </c>
      <c r="BY240" s="1">
        <f ca="1">IF(BX240=0,BV240,BV240/BW240)</f>
        <v>5</v>
      </c>
      <c r="BZ240" s="1">
        <v>3</v>
      </c>
      <c r="CA240" s="1">
        <f ca="1">IF(BY240/BZ240=INT(BY240/BZ240),1,0)</f>
        <v>0</v>
      </c>
      <c r="CB240" s="1">
        <f ca="1">IF(CA240=0,BY240,BY240/BZ240)</f>
        <v>5</v>
      </c>
      <c r="CC240" s="1">
        <v>25</v>
      </c>
      <c r="CD240" s="1">
        <f ca="1">IF(CB240/CC240=INT(CB240/CC240),1,0)</f>
        <v>0</v>
      </c>
      <c r="CE240" s="1">
        <f ca="1">IF(CD240=0,CB240,CB240/CC240)</f>
        <v>5</v>
      </c>
      <c r="CF240" s="1">
        <v>5</v>
      </c>
      <c r="CG240" s="1">
        <f ca="1">IF(CE240/CF240=INT(CE240/CF240),1,0)</f>
        <v>1</v>
      </c>
      <c r="CH240" s="1">
        <f ca="1">IF(CG240=0,CE240,CE240/CF240)</f>
        <v>1</v>
      </c>
      <c r="CI240" s="1">
        <v>49</v>
      </c>
      <c r="CJ240" s="1">
        <f ca="1">IF(CH240/CI240=INT(CH240/CI240),1,0)</f>
        <v>0</v>
      </c>
      <c r="CK240" s="1">
        <f ca="1">IF(CJ240=0,CH240,CH240/CI240)</f>
        <v>1</v>
      </c>
      <c r="CL240" s="1">
        <v>7</v>
      </c>
      <c r="CM240" s="1">
        <f ca="1">IF(CK240/CL240=INT(CK240/CL240),1,0)</f>
        <v>0</v>
      </c>
      <c r="CN240" s="1">
        <f ca="1">IF(CM240=0,CK240,CK240/CL240)</f>
        <v>1</v>
      </c>
      <c r="CO240" s="1">
        <v>121</v>
      </c>
      <c r="CP240" s="1">
        <f ca="1">IF(CN240/CO240=INT(CN240/CO240),1,0)</f>
        <v>0</v>
      </c>
      <c r="CQ240" s="1">
        <f ca="1">IF(CP240=0,CN240,CN240/CO240)</f>
        <v>1</v>
      </c>
      <c r="CR240" s="1">
        <v>11</v>
      </c>
      <c r="CS240" s="1">
        <f ca="1">IF(CQ240/CR240=INT(CQ240/CR240),1,0)</f>
        <v>0</v>
      </c>
      <c r="CT240" s="1">
        <f ca="1">IF(CS240=0,CQ240,CQ240/CR240)</f>
        <v>1</v>
      </c>
      <c r="CU240" s="1">
        <v>169</v>
      </c>
      <c r="CV240" s="1">
        <f ca="1">IF(CT240/CU240=INT(CT240/CU240),1,0)</f>
        <v>0</v>
      </c>
      <c r="CW240" s="1">
        <f ca="1">IF(CV240=0,CT240,CT240/CU240)</f>
        <v>1</v>
      </c>
      <c r="CX240" s="1">
        <v>13</v>
      </c>
      <c r="CY240" s="1">
        <f ca="1">IF(CW240/CX240=INT(CW240/CX240),1,0)</f>
        <v>0</v>
      </c>
      <c r="CZ240" s="1">
        <f ca="1">IF(CY240=0,CW240,CW240/CX240)</f>
        <v>1</v>
      </c>
      <c r="DA240" s="1">
        <v>17</v>
      </c>
      <c r="DB240" s="1">
        <f ca="1">IF(CZ240/DA240=INT(CZ240/DA240),1,0)</f>
        <v>0</v>
      </c>
      <c r="DC240" s="1">
        <f ca="1">IF(DB240=0,CZ240,CZ240/DA240)</f>
        <v>1</v>
      </c>
      <c r="DD240" s="1">
        <v>19</v>
      </c>
      <c r="DE240" s="1">
        <f ca="1">IF(DC240/DD240=INT(DC240/DD240),1,0)</f>
        <v>0</v>
      </c>
      <c r="DF240" s="1">
        <f ca="1">IF(DE240=0,DC240,DC240/DD240)</f>
        <v>1</v>
      </c>
      <c r="DG240" s="1">
        <v>23</v>
      </c>
      <c r="DH240" s="1">
        <f ca="1">IF(DF240/DG240=INT(DF240/DG240),1,0)</f>
        <v>0</v>
      </c>
      <c r="DI240" s="1">
        <f ca="1">IF(DH240=0,DF240,DF240/DG240)</f>
        <v>1</v>
      </c>
      <c r="DJ240" s="1">
        <v>29</v>
      </c>
      <c r="DK240" s="1">
        <f ca="1">IF(DI240/DJ240=INT(DI240/DJ240),1,0)</f>
        <v>0</v>
      </c>
      <c r="DL240" s="1">
        <f ca="1">IF(DK240=0,DI240,DI240/DJ240)</f>
        <v>1</v>
      </c>
      <c r="DM240" s="1">
        <v>31</v>
      </c>
      <c r="DN240" s="1">
        <f ca="1">IF(DL240/DM240=INT(DL240/DM240),1,0)</f>
        <v>0</v>
      </c>
      <c r="DO240" s="1">
        <f ca="1">IF(DN240=0,DL240,DL240/DM240)</f>
        <v>1</v>
      </c>
      <c r="DP240" s="1">
        <v>37</v>
      </c>
      <c r="DQ240" s="1">
        <f ca="1">IF(DO240/DP240=INT(DO240/DP240),1,0)</f>
        <v>0</v>
      </c>
      <c r="DR240" s="1">
        <f ca="1">IF(DQ240=0,DO240,DO240/DP240)</f>
        <v>1</v>
      </c>
      <c r="DS240" s="1">
        <v>41</v>
      </c>
      <c r="DT240" s="1">
        <f ca="1">IF(DR240/DS240=INT(DR240/DS240),1,0)</f>
        <v>0</v>
      </c>
      <c r="DU240" s="1">
        <f ca="1">IF(DT240=0,DR240,DR240/DS240)</f>
        <v>1</v>
      </c>
      <c r="DV240" s="1">
        <v>43</v>
      </c>
      <c r="DW240" s="1">
        <f ca="1">IF(DU240/DV240=INT(DU240/DV240),1,0)</f>
        <v>0</v>
      </c>
      <c r="DX240" s="1">
        <f ca="1">IF(DW240=0,DU240,DU240/DV240)</f>
        <v>1</v>
      </c>
      <c r="DY240" s="1">
        <v>47</v>
      </c>
      <c r="DZ240" s="1">
        <f ca="1">IF(DX240/DY240=INT(DX240/DY240),1,0)</f>
        <v>0</v>
      </c>
      <c r="EA240" s="1">
        <f ca="1">IF(DZ240=0,DX240,DX240/DY240)</f>
        <v>1</v>
      </c>
      <c r="EB240" s="1">
        <v>53</v>
      </c>
      <c r="EC240" s="1">
        <f ca="1">IF(EA240/EB240=INT(EA240/EB240),1,0)</f>
        <v>0</v>
      </c>
      <c r="ED240" s="1">
        <f ca="1">IF(EC240=0,EA240,EA240/EB240)</f>
        <v>1</v>
      </c>
      <c r="EE240" s="1">
        <v>59</v>
      </c>
      <c r="EF240" s="1">
        <f ca="1">IF(ED240/EE240=INT(ED240/EE240),1,0)</f>
        <v>0</v>
      </c>
      <c r="EG240" s="1">
        <f ca="1">IF(EF240=0,ED240,ED240/EE240)</f>
        <v>1</v>
      </c>
      <c r="EH240" s="1">
        <v>61</v>
      </c>
      <c r="EI240" s="1">
        <f ca="1">IF(EG240/EH240=INT(EG240/EH240),1,0)</f>
        <v>0</v>
      </c>
      <c r="EJ240" s="1">
        <f ca="1">IF(EI240=0,EG240,EG240/EH240)</f>
        <v>1</v>
      </c>
      <c r="EK240" s="1">
        <v>67</v>
      </c>
      <c r="EL240" s="1">
        <f ca="1">IF(EJ240/EK240=INT(EJ240/EK240),1,0)</f>
        <v>0</v>
      </c>
      <c r="EM240" s="1">
        <f ca="1">IF(EL240=0,EJ240,EJ240/EK240)</f>
        <v>1</v>
      </c>
      <c r="EN240" s="1">
        <v>71</v>
      </c>
      <c r="EO240" s="1">
        <f ca="1">IF(EM240/EN240=INT(EM240/EN240),1,0)</f>
        <v>0</v>
      </c>
      <c r="EP240" s="1">
        <f ca="1">IF(EO240=0,EM240,EM240/EN240)</f>
        <v>1</v>
      </c>
      <c r="EQ240" s="1">
        <v>73</v>
      </c>
      <c r="ER240" s="1">
        <f ca="1">IF(EP240/EQ240=INT(EP240/EQ240),1,0)</f>
        <v>0</v>
      </c>
      <c r="ES240" s="1">
        <f ca="1">IF(ER240=0,EP240,EP240/EQ240)</f>
        <v>1</v>
      </c>
      <c r="ET240" s="1">
        <v>79</v>
      </c>
      <c r="EU240" s="1">
        <f ca="1">IF(ES240/ET240=INT(ES240/ET240),1,0)</f>
        <v>0</v>
      </c>
      <c r="EV240" s="1">
        <f ca="1">IF(EU240=0,ES240,ES240/ET240)</f>
        <v>1</v>
      </c>
      <c r="EW240" s="1">
        <v>83</v>
      </c>
      <c r="EX240" s="1">
        <f ca="1">IF(EV240/EW240=INT(EV240/EW240),1,0)</f>
        <v>0</v>
      </c>
      <c r="EY240" s="1">
        <f ca="1">IF(EX240=0,EV240,EV240/EW240)</f>
        <v>1</v>
      </c>
      <c r="EZ240" s="1">
        <v>89</v>
      </c>
      <c r="FA240" s="1">
        <f ca="1">IF(EY240/EZ240=INT(EY240/EZ240),1,0)</f>
        <v>0</v>
      </c>
      <c r="FB240" s="1">
        <f ca="1">IF(FA240=0,EY240,EY240/EZ240)</f>
        <v>1</v>
      </c>
      <c r="FC240" s="1">
        <v>97</v>
      </c>
      <c r="FD240" s="1">
        <f ca="1">IF(FB240/FC240=INT(FB240/FC240),1,0)</f>
        <v>0</v>
      </c>
      <c r="FE240" s="1">
        <f ca="1">IF(FD240=0,FB240,FB240/FC240)</f>
        <v>1</v>
      </c>
      <c r="FF240" s="1">
        <v>101</v>
      </c>
      <c r="FG240" s="1">
        <f ca="1">IF(FE240/FF240=INT(FE240/FF240),1,0)</f>
        <v>0</v>
      </c>
      <c r="FH240" s="1">
        <f ca="1">IF(FG240=0,FE240,FE240/FF240)</f>
        <v>1</v>
      </c>
      <c r="FI240" s="1">
        <v>103</v>
      </c>
      <c r="FJ240" s="1">
        <f ca="1">IF(FH240/FI240=INT(FH240/FI240),1,0)</f>
        <v>0</v>
      </c>
      <c r="FK240" s="1">
        <f ca="1">IF(FJ240=0,FH240,FH240/FI240)</f>
        <v>1</v>
      </c>
      <c r="FL240" s="1">
        <v>107</v>
      </c>
      <c r="FM240" s="1">
        <f ca="1">IF(FK240/FL240=INT(FK240/FL240),1,0)</f>
        <v>0</v>
      </c>
      <c r="FN240" s="1">
        <f ca="1">IF(FM240=0,FK240,FK240/FL240)</f>
        <v>1</v>
      </c>
      <c r="FO240" s="1">
        <v>109</v>
      </c>
      <c r="FP240" s="1">
        <f ca="1">IF(FN240/FO240=INT(FN240/FO240),1,0)</f>
        <v>0</v>
      </c>
      <c r="FQ240" s="1">
        <f ca="1">IF(FP240=0,FN240,FN240/FO240)</f>
        <v>1</v>
      </c>
      <c r="FR240" s="1">
        <v>113</v>
      </c>
      <c r="FS240" s="1">
        <f ca="1">IF(FQ240/FR240=INT(FQ240/FR240),1,0)</f>
        <v>0</v>
      </c>
      <c r="FT240" s="1">
        <f ca="1">IF(FS240=0,FQ240,FQ240/FR240)</f>
        <v>1</v>
      </c>
      <c r="FU240" s="1">
        <v>127</v>
      </c>
      <c r="FV240" s="1">
        <f ca="1">IF(FT240/FU240=INT(FT240/FU240),1,0)</f>
        <v>0</v>
      </c>
      <c r="FW240" s="1">
        <f ca="1">IF(FV240=0,FT240,FT240/FU240)</f>
        <v>1</v>
      </c>
      <c r="FX240" s="1">
        <v>131</v>
      </c>
      <c r="FY240" s="1">
        <f ca="1">IF(FW240/FX240=INT(FW240/FX240),1,0)</f>
        <v>0</v>
      </c>
      <c r="FZ240" s="1">
        <f ca="1">IF(FY240=0,FW240,FW240/FX240)</f>
        <v>1</v>
      </c>
      <c r="GA240" s="1">
        <v>137</v>
      </c>
      <c r="GB240" s="1">
        <f ca="1">IF(FZ240/GA240=INT(FZ240/GA240),1,0)</f>
        <v>0</v>
      </c>
      <c r="GC240" s="1">
        <f ca="1">IF(GB240=0,FZ240,FZ240/GA240)</f>
        <v>1</v>
      </c>
      <c r="GD240" s="1">
        <v>139</v>
      </c>
      <c r="GE240" s="1">
        <f ca="1">IF(GC240/GD240=INT(GC240/GD240),1,0)</f>
        <v>0</v>
      </c>
      <c r="GF240" s="1">
        <f ca="1">IF(GE240=0,GC240,GC240/GD240)</f>
        <v>1</v>
      </c>
      <c r="GG240" s="1">
        <v>149</v>
      </c>
      <c r="GH240" s="1">
        <f ca="1">IF(GF240/GG240=INT(GF240/GG240),1,0)</f>
        <v>0</v>
      </c>
      <c r="GI240" s="1">
        <f ca="1">IF(GH240=0,GF240,GF240/GG240)</f>
        <v>1</v>
      </c>
      <c r="GJ240" s="1"/>
      <c r="GK240" s="1">
        <f ca="1">8*BI240+4*BL240+2*BO240+BR240</f>
        <v>3</v>
      </c>
      <c r="GL240" s="1">
        <f ca="1">4*BU240+2*BX240+CA240</f>
        <v>0</v>
      </c>
      <c r="GM240" s="1">
        <f ca="1">2*CD240+CG240</f>
        <v>1</v>
      </c>
      <c r="GN240" s="1">
        <f ca="1">2*CJ240+CM240</f>
        <v>0</v>
      </c>
      <c r="GO240" s="1">
        <f ca="1">2*CP240+CS240</f>
        <v>0</v>
      </c>
      <c r="GP240" s="1">
        <f ca="1">2*CV240+CY240</f>
        <v>0</v>
      </c>
      <c r="GQ240" s="1">
        <f ca="1">DB240</f>
        <v>0</v>
      </c>
      <c r="GR240" s="1">
        <f ca="1">DE240</f>
        <v>0</v>
      </c>
      <c r="GS240" s="1">
        <f ca="1">DH240</f>
        <v>0</v>
      </c>
      <c r="GT240" s="1">
        <f ca="1">DK240</f>
        <v>0</v>
      </c>
      <c r="GU240" s="1">
        <f ca="1">DN240</f>
        <v>0</v>
      </c>
      <c r="GV240">
        <f ca="1">DQ240</f>
        <v>0</v>
      </c>
      <c r="GW240">
        <f ca="1">DT240</f>
        <v>0</v>
      </c>
      <c r="GX240">
        <f ca="1">DW240</f>
        <v>0</v>
      </c>
      <c r="GY240">
        <f ca="1">DZ240</f>
        <v>0</v>
      </c>
      <c r="GZ240">
        <f ca="1">EC240</f>
        <v>0</v>
      </c>
      <c r="HA240">
        <f ca="1">EF240</f>
        <v>0</v>
      </c>
      <c r="HB240">
        <f ca="1">EI240</f>
        <v>0</v>
      </c>
      <c r="HC240">
        <f ca="1">EL240</f>
        <v>0</v>
      </c>
      <c r="HD240">
        <f ca="1">EO240</f>
        <v>0</v>
      </c>
      <c r="HE240">
        <f ca="1">ER240</f>
        <v>0</v>
      </c>
      <c r="HF240">
        <f ca="1">EU240</f>
        <v>0</v>
      </c>
      <c r="HG240">
        <f ca="1">EX240</f>
        <v>0</v>
      </c>
      <c r="HH240">
        <f ca="1">FA240</f>
        <v>0</v>
      </c>
      <c r="HI240">
        <f ca="1">FD240</f>
        <v>0</v>
      </c>
      <c r="HJ240">
        <f ca="1">FG240</f>
        <v>0</v>
      </c>
      <c r="HK240">
        <f ca="1">FJ240</f>
        <v>0</v>
      </c>
      <c r="HL240">
        <f ca="1">FM240</f>
        <v>0</v>
      </c>
      <c r="HM240">
        <f ca="1">FP240</f>
        <v>0</v>
      </c>
      <c r="HN240">
        <f ca="1">FS240</f>
        <v>0</v>
      </c>
      <c r="HO240">
        <f ca="1">FV240</f>
        <v>0</v>
      </c>
      <c r="HP240">
        <f ca="1">FY240</f>
        <v>0</v>
      </c>
      <c r="HQ240">
        <f ca="1">GB240</f>
        <v>0</v>
      </c>
      <c r="HR240">
        <f ca="1">GE240</f>
        <v>0</v>
      </c>
      <c r="HS240">
        <f ca="1">GH240</f>
        <v>0</v>
      </c>
      <c r="HT240">
        <f ca="1">BG240</f>
        <v>40</v>
      </c>
      <c r="HU240">
        <f ca="1">HT240/HS242</f>
        <v>40</v>
      </c>
      <c r="HV240" s="9"/>
      <c r="HW240" s="9"/>
      <c r="HX240" s="9"/>
      <c r="HY240" s="9"/>
      <c r="HZ240" s="9"/>
      <c r="IA240" s="9"/>
      <c r="IB240" s="9"/>
    </row>
    <row r="241" spans="2:255" ht="6" hidden="1" customHeight="1" x14ac:dyDescent="0.25">
      <c r="B241" s="71"/>
      <c r="C241" s="71"/>
      <c r="D241" s="71"/>
      <c r="E241" s="71"/>
      <c r="F241" s="104"/>
      <c r="G241" s="71"/>
      <c r="H241" s="71"/>
      <c r="I241" s="71"/>
      <c r="J241" s="71"/>
      <c r="K241" s="71"/>
      <c r="L241" s="104"/>
      <c r="M241" s="71"/>
      <c r="N241" s="71"/>
      <c r="O241" s="71"/>
      <c r="P241" s="71"/>
      <c r="Q241" s="71"/>
      <c r="R241" s="71"/>
      <c r="S241" s="71"/>
      <c r="T241" s="71"/>
      <c r="U241" s="71"/>
      <c r="V241" s="71"/>
      <c r="W241" s="122"/>
      <c r="X241" s="104"/>
      <c r="Y241" s="71"/>
      <c r="Z241" s="75"/>
      <c r="AE241" s="162"/>
      <c r="BD241" s="9"/>
      <c r="BE241" s="9"/>
      <c r="BF241" s="9"/>
      <c r="BK241" s="9"/>
      <c r="BL241" s="9"/>
      <c r="BM241" s="9"/>
      <c r="BN241" s="9"/>
      <c r="BO241" s="9"/>
      <c r="BP241" s="9"/>
      <c r="BQ241" s="9"/>
      <c r="BR241" s="9"/>
      <c r="BS241" s="9"/>
      <c r="BT241" s="9"/>
      <c r="BU241" s="9"/>
      <c r="BV241" s="9"/>
      <c r="BW241" s="9"/>
      <c r="BX241" s="9"/>
      <c r="BY241" s="9"/>
      <c r="BZ241" s="9"/>
      <c r="CA241" s="9"/>
      <c r="CB241" s="9"/>
      <c r="CC241" s="9"/>
      <c r="CD241" s="9"/>
      <c r="CE241" s="9"/>
      <c r="CF241" s="9"/>
      <c r="CG241" s="9"/>
      <c r="CH241" s="9"/>
      <c r="CI241" s="9"/>
      <c r="CJ241" s="9"/>
      <c r="CK241" s="9"/>
      <c r="CL241" s="9"/>
      <c r="CM241" s="9"/>
      <c r="CN241" s="9"/>
      <c r="CO241" s="9"/>
      <c r="CP241" s="9"/>
      <c r="CQ241" s="9"/>
      <c r="CR241" s="9"/>
      <c r="CS241" s="9"/>
      <c r="CT241" s="9"/>
      <c r="CU241" s="9"/>
      <c r="CV241" s="9"/>
      <c r="CW241" s="9"/>
      <c r="CX241" s="9"/>
      <c r="CY241" s="9"/>
      <c r="CZ241" s="9"/>
      <c r="DA241" s="9"/>
      <c r="DB241" s="9"/>
      <c r="DC241" s="9"/>
      <c r="DD241" s="9"/>
      <c r="DE241" s="9"/>
      <c r="DF241" s="9"/>
      <c r="DG241" s="9"/>
      <c r="DH241" s="9"/>
      <c r="DI241" s="9"/>
      <c r="DJ241" s="9"/>
      <c r="DK241" s="9"/>
      <c r="DL241" s="9"/>
      <c r="DM241" s="9"/>
      <c r="DN241" s="9"/>
      <c r="DO241" s="9"/>
      <c r="DP241" s="9"/>
      <c r="DQ241" s="9"/>
      <c r="DR241" s="9"/>
      <c r="DS241" s="9"/>
      <c r="DT241" s="9"/>
      <c r="DU241" s="9"/>
      <c r="DV241" s="9"/>
      <c r="DW241" s="9"/>
      <c r="DX241" s="9"/>
      <c r="DY241" s="9"/>
      <c r="DZ241" s="9"/>
      <c r="EA241" s="9"/>
      <c r="EB241" s="9"/>
      <c r="EG241" s="9"/>
      <c r="EH241" s="9"/>
      <c r="EI241" s="9"/>
      <c r="EJ241" s="9"/>
      <c r="EK241" s="9"/>
      <c r="EL241" s="9"/>
      <c r="EM241" s="9"/>
      <c r="EN241" s="9"/>
      <c r="EO241" s="9"/>
      <c r="EP241" s="9"/>
      <c r="EQ241" s="9"/>
      <c r="ER241" s="9"/>
      <c r="ES241" s="9"/>
      <c r="ET241" s="9"/>
      <c r="EU241" s="9"/>
      <c r="EV241" s="9"/>
      <c r="EW241" s="9"/>
      <c r="EX241" s="9"/>
      <c r="EY241" s="9"/>
      <c r="EZ241" s="9"/>
      <c r="FA241" s="9"/>
      <c r="FB241" s="9"/>
      <c r="FC241" s="9"/>
      <c r="FD241" s="9"/>
      <c r="FE241" s="9"/>
      <c r="FF241" s="9"/>
      <c r="FG241" s="9"/>
      <c r="FH241" s="9"/>
      <c r="FI241" s="9"/>
      <c r="FJ241" s="9"/>
      <c r="FK241" s="9"/>
      <c r="FL241" s="9"/>
      <c r="FM241" s="9"/>
      <c r="FN241" s="9"/>
      <c r="FO241" s="9"/>
      <c r="FP241" s="9"/>
      <c r="FQ241" s="9"/>
      <c r="FR241" s="9"/>
      <c r="FS241" s="9"/>
      <c r="FT241" s="9"/>
      <c r="FU241" s="9"/>
      <c r="FV241" s="9"/>
      <c r="FW241" s="9"/>
      <c r="FX241" s="9"/>
      <c r="FY241" s="9"/>
      <c r="FZ241" s="9"/>
      <c r="GA241" s="9"/>
      <c r="GB241" s="9"/>
      <c r="GC241" s="9"/>
      <c r="GD241" s="9"/>
      <c r="GE241" s="9"/>
      <c r="GF241" s="9"/>
      <c r="GG241" s="9"/>
      <c r="GH241" s="9"/>
      <c r="GI241" s="9"/>
      <c r="GJ241" s="9"/>
      <c r="GK241" s="1">
        <f t="shared" ref="GK241:HS241" ca="1" si="106">IF(GK239&lt;GK240,GK239,GK240)</f>
        <v>0</v>
      </c>
      <c r="GL241" s="1">
        <f t="shared" ca="1" si="106"/>
        <v>0</v>
      </c>
      <c r="GM241" s="1">
        <f t="shared" ca="1" si="106"/>
        <v>0</v>
      </c>
      <c r="GN241" s="1">
        <f t="shared" ca="1" si="106"/>
        <v>0</v>
      </c>
      <c r="GO241" s="1">
        <f t="shared" ca="1" si="106"/>
        <v>0</v>
      </c>
      <c r="GP241" s="1">
        <f t="shared" ca="1" si="106"/>
        <v>0</v>
      </c>
      <c r="GQ241" s="1">
        <f t="shared" ca="1" si="106"/>
        <v>0</v>
      </c>
      <c r="GR241" s="1">
        <f t="shared" ca="1" si="106"/>
        <v>0</v>
      </c>
      <c r="GS241" s="1">
        <f t="shared" ca="1" si="106"/>
        <v>0</v>
      </c>
      <c r="GT241" s="1">
        <f t="shared" ca="1" si="106"/>
        <v>0</v>
      </c>
      <c r="GU241" s="1">
        <f t="shared" ca="1" si="106"/>
        <v>0</v>
      </c>
      <c r="GV241" s="1">
        <f t="shared" ca="1" si="106"/>
        <v>0</v>
      </c>
      <c r="GW241" s="1">
        <f t="shared" ca="1" si="106"/>
        <v>0</v>
      </c>
      <c r="GX241" s="1">
        <f t="shared" ca="1" si="106"/>
        <v>0</v>
      </c>
      <c r="GY241" s="1">
        <f t="shared" ca="1" si="106"/>
        <v>0</v>
      </c>
      <c r="GZ241" s="1">
        <f t="shared" ca="1" si="106"/>
        <v>0</v>
      </c>
      <c r="HA241" s="1">
        <f t="shared" ca="1" si="106"/>
        <v>0</v>
      </c>
      <c r="HB241" s="1">
        <f t="shared" ca="1" si="106"/>
        <v>0</v>
      </c>
      <c r="HC241" s="1">
        <f t="shared" ca="1" si="106"/>
        <v>0</v>
      </c>
      <c r="HD241" s="1">
        <f t="shared" ca="1" si="106"/>
        <v>0</v>
      </c>
      <c r="HE241" s="1">
        <f t="shared" ca="1" si="106"/>
        <v>0</v>
      </c>
      <c r="HF241" s="1">
        <f t="shared" ca="1" si="106"/>
        <v>0</v>
      </c>
      <c r="HG241" s="1">
        <f t="shared" ca="1" si="106"/>
        <v>0</v>
      </c>
      <c r="HH241" s="1">
        <f t="shared" ca="1" si="106"/>
        <v>0</v>
      </c>
      <c r="HI241" s="1">
        <f t="shared" ca="1" si="106"/>
        <v>0</v>
      </c>
      <c r="HJ241" s="1">
        <f t="shared" ca="1" si="106"/>
        <v>0</v>
      </c>
      <c r="HK241" s="1">
        <f t="shared" ca="1" si="106"/>
        <v>0</v>
      </c>
      <c r="HL241" s="1">
        <f t="shared" ca="1" si="106"/>
        <v>0</v>
      </c>
      <c r="HM241" s="1">
        <f t="shared" ca="1" si="106"/>
        <v>0</v>
      </c>
      <c r="HN241" s="1">
        <f t="shared" ca="1" si="106"/>
        <v>0</v>
      </c>
      <c r="HO241" s="1">
        <f t="shared" ca="1" si="106"/>
        <v>0</v>
      </c>
      <c r="HP241" s="1">
        <f t="shared" ca="1" si="106"/>
        <v>0</v>
      </c>
      <c r="HQ241" s="1">
        <f t="shared" ca="1" si="106"/>
        <v>0</v>
      </c>
      <c r="HR241" s="1">
        <f t="shared" ca="1" si="106"/>
        <v>0</v>
      </c>
      <c r="HS241" s="1">
        <f t="shared" ca="1" si="106"/>
        <v>0</v>
      </c>
      <c r="HV241" s="9"/>
      <c r="HW241" s="9"/>
      <c r="HX241" s="9"/>
      <c r="HY241" s="9"/>
      <c r="HZ241" s="9"/>
      <c r="IA241" s="9"/>
      <c r="IB241" s="9"/>
    </row>
    <row r="242" spans="2:255" ht="6" hidden="1" customHeight="1" x14ac:dyDescent="0.25">
      <c r="B242" s="71"/>
      <c r="C242" s="71"/>
      <c r="D242" s="71"/>
      <c r="E242" s="71"/>
      <c r="F242" s="104"/>
      <c r="G242" s="71"/>
      <c r="H242" s="71"/>
      <c r="I242" s="71"/>
      <c r="J242" s="71"/>
      <c r="K242" s="71"/>
      <c r="L242" s="104"/>
      <c r="M242" s="71"/>
      <c r="N242" s="71"/>
      <c r="O242" s="71"/>
      <c r="P242" s="71"/>
      <c r="Q242" s="71"/>
      <c r="R242" s="71"/>
      <c r="S242" s="71"/>
      <c r="T242" s="71"/>
      <c r="U242" s="71"/>
      <c r="V242" s="71"/>
      <c r="W242" s="122"/>
      <c r="X242" s="104"/>
      <c r="Y242" s="71"/>
      <c r="Z242" s="75"/>
      <c r="AE242" s="162"/>
      <c r="BD242" s="9"/>
      <c r="BE242" s="9"/>
      <c r="BF242" s="9"/>
      <c r="BK242" s="9"/>
      <c r="BL242" s="9"/>
      <c r="BM242" s="9"/>
      <c r="BN242" s="9"/>
      <c r="BO242" s="9"/>
      <c r="BP242" s="9"/>
      <c r="BQ242" s="9"/>
      <c r="BR242" s="9"/>
      <c r="BS242" s="9"/>
      <c r="BT242" s="9"/>
      <c r="BU242" s="9"/>
      <c r="BV242" s="9"/>
      <c r="BW242" s="9"/>
      <c r="BX242" s="9"/>
      <c r="BY242" s="9"/>
      <c r="BZ242" s="9"/>
      <c r="CA242" s="9"/>
      <c r="CB242" s="9"/>
      <c r="CC242" s="9"/>
      <c r="CD242" s="9"/>
      <c r="CE242" s="9"/>
      <c r="CF242" s="9"/>
      <c r="CG242" s="9"/>
      <c r="CH242" s="9"/>
      <c r="CI242" s="9"/>
      <c r="CJ242" s="9"/>
      <c r="CK242" s="9"/>
      <c r="CL242" s="9"/>
      <c r="CM242" s="9"/>
      <c r="CN242" s="9"/>
      <c r="CO242" s="9"/>
      <c r="CP242" s="9"/>
      <c r="CQ242" s="9"/>
      <c r="CR242" s="9"/>
      <c r="CS242" s="9"/>
      <c r="CT242" s="9"/>
      <c r="CU242" s="9"/>
      <c r="CV242" s="9"/>
      <c r="CW242" s="9"/>
      <c r="CX242" s="9"/>
      <c r="CY242" s="9"/>
      <c r="CZ242" s="9"/>
      <c r="DA242" s="9"/>
      <c r="DB242" s="9"/>
      <c r="DC242" s="9"/>
      <c r="DD242" s="9"/>
      <c r="DE242" s="9"/>
      <c r="DF242" s="9"/>
      <c r="DG242" s="9"/>
      <c r="DH242" s="9"/>
      <c r="DI242" s="9"/>
      <c r="DJ242" s="9"/>
      <c r="DK242" s="9"/>
      <c r="DL242" s="9"/>
      <c r="DM242" s="9"/>
      <c r="DN242" s="9"/>
      <c r="DO242" s="9"/>
      <c r="DP242" s="9"/>
      <c r="DQ242" s="9"/>
      <c r="DR242" s="9"/>
      <c r="DS242" s="9"/>
      <c r="DT242" s="9"/>
      <c r="DU242" s="9"/>
      <c r="DV242" s="9"/>
      <c r="DW242" s="9"/>
      <c r="DX242" s="9"/>
      <c r="DY242" s="9"/>
      <c r="DZ242" s="9"/>
      <c r="EA242" s="9"/>
      <c r="EB242" s="9"/>
      <c r="EG242" s="9"/>
      <c r="EH242" s="9"/>
      <c r="EI242" s="9"/>
      <c r="EJ242" s="9"/>
      <c r="EK242" s="9"/>
      <c r="EL242" s="9"/>
      <c r="EM242" s="9"/>
      <c r="EN242" s="9"/>
      <c r="EO242" s="9"/>
      <c r="EP242" s="9"/>
      <c r="EQ242" s="9"/>
      <c r="ER242" s="9"/>
      <c r="ES242" s="9"/>
      <c r="ET242" s="9"/>
      <c r="EU242" s="9"/>
      <c r="EV242" s="9"/>
      <c r="EW242" s="9"/>
      <c r="EX242" s="9"/>
      <c r="EY242" s="9"/>
      <c r="EZ242" s="9"/>
      <c r="FA242" s="9"/>
      <c r="FB242" s="9"/>
      <c r="FC242" s="9"/>
      <c r="FD242" s="9"/>
      <c r="FE242" s="9"/>
      <c r="FF242" s="9"/>
      <c r="FG242" s="9"/>
      <c r="FH242" s="9"/>
      <c r="FI242" s="9"/>
      <c r="FJ242" s="9"/>
      <c r="FK242" s="9"/>
      <c r="FL242" s="9"/>
      <c r="FM242" s="9"/>
      <c r="FN242" s="9"/>
      <c r="FO242" s="9"/>
      <c r="FP242" s="9"/>
      <c r="FQ242" s="9"/>
      <c r="FR242" s="9"/>
      <c r="FS242" s="9"/>
      <c r="FT242" s="9"/>
      <c r="FU242" s="9"/>
      <c r="FV242" s="9"/>
      <c r="FW242" s="9"/>
      <c r="FX242" s="9"/>
      <c r="FY242" s="9"/>
      <c r="FZ242" s="9"/>
      <c r="GA242" s="9"/>
      <c r="GB242" s="9"/>
      <c r="GC242" s="9"/>
      <c r="GD242" s="9"/>
      <c r="GE242" s="9"/>
      <c r="GF242" s="9"/>
      <c r="GG242" s="9"/>
      <c r="GH242" s="9"/>
      <c r="GI242" s="9"/>
      <c r="GJ242" s="9"/>
      <c r="GK242">
        <f ca="1">GK$8^GK241</f>
        <v>1</v>
      </c>
      <c r="GL242">
        <f t="shared" ref="GL242:HS242" ca="1" si="107">GL$8^GL241*GK242</f>
        <v>1</v>
      </c>
      <c r="GM242">
        <f t="shared" ca="1" si="107"/>
        <v>1</v>
      </c>
      <c r="GN242">
        <f t="shared" ca="1" si="107"/>
        <v>1</v>
      </c>
      <c r="GO242">
        <f t="shared" ca="1" si="107"/>
        <v>1</v>
      </c>
      <c r="GP242">
        <f t="shared" ca="1" si="107"/>
        <v>1</v>
      </c>
      <c r="GQ242">
        <f t="shared" ca="1" si="107"/>
        <v>1</v>
      </c>
      <c r="GR242">
        <f t="shared" ca="1" si="107"/>
        <v>1</v>
      </c>
      <c r="GS242">
        <f t="shared" ca="1" si="107"/>
        <v>1</v>
      </c>
      <c r="GT242">
        <f t="shared" ca="1" si="107"/>
        <v>1</v>
      </c>
      <c r="GU242">
        <f t="shared" ca="1" si="107"/>
        <v>1</v>
      </c>
      <c r="GV242">
        <f t="shared" ca="1" si="107"/>
        <v>1</v>
      </c>
      <c r="GW242">
        <f t="shared" ca="1" si="107"/>
        <v>1</v>
      </c>
      <c r="GX242">
        <f t="shared" ca="1" si="107"/>
        <v>1</v>
      </c>
      <c r="GY242">
        <f t="shared" ca="1" si="107"/>
        <v>1</v>
      </c>
      <c r="GZ242">
        <f t="shared" ca="1" si="107"/>
        <v>1</v>
      </c>
      <c r="HA242">
        <f t="shared" ca="1" si="107"/>
        <v>1</v>
      </c>
      <c r="HB242">
        <f t="shared" ca="1" si="107"/>
        <v>1</v>
      </c>
      <c r="HC242">
        <f t="shared" ca="1" si="107"/>
        <v>1</v>
      </c>
      <c r="HD242">
        <f t="shared" ca="1" si="107"/>
        <v>1</v>
      </c>
      <c r="HE242">
        <f t="shared" ca="1" si="107"/>
        <v>1</v>
      </c>
      <c r="HF242">
        <f t="shared" ca="1" si="107"/>
        <v>1</v>
      </c>
      <c r="HG242">
        <f t="shared" ca="1" si="107"/>
        <v>1</v>
      </c>
      <c r="HH242">
        <f t="shared" ca="1" si="107"/>
        <v>1</v>
      </c>
      <c r="HI242">
        <f t="shared" ca="1" si="107"/>
        <v>1</v>
      </c>
      <c r="HJ242">
        <f t="shared" ca="1" si="107"/>
        <v>1</v>
      </c>
      <c r="HK242">
        <f t="shared" ca="1" si="107"/>
        <v>1</v>
      </c>
      <c r="HL242">
        <f t="shared" ca="1" si="107"/>
        <v>1</v>
      </c>
      <c r="HM242">
        <f t="shared" ca="1" si="107"/>
        <v>1</v>
      </c>
      <c r="HN242">
        <f t="shared" ca="1" si="107"/>
        <v>1</v>
      </c>
      <c r="HO242">
        <f t="shared" ca="1" si="107"/>
        <v>1</v>
      </c>
      <c r="HP242">
        <f t="shared" ca="1" si="107"/>
        <v>1</v>
      </c>
      <c r="HQ242">
        <f t="shared" ca="1" si="107"/>
        <v>1</v>
      </c>
      <c r="HR242">
        <f t="shared" ca="1" si="107"/>
        <v>1</v>
      </c>
      <c r="HS242">
        <f t="shared" ca="1" si="107"/>
        <v>1</v>
      </c>
      <c r="HV242" s="9"/>
      <c r="HW242" s="9"/>
      <c r="HX242" s="9"/>
      <c r="HY242" s="9"/>
      <c r="HZ242" s="9"/>
      <c r="IA242" s="9"/>
      <c r="IB242" s="9"/>
    </row>
    <row r="243" spans="2:255" ht="8.25" customHeight="1" x14ac:dyDescent="0.25">
      <c r="B243" s="71"/>
      <c r="C243" s="71"/>
      <c r="D243" s="71"/>
      <c r="E243" s="71"/>
      <c r="F243" s="104"/>
      <c r="G243" s="71"/>
      <c r="H243" s="71"/>
      <c r="I243" s="71"/>
      <c r="J243" s="71"/>
      <c r="K243" s="71"/>
      <c r="L243" s="104"/>
      <c r="M243" s="71"/>
      <c r="N243" s="71"/>
      <c r="O243" s="71"/>
      <c r="P243" s="71"/>
      <c r="Q243" s="71"/>
      <c r="R243" s="71"/>
      <c r="S243" s="80"/>
      <c r="T243" s="71"/>
      <c r="U243" s="71"/>
      <c r="V243" s="71"/>
      <c r="W243" s="122"/>
      <c r="X243" s="104"/>
      <c r="Y243" s="71"/>
      <c r="Z243" s="75"/>
      <c r="AE243" s="162"/>
      <c r="BD243" s="9"/>
      <c r="BE243" s="9"/>
      <c r="BF243" s="9"/>
      <c r="BK243" s="9"/>
      <c r="BL243" s="9"/>
      <c r="BM243" s="9"/>
      <c r="BN243" s="9"/>
      <c r="BO243" s="9"/>
      <c r="BP243" s="9"/>
      <c r="BQ243" s="9"/>
      <c r="BR243" s="9"/>
      <c r="BS243" s="9"/>
      <c r="BT243" s="9"/>
      <c r="BU243" s="9"/>
      <c r="BV243" s="9"/>
      <c r="BW243" s="9"/>
      <c r="BX243" s="9"/>
      <c r="BY243" s="9"/>
      <c r="BZ243" s="9"/>
      <c r="CA243" s="9"/>
      <c r="CB243" s="9"/>
      <c r="CC243" s="9"/>
      <c r="CD243" s="9"/>
      <c r="CE243" s="9"/>
      <c r="CF243" s="9"/>
      <c r="CG243" s="9"/>
      <c r="CH243" s="9"/>
      <c r="CI243" s="9"/>
      <c r="CJ243" s="9"/>
      <c r="CK243" s="9"/>
      <c r="CL243" s="9"/>
      <c r="CM243" s="9"/>
      <c r="CN243" s="9"/>
      <c r="CO243" s="9"/>
      <c r="CP243" s="9"/>
      <c r="CQ243" s="9"/>
      <c r="CR243" s="9"/>
      <c r="CS243" s="9"/>
      <c r="CT243" s="9"/>
      <c r="CU243" s="9"/>
      <c r="CV243" s="9"/>
      <c r="CW243" s="9"/>
      <c r="CX243" s="9"/>
      <c r="CY243" s="9"/>
      <c r="CZ243" s="9"/>
      <c r="DA243" s="9"/>
      <c r="DB243" s="9"/>
      <c r="DC243" s="9"/>
      <c r="DD243" s="9"/>
      <c r="DE243" s="9"/>
      <c r="DF243" s="9"/>
      <c r="DG243" s="9"/>
      <c r="DH243" s="9"/>
      <c r="DI243" s="9"/>
      <c r="DJ243" s="9"/>
      <c r="DK243" s="9"/>
      <c r="DL243" s="9"/>
      <c r="DM243" s="9"/>
      <c r="DN243" s="9"/>
      <c r="DO243" s="9"/>
      <c r="DP243" s="9"/>
      <c r="DQ243" s="9"/>
      <c r="DR243" s="9"/>
      <c r="DS243" s="9"/>
      <c r="DT243" s="9"/>
      <c r="DU243" s="9"/>
      <c r="DV243" s="9"/>
      <c r="DW243" s="9"/>
      <c r="DX243" s="9"/>
      <c r="DY243" s="9"/>
      <c r="DZ243" s="9"/>
      <c r="EA243" s="9"/>
      <c r="EB243" s="9"/>
      <c r="EG243" s="9"/>
      <c r="EH243" s="9"/>
      <c r="EI243" s="9"/>
      <c r="EJ243" s="9"/>
      <c r="EK243" s="9"/>
      <c r="EL243" s="9"/>
      <c r="EM243" s="9"/>
      <c r="EN243" s="9"/>
      <c r="EO243" s="9"/>
      <c r="EP243" s="9"/>
      <c r="EQ243" s="9"/>
      <c r="ER243" s="9"/>
      <c r="ES243" s="9"/>
      <c r="ET243" s="9"/>
      <c r="EU243" s="9"/>
      <c r="EV243" s="9"/>
      <c r="EW243" s="9"/>
      <c r="EX243" s="9"/>
      <c r="EY243" s="9"/>
      <c r="EZ243" s="9"/>
      <c r="FA243" s="9"/>
      <c r="FB243" s="9"/>
      <c r="FC243" s="9"/>
      <c r="FD243" s="9"/>
      <c r="FE243" s="9"/>
      <c r="FF243" s="9"/>
      <c r="FG243" s="9"/>
      <c r="FH243" s="9"/>
      <c r="FI243" s="9"/>
      <c r="FJ243" s="9"/>
      <c r="FK243" s="9"/>
      <c r="FL243" s="9"/>
      <c r="FM243" s="9"/>
      <c r="FN243" s="9"/>
      <c r="FO243" s="9"/>
      <c r="FP243" s="9"/>
      <c r="FQ243" s="9"/>
      <c r="FR243" s="9"/>
      <c r="FS243" s="9"/>
      <c r="FT243" s="9"/>
      <c r="FU243" s="9"/>
      <c r="FV243" s="9"/>
      <c r="FW243" s="9"/>
      <c r="FX243" s="9"/>
      <c r="FY243" s="9"/>
      <c r="FZ243" s="9"/>
      <c r="GA243" s="9"/>
      <c r="GB243" s="9"/>
      <c r="GC243" s="9"/>
      <c r="GD243" s="9"/>
      <c r="GE243" s="9"/>
      <c r="GF243" s="9"/>
      <c r="GG243" s="9"/>
      <c r="GH243" s="9"/>
      <c r="GI243" s="9"/>
      <c r="GJ243" s="9"/>
      <c r="GK243" s="9"/>
      <c r="GL243" s="9"/>
      <c r="GM243" s="9"/>
      <c r="GN243" s="9"/>
      <c r="GO243" s="9"/>
      <c r="GP243" s="9"/>
      <c r="GQ243" s="9"/>
      <c r="GR243" s="9"/>
      <c r="GS243" s="9"/>
      <c r="GT243" s="9"/>
      <c r="GU243" s="9"/>
      <c r="GV243" s="9"/>
      <c r="GW243" s="9"/>
      <c r="GX243" s="9"/>
      <c r="GY243" s="9"/>
      <c r="GZ243" s="9"/>
      <c r="HA243" s="9"/>
      <c r="HB243" s="9"/>
      <c r="HC243" s="9"/>
      <c r="HD243" s="9"/>
      <c r="HE243" s="9"/>
      <c r="HF243" s="9"/>
      <c r="HG243" s="9"/>
      <c r="HH243" s="9"/>
      <c r="HI243" s="9"/>
      <c r="HJ243" s="9"/>
      <c r="HK243" s="9"/>
      <c r="HL243" s="9"/>
      <c r="HM243" s="9"/>
      <c r="HN243" s="9"/>
      <c r="HO243" s="9"/>
      <c r="HP243" s="9"/>
      <c r="HQ243" s="9"/>
      <c r="HR243" s="9"/>
      <c r="HS243" s="9"/>
      <c r="HT243" s="9"/>
      <c r="HU243" s="9"/>
      <c r="HV243" s="9"/>
      <c r="HW243" s="9"/>
      <c r="HX243" s="9"/>
      <c r="HY243" s="9"/>
      <c r="HZ243" s="9"/>
      <c r="IA243" s="9"/>
      <c r="IB243" s="9"/>
    </row>
    <row r="244" spans="2:255" ht="20.25" customHeight="1" thickBot="1" x14ac:dyDescent="0.3">
      <c r="B244" s="71" t="str">
        <f ca="1">IL244</f>
        <v>46  4/5  ÷  9  3/4</v>
      </c>
      <c r="C244" s="71"/>
      <c r="D244" s="71"/>
      <c r="E244" s="77"/>
      <c r="F244" s="104"/>
      <c r="G244" s="71"/>
      <c r="H244" s="78"/>
      <c r="I244" s="71"/>
      <c r="J244" s="71"/>
      <c r="K244" s="77"/>
      <c r="L244" s="81"/>
      <c r="M244" s="77"/>
      <c r="N244" s="104"/>
      <c r="O244" s="71"/>
      <c r="P244" s="71"/>
      <c r="Q244" s="71"/>
      <c r="R244" s="71"/>
      <c r="S244" s="77" t="s">
        <v>1</v>
      </c>
      <c r="T244" s="107"/>
      <c r="U244" s="107"/>
      <c r="V244" s="107"/>
      <c r="W244" s="146" t="str">
        <f ca="1">IU244</f>
        <v>4  4/5</v>
      </c>
      <c r="X244" s="108"/>
      <c r="Y244" s="71"/>
      <c r="Z244" s="75">
        <f>AI244+AB244</f>
        <v>9</v>
      </c>
      <c r="AB244" s="147">
        <v>3</v>
      </c>
      <c r="AE244" s="162"/>
      <c r="AF244" s="148"/>
      <c r="AH244" s="147">
        <f>AH231+1</f>
        <v>19</v>
      </c>
      <c r="AI244" s="147">
        <v>6</v>
      </c>
      <c r="AK244">
        <f>IF(AI244=3,1,IF(AI244=4,1,IF(AI244=5,2,IF(AI244=6,3,IF(AI244=7,5,0)))))</f>
        <v>3</v>
      </c>
      <c r="AL244">
        <f>IF(AI244=8,10,IF(AI244=9,15,IF(AI244=10,25,IF(AI244=11,35,55))))</f>
        <v>55</v>
      </c>
      <c r="AM244">
        <f>IF(AI244=3,2,IF(AI244=4,3,IF(AI244=5,5,IF(AI244=6,9,IF(AI244=7,14,0)))))</f>
        <v>9</v>
      </c>
      <c r="AN244">
        <f>IF(AI244=8,20,IF(AI244=9,30,IF(AI244=10,40,IF(AI244=11,60,75))))</f>
        <v>75</v>
      </c>
      <c r="AO244">
        <f>IF(AI244=3,1,IF(AI244=4,3,IF(AI244=5,4,IF(AI244=6,7,IF(AI244=7,10,0)))))</f>
        <v>7</v>
      </c>
      <c r="AP244">
        <f>IF(AI244=8,15,IF(AI244=9,24,IF(AI244=10,40,IF(AI244=11,60,80))))</f>
        <v>80</v>
      </c>
      <c r="AQ244">
        <f>IF(AI244=3,4,IF(AI244=4,6,IF(AI244=5,7,IF(AI244=6,11,IF(AI244=7,17,0)))))</f>
        <v>11</v>
      </c>
      <c r="AR244">
        <f>IF(AI244=8,24,IF(AI244=9,39,IF(AI244=10,59,IF(AI244=11,79,99))))</f>
        <v>99</v>
      </c>
      <c r="AS244">
        <f>IF(AI244=3,2,IF(AI244=4,4,IF(AI244=5,5,IF(AI244=6,8,IF(AI244=7,11,0)))))</f>
        <v>8</v>
      </c>
      <c r="AT244">
        <f>IF(AI244=8,16,IF(AI244=9,25,IF(AI244=10,41,IF(AI244=11,61,81))))</f>
        <v>81</v>
      </c>
      <c r="AU244">
        <f>IF(AI244=3,5,IF(AI244=4,7,IF(AI244=5,8,IF(AI244=6,12,IF(AI244=7,18,0)))))</f>
        <v>12</v>
      </c>
      <c r="AV244">
        <f>IF(AI244=8,25,IF(AI244=9,40,IF(AI244=10,60,IF(AI244=11,80,100))))</f>
        <v>100</v>
      </c>
      <c r="AW244" s="11">
        <f>AI244</f>
        <v>6</v>
      </c>
      <c r="AX244" s="11">
        <f>IF(AK244&gt;0,AK244,AL244)</f>
        <v>3</v>
      </c>
      <c r="AY244" s="11">
        <f>IF(AM244&gt;0,AM244,AN244)</f>
        <v>9</v>
      </c>
      <c r="AZ244" s="11">
        <f>IF(AO244&gt;0,AO244,AP244)</f>
        <v>7</v>
      </c>
      <c r="BA244" s="11">
        <f>IF(AQ244&gt;0,AQ244,AR244)</f>
        <v>11</v>
      </c>
      <c r="BB244" s="11">
        <f>IF(AS244&gt;0,AS244,AT244)</f>
        <v>8</v>
      </c>
      <c r="BC244" s="11">
        <f>IF(AU244&gt;0,AU244,AV244)</f>
        <v>12</v>
      </c>
      <c r="BD244" t="s">
        <v>21</v>
      </c>
      <c r="BE244" s="1">
        <f ca="1">INT((RAND()*(AY244-AX244+1)+AX244))</f>
        <v>9</v>
      </c>
      <c r="BF244" s="1">
        <f ca="1">INT((RAND()*(BA244-AZ244+1)+AZ244))</f>
        <v>9</v>
      </c>
      <c r="BG244">
        <f ca="1">BF244-BF245*(BE245-BE244)</f>
        <v>9</v>
      </c>
      <c r="BH244">
        <v>256</v>
      </c>
      <c r="BI244" s="1">
        <f ca="1">IF(BG244/BH244=INT(BG244/BH244),1,0)</f>
        <v>0</v>
      </c>
      <c r="BJ244" s="1">
        <f ca="1">IF(BI244=0,BG244,BG244/BH244)</f>
        <v>9</v>
      </c>
      <c r="BK244" s="1">
        <v>16</v>
      </c>
      <c r="BL244" s="1">
        <f ca="1">IF(BJ244/BK244=INT(BJ244/BK244),1,0)</f>
        <v>0</v>
      </c>
      <c r="BM244" s="1">
        <f ca="1">IF(BL244=0,BJ244,BJ244/BK244)</f>
        <v>9</v>
      </c>
      <c r="BN244" s="1">
        <v>4</v>
      </c>
      <c r="BO244" s="1">
        <f ca="1">IF(BM244/BN244=INT(BM244/BN244),1,0)</f>
        <v>0</v>
      </c>
      <c r="BP244" s="1">
        <f ca="1">IF(BO244=0,BM244,BM244/BN244)</f>
        <v>9</v>
      </c>
      <c r="BQ244" s="1">
        <v>2</v>
      </c>
      <c r="BR244" s="1">
        <f ca="1">IF(BP244/BQ244=INT(BP244/BQ244),1,0)</f>
        <v>0</v>
      </c>
      <c r="BS244" s="1">
        <f ca="1">IF(BR244=0,BP244,BP244/BQ244)</f>
        <v>9</v>
      </c>
      <c r="BT244" s="1">
        <v>81</v>
      </c>
      <c r="BU244" s="1">
        <f ca="1">IF(BS244/BT244=INT(BS244/BT244),1,0)</f>
        <v>0</v>
      </c>
      <c r="BV244" s="1">
        <f ca="1">IF(BU244=0,BS244,BS244/BT244)</f>
        <v>9</v>
      </c>
      <c r="BW244" s="1">
        <v>9</v>
      </c>
      <c r="BX244" s="1">
        <f ca="1">IF(BV244/BW244=INT(BV244/BW244),1,0)</f>
        <v>1</v>
      </c>
      <c r="BY244" s="1">
        <f ca="1">IF(BX244=0,BV244,BV244/BW244)</f>
        <v>1</v>
      </c>
      <c r="BZ244" s="1">
        <v>3</v>
      </c>
      <c r="CA244" s="1">
        <f ca="1">IF(BY244/BZ244=INT(BY244/BZ244),1,0)</f>
        <v>0</v>
      </c>
      <c r="CB244" s="1">
        <f ca="1">IF(CA244=0,BY244,BY244/BZ244)</f>
        <v>1</v>
      </c>
      <c r="CC244" s="1">
        <v>25</v>
      </c>
      <c r="CD244" s="1">
        <f ca="1">IF(CB244/CC244=INT(CB244/CC244),1,0)</f>
        <v>0</v>
      </c>
      <c r="CE244" s="1">
        <f ca="1">IF(CD244=0,CB244,CB244/CC244)</f>
        <v>1</v>
      </c>
      <c r="CF244" s="1">
        <v>5</v>
      </c>
      <c r="CG244" s="1">
        <f ca="1">IF(CE244/CF244=INT(CE244/CF244),1,0)</f>
        <v>0</v>
      </c>
      <c r="CH244" s="1">
        <f ca="1">IF(CG244=0,CE244,CE244/CF244)</f>
        <v>1</v>
      </c>
      <c r="CI244" s="1">
        <v>49</v>
      </c>
      <c r="CJ244" s="1">
        <f ca="1">IF(CH244/CI244=INT(CH244/CI244),1,0)</f>
        <v>0</v>
      </c>
      <c r="CK244" s="1">
        <f ca="1">IF(CJ244=0,CH244,CH244/CI244)</f>
        <v>1</v>
      </c>
      <c r="CL244" s="1">
        <v>7</v>
      </c>
      <c r="CM244" s="1">
        <f ca="1">IF(CK244/CL244=INT(CK244/CL244),1,0)</f>
        <v>0</v>
      </c>
      <c r="CN244" s="1">
        <f ca="1">IF(CM244=0,CK244,CK244/CL244)</f>
        <v>1</v>
      </c>
      <c r="CO244" s="1">
        <v>121</v>
      </c>
      <c r="CP244" s="1">
        <f ca="1">IF(CN244/CO244=INT(CN244/CO244),1,0)</f>
        <v>0</v>
      </c>
      <c r="CQ244" s="1">
        <f ca="1">IF(CP244=0,CN244,CN244/CO244)</f>
        <v>1</v>
      </c>
      <c r="CR244" s="1">
        <v>11</v>
      </c>
      <c r="CS244" s="1">
        <f ca="1">IF(CQ244/CR244=INT(CQ244/CR244),1,0)</f>
        <v>0</v>
      </c>
      <c r="CT244" s="1">
        <f ca="1">IF(CS244=0,CQ244,CQ244/CR244)</f>
        <v>1</v>
      </c>
      <c r="CU244" s="1">
        <v>169</v>
      </c>
      <c r="CV244" s="1">
        <f ca="1">IF(CT244/CU244=INT(CT244/CU244),1,0)</f>
        <v>0</v>
      </c>
      <c r="CW244" s="1">
        <f ca="1">IF(CV244=0,CT244,CT244/CU244)</f>
        <v>1</v>
      </c>
      <c r="CX244" s="1">
        <v>13</v>
      </c>
      <c r="CY244" s="1">
        <f ca="1">IF(CW244/CX244=INT(CW244/CX244),1,0)</f>
        <v>0</v>
      </c>
      <c r="CZ244" s="1">
        <f ca="1">IF(CY244=0,CW244,CW244/CX244)</f>
        <v>1</v>
      </c>
      <c r="DA244" s="1">
        <v>17</v>
      </c>
      <c r="DB244" s="1">
        <f ca="1">IF(CZ244/DA244=INT(CZ244/DA244),1,0)</f>
        <v>0</v>
      </c>
      <c r="DC244" s="1">
        <f ca="1">IF(DB244=0,CZ244,CZ244/DA244)</f>
        <v>1</v>
      </c>
      <c r="DD244" s="1">
        <v>19</v>
      </c>
      <c r="DE244" s="1">
        <f ca="1">IF(DC244/DD244=INT(DC244/DD244),1,0)</f>
        <v>0</v>
      </c>
      <c r="DF244" s="1">
        <f ca="1">IF(DE244=0,DC244,DC244/DD244)</f>
        <v>1</v>
      </c>
      <c r="DG244" s="1">
        <v>23</v>
      </c>
      <c r="DH244" s="1">
        <f ca="1">IF(DF244/DG244=INT(DF244/DG244),1,0)</f>
        <v>0</v>
      </c>
      <c r="DI244" s="1">
        <f ca="1">IF(DH244=0,DF244,DF244/DG244)</f>
        <v>1</v>
      </c>
      <c r="DJ244" s="1">
        <v>29</v>
      </c>
      <c r="DK244" s="1">
        <f ca="1">IF(DI244/DJ244=INT(DI244/DJ244),1,0)</f>
        <v>0</v>
      </c>
      <c r="DL244" s="1">
        <f ca="1">IF(DK244=0,DI244,DI244/DJ244)</f>
        <v>1</v>
      </c>
      <c r="DM244" s="1">
        <v>31</v>
      </c>
      <c r="DN244" s="1">
        <f ca="1">IF(DL244/DM244=INT(DL244/DM244),1,0)</f>
        <v>0</v>
      </c>
      <c r="DO244" s="1">
        <f ca="1">IF(DN244=0,DL244,DL244/DM244)</f>
        <v>1</v>
      </c>
      <c r="DP244" s="1">
        <v>37</v>
      </c>
      <c r="DQ244" s="1">
        <f ca="1">IF(DO244/DP244=INT(DO244/DP244),1,0)</f>
        <v>0</v>
      </c>
      <c r="DR244" s="1">
        <f ca="1">IF(DQ244=0,DO244,DO244/DP244)</f>
        <v>1</v>
      </c>
      <c r="DS244" s="1">
        <v>41</v>
      </c>
      <c r="DT244" s="1">
        <f ca="1">IF(DR244/DS244=INT(DR244/DS244),1,0)</f>
        <v>0</v>
      </c>
      <c r="DU244" s="1">
        <f ca="1">IF(DT244=0,DR244,DR244/DS244)</f>
        <v>1</v>
      </c>
      <c r="DV244" s="1">
        <v>43</v>
      </c>
      <c r="DW244" s="1">
        <f ca="1">IF(DU244/DV244=INT(DU244/DV244),1,0)</f>
        <v>0</v>
      </c>
      <c r="DX244" s="1">
        <f ca="1">IF(DW244=0,DU244,DU244/DV244)</f>
        <v>1</v>
      </c>
      <c r="DY244" s="1">
        <v>47</v>
      </c>
      <c r="DZ244" s="1">
        <f ca="1">IF(DX244/DY244=INT(DX244/DY244),1,0)</f>
        <v>0</v>
      </c>
      <c r="EA244" s="1">
        <f ca="1">IF(DZ244=0,DX244,DX244/DY244)</f>
        <v>1</v>
      </c>
      <c r="EB244" s="1">
        <v>53</v>
      </c>
      <c r="EC244" s="1">
        <f ca="1">IF(EA244/EB244=INT(EA244/EB244),1,0)</f>
        <v>0</v>
      </c>
      <c r="ED244" s="1">
        <f ca="1">IF(EC244=0,EA244,EA244/EB244)</f>
        <v>1</v>
      </c>
      <c r="EE244" s="1">
        <v>59</v>
      </c>
      <c r="EF244" s="1">
        <f ca="1">IF(ED244/EE244=INT(ED244/EE244),1,0)</f>
        <v>0</v>
      </c>
      <c r="EG244" s="1">
        <f ca="1">IF(EF244=0,ED244,ED244/EE244)</f>
        <v>1</v>
      </c>
      <c r="EH244" s="1">
        <v>61</v>
      </c>
      <c r="EI244" s="1">
        <f ca="1">IF(EG244/EH244=INT(EG244/EH244),1,0)</f>
        <v>0</v>
      </c>
      <c r="EJ244" s="1">
        <f ca="1">IF(EI244=0,EG244,EG244/EH244)</f>
        <v>1</v>
      </c>
      <c r="EK244" s="1">
        <v>67</v>
      </c>
      <c r="EL244" s="1">
        <f ca="1">IF(EJ244/EK244=INT(EJ244/EK244),1,0)</f>
        <v>0</v>
      </c>
      <c r="EM244" s="1">
        <f ca="1">IF(EL244=0,EJ244,EJ244/EK244)</f>
        <v>1</v>
      </c>
      <c r="EN244" s="1">
        <v>71</v>
      </c>
      <c r="EO244" s="1">
        <f ca="1">IF(EM244/EN244=INT(EM244/EN244),1,0)</f>
        <v>0</v>
      </c>
      <c r="EP244" s="1">
        <f ca="1">IF(EO244=0,EM244,EM244/EN244)</f>
        <v>1</v>
      </c>
      <c r="EQ244" s="1">
        <v>73</v>
      </c>
      <c r="ER244" s="1">
        <f ca="1">IF(EP244/EQ244=INT(EP244/EQ244),1,0)</f>
        <v>0</v>
      </c>
      <c r="ES244" s="1">
        <f ca="1">IF(ER244=0,EP244,EP244/EQ244)</f>
        <v>1</v>
      </c>
      <c r="ET244" s="1">
        <v>79</v>
      </c>
      <c r="EU244" s="1">
        <f ca="1">IF(ES244/ET244=INT(ES244/ET244),1,0)</f>
        <v>0</v>
      </c>
      <c r="EV244" s="1">
        <f ca="1">IF(EU244=0,ES244,ES244/ET244)</f>
        <v>1</v>
      </c>
      <c r="EW244" s="1">
        <v>83</v>
      </c>
      <c r="EX244" s="1">
        <f ca="1">IF(EV244/EW244=INT(EV244/EW244),1,0)</f>
        <v>0</v>
      </c>
      <c r="EY244" s="1">
        <f ca="1">IF(EX244=0,EV244,EV244/EW244)</f>
        <v>1</v>
      </c>
      <c r="EZ244" s="1">
        <v>89</v>
      </c>
      <c r="FA244" s="1">
        <f ca="1">IF(EY244/EZ244=INT(EY244/EZ244),1,0)</f>
        <v>0</v>
      </c>
      <c r="FB244" s="1">
        <f ca="1">IF(FA244=0,EY244,EY244/EZ244)</f>
        <v>1</v>
      </c>
      <c r="FC244" s="1">
        <v>97</v>
      </c>
      <c r="FD244" s="1">
        <f ca="1">IF(FB244/FC244=INT(FB244/FC244),1,0)</f>
        <v>0</v>
      </c>
      <c r="FE244" s="1">
        <f ca="1">IF(FD244=0,FB244,FB244/FC244)</f>
        <v>1</v>
      </c>
      <c r="FF244" s="1">
        <v>101</v>
      </c>
      <c r="FG244" s="1">
        <f ca="1">IF(FE244/FF244=INT(FE244/FF244),1,0)</f>
        <v>0</v>
      </c>
      <c r="FH244" s="1">
        <f ca="1">IF(FG244=0,FE244,FE244/FF244)</f>
        <v>1</v>
      </c>
      <c r="FI244" s="1">
        <v>103</v>
      </c>
      <c r="FJ244" s="1">
        <f ca="1">IF(FH244/FI244=INT(FH244/FI244),1,0)</f>
        <v>0</v>
      </c>
      <c r="FK244" s="1">
        <f ca="1">IF(FJ244=0,FH244,FH244/FI244)</f>
        <v>1</v>
      </c>
      <c r="FL244" s="1">
        <v>107</v>
      </c>
      <c r="FM244" s="1">
        <f ca="1">IF(FK244/FL244=INT(FK244/FL244),1,0)</f>
        <v>0</v>
      </c>
      <c r="FN244" s="1">
        <f ca="1">IF(FM244=0,FK244,FK244/FL244)</f>
        <v>1</v>
      </c>
      <c r="FO244" s="1">
        <v>109</v>
      </c>
      <c r="FP244" s="1">
        <f ca="1">IF(FN244/FO244=INT(FN244/FO244),1,0)</f>
        <v>0</v>
      </c>
      <c r="FQ244" s="1">
        <f ca="1">IF(FP244=0,FN244,FN244/FO244)</f>
        <v>1</v>
      </c>
      <c r="FR244" s="1">
        <v>113</v>
      </c>
      <c r="FS244" s="1">
        <f ca="1">IF(FQ244/FR244=INT(FQ244/FR244),1,0)</f>
        <v>0</v>
      </c>
      <c r="FT244" s="1">
        <f ca="1">IF(FS244=0,FQ244,FQ244/FR244)</f>
        <v>1</v>
      </c>
      <c r="FU244" s="1">
        <v>127</v>
      </c>
      <c r="FV244" s="1">
        <f ca="1">IF(FT244/FU244=INT(FT244/FU244),1,0)</f>
        <v>0</v>
      </c>
      <c r="FW244" s="1">
        <f ca="1">IF(FV244=0,FT244,FT244/FU244)</f>
        <v>1</v>
      </c>
      <c r="FX244" s="1">
        <v>131</v>
      </c>
      <c r="FY244" s="1">
        <f ca="1">IF(FW244/FX244=INT(FW244/FX244),1,0)</f>
        <v>0</v>
      </c>
      <c r="FZ244" s="1">
        <f ca="1">IF(FY244=0,FW244,FW244/FX244)</f>
        <v>1</v>
      </c>
      <c r="GA244" s="1">
        <v>137</v>
      </c>
      <c r="GB244" s="1">
        <f ca="1">IF(FZ244/GA244=INT(FZ244/GA244),1,0)</f>
        <v>0</v>
      </c>
      <c r="GC244" s="1">
        <f ca="1">IF(GB244=0,FZ244,FZ244/GA244)</f>
        <v>1</v>
      </c>
      <c r="GD244" s="1">
        <v>139</v>
      </c>
      <c r="GE244" s="1">
        <f ca="1">IF(GC244/GD244=INT(GC244/GD244),1,0)</f>
        <v>0</v>
      </c>
      <c r="GF244" s="1">
        <f ca="1">IF(GE244=0,GC244,GC244/GD244)</f>
        <v>1</v>
      </c>
      <c r="GG244" s="1">
        <v>149</v>
      </c>
      <c r="GH244" s="1">
        <f ca="1">IF(GF244/GG244=INT(GF244/GG244),1,0)</f>
        <v>0</v>
      </c>
      <c r="GI244" s="1">
        <f ca="1">IF(GH244=0,GF244,GF244/GG244)</f>
        <v>1</v>
      </c>
      <c r="GJ244" s="1"/>
      <c r="GK244" s="1">
        <f ca="1">8*BI244+4*BL244+2*BO244+BR244</f>
        <v>0</v>
      </c>
      <c r="GL244" s="1">
        <f ca="1">4*BU244+2*BX244+CA244</f>
        <v>2</v>
      </c>
      <c r="GM244" s="1">
        <f ca="1">2*CD244+CG244</f>
        <v>0</v>
      </c>
      <c r="GN244" s="1">
        <f ca="1">2*CJ244+CM244</f>
        <v>0</v>
      </c>
      <c r="GO244" s="1">
        <f ca="1">2*CP244+CS244</f>
        <v>0</v>
      </c>
      <c r="GP244" s="1">
        <f ca="1">2*CV244+CY244</f>
        <v>0</v>
      </c>
      <c r="GQ244" s="1">
        <f ca="1">DB244</f>
        <v>0</v>
      </c>
      <c r="GR244" s="1">
        <f ca="1">DE244</f>
        <v>0</v>
      </c>
      <c r="GS244" s="1">
        <f ca="1">DH244</f>
        <v>0</v>
      </c>
      <c r="GT244" s="1">
        <f ca="1">DK244</f>
        <v>0</v>
      </c>
      <c r="GU244" s="1">
        <f ca="1">DN244</f>
        <v>0</v>
      </c>
      <c r="GV244">
        <f ca="1">DQ244</f>
        <v>0</v>
      </c>
      <c r="GW244">
        <f ca="1">DT244</f>
        <v>0</v>
      </c>
      <c r="GX244">
        <f ca="1">DW244</f>
        <v>0</v>
      </c>
      <c r="GY244">
        <f ca="1">DZ244</f>
        <v>0</v>
      </c>
      <c r="GZ244">
        <f ca="1">EC244</f>
        <v>0</v>
      </c>
      <c r="HA244">
        <f ca="1">EF244</f>
        <v>0</v>
      </c>
      <c r="HB244">
        <f ca="1">EI244</f>
        <v>0</v>
      </c>
      <c r="HC244">
        <f ca="1">EL244</f>
        <v>0</v>
      </c>
      <c r="HD244">
        <f ca="1">EO244</f>
        <v>0</v>
      </c>
      <c r="HE244">
        <f ca="1">ER244</f>
        <v>0</v>
      </c>
      <c r="HF244">
        <f ca="1">EU244</f>
        <v>0</v>
      </c>
      <c r="HG244">
        <f ca="1">EX244</f>
        <v>0</v>
      </c>
      <c r="HH244">
        <f ca="1">FA244</f>
        <v>0</v>
      </c>
      <c r="HI244">
        <f ca="1">FD244</f>
        <v>0</v>
      </c>
      <c r="HJ244">
        <f ca="1">FG244</f>
        <v>0</v>
      </c>
      <c r="HK244">
        <f ca="1">FJ244</f>
        <v>0</v>
      </c>
      <c r="HL244">
        <f ca="1">FM244</f>
        <v>0</v>
      </c>
      <c r="HM244">
        <f ca="1">FP244</f>
        <v>0</v>
      </c>
      <c r="HN244">
        <f ca="1">FS244</f>
        <v>0</v>
      </c>
      <c r="HO244">
        <f ca="1">FV244</f>
        <v>0</v>
      </c>
      <c r="HP244">
        <f ca="1">FY244</f>
        <v>0</v>
      </c>
      <c r="HQ244">
        <f ca="1">GB244</f>
        <v>0</v>
      </c>
      <c r="HR244">
        <f ca="1">GE244</f>
        <v>0</v>
      </c>
      <c r="HS244">
        <f ca="1">GH244</f>
        <v>0</v>
      </c>
      <c r="HT244">
        <f ca="1">BG244</f>
        <v>9</v>
      </c>
      <c r="HU244">
        <f ca="1">HT244/HS247</f>
        <v>3</v>
      </c>
      <c r="HV244" s="9">
        <f ca="1">BE245</f>
        <v>9</v>
      </c>
      <c r="HW244">
        <f ca="1">HV244*HU245+HU244</f>
        <v>39</v>
      </c>
      <c r="HY244" s="9">
        <f ca="1">HV252</f>
        <v>46</v>
      </c>
      <c r="HZ244" s="9">
        <f ca="1">HU252</f>
        <v>4</v>
      </c>
      <c r="IA244" s="9">
        <f ca="1">HU253</f>
        <v>5</v>
      </c>
      <c r="IB244" s="9" t="str">
        <f ca="1">HY244&amp;"  "&amp;HZ244&amp;"/"&amp;IA244</f>
        <v>46  4/5</v>
      </c>
      <c r="IC244" t="str">
        <f ca="1">HY244&amp;"   "</f>
        <v xml:space="preserve">46   </v>
      </c>
      <c r="ID244" t="str">
        <f ca="1">"   "&amp;HZ244&amp;"/"&amp;IA244</f>
        <v xml:space="preserve">   4/5</v>
      </c>
      <c r="IE244" t="str">
        <f ca="1">IF(HY244=0,ID244,IF(HZ244=0,IC244,IB244))</f>
        <v>46  4/5</v>
      </c>
      <c r="IG244">
        <f ca="1">HV244</f>
        <v>9</v>
      </c>
      <c r="IH244">
        <f ca="1">HU244</f>
        <v>3</v>
      </c>
      <c r="II244">
        <f ca="1">HU245</f>
        <v>4</v>
      </c>
      <c r="IJ244" t="str">
        <f ca="1">IG244&amp;"  "&amp;IH244&amp;"/"&amp;II244</f>
        <v>9  3/4</v>
      </c>
      <c r="IL244" t="str">
        <f ca="1">IE244&amp;IL$9&amp;IJ244</f>
        <v>46  4/5  ÷  9  3/4</v>
      </c>
      <c r="IR244">
        <f ca="1">HV248</f>
        <v>4</v>
      </c>
      <c r="IS244">
        <f ca="1">HU248</f>
        <v>4</v>
      </c>
      <c r="IT244">
        <f ca="1">HU249</f>
        <v>5</v>
      </c>
      <c r="IU244" t="str">
        <f ca="1">IR244&amp;"  "&amp;IS244&amp;"/"&amp;IT244</f>
        <v>4  4/5</v>
      </c>
    </row>
    <row r="245" spans="2:255" ht="6" hidden="1" customHeight="1" x14ac:dyDescent="0.25">
      <c r="B245" s="71"/>
      <c r="C245" s="71"/>
      <c r="D245" s="71"/>
      <c r="E245" s="77"/>
      <c r="F245" s="104"/>
      <c r="G245" s="71"/>
      <c r="H245" s="78"/>
      <c r="I245" s="71"/>
      <c r="J245" s="71"/>
      <c r="K245" s="77"/>
      <c r="L245" s="104"/>
      <c r="M245" s="71"/>
      <c r="N245" s="71"/>
      <c r="O245" s="71"/>
      <c r="P245" s="71"/>
      <c r="Q245" s="71"/>
      <c r="R245" s="71"/>
      <c r="S245" s="77"/>
      <c r="T245" s="80"/>
      <c r="U245" s="80"/>
      <c r="V245" s="80"/>
      <c r="W245" s="122"/>
      <c r="X245" s="102"/>
      <c r="Y245" s="71"/>
      <c r="Z245" s="75"/>
      <c r="AF245" s="148"/>
      <c r="AW245" s="11"/>
      <c r="AX245" s="11"/>
      <c r="AY245" s="11"/>
      <c r="AZ245" s="11"/>
      <c r="BA245" s="11"/>
      <c r="BB245" s="11"/>
      <c r="BC245" s="11"/>
      <c r="BE245">
        <f ca="1">BE244+INT(BF244/BF245)</f>
        <v>9</v>
      </c>
      <c r="BF245" s="1">
        <f ca="1">IF(BB244&gt;BF244,INT((RAND()*(BC244-BB244+1)+BB244)),INT((RAND()*(BC244-BF244)+BF244+1)))</f>
        <v>12</v>
      </c>
      <c r="BG245">
        <f ca="1">BF245</f>
        <v>12</v>
      </c>
      <c r="BH245">
        <v>256</v>
      </c>
      <c r="BI245" s="1">
        <f ca="1">IF(BG245/BH245=INT(BG245/BH245),1,0)</f>
        <v>0</v>
      </c>
      <c r="BJ245" s="1">
        <f ca="1">IF(BI245=0,BG245,BG245/BH245)</f>
        <v>12</v>
      </c>
      <c r="BK245" s="1">
        <v>16</v>
      </c>
      <c r="BL245" s="1">
        <f ca="1">IF(BJ245/BK245=INT(BJ245/BK245),1,0)</f>
        <v>0</v>
      </c>
      <c r="BM245" s="1">
        <f ca="1">IF(BL245=0,BJ245,BJ245/BK245)</f>
        <v>12</v>
      </c>
      <c r="BN245" s="1">
        <v>4</v>
      </c>
      <c r="BO245" s="1">
        <f ca="1">IF(BM245/BN245=INT(BM245/BN245),1,0)</f>
        <v>1</v>
      </c>
      <c r="BP245" s="1">
        <f ca="1">IF(BO245=0,BM245,BM245/BN245)</f>
        <v>3</v>
      </c>
      <c r="BQ245" s="1">
        <v>2</v>
      </c>
      <c r="BR245" s="1">
        <f ca="1">IF(BP245/BQ245=INT(BP245/BQ245),1,0)</f>
        <v>0</v>
      </c>
      <c r="BS245" s="1">
        <f ca="1">IF(BR245=0,BP245,BP245/BQ245)</f>
        <v>3</v>
      </c>
      <c r="BT245" s="1">
        <v>81</v>
      </c>
      <c r="BU245" s="1">
        <f ca="1">IF(BS245/BT245=INT(BS245/BT245),1,0)</f>
        <v>0</v>
      </c>
      <c r="BV245" s="1">
        <f ca="1">IF(BU245=0,BS245,BS245/BT245)</f>
        <v>3</v>
      </c>
      <c r="BW245" s="1">
        <v>9</v>
      </c>
      <c r="BX245" s="1">
        <f ca="1">IF(BV245/BW245=INT(BV245/BW245),1,0)</f>
        <v>0</v>
      </c>
      <c r="BY245" s="1">
        <f ca="1">IF(BX245=0,BV245,BV245/BW245)</f>
        <v>3</v>
      </c>
      <c r="BZ245" s="1">
        <v>3</v>
      </c>
      <c r="CA245" s="1">
        <f ca="1">IF(BY245/BZ245=INT(BY245/BZ245),1,0)</f>
        <v>1</v>
      </c>
      <c r="CB245" s="1">
        <f ca="1">IF(CA245=0,BY245,BY245/BZ245)</f>
        <v>1</v>
      </c>
      <c r="CC245" s="1">
        <v>25</v>
      </c>
      <c r="CD245" s="1">
        <f ca="1">IF(CB245/CC245=INT(CB245/CC245),1,0)</f>
        <v>0</v>
      </c>
      <c r="CE245" s="1">
        <f ca="1">IF(CD245=0,CB245,CB245/CC245)</f>
        <v>1</v>
      </c>
      <c r="CF245" s="1">
        <v>5</v>
      </c>
      <c r="CG245" s="1">
        <f ca="1">IF(CE245/CF245=INT(CE245/CF245),1,0)</f>
        <v>0</v>
      </c>
      <c r="CH245" s="1">
        <f ca="1">IF(CG245=0,CE245,CE245/CF245)</f>
        <v>1</v>
      </c>
      <c r="CI245" s="1">
        <v>49</v>
      </c>
      <c r="CJ245" s="1">
        <f ca="1">IF(CH245/CI245=INT(CH245/CI245),1,0)</f>
        <v>0</v>
      </c>
      <c r="CK245" s="1">
        <f ca="1">IF(CJ245=0,CH245,CH245/CI245)</f>
        <v>1</v>
      </c>
      <c r="CL245" s="1">
        <v>7</v>
      </c>
      <c r="CM245" s="1">
        <f ca="1">IF(CK245/CL245=INT(CK245/CL245),1,0)</f>
        <v>0</v>
      </c>
      <c r="CN245" s="1">
        <f ca="1">IF(CM245=0,CK245,CK245/CL245)</f>
        <v>1</v>
      </c>
      <c r="CO245" s="1">
        <v>121</v>
      </c>
      <c r="CP245" s="1">
        <f ca="1">IF(CN245/CO245=INT(CN245/CO245),1,0)</f>
        <v>0</v>
      </c>
      <c r="CQ245" s="1">
        <f ca="1">IF(CP245=0,CN245,CN245/CO245)</f>
        <v>1</v>
      </c>
      <c r="CR245" s="1">
        <v>11</v>
      </c>
      <c r="CS245" s="1">
        <f ca="1">IF(CQ245/CR245=INT(CQ245/CR245),1,0)</f>
        <v>0</v>
      </c>
      <c r="CT245" s="1">
        <f ca="1">IF(CS245=0,CQ245,CQ245/CR245)</f>
        <v>1</v>
      </c>
      <c r="CU245" s="1">
        <v>169</v>
      </c>
      <c r="CV245" s="1">
        <f ca="1">IF(CT245/CU245=INT(CT245/CU245),1,0)</f>
        <v>0</v>
      </c>
      <c r="CW245" s="1">
        <f ca="1">IF(CV245=0,CT245,CT245/CU245)</f>
        <v>1</v>
      </c>
      <c r="CX245" s="1">
        <v>13</v>
      </c>
      <c r="CY245" s="1">
        <f ca="1">IF(CW245/CX245=INT(CW245/CX245),1,0)</f>
        <v>0</v>
      </c>
      <c r="CZ245" s="1">
        <f ca="1">IF(CY245=0,CW245,CW245/CX245)</f>
        <v>1</v>
      </c>
      <c r="DA245" s="1">
        <v>17</v>
      </c>
      <c r="DB245" s="1">
        <f ca="1">IF(CZ245/DA245=INT(CZ245/DA245),1,0)</f>
        <v>0</v>
      </c>
      <c r="DC245" s="1">
        <f ca="1">IF(DB245=0,CZ245,CZ245/DA245)</f>
        <v>1</v>
      </c>
      <c r="DD245" s="1">
        <v>19</v>
      </c>
      <c r="DE245" s="1">
        <f ca="1">IF(DC245/DD245=INT(DC245/DD245),1,0)</f>
        <v>0</v>
      </c>
      <c r="DF245" s="1">
        <f ca="1">IF(DE245=0,DC245,DC245/DD245)</f>
        <v>1</v>
      </c>
      <c r="DG245" s="1">
        <v>23</v>
      </c>
      <c r="DH245" s="1">
        <f ca="1">IF(DF245/DG245=INT(DF245/DG245),1,0)</f>
        <v>0</v>
      </c>
      <c r="DI245" s="1">
        <f ca="1">IF(DH245=0,DF245,DF245/DG245)</f>
        <v>1</v>
      </c>
      <c r="DJ245" s="1">
        <v>29</v>
      </c>
      <c r="DK245" s="1">
        <f ca="1">IF(DI245/DJ245=INT(DI245/DJ245),1,0)</f>
        <v>0</v>
      </c>
      <c r="DL245" s="1">
        <f ca="1">IF(DK245=0,DI245,DI245/DJ245)</f>
        <v>1</v>
      </c>
      <c r="DM245" s="1">
        <v>31</v>
      </c>
      <c r="DN245" s="1">
        <f ca="1">IF(DL245/DM245=INT(DL245/DM245),1,0)</f>
        <v>0</v>
      </c>
      <c r="DO245" s="1">
        <f ca="1">IF(DN245=0,DL245,DL245/DM245)</f>
        <v>1</v>
      </c>
      <c r="DP245" s="1">
        <v>37</v>
      </c>
      <c r="DQ245" s="1">
        <f ca="1">IF(DO245/DP245=INT(DO245/DP245),1,0)</f>
        <v>0</v>
      </c>
      <c r="DR245" s="1">
        <f ca="1">IF(DQ245=0,DO245,DO245/DP245)</f>
        <v>1</v>
      </c>
      <c r="DS245" s="1">
        <v>41</v>
      </c>
      <c r="DT245" s="1">
        <f ca="1">IF(DR245/DS245=INT(DR245/DS245),1,0)</f>
        <v>0</v>
      </c>
      <c r="DU245" s="1">
        <f ca="1">IF(DT245=0,DR245,DR245/DS245)</f>
        <v>1</v>
      </c>
      <c r="DV245" s="1">
        <v>43</v>
      </c>
      <c r="DW245" s="1">
        <f ca="1">IF(DU245/DV245=INT(DU245/DV245),1,0)</f>
        <v>0</v>
      </c>
      <c r="DX245" s="1">
        <f ca="1">IF(DW245=0,DU245,DU245/DV245)</f>
        <v>1</v>
      </c>
      <c r="DY245" s="1">
        <v>47</v>
      </c>
      <c r="DZ245" s="1">
        <f ca="1">IF(DX245/DY245=INT(DX245/DY245),1,0)</f>
        <v>0</v>
      </c>
      <c r="EA245" s="1">
        <f ca="1">IF(DZ245=0,DX245,DX245/DY245)</f>
        <v>1</v>
      </c>
      <c r="EB245" s="1">
        <v>53</v>
      </c>
      <c r="EC245" s="1">
        <f ca="1">IF(EA245/EB245=INT(EA245/EB245),1,0)</f>
        <v>0</v>
      </c>
      <c r="ED245" s="1">
        <f ca="1">IF(EC245=0,EA245,EA245/EB245)</f>
        <v>1</v>
      </c>
      <c r="EE245" s="1">
        <v>59</v>
      </c>
      <c r="EF245" s="1">
        <f ca="1">IF(ED245/EE245=INT(ED245/EE245),1,0)</f>
        <v>0</v>
      </c>
      <c r="EG245" s="1">
        <f ca="1">IF(EF245=0,ED245,ED245/EE245)</f>
        <v>1</v>
      </c>
      <c r="EH245" s="1">
        <v>61</v>
      </c>
      <c r="EI245" s="1">
        <f ca="1">IF(EG245/EH245=INT(EG245/EH245),1,0)</f>
        <v>0</v>
      </c>
      <c r="EJ245" s="1">
        <f ca="1">IF(EI245=0,EG245,EG245/EH245)</f>
        <v>1</v>
      </c>
      <c r="EK245" s="1">
        <v>67</v>
      </c>
      <c r="EL245" s="1">
        <f ca="1">IF(EJ245/EK245=INT(EJ245/EK245),1,0)</f>
        <v>0</v>
      </c>
      <c r="EM245" s="1">
        <f ca="1">IF(EL245=0,EJ245,EJ245/EK245)</f>
        <v>1</v>
      </c>
      <c r="EN245" s="1">
        <v>71</v>
      </c>
      <c r="EO245" s="1">
        <f ca="1">IF(EM245/EN245=INT(EM245/EN245),1,0)</f>
        <v>0</v>
      </c>
      <c r="EP245" s="1">
        <f ca="1">IF(EO245=0,EM245,EM245/EN245)</f>
        <v>1</v>
      </c>
      <c r="EQ245" s="1">
        <v>73</v>
      </c>
      <c r="ER245" s="1">
        <f ca="1">IF(EP245/EQ245=INT(EP245/EQ245),1,0)</f>
        <v>0</v>
      </c>
      <c r="ES245" s="1">
        <f ca="1">IF(ER245=0,EP245,EP245/EQ245)</f>
        <v>1</v>
      </c>
      <c r="ET245" s="1">
        <v>79</v>
      </c>
      <c r="EU245" s="1">
        <f ca="1">IF(ES245/ET245=INT(ES245/ET245),1,0)</f>
        <v>0</v>
      </c>
      <c r="EV245" s="1">
        <f ca="1">IF(EU245=0,ES245,ES245/ET245)</f>
        <v>1</v>
      </c>
      <c r="EW245" s="1">
        <v>83</v>
      </c>
      <c r="EX245" s="1">
        <f ca="1">IF(EV245/EW245=INT(EV245/EW245),1,0)</f>
        <v>0</v>
      </c>
      <c r="EY245" s="1">
        <f ca="1">IF(EX245=0,EV245,EV245/EW245)</f>
        <v>1</v>
      </c>
      <c r="EZ245" s="1">
        <v>89</v>
      </c>
      <c r="FA245" s="1">
        <f ca="1">IF(EY245/EZ245=INT(EY245/EZ245),1,0)</f>
        <v>0</v>
      </c>
      <c r="FB245" s="1">
        <f ca="1">IF(FA245=0,EY245,EY245/EZ245)</f>
        <v>1</v>
      </c>
      <c r="FC245" s="1">
        <v>97</v>
      </c>
      <c r="FD245" s="1">
        <f ca="1">IF(FB245/FC245=INT(FB245/FC245),1,0)</f>
        <v>0</v>
      </c>
      <c r="FE245" s="1">
        <f ca="1">IF(FD245=0,FB245,FB245/FC245)</f>
        <v>1</v>
      </c>
      <c r="FF245" s="1">
        <v>101</v>
      </c>
      <c r="FG245" s="1">
        <f ca="1">IF(FE245/FF245=INT(FE245/FF245),1,0)</f>
        <v>0</v>
      </c>
      <c r="FH245" s="1">
        <f ca="1">IF(FG245=0,FE245,FE245/FF245)</f>
        <v>1</v>
      </c>
      <c r="FI245" s="1">
        <v>103</v>
      </c>
      <c r="FJ245" s="1">
        <f ca="1">IF(FH245/FI245=INT(FH245/FI245),1,0)</f>
        <v>0</v>
      </c>
      <c r="FK245" s="1">
        <f ca="1">IF(FJ245=0,FH245,FH245/FI245)</f>
        <v>1</v>
      </c>
      <c r="FL245" s="1">
        <v>107</v>
      </c>
      <c r="FM245" s="1">
        <f ca="1">IF(FK245/FL245=INT(FK245/FL245),1,0)</f>
        <v>0</v>
      </c>
      <c r="FN245" s="1">
        <f ca="1">IF(FM245=0,FK245,FK245/FL245)</f>
        <v>1</v>
      </c>
      <c r="FO245" s="1">
        <v>109</v>
      </c>
      <c r="FP245" s="1">
        <f ca="1">IF(FN245/FO245=INT(FN245/FO245),1,0)</f>
        <v>0</v>
      </c>
      <c r="FQ245" s="1">
        <f ca="1">IF(FP245=0,FN245,FN245/FO245)</f>
        <v>1</v>
      </c>
      <c r="FR245" s="1">
        <v>113</v>
      </c>
      <c r="FS245" s="1">
        <f ca="1">IF(FQ245/FR245=INT(FQ245/FR245),1,0)</f>
        <v>0</v>
      </c>
      <c r="FT245" s="1">
        <f ca="1">IF(FS245=0,FQ245,FQ245/FR245)</f>
        <v>1</v>
      </c>
      <c r="FU245" s="1">
        <v>127</v>
      </c>
      <c r="FV245" s="1">
        <f ca="1">IF(FT245/FU245=INT(FT245/FU245),1,0)</f>
        <v>0</v>
      </c>
      <c r="FW245" s="1">
        <f ca="1">IF(FV245=0,FT245,FT245/FU245)</f>
        <v>1</v>
      </c>
      <c r="FX245" s="1">
        <v>131</v>
      </c>
      <c r="FY245" s="1">
        <f ca="1">IF(FW245/FX245=INT(FW245/FX245),1,0)</f>
        <v>0</v>
      </c>
      <c r="FZ245" s="1">
        <f ca="1">IF(FY245=0,FW245,FW245/FX245)</f>
        <v>1</v>
      </c>
      <c r="GA245" s="1">
        <v>137</v>
      </c>
      <c r="GB245" s="1">
        <f ca="1">IF(FZ245/GA245=INT(FZ245/GA245),1,0)</f>
        <v>0</v>
      </c>
      <c r="GC245" s="1">
        <f ca="1">IF(GB245=0,FZ245,FZ245/GA245)</f>
        <v>1</v>
      </c>
      <c r="GD245" s="1">
        <v>139</v>
      </c>
      <c r="GE245" s="1">
        <f ca="1">IF(GC245/GD245=INT(GC245/GD245),1,0)</f>
        <v>0</v>
      </c>
      <c r="GF245" s="1">
        <f ca="1">IF(GE245=0,GC245,GC245/GD245)</f>
        <v>1</v>
      </c>
      <c r="GG245" s="1">
        <v>149</v>
      </c>
      <c r="GH245" s="1">
        <f ca="1">IF(GF245/GG245=INT(GF245/GG245),1,0)</f>
        <v>0</v>
      </c>
      <c r="GI245" s="1">
        <f ca="1">IF(GH245=0,GF245,GF245/GG245)</f>
        <v>1</v>
      </c>
      <c r="GJ245" s="1"/>
      <c r="GK245" s="1">
        <f ca="1">8*BI245+4*BL245+2*BO245+BR245</f>
        <v>2</v>
      </c>
      <c r="GL245" s="1">
        <f ca="1">4*BU245+2*BX245+CA245</f>
        <v>1</v>
      </c>
      <c r="GM245" s="1">
        <f ca="1">2*CD245+CG245</f>
        <v>0</v>
      </c>
      <c r="GN245" s="1">
        <f ca="1">2*CJ245+CM245</f>
        <v>0</v>
      </c>
      <c r="GO245" s="1">
        <f ca="1">2*CP245+CS245</f>
        <v>0</v>
      </c>
      <c r="GP245" s="1">
        <f ca="1">2*CV245+CY245</f>
        <v>0</v>
      </c>
      <c r="GQ245" s="1">
        <f ca="1">DB245</f>
        <v>0</v>
      </c>
      <c r="GR245" s="1">
        <f ca="1">DE245</f>
        <v>0</v>
      </c>
      <c r="GS245" s="1">
        <f ca="1">DH245</f>
        <v>0</v>
      </c>
      <c r="GT245" s="1">
        <f ca="1">DK245</f>
        <v>0</v>
      </c>
      <c r="GU245" s="1">
        <f ca="1">DN245</f>
        <v>0</v>
      </c>
      <c r="GV245">
        <f ca="1">DQ245</f>
        <v>0</v>
      </c>
      <c r="GW245">
        <f ca="1">DT245</f>
        <v>0</v>
      </c>
      <c r="GX245">
        <f ca="1">DW245</f>
        <v>0</v>
      </c>
      <c r="GY245">
        <f ca="1">DZ245</f>
        <v>0</v>
      </c>
      <c r="GZ245">
        <f ca="1">EC245</f>
        <v>0</v>
      </c>
      <c r="HA245">
        <f ca="1">EF245</f>
        <v>0</v>
      </c>
      <c r="HB245">
        <f ca="1">EI245</f>
        <v>0</v>
      </c>
      <c r="HC245">
        <f ca="1">EL245</f>
        <v>0</v>
      </c>
      <c r="HD245">
        <f ca="1">EO245</f>
        <v>0</v>
      </c>
      <c r="HE245">
        <f ca="1">ER245</f>
        <v>0</v>
      </c>
      <c r="HF245">
        <f ca="1">EU245</f>
        <v>0</v>
      </c>
      <c r="HG245">
        <f ca="1">EX245</f>
        <v>0</v>
      </c>
      <c r="HH245">
        <f ca="1">FA245</f>
        <v>0</v>
      </c>
      <c r="HI245">
        <f ca="1">FD245</f>
        <v>0</v>
      </c>
      <c r="HJ245">
        <f ca="1">FG245</f>
        <v>0</v>
      </c>
      <c r="HK245">
        <f ca="1">FJ245</f>
        <v>0</v>
      </c>
      <c r="HL245">
        <f ca="1">FM245</f>
        <v>0</v>
      </c>
      <c r="HM245">
        <f ca="1">FP245</f>
        <v>0</v>
      </c>
      <c r="HN245">
        <f ca="1">FS245</f>
        <v>0</v>
      </c>
      <c r="HO245">
        <f ca="1">FV245</f>
        <v>0</v>
      </c>
      <c r="HP245">
        <f ca="1">FY245</f>
        <v>0</v>
      </c>
      <c r="HQ245">
        <f ca="1">GB245</f>
        <v>0</v>
      </c>
      <c r="HR245">
        <f ca="1">GE245</f>
        <v>0</v>
      </c>
      <c r="HS245">
        <f ca="1">GH245</f>
        <v>0</v>
      </c>
      <c r="HT245">
        <f ca="1">BG245</f>
        <v>12</v>
      </c>
      <c r="HU245">
        <f ca="1">HT245/HS247</f>
        <v>4</v>
      </c>
      <c r="HV245" s="9"/>
      <c r="HY245" s="9"/>
      <c r="HZ245" s="9"/>
      <c r="IA245" s="9"/>
      <c r="IB245" s="9"/>
    </row>
    <row r="246" spans="2:255" ht="6" hidden="1" customHeight="1" x14ac:dyDescent="0.25">
      <c r="B246" s="71"/>
      <c r="C246" s="71"/>
      <c r="D246" s="71"/>
      <c r="E246" s="77"/>
      <c r="F246" s="104"/>
      <c r="G246" s="71"/>
      <c r="H246" s="78"/>
      <c r="I246" s="71"/>
      <c r="J246" s="71"/>
      <c r="K246" s="77"/>
      <c r="L246" s="104"/>
      <c r="M246" s="71"/>
      <c r="N246" s="71"/>
      <c r="O246" s="71"/>
      <c r="P246" s="71"/>
      <c r="Q246" s="71"/>
      <c r="R246" s="71"/>
      <c r="S246" s="77"/>
      <c r="T246" s="80"/>
      <c r="U246" s="80"/>
      <c r="V246" s="80"/>
      <c r="W246" s="122"/>
      <c r="X246" s="102"/>
      <c r="Y246" s="71"/>
      <c r="Z246" s="75"/>
      <c r="AE246" s="162"/>
      <c r="AF246" s="148"/>
      <c r="AW246" s="11"/>
      <c r="AX246" s="11"/>
      <c r="AY246" s="11"/>
      <c r="AZ246" s="11"/>
      <c r="BA246" s="11"/>
      <c r="BB246" s="11"/>
      <c r="BC246" s="1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  <c r="GF246" s="1"/>
      <c r="GG246" s="1"/>
      <c r="GH246" s="1"/>
      <c r="GI246" s="1"/>
      <c r="GJ246" s="1"/>
      <c r="GK246" s="1">
        <f t="shared" ref="GK246:HS246" ca="1" si="108">IF(GK244&lt;GK245,GK244,GK245)</f>
        <v>0</v>
      </c>
      <c r="GL246" s="1">
        <f t="shared" ca="1" si="108"/>
        <v>1</v>
      </c>
      <c r="GM246" s="1">
        <f t="shared" ca="1" si="108"/>
        <v>0</v>
      </c>
      <c r="GN246" s="1">
        <f t="shared" ca="1" si="108"/>
        <v>0</v>
      </c>
      <c r="GO246" s="1">
        <f t="shared" ca="1" si="108"/>
        <v>0</v>
      </c>
      <c r="GP246" s="1">
        <f t="shared" ca="1" si="108"/>
        <v>0</v>
      </c>
      <c r="GQ246" s="1">
        <f t="shared" ca="1" si="108"/>
        <v>0</v>
      </c>
      <c r="GR246" s="1">
        <f t="shared" ca="1" si="108"/>
        <v>0</v>
      </c>
      <c r="GS246" s="1">
        <f t="shared" ca="1" si="108"/>
        <v>0</v>
      </c>
      <c r="GT246" s="1">
        <f t="shared" ca="1" si="108"/>
        <v>0</v>
      </c>
      <c r="GU246" s="1">
        <f t="shared" ca="1" si="108"/>
        <v>0</v>
      </c>
      <c r="GV246" s="1">
        <f t="shared" ca="1" si="108"/>
        <v>0</v>
      </c>
      <c r="GW246" s="1">
        <f t="shared" ca="1" si="108"/>
        <v>0</v>
      </c>
      <c r="GX246" s="1">
        <f t="shared" ca="1" si="108"/>
        <v>0</v>
      </c>
      <c r="GY246" s="1">
        <f t="shared" ca="1" si="108"/>
        <v>0</v>
      </c>
      <c r="GZ246" s="1">
        <f t="shared" ca="1" si="108"/>
        <v>0</v>
      </c>
      <c r="HA246" s="1">
        <f t="shared" ca="1" si="108"/>
        <v>0</v>
      </c>
      <c r="HB246" s="1">
        <f t="shared" ca="1" si="108"/>
        <v>0</v>
      </c>
      <c r="HC246" s="1">
        <f t="shared" ca="1" si="108"/>
        <v>0</v>
      </c>
      <c r="HD246" s="1">
        <f t="shared" ca="1" si="108"/>
        <v>0</v>
      </c>
      <c r="HE246" s="1">
        <f t="shared" ca="1" si="108"/>
        <v>0</v>
      </c>
      <c r="HF246" s="1">
        <f t="shared" ca="1" si="108"/>
        <v>0</v>
      </c>
      <c r="HG246" s="1">
        <f t="shared" ca="1" si="108"/>
        <v>0</v>
      </c>
      <c r="HH246" s="1">
        <f t="shared" ca="1" si="108"/>
        <v>0</v>
      </c>
      <c r="HI246" s="1">
        <f t="shared" ca="1" si="108"/>
        <v>0</v>
      </c>
      <c r="HJ246" s="1">
        <f t="shared" ca="1" si="108"/>
        <v>0</v>
      </c>
      <c r="HK246" s="1">
        <f t="shared" ca="1" si="108"/>
        <v>0</v>
      </c>
      <c r="HL246" s="1">
        <f t="shared" ca="1" si="108"/>
        <v>0</v>
      </c>
      <c r="HM246" s="1">
        <f t="shared" ca="1" si="108"/>
        <v>0</v>
      </c>
      <c r="HN246" s="1">
        <f t="shared" ca="1" si="108"/>
        <v>0</v>
      </c>
      <c r="HO246" s="1">
        <f t="shared" ca="1" si="108"/>
        <v>0</v>
      </c>
      <c r="HP246" s="1">
        <f t="shared" ca="1" si="108"/>
        <v>0</v>
      </c>
      <c r="HQ246" s="1">
        <f t="shared" ca="1" si="108"/>
        <v>0</v>
      </c>
      <c r="HR246" s="1">
        <f t="shared" ca="1" si="108"/>
        <v>0</v>
      </c>
      <c r="HS246" s="1">
        <f t="shared" ca="1" si="108"/>
        <v>0</v>
      </c>
      <c r="HV246" s="9"/>
      <c r="HY246" s="9"/>
      <c r="HZ246" s="9"/>
      <c r="IA246" s="9"/>
      <c r="IB246" s="9"/>
    </row>
    <row r="247" spans="2:255" ht="6" hidden="1" customHeight="1" x14ac:dyDescent="0.25">
      <c r="B247" s="71"/>
      <c r="C247" s="71"/>
      <c r="D247" s="71"/>
      <c r="E247" s="77"/>
      <c r="F247" s="104"/>
      <c r="G247" s="71"/>
      <c r="H247" s="78"/>
      <c r="I247" s="71"/>
      <c r="J247" s="71"/>
      <c r="K247" s="77"/>
      <c r="L247" s="104"/>
      <c r="M247" s="71"/>
      <c r="N247" s="71"/>
      <c r="O247" s="71"/>
      <c r="P247" s="71"/>
      <c r="Q247" s="71"/>
      <c r="R247" s="71"/>
      <c r="S247" s="77"/>
      <c r="T247" s="80"/>
      <c r="U247" s="80"/>
      <c r="V247" s="80"/>
      <c r="W247" s="122"/>
      <c r="X247" s="102"/>
      <c r="Y247" s="71"/>
      <c r="Z247" s="75"/>
      <c r="AE247" s="162"/>
      <c r="AW247" s="11"/>
      <c r="AX247" s="11"/>
      <c r="AY247" s="11"/>
      <c r="AZ247" s="11"/>
      <c r="BA247" s="11"/>
      <c r="BB247" s="11"/>
      <c r="BC247" s="1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  <c r="GD247" s="1"/>
      <c r="GE247" s="1"/>
      <c r="GF247" s="1"/>
      <c r="GG247" s="1"/>
      <c r="GH247" s="1"/>
      <c r="GI247" s="1"/>
      <c r="GJ247" s="1"/>
      <c r="GK247">
        <f ca="1">GK$8^GK246</f>
        <v>1</v>
      </c>
      <c r="GL247">
        <f t="shared" ref="GL247:HS247" ca="1" si="109">GL$8^GL246*GK247</f>
        <v>3</v>
      </c>
      <c r="GM247">
        <f t="shared" ca="1" si="109"/>
        <v>3</v>
      </c>
      <c r="GN247">
        <f t="shared" ca="1" si="109"/>
        <v>3</v>
      </c>
      <c r="GO247">
        <f t="shared" ca="1" si="109"/>
        <v>3</v>
      </c>
      <c r="GP247">
        <f t="shared" ca="1" si="109"/>
        <v>3</v>
      </c>
      <c r="GQ247">
        <f t="shared" ca="1" si="109"/>
        <v>3</v>
      </c>
      <c r="GR247">
        <f t="shared" ca="1" si="109"/>
        <v>3</v>
      </c>
      <c r="GS247">
        <f t="shared" ca="1" si="109"/>
        <v>3</v>
      </c>
      <c r="GT247">
        <f t="shared" ca="1" si="109"/>
        <v>3</v>
      </c>
      <c r="GU247">
        <f t="shared" ca="1" si="109"/>
        <v>3</v>
      </c>
      <c r="GV247">
        <f t="shared" ca="1" si="109"/>
        <v>3</v>
      </c>
      <c r="GW247">
        <f t="shared" ca="1" si="109"/>
        <v>3</v>
      </c>
      <c r="GX247">
        <f t="shared" ca="1" si="109"/>
        <v>3</v>
      </c>
      <c r="GY247">
        <f t="shared" ca="1" si="109"/>
        <v>3</v>
      </c>
      <c r="GZ247">
        <f t="shared" ca="1" si="109"/>
        <v>3</v>
      </c>
      <c r="HA247">
        <f t="shared" ca="1" si="109"/>
        <v>3</v>
      </c>
      <c r="HB247">
        <f t="shared" ca="1" si="109"/>
        <v>3</v>
      </c>
      <c r="HC247">
        <f t="shared" ca="1" si="109"/>
        <v>3</v>
      </c>
      <c r="HD247">
        <f t="shared" ca="1" si="109"/>
        <v>3</v>
      </c>
      <c r="HE247">
        <f t="shared" ca="1" si="109"/>
        <v>3</v>
      </c>
      <c r="HF247">
        <f t="shared" ca="1" si="109"/>
        <v>3</v>
      </c>
      <c r="HG247">
        <f t="shared" ca="1" si="109"/>
        <v>3</v>
      </c>
      <c r="HH247">
        <f t="shared" ca="1" si="109"/>
        <v>3</v>
      </c>
      <c r="HI247">
        <f t="shared" ca="1" si="109"/>
        <v>3</v>
      </c>
      <c r="HJ247">
        <f t="shared" ca="1" si="109"/>
        <v>3</v>
      </c>
      <c r="HK247">
        <f t="shared" ca="1" si="109"/>
        <v>3</v>
      </c>
      <c r="HL247">
        <f t="shared" ca="1" si="109"/>
        <v>3</v>
      </c>
      <c r="HM247">
        <f t="shared" ca="1" si="109"/>
        <v>3</v>
      </c>
      <c r="HN247">
        <f t="shared" ca="1" si="109"/>
        <v>3</v>
      </c>
      <c r="HO247">
        <f t="shared" ca="1" si="109"/>
        <v>3</v>
      </c>
      <c r="HP247">
        <f t="shared" ca="1" si="109"/>
        <v>3</v>
      </c>
      <c r="HQ247">
        <f t="shared" ca="1" si="109"/>
        <v>3</v>
      </c>
      <c r="HR247">
        <f t="shared" ca="1" si="109"/>
        <v>3</v>
      </c>
      <c r="HS247">
        <f t="shared" ca="1" si="109"/>
        <v>3</v>
      </c>
      <c r="HV247" s="9"/>
      <c r="HY247" s="9"/>
      <c r="HZ247" s="9"/>
      <c r="IA247" s="9"/>
      <c r="IB247" s="9"/>
    </row>
    <row r="248" spans="2:255" ht="6" hidden="1" customHeight="1" x14ac:dyDescent="0.25">
      <c r="B248" s="71"/>
      <c r="C248" s="71"/>
      <c r="D248" s="71"/>
      <c r="E248" s="77"/>
      <c r="F248" s="104"/>
      <c r="G248" s="71"/>
      <c r="H248" s="78"/>
      <c r="I248" s="71"/>
      <c r="J248" s="71"/>
      <c r="K248" s="77"/>
      <c r="L248" s="104"/>
      <c r="M248" s="71"/>
      <c r="N248" s="71"/>
      <c r="O248" s="71"/>
      <c r="P248" s="71"/>
      <c r="Q248" s="71"/>
      <c r="R248" s="71"/>
      <c r="S248" s="77"/>
      <c r="T248" s="80"/>
      <c r="U248" s="80"/>
      <c r="V248" s="80"/>
      <c r="W248" s="122"/>
      <c r="X248" s="102"/>
      <c r="Y248" s="71"/>
      <c r="Z248" s="75"/>
      <c r="AE248" s="162"/>
      <c r="AW248" s="11"/>
      <c r="AX248" s="11"/>
      <c r="AY248" s="11"/>
      <c r="AZ248" s="11"/>
      <c r="BA248" s="11"/>
      <c r="BB248" s="11"/>
      <c r="BC248" s="11"/>
      <c r="BD248" t="s">
        <v>22</v>
      </c>
      <c r="BE248" s="1">
        <f ca="1">INT((RAND()*(AY244-AX244+1)+AX244))</f>
        <v>4</v>
      </c>
      <c r="BF248" s="1">
        <f ca="1">INT((RAND()*(BA244-AZ244+1)+AZ244))</f>
        <v>8</v>
      </c>
      <c r="BG248">
        <f ca="1">BF248-BF249*(BE249-BE248)</f>
        <v>8</v>
      </c>
      <c r="BH248">
        <v>256</v>
      </c>
      <c r="BI248" s="1">
        <f ca="1">IF(BG248/BH248=INT(BG248/BH248),1,0)</f>
        <v>0</v>
      </c>
      <c r="BJ248" s="1">
        <f ca="1">IF(BI248=0,BG248,BG248/BH248)</f>
        <v>8</v>
      </c>
      <c r="BK248" s="1">
        <v>16</v>
      </c>
      <c r="BL248" s="1">
        <f ca="1">IF(BJ248/BK248=INT(BJ248/BK248),1,0)</f>
        <v>0</v>
      </c>
      <c r="BM248" s="1">
        <f ca="1">IF(BL248=0,BJ248,BJ248/BK248)</f>
        <v>8</v>
      </c>
      <c r="BN248" s="1">
        <v>4</v>
      </c>
      <c r="BO248" s="1">
        <f ca="1">IF(BM248/BN248=INT(BM248/BN248),1,0)</f>
        <v>1</v>
      </c>
      <c r="BP248" s="1">
        <f ca="1">IF(BO248=0,BM248,BM248/BN248)</f>
        <v>2</v>
      </c>
      <c r="BQ248" s="1">
        <v>2</v>
      </c>
      <c r="BR248" s="1">
        <f ca="1">IF(BP248/BQ248=INT(BP248/BQ248),1,0)</f>
        <v>1</v>
      </c>
      <c r="BS248" s="1">
        <f ca="1">IF(BR248=0,BP248,BP248/BQ248)</f>
        <v>1</v>
      </c>
      <c r="BT248" s="1">
        <v>81</v>
      </c>
      <c r="BU248" s="1">
        <f ca="1">IF(BS248/BT248=INT(BS248/BT248),1,0)</f>
        <v>0</v>
      </c>
      <c r="BV248" s="1">
        <f ca="1">IF(BU248=0,BS248,BS248/BT248)</f>
        <v>1</v>
      </c>
      <c r="BW248" s="1">
        <v>9</v>
      </c>
      <c r="BX248" s="1">
        <f ca="1">IF(BV248/BW248=INT(BV248/BW248),1,0)</f>
        <v>0</v>
      </c>
      <c r="BY248" s="1">
        <f ca="1">IF(BX248=0,BV248,BV248/BW248)</f>
        <v>1</v>
      </c>
      <c r="BZ248" s="1">
        <v>3</v>
      </c>
      <c r="CA248" s="1">
        <f ca="1">IF(BY248/BZ248=INT(BY248/BZ248),1,0)</f>
        <v>0</v>
      </c>
      <c r="CB248" s="1">
        <f ca="1">IF(CA248=0,BY248,BY248/BZ248)</f>
        <v>1</v>
      </c>
      <c r="CC248" s="1">
        <v>25</v>
      </c>
      <c r="CD248" s="1">
        <f ca="1">IF(CB248/CC248=INT(CB248/CC248),1,0)</f>
        <v>0</v>
      </c>
      <c r="CE248" s="1">
        <f ca="1">IF(CD248=0,CB248,CB248/CC248)</f>
        <v>1</v>
      </c>
      <c r="CF248" s="1">
        <v>5</v>
      </c>
      <c r="CG248" s="1">
        <f ca="1">IF(CE248/CF248=INT(CE248/CF248),1,0)</f>
        <v>0</v>
      </c>
      <c r="CH248" s="1">
        <f ca="1">IF(CG248=0,CE248,CE248/CF248)</f>
        <v>1</v>
      </c>
      <c r="CI248" s="1">
        <v>49</v>
      </c>
      <c r="CJ248" s="1">
        <f ca="1">IF(CH248/CI248=INT(CH248/CI248),1,0)</f>
        <v>0</v>
      </c>
      <c r="CK248" s="1">
        <f ca="1">IF(CJ248=0,CH248,CH248/CI248)</f>
        <v>1</v>
      </c>
      <c r="CL248" s="1">
        <v>7</v>
      </c>
      <c r="CM248" s="1">
        <f ca="1">IF(CK248/CL248=INT(CK248/CL248),1,0)</f>
        <v>0</v>
      </c>
      <c r="CN248" s="1">
        <f ca="1">IF(CM248=0,CK248,CK248/CL248)</f>
        <v>1</v>
      </c>
      <c r="CO248" s="1">
        <v>121</v>
      </c>
      <c r="CP248" s="1">
        <f ca="1">IF(CN248/CO248=INT(CN248/CO248),1,0)</f>
        <v>0</v>
      </c>
      <c r="CQ248" s="1">
        <f ca="1">IF(CP248=0,CN248,CN248/CO248)</f>
        <v>1</v>
      </c>
      <c r="CR248" s="1">
        <v>11</v>
      </c>
      <c r="CS248" s="1">
        <f ca="1">IF(CQ248/CR248=INT(CQ248/CR248),1,0)</f>
        <v>0</v>
      </c>
      <c r="CT248" s="1">
        <f ca="1">IF(CS248=0,CQ248,CQ248/CR248)</f>
        <v>1</v>
      </c>
      <c r="CU248" s="1">
        <v>169</v>
      </c>
      <c r="CV248" s="1">
        <f ca="1">IF(CT248/CU248=INT(CT248/CU248),1,0)</f>
        <v>0</v>
      </c>
      <c r="CW248" s="1">
        <f ca="1">IF(CV248=0,CT248,CT248/CU248)</f>
        <v>1</v>
      </c>
      <c r="CX248" s="1">
        <v>13</v>
      </c>
      <c r="CY248" s="1">
        <f ca="1">IF(CW248/CX248=INT(CW248/CX248),1,0)</f>
        <v>0</v>
      </c>
      <c r="CZ248" s="1">
        <f ca="1">IF(CY248=0,CW248,CW248/CX248)</f>
        <v>1</v>
      </c>
      <c r="DA248" s="1">
        <v>17</v>
      </c>
      <c r="DB248" s="1">
        <f ca="1">IF(CZ248/DA248=INT(CZ248/DA248),1,0)</f>
        <v>0</v>
      </c>
      <c r="DC248" s="1">
        <f ca="1">IF(DB248=0,CZ248,CZ248/DA248)</f>
        <v>1</v>
      </c>
      <c r="DD248" s="1">
        <v>19</v>
      </c>
      <c r="DE248" s="1">
        <f ca="1">IF(DC248/DD248=INT(DC248/DD248),1,0)</f>
        <v>0</v>
      </c>
      <c r="DF248" s="1">
        <f ca="1">IF(DE248=0,DC248,DC248/DD248)</f>
        <v>1</v>
      </c>
      <c r="DG248" s="1">
        <v>23</v>
      </c>
      <c r="DH248" s="1">
        <f ca="1">IF(DF248/DG248=INT(DF248/DG248),1,0)</f>
        <v>0</v>
      </c>
      <c r="DI248" s="1">
        <f ca="1">IF(DH248=0,DF248,DF248/DG248)</f>
        <v>1</v>
      </c>
      <c r="DJ248" s="1">
        <v>29</v>
      </c>
      <c r="DK248" s="1">
        <f ca="1">IF(DI248/DJ248=INT(DI248/DJ248),1,0)</f>
        <v>0</v>
      </c>
      <c r="DL248" s="1">
        <f ca="1">IF(DK248=0,DI248,DI248/DJ248)</f>
        <v>1</v>
      </c>
      <c r="DM248" s="1">
        <v>31</v>
      </c>
      <c r="DN248" s="1">
        <f ca="1">IF(DL248/DM248=INT(DL248/DM248),1,0)</f>
        <v>0</v>
      </c>
      <c r="DO248" s="1">
        <f ca="1">IF(DN248=0,DL248,DL248/DM248)</f>
        <v>1</v>
      </c>
      <c r="DP248" s="1">
        <v>37</v>
      </c>
      <c r="DQ248" s="1">
        <f ca="1">IF(DO248/DP248=INT(DO248/DP248),1,0)</f>
        <v>0</v>
      </c>
      <c r="DR248" s="1">
        <f ca="1">IF(DQ248=0,DO248,DO248/DP248)</f>
        <v>1</v>
      </c>
      <c r="DS248" s="1">
        <v>41</v>
      </c>
      <c r="DT248" s="1">
        <f ca="1">IF(DR248/DS248=INT(DR248/DS248),1,0)</f>
        <v>0</v>
      </c>
      <c r="DU248" s="1">
        <f ca="1">IF(DT248=0,DR248,DR248/DS248)</f>
        <v>1</v>
      </c>
      <c r="DV248" s="1">
        <v>43</v>
      </c>
      <c r="DW248" s="1">
        <f ca="1">IF(DU248/DV248=INT(DU248/DV248),1,0)</f>
        <v>0</v>
      </c>
      <c r="DX248" s="1">
        <f ca="1">IF(DW248=0,DU248,DU248/DV248)</f>
        <v>1</v>
      </c>
      <c r="DY248" s="1">
        <v>47</v>
      </c>
      <c r="DZ248" s="1">
        <f ca="1">IF(DX248/DY248=INT(DX248/DY248),1,0)</f>
        <v>0</v>
      </c>
      <c r="EA248" s="1">
        <f ca="1">IF(DZ248=0,DX248,DX248/DY248)</f>
        <v>1</v>
      </c>
      <c r="EB248" s="1">
        <v>53</v>
      </c>
      <c r="EC248" s="1">
        <f ca="1">IF(EA248/EB248=INT(EA248/EB248),1,0)</f>
        <v>0</v>
      </c>
      <c r="ED248" s="1">
        <f ca="1">IF(EC248=0,EA248,EA248/EB248)</f>
        <v>1</v>
      </c>
      <c r="EE248" s="1">
        <v>59</v>
      </c>
      <c r="EF248" s="1">
        <f ca="1">IF(ED248/EE248=INT(ED248/EE248),1,0)</f>
        <v>0</v>
      </c>
      <c r="EG248" s="1">
        <f ca="1">IF(EF248=0,ED248,ED248/EE248)</f>
        <v>1</v>
      </c>
      <c r="EH248" s="1">
        <v>61</v>
      </c>
      <c r="EI248" s="1">
        <f ca="1">IF(EG248/EH248=INT(EG248/EH248),1,0)</f>
        <v>0</v>
      </c>
      <c r="EJ248" s="1">
        <f ca="1">IF(EI248=0,EG248,EG248/EH248)</f>
        <v>1</v>
      </c>
      <c r="EK248" s="1">
        <v>67</v>
      </c>
      <c r="EL248" s="1">
        <f ca="1">IF(EJ248/EK248=INT(EJ248/EK248),1,0)</f>
        <v>0</v>
      </c>
      <c r="EM248" s="1">
        <f ca="1">IF(EL248=0,EJ248,EJ248/EK248)</f>
        <v>1</v>
      </c>
      <c r="EN248" s="1">
        <v>71</v>
      </c>
      <c r="EO248" s="1">
        <f ca="1">IF(EM248/EN248=INT(EM248/EN248),1,0)</f>
        <v>0</v>
      </c>
      <c r="EP248" s="1">
        <f ca="1">IF(EO248=0,EM248,EM248/EN248)</f>
        <v>1</v>
      </c>
      <c r="EQ248" s="1">
        <v>73</v>
      </c>
      <c r="ER248" s="1">
        <f ca="1">IF(EP248/EQ248=INT(EP248/EQ248),1,0)</f>
        <v>0</v>
      </c>
      <c r="ES248" s="1">
        <f ca="1">IF(ER248=0,EP248,EP248/EQ248)</f>
        <v>1</v>
      </c>
      <c r="ET248" s="1">
        <v>79</v>
      </c>
      <c r="EU248" s="1">
        <f ca="1">IF(ES248/ET248=INT(ES248/ET248),1,0)</f>
        <v>0</v>
      </c>
      <c r="EV248" s="1">
        <f ca="1">IF(EU248=0,ES248,ES248/ET248)</f>
        <v>1</v>
      </c>
      <c r="EW248" s="1">
        <v>83</v>
      </c>
      <c r="EX248" s="1">
        <f ca="1">IF(EV248/EW248=INT(EV248/EW248),1,0)</f>
        <v>0</v>
      </c>
      <c r="EY248" s="1">
        <f ca="1">IF(EX248=0,EV248,EV248/EW248)</f>
        <v>1</v>
      </c>
      <c r="EZ248" s="1">
        <v>89</v>
      </c>
      <c r="FA248" s="1">
        <f ca="1">IF(EY248/EZ248=INT(EY248/EZ248),1,0)</f>
        <v>0</v>
      </c>
      <c r="FB248" s="1">
        <f ca="1">IF(FA248=0,EY248,EY248/EZ248)</f>
        <v>1</v>
      </c>
      <c r="FC248" s="1">
        <v>97</v>
      </c>
      <c r="FD248" s="1">
        <f ca="1">IF(FB248/FC248=INT(FB248/FC248),1,0)</f>
        <v>0</v>
      </c>
      <c r="FE248" s="1">
        <f ca="1">IF(FD248=0,FB248,FB248/FC248)</f>
        <v>1</v>
      </c>
      <c r="FF248" s="1">
        <v>101</v>
      </c>
      <c r="FG248" s="1">
        <f ca="1">IF(FE248/FF248=INT(FE248/FF248),1,0)</f>
        <v>0</v>
      </c>
      <c r="FH248" s="1">
        <f ca="1">IF(FG248=0,FE248,FE248/FF248)</f>
        <v>1</v>
      </c>
      <c r="FI248" s="1">
        <v>103</v>
      </c>
      <c r="FJ248" s="1">
        <f ca="1">IF(FH248/FI248=INT(FH248/FI248),1,0)</f>
        <v>0</v>
      </c>
      <c r="FK248" s="1">
        <f ca="1">IF(FJ248=0,FH248,FH248/FI248)</f>
        <v>1</v>
      </c>
      <c r="FL248" s="1">
        <v>107</v>
      </c>
      <c r="FM248" s="1">
        <f ca="1">IF(FK248/FL248=INT(FK248/FL248),1,0)</f>
        <v>0</v>
      </c>
      <c r="FN248" s="1">
        <f ca="1">IF(FM248=0,FK248,FK248/FL248)</f>
        <v>1</v>
      </c>
      <c r="FO248" s="1">
        <v>109</v>
      </c>
      <c r="FP248" s="1">
        <f ca="1">IF(FN248/FO248=INT(FN248/FO248),1,0)</f>
        <v>0</v>
      </c>
      <c r="FQ248" s="1">
        <f ca="1">IF(FP248=0,FN248,FN248/FO248)</f>
        <v>1</v>
      </c>
      <c r="FR248" s="1">
        <v>113</v>
      </c>
      <c r="FS248" s="1">
        <f ca="1">IF(FQ248/FR248=INT(FQ248/FR248),1,0)</f>
        <v>0</v>
      </c>
      <c r="FT248" s="1">
        <f ca="1">IF(FS248=0,FQ248,FQ248/FR248)</f>
        <v>1</v>
      </c>
      <c r="FU248" s="1">
        <v>127</v>
      </c>
      <c r="FV248" s="1">
        <f ca="1">IF(FT248/FU248=INT(FT248/FU248),1,0)</f>
        <v>0</v>
      </c>
      <c r="FW248" s="1">
        <f ca="1">IF(FV248=0,FT248,FT248/FU248)</f>
        <v>1</v>
      </c>
      <c r="FX248" s="1">
        <v>131</v>
      </c>
      <c r="FY248" s="1">
        <f ca="1">IF(FW248/FX248=INT(FW248/FX248),1,0)</f>
        <v>0</v>
      </c>
      <c r="FZ248" s="1">
        <f ca="1">IF(FY248=0,FW248,FW248/FX248)</f>
        <v>1</v>
      </c>
      <c r="GA248" s="1">
        <v>137</v>
      </c>
      <c r="GB248" s="1">
        <f ca="1">IF(FZ248/GA248=INT(FZ248/GA248),1,0)</f>
        <v>0</v>
      </c>
      <c r="GC248" s="1">
        <f ca="1">IF(GB248=0,FZ248,FZ248/GA248)</f>
        <v>1</v>
      </c>
      <c r="GD248" s="1">
        <v>139</v>
      </c>
      <c r="GE248" s="1">
        <f ca="1">IF(GC248/GD248=INT(GC248/GD248),1,0)</f>
        <v>0</v>
      </c>
      <c r="GF248" s="1">
        <f ca="1">IF(GE248=0,GC248,GC248/GD248)</f>
        <v>1</v>
      </c>
      <c r="GG248" s="1">
        <v>149</v>
      </c>
      <c r="GH248" s="1">
        <f ca="1">IF(GF248/GG248=INT(GF248/GG248),1,0)</f>
        <v>0</v>
      </c>
      <c r="GI248" s="1">
        <f ca="1">IF(GH248=0,GF248,GF248/GG248)</f>
        <v>1</v>
      </c>
      <c r="GJ248" s="1"/>
      <c r="GK248" s="1">
        <f ca="1">8*BI248+4*BL248+2*BO248+BR248</f>
        <v>3</v>
      </c>
      <c r="GL248" s="1">
        <f ca="1">4*BU248+2*BX248+CA248</f>
        <v>0</v>
      </c>
      <c r="GM248" s="1">
        <f ca="1">2*CD248+CG248</f>
        <v>0</v>
      </c>
      <c r="GN248" s="1">
        <f ca="1">2*CJ248+CM248</f>
        <v>0</v>
      </c>
      <c r="GO248" s="1">
        <f ca="1">2*CP248+CS248</f>
        <v>0</v>
      </c>
      <c r="GP248" s="1">
        <f ca="1">2*CV248+CY248</f>
        <v>0</v>
      </c>
      <c r="GQ248" s="1">
        <f ca="1">DB248</f>
        <v>0</v>
      </c>
      <c r="GR248" s="1">
        <f ca="1">DE248</f>
        <v>0</v>
      </c>
      <c r="GS248" s="1">
        <f ca="1">DH248</f>
        <v>0</v>
      </c>
      <c r="GT248" s="1">
        <f ca="1">DK248</f>
        <v>0</v>
      </c>
      <c r="GU248" s="1">
        <f ca="1">DN248</f>
        <v>0</v>
      </c>
      <c r="GV248">
        <f ca="1">DQ248</f>
        <v>0</v>
      </c>
      <c r="GW248">
        <f ca="1">DT248</f>
        <v>0</v>
      </c>
      <c r="GX248">
        <f ca="1">DW248</f>
        <v>0</v>
      </c>
      <c r="GY248">
        <f ca="1">DZ248</f>
        <v>0</v>
      </c>
      <c r="GZ248">
        <f ca="1">EC248</f>
        <v>0</v>
      </c>
      <c r="HA248">
        <f ca="1">EF248</f>
        <v>0</v>
      </c>
      <c r="HB248">
        <f ca="1">EI248</f>
        <v>0</v>
      </c>
      <c r="HC248">
        <f ca="1">EL248</f>
        <v>0</v>
      </c>
      <c r="HD248">
        <f ca="1">EO248</f>
        <v>0</v>
      </c>
      <c r="HE248">
        <f ca="1">ER248</f>
        <v>0</v>
      </c>
      <c r="HF248">
        <f ca="1">EU248</f>
        <v>0</v>
      </c>
      <c r="HG248">
        <f ca="1">EX248</f>
        <v>0</v>
      </c>
      <c r="HH248">
        <f ca="1">FA248</f>
        <v>0</v>
      </c>
      <c r="HI248">
        <f ca="1">FD248</f>
        <v>0</v>
      </c>
      <c r="HJ248">
        <f ca="1">FG248</f>
        <v>0</v>
      </c>
      <c r="HK248">
        <f ca="1">FJ248</f>
        <v>0</v>
      </c>
      <c r="HL248">
        <f ca="1">FM248</f>
        <v>0</v>
      </c>
      <c r="HM248">
        <f ca="1">FP248</f>
        <v>0</v>
      </c>
      <c r="HN248">
        <f ca="1">FS248</f>
        <v>0</v>
      </c>
      <c r="HO248">
        <f ca="1">FV248</f>
        <v>0</v>
      </c>
      <c r="HP248">
        <f ca="1">FY248</f>
        <v>0</v>
      </c>
      <c r="HQ248">
        <f ca="1">GB248</f>
        <v>0</v>
      </c>
      <c r="HR248">
        <f ca="1">GE248</f>
        <v>0</v>
      </c>
      <c r="HS248">
        <f ca="1">GH248</f>
        <v>0</v>
      </c>
      <c r="HT248">
        <f ca="1">BG248</f>
        <v>8</v>
      </c>
      <c r="HU248">
        <f ca="1">HT248/HS251</f>
        <v>4</v>
      </c>
      <c r="HV248" s="9">
        <f ca="1">BE249</f>
        <v>4</v>
      </c>
      <c r="HW248">
        <f ca="1">HV248*HU249+HU248</f>
        <v>24</v>
      </c>
      <c r="HX248">
        <f ca="1">HW248*HW244</f>
        <v>936</v>
      </c>
      <c r="HY248" s="9">
        <f ca="1">HU245*HU249</f>
        <v>20</v>
      </c>
      <c r="HZ248" s="9">
        <f ca="1">INT(HX248/HY248)</f>
        <v>46</v>
      </c>
      <c r="IA248" s="9">
        <f ca="1">HX248-HZ248*HY248</f>
        <v>16</v>
      </c>
      <c r="IB248" s="9">
        <f ca="1">HY248</f>
        <v>20</v>
      </c>
    </row>
    <row r="249" spans="2:255" ht="6" hidden="1" customHeight="1" x14ac:dyDescent="0.25">
      <c r="B249" s="71"/>
      <c r="C249" s="71"/>
      <c r="D249" s="71"/>
      <c r="E249" s="77"/>
      <c r="F249" s="104"/>
      <c r="G249" s="71"/>
      <c r="H249" s="78"/>
      <c r="I249" s="71"/>
      <c r="J249" s="71"/>
      <c r="K249" s="77"/>
      <c r="L249" s="104"/>
      <c r="M249" s="71"/>
      <c r="N249" s="71"/>
      <c r="O249" s="71"/>
      <c r="P249" s="71"/>
      <c r="Q249" s="71"/>
      <c r="R249" s="71"/>
      <c r="S249" s="77"/>
      <c r="T249" s="80"/>
      <c r="U249" s="80"/>
      <c r="V249" s="80"/>
      <c r="W249" s="122"/>
      <c r="X249" s="102"/>
      <c r="Y249" s="71"/>
      <c r="Z249" s="75"/>
      <c r="AE249" s="162"/>
      <c r="AW249" s="11"/>
      <c r="AX249" s="11"/>
      <c r="AY249" s="11"/>
      <c r="AZ249" s="11"/>
      <c r="BA249" s="11"/>
      <c r="BB249" s="11"/>
      <c r="BC249" s="11"/>
      <c r="BE249">
        <f ca="1">BE248+INT(BF248/BF249)</f>
        <v>4</v>
      </c>
      <c r="BF249" s="1">
        <f ca="1">IF(BB244&gt;BF248,INT((RAND()*(BC244-BB244+1)+BB244)),INT((RAND()*(BC244-BF248)+BF248+1)))</f>
        <v>10</v>
      </c>
      <c r="BG249">
        <f ca="1">BF249</f>
        <v>10</v>
      </c>
      <c r="BH249">
        <v>256</v>
      </c>
      <c r="BI249" s="1">
        <f ca="1">IF(BG249/BH249=INT(BG249/BH249),1,0)</f>
        <v>0</v>
      </c>
      <c r="BJ249" s="1">
        <f ca="1">IF(BI249=0,BG249,BG249/BH249)</f>
        <v>10</v>
      </c>
      <c r="BK249" s="1">
        <v>16</v>
      </c>
      <c r="BL249" s="1">
        <f ca="1">IF(BJ249/BK249=INT(BJ249/BK249),1,0)</f>
        <v>0</v>
      </c>
      <c r="BM249" s="1">
        <f ca="1">IF(BL249=0,BJ249,BJ249/BK249)</f>
        <v>10</v>
      </c>
      <c r="BN249" s="1">
        <v>4</v>
      </c>
      <c r="BO249" s="1">
        <f ca="1">IF(BM249/BN249=INT(BM249/BN249),1,0)</f>
        <v>0</v>
      </c>
      <c r="BP249" s="1">
        <f ca="1">IF(BO249=0,BM249,BM249/BN249)</f>
        <v>10</v>
      </c>
      <c r="BQ249" s="1">
        <v>2</v>
      </c>
      <c r="BR249" s="1">
        <f ca="1">IF(BP249/BQ249=INT(BP249/BQ249),1,0)</f>
        <v>1</v>
      </c>
      <c r="BS249" s="1">
        <f ca="1">IF(BR249=0,BP249,BP249/BQ249)</f>
        <v>5</v>
      </c>
      <c r="BT249" s="1">
        <v>81</v>
      </c>
      <c r="BU249" s="1">
        <f ca="1">IF(BS249/BT249=INT(BS249/BT249),1,0)</f>
        <v>0</v>
      </c>
      <c r="BV249" s="1">
        <f ca="1">IF(BU249=0,BS249,BS249/BT249)</f>
        <v>5</v>
      </c>
      <c r="BW249" s="1">
        <v>9</v>
      </c>
      <c r="BX249" s="1">
        <f ca="1">IF(BV249/BW249=INT(BV249/BW249),1,0)</f>
        <v>0</v>
      </c>
      <c r="BY249" s="1">
        <f ca="1">IF(BX249=0,BV249,BV249/BW249)</f>
        <v>5</v>
      </c>
      <c r="BZ249" s="1">
        <v>3</v>
      </c>
      <c r="CA249" s="1">
        <f ca="1">IF(BY249/BZ249=INT(BY249/BZ249),1,0)</f>
        <v>0</v>
      </c>
      <c r="CB249" s="1">
        <f ca="1">IF(CA249=0,BY249,BY249/BZ249)</f>
        <v>5</v>
      </c>
      <c r="CC249" s="1">
        <v>25</v>
      </c>
      <c r="CD249" s="1">
        <f ca="1">IF(CB249/CC249=INT(CB249/CC249),1,0)</f>
        <v>0</v>
      </c>
      <c r="CE249" s="1">
        <f ca="1">IF(CD249=0,CB249,CB249/CC249)</f>
        <v>5</v>
      </c>
      <c r="CF249" s="1">
        <v>5</v>
      </c>
      <c r="CG249" s="1">
        <f ca="1">IF(CE249/CF249=INT(CE249/CF249),1,0)</f>
        <v>1</v>
      </c>
      <c r="CH249" s="1">
        <f ca="1">IF(CG249=0,CE249,CE249/CF249)</f>
        <v>1</v>
      </c>
      <c r="CI249" s="1">
        <v>49</v>
      </c>
      <c r="CJ249" s="1">
        <f ca="1">IF(CH249/CI249=INT(CH249/CI249),1,0)</f>
        <v>0</v>
      </c>
      <c r="CK249" s="1">
        <f ca="1">IF(CJ249=0,CH249,CH249/CI249)</f>
        <v>1</v>
      </c>
      <c r="CL249" s="1">
        <v>7</v>
      </c>
      <c r="CM249" s="1">
        <f ca="1">IF(CK249/CL249=INT(CK249/CL249),1,0)</f>
        <v>0</v>
      </c>
      <c r="CN249" s="1">
        <f ca="1">IF(CM249=0,CK249,CK249/CL249)</f>
        <v>1</v>
      </c>
      <c r="CO249" s="1">
        <v>121</v>
      </c>
      <c r="CP249" s="1">
        <f ca="1">IF(CN249/CO249=INT(CN249/CO249),1,0)</f>
        <v>0</v>
      </c>
      <c r="CQ249" s="1">
        <f ca="1">IF(CP249=0,CN249,CN249/CO249)</f>
        <v>1</v>
      </c>
      <c r="CR249" s="1">
        <v>11</v>
      </c>
      <c r="CS249" s="1">
        <f ca="1">IF(CQ249/CR249=INT(CQ249/CR249),1,0)</f>
        <v>0</v>
      </c>
      <c r="CT249" s="1">
        <f ca="1">IF(CS249=0,CQ249,CQ249/CR249)</f>
        <v>1</v>
      </c>
      <c r="CU249" s="1">
        <v>169</v>
      </c>
      <c r="CV249" s="1">
        <f ca="1">IF(CT249/CU249=INT(CT249/CU249),1,0)</f>
        <v>0</v>
      </c>
      <c r="CW249" s="1">
        <f ca="1">IF(CV249=0,CT249,CT249/CU249)</f>
        <v>1</v>
      </c>
      <c r="CX249" s="1">
        <v>13</v>
      </c>
      <c r="CY249" s="1">
        <f ca="1">IF(CW249/CX249=INT(CW249/CX249),1,0)</f>
        <v>0</v>
      </c>
      <c r="CZ249" s="1">
        <f ca="1">IF(CY249=0,CW249,CW249/CX249)</f>
        <v>1</v>
      </c>
      <c r="DA249" s="1">
        <v>17</v>
      </c>
      <c r="DB249" s="1">
        <f ca="1">IF(CZ249/DA249=INT(CZ249/DA249),1,0)</f>
        <v>0</v>
      </c>
      <c r="DC249" s="1">
        <f ca="1">IF(DB249=0,CZ249,CZ249/DA249)</f>
        <v>1</v>
      </c>
      <c r="DD249" s="1">
        <v>19</v>
      </c>
      <c r="DE249" s="1">
        <f ca="1">IF(DC249/DD249=INT(DC249/DD249),1,0)</f>
        <v>0</v>
      </c>
      <c r="DF249" s="1">
        <f ca="1">IF(DE249=0,DC249,DC249/DD249)</f>
        <v>1</v>
      </c>
      <c r="DG249" s="1">
        <v>23</v>
      </c>
      <c r="DH249" s="1">
        <f ca="1">IF(DF249/DG249=INT(DF249/DG249),1,0)</f>
        <v>0</v>
      </c>
      <c r="DI249" s="1">
        <f ca="1">IF(DH249=0,DF249,DF249/DG249)</f>
        <v>1</v>
      </c>
      <c r="DJ249" s="1">
        <v>29</v>
      </c>
      <c r="DK249" s="1">
        <f ca="1">IF(DI249/DJ249=INT(DI249/DJ249),1,0)</f>
        <v>0</v>
      </c>
      <c r="DL249" s="1">
        <f ca="1">IF(DK249=0,DI249,DI249/DJ249)</f>
        <v>1</v>
      </c>
      <c r="DM249" s="1">
        <v>31</v>
      </c>
      <c r="DN249" s="1">
        <f ca="1">IF(DL249/DM249=INT(DL249/DM249),1,0)</f>
        <v>0</v>
      </c>
      <c r="DO249" s="1">
        <f ca="1">IF(DN249=0,DL249,DL249/DM249)</f>
        <v>1</v>
      </c>
      <c r="DP249" s="1">
        <v>37</v>
      </c>
      <c r="DQ249" s="1">
        <f ca="1">IF(DO249/DP249=INT(DO249/DP249),1,0)</f>
        <v>0</v>
      </c>
      <c r="DR249" s="1">
        <f ca="1">IF(DQ249=0,DO249,DO249/DP249)</f>
        <v>1</v>
      </c>
      <c r="DS249" s="1">
        <v>41</v>
      </c>
      <c r="DT249" s="1">
        <f ca="1">IF(DR249/DS249=INT(DR249/DS249),1,0)</f>
        <v>0</v>
      </c>
      <c r="DU249" s="1">
        <f ca="1">IF(DT249=0,DR249,DR249/DS249)</f>
        <v>1</v>
      </c>
      <c r="DV249" s="1">
        <v>43</v>
      </c>
      <c r="DW249" s="1">
        <f ca="1">IF(DU249/DV249=INT(DU249/DV249),1,0)</f>
        <v>0</v>
      </c>
      <c r="DX249" s="1">
        <f ca="1">IF(DW249=0,DU249,DU249/DV249)</f>
        <v>1</v>
      </c>
      <c r="DY249" s="1">
        <v>47</v>
      </c>
      <c r="DZ249" s="1">
        <f ca="1">IF(DX249/DY249=INT(DX249/DY249),1,0)</f>
        <v>0</v>
      </c>
      <c r="EA249" s="1">
        <f ca="1">IF(DZ249=0,DX249,DX249/DY249)</f>
        <v>1</v>
      </c>
      <c r="EB249" s="1">
        <v>53</v>
      </c>
      <c r="EC249" s="1">
        <f ca="1">IF(EA249/EB249=INT(EA249/EB249),1,0)</f>
        <v>0</v>
      </c>
      <c r="ED249" s="1">
        <f ca="1">IF(EC249=0,EA249,EA249/EB249)</f>
        <v>1</v>
      </c>
      <c r="EE249" s="1">
        <v>59</v>
      </c>
      <c r="EF249" s="1">
        <f ca="1">IF(ED249/EE249=INT(ED249/EE249),1,0)</f>
        <v>0</v>
      </c>
      <c r="EG249" s="1">
        <f ca="1">IF(EF249=0,ED249,ED249/EE249)</f>
        <v>1</v>
      </c>
      <c r="EH249" s="1">
        <v>61</v>
      </c>
      <c r="EI249" s="1">
        <f ca="1">IF(EG249/EH249=INT(EG249/EH249),1,0)</f>
        <v>0</v>
      </c>
      <c r="EJ249" s="1">
        <f ca="1">IF(EI249=0,EG249,EG249/EH249)</f>
        <v>1</v>
      </c>
      <c r="EK249" s="1">
        <v>67</v>
      </c>
      <c r="EL249" s="1">
        <f ca="1">IF(EJ249/EK249=INT(EJ249/EK249),1,0)</f>
        <v>0</v>
      </c>
      <c r="EM249" s="1">
        <f ca="1">IF(EL249=0,EJ249,EJ249/EK249)</f>
        <v>1</v>
      </c>
      <c r="EN249" s="1">
        <v>71</v>
      </c>
      <c r="EO249" s="1">
        <f ca="1">IF(EM249/EN249=INT(EM249/EN249),1,0)</f>
        <v>0</v>
      </c>
      <c r="EP249" s="1">
        <f ca="1">IF(EO249=0,EM249,EM249/EN249)</f>
        <v>1</v>
      </c>
      <c r="EQ249" s="1">
        <v>73</v>
      </c>
      <c r="ER249" s="1">
        <f ca="1">IF(EP249/EQ249=INT(EP249/EQ249),1,0)</f>
        <v>0</v>
      </c>
      <c r="ES249" s="1">
        <f ca="1">IF(ER249=0,EP249,EP249/EQ249)</f>
        <v>1</v>
      </c>
      <c r="ET249" s="1">
        <v>79</v>
      </c>
      <c r="EU249" s="1">
        <f ca="1">IF(ES249/ET249=INT(ES249/ET249),1,0)</f>
        <v>0</v>
      </c>
      <c r="EV249" s="1">
        <f ca="1">IF(EU249=0,ES249,ES249/ET249)</f>
        <v>1</v>
      </c>
      <c r="EW249" s="1">
        <v>83</v>
      </c>
      <c r="EX249" s="1">
        <f ca="1">IF(EV249/EW249=INT(EV249/EW249),1,0)</f>
        <v>0</v>
      </c>
      <c r="EY249" s="1">
        <f ca="1">IF(EX249=0,EV249,EV249/EW249)</f>
        <v>1</v>
      </c>
      <c r="EZ249" s="1">
        <v>89</v>
      </c>
      <c r="FA249" s="1">
        <f ca="1">IF(EY249/EZ249=INT(EY249/EZ249),1,0)</f>
        <v>0</v>
      </c>
      <c r="FB249" s="1">
        <f ca="1">IF(FA249=0,EY249,EY249/EZ249)</f>
        <v>1</v>
      </c>
      <c r="FC249" s="1">
        <v>97</v>
      </c>
      <c r="FD249" s="1">
        <f ca="1">IF(FB249/FC249=INT(FB249/FC249),1,0)</f>
        <v>0</v>
      </c>
      <c r="FE249" s="1">
        <f ca="1">IF(FD249=0,FB249,FB249/FC249)</f>
        <v>1</v>
      </c>
      <c r="FF249" s="1">
        <v>101</v>
      </c>
      <c r="FG249" s="1">
        <f ca="1">IF(FE249/FF249=INT(FE249/FF249),1,0)</f>
        <v>0</v>
      </c>
      <c r="FH249" s="1">
        <f ca="1">IF(FG249=0,FE249,FE249/FF249)</f>
        <v>1</v>
      </c>
      <c r="FI249" s="1">
        <v>103</v>
      </c>
      <c r="FJ249" s="1">
        <f ca="1">IF(FH249/FI249=INT(FH249/FI249),1,0)</f>
        <v>0</v>
      </c>
      <c r="FK249" s="1">
        <f ca="1">IF(FJ249=0,FH249,FH249/FI249)</f>
        <v>1</v>
      </c>
      <c r="FL249" s="1">
        <v>107</v>
      </c>
      <c r="FM249" s="1">
        <f ca="1">IF(FK249/FL249=INT(FK249/FL249),1,0)</f>
        <v>0</v>
      </c>
      <c r="FN249" s="1">
        <f ca="1">IF(FM249=0,FK249,FK249/FL249)</f>
        <v>1</v>
      </c>
      <c r="FO249" s="1">
        <v>109</v>
      </c>
      <c r="FP249" s="1">
        <f ca="1">IF(FN249/FO249=INT(FN249/FO249),1,0)</f>
        <v>0</v>
      </c>
      <c r="FQ249" s="1">
        <f ca="1">IF(FP249=0,FN249,FN249/FO249)</f>
        <v>1</v>
      </c>
      <c r="FR249" s="1">
        <v>113</v>
      </c>
      <c r="FS249" s="1">
        <f ca="1">IF(FQ249/FR249=INT(FQ249/FR249),1,0)</f>
        <v>0</v>
      </c>
      <c r="FT249" s="1">
        <f ca="1">IF(FS249=0,FQ249,FQ249/FR249)</f>
        <v>1</v>
      </c>
      <c r="FU249" s="1">
        <v>127</v>
      </c>
      <c r="FV249" s="1">
        <f ca="1">IF(FT249/FU249=INT(FT249/FU249),1,0)</f>
        <v>0</v>
      </c>
      <c r="FW249" s="1">
        <f ca="1">IF(FV249=0,FT249,FT249/FU249)</f>
        <v>1</v>
      </c>
      <c r="FX249" s="1">
        <v>131</v>
      </c>
      <c r="FY249" s="1">
        <f ca="1">IF(FW249/FX249=INT(FW249/FX249),1,0)</f>
        <v>0</v>
      </c>
      <c r="FZ249" s="1">
        <f ca="1">IF(FY249=0,FW249,FW249/FX249)</f>
        <v>1</v>
      </c>
      <c r="GA249" s="1">
        <v>137</v>
      </c>
      <c r="GB249" s="1">
        <f ca="1">IF(FZ249/GA249=INT(FZ249/GA249),1,0)</f>
        <v>0</v>
      </c>
      <c r="GC249" s="1">
        <f ca="1">IF(GB249=0,FZ249,FZ249/GA249)</f>
        <v>1</v>
      </c>
      <c r="GD249" s="1">
        <v>139</v>
      </c>
      <c r="GE249" s="1">
        <f ca="1">IF(GC249/GD249=INT(GC249/GD249),1,0)</f>
        <v>0</v>
      </c>
      <c r="GF249" s="1">
        <f ca="1">IF(GE249=0,GC249,GC249/GD249)</f>
        <v>1</v>
      </c>
      <c r="GG249" s="1">
        <v>149</v>
      </c>
      <c r="GH249" s="1">
        <f ca="1">IF(GF249/GG249=INT(GF249/GG249),1,0)</f>
        <v>0</v>
      </c>
      <c r="GI249" s="1">
        <f ca="1">IF(GH249=0,GF249,GF249/GG249)</f>
        <v>1</v>
      </c>
      <c r="GJ249" s="1"/>
      <c r="GK249" s="1">
        <f ca="1">8*BI249+4*BL249+2*BO249+BR249</f>
        <v>1</v>
      </c>
      <c r="GL249" s="1">
        <f ca="1">4*BU249+2*BX249+CA249</f>
        <v>0</v>
      </c>
      <c r="GM249" s="1">
        <f ca="1">2*CD249+CG249</f>
        <v>1</v>
      </c>
      <c r="GN249" s="1">
        <f ca="1">2*CJ249+CM249</f>
        <v>0</v>
      </c>
      <c r="GO249" s="1">
        <f ca="1">2*CP249+CS249</f>
        <v>0</v>
      </c>
      <c r="GP249" s="1">
        <f ca="1">2*CV249+CY249</f>
        <v>0</v>
      </c>
      <c r="GQ249" s="1">
        <f ca="1">DB249</f>
        <v>0</v>
      </c>
      <c r="GR249" s="1">
        <f ca="1">DE249</f>
        <v>0</v>
      </c>
      <c r="GS249" s="1">
        <f ca="1">DH249</f>
        <v>0</v>
      </c>
      <c r="GT249" s="1">
        <f ca="1">DK249</f>
        <v>0</v>
      </c>
      <c r="GU249" s="1">
        <f ca="1">DN249</f>
        <v>0</v>
      </c>
      <c r="GV249">
        <f ca="1">DQ249</f>
        <v>0</v>
      </c>
      <c r="GW249">
        <f ca="1">DT249</f>
        <v>0</v>
      </c>
      <c r="GX249">
        <f ca="1">DW249</f>
        <v>0</v>
      </c>
      <c r="GY249">
        <f ca="1">DZ249</f>
        <v>0</v>
      </c>
      <c r="GZ249">
        <f ca="1">EC249</f>
        <v>0</v>
      </c>
      <c r="HA249">
        <f ca="1">EF249</f>
        <v>0</v>
      </c>
      <c r="HB249">
        <f ca="1">EI249</f>
        <v>0</v>
      </c>
      <c r="HC249">
        <f ca="1">EL249</f>
        <v>0</v>
      </c>
      <c r="HD249">
        <f ca="1">EO249</f>
        <v>0</v>
      </c>
      <c r="HE249">
        <f ca="1">ER249</f>
        <v>0</v>
      </c>
      <c r="HF249">
        <f ca="1">EU249</f>
        <v>0</v>
      </c>
      <c r="HG249">
        <f ca="1">EX249</f>
        <v>0</v>
      </c>
      <c r="HH249">
        <f ca="1">FA249</f>
        <v>0</v>
      </c>
      <c r="HI249">
        <f ca="1">FD249</f>
        <v>0</v>
      </c>
      <c r="HJ249">
        <f ca="1">FG249</f>
        <v>0</v>
      </c>
      <c r="HK249">
        <f ca="1">FJ249</f>
        <v>0</v>
      </c>
      <c r="HL249">
        <f ca="1">FM249</f>
        <v>0</v>
      </c>
      <c r="HM249">
        <f ca="1">FP249</f>
        <v>0</v>
      </c>
      <c r="HN249">
        <f ca="1">FS249</f>
        <v>0</v>
      </c>
      <c r="HO249">
        <f ca="1">FV249</f>
        <v>0</v>
      </c>
      <c r="HP249">
        <f ca="1">FY249</f>
        <v>0</v>
      </c>
      <c r="HQ249">
        <f ca="1">GB249</f>
        <v>0</v>
      </c>
      <c r="HR249">
        <f ca="1">GE249</f>
        <v>0</v>
      </c>
      <c r="HS249">
        <f ca="1">GH249</f>
        <v>0</v>
      </c>
      <c r="HT249">
        <f ca="1">BG249</f>
        <v>10</v>
      </c>
      <c r="HU249">
        <f ca="1">HT249/HS251</f>
        <v>5</v>
      </c>
      <c r="HV249" s="9"/>
      <c r="HY249" s="9"/>
      <c r="HZ249" s="9"/>
      <c r="IA249" s="9"/>
      <c r="IB249" s="9"/>
    </row>
    <row r="250" spans="2:255" ht="6" hidden="1" customHeight="1" x14ac:dyDescent="0.25">
      <c r="B250" s="71"/>
      <c r="C250" s="71"/>
      <c r="D250" s="71"/>
      <c r="E250" s="77"/>
      <c r="F250" s="104"/>
      <c r="G250" s="71"/>
      <c r="H250" s="78"/>
      <c r="I250" s="71"/>
      <c r="J250" s="71"/>
      <c r="K250" s="77"/>
      <c r="L250" s="104"/>
      <c r="M250" s="71"/>
      <c r="N250" s="71"/>
      <c r="O250" s="71"/>
      <c r="P250" s="71"/>
      <c r="Q250" s="71"/>
      <c r="R250" s="71"/>
      <c r="S250" s="77"/>
      <c r="T250" s="80"/>
      <c r="U250" s="80"/>
      <c r="V250" s="80"/>
      <c r="W250" s="122"/>
      <c r="X250" s="102"/>
      <c r="Y250" s="71"/>
      <c r="Z250" s="75"/>
      <c r="AE250" s="162"/>
      <c r="AW250" s="11"/>
      <c r="AX250" s="11"/>
      <c r="AY250" s="11"/>
      <c r="AZ250" s="11"/>
      <c r="BA250" s="11"/>
      <c r="BB250" s="11"/>
      <c r="BC250" s="11"/>
      <c r="BD250" s="9"/>
      <c r="BE250" s="9"/>
      <c r="BF250" s="9"/>
      <c r="BK250" s="9"/>
      <c r="BL250" s="9"/>
      <c r="BM250" s="9"/>
      <c r="BN250" s="9"/>
      <c r="BO250" s="9"/>
      <c r="BP250" s="9"/>
      <c r="BQ250" s="9"/>
      <c r="BR250" s="9"/>
      <c r="BS250" s="9"/>
      <c r="BT250" s="9"/>
      <c r="BU250" s="9"/>
      <c r="BV250" s="9"/>
      <c r="BW250" s="9"/>
      <c r="BX250" s="9"/>
      <c r="BY250" s="9"/>
      <c r="BZ250" s="9"/>
      <c r="CA250" s="9"/>
      <c r="CB250" s="9"/>
      <c r="CC250" s="9"/>
      <c r="CD250" s="9"/>
      <c r="CE250" s="9"/>
      <c r="CF250" s="9"/>
      <c r="CG250" s="9"/>
      <c r="CH250" s="9"/>
      <c r="CI250" s="9"/>
      <c r="CJ250" s="9"/>
      <c r="CK250" s="9"/>
      <c r="CL250" s="9"/>
      <c r="CM250" s="9"/>
      <c r="CN250" s="9"/>
      <c r="CO250" s="9"/>
      <c r="CP250" s="9"/>
      <c r="CQ250" s="9"/>
      <c r="CR250" s="9"/>
      <c r="CS250" s="9"/>
      <c r="CT250" s="9"/>
      <c r="CU250" s="9"/>
      <c r="CV250" s="9"/>
      <c r="CW250" s="9"/>
      <c r="CX250" s="9"/>
      <c r="CY250" s="9"/>
      <c r="CZ250" s="9"/>
      <c r="DA250" s="9"/>
      <c r="DB250" s="9"/>
      <c r="DC250" s="9"/>
      <c r="DD250" s="9"/>
      <c r="DE250" s="9"/>
      <c r="DF250" s="9"/>
      <c r="DG250" s="9"/>
      <c r="DH250" s="9"/>
      <c r="DI250" s="9"/>
      <c r="DJ250" s="9"/>
      <c r="DK250" s="9"/>
      <c r="DL250" s="9"/>
      <c r="DM250" s="9"/>
      <c r="DN250" s="9"/>
      <c r="DO250" s="9"/>
      <c r="DP250" s="9"/>
      <c r="DQ250" s="9"/>
      <c r="DR250" s="9"/>
      <c r="DS250" s="9"/>
      <c r="DT250" s="9"/>
      <c r="DU250" s="9"/>
      <c r="DV250" s="9"/>
      <c r="DW250" s="9"/>
      <c r="DX250" s="9"/>
      <c r="DY250" s="9"/>
      <c r="DZ250" s="9"/>
      <c r="EA250" s="9"/>
      <c r="EB250" s="9"/>
      <c r="EG250" s="9"/>
      <c r="EH250" s="9"/>
      <c r="EI250" s="9"/>
      <c r="EJ250" s="9"/>
      <c r="EK250" s="9"/>
      <c r="EL250" s="9"/>
      <c r="EM250" s="9"/>
      <c r="EN250" s="9"/>
      <c r="EO250" s="9"/>
      <c r="EP250" s="9"/>
      <c r="EQ250" s="9"/>
      <c r="ER250" s="9"/>
      <c r="ES250" s="9"/>
      <c r="ET250" s="9"/>
      <c r="EU250" s="9"/>
      <c r="EV250" s="9"/>
      <c r="EW250" s="9"/>
      <c r="EX250" s="9"/>
      <c r="EY250" s="9"/>
      <c r="EZ250" s="9"/>
      <c r="FA250" s="9"/>
      <c r="FB250" s="9"/>
      <c r="FC250" s="9"/>
      <c r="FD250" s="9"/>
      <c r="FE250" s="9"/>
      <c r="FF250" s="9"/>
      <c r="FG250" s="9"/>
      <c r="FH250" s="9"/>
      <c r="FI250" s="9"/>
      <c r="FJ250" s="9"/>
      <c r="FK250" s="9"/>
      <c r="FL250" s="9"/>
      <c r="FM250" s="9"/>
      <c r="FN250" s="9"/>
      <c r="FO250" s="9"/>
      <c r="FP250" s="9"/>
      <c r="FQ250" s="9"/>
      <c r="FR250" s="9"/>
      <c r="FS250" s="9"/>
      <c r="FT250" s="9"/>
      <c r="FU250" s="9"/>
      <c r="FV250" s="9"/>
      <c r="FW250" s="9"/>
      <c r="FX250" s="9"/>
      <c r="FY250" s="9"/>
      <c r="FZ250" s="9"/>
      <c r="GA250" s="9"/>
      <c r="GB250" s="9"/>
      <c r="GC250" s="9"/>
      <c r="GD250" s="9"/>
      <c r="GE250" s="9"/>
      <c r="GF250" s="9"/>
      <c r="GG250" s="9"/>
      <c r="GH250" s="9"/>
      <c r="GI250" s="9"/>
      <c r="GJ250" s="9"/>
      <c r="GK250" s="1">
        <f t="shared" ref="GK250:HS250" ca="1" si="110">IF(GK248&lt;GK249,GK248,GK249)</f>
        <v>1</v>
      </c>
      <c r="GL250" s="1">
        <f t="shared" ca="1" si="110"/>
        <v>0</v>
      </c>
      <c r="GM250" s="1">
        <f t="shared" ca="1" si="110"/>
        <v>0</v>
      </c>
      <c r="GN250" s="1">
        <f t="shared" ca="1" si="110"/>
        <v>0</v>
      </c>
      <c r="GO250" s="1">
        <f t="shared" ca="1" si="110"/>
        <v>0</v>
      </c>
      <c r="GP250" s="1">
        <f t="shared" ca="1" si="110"/>
        <v>0</v>
      </c>
      <c r="GQ250" s="1">
        <f t="shared" ca="1" si="110"/>
        <v>0</v>
      </c>
      <c r="GR250" s="1">
        <f t="shared" ca="1" si="110"/>
        <v>0</v>
      </c>
      <c r="GS250" s="1">
        <f t="shared" ca="1" si="110"/>
        <v>0</v>
      </c>
      <c r="GT250" s="1">
        <f t="shared" ca="1" si="110"/>
        <v>0</v>
      </c>
      <c r="GU250" s="1">
        <f t="shared" ca="1" si="110"/>
        <v>0</v>
      </c>
      <c r="GV250" s="1">
        <f t="shared" ca="1" si="110"/>
        <v>0</v>
      </c>
      <c r="GW250" s="1">
        <f t="shared" ca="1" si="110"/>
        <v>0</v>
      </c>
      <c r="GX250" s="1">
        <f t="shared" ca="1" si="110"/>
        <v>0</v>
      </c>
      <c r="GY250" s="1">
        <f t="shared" ca="1" si="110"/>
        <v>0</v>
      </c>
      <c r="GZ250" s="1">
        <f t="shared" ca="1" si="110"/>
        <v>0</v>
      </c>
      <c r="HA250" s="1">
        <f t="shared" ca="1" si="110"/>
        <v>0</v>
      </c>
      <c r="HB250" s="1">
        <f t="shared" ca="1" si="110"/>
        <v>0</v>
      </c>
      <c r="HC250" s="1">
        <f t="shared" ca="1" si="110"/>
        <v>0</v>
      </c>
      <c r="HD250" s="1">
        <f t="shared" ca="1" si="110"/>
        <v>0</v>
      </c>
      <c r="HE250" s="1">
        <f t="shared" ca="1" si="110"/>
        <v>0</v>
      </c>
      <c r="HF250" s="1">
        <f t="shared" ca="1" si="110"/>
        <v>0</v>
      </c>
      <c r="HG250" s="1">
        <f t="shared" ca="1" si="110"/>
        <v>0</v>
      </c>
      <c r="HH250" s="1">
        <f t="shared" ca="1" si="110"/>
        <v>0</v>
      </c>
      <c r="HI250" s="1">
        <f t="shared" ca="1" si="110"/>
        <v>0</v>
      </c>
      <c r="HJ250" s="1">
        <f t="shared" ca="1" si="110"/>
        <v>0</v>
      </c>
      <c r="HK250" s="1">
        <f t="shared" ca="1" si="110"/>
        <v>0</v>
      </c>
      <c r="HL250" s="1">
        <f t="shared" ca="1" si="110"/>
        <v>0</v>
      </c>
      <c r="HM250" s="1">
        <f t="shared" ca="1" si="110"/>
        <v>0</v>
      </c>
      <c r="HN250" s="1">
        <f t="shared" ca="1" si="110"/>
        <v>0</v>
      </c>
      <c r="HO250" s="1">
        <f t="shared" ca="1" si="110"/>
        <v>0</v>
      </c>
      <c r="HP250" s="1">
        <f t="shared" ca="1" si="110"/>
        <v>0</v>
      </c>
      <c r="HQ250" s="1">
        <f t="shared" ca="1" si="110"/>
        <v>0</v>
      </c>
      <c r="HR250" s="1">
        <f t="shared" ca="1" si="110"/>
        <v>0</v>
      </c>
      <c r="HS250" s="1">
        <f t="shared" ca="1" si="110"/>
        <v>0</v>
      </c>
      <c r="HV250" s="9"/>
      <c r="HW250" s="9"/>
      <c r="HX250" s="9"/>
      <c r="HY250" s="9"/>
      <c r="HZ250" s="9"/>
      <c r="IA250" s="9"/>
      <c r="IB250" s="9"/>
    </row>
    <row r="251" spans="2:255" ht="6" hidden="1" customHeight="1" x14ac:dyDescent="0.25">
      <c r="B251" s="71"/>
      <c r="C251" s="71"/>
      <c r="D251" s="71"/>
      <c r="E251" s="77"/>
      <c r="F251" s="104"/>
      <c r="G251" s="71"/>
      <c r="H251" s="78"/>
      <c r="I251" s="71"/>
      <c r="J251" s="71"/>
      <c r="K251" s="77"/>
      <c r="L251" s="104"/>
      <c r="M251" s="71"/>
      <c r="N251" s="71"/>
      <c r="O251" s="71"/>
      <c r="P251" s="71"/>
      <c r="Q251" s="71"/>
      <c r="R251" s="71"/>
      <c r="S251" s="77"/>
      <c r="T251" s="80"/>
      <c r="U251" s="80"/>
      <c r="V251" s="80"/>
      <c r="W251" s="122"/>
      <c r="X251" s="102"/>
      <c r="Y251" s="71"/>
      <c r="Z251" s="75"/>
      <c r="AE251" s="162"/>
      <c r="AW251" s="11"/>
      <c r="AX251" s="11"/>
      <c r="AY251" s="11"/>
      <c r="AZ251" s="11"/>
      <c r="BA251" s="11"/>
      <c r="BB251" s="11"/>
      <c r="BC251" s="11"/>
      <c r="BD251" s="9"/>
      <c r="BE251" s="9"/>
      <c r="BF251" s="9"/>
      <c r="BK251" s="9"/>
      <c r="BL251" s="9"/>
      <c r="BM251" s="9"/>
      <c r="BN251" s="9"/>
      <c r="BO251" s="9"/>
      <c r="BP251" s="9"/>
      <c r="BQ251" s="9"/>
      <c r="BR251" s="9"/>
      <c r="BS251" s="9"/>
      <c r="BT251" s="9"/>
      <c r="BU251" s="9"/>
      <c r="BV251" s="9"/>
      <c r="BW251" s="9"/>
      <c r="BX251" s="9"/>
      <c r="BY251" s="9"/>
      <c r="BZ251" s="9"/>
      <c r="CA251" s="9"/>
      <c r="CB251" s="9"/>
      <c r="CC251" s="9"/>
      <c r="CD251" s="9"/>
      <c r="CE251" s="9"/>
      <c r="CF251" s="9"/>
      <c r="CG251" s="9"/>
      <c r="CH251" s="9"/>
      <c r="CI251" s="9"/>
      <c r="CJ251" s="9"/>
      <c r="CK251" s="9"/>
      <c r="CL251" s="9"/>
      <c r="CM251" s="9"/>
      <c r="CN251" s="9"/>
      <c r="CO251" s="9"/>
      <c r="CP251" s="9"/>
      <c r="CQ251" s="9"/>
      <c r="CR251" s="9"/>
      <c r="CS251" s="9"/>
      <c r="CT251" s="9"/>
      <c r="CU251" s="9"/>
      <c r="CV251" s="9"/>
      <c r="CW251" s="9"/>
      <c r="CX251" s="9"/>
      <c r="CY251" s="9"/>
      <c r="CZ251" s="9"/>
      <c r="DA251" s="9"/>
      <c r="DB251" s="9"/>
      <c r="DC251" s="9"/>
      <c r="DD251" s="9"/>
      <c r="DE251" s="9"/>
      <c r="DF251" s="9"/>
      <c r="DG251" s="9"/>
      <c r="DH251" s="9"/>
      <c r="DI251" s="9"/>
      <c r="DJ251" s="9"/>
      <c r="DK251" s="9"/>
      <c r="DL251" s="9"/>
      <c r="DM251" s="9"/>
      <c r="DN251" s="9"/>
      <c r="DO251" s="9"/>
      <c r="DP251" s="9"/>
      <c r="DQ251" s="9"/>
      <c r="DR251" s="9"/>
      <c r="DS251" s="9"/>
      <c r="DT251" s="9"/>
      <c r="DU251" s="9"/>
      <c r="DV251" s="9"/>
      <c r="DW251" s="9"/>
      <c r="DX251" s="9"/>
      <c r="DY251" s="9"/>
      <c r="DZ251" s="9"/>
      <c r="EA251" s="9"/>
      <c r="EB251" s="9"/>
      <c r="EG251" s="9"/>
      <c r="EH251" s="9"/>
      <c r="EI251" s="9"/>
      <c r="EJ251" s="9"/>
      <c r="EK251" s="9"/>
      <c r="EL251" s="9"/>
      <c r="EM251" s="9"/>
      <c r="EN251" s="9"/>
      <c r="EO251" s="9"/>
      <c r="EP251" s="9"/>
      <c r="EQ251" s="9"/>
      <c r="ER251" s="9"/>
      <c r="ES251" s="9"/>
      <c r="ET251" s="9"/>
      <c r="EU251" s="9"/>
      <c r="EV251" s="9"/>
      <c r="EW251" s="9"/>
      <c r="EX251" s="9"/>
      <c r="EY251" s="9"/>
      <c r="EZ251" s="9"/>
      <c r="FA251" s="9"/>
      <c r="FB251" s="9"/>
      <c r="FC251" s="9"/>
      <c r="FD251" s="9"/>
      <c r="FE251" s="9"/>
      <c r="FF251" s="9"/>
      <c r="FG251" s="9"/>
      <c r="FH251" s="9"/>
      <c r="FI251" s="9"/>
      <c r="FJ251" s="9"/>
      <c r="FK251" s="9"/>
      <c r="FL251" s="9"/>
      <c r="FM251" s="9"/>
      <c r="FN251" s="9"/>
      <c r="FO251" s="9"/>
      <c r="FP251" s="9"/>
      <c r="FQ251" s="9"/>
      <c r="FR251" s="9"/>
      <c r="FS251" s="9"/>
      <c r="FT251" s="9"/>
      <c r="FU251" s="9"/>
      <c r="FV251" s="9"/>
      <c r="FW251" s="9"/>
      <c r="FX251" s="9"/>
      <c r="FY251" s="9"/>
      <c r="FZ251" s="9"/>
      <c r="GA251" s="9"/>
      <c r="GB251" s="9"/>
      <c r="GC251" s="9"/>
      <c r="GD251" s="9"/>
      <c r="GE251" s="9"/>
      <c r="GF251" s="9"/>
      <c r="GG251" s="9"/>
      <c r="GH251" s="9"/>
      <c r="GI251" s="9"/>
      <c r="GJ251" s="9"/>
      <c r="GK251">
        <f ca="1">GK$8^GK250</f>
        <v>2</v>
      </c>
      <c r="GL251">
        <f t="shared" ref="GL251:HS251" ca="1" si="111">GL$8^GL250*GK251</f>
        <v>2</v>
      </c>
      <c r="GM251">
        <f t="shared" ca="1" si="111"/>
        <v>2</v>
      </c>
      <c r="GN251">
        <f t="shared" ca="1" si="111"/>
        <v>2</v>
      </c>
      <c r="GO251">
        <f t="shared" ca="1" si="111"/>
        <v>2</v>
      </c>
      <c r="GP251">
        <f t="shared" ca="1" si="111"/>
        <v>2</v>
      </c>
      <c r="GQ251">
        <f t="shared" ca="1" si="111"/>
        <v>2</v>
      </c>
      <c r="GR251">
        <f t="shared" ca="1" si="111"/>
        <v>2</v>
      </c>
      <c r="GS251">
        <f t="shared" ca="1" si="111"/>
        <v>2</v>
      </c>
      <c r="GT251">
        <f t="shared" ca="1" si="111"/>
        <v>2</v>
      </c>
      <c r="GU251">
        <f t="shared" ca="1" si="111"/>
        <v>2</v>
      </c>
      <c r="GV251">
        <f t="shared" ca="1" si="111"/>
        <v>2</v>
      </c>
      <c r="GW251">
        <f t="shared" ca="1" si="111"/>
        <v>2</v>
      </c>
      <c r="GX251">
        <f t="shared" ca="1" si="111"/>
        <v>2</v>
      </c>
      <c r="GY251">
        <f t="shared" ca="1" si="111"/>
        <v>2</v>
      </c>
      <c r="GZ251">
        <f t="shared" ca="1" si="111"/>
        <v>2</v>
      </c>
      <c r="HA251">
        <f t="shared" ca="1" si="111"/>
        <v>2</v>
      </c>
      <c r="HB251">
        <f t="shared" ca="1" si="111"/>
        <v>2</v>
      </c>
      <c r="HC251">
        <f t="shared" ca="1" si="111"/>
        <v>2</v>
      </c>
      <c r="HD251">
        <f t="shared" ca="1" si="111"/>
        <v>2</v>
      </c>
      <c r="HE251">
        <f t="shared" ca="1" si="111"/>
        <v>2</v>
      </c>
      <c r="HF251">
        <f t="shared" ca="1" si="111"/>
        <v>2</v>
      </c>
      <c r="HG251">
        <f t="shared" ca="1" si="111"/>
        <v>2</v>
      </c>
      <c r="HH251">
        <f t="shared" ca="1" si="111"/>
        <v>2</v>
      </c>
      <c r="HI251">
        <f t="shared" ca="1" si="111"/>
        <v>2</v>
      </c>
      <c r="HJ251">
        <f t="shared" ca="1" si="111"/>
        <v>2</v>
      </c>
      <c r="HK251">
        <f t="shared" ca="1" si="111"/>
        <v>2</v>
      </c>
      <c r="HL251">
        <f t="shared" ca="1" si="111"/>
        <v>2</v>
      </c>
      <c r="HM251">
        <f t="shared" ca="1" si="111"/>
        <v>2</v>
      </c>
      <c r="HN251">
        <f t="shared" ca="1" si="111"/>
        <v>2</v>
      </c>
      <c r="HO251">
        <f t="shared" ca="1" si="111"/>
        <v>2</v>
      </c>
      <c r="HP251">
        <f t="shared" ca="1" si="111"/>
        <v>2</v>
      </c>
      <c r="HQ251">
        <f t="shared" ca="1" si="111"/>
        <v>2</v>
      </c>
      <c r="HR251">
        <f t="shared" ca="1" si="111"/>
        <v>2</v>
      </c>
      <c r="HS251">
        <f t="shared" ca="1" si="111"/>
        <v>2</v>
      </c>
      <c r="HV251" s="9"/>
      <c r="HW251" s="9"/>
      <c r="HX251" s="9"/>
      <c r="HY251" s="9"/>
      <c r="HZ251" s="9"/>
      <c r="IA251" s="9"/>
      <c r="IB251" s="9"/>
    </row>
    <row r="252" spans="2:255" ht="6" hidden="1" customHeight="1" x14ac:dyDescent="0.25">
      <c r="B252" s="71"/>
      <c r="C252" s="71"/>
      <c r="D252" s="71"/>
      <c r="E252" s="77"/>
      <c r="F252" s="104"/>
      <c r="G252" s="71"/>
      <c r="H252" s="78"/>
      <c r="I252" s="71"/>
      <c r="J252" s="71"/>
      <c r="K252" s="77"/>
      <c r="L252" s="104"/>
      <c r="M252" s="71"/>
      <c r="N252" s="71"/>
      <c r="O252" s="71"/>
      <c r="P252" s="71"/>
      <c r="Q252" s="71"/>
      <c r="R252" s="71"/>
      <c r="S252" s="77"/>
      <c r="T252" s="80"/>
      <c r="U252" s="80"/>
      <c r="V252" s="80"/>
      <c r="W252" s="122"/>
      <c r="X252" s="102"/>
      <c r="Y252" s="71"/>
      <c r="Z252" s="75"/>
      <c r="AE252" s="162"/>
      <c r="AW252" s="11"/>
      <c r="AX252" s="11"/>
      <c r="AY252" s="11"/>
      <c r="AZ252" s="11"/>
      <c r="BA252" s="11"/>
      <c r="BB252" s="11"/>
      <c r="BC252" s="11"/>
      <c r="BD252" s="9" t="s">
        <v>29</v>
      </c>
      <c r="BE252" s="9">
        <f ca="1">HZ248</f>
        <v>46</v>
      </c>
      <c r="BF252" s="9">
        <f ca="1">IA248</f>
        <v>16</v>
      </c>
      <c r="BG252">
        <f ca="1">BF252-BF253*(BE253-BE252)</f>
        <v>16</v>
      </c>
      <c r="BH252">
        <v>256</v>
      </c>
      <c r="BI252" s="1">
        <f ca="1">IF(BG252/BH252=INT(BG252/BH252),1,0)</f>
        <v>0</v>
      </c>
      <c r="BJ252" s="1">
        <f ca="1">IF(BI252=0,BG252,BG252/BH252)</f>
        <v>16</v>
      </c>
      <c r="BK252" s="1">
        <v>16</v>
      </c>
      <c r="BL252" s="1">
        <f ca="1">IF(BJ252/BK252=INT(BJ252/BK252),1,0)</f>
        <v>1</v>
      </c>
      <c r="BM252" s="1">
        <f ca="1">IF(BL252=0,BJ252,BJ252/BK252)</f>
        <v>1</v>
      </c>
      <c r="BN252" s="1">
        <v>4</v>
      </c>
      <c r="BO252" s="1">
        <f ca="1">IF(BM252/BN252=INT(BM252/BN252),1,0)</f>
        <v>0</v>
      </c>
      <c r="BP252" s="1">
        <f ca="1">IF(BO252=0,BM252,BM252/BN252)</f>
        <v>1</v>
      </c>
      <c r="BQ252" s="1">
        <v>2</v>
      </c>
      <c r="BR252" s="1">
        <f ca="1">IF(BP252/BQ252=INT(BP252/BQ252),1,0)</f>
        <v>0</v>
      </c>
      <c r="BS252" s="1">
        <f ca="1">IF(BR252=0,BP252,BP252/BQ252)</f>
        <v>1</v>
      </c>
      <c r="BT252" s="1">
        <v>81</v>
      </c>
      <c r="BU252" s="1">
        <f ca="1">IF(BS252/BT252=INT(BS252/BT252),1,0)</f>
        <v>0</v>
      </c>
      <c r="BV252" s="1">
        <f ca="1">IF(BU252=0,BS252,BS252/BT252)</f>
        <v>1</v>
      </c>
      <c r="BW252" s="1">
        <v>9</v>
      </c>
      <c r="BX252" s="1">
        <f ca="1">IF(BV252/BW252=INT(BV252/BW252),1,0)</f>
        <v>0</v>
      </c>
      <c r="BY252" s="1">
        <f ca="1">IF(BX252=0,BV252,BV252/BW252)</f>
        <v>1</v>
      </c>
      <c r="BZ252" s="1">
        <v>3</v>
      </c>
      <c r="CA252" s="1">
        <f ca="1">IF(BY252/BZ252=INT(BY252/BZ252),1,0)</f>
        <v>0</v>
      </c>
      <c r="CB252" s="1">
        <f ca="1">IF(CA252=0,BY252,BY252/BZ252)</f>
        <v>1</v>
      </c>
      <c r="CC252" s="1">
        <v>25</v>
      </c>
      <c r="CD252" s="1">
        <f ca="1">IF(CB252/CC252=INT(CB252/CC252),1,0)</f>
        <v>0</v>
      </c>
      <c r="CE252" s="1">
        <f ca="1">IF(CD252=0,CB252,CB252/CC252)</f>
        <v>1</v>
      </c>
      <c r="CF252" s="1">
        <v>5</v>
      </c>
      <c r="CG252" s="1">
        <f ca="1">IF(CE252/CF252=INT(CE252/CF252),1,0)</f>
        <v>0</v>
      </c>
      <c r="CH252" s="1">
        <f ca="1">IF(CG252=0,CE252,CE252/CF252)</f>
        <v>1</v>
      </c>
      <c r="CI252" s="1">
        <v>49</v>
      </c>
      <c r="CJ252" s="1">
        <f ca="1">IF(CH252/CI252=INT(CH252/CI252),1,0)</f>
        <v>0</v>
      </c>
      <c r="CK252" s="1">
        <f ca="1">IF(CJ252=0,CH252,CH252/CI252)</f>
        <v>1</v>
      </c>
      <c r="CL252" s="1">
        <v>7</v>
      </c>
      <c r="CM252" s="1">
        <f ca="1">IF(CK252/CL252=INT(CK252/CL252),1,0)</f>
        <v>0</v>
      </c>
      <c r="CN252" s="1">
        <f ca="1">IF(CM252=0,CK252,CK252/CL252)</f>
        <v>1</v>
      </c>
      <c r="CO252" s="1">
        <v>121</v>
      </c>
      <c r="CP252" s="1">
        <f ca="1">IF(CN252/CO252=INT(CN252/CO252),1,0)</f>
        <v>0</v>
      </c>
      <c r="CQ252" s="1">
        <f ca="1">IF(CP252=0,CN252,CN252/CO252)</f>
        <v>1</v>
      </c>
      <c r="CR252" s="1">
        <v>11</v>
      </c>
      <c r="CS252" s="1">
        <f ca="1">IF(CQ252/CR252=INT(CQ252/CR252),1,0)</f>
        <v>0</v>
      </c>
      <c r="CT252" s="1">
        <f ca="1">IF(CS252=0,CQ252,CQ252/CR252)</f>
        <v>1</v>
      </c>
      <c r="CU252" s="1">
        <v>169</v>
      </c>
      <c r="CV252" s="1">
        <f ca="1">IF(CT252/CU252=INT(CT252/CU252),1,0)</f>
        <v>0</v>
      </c>
      <c r="CW252" s="1">
        <f ca="1">IF(CV252=0,CT252,CT252/CU252)</f>
        <v>1</v>
      </c>
      <c r="CX252" s="1">
        <v>13</v>
      </c>
      <c r="CY252" s="1">
        <f ca="1">IF(CW252/CX252=INT(CW252/CX252),1,0)</f>
        <v>0</v>
      </c>
      <c r="CZ252" s="1">
        <f ca="1">IF(CY252=0,CW252,CW252/CX252)</f>
        <v>1</v>
      </c>
      <c r="DA252" s="1">
        <v>17</v>
      </c>
      <c r="DB252" s="1">
        <f ca="1">IF(CZ252/DA252=INT(CZ252/DA252),1,0)</f>
        <v>0</v>
      </c>
      <c r="DC252" s="1">
        <f ca="1">IF(DB252=0,CZ252,CZ252/DA252)</f>
        <v>1</v>
      </c>
      <c r="DD252" s="1">
        <v>19</v>
      </c>
      <c r="DE252" s="1">
        <f ca="1">IF(DC252/DD252=INT(DC252/DD252),1,0)</f>
        <v>0</v>
      </c>
      <c r="DF252" s="1">
        <f ca="1">IF(DE252=0,DC252,DC252/DD252)</f>
        <v>1</v>
      </c>
      <c r="DG252" s="1">
        <v>23</v>
      </c>
      <c r="DH252" s="1">
        <f ca="1">IF(DF252/DG252=INT(DF252/DG252),1,0)</f>
        <v>0</v>
      </c>
      <c r="DI252" s="1">
        <f ca="1">IF(DH252=0,DF252,DF252/DG252)</f>
        <v>1</v>
      </c>
      <c r="DJ252" s="1">
        <v>29</v>
      </c>
      <c r="DK252" s="1">
        <f ca="1">IF(DI252/DJ252=INT(DI252/DJ252),1,0)</f>
        <v>0</v>
      </c>
      <c r="DL252" s="1">
        <f ca="1">IF(DK252=0,DI252,DI252/DJ252)</f>
        <v>1</v>
      </c>
      <c r="DM252" s="1">
        <v>31</v>
      </c>
      <c r="DN252" s="1">
        <f ca="1">IF(DL252/DM252=INT(DL252/DM252),1,0)</f>
        <v>0</v>
      </c>
      <c r="DO252" s="1">
        <f ca="1">IF(DN252=0,DL252,DL252/DM252)</f>
        <v>1</v>
      </c>
      <c r="DP252" s="1">
        <v>37</v>
      </c>
      <c r="DQ252" s="1">
        <f ca="1">IF(DO252/DP252=INT(DO252/DP252),1,0)</f>
        <v>0</v>
      </c>
      <c r="DR252" s="1">
        <f ca="1">IF(DQ252=0,DO252,DO252/DP252)</f>
        <v>1</v>
      </c>
      <c r="DS252" s="1">
        <v>41</v>
      </c>
      <c r="DT252" s="1">
        <f ca="1">IF(DR252/DS252=INT(DR252/DS252),1,0)</f>
        <v>0</v>
      </c>
      <c r="DU252" s="1">
        <f ca="1">IF(DT252=0,DR252,DR252/DS252)</f>
        <v>1</v>
      </c>
      <c r="DV252" s="1">
        <v>43</v>
      </c>
      <c r="DW252" s="1">
        <f ca="1">IF(DU252/DV252=INT(DU252/DV252),1,0)</f>
        <v>0</v>
      </c>
      <c r="DX252" s="1">
        <f ca="1">IF(DW252=0,DU252,DU252/DV252)</f>
        <v>1</v>
      </c>
      <c r="DY252" s="1">
        <v>47</v>
      </c>
      <c r="DZ252" s="1">
        <f ca="1">IF(DX252/DY252=INT(DX252/DY252),1,0)</f>
        <v>0</v>
      </c>
      <c r="EA252" s="1">
        <f ca="1">IF(DZ252=0,DX252,DX252/DY252)</f>
        <v>1</v>
      </c>
      <c r="EB252" s="1">
        <v>53</v>
      </c>
      <c r="EC252" s="1">
        <f ca="1">IF(EA252/EB252=INT(EA252/EB252),1,0)</f>
        <v>0</v>
      </c>
      <c r="ED252" s="1">
        <f ca="1">IF(EC252=0,EA252,EA252/EB252)</f>
        <v>1</v>
      </c>
      <c r="EE252" s="1">
        <v>59</v>
      </c>
      <c r="EF252" s="1">
        <f ca="1">IF(ED252/EE252=INT(ED252/EE252),1,0)</f>
        <v>0</v>
      </c>
      <c r="EG252" s="1">
        <f ca="1">IF(EF252=0,ED252,ED252/EE252)</f>
        <v>1</v>
      </c>
      <c r="EH252" s="1">
        <v>61</v>
      </c>
      <c r="EI252" s="1">
        <f ca="1">IF(EG252/EH252=INT(EG252/EH252),1,0)</f>
        <v>0</v>
      </c>
      <c r="EJ252" s="1">
        <f ca="1">IF(EI252=0,EG252,EG252/EH252)</f>
        <v>1</v>
      </c>
      <c r="EK252" s="1">
        <v>67</v>
      </c>
      <c r="EL252" s="1">
        <f ca="1">IF(EJ252/EK252=INT(EJ252/EK252),1,0)</f>
        <v>0</v>
      </c>
      <c r="EM252" s="1">
        <f ca="1">IF(EL252=0,EJ252,EJ252/EK252)</f>
        <v>1</v>
      </c>
      <c r="EN252" s="1">
        <v>71</v>
      </c>
      <c r="EO252" s="1">
        <f ca="1">IF(EM252/EN252=INT(EM252/EN252),1,0)</f>
        <v>0</v>
      </c>
      <c r="EP252" s="1">
        <f ca="1">IF(EO252=0,EM252,EM252/EN252)</f>
        <v>1</v>
      </c>
      <c r="EQ252" s="1">
        <v>73</v>
      </c>
      <c r="ER252" s="1">
        <f ca="1">IF(EP252/EQ252=INT(EP252/EQ252),1,0)</f>
        <v>0</v>
      </c>
      <c r="ES252" s="1">
        <f ca="1">IF(ER252=0,EP252,EP252/EQ252)</f>
        <v>1</v>
      </c>
      <c r="ET252" s="1">
        <v>79</v>
      </c>
      <c r="EU252" s="1">
        <f ca="1">IF(ES252/ET252=INT(ES252/ET252),1,0)</f>
        <v>0</v>
      </c>
      <c r="EV252" s="1">
        <f ca="1">IF(EU252=0,ES252,ES252/ET252)</f>
        <v>1</v>
      </c>
      <c r="EW252" s="1">
        <v>83</v>
      </c>
      <c r="EX252" s="1">
        <f ca="1">IF(EV252/EW252=INT(EV252/EW252),1,0)</f>
        <v>0</v>
      </c>
      <c r="EY252" s="1">
        <f ca="1">IF(EX252=0,EV252,EV252/EW252)</f>
        <v>1</v>
      </c>
      <c r="EZ252" s="1">
        <v>89</v>
      </c>
      <c r="FA252" s="1">
        <f ca="1">IF(EY252/EZ252=INT(EY252/EZ252),1,0)</f>
        <v>0</v>
      </c>
      <c r="FB252" s="1">
        <f ca="1">IF(FA252=0,EY252,EY252/EZ252)</f>
        <v>1</v>
      </c>
      <c r="FC252" s="1">
        <v>97</v>
      </c>
      <c r="FD252" s="1">
        <f ca="1">IF(FB252/FC252=INT(FB252/FC252),1,0)</f>
        <v>0</v>
      </c>
      <c r="FE252" s="1">
        <f ca="1">IF(FD252=0,FB252,FB252/FC252)</f>
        <v>1</v>
      </c>
      <c r="FF252" s="1">
        <v>101</v>
      </c>
      <c r="FG252" s="1">
        <f ca="1">IF(FE252/FF252=INT(FE252/FF252),1,0)</f>
        <v>0</v>
      </c>
      <c r="FH252" s="1">
        <f ca="1">IF(FG252=0,FE252,FE252/FF252)</f>
        <v>1</v>
      </c>
      <c r="FI252" s="1">
        <v>103</v>
      </c>
      <c r="FJ252" s="1">
        <f ca="1">IF(FH252/FI252=INT(FH252/FI252),1,0)</f>
        <v>0</v>
      </c>
      <c r="FK252" s="1">
        <f ca="1">IF(FJ252=0,FH252,FH252/FI252)</f>
        <v>1</v>
      </c>
      <c r="FL252" s="1">
        <v>107</v>
      </c>
      <c r="FM252" s="1">
        <f ca="1">IF(FK252/FL252=INT(FK252/FL252),1,0)</f>
        <v>0</v>
      </c>
      <c r="FN252" s="1">
        <f ca="1">IF(FM252=0,FK252,FK252/FL252)</f>
        <v>1</v>
      </c>
      <c r="FO252" s="1">
        <v>109</v>
      </c>
      <c r="FP252" s="1">
        <f ca="1">IF(FN252/FO252=INT(FN252/FO252),1,0)</f>
        <v>0</v>
      </c>
      <c r="FQ252" s="1">
        <f ca="1">IF(FP252=0,FN252,FN252/FO252)</f>
        <v>1</v>
      </c>
      <c r="FR252" s="1">
        <v>113</v>
      </c>
      <c r="FS252" s="1">
        <f ca="1">IF(FQ252/FR252=INT(FQ252/FR252),1,0)</f>
        <v>0</v>
      </c>
      <c r="FT252" s="1">
        <f ca="1">IF(FS252=0,FQ252,FQ252/FR252)</f>
        <v>1</v>
      </c>
      <c r="FU252" s="1">
        <v>127</v>
      </c>
      <c r="FV252" s="1">
        <f ca="1">IF(FT252/FU252=INT(FT252/FU252),1,0)</f>
        <v>0</v>
      </c>
      <c r="FW252" s="1">
        <f ca="1">IF(FV252=0,FT252,FT252/FU252)</f>
        <v>1</v>
      </c>
      <c r="FX252" s="1">
        <v>131</v>
      </c>
      <c r="FY252" s="1">
        <f ca="1">IF(FW252/FX252=INT(FW252/FX252),1,0)</f>
        <v>0</v>
      </c>
      <c r="FZ252" s="1">
        <f ca="1">IF(FY252=0,FW252,FW252/FX252)</f>
        <v>1</v>
      </c>
      <c r="GA252" s="1">
        <v>137</v>
      </c>
      <c r="GB252" s="1">
        <f ca="1">IF(FZ252/GA252=INT(FZ252/GA252),1,0)</f>
        <v>0</v>
      </c>
      <c r="GC252" s="1">
        <f ca="1">IF(GB252=0,FZ252,FZ252/GA252)</f>
        <v>1</v>
      </c>
      <c r="GD252" s="1">
        <v>139</v>
      </c>
      <c r="GE252" s="1">
        <f ca="1">IF(GC252/GD252=INT(GC252/GD252),1,0)</f>
        <v>0</v>
      </c>
      <c r="GF252" s="1">
        <f ca="1">IF(GE252=0,GC252,GC252/GD252)</f>
        <v>1</v>
      </c>
      <c r="GG252" s="1">
        <v>149</v>
      </c>
      <c r="GH252" s="1">
        <f ca="1">IF(GF252/GG252=INT(GF252/GG252),1,0)</f>
        <v>0</v>
      </c>
      <c r="GI252" s="1">
        <f ca="1">IF(GH252=0,GF252,GF252/GG252)</f>
        <v>1</v>
      </c>
      <c r="GJ252" s="1"/>
      <c r="GK252" s="1">
        <f ca="1">8*BI252+4*BL252+2*BO252+BR252</f>
        <v>4</v>
      </c>
      <c r="GL252" s="1">
        <f ca="1">4*BU252+2*BX252+CA252</f>
        <v>0</v>
      </c>
      <c r="GM252" s="1">
        <f ca="1">2*CD252+CG252</f>
        <v>0</v>
      </c>
      <c r="GN252" s="1">
        <f ca="1">2*CJ252+CM252</f>
        <v>0</v>
      </c>
      <c r="GO252" s="1">
        <f ca="1">2*CP252+CS252</f>
        <v>0</v>
      </c>
      <c r="GP252" s="1">
        <f ca="1">2*CV252+CY252</f>
        <v>0</v>
      </c>
      <c r="GQ252" s="1">
        <f ca="1">DB252</f>
        <v>0</v>
      </c>
      <c r="GR252" s="1">
        <f ca="1">DE252</f>
        <v>0</v>
      </c>
      <c r="GS252" s="1">
        <f ca="1">DH252</f>
        <v>0</v>
      </c>
      <c r="GT252" s="1">
        <f ca="1">DK252</f>
        <v>0</v>
      </c>
      <c r="GU252" s="1">
        <f ca="1">DN252</f>
        <v>0</v>
      </c>
      <c r="GV252">
        <f ca="1">DQ252</f>
        <v>0</v>
      </c>
      <c r="GW252">
        <f ca="1">DT252</f>
        <v>0</v>
      </c>
      <c r="GX252">
        <f ca="1">DW252</f>
        <v>0</v>
      </c>
      <c r="GY252">
        <f ca="1">DZ252</f>
        <v>0</v>
      </c>
      <c r="GZ252">
        <f ca="1">EC252</f>
        <v>0</v>
      </c>
      <c r="HA252">
        <f ca="1">EF252</f>
        <v>0</v>
      </c>
      <c r="HB252">
        <f ca="1">EI252</f>
        <v>0</v>
      </c>
      <c r="HC252">
        <f ca="1">EL252</f>
        <v>0</v>
      </c>
      <c r="HD252">
        <f ca="1">EO252</f>
        <v>0</v>
      </c>
      <c r="HE252">
        <f ca="1">ER252</f>
        <v>0</v>
      </c>
      <c r="HF252">
        <f ca="1">EU252</f>
        <v>0</v>
      </c>
      <c r="HG252">
        <f ca="1">EX252</f>
        <v>0</v>
      </c>
      <c r="HH252">
        <f ca="1">FA252</f>
        <v>0</v>
      </c>
      <c r="HI252">
        <f ca="1">FD252</f>
        <v>0</v>
      </c>
      <c r="HJ252">
        <f ca="1">FG252</f>
        <v>0</v>
      </c>
      <c r="HK252">
        <f ca="1">FJ252</f>
        <v>0</v>
      </c>
      <c r="HL252">
        <f ca="1">FM252</f>
        <v>0</v>
      </c>
      <c r="HM252">
        <f ca="1">FP252</f>
        <v>0</v>
      </c>
      <c r="HN252">
        <f ca="1">FS252</f>
        <v>0</v>
      </c>
      <c r="HO252">
        <f ca="1">FV252</f>
        <v>0</v>
      </c>
      <c r="HP252">
        <f ca="1">FY252</f>
        <v>0</v>
      </c>
      <c r="HQ252">
        <f ca="1">GB252</f>
        <v>0</v>
      </c>
      <c r="HR252">
        <f ca="1">GE252</f>
        <v>0</v>
      </c>
      <c r="HS252">
        <f ca="1">GH252</f>
        <v>0</v>
      </c>
      <c r="HT252">
        <f ca="1">BG252</f>
        <v>16</v>
      </c>
      <c r="HU252">
        <f ca="1">HT252/HS255</f>
        <v>4</v>
      </c>
      <c r="HV252" s="9">
        <f ca="1">HZ248</f>
        <v>46</v>
      </c>
      <c r="HW252" s="9"/>
      <c r="HX252" s="9"/>
      <c r="HY252" s="9"/>
      <c r="HZ252" s="9"/>
      <c r="IA252" s="9"/>
      <c r="IB252" s="9"/>
    </row>
    <row r="253" spans="2:255" ht="6" hidden="1" customHeight="1" x14ac:dyDescent="0.25">
      <c r="B253" s="71"/>
      <c r="C253" s="71"/>
      <c r="D253" s="71"/>
      <c r="E253" s="71"/>
      <c r="F253" s="104"/>
      <c r="G253" s="71"/>
      <c r="H253" s="71"/>
      <c r="I253" s="71"/>
      <c r="J253" s="71"/>
      <c r="K253" s="71"/>
      <c r="L253" s="104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122"/>
      <c r="X253" s="104"/>
      <c r="Y253" s="71"/>
      <c r="Z253" s="75"/>
      <c r="AE253" s="162"/>
      <c r="BD253" s="9"/>
      <c r="BE253">
        <f ca="1">BE252+INT(BF252/BF253)</f>
        <v>46</v>
      </c>
      <c r="BF253">
        <f ca="1">IB248</f>
        <v>20</v>
      </c>
      <c r="BG253">
        <f ca="1">BF253</f>
        <v>20</v>
      </c>
      <c r="BH253">
        <v>256</v>
      </c>
      <c r="BI253" s="1">
        <f ca="1">IF(BG253/BH253=INT(BG253/BH253),1,0)</f>
        <v>0</v>
      </c>
      <c r="BJ253" s="1">
        <f ca="1">IF(BI253=0,BG253,BG253/BH253)</f>
        <v>20</v>
      </c>
      <c r="BK253" s="1">
        <v>16</v>
      </c>
      <c r="BL253" s="1">
        <f ca="1">IF(BJ253/BK253=INT(BJ253/BK253),1,0)</f>
        <v>0</v>
      </c>
      <c r="BM253" s="1">
        <f ca="1">IF(BL253=0,BJ253,BJ253/BK253)</f>
        <v>20</v>
      </c>
      <c r="BN253" s="1">
        <v>4</v>
      </c>
      <c r="BO253" s="1">
        <f ca="1">IF(BM253/BN253=INT(BM253/BN253),1,0)</f>
        <v>1</v>
      </c>
      <c r="BP253" s="1">
        <f ca="1">IF(BO253=0,BM253,BM253/BN253)</f>
        <v>5</v>
      </c>
      <c r="BQ253" s="1">
        <v>2</v>
      </c>
      <c r="BR253" s="1">
        <f ca="1">IF(BP253/BQ253=INT(BP253/BQ253),1,0)</f>
        <v>0</v>
      </c>
      <c r="BS253" s="1">
        <f ca="1">IF(BR253=0,BP253,BP253/BQ253)</f>
        <v>5</v>
      </c>
      <c r="BT253" s="1">
        <v>81</v>
      </c>
      <c r="BU253" s="1">
        <f ca="1">IF(BS253/BT253=INT(BS253/BT253),1,0)</f>
        <v>0</v>
      </c>
      <c r="BV253" s="1">
        <f ca="1">IF(BU253=0,BS253,BS253/BT253)</f>
        <v>5</v>
      </c>
      <c r="BW253" s="1">
        <v>9</v>
      </c>
      <c r="BX253" s="1">
        <f ca="1">IF(BV253/BW253=INT(BV253/BW253),1,0)</f>
        <v>0</v>
      </c>
      <c r="BY253" s="1">
        <f ca="1">IF(BX253=0,BV253,BV253/BW253)</f>
        <v>5</v>
      </c>
      <c r="BZ253" s="1">
        <v>3</v>
      </c>
      <c r="CA253" s="1">
        <f ca="1">IF(BY253/BZ253=INT(BY253/BZ253),1,0)</f>
        <v>0</v>
      </c>
      <c r="CB253" s="1">
        <f ca="1">IF(CA253=0,BY253,BY253/BZ253)</f>
        <v>5</v>
      </c>
      <c r="CC253" s="1">
        <v>25</v>
      </c>
      <c r="CD253" s="1">
        <f ca="1">IF(CB253/CC253=INT(CB253/CC253),1,0)</f>
        <v>0</v>
      </c>
      <c r="CE253" s="1">
        <f ca="1">IF(CD253=0,CB253,CB253/CC253)</f>
        <v>5</v>
      </c>
      <c r="CF253" s="1">
        <v>5</v>
      </c>
      <c r="CG253" s="1">
        <f ca="1">IF(CE253/CF253=INT(CE253/CF253),1,0)</f>
        <v>1</v>
      </c>
      <c r="CH253" s="1">
        <f ca="1">IF(CG253=0,CE253,CE253/CF253)</f>
        <v>1</v>
      </c>
      <c r="CI253" s="1">
        <v>49</v>
      </c>
      <c r="CJ253" s="1">
        <f ca="1">IF(CH253/CI253=INT(CH253/CI253),1,0)</f>
        <v>0</v>
      </c>
      <c r="CK253" s="1">
        <f ca="1">IF(CJ253=0,CH253,CH253/CI253)</f>
        <v>1</v>
      </c>
      <c r="CL253" s="1">
        <v>7</v>
      </c>
      <c r="CM253" s="1">
        <f ca="1">IF(CK253/CL253=INT(CK253/CL253),1,0)</f>
        <v>0</v>
      </c>
      <c r="CN253" s="1">
        <f ca="1">IF(CM253=0,CK253,CK253/CL253)</f>
        <v>1</v>
      </c>
      <c r="CO253" s="1">
        <v>121</v>
      </c>
      <c r="CP253" s="1">
        <f ca="1">IF(CN253/CO253=INT(CN253/CO253),1,0)</f>
        <v>0</v>
      </c>
      <c r="CQ253" s="1">
        <f ca="1">IF(CP253=0,CN253,CN253/CO253)</f>
        <v>1</v>
      </c>
      <c r="CR253" s="1">
        <v>11</v>
      </c>
      <c r="CS253" s="1">
        <f ca="1">IF(CQ253/CR253=INT(CQ253/CR253),1,0)</f>
        <v>0</v>
      </c>
      <c r="CT253" s="1">
        <f ca="1">IF(CS253=0,CQ253,CQ253/CR253)</f>
        <v>1</v>
      </c>
      <c r="CU253" s="1">
        <v>169</v>
      </c>
      <c r="CV253" s="1">
        <f ca="1">IF(CT253/CU253=INT(CT253/CU253),1,0)</f>
        <v>0</v>
      </c>
      <c r="CW253" s="1">
        <f ca="1">IF(CV253=0,CT253,CT253/CU253)</f>
        <v>1</v>
      </c>
      <c r="CX253" s="1">
        <v>13</v>
      </c>
      <c r="CY253" s="1">
        <f ca="1">IF(CW253/CX253=INT(CW253/CX253),1,0)</f>
        <v>0</v>
      </c>
      <c r="CZ253" s="1">
        <f ca="1">IF(CY253=0,CW253,CW253/CX253)</f>
        <v>1</v>
      </c>
      <c r="DA253" s="1">
        <v>17</v>
      </c>
      <c r="DB253" s="1">
        <f ca="1">IF(CZ253/DA253=INT(CZ253/DA253),1,0)</f>
        <v>0</v>
      </c>
      <c r="DC253" s="1">
        <f ca="1">IF(DB253=0,CZ253,CZ253/DA253)</f>
        <v>1</v>
      </c>
      <c r="DD253" s="1">
        <v>19</v>
      </c>
      <c r="DE253" s="1">
        <f ca="1">IF(DC253/DD253=INT(DC253/DD253),1,0)</f>
        <v>0</v>
      </c>
      <c r="DF253" s="1">
        <f ca="1">IF(DE253=0,DC253,DC253/DD253)</f>
        <v>1</v>
      </c>
      <c r="DG253" s="1">
        <v>23</v>
      </c>
      <c r="DH253" s="1">
        <f ca="1">IF(DF253/DG253=INT(DF253/DG253),1,0)</f>
        <v>0</v>
      </c>
      <c r="DI253" s="1">
        <f ca="1">IF(DH253=0,DF253,DF253/DG253)</f>
        <v>1</v>
      </c>
      <c r="DJ253" s="1">
        <v>29</v>
      </c>
      <c r="DK253" s="1">
        <f ca="1">IF(DI253/DJ253=INT(DI253/DJ253),1,0)</f>
        <v>0</v>
      </c>
      <c r="DL253" s="1">
        <f ca="1">IF(DK253=0,DI253,DI253/DJ253)</f>
        <v>1</v>
      </c>
      <c r="DM253" s="1">
        <v>31</v>
      </c>
      <c r="DN253" s="1">
        <f ca="1">IF(DL253/DM253=INT(DL253/DM253),1,0)</f>
        <v>0</v>
      </c>
      <c r="DO253" s="1">
        <f ca="1">IF(DN253=0,DL253,DL253/DM253)</f>
        <v>1</v>
      </c>
      <c r="DP253" s="1">
        <v>37</v>
      </c>
      <c r="DQ253" s="1">
        <f ca="1">IF(DO253/DP253=INT(DO253/DP253),1,0)</f>
        <v>0</v>
      </c>
      <c r="DR253" s="1">
        <f ca="1">IF(DQ253=0,DO253,DO253/DP253)</f>
        <v>1</v>
      </c>
      <c r="DS253" s="1">
        <v>41</v>
      </c>
      <c r="DT253" s="1">
        <f ca="1">IF(DR253/DS253=INT(DR253/DS253),1,0)</f>
        <v>0</v>
      </c>
      <c r="DU253" s="1">
        <f ca="1">IF(DT253=0,DR253,DR253/DS253)</f>
        <v>1</v>
      </c>
      <c r="DV253" s="1">
        <v>43</v>
      </c>
      <c r="DW253" s="1">
        <f ca="1">IF(DU253/DV253=INT(DU253/DV253),1,0)</f>
        <v>0</v>
      </c>
      <c r="DX253" s="1">
        <f ca="1">IF(DW253=0,DU253,DU253/DV253)</f>
        <v>1</v>
      </c>
      <c r="DY253" s="1">
        <v>47</v>
      </c>
      <c r="DZ253" s="1">
        <f ca="1">IF(DX253/DY253=INT(DX253/DY253),1,0)</f>
        <v>0</v>
      </c>
      <c r="EA253" s="1">
        <f ca="1">IF(DZ253=0,DX253,DX253/DY253)</f>
        <v>1</v>
      </c>
      <c r="EB253" s="1">
        <v>53</v>
      </c>
      <c r="EC253" s="1">
        <f ca="1">IF(EA253/EB253=INT(EA253/EB253),1,0)</f>
        <v>0</v>
      </c>
      <c r="ED253" s="1">
        <f ca="1">IF(EC253=0,EA253,EA253/EB253)</f>
        <v>1</v>
      </c>
      <c r="EE253" s="1">
        <v>59</v>
      </c>
      <c r="EF253" s="1">
        <f ca="1">IF(ED253/EE253=INT(ED253/EE253),1,0)</f>
        <v>0</v>
      </c>
      <c r="EG253" s="1">
        <f ca="1">IF(EF253=0,ED253,ED253/EE253)</f>
        <v>1</v>
      </c>
      <c r="EH253" s="1">
        <v>61</v>
      </c>
      <c r="EI253" s="1">
        <f ca="1">IF(EG253/EH253=INT(EG253/EH253),1,0)</f>
        <v>0</v>
      </c>
      <c r="EJ253" s="1">
        <f ca="1">IF(EI253=0,EG253,EG253/EH253)</f>
        <v>1</v>
      </c>
      <c r="EK253" s="1">
        <v>67</v>
      </c>
      <c r="EL253" s="1">
        <f ca="1">IF(EJ253/EK253=INT(EJ253/EK253),1,0)</f>
        <v>0</v>
      </c>
      <c r="EM253" s="1">
        <f ca="1">IF(EL253=0,EJ253,EJ253/EK253)</f>
        <v>1</v>
      </c>
      <c r="EN253" s="1">
        <v>71</v>
      </c>
      <c r="EO253" s="1">
        <f ca="1">IF(EM253/EN253=INT(EM253/EN253),1,0)</f>
        <v>0</v>
      </c>
      <c r="EP253" s="1">
        <f ca="1">IF(EO253=0,EM253,EM253/EN253)</f>
        <v>1</v>
      </c>
      <c r="EQ253" s="1">
        <v>73</v>
      </c>
      <c r="ER253" s="1">
        <f ca="1">IF(EP253/EQ253=INT(EP253/EQ253),1,0)</f>
        <v>0</v>
      </c>
      <c r="ES253" s="1">
        <f ca="1">IF(ER253=0,EP253,EP253/EQ253)</f>
        <v>1</v>
      </c>
      <c r="ET253" s="1">
        <v>79</v>
      </c>
      <c r="EU253" s="1">
        <f ca="1">IF(ES253/ET253=INT(ES253/ET253),1,0)</f>
        <v>0</v>
      </c>
      <c r="EV253" s="1">
        <f ca="1">IF(EU253=0,ES253,ES253/ET253)</f>
        <v>1</v>
      </c>
      <c r="EW253" s="1">
        <v>83</v>
      </c>
      <c r="EX253" s="1">
        <f ca="1">IF(EV253/EW253=INT(EV253/EW253),1,0)</f>
        <v>0</v>
      </c>
      <c r="EY253" s="1">
        <f ca="1">IF(EX253=0,EV253,EV253/EW253)</f>
        <v>1</v>
      </c>
      <c r="EZ253" s="1">
        <v>89</v>
      </c>
      <c r="FA253" s="1">
        <f ca="1">IF(EY253/EZ253=INT(EY253/EZ253),1,0)</f>
        <v>0</v>
      </c>
      <c r="FB253" s="1">
        <f ca="1">IF(FA253=0,EY253,EY253/EZ253)</f>
        <v>1</v>
      </c>
      <c r="FC253" s="1">
        <v>97</v>
      </c>
      <c r="FD253" s="1">
        <f ca="1">IF(FB253/FC253=INT(FB253/FC253),1,0)</f>
        <v>0</v>
      </c>
      <c r="FE253" s="1">
        <f ca="1">IF(FD253=0,FB253,FB253/FC253)</f>
        <v>1</v>
      </c>
      <c r="FF253" s="1">
        <v>101</v>
      </c>
      <c r="FG253" s="1">
        <f ca="1">IF(FE253/FF253=INT(FE253/FF253),1,0)</f>
        <v>0</v>
      </c>
      <c r="FH253" s="1">
        <f ca="1">IF(FG253=0,FE253,FE253/FF253)</f>
        <v>1</v>
      </c>
      <c r="FI253" s="1">
        <v>103</v>
      </c>
      <c r="FJ253" s="1">
        <f ca="1">IF(FH253/FI253=INT(FH253/FI253),1,0)</f>
        <v>0</v>
      </c>
      <c r="FK253" s="1">
        <f ca="1">IF(FJ253=0,FH253,FH253/FI253)</f>
        <v>1</v>
      </c>
      <c r="FL253" s="1">
        <v>107</v>
      </c>
      <c r="FM253" s="1">
        <f ca="1">IF(FK253/FL253=INT(FK253/FL253),1,0)</f>
        <v>0</v>
      </c>
      <c r="FN253" s="1">
        <f ca="1">IF(FM253=0,FK253,FK253/FL253)</f>
        <v>1</v>
      </c>
      <c r="FO253" s="1">
        <v>109</v>
      </c>
      <c r="FP253" s="1">
        <f ca="1">IF(FN253/FO253=INT(FN253/FO253),1,0)</f>
        <v>0</v>
      </c>
      <c r="FQ253" s="1">
        <f ca="1">IF(FP253=0,FN253,FN253/FO253)</f>
        <v>1</v>
      </c>
      <c r="FR253" s="1">
        <v>113</v>
      </c>
      <c r="FS253" s="1">
        <f ca="1">IF(FQ253/FR253=INT(FQ253/FR253),1,0)</f>
        <v>0</v>
      </c>
      <c r="FT253" s="1">
        <f ca="1">IF(FS253=0,FQ253,FQ253/FR253)</f>
        <v>1</v>
      </c>
      <c r="FU253" s="1">
        <v>127</v>
      </c>
      <c r="FV253" s="1">
        <f ca="1">IF(FT253/FU253=INT(FT253/FU253),1,0)</f>
        <v>0</v>
      </c>
      <c r="FW253" s="1">
        <f ca="1">IF(FV253=0,FT253,FT253/FU253)</f>
        <v>1</v>
      </c>
      <c r="FX253" s="1">
        <v>131</v>
      </c>
      <c r="FY253" s="1">
        <f ca="1">IF(FW253/FX253=INT(FW253/FX253),1,0)</f>
        <v>0</v>
      </c>
      <c r="FZ253" s="1">
        <f ca="1">IF(FY253=0,FW253,FW253/FX253)</f>
        <v>1</v>
      </c>
      <c r="GA253" s="1">
        <v>137</v>
      </c>
      <c r="GB253" s="1">
        <f ca="1">IF(FZ253/GA253=INT(FZ253/GA253),1,0)</f>
        <v>0</v>
      </c>
      <c r="GC253" s="1">
        <f ca="1">IF(GB253=0,FZ253,FZ253/GA253)</f>
        <v>1</v>
      </c>
      <c r="GD253" s="1">
        <v>139</v>
      </c>
      <c r="GE253" s="1">
        <f ca="1">IF(GC253/GD253=INT(GC253/GD253),1,0)</f>
        <v>0</v>
      </c>
      <c r="GF253" s="1">
        <f ca="1">IF(GE253=0,GC253,GC253/GD253)</f>
        <v>1</v>
      </c>
      <c r="GG253" s="1">
        <v>149</v>
      </c>
      <c r="GH253" s="1">
        <f ca="1">IF(GF253/GG253=INT(GF253/GG253),1,0)</f>
        <v>0</v>
      </c>
      <c r="GI253" s="1">
        <f ca="1">IF(GH253=0,GF253,GF253/GG253)</f>
        <v>1</v>
      </c>
      <c r="GJ253" s="1"/>
      <c r="GK253" s="1">
        <f ca="1">8*BI253+4*BL253+2*BO253+BR253</f>
        <v>2</v>
      </c>
      <c r="GL253" s="1">
        <f ca="1">4*BU253+2*BX253+CA253</f>
        <v>0</v>
      </c>
      <c r="GM253" s="1">
        <f ca="1">2*CD253+CG253</f>
        <v>1</v>
      </c>
      <c r="GN253" s="1">
        <f ca="1">2*CJ253+CM253</f>
        <v>0</v>
      </c>
      <c r="GO253" s="1">
        <f ca="1">2*CP253+CS253</f>
        <v>0</v>
      </c>
      <c r="GP253" s="1">
        <f ca="1">2*CV253+CY253</f>
        <v>0</v>
      </c>
      <c r="GQ253" s="1">
        <f ca="1">DB253</f>
        <v>0</v>
      </c>
      <c r="GR253" s="1">
        <f ca="1">DE253</f>
        <v>0</v>
      </c>
      <c r="GS253" s="1">
        <f ca="1">DH253</f>
        <v>0</v>
      </c>
      <c r="GT253" s="1">
        <f ca="1">DK253</f>
        <v>0</v>
      </c>
      <c r="GU253" s="1">
        <f ca="1">DN253</f>
        <v>0</v>
      </c>
      <c r="GV253">
        <f ca="1">DQ253</f>
        <v>0</v>
      </c>
      <c r="GW253">
        <f ca="1">DT253</f>
        <v>0</v>
      </c>
      <c r="GX253">
        <f ca="1">DW253</f>
        <v>0</v>
      </c>
      <c r="GY253">
        <f ca="1">DZ253</f>
        <v>0</v>
      </c>
      <c r="GZ253">
        <f ca="1">EC253</f>
        <v>0</v>
      </c>
      <c r="HA253">
        <f ca="1">EF253</f>
        <v>0</v>
      </c>
      <c r="HB253">
        <f ca="1">EI253</f>
        <v>0</v>
      </c>
      <c r="HC253">
        <f ca="1">EL253</f>
        <v>0</v>
      </c>
      <c r="HD253">
        <f ca="1">EO253</f>
        <v>0</v>
      </c>
      <c r="HE253">
        <f ca="1">ER253</f>
        <v>0</v>
      </c>
      <c r="HF253">
        <f ca="1">EU253</f>
        <v>0</v>
      </c>
      <c r="HG253">
        <f ca="1">EX253</f>
        <v>0</v>
      </c>
      <c r="HH253">
        <f ca="1">FA253</f>
        <v>0</v>
      </c>
      <c r="HI253">
        <f ca="1">FD253</f>
        <v>0</v>
      </c>
      <c r="HJ253">
        <f ca="1">FG253</f>
        <v>0</v>
      </c>
      <c r="HK253">
        <f ca="1">FJ253</f>
        <v>0</v>
      </c>
      <c r="HL253">
        <f ca="1">FM253</f>
        <v>0</v>
      </c>
      <c r="HM253">
        <f ca="1">FP253</f>
        <v>0</v>
      </c>
      <c r="HN253">
        <f ca="1">FS253</f>
        <v>0</v>
      </c>
      <c r="HO253">
        <f ca="1">FV253</f>
        <v>0</v>
      </c>
      <c r="HP253">
        <f ca="1">FY253</f>
        <v>0</v>
      </c>
      <c r="HQ253">
        <f ca="1">GB253</f>
        <v>0</v>
      </c>
      <c r="HR253">
        <f ca="1">GE253</f>
        <v>0</v>
      </c>
      <c r="HS253">
        <f ca="1">GH253</f>
        <v>0</v>
      </c>
      <c r="HT253">
        <f ca="1">BG253</f>
        <v>20</v>
      </c>
      <c r="HU253">
        <f ca="1">HT253/HS255</f>
        <v>5</v>
      </c>
      <c r="HV253" s="9"/>
      <c r="HW253" s="9"/>
      <c r="HX253" s="9"/>
      <c r="HY253" s="9"/>
      <c r="HZ253" s="9"/>
      <c r="IA253" s="9"/>
      <c r="IB253" s="9"/>
    </row>
    <row r="254" spans="2:255" ht="6" hidden="1" customHeight="1" x14ac:dyDescent="0.25">
      <c r="B254" s="71"/>
      <c r="C254" s="71"/>
      <c r="D254" s="71"/>
      <c r="E254" s="71"/>
      <c r="F254" s="104"/>
      <c r="G254" s="71"/>
      <c r="H254" s="71"/>
      <c r="I254" s="71"/>
      <c r="J254" s="71"/>
      <c r="K254" s="71"/>
      <c r="L254" s="104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122"/>
      <c r="X254" s="104"/>
      <c r="Y254" s="71"/>
      <c r="Z254" s="75"/>
      <c r="AE254" s="162"/>
      <c r="BD254" s="9"/>
      <c r="BE254" s="9"/>
      <c r="BF254" s="9"/>
      <c r="BK254" s="9"/>
      <c r="BL254" s="9"/>
      <c r="BM254" s="9"/>
      <c r="BN254" s="9"/>
      <c r="BO254" s="9"/>
      <c r="BP254" s="9"/>
      <c r="BQ254" s="9"/>
      <c r="BR254" s="9"/>
      <c r="BS254" s="9"/>
      <c r="BT254" s="9"/>
      <c r="BU254" s="9"/>
      <c r="BV254" s="9"/>
      <c r="BW254" s="9"/>
      <c r="BX254" s="9"/>
      <c r="BY254" s="9"/>
      <c r="BZ254" s="9"/>
      <c r="CA254" s="9"/>
      <c r="CB254" s="9"/>
      <c r="CC254" s="9"/>
      <c r="CD254" s="9"/>
      <c r="CE254" s="9"/>
      <c r="CF254" s="9"/>
      <c r="CG254" s="9"/>
      <c r="CH254" s="9"/>
      <c r="CI254" s="9"/>
      <c r="CJ254" s="9"/>
      <c r="CK254" s="9"/>
      <c r="CL254" s="9"/>
      <c r="CM254" s="9"/>
      <c r="CN254" s="9"/>
      <c r="CO254" s="9"/>
      <c r="CP254" s="9"/>
      <c r="CQ254" s="9"/>
      <c r="CR254" s="9"/>
      <c r="CS254" s="9"/>
      <c r="CT254" s="9"/>
      <c r="CU254" s="9"/>
      <c r="CV254" s="9"/>
      <c r="CW254" s="9"/>
      <c r="CX254" s="9"/>
      <c r="CY254" s="9"/>
      <c r="CZ254" s="9"/>
      <c r="DA254" s="9"/>
      <c r="DB254" s="9"/>
      <c r="DC254" s="9"/>
      <c r="DD254" s="9"/>
      <c r="DE254" s="9"/>
      <c r="DF254" s="9"/>
      <c r="DG254" s="9"/>
      <c r="DH254" s="9"/>
      <c r="DI254" s="9"/>
      <c r="DJ254" s="9"/>
      <c r="DK254" s="9"/>
      <c r="DL254" s="9"/>
      <c r="DM254" s="9"/>
      <c r="DN254" s="9"/>
      <c r="DO254" s="9"/>
      <c r="DP254" s="9"/>
      <c r="DQ254" s="9"/>
      <c r="DR254" s="9"/>
      <c r="DS254" s="9"/>
      <c r="DT254" s="9"/>
      <c r="DU254" s="9"/>
      <c r="DV254" s="9"/>
      <c r="DW254" s="9"/>
      <c r="DX254" s="9"/>
      <c r="DY254" s="9"/>
      <c r="DZ254" s="9"/>
      <c r="EA254" s="9"/>
      <c r="EB254" s="9"/>
      <c r="EG254" s="9"/>
      <c r="EH254" s="9"/>
      <c r="EI254" s="9"/>
      <c r="EJ254" s="9"/>
      <c r="EK254" s="9"/>
      <c r="EL254" s="9"/>
      <c r="EM254" s="9"/>
      <c r="EN254" s="9"/>
      <c r="EO254" s="9"/>
      <c r="EP254" s="9"/>
      <c r="EQ254" s="9"/>
      <c r="ER254" s="9"/>
      <c r="ES254" s="9"/>
      <c r="ET254" s="9"/>
      <c r="EU254" s="9"/>
      <c r="EV254" s="9"/>
      <c r="EW254" s="9"/>
      <c r="EX254" s="9"/>
      <c r="EY254" s="9"/>
      <c r="EZ254" s="9"/>
      <c r="FA254" s="9"/>
      <c r="FB254" s="9"/>
      <c r="FC254" s="9"/>
      <c r="FD254" s="9"/>
      <c r="FE254" s="9"/>
      <c r="FF254" s="9"/>
      <c r="FG254" s="9"/>
      <c r="FH254" s="9"/>
      <c r="FI254" s="9"/>
      <c r="FJ254" s="9"/>
      <c r="FK254" s="9"/>
      <c r="FL254" s="9"/>
      <c r="FM254" s="9"/>
      <c r="FN254" s="9"/>
      <c r="FO254" s="9"/>
      <c r="FP254" s="9"/>
      <c r="FQ254" s="9"/>
      <c r="FR254" s="9"/>
      <c r="FS254" s="9"/>
      <c r="FT254" s="9"/>
      <c r="FU254" s="9"/>
      <c r="FV254" s="9"/>
      <c r="FW254" s="9"/>
      <c r="FX254" s="9"/>
      <c r="FY254" s="9"/>
      <c r="FZ254" s="9"/>
      <c r="GA254" s="9"/>
      <c r="GB254" s="9"/>
      <c r="GC254" s="9"/>
      <c r="GD254" s="9"/>
      <c r="GE254" s="9"/>
      <c r="GF254" s="9"/>
      <c r="GG254" s="9"/>
      <c r="GH254" s="9"/>
      <c r="GI254" s="9"/>
      <c r="GJ254" s="9"/>
      <c r="GK254" s="1">
        <f t="shared" ref="GK254:HS254" ca="1" si="112">IF(GK252&lt;GK253,GK252,GK253)</f>
        <v>2</v>
      </c>
      <c r="GL254" s="1">
        <f t="shared" ca="1" si="112"/>
        <v>0</v>
      </c>
      <c r="GM254" s="1">
        <f t="shared" ca="1" si="112"/>
        <v>0</v>
      </c>
      <c r="GN254" s="1">
        <f t="shared" ca="1" si="112"/>
        <v>0</v>
      </c>
      <c r="GO254" s="1">
        <f t="shared" ca="1" si="112"/>
        <v>0</v>
      </c>
      <c r="GP254" s="1">
        <f t="shared" ca="1" si="112"/>
        <v>0</v>
      </c>
      <c r="GQ254" s="1">
        <f t="shared" ca="1" si="112"/>
        <v>0</v>
      </c>
      <c r="GR254" s="1">
        <f t="shared" ca="1" si="112"/>
        <v>0</v>
      </c>
      <c r="GS254" s="1">
        <f t="shared" ca="1" si="112"/>
        <v>0</v>
      </c>
      <c r="GT254" s="1">
        <f t="shared" ca="1" si="112"/>
        <v>0</v>
      </c>
      <c r="GU254" s="1">
        <f t="shared" ca="1" si="112"/>
        <v>0</v>
      </c>
      <c r="GV254" s="1">
        <f t="shared" ca="1" si="112"/>
        <v>0</v>
      </c>
      <c r="GW254" s="1">
        <f t="shared" ca="1" si="112"/>
        <v>0</v>
      </c>
      <c r="GX254" s="1">
        <f t="shared" ca="1" si="112"/>
        <v>0</v>
      </c>
      <c r="GY254" s="1">
        <f t="shared" ca="1" si="112"/>
        <v>0</v>
      </c>
      <c r="GZ254" s="1">
        <f t="shared" ca="1" si="112"/>
        <v>0</v>
      </c>
      <c r="HA254" s="1">
        <f t="shared" ca="1" si="112"/>
        <v>0</v>
      </c>
      <c r="HB254" s="1">
        <f t="shared" ca="1" si="112"/>
        <v>0</v>
      </c>
      <c r="HC254" s="1">
        <f t="shared" ca="1" si="112"/>
        <v>0</v>
      </c>
      <c r="HD254" s="1">
        <f t="shared" ca="1" si="112"/>
        <v>0</v>
      </c>
      <c r="HE254" s="1">
        <f t="shared" ca="1" si="112"/>
        <v>0</v>
      </c>
      <c r="HF254" s="1">
        <f t="shared" ca="1" si="112"/>
        <v>0</v>
      </c>
      <c r="HG254" s="1">
        <f t="shared" ca="1" si="112"/>
        <v>0</v>
      </c>
      <c r="HH254" s="1">
        <f t="shared" ca="1" si="112"/>
        <v>0</v>
      </c>
      <c r="HI254" s="1">
        <f t="shared" ca="1" si="112"/>
        <v>0</v>
      </c>
      <c r="HJ254" s="1">
        <f t="shared" ca="1" si="112"/>
        <v>0</v>
      </c>
      <c r="HK254" s="1">
        <f t="shared" ca="1" si="112"/>
        <v>0</v>
      </c>
      <c r="HL254" s="1">
        <f t="shared" ca="1" si="112"/>
        <v>0</v>
      </c>
      <c r="HM254" s="1">
        <f t="shared" ca="1" si="112"/>
        <v>0</v>
      </c>
      <c r="HN254" s="1">
        <f t="shared" ca="1" si="112"/>
        <v>0</v>
      </c>
      <c r="HO254" s="1">
        <f t="shared" ca="1" si="112"/>
        <v>0</v>
      </c>
      <c r="HP254" s="1">
        <f t="shared" ca="1" si="112"/>
        <v>0</v>
      </c>
      <c r="HQ254" s="1">
        <f t="shared" ca="1" si="112"/>
        <v>0</v>
      </c>
      <c r="HR254" s="1">
        <f t="shared" ca="1" si="112"/>
        <v>0</v>
      </c>
      <c r="HS254" s="1">
        <f t="shared" ca="1" si="112"/>
        <v>0</v>
      </c>
      <c r="HV254" s="9"/>
      <c r="HW254" s="9"/>
      <c r="HX254" s="9"/>
      <c r="HY254" s="9"/>
      <c r="HZ254" s="9"/>
      <c r="IA254" s="9"/>
      <c r="IB254" s="9"/>
    </row>
    <row r="255" spans="2:255" ht="6" hidden="1" customHeight="1" x14ac:dyDescent="0.25">
      <c r="B255" s="71"/>
      <c r="C255" s="71"/>
      <c r="D255" s="71"/>
      <c r="E255" s="71"/>
      <c r="F255" s="104"/>
      <c r="G255" s="71"/>
      <c r="H255" s="71"/>
      <c r="I255" s="71"/>
      <c r="J255" s="71"/>
      <c r="K255" s="71"/>
      <c r="L255" s="104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122"/>
      <c r="X255" s="104"/>
      <c r="Y255" s="71"/>
      <c r="Z255" s="75"/>
      <c r="AE255" s="162"/>
      <c r="BD255" s="9"/>
      <c r="BE255" s="9"/>
      <c r="BF255" s="9"/>
      <c r="BK255" s="9"/>
      <c r="BL255" s="9"/>
      <c r="BM255" s="9"/>
      <c r="BN255" s="9"/>
      <c r="BO255" s="9"/>
      <c r="BP255" s="9"/>
      <c r="BQ255" s="9"/>
      <c r="BR255" s="9"/>
      <c r="BS255" s="9"/>
      <c r="BT255" s="9"/>
      <c r="BU255" s="9"/>
      <c r="BV255" s="9"/>
      <c r="BW255" s="9"/>
      <c r="BX255" s="9"/>
      <c r="BY255" s="9"/>
      <c r="BZ255" s="9"/>
      <c r="CA255" s="9"/>
      <c r="CB255" s="9"/>
      <c r="CC255" s="9"/>
      <c r="CD255" s="9"/>
      <c r="CE255" s="9"/>
      <c r="CF255" s="9"/>
      <c r="CG255" s="9"/>
      <c r="CH255" s="9"/>
      <c r="CI255" s="9"/>
      <c r="CJ255" s="9"/>
      <c r="CK255" s="9"/>
      <c r="CL255" s="9"/>
      <c r="CM255" s="9"/>
      <c r="CN255" s="9"/>
      <c r="CO255" s="9"/>
      <c r="CP255" s="9"/>
      <c r="CQ255" s="9"/>
      <c r="CR255" s="9"/>
      <c r="CS255" s="9"/>
      <c r="CT255" s="9"/>
      <c r="CU255" s="9"/>
      <c r="CV255" s="9"/>
      <c r="CW255" s="9"/>
      <c r="CX255" s="9"/>
      <c r="CY255" s="9"/>
      <c r="CZ255" s="9"/>
      <c r="DA255" s="9"/>
      <c r="DB255" s="9"/>
      <c r="DC255" s="9"/>
      <c r="DD255" s="9"/>
      <c r="DE255" s="9"/>
      <c r="DF255" s="9"/>
      <c r="DG255" s="9"/>
      <c r="DH255" s="9"/>
      <c r="DI255" s="9"/>
      <c r="DJ255" s="9"/>
      <c r="DK255" s="9"/>
      <c r="DL255" s="9"/>
      <c r="DM255" s="9"/>
      <c r="DN255" s="9"/>
      <c r="DO255" s="9"/>
      <c r="DP255" s="9"/>
      <c r="DQ255" s="9"/>
      <c r="DR255" s="9"/>
      <c r="DS255" s="9"/>
      <c r="DT255" s="9"/>
      <c r="DU255" s="9"/>
      <c r="DV255" s="9"/>
      <c r="DW255" s="9"/>
      <c r="DX255" s="9"/>
      <c r="DY255" s="9"/>
      <c r="DZ255" s="9"/>
      <c r="EA255" s="9"/>
      <c r="EB255" s="9"/>
      <c r="EG255" s="9"/>
      <c r="EH255" s="9"/>
      <c r="EI255" s="9"/>
      <c r="EJ255" s="9"/>
      <c r="EK255" s="9"/>
      <c r="EL255" s="9"/>
      <c r="EM255" s="9"/>
      <c r="EN255" s="9"/>
      <c r="EO255" s="9"/>
      <c r="EP255" s="9"/>
      <c r="EQ255" s="9"/>
      <c r="ER255" s="9"/>
      <c r="ES255" s="9"/>
      <c r="ET255" s="9"/>
      <c r="EU255" s="9"/>
      <c r="EV255" s="9"/>
      <c r="EW255" s="9"/>
      <c r="EX255" s="9"/>
      <c r="EY255" s="9"/>
      <c r="EZ255" s="9"/>
      <c r="FA255" s="9"/>
      <c r="FB255" s="9"/>
      <c r="FC255" s="9"/>
      <c r="FD255" s="9"/>
      <c r="FE255" s="9"/>
      <c r="FF255" s="9"/>
      <c r="FG255" s="9"/>
      <c r="FH255" s="9"/>
      <c r="FI255" s="9"/>
      <c r="FJ255" s="9"/>
      <c r="FK255" s="9"/>
      <c r="FL255" s="9"/>
      <c r="FM255" s="9"/>
      <c r="FN255" s="9"/>
      <c r="FO255" s="9"/>
      <c r="FP255" s="9"/>
      <c r="FQ255" s="9"/>
      <c r="FR255" s="9"/>
      <c r="FS255" s="9"/>
      <c r="FT255" s="9"/>
      <c r="FU255" s="9"/>
      <c r="FV255" s="9"/>
      <c r="FW255" s="9"/>
      <c r="FX255" s="9"/>
      <c r="FY255" s="9"/>
      <c r="FZ255" s="9"/>
      <c r="GA255" s="9"/>
      <c r="GB255" s="9"/>
      <c r="GC255" s="9"/>
      <c r="GD255" s="9"/>
      <c r="GE255" s="9"/>
      <c r="GF255" s="9"/>
      <c r="GG255" s="9"/>
      <c r="GH255" s="9"/>
      <c r="GI255" s="9"/>
      <c r="GJ255" s="9"/>
      <c r="GK255">
        <f ca="1">GK$8^GK254</f>
        <v>4</v>
      </c>
      <c r="GL255">
        <f t="shared" ref="GL255:HS255" ca="1" si="113">GL$8^GL254*GK255</f>
        <v>4</v>
      </c>
      <c r="GM255">
        <f t="shared" ca="1" si="113"/>
        <v>4</v>
      </c>
      <c r="GN255">
        <f t="shared" ca="1" si="113"/>
        <v>4</v>
      </c>
      <c r="GO255">
        <f t="shared" ca="1" si="113"/>
        <v>4</v>
      </c>
      <c r="GP255">
        <f t="shared" ca="1" si="113"/>
        <v>4</v>
      </c>
      <c r="GQ255">
        <f t="shared" ca="1" si="113"/>
        <v>4</v>
      </c>
      <c r="GR255">
        <f t="shared" ca="1" si="113"/>
        <v>4</v>
      </c>
      <c r="GS255">
        <f t="shared" ca="1" si="113"/>
        <v>4</v>
      </c>
      <c r="GT255">
        <f t="shared" ca="1" si="113"/>
        <v>4</v>
      </c>
      <c r="GU255">
        <f t="shared" ca="1" si="113"/>
        <v>4</v>
      </c>
      <c r="GV255">
        <f t="shared" ca="1" si="113"/>
        <v>4</v>
      </c>
      <c r="GW255">
        <f t="shared" ca="1" si="113"/>
        <v>4</v>
      </c>
      <c r="GX255">
        <f t="shared" ca="1" si="113"/>
        <v>4</v>
      </c>
      <c r="GY255">
        <f t="shared" ca="1" si="113"/>
        <v>4</v>
      </c>
      <c r="GZ255">
        <f t="shared" ca="1" si="113"/>
        <v>4</v>
      </c>
      <c r="HA255">
        <f t="shared" ca="1" si="113"/>
        <v>4</v>
      </c>
      <c r="HB255">
        <f t="shared" ca="1" si="113"/>
        <v>4</v>
      </c>
      <c r="HC255">
        <f t="shared" ca="1" si="113"/>
        <v>4</v>
      </c>
      <c r="HD255">
        <f t="shared" ca="1" si="113"/>
        <v>4</v>
      </c>
      <c r="HE255">
        <f t="shared" ca="1" si="113"/>
        <v>4</v>
      </c>
      <c r="HF255">
        <f t="shared" ca="1" si="113"/>
        <v>4</v>
      </c>
      <c r="HG255">
        <f t="shared" ca="1" si="113"/>
        <v>4</v>
      </c>
      <c r="HH255">
        <f t="shared" ca="1" si="113"/>
        <v>4</v>
      </c>
      <c r="HI255">
        <f t="shared" ca="1" si="113"/>
        <v>4</v>
      </c>
      <c r="HJ255">
        <f t="shared" ca="1" si="113"/>
        <v>4</v>
      </c>
      <c r="HK255">
        <f t="shared" ca="1" si="113"/>
        <v>4</v>
      </c>
      <c r="HL255">
        <f t="shared" ca="1" si="113"/>
        <v>4</v>
      </c>
      <c r="HM255">
        <f t="shared" ca="1" si="113"/>
        <v>4</v>
      </c>
      <c r="HN255">
        <f t="shared" ca="1" si="113"/>
        <v>4</v>
      </c>
      <c r="HO255">
        <f t="shared" ca="1" si="113"/>
        <v>4</v>
      </c>
      <c r="HP255">
        <f t="shared" ca="1" si="113"/>
        <v>4</v>
      </c>
      <c r="HQ255">
        <f t="shared" ca="1" si="113"/>
        <v>4</v>
      </c>
      <c r="HR255">
        <f t="shared" ca="1" si="113"/>
        <v>4</v>
      </c>
      <c r="HS255">
        <f t="shared" ca="1" si="113"/>
        <v>4</v>
      </c>
      <c r="HV255" s="9"/>
      <c r="HW255" s="9"/>
      <c r="HX255" s="9"/>
      <c r="HY255" s="9"/>
      <c r="HZ255" s="9"/>
      <c r="IA255" s="9"/>
      <c r="IB255" s="9"/>
    </row>
    <row r="256" spans="2:255" ht="8.25" customHeight="1" x14ac:dyDescent="0.25">
      <c r="B256" s="71"/>
      <c r="C256" s="71"/>
      <c r="D256" s="71"/>
      <c r="E256" s="71"/>
      <c r="F256" s="104"/>
      <c r="G256" s="71"/>
      <c r="H256" s="71"/>
      <c r="I256" s="71"/>
      <c r="J256" s="71"/>
      <c r="K256" s="71"/>
      <c r="L256" s="104"/>
      <c r="M256" s="71"/>
      <c r="N256" s="71"/>
      <c r="O256" s="71"/>
      <c r="P256" s="71"/>
      <c r="Q256" s="71"/>
      <c r="R256" s="71"/>
      <c r="S256" s="80"/>
      <c r="T256" s="71"/>
      <c r="U256" s="71"/>
      <c r="V256" s="71"/>
      <c r="W256" s="122"/>
      <c r="X256" s="104"/>
      <c r="Y256" s="71"/>
      <c r="Z256" s="75"/>
      <c r="AE256" s="162"/>
      <c r="BD256" s="9"/>
      <c r="BE256" s="9"/>
      <c r="BF256" s="9"/>
      <c r="BK256" s="9"/>
      <c r="BL256" s="9"/>
      <c r="BM256" s="9"/>
      <c r="BN256" s="9"/>
      <c r="BO256" s="9"/>
      <c r="BP256" s="9"/>
      <c r="BQ256" s="9"/>
      <c r="BR256" s="9"/>
      <c r="BS256" s="9"/>
      <c r="BT256" s="9"/>
      <c r="BU256" s="9"/>
      <c r="BV256" s="9"/>
      <c r="BW256" s="9"/>
      <c r="BX256" s="9"/>
      <c r="BY256" s="9"/>
      <c r="BZ256" s="9"/>
      <c r="CA256" s="9"/>
      <c r="CB256" s="9"/>
      <c r="CC256" s="9"/>
      <c r="CD256" s="9"/>
      <c r="CE256" s="9"/>
      <c r="CF256" s="9"/>
      <c r="CG256" s="9"/>
      <c r="CH256" s="9"/>
      <c r="CI256" s="9"/>
      <c r="CJ256" s="9"/>
      <c r="CK256" s="9"/>
      <c r="CL256" s="9"/>
      <c r="CM256" s="9"/>
      <c r="CN256" s="9"/>
      <c r="CO256" s="9"/>
      <c r="CP256" s="9"/>
      <c r="CQ256" s="9"/>
      <c r="CR256" s="9"/>
      <c r="CS256" s="9"/>
      <c r="CT256" s="9"/>
      <c r="CU256" s="9"/>
      <c r="CV256" s="9"/>
      <c r="CW256" s="9"/>
      <c r="CX256" s="9"/>
      <c r="CY256" s="9"/>
      <c r="CZ256" s="9"/>
      <c r="DA256" s="9"/>
      <c r="DB256" s="9"/>
      <c r="DC256" s="9"/>
      <c r="DD256" s="9"/>
      <c r="DE256" s="9"/>
      <c r="DF256" s="9"/>
      <c r="DG256" s="9"/>
      <c r="DH256" s="9"/>
      <c r="DI256" s="9"/>
      <c r="DJ256" s="9"/>
      <c r="DK256" s="9"/>
      <c r="DL256" s="9"/>
      <c r="DM256" s="9"/>
      <c r="DN256" s="9"/>
      <c r="DO256" s="9"/>
      <c r="DP256" s="9"/>
      <c r="DQ256" s="9"/>
      <c r="DR256" s="9"/>
      <c r="DS256" s="9"/>
      <c r="DT256" s="9"/>
      <c r="DU256" s="9"/>
      <c r="DV256" s="9"/>
      <c r="DW256" s="9"/>
      <c r="DX256" s="9"/>
      <c r="DY256" s="9"/>
      <c r="DZ256" s="9"/>
      <c r="EA256" s="9"/>
      <c r="EB256" s="9"/>
      <c r="EG256" s="9"/>
      <c r="EH256" s="9"/>
      <c r="EI256" s="9"/>
      <c r="EJ256" s="9"/>
      <c r="EK256" s="9"/>
      <c r="EL256" s="9"/>
      <c r="EM256" s="9"/>
      <c r="EN256" s="9"/>
      <c r="EO256" s="9"/>
      <c r="EP256" s="9"/>
      <c r="EQ256" s="9"/>
      <c r="ER256" s="9"/>
      <c r="ES256" s="9"/>
      <c r="ET256" s="9"/>
      <c r="EU256" s="9"/>
      <c r="EV256" s="9"/>
      <c r="EW256" s="9"/>
      <c r="EX256" s="9"/>
      <c r="EY256" s="9"/>
      <c r="EZ256" s="9"/>
      <c r="FA256" s="9"/>
      <c r="FB256" s="9"/>
      <c r="FC256" s="9"/>
      <c r="FD256" s="9"/>
      <c r="FE256" s="9"/>
      <c r="FF256" s="9"/>
      <c r="FG256" s="9"/>
      <c r="FH256" s="9"/>
      <c r="FI256" s="9"/>
      <c r="FJ256" s="9"/>
      <c r="FK256" s="9"/>
      <c r="FL256" s="9"/>
      <c r="FM256" s="9"/>
      <c r="FN256" s="9"/>
      <c r="FO256" s="9"/>
      <c r="FP256" s="9"/>
      <c r="FQ256" s="9"/>
      <c r="FR256" s="9"/>
      <c r="FS256" s="9"/>
      <c r="FT256" s="9"/>
      <c r="FU256" s="9"/>
      <c r="FV256" s="9"/>
      <c r="FW256" s="9"/>
      <c r="FX256" s="9"/>
      <c r="FY256" s="9"/>
      <c r="FZ256" s="9"/>
      <c r="GA256" s="9"/>
      <c r="GB256" s="9"/>
      <c r="GC256" s="9"/>
      <c r="GD256" s="9"/>
      <c r="GE256" s="9"/>
      <c r="GF256" s="9"/>
      <c r="GG256" s="9"/>
      <c r="GH256" s="9"/>
      <c r="GI256" s="9"/>
      <c r="GJ256" s="9"/>
      <c r="GK256" s="9"/>
      <c r="GL256" s="9"/>
      <c r="GM256" s="9"/>
      <c r="GN256" s="9"/>
      <c r="GO256" s="9"/>
      <c r="GP256" s="9"/>
      <c r="GQ256" s="9"/>
      <c r="GR256" s="9"/>
      <c r="GS256" s="9"/>
      <c r="GT256" s="9"/>
      <c r="GU256" s="9"/>
      <c r="GV256" s="9"/>
      <c r="GW256" s="9"/>
      <c r="GX256" s="9"/>
      <c r="GY256" s="9"/>
      <c r="GZ256" s="9"/>
      <c r="HA256" s="9"/>
      <c r="HB256" s="9"/>
      <c r="HC256" s="9"/>
      <c r="HD256" s="9"/>
      <c r="HE256" s="9"/>
      <c r="HF256" s="9"/>
      <c r="HG256" s="9"/>
      <c r="HH256" s="9"/>
      <c r="HI256" s="9"/>
      <c r="HJ256" s="9"/>
      <c r="HK256" s="9"/>
      <c r="HL256" s="9"/>
      <c r="HM256" s="9"/>
      <c r="HN256" s="9"/>
      <c r="HO256" s="9"/>
      <c r="HP256" s="9"/>
      <c r="HQ256" s="9"/>
      <c r="HR256" s="9"/>
      <c r="HS256" s="9"/>
      <c r="HT256" s="9"/>
      <c r="HU256" s="9"/>
      <c r="HV256" s="9"/>
      <c r="HW256" s="9"/>
      <c r="HX256" s="9"/>
      <c r="HY256" s="9"/>
      <c r="HZ256" s="9"/>
      <c r="IA256" s="9"/>
      <c r="IB256" s="9"/>
    </row>
    <row r="257" spans="1:255" ht="20.25" customHeight="1" thickBot="1" x14ac:dyDescent="0.3">
      <c r="B257" s="71" t="str">
        <f ca="1">IL257</f>
        <v>54  7/9  ÷  9  2/3</v>
      </c>
      <c r="C257" s="71"/>
      <c r="D257" s="71"/>
      <c r="E257" s="77"/>
      <c r="F257" s="104"/>
      <c r="G257" s="71"/>
      <c r="H257" s="78"/>
      <c r="I257" s="71"/>
      <c r="J257" s="71"/>
      <c r="K257" s="77"/>
      <c r="L257" s="81"/>
      <c r="M257" s="77"/>
      <c r="N257" s="104"/>
      <c r="O257" s="71"/>
      <c r="P257" s="71"/>
      <c r="Q257" s="71"/>
      <c r="R257" s="71"/>
      <c r="S257" s="77" t="s">
        <v>1</v>
      </c>
      <c r="T257" s="107"/>
      <c r="U257" s="107"/>
      <c r="V257" s="107"/>
      <c r="W257" s="146" t="str">
        <f ca="1">IU257</f>
        <v>5  2/3</v>
      </c>
      <c r="X257" s="108"/>
      <c r="Y257" s="71"/>
      <c r="Z257" s="75">
        <f>AI257+AB257</f>
        <v>9</v>
      </c>
      <c r="AB257" s="147">
        <v>3</v>
      </c>
      <c r="AE257" s="162"/>
      <c r="AF257" s="148"/>
      <c r="AH257" s="147">
        <f>AH244+1</f>
        <v>20</v>
      </c>
      <c r="AI257" s="147">
        <v>6</v>
      </c>
      <c r="AK257">
        <f>IF(AI257=3,1,IF(AI257=4,1,IF(AI257=5,2,IF(AI257=6,3,IF(AI257=7,5,0)))))</f>
        <v>3</v>
      </c>
      <c r="AL257">
        <f>IF(AI257=8,10,IF(AI257=9,15,IF(AI257=10,25,IF(AI257=11,35,55))))</f>
        <v>55</v>
      </c>
      <c r="AM257">
        <f>IF(AI257=3,2,IF(AI257=4,3,IF(AI257=5,5,IF(AI257=6,9,IF(AI257=7,14,0)))))</f>
        <v>9</v>
      </c>
      <c r="AN257">
        <f>IF(AI257=8,20,IF(AI257=9,30,IF(AI257=10,40,IF(AI257=11,60,75))))</f>
        <v>75</v>
      </c>
      <c r="AO257">
        <f>IF(AI257=3,1,IF(AI257=4,3,IF(AI257=5,4,IF(AI257=6,7,IF(AI257=7,10,0)))))</f>
        <v>7</v>
      </c>
      <c r="AP257">
        <f>IF(AI257=8,15,IF(AI257=9,24,IF(AI257=10,40,IF(AI257=11,60,80))))</f>
        <v>80</v>
      </c>
      <c r="AQ257">
        <f>IF(AI257=3,4,IF(AI257=4,6,IF(AI257=5,7,IF(AI257=6,11,IF(AI257=7,17,0)))))</f>
        <v>11</v>
      </c>
      <c r="AR257">
        <f>IF(AI257=8,24,IF(AI257=9,39,IF(AI257=10,59,IF(AI257=11,79,99))))</f>
        <v>99</v>
      </c>
      <c r="AS257">
        <f>IF(AI257=3,2,IF(AI257=4,4,IF(AI257=5,5,IF(AI257=6,8,IF(AI257=7,11,0)))))</f>
        <v>8</v>
      </c>
      <c r="AT257">
        <f>IF(AI257=8,16,IF(AI257=9,25,IF(AI257=10,41,IF(AI257=11,61,81))))</f>
        <v>81</v>
      </c>
      <c r="AU257">
        <f>IF(AI257=3,5,IF(AI257=4,7,IF(AI257=5,8,IF(AI257=6,12,IF(AI257=7,18,0)))))</f>
        <v>12</v>
      </c>
      <c r="AV257">
        <f>IF(AI257=8,25,IF(AI257=9,40,IF(AI257=10,60,IF(AI257=11,80,100))))</f>
        <v>100</v>
      </c>
      <c r="AW257" s="11">
        <f>AI257</f>
        <v>6</v>
      </c>
      <c r="AX257" s="11">
        <f>IF(AK257&gt;0,AK257,AL257)</f>
        <v>3</v>
      </c>
      <c r="AY257" s="11">
        <f>IF(AM257&gt;0,AM257,AN257)</f>
        <v>9</v>
      </c>
      <c r="AZ257" s="11">
        <f>IF(AO257&gt;0,AO257,AP257)</f>
        <v>7</v>
      </c>
      <c r="BA257" s="11">
        <f>IF(AQ257&gt;0,AQ257,AR257)</f>
        <v>11</v>
      </c>
      <c r="BB257" s="11">
        <f>IF(AS257&gt;0,AS257,AT257)</f>
        <v>8</v>
      </c>
      <c r="BC257" s="11">
        <f>IF(AU257&gt;0,AU257,AV257)</f>
        <v>12</v>
      </c>
      <c r="BD257" t="s">
        <v>21</v>
      </c>
      <c r="BE257" s="1">
        <f ca="1">INT((RAND()*(AY257-AX257+1)+AX257))</f>
        <v>9</v>
      </c>
      <c r="BF257" s="1">
        <f ca="1">INT((RAND()*(BA257-AZ257+1)+AZ257))</f>
        <v>8</v>
      </c>
      <c r="BG257">
        <f ca="1">BF257-BF258*(BE258-BE257)</f>
        <v>8</v>
      </c>
      <c r="BH257">
        <v>256</v>
      </c>
      <c r="BI257" s="1">
        <f ca="1">IF(BG257/BH257=INT(BG257/BH257),1,0)</f>
        <v>0</v>
      </c>
      <c r="BJ257" s="1">
        <f ca="1">IF(BI257=0,BG257,BG257/BH257)</f>
        <v>8</v>
      </c>
      <c r="BK257" s="1">
        <v>16</v>
      </c>
      <c r="BL257" s="1">
        <f ca="1">IF(BJ257/BK257=INT(BJ257/BK257),1,0)</f>
        <v>0</v>
      </c>
      <c r="BM257" s="1">
        <f ca="1">IF(BL257=0,BJ257,BJ257/BK257)</f>
        <v>8</v>
      </c>
      <c r="BN257" s="1">
        <v>4</v>
      </c>
      <c r="BO257" s="1">
        <f ca="1">IF(BM257/BN257=INT(BM257/BN257),1,0)</f>
        <v>1</v>
      </c>
      <c r="BP257" s="1">
        <f ca="1">IF(BO257=0,BM257,BM257/BN257)</f>
        <v>2</v>
      </c>
      <c r="BQ257" s="1">
        <v>2</v>
      </c>
      <c r="BR257" s="1">
        <f ca="1">IF(BP257/BQ257=INT(BP257/BQ257),1,0)</f>
        <v>1</v>
      </c>
      <c r="BS257" s="1">
        <f ca="1">IF(BR257=0,BP257,BP257/BQ257)</f>
        <v>1</v>
      </c>
      <c r="BT257" s="1">
        <v>81</v>
      </c>
      <c r="BU257" s="1">
        <f ca="1">IF(BS257/BT257=INT(BS257/BT257),1,0)</f>
        <v>0</v>
      </c>
      <c r="BV257" s="1">
        <f ca="1">IF(BU257=0,BS257,BS257/BT257)</f>
        <v>1</v>
      </c>
      <c r="BW257" s="1">
        <v>9</v>
      </c>
      <c r="BX257" s="1">
        <f ca="1">IF(BV257/BW257=INT(BV257/BW257),1,0)</f>
        <v>0</v>
      </c>
      <c r="BY257" s="1">
        <f ca="1">IF(BX257=0,BV257,BV257/BW257)</f>
        <v>1</v>
      </c>
      <c r="BZ257" s="1">
        <v>3</v>
      </c>
      <c r="CA257" s="1">
        <f ca="1">IF(BY257/BZ257=INT(BY257/BZ257),1,0)</f>
        <v>0</v>
      </c>
      <c r="CB257" s="1">
        <f ca="1">IF(CA257=0,BY257,BY257/BZ257)</f>
        <v>1</v>
      </c>
      <c r="CC257" s="1">
        <v>25</v>
      </c>
      <c r="CD257" s="1">
        <f ca="1">IF(CB257/CC257=INT(CB257/CC257),1,0)</f>
        <v>0</v>
      </c>
      <c r="CE257" s="1">
        <f ca="1">IF(CD257=0,CB257,CB257/CC257)</f>
        <v>1</v>
      </c>
      <c r="CF257" s="1">
        <v>5</v>
      </c>
      <c r="CG257" s="1">
        <f ca="1">IF(CE257/CF257=INT(CE257/CF257),1,0)</f>
        <v>0</v>
      </c>
      <c r="CH257" s="1">
        <f ca="1">IF(CG257=0,CE257,CE257/CF257)</f>
        <v>1</v>
      </c>
      <c r="CI257" s="1">
        <v>49</v>
      </c>
      <c r="CJ257" s="1">
        <f ca="1">IF(CH257/CI257=INT(CH257/CI257),1,0)</f>
        <v>0</v>
      </c>
      <c r="CK257" s="1">
        <f ca="1">IF(CJ257=0,CH257,CH257/CI257)</f>
        <v>1</v>
      </c>
      <c r="CL257" s="1">
        <v>7</v>
      </c>
      <c r="CM257" s="1">
        <f ca="1">IF(CK257/CL257=INT(CK257/CL257),1,0)</f>
        <v>0</v>
      </c>
      <c r="CN257" s="1">
        <f ca="1">IF(CM257=0,CK257,CK257/CL257)</f>
        <v>1</v>
      </c>
      <c r="CO257" s="1">
        <v>121</v>
      </c>
      <c r="CP257" s="1">
        <f ca="1">IF(CN257/CO257=INT(CN257/CO257),1,0)</f>
        <v>0</v>
      </c>
      <c r="CQ257" s="1">
        <f ca="1">IF(CP257=0,CN257,CN257/CO257)</f>
        <v>1</v>
      </c>
      <c r="CR257" s="1">
        <v>11</v>
      </c>
      <c r="CS257" s="1">
        <f ca="1">IF(CQ257/CR257=INT(CQ257/CR257),1,0)</f>
        <v>0</v>
      </c>
      <c r="CT257" s="1">
        <f ca="1">IF(CS257=0,CQ257,CQ257/CR257)</f>
        <v>1</v>
      </c>
      <c r="CU257" s="1">
        <v>169</v>
      </c>
      <c r="CV257" s="1">
        <f ca="1">IF(CT257/CU257=INT(CT257/CU257),1,0)</f>
        <v>0</v>
      </c>
      <c r="CW257" s="1">
        <f ca="1">IF(CV257=0,CT257,CT257/CU257)</f>
        <v>1</v>
      </c>
      <c r="CX257" s="1">
        <v>13</v>
      </c>
      <c r="CY257" s="1">
        <f ca="1">IF(CW257/CX257=INT(CW257/CX257),1,0)</f>
        <v>0</v>
      </c>
      <c r="CZ257" s="1">
        <f ca="1">IF(CY257=0,CW257,CW257/CX257)</f>
        <v>1</v>
      </c>
      <c r="DA257" s="1">
        <v>17</v>
      </c>
      <c r="DB257" s="1">
        <f ca="1">IF(CZ257/DA257=INT(CZ257/DA257),1,0)</f>
        <v>0</v>
      </c>
      <c r="DC257" s="1">
        <f ca="1">IF(DB257=0,CZ257,CZ257/DA257)</f>
        <v>1</v>
      </c>
      <c r="DD257" s="1">
        <v>19</v>
      </c>
      <c r="DE257" s="1">
        <f ca="1">IF(DC257/DD257=INT(DC257/DD257),1,0)</f>
        <v>0</v>
      </c>
      <c r="DF257" s="1">
        <f ca="1">IF(DE257=0,DC257,DC257/DD257)</f>
        <v>1</v>
      </c>
      <c r="DG257" s="1">
        <v>23</v>
      </c>
      <c r="DH257" s="1">
        <f ca="1">IF(DF257/DG257=INT(DF257/DG257),1,0)</f>
        <v>0</v>
      </c>
      <c r="DI257" s="1">
        <f ca="1">IF(DH257=0,DF257,DF257/DG257)</f>
        <v>1</v>
      </c>
      <c r="DJ257" s="1">
        <v>29</v>
      </c>
      <c r="DK257" s="1">
        <f ca="1">IF(DI257/DJ257=INT(DI257/DJ257),1,0)</f>
        <v>0</v>
      </c>
      <c r="DL257" s="1">
        <f ca="1">IF(DK257=0,DI257,DI257/DJ257)</f>
        <v>1</v>
      </c>
      <c r="DM257" s="1">
        <v>31</v>
      </c>
      <c r="DN257" s="1">
        <f ca="1">IF(DL257/DM257=INT(DL257/DM257),1,0)</f>
        <v>0</v>
      </c>
      <c r="DO257" s="1">
        <f ca="1">IF(DN257=0,DL257,DL257/DM257)</f>
        <v>1</v>
      </c>
      <c r="DP257" s="1">
        <v>37</v>
      </c>
      <c r="DQ257" s="1">
        <f ca="1">IF(DO257/DP257=INT(DO257/DP257),1,0)</f>
        <v>0</v>
      </c>
      <c r="DR257" s="1">
        <f ca="1">IF(DQ257=0,DO257,DO257/DP257)</f>
        <v>1</v>
      </c>
      <c r="DS257" s="1">
        <v>41</v>
      </c>
      <c r="DT257" s="1">
        <f ca="1">IF(DR257/DS257=INT(DR257/DS257),1,0)</f>
        <v>0</v>
      </c>
      <c r="DU257" s="1">
        <f ca="1">IF(DT257=0,DR257,DR257/DS257)</f>
        <v>1</v>
      </c>
      <c r="DV257" s="1">
        <v>43</v>
      </c>
      <c r="DW257" s="1">
        <f ca="1">IF(DU257/DV257=INT(DU257/DV257),1,0)</f>
        <v>0</v>
      </c>
      <c r="DX257" s="1">
        <f ca="1">IF(DW257=0,DU257,DU257/DV257)</f>
        <v>1</v>
      </c>
      <c r="DY257" s="1">
        <v>47</v>
      </c>
      <c r="DZ257" s="1">
        <f ca="1">IF(DX257/DY257=INT(DX257/DY257),1,0)</f>
        <v>0</v>
      </c>
      <c r="EA257" s="1">
        <f ca="1">IF(DZ257=0,DX257,DX257/DY257)</f>
        <v>1</v>
      </c>
      <c r="EB257" s="1">
        <v>53</v>
      </c>
      <c r="EC257" s="1">
        <f ca="1">IF(EA257/EB257=INT(EA257/EB257),1,0)</f>
        <v>0</v>
      </c>
      <c r="ED257" s="1">
        <f ca="1">IF(EC257=0,EA257,EA257/EB257)</f>
        <v>1</v>
      </c>
      <c r="EE257" s="1">
        <v>59</v>
      </c>
      <c r="EF257" s="1">
        <f ca="1">IF(ED257/EE257=INT(ED257/EE257),1,0)</f>
        <v>0</v>
      </c>
      <c r="EG257" s="1">
        <f ca="1">IF(EF257=0,ED257,ED257/EE257)</f>
        <v>1</v>
      </c>
      <c r="EH257" s="1">
        <v>61</v>
      </c>
      <c r="EI257" s="1">
        <f ca="1">IF(EG257/EH257=INT(EG257/EH257),1,0)</f>
        <v>0</v>
      </c>
      <c r="EJ257" s="1">
        <f ca="1">IF(EI257=0,EG257,EG257/EH257)</f>
        <v>1</v>
      </c>
      <c r="EK257" s="1">
        <v>67</v>
      </c>
      <c r="EL257" s="1">
        <f ca="1">IF(EJ257/EK257=INT(EJ257/EK257),1,0)</f>
        <v>0</v>
      </c>
      <c r="EM257" s="1">
        <f ca="1">IF(EL257=0,EJ257,EJ257/EK257)</f>
        <v>1</v>
      </c>
      <c r="EN257" s="1">
        <v>71</v>
      </c>
      <c r="EO257" s="1">
        <f ca="1">IF(EM257/EN257=INT(EM257/EN257),1,0)</f>
        <v>0</v>
      </c>
      <c r="EP257" s="1">
        <f ca="1">IF(EO257=0,EM257,EM257/EN257)</f>
        <v>1</v>
      </c>
      <c r="EQ257" s="1">
        <v>73</v>
      </c>
      <c r="ER257" s="1">
        <f ca="1">IF(EP257/EQ257=INT(EP257/EQ257),1,0)</f>
        <v>0</v>
      </c>
      <c r="ES257" s="1">
        <f ca="1">IF(ER257=0,EP257,EP257/EQ257)</f>
        <v>1</v>
      </c>
      <c r="ET257" s="1">
        <v>79</v>
      </c>
      <c r="EU257" s="1">
        <f ca="1">IF(ES257/ET257=INT(ES257/ET257),1,0)</f>
        <v>0</v>
      </c>
      <c r="EV257" s="1">
        <f ca="1">IF(EU257=0,ES257,ES257/ET257)</f>
        <v>1</v>
      </c>
      <c r="EW257" s="1">
        <v>83</v>
      </c>
      <c r="EX257" s="1">
        <f ca="1">IF(EV257/EW257=INT(EV257/EW257),1,0)</f>
        <v>0</v>
      </c>
      <c r="EY257" s="1">
        <f ca="1">IF(EX257=0,EV257,EV257/EW257)</f>
        <v>1</v>
      </c>
      <c r="EZ257" s="1">
        <v>89</v>
      </c>
      <c r="FA257" s="1">
        <f ca="1">IF(EY257/EZ257=INT(EY257/EZ257),1,0)</f>
        <v>0</v>
      </c>
      <c r="FB257" s="1">
        <f ca="1">IF(FA257=0,EY257,EY257/EZ257)</f>
        <v>1</v>
      </c>
      <c r="FC257" s="1">
        <v>97</v>
      </c>
      <c r="FD257" s="1">
        <f ca="1">IF(FB257/FC257=INT(FB257/FC257),1,0)</f>
        <v>0</v>
      </c>
      <c r="FE257" s="1">
        <f ca="1">IF(FD257=0,FB257,FB257/FC257)</f>
        <v>1</v>
      </c>
      <c r="FF257" s="1">
        <v>101</v>
      </c>
      <c r="FG257" s="1">
        <f ca="1">IF(FE257/FF257=INT(FE257/FF257),1,0)</f>
        <v>0</v>
      </c>
      <c r="FH257" s="1">
        <f ca="1">IF(FG257=0,FE257,FE257/FF257)</f>
        <v>1</v>
      </c>
      <c r="FI257" s="1">
        <v>103</v>
      </c>
      <c r="FJ257" s="1">
        <f ca="1">IF(FH257/FI257=INT(FH257/FI257),1,0)</f>
        <v>0</v>
      </c>
      <c r="FK257" s="1">
        <f ca="1">IF(FJ257=0,FH257,FH257/FI257)</f>
        <v>1</v>
      </c>
      <c r="FL257" s="1">
        <v>107</v>
      </c>
      <c r="FM257" s="1">
        <f ca="1">IF(FK257/FL257=INT(FK257/FL257),1,0)</f>
        <v>0</v>
      </c>
      <c r="FN257" s="1">
        <f ca="1">IF(FM257=0,FK257,FK257/FL257)</f>
        <v>1</v>
      </c>
      <c r="FO257" s="1">
        <v>109</v>
      </c>
      <c r="FP257" s="1">
        <f ca="1">IF(FN257/FO257=INT(FN257/FO257),1,0)</f>
        <v>0</v>
      </c>
      <c r="FQ257" s="1">
        <f ca="1">IF(FP257=0,FN257,FN257/FO257)</f>
        <v>1</v>
      </c>
      <c r="FR257" s="1">
        <v>113</v>
      </c>
      <c r="FS257" s="1">
        <f ca="1">IF(FQ257/FR257=INT(FQ257/FR257),1,0)</f>
        <v>0</v>
      </c>
      <c r="FT257" s="1">
        <f ca="1">IF(FS257=0,FQ257,FQ257/FR257)</f>
        <v>1</v>
      </c>
      <c r="FU257" s="1">
        <v>127</v>
      </c>
      <c r="FV257" s="1">
        <f ca="1">IF(FT257/FU257=INT(FT257/FU257),1,0)</f>
        <v>0</v>
      </c>
      <c r="FW257" s="1">
        <f ca="1">IF(FV257=0,FT257,FT257/FU257)</f>
        <v>1</v>
      </c>
      <c r="FX257" s="1">
        <v>131</v>
      </c>
      <c r="FY257" s="1">
        <f ca="1">IF(FW257/FX257=INT(FW257/FX257),1,0)</f>
        <v>0</v>
      </c>
      <c r="FZ257" s="1">
        <f ca="1">IF(FY257=0,FW257,FW257/FX257)</f>
        <v>1</v>
      </c>
      <c r="GA257" s="1">
        <v>137</v>
      </c>
      <c r="GB257" s="1">
        <f ca="1">IF(FZ257/GA257=INT(FZ257/GA257),1,0)</f>
        <v>0</v>
      </c>
      <c r="GC257" s="1">
        <f ca="1">IF(GB257=0,FZ257,FZ257/GA257)</f>
        <v>1</v>
      </c>
      <c r="GD257" s="1">
        <v>139</v>
      </c>
      <c r="GE257" s="1">
        <f ca="1">IF(GC257/GD257=INT(GC257/GD257),1,0)</f>
        <v>0</v>
      </c>
      <c r="GF257" s="1">
        <f ca="1">IF(GE257=0,GC257,GC257/GD257)</f>
        <v>1</v>
      </c>
      <c r="GG257" s="1">
        <v>149</v>
      </c>
      <c r="GH257" s="1">
        <f ca="1">IF(GF257/GG257=INT(GF257/GG257),1,0)</f>
        <v>0</v>
      </c>
      <c r="GI257" s="1">
        <f ca="1">IF(GH257=0,GF257,GF257/GG257)</f>
        <v>1</v>
      </c>
      <c r="GJ257" s="1"/>
      <c r="GK257" s="1">
        <f ca="1">8*BI257+4*BL257+2*BO257+BR257</f>
        <v>3</v>
      </c>
      <c r="GL257" s="1">
        <f ca="1">4*BU257+2*BX257+CA257</f>
        <v>0</v>
      </c>
      <c r="GM257" s="1">
        <f ca="1">2*CD257+CG257</f>
        <v>0</v>
      </c>
      <c r="GN257" s="1">
        <f ca="1">2*CJ257+CM257</f>
        <v>0</v>
      </c>
      <c r="GO257" s="1">
        <f ca="1">2*CP257+CS257</f>
        <v>0</v>
      </c>
      <c r="GP257" s="1">
        <f ca="1">2*CV257+CY257</f>
        <v>0</v>
      </c>
      <c r="GQ257" s="1">
        <f ca="1">DB257</f>
        <v>0</v>
      </c>
      <c r="GR257" s="1">
        <f ca="1">DE257</f>
        <v>0</v>
      </c>
      <c r="GS257" s="1">
        <f ca="1">DH257</f>
        <v>0</v>
      </c>
      <c r="GT257" s="1">
        <f ca="1">DK257</f>
        <v>0</v>
      </c>
      <c r="GU257" s="1">
        <f ca="1">DN257</f>
        <v>0</v>
      </c>
      <c r="GV257">
        <f ca="1">DQ257</f>
        <v>0</v>
      </c>
      <c r="GW257">
        <f ca="1">DT257</f>
        <v>0</v>
      </c>
      <c r="GX257">
        <f ca="1">DW257</f>
        <v>0</v>
      </c>
      <c r="GY257">
        <f ca="1">DZ257</f>
        <v>0</v>
      </c>
      <c r="GZ257">
        <f ca="1">EC257</f>
        <v>0</v>
      </c>
      <c r="HA257">
        <f ca="1">EF257</f>
        <v>0</v>
      </c>
      <c r="HB257">
        <f ca="1">EI257</f>
        <v>0</v>
      </c>
      <c r="HC257">
        <f ca="1">EL257</f>
        <v>0</v>
      </c>
      <c r="HD257">
        <f ca="1">EO257</f>
        <v>0</v>
      </c>
      <c r="HE257">
        <f ca="1">ER257</f>
        <v>0</v>
      </c>
      <c r="HF257">
        <f ca="1">EU257</f>
        <v>0</v>
      </c>
      <c r="HG257">
        <f ca="1">EX257</f>
        <v>0</v>
      </c>
      <c r="HH257">
        <f ca="1">FA257</f>
        <v>0</v>
      </c>
      <c r="HI257">
        <f ca="1">FD257</f>
        <v>0</v>
      </c>
      <c r="HJ257">
        <f ca="1">FG257</f>
        <v>0</v>
      </c>
      <c r="HK257">
        <f ca="1">FJ257</f>
        <v>0</v>
      </c>
      <c r="HL257">
        <f ca="1">FM257</f>
        <v>0</v>
      </c>
      <c r="HM257">
        <f ca="1">FP257</f>
        <v>0</v>
      </c>
      <c r="HN257">
        <f ca="1">FS257</f>
        <v>0</v>
      </c>
      <c r="HO257">
        <f ca="1">FV257</f>
        <v>0</v>
      </c>
      <c r="HP257">
        <f ca="1">FY257</f>
        <v>0</v>
      </c>
      <c r="HQ257">
        <f ca="1">GB257</f>
        <v>0</v>
      </c>
      <c r="HR257">
        <f ca="1">GE257</f>
        <v>0</v>
      </c>
      <c r="HS257">
        <f ca="1">GH257</f>
        <v>0</v>
      </c>
      <c r="HT257">
        <f ca="1">BG257</f>
        <v>8</v>
      </c>
      <c r="HU257">
        <f ca="1">HT257/HS260</f>
        <v>2</v>
      </c>
      <c r="HV257" s="9">
        <f ca="1">BE258</f>
        <v>9</v>
      </c>
      <c r="HW257">
        <f ca="1">HV257*HU258+HU257</f>
        <v>29</v>
      </c>
      <c r="HY257" s="9">
        <f ca="1">HV265</f>
        <v>54</v>
      </c>
      <c r="HZ257" s="9">
        <f ca="1">HU265</f>
        <v>7</v>
      </c>
      <c r="IA257" s="9">
        <f ca="1">HU266</f>
        <v>9</v>
      </c>
      <c r="IB257" s="9" t="str">
        <f ca="1">HY257&amp;"  "&amp;HZ257&amp;"/"&amp;IA257</f>
        <v>54  7/9</v>
      </c>
      <c r="IC257" t="str">
        <f ca="1">HY257&amp;"   "</f>
        <v xml:space="preserve">54   </v>
      </c>
      <c r="ID257" t="str">
        <f ca="1">"   "&amp;HZ257&amp;"/"&amp;IA257</f>
        <v xml:space="preserve">   7/9</v>
      </c>
      <c r="IE257" t="str">
        <f ca="1">IF(HY257=0,ID257,IF(HZ257=0,IC257,IB257))</f>
        <v>54  7/9</v>
      </c>
      <c r="IG257">
        <f ca="1">HV257</f>
        <v>9</v>
      </c>
      <c r="IH257">
        <f ca="1">HU257</f>
        <v>2</v>
      </c>
      <c r="II257">
        <f ca="1">HU258</f>
        <v>3</v>
      </c>
      <c r="IJ257" t="str">
        <f ca="1">IG257&amp;"  "&amp;IH257&amp;"/"&amp;II257</f>
        <v>9  2/3</v>
      </c>
      <c r="IL257" t="str">
        <f ca="1">IE257&amp;IL$9&amp;IJ257</f>
        <v>54  7/9  ÷  9  2/3</v>
      </c>
      <c r="IR257">
        <f ca="1">HV261</f>
        <v>5</v>
      </c>
      <c r="IS257">
        <f ca="1">HU261</f>
        <v>2</v>
      </c>
      <c r="IT257">
        <f ca="1">HU262</f>
        <v>3</v>
      </c>
      <c r="IU257" t="str">
        <f ca="1">IR257&amp;"  "&amp;IS257&amp;"/"&amp;IT257</f>
        <v>5  2/3</v>
      </c>
    </row>
    <row r="258" spans="1:255" ht="6" hidden="1" customHeight="1" x14ac:dyDescent="0.25">
      <c r="B258" s="71"/>
      <c r="C258" s="71"/>
      <c r="D258" s="71"/>
      <c r="E258" s="77"/>
      <c r="F258" s="104"/>
      <c r="G258" s="71"/>
      <c r="H258" s="78"/>
      <c r="I258" s="71"/>
      <c r="J258" s="71"/>
      <c r="K258" s="77"/>
      <c r="L258" s="104"/>
      <c r="M258" s="71"/>
      <c r="N258" s="71"/>
      <c r="O258" s="71"/>
      <c r="P258" s="71"/>
      <c r="Q258" s="71"/>
      <c r="R258" s="71"/>
      <c r="S258" s="77"/>
      <c r="U258" s="80"/>
      <c r="V258" s="80"/>
      <c r="W258" s="123"/>
      <c r="X258" s="102"/>
      <c r="Y258" s="71"/>
      <c r="Z258" s="75"/>
      <c r="AF258" s="148"/>
      <c r="AW258" s="11"/>
      <c r="AX258" s="11"/>
      <c r="AY258" s="11"/>
      <c r="AZ258" s="11"/>
      <c r="BA258" s="11"/>
      <c r="BB258" s="11"/>
      <c r="BC258" s="11"/>
      <c r="BE258">
        <f ca="1">BE257+INT(BF257/BF258)</f>
        <v>9</v>
      </c>
      <c r="BF258" s="1">
        <f ca="1">IF(BB257&gt;BF257,INT((RAND()*(BC257-BB257+1)+BB257)),INT((RAND()*(BC257-BF257)+BF257+1)))</f>
        <v>12</v>
      </c>
      <c r="BG258">
        <f ca="1">BF258</f>
        <v>12</v>
      </c>
      <c r="BH258">
        <v>256</v>
      </c>
      <c r="BI258" s="1">
        <f ca="1">IF(BG258/BH258=INT(BG258/BH258),1,0)</f>
        <v>0</v>
      </c>
      <c r="BJ258" s="1">
        <f ca="1">IF(BI258=0,BG258,BG258/BH258)</f>
        <v>12</v>
      </c>
      <c r="BK258" s="1">
        <v>16</v>
      </c>
      <c r="BL258" s="1">
        <f ca="1">IF(BJ258/BK258=INT(BJ258/BK258),1,0)</f>
        <v>0</v>
      </c>
      <c r="BM258" s="1">
        <f ca="1">IF(BL258=0,BJ258,BJ258/BK258)</f>
        <v>12</v>
      </c>
      <c r="BN258" s="1">
        <v>4</v>
      </c>
      <c r="BO258" s="1">
        <f ca="1">IF(BM258/BN258=INT(BM258/BN258),1,0)</f>
        <v>1</v>
      </c>
      <c r="BP258" s="1">
        <f ca="1">IF(BO258=0,BM258,BM258/BN258)</f>
        <v>3</v>
      </c>
      <c r="BQ258" s="1">
        <v>2</v>
      </c>
      <c r="BR258" s="1">
        <f ca="1">IF(BP258/BQ258=INT(BP258/BQ258),1,0)</f>
        <v>0</v>
      </c>
      <c r="BS258" s="1">
        <f ca="1">IF(BR258=0,BP258,BP258/BQ258)</f>
        <v>3</v>
      </c>
      <c r="BT258" s="1">
        <v>81</v>
      </c>
      <c r="BU258" s="1">
        <f ca="1">IF(BS258/BT258=INT(BS258/BT258),1,0)</f>
        <v>0</v>
      </c>
      <c r="BV258" s="1">
        <f ca="1">IF(BU258=0,BS258,BS258/BT258)</f>
        <v>3</v>
      </c>
      <c r="BW258" s="1">
        <v>9</v>
      </c>
      <c r="BX258" s="1">
        <f ca="1">IF(BV258/BW258=INT(BV258/BW258),1,0)</f>
        <v>0</v>
      </c>
      <c r="BY258" s="1">
        <f ca="1">IF(BX258=0,BV258,BV258/BW258)</f>
        <v>3</v>
      </c>
      <c r="BZ258" s="1">
        <v>3</v>
      </c>
      <c r="CA258" s="1">
        <f ca="1">IF(BY258/BZ258=INT(BY258/BZ258),1,0)</f>
        <v>1</v>
      </c>
      <c r="CB258" s="1">
        <f ca="1">IF(CA258=0,BY258,BY258/BZ258)</f>
        <v>1</v>
      </c>
      <c r="CC258" s="1">
        <v>25</v>
      </c>
      <c r="CD258" s="1">
        <f ca="1">IF(CB258/CC258=INT(CB258/CC258),1,0)</f>
        <v>0</v>
      </c>
      <c r="CE258" s="1">
        <f ca="1">IF(CD258=0,CB258,CB258/CC258)</f>
        <v>1</v>
      </c>
      <c r="CF258" s="1">
        <v>5</v>
      </c>
      <c r="CG258" s="1">
        <f ca="1">IF(CE258/CF258=INT(CE258/CF258),1,0)</f>
        <v>0</v>
      </c>
      <c r="CH258" s="1">
        <f ca="1">IF(CG258=0,CE258,CE258/CF258)</f>
        <v>1</v>
      </c>
      <c r="CI258" s="1">
        <v>49</v>
      </c>
      <c r="CJ258" s="1">
        <f ca="1">IF(CH258/CI258=INT(CH258/CI258),1,0)</f>
        <v>0</v>
      </c>
      <c r="CK258" s="1">
        <f ca="1">IF(CJ258=0,CH258,CH258/CI258)</f>
        <v>1</v>
      </c>
      <c r="CL258" s="1">
        <v>7</v>
      </c>
      <c r="CM258" s="1">
        <f ca="1">IF(CK258/CL258=INT(CK258/CL258),1,0)</f>
        <v>0</v>
      </c>
      <c r="CN258" s="1">
        <f ca="1">IF(CM258=0,CK258,CK258/CL258)</f>
        <v>1</v>
      </c>
      <c r="CO258" s="1">
        <v>121</v>
      </c>
      <c r="CP258" s="1">
        <f ca="1">IF(CN258/CO258=INT(CN258/CO258),1,0)</f>
        <v>0</v>
      </c>
      <c r="CQ258" s="1">
        <f ca="1">IF(CP258=0,CN258,CN258/CO258)</f>
        <v>1</v>
      </c>
      <c r="CR258" s="1">
        <v>11</v>
      </c>
      <c r="CS258" s="1">
        <f ca="1">IF(CQ258/CR258=INT(CQ258/CR258),1,0)</f>
        <v>0</v>
      </c>
      <c r="CT258" s="1">
        <f ca="1">IF(CS258=0,CQ258,CQ258/CR258)</f>
        <v>1</v>
      </c>
      <c r="CU258" s="1">
        <v>169</v>
      </c>
      <c r="CV258" s="1">
        <f ca="1">IF(CT258/CU258=INT(CT258/CU258),1,0)</f>
        <v>0</v>
      </c>
      <c r="CW258" s="1">
        <f ca="1">IF(CV258=0,CT258,CT258/CU258)</f>
        <v>1</v>
      </c>
      <c r="CX258" s="1">
        <v>13</v>
      </c>
      <c r="CY258" s="1">
        <f ca="1">IF(CW258/CX258=INT(CW258/CX258),1,0)</f>
        <v>0</v>
      </c>
      <c r="CZ258" s="1">
        <f ca="1">IF(CY258=0,CW258,CW258/CX258)</f>
        <v>1</v>
      </c>
      <c r="DA258" s="1">
        <v>17</v>
      </c>
      <c r="DB258" s="1">
        <f ca="1">IF(CZ258/DA258=INT(CZ258/DA258),1,0)</f>
        <v>0</v>
      </c>
      <c r="DC258" s="1">
        <f ca="1">IF(DB258=0,CZ258,CZ258/DA258)</f>
        <v>1</v>
      </c>
      <c r="DD258" s="1">
        <v>19</v>
      </c>
      <c r="DE258" s="1">
        <f ca="1">IF(DC258/DD258=INT(DC258/DD258),1,0)</f>
        <v>0</v>
      </c>
      <c r="DF258" s="1">
        <f ca="1">IF(DE258=0,DC258,DC258/DD258)</f>
        <v>1</v>
      </c>
      <c r="DG258" s="1">
        <v>23</v>
      </c>
      <c r="DH258" s="1">
        <f ca="1">IF(DF258/DG258=INT(DF258/DG258),1,0)</f>
        <v>0</v>
      </c>
      <c r="DI258" s="1">
        <f ca="1">IF(DH258=0,DF258,DF258/DG258)</f>
        <v>1</v>
      </c>
      <c r="DJ258" s="1">
        <v>29</v>
      </c>
      <c r="DK258" s="1">
        <f ca="1">IF(DI258/DJ258=INT(DI258/DJ258),1,0)</f>
        <v>0</v>
      </c>
      <c r="DL258" s="1">
        <f ca="1">IF(DK258=0,DI258,DI258/DJ258)</f>
        <v>1</v>
      </c>
      <c r="DM258" s="1">
        <v>31</v>
      </c>
      <c r="DN258" s="1">
        <f ca="1">IF(DL258/DM258=INT(DL258/DM258),1,0)</f>
        <v>0</v>
      </c>
      <c r="DO258" s="1">
        <f ca="1">IF(DN258=0,DL258,DL258/DM258)</f>
        <v>1</v>
      </c>
      <c r="DP258" s="1">
        <v>37</v>
      </c>
      <c r="DQ258" s="1">
        <f ca="1">IF(DO258/DP258=INT(DO258/DP258),1,0)</f>
        <v>0</v>
      </c>
      <c r="DR258" s="1">
        <f ca="1">IF(DQ258=0,DO258,DO258/DP258)</f>
        <v>1</v>
      </c>
      <c r="DS258" s="1">
        <v>41</v>
      </c>
      <c r="DT258" s="1">
        <f ca="1">IF(DR258/DS258=INT(DR258/DS258),1,0)</f>
        <v>0</v>
      </c>
      <c r="DU258" s="1">
        <f ca="1">IF(DT258=0,DR258,DR258/DS258)</f>
        <v>1</v>
      </c>
      <c r="DV258" s="1">
        <v>43</v>
      </c>
      <c r="DW258" s="1">
        <f ca="1">IF(DU258/DV258=INT(DU258/DV258),1,0)</f>
        <v>0</v>
      </c>
      <c r="DX258" s="1">
        <f ca="1">IF(DW258=0,DU258,DU258/DV258)</f>
        <v>1</v>
      </c>
      <c r="DY258" s="1">
        <v>47</v>
      </c>
      <c r="DZ258" s="1">
        <f ca="1">IF(DX258/DY258=INT(DX258/DY258),1,0)</f>
        <v>0</v>
      </c>
      <c r="EA258" s="1">
        <f ca="1">IF(DZ258=0,DX258,DX258/DY258)</f>
        <v>1</v>
      </c>
      <c r="EB258" s="1">
        <v>53</v>
      </c>
      <c r="EC258" s="1">
        <f ca="1">IF(EA258/EB258=INT(EA258/EB258),1,0)</f>
        <v>0</v>
      </c>
      <c r="ED258" s="1">
        <f ca="1">IF(EC258=0,EA258,EA258/EB258)</f>
        <v>1</v>
      </c>
      <c r="EE258" s="1">
        <v>59</v>
      </c>
      <c r="EF258" s="1">
        <f ca="1">IF(ED258/EE258=INT(ED258/EE258),1,0)</f>
        <v>0</v>
      </c>
      <c r="EG258" s="1">
        <f ca="1">IF(EF258=0,ED258,ED258/EE258)</f>
        <v>1</v>
      </c>
      <c r="EH258" s="1">
        <v>61</v>
      </c>
      <c r="EI258" s="1">
        <f ca="1">IF(EG258/EH258=INT(EG258/EH258),1,0)</f>
        <v>0</v>
      </c>
      <c r="EJ258" s="1">
        <f ca="1">IF(EI258=0,EG258,EG258/EH258)</f>
        <v>1</v>
      </c>
      <c r="EK258" s="1">
        <v>67</v>
      </c>
      <c r="EL258" s="1">
        <f ca="1">IF(EJ258/EK258=INT(EJ258/EK258),1,0)</f>
        <v>0</v>
      </c>
      <c r="EM258" s="1">
        <f ca="1">IF(EL258=0,EJ258,EJ258/EK258)</f>
        <v>1</v>
      </c>
      <c r="EN258" s="1">
        <v>71</v>
      </c>
      <c r="EO258" s="1">
        <f ca="1">IF(EM258/EN258=INT(EM258/EN258),1,0)</f>
        <v>0</v>
      </c>
      <c r="EP258" s="1">
        <f ca="1">IF(EO258=0,EM258,EM258/EN258)</f>
        <v>1</v>
      </c>
      <c r="EQ258" s="1">
        <v>73</v>
      </c>
      <c r="ER258" s="1">
        <f ca="1">IF(EP258/EQ258=INT(EP258/EQ258),1,0)</f>
        <v>0</v>
      </c>
      <c r="ES258" s="1">
        <f ca="1">IF(ER258=0,EP258,EP258/EQ258)</f>
        <v>1</v>
      </c>
      <c r="ET258" s="1">
        <v>79</v>
      </c>
      <c r="EU258" s="1">
        <f ca="1">IF(ES258/ET258=INT(ES258/ET258),1,0)</f>
        <v>0</v>
      </c>
      <c r="EV258" s="1">
        <f ca="1">IF(EU258=0,ES258,ES258/ET258)</f>
        <v>1</v>
      </c>
      <c r="EW258" s="1">
        <v>83</v>
      </c>
      <c r="EX258" s="1">
        <f ca="1">IF(EV258/EW258=INT(EV258/EW258),1,0)</f>
        <v>0</v>
      </c>
      <c r="EY258" s="1">
        <f ca="1">IF(EX258=0,EV258,EV258/EW258)</f>
        <v>1</v>
      </c>
      <c r="EZ258" s="1">
        <v>89</v>
      </c>
      <c r="FA258" s="1">
        <f ca="1">IF(EY258/EZ258=INT(EY258/EZ258),1,0)</f>
        <v>0</v>
      </c>
      <c r="FB258" s="1">
        <f ca="1">IF(FA258=0,EY258,EY258/EZ258)</f>
        <v>1</v>
      </c>
      <c r="FC258" s="1">
        <v>97</v>
      </c>
      <c r="FD258" s="1">
        <f ca="1">IF(FB258/FC258=INT(FB258/FC258),1,0)</f>
        <v>0</v>
      </c>
      <c r="FE258" s="1">
        <f ca="1">IF(FD258=0,FB258,FB258/FC258)</f>
        <v>1</v>
      </c>
      <c r="FF258" s="1">
        <v>101</v>
      </c>
      <c r="FG258" s="1">
        <f ca="1">IF(FE258/FF258=INT(FE258/FF258),1,0)</f>
        <v>0</v>
      </c>
      <c r="FH258" s="1">
        <f ca="1">IF(FG258=0,FE258,FE258/FF258)</f>
        <v>1</v>
      </c>
      <c r="FI258" s="1">
        <v>103</v>
      </c>
      <c r="FJ258" s="1">
        <f ca="1">IF(FH258/FI258=INT(FH258/FI258),1,0)</f>
        <v>0</v>
      </c>
      <c r="FK258" s="1">
        <f ca="1">IF(FJ258=0,FH258,FH258/FI258)</f>
        <v>1</v>
      </c>
      <c r="FL258" s="1">
        <v>107</v>
      </c>
      <c r="FM258" s="1">
        <f ca="1">IF(FK258/FL258=INT(FK258/FL258),1,0)</f>
        <v>0</v>
      </c>
      <c r="FN258" s="1">
        <f ca="1">IF(FM258=0,FK258,FK258/FL258)</f>
        <v>1</v>
      </c>
      <c r="FO258" s="1">
        <v>109</v>
      </c>
      <c r="FP258" s="1">
        <f ca="1">IF(FN258/FO258=INT(FN258/FO258),1,0)</f>
        <v>0</v>
      </c>
      <c r="FQ258" s="1">
        <f ca="1">IF(FP258=0,FN258,FN258/FO258)</f>
        <v>1</v>
      </c>
      <c r="FR258" s="1">
        <v>113</v>
      </c>
      <c r="FS258" s="1">
        <f ca="1">IF(FQ258/FR258=INT(FQ258/FR258),1,0)</f>
        <v>0</v>
      </c>
      <c r="FT258" s="1">
        <f ca="1">IF(FS258=0,FQ258,FQ258/FR258)</f>
        <v>1</v>
      </c>
      <c r="FU258" s="1">
        <v>127</v>
      </c>
      <c r="FV258" s="1">
        <f ca="1">IF(FT258/FU258=INT(FT258/FU258),1,0)</f>
        <v>0</v>
      </c>
      <c r="FW258" s="1">
        <f ca="1">IF(FV258=0,FT258,FT258/FU258)</f>
        <v>1</v>
      </c>
      <c r="FX258" s="1">
        <v>131</v>
      </c>
      <c r="FY258" s="1">
        <f ca="1">IF(FW258/FX258=INT(FW258/FX258),1,0)</f>
        <v>0</v>
      </c>
      <c r="FZ258" s="1">
        <f ca="1">IF(FY258=0,FW258,FW258/FX258)</f>
        <v>1</v>
      </c>
      <c r="GA258" s="1">
        <v>137</v>
      </c>
      <c r="GB258" s="1">
        <f ca="1">IF(FZ258/GA258=INT(FZ258/GA258),1,0)</f>
        <v>0</v>
      </c>
      <c r="GC258" s="1">
        <f ca="1">IF(GB258=0,FZ258,FZ258/GA258)</f>
        <v>1</v>
      </c>
      <c r="GD258" s="1">
        <v>139</v>
      </c>
      <c r="GE258" s="1">
        <f ca="1">IF(GC258/GD258=INT(GC258/GD258),1,0)</f>
        <v>0</v>
      </c>
      <c r="GF258" s="1">
        <f ca="1">IF(GE258=0,GC258,GC258/GD258)</f>
        <v>1</v>
      </c>
      <c r="GG258" s="1">
        <v>149</v>
      </c>
      <c r="GH258" s="1">
        <f ca="1">IF(GF258/GG258=INT(GF258/GG258),1,0)</f>
        <v>0</v>
      </c>
      <c r="GI258" s="1">
        <f ca="1">IF(GH258=0,GF258,GF258/GG258)</f>
        <v>1</v>
      </c>
      <c r="GJ258" s="1"/>
      <c r="GK258" s="1">
        <f ca="1">8*BI258+4*BL258+2*BO258+BR258</f>
        <v>2</v>
      </c>
      <c r="GL258" s="1">
        <f ca="1">4*BU258+2*BX258+CA258</f>
        <v>1</v>
      </c>
      <c r="GM258" s="1">
        <f ca="1">2*CD258+CG258</f>
        <v>0</v>
      </c>
      <c r="GN258" s="1">
        <f ca="1">2*CJ258+CM258</f>
        <v>0</v>
      </c>
      <c r="GO258" s="1">
        <f ca="1">2*CP258+CS258</f>
        <v>0</v>
      </c>
      <c r="GP258" s="1">
        <f ca="1">2*CV258+CY258</f>
        <v>0</v>
      </c>
      <c r="GQ258" s="1">
        <f ca="1">DB258</f>
        <v>0</v>
      </c>
      <c r="GR258" s="1">
        <f ca="1">DE258</f>
        <v>0</v>
      </c>
      <c r="GS258" s="1">
        <f ca="1">DH258</f>
        <v>0</v>
      </c>
      <c r="GT258" s="1">
        <f ca="1">DK258</f>
        <v>0</v>
      </c>
      <c r="GU258" s="1">
        <f ca="1">DN258</f>
        <v>0</v>
      </c>
      <c r="GV258">
        <f ca="1">DQ258</f>
        <v>0</v>
      </c>
      <c r="GW258">
        <f ca="1">DT258</f>
        <v>0</v>
      </c>
      <c r="GX258">
        <f ca="1">DW258</f>
        <v>0</v>
      </c>
      <c r="GY258">
        <f ca="1">DZ258</f>
        <v>0</v>
      </c>
      <c r="GZ258">
        <f ca="1">EC258</f>
        <v>0</v>
      </c>
      <c r="HA258">
        <f ca="1">EF258</f>
        <v>0</v>
      </c>
      <c r="HB258">
        <f ca="1">EI258</f>
        <v>0</v>
      </c>
      <c r="HC258">
        <f ca="1">EL258</f>
        <v>0</v>
      </c>
      <c r="HD258">
        <f ca="1">EO258</f>
        <v>0</v>
      </c>
      <c r="HE258">
        <f ca="1">ER258</f>
        <v>0</v>
      </c>
      <c r="HF258">
        <f ca="1">EU258</f>
        <v>0</v>
      </c>
      <c r="HG258">
        <f ca="1">EX258</f>
        <v>0</v>
      </c>
      <c r="HH258">
        <f ca="1">FA258</f>
        <v>0</v>
      </c>
      <c r="HI258">
        <f ca="1">FD258</f>
        <v>0</v>
      </c>
      <c r="HJ258">
        <f ca="1">FG258</f>
        <v>0</v>
      </c>
      <c r="HK258">
        <f ca="1">FJ258</f>
        <v>0</v>
      </c>
      <c r="HL258">
        <f ca="1">FM258</f>
        <v>0</v>
      </c>
      <c r="HM258">
        <f ca="1">FP258</f>
        <v>0</v>
      </c>
      <c r="HN258">
        <f ca="1">FS258</f>
        <v>0</v>
      </c>
      <c r="HO258">
        <f ca="1">FV258</f>
        <v>0</v>
      </c>
      <c r="HP258">
        <f ca="1">FY258</f>
        <v>0</v>
      </c>
      <c r="HQ258">
        <f ca="1">GB258</f>
        <v>0</v>
      </c>
      <c r="HR258">
        <f ca="1">GE258</f>
        <v>0</v>
      </c>
      <c r="HS258">
        <f ca="1">GH258</f>
        <v>0</v>
      </c>
      <c r="HT258">
        <f ca="1">BG258</f>
        <v>12</v>
      </c>
      <c r="HU258">
        <f ca="1">HT258/HS260</f>
        <v>3</v>
      </c>
      <c r="HV258" s="9"/>
      <c r="HY258" s="9"/>
      <c r="HZ258" s="9"/>
      <c r="IA258" s="9"/>
      <c r="IB258" s="9"/>
    </row>
    <row r="259" spans="1:255" ht="6" hidden="1" customHeight="1" x14ac:dyDescent="0.25">
      <c r="B259" s="71"/>
      <c r="C259" s="71"/>
      <c r="D259" s="71"/>
      <c r="E259" s="77"/>
      <c r="F259" s="104"/>
      <c r="G259" s="71"/>
      <c r="H259" s="78"/>
      <c r="I259" s="71"/>
      <c r="J259" s="71"/>
      <c r="K259" s="77"/>
      <c r="L259" s="104"/>
      <c r="M259" s="71"/>
      <c r="N259" s="71"/>
      <c r="O259" s="71"/>
      <c r="P259" s="71"/>
      <c r="Q259" s="71"/>
      <c r="R259" s="71"/>
      <c r="S259" s="77"/>
      <c r="U259" s="80"/>
      <c r="V259" s="80"/>
      <c r="W259" s="123"/>
      <c r="X259" s="102"/>
      <c r="Y259" s="71"/>
      <c r="Z259" s="75"/>
      <c r="AE259" s="162"/>
      <c r="AF259" s="148"/>
      <c r="AW259" s="11"/>
      <c r="AX259" s="11"/>
      <c r="AY259" s="11"/>
      <c r="AZ259" s="11"/>
      <c r="BA259" s="11"/>
      <c r="BB259" s="11"/>
      <c r="BC259" s="1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1"/>
      <c r="GA259" s="1"/>
      <c r="GB259" s="1"/>
      <c r="GC259" s="1"/>
      <c r="GD259" s="1"/>
      <c r="GE259" s="1"/>
      <c r="GF259" s="1"/>
      <c r="GG259" s="1"/>
      <c r="GH259" s="1"/>
      <c r="GI259" s="1"/>
      <c r="GJ259" s="1"/>
      <c r="GK259" s="1">
        <f t="shared" ref="GK259:HS259" ca="1" si="114">IF(GK257&lt;GK258,GK257,GK258)</f>
        <v>2</v>
      </c>
      <c r="GL259" s="1">
        <f t="shared" ca="1" si="114"/>
        <v>0</v>
      </c>
      <c r="GM259" s="1">
        <f t="shared" ca="1" si="114"/>
        <v>0</v>
      </c>
      <c r="GN259" s="1">
        <f t="shared" ca="1" si="114"/>
        <v>0</v>
      </c>
      <c r="GO259" s="1">
        <f t="shared" ca="1" si="114"/>
        <v>0</v>
      </c>
      <c r="GP259" s="1">
        <f t="shared" ca="1" si="114"/>
        <v>0</v>
      </c>
      <c r="GQ259" s="1">
        <f t="shared" ca="1" si="114"/>
        <v>0</v>
      </c>
      <c r="GR259" s="1">
        <f t="shared" ca="1" si="114"/>
        <v>0</v>
      </c>
      <c r="GS259" s="1">
        <f t="shared" ca="1" si="114"/>
        <v>0</v>
      </c>
      <c r="GT259" s="1">
        <f t="shared" ca="1" si="114"/>
        <v>0</v>
      </c>
      <c r="GU259" s="1">
        <f t="shared" ca="1" si="114"/>
        <v>0</v>
      </c>
      <c r="GV259" s="1">
        <f t="shared" ca="1" si="114"/>
        <v>0</v>
      </c>
      <c r="GW259" s="1">
        <f t="shared" ca="1" si="114"/>
        <v>0</v>
      </c>
      <c r="GX259" s="1">
        <f t="shared" ca="1" si="114"/>
        <v>0</v>
      </c>
      <c r="GY259" s="1">
        <f t="shared" ca="1" si="114"/>
        <v>0</v>
      </c>
      <c r="GZ259" s="1">
        <f t="shared" ca="1" si="114"/>
        <v>0</v>
      </c>
      <c r="HA259" s="1">
        <f t="shared" ca="1" si="114"/>
        <v>0</v>
      </c>
      <c r="HB259" s="1">
        <f t="shared" ca="1" si="114"/>
        <v>0</v>
      </c>
      <c r="HC259" s="1">
        <f t="shared" ca="1" si="114"/>
        <v>0</v>
      </c>
      <c r="HD259" s="1">
        <f t="shared" ca="1" si="114"/>
        <v>0</v>
      </c>
      <c r="HE259" s="1">
        <f t="shared" ca="1" si="114"/>
        <v>0</v>
      </c>
      <c r="HF259" s="1">
        <f t="shared" ca="1" si="114"/>
        <v>0</v>
      </c>
      <c r="HG259" s="1">
        <f t="shared" ca="1" si="114"/>
        <v>0</v>
      </c>
      <c r="HH259" s="1">
        <f t="shared" ca="1" si="114"/>
        <v>0</v>
      </c>
      <c r="HI259" s="1">
        <f t="shared" ca="1" si="114"/>
        <v>0</v>
      </c>
      <c r="HJ259" s="1">
        <f t="shared" ca="1" si="114"/>
        <v>0</v>
      </c>
      <c r="HK259" s="1">
        <f t="shared" ca="1" si="114"/>
        <v>0</v>
      </c>
      <c r="HL259" s="1">
        <f t="shared" ca="1" si="114"/>
        <v>0</v>
      </c>
      <c r="HM259" s="1">
        <f t="shared" ca="1" si="114"/>
        <v>0</v>
      </c>
      <c r="HN259" s="1">
        <f t="shared" ca="1" si="114"/>
        <v>0</v>
      </c>
      <c r="HO259" s="1">
        <f t="shared" ca="1" si="114"/>
        <v>0</v>
      </c>
      <c r="HP259" s="1">
        <f t="shared" ca="1" si="114"/>
        <v>0</v>
      </c>
      <c r="HQ259" s="1">
        <f t="shared" ca="1" si="114"/>
        <v>0</v>
      </c>
      <c r="HR259" s="1">
        <f t="shared" ca="1" si="114"/>
        <v>0</v>
      </c>
      <c r="HS259" s="1">
        <f t="shared" ca="1" si="114"/>
        <v>0</v>
      </c>
      <c r="HV259" s="9"/>
      <c r="HY259" s="9"/>
      <c r="HZ259" s="9"/>
      <c r="IA259" s="9"/>
      <c r="IB259" s="9"/>
    </row>
    <row r="260" spans="1:255" ht="6" hidden="1" customHeight="1" x14ac:dyDescent="0.25">
      <c r="B260" s="71"/>
      <c r="C260" s="71"/>
      <c r="D260" s="71"/>
      <c r="E260" s="77"/>
      <c r="F260" s="104"/>
      <c r="G260" s="71"/>
      <c r="H260" s="78"/>
      <c r="I260" s="71"/>
      <c r="J260" s="71"/>
      <c r="K260" s="77"/>
      <c r="L260" s="104"/>
      <c r="M260" s="71"/>
      <c r="N260" s="71"/>
      <c r="O260" s="71"/>
      <c r="P260" s="71"/>
      <c r="Q260" s="71"/>
      <c r="R260" s="71"/>
      <c r="S260" s="77"/>
      <c r="U260" s="80"/>
      <c r="V260" s="80"/>
      <c r="W260" s="123"/>
      <c r="X260" s="102"/>
      <c r="Y260" s="71"/>
      <c r="Z260" s="75"/>
      <c r="AE260" s="162"/>
      <c r="AW260" s="11"/>
      <c r="AX260" s="11"/>
      <c r="AY260" s="11"/>
      <c r="AZ260" s="11"/>
      <c r="BA260" s="11"/>
      <c r="BB260" s="11"/>
      <c r="BC260" s="1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  <c r="FZ260" s="1"/>
      <c r="GA260" s="1"/>
      <c r="GB260" s="1"/>
      <c r="GC260" s="1"/>
      <c r="GD260" s="1"/>
      <c r="GE260" s="1"/>
      <c r="GF260" s="1"/>
      <c r="GG260" s="1"/>
      <c r="GH260" s="1"/>
      <c r="GI260" s="1"/>
      <c r="GJ260" s="1"/>
      <c r="GK260">
        <f ca="1">GK$8^GK259</f>
        <v>4</v>
      </c>
      <c r="GL260">
        <f t="shared" ref="GL260:HS260" ca="1" si="115">GL$8^GL259*GK260</f>
        <v>4</v>
      </c>
      <c r="GM260">
        <f t="shared" ca="1" si="115"/>
        <v>4</v>
      </c>
      <c r="GN260">
        <f t="shared" ca="1" si="115"/>
        <v>4</v>
      </c>
      <c r="GO260">
        <f t="shared" ca="1" si="115"/>
        <v>4</v>
      </c>
      <c r="GP260">
        <f t="shared" ca="1" si="115"/>
        <v>4</v>
      </c>
      <c r="GQ260">
        <f t="shared" ca="1" si="115"/>
        <v>4</v>
      </c>
      <c r="GR260">
        <f t="shared" ca="1" si="115"/>
        <v>4</v>
      </c>
      <c r="GS260">
        <f t="shared" ca="1" si="115"/>
        <v>4</v>
      </c>
      <c r="GT260">
        <f t="shared" ca="1" si="115"/>
        <v>4</v>
      </c>
      <c r="GU260">
        <f t="shared" ca="1" si="115"/>
        <v>4</v>
      </c>
      <c r="GV260">
        <f t="shared" ca="1" si="115"/>
        <v>4</v>
      </c>
      <c r="GW260">
        <f t="shared" ca="1" si="115"/>
        <v>4</v>
      </c>
      <c r="GX260">
        <f t="shared" ca="1" si="115"/>
        <v>4</v>
      </c>
      <c r="GY260">
        <f t="shared" ca="1" si="115"/>
        <v>4</v>
      </c>
      <c r="GZ260">
        <f t="shared" ca="1" si="115"/>
        <v>4</v>
      </c>
      <c r="HA260">
        <f t="shared" ca="1" si="115"/>
        <v>4</v>
      </c>
      <c r="HB260">
        <f t="shared" ca="1" si="115"/>
        <v>4</v>
      </c>
      <c r="HC260">
        <f t="shared" ca="1" si="115"/>
        <v>4</v>
      </c>
      <c r="HD260">
        <f t="shared" ca="1" si="115"/>
        <v>4</v>
      </c>
      <c r="HE260">
        <f t="shared" ca="1" si="115"/>
        <v>4</v>
      </c>
      <c r="HF260">
        <f t="shared" ca="1" si="115"/>
        <v>4</v>
      </c>
      <c r="HG260">
        <f t="shared" ca="1" si="115"/>
        <v>4</v>
      </c>
      <c r="HH260">
        <f t="shared" ca="1" si="115"/>
        <v>4</v>
      </c>
      <c r="HI260">
        <f t="shared" ca="1" si="115"/>
        <v>4</v>
      </c>
      <c r="HJ260">
        <f t="shared" ca="1" si="115"/>
        <v>4</v>
      </c>
      <c r="HK260">
        <f t="shared" ca="1" si="115"/>
        <v>4</v>
      </c>
      <c r="HL260">
        <f t="shared" ca="1" si="115"/>
        <v>4</v>
      </c>
      <c r="HM260">
        <f t="shared" ca="1" si="115"/>
        <v>4</v>
      </c>
      <c r="HN260">
        <f t="shared" ca="1" si="115"/>
        <v>4</v>
      </c>
      <c r="HO260">
        <f t="shared" ca="1" si="115"/>
        <v>4</v>
      </c>
      <c r="HP260">
        <f t="shared" ca="1" si="115"/>
        <v>4</v>
      </c>
      <c r="HQ260">
        <f t="shared" ca="1" si="115"/>
        <v>4</v>
      </c>
      <c r="HR260">
        <f t="shared" ca="1" si="115"/>
        <v>4</v>
      </c>
      <c r="HS260">
        <f t="shared" ca="1" si="115"/>
        <v>4</v>
      </c>
      <c r="HV260" s="9"/>
      <c r="HY260" s="9"/>
      <c r="HZ260" s="9"/>
      <c r="IA260" s="9"/>
      <c r="IB260" s="9"/>
    </row>
    <row r="261" spans="1:255" ht="6" hidden="1" customHeight="1" x14ac:dyDescent="0.25">
      <c r="B261" s="71"/>
      <c r="C261" s="71"/>
      <c r="D261" s="71"/>
      <c r="E261" s="77"/>
      <c r="F261" s="104"/>
      <c r="G261" s="71"/>
      <c r="H261" s="78"/>
      <c r="I261" s="71"/>
      <c r="J261" s="71"/>
      <c r="K261" s="77"/>
      <c r="L261" s="104"/>
      <c r="M261" s="71"/>
      <c r="N261" s="71"/>
      <c r="O261" s="71"/>
      <c r="P261" s="71"/>
      <c r="Q261" s="71"/>
      <c r="R261" s="71"/>
      <c r="S261" s="77"/>
      <c r="U261" s="80"/>
      <c r="V261" s="80"/>
      <c r="W261" s="123"/>
      <c r="X261" s="102"/>
      <c r="Y261" s="71"/>
      <c r="Z261" s="75"/>
      <c r="AE261" s="162"/>
      <c r="AW261" s="11"/>
      <c r="AX261" s="11"/>
      <c r="AY261" s="11"/>
      <c r="AZ261" s="11"/>
      <c r="BA261" s="11"/>
      <c r="BB261" s="11"/>
      <c r="BC261" s="11"/>
      <c r="BD261" t="s">
        <v>22</v>
      </c>
      <c r="BE261" s="1">
        <f ca="1">INT((RAND()*(AY257-AX257+1)+AX257))</f>
        <v>5</v>
      </c>
      <c r="BF261" s="1">
        <f ca="1">INT((RAND()*(BA257-AZ257+1)+AZ257))</f>
        <v>8</v>
      </c>
      <c r="BG261">
        <f ca="1">BF261-BF262*(BE262-BE261)</f>
        <v>8</v>
      </c>
      <c r="BH261">
        <v>256</v>
      </c>
      <c r="BI261" s="1">
        <f ca="1">IF(BG261/BH261=INT(BG261/BH261),1,0)</f>
        <v>0</v>
      </c>
      <c r="BJ261" s="1">
        <f ca="1">IF(BI261=0,BG261,BG261/BH261)</f>
        <v>8</v>
      </c>
      <c r="BK261" s="1">
        <v>16</v>
      </c>
      <c r="BL261" s="1">
        <f ca="1">IF(BJ261/BK261=INT(BJ261/BK261),1,0)</f>
        <v>0</v>
      </c>
      <c r="BM261" s="1">
        <f ca="1">IF(BL261=0,BJ261,BJ261/BK261)</f>
        <v>8</v>
      </c>
      <c r="BN261" s="1">
        <v>4</v>
      </c>
      <c r="BO261" s="1">
        <f ca="1">IF(BM261/BN261=INT(BM261/BN261),1,0)</f>
        <v>1</v>
      </c>
      <c r="BP261" s="1">
        <f ca="1">IF(BO261=0,BM261,BM261/BN261)</f>
        <v>2</v>
      </c>
      <c r="BQ261" s="1">
        <v>2</v>
      </c>
      <c r="BR261" s="1">
        <f ca="1">IF(BP261/BQ261=INT(BP261/BQ261),1,0)</f>
        <v>1</v>
      </c>
      <c r="BS261" s="1">
        <f ca="1">IF(BR261=0,BP261,BP261/BQ261)</f>
        <v>1</v>
      </c>
      <c r="BT261" s="1">
        <v>81</v>
      </c>
      <c r="BU261" s="1">
        <f ca="1">IF(BS261/BT261=INT(BS261/BT261),1,0)</f>
        <v>0</v>
      </c>
      <c r="BV261" s="1">
        <f ca="1">IF(BU261=0,BS261,BS261/BT261)</f>
        <v>1</v>
      </c>
      <c r="BW261" s="1">
        <v>9</v>
      </c>
      <c r="BX261" s="1">
        <f ca="1">IF(BV261/BW261=INT(BV261/BW261),1,0)</f>
        <v>0</v>
      </c>
      <c r="BY261" s="1">
        <f ca="1">IF(BX261=0,BV261,BV261/BW261)</f>
        <v>1</v>
      </c>
      <c r="BZ261" s="1">
        <v>3</v>
      </c>
      <c r="CA261" s="1">
        <f ca="1">IF(BY261/BZ261=INT(BY261/BZ261),1,0)</f>
        <v>0</v>
      </c>
      <c r="CB261" s="1">
        <f ca="1">IF(CA261=0,BY261,BY261/BZ261)</f>
        <v>1</v>
      </c>
      <c r="CC261" s="1">
        <v>25</v>
      </c>
      <c r="CD261" s="1">
        <f ca="1">IF(CB261/CC261=INT(CB261/CC261),1,0)</f>
        <v>0</v>
      </c>
      <c r="CE261" s="1">
        <f ca="1">IF(CD261=0,CB261,CB261/CC261)</f>
        <v>1</v>
      </c>
      <c r="CF261" s="1">
        <v>5</v>
      </c>
      <c r="CG261" s="1">
        <f ca="1">IF(CE261/CF261=INT(CE261/CF261),1,0)</f>
        <v>0</v>
      </c>
      <c r="CH261" s="1">
        <f ca="1">IF(CG261=0,CE261,CE261/CF261)</f>
        <v>1</v>
      </c>
      <c r="CI261" s="1">
        <v>49</v>
      </c>
      <c r="CJ261" s="1">
        <f ca="1">IF(CH261/CI261=INT(CH261/CI261),1,0)</f>
        <v>0</v>
      </c>
      <c r="CK261" s="1">
        <f ca="1">IF(CJ261=0,CH261,CH261/CI261)</f>
        <v>1</v>
      </c>
      <c r="CL261" s="1">
        <v>7</v>
      </c>
      <c r="CM261" s="1">
        <f ca="1">IF(CK261/CL261=INT(CK261/CL261),1,0)</f>
        <v>0</v>
      </c>
      <c r="CN261" s="1">
        <f ca="1">IF(CM261=0,CK261,CK261/CL261)</f>
        <v>1</v>
      </c>
      <c r="CO261" s="1">
        <v>121</v>
      </c>
      <c r="CP261" s="1">
        <f ca="1">IF(CN261/CO261=INT(CN261/CO261),1,0)</f>
        <v>0</v>
      </c>
      <c r="CQ261" s="1">
        <f ca="1">IF(CP261=0,CN261,CN261/CO261)</f>
        <v>1</v>
      </c>
      <c r="CR261" s="1">
        <v>11</v>
      </c>
      <c r="CS261" s="1">
        <f ca="1">IF(CQ261/CR261=INT(CQ261/CR261),1,0)</f>
        <v>0</v>
      </c>
      <c r="CT261" s="1">
        <f ca="1">IF(CS261=0,CQ261,CQ261/CR261)</f>
        <v>1</v>
      </c>
      <c r="CU261" s="1">
        <v>169</v>
      </c>
      <c r="CV261" s="1">
        <f ca="1">IF(CT261/CU261=INT(CT261/CU261),1,0)</f>
        <v>0</v>
      </c>
      <c r="CW261" s="1">
        <f ca="1">IF(CV261=0,CT261,CT261/CU261)</f>
        <v>1</v>
      </c>
      <c r="CX261" s="1">
        <v>13</v>
      </c>
      <c r="CY261" s="1">
        <f ca="1">IF(CW261/CX261=INT(CW261/CX261),1,0)</f>
        <v>0</v>
      </c>
      <c r="CZ261" s="1">
        <f ca="1">IF(CY261=0,CW261,CW261/CX261)</f>
        <v>1</v>
      </c>
      <c r="DA261" s="1">
        <v>17</v>
      </c>
      <c r="DB261" s="1">
        <f ca="1">IF(CZ261/DA261=INT(CZ261/DA261),1,0)</f>
        <v>0</v>
      </c>
      <c r="DC261" s="1">
        <f ca="1">IF(DB261=0,CZ261,CZ261/DA261)</f>
        <v>1</v>
      </c>
      <c r="DD261" s="1">
        <v>19</v>
      </c>
      <c r="DE261" s="1">
        <f ca="1">IF(DC261/DD261=INT(DC261/DD261),1,0)</f>
        <v>0</v>
      </c>
      <c r="DF261" s="1">
        <f ca="1">IF(DE261=0,DC261,DC261/DD261)</f>
        <v>1</v>
      </c>
      <c r="DG261" s="1">
        <v>23</v>
      </c>
      <c r="DH261" s="1">
        <f ca="1">IF(DF261/DG261=INT(DF261/DG261),1,0)</f>
        <v>0</v>
      </c>
      <c r="DI261" s="1">
        <f ca="1">IF(DH261=0,DF261,DF261/DG261)</f>
        <v>1</v>
      </c>
      <c r="DJ261" s="1">
        <v>29</v>
      </c>
      <c r="DK261" s="1">
        <f ca="1">IF(DI261/DJ261=INT(DI261/DJ261),1,0)</f>
        <v>0</v>
      </c>
      <c r="DL261" s="1">
        <f ca="1">IF(DK261=0,DI261,DI261/DJ261)</f>
        <v>1</v>
      </c>
      <c r="DM261" s="1">
        <v>31</v>
      </c>
      <c r="DN261" s="1">
        <f ca="1">IF(DL261/DM261=INT(DL261/DM261),1,0)</f>
        <v>0</v>
      </c>
      <c r="DO261" s="1">
        <f ca="1">IF(DN261=0,DL261,DL261/DM261)</f>
        <v>1</v>
      </c>
      <c r="DP261" s="1">
        <v>37</v>
      </c>
      <c r="DQ261" s="1">
        <f ca="1">IF(DO261/DP261=INT(DO261/DP261),1,0)</f>
        <v>0</v>
      </c>
      <c r="DR261" s="1">
        <f ca="1">IF(DQ261=0,DO261,DO261/DP261)</f>
        <v>1</v>
      </c>
      <c r="DS261" s="1">
        <v>41</v>
      </c>
      <c r="DT261" s="1">
        <f ca="1">IF(DR261/DS261=INT(DR261/DS261),1,0)</f>
        <v>0</v>
      </c>
      <c r="DU261" s="1">
        <f ca="1">IF(DT261=0,DR261,DR261/DS261)</f>
        <v>1</v>
      </c>
      <c r="DV261" s="1">
        <v>43</v>
      </c>
      <c r="DW261" s="1">
        <f ca="1">IF(DU261/DV261=INT(DU261/DV261),1,0)</f>
        <v>0</v>
      </c>
      <c r="DX261" s="1">
        <f ca="1">IF(DW261=0,DU261,DU261/DV261)</f>
        <v>1</v>
      </c>
      <c r="DY261" s="1">
        <v>47</v>
      </c>
      <c r="DZ261" s="1">
        <f ca="1">IF(DX261/DY261=INT(DX261/DY261),1,0)</f>
        <v>0</v>
      </c>
      <c r="EA261" s="1">
        <f ca="1">IF(DZ261=0,DX261,DX261/DY261)</f>
        <v>1</v>
      </c>
      <c r="EB261" s="1">
        <v>53</v>
      </c>
      <c r="EC261" s="1">
        <f ca="1">IF(EA261/EB261=INT(EA261/EB261),1,0)</f>
        <v>0</v>
      </c>
      <c r="ED261" s="1">
        <f ca="1">IF(EC261=0,EA261,EA261/EB261)</f>
        <v>1</v>
      </c>
      <c r="EE261" s="1">
        <v>59</v>
      </c>
      <c r="EF261" s="1">
        <f ca="1">IF(ED261/EE261=INT(ED261/EE261),1,0)</f>
        <v>0</v>
      </c>
      <c r="EG261" s="1">
        <f ca="1">IF(EF261=0,ED261,ED261/EE261)</f>
        <v>1</v>
      </c>
      <c r="EH261" s="1">
        <v>61</v>
      </c>
      <c r="EI261" s="1">
        <f ca="1">IF(EG261/EH261=INT(EG261/EH261),1,0)</f>
        <v>0</v>
      </c>
      <c r="EJ261" s="1">
        <f ca="1">IF(EI261=0,EG261,EG261/EH261)</f>
        <v>1</v>
      </c>
      <c r="EK261" s="1">
        <v>67</v>
      </c>
      <c r="EL261" s="1">
        <f ca="1">IF(EJ261/EK261=INT(EJ261/EK261),1,0)</f>
        <v>0</v>
      </c>
      <c r="EM261" s="1">
        <f ca="1">IF(EL261=0,EJ261,EJ261/EK261)</f>
        <v>1</v>
      </c>
      <c r="EN261" s="1">
        <v>71</v>
      </c>
      <c r="EO261" s="1">
        <f ca="1">IF(EM261/EN261=INT(EM261/EN261),1,0)</f>
        <v>0</v>
      </c>
      <c r="EP261" s="1">
        <f ca="1">IF(EO261=0,EM261,EM261/EN261)</f>
        <v>1</v>
      </c>
      <c r="EQ261" s="1">
        <v>73</v>
      </c>
      <c r="ER261" s="1">
        <f ca="1">IF(EP261/EQ261=INT(EP261/EQ261),1,0)</f>
        <v>0</v>
      </c>
      <c r="ES261" s="1">
        <f ca="1">IF(ER261=0,EP261,EP261/EQ261)</f>
        <v>1</v>
      </c>
      <c r="ET261" s="1">
        <v>79</v>
      </c>
      <c r="EU261" s="1">
        <f ca="1">IF(ES261/ET261=INT(ES261/ET261),1,0)</f>
        <v>0</v>
      </c>
      <c r="EV261" s="1">
        <f ca="1">IF(EU261=0,ES261,ES261/ET261)</f>
        <v>1</v>
      </c>
      <c r="EW261" s="1">
        <v>83</v>
      </c>
      <c r="EX261" s="1">
        <f ca="1">IF(EV261/EW261=INT(EV261/EW261),1,0)</f>
        <v>0</v>
      </c>
      <c r="EY261" s="1">
        <f ca="1">IF(EX261=0,EV261,EV261/EW261)</f>
        <v>1</v>
      </c>
      <c r="EZ261" s="1">
        <v>89</v>
      </c>
      <c r="FA261" s="1">
        <f ca="1">IF(EY261/EZ261=INT(EY261/EZ261),1,0)</f>
        <v>0</v>
      </c>
      <c r="FB261" s="1">
        <f ca="1">IF(FA261=0,EY261,EY261/EZ261)</f>
        <v>1</v>
      </c>
      <c r="FC261" s="1">
        <v>97</v>
      </c>
      <c r="FD261" s="1">
        <f ca="1">IF(FB261/FC261=INT(FB261/FC261),1,0)</f>
        <v>0</v>
      </c>
      <c r="FE261" s="1">
        <f ca="1">IF(FD261=0,FB261,FB261/FC261)</f>
        <v>1</v>
      </c>
      <c r="FF261" s="1">
        <v>101</v>
      </c>
      <c r="FG261" s="1">
        <f ca="1">IF(FE261/FF261=INT(FE261/FF261),1,0)</f>
        <v>0</v>
      </c>
      <c r="FH261" s="1">
        <f ca="1">IF(FG261=0,FE261,FE261/FF261)</f>
        <v>1</v>
      </c>
      <c r="FI261" s="1">
        <v>103</v>
      </c>
      <c r="FJ261" s="1">
        <f ca="1">IF(FH261/FI261=INT(FH261/FI261),1,0)</f>
        <v>0</v>
      </c>
      <c r="FK261" s="1">
        <f ca="1">IF(FJ261=0,FH261,FH261/FI261)</f>
        <v>1</v>
      </c>
      <c r="FL261" s="1">
        <v>107</v>
      </c>
      <c r="FM261" s="1">
        <f ca="1">IF(FK261/FL261=INT(FK261/FL261),1,0)</f>
        <v>0</v>
      </c>
      <c r="FN261" s="1">
        <f ca="1">IF(FM261=0,FK261,FK261/FL261)</f>
        <v>1</v>
      </c>
      <c r="FO261" s="1">
        <v>109</v>
      </c>
      <c r="FP261" s="1">
        <f ca="1">IF(FN261/FO261=INT(FN261/FO261),1,0)</f>
        <v>0</v>
      </c>
      <c r="FQ261" s="1">
        <f ca="1">IF(FP261=0,FN261,FN261/FO261)</f>
        <v>1</v>
      </c>
      <c r="FR261" s="1">
        <v>113</v>
      </c>
      <c r="FS261" s="1">
        <f ca="1">IF(FQ261/FR261=INT(FQ261/FR261),1,0)</f>
        <v>0</v>
      </c>
      <c r="FT261" s="1">
        <f ca="1">IF(FS261=0,FQ261,FQ261/FR261)</f>
        <v>1</v>
      </c>
      <c r="FU261" s="1">
        <v>127</v>
      </c>
      <c r="FV261" s="1">
        <f ca="1">IF(FT261/FU261=INT(FT261/FU261),1,0)</f>
        <v>0</v>
      </c>
      <c r="FW261" s="1">
        <f ca="1">IF(FV261=0,FT261,FT261/FU261)</f>
        <v>1</v>
      </c>
      <c r="FX261" s="1">
        <v>131</v>
      </c>
      <c r="FY261" s="1">
        <f ca="1">IF(FW261/FX261=INT(FW261/FX261),1,0)</f>
        <v>0</v>
      </c>
      <c r="FZ261" s="1">
        <f ca="1">IF(FY261=0,FW261,FW261/FX261)</f>
        <v>1</v>
      </c>
      <c r="GA261" s="1">
        <v>137</v>
      </c>
      <c r="GB261" s="1">
        <f ca="1">IF(FZ261/GA261=INT(FZ261/GA261),1,0)</f>
        <v>0</v>
      </c>
      <c r="GC261" s="1">
        <f ca="1">IF(GB261=0,FZ261,FZ261/GA261)</f>
        <v>1</v>
      </c>
      <c r="GD261" s="1">
        <v>139</v>
      </c>
      <c r="GE261" s="1">
        <f ca="1">IF(GC261/GD261=INT(GC261/GD261),1,0)</f>
        <v>0</v>
      </c>
      <c r="GF261" s="1">
        <f ca="1">IF(GE261=0,GC261,GC261/GD261)</f>
        <v>1</v>
      </c>
      <c r="GG261" s="1">
        <v>149</v>
      </c>
      <c r="GH261" s="1">
        <f ca="1">IF(GF261/GG261=INT(GF261/GG261),1,0)</f>
        <v>0</v>
      </c>
      <c r="GI261" s="1">
        <f ca="1">IF(GH261=0,GF261,GF261/GG261)</f>
        <v>1</v>
      </c>
      <c r="GJ261" s="1"/>
      <c r="GK261" s="1">
        <f ca="1">8*BI261+4*BL261+2*BO261+BR261</f>
        <v>3</v>
      </c>
      <c r="GL261" s="1">
        <f ca="1">4*BU261+2*BX261+CA261</f>
        <v>0</v>
      </c>
      <c r="GM261" s="1">
        <f ca="1">2*CD261+CG261</f>
        <v>0</v>
      </c>
      <c r="GN261" s="1">
        <f ca="1">2*CJ261+CM261</f>
        <v>0</v>
      </c>
      <c r="GO261" s="1">
        <f ca="1">2*CP261+CS261</f>
        <v>0</v>
      </c>
      <c r="GP261" s="1">
        <f ca="1">2*CV261+CY261</f>
        <v>0</v>
      </c>
      <c r="GQ261" s="1">
        <f ca="1">DB261</f>
        <v>0</v>
      </c>
      <c r="GR261" s="1">
        <f ca="1">DE261</f>
        <v>0</v>
      </c>
      <c r="GS261" s="1">
        <f ca="1">DH261</f>
        <v>0</v>
      </c>
      <c r="GT261" s="1">
        <f ca="1">DK261</f>
        <v>0</v>
      </c>
      <c r="GU261" s="1">
        <f ca="1">DN261</f>
        <v>0</v>
      </c>
      <c r="GV261">
        <f ca="1">DQ261</f>
        <v>0</v>
      </c>
      <c r="GW261">
        <f ca="1">DT261</f>
        <v>0</v>
      </c>
      <c r="GX261">
        <f ca="1">DW261</f>
        <v>0</v>
      </c>
      <c r="GY261">
        <f ca="1">DZ261</f>
        <v>0</v>
      </c>
      <c r="GZ261">
        <f ca="1">EC261</f>
        <v>0</v>
      </c>
      <c r="HA261">
        <f ca="1">EF261</f>
        <v>0</v>
      </c>
      <c r="HB261">
        <f ca="1">EI261</f>
        <v>0</v>
      </c>
      <c r="HC261">
        <f ca="1">EL261</f>
        <v>0</v>
      </c>
      <c r="HD261">
        <f ca="1">EO261</f>
        <v>0</v>
      </c>
      <c r="HE261">
        <f ca="1">ER261</f>
        <v>0</v>
      </c>
      <c r="HF261">
        <f ca="1">EU261</f>
        <v>0</v>
      </c>
      <c r="HG261">
        <f ca="1">EX261</f>
        <v>0</v>
      </c>
      <c r="HH261">
        <f ca="1">FA261</f>
        <v>0</v>
      </c>
      <c r="HI261">
        <f ca="1">FD261</f>
        <v>0</v>
      </c>
      <c r="HJ261">
        <f ca="1">FG261</f>
        <v>0</v>
      </c>
      <c r="HK261">
        <f ca="1">FJ261</f>
        <v>0</v>
      </c>
      <c r="HL261">
        <f ca="1">FM261</f>
        <v>0</v>
      </c>
      <c r="HM261">
        <f ca="1">FP261</f>
        <v>0</v>
      </c>
      <c r="HN261">
        <f ca="1">FS261</f>
        <v>0</v>
      </c>
      <c r="HO261">
        <f ca="1">FV261</f>
        <v>0</v>
      </c>
      <c r="HP261">
        <f ca="1">FY261</f>
        <v>0</v>
      </c>
      <c r="HQ261">
        <f ca="1">GB261</f>
        <v>0</v>
      </c>
      <c r="HR261">
        <f ca="1">GE261</f>
        <v>0</v>
      </c>
      <c r="HS261">
        <f ca="1">GH261</f>
        <v>0</v>
      </c>
      <c r="HT261">
        <f ca="1">BG261</f>
        <v>8</v>
      </c>
      <c r="HU261">
        <f ca="1">HT261/HS264</f>
        <v>2</v>
      </c>
      <c r="HV261" s="9">
        <f ca="1">BE262</f>
        <v>5</v>
      </c>
      <c r="HW261">
        <f ca="1">HV261*HU262+HU261</f>
        <v>17</v>
      </c>
      <c r="HX261">
        <f ca="1">HW261*HW257</f>
        <v>493</v>
      </c>
      <c r="HY261" s="9">
        <f ca="1">HU258*HU262</f>
        <v>9</v>
      </c>
      <c r="HZ261" s="9">
        <f ca="1">INT(HX261/HY261)</f>
        <v>54</v>
      </c>
      <c r="IA261" s="9">
        <f ca="1">HX261-HZ261*HY261</f>
        <v>7</v>
      </c>
      <c r="IB261" s="9">
        <f ca="1">HY261</f>
        <v>9</v>
      </c>
    </row>
    <row r="262" spans="1:255" ht="6" hidden="1" customHeight="1" x14ac:dyDescent="0.25">
      <c r="B262" s="71"/>
      <c r="C262" s="71"/>
      <c r="D262" s="71"/>
      <c r="E262" s="77"/>
      <c r="F262" s="104"/>
      <c r="G262" s="71"/>
      <c r="H262" s="78"/>
      <c r="I262" s="71"/>
      <c r="J262" s="71"/>
      <c r="K262" s="77"/>
      <c r="L262" s="104"/>
      <c r="M262" s="71"/>
      <c r="N262" s="71"/>
      <c r="O262" s="71"/>
      <c r="P262" s="71"/>
      <c r="Q262" s="71"/>
      <c r="R262" s="71"/>
      <c r="S262" s="77"/>
      <c r="U262" s="80"/>
      <c r="V262" s="80"/>
      <c r="W262" s="123"/>
      <c r="X262" s="102"/>
      <c r="Y262" s="71"/>
      <c r="Z262" s="75"/>
      <c r="AE262" s="162"/>
      <c r="AW262" s="11"/>
      <c r="AX262" s="11"/>
      <c r="AY262" s="11"/>
      <c r="AZ262" s="11"/>
      <c r="BA262" s="11"/>
      <c r="BB262" s="11"/>
      <c r="BC262" s="11"/>
      <c r="BE262">
        <f ca="1">BE261+INT(BF261/BF262)</f>
        <v>5</v>
      </c>
      <c r="BF262" s="1">
        <f ca="1">IF(BB257&gt;BF261,INT((RAND()*(BC257-BB257+1)+BB257)),INT((RAND()*(BC257-BF261)+BF261+1)))</f>
        <v>12</v>
      </c>
      <c r="BG262">
        <f ca="1">BF262</f>
        <v>12</v>
      </c>
      <c r="BH262">
        <v>256</v>
      </c>
      <c r="BI262" s="1">
        <f ca="1">IF(BG262/BH262=INT(BG262/BH262),1,0)</f>
        <v>0</v>
      </c>
      <c r="BJ262" s="1">
        <f ca="1">IF(BI262=0,BG262,BG262/BH262)</f>
        <v>12</v>
      </c>
      <c r="BK262" s="1">
        <v>16</v>
      </c>
      <c r="BL262" s="1">
        <f ca="1">IF(BJ262/BK262=INT(BJ262/BK262),1,0)</f>
        <v>0</v>
      </c>
      <c r="BM262" s="1">
        <f ca="1">IF(BL262=0,BJ262,BJ262/BK262)</f>
        <v>12</v>
      </c>
      <c r="BN262" s="1">
        <v>4</v>
      </c>
      <c r="BO262" s="1">
        <f ca="1">IF(BM262/BN262=INT(BM262/BN262),1,0)</f>
        <v>1</v>
      </c>
      <c r="BP262" s="1">
        <f ca="1">IF(BO262=0,BM262,BM262/BN262)</f>
        <v>3</v>
      </c>
      <c r="BQ262" s="1">
        <v>2</v>
      </c>
      <c r="BR262" s="1">
        <f ca="1">IF(BP262/BQ262=INT(BP262/BQ262),1,0)</f>
        <v>0</v>
      </c>
      <c r="BS262" s="1">
        <f ca="1">IF(BR262=0,BP262,BP262/BQ262)</f>
        <v>3</v>
      </c>
      <c r="BT262" s="1">
        <v>81</v>
      </c>
      <c r="BU262" s="1">
        <f ca="1">IF(BS262/BT262=INT(BS262/BT262),1,0)</f>
        <v>0</v>
      </c>
      <c r="BV262" s="1">
        <f ca="1">IF(BU262=0,BS262,BS262/BT262)</f>
        <v>3</v>
      </c>
      <c r="BW262" s="1">
        <v>9</v>
      </c>
      <c r="BX262" s="1">
        <f ca="1">IF(BV262/BW262=INT(BV262/BW262),1,0)</f>
        <v>0</v>
      </c>
      <c r="BY262" s="1">
        <f ca="1">IF(BX262=0,BV262,BV262/BW262)</f>
        <v>3</v>
      </c>
      <c r="BZ262" s="1">
        <v>3</v>
      </c>
      <c r="CA262" s="1">
        <f ca="1">IF(BY262/BZ262=INT(BY262/BZ262),1,0)</f>
        <v>1</v>
      </c>
      <c r="CB262" s="1">
        <f ca="1">IF(CA262=0,BY262,BY262/BZ262)</f>
        <v>1</v>
      </c>
      <c r="CC262" s="1">
        <v>25</v>
      </c>
      <c r="CD262" s="1">
        <f ca="1">IF(CB262/CC262=INT(CB262/CC262),1,0)</f>
        <v>0</v>
      </c>
      <c r="CE262" s="1">
        <f ca="1">IF(CD262=0,CB262,CB262/CC262)</f>
        <v>1</v>
      </c>
      <c r="CF262" s="1">
        <v>5</v>
      </c>
      <c r="CG262" s="1">
        <f ca="1">IF(CE262/CF262=INT(CE262/CF262),1,0)</f>
        <v>0</v>
      </c>
      <c r="CH262" s="1">
        <f ca="1">IF(CG262=0,CE262,CE262/CF262)</f>
        <v>1</v>
      </c>
      <c r="CI262" s="1">
        <v>49</v>
      </c>
      <c r="CJ262" s="1">
        <f ca="1">IF(CH262/CI262=INT(CH262/CI262),1,0)</f>
        <v>0</v>
      </c>
      <c r="CK262" s="1">
        <f ca="1">IF(CJ262=0,CH262,CH262/CI262)</f>
        <v>1</v>
      </c>
      <c r="CL262" s="1">
        <v>7</v>
      </c>
      <c r="CM262" s="1">
        <f ca="1">IF(CK262/CL262=INT(CK262/CL262),1,0)</f>
        <v>0</v>
      </c>
      <c r="CN262" s="1">
        <f ca="1">IF(CM262=0,CK262,CK262/CL262)</f>
        <v>1</v>
      </c>
      <c r="CO262" s="1">
        <v>121</v>
      </c>
      <c r="CP262" s="1">
        <f ca="1">IF(CN262/CO262=INT(CN262/CO262),1,0)</f>
        <v>0</v>
      </c>
      <c r="CQ262" s="1">
        <f ca="1">IF(CP262=0,CN262,CN262/CO262)</f>
        <v>1</v>
      </c>
      <c r="CR262" s="1">
        <v>11</v>
      </c>
      <c r="CS262" s="1">
        <f ca="1">IF(CQ262/CR262=INT(CQ262/CR262),1,0)</f>
        <v>0</v>
      </c>
      <c r="CT262" s="1">
        <f ca="1">IF(CS262=0,CQ262,CQ262/CR262)</f>
        <v>1</v>
      </c>
      <c r="CU262" s="1">
        <v>169</v>
      </c>
      <c r="CV262" s="1">
        <f ca="1">IF(CT262/CU262=INT(CT262/CU262),1,0)</f>
        <v>0</v>
      </c>
      <c r="CW262" s="1">
        <f ca="1">IF(CV262=0,CT262,CT262/CU262)</f>
        <v>1</v>
      </c>
      <c r="CX262" s="1">
        <v>13</v>
      </c>
      <c r="CY262" s="1">
        <f ca="1">IF(CW262/CX262=INT(CW262/CX262),1,0)</f>
        <v>0</v>
      </c>
      <c r="CZ262" s="1">
        <f ca="1">IF(CY262=0,CW262,CW262/CX262)</f>
        <v>1</v>
      </c>
      <c r="DA262" s="1">
        <v>17</v>
      </c>
      <c r="DB262" s="1">
        <f ca="1">IF(CZ262/DA262=INT(CZ262/DA262),1,0)</f>
        <v>0</v>
      </c>
      <c r="DC262" s="1">
        <f ca="1">IF(DB262=0,CZ262,CZ262/DA262)</f>
        <v>1</v>
      </c>
      <c r="DD262" s="1">
        <v>19</v>
      </c>
      <c r="DE262" s="1">
        <f ca="1">IF(DC262/DD262=INT(DC262/DD262),1,0)</f>
        <v>0</v>
      </c>
      <c r="DF262" s="1">
        <f ca="1">IF(DE262=0,DC262,DC262/DD262)</f>
        <v>1</v>
      </c>
      <c r="DG262" s="1">
        <v>23</v>
      </c>
      <c r="DH262" s="1">
        <f ca="1">IF(DF262/DG262=INT(DF262/DG262),1,0)</f>
        <v>0</v>
      </c>
      <c r="DI262" s="1">
        <f ca="1">IF(DH262=0,DF262,DF262/DG262)</f>
        <v>1</v>
      </c>
      <c r="DJ262" s="1">
        <v>29</v>
      </c>
      <c r="DK262" s="1">
        <f ca="1">IF(DI262/DJ262=INT(DI262/DJ262),1,0)</f>
        <v>0</v>
      </c>
      <c r="DL262" s="1">
        <f ca="1">IF(DK262=0,DI262,DI262/DJ262)</f>
        <v>1</v>
      </c>
      <c r="DM262" s="1">
        <v>31</v>
      </c>
      <c r="DN262" s="1">
        <f ca="1">IF(DL262/DM262=INT(DL262/DM262),1,0)</f>
        <v>0</v>
      </c>
      <c r="DO262" s="1">
        <f ca="1">IF(DN262=0,DL262,DL262/DM262)</f>
        <v>1</v>
      </c>
      <c r="DP262" s="1">
        <v>37</v>
      </c>
      <c r="DQ262" s="1">
        <f ca="1">IF(DO262/DP262=INT(DO262/DP262),1,0)</f>
        <v>0</v>
      </c>
      <c r="DR262" s="1">
        <f ca="1">IF(DQ262=0,DO262,DO262/DP262)</f>
        <v>1</v>
      </c>
      <c r="DS262" s="1">
        <v>41</v>
      </c>
      <c r="DT262" s="1">
        <f ca="1">IF(DR262/DS262=INT(DR262/DS262),1,0)</f>
        <v>0</v>
      </c>
      <c r="DU262" s="1">
        <f ca="1">IF(DT262=0,DR262,DR262/DS262)</f>
        <v>1</v>
      </c>
      <c r="DV262" s="1">
        <v>43</v>
      </c>
      <c r="DW262" s="1">
        <f ca="1">IF(DU262/DV262=INT(DU262/DV262),1,0)</f>
        <v>0</v>
      </c>
      <c r="DX262" s="1">
        <f ca="1">IF(DW262=0,DU262,DU262/DV262)</f>
        <v>1</v>
      </c>
      <c r="DY262" s="1">
        <v>47</v>
      </c>
      <c r="DZ262" s="1">
        <f ca="1">IF(DX262/DY262=INT(DX262/DY262),1,0)</f>
        <v>0</v>
      </c>
      <c r="EA262" s="1">
        <f ca="1">IF(DZ262=0,DX262,DX262/DY262)</f>
        <v>1</v>
      </c>
      <c r="EB262" s="1">
        <v>53</v>
      </c>
      <c r="EC262" s="1">
        <f ca="1">IF(EA262/EB262=INT(EA262/EB262),1,0)</f>
        <v>0</v>
      </c>
      <c r="ED262" s="1">
        <f ca="1">IF(EC262=0,EA262,EA262/EB262)</f>
        <v>1</v>
      </c>
      <c r="EE262" s="1">
        <v>59</v>
      </c>
      <c r="EF262" s="1">
        <f ca="1">IF(ED262/EE262=INT(ED262/EE262),1,0)</f>
        <v>0</v>
      </c>
      <c r="EG262" s="1">
        <f ca="1">IF(EF262=0,ED262,ED262/EE262)</f>
        <v>1</v>
      </c>
      <c r="EH262" s="1">
        <v>61</v>
      </c>
      <c r="EI262" s="1">
        <f ca="1">IF(EG262/EH262=INT(EG262/EH262),1,0)</f>
        <v>0</v>
      </c>
      <c r="EJ262" s="1">
        <f ca="1">IF(EI262=0,EG262,EG262/EH262)</f>
        <v>1</v>
      </c>
      <c r="EK262" s="1">
        <v>67</v>
      </c>
      <c r="EL262" s="1">
        <f ca="1">IF(EJ262/EK262=INT(EJ262/EK262),1,0)</f>
        <v>0</v>
      </c>
      <c r="EM262" s="1">
        <f ca="1">IF(EL262=0,EJ262,EJ262/EK262)</f>
        <v>1</v>
      </c>
      <c r="EN262" s="1">
        <v>71</v>
      </c>
      <c r="EO262" s="1">
        <f ca="1">IF(EM262/EN262=INT(EM262/EN262),1,0)</f>
        <v>0</v>
      </c>
      <c r="EP262" s="1">
        <f ca="1">IF(EO262=0,EM262,EM262/EN262)</f>
        <v>1</v>
      </c>
      <c r="EQ262" s="1">
        <v>73</v>
      </c>
      <c r="ER262" s="1">
        <f ca="1">IF(EP262/EQ262=INT(EP262/EQ262),1,0)</f>
        <v>0</v>
      </c>
      <c r="ES262" s="1">
        <f ca="1">IF(ER262=0,EP262,EP262/EQ262)</f>
        <v>1</v>
      </c>
      <c r="ET262" s="1">
        <v>79</v>
      </c>
      <c r="EU262" s="1">
        <f ca="1">IF(ES262/ET262=INT(ES262/ET262),1,0)</f>
        <v>0</v>
      </c>
      <c r="EV262" s="1">
        <f ca="1">IF(EU262=0,ES262,ES262/ET262)</f>
        <v>1</v>
      </c>
      <c r="EW262" s="1">
        <v>83</v>
      </c>
      <c r="EX262" s="1">
        <f ca="1">IF(EV262/EW262=INT(EV262/EW262),1,0)</f>
        <v>0</v>
      </c>
      <c r="EY262" s="1">
        <f ca="1">IF(EX262=0,EV262,EV262/EW262)</f>
        <v>1</v>
      </c>
      <c r="EZ262" s="1">
        <v>89</v>
      </c>
      <c r="FA262" s="1">
        <f ca="1">IF(EY262/EZ262=INT(EY262/EZ262),1,0)</f>
        <v>0</v>
      </c>
      <c r="FB262" s="1">
        <f ca="1">IF(FA262=0,EY262,EY262/EZ262)</f>
        <v>1</v>
      </c>
      <c r="FC262" s="1">
        <v>97</v>
      </c>
      <c r="FD262" s="1">
        <f ca="1">IF(FB262/FC262=INT(FB262/FC262),1,0)</f>
        <v>0</v>
      </c>
      <c r="FE262" s="1">
        <f ca="1">IF(FD262=0,FB262,FB262/FC262)</f>
        <v>1</v>
      </c>
      <c r="FF262" s="1">
        <v>101</v>
      </c>
      <c r="FG262" s="1">
        <f ca="1">IF(FE262/FF262=INT(FE262/FF262),1,0)</f>
        <v>0</v>
      </c>
      <c r="FH262" s="1">
        <f ca="1">IF(FG262=0,FE262,FE262/FF262)</f>
        <v>1</v>
      </c>
      <c r="FI262" s="1">
        <v>103</v>
      </c>
      <c r="FJ262" s="1">
        <f ca="1">IF(FH262/FI262=INT(FH262/FI262),1,0)</f>
        <v>0</v>
      </c>
      <c r="FK262" s="1">
        <f ca="1">IF(FJ262=0,FH262,FH262/FI262)</f>
        <v>1</v>
      </c>
      <c r="FL262" s="1">
        <v>107</v>
      </c>
      <c r="FM262" s="1">
        <f ca="1">IF(FK262/FL262=INT(FK262/FL262),1,0)</f>
        <v>0</v>
      </c>
      <c r="FN262" s="1">
        <f ca="1">IF(FM262=0,FK262,FK262/FL262)</f>
        <v>1</v>
      </c>
      <c r="FO262" s="1">
        <v>109</v>
      </c>
      <c r="FP262" s="1">
        <f ca="1">IF(FN262/FO262=INT(FN262/FO262),1,0)</f>
        <v>0</v>
      </c>
      <c r="FQ262" s="1">
        <f ca="1">IF(FP262=0,FN262,FN262/FO262)</f>
        <v>1</v>
      </c>
      <c r="FR262" s="1">
        <v>113</v>
      </c>
      <c r="FS262" s="1">
        <f ca="1">IF(FQ262/FR262=INT(FQ262/FR262),1,0)</f>
        <v>0</v>
      </c>
      <c r="FT262" s="1">
        <f ca="1">IF(FS262=0,FQ262,FQ262/FR262)</f>
        <v>1</v>
      </c>
      <c r="FU262" s="1">
        <v>127</v>
      </c>
      <c r="FV262" s="1">
        <f ca="1">IF(FT262/FU262=INT(FT262/FU262),1,0)</f>
        <v>0</v>
      </c>
      <c r="FW262" s="1">
        <f ca="1">IF(FV262=0,FT262,FT262/FU262)</f>
        <v>1</v>
      </c>
      <c r="FX262" s="1">
        <v>131</v>
      </c>
      <c r="FY262" s="1">
        <f ca="1">IF(FW262/FX262=INT(FW262/FX262),1,0)</f>
        <v>0</v>
      </c>
      <c r="FZ262" s="1">
        <f ca="1">IF(FY262=0,FW262,FW262/FX262)</f>
        <v>1</v>
      </c>
      <c r="GA262" s="1">
        <v>137</v>
      </c>
      <c r="GB262" s="1">
        <f ca="1">IF(FZ262/GA262=INT(FZ262/GA262),1,0)</f>
        <v>0</v>
      </c>
      <c r="GC262" s="1">
        <f ca="1">IF(GB262=0,FZ262,FZ262/GA262)</f>
        <v>1</v>
      </c>
      <c r="GD262" s="1">
        <v>139</v>
      </c>
      <c r="GE262" s="1">
        <f ca="1">IF(GC262/GD262=INT(GC262/GD262),1,0)</f>
        <v>0</v>
      </c>
      <c r="GF262" s="1">
        <f ca="1">IF(GE262=0,GC262,GC262/GD262)</f>
        <v>1</v>
      </c>
      <c r="GG262" s="1">
        <v>149</v>
      </c>
      <c r="GH262" s="1">
        <f ca="1">IF(GF262/GG262=INT(GF262/GG262),1,0)</f>
        <v>0</v>
      </c>
      <c r="GI262" s="1">
        <f ca="1">IF(GH262=0,GF262,GF262/GG262)</f>
        <v>1</v>
      </c>
      <c r="GJ262" s="1"/>
      <c r="GK262" s="1">
        <f ca="1">8*BI262+4*BL262+2*BO262+BR262</f>
        <v>2</v>
      </c>
      <c r="GL262" s="1">
        <f ca="1">4*BU262+2*BX262+CA262</f>
        <v>1</v>
      </c>
      <c r="GM262" s="1">
        <f ca="1">2*CD262+CG262</f>
        <v>0</v>
      </c>
      <c r="GN262" s="1">
        <f ca="1">2*CJ262+CM262</f>
        <v>0</v>
      </c>
      <c r="GO262" s="1">
        <f ca="1">2*CP262+CS262</f>
        <v>0</v>
      </c>
      <c r="GP262" s="1">
        <f ca="1">2*CV262+CY262</f>
        <v>0</v>
      </c>
      <c r="GQ262" s="1">
        <f ca="1">DB262</f>
        <v>0</v>
      </c>
      <c r="GR262" s="1">
        <f ca="1">DE262</f>
        <v>0</v>
      </c>
      <c r="GS262" s="1">
        <f ca="1">DH262</f>
        <v>0</v>
      </c>
      <c r="GT262" s="1">
        <f ca="1">DK262</f>
        <v>0</v>
      </c>
      <c r="GU262" s="1">
        <f ca="1">DN262</f>
        <v>0</v>
      </c>
      <c r="GV262">
        <f ca="1">DQ262</f>
        <v>0</v>
      </c>
      <c r="GW262">
        <f ca="1">DT262</f>
        <v>0</v>
      </c>
      <c r="GX262">
        <f ca="1">DW262</f>
        <v>0</v>
      </c>
      <c r="GY262">
        <f ca="1">DZ262</f>
        <v>0</v>
      </c>
      <c r="GZ262">
        <f ca="1">EC262</f>
        <v>0</v>
      </c>
      <c r="HA262">
        <f ca="1">EF262</f>
        <v>0</v>
      </c>
      <c r="HB262">
        <f ca="1">EI262</f>
        <v>0</v>
      </c>
      <c r="HC262">
        <f ca="1">EL262</f>
        <v>0</v>
      </c>
      <c r="HD262">
        <f ca="1">EO262</f>
        <v>0</v>
      </c>
      <c r="HE262">
        <f ca="1">ER262</f>
        <v>0</v>
      </c>
      <c r="HF262">
        <f ca="1">EU262</f>
        <v>0</v>
      </c>
      <c r="HG262">
        <f ca="1">EX262</f>
        <v>0</v>
      </c>
      <c r="HH262">
        <f ca="1">FA262</f>
        <v>0</v>
      </c>
      <c r="HI262">
        <f ca="1">FD262</f>
        <v>0</v>
      </c>
      <c r="HJ262">
        <f ca="1">FG262</f>
        <v>0</v>
      </c>
      <c r="HK262">
        <f ca="1">FJ262</f>
        <v>0</v>
      </c>
      <c r="HL262">
        <f ca="1">FM262</f>
        <v>0</v>
      </c>
      <c r="HM262">
        <f ca="1">FP262</f>
        <v>0</v>
      </c>
      <c r="HN262">
        <f ca="1">FS262</f>
        <v>0</v>
      </c>
      <c r="HO262">
        <f ca="1">FV262</f>
        <v>0</v>
      </c>
      <c r="HP262">
        <f ca="1">FY262</f>
        <v>0</v>
      </c>
      <c r="HQ262">
        <f ca="1">GB262</f>
        <v>0</v>
      </c>
      <c r="HR262">
        <f ca="1">GE262</f>
        <v>0</v>
      </c>
      <c r="HS262">
        <f ca="1">GH262</f>
        <v>0</v>
      </c>
      <c r="HT262">
        <f ca="1">BG262</f>
        <v>12</v>
      </c>
      <c r="HU262">
        <f ca="1">HT262/HS264</f>
        <v>3</v>
      </c>
      <c r="HV262" s="9"/>
      <c r="HY262" s="9"/>
      <c r="HZ262" s="9"/>
      <c r="IA262" s="9"/>
      <c r="IB262" s="9"/>
    </row>
    <row r="263" spans="1:255" ht="6" hidden="1" customHeight="1" x14ac:dyDescent="0.25">
      <c r="B263" s="71"/>
      <c r="C263" s="71"/>
      <c r="D263" s="71"/>
      <c r="E263" s="77"/>
      <c r="F263" s="104"/>
      <c r="G263" s="71"/>
      <c r="H263" s="78"/>
      <c r="I263" s="71"/>
      <c r="J263" s="71"/>
      <c r="K263" s="77"/>
      <c r="L263" s="104"/>
      <c r="M263" s="71"/>
      <c r="N263" s="71"/>
      <c r="O263" s="71"/>
      <c r="P263" s="71"/>
      <c r="Q263" s="71"/>
      <c r="R263" s="71"/>
      <c r="S263" s="77"/>
      <c r="U263" s="80"/>
      <c r="V263" s="80"/>
      <c r="W263" s="123"/>
      <c r="X263" s="102"/>
      <c r="Y263" s="71"/>
      <c r="Z263" s="75"/>
      <c r="AE263" s="162"/>
      <c r="AW263" s="11"/>
      <c r="AX263" s="11"/>
      <c r="AY263" s="11"/>
      <c r="AZ263" s="11"/>
      <c r="BA263" s="11"/>
      <c r="BB263" s="11"/>
      <c r="BC263" s="11"/>
      <c r="BD263" s="9"/>
      <c r="BE263" s="9"/>
      <c r="BF263" s="9"/>
      <c r="BK263" s="9"/>
      <c r="BL263" s="9"/>
      <c r="BM263" s="9"/>
      <c r="BN263" s="9"/>
      <c r="BO263" s="9"/>
      <c r="BP263" s="9"/>
      <c r="BQ263" s="9"/>
      <c r="BR263" s="9"/>
      <c r="BS263" s="9"/>
      <c r="BT263" s="9"/>
      <c r="BU263" s="9"/>
      <c r="BV263" s="9"/>
      <c r="BW263" s="9"/>
      <c r="BX263" s="9"/>
      <c r="BY263" s="9"/>
      <c r="BZ263" s="9"/>
      <c r="CA263" s="9"/>
      <c r="CB263" s="9"/>
      <c r="CC263" s="9"/>
      <c r="CD263" s="9"/>
      <c r="CE263" s="9"/>
      <c r="CF263" s="9"/>
      <c r="CG263" s="9"/>
      <c r="CH263" s="9"/>
      <c r="CI263" s="9"/>
      <c r="CJ263" s="9"/>
      <c r="CK263" s="9"/>
      <c r="CL263" s="9"/>
      <c r="CM263" s="9"/>
      <c r="CN263" s="9"/>
      <c r="CO263" s="9"/>
      <c r="CP263" s="9"/>
      <c r="CQ263" s="9"/>
      <c r="CR263" s="9"/>
      <c r="CS263" s="9"/>
      <c r="CT263" s="9"/>
      <c r="CU263" s="9"/>
      <c r="CV263" s="9"/>
      <c r="CW263" s="9"/>
      <c r="CX263" s="9"/>
      <c r="CY263" s="9"/>
      <c r="CZ263" s="9"/>
      <c r="DA263" s="9"/>
      <c r="DB263" s="9"/>
      <c r="DC263" s="9"/>
      <c r="DD263" s="9"/>
      <c r="DE263" s="9"/>
      <c r="DF263" s="9"/>
      <c r="DG263" s="9"/>
      <c r="DH263" s="9"/>
      <c r="DI263" s="9"/>
      <c r="DJ263" s="9"/>
      <c r="DK263" s="9"/>
      <c r="DL263" s="9"/>
      <c r="DM263" s="9"/>
      <c r="DN263" s="9"/>
      <c r="DO263" s="9"/>
      <c r="DP263" s="9"/>
      <c r="DQ263" s="9"/>
      <c r="DR263" s="9"/>
      <c r="DS263" s="9"/>
      <c r="DT263" s="9"/>
      <c r="DU263" s="9"/>
      <c r="DV263" s="9"/>
      <c r="DW263" s="9"/>
      <c r="DX263" s="9"/>
      <c r="DY263" s="9"/>
      <c r="DZ263" s="9"/>
      <c r="EA263" s="9"/>
      <c r="EB263" s="9"/>
      <c r="EG263" s="9"/>
      <c r="EH263" s="9"/>
      <c r="EI263" s="9"/>
      <c r="EJ263" s="9"/>
      <c r="EK263" s="9"/>
      <c r="EL263" s="9"/>
      <c r="EM263" s="9"/>
      <c r="EN263" s="9"/>
      <c r="EO263" s="9"/>
      <c r="EP263" s="9"/>
      <c r="EQ263" s="9"/>
      <c r="ER263" s="9"/>
      <c r="ES263" s="9"/>
      <c r="ET263" s="9"/>
      <c r="EU263" s="9"/>
      <c r="EV263" s="9"/>
      <c r="EW263" s="9"/>
      <c r="EX263" s="9"/>
      <c r="EY263" s="9"/>
      <c r="EZ263" s="9"/>
      <c r="FA263" s="9"/>
      <c r="FB263" s="9"/>
      <c r="FC263" s="9"/>
      <c r="FD263" s="9"/>
      <c r="FE263" s="9"/>
      <c r="FF263" s="9"/>
      <c r="FG263" s="9"/>
      <c r="FH263" s="9"/>
      <c r="FI263" s="9"/>
      <c r="FJ263" s="9"/>
      <c r="FK263" s="9"/>
      <c r="FL263" s="9"/>
      <c r="FM263" s="9"/>
      <c r="FN263" s="9"/>
      <c r="FO263" s="9"/>
      <c r="FP263" s="9"/>
      <c r="FQ263" s="9"/>
      <c r="FR263" s="9"/>
      <c r="FS263" s="9"/>
      <c r="FT263" s="9"/>
      <c r="FU263" s="9"/>
      <c r="FV263" s="9"/>
      <c r="FW263" s="9"/>
      <c r="FX263" s="9"/>
      <c r="FY263" s="9"/>
      <c r="FZ263" s="9"/>
      <c r="GA263" s="9"/>
      <c r="GB263" s="9"/>
      <c r="GC263" s="9"/>
      <c r="GD263" s="9"/>
      <c r="GE263" s="9"/>
      <c r="GF263" s="9"/>
      <c r="GG263" s="9"/>
      <c r="GH263" s="9"/>
      <c r="GI263" s="9"/>
      <c r="GJ263" s="9"/>
      <c r="GK263" s="1">
        <f t="shared" ref="GK263:HS263" ca="1" si="116">IF(GK261&lt;GK262,GK261,GK262)</f>
        <v>2</v>
      </c>
      <c r="GL263" s="1">
        <f t="shared" ca="1" si="116"/>
        <v>0</v>
      </c>
      <c r="GM263" s="1">
        <f t="shared" ca="1" si="116"/>
        <v>0</v>
      </c>
      <c r="GN263" s="1">
        <f t="shared" ca="1" si="116"/>
        <v>0</v>
      </c>
      <c r="GO263" s="1">
        <f t="shared" ca="1" si="116"/>
        <v>0</v>
      </c>
      <c r="GP263" s="1">
        <f t="shared" ca="1" si="116"/>
        <v>0</v>
      </c>
      <c r="GQ263" s="1">
        <f t="shared" ca="1" si="116"/>
        <v>0</v>
      </c>
      <c r="GR263" s="1">
        <f t="shared" ca="1" si="116"/>
        <v>0</v>
      </c>
      <c r="GS263" s="1">
        <f t="shared" ca="1" si="116"/>
        <v>0</v>
      </c>
      <c r="GT263" s="1">
        <f t="shared" ca="1" si="116"/>
        <v>0</v>
      </c>
      <c r="GU263" s="1">
        <f t="shared" ca="1" si="116"/>
        <v>0</v>
      </c>
      <c r="GV263" s="1">
        <f t="shared" ca="1" si="116"/>
        <v>0</v>
      </c>
      <c r="GW263" s="1">
        <f t="shared" ca="1" si="116"/>
        <v>0</v>
      </c>
      <c r="GX263" s="1">
        <f t="shared" ca="1" si="116"/>
        <v>0</v>
      </c>
      <c r="GY263" s="1">
        <f t="shared" ca="1" si="116"/>
        <v>0</v>
      </c>
      <c r="GZ263" s="1">
        <f t="shared" ca="1" si="116"/>
        <v>0</v>
      </c>
      <c r="HA263" s="1">
        <f t="shared" ca="1" si="116"/>
        <v>0</v>
      </c>
      <c r="HB263" s="1">
        <f t="shared" ca="1" si="116"/>
        <v>0</v>
      </c>
      <c r="HC263" s="1">
        <f t="shared" ca="1" si="116"/>
        <v>0</v>
      </c>
      <c r="HD263" s="1">
        <f t="shared" ca="1" si="116"/>
        <v>0</v>
      </c>
      <c r="HE263" s="1">
        <f t="shared" ca="1" si="116"/>
        <v>0</v>
      </c>
      <c r="HF263" s="1">
        <f t="shared" ca="1" si="116"/>
        <v>0</v>
      </c>
      <c r="HG263" s="1">
        <f t="shared" ca="1" si="116"/>
        <v>0</v>
      </c>
      <c r="HH263" s="1">
        <f t="shared" ca="1" si="116"/>
        <v>0</v>
      </c>
      <c r="HI263" s="1">
        <f t="shared" ca="1" si="116"/>
        <v>0</v>
      </c>
      <c r="HJ263" s="1">
        <f t="shared" ca="1" si="116"/>
        <v>0</v>
      </c>
      <c r="HK263" s="1">
        <f t="shared" ca="1" si="116"/>
        <v>0</v>
      </c>
      <c r="HL263" s="1">
        <f t="shared" ca="1" si="116"/>
        <v>0</v>
      </c>
      <c r="HM263" s="1">
        <f t="shared" ca="1" si="116"/>
        <v>0</v>
      </c>
      <c r="HN263" s="1">
        <f t="shared" ca="1" si="116"/>
        <v>0</v>
      </c>
      <c r="HO263" s="1">
        <f t="shared" ca="1" si="116"/>
        <v>0</v>
      </c>
      <c r="HP263" s="1">
        <f t="shared" ca="1" si="116"/>
        <v>0</v>
      </c>
      <c r="HQ263" s="1">
        <f t="shared" ca="1" si="116"/>
        <v>0</v>
      </c>
      <c r="HR263" s="1">
        <f t="shared" ca="1" si="116"/>
        <v>0</v>
      </c>
      <c r="HS263" s="1">
        <f t="shared" ca="1" si="116"/>
        <v>0</v>
      </c>
      <c r="HV263" s="9"/>
      <c r="HW263" s="9"/>
      <c r="HX263" s="9"/>
      <c r="HY263" s="9"/>
      <c r="HZ263" s="9"/>
      <c r="IA263" s="9"/>
      <c r="IB263" s="9"/>
    </row>
    <row r="264" spans="1:255" ht="6" hidden="1" customHeight="1" x14ac:dyDescent="0.25">
      <c r="B264" s="71"/>
      <c r="C264" s="71"/>
      <c r="D264" s="71"/>
      <c r="E264" s="77"/>
      <c r="F264" s="104"/>
      <c r="G264" s="71"/>
      <c r="H264" s="78"/>
      <c r="I264" s="71"/>
      <c r="J264" s="71"/>
      <c r="K264" s="77"/>
      <c r="L264" s="104"/>
      <c r="M264" s="71"/>
      <c r="N264" s="71"/>
      <c r="O264" s="71"/>
      <c r="P264" s="71"/>
      <c r="Q264" s="71"/>
      <c r="R264" s="71"/>
      <c r="S264" s="77"/>
      <c r="U264" s="80"/>
      <c r="V264" s="80"/>
      <c r="W264" s="123"/>
      <c r="X264" s="102"/>
      <c r="Y264" s="71"/>
      <c r="Z264" s="75"/>
      <c r="AE264" s="162"/>
      <c r="AW264" s="11"/>
      <c r="AX264" s="11"/>
      <c r="AY264" s="11"/>
      <c r="AZ264" s="11"/>
      <c r="BA264" s="11"/>
      <c r="BB264" s="11"/>
      <c r="BC264" s="11"/>
      <c r="BD264" s="9"/>
      <c r="BE264" s="9"/>
      <c r="BF264" s="9"/>
      <c r="BK264" s="9"/>
      <c r="BL264" s="9"/>
      <c r="BM264" s="9"/>
      <c r="BN264" s="9"/>
      <c r="BO264" s="9"/>
      <c r="BP264" s="9"/>
      <c r="BQ264" s="9"/>
      <c r="BR264" s="9"/>
      <c r="BS264" s="9"/>
      <c r="BT264" s="9"/>
      <c r="BU264" s="9"/>
      <c r="BV264" s="9"/>
      <c r="BW264" s="9"/>
      <c r="BX264" s="9"/>
      <c r="BY264" s="9"/>
      <c r="BZ264" s="9"/>
      <c r="CA264" s="9"/>
      <c r="CB264" s="9"/>
      <c r="CC264" s="9"/>
      <c r="CD264" s="9"/>
      <c r="CE264" s="9"/>
      <c r="CF264" s="9"/>
      <c r="CG264" s="9"/>
      <c r="CH264" s="9"/>
      <c r="CI264" s="9"/>
      <c r="CJ264" s="9"/>
      <c r="CK264" s="9"/>
      <c r="CL264" s="9"/>
      <c r="CM264" s="9"/>
      <c r="CN264" s="9"/>
      <c r="CO264" s="9"/>
      <c r="CP264" s="9"/>
      <c r="CQ264" s="9"/>
      <c r="CR264" s="9"/>
      <c r="CS264" s="9"/>
      <c r="CT264" s="9"/>
      <c r="CU264" s="9"/>
      <c r="CV264" s="9"/>
      <c r="CW264" s="9"/>
      <c r="CX264" s="9"/>
      <c r="CY264" s="9"/>
      <c r="CZ264" s="9"/>
      <c r="DA264" s="9"/>
      <c r="DB264" s="9"/>
      <c r="DC264" s="9"/>
      <c r="DD264" s="9"/>
      <c r="DE264" s="9"/>
      <c r="DF264" s="9"/>
      <c r="DG264" s="9"/>
      <c r="DH264" s="9"/>
      <c r="DI264" s="9"/>
      <c r="DJ264" s="9"/>
      <c r="DK264" s="9"/>
      <c r="DL264" s="9"/>
      <c r="DM264" s="9"/>
      <c r="DN264" s="9"/>
      <c r="DO264" s="9"/>
      <c r="DP264" s="9"/>
      <c r="DQ264" s="9"/>
      <c r="DR264" s="9"/>
      <c r="DS264" s="9"/>
      <c r="DT264" s="9"/>
      <c r="DU264" s="9"/>
      <c r="DV264" s="9"/>
      <c r="DW264" s="9"/>
      <c r="DX264" s="9"/>
      <c r="DY264" s="9"/>
      <c r="DZ264" s="9"/>
      <c r="EA264" s="9"/>
      <c r="EB264" s="9"/>
      <c r="EG264" s="9"/>
      <c r="EH264" s="9"/>
      <c r="EI264" s="9"/>
      <c r="EJ264" s="9"/>
      <c r="EK264" s="9"/>
      <c r="EL264" s="9"/>
      <c r="EM264" s="9"/>
      <c r="EN264" s="9"/>
      <c r="EO264" s="9"/>
      <c r="EP264" s="9"/>
      <c r="EQ264" s="9"/>
      <c r="ER264" s="9"/>
      <c r="ES264" s="9"/>
      <c r="ET264" s="9"/>
      <c r="EU264" s="9"/>
      <c r="EV264" s="9"/>
      <c r="EW264" s="9"/>
      <c r="EX264" s="9"/>
      <c r="EY264" s="9"/>
      <c r="EZ264" s="9"/>
      <c r="FA264" s="9"/>
      <c r="FB264" s="9"/>
      <c r="FC264" s="9"/>
      <c r="FD264" s="9"/>
      <c r="FE264" s="9"/>
      <c r="FF264" s="9"/>
      <c r="FG264" s="9"/>
      <c r="FH264" s="9"/>
      <c r="FI264" s="9"/>
      <c r="FJ264" s="9"/>
      <c r="FK264" s="9"/>
      <c r="FL264" s="9"/>
      <c r="FM264" s="9"/>
      <c r="FN264" s="9"/>
      <c r="FO264" s="9"/>
      <c r="FP264" s="9"/>
      <c r="FQ264" s="9"/>
      <c r="FR264" s="9"/>
      <c r="FS264" s="9"/>
      <c r="FT264" s="9"/>
      <c r="FU264" s="9"/>
      <c r="FV264" s="9"/>
      <c r="FW264" s="9"/>
      <c r="FX264" s="9"/>
      <c r="FY264" s="9"/>
      <c r="FZ264" s="9"/>
      <c r="GA264" s="9"/>
      <c r="GB264" s="9"/>
      <c r="GC264" s="9"/>
      <c r="GD264" s="9"/>
      <c r="GE264" s="9"/>
      <c r="GF264" s="9"/>
      <c r="GG264" s="9"/>
      <c r="GH264" s="9"/>
      <c r="GI264" s="9"/>
      <c r="GJ264" s="9"/>
      <c r="GK264">
        <f ca="1">GK$8^GK263</f>
        <v>4</v>
      </c>
      <c r="GL264">
        <f t="shared" ref="GL264:HS264" ca="1" si="117">GL$8^GL263*GK264</f>
        <v>4</v>
      </c>
      <c r="GM264">
        <f t="shared" ca="1" si="117"/>
        <v>4</v>
      </c>
      <c r="GN264">
        <f t="shared" ca="1" si="117"/>
        <v>4</v>
      </c>
      <c r="GO264">
        <f t="shared" ca="1" si="117"/>
        <v>4</v>
      </c>
      <c r="GP264">
        <f t="shared" ca="1" si="117"/>
        <v>4</v>
      </c>
      <c r="GQ264">
        <f t="shared" ca="1" si="117"/>
        <v>4</v>
      </c>
      <c r="GR264">
        <f t="shared" ca="1" si="117"/>
        <v>4</v>
      </c>
      <c r="GS264">
        <f t="shared" ca="1" si="117"/>
        <v>4</v>
      </c>
      <c r="GT264">
        <f t="shared" ca="1" si="117"/>
        <v>4</v>
      </c>
      <c r="GU264">
        <f t="shared" ca="1" si="117"/>
        <v>4</v>
      </c>
      <c r="GV264">
        <f t="shared" ca="1" si="117"/>
        <v>4</v>
      </c>
      <c r="GW264">
        <f t="shared" ca="1" si="117"/>
        <v>4</v>
      </c>
      <c r="GX264">
        <f t="shared" ca="1" si="117"/>
        <v>4</v>
      </c>
      <c r="GY264">
        <f t="shared" ca="1" si="117"/>
        <v>4</v>
      </c>
      <c r="GZ264">
        <f t="shared" ca="1" si="117"/>
        <v>4</v>
      </c>
      <c r="HA264">
        <f t="shared" ca="1" si="117"/>
        <v>4</v>
      </c>
      <c r="HB264">
        <f t="shared" ca="1" si="117"/>
        <v>4</v>
      </c>
      <c r="HC264">
        <f t="shared" ca="1" si="117"/>
        <v>4</v>
      </c>
      <c r="HD264">
        <f t="shared" ca="1" si="117"/>
        <v>4</v>
      </c>
      <c r="HE264">
        <f t="shared" ca="1" si="117"/>
        <v>4</v>
      </c>
      <c r="HF264">
        <f t="shared" ca="1" si="117"/>
        <v>4</v>
      </c>
      <c r="HG264">
        <f t="shared" ca="1" si="117"/>
        <v>4</v>
      </c>
      <c r="HH264">
        <f t="shared" ca="1" si="117"/>
        <v>4</v>
      </c>
      <c r="HI264">
        <f t="shared" ca="1" si="117"/>
        <v>4</v>
      </c>
      <c r="HJ264">
        <f t="shared" ca="1" si="117"/>
        <v>4</v>
      </c>
      <c r="HK264">
        <f t="shared" ca="1" si="117"/>
        <v>4</v>
      </c>
      <c r="HL264">
        <f t="shared" ca="1" si="117"/>
        <v>4</v>
      </c>
      <c r="HM264">
        <f t="shared" ca="1" si="117"/>
        <v>4</v>
      </c>
      <c r="HN264">
        <f t="shared" ca="1" si="117"/>
        <v>4</v>
      </c>
      <c r="HO264">
        <f t="shared" ca="1" si="117"/>
        <v>4</v>
      </c>
      <c r="HP264">
        <f t="shared" ca="1" si="117"/>
        <v>4</v>
      </c>
      <c r="HQ264">
        <f t="shared" ca="1" si="117"/>
        <v>4</v>
      </c>
      <c r="HR264">
        <f t="shared" ca="1" si="117"/>
        <v>4</v>
      </c>
      <c r="HS264">
        <f t="shared" ca="1" si="117"/>
        <v>4</v>
      </c>
      <c r="HV264" s="9"/>
      <c r="HW264" s="9"/>
      <c r="HX264" s="9"/>
      <c r="HY264" s="9"/>
      <c r="HZ264" s="9"/>
      <c r="IA264" s="9"/>
      <c r="IB264" s="9"/>
    </row>
    <row r="265" spans="1:255" ht="6" hidden="1" customHeight="1" x14ac:dyDescent="0.25">
      <c r="B265" s="71"/>
      <c r="C265" s="71"/>
      <c r="D265" s="71"/>
      <c r="E265" s="77"/>
      <c r="F265" s="104"/>
      <c r="G265" s="71"/>
      <c r="H265" s="78"/>
      <c r="I265" s="71"/>
      <c r="J265" s="71"/>
      <c r="K265" s="77"/>
      <c r="L265" s="104"/>
      <c r="M265" s="71"/>
      <c r="N265" s="71"/>
      <c r="O265" s="71"/>
      <c r="P265" s="71"/>
      <c r="Q265" s="71"/>
      <c r="R265" s="71"/>
      <c r="S265" s="77"/>
      <c r="U265" s="80"/>
      <c r="V265" s="80"/>
      <c r="W265" s="123"/>
      <c r="X265" s="102"/>
      <c r="Y265" s="71"/>
      <c r="Z265" s="75"/>
      <c r="AE265" s="162"/>
      <c r="AW265" s="11"/>
      <c r="AX265" s="11"/>
      <c r="AY265" s="11"/>
      <c r="AZ265" s="11"/>
      <c r="BA265" s="11"/>
      <c r="BB265" s="11"/>
      <c r="BC265" s="11"/>
      <c r="BD265" s="9" t="s">
        <v>29</v>
      </c>
      <c r="BE265" s="9">
        <f ca="1">HZ261</f>
        <v>54</v>
      </c>
      <c r="BF265" s="9">
        <f ca="1">IA261</f>
        <v>7</v>
      </c>
      <c r="BG265">
        <f ca="1">BF265-BF266*(BE266-BE265)</f>
        <v>7</v>
      </c>
      <c r="BH265">
        <v>256</v>
      </c>
      <c r="BI265" s="1">
        <f ca="1">IF(BG265/BH265=INT(BG265/BH265),1,0)</f>
        <v>0</v>
      </c>
      <c r="BJ265" s="1">
        <f ca="1">IF(BI265=0,BG265,BG265/BH265)</f>
        <v>7</v>
      </c>
      <c r="BK265" s="1">
        <v>16</v>
      </c>
      <c r="BL265" s="1">
        <f ca="1">IF(BJ265/BK265=INT(BJ265/BK265),1,0)</f>
        <v>0</v>
      </c>
      <c r="BM265" s="1">
        <f ca="1">IF(BL265=0,BJ265,BJ265/BK265)</f>
        <v>7</v>
      </c>
      <c r="BN265" s="1">
        <v>4</v>
      </c>
      <c r="BO265" s="1">
        <f ca="1">IF(BM265/BN265=INT(BM265/BN265),1,0)</f>
        <v>0</v>
      </c>
      <c r="BP265" s="1">
        <f ca="1">IF(BO265=0,BM265,BM265/BN265)</f>
        <v>7</v>
      </c>
      <c r="BQ265" s="1">
        <v>2</v>
      </c>
      <c r="BR265" s="1">
        <f ca="1">IF(BP265/BQ265=INT(BP265/BQ265),1,0)</f>
        <v>0</v>
      </c>
      <c r="BS265" s="1">
        <f ca="1">IF(BR265=0,BP265,BP265/BQ265)</f>
        <v>7</v>
      </c>
      <c r="BT265" s="1">
        <v>81</v>
      </c>
      <c r="BU265" s="1">
        <f ca="1">IF(BS265/BT265=INT(BS265/BT265),1,0)</f>
        <v>0</v>
      </c>
      <c r="BV265" s="1">
        <f ca="1">IF(BU265=0,BS265,BS265/BT265)</f>
        <v>7</v>
      </c>
      <c r="BW265" s="1">
        <v>9</v>
      </c>
      <c r="BX265" s="1">
        <f ca="1">IF(BV265/BW265=INT(BV265/BW265),1,0)</f>
        <v>0</v>
      </c>
      <c r="BY265" s="1">
        <f ca="1">IF(BX265=0,BV265,BV265/BW265)</f>
        <v>7</v>
      </c>
      <c r="BZ265" s="1">
        <v>3</v>
      </c>
      <c r="CA265" s="1">
        <f ca="1">IF(BY265/BZ265=INT(BY265/BZ265),1,0)</f>
        <v>0</v>
      </c>
      <c r="CB265" s="1">
        <f ca="1">IF(CA265=0,BY265,BY265/BZ265)</f>
        <v>7</v>
      </c>
      <c r="CC265" s="1">
        <v>25</v>
      </c>
      <c r="CD265" s="1">
        <f ca="1">IF(CB265/CC265=INT(CB265/CC265),1,0)</f>
        <v>0</v>
      </c>
      <c r="CE265" s="1">
        <f ca="1">IF(CD265=0,CB265,CB265/CC265)</f>
        <v>7</v>
      </c>
      <c r="CF265" s="1">
        <v>5</v>
      </c>
      <c r="CG265" s="1">
        <f ca="1">IF(CE265/CF265=INT(CE265/CF265),1,0)</f>
        <v>0</v>
      </c>
      <c r="CH265" s="1">
        <f ca="1">IF(CG265=0,CE265,CE265/CF265)</f>
        <v>7</v>
      </c>
      <c r="CI265" s="1">
        <v>49</v>
      </c>
      <c r="CJ265" s="1">
        <f ca="1">IF(CH265/CI265=INT(CH265/CI265),1,0)</f>
        <v>0</v>
      </c>
      <c r="CK265" s="1">
        <f ca="1">IF(CJ265=0,CH265,CH265/CI265)</f>
        <v>7</v>
      </c>
      <c r="CL265" s="1">
        <v>7</v>
      </c>
      <c r="CM265" s="1">
        <f ca="1">IF(CK265/CL265=INT(CK265/CL265),1,0)</f>
        <v>1</v>
      </c>
      <c r="CN265" s="1">
        <f ca="1">IF(CM265=0,CK265,CK265/CL265)</f>
        <v>1</v>
      </c>
      <c r="CO265" s="1">
        <v>121</v>
      </c>
      <c r="CP265" s="1">
        <f ca="1">IF(CN265/CO265=INT(CN265/CO265),1,0)</f>
        <v>0</v>
      </c>
      <c r="CQ265" s="1">
        <f ca="1">IF(CP265=0,CN265,CN265/CO265)</f>
        <v>1</v>
      </c>
      <c r="CR265" s="1">
        <v>11</v>
      </c>
      <c r="CS265" s="1">
        <f ca="1">IF(CQ265/CR265=INT(CQ265/CR265),1,0)</f>
        <v>0</v>
      </c>
      <c r="CT265" s="1">
        <f ca="1">IF(CS265=0,CQ265,CQ265/CR265)</f>
        <v>1</v>
      </c>
      <c r="CU265" s="1">
        <v>169</v>
      </c>
      <c r="CV265" s="1">
        <f ca="1">IF(CT265/CU265=INT(CT265/CU265),1,0)</f>
        <v>0</v>
      </c>
      <c r="CW265" s="1">
        <f ca="1">IF(CV265=0,CT265,CT265/CU265)</f>
        <v>1</v>
      </c>
      <c r="CX265" s="1">
        <v>13</v>
      </c>
      <c r="CY265" s="1">
        <f ca="1">IF(CW265/CX265=INT(CW265/CX265),1,0)</f>
        <v>0</v>
      </c>
      <c r="CZ265" s="1">
        <f ca="1">IF(CY265=0,CW265,CW265/CX265)</f>
        <v>1</v>
      </c>
      <c r="DA265" s="1">
        <v>17</v>
      </c>
      <c r="DB265" s="1">
        <f ca="1">IF(CZ265/DA265=INT(CZ265/DA265),1,0)</f>
        <v>0</v>
      </c>
      <c r="DC265" s="1">
        <f ca="1">IF(DB265=0,CZ265,CZ265/DA265)</f>
        <v>1</v>
      </c>
      <c r="DD265" s="1">
        <v>19</v>
      </c>
      <c r="DE265" s="1">
        <f ca="1">IF(DC265/DD265=INT(DC265/DD265),1,0)</f>
        <v>0</v>
      </c>
      <c r="DF265" s="1">
        <f ca="1">IF(DE265=0,DC265,DC265/DD265)</f>
        <v>1</v>
      </c>
      <c r="DG265" s="1">
        <v>23</v>
      </c>
      <c r="DH265" s="1">
        <f ca="1">IF(DF265/DG265=INT(DF265/DG265),1,0)</f>
        <v>0</v>
      </c>
      <c r="DI265" s="1">
        <f ca="1">IF(DH265=0,DF265,DF265/DG265)</f>
        <v>1</v>
      </c>
      <c r="DJ265" s="1">
        <v>29</v>
      </c>
      <c r="DK265" s="1">
        <f ca="1">IF(DI265/DJ265=INT(DI265/DJ265),1,0)</f>
        <v>0</v>
      </c>
      <c r="DL265" s="1">
        <f ca="1">IF(DK265=0,DI265,DI265/DJ265)</f>
        <v>1</v>
      </c>
      <c r="DM265" s="1">
        <v>31</v>
      </c>
      <c r="DN265" s="1">
        <f ca="1">IF(DL265/DM265=INT(DL265/DM265),1,0)</f>
        <v>0</v>
      </c>
      <c r="DO265" s="1">
        <f ca="1">IF(DN265=0,DL265,DL265/DM265)</f>
        <v>1</v>
      </c>
      <c r="DP265" s="1">
        <v>37</v>
      </c>
      <c r="DQ265" s="1">
        <f ca="1">IF(DO265/DP265=INT(DO265/DP265),1,0)</f>
        <v>0</v>
      </c>
      <c r="DR265" s="1">
        <f ca="1">IF(DQ265=0,DO265,DO265/DP265)</f>
        <v>1</v>
      </c>
      <c r="DS265" s="1">
        <v>41</v>
      </c>
      <c r="DT265" s="1">
        <f ca="1">IF(DR265/DS265=INT(DR265/DS265),1,0)</f>
        <v>0</v>
      </c>
      <c r="DU265" s="1">
        <f ca="1">IF(DT265=0,DR265,DR265/DS265)</f>
        <v>1</v>
      </c>
      <c r="DV265" s="1">
        <v>43</v>
      </c>
      <c r="DW265" s="1">
        <f ca="1">IF(DU265/DV265=INT(DU265/DV265),1,0)</f>
        <v>0</v>
      </c>
      <c r="DX265" s="1">
        <f ca="1">IF(DW265=0,DU265,DU265/DV265)</f>
        <v>1</v>
      </c>
      <c r="DY265" s="1">
        <v>47</v>
      </c>
      <c r="DZ265" s="1">
        <f ca="1">IF(DX265/DY265=INT(DX265/DY265),1,0)</f>
        <v>0</v>
      </c>
      <c r="EA265" s="1">
        <f ca="1">IF(DZ265=0,DX265,DX265/DY265)</f>
        <v>1</v>
      </c>
      <c r="EB265" s="1">
        <v>53</v>
      </c>
      <c r="EC265" s="1">
        <f ca="1">IF(EA265/EB265=INT(EA265/EB265),1,0)</f>
        <v>0</v>
      </c>
      <c r="ED265" s="1">
        <f ca="1">IF(EC265=0,EA265,EA265/EB265)</f>
        <v>1</v>
      </c>
      <c r="EE265" s="1">
        <v>59</v>
      </c>
      <c r="EF265" s="1">
        <f ca="1">IF(ED265/EE265=INT(ED265/EE265),1,0)</f>
        <v>0</v>
      </c>
      <c r="EG265" s="1">
        <f ca="1">IF(EF265=0,ED265,ED265/EE265)</f>
        <v>1</v>
      </c>
      <c r="EH265" s="1">
        <v>61</v>
      </c>
      <c r="EI265" s="1">
        <f ca="1">IF(EG265/EH265=INT(EG265/EH265),1,0)</f>
        <v>0</v>
      </c>
      <c r="EJ265" s="1">
        <f ca="1">IF(EI265=0,EG265,EG265/EH265)</f>
        <v>1</v>
      </c>
      <c r="EK265" s="1">
        <v>67</v>
      </c>
      <c r="EL265" s="1">
        <f ca="1">IF(EJ265/EK265=INT(EJ265/EK265),1,0)</f>
        <v>0</v>
      </c>
      <c r="EM265" s="1">
        <f ca="1">IF(EL265=0,EJ265,EJ265/EK265)</f>
        <v>1</v>
      </c>
      <c r="EN265" s="1">
        <v>71</v>
      </c>
      <c r="EO265" s="1">
        <f ca="1">IF(EM265/EN265=INT(EM265/EN265),1,0)</f>
        <v>0</v>
      </c>
      <c r="EP265" s="1">
        <f ca="1">IF(EO265=0,EM265,EM265/EN265)</f>
        <v>1</v>
      </c>
      <c r="EQ265" s="1">
        <v>73</v>
      </c>
      <c r="ER265" s="1">
        <f ca="1">IF(EP265/EQ265=INT(EP265/EQ265),1,0)</f>
        <v>0</v>
      </c>
      <c r="ES265" s="1">
        <f ca="1">IF(ER265=0,EP265,EP265/EQ265)</f>
        <v>1</v>
      </c>
      <c r="ET265" s="1">
        <v>79</v>
      </c>
      <c r="EU265" s="1">
        <f ca="1">IF(ES265/ET265=INT(ES265/ET265),1,0)</f>
        <v>0</v>
      </c>
      <c r="EV265" s="1">
        <f ca="1">IF(EU265=0,ES265,ES265/ET265)</f>
        <v>1</v>
      </c>
      <c r="EW265" s="1">
        <v>83</v>
      </c>
      <c r="EX265" s="1">
        <f ca="1">IF(EV265/EW265=INT(EV265/EW265),1,0)</f>
        <v>0</v>
      </c>
      <c r="EY265" s="1">
        <f ca="1">IF(EX265=0,EV265,EV265/EW265)</f>
        <v>1</v>
      </c>
      <c r="EZ265" s="1">
        <v>89</v>
      </c>
      <c r="FA265" s="1">
        <f ca="1">IF(EY265/EZ265=INT(EY265/EZ265),1,0)</f>
        <v>0</v>
      </c>
      <c r="FB265" s="1">
        <f ca="1">IF(FA265=0,EY265,EY265/EZ265)</f>
        <v>1</v>
      </c>
      <c r="FC265" s="1">
        <v>97</v>
      </c>
      <c r="FD265" s="1">
        <f ca="1">IF(FB265/FC265=INT(FB265/FC265),1,0)</f>
        <v>0</v>
      </c>
      <c r="FE265" s="1">
        <f ca="1">IF(FD265=0,FB265,FB265/FC265)</f>
        <v>1</v>
      </c>
      <c r="FF265" s="1">
        <v>101</v>
      </c>
      <c r="FG265" s="1">
        <f ca="1">IF(FE265/FF265=INT(FE265/FF265),1,0)</f>
        <v>0</v>
      </c>
      <c r="FH265" s="1">
        <f ca="1">IF(FG265=0,FE265,FE265/FF265)</f>
        <v>1</v>
      </c>
      <c r="FI265" s="1">
        <v>103</v>
      </c>
      <c r="FJ265" s="1">
        <f ca="1">IF(FH265/FI265=INT(FH265/FI265),1,0)</f>
        <v>0</v>
      </c>
      <c r="FK265" s="1">
        <f ca="1">IF(FJ265=0,FH265,FH265/FI265)</f>
        <v>1</v>
      </c>
      <c r="FL265" s="1">
        <v>107</v>
      </c>
      <c r="FM265" s="1">
        <f ca="1">IF(FK265/FL265=INT(FK265/FL265),1,0)</f>
        <v>0</v>
      </c>
      <c r="FN265" s="1">
        <f ca="1">IF(FM265=0,FK265,FK265/FL265)</f>
        <v>1</v>
      </c>
      <c r="FO265" s="1">
        <v>109</v>
      </c>
      <c r="FP265" s="1">
        <f ca="1">IF(FN265/FO265=INT(FN265/FO265),1,0)</f>
        <v>0</v>
      </c>
      <c r="FQ265" s="1">
        <f ca="1">IF(FP265=0,FN265,FN265/FO265)</f>
        <v>1</v>
      </c>
      <c r="FR265" s="1">
        <v>113</v>
      </c>
      <c r="FS265" s="1">
        <f ca="1">IF(FQ265/FR265=INT(FQ265/FR265),1,0)</f>
        <v>0</v>
      </c>
      <c r="FT265" s="1">
        <f ca="1">IF(FS265=0,FQ265,FQ265/FR265)</f>
        <v>1</v>
      </c>
      <c r="FU265" s="1">
        <v>127</v>
      </c>
      <c r="FV265" s="1">
        <f ca="1">IF(FT265/FU265=INT(FT265/FU265),1,0)</f>
        <v>0</v>
      </c>
      <c r="FW265" s="1">
        <f ca="1">IF(FV265=0,FT265,FT265/FU265)</f>
        <v>1</v>
      </c>
      <c r="FX265" s="1">
        <v>131</v>
      </c>
      <c r="FY265" s="1">
        <f ca="1">IF(FW265/FX265=INT(FW265/FX265),1,0)</f>
        <v>0</v>
      </c>
      <c r="FZ265" s="1">
        <f ca="1">IF(FY265=0,FW265,FW265/FX265)</f>
        <v>1</v>
      </c>
      <c r="GA265" s="1">
        <v>137</v>
      </c>
      <c r="GB265" s="1">
        <f ca="1">IF(FZ265/GA265=INT(FZ265/GA265),1,0)</f>
        <v>0</v>
      </c>
      <c r="GC265" s="1">
        <f ca="1">IF(GB265=0,FZ265,FZ265/GA265)</f>
        <v>1</v>
      </c>
      <c r="GD265" s="1">
        <v>139</v>
      </c>
      <c r="GE265" s="1">
        <f ca="1">IF(GC265/GD265=INT(GC265/GD265),1,0)</f>
        <v>0</v>
      </c>
      <c r="GF265" s="1">
        <f ca="1">IF(GE265=0,GC265,GC265/GD265)</f>
        <v>1</v>
      </c>
      <c r="GG265" s="1">
        <v>149</v>
      </c>
      <c r="GH265" s="1">
        <f ca="1">IF(GF265/GG265=INT(GF265/GG265),1,0)</f>
        <v>0</v>
      </c>
      <c r="GI265" s="1">
        <f ca="1">IF(GH265=0,GF265,GF265/GG265)</f>
        <v>1</v>
      </c>
      <c r="GJ265" s="1"/>
      <c r="GK265" s="1">
        <f ca="1">8*BI265+4*BL265+2*BO265+BR265</f>
        <v>0</v>
      </c>
      <c r="GL265" s="1">
        <f ca="1">4*BU265+2*BX265+CA265</f>
        <v>0</v>
      </c>
      <c r="GM265" s="1">
        <f ca="1">2*CD265+CG265</f>
        <v>0</v>
      </c>
      <c r="GN265" s="1">
        <f ca="1">2*CJ265+CM265</f>
        <v>1</v>
      </c>
      <c r="GO265" s="1">
        <f ca="1">2*CP265+CS265</f>
        <v>0</v>
      </c>
      <c r="GP265" s="1">
        <f ca="1">2*CV265+CY265</f>
        <v>0</v>
      </c>
      <c r="GQ265" s="1">
        <f ca="1">DB265</f>
        <v>0</v>
      </c>
      <c r="GR265" s="1">
        <f ca="1">DE265</f>
        <v>0</v>
      </c>
      <c r="GS265" s="1">
        <f ca="1">DH265</f>
        <v>0</v>
      </c>
      <c r="GT265" s="1">
        <f ca="1">DK265</f>
        <v>0</v>
      </c>
      <c r="GU265" s="1">
        <f ca="1">DN265</f>
        <v>0</v>
      </c>
      <c r="GV265">
        <f ca="1">DQ265</f>
        <v>0</v>
      </c>
      <c r="GW265">
        <f ca="1">DT265</f>
        <v>0</v>
      </c>
      <c r="GX265">
        <f ca="1">DW265</f>
        <v>0</v>
      </c>
      <c r="GY265">
        <f ca="1">DZ265</f>
        <v>0</v>
      </c>
      <c r="GZ265">
        <f ca="1">EC265</f>
        <v>0</v>
      </c>
      <c r="HA265">
        <f ca="1">EF265</f>
        <v>0</v>
      </c>
      <c r="HB265">
        <f ca="1">EI265</f>
        <v>0</v>
      </c>
      <c r="HC265">
        <f ca="1">EL265</f>
        <v>0</v>
      </c>
      <c r="HD265">
        <f ca="1">EO265</f>
        <v>0</v>
      </c>
      <c r="HE265">
        <f ca="1">ER265</f>
        <v>0</v>
      </c>
      <c r="HF265">
        <f ca="1">EU265</f>
        <v>0</v>
      </c>
      <c r="HG265">
        <f ca="1">EX265</f>
        <v>0</v>
      </c>
      <c r="HH265">
        <f ca="1">FA265</f>
        <v>0</v>
      </c>
      <c r="HI265">
        <f ca="1">FD265</f>
        <v>0</v>
      </c>
      <c r="HJ265">
        <f ca="1">FG265</f>
        <v>0</v>
      </c>
      <c r="HK265">
        <f ca="1">FJ265</f>
        <v>0</v>
      </c>
      <c r="HL265">
        <f ca="1">FM265</f>
        <v>0</v>
      </c>
      <c r="HM265">
        <f ca="1">FP265</f>
        <v>0</v>
      </c>
      <c r="HN265">
        <f ca="1">FS265</f>
        <v>0</v>
      </c>
      <c r="HO265">
        <f ca="1">FV265</f>
        <v>0</v>
      </c>
      <c r="HP265">
        <f ca="1">FY265</f>
        <v>0</v>
      </c>
      <c r="HQ265">
        <f ca="1">GB265</f>
        <v>0</v>
      </c>
      <c r="HR265">
        <f ca="1">GE265</f>
        <v>0</v>
      </c>
      <c r="HS265">
        <f ca="1">GH265</f>
        <v>0</v>
      </c>
      <c r="HT265">
        <f ca="1">BG265</f>
        <v>7</v>
      </c>
      <c r="HU265">
        <f ca="1">HT265/HS268</f>
        <v>7</v>
      </c>
      <c r="HV265" s="9">
        <f ca="1">HZ261</f>
        <v>54</v>
      </c>
      <c r="HW265" s="9"/>
      <c r="HX265" s="9"/>
      <c r="HY265" s="9"/>
      <c r="HZ265" s="9"/>
      <c r="IA265" s="9"/>
      <c r="IB265" s="9"/>
    </row>
    <row r="266" spans="1:255" ht="6" hidden="1" customHeight="1" x14ac:dyDescent="0.25">
      <c r="B266" s="71"/>
      <c r="C266" s="71"/>
      <c r="D266" s="71"/>
      <c r="E266" s="71"/>
      <c r="F266" s="104"/>
      <c r="G266" s="71"/>
      <c r="H266" s="71"/>
      <c r="I266" s="71"/>
      <c r="J266" s="71"/>
      <c r="K266" s="71"/>
      <c r="L266" s="104"/>
      <c r="M266" s="71"/>
      <c r="N266" s="71"/>
      <c r="O266" s="71"/>
      <c r="P266" s="71"/>
      <c r="Q266" s="71"/>
      <c r="R266" s="71"/>
      <c r="S266" s="71"/>
      <c r="U266" s="71"/>
      <c r="V266" s="71"/>
      <c r="W266" s="123"/>
      <c r="X266" s="104"/>
      <c r="Y266" s="71"/>
      <c r="Z266" s="75"/>
      <c r="AE266" s="162"/>
      <c r="BD266" s="9"/>
      <c r="BE266">
        <f ca="1">BE265+INT(BF265/BF266)</f>
        <v>54</v>
      </c>
      <c r="BF266">
        <f ca="1">IB261</f>
        <v>9</v>
      </c>
      <c r="BG266">
        <f ca="1">BF266</f>
        <v>9</v>
      </c>
      <c r="BH266">
        <v>256</v>
      </c>
      <c r="BI266" s="1">
        <f ca="1">IF(BG266/BH266=INT(BG266/BH266),1,0)</f>
        <v>0</v>
      </c>
      <c r="BJ266" s="1">
        <f ca="1">IF(BI266=0,BG266,BG266/BH266)</f>
        <v>9</v>
      </c>
      <c r="BK266" s="1">
        <v>16</v>
      </c>
      <c r="BL266" s="1">
        <f ca="1">IF(BJ266/BK266=INT(BJ266/BK266),1,0)</f>
        <v>0</v>
      </c>
      <c r="BM266" s="1">
        <f ca="1">IF(BL266=0,BJ266,BJ266/BK266)</f>
        <v>9</v>
      </c>
      <c r="BN266" s="1">
        <v>4</v>
      </c>
      <c r="BO266" s="1">
        <f ca="1">IF(BM266/BN266=INT(BM266/BN266),1,0)</f>
        <v>0</v>
      </c>
      <c r="BP266" s="1">
        <f ca="1">IF(BO266=0,BM266,BM266/BN266)</f>
        <v>9</v>
      </c>
      <c r="BQ266" s="1">
        <v>2</v>
      </c>
      <c r="BR266" s="1">
        <f ca="1">IF(BP266/BQ266=INT(BP266/BQ266),1,0)</f>
        <v>0</v>
      </c>
      <c r="BS266" s="1">
        <f ca="1">IF(BR266=0,BP266,BP266/BQ266)</f>
        <v>9</v>
      </c>
      <c r="BT266" s="1">
        <v>81</v>
      </c>
      <c r="BU266" s="1">
        <f ca="1">IF(BS266/BT266=INT(BS266/BT266),1,0)</f>
        <v>0</v>
      </c>
      <c r="BV266" s="1">
        <f ca="1">IF(BU266=0,BS266,BS266/BT266)</f>
        <v>9</v>
      </c>
      <c r="BW266" s="1">
        <v>9</v>
      </c>
      <c r="BX266" s="1">
        <f ca="1">IF(BV266/BW266=INT(BV266/BW266),1,0)</f>
        <v>1</v>
      </c>
      <c r="BY266" s="1">
        <f ca="1">IF(BX266=0,BV266,BV266/BW266)</f>
        <v>1</v>
      </c>
      <c r="BZ266" s="1">
        <v>3</v>
      </c>
      <c r="CA266" s="1">
        <f ca="1">IF(BY266/BZ266=INT(BY266/BZ266),1,0)</f>
        <v>0</v>
      </c>
      <c r="CB266" s="1">
        <f ca="1">IF(CA266=0,BY266,BY266/BZ266)</f>
        <v>1</v>
      </c>
      <c r="CC266" s="1">
        <v>25</v>
      </c>
      <c r="CD266" s="1">
        <f ca="1">IF(CB266/CC266=INT(CB266/CC266),1,0)</f>
        <v>0</v>
      </c>
      <c r="CE266" s="1">
        <f ca="1">IF(CD266=0,CB266,CB266/CC266)</f>
        <v>1</v>
      </c>
      <c r="CF266" s="1">
        <v>5</v>
      </c>
      <c r="CG266" s="1">
        <f ca="1">IF(CE266/CF266=INT(CE266/CF266),1,0)</f>
        <v>0</v>
      </c>
      <c r="CH266" s="1">
        <f ca="1">IF(CG266=0,CE266,CE266/CF266)</f>
        <v>1</v>
      </c>
      <c r="CI266" s="1">
        <v>49</v>
      </c>
      <c r="CJ266" s="1">
        <f ca="1">IF(CH266/CI266=INT(CH266/CI266),1,0)</f>
        <v>0</v>
      </c>
      <c r="CK266" s="1">
        <f ca="1">IF(CJ266=0,CH266,CH266/CI266)</f>
        <v>1</v>
      </c>
      <c r="CL266" s="1">
        <v>7</v>
      </c>
      <c r="CM266" s="1">
        <f ca="1">IF(CK266/CL266=INT(CK266/CL266),1,0)</f>
        <v>0</v>
      </c>
      <c r="CN266" s="1">
        <f ca="1">IF(CM266=0,CK266,CK266/CL266)</f>
        <v>1</v>
      </c>
      <c r="CO266" s="1">
        <v>121</v>
      </c>
      <c r="CP266" s="1">
        <f ca="1">IF(CN266/CO266=INT(CN266/CO266),1,0)</f>
        <v>0</v>
      </c>
      <c r="CQ266" s="1">
        <f ca="1">IF(CP266=0,CN266,CN266/CO266)</f>
        <v>1</v>
      </c>
      <c r="CR266" s="1">
        <v>11</v>
      </c>
      <c r="CS266" s="1">
        <f ca="1">IF(CQ266/CR266=INT(CQ266/CR266),1,0)</f>
        <v>0</v>
      </c>
      <c r="CT266" s="1">
        <f ca="1">IF(CS266=0,CQ266,CQ266/CR266)</f>
        <v>1</v>
      </c>
      <c r="CU266" s="1">
        <v>169</v>
      </c>
      <c r="CV266" s="1">
        <f ca="1">IF(CT266/CU266=INT(CT266/CU266),1,0)</f>
        <v>0</v>
      </c>
      <c r="CW266" s="1">
        <f ca="1">IF(CV266=0,CT266,CT266/CU266)</f>
        <v>1</v>
      </c>
      <c r="CX266" s="1">
        <v>13</v>
      </c>
      <c r="CY266" s="1">
        <f ca="1">IF(CW266/CX266=INT(CW266/CX266),1,0)</f>
        <v>0</v>
      </c>
      <c r="CZ266" s="1">
        <f ca="1">IF(CY266=0,CW266,CW266/CX266)</f>
        <v>1</v>
      </c>
      <c r="DA266" s="1">
        <v>17</v>
      </c>
      <c r="DB266" s="1">
        <f ca="1">IF(CZ266/DA266=INT(CZ266/DA266),1,0)</f>
        <v>0</v>
      </c>
      <c r="DC266" s="1">
        <f ca="1">IF(DB266=0,CZ266,CZ266/DA266)</f>
        <v>1</v>
      </c>
      <c r="DD266" s="1">
        <v>19</v>
      </c>
      <c r="DE266" s="1">
        <f ca="1">IF(DC266/DD266=INT(DC266/DD266),1,0)</f>
        <v>0</v>
      </c>
      <c r="DF266" s="1">
        <f ca="1">IF(DE266=0,DC266,DC266/DD266)</f>
        <v>1</v>
      </c>
      <c r="DG266" s="1">
        <v>23</v>
      </c>
      <c r="DH266" s="1">
        <f ca="1">IF(DF266/DG266=INT(DF266/DG266),1,0)</f>
        <v>0</v>
      </c>
      <c r="DI266" s="1">
        <f ca="1">IF(DH266=0,DF266,DF266/DG266)</f>
        <v>1</v>
      </c>
      <c r="DJ266" s="1">
        <v>29</v>
      </c>
      <c r="DK266" s="1">
        <f ca="1">IF(DI266/DJ266=INT(DI266/DJ266),1,0)</f>
        <v>0</v>
      </c>
      <c r="DL266" s="1">
        <f ca="1">IF(DK266=0,DI266,DI266/DJ266)</f>
        <v>1</v>
      </c>
      <c r="DM266" s="1">
        <v>31</v>
      </c>
      <c r="DN266" s="1">
        <f ca="1">IF(DL266/DM266=INT(DL266/DM266),1,0)</f>
        <v>0</v>
      </c>
      <c r="DO266" s="1">
        <f ca="1">IF(DN266=0,DL266,DL266/DM266)</f>
        <v>1</v>
      </c>
      <c r="DP266" s="1">
        <v>37</v>
      </c>
      <c r="DQ266" s="1">
        <f ca="1">IF(DO266/DP266=INT(DO266/DP266),1,0)</f>
        <v>0</v>
      </c>
      <c r="DR266" s="1">
        <f ca="1">IF(DQ266=0,DO266,DO266/DP266)</f>
        <v>1</v>
      </c>
      <c r="DS266" s="1">
        <v>41</v>
      </c>
      <c r="DT266" s="1">
        <f ca="1">IF(DR266/DS266=INT(DR266/DS266),1,0)</f>
        <v>0</v>
      </c>
      <c r="DU266" s="1">
        <f ca="1">IF(DT266=0,DR266,DR266/DS266)</f>
        <v>1</v>
      </c>
      <c r="DV266" s="1">
        <v>43</v>
      </c>
      <c r="DW266" s="1">
        <f ca="1">IF(DU266/DV266=INT(DU266/DV266),1,0)</f>
        <v>0</v>
      </c>
      <c r="DX266" s="1">
        <f ca="1">IF(DW266=0,DU266,DU266/DV266)</f>
        <v>1</v>
      </c>
      <c r="DY266" s="1">
        <v>47</v>
      </c>
      <c r="DZ266" s="1">
        <f ca="1">IF(DX266/DY266=INT(DX266/DY266),1,0)</f>
        <v>0</v>
      </c>
      <c r="EA266" s="1">
        <f ca="1">IF(DZ266=0,DX266,DX266/DY266)</f>
        <v>1</v>
      </c>
      <c r="EB266" s="1">
        <v>53</v>
      </c>
      <c r="EC266" s="1">
        <f ca="1">IF(EA266/EB266=INT(EA266/EB266),1,0)</f>
        <v>0</v>
      </c>
      <c r="ED266" s="1">
        <f ca="1">IF(EC266=0,EA266,EA266/EB266)</f>
        <v>1</v>
      </c>
      <c r="EE266" s="1">
        <v>59</v>
      </c>
      <c r="EF266" s="1">
        <f ca="1">IF(ED266/EE266=INT(ED266/EE266),1,0)</f>
        <v>0</v>
      </c>
      <c r="EG266" s="1">
        <f ca="1">IF(EF266=0,ED266,ED266/EE266)</f>
        <v>1</v>
      </c>
      <c r="EH266" s="1">
        <v>61</v>
      </c>
      <c r="EI266" s="1">
        <f ca="1">IF(EG266/EH266=INT(EG266/EH266),1,0)</f>
        <v>0</v>
      </c>
      <c r="EJ266" s="1">
        <f ca="1">IF(EI266=0,EG266,EG266/EH266)</f>
        <v>1</v>
      </c>
      <c r="EK266" s="1">
        <v>67</v>
      </c>
      <c r="EL266" s="1">
        <f ca="1">IF(EJ266/EK266=INT(EJ266/EK266),1,0)</f>
        <v>0</v>
      </c>
      <c r="EM266" s="1">
        <f ca="1">IF(EL266=0,EJ266,EJ266/EK266)</f>
        <v>1</v>
      </c>
      <c r="EN266" s="1">
        <v>71</v>
      </c>
      <c r="EO266" s="1">
        <f ca="1">IF(EM266/EN266=INT(EM266/EN266),1,0)</f>
        <v>0</v>
      </c>
      <c r="EP266" s="1">
        <f ca="1">IF(EO266=0,EM266,EM266/EN266)</f>
        <v>1</v>
      </c>
      <c r="EQ266" s="1">
        <v>73</v>
      </c>
      <c r="ER266" s="1">
        <f ca="1">IF(EP266/EQ266=INT(EP266/EQ266),1,0)</f>
        <v>0</v>
      </c>
      <c r="ES266" s="1">
        <f ca="1">IF(ER266=0,EP266,EP266/EQ266)</f>
        <v>1</v>
      </c>
      <c r="ET266" s="1">
        <v>79</v>
      </c>
      <c r="EU266" s="1">
        <f ca="1">IF(ES266/ET266=INT(ES266/ET266),1,0)</f>
        <v>0</v>
      </c>
      <c r="EV266" s="1">
        <f ca="1">IF(EU266=0,ES266,ES266/ET266)</f>
        <v>1</v>
      </c>
      <c r="EW266" s="1">
        <v>83</v>
      </c>
      <c r="EX266" s="1">
        <f ca="1">IF(EV266/EW266=INT(EV266/EW266),1,0)</f>
        <v>0</v>
      </c>
      <c r="EY266" s="1">
        <f ca="1">IF(EX266=0,EV266,EV266/EW266)</f>
        <v>1</v>
      </c>
      <c r="EZ266" s="1">
        <v>89</v>
      </c>
      <c r="FA266" s="1">
        <f ca="1">IF(EY266/EZ266=INT(EY266/EZ266),1,0)</f>
        <v>0</v>
      </c>
      <c r="FB266" s="1">
        <f ca="1">IF(FA266=0,EY266,EY266/EZ266)</f>
        <v>1</v>
      </c>
      <c r="FC266" s="1">
        <v>97</v>
      </c>
      <c r="FD266" s="1">
        <f ca="1">IF(FB266/FC266=INT(FB266/FC266),1,0)</f>
        <v>0</v>
      </c>
      <c r="FE266" s="1">
        <f ca="1">IF(FD266=0,FB266,FB266/FC266)</f>
        <v>1</v>
      </c>
      <c r="FF266" s="1">
        <v>101</v>
      </c>
      <c r="FG266" s="1">
        <f ca="1">IF(FE266/FF266=INT(FE266/FF266),1,0)</f>
        <v>0</v>
      </c>
      <c r="FH266" s="1">
        <f ca="1">IF(FG266=0,FE266,FE266/FF266)</f>
        <v>1</v>
      </c>
      <c r="FI266" s="1">
        <v>103</v>
      </c>
      <c r="FJ266" s="1">
        <f ca="1">IF(FH266/FI266=INT(FH266/FI266),1,0)</f>
        <v>0</v>
      </c>
      <c r="FK266" s="1">
        <f ca="1">IF(FJ266=0,FH266,FH266/FI266)</f>
        <v>1</v>
      </c>
      <c r="FL266" s="1">
        <v>107</v>
      </c>
      <c r="FM266" s="1">
        <f ca="1">IF(FK266/FL266=INT(FK266/FL266),1,0)</f>
        <v>0</v>
      </c>
      <c r="FN266" s="1">
        <f ca="1">IF(FM266=0,FK266,FK266/FL266)</f>
        <v>1</v>
      </c>
      <c r="FO266" s="1">
        <v>109</v>
      </c>
      <c r="FP266" s="1">
        <f ca="1">IF(FN266/FO266=INT(FN266/FO266),1,0)</f>
        <v>0</v>
      </c>
      <c r="FQ266" s="1">
        <f ca="1">IF(FP266=0,FN266,FN266/FO266)</f>
        <v>1</v>
      </c>
      <c r="FR266" s="1">
        <v>113</v>
      </c>
      <c r="FS266" s="1">
        <f ca="1">IF(FQ266/FR266=INT(FQ266/FR266),1,0)</f>
        <v>0</v>
      </c>
      <c r="FT266" s="1">
        <f ca="1">IF(FS266=0,FQ266,FQ266/FR266)</f>
        <v>1</v>
      </c>
      <c r="FU266" s="1">
        <v>127</v>
      </c>
      <c r="FV266" s="1">
        <f ca="1">IF(FT266/FU266=INT(FT266/FU266),1,0)</f>
        <v>0</v>
      </c>
      <c r="FW266" s="1">
        <f ca="1">IF(FV266=0,FT266,FT266/FU266)</f>
        <v>1</v>
      </c>
      <c r="FX266" s="1">
        <v>131</v>
      </c>
      <c r="FY266" s="1">
        <f ca="1">IF(FW266/FX266=INT(FW266/FX266),1,0)</f>
        <v>0</v>
      </c>
      <c r="FZ266" s="1">
        <f ca="1">IF(FY266=0,FW266,FW266/FX266)</f>
        <v>1</v>
      </c>
      <c r="GA266" s="1">
        <v>137</v>
      </c>
      <c r="GB266" s="1">
        <f ca="1">IF(FZ266/GA266=INT(FZ266/GA266),1,0)</f>
        <v>0</v>
      </c>
      <c r="GC266" s="1">
        <f ca="1">IF(GB266=0,FZ266,FZ266/GA266)</f>
        <v>1</v>
      </c>
      <c r="GD266" s="1">
        <v>139</v>
      </c>
      <c r="GE266" s="1">
        <f ca="1">IF(GC266/GD266=INT(GC266/GD266),1,0)</f>
        <v>0</v>
      </c>
      <c r="GF266" s="1">
        <f ca="1">IF(GE266=0,GC266,GC266/GD266)</f>
        <v>1</v>
      </c>
      <c r="GG266" s="1">
        <v>149</v>
      </c>
      <c r="GH266" s="1">
        <f ca="1">IF(GF266/GG266=INT(GF266/GG266),1,0)</f>
        <v>0</v>
      </c>
      <c r="GI266" s="1">
        <f ca="1">IF(GH266=0,GF266,GF266/GG266)</f>
        <v>1</v>
      </c>
      <c r="GJ266" s="1"/>
      <c r="GK266" s="1">
        <f ca="1">8*BI266+4*BL266+2*BO266+BR266</f>
        <v>0</v>
      </c>
      <c r="GL266" s="1">
        <f ca="1">4*BU266+2*BX266+CA266</f>
        <v>2</v>
      </c>
      <c r="GM266" s="1">
        <f ca="1">2*CD266+CG266</f>
        <v>0</v>
      </c>
      <c r="GN266" s="1">
        <f ca="1">2*CJ266+CM266</f>
        <v>0</v>
      </c>
      <c r="GO266" s="1">
        <f ca="1">2*CP266+CS266</f>
        <v>0</v>
      </c>
      <c r="GP266" s="1">
        <f ca="1">2*CV266+CY266</f>
        <v>0</v>
      </c>
      <c r="GQ266" s="1">
        <f ca="1">DB266</f>
        <v>0</v>
      </c>
      <c r="GR266" s="1">
        <f ca="1">DE266</f>
        <v>0</v>
      </c>
      <c r="GS266" s="1">
        <f ca="1">DH266</f>
        <v>0</v>
      </c>
      <c r="GT266" s="1">
        <f ca="1">DK266</f>
        <v>0</v>
      </c>
      <c r="GU266" s="1">
        <f ca="1">DN266</f>
        <v>0</v>
      </c>
      <c r="GV266">
        <f ca="1">DQ266</f>
        <v>0</v>
      </c>
      <c r="GW266">
        <f ca="1">DT266</f>
        <v>0</v>
      </c>
      <c r="GX266">
        <f ca="1">DW266</f>
        <v>0</v>
      </c>
      <c r="GY266">
        <f ca="1">DZ266</f>
        <v>0</v>
      </c>
      <c r="GZ266">
        <f ca="1">EC266</f>
        <v>0</v>
      </c>
      <c r="HA266">
        <f ca="1">EF266</f>
        <v>0</v>
      </c>
      <c r="HB266">
        <f ca="1">EI266</f>
        <v>0</v>
      </c>
      <c r="HC266">
        <f ca="1">EL266</f>
        <v>0</v>
      </c>
      <c r="HD266">
        <f ca="1">EO266</f>
        <v>0</v>
      </c>
      <c r="HE266">
        <f ca="1">ER266</f>
        <v>0</v>
      </c>
      <c r="HF266">
        <f ca="1">EU266</f>
        <v>0</v>
      </c>
      <c r="HG266">
        <f ca="1">EX266</f>
        <v>0</v>
      </c>
      <c r="HH266">
        <f ca="1">FA266</f>
        <v>0</v>
      </c>
      <c r="HI266">
        <f ca="1">FD266</f>
        <v>0</v>
      </c>
      <c r="HJ266">
        <f ca="1">FG266</f>
        <v>0</v>
      </c>
      <c r="HK266">
        <f ca="1">FJ266</f>
        <v>0</v>
      </c>
      <c r="HL266">
        <f ca="1">FM266</f>
        <v>0</v>
      </c>
      <c r="HM266">
        <f ca="1">FP266</f>
        <v>0</v>
      </c>
      <c r="HN266">
        <f ca="1">FS266</f>
        <v>0</v>
      </c>
      <c r="HO266">
        <f ca="1">FV266</f>
        <v>0</v>
      </c>
      <c r="HP266">
        <f ca="1">FY266</f>
        <v>0</v>
      </c>
      <c r="HQ266">
        <f ca="1">GB266</f>
        <v>0</v>
      </c>
      <c r="HR266">
        <f ca="1">GE266</f>
        <v>0</v>
      </c>
      <c r="HS266">
        <f ca="1">GH266</f>
        <v>0</v>
      </c>
      <c r="HT266">
        <f ca="1">BG266</f>
        <v>9</v>
      </c>
      <c r="HU266">
        <f ca="1">HT266/HS268</f>
        <v>9</v>
      </c>
      <c r="HV266" s="9"/>
      <c r="HW266" s="9"/>
      <c r="HX266" s="9"/>
      <c r="HY266" s="9"/>
      <c r="HZ266" s="9"/>
      <c r="IA266" s="9"/>
      <c r="IB266" s="9"/>
    </row>
    <row r="267" spans="1:255" ht="6" hidden="1" customHeight="1" x14ac:dyDescent="0.25">
      <c r="B267" s="71"/>
      <c r="C267" s="71"/>
      <c r="D267" s="71"/>
      <c r="E267" s="71"/>
      <c r="F267" s="104"/>
      <c r="G267" s="71"/>
      <c r="H267" s="71"/>
      <c r="I267" s="71"/>
      <c r="J267" s="71"/>
      <c r="K267" s="71"/>
      <c r="L267" s="104"/>
      <c r="M267" s="71"/>
      <c r="N267" s="71"/>
      <c r="O267" s="71"/>
      <c r="P267" s="71"/>
      <c r="Q267" s="71"/>
      <c r="R267" s="71"/>
      <c r="S267" s="71"/>
      <c r="U267" s="71"/>
      <c r="V267" s="71"/>
      <c r="W267" s="123"/>
      <c r="X267" s="104"/>
      <c r="Y267" s="71"/>
      <c r="Z267" s="75"/>
      <c r="AE267" s="162"/>
      <c r="BD267" s="9"/>
      <c r="BE267" s="9"/>
      <c r="BF267" s="9"/>
      <c r="BK267" s="9"/>
      <c r="BL267" s="9"/>
      <c r="BM267" s="9"/>
      <c r="BN267" s="9"/>
      <c r="BO267" s="9"/>
      <c r="BP267" s="9"/>
      <c r="BQ267" s="9"/>
      <c r="BR267" s="9"/>
      <c r="BS267" s="9"/>
      <c r="BT267" s="9"/>
      <c r="BU267" s="9"/>
      <c r="BV267" s="9"/>
      <c r="BW267" s="9"/>
      <c r="BX267" s="9"/>
      <c r="BY267" s="9"/>
      <c r="BZ267" s="9"/>
      <c r="CA267" s="9"/>
      <c r="CB267" s="9"/>
      <c r="CC267" s="9"/>
      <c r="CD267" s="9"/>
      <c r="CE267" s="9"/>
      <c r="CF267" s="9"/>
      <c r="CG267" s="9"/>
      <c r="CH267" s="9"/>
      <c r="CI267" s="9"/>
      <c r="CJ267" s="9"/>
      <c r="CK267" s="9"/>
      <c r="CL267" s="9"/>
      <c r="CM267" s="9"/>
      <c r="CN267" s="9"/>
      <c r="CO267" s="9"/>
      <c r="CP267" s="9"/>
      <c r="CQ267" s="9"/>
      <c r="CR267" s="9"/>
      <c r="CS267" s="9"/>
      <c r="CT267" s="9"/>
      <c r="CU267" s="9"/>
      <c r="CV267" s="9"/>
      <c r="CW267" s="9"/>
      <c r="CX267" s="9"/>
      <c r="CY267" s="9"/>
      <c r="CZ267" s="9"/>
      <c r="DA267" s="9"/>
      <c r="DB267" s="9"/>
      <c r="DC267" s="9"/>
      <c r="DD267" s="9"/>
      <c r="DE267" s="9"/>
      <c r="DF267" s="9"/>
      <c r="DG267" s="9"/>
      <c r="DH267" s="9"/>
      <c r="DI267" s="9"/>
      <c r="DJ267" s="9"/>
      <c r="DK267" s="9"/>
      <c r="DL267" s="9"/>
      <c r="DM267" s="9"/>
      <c r="DN267" s="9"/>
      <c r="DO267" s="9"/>
      <c r="DP267" s="9"/>
      <c r="DQ267" s="9"/>
      <c r="DR267" s="9"/>
      <c r="DS267" s="9"/>
      <c r="DT267" s="9"/>
      <c r="DU267" s="9"/>
      <c r="DV267" s="9"/>
      <c r="DW267" s="9"/>
      <c r="DX267" s="9"/>
      <c r="DY267" s="9"/>
      <c r="DZ267" s="9"/>
      <c r="EA267" s="9"/>
      <c r="EB267" s="9"/>
      <c r="EG267" s="9"/>
      <c r="EH267" s="9"/>
      <c r="EI267" s="9"/>
      <c r="EJ267" s="9"/>
      <c r="EK267" s="9"/>
      <c r="EL267" s="9"/>
      <c r="EM267" s="9"/>
      <c r="EN267" s="9"/>
      <c r="EO267" s="9"/>
      <c r="EP267" s="9"/>
      <c r="EQ267" s="9"/>
      <c r="ER267" s="9"/>
      <c r="ES267" s="9"/>
      <c r="ET267" s="9"/>
      <c r="EU267" s="9"/>
      <c r="EV267" s="9"/>
      <c r="EW267" s="9"/>
      <c r="EX267" s="9"/>
      <c r="EY267" s="9"/>
      <c r="EZ267" s="9"/>
      <c r="FA267" s="9"/>
      <c r="FB267" s="9"/>
      <c r="FC267" s="9"/>
      <c r="FD267" s="9"/>
      <c r="FE267" s="9"/>
      <c r="FF267" s="9"/>
      <c r="FG267" s="9"/>
      <c r="FH267" s="9"/>
      <c r="FI267" s="9"/>
      <c r="FJ267" s="9"/>
      <c r="FK267" s="9"/>
      <c r="FL267" s="9"/>
      <c r="FM267" s="9"/>
      <c r="FN267" s="9"/>
      <c r="FO267" s="9"/>
      <c r="FP267" s="9"/>
      <c r="FQ267" s="9"/>
      <c r="FR267" s="9"/>
      <c r="FS267" s="9"/>
      <c r="FT267" s="9"/>
      <c r="FU267" s="9"/>
      <c r="FV267" s="9"/>
      <c r="FW267" s="9"/>
      <c r="FX267" s="9"/>
      <c r="FY267" s="9"/>
      <c r="FZ267" s="9"/>
      <c r="GA267" s="9"/>
      <c r="GB267" s="9"/>
      <c r="GC267" s="9"/>
      <c r="GD267" s="9"/>
      <c r="GE267" s="9"/>
      <c r="GF267" s="9"/>
      <c r="GG267" s="9"/>
      <c r="GH267" s="9"/>
      <c r="GI267" s="9"/>
      <c r="GJ267" s="9"/>
      <c r="GK267" s="1">
        <f t="shared" ref="GK267:HS267" ca="1" si="118">IF(GK265&lt;GK266,GK265,GK266)</f>
        <v>0</v>
      </c>
      <c r="GL267" s="1">
        <f t="shared" ca="1" si="118"/>
        <v>0</v>
      </c>
      <c r="GM267" s="1">
        <f t="shared" ca="1" si="118"/>
        <v>0</v>
      </c>
      <c r="GN267" s="1">
        <f t="shared" ca="1" si="118"/>
        <v>0</v>
      </c>
      <c r="GO267" s="1">
        <f t="shared" ca="1" si="118"/>
        <v>0</v>
      </c>
      <c r="GP267" s="1">
        <f t="shared" ca="1" si="118"/>
        <v>0</v>
      </c>
      <c r="GQ267" s="1">
        <f t="shared" ca="1" si="118"/>
        <v>0</v>
      </c>
      <c r="GR267" s="1">
        <f t="shared" ca="1" si="118"/>
        <v>0</v>
      </c>
      <c r="GS267" s="1">
        <f t="shared" ca="1" si="118"/>
        <v>0</v>
      </c>
      <c r="GT267" s="1">
        <f t="shared" ca="1" si="118"/>
        <v>0</v>
      </c>
      <c r="GU267" s="1">
        <f t="shared" ca="1" si="118"/>
        <v>0</v>
      </c>
      <c r="GV267" s="1">
        <f t="shared" ca="1" si="118"/>
        <v>0</v>
      </c>
      <c r="GW267" s="1">
        <f t="shared" ca="1" si="118"/>
        <v>0</v>
      </c>
      <c r="GX267" s="1">
        <f t="shared" ca="1" si="118"/>
        <v>0</v>
      </c>
      <c r="GY267" s="1">
        <f t="shared" ca="1" si="118"/>
        <v>0</v>
      </c>
      <c r="GZ267" s="1">
        <f t="shared" ca="1" si="118"/>
        <v>0</v>
      </c>
      <c r="HA267" s="1">
        <f t="shared" ca="1" si="118"/>
        <v>0</v>
      </c>
      <c r="HB267" s="1">
        <f t="shared" ca="1" si="118"/>
        <v>0</v>
      </c>
      <c r="HC267" s="1">
        <f t="shared" ca="1" si="118"/>
        <v>0</v>
      </c>
      <c r="HD267" s="1">
        <f t="shared" ca="1" si="118"/>
        <v>0</v>
      </c>
      <c r="HE267" s="1">
        <f t="shared" ca="1" si="118"/>
        <v>0</v>
      </c>
      <c r="HF267" s="1">
        <f t="shared" ca="1" si="118"/>
        <v>0</v>
      </c>
      <c r="HG267" s="1">
        <f t="shared" ca="1" si="118"/>
        <v>0</v>
      </c>
      <c r="HH267" s="1">
        <f t="shared" ca="1" si="118"/>
        <v>0</v>
      </c>
      <c r="HI267" s="1">
        <f t="shared" ca="1" si="118"/>
        <v>0</v>
      </c>
      <c r="HJ267" s="1">
        <f t="shared" ca="1" si="118"/>
        <v>0</v>
      </c>
      <c r="HK267" s="1">
        <f t="shared" ca="1" si="118"/>
        <v>0</v>
      </c>
      <c r="HL267" s="1">
        <f t="shared" ca="1" si="118"/>
        <v>0</v>
      </c>
      <c r="HM267" s="1">
        <f t="shared" ca="1" si="118"/>
        <v>0</v>
      </c>
      <c r="HN267" s="1">
        <f t="shared" ca="1" si="118"/>
        <v>0</v>
      </c>
      <c r="HO267" s="1">
        <f t="shared" ca="1" si="118"/>
        <v>0</v>
      </c>
      <c r="HP267" s="1">
        <f t="shared" ca="1" si="118"/>
        <v>0</v>
      </c>
      <c r="HQ267" s="1">
        <f t="shared" ca="1" si="118"/>
        <v>0</v>
      </c>
      <c r="HR267" s="1">
        <f t="shared" ca="1" si="118"/>
        <v>0</v>
      </c>
      <c r="HS267" s="1">
        <f t="shared" ca="1" si="118"/>
        <v>0</v>
      </c>
      <c r="HV267" s="9"/>
      <c r="HW267" s="9"/>
      <c r="HX267" s="9"/>
      <c r="HY267" s="9"/>
      <c r="HZ267" s="9"/>
      <c r="IA267" s="9"/>
      <c r="IB267" s="9"/>
    </row>
    <row r="268" spans="1:255" ht="6" hidden="1" customHeight="1" x14ac:dyDescent="0.25">
      <c r="B268" s="71"/>
      <c r="C268" s="71"/>
      <c r="D268" s="71"/>
      <c r="E268" s="71"/>
      <c r="F268" s="104"/>
      <c r="G268" s="71"/>
      <c r="H268" s="71"/>
      <c r="I268" s="71"/>
      <c r="J268" s="71"/>
      <c r="K268" s="71"/>
      <c r="L268" s="104"/>
      <c r="M268" s="71"/>
      <c r="N268" s="71"/>
      <c r="O268" s="71"/>
      <c r="P268" s="71"/>
      <c r="Q268" s="71"/>
      <c r="R268" s="71"/>
      <c r="S268" s="71"/>
      <c r="U268" s="71"/>
      <c r="V268" s="71"/>
      <c r="W268" s="123"/>
      <c r="X268" s="104"/>
      <c r="Y268" s="71"/>
      <c r="Z268" s="75"/>
      <c r="AE268" s="162"/>
      <c r="BD268" s="9"/>
      <c r="BE268" s="9"/>
      <c r="BF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  <c r="CA268" s="9"/>
      <c r="CB268" s="9"/>
      <c r="CC268" s="9"/>
      <c r="CD268" s="9"/>
      <c r="CE268" s="9"/>
      <c r="CF268" s="9"/>
      <c r="CG268" s="9"/>
      <c r="CH268" s="9"/>
      <c r="CI268" s="9"/>
      <c r="CJ268" s="9"/>
      <c r="CK268" s="9"/>
      <c r="CL268" s="9"/>
      <c r="CM268" s="9"/>
      <c r="CN268" s="9"/>
      <c r="CO268" s="9"/>
      <c r="CP268" s="9"/>
      <c r="CQ268" s="9"/>
      <c r="CR268" s="9"/>
      <c r="CS268" s="9"/>
      <c r="CT268" s="9"/>
      <c r="CU268" s="9"/>
      <c r="CV268" s="9"/>
      <c r="CW268" s="9"/>
      <c r="CX268" s="9"/>
      <c r="CY268" s="9"/>
      <c r="CZ268" s="9"/>
      <c r="DA268" s="9"/>
      <c r="DB268" s="9"/>
      <c r="DC268" s="9"/>
      <c r="DD268" s="9"/>
      <c r="DE268" s="9"/>
      <c r="DF268" s="9"/>
      <c r="DG268" s="9"/>
      <c r="DH268" s="9"/>
      <c r="DI268" s="9"/>
      <c r="DJ268" s="9"/>
      <c r="DK268" s="9"/>
      <c r="DL268" s="9"/>
      <c r="DM268" s="9"/>
      <c r="DN268" s="9"/>
      <c r="DO268" s="9"/>
      <c r="DP268" s="9"/>
      <c r="DQ268" s="9"/>
      <c r="DR268" s="9"/>
      <c r="DS268" s="9"/>
      <c r="DT268" s="9"/>
      <c r="DU268" s="9"/>
      <c r="DV268" s="9"/>
      <c r="DW268" s="9"/>
      <c r="DX268" s="9"/>
      <c r="DY268" s="9"/>
      <c r="DZ268" s="9"/>
      <c r="EA268" s="9"/>
      <c r="EB268" s="9"/>
      <c r="EG268" s="9"/>
      <c r="EH268" s="9"/>
      <c r="EI268" s="9"/>
      <c r="EJ268" s="9"/>
      <c r="EK268" s="9"/>
      <c r="EL268" s="9"/>
      <c r="EM268" s="9"/>
      <c r="EN268" s="9"/>
      <c r="EO268" s="9"/>
      <c r="EP268" s="9"/>
      <c r="EQ268" s="9"/>
      <c r="ER268" s="9"/>
      <c r="ES268" s="9"/>
      <c r="ET268" s="9"/>
      <c r="EU268" s="9"/>
      <c r="EV268" s="9"/>
      <c r="EW268" s="9"/>
      <c r="EX268" s="9"/>
      <c r="EY268" s="9"/>
      <c r="EZ268" s="9"/>
      <c r="FA268" s="9"/>
      <c r="FB268" s="9"/>
      <c r="FC268" s="9"/>
      <c r="FD268" s="9"/>
      <c r="FE268" s="9"/>
      <c r="FF268" s="9"/>
      <c r="FG268" s="9"/>
      <c r="FH268" s="9"/>
      <c r="FI268" s="9"/>
      <c r="FJ268" s="9"/>
      <c r="FK268" s="9"/>
      <c r="FL268" s="9"/>
      <c r="FM268" s="9"/>
      <c r="FN268" s="9"/>
      <c r="FO268" s="9"/>
      <c r="FP268" s="9"/>
      <c r="FQ268" s="9"/>
      <c r="FR268" s="9"/>
      <c r="FS268" s="9"/>
      <c r="FT268" s="9"/>
      <c r="FU268" s="9"/>
      <c r="FV268" s="9"/>
      <c r="FW268" s="9"/>
      <c r="FX268" s="9"/>
      <c r="FY268" s="9"/>
      <c r="FZ268" s="9"/>
      <c r="GA268" s="9"/>
      <c r="GB268" s="9"/>
      <c r="GC268" s="9"/>
      <c r="GD268" s="9"/>
      <c r="GE268" s="9"/>
      <c r="GF268" s="9"/>
      <c r="GG268" s="9"/>
      <c r="GH268" s="9"/>
      <c r="GI268" s="9"/>
      <c r="GJ268" s="9"/>
      <c r="GK268">
        <f ca="1">GK$8^GK267</f>
        <v>1</v>
      </c>
      <c r="GL268">
        <f t="shared" ref="GL268:HS268" ca="1" si="119">GL$8^GL267*GK268</f>
        <v>1</v>
      </c>
      <c r="GM268">
        <f t="shared" ca="1" si="119"/>
        <v>1</v>
      </c>
      <c r="GN268">
        <f t="shared" ca="1" si="119"/>
        <v>1</v>
      </c>
      <c r="GO268">
        <f t="shared" ca="1" si="119"/>
        <v>1</v>
      </c>
      <c r="GP268">
        <f t="shared" ca="1" si="119"/>
        <v>1</v>
      </c>
      <c r="GQ268">
        <f t="shared" ca="1" si="119"/>
        <v>1</v>
      </c>
      <c r="GR268">
        <f t="shared" ca="1" si="119"/>
        <v>1</v>
      </c>
      <c r="GS268">
        <f t="shared" ca="1" si="119"/>
        <v>1</v>
      </c>
      <c r="GT268">
        <f t="shared" ca="1" si="119"/>
        <v>1</v>
      </c>
      <c r="GU268">
        <f t="shared" ca="1" si="119"/>
        <v>1</v>
      </c>
      <c r="GV268">
        <f t="shared" ca="1" si="119"/>
        <v>1</v>
      </c>
      <c r="GW268">
        <f t="shared" ca="1" si="119"/>
        <v>1</v>
      </c>
      <c r="GX268">
        <f t="shared" ca="1" si="119"/>
        <v>1</v>
      </c>
      <c r="GY268">
        <f t="shared" ca="1" si="119"/>
        <v>1</v>
      </c>
      <c r="GZ268">
        <f t="shared" ca="1" si="119"/>
        <v>1</v>
      </c>
      <c r="HA268">
        <f t="shared" ca="1" si="119"/>
        <v>1</v>
      </c>
      <c r="HB268">
        <f t="shared" ca="1" si="119"/>
        <v>1</v>
      </c>
      <c r="HC268">
        <f t="shared" ca="1" si="119"/>
        <v>1</v>
      </c>
      <c r="HD268">
        <f t="shared" ca="1" si="119"/>
        <v>1</v>
      </c>
      <c r="HE268">
        <f t="shared" ca="1" si="119"/>
        <v>1</v>
      </c>
      <c r="HF268">
        <f t="shared" ca="1" si="119"/>
        <v>1</v>
      </c>
      <c r="HG268">
        <f t="shared" ca="1" si="119"/>
        <v>1</v>
      </c>
      <c r="HH268">
        <f t="shared" ca="1" si="119"/>
        <v>1</v>
      </c>
      <c r="HI268">
        <f t="shared" ca="1" si="119"/>
        <v>1</v>
      </c>
      <c r="HJ268">
        <f t="shared" ca="1" si="119"/>
        <v>1</v>
      </c>
      <c r="HK268">
        <f t="shared" ca="1" si="119"/>
        <v>1</v>
      </c>
      <c r="HL268">
        <f t="shared" ca="1" si="119"/>
        <v>1</v>
      </c>
      <c r="HM268">
        <f t="shared" ca="1" si="119"/>
        <v>1</v>
      </c>
      <c r="HN268">
        <f t="shared" ca="1" si="119"/>
        <v>1</v>
      </c>
      <c r="HO268">
        <f t="shared" ca="1" si="119"/>
        <v>1</v>
      </c>
      <c r="HP268">
        <f t="shared" ca="1" si="119"/>
        <v>1</v>
      </c>
      <c r="HQ268">
        <f t="shared" ca="1" si="119"/>
        <v>1</v>
      </c>
      <c r="HR268">
        <f t="shared" ca="1" si="119"/>
        <v>1</v>
      </c>
      <c r="HS268">
        <f t="shared" ca="1" si="119"/>
        <v>1</v>
      </c>
      <c r="HV268" s="9"/>
      <c r="HW268" s="9"/>
      <c r="HX268" s="9"/>
      <c r="HY268" s="9"/>
      <c r="HZ268" s="9"/>
      <c r="IA268" s="9"/>
      <c r="IB268" s="9"/>
    </row>
    <row r="269" spans="1:255" ht="24" customHeight="1" x14ac:dyDescent="0.25">
      <c r="B269" s="71"/>
      <c r="C269" s="71"/>
      <c r="D269" s="71"/>
      <c r="E269" s="71"/>
      <c r="F269" s="104"/>
      <c r="G269" s="71"/>
      <c r="H269" s="71"/>
      <c r="I269" s="71"/>
      <c r="J269" s="71"/>
      <c r="K269" s="71"/>
      <c r="L269" s="104"/>
      <c r="M269" s="71"/>
      <c r="N269" s="71"/>
      <c r="O269" s="71"/>
      <c r="P269" s="71"/>
      <c r="Q269" s="71"/>
      <c r="R269" s="71"/>
      <c r="S269" s="80"/>
      <c r="U269" s="71"/>
      <c r="V269" s="71"/>
      <c r="W269" s="123"/>
      <c r="X269" s="104"/>
      <c r="Y269" s="71"/>
      <c r="Z269" s="75"/>
      <c r="AE269" s="162"/>
      <c r="BD269" s="9"/>
      <c r="BE269" s="9"/>
      <c r="BF269" s="9"/>
      <c r="BK269" s="9"/>
      <c r="BL269" s="9"/>
      <c r="BM269" s="9"/>
      <c r="BN269" s="9"/>
      <c r="BO269" s="9"/>
      <c r="BP269" s="9"/>
      <c r="BQ269" s="9"/>
      <c r="BR269" s="9"/>
      <c r="BS269" s="9"/>
      <c r="BT269" s="9"/>
      <c r="BU269" s="9"/>
      <c r="BV269" s="9"/>
      <c r="BW269" s="9"/>
      <c r="BX269" s="9"/>
      <c r="BY269" s="9"/>
      <c r="BZ269" s="9"/>
      <c r="CA269" s="9"/>
      <c r="CB269" s="9"/>
      <c r="CC269" s="9"/>
      <c r="CD269" s="9"/>
      <c r="CE269" s="9"/>
      <c r="CF269" s="9"/>
      <c r="CG269" s="9"/>
      <c r="CH269" s="9"/>
      <c r="CI269" s="9"/>
      <c r="CJ269" s="9"/>
      <c r="CK269" s="9"/>
      <c r="CL269" s="9"/>
      <c r="CM269" s="9"/>
      <c r="CN269" s="9"/>
      <c r="CO269" s="9"/>
      <c r="CP269" s="9"/>
      <c r="CQ269" s="9"/>
      <c r="CR269" s="9"/>
      <c r="CS269" s="9"/>
      <c r="CT269" s="9"/>
      <c r="CU269" s="9"/>
      <c r="CV269" s="9"/>
      <c r="CW269" s="9"/>
      <c r="CX269" s="9"/>
      <c r="CY269" s="9"/>
      <c r="CZ269" s="9"/>
      <c r="DA269" s="9"/>
      <c r="DB269" s="9"/>
      <c r="DC269" s="9"/>
      <c r="DD269" s="9"/>
      <c r="DE269" s="9"/>
      <c r="DF269" s="9"/>
      <c r="DG269" s="9"/>
      <c r="DH269" s="9"/>
      <c r="DI269" s="9"/>
      <c r="DJ269" s="9"/>
      <c r="DK269" s="9"/>
      <c r="DL269" s="9"/>
      <c r="DM269" s="9"/>
      <c r="DN269" s="9"/>
      <c r="DO269" s="9"/>
      <c r="DP269" s="9"/>
      <c r="DQ269" s="9"/>
      <c r="DR269" s="9"/>
      <c r="DS269" s="9"/>
      <c r="DT269" s="9"/>
      <c r="DU269" s="9"/>
      <c r="DV269" s="9"/>
      <c r="DW269" s="9"/>
      <c r="DX269" s="9"/>
      <c r="DY269" s="9"/>
      <c r="DZ269" s="9"/>
      <c r="EA269" s="9"/>
      <c r="EB269" s="9"/>
      <c r="EG269" s="9"/>
      <c r="EH269" s="9"/>
      <c r="EI269" s="9"/>
      <c r="EJ269" s="9"/>
      <c r="EK269" s="9"/>
      <c r="EL269" s="9"/>
      <c r="EM269" s="9"/>
      <c r="EN269" s="9"/>
      <c r="EO269" s="9"/>
      <c r="EP269" s="9"/>
      <c r="EQ269" s="9"/>
      <c r="ER269" s="9"/>
      <c r="ES269" s="9"/>
      <c r="ET269" s="9"/>
      <c r="EU269" s="9"/>
      <c r="EV269" s="9"/>
      <c r="EW269" s="9"/>
      <c r="EX269" s="9"/>
      <c r="EY269" s="9"/>
      <c r="EZ269" s="9"/>
      <c r="FA269" s="9"/>
      <c r="FB269" s="9"/>
      <c r="FC269" s="9"/>
      <c r="FD269" s="9"/>
      <c r="FE269" s="9"/>
      <c r="FF269" s="9"/>
      <c r="FG269" s="9"/>
      <c r="FH269" s="9"/>
      <c r="FI269" s="9"/>
      <c r="FJ269" s="9"/>
      <c r="FK269" s="9"/>
      <c r="FL269" s="9"/>
      <c r="FM269" s="9"/>
      <c r="FN269" s="9"/>
      <c r="FO269" s="9"/>
      <c r="FP269" s="9"/>
      <c r="FQ269" s="9"/>
      <c r="FR269" s="9"/>
      <c r="FS269" s="9"/>
      <c r="FT269" s="9"/>
      <c r="FU269" s="9"/>
      <c r="FV269" s="9"/>
      <c r="FW269" s="9"/>
      <c r="FX269" s="9"/>
      <c r="FY269" s="9"/>
      <c r="FZ269" s="9"/>
      <c r="GA269" s="9"/>
      <c r="GB269" s="9"/>
      <c r="GC269" s="9"/>
      <c r="GD269" s="9"/>
      <c r="GE269" s="9"/>
      <c r="GF269" s="9"/>
      <c r="GG269" s="9"/>
      <c r="GH269" s="9"/>
      <c r="GI269" s="9"/>
      <c r="GJ269" s="9"/>
      <c r="GK269" s="9"/>
      <c r="GL269" s="9"/>
      <c r="GM269" s="9"/>
      <c r="GN269" s="9"/>
      <c r="GO269" s="9"/>
      <c r="GP269" s="9"/>
      <c r="GQ269" s="9"/>
      <c r="GR269" s="9"/>
      <c r="GS269" s="9"/>
      <c r="GT269" s="9"/>
      <c r="GU269" s="9"/>
      <c r="GV269" s="9"/>
      <c r="GW269" s="9"/>
      <c r="GX269" s="9"/>
      <c r="GY269" s="9"/>
      <c r="GZ269" s="9"/>
      <c r="HA269" s="9"/>
      <c r="HB269" s="9"/>
      <c r="HC269" s="9"/>
      <c r="HD269" s="9"/>
      <c r="HE269" s="9"/>
      <c r="HF269" s="9"/>
      <c r="HG269" s="9"/>
      <c r="HH269" s="9"/>
      <c r="HI269" s="9"/>
      <c r="HJ269" s="9"/>
      <c r="HK269" s="9"/>
      <c r="HL269" s="9"/>
      <c r="HM269" s="9"/>
      <c r="HN269" s="9"/>
      <c r="HO269" s="9"/>
      <c r="HP269" s="9"/>
      <c r="HQ269" s="9"/>
      <c r="HR269" s="9"/>
      <c r="HS269" s="9"/>
      <c r="HT269" s="9"/>
      <c r="HU269" s="9"/>
      <c r="HV269" s="9"/>
      <c r="HW269" s="9"/>
      <c r="HX269" s="9"/>
      <c r="HY269" s="9"/>
      <c r="HZ269" s="9"/>
      <c r="IA269" s="9"/>
      <c r="IB269" s="9"/>
    </row>
    <row r="270" spans="1:255" ht="17.25" x14ac:dyDescent="0.25">
      <c r="B270" s="71"/>
      <c r="C270" s="71"/>
      <c r="D270" s="71"/>
      <c r="E270" s="71"/>
      <c r="F270" s="104"/>
      <c r="G270" s="71"/>
      <c r="H270" s="71"/>
      <c r="I270" s="71"/>
      <c r="J270" s="71"/>
      <c r="K270" s="71"/>
      <c r="L270" s="104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X270" s="97" t="s">
        <v>49</v>
      </c>
      <c r="Y270" s="71"/>
      <c r="Z270" s="75">
        <f>SUM(Z10:Z269)</f>
        <v>107</v>
      </c>
    </row>
    <row r="271" spans="1:255" ht="3" customHeight="1" x14ac:dyDescent="0.2">
      <c r="AA271" t="s">
        <v>2</v>
      </c>
    </row>
    <row r="272" spans="1:255" x14ac:dyDescent="0.2">
      <c r="A272" t="s">
        <v>2</v>
      </c>
    </row>
  </sheetData>
  <phoneticPr fontId="0" type="noConversion"/>
  <printOptions horizontalCentered="1"/>
  <pageMargins left="0" right="0" top="0.39370078740157483" bottom="0" header="0" footer="0"/>
  <pageSetup paperSize="9" orientation="portrait" r:id="rId1"/>
  <headerFooter alignWithMargins="0">
    <oddHeader>&amp;C&amp;16Juniors 2</oddHeader>
    <oddFooter>&amp;R&amp;24 12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2D8A3-7A53-495B-AFE3-452C469E133F}">
  <dimension ref="A1:AT26"/>
  <sheetViews>
    <sheetView workbookViewId="0"/>
  </sheetViews>
  <sheetFormatPr defaultRowHeight="12.75" x14ac:dyDescent="0.2"/>
  <cols>
    <col min="1" max="1" width="4.85546875" customWidth="1"/>
    <col min="2" max="2" width="17.140625" customWidth="1"/>
    <col min="3" max="3" width="6.140625" customWidth="1"/>
    <col min="4" max="8" width="7.85546875" customWidth="1"/>
    <col min="10" max="10" width="5" customWidth="1"/>
    <col min="11" max="11" width="11.5703125" customWidth="1"/>
    <col min="12" max="12" width="2" customWidth="1"/>
  </cols>
  <sheetData>
    <row r="1" spans="1:46" ht="13.5" thickBot="1" x14ac:dyDescent="0.25"/>
    <row r="2" spans="1:46" ht="13.5" thickBot="1" x14ac:dyDescent="0.25">
      <c r="B2" s="170" t="s">
        <v>394</v>
      </c>
      <c r="C2" s="171"/>
      <c r="D2" s="171"/>
      <c r="E2" s="171"/>
      <c r="F2" s="171"/>
      <c r="G2" s="171"/>
      <c r="H2" s="172"/>
      <c r="I2" s="172"/>
    </row>
    <row r="4" spans="1:46" x14ac:dyDescent="0.2">
      <c r="B4" s="11" t="s">
        <v>395</v>
      </c>
    </row>
    <row r="6" spans="1:46" x14ac:dyDescent="0.2">
      <c r="K6" t="s">
        <v>396</v>
      </c>
      <c r="M6" t="str">
        <f>K8</f>
        <v>HUF</v>
      </c>
      <c r="N6" t="str">
        <f>K9</f>
        <v>ISK</v>
      </c>
      <c r="O6" t="str">
        <f>K10</f>
        <v>HKD</v>
      </c>
      <c r="P6" t="str">
        <f>K11</f>
        <v>MXN</v>
      </c>
      <c r="Q6" t="str">
        <f>K12</f>
        <v>NAD</v>
      </c>
      <c r="R6" t="str">
        <f>K13</f>
        <v>LBP</v>
      </c>
      <c r="S6" t="str">
        <f>K14</f>
        <v>NPR</v>
      </c>
      <c r="T6" t="str">
        <f>K15</f>
        <v>PLN</v>
      </c>
      <c r="U6" t="str">
        <f>K16</f>
        <v>ZAR</v>
      </c>
      <c r="V6" t="str">
        <f>K17</f>
        <v>TRY</v>
      </c>
      <c r="W6" t="str">
        <f>K18</f>
        <v>AED</v>
      </c>
      <c r="X6" t="str">
        <f>K19</f>
        <v>HRK</v>
      </c>
    </row>
    <row r="8" spans="1:46" x14ac:dyDescent="0.2">
      <c r="A8">
        <v>1</v>
      </c>
      <c r="B8" t="s">
        <v>397</v>
      </c>
      <c r="C8" t="s">
        <v>398</v>
      </c>
      <c r="D8" s="173">
        <v>436.09</v>
      </c>
      <c r="E8" s="26">
        <f>0.85*D8</f>
        <v>370.67649999999998</v>
      </c>
      <c r="F8" s="26">
        <f>2*D8-E8</f>
        <v>501.50349999999997</v>
      </c>
      <c r="G8" s="29">
        <f>F8-E8</f>
        <v>130.827</v>
      </c>
      <c r="H8" s="174">
        <f ca="1">RAND()*G8</f>
        <v>9.3283729709429455</v>
      </c>
      <c r="I8" s="25">
        <f ca="1">E8+H8</f>
        <v>380.00487297094293</v>
      </c>
      <c r="K8" t="str">
        <f>C8</f>
        <v>HUF</v>
      </c>
      <c r="M8">
        <f ca="1">$I$8/$I8</f>
        <v>1</v>
      </c>
      <c r="N8">
        <f ca="1">$I$9/$I8</f>
        <v>0.47659809433511241</v>
      </c>
      <c r="O8">
        <f ca="1">$I$10/$I8</f>
        <v>2.5582562217758644E-2</v>
      </c>
      <c r="P8">
        <f ca="1">$I$11/$I8</f>
        <v>6.3617049404702378E-2</v>
      </c>
      <c r="Q8">
        <f ca="1">$I$12/$I8</f>
        <v>6.7596651240321534E-2</v>
      </c>
      <c r="R8">
        <f ca="1">$I$13/$I8</f>
        <v>49.754335677842263</v>
      </c>
      <c r="S8">
        <f ca="1">$I$14/$I8</f>
        <v>0.49118056694093071</v>
      </c>
      <c r="T8">
        <f ca="1">$I$15/$I8</f>
        <v>1.4337598574079497E-2</v>
      </c>
      <c r="U8">
        <f ca="1">$I$16/$I8</f>
        <v>6.9355780672854209E-2</v>
      </c>
      <c r="V8">
        <f ca="1">$I$17/$I8</f>
        <v>8.677682813971152E-2</v>
      </c>
      <c r="W8">
        <f ca="1">$I$18/$I8</f>
        <v>1.2291544407552674E-2</v>
      </c>
      <c r="X8">
        <f ca="1">$I$19/$I8</f>
        <v>1.9662881054048297E-2</v>
      </c>
      <c r="Z8" s="175">
        <f ca="1">INT(M8*10000+0.5)/10000</f>
        <v>1</v>
      </c>
      <c r="AA8" s="175">
        <f t="shared" ref="AA8:AK19" ca="1" si="0">INT(N8*10000+0.5)/10000</f>
        <v>0.47660000000000002</v>
      </c>
      <c r="AB8" s="175">
        <f t="shared" ca="1" si="0"/>
        <v>2.5600000000000001E-2</v>
      </c>
      <c r="AC8" s="175">
        <f t="shared" ca="1" si="0"/>
        <v>6.3600000000000004E-2</v>
      </c>
      <c r="AD8" s="175">
        <f t="shared" ca="1" si="0"/>
        <v>6.7599999999999993E-2</v>
      </c>
      <c r="AE8" s="175">
        <f t="shared" ca="1" si="0"/>
        <v>49.754300000000001</v>
      </c>
      <c r="AF8" s="175">
        <f t="shared" ca="1" si="0"/>
        <v>0.49120000000000003</v>
      </c>
      <c r="AG8" s="175">
        <f t="shared" ca="1" si="0"/>
        <v>1.43E-2</v>
      </c>
      <c r="AH8" s="175">
        <f t="shared" ca="1" si="0"/>
        <v>6.9400000000000003E-2</v>
      </c>
      <c r="AI8" s="175">
        <f t="shared" ca="1" si="0"/>
        <v>8.6800000000000002E-2</v>
      </c>
      <c r="AJ8" s="175">
        <f t="shared" ca="1" si="0"/>
        <v>1.23E-2</v>
      </c>
      <c r="AK8" s="175">
        <f t="shared" ca="1" si="0"/>
        <v>1.9699999999999999E-2</v>
      </c>
      <c r="AM8">
        <f ca="1">Sheet1!AK4</f>
        <v>2</v>
      </c>
      <c r="AN8" t="str">
        <f t="shared" ref="AN8:AN13" ca="1" si="1">IF(AM8=1,$C$8,IF(AM8=2,$C$9,IF(AM8=3,$C$10,IF(AM8=4,$C$11,IF(AM8=5,$C$12,IF(AM8=6,$C$13,IF(AM8=7,$C$14,IF(AM8=8,$C$15,IF(AM8=9,$C$16,IF(AM8=10,$C$17,IF(AM8=11,$C$18,$C$19)))))))))))</f>
        <v>ISK</v>
      </c>
      <c r="AO8" s="175">
        <f ca="1">IF($AM$8=1,Z8,IF($AM$8=2,AA8,IF($AM$8=3,AB8,IF($AM$8=4,AC8,IF($AM$8=5,AD8,IF($AM$8=6,AE8,IF($AM$8=7,AF8,IF($AM$8=8,AG8,IF($AM$8=9,AH8,IF($AM$8=10,AI8,IF($AM$8=11,AJ8,AK8)))))))))))</f>
        <v>0.47660000000000002</v>
      </c>
      <c r="AP8" s="175">
        <f ca="1">IF($AM$9=1,Z8,IF($AM$9=2,AA8,IF($AM$9=3,AB8,IF($AM$9=4,AC8,IF($AM$9=5,AD8,IF($AM$9=6,AE8,IF($AM$9=7,AF8,IF($AM$9=8,AG8,IF($AM$9=9,AH8,IF($AM$9=10,AI8,IF($AM$9=11,AJ8,AK8)))))))))))</f>
        <v>8.6800000000000002E-2</v>
      </c>
      <c r="AQ8" s="175">
        <f ca="1">IF($AM$10=1,Z8,IF($AM$10=2,AA8,IF($AM$10=3,AB8,IF($AM$10=4,AC8,IF($AM$10=5,AD8,IF($AM$10=6,AE8,IF($AM$10=7,AF8,IF($AM$10=8,AG8,IF($AM$10=9,AH8,IF($AM$10=10,AI8,IF($AM$10=11,AJ8,AK8)))))))))))</f>
        <v>1.43E-2</v>
      </c>
      <c r="AR8" s="175">
        <f ca="1">IF($AM$11=1,Z8,IF($AM$11=2,AA8,IF($AM$11=3,AB8,IF($AM$11=4,AC8,IF($AM$11=5,AD8,IF($AM$11=6,AE8,IF($AM$11=7,AF8,IF($AM$11=8,AG8,IF($AM$11=9,AH8,IF($AM$11=10,AI8,IF($AM$11=11,AJ8,AK8)))))))))))</f>
        <v>1.23E-2</v>
      </c>
      <c r="AS8" s="175">
        <f ca="1">IF($AM$12=1,Z8,IF($AM$12=2,AA8,IF($AM$12=3,AB8,IF($AM$12=4,AC8,IF($AM$12=5,AD8,IF($AM$12=6,AE8,IF($AM$12=7,AF8,IF($AM$12=8,AG8,IF($AM$12=9,AH8,IF($AM$12=10,AI8,IF($AM$12=11,AJ8,AK8)))))))))))</f>
        <v>8.6800000000000002E-2</v>
      </c>
      <c r="AT8" s="175">
        <f ca="1">IF($AM$13=1,Z8,IF($AM$13=2,AA8,IF($AM$13=3,AB8,IF($AM$13=4,AC8,IF($AM$13=5,AD8,IF($AM$13=6,AE8,IF($AM$13=7,AF8,IF($AM$13=8,AG8,IF($AM$13=9,AH8,IF($AM$13=10,AI8,IF($AM$13=11,AJ8,AK8)))))))))))</f>
        <v>6.7599999999999993E-2</v>
      </c>
    </row>
    <row r="9" spans="1:46" x14ac:dyDescent="0.2">
      <c r="A9">
        <v>2</v>
      </c>
      <c r="B9" t="s">
        <v>399</v>
      </c>
      <c r="C9" t="s">
        <v>400</v>
      </c>
      <c r="D9" s="173">
        <v>171.06</v>
      </c>
      <c r="E9" s="26">
        <f>0.85*D9</f>
        <v>145.40100000000001</v>
      </c>
      <c r="F9" s="26">
        <f>2*D9-E9</f>
        <v>196.71899999999999</v>
      </c>
      <c r="G9" s="29">
        <f>F9-E9</f>
        <v>51.317999999999984</v>
      </c>
      <c r="H9" s="174">
        <f ca="1">RAND()*G9</f>
        <v>35.708598296007857</v>
      </c>
      <c r="I9" s="25">
        <f ca="1">E9+H9</f>
        <v>181.10959829600787</v>
      </c>
      <c r="K9" t="str">
        <f t="shared" ref="K9:K19" si="2">C9</f>
        <v>ISK</v>
      </c>
      <c r="M9">
        <f t="shared" ref="M9:M19" ca="1" si="3">$I$8/$I9</f>
        <v>2.0982039414049058</v>
      </c>
      <c r="N9">
        <f t="shared" ref="N9:N19" ca="1" si="4">$I$9/$I9</f>
        <v>1</v>
      </c>
      <c r="O9">
        <f t="shared" ref="O9:O19" ca="1" si="5">$I$10/$I9</f>
        <v>5.3677432876537416E-2</v>
      </c>
      <c r="P9">
        <f t="shared" ref="P9:P19" ca="1" si="6">$I$11/$I9</f>
        <v>0.13348154380149713</v>
      </c>
      <c r="Q9">
        <f t="shared" ref="Q9:Q19" ca="1" si="7">$I$12/$I9</f>
        <v>0.14183156005821546</v>
      </c>
      <c r="R9">
        <f t="shared" ref="R9:R19" ca="1" si="8">$I$13/$I9</f>
        <v>104.39474322123135</v>
      </c>
      <c r="S9">
        <f t="shared" ref="S9:S19" ca="1" si="9">$I$14/$I9</f>
        <v>1.030597001496957</v>
      </c>
      <c r="T9">
        <f t="shared" ref="T9:T19" ca="1" si="10">$I$15/$I9</f>
        <v>3.0083205838414961E-2</v>
      </c>
      <c r="U9">
        <f t="shared" ref="U9:U19" ca="1" si="11">$I$16/$I9</f>
        <v>0.14552257236699687</v>
      </c>
      <c r="V9">
        <f t="shared" ref="V9:V19" ca="1" si="12">$I$17/$I9</f>
        <v>0.18207548282535885</v>
      </c>
      <c r="W9">
        <f t="shared" ref="W9:W19" ca="1" si="13">$I$18/$I9</f>
        <v>2.5790166921880447E-2</v>
      </c>
      <c r="X9">
        <f t="shared" ref="X9:X19" ca="1" si="14">$I$19/$I9</f>
        <v>4.1256734526979984E-2</v>
      </c>
      <c r="Z9" s="175">
        <f t="shared" ref="Z9:Z19" ca="1" si="15">INT(M9*10000+0.5)/10000</f>
        <v>2.0981999999999998</v>
      </c>
      <c r="AA9" s="175">
        <f t="shared" ca="1" si="0"/>
        <v>1</v>
      </c>
      <c r="AB9" s="175">
        <f t="shared" ca="1" si="0"/>
        <v>5.3699999999999998E-2</v>
      </c>
      <c r="AC9" s="175">
        <f t="shared" ca="1" si="0"/>
        <v>0.13350000000000001</v>
      </c>
      <c r="AD9" s="175">
        <f t="shared" ca="1" si="0"/>
        <v>0.14180000000000001</v>
      </c>
      <c r="AE9" s="175">
        <f t="shared" ca="1" si="0"/>
        <v>104.3947</v>
      </c>
      <c r="AF9" s="175">
        <f t="shared" ca="1" si="0"/>
        <v>1.0306</v>
      </c>
      <c r="AG9" s="175">
        <f t="shared" ca="1" si="0"/>
        <v>3.0099999999999998E-2</v>
      </c>
      <c r="AH9" s="175">
        <f t="shared" ca="1" si="0"/>
        <v>0.14549999999999999</v>
      </c>
      <c r="AI9" s="175">
        <f t="shared" ca="1" si="0"/>
        <v>0.18210000000000001</v>
      </c>
      <c r="AJ9" s="175">
        <f t="shared" ca="1" si="0"/>
        <v>2.58E-2</v>
      </c>
      <c r="AK9" s="175">
        <f t="shared" ca="1" si="0"/>
        <v>4.1300000000000003E-2</v>
      </c>
      <c r="AM9">
        <f ca="1">Sheet1!AK5</f>
        <v>10</v>
      </c>
      <c r="AN9" t="str">
        <f t="shared" ca="1" si="1"/>
        <v>TRY</v>
      </c>
      <c r="AO9" s="175">
        <f t="shared" ref="AO9:AO19" ca="1" si="16">IF($AM$8=1,Z9,IF($AM$8=2,AA9,IF($AM$8=3,AB9,IF($AM$8=4,AC9,IF($AM$8=5,AD9,IF($AM$8=6,AE9,IF($AM$8=7,AF9,IF($AM$8=8,AG9,IF($AM$8=9,AH9,IF($AM$8=10,AI9,IF($AM$8=11,AJ9,AK9)))))))))))</f>
        <v>1</v>
      </c>
      <c r="AP9" s="175">
        <f t="shared" ref="AP9:AP19" ca="1" si="17">IF($AM$9=1,Z9,IF($AM$9=2,AA9,IF($AM$9=3,AB9,IF($AM$9=4,AC9,IF($AM$9=5,AD9,IF($AM$9=6,AE9,IF($AM$9=7,AF9,IF($AM$9=8,AG9,IF($AM$9=9,AH9,IF($AM$9=10,AI9,IF($AM$9=11,AJ9,AK9)))))))))))</f>
        <v>0.18210000000000001</v>
      </c>
      <c r="AQ9" s="175">
        <f t="shared" ref="AQ9:AQ19" ca="1" si="18">IF($AM$10=1,Z9,IF($AM$10=2,AA9,IF($AM$10=3,AB9,IF($AM$10=4,AC9,IF($AM$10=5,AD9,IF($AM$10=6,AE9,IF($AM$10=7,AF9,IF($AM$10=8,AG9,IF($AM$10=9,AH9,IF($AM$10=10,AI9,IF($AM$10=11,AJ9,AK9)))))))))))</f>
        <v>3.0099999999999998E-2</v>
      </c>
      <c r="AR9" s="175">
        <f t="shared" ref="AR9:AR19" ca="1" si="19">IF($AM$11=1,Z9,IF($AM$11=2,AA9,IF($AM$11=3,AB9,IF($AM$11=4,AC9,IF($AM$11=5,AD9,IF($AM$11=6,AE9,IF($AM$11=7,AF9,IF($AM$11=8,AG9,IF($AM$11=9,AH9,IF($AM$11=10,AI9,IF($AM$11=11,AJ9,AK9)))))))))))</f>
        <v>2.58E-2</v>
      </c>
      <c r="AS9" s="175">
        <f t="shared" ref="AS9:AS19" ca="1" si="20">IF($AM$12=1,Z9,IF($AM$12=2,AA9,IF($AM$12=3,AB9,IF($AM$12=4,AC9,IF($AM$12=5,AD9,IF($AM$12=6,AE9,IF($AM$12=7,AF9,IF($AM$12=8,AG9,IF($AM$12=9,AH9,IF($AM$12=10,AI9,IF($AM$12=11,AJ9,AK9)))))))))))</f>
        <v>0.18210000000000001</v>
      </c>
      <c r="AT9" s="175">
        <f t="shared" ref="AT9:AT19" ca="1" si="21">IF($AM$13=1,Z9,IF($AM$13=2,AA9,IF($AM$13=3,AB9,IF($AM$13=4,AC9,IF($AM$13=5,AD9,IF($AM$13=6,AE9,IF($AM$13=7,AF9,IF($AM$13=8,AG9,IF($AM$13=9,AH9,IF($AM$13=10,AI9,IF($AM$13=11,AJ9,AK9)))))))))))</f>
        <v>0.14180000000000001</v>
      </c>
    </row>
    <row r="10" spans="1:46" x14ac:dyDescent="0.2">
      <c r="A10">
        <v>3</v>
      </c>
      <c r="B10" t="s">
        <v>401</v>
      </c>
      <c r="C10" t="s">
        <v>402</v>
      </c>
      <c r="D10" s="173">
        <v>10.23</v>
      </c>
      <c r="E10" s="26">
        <f>0.85*D10</f>
        <v>8.6955000000000009</v>
      </c>
      <c r="F10" s="26">
        <f>2*D10-E10</f>
        <v>11.7645</v>
      </c>
      <c r="G10" s="29">
        <f>F10-E10</f>
        <v>3.0689999999999991</v>
      </c>
      <c r="H10" s="174">
        <f ca="1">RAND()*G10</f>
        <v>1.025998305830617</v>
      </c>
      <c r="I10" s="25">
        <f ca="1">E10+H10</f>
        <v>9.7214983058306181</v>
      </c>
      <c r="K10" t="str">
        <f t="shared" si="2"/>
        <v>HKD</v>
      </c>
      <c r="M10">
        <f t="shared" ca="1" si="3"/>
        <v>39.08912608080476</v>
      </c>
      <c r="N10">
        <f t="shared" ca="1" si="4"/>
        <v>18.629802999336491</v>
      </c>
      <c r="O10">
        <f t="shared" ca="1" si="5"/>
        <v>1</v>
      </c>
      <c r="P10">
        <f t="shared" ca="1" si="6"/>
        <v>2.4867348650691965</v>
      </c>
      <c r="Q10">
        <f t="shared" ca="1" si="7"/>
        <v>2.642294022973116</v>
      </c>
      <c r="R10">
        <f t="shared" ca="1" si="8"/>
        <v>1944.8535003778588</v>
      </c>
      <c r="S10">
        <f t="shared" ca="1" si="9"/>
        <v>19.199819109595204</v>
      </c>
      <c r="T10">
        <f t="shared" ca="1" si="10"/>
        <v>0.56044419835816006</v>
      </c>
      <c r="U10">
        <f t="shared" ca="1" si="11"/>
        <v>2.7110568551538399</v>
      </c>
      <c r="V10">
        <f t="shared" ca="1" si="12"/>
        <v>3.3920303760455099</v>
      </c>
      <c r="W10">
        <f t="shared" ca="1" si="13"/>
        <v>0.48046572907463708</v>
      </c>
      <c r="X10">
        <f t="shared" ca="1" si="14"/>
        <v>0.76860483663356116</v>
      </c>
      <c r="Z10" s="175">
        <f t="shared" ca="1" si="15"/>
        <v>39.089100000000002</v>
      </c>
      <c r="AA10" s="175">
        <f t="shared" ca="1" si="0"/>
        <v>18.629799999999999</v>
      </c>
      <c r="AB10" s="175">
        <f t="shared" ca="1" si="0"/>
        <v>1</v>
      </c>
      <c r="AC10" s="175">
        <f t="shared" ca="1" si="0"/>
        <v>2.4866999999999999</v>
      </c>
      <c r="AD10" s="175">
        <f t="shared" ca="1" si="0"/>
        <v>2.6423000000000001</v>
      </c>
      <c r="AE10" s="175">
        <f t="shared" ca="1" si="0"/>
        <v>1944.8534999999999</v>
      </c>
      <c r="AF10" s="175">
        <f t="shared" ca="1" si="0"/>
        <v>19.1998</v>
      </c>
      <c r="AG10" s="175">
        <f t="shared" ca="1" si="0"/>
        <v>0.56040000000000001</v>
      </c>
      <c r="AH10" s="175">
        <f t="shared" ca="1" si="0"/>
        <v>2.7111000000000001</v>
      </c>
      <c r="AI10" s="175">
        <f t="shared" ca="1" si="0"/>
        <v>3.3919999999999999</v>
      </c>
      <c r="AJ10" s="175">
        <f t="shared" ca="1" si="0"/>
        <v>0.48049999999999998</v>
      </c>
      <c r="AK10" s="175">
        <f t="shared" ca="1" si="0"/>
        <v>0.76859999999999995</v>
      </c>
      <c r="AM10">
        <f ca="1">Sheet1!AK6</f>
        <v>8</v>
      </c>
      <c r="AN10" t="str">
        <f t="shared" ca="1" si="1"/>
        <v>PLN</v>
      </c>
      <c r="AO10" s="175">
        <f t="shared" ca="1" si="16"/>
        <v>18.629799999999999</v>
      </c>
      <c r="AP10" s="175">
        <f t="shared" ca="1" si="17"/>
        <v>3.3919999999999999</v>
      </c>
      <c r="AQ10" s="175">
        <f t="shared" ca="1" si="18"/>
        <v>0.56040000000000001</v>
      </c>
      <c r="AR10" s="175">
        <f t="shared" ca="1" si="19"/>
        <v>0.48049999999999998</v>
      </c>
      <c r="AS10" s="175">
        <f t="shared" ca="1" si="20"/>
        <v>3.3919999999999999</v>
      </c>
      <c r="AT10" s="175">
        <f t="shared" ca="1" si="21"/>
        <v>2.6423000000000001</v>
      </c>
    </row>
    <row r="11" spans="1:46" x14ac:dyDescent="0.2">
      <c r="A11">
        <v>4</v>
      </c>
      <c r="B11" t="s">
        <v>403</v>
      </c>
      <c r="C11" t="s">
        <v>404</v>
      </c>
      <c r="D11" s="173">
        <v>21.91</v>
      </c>
      <c r="E11" s="26">
        <f t="shared" ref="E11:E19" si="22">0.85*D11</f>
        <v>18.6235</v>
      </c>
      <c r="F11" s="26">
        <f t="shared" ref="F11:F19" si="23">2*D11-E11</f>
        <v>25.1965</v>
      </c>
      <c r="G11" s="29">
        <f t="shared" ref="G11:G19" si="24">F11-E11</f>
        <v>6.5730000000000004</v>
      </c>
      <c r="H11" s="174">
        <f t="shared" ref="H11:H19" ca="1" si="25">RAND()*G11</f>
        <v>5.5512887778201243</v>
      </c>
      <c r="I11" s="25">
        <f t="shared" ref="I11:I19" ca="1" si="26">E11+H11</f>
        <v>24.174788777820126</v>
      </c>
      <c r="K11" t="str">
        <f t="shared" si="2"/>
        <v>MXN</v>
      </c>
      <c r="M11">
        <f t="shared" ca="1" si="3"/>
        <v>15.719056595008997</v>
      </c>
      <c r="N11">
        <f t="shared" ca="1" si="4"/>
        <v>7.4916724179270693</v>
      </c>
      <c r="O11">
        <f t="shared" ca="1" si="5"/>
        <v>0.40213374334628704</v>
      </c>
      <c r="P11">
        <f t="shared" ca="1" si="6"/>
        <v>1</v>
      </c>
      <c r="Q11">
        <f t="shared" ca="1" si="7"/>
        <v>1.0625555864796992</v>
      </c>
      <c r="R11">
        <f t="shared" ca="1" si="8"/>
        <v>782.09121836707777</v>
      </c>
      <c r="S11">
        <f t="shared" ca="1" si="9"/>
        <v>7.720895130113095</v>
      </c>
      <c r="T11">
        <f t="shared" ca="1" si="10"/>
        <v>0.22537352342247591</v>
      </c>
      <c r="U11">
        <f t="shared" ca="1" si="11"/>
        <v>1.0902074415876264</v>
      </c>
      <c r="V11">
        <f t="shared" ca="1" si="12"/>
        <v>1.3640498726634946</v>
      </c>
      <c r="W11">
        <f t="shared" ca="1" si="13"/>
        <v>0.19321148218238679</v>
      </c>
      <c r="X11">
        <f t="shared" ca="1" si="14"/>
        <v>0.30908194010951534</v>
      </c>
      <c r="Z11" s="175">
        <f t="shared" ca="1" si="15"/>
        <v>15.719099999999999</v>
      </c>
      <c r="AA11" s="175">
        <f t="shared" ca="1" si="0"/>
        <v>7.4916999999999998</v>
      </c>
      <c r="AB11" s="175">
        <f t="shared" ca="1" si="0"/>
        <v>0.40210000000000001</v>
      </c>
      <c r="AC11" s="175">
        <f t="shared" ca="1" si="0"/>
        <v>1</v>
      </c>
      <c r="AD11" s="175">
        <f t="shared" ca="1" si="0"/>
        <v>1.0626</v>
      </c>
      <c r="AE11" s="175">
        <f t="shared" ca="1" si="0"/>
        <v>782.09119999999996</v>
      </c>
      <c r="AF11" s="175">
        <f t="shared" ca="1" si="0"/>
        <v>7.7209000000000003</v>
      </c>
      <c r="AG11" s="175">
        <f t="shared" ca="1" si="0"/>
        <v>0.22539999999999999</v>
      </c>
      <c r="AH11" s="175">
        <f t="shared" ca="1" si="0"/>
        <v>1.0902000000000001</v>
      </c>
      <c r="AI11" s="175">
        <f t="shared" ca="1" si="0"/>
        <v>1.3640000000000001</v>
      </c>
      <c r="AJ11" s="175">
        <f t="shared" ca="1" si="0"/>
        <v>0.19320000000000001</v>
      </c>
      <c r="AK11" s="175">
        <f t="shared" ca="1" si="0"/>
        <v>0.30909999999999999</v>
      </c>
      <c r="AM11">
        <f ca="1">Sheet1!AK8</f>
        <v>11</v>
      </c>
      <c r="AN11" t="str">
        <f t="shared" ca="1" si="1"/>
        <v>AED</v>
      </c>
      <c r="AO11" s="175">
        <f t="shared" ca="1" si="16"/>
        <v>7.4916999999999998</v>
      </c>
      <c r="AP11" s="175">
        <f t="shared" ca="1" si="17"/>
        <v>1.3640000000000001</v>
      </c>
      <c r="AQ11" s="175">
        <f t="shared" ca="1" si="18"/>
        <v>0.22539999999999999</v>
      </c>
      <c r="AR11" s="175">
        <f t="shared" ca="1" si="19"/>
        <v>0.19320000000000001</v>
      </c>
      <c r="AS11" s="175">
        <f t="shared" ca="1" si="20"/>
        <v>1.3640000000000001</v>
      </c>
      <c r="AT11" s="175">
        <f t="shared" ca="1" si="21"/>
        <v>1.0626</v>
      </c>
    </row>
    <row r="12" spans="1:46" x14ac:dyDescent="0.2">
      <c r="A12">
        <v>5</v>
      </c>
      <c r="B12" t="s">
        <v>405</v>
      </c>
      <c r="C12" t="s">
        <v>406</v>
      </c>
      <c r="D12" s="173">
        <v>23.67</v>
      </c>
      <c r="E12" s="26">
        <f t="shared" si="22"/>
        <v>20.119500000000002</v>
      </c>
      <c r="F12" s="26">
        <f t="shared" si="23"/>
        <v>27.220500000000001</v>
      </c>
      <c r="G12" s="29">
        <f t="shared" si="24"/>
        <v>7.1009999999999991</v>
      </c>
      <c r="H12" s="174">
        <f t="shared" ca="1" si="25"/>
        <v>5.5675568678395138</v>
      </c>
      <c r="I12" s="25">
        <f t="shared" ca="1" si="26"/>
        <v>25.687056867839516</v>
      </c>
      <c r="K12" t="str">
        <f t="shared" si="2"/>
        <v>NAD</v>
      </c>
      <c r="M12">
        <f t="shared" ca="1" si="3"/>
        <v>14.793632253242421</v>
      </c>
      <c r="N12">
        <f t="shared" ca="1" si="4"/>
        <v>7.0506169401897933</v>
      </c>
      <c r="O12">
        <f t="shared" ca="1" si="5"/>
        <v>0.37845901754521527</v>
      </c>
      <c r="P12">
        <f t="shared" ca="1" si="6"/>
        <v>0.94112723392952169</v>
      </c>
      <c r="Q12">
        <f t="shared" ca="1" si="7"/>
        <v>1</v>
      </c>
      <c r="R12">
        <f t="shared" ca="1" si="8"/>
        <v>736.0473450223775</v>
      </c>
      <c r="S12">
        <f t="shared" ca="1" si="9"/>
        <v>7.266344677263251</v>
      </c>
      <c r="T12">
        <f t="shared" ca="1" si="10"/>
        <v>0.21210516069954502</v>
      </c>
      <c r="U12">
        <f t="shared" ca="1" si="11"/>
        <v>1.0260239139107434</v>
      </c>
      <c r="V12">
        <f t="shared" ca="1" si="12"/>
        <v>1.2837444836017109</v>
      </c>
      <c r="W12">
        <f t="shared" ca="1" si="13"/>
        <v>0.18183658778973275</v>
      </c>
      <c r="X12">
        <f t="shared" ca="1" si="14"/>
        <v>0.29088543135283823</v>
      </c>
      <c r="Z12" s="175">
        <f t="shared" ca="1" si="15"/>
        <v>14.7936</v>
      </c>
      <c r="AA12" s="175">
        <f t="shared" ca="1" si="0"/>
        <v>7.0506000000000002</v>
      </c>
      <c r="AB12" s="175">
        <f t="shared" ca="1" si="0"/>
        <v>0.3785</v>
      </c>
      <c r="AC12" s="175">
        <f t="shared" ca="1" si="0"/>
        <v>0.94110000000000005</v>
      </c>
      <c r="AD12" s="175">
        <f t="shared" ca="1" si="0"/>
        <v>1</v>
      </c>
      <c r="AE12" s="175">
        <f t="shared" ca="1" si="0"/>
        <v>736.04729999999995</v>
      </c>
      <c r="AF12" s="175">
        <f t="shared" ca="1" si="0"/>
        <v>7.2663000000000002</v>
      </c>
      <c r="AG12" s="175">
        <f t="shared" ca="1" si="0"/>
        <v>0.21210000000000001</v>
      </c>
      <c r="AH12" s="175">
        <f t="shared" ca="1" si="0"/>
        <v>1.026</v>
      </c>
      <c r="AI12" s="175">
        <f t="shared" ca="1" si="0"/>
        <v>1.2837000000000001</v>
      </c>
      <c r="AJ12" s="175">
        <f t="shared" ca="1" si="0"/>
        <v>0.18179999999999999</v>
      </c>
      <c r="AK12" s="175">
        <f t="shared" ca="1" si="0"/>
        <v>0.29089999999999999</v>
      </c>
      <c r="AM12">
        <f ca="1">Sheet1!AK10</f>
        <v>10</v>
      </c>
      <c r="AN12" t="str">
        <f t="shared" ca="1" si="1"/>
        <v>TRY</v>
      </c>
      <c r="AO12" s="175">
        <f t="shared" ca="1" si="16"/>
        <v>7.0506000000000002</v>
      </c>
      <c r="AP12" s="175">
        <f t="shared" ca="1" si="17"/>
        <v>1.2837000000000001</v>
      </c>
      <c r="AQ12" s="175">
        <f t="shared" ca="1" si="18"/>
        <v>0.21210000000000001</v>
      </c>
      <c r="AR12" s="175">
        <f t="shared" ca="1" si="19"/>
        <v>0.18179999999999999</v>
      </c>
      <c r="AS12" s="175">
        <f t="shared" ca="1" si="20"/>
        <v>1.2837000000000001</v>
      </c>
      <c r="AT12" s="175">
        <f t="shared" ca="1" si="21"/>
        <v>1</v>
      </c>
    </row>
    <row r="13" spans="1:46" x14ac:dyDescent="0.2">
      <c r="A13">
        <v>6</v>
      </c>
      <c r="B13" t="s">
        <v>407</v>
      </c>
      <c r="C13" t="s">
        <v>408</v>
      </c>
      <c r="D13" s="173">
        <v>19635</v>
      </c>
      <c r="E13" s="26">
        <f t="shared" si="22"/>
        <v>16689.75</v>
      </c>
      <c r="F13" s="26">
        <f t="shared" si="23"/>
        <v>22580.25</v>
      </c>
      <c r="G13" s="29">
        <f t="shared" si="24"/>
        <v>5890.5</v>
      </c>
      <c r="H13" s="174">
        <f t="shared" ca="1" si="25"/>
        <v>2217.1400090121028</v>
      </c>
      <c r="I13" s="25">
        <f t="shared" ca="1" si="26"/>
        <v>18906.890009012102</v>
      </c>
      <c r="K13" t="str">
        <f t="shared" si="2"/>
        <v>LBP</v>
      </c>
      <c r="M13">
        <f t="shared" ca="1" si="3"/>
        <v>2.0098750920421651E-2</v>
      </c>
      <c r="N13">
        <f t="shared" ca="1" si="4"/>
        <v>9.5790263871890456E-3</v>
      </c>
      <c r="O13">
        <f t="shared" ca="1" si="5"/>
        <v>5.1417754592092077E-4</v>
      </c>
      <c r="P13">
        <f t="shared" ca="1" si="6"/>
        <v>1.2786232302772716E-3</v>
      </c>
      <c r="Q13">
        <f t="shared" ca="1" si="7"/>
        <v>1.3586082563338338E-3</v>
      </c>
      <c r="R13">
        <f t="shared" ca="1" si="8"/>
        <v>1</v>
      </c>
      <c r="S13">
        <f t="shared" ca="1" si="9"/>
        <v>9.87211587189726E-3</v>
      </c>
      <c r="T13">
        <f t="shared" ca="1" si="10"/>
        <v>2.8816782253741647E-4</v>
      </c>
      <c r="U13">
        <f t="shared" ca="1" si="11"/>
        <v>1.3939645606350906E-3</v>
      </c>
      <c r="V13">
        <f t="shared" ca="1" si="12"/>
        <v>1.7441058544442982E-3</v>
      </c>
      <c r="W13">
        <f t="shared" ca="1" si="13"/>
        <v>2.4704468947470289E-4</v>
      </c>
      <c r="X13">
        <f t="shared" ca="1" si="14"/>
        <v>3.9519934868319467E-4</v>
      </c>
      <c r="Z13" s="175">
        <f t="shared" ca="1" si="15"/>
        <v>2.01E-2</v>
      </c>
      <c r="AA13" s="175">
        <f t="shared" ca="1" si="0"/>
        <v>9.5999999999999992E-3</v>
      </c>
      <c r="AB13" s="175">
        <f t="shared" ca="1" si="0"/>
        <v>5.0000000000000001E-4</v>
      </c>
      <c r="AC13" s="175">
        <f t="shared" ca="1" si="0"/>
        <v>1.2999999999999999E-3</v>
      </c>
      <c r="AD13" s="175">
        <f t="shared" ca="1" si="0"/>
        <v>1.4E-3</v>
      </c>
      <c r="AE13" s="175">
        <f t="shared" ca="1" si="0"/>
        <v>1</v>
      </c>
      <c r="AF13" s="175">
        <f t="shared" ca="1" si="0"/>
        <v>9.9000000000000008E-3</v>
      </c>
      <c r="AG13" s="175">
        <f t="shared" ca="1" si="0"/>
        <v>2.9999999999999997E-4</v>
      </c>
      <c r="AH13" s="175">
        <f t="shared" ca="1" si="0"/>
        <v>1.4E-3</v>
      </c>
      <c r="AI13" s="175">
        <f t="shared" ca="1" si="0"/>
        <v>1.6999999999999999E-3</v>
      </c>
      <c r="AJ13" s="175">
        <f t="shared" ca="1" si="0"/>
        <v>2.0000000000000001E-4</v>
      </c>
      <c r="AK13" s="175">
        <f t="shared" ca="1" si="0"/>
        <v>4.0000000000000002E-4</v>
      </c>
      <c r="AM13">
        <f ca="1">Sheet1!AK12</f>
        <v>5</v>
      </c>
      <c r="AN13" t="str">
        <f t="shared" ca="1" si="1"/>
        <v>NAD</v>
      </c>
      <c r="AO13" s="175">
        <f t="shared" ca="1" si="16"/>
        <v>9.5999999999999992E-3</v>
      </c>
      <c r="AP13" s="175">
        <f t="shared" ca="1" si="17"/>
        <v>1.6999999999999999E-3</v>
      </c>
      <c r="AQ13" s="175">
        <f t="shared" ca="1" si="18"/>
        <v>2.9999999999999997E-4</v>
      </c>
      <c r="AR13" s="175">
        <f t="shared" ca="1" si="19"/>
        <v>2.0000000000000001E-4</v>
      </c>
      <c r="AS13" s="175">
        <f t="shared" ca="1" si="20"/>
        <v>1.6999999999999999E-3</v>
      </c>
      <c r="AT13" s="175">
        <f t="shared" ca="1" si="21"/>
        <v>1.4E-3</v>
      </c>
    </row>
    <row r="14" spans="1:46" x14ac:dyDescent="0.2">
      <c r="A14">
        <v>7</v>
      </c>
      <c r="B14" t="s">
        <v>409</v>
      </c>
      <c r="C14" t="s">
        <v>410</v>
      </c>
      <c r="D14" s="173">
        <v>172.08</v>
      </c>
      <c r="E14" s="26">
        <f t="shared" si="22"/>
        <v>146.268</v>
      </c>
      <c r="F14" s="26">
        <f t="shared" si="23"/>
        <v>197.89200000000002</v>
      </c>
      <c r="G14" s="29">
        <f t="shared" si="24"/>
        <v>51.624000000000024</v>
      </c>
      <c r="H14" s="174">
        <f t="shared" ca="1" si="25"/>
        <v>40.383008946184091</v>
      </c>
      <c r="I14" s="25">
        <f t="shared" ca="1" si="26"/>
        <v>186.65100894618411</v>
      </c>
      <c r="K14" t="str">
        <f t="shared" si="2"/>
        <v>NPR</v>
      </c>
      <c r="M14">
        <f t="shared" ca="1" si="3"/>
        <v>2.0359111644583034</v>
      </c>
      <c r="N14">
        <f t="shared" ca="1" si="4"/>
        <v>0.97031138121640714</v>
      </c>
      <c r="O14">
        <f t="shared" ca="1" si="5"/>
        <v>5.2083824034584003E-2</v>
      </c>
      <c r="P14">
        <f t="shared" ca="1" si="6"/>
        <v>0.12951866113292904</v>
      </c>
      <c r="Q14">
        <f t="shared" ca="1" si="7"/>
        <v>0.13762077694016484</v>
      </c>
      <c r="R14">
        <f t="shared" ca="1" si="8"/>
        <v>101.29540748672515</v>
      </c>
      <c r="S14">
        <f t="shared" ca="1" si="9"/>
        <v>1</v>
      </c>
      <c r="T14">
        <f t="shared" ca="1" si="10"/>
        <v>2.9190077008489905E-2</v>
      </c>
      <c r="U14">
        <f t="shared" ca="1" si="11"/>
        <v>0.1412022081915853</v>
      </c>
      <c r="V14">
        <f t="shared" ca="1" si="12"/>
        <v>0.17666991322591816</v>
      </c>
      <c r="W14">
        <f t="shared" ca="1" si="13"/>
        <v>2.5024492487771513E-2</v>
      </c>
      <c r="X14">
        <f t="shared" ca="1" si="14"/>
        <v>4.0031879063352586E-2</v>
      </c>
      <c r="Z14" s="175">
        <f t="shared" ca="1" si="15"/>
        <v>2.0358999999999998</v>
      </c>
      <c r="AA14" s="175">
        <f t="shared" ca="1" si="0"/>
        <v>0.97030000000000005</v>
      </c>
      <c r="AB14" s="175">
        <f t="shared" ca="1" si="0"/>
        <v>5.21E-2</v>
      </c>
      <c r="AC14" s="175">
        <f t="shared" ca="1" si="0"/>
        <v>0.1295</v>
      </c>
      <c r="AD14" s="175">
        <f t="shared" ca="1" si="0"/>
        <v>0.1376</v>
      </c>
      <c r="AE14" s="175">
        <f t="shared" ca="1" si="0"/>
        <v>101.2954</v>
      </c>
      <c r="AF14" s="175">
        <f t="shared" ca="1" si="0"/>
        <v>1</v>
      </c>
      <c r="AG14" s="175">
        <f t="shared" ca="1" si="0"/>
        <v>2.92E-2</v>
      </c>
      <c r="AH14" s="175">
        <f t="shared" ca="1" si="0"/>
        <v>0.14119999999999999</v>
      </c>
      <c r="AI14" s="175">
        <f t="shared" ca="1" si="0"/>
        <v>0.1767</v>
      </c>
      <c r="AJ14" s="175">
        <f t="shared" ca="1" si="0"/>
        <v>2.5000000000000001E-2</v>
      </c>
      <c r="AK14" s="175">
        <f t="shared" ca="1" si="0"/>
        <v>0.04</v>
      </c>
      <c r="AO14" s="175">
        <f t="shared" ca="1" si="16"/>
        <v>0.97030000000000005</v>
      </c>
      <c r="AP14" s="175">
        <f t="shared" ca="1" si="17"/>
        <v>0.1767</v>
      </c>
      <c r="AQ14" s="175">
        <f t="shared" ca="1" si="18"/>
        <v>2.92E-2</v>
      </c>
      <c r="AR14" s="175">
        <f t="shared" ca="1" si="19"/>
        <v>2.5000000000000001E-2</v>
      </c>
      <c r="AS14" s="175">
        <f t="shared" ca="1" si="20"/>
        <v>0.1767</v>
      </c>
      <c r="AT14" s="175">
        <f t="shared" ca="1" si="21"/>
        <v>0.1376</v>
      </c>
    </row>
    <row r="15" spans="1:46" x14ac:dyDescent="0.2">
      <c r="A15">
        <v>8</v>
      </c>
      <c r="B15" t="s">
        <v>411</v>
      </c>
      <c r="C15" t="s">
        <v>412</v>
      </c>
      <c r="D15" s="173">
        <v>5.19</v>
      </c>
      <c r="E15" s="26">
        <f t="shared" si="22"/>
        <v>4.4115000000000002</v>
      </c>
      <c r="F15" s="26">
        <f t="shared" si="23"/>
        <v>5.9685000000000006</v>
      </c>
      <c r="G15" s="29">
        <f t="shared" si="24"/>
        <v>1.5570000000000004</v>
      </c>
      <c r="H15" s="174">
        <f t="shared" ca="1" si="25"/>
        <v>1.0368573248514517</v>
      </c>
      <c r="I15" s="25">
        <f t="shared" ca="1" si="26"/>
        <v>5.4483573248514521</v>
      </c>
      <c r="K15" t="str">
        <f t="shared" si="2"/>
        <v>PLN</v>
      </c>
      <c r="M15">
        <f t="shared" ca="1" si="3"/>
        <v>69.746686994561912</v>
      </c>
      <c r="N15">
        <f t="shared" ca="1" si="4"/>
        <v>33.241138107795777</v>
      </c>
      <c r="O15">
        <f t="shared" ca="1" si="5"/>
        <v>1.784298959520918</v>
      </c>
      <c r="P15">
        <f t="shared" ca="1" si="6"/>
        <v>4.4370784323473575</v>
      </c>
      <c r="Q15">
        <f t="shared" ca="1" si="7"/>
        <v>4.7146424759392715</v>
      </c>
      <c r="R15">
        <f t="shared" ca="1" si="8"/>
        <v>3470.2000771448288</v>
      </c>
      <c r="S15">
        <f t="shared" ca="1" si="9"/>
        <v>34.258217260240563</v>
      </c>
      <c r="T15">
        <f t="shared" ca="1" si="10"/>
        <v>1</v>
      </c>
      <c r="U15">
        <f t="shared" ca="1" si="11"/>
        <v>4.8373359258530488</v>
      </c>
      <c r="V15">
        <f t="shared" ca="1" si="12"/>
        <v>6.0523962706413519</v>
      </c>
      <c r="W15">
        <f t="shared" ca="1" si="13"/>
        <v>0.85729450047333422</v>
      </c>
      <c r="X15">
        <f t="shared" ca="1" si="14"/>
        <v>1.3714208102880083</v>
      </c>
      <c r="Z15" s="175">
        <f t="shared" ca="1" si="15"/>
        <v>69.746700000000004</v>
      </c>
      <c r="AA15" s="175">
        <f t="shared" ca="1" si="0"/>
        <v>33.241100000000003</v>
      </c>
      <c r="AB15" s="175">
        <f t="shared" ca="1" si="0"/>
        <v>1.7843</v>
      </c>
      <c r="AC15" s="175">
        <f t="shared" ca="1" si="0"/>
        <v>4.4371</v>
      </c>
      <c r="AD15" s="175">
        <f t="shared" ca="1" si="0"/>
        <v>4.7145999999999999</v>
      </c>
      <c r="AE15" s="175">
        <f t="shared" ca="1" si="0"/>
        <v>3470.2001</v>
      </c>
      <c r="AF15" s="175">
        <f t="shared" ca="1" si="0"/>
        <v>34.258200000000002</v>
      </c>
      <c r="AG15" s="175">
        <f t="shared" ca="1" si="0"/>
        <v>1</v>
      </c>
      <c r="AH15" s="175">
        <f t="shared" ca="1" si="0"/>
        <v>4.8372999999999999</v>
      </c>
      <c r="AI15" s="175">
        <f t="shared" ca="1" si="0"/>
        <v>6.0523999999999996</v>
      </c>
      <c r="AJ15" s="175">
        <f t="shared" ca="1" si="0"/>
        <v>0.85729999999999995</v>
      </c>
      <c r="AK15" s="175">
        <f t="shared" ca="1" si="0"/>
        <v>1.3714</v>
      </c>
      <c r="AO15" s="175">
        <f t="shared" ca="1" si="16"/>
        <v>33.241100000000003</v>
      </c>
      <c r="AP15" s="175">
        <f t="shared" ca="1" si="17"/>
        <v>6.0523999999999996</v>
      </c>
      <c r="AQ15" s="175">
        <f t="shared" ca="1" si="18"/>
        <v>1</v>
      </c>
      <c r="AR15" s="175">
        <f t="shared" ca="1" si="19"/>
        <v>0.85729999999999995</v>
      </c>
      <c r="AS15" s="175">
        <f t="shared" ca="1" si="20"/>
        <v>6.0523999999999996</v>
      </c>
      <c r="AT15" s="175">
        <f t="shared" ca="1" si="21"/>
        <v>4.7145999999999999</v>
      </c>
    </row>
    <row r="16" spans="1:46" x14ac:dyDescent="0.2">
      <c r="A16">
        <v>9</v>
      </c>
      <c r="B16" t="s">
        <v>413</v>
      </c>
      <c r="C16" t="s">
        <v>414</v>
      </c>
      <c r="D16" s="173">
        <v>23.67</v>
      </c>
      <c r="E16" s="26">
        <f t="shared" si="22"/>
        <v>20.119500000000002</v>
      </c>
      <c r="F16" s="26">
        <f t="shared" si="23"/>
        <v>27.220500000000001</v>
      </c>
      <c r="G16" s="29">
        <f t="shared" si="24"/>
        <v>7.1009999999999991</v>
      </c>
      <c r="H16" s="174">
        <f t="shared" ca="1" si="25"/>
        <v>6.2360346243885374</v>
      </c>
      <c r="I16" s="25">
        <f t="shared" ca="1" si="26"/>
        <v>26.35553462438854</v>
      </c>
      <c r="K16" t="str">
        <f t="shared" si="2"/>
        <v>ZAR</v>
      </c>
      <c r="M16">
        <f t="shared" ca="1" si="3"/>
        <v>14.418408823295088</v>
      </c>
      <c r="N16">
        <f t="shared" ca="1" si="4"/>
        <v>6.8717861685270103</v>
      </c>
      <c r="O16">
        <f t="shared" ca="1" si="5"/>
        <v>0.36885984080302681</v>
      </c>
      <c r="P16">
        <f t="shared" ca="1" si="6"/>
        <v>0.91725662644876027</v>
      </c>
      <c r="Q16">
        <f t="shared" ca="1" si="7"/>
        <v>0.97463615266865289</v>
      </c>
      <c r="R16">
        <f t="shared" ca="1" si="8"/>
        <v>717.3783525345865</v>
      </c>
      <c r="S16">
        <f t="shared" ca="1" si="9"/>
        <v>7.0820422202121991</v>
      </c>
      <c r="T16">
        <f t="shared" ca="1" si="10"/>
        <v>0.20672535778537091</v>
      </c>
      <c r="U16">
        <f t="shared" ca="1" si="11"/>
        <v>1</v>
      </c>
      <c r="V16">
        <f t="shared" ca="1" si="12"/>
        <v>1.251183784507178</v>
      </c>
      <c r="W16">
        <f t="shared" ca="1" si="13"/>
        <v>0.17722451233778086</v>
      </c>
      <c r="X16">
        <f t="shared" ca="1" si="14"/>
        <v>0.28350745768109181</v>
      </c>
      <c r="Z16" s="175">
        <f t="shared" ca="1" si="15"/>
        <v>14.4184</v>
      </c>
      <c r="AA16" s="175">
        <f t="shared" ca="1" si="0"/>
        <v>6.8718000000000004</v>
      </c>
      <c r="AB16" s="175">
        <f t="shared" ca="1" si="0"/>
        <v>0.36890000000000001</v>
      </c>
      <c r="AC16" s="175">
        <f t="shared" ca="1" si="0"/>
        <v>0.9173</v>
      </c>
      <c r="AD16" s="175">
        <f t="shared" ca="1" si="0"/>
        <v>0.97460000000000002</v>
      </c>
      <c r="AE16" s="175">
        <f t="shared" ca="1" si="0"/>
        <v>717.37840000000006</v>
      </c>
      <c r="AF16" s="175">
        <f t="shared" ca="1" si="0"/>
        <v>7.0819999999999999</v>
      </c>
      <c r="AG16" s="175">
        <f t="shared" ca="1" si="0"/>
        <v>0.20669999999999999</v>
      </c>
      <c r="AH16" s="175">
        <f t="shared" ca="1" si="0"/>
        <v>1</v>
      </c>
      <c r="AI16" s="175">
        <f t="shared" ca="1" si="0"/>
        <v>1.2512000000000001</v>
      </c>
      <c r="AJ16" s="175">
        <f t="shared" ca="1" si="0"/>
        <v>0.1772</v>
      </c>
      <c r="AK16" s="175">
        <f t="shared" ca="1" si="0"/>
        <v>0.28349999999999997</v>
      </c>
      <c r="AO16" s="175">
        <f t="shared" ca="1" si="16"/>
        <v>6.8718000000000004</v>
      </c>
      <c r="AP16" s="175">
        <f t="shared" ca="1" si="17"/>
        <v>1.2512000000000001</v>
      </c>
      <c r="AQ16" s="175">
        <f t="shared" ca="1" si="18"/>
        <v>0.20669999999999999</v>
      </c>
      <c r="AR16" s="175">
        <f t="shared" ca="1" si="19"/>
        <v>0.1772</v>
      </c>
      <c r="AS16" s="175">
        <f t="shared" ca="1" si="20"/>
        <v>1.2512000000000001</v>
      </c>
      <c r="AT16" s="175">
        <f t="shared" ca="1" si="21"/>
        <v>0.97460000000000002</v>
      </c>
    </row>
    <row r="17" spans="1:46" x14ac:dyDescent="0.2">
      <c r="A17">
        <v>10</v>
      </c>
      <c r="B17" t="s">
        <v>415</v>
      </c>
      <c r="C17" t="s">
        <v>416</v>
      </c>
      <c r="D17" s="173">
        <v>34.17</v>
      </c>
      <c r="E17" s="26">
        <f t="shared" si="22"/>
        <v>29.044499999999999</v>
      </c>
      <c r="F17" s="26">
        <f t="shared" si="23"/>
        <v>39.295500000000004</v>
      </c>
      <c r="G17" s="29">
        <f t="shared" si="24"/>
        <v>10.251000000000005</v>
      </c>
      <c r="H17" s="174">
        <f t="shared" ca="1" si="25"/>
        <v>3.9311175540524221</v>
      </c>
      <c r="I17" s="25">
        <f t="shared" ca="1" si="26"/>
        <v>32.97561755405242</v>
      </c>
      <c r="K17" t="str">
        <f t="shared" si="2"/>
        <v>TRY</v>
      </c>
      <c r="M17">
        <f t="shared" ca="1" si="3"/>
        <v>11.523813688949204</v>
      </c>
      <c r="N17">
        <f t="shared" ca="1" si="4"/>
        <v>5.4922276436260722</v>
      </c>
      <c r="O17">
        <f t="shared" ca="1" si="5"/>
        <v>0.29480868068340177</v>
      </c>
      <c r="P17">
        <f t="shared" ca="1" si="6"/>
        <v>0.73311102478046697</v>
      </c>
      <c r="Q17">
        <f t="shared" ca="1" si="7"/>
        <v>0.77897121489034249</v>
      </c>
      <c r="R17">
        <f t="shared" ca="1" si="8"/>
        <v>573.35969456889245</v>
      </c>
      <c r="S17">
        <f t="shared" ca="1" si="9"/>
        <v>5.6602733410597281</v>
      </c>
      <c r="T17">
        <f t="shared" ca="1" si="10"/>
        <v>0.1652238147146359</v>
      </c>
      <c r="U17">
        <f t="shared" ca="1" si="11"/>
        <v>0.79924309472559585</v>
      </c>
      <c r="V17">
        <f t="shared" ca="1" si="12"/>
        <v>1</v>
      </c>
      <c r="W17">
        <f t="shared" ca="1" si="13"/>
        <v>0.14164546770208253</v>
      </c>
      <c r="X17">
        <f t="shared" ca="1" si="14"/>
        <v>0.22659137785482172</v>
      </c>
      <c r="Z17" s="175">
        <f t="shared" ca="1" si="15"/>
        <v>11.5238</v>
      </c>
      <c r="AA17" s="175">
        <f t="shared" ca="1" si="0"/>
        <v>5.4922000000000004</v>
      </c>
      <c r="AB17" s="175">
        <f t="shared" ca="1" si="0"/>
        <v>0.29480000000000001</v>
      </c>
      <c r="AC17" s="175">
        <f t="shared" ca="1" si="0"/>
        <v>0.73309999999999997</v>
      </c>
      <c r="AD17" s="175">
        <f t="shared" ca="1" si="0"/>
        <v>0.77900000000000003</v>
      </c>
      <c r="AE17" s="175">
        <f t="shared" ca="1" si="0"/>
        <v>573.35969999999998</v>
      </c>
      <c r="AF17" s="175">
        <f t="shared" ca="1" si="0"/>
        <v>5.6603000000000003</v>
      </c>
      <c r="AG17" s="175">
        <f t="shared" ca="1" si="0"/>
        <v>0.16520000000000001</v>
      </c>
      <c r="AH17" s="175">
        <f t="shared" ca="1" si="0"/>
        <v>0.79920000000000002</v>
      </c>
      <c r="AI17" s="175">
        <f t="shared" ca="1" si="0"/>
        <v>1</v>
      </c>
      <c r="AJ17" s="175">
        <f t="shared" ca="1" si="0"/>
        <v>0.1416</v>
      </c>
      <c r="AK17" s="175">
        <f t="shared" ca="1" si="0"/>
        <v>0.2266</v>
      </c>
      <c r="AO17" s="175">
        <f t="shared" ca="1" si="16"/>
        <v>5.4922000000000004</v>
      </c>
      <c r="AP17" s="175">
        <f t="shared" ca="1" si="17"/>
        <v>1</v>
      </c>
      <c r="AQ17" s="175">
        <f t="shared" ca="1" si="18"/>
        <v>0.16520000000000001</v>
      </c>
      <c r="AR17" s="175">
        <f t="shared" ca="1" si="19"/>
        <v>0.1416</v>
      </c>
      <c r="AS17" s="175">
        <f t="shared" ca="1" si="20"/>
        <v>1</v>
      </c>
      <c r="AT17" s="175">
        <f t="shared" ca="1" si="21"/>
        <v>0.77900000000000003</v>
      </c>
    </row>
    <row r="18" spans="1:46" x14ac:dyDescent="0.2">
      <c r="A18">
        <v>11</v>
      </c>
      <c r="B18" t="s">
        <v>417</v>
      </c>
      <c r="C18" t="s">
        <v>418</v>
      </c>
      <c r="D18" s="173">
        <v>4.8099999999999996</v>
      </c>
      <c r="E18" s="26">
        <f t="shared" si="22"/>
        <v>4.0884999999999998</v>
      </c>
      <c r="F18" s="26">
        <f t="shared" si="23"/>
        <v>5.5314999999999994</v>
      </c>
      <c r="G18" s="29">
        <f t="shared" si="24"/>
        <v>1.4429999999999996</v>
      </c>
      <c r="H18" s="174">
        <f t="shared" ca="1" si="25"/>
        <v>0.58234677120875733</v>
      </c>
      <c r="I18" s="25">
        <f t="shared" ca="1" si="26"/>
        <v>4.6708467712087574</v>
      </c>
      <c r="K18" t="str">
        <f t="shared" si="2"/>
        <v>AED</v>
      </c>
      <c r="M18">
        <f t="shared" ca="1" si="3"/>
        <v>81.356741418559182</v>
      </c>
      <c r="N18">
        <f t="shared" ca="1" si="4"/>
        <v>38.774467921399818</v>
      </c>
      <c r="O18">
        <f t="shared" ca="1" si="5"/>
        <v>2.081313899174392</v>
      </c>
      <c r="P18">
        <f t="shared" ca="1" si="6"/>
        <v>5.1756758382300756</v>
      </c>
      <c r="Q18">
        <f t="shared" ca="1" si="7"/>
        <v>5.4994432757193668</v>
      </c>
      <c r="R18">
        <f t="shared" ca="1" si="8"/>
        <v>4047.8506221944062</v>
      </c>
      <c r="S18">
        <f t="shared" ca="1" si="9"/>
        <v>39.9608503744346</v>
      </c>
      <c r="T18">
        <f t="shared" ca="1" si="10"/>
        <v>1.1664602997544886</v>
      </c>
      <c r="U18">
        <f t="shared" ca="1" si="11"/>
        <v>5.6425603140837035</v>
      </c>
      <c r="V18">
        <f t="shared" ca="1" si="12"/>
        <v>7.0598799680852595</v>
      </c>
      <c r="W18">
        <f t="shared" ca="1" si="13"/>
        <v>1</v>
      </c>
      <c r="X18">
        <f t="shared" ca="1" si="14"/>
        <v>1.5997079294580938</v>
      </c>
      <c r="Z18" s="175">
        <f t="shared" ca="1" si="15"/>
        <v>81.356700000000004</v>
      </c>
      <c r="AA18" s="175">
        <f t="shared" ca="1" si="0"/>
        <v>38.774500000000003</v>
      </c>
      <c r="AB18" s="175">
        <f t="shared" ca="1" si="0"/>
        <v>2.0813000000000001</v>
      </c>
      <c r="AC18" s="175">
        <f t="shared" ca="1" si="0"/>
        <v>5.1757</v>
      </c>
      <c r="AD18" s="175">
        <f t="shared" ca="1" si="0"/>
        <v>5.4993999999999996</v>
      </c>
      <c r="AE18" s="175">
        <f t="shared" ca="1" si="0"/>
        <v>4047.8506000000002</v>
      </c>
      <c r="AF18" s="175">
        <f t="shared" ca="1" si="0"/>
        <v>39.960900000000002</v>
      </c>
      <c r="AG18" s="175">
        <f t="shared" ca="1" si="0"/>
        <v>1.1665000000000001</v>
      </c>
      <c r="AH18" s="175">
        <f t="shared" ca="1" si="0"/>
        <v>5.6425999999999998</v>
      </c>
      <c r="AI18" s="175">
        <f t="shared" ca="1" si="0"/>
        <v>7.0598999999999998</v>
      </c>
      <c r="AJ18" s="175">
        <f t="shared" ca="1" si="0"/>
        <v>1</v>
      </c>
      <c r="AK18" s="175">
        <f t="shared" ca="1" si="0"/>
        <v>1.5996999999999999</v>
      </c>
      <c r="AO18" s="175">
        <f t="shared" ca="1" si="16"/>
        <v>38.774500000000003</v>
      </c>
      <c r="AP18" s="175">
        <f t="shared" ca="1" si="17"/>
        <v>7.0598999999999998</v>
      </c>
      <c r="AQ18" s="175">
        <f t="shared" ca="1" si="18"/>
        <v>1.1665000000000001</v>
      </c>
      <c r="AR18" s="175">
        <f t="shared" ca="1" si="19"/>
        <v>1</v>
      </c>
      <c r="AS18" s="175">
        <f t="shared" ca="1" si="20"/>
        <v>7.0598999999999998</v>
      </c>
      <c r="AT18" s="175">
        <f t="shared" ca="1" si="21"/>
        <v>5.4993999999999996</v>
      </c>
    </row>
    <row r="19" spans="1:46" x14ac:dyDescent="0.2">
      <c r="A19">
        <v>12</v>
      </c>
      <c r="B19" t="s">
        <v>419</v>
      </c>
      <c r="C19" t="s">
        <v>420</v>
      </c>
      <c r="D19" s="173">
        <v>8.51</v>
      </c>
      <c r="E19" s="26">
        <f t="shared" si="22"/>
        <v>7.2334999999999994</v>
      </c>
      <c r="F19" s="26">
        <f t="shared" si="23"/>
        <v>9.7865000000000002</v>
      </c>
      <c r="G19" s="29">
        <f t="shared" si="24"/>
        <v>2.5530000000000008</v>
      </c>
      <c r="H19" s="174">
        <f t="shared" ca="1" si="25"/>
        <v>0.23849061718638423</v>
      </c>
      <c r="I19" s="25">
        <f t="shared" ca="1" si="26"/>
        <v>7.4719906171863837</v>
      </c>
      <c r="K19" t="str">
        <f t="shared" si="2"/>
        <v>HRK</v>
      </c>
      <c r="M19">
        <f t="shared" ca="1" si="3"/>
        <v>50.857247076420407</v>
      </c>
      <c r="N19">
        <f t="shared" ca="1" si="4"/>
        <v>24.238467039751935</v>
      </c>
      <c r="O19">
        <f t="shared" ca="1" si="5"/>
        <v>1.3010586875564492</v>
      </c>
      <c r="P19">
        <f t="shared" ca="1" si="6"/>
        <v>3.2353879998477924</v>
      </c>
      <c r="Q19">
        <f t="shared" ca="1" si="7"/>
        <v>3.4377795936676523</v>
      </c>
      <c r="R19">
        <f t="shared" ca="1" si="8"/>
        <v>2530.3685426911829</v>
      </c>
      <c r="S19">
        <f t="shared" ca="1" si="9"/>
        <v>24.980091452051166</v>
      </c>
      <c r="T19">
        <f t="shared" ca="1" si="10"/>
        <v>0.72917079316449396</v>
      </c>
      <c r="U19">
        <f t="shared" ca="1" si="11"/>
        <v>3.5272440738573692</v>
      </c>
      <c r="V19">
        <f t="shared" ca="1" si="12"/>
        <v>4.4132305892093795</v>
      </c>
      <c r="W19">
        <f t="shared" ca="1" si="13"/>
        <v>0.62511411088569979</v>
      </c>
      <c r="X19">
        <f t="shared" ca="1" si="14"/>
        <v>1</v>
      </c>
      <c r="Z19" s="175">
        <f t="shared" ca="1" si="15"/>
        <v>50.857199999999999</v>
      </c>
      <c r="AA19" s="175">
        <f t="shared" ca="1" si="0"/>
        <v>24.238499999999998</v>
      </c>
      <c r="AB19" s="175">
        <f t="shared" ca="1" si="0"/>
        <v>1.3010999999999999</v>
      </c>
      <c r="AC19" s="175">
        <f t="shared" ca="1" si="0"/>
        <v>3.2353999999999998</v>
      </c>
      <c r="AD19" s="175">
        <f t="shared" ca="1" si="0"/>
        <v>3.4378000000000002</v>
      </c>
      <c r="AE19" s="175">
        <f t="shared" ca="1" si="0"/>
        <v>2530.3685</v>
      </c>
      <c r="AF19" s="175">
        <f t="shared" ca="1" si="0"/>
        <v>24.9801</v>
      </c>
      <c r="AG19" s="175">
        <f t="shared" ca="1" si="0"/>
        <v>0.72919999999999996</v>
      </c>
      <c r="AH19" s="175">
        <f t="shared" ca="1" si="0"/>
        <v>3.5272000000000001</v>
      </c>
      <c r="AI19" s="175">
        <f t="shared" ca="1" si="0"/>
        <v>4.4131999999999998</v>
      </c>
      <c r="AJ19" s="175">
        <f t="shared" ca="1" si="0"/>
        <v>0.62509999999999999</v>
      </c>
      <c r="AK19" s="175">
        <f t="shared" ca="1" si="0"/>
        <v>1</v>
      </c>
      <c r="AO19" s="175">
        <f t="shared" ca="1" si="16"/>
        <v>24.238499999999998</v>
      </c>
      <c r="AP19" s="175">
        <f t="shared" ca="1" si="17"/>
        <v>4.4131999999999998</v>
      </c>
      <c r="AQ19" s="175">
        <f t="shared" ca="1" si="18"/>
        <v>0.72919999999999996</v>
      </c>
      <c r="AR19" s="175">
        <f t="shared" ca="1" si="19"/>
        <v>0.62509999999999999</v>
      </c>
      <c r="AS19" s="175">
        <f t="shared" ca="1" si="20"/>
        <v>4.4131999999999998</v>
      </c>
      <c r="AT19" s="175">
        <f t="shared" ca="1" si="21"/>
        <v>3.4378000000000002</v>
      </c>
    </row>
    <row r="21" spans="1:46" x14ac:dyDescent="0.2">
      <c r="AM21">
        <f ca="1">Sheet1!AJ4</f>
        <v>3</v>
      </c>
      <c r="AN21" t="str">
        <f t="shared" ref="AN21:AN26" ca="1" si="27">IF(AM21=1,$C$8,IF(AM21=2,$C$9,IF(AM21=3,$C$10,IF(AM21=4,$C$11,IF(AM21=5,$C$12,IF(AM21=6,$C$13,IF(AM21=7,$C$14,IF(AM21=8,$C$15,IF(AM21=9,$C$16,IF(AM21=10,$C$17,IF(AM21=11,$C$18,$C$19)))))))))))</f>
        <v>HKD</v>
      </c>
      <c r="AO21" s="175">
        <f ca="1">IF(AM21=1,AO8,IF(AM21=2,AO9,IF(AM21=3,AO10,IF(AM21=4,AO11,IF(AM21=5,AO12,IF(AM21=6,AO13,IF(AM21=7,AO14,IF(AM21=8,AO15,IF(AM21=9,AO16,IF(AM21=10,AO17,IF(AM21=11,AO18,AO19)))))))))))</f>
        <v>18.629799999999999</v>
      </c>
      <c r="AP21">
        <f t="shared" ref="AP21:AP26" ca="1" si="28">AO21*10000</f>
        <v>186298</v>
      </c>
      <c r="AQ21" s="175" t="str">
        <f t="shared" ref="AQ21:AQ26" ca="1" si="29">TEXT(AP21,0)</f>
        <v>186298</v>
      </c>
      <c r="AR21">
        <f t="shared" ref="AR21:AR26" ca="1" si="30">LEN(AQ21)</f>
        <v>6</v>
      </c>
      <c r="AS21" s="175" t="str">
        <f t="shared" ref="AS21:AS26" ca="1" si="31">IF(AR21&gt;4,LEFT(AQ21,AR21-4)&amp;"."&amp;RIGHT(AQ21,4),IF(AR21=4,"0."&amp;AQ21,IF(AR21=3,"0.0"&amp;AQ21,IF(AR21=2,"0.00"&amp;AQ21,"0.000"&amp;AQ21))))</f>
        <v>18.6298</v>
      </c>
    </row>
    <row r="22" spans="1:46" x14ac:dyDescent="0.2">
      <c r="AM22">
        <f ca="1">Sheet1!AJ5</f>
        <v>4</v>
      </c>
      <c r="AN22" t="str">
        <f t="shared" ca="1" si="27"/>
        <v>MXN</v>
      </c>
      <c r="AO22" s="175">
        <f ca="1">IF(AM22=1,AP8,IF(AM22=2,AP9,IF(AM22=3,AP10,IF(AM22=4,AP11,IF(AM22=5,AP12,IF(AM22=6,AP13,IF(AM22=7,AP14,IF(AM22=8,AP15,IF(AM22=9,AP16,IF(AM22=10,AP17,IF(AM22=11,AP18,AP19)))))))))))</f>
        <v>1.3640000000000001</v>
      </c>
      <c r="AP22">
        <f t="shared" ca="1" si="28"/>
        <v>13640.000000000002</v>
      </c>
      <c r="AQ22" s="175" t="str">
        <f t="shared" ca="1" si="29"/>
        <v>13640</v>
      </c>
      <c r="AR22">
        <f t="shared" ca="1" si="30"/>
        <v>5</v>
      </c>
      <c r="AS22" s="175" t="str">
        <f t="shared" ca="1" si="31"/>
        <v>1.3640</v>
      </c>
    </row>
    <row r="23" spans="1:46" x14ac:dyDescent="0.2">
      <c r="AM23">
        <f ca="1">Sheet1!AJ6</f>
        <v>7</v>
      </c>
      <c r="AN23" t="str">
        <f t="shared" ca="1" si="27"/>
        <v>NPR</v>
      </c>
      <c r="AO23" s="175">
        <f ca="1">IF(AM23=1,AQ8,IF(AM23=2,AQ9,IF(AM23=3,AQ10,IF(AM23=4,AQ11,IF(AM23=5,AQ12,IF(AM23=6,AQ13,IF(AM23=7,AQ14,IF(AM23=8,AQ15,IF(AM23=9,AQ16,IF(AM23=10,AQ17,IF(AM23=11,AQ18,AQ19)))))))))))</f>
        <v>2.92E-2</v>
      </c>
      <c r="AP23">
        <f t="shared" ca="1" si="28"/>
        <v>292</v>
      </c>
      <c r="AQ23" s="175" t="str">
        <f t="shared" ca="1" si="29"/>
        <v>292</v>
      </c>
      <c r="AR23">
        <f t="shared" ca="1" si="30"/>
        <v>3</v>
      </c>
      <c r="AS23" s="175" t="str">
        <f t="shared" ca="1" si="31"/>
        <v>0.0292</v>
      </c>
    </row>
    <row r="24" spans="1:46" x14ac:dyDescent="0.2">
      <c r="AM24">
        <f ca="1">Sheet1!AJ8</f>
        <v>8</v>
      </c>
      <c r="AN24" t="str">
        <f t="shared" ca="1" si="27"/>
        <v>PLN</v>
      </c>
      <c r="AO24" s="175">
        <f ca="1">IF(AM24=1,AR8,IF(AM24=2,AR9,IF(AM24=3,AR10,IF(AM24=4,AR11,IF(AM24=5,AR12,IF(AM24=6,AR13,IF(AM24=7,AR14,IF(AM24=8,AR15,IF(AM24=9,AR16,IF(AM24=10,AR17,IF(AM24=11,AR18,AR19)))))))))))</f>
        <v>0.85729999999999995</v>
      </c>
      <c r="AP24">
        <f t="shared" ca="1" si="28"/>
        <v>8573</v>
      </c>
      <c r="AQ24" s="175" t="str">
        <f t="shared" ca="1" si="29"/>
        <v>8573</v>
      </c>
      <c r="AR24">
        <f t="shared" ca="1" si="30"/>
        <v>4</v>
      </c>
      <c r="AS24" s="175" t="str">
        <f t="shared" ca="1" si="31"/>
        <v>0.8573</v>
      </c>
    </row>
    <row r="25" spans="1:46" x14ac:dyDescent="0.2">
      <c r="AM25">
        <f ca="1">Sheet1!AJ10</f>
        <v>9</v>
      </c>
      <c r="AN25" t="str">
        <f t="shared" ca="1" si="27"/>
        <v>ZAR</v>
      </c>
      <c r="AO25" s="175">
        <f ca="1">IF(AM25=1,AS8,IF(AM25=2,AS9,IF(AM25=3,AS10,IF(AM25=4,AS11,IF(AM25=5,AS12,IF(AM25=6,AS13,IF(AM25=7,AS14,IF(AM25=8,AS15,IF(AM25=9,AS16,IF(AM25=10,AS17,IF(AM25=11,AS18,AS19)))))))))))</f>
        <v>1.2512000000000001</v>
      </c>
      <c r="AP25">
        <f t="shared" ca="1" si="28"/>
        <v>12512</v>
      </c>
      <c r="AQ25" s="175" t="str">
        <f t="shared" ca="1" si="29"/>
        <v>12512</v>
      </c>
      <c r="AR25">
        <f t="shared" ca="1" si="30"/>
        <v>5</v>
      </c>
      <c r="AS25" s="175" t="str">
        <f t="shared" ca="1" si="31"/>
        <v>1.2512</v>
      </c>
    </row>
    <row r="26" spans="1:46" x14ac:dyDescent="0.2">
      <c r="AM26">
        <f ca="1">Sheet1!AJ12</f>
        <v>10</v>
      </c>
      <c r="AN26" t="str">
        <f t="shared" ca="1" si="27"/>
        <v>TRY</v>
      </c>
      <c r="AO26" s="175">
        <f ca="1">IF(AM26=1,AT8,IF(AM26=2,AT9,IF(AM26=3,AT10,IF(AM26=4,AT11,IF(AM26=5,AT12,IF(AM26=6,AT13,IF(AM26=7,AT14,IF(AM26=8,AT15,IF(AM26=9,AT16,IF(AM26=10,AT17,IF(AM26=11,AT18,AT19)))))))))))</f>
        <v>0.77900000000000003</v>
      </c>
      <c r="AP26">
        <f t="shared" ca="1" si="28"/>
        <v>7790</v>
      </c>
      <c r="AQ26" s="175" t="str">
        <f t="shared" ca="1" si="29"/>
        <v>7790</v>
      </c>
      <c r="AR26">
        <f t="shared" ca="1" si="30"/>
        <v>4</v>
      </c>
      <c r="AS26" s="175" t="str">
        <f t="shared" ca="1" si="31"/>
        <v>0.7790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BF685-7153-4AD5-AE47-545A848BEA91}">
  <dimension ref="A1:BJ75"/>
  <sheetViews>
    <sheetView workbookViewId="0"/>
  </sheetViews>
  <sheetFormatPr defaultRowHeight="12.75" x14ac:dyDescent="0.2"/>
  <cols>
    <col min="1" max="1" width="0.140625" customWidth="1"/>
    <col min="4" max="4" width="7.7109375" customWidth="1"/>
    <col min="5" max="5" width="13.85546875" customWidth="1"/>
    <col min="6" max="6" width="6.28515625" customWidth="1"/>
    <col min="7" max="7" width="3.7109375" customWidth="1"/>
    <col min="8" max="9" width="1" customWidth="1"/>
    <col min="10" max="10" width="0.140625" customWidth="1"/>
    <col min="17" max="17" width="11.7109375" customWidth="1"/>
  </cols>
  <sheetData>
    <row r="1" spans="2:62" ht="0.75" customHeight="1" x14ac:dyDescent="0.2">
      <c r="J1" t="s">
        <v>2</v>
      </c>
    </row>
    <row r="2" spans="2:62" ht="15" x14ac:dyDescent="0.25">
      <c r="B2" s="176" t="s">
        <v>421</v>
      </c>
      <c r="I2" s="177"/>
      <c r="P2" s="1" t="s">
        <v>422</v>
      </c>
      <c r="Q2" s="1" t="s">
        <v>423</v>
      </c>
      <c r="S2" s="178">
        <v>1</v>
      </c>
      <c r="T2" t="s">
        <v>424</v>
      </c>
      <c r="AA2" t="s">
        <v>425</v>
      </c>
      <c r="AD2" t="s">
        <v>426</v>
      </c>
      <c r="AG2" t="s">
        <v>427</v>
      </c>
      <c r="AJ2" t="s">
        <v>428</v>
      </c>
    </row>
    <row r="3" spans="2:62" ht="8.25" customHeight="1" thickBot="1" x14ac:dyDescent="0.25">
      <c r="T3" t="s">
        <v>429</v>
      </c>
      <c r="W3" s="1" t="s">
        <v>430</v>
      </c>
      <c r="Y3" s="1" t="s">
        <v>431</v>
      </c>
    </row>
    <row r="4" spans="2:62" ht="13.5" thickBot="1" x14ac:dyDescent="0.25">
      <c r="B4" s="11" t="s">
        <v>432</v>
      </c>
      <c r="L4">
        <f t="shared" ref="L4:L9" si="0">M4*N4*O4</f>
        <v>1</v>
      </c>
      <c r="M4">
        <f>IF(Q4=P4,0,1)</f>
        <v>1</v>
      </c>
      <c r="N4">
        <f t="shared" ref="N4:O6" si="1">IF(P4&gt;INT(P4),0,IF(P4&gt;12,0,IF(P4&lt;1,0,1)))</f>
        <v>1</v>
      </c>
      <c r="O4">
        <f t="shared" si="1"/>
        <v>1</v>
      </c>
      <c r="P4" s="179">
        <v>1</v>
      </c>
      <c r="Q4" s="179">
        <v>2</v>
      </c>
      <c r="R4" t="str">
        <f t="shared" ref="R4:R9" si="2">IF(L4=1,"","NO!")</f>
        <v/>
      </c>
      <c r="T4" t="s">
        <v>433</v>
      </c>
      <c r="V4" t="s">
        <v>398</v>
      </c>
      <c r="W4">
        <f t="shared" ref="W4:W10" ca="1" si="3">INT(RAND()*11+1)</f>
        <v>7</v>
      </c>
      <c r="X4">
        <v>1</v>
      </c>
      <c r="Y4">
        <f t="shared" ref="Y4:Y10" ca="1" si="4">IF(W4&gt;=X4,W4+1,W4)</f>
        <v>8</v>
      </c>
      <c r="AA4" s="179">
        <f ca="1">AA17</f>
        <v>3</v>
      </c>
      <c r="AB4" s="179">
        <f ca="1">IF(AA4=1,$Y4,IF(AA4=2,$Y5,$Y6))</f>
        <v>2</v>
      </c>
      <c r="AD4" s="179">
        <f>P4</f>
        <v>1</v>
      </c>
      <c r="AE4" s="179">
        <f ca="1">IF(AD4=1,$Y4,IF(AD4=2,$Y5,$Y6))</f>
        <v>8</v>
      </c>
      <c r="AG4" s="179">
        <f t="shared" ref="AG4:AH6" si="5">P4</f>
        <v>1</v>
      </c>
      <c r="AH4" s="179">
        <f t="shared" si="5"/>
        <v>2</v>
      </c>
      <c r="AJ4" s="179">
        <f t="shared" ref="AJ4:AK6" ca="1" si="6">IF($S$2=1,AA4,IF($S$2=2,AD4,AG4))</f>
        <v>3</v>
      </c>
      <c r="AK4" s="179">
        <f t="shared" ca="1" si="6"/>
        <v>2</v>
      </c>
    </row>
    <row r="5" spans="2:62" ht="13.5" thickBot="1" x14ac:dyDescent="0.25">
      <c r="B5" s="11" t="s">
        <v>434</v>
      </c>
      <c r="L5">
        <f t="shared" si="0"/>
        <v>1</v>
      </c>
      <c r="M5">
        <f>IF(Q5=P5,0,1)</f>
        <v>1</v>
      </c>
      <c r="N5">
        <f t="shared" si="1"/>
        <v>1</v>
      </c>
      <c r="O5">
        <f t="shared" si="1"/>
        <v>1</v>
      </c>
      <c r="P5" s="180">
        <v>5</v>
      </c>
      <c r="Q5" s="180">
        <v>6</v>
      </c>
      <c r="R5" t="str">
        <f t="shared" si="2"/>
        <v/>
      </c>
      <c r="T5" t="s">
        <v>435</v>
      </c>
      <c r="V5" t="s">
        <v>400</v>
      </c>
      <c r="W5">
        <f t="shared" ca="1" si="3"/>
        <v>1</v>
      </c>
      <c r="X5">
        <v>2</v>
      </c>
      <c r="Y5">
        <f t="shared" ca="1" si="4"/>
        <v>1</v>
      </c>
      <c r="AA5" s="179">
        <f ca="1">AA18</f>
        <v>4</v>
      </c>
      <c r="AB5" s="180">
        <f ca="1">IF(AA5=2,$Y5,IF(AA5=3,$Y6,IF(AA5=4,$Y7,$Y8)))</f>
        <v>10</v>
      </c>
      <c r="AD5" s="179">
        <f>P5</f>
        <v>5</v>
      </c>
      <c r="AE5" s="180">
        <f ca="1">IF(AD5=2,$Y5,IF(AD5=3,$Y6,IF(AD5=4,$Y7,$Y8)))</f>
        <v>8</v>
      </c>
      <c r="AG5" s="179">
        <f t="shared" si="5"/>
        <v>5</v>
      </c>
      <c r="AH5" s="179">
        <f t="shared" si="5"/>
        <v>6</v>
      </c>
      <c r="AJ5" s="179">
        <f t="shared" ca="1" si="6"/>
        <v>4</v>
      </c>
      <c r="AK5" s="179">
        <f t="shared" ca="1" si="6"/>
        <v>10</v>
      </c>
    </row>
    <row r="6" spans="2:62" ht="11.25" customHeight="1" thickBot="1" x14ac:dyDescent="0.25">
      <c r="B6" s="181"/>
      <c r="C6" s="181"/>
      <c r="D6" s="181"/>
      <c r="E6" s="181"/>
      <c r="F6" s="181"/>
      <c r="G6" s="181"/>
      <c r="H6" s="181"/>
      <c r="I6" s="181"/>
      <c r="L6">
        <f t="shared" si="0"/>
        <v>1</v>
      </c>
      <c r="M6">
        <f>IF(Q6=P6,0,1)</f>
        <v>1</v>
      </c>
      <c r="N6">
        <f t="shared" si="1"/>
        <v>1</v>
      </c>
      <c r="O6">
        <f t="shared" si="1"/>
        <v>1</v>
      </c>
      <c r="P6" s="180">
        <v>6</v>
      </c>
      <c r="Q6" s="180">
        <v>1</v>
      </c>
      <c r="R6" t="str">
        <f t="shared" si="2"/>
        <v/>
      </c>
      <c r="T6" t="s">
        <v>436</v>
      </c>
      <c r="V6" t="s">
        <v>402</v>
      </c>
      <c r="W6">
        <f t="shared" ca="1" si="3"/>
        <v>2</v>
      </c>
      <c r="X6">
        <v>3</v>
      </c>
      <c r="Y6">
        <f t="shared" ca="1" si="4"/>
        <v>2</v>
      </c>
      <c r="AA6" s="179">
        <f ca="1">AA19</f>
        <v>7</v>
      </c>
      <c r="AB6" s="180">
        <f ca="1">IF(AA6=3,$Y6,IF(AA6=4,$Y7,IF(AA6=5,$Y8,IF(AA6=6,$Y9,$Y10))))</f>
        <v>8</v>
      </c>
      <c r="AD6" s="179">
        <f>P6</f>
        <v>6</v>
      </c>
      <c r="AE6" s="180">
        <f ca="1">IF(AD6=3,$Y6,IF(AD6=4,$Y7,IF(AD6=5,$Y8,IF(AD6=6,$Y9,$Y10))))</f>
        <v>4</v>
      </c>
      <c r="AG6" s="179">
        <f t="shared" si="5"/>
        <v>6</v>
      </c>
      <c r="AH6" s="179">
        <f t="shared" si="5"/>
        <v>1</v>
      </c>
      <c r="AJ6" s="179">
        <f t="shared" ca="1" si="6"/>
        <v>7</v>
      </c>
      <c r="AK6" s="179">
        <f t="shared" ca="1" si="6"/>
        <v>8</v>
      </c>
    </row>
    <row r="7" spans="2:62" ht="6" customHeight="1" thickBot="1" x14ac:dyDescent="0.25">
      <c r="L7">
        <f t="shared" si="0"/>
        <v>1</v>
      </c>
      <c r="M7">
        <f>IF(Q8=P8,0,1)</f>
        <v>1</v>
      </c>
      <c r="N7">
        <f>IF(P8&gt;INT(P8),0,IF(P8&gt;12,0,IF(P8&lt;1,0,1)))</f>
        <v>1</v>
      </c>
      <c r="O7">
        <f>IF(Q8&gt;INT(Q8),0,IF(Q8&gt;12,0,IF(Q8&lt;1,0,1)))</f>
        <v>1</v>
      </c>
      <c r="P7" s="182"/>
      <c r="Q7" s="182"/>
      <c r="R7" t="str">
        <f t="shared" si="2"/>
        <v/>
      </c>
      <c r="T7" t="s">
        <v>437</v>
      </c>
      <c r="V7" t="s">
        <v>404</v>
      </c>
      <c r="W7">
        <f t="shared" ca="1" si="3"/>
        <v>9</v>
      </c>
      <c r="X7">
        <v>4</v>
      </c>
      <c r="Y7">
        <f t="shared" ca="1" si="4"/>
        <v>10</v>
      </c>
      <c r="AA7" s="182"/>
      <c r="AB7" s="182"/>
      <c r="AD7" s="182"/>
      <c r="AE7" s="182"/>
      <c r="AG7" s="182"/>
      <c r="AH7" s="182"/>
      <c r="AJ7" s="182"/>
      <c r="AK7" s="182"/>
    </row>
    <row r="8" spans="2:62" ht="12.75" customHeight="1" x14ac:dyDescent="0.2">
      <c r="C8" s="183" t="str">
        <f ca="1">"1 "&amp;Sheet2!AN21&amp;" = "&amp;Sheet2!AS21&amp;" "&amp;Sheet2!AN8</f>
        <v>1 HKD = 18.6298 ISK</v>
      </c>
      <c r="D8" s="183"/>
      <c r="E8" s="183"/>
      <c r="F8" s="183"/>
      <c r="L8">
        <f t="shared" si="0"/>
        <v>1</v>
      </c>
      <c r="M8">
        <f>IF(Q10=P10,0,1)</f>
        <v>1</v>
      </c>
      <c r="N8">
        <f>IF(P10&gt;INT(P10),0,IF(P10&gt;12,0,IF(P10&lt;1,0,1)))</f>
        <v>1</v>
      </c>
      <c r="O8">
        <f>IF(Q10&gt;INT(Q10),0,IF(Q10&gt;12,0,IF(Q10&lt;1,0,1)))</f>
        <v>1</v>
      </c>
      <c r="P8" s="180">
        <v>3</v>
      </c>
      <c r="Q8" s="180">
        <v>6</v>
      </c>
      <c r="R8" t="str">
        <f t="shared" si="2"/>
        <v/>
      </c>
      <c r="T8" t="s">
        <v>438</v>
      </c>
      <c r="V8" t="s">
        <v>406</v>
      </c>
      <c r="W8">
        <f t="shared" ca="1" si="3"/>
        <v>7</v>
      </c>
      <c r="X8">
        <v>5</v>
      </c>
      <c r="Y8">
        <f t="shared" ca="1" si="4"/>
        <v>8</v>
      </c>
      <c r="AA8" s="179">
        <f ca="1">AA20</f>
        <v>8</v>
      </c>
      <c r="AB8" s="180">
        <f ca="1">IF(AA8=4,$Y7,IF(AA8=5,$Y8,IF(AA8=6,$Y9,IF(AA8=7,$Y10,IF(AA8=8,$Y12,$Y14)))))</f>
        <v>11</v>
      </c>
      <c r="AD8" s="179">
        <f>P8</f>
        <v>3</v>
      </c>
      <c r="AE8" s="180">
        <f ca="1">IF(AD8=4,$Y7,IF(AD8=5,$Y8,IF(AD8=6,$Y9,IF(AD8=7,$Y10,IF(AD8=8,$Y12,$Y14)))))</f>
        <v>10</v>
      </c>
      <c r="AG8" s="179">
        <f>P8</f>
        <v>3</v>
      </c>
      <c r="AH8" s="179">
        <f>Q8</f>
        <v>6</v>
      </c>
      <c r="AJ8" s="179">
        <f ca="1">IF($S$2=1,AA8,IF($S$2=2,AD8,AG8))</f>
        <v>8</v>
      </c>
      <c r="AK8" s="179">
        <f ca="1">IF($S$2=1,AB8,IF($S$2=2,AE8,AH8))</f>
        <v>11</v>
      </c>
      <c r="AU8" s="3">
        <v>1</v>
      </c>
      <c r="AV8" s="3">
        <v>2</v>
      </c>
      <c r="AW8" s="184" t="s">
        <v>439</v>
      </c>
    </row>
    <row r="9" spans="2:62" ht="9" customHeight="1" thickBot="1" x14ac:dyDescent="0.25">
      <c r="L9">
        <f t="shared" si="0"/>
        <v>1</v>
      </c>
      <c r="M9">
        <f>IF(Q12=P12,0,1)</f>
        <v>1</v>
      </c>
      <c r="N9">
        <f>IF(P12&gt;INT(P12),0,IF(P12&gt;12,0,IF(P12&lt;1,0,1)))</f>
        <v>1</v>
      </c>
      <c r="O9">
        <f>IF(Q12&gt;INT(Q12),0,IF(Q12&gt;12,0,IF(Q12&lt;1,0,1)))</f>
        <v>1</v>
      </c>
      <c r="P9" s="182"/>
      <c r="Q9" s="182"/>
      <c r="R9" t="str">
        <f t="shared" si="2"/>
        <v/>
      </c>
      <c r="T9" t="s">
        <v>440</v>
      </c>
      <c r="V9" t="s">
        <v>408</v>
      </c>
      <c r="W9">
        <f t="shared" ca="1" si="3"/>
        <v>4</v>
      </c>
      <c r="X9">
        <v>6</v>
      </c>
      <c r="Y9">
        <f t="shared" ca="1" si="4"/>
        <v>4</v>
      </c>
      <c r="AA9" s="182"/>
      <c r="AB9" s="182"/>
      <c r="AD9" s="182"/>
      <c r="AE9" s="182"/>
      <c r="AG9" s="182"/>
      <c r="AH9" s="182"/>
      <c r="AJ9" s="182"/>
      <c r="AK9" s="182"/>
    </row>
    <row r="10" spans="2:62" ht="12.75" customHeight="1" thickBot="1" x14ac:dyDescent="0.3">
      <c r="C10" s="1" t="str">
        <f ca="1">AO10&amp;" "&amp;Sheet2!AN$21&amp;" ="</f>
        <v>59.83 HKD =</v>
      </c>
      <c r="D10" s="5"/>
      <c r="E10" s="185" t="str">
        <f ca="1">AX10</f>
        <v>1114.62</v>
      </c>
      <c r="F10" s="1" t="str">
        <f ca="1">Sheet2!AN8</f>
        <v>ISK</v>
      </c>
      <c r="G10">
        <v>6</v>
      </c>
      <c r="L10">
        <f>IF(P4=P5,0,IF(P4=P6,0,IF(P4=P8,0,IF(P4=P10,0,IF(P4=P12,0,IF(P5=P6,0,IF(P5=P8,0,IF(P5=P10,0,1))))))))</f>
        <v>1</v>
      </c>
      <c r="P10" s="180">
        <v>2</v>
      </c>
      <c r="Q10" s="180">
        <v>3</v>
      </c>
      <c r="R10" t="str">
        <f>IF(L12=1,"","NO!")</f>
        <v/>
      </c>
      <c r="T10" t="s">
        <v>441</v>
      </c>
      <c r="V10" t="s">
        <v>410</v>
      </c>
      <c r="W10">
        <f t="shared" ca="1" si="3"/>
        <v>7</v>
      </c>
      <c r="X10">
        <v>7</v>
      </c>
      <c r="Y10">
        <f t="shared" ca="1" si="4"/>
        <v>8</v>
      </c>
      <c r="AA10" s="179">
        <f ca="1">AA21</f>
        <v>9</v>
      </c>
      <c r="AB10" s="180">
        <f ca="1">IF(AA10=5,$Y8,IF(AA10=6,$Y9,IF(AA10=7,$Y10,IF(AA10=8,$Y12,IF(AA10=9,$Y14,$Y16)))))</f>
        <v>10</v>
      </c>
      <c r="AD10" s="179">
        <f>P10</f>
        <v>2</v>
      </c>
      <c r="AE10" s="180">
        <f ca="1">IF(AD10=5,$Y8,IF(AD10=6,$Y9,IF(AD10=7,$Y10,IF(AD10=8,$Y12,IF(AD10=9,$Y14,$Y16)))))</f>
        <v>5</v>
      </c>
      <c r="AG10" s="179">
        <f>P10</f>
        <v>2</v>
      </c>
      <c r="AH10" s="179">
        <f>Q10</f>
        <v>3</v>
      </c>
      <c r="AJ10" s="179">
        <f ca="1">IF($S$2=1,AA10,IF($S$2=2,AD10,AG10))</f>
        <v>9</v>
      </c>
      <c r="AK10" s="179">
        <f ca="1">IF($S$2=1,AB10,IF($S$2=2,AE10,AH10))</f>
        <v>10</v>
      </c>
      <c r="AN10">
        <f ca="1">INT(RAND()*9000+1000)</f>
        <v>5983</v>
      </c>
      <c r="AO10" t="str">
        <f ca="1">LEFT(AN10,2)&amp;"."&amp;RIGHT(AN10,2)</f>
        <v>59.83</v>
      </c>
      <c r="AQ10" s="193">
        <f ca="1">AO10*Sheet2!AO$21</f>
        <v>1114.620934</v>
      </c>
      <c r="AR10">
        <f ca="1">INT(100*AQ10+0.5)</f>
        <v>111462</v>
      </c>
      <c r="AS10" t="str">
        <f ca="1">TEXT(AR10,0)</f>
        <v>111462</v>
      </c>
      <c r="AT10">
        <f ca="1">LEN(AS10)</f>
        <v>6</v>
      </c>
      <c r="AU10" t="str">
        <f ca="1">"0.0"&amp;AS10</f>
        <v>0.0111462</v>
      </c>
      <c r="AV10" t="str">
        <f ca="1">"0."&amp;AS10</f>
        <v>0.111462</v>
      </c>
      <c r="AW10" t="str">
        <f ca="1">LEFT(AS10,AT10-2)&amp;"."&amp;RIGHT(AS10,2)</f>
        <v>1114.62</v>
      </c>
      <c r="AX10" s="27" t="str">
        <f ca="1">IF(AT10=1,AU10,IF(AT10=2,AV10,AW10))</f>
        <v>1114.62</v>
      </c>
      <c r="AY10" s="25">
        <f ca="1">AX10-AQ10</f>
        <v>-9.3400000014298712E-4</v>
      </c>
      <c r="AZ10" s="25">
        <f ca="1">IF(AY10&gt;0,1,-1)</f>
        <v>-1</v>
      </c>
      <c r="BA10" s="26">
        <f ca="1">AX10-0.01*AZ10</f>
        <v>1114.6299999999999</v>
      </c>
      <c r="BB10" s="11">
        <f ca="1">Approximations!M10</f>
        <v>4</v>
      </c>
      <c r="BC10">
        <f ca="1">INT(BB10/2+0.6)</f>
        <v>2</v>
      </c>
      <c r="BD10" s="68" t="str">
        <f ca="1">AX10&amp;" ("&amp;BC10&amp;" for "&amp;BJ10&amp;")"</f>
        <v>1114.62 (2 for 1114.63)</v>
      </c>
      <c r="BE10">
        <f ca="1">100*BA10</f>
        <v>111462.99999999999</v>
      </c>
      <c r="BF10" t="str">
        <f ca="1">TEXT(BE10,0)</f>
        <v>111463</v>
      </c>
      <c r="BG10">
        <f ca="1">LEN(BF10)</f>
        <v>6</v>
      </c>
      <c r="BH10" t="str">
        <f ca="1">IF(BG10=1,"00"&amp;BF10,IF(BG10=2,"0"&amp;BF10,BF10))</f>
        <v>111463</v>
      </c>
      <c r="BI10">
        <f ca="1">LEN(BH10)</f>
        <v>6</v>
      </c>
      <c r="BJ10" s="27" t="str">
        <f ca="1">LEFT(BH10,BI10-2)&amp;"."&amp;RIGHT(BH10,2)</f>
        <v>1114.63</v>
      </c>
    </row>
    <row r="11" spans="2:62" ht="4.5" customHeight="1" thickBot="1" x14ac:dyDescent="0.25">
      <c r="C11" s="1"/>
      <c r="E11" s="147"/>
      <c r="F11" s="1"/>
      <c r="L11">
        <f>IF(P5=P12,0,IF(P6=P8,0,IF(P6=P10,0,IF(P6=P12,0,IF(P8=P10,0,IF(P8=P12,0,IF(P10=P12,0,1)))))))</f>
        <v>1</v>
      </c>
      <c r="P11" s="182"/>
      <c r="Q11" s="182"/>
      <c r="AA11" s="182"/>
      <c r="AB11" s="182"/>
      <c r="AD11" s="182"/>
      <c r="AE11" s="182"/>
      <c r="AG11" s="182"/>
      <c r="AH11" s="182"/>
      <c r="AJ11" s="182"/>
      <c r="AK11" s="182"/>
      <c r="AQ11" s="11"/>
    </row>
    <row r="12" spans="2:62" ht="12.75" customHeight="1" thickBot="1" x14ac:dyDescent="0.3">
      <c r="C12" s="1" t="str">
        <f ca="1">AO12&amp;" "&amp;Sheet2!AN$21&amp;" ="</f>
        <v>81.04 HKD =</v>
      </c>
      <c r="D12" s="5"/>
      <c r="E12" s="185" t="str">
        <f ca="1">AX12</f>
        <v>1509.76</v>
      </c>
      <c r="F12" s="1" t="str">
        <f ca="1">F10</f>
        <v>ISK</v>
      </c>
      <c r="G12">
        <f>G10</f>
        <v>6</v>
      </c>
      <c r="L12">
        <f>L11*L10*L9*L8*L7*L6*L5*L4</f>
        <v>1</v>
      </c>
      <c r="P12" s="186">
        <v>9</v>
      </c>
      <c r="Q12" s="186">
        <v>4</v>
      </c>
      <c r="T12" t="s">
        <v>442</v>
      </c>
      <c r="V12" t="s">
        <v>412</v>
      </c>
      <c r="W12">
        <f ca="1">INT(RAND()*11+1)</f>
        <v>10</v>
      </c>
      <c r="X12">
        <v>8</v>
      </c>
      <c r="Y12">
        <f ca="1">IF(W12&gt;=X12,W12+1,W12)</f>
        <v>11</v>
      </c>
      <c r="AA12" s="187">
        <f ca="1">AA22</f>
        <v>10</v>
      </c>
      <c r="AB12" s="186">
        <f ca="1">IF(AA12=6,$Y9,IF(AA12=7,$Y10,IF(AA12=8,$Y12,IF(AA12=9,$Y14,IF(AA12=10,$Y16,IF(AA12=11,$Y18,$Y19))))))</f>
        <v>5</v>
      </c>
      <c r="AD12" s="187">
        <f>P12</f>
        <v>9</v>
      </c>
      <c r="AE12" s="186">
        <f ca="1">IF(AD12=6,$Y9,IF(AD12=7,$Y10,IF(AD12=8,$Y12,IF(AD12=9,$Y14,IF(AD12=10,$Y16,IF(AD12=11,$Y18,$Y19))))))</f>
        <v>10</v>
      </c>
      <c r="AG12" s="187">
        <f>P12</f>
        <v>9</v>
      </c>
      <c r="AH12" s="187">
        <f>Q12</f>
        <v>4</v>
      </c>
      <c r="AJ12" s="187">
        <f ca="1">IF($S$2=1,AA12,IF($S$2=2,AD12,AG12))</f>
        <v>10</v>
      </c>
      <c r="AK12" s="187">
        <f ca="1">IF($S$2=1,AB12,IF($S$2=2,AE12,AH12))</f>
        <v>5</v>
      </c>
      <c r="AN12">
        <f ca="1">INT(RAND()*9000+1000)</f>
        <v>8104</v>
      </c>
      <c r="AO12" t="str">
        <f ca="1">LEFT(AN12,2)&amp;"."&amp;RIGHT(AN12,2)</f>
        <v>81.04</v>
      </c>
      <c r="AQ12" s="193">
        <f ca="1">AO12*Sheet2!AO$21</f>
        <v>1509.758992</v>
      </c>
      <c r="AR12">
        <f ca="1">INT(100*AQ12+0.5)</f>
        <v>150976</v>
      </c>
      <c r="AS12" t="str">
        <f ca="1">TEXT(AR12,0)</f>
        <v>150976</v>
      </c>
      <c r="AT12">
        <f ca="1">LEN(AS12)</f>
        <v>6</v>
      </c>
      <c r="AU12" t="str">
        <f ca="1">"0.0"&amp;AS12</f>
        <v>0.0150976</v>
      </c>
      <c r="AV12" t="str">
        <f ca="1">"0."&amp;AS12</f>
        <v>0.150976</v>
      </c>
      <c r="AW12" t="str">
        <f ca="1">LEFT(AS12,AT12-2)&amp;"."&amp;RIGHT(AS12,2)</f>
        <v>1509.76</v>
      </c>
      <c r="AX12" s="27" t="str">
        <f ca="1">IF(AT12=1,AU12,IF(AT12=2,AV12,AW12))</f>
        <v>1509.76</v>
      </c>
      <c r="AY12" s="25">
        <f ca="1">AX12-AQ12</f>
        <v>1.0079999999561551E-3</v>
      </c>
      <c r="AZ12" s="25">
        <f ca="1">IF(AY12&gt;0,1,-1)</f>
        <v>1</v>
      </c>
      <c r="BA12" s="26">
        <f ca="1">AX12-0.01*AZ12</f>
        <v>1509.75</v>
      </c>
      <c r="BB12" s="11">
        <f ca="1">Approximations!M12</f>
        <v>7</v>
      </c>
      <c r="BC12">
        <f ca="1">INT(BB12/2+0.6)</f>
        <v>4</v>
      </c>
      <c r="BD12" s="68" t="str">
        <f ca="1">AX12&amp;" ("&amp;BC12&amp;" for "&amp;BJ12&amp;")"</f>
        <v>1509.76 (4 for 1509.75)</v>
      </c>
      <c r="BE12">
        <f ca="1">100*BA12</f>
        <v>150975</v>
      </c>
      <c r="BF12" t="str">
        <f ca="1">TEXT(BE12,0)</f>
        <v>150975</v>
      </c>
      <c r="BG12">
        <f ca="1">LEN(BF12)</f>
        <v>6</v>
      </c>
      <c r="BH12" t="str">
        <f ca="1">IF(BG12=1,"00"&amp;BF12,IF(BG12=2,"0"&amp;BF12,BF12))</f>
        <v>150975</v>
      </c>
      <c r="BI12">
        <f ca="1">LEN(BH12)</f>
        <v>6</v>
      </c>
      <c r="BJ12" s="27" t="str">
        <f ca="1">LEFT(BH12,BI12-2)&amp;"."&amp;RIGHT(BH12,2)</f>
        <v>1509.75</v>
      </c>
    </row>
    <row r="13" spans="2:62" ht="4.5" customHeight="1" x14ac:dyDescent="0.2">
      <c r="C13" s="1"/>
      <c r="E13" s="147"/>
      <c r="F13" s="1"/>
      <c r="AQ13" s="11"/>
    </row>
    <row r="14" spans="2:62" ht="12.75" customHeight="1" thickBot="1" x14ac:dyDescent="0.3">
      <c r="C14" s="1" t="str">
        <f ca="1">AO14&amp;" "&amp;Sheet2!AN$8&amp;" ="</f>
        <v>45.32 ISK =</v>
      </c>
      <c r="D14" s="5"/>
      <c r="E14" s="185" t="str">
        <f ca="1">AX14</f>
        <v>2.43</v>
      </c>
      <c r="F14" s="1" t="str">
        <f ca="1">Sheet2!AN21</f>
        <v>HKD</v>
      </c>
      <c r="G14">
        <f>G10</f>
        <v>6</v>
      </c>
      <c r="T14" t="s">
        <v>443</v>
      </c>
      <c r="V14" t="s">
        <v>414</v>
      </c>
      <c r="W14">
        <f ca="1">INT(RAND()*11+1)</f>
        <v>9</v>
      </c>
      <c r="X14">
        <v>9</v>
      </c>
      <c r="Y14">
        <f ca="1">IF(W14&gt;=X14,W14+1,W14)</f>
        <v>10</v>
      </c>
      <c r="AN14">
        <f ca="1">INT(RAND()*9000+1000)</f>
        <v>4532</v>
      </c>
      <c r="AO14" t="str">
        <f ca="1">LEFT(AN14,2)&amp;"."&amp;RIGHT(AN14,2)</f>
        <v>45.32</v>
      </c>
      <c r="AQ14" s="193">
        <f ca="1">AO14/Sheet2!AO$21</f>
        <v>2.4326616496151328</v>
      </c>
      <c r="AR14">
        <f ca="1">INT(100*AQ14+0.5)</f>
        <v>243</v>
      </c>
      <c r="AS14" t="str">
        <f ca="1">TEXT(AR14,0)</f>
        <v>243</v>
      </c>
      <c r="AT14">
        <f ca="1">LEN(AS14)</f>
        <v>3</v>
      </c>
      <c r="AU14" t="str">
        <f ca="1">"0.0"&amp;AS14</f>
        <v>0.0243</v>
      </c>
      <c r="AV14" t="str">
        <f ca="1">"0."&amp;AS14</f>
        <v>0.243</v>
      </c>
      <c r="AW14" t="str">
        <f ca="1">LEFT(AS14,AT14-2)&amp;"."&amp;RIGHT(AS14,2)</f>
        <v>2.43</v>
      </c>
      <c r="AX14" s="27" t="str">
        <f ca="1">IF(AT14=1,AU14,IF(AT14=2,AV14,AW14))</f>
        <v>2.43</v>
      </c>
      <c r="AY14" s="25">
        <f ca="1">AX14-AQ14</f>
        <v>-2.6616496151325997E-3</v>
      </c>
      <c r="AZ14" s="25">
        <f ca="1">IF(AY14&gt;0,1,-1)</f>
        <v>-1</v>
      </c>
      <c r="BA14" s="26">
        <f ca="1">AX14-0.01*AZ14</f>
        <v>2.44</v>
      </c>
      <c r="BB14" s="11">
        <f ca="1">Approximations!M14</f>
        <v>7</v>
      </c>
      <c r="BC14">
        <f ca="1">INT(BB14/2+0.6)</f>
        <v>4</v>
      </c>
      <c r="BD14" s="68" t="str">
        <f ca="1">AX14&amp;" ("&amp;BC14&amp;" for "&amp;BJ14&amp;")"</f>
        <v>2.43 (4 for 2.44)</v>
      </c>
      <c r="BE14">
        <f ca="1">100*BA14</f>
        <v>244</v>
      </c>
      <c r="BF14" t="str">
        <f ca="1">TEXT(BE14,0)</f>
        <v>244</v>
      </c>
      <c r="BG14">
        <f ca="1">LEN(BF14)</f>
        <v>3</v>
      </c>
      <c r="BH14" t="str">
        <f ca="1">IF(BG14=1,"00"&amp;BF14,IF(BG14=2,"0"&amp;BF14,BF14))</f>
        <v>244</v>
      </c>
      <c r="BI14">
        <f ca="1">LEN(BH14)</f>
        <v>3</v>
      </c>
      <c r="BJ14" s="27" t="str">
        <f ca="1">LEFT(BH14,BI14-2)&amp;"."&amp;RIGHT(BH14,2)</f>
        <v>2.44</v>
      </c>
    </row>
    <row r="15" spans="2:62" ht="4.5" customHeight="1" x14ac:dyDescent="0.25">
      <c r="C15" s="1"/>
      <c r="D15" s="5"/>
      <c r="E15" s="147"/>
      <c r="F15" s="1"/>
      <c r="AN15" s="17"/>
      <c r="AQ15" s="193"/>
    </row>
    <row r="16" spans="2:62" ht="12.75" customHeight="1" thickBot="1" x14ac:dyDescent="0.3">
      <c r="C16" s="1" t="str">
        <f ca="1">AO16&amp;" "&amp;Sheet2!AN$8&amp;" ="</f>
        <v>21.16 ISK =</v>
      </c>
      <c r="D16" s="5"/>
      <c r="E16" s="185" t="str">
        <f ca="1">AX16</f>
        <v>1.14</v>
      </c>
      <c r="F16" s="1" t="str">
        <f ca="1">F14</f>
        <v>HKD</v>
      </c>
      <c r="G16">
        <f>G14</f>
        <v>6</v>
      </c>
      <c r="T16" t="s">
        <v>444</v>
      </c>
      <c r="V16" t="s">
        <v>416</v>
      </c>
      <c r="W16">
        <f ca="1">INT(RAND()*11+1)</f>
        <v>5</v>
      </c>
      <c r="X16">
        <v>10</v>
      </c>
      <c r="Y16">
        <f ca="1">IF(W16&gt;=X16,W16+1,W16)</f>
        <v>5</v>
      </c>
      <c r="AN16">
        <f ca="1">INT(RAND()*9000+1000)</f>
        <v>2116</v>
      </c>
      <c r="AO16" t="str">
        <f ca="1">LEFT(AN16,2)&amp;"."&amp;RIGHT(AN16,2)</f>
        <v>21.16</v>
      </c>
      <c r="AQ16" s="193">
        <f ca="1">AO16/Sheet2!AO$21</f>
        <v>1.1358146625299252</v>
      </c>
      <c r="AR16">
        <f ca="1">INT(100*AQ16+0.5)</f>
        <v>114</v>
      </c>
      <c r="AS16" t="str">
        <f ca="1">TEXT(AR16,0)</f>
        <v>114</v>
      </c>
      <c r="AT16">
        <f ca="1">LEN(AS16)</f>
        <v>3</v>
      </c>
      <c r="AU16" t="str">
        <f ca="1">"0.0"&amp;AS16</f>
        <v>0.0114</v>
      </c>
      <c r="AV16" t="str">
        <f ca="1">"0."&amp;AS16</f>
        <v>0.114</v>
      </c>
      <c r="AW16" t="str">
        <f ca="1">LEFT(AS16,AT16-2)&amp;"."&amp;RIGHT(AS16,2)</f>
        <v>1.14</v>
      </c>
      <c r="AX16" s="27" t="str">
        <f ca="1">IF(AT16=1,AU16,IF(AT16=2,AV16,AW16))</f>
        <v>1.14</v>
      </c>
      <c r="AY16" s="25">
        <f ca="1">AX16-AQ16</f>
        <v>4.1853374700746571E-3</v>
      </c>
      <c r="AZ16" s="25">
        <f ca="1">IF(AY16&gt;0,1,-1)</f>
        <v>1</v>
      </c>
      <c r="BA16" s="26">
        <f ca="1">AX16-0.01*AZ16</f>
        <v>1.1299999999999999</v>
      </c>
      <c r="BB16" s="11">
        <f ca="1">Approximations!M16</f>
        <v>7</v>
      </c>
      <c r="BC16">
        <f ca="1">INT(BB16/2+0.6)</f>
        <v>4</v>
      </c>
      <c r="BD16" s="68" t="str">
        <f ca="1">AX16&amp;" ("&amp;BC16&amp;" for "&amp;BJ16&amp;")"</f>
        <v>1.14 (4 for 1.13)</v>
      </c>
      <c r="BE16">
        <f ca="1">100*BA16</f>
        <v>112.99999999999999</v>
      </c>
      <c r="BF16" t="str">
        <f ca="1">TEXT(BE16,0)</f>
        <v>113</v>
      </c>
      <c r="BG16">
        <f ca="1">LEN(BF16)</f>
        <v>3</v>
      </c>
      <c r="BH16" t="str">
        <f ca="1">IF(BG16=1,"00"&amp;BF16,IF(BG16=2,"0"&amp;BF16,BF16))</f>
        <v>113</v>
      </c>
      <c r="BI16">
        <f ca="1">LEN(BH16)</f>
        <v>3</v>
      </c>
      <c r="BJ16" s="27" t="str">
        <f ca="1">LEFT(BH16,BI16-2)&amp;"."&amp;RIGHT(BH16,2)</f>
        <v>1.13</v>
      </c>
    </row>
    <row r="17" spans="2:62" ht="8.25" customHeight="1" thickBot="1" x14ac:dyDescent="0.25">
      <c r="B17" s="181"/>
      <c r="C17" s="181"/>
      <c r="D17" s="181"/>
      <c r="E17" s="188"/>
      <c r="F17" s="181"/>
      <c r="G17" s="181"/>
      <c r="H17" s="181"/>
      <c r="I17" s="181"/>
      <c r="AA17">
        <f ca="1">INT(RAND()*3)+1</f>
        <v>3</v>
      </c>
      <c r="AB17">
        <f ca="1">AA17+1</f>
        <v>4</v>
      </c>
      <c r="AC17">
        <v>5</v>
      </c>
      <c r="AD17">
        <f ca="1">AC17-AB17+1</f>
        <v>2</v>
      </c>
      <c r="AE17">
        <f ca="1">INT(RAND()*AD17)+1+AA17</f>
        <v>4</v>
      </c>
      <c r="AG17">
        <v>1</v>
      </c>
      <c r="AH17">
        <v>3</v>
      </c>
    </row>
    <row r="18" spans="2:62" ht="6" customHeight="1" x14ac:dyDescent="0.2">
      <c r="E18" s="147"/>
      <c r="T18" t="s">
        <v>445</v>
      </c>
      <c r="V18" t="s">
        <v>418</v>
      </c>
      <c r="W18">
        <f ca="1">INT(RAND()*11+1)</f>
        <v>8</v>
      </c>
      <c r="X18">
        <v>11</v>
      </c>
      <c r="Y18">
        <f ca="1">IF(W18&gt;=X18,W18+1,W18)</f>
        <v>8</v>
      </c>
      <c r="AA18">
        <f ca="1">AE17</f>
        <v>4</v>
      </c>
      <c r="AB18">
        <f ca="1">AA18+1</f>
        <v>5</v>
      </c>
      <c r="AC18">
        <v>7</v>
      </c>
      <c r="AD18">
        <f ca="1">AC18-AB18+1</f>
        <v>3</v>
      </c>
      <c r="AE18">
        <f ca="1">INT(RAND()*AD18)+1+AA18</f>
        <v>7</v>
      </c>
      <c r="AG18">
        <v>2</v>
      </c>
      <c r="AH18">
        <v>5</v>
      </c>
    </row>
    <row r="19" spans="2:62" ht="12.75" customHeight="1" x14ac:dyDescent="0.2">
      <c r="C19" s="183" t="str">
        <f ca="1">"1 "&amp;Sheet2!AN22&amp;" = "&amp;Sheet2!AS22&amp;" "&amp;Sheet2!AN9</f>
        <v>1 MXN = 1.3640 TRY</v>
      </c>
      <c r="D19" s="183"/>
      <c r="E19" s="189"/>
      <c r="F19" s="183"/>
      <c r="T19" t="s">
        <v>446</v>
      </c>
      <c r="V19" t="s">
        <v>420</v>
      </c>
      <c r="W19">
        <f ca="1">INT(RAND()*11+1)</f>
        <v>1</v>
      </c>
      <c r="X19">
        <v>12</v>
      </c>
      <c r="Y19">
        <f ca="1">IF(W19&gt;=X19,W19+1,W19)</f>
        <v>1</v>
      </c>
      <c r="AA19">
        <f ca="1">AE18</f>
        <v>7</v>
      </c>
      <c r="AB19">
        <f ca="1">AA19+1</f>
        <v>8</v>
      </c>
      <c r="AC19">
        <v>9</v>
      </c>
      <c r="AD19">
        <f ca="1">AC19-AB19+1</f>
        <v>2</v>
      </c>
      <c r="AE19">
        <f ca="1">INT(RAND()*AD19)+1+AA19</f>
        <v>8</v>
      </c>
      <c r="AG19">
        <v>3</v>
      </c>
      <c r="AH19">
        <v>7</v>
      </c>
    </row>
    <row r="20" spans="2:62" ht="9" customHeight="1" x14ac:dyDescent="0.2">
      <c r="E20" s="147"/>
      <c r="AA20">
        <f ca="1">AE19</f>
        <v>8</v>
      </c>
      <c r="AB20">
        <f ca="1">AA20+1</f>
        <v>9</v>
      </c>
      <c r="AC20">
        <v>10</v>
      </c>
      <c r="AD20">
        <f ca="1">AC20-AB20+1</f>
        <v>2</v>
      </c>
      <c r="AE20">
        <f ca="1">INT(RAND()*AD20)+1+AA20</f>
        <v>9</v>
      </c>
      <c r="AG20">
        <v>4</v>
      </c>
      <c r="AH20">
        <v>9</v>
      </c>
    </row>
    <row r="21" spans="2:62" ht="12.75" customHeight="1" thickBot="1" x14ac:dyDescent="0.3">
      <c r="C21" s="1" t="str">
        <f ca="1">AO21&amp;" "&amp;Sheet2!AN$22&amp;" ="</f>
        <v>18.80 MXN =</v>
      </c>
      <c r="D21" s="5"/>
      <c r="E21" s="185" t="str">
        <f ca="1">AX21</f>
        <v>25.64</v>
      </c>
      <c r="F21" s="1" t="str">
        <f ca="1">Sheet2!AN9</f>
        <v>TRY</v>
      </c>
      <c r="G21">
        <f>G10</f>
        <v>6</v>
      </c>
      <c r="AA21">
        <f ca="1">AE20</f>
        <v>9</v>
      </c>
      <c r="AB21">
        <f ca="1">AA21+1</f>
        <v>10</v>
      </c>
      <c r="AC21">
        <v>12</v>
      </c>
      <c r="AD21">
        <f ca="1">AC21-AB21+1</f>
        <v>3</v>
      </c>
      <c r="AE21">
        <f ca="1">INT(RAND()*AD21)+1+AA21</f>
        <v>10</v>
      </c>
      <c r="AG21">
        <v>5</v>
      </c>
      <c r="AH21">
        <v>10</v>
      </c>
      <c r="AN21">
        <f ca="1">INT(RAND()*9000+1000)</f>
        <v>1880</v>
      </c>
      <c r="AO21" t="str">
        <f ca="1">LEFT(AN21,2)&amp;"."&amp;RIGHT(AN21,2)</f>
        <v>18.80</v>
      </c>
      <c r="AQ21" s="193">
        <f ca="1">AO21*Sheet2!AO$22</f>
        <v>25.643200000000004</v>
      </c>
      <c r="AR21">
        <f ca="1">INT(100*AQ21+0.5)</f>
        <v>2564</v>
      </c>
      <c r="AS21" t="str">
        <f ca="1">TEXT(AR21,0)</f>
        <v>2564</v>
      </c>
      <c r="AT21">
        <f ca="1">LEN(AS21)</f>
        <v>4</v>
      </c>
      <c r="AU21" t="str">
        <f ca="1">"0.0"&amp;AS21</f>
        <v>0.02564</v>
      </c>
      <c r="AV21" t="str">
        <f ca="1">"0."&amp;AS21</f>
        <v>0.2564</v>
      </c>
      <c r="AW21" t="str">
        <f ca="1">LEFT(AS21,AT21-2)&amp;"."&amp;RIGHT(AS21,2)</f>
        <v>25.64</v>
      </c>
      <c r="AX21" s="27" t="str">
        <f ca="1">IF(AT21=1,AU21,IF(AT21=2,AV21,AW21))</f>
        <v>25.64</v>
      </c>
      <c r="AY21" s="25">
        <f ca="1">AX21-AQ21</f>
        <v>-3.2000000000032003E-3</v>
      </c>
      <c r="AZ21" s="25">
        <f ca="1">IF(AY21&gt;0,1,-1)</f>
        <v>-1</v>
      </c>
      <c r="BA21" s="26">
        <f ca="1">AX21-0.01*AZ21</f>
        <v>25.650000000000002</v>
      </c>
      <c r="BB21" s="11">
        <f>Approximations!M21</f>
        <v>0</v>
      </c>
      <c r="BC21">
        <f>INT(BB21/2+0.6)</f>
        <v>0</v>
      </c>
      <c r="BD21" s="68" t="str">
        <f ca="1">AX21&amp;" ("&amp;BC21&amp;" for "&amp;BJ21&amp;")"</f>
        <v>25.64 (0 for 25.65)</v>
      </c>
      <c r="BE21">
        <f ca="1">100*BA21</f>
        <v>2565</v>
      </c>
      <c r="BF21" t="str">
        <f ca="1">TEXT(BE21,0)</f>
        <v>2565</v>
      </c>
      <c r="BG21">
        <f ca="1">LEN(BF21)</f>
        <v>4</v>
      </c>
      <c r="BH21" t="str">
        <f ca="1">IF(BG21=1,"00"&amp;BF21,IF(BG21=2,"0"&amp;BF21,BF21))</f>
        <v>2565</v>
      </c>
      <c r="BI21">
        <f ca="1">LEN(BH21)</f>
        <v>4</v>
      </c>
      <c r="BJ21" s="27" t="str">
        <f ca="1">LEFT(BH21,BI21-2)&amp;"."&amp;RIGHT(BH21,2)</f>
        <v>25.65</v>
      </c>
    </row>
    <row r="22" spans="2:62" ht="4.5" customHeight="1" x14ac:dyDescent="0.2">
      <c r="C22" s="1"/>
      <c r="E22" s="147"/>
      <c r="F22" s="1"/>
      <c r="AA22">
        <f ca="1">AE21</f>
        <v>10</v>
      </c>
      <c r="AG22">
        <v>6</v>
      </c>
      <c r="AH22">
        <v>12</v>
      </c>
      <c r="AQ22" s="11"/>
    </row>
    <row r="23" spans="2:62" ht="12.75" customHeight="1" thickBot="1" x14ac:dyDescent="0.3">
      <c r="C23" s="1" t="str">
        <f ca="1">AO23&amp;" "&amp;Sheet2!AN$22&amp;" ="</f>
        <v>56.83 MXN =</v>
      </c>
      <c r="D23" s="5"/>
      <c r="E23" s="185" t="str">
        <f ca="1">AX23</f>
        <v>77.52</v>
      </c>
      <c r="F23" s="1" t="str">
        <f ca="1">F21</f>
        <v>TRY</v>
      </c>
      <c r="G23">
        <f>G21</f>
        <v>6</v>
      </c>
      <c r="AN23">
        <f ca="1">INT(RAND()*9000+1000)</f>
        <v>5683</v>
      </c>
      <c r="AO23" t="str">
        <f ca="1">LEFT(AN23,2)&amp;"."&amp;RIGHT(AN23,2)</f>
        <v>56.83</v>
      </c>
      <c r="AQ23" s="193">
        <f ca="1">AO23*Sheet2!AO$22</f>
        <v>77.516120000000001</v>
      </c>
      <c r="AR23">
        <f ca="1">INT(100*AQ23+0.5)</f>
        <v>7752</v>
      </c>
      <c r="AS23" t="str">
        <f ca="1">TEXT(AR23,0)</f>
        <v>7752</v>
      </c>
      <c r="AT23">
        <f ca="1">LEN(AS23)</f>
        <v>4</v>
      </c>
      <c r="AU23" t="str">
        <f ca="1">"0.0"&amp;AS23</f>
        <v>0.07752</v>
      </c>
      <c r="AV23" t="str">
        <f ca="1">"0."&amp;AS23</f>
        <v>0.7752</v>
      </c>
      <c r="AW23" t="str">
        <f ca="1">LEFT(AS23,AT23-2)&amp;"."&amp;RIGHT(AS23,2)</f>
        <v>77.52</v>
      </c>
      <c r="AX23" s="27" t="str">
        <f ca="1">IF(AT23=1,AU23,IF(AT23=2,AV23,AW23))</f>
        <v>77.52</v>
      </c>
      <c r="AY23" s="25">
        <f ca="1">AX23-AQ23</f>
        <v>3.8799999999952206E-3</v>
      </c>
      <c r="AZ23" s="25">
        <f ca="1">IF(AY23&gt;0,1,-1)</f>
        <v>1</v>
      </c>
      <c r="BA23" s="26">
        <f ca="1">AX23-0.01*AZ23</f>
        <v>77.509999999999991</v>
      </c>
      <c r="BB23" s="11">
        <f>Approximations!M23</f>
        <v>0</v>
      </c>
      <c r="BC23">
        <f>INT(BB23/2+0.6)</f>
        <v>0</v>
      </c>
      <c r="BD23" s="68" t="str">
        <f ca="1">AX23&amp;" ("&amp;BC23&amp;" for "&amp;BJ23&amp;")"</f>
        <v>77.52 (0 for 77.51)</v>
      </c>
      <c r="BE23">
        <f ca="1">100*BA23</f>
        <v>7750.9999999999991</v>
      </c>
      <c r="BF23" t="str">
        <f ca="1">TEXT(BE23,0)</f>
        <v>7751</v>
      </c>
      <c r="BG23">
        <f ca="1">LEN(BF23)</f>
        <v>4</v>
      </c>
      <c r="BH23" t="str">
        <f ca="1">IF(BG23=1,"00"&amp;BF23,IF(BG23=2,"0"&amp;BF23,BF23))</f>
        <v>7751</v>
      </c>
      <c r="BI23">
        <f ca="1">LEN(BH23)</f>
        <v>4</v>
      </c>
      <c r="BJ23" s="27" t="str">
        <f ca="1">LEFT(BH23,BI23-2)&amp;"."&amp;RIGHT(BH23,2)</f>
        <v>77.51</v>
      </c>
    </row>
    <row r="24" spans="2:62" ht="4.5" customHeight="1" x14ac:dyDescent="0.2">
      <c r="C24" s="1"/>
      <c r="E24" s="147"/>
      <c r="F24" s="1"/>
      <c r="AA24">
        <v>12</v>
      </c>
      <c r="AB24">
        <f ca="1">INT(RAND()*AA24+1)</f>
        <v>10</v>
      </c>
      <c r="AD24">
        <f ca="1">AB24</f>
        <v>10</v>
      </c>
      <c r="AQ24" s="11"/>
    </row>
    <row r="25" spans="2:62" ht="12.75" customHeight="1" thickBot="1" x14ac:dyDescent="0.3">
      <c r="C25" s="1" t="str">
        <f ca="1">AO25&amp;" "&amp;Sheet2!AN$9&amp;" ="</f>
        <v>14.33 TRY =</v>
      </c>
      <c r="D25" s="5"/>
      <c r="E25" s="185" t="str">
        <f ca="1">AX25</f>
        <v>10.51</v>
      </c>
      <c r="F25" s="1" t="str">
        <f ca="1">Sheet2!AN22</f>
        <v>MXN</v>
      </c>
      <c r="G25">
        <f>G21</f>
        <v>6</v>
      </c>
      <c r="AA25">
        <v>11</v>
      </c>
      <c r="AB25">
        <f t="shared" ref="AB25:AB31" ca="1" si="7">INT(RAND()*AA25+1)</f>
        <v>6</v>
      </c>
      <c r="AD25">
        <f ca="1">IF(AB25&gt;=AB24,AB25+1,AB25)</f>
        <v>6</v>
      </c>
      <c r="AN25">
        <f ca="1">INT(RAND()*9000+1000)</f>
        <v>1433</v>
      </c>
      <c r="AO25" t="str">
        <f ca="1">LEFT(AN25,2)&amp;"."&amp;RIGHT(AN25,2)</f>
        <v>14.33</v>
      </c>
      <c r="AQ25" s="193">
        <f ca="1">AO25/Sheet2!AO$22</f>
        <v>10.505865102639296</v>
      </c>
      <c r="AR25">
        <f ca="1">INT(100*AQ25+0.5)</f>
        <v>1051</v>
      </c>
      <c r="AS25" t="str">
        <f ca="1">TEXT(AR25,0)</f>
        <v>1051</v>
      </c>
      <c r="AT25">
        <f ca="1">LEN(AS25)</f>
        <v>4</v>
      </c>
      <c r="AU25" t="str">
        <f ca="1">"0.0"&amp;AS25</f>
        <v>0.01051</v>
      </c>
      <c r="AV25" t="str">
        <f ca="1">"0."&amp;AS25</f>
        <v>0.1051</v>
      </c>
      <c r="AW25" t="str">
        <f ca="1">LEFT(AS25,AT25-2)&amp;"."&amp;RIGHT(AS25,2)</f>
        <v>10.51</v>
      </c>
      <c r="AX25" s="27" t="str">
        <f ca="1">IF(AT25=1,AU25,IF(AT25=2,AV25,AW25))</f>
        <v>10.51</v>
      </c>
      <c r="AY25" s="25">
        <f ca="1">AX25-AQ25</f>
        <v>4.1348973607036044E-3</v>
      </c>
      <c r="AZ25" s="25">
        <f ca="1">IF(AY25&gt;0,1,-1)</f>
        <v>1</v>
      </c>
      <c r="BA25" s="26">
        <f ca="1">AX25-0.01*AZ25</f>
        <v>10.5</v>
      </c>
      <c r="BB25" s="11">
        <f>Approximations!M25</f>
        <v>11</v>
      </c>
      <c r="BC25">
        <f>INT(BB25/2+0.6)</f>
        <v>6</v>
      </c>
      <c r="BD25" s="68" t="str">
        <f ca="1">AX25&amp;" ("&amp;BC25&amp;" for "&amp;BJ25&amp;")"</f>
        <v>10.51 (6 for 10.50)</v>
      </c>
      <c r="BE25">
        <f ca="1">100*BA25</f>
        <v>1050</v>
      </c>
      <c r="BF25" t="str">
        <f ca="1">TEXT(BE25,0)</f>
        <v>1050</v>
      </c>
      <c r="BG25">
        <f ca="1">LEN(BF25)</f>
        <v>4</v>
      </c>
      <c r="BH25" t="str">
        <f ca="1">IF(BG25=1,"00"&amp;BF25,IF(BG25=2,"0"&amp;BF25,BF25))</f>
        <v>1050</v>
      </c>
      <c r="BI25">
        <f ca="1">LEN(BH25)</f>
        <v>4</v>
      </c>
      <c r="BJ25" s="27" t="str">
        <f ca="1">LEFT(BH25,BI25-2)&amp;"."&amp;RIGHT(BH25,2)</f>
        <v>10.50</v>
      </c>
    </row>
    <row r="26" spans="2:62" ht="4.5" customHeight="1" x14ac:dyDescent="0.25">
      <c r="C26" s="1"/>
      <c r="D26" s="5"/>
      <c r="E26" s="147"/>
      <c r="F26" s="1"/>
      <c r="AN26" s="17"/>
      <c r="AQ26" s="193"/>
    </row>
    <row r="27" spans="2:62" ht="12.75" customHeight="1" thickBot="1" x14ac:dyDescent="0.3">
      <c r="C27" s="1" t="str">
        <f ca="1">AO27&amp;" "&amp;Sheet2!AN$9&amp;" ="</f>
        <v>35.32 TRY =</v>
      </c>
      <c r="D27" s="5"/>
      <c r="E27" s="185" t="str">
        <f ca="1">AX27</f>
        <v>25.89</v>
      </c>
      <c r="F27" s="1" t="str">
        <f ca="1">F25</f>
        <v>MXN</v>
      </c>
      <c r="G27">
        <f>G25</f>
        <v>6</v>
      </c>
      <c r="AN27">
        <f ca="1">INT(RAND()*9000+1000)</f>
        <v>3532</v>
      </c>
      <c r="AO27" t="str">
        <f ca="1">LEFT(AN27,2)&amp;"."&amp;RIGHT(AN27,2)</f>
        <v>35.32</v>
      </c>
      <c r="AQ27" s="193">
        <f ca="1">AO27/Sheet2!AO$22</f>
        <v>25.894428152492665</v>
      </c>
      <c r="AR27">
        <f ca="1">INT(100*AQ27+0.5)</f>
        <v>2589</v>
      </c>
      <c r="AS27" t="str">
        <f ca="1">TEXT(AR27,0)</f>
        <v>2589</v>
      </c>
      <c r="AT27">
        <f ca="1">LEN(AS27)</f>
        <v>4</v>
      </c>
      <c r="AU27" t="str">
        <f ca="1">"0.0"&amp;AS27</f>
        <v>0.02589</v>
      </c>
      <c r="AV27" t="str">
        <f ca="1">"0."&amp;AS27</f>
        <v>0.2589</v>
      </c>
      <c r="AW27" t="str">
        <f ca="1">LEFT(AS27,AT27-2)&amp;"."&amp;RIGHT(AS27,2)</f>
        <v>25.89</v>
      </c>
      <c r="AX27" s="27" t="str">
        <f ca="1">IF(AT27=1,AU27,IF(AT27=2,AV27,AW27))</f>
        <v>25.89</v>
      </c>
      <c r="AY27" s="25">
        <f ca="1">AX27-AQ27</f>
        <v>-4.4281524926645943E-3</v>
      </c>
      <c r="AZ27" s="25">
        <f ca="1">IF(AY27&gt;0,1,-1)</f>
        <v>-1</v>
      </c>
      <c r="BA27" s="26">
        <f ca="1">AX27-0.01*AZ27</f>
        <v>25.900000000000002</v>
      </c>
      <c r="BB27" s="11">
        <f>Approximations!M27</f>
        <v>11</v>
      </c>
      <c r="BC27">
        <f>INT(BB27/2+0.6)</f>
        <v>6</v>
      </c>
      <c r="BD27" s="68" t="str">
        <f ca="1">AX27&amp;" ("&amp;BC27&amp;" for "&amp;BJ27&amp;")"</f>
        <v>25.89 (6 for 25.90)</v>
      </c>
      <c r="BE27">
        <f ca="1">100*BA27</f>
        <v>2590</v>
      </c>
      <c r="BF27" t="str">
        <f ca="1">TEXT(BE27,0)</f>
        <v>2590</v>
      </c>
      <c r="BG27">
        <f ca="1">LEN(BF27)</f>
        <v>4</v>
      </c>
      <c r="BH27" t="str">
        <f ca="1">IF(BG27=1,"00"&amp;BF27,IF(BG27=2,"0"&amp;BF27,BF27))</f>
        <v>2590</v>
      </c>
      <c r="BI27">
        <f ca="1">LEN(BH27)</f>
        <v>4</v>
      </c>
      <c r="BJ27" s="27" t="str">
        <f ca="1">LEFT(BH27,BI27-2)&amp;"."&amp;RIGHT(BH27,2)</f>
        <v>25.90</v>
      </c>
    </row>
    <row r="28" spans="2:62" ht="8.25" customHeight="1" thickBot="1" x14ac:dyDescent="0.25">
      <c r="B28" s="181"/>
      <c r="C28" s="181"/>
      <c r="D28" s="181"/>
      <c r="E28" s="188"/>
      <c r="F28" s="181"/>
      <c r="G28" s="181"/>
      <c r="H28" s="181"/>
      <c r="I28" s="181"/>
      <c r="AA28">
        <v>10</v>
      </c>
      <c r="AB28">
        <f t="shared" ca="1" si="7"/>
        <v>5</v>
      </c>
      <c r="AQ28" s="11"/>
    </row>
    <row r="29" spans="2:62" ht="6" customHeight="1" x14ac:dyDescent="0.2">
      <c r="E29" s="147"/>
      <c r="AA29">
        <v>9</v>
      </c>
      <c r="AB29">
        <f t="shared" ca="1" si="7"/>
        <v>8</v>
      </c>
      <c r="AQ29" s="11"/>
    </row>
    <row r="30" spans="2:62" ht="12.75" customHeight="1" x14ac:dyDescent="0.2">
      <c r="C30" s="183" t="str">
        <f ca="1">"1 "&amp;Sheet2!AN23&amp;" = "&amp;Sheet2!AS23&amp;" "&amp;Sheet2!AN10</f>
        <v>1 NPR = 0.0292 PLN</v>
      </c>
      <c r="D30" s="183"/>
      <c r="E30" s="189"/>
      <c r="F30" s="183"/>
      <c r="AA30">
        <v>8</v>
      </c>
      <c r="AB30">
        <f t="shared" ca="1" si="7"/>
        <v>8</v>
      </c>
      <c r="AQ30" s="11"/>
    </row>
    <row r="31" spans="2:62" ht="9" customHeight="1" x14ac:dyDescent="0.2">
      <c r="E31" s="147"/>
      <c r="AA31">
        <v>7</v>
      </c>
      <c r="AB31">
        <f t="shared" ca="1" si="7"/>
        <v>1</v>
      </c>
      <c r="AQ31" s="11"/>
    </row>
    <row r="32" spans="2:62" ht="12.75" customHeight="1" thickBot="1" x14ac:dyDescent="0.3">
      <c r="C32" s="1" t="str">
        <f ca="1">AO32&amp;" "&amp;Sheet2!AN$23&amp;" ="</f>
        <v>92.70 NPR =</v>
      </c>
      <c r="D32" s="5"/>
      <c r="E32" s="185" t="str">
        <f ca="1">AX32</f>
        <v>2.71</v>
      </c>
      <c r="F32" s="1" t="str">
        <f ca="1">Sheet2!AN10</f>
        <v>PLN</v>
      </c>
      <c r="G32">
        <f>G21</f>
        <v>6</v>
      </c>
      <c r="AN32">
        <f ca="1">INT(RAND()*9000+1000)</f>
        <v>9270</v>
      </c>
      <c r="AO32" t="str">
        <f ca="1">LEFT(AN32,2)&amp;"."&amp;RIGHT(AN32,2)</f>
        <v>92.70</v>
      </c>
      <c r="AQ32" s="193">
        <f ca="1">AO32*Sheet2!AO$23</f>
        <v>2.7068400000000001</v>
      </c>
      <c r="AR32">
        <f ca="1">INT(100*AQ32+0.5)</f>
        <v>271</v>
      </c>
      <c r="AS32" t="str">
        <f ca="1">TEXT(AR32,0)</f>
        <v>271</v>
      </c>
      <c r="AT32">
        <f ca="1">LEN(AS32)</f>
        <v>3</v>
      </c>
      <c r="AU32" t="str">
        <f ca="1">"0.0"&amp;AS32</f>
        <v>0.0271</v>
      </c>
      <c r="AV32" t="str">
        <f ca="1">"0."&amp;AS32</f>
        <v>0.271</v>
      </c>
      <c r="AW32" t="str">
        <f ca="1">LEFT(AS32,AT32-2)&amp;"."&amp;RIGHT(AS32,2)</f>
        <v>2.71</v>
      </c>
      <c r="AX32" s="27" t="str">
        <f ca="1">IF(AT32=1,AU32,IF(AT32=2,AV32,AW32))</f>
        <v>2.71</v>
      </c>
      <c r="AY32" s="25">
        <f ca="1">AX32-AQ32</f>
        <v>3.1599999999998296E-3</v>
      </c>
      <c r="AZ32" s="25">
        <f ca="1">IF(AY32&gt;0,1,-1)</f>
        <v>1</v>
      </c>
      <c r="BA32" s="26">
        <f ca="1">AX32-0.01*AZ32</f>
        <v>2.7</v>
      </c>
      <c r="BB32" s="11">
        <f>Approximations!M32</f>
        <v>0</v>
      </c>
      <c r="BC32">
        <f>INT(BB32/2+0.6)</f>
        <v>0</v>
      </c>
      <c r="BD32" s="68" t="str">
        <f ca="1">AX32&amp;" ("&amp;BC32&amp;" for "&amp;BJ32&amp;")"</f>
        <v>2.71 (0 for 2.70)</v>
      </c>
      <c r="BE32">
        <f ca="1">100*BA32</f>
        <v>270</v>
      </c>
      <c r="BF32" t="str">
        <f ca="1">TEXT(BE32,0)</f>
        <v>270</v>
      </c>
      <c r="BG32">
        <f ca="1">LEN(BF32)</f>
        <v>3</v>
      </c>
      <c r="BH32" t="str">
        <f ca="1">IF(BG32=1,"00"&amp;BF32,IF(BG32=2,"0"&amp;BF32,BF32))</f>
        <v>270</v>
      </c>
      <c r="BI32">
        <f ca="1">LEN(BH32)</f>
        <v>3</v>
      </c>
      <c r="BJ32" s="27" t="str">
        <f ca="1">LEFT(BH32,BI32-2)&amp;"."&amp;RIGHT(BH32,2)</f>
        <v>2.70</v>
      </c>
    </row>
    <row r="33" spans="2:62" ht="4.5" customHeight="1" x14ac:dyDescent="0.2">
      <c r="C33" s="1"/>
      <c r="E33" s="147"/>
      <c r="F33" s="1"/>
      <c r="AQ33" s="11"/>
    </row>
    <row r="34" spans="2:62" ht="12.75" customHeight="1" thickBot="1" x14ac:dyDescent="0.3">
      <c r="C34" s="1" t="str">
        <f ca="1">AO34&amp;" "&amp;Sheet2!AN$23&amp;" ="</f>
        <v>21.28 NPR =</v>
      </c>
      <c r="D34" s="5"/>
      <c r="E34" s="185" t="str">
        <f ca="1">AX34</f>
        <v>0.62</v>
      </c>
      <c r="F34" s="1" t="str">
        <f ca="1">F32</f>
        <v>PLN</v>
      </c>
      <c r="G34">
        <f>G32</f>
        <v>6</v>
      </c>
      <c r="AN34">
        <f ca="1">INT(RAND()*9000+1000)</f>
        <v>2128</v>
      </c>
      <c r="AO34" t="str">
        <f ca="1">LEFT(AN34,2)&amp;"."&amp;RIGHT(AN34,2)</f>
        <v>21.28</v>
      </c>
      <c r="AQ34" s="193">
        <f ca="1">AO34*Sheet2!AO$23</f>
        <v>0.62137600000000004</v>
      </c>
      <c r="AR34">
        <f ca="1">INT(100*AQ34+0.5)</f>
        <v>62</v>
      </c>
      <c r="AS34" t="str">
        <f ca="1">TEXT(AR34,0)</f>
        <v>62</v>
      </c>
      <c r="AT34">
        <f ca="1">LEN(AS34)</f>
        <v>2</v>
      </c>
      <c r="AU34" t="str">
        <f ca="1">"0.0"&amp;AS34</f>
        <v>0.062</v>
      </c>
      <c r="AV34" t="str">
        <f ca="1">"0."&amp;AS34</f>
        <v>0.62</v>
      </c>
      <c r="AW34" t="str">
        <f ca="1">LEFT(AS34,AT34-2)&amp;"."&amp;RIGHT(AS34,2)</f>
        <v>.62</v>
      </c>
      <c r="AX34" s="27" t="str">
        <f ca="1">IF(AT34=1,AU34,IF(AT34=2,AV34,AW34))</f>
        <v>0.62</v>
      </c>
      <c r="AY34" s="25">
        <f ca="1">AX34-AQ34</f>
        <v>-1.3760000000000439E-3</v>
      </c>
      <c r="AZ34" s="25">
        <f ca="1">IF(AY34&gt;0,1,-1)</f>
        <v>-1</v>
      </c>
      <c r="BA34" s="26">
        <f ca="1">AX34-0.01*AZ34</f>
        <v>0.63</v>
      </c>
      <c r="BB34" s="11">
        <f>Approximations!M34</f>
        <v>0</v>
      </c>
      <c r="BC34">
        <f>INT(BB34/2+0.6)</f>
        <v>0</v>
      </c>
      <c r="BD34" s="68" t="str">
        <f ca="1">AX34&amp;" ("&amp;BC34&amp;" for "&amp;BJ34&amp;")"</f>
        <v>0.62 (0 for 0.63)</v>
      </c>
      <c r="BE34">
        <f ca="1">100*BA34</f>
        <v>63</v>
      </c>
      <c r="BF34" t="str">
        <f ca="1">TEXT(BE34,0)</f>
        <v>63</v>
      </c>
      <c r="BG34">
        <f ca="1">LEN(BF34)</f>
        <v>2</v>
      </c>
      <c r="BH34" t="str">
        <f ca="1">IF(BG34=1,"00"&amp;BF34,IF(BG34=2,"0"&amp;BF34,BF34))</f>
        <v>063</v>
      </c>
      <c r="BI34">
        <f ca="1">LEN(BH34)</f>
        <v>3</v>
      </c>
      <c r="BJ34" s="27" t="str">
        <f ca="1">LEFT(BH34,BI34-2)&amp;"."&amp;RIGHT(BH34,2)</f>
        <v>0.63</v>
      </c>
    </row>
    <row r="35" spans="2:62" ht="4.5" customHeight="1" x14ac:dyDescent="0.2">
      <c r="C35" s="1"/>
      <c r="F35" s="1"/>
      <c r="AQ35" s="11"/>
    </row>
    <row r="36" spans="2:62" ht="12.75" customHeight="1" thickBot="1" x14ac:dyDescent="0.3">
      <c r="C36" s="1" t="str">
        <f ca="1">AO36&amp;" "&amp;Sheet2!AN$10&amp;" ="</f>
        <v>18.44 PLN =</v>
      </c>
      <c r="D36" s="5"/>
      <c r="E36" s="185" t="str">
        <f ca="1">AX36</f>
        <v>631.51</v>
      </c>
      <c r="F36" s="1" t="str">
        <f ca="1">Sheet2!AN23</f>
        <v>NPR</v>
      </c>
      <c r="G36">
        <f>G32</f>
        <v>6</v>
      </c>
      <c r="AN36">
        <f ca="1">INT(RAND()*9000+1000)</f>
        <v>1844</v>
      </c>
      <c r="AO36" t="str">
        <f ca="1">LEFT(AN36,2)&amp;"."&amp;RIGHT(AN36,2)</f>
        <v>18.44</v>
      </c>
      <c r="AQ36" s="193">
        <f ca="1">AO36/Sheet2!AO$23</f>
        <v>631.50684931506851</v>
      </c>
      <c r="AR36">
        <f ca="1">INT(100*AQ36+0.5)</f>
        <v>63151</v>
      </c>
      <c r="AS36" t="str">
        <f ca="1">TEXT(AR36,0)</f>
        <v>63151</v>
      </c>
      <c r="AT36">
        <f ca="1">LEN(AS36)</f>
        <v>5</v>
      </c>
      <c r="AU36" t="str">
        <f ca="1">"0.0"&amp;AS36</f>
        <v>0.063151</v>
      </c>
      <c r="AV36" t="str">
        <f ca="1">"0."&amp;AS36</f>
        <v>0.63151</v>
      </c>
      <c r="AW36" t="str">
        <f ca="1">LEFT(AS36,AT36-2)&amp;"."&amp;RIGHT(AS36,2)</f>
        <v>631.51</v>
      </c>
      <c r="AX36" s="27" t="str">
        <f ca="1">IF(AT36=1,AU36,IF(AT36=2,AV36,AW36))</f>
        <v>631.51</v>
      </c>
      <c r="AY36" s="25">
        <f ca="1">AX36-AQ36</f>
        <v>3.1506849314837382E-3</v>
      </c>
      <c r="AZ36" s="25">
        <f ca="1">IF(AY36&gt;0,1,-1)</f>
        <v>1</v>
      </c>
      <c r="BA36" s="26">
        <f ca="1">AX36-0.01*AZ36</f>
        <v>631.5</v>
      </c>
      <c r="BB36" s="11">
        <f>Approximations!M36</f>
        <v>0</v>
      </c>
      <c r="BC36">
        <f>INT(BB36/2+0.6)</f>
        <v>0</v>
      </c>
      <c r="BD36" s="68" t="str">
        <f ca="1">AX36&amp;" ("&amp;BC36&amp;" for "&amp;BJ36&amp;")"</f>
        <v>631.51 (0 for 631.50)</v>
      </c>
      <c r="BE36">
        <f ca="1">100*BA36</f>
        <v>63150</v>
      </c>
      <c r="BF36" t="str">
        <f ca="1">TEXT(BE36,0)</f>
        <v>63150</v>
      </c>
      <c r="BG36">
        <f ca="1">LEN(BF36)</f>
        <v>5</v>
      </c>
      <c r="BH36" t="str">
        <f ca="1">IF(BG36=1,"00"&amp;BF36,IF(BG36=2,"0"&amp;BF36,BF36))</f>
        <v>63150</v>
      </c>
      <c r="BI36">
        <f ca="1">LEN(BH36)</f>
        <v>5</v>
      </c>
      <c r="BJ36" s="27" t="str">
        <f ca="1">LEFT(BH36,BI36-2)&amp;"."&amp;RIGHT(BH36,2)</f>
        <v>631.50</v>
      </c>
    </row>
    <row r="37" spans="2:62" ht="4.5" customHeight="1" x14ac:dyDescent="0.25">
      <c r="C37" s="1"/>
      <c r="D37" s="5"/>
      <c r="F37" s="1"/>
      <c r="AN37" s="17"/>
      <c r="AQ37" s="193"/>
    </row>
    <row r="38" spans="2:62" ht="12.75" customHeight="1" thickBot="1" x14ac:dyDescent="0.3">
      <c r="C38" s="1" t="str">
        <f ca="1">AO38&amp;" "&amp;Sheet2!AN$10&amp;" ="</f>
        <v>87.12 PLN =</v>
      </c>
      <c r="D38" s="5"/>
      <c r="E38" s="185" t="str">
        <f ca="1">AX38</f>
        <v>2983.56</v>
      </c>
      <c r="F38" s="1" t="str">
        <f ca="1">F36</f>
        <v>NPR</v>
      </c>
      <c r="G38">
        <f>G36</f>
        <v>6</v>
      </c>
      <c r="AN38">
        <f ca="1">INT(RAND()*9000+1000)</f>
        <v>8712</v>
      </c>
      <c r="AO38" t="str">
        <f ca="1">LEFT(AN38,2)&amp;"."&amp;RIGHT(AN38,2)</f>
        <v>87.12</v>
      </c>
      <c r="AQ38" s="193">
        <f ca="1">AO38/Sheet2!AO$23</f>
        <v>2983.5616438356165</v>
      </c>
      <c r="AR38">
        <f ca="1">INT(100*AQ38+0.5)</f>
        <v>298356</v>
      </c>
      <c r="AS38" t="str">
        <f ca="1">TEXT(AR38,0)</f>
        <v>298356</v>
      </c>
      <c r="AT38">
        <f ca="1">LEN(AS38)</f>
        <v>6</v>
      </c>
      <c r="AU38" t="str">
        <f ca="1">"0.0"&amp;AS38</f>
        <v>0.0298356</v>
      </c>
      <c r="AV38" t="str">
        <f ca="1">"0."&amp;AS38</f>
        <v>0.298356</v>
      </c>
      <c r="AW38" t="str">
        <f ca="1">LEFT(AS38,AT38-2)&amp;"."&amp;RIGHT(AS38,2)</f>
        <v>2983.56</v>
      </c>
      <c r="AX38" s="27" t="str">
        <f ca="1">IF(AT38=1,AU38,IF(AT38=2,AV38,AW38))</f>
        <v>2983.56</v>
      </c>
      <c r="AY38" s="25">
        <f ca="1">AX38-AQ38</f>
        <v>-1.6438356165053847E-3</v>
      </c>
      <c r="AZ38" s="25">
        <f ca="1">IF(AY38&gt;0,1,-1)</f>
        <v>-1</v>
      </c>
      <c r="BA38" s="26">
        <f ca="1">AX38-0.01*AZ38</f>
        <v>2983.57</v>
      </c>
      <c r="BB38" s="11">
        <f ca="1">Approximations!M38</f>
        <v>4</v>
      </c>
      <c r="BC38">
        <f ca="1">INT(BB38/2+0.6)</f>
        <v>2</v>
      </c>
      <c r="BD38" s="68" t="str">
        <f ca="1">AX38&amp;" ("&amp;BC38&amp;" for "&amp;BJ38&amp;")"</f>
        <v>2983.56 (2 for 2983.57)</v>
      </c>
      <c r="BE38">
        <f ca="1">100*BA38</f>
        <v>298357</v>
      </c>
      <c r="BF38" t="str">
        <f ca="1">TEXT(BE38,0)</f>
        <v>298357</v>
      </c>
      <c r="BG38">
        <f ca="1">LEN(BF38)</f>
        <v>6</v>
      </c>
      <c r="BH38" t="str">
        <f ca="1">IF(BG38=1,"00"&amp;BF38,IF(BG38=2,"0"&amp;BF38,BF38))</f>
        <v>298357</v>
      </c>
      <c r="BI38">
        <f ca="1">LEN(BH38)</f>
        <v>6</v>
      </c>
      <c r="BJ38" s="27" t="str">
        <f ca="1">LEFT(BH38,BI38-2)&amp;"."&amp;RIGHT(BH38,2)</f>
        <v>2983.57</v>
      </c>
    </row>
    <row r="39" spans="2:62" ht="8.25" customHeight="1" thickBot="1" x14ac:dyDescent="0.3">
      <c r="B39" s="181"/>
      <c r="C39" s="181"/>
      <c r="D39" s="190"/>
      <c r="E39" s="191"/>
      <c r="F39" s="192"/>
      <c r="G39" s="181"/>
      <c r="H39" s="181"/>
      <c r="I39" s="181"/>
      <c r="AQ39" s="11"/>
    </row>
    <row r="40" spans="2:62" ht="6" customHeight="1" x14ac:dyDescent="0.2">
      <c r="AQ40" s="11"/>
    </row>
    <row r="41" spans="2:62" ht="12.75" customHeight="1" x14ac:dyDescent="0.2">
      <c r="C41" s="183" t="str">
        <f ca="1">"1 "&amp;Sheet2!AN24&amp;" = "&amp;Sheet2!AS24&amp;" "&amp;Sheet2!AN11</f>
        <v>1 PLN = 0.8573 AED</v>
      </c>
      <c r="D41" s="183"/>
      <c r="E41" s="183"/>
      <c r="F41" s="183"/>
      <c r="AQ41" s="11"/>
    </row>
    <row r="42" spans="2:62" ht="9" customHeight="1" x14ac:dyDescent="0.2">
      <c r="AQ42" s="11"/>
    </row>
    <row r="43" spans="2:62" ht="12.75" customHeight="1" thickBot="1" x14ac:dyDescent="0.3">
      <c r="C43" s="1" t="str">
        <f ca="1">AO43&amp;" "&amp;Sheet2!AN$24&amp;" ="</f>
        <v>37.27 PLN =</v>
      </c>
      <c r="D43" s="5"/>
      <c r="E43" s="185" t="str">
        <f ca="1">AX43</f>
        <v>31.95</v>
      </c>
      <c r="F43" s="1" t="str">
        <f ca="1">Sheet2!AN11</f>
        <v>AED</v>
      </c>
      <c r="G43">
        <f>G32</f>
        <v>6</v>
      </c>
      <c r="AN43">
        <f ca="1">INT(RAND()*9000+1000)</f>
        <v>3727</v>
      </c>
      <c r="AO43" t="str">
        <f ca="1">LEFT(AN43,2)&amp;"."&amp;RIGHT(AN43,2)</f>
        <v>37.27</v>
      </c>
      <c r="AQ43" s="193">
        <f ca="1">AO43*Sheet2!AO$24</f>
        <v>31.951571000000001</v>
      </c>
      <c r="AR43">
        <f ca="1">INT(100*AQ43+0.5)</f>
        <v>3195</v>
      </c>
      <c r="AS43" t="str">
        <f ca="1">TEXT(AR43,0)</f>
        <v>3195</v>
      </c>
      <c r="AT43">
        <f ca="1">LEN(AS43)</f>
        <v>4</v>
      </c>
      <c r="AU43" t="str">
        <f ca="1">"0.0"&amp;AS43</f>
        <v>0.03195</v>
      </c>
      <c r="AV43" t="str">
        <f ca="1">"0."&amp;AS43</f>
        <v>0.3195</v>
      </c>
      <c r="AW43" t="str">
        <f ca="1">LEFT(AS43,AT43-2)&amp;"."&amp;RIGHT(AS43,2)</f>
        <v>31.95</v>
      </c>
      <c r="AX43" s="27" t="str">
        <f ca="1">IF(AT43=1,AU43,IF(AT43=2,AV43,AW43))</f>
        <v>31.95</v>
      </c>
      <c r="AY43" s="25">
        <f ca="1">AX43-AQ43</f>
        <v>-1.5710000000019875E-3</v>
      </c>
      <c r="AZ43" s="25">
        <f ca="1">IF(AY43&gt;0,1,-1)</f>
        <v>-1</v>
      </c>
      <c r="BA43" s="26">
        <f ca="1">AX43-0.01*AZ43</f>
        <v>31.96</v>
      </c>
      <c r="BB43" s="11">
        <f>Approximations!M43</f>
        <v>0</v>
      </c>
      <c r="BC43">
        <f>INT(BB43/2+0.6)</f>
        <v>0</v>
      </c>
      <c r="BD43" s="68" t="str">
        <f ca="1">AX43&amp;" ("&amp;BC43&amp;" for "&amp;BJ43&amp;")"</f>
        <v>31.95 (0 for 31.96)</v>
      </c>
      <c r="BE43">
        <f ca="1">100*BA43</f>
        <v>3196</v>
      </c>
      <c r="BF43" t="str">
        <f ca="1">TEXT(BE43,0)</f>
        <v>3196</v>
      </c>
      <c r="BG43">
        <f ca="1">LEN(BF43)</f>
        <v>4</v>
      </c>
      <c r="BH43" t="str">
        <f ca="1">IF(BG43=1,"00"&amp;BF43,IF(BG43=2,"0"&amp;BF43,BF43))</f>
        <v>3196</v>
      </c>
      <c r="BI43">
        <f ca="1">LEN(BH43)</f>
        <v>4</v>
      </c>
      <c r="BJ43" s="27" t="str">
        <f ca="1">LEFT(BH43,BI43-2)&amp;"."&amp;RIGHT(BH43,2)</f>
        <v>31.96</v>
      </c>
    </row>
    <row r="44" spans="2:62" ht="4.5" customHeight="1" x14ac:dyDescent="0.2">
      <c r="C44" s="1"/>
      <c r="F44" s="1"/>
      <c r="AQ44" s="11"/>
    </row>
    <row r="45" spans="2:62" ht="12.75" customHeight="1" thickBot="1" x14ac:dyDescent="0.3">
      <c r="C45" s="1" t="str">
        <f ca="1">AO45&amp;" "&amp;Sheet2!AN$24&amp;" ="</f>
        <v>50.00 PLN =</v>
      </c>
      <c r="D45" s="5"/>
      <c r="E45" s="185" t="str">
        <f ca="1">AX45</f>
        <v>42.87</v>
      </c>
      <c r="F45" s="1" t="str">
        <f ca="1">F43</f>
        <v>AED</v>
      </c>
      <c r="G45">
        <f>G43</f>
        <v>6</v>
      </c>
      <c r="AN45">
        <f ca="1">INT(RAND()*9000+1000)</f>
        <v>5000</v>
      </c>
      <c r="AO45" t="str">
        <f ca="1">LEFT(AN45,2)&amp;"."&amp;RIGHT(AN45,2)</f>
        <v>50.00</v>
      </c>
      <c r="AQ45" s="193">
        <f ca="1">AO45*Sheet2!AO$24</f>
        <v>42.864999999999995</v>
      </c>
      <c r="AR45">
        <f ca="1">INT(100*AQ45+0.5)</f>
        <v>4287</v>
      </c>
      <c r="AS45" t="str">
        <f ca="1">TEXT(AR45,0)</f>
        <v>4287</v>
      </c>
      <c r="AT45">
        <f ca="1">LEN(AS45)</f>
        <v>4</v>
      </c>
      <c r="AU45" t="str">
        <f ca="1">"0.0"&amp;AS45</f>
        <v>0.04287</v>
      </c>
      <c r="AV45" t="str">
        <f ca="1">"0."&amp;AS45</f>
        <v>0.4287</v>
      </c>
      <c r="AW45" t="str">
        <f ca="1">LEFT(AS45,AT45-2)&amp;"."&amp;RIGHT(AS45,2)</f>
        <v>42.87</v>
      </c>
      <c r="AX45" s="27" t="str">
        <f ca="1">IF(AT45=1,AU45,IF(AT45=2,AV45,AW45))</f>
        <v>42.87</v>
      </c>
      <c r="AY45" s="25">
        <f ca="1">AX45-AQ45</f>
        <v>5.000000000002558E-3</v>
      </c>
      <c r="AZ45" s="25">
        <f ca="1">IF(AY45&gt;0,1,-1)</f>
        <v>1</v>
      </c>
      <c r="BA45" s="26">
        <f ca="1">AX45-0.01*AZ45</f>
        <v>42.86</v>
      </c>
      <c r="BB45" s="11">
        <f>Approximations!M45</f>
        <v>0</v>
      </c>
      <c r="BC45">
        <f>INT(BB45/2+0.6)</f>
        <v>0</v>
      </c>
      <c r="BD45" s="68" t="str">
        <f ca="1">AX45&amp;" ("&amp;BC45&amp;" for "&amp;BJ45&amp;")"</f>
        <v>42.87 (0 for 42.86)</v>
      </c>
      <c r="BE45">
        <f ca="1">100*BA45</f>
        <v>4286</v>
      </c>
      <c r="BF45" t="str">
        <f ca="1">TEXT(BE45,0)</f>
        <v>4286</v>
      </c>
      <c r="BG45">
        <f ca="1">LEN(BF45)</f>
        <v>4</v>
      </c>
      <c r="BH45" t="str">
        <f ca="1">IF(BG45=1,"00"&amp;BF45,IF(BG45=2,"0"&amp;BF45,BF45))</f>
        <v>4286</v>
      </c>
      <c r="BI45">
        <f ca="1">LEN(BH45)</f>
        <v>4</v>
      </c>
      <c r="BJ45" s="27" t="str">
        <f ca="1">LEFT(BH45,BI45-2)&amp;"."&amp;RIGHT(BH45,2)</f>
        <v>42.86</v>
      </c>
    </row>
    <row r="46" spans="2:62" ht="4.5" customHeight="1" x14ac:dyDescent="0.2">
      <c r="C46" s="1"/>
      <c r="F46" s="1"/>
      <c r="AQ46" s="11"/>
    </row>
    <row r="47" spans="2:62" ht="12.75" customHeight="1" thickBot="1" x14ac:dyDescent="0.3">
      <c r="C47" s="1" t="str">
        <f ca="1">AO47&amp;" "&amp;Sheet2!AN$11&amp;" ="</f>
        <v>83.03 AED =</v>
      </c>
      <c r="D47" s="5"/>
      <c r="E47" s="185" t="str">
        <f ca="1">AX47</f>
        <v>96.85</v>
      </c>
      <c r="F47" s="1" t="str">
        <f ca="1">Sheet2!AN24</f>
        <v>PLN</v>
      </c>
      <c r="G47">
        <f>G43</f>
        <v>6</v>
      </c>
      <c r="AN47">
        <f ca="1">INT(RAND()*9000+1000)</f>
        <v>8303</v>
      </c>
      <c r="AO47" t="str">
        <f ca="1">LEFT(AN47,2)&amp;"."&amp;RIGHT(AN47,2)</f>
        <v>83.03</v>
      </c>
      <c r="AQ47" s="193">
        <f ca="1">AO47/Sheet2!AO$24</f>
        <v>96.850577394144409</v>
      </c>
      <c r="AR47">
        <f ca="1">INT(100*AQ47+0.5)</f>
        <v>9685</v>
      </c>
      <c r="AS47" t="str">
        <f ca="1">TEXT(AR47,0)</f>
        <v>9685</v>
      </c>
      <c r="AT47">
        <f ca="1">LEN(AS47)</f>
        <v>4</v>
      </c>
      <c r="AU47" t="str">
        <f ca="1">"0.0"&amp;AS47</f>
        <v>0.09685</v>
      </c>
      <c r="AV47" t="str">
        <f ca="1">"0."&amp;AS47</f>
        <v>0.9685</v>
      </c>
      <c r="AW47" t="str">
        <f ca="1">LEFT(AS47,AT47-2)&amp;"."&amp;RIGHT(AS47,2)</f>
        <v>96.85</v>
      </c>
      <c r="AX47" s="27" t="str">
        <f ca="1">IF(AT47=1,AU47,IF(AT47=2,AV47,AW47))</f>
        <v>96.85</v>
      </c>
      <c r="AY47" s="25">
        <f ca="1">AX47-AQ47</f>
        <v>-5.7739414441471126E-4</v>
      </c>
      <c r="AZ47" s="25">
        <f ca="1">IF(AY47&gt;0,1,-1)</f>
        <v>-1</v>
      </c>
      <c r="BA47" s="26">
        <f ca="1">AX47-0.01*AZ47</f>
        <v>96.86</v>
      </c>
      <c r="BB47" s="11">
        <f>Approximations!M47</f>
        <v>0</v>
      </c>
      <c r="BC47">
        <f>INT(BB47/2+0.6)</f>
        <v>0</v>
      </c>
      <c r="BD47" s="68" t="str">
        <f ca="1">AX47&amp;" ("&amp;BC47&amp;" for "&amp;BJ47&amp;")"</f>
        <v>96.85 (0 for 96.86)</v>
      </c>
      <c r="BE47">
        <f ca="1">100*BA47</f>
        <v>9686</v>
      </c>
      <c r="BF47" t="str">
        <f ca="1">TEXT(BE47,0)</f>
        <v>9686</v>
      </c>
      <c r="BG47">
        <f ca="1">LEN(BF47)</f>
        <v>4</v>
      </c>
      <c r="BH47" t="str">
        <f ca="1">IF(BG47=1,"00"&amp;BF47,IF(BG47=2,"0"&amp;BF47,BF47))</f>
        <v>9686</v>
      </c>
      <c r="BI47">
        <f ca="1">LEN(BH47)</f>
        <v>4</v>
      </c>
      <c r="BJ47" s="27" t="str">
        <f ca="1">LEFT(BH47,BI47-2)&amp;"."&amp;RIGHT(BH47,2)</f>
        <v>96.86</v>
      </c>
    </row>
    <row r="48" spans="2:62" ht="4.5" customHeight="1" x14ac:dyDescent="0.25">
      <c r="C48" s="1"/>
      <c r="D48" s="5"/>
      <c r="F48" s="1"/>
      <c r="AN48" s="17"/>
      <c r="AQ48" s="193"/>
    </row>
    <row r="49" spans="2:62" ht="12.75" customHeight="1" thickBot="1" x14ac:dyDescent="0.3">
      <c r="C49" s="1" t="str">
        <f ca="1">AO49&amp;" "&amp;Sheet2!AN$11&amp;" ="</f>
        <v>24.02 AED =</v>
      </c>
      <c r="D49" s="5"/>
      <c r="E49" s="185" t="str">
        <f ca="1">AX49</f>
        <v>28.02</v>
      </c>
      <c r="F49" s="1" t="str">
        <f ca="1">F47</f>
        <v>PLN</v>
      </c>
      <c r="G49">
        <f>G47</f>
        <v>6</v>
      </c>
      <c r="AN49">
        <f ca="1">INT(RAND()*9000+1000)</f>
        <v>2402</v>
      </c>
      <c r="AO49" t="str">
        <f ca="1">LEFT(AN49,2)&amp;"."&amp;RIGHT(AN49,2)</f>
        <v>24.02</v>
      </c>
      <c r="AQ49" s="193">
        <f ca="1">AO49/Sheet2!AO$24</f>
        <v>28.018196663944945</v>
      </c>
      <c r="AR49">
        <f ca="1">INT(100*AQ49+0.5)</f>
        <v>2802</v>
      </c>
      <c r="AS49" t="str">
        <f ca="1">TEXT(AR49,0)</f>
        <v>2802</v>
      </c>
      <c r="AT49">
        <f ca="1">LEN(AS49)</f>
        <v>4</v>
      </c>
      <c r="AU49" t="str">
        <f ca="1">"0.0"&amp;AS49</f>
        <v>0.02802</v>
      </c>
      <c r="AV49" t="str">
        <f ca="1">"0."&amp;AS49</f>
        <v>0.2802</v>
      </c>
      <c r="AW49" t="str">
        <f ca="1">LEFT(AS49,AT49-2)&amp;"."&amp;RIGHT(AS49,2)</f>
        <v>28.02</v>
      </c>
      <c r="AX49" s="27" t="str">
        <f ca="1">IF(AT49=1,AU49,IF(AT49=2,AV49,AW49))</f>
        <v>28.02</v>
      </c>
      <c r="AY49" s="25">
        <f ca="1">AX49-AQ49</f>
        <v>1.8033360550546718E-3</v>
      </c>
      <c r="AZ49" s="25">
        <f ca="1">IF(AY49&gt;0,1,-1)</f>
        <v>1</v>
      </c>
      <c r="BA49" s="26">
        <f ca="1">AX49-0.01*AZ49</f>
        <v>28.009999999999998</v>
      </c>
      <c r="BB49" s="11">
        <f>Approximations!M49</f>
        <v>0</v>
      </c>
      <c r="BC49">
        <f>INT(BB49/2+0.6)</f>
        <v>0</v>
      </c>
      <c r="BD49" s="68" t="str">
        <f ca="1">AX49&amp;" ("&amp;BC49&amp;" for "&amp;BJ49&amp;")"</f>
        <v>28.02 (0 for 28.01)</v>
      </c>
      <c r="BE49">
        <f ca="1">100*BA49</f>
        <v>2801</v>
      </c>
      <c r="BF49" t="str">
        <f ca="1">TEXT(BE49,0)</f>
        <v>2801</v>
      </c>
      <c r="BG49">
        <f ca="1">LEN(BF49)</f>
        <v>4</v>
      </c>
      <c r="BH49" t="str">
        <f ca="1">IF(BG49=1,"00"&amp;BF49,IF(BG49=2,"0"&amp;BF49,BF49))</f>
        <v>2801</v>
      </c>
      <c r="BI49">
        <f ca="1">LEN(BH49)</f>
        <v>4</v>
      </c>
      <c r="BJ49" s="27" t="str">
        <f ca="1">LEFT(BH49,BI49-2)&amp;"."&amp;RIGHT(BH49,2)</f>
        <v>28.01</v>
      </c>
    </row>
    <row r="50" spans="2:62" ht="8.25" customHeight="1" thickBot="1" x14ac:dyDescent="0.25">
      <c r="B50" s="181"/>
      <c r="C50" s="181"/>
      <c r="D50" s="181"/>
      <c r="E50" s="181"/>
      <c r="F50" s="181"/>
      <c r="G50" s="181"/>
      <c r="H50" s="181"/>
      <c r="I50" s="181"/>
      <c r="AQ50" s="11"/>
    </row>
    <row r="51" spans="2:62" ht="6" customHeight="1" x14ac:dyDescent="0.2">
      <c r="AQ51" s="11"/>
    </row>
    <row r="52" spans="2:62" ht="12.75" customHeight="1" x14ac:dyDescent="0.2">
      <c r="C52" s="183" t="str">
        <f ca="1">"1 "&amp;Sheet2!AN25&amp;" = "&amp;Sheet2!AS25&amp;" "&amp;Sheet2!AN12</f>
        <v>1 ZAR = 1.2512 TRY</v>
      </c>
      <c r="D52" s="183"/>
      <c r="E52" s="183"/>
      <c r="F52" s="183"/>
      <c r="AQ52" s="11"/>
    </row>
    <row r="53" spans="2:62" ht="9" customHeight="1" x14ac:dyDescent="0.2">
      <c r="AQ53" s="11"/>
    </row>
    <row r="54" spans="2:62" ht="12.75" customHeight="1" thickBot="1" x14ac:dyDescent="0.3">
      <c r="C54" s="1" t="str">
        <f ca="1">AO54&amp;" "&amp;Sheet2!AN$25&amp;" ="</f>
        <v>44.52 ZAR =</v>
      </c>
      <c r="D54" s="5"/>
      <c r="E54" s="185" t="str">
        <f ca="1">AX54</f>
        <v>55.70</v>
      </c>
      <c r="F54" s="1" t="str">
        <f ca="1">Sheet2!AN12</f>
        <v>TRY</v>
      </c>
      <c r="G54">
        <f>G43</f>
        <v>6</v>
      </c>
      <c r="AN54">
        <f ca="1">INT(RAND()*9000+1000)</f>
        <v>4452</v>
      </c>
      <c r="AO54" t="str">
        <f ca="1">LEFT(AN54,2)&amp;"."&amp;RIGHT(AN54,2)</f>
        <v>44.52</v>
      </c>
      <c r="AQ54" s="193">
        <f ca="1">AO54*Sheet2!AO$25</f>
        <v>55.703424000000005</v>
      </c>
      <c r="AR54">
        <f ca="1">INT(100*AQ54+0.5)</f>
        <v>5570</v>
      </c>
      <c r="AS54" t="str">
        <f ca="1">TEXT(AR54,0)</f>
        <v>5570</v>
      </c>
      <c r="AT54">
        <f ca="1">LEN(AS54)</f>
        <v>4</v>
      </c>
      <c r="AU54" t="str">
        <f ca="1">"0.0"&amp;AS54</f>
        <v>0.05570</v>
      </c>
      <c r="AV54" t="str">
        <f ca="1">"0."&amp;AS54</f>
        <v>0.5570</v>
      </c>
      <c r="AW54" t="str">
        <f ca="1">LEFT(AS54,AT54-2)&amp;"."&amp;RIGHT(AS54,2)</f>
        <v>55.70</v>
      </c>
      <c r="AX54" s="27" t="str">
        <f ca="1">IF(AT54=1,AU54,IF(AT54=2,AV54,AW54))</f>
        <v>55.70</v>
      </c>
      <c r="AY54" s="25">
        <f ca="1">AX54-AQ54</f>
        <v>-3.4240000000025361E-3</v>
      </c>
      <c r="AZ54" s="25">
        <f ca="1">IF(AY54&gt;0,1,-1)</f>
        <v>-1</v>
      </c>
      <c r="BA54" s="26">
        <f ca="1">AX54-0.01*AZ54</f>
        <v>55.71</v>
      </c>
      <c r="BB54" s="11">
        <f>Approximations!M54</f>
        <v>0</v>
      </c>
      <c r="BC54">
        <f>INT(BB54/2+0.6)</f>
        <v>0</v>
      </c>
      <c r="BD54" s="68" t="str">
        <f ca="1">AX54&amp;" ("&amp;BC54&amp;" for "&amp;BJ54&amp;")"</f>
        <v>55.70 (0 for 55.71)</v>
      </c>
      <c r="BE54">
        <f ca="1">100*BA54</f>
        <v>5571</v>
      </c>
      <c r="BF54" t="str">
        <f ca="1">TEXT(BE54,0)</f>
        <v>5571</v>
      </c>
      <c r="BG54">
        <f ca="1">LEN(BF54)</f>
        <v>4</v>
      </c>
      <c r="BH54" t="str">
        <f ca="1">IF(BG54=1,"00"&amp;BF54,IF(BG54=2,"0"&amp;BF54,BF54))</f>
        <v>5571</v>
      </c>
      <c r="BI54">
        <f ca="1">LEN(BH54)</f>
        <v>4</v>
      </c>
      <c r="BJ54" s="27" t="str">
        <f ca="1">LEFT(BH54,BI54-2)&amp;"."&amp;RIGHT(BH54,2)</f>
        <v>55.71</v>
      </c>
    </row>
    <row r="55" spans="2:62" ht="4.5" customHeight="1" x14ac:dyDescent="0.2">
      <c r="C55" s="1"/>
      <c r="F55" s="1"/>
      <c r="AQ55" s="11"/>
    </row>
    <row r="56" spans="2:62" ht="12.75" customHeight="1" thickBot="1" x14ac:dyDescent="0.3">
      <c r="C56" s="1" t="str">
        <f ca="1">AO56&amp;" "&amp;Sheet2!AN$25&amp;" ="</f>
        <v>24.59 ZAR =</v>
      </c>
      <c r="D56" s="5"/>
      <c r="E56" s="185" t="str">
        <f ca="1">AX56</f>
        <v>30.77</v>
      </c>
      <c r="F56" s="1" t="str">
        <f ca="1">F54</f>
        <v>TRY</v>
      </c>
      <c r="G56">
        <f>G54</f>
        <v>6</v>
      </c>
      <c r="AN56">
        <f ca="1">INT(RAND()*9000+1000)</f>
        <v>2459</v>
      </c>
      <c r="AO56" t="str">
        <f ca="1">LEFT(AN56,2)&amp;"."&amp;RIGHT(AN56,2)</f>
        <v>24.59</v>
      </c>
      <c r="AQ56" s="193">
        <f ca="1">AO56*Sheet2!AO$25</f>
        <v>30.767008000000001</v>
      </c>
      <c r="AR56">
        <f ca="1">INT(100*AQ56+0.5)</f>
        <v>3077</v>
      </c>
      <c r="AS56" t="str">
        <f ca="1">TEXT(AR56,0)</f>
        <v>3077</v>
      </c>
      <c r="AT56">
        <f ca="1">LEN(AS56)</f>
        <v>4</v>
      </c>
      <c r="AU56" t="str">
        <f ca="1">"0.0"&amp;AS56</f>
        <v>0.03077</v>
      </c>
      <c r="AV56" t="str">
        <f ca="1">"0."&amp;AS56</f>
        <v>0.3077</v>
      </c>
      <c r="AW56" t="str">
        <f ca="1">LEFT(AS56,AT56-2)&amp;"."&amp;RIGHT(AS56,2)</f>
        <v>30.77</v>
      </c>
      <c r="AX56" s="27" t="str">
        <f ca="1">IF(AT56=1,AU56,IF(AT56=2,AV56,AW56))</f>
        <v>30.77</v>
      </c>
      <c r="AY56" s="25">
        <f ca="1">AX56-AQ56</f>
        <v>2.9919999999989955E-3</v>
      </c>
      <c r="AZ56" s="25">
        <f ca="1">IF(AY56&gt;0,1,-1)</f>
        <v>1</v>
      </c>
      <c r="BA56" s="26">
        <f ca="1">AX56-0.01*AZ56</f>
        <v>30.759999999999998</v>
      </c>
      <c r="BB56" s="11">
        <f>Approximations!M56</f>
        <v>0</v>
      </c>
      <c r="BC56">
        <f>INT(BB56/2+0.6)</f>
        <v>0</v>
      </c>
      <c r="BD56" s="68" t="str">
        <f ca="1">AX56&amp;" ("&amp;BC56&amp;" for "&amp;BJ56&amp;")"</f>
        <v>30.77 (0 for 30.76)</v>
      </c>
      <c r="BE56">
        <f ca="1">100*BA56</f>
        <v>3076</v>
      </c>
      <c r="BF56" t="str">
        <f ca="1">TEXT(BE56,0)</f>
        <v>3076</v>
      </c>
      <c r="BG56">
        <f ca="1">LEN(BF56)</f>
        <v>4</v>
      </c>
      <c r="BH56" t="str">
        <f ca="1">IF(BG56=1,"00"&amp;BF56,IF(BG56=2,"0"&amp;BF56,BF56))</f>
        <v>3076</v>
      </c>
      <c r="BI56">
        <f ca="1">LEN(BH56)</f>
        <v>4</v>
      </c>
      <c r="BJ56" s="27" t="str">
        <f ca="1">LEFT(BH56,BI56-2)&amp;"."&amp;RIGHT(BH56,2)</f>
        <v>30.76</v>
      </c>
    </row>
    <row r="57" spans="2:62" ht="4.5" customHeight="1" x14ac:dyDescent="0.2">
      <c r="C57" s="1"/>
      <c r="F57" s="1"/>
      <c r="AQ57" s="11"/>
    </row>
    <row r="58" spans="2:62" ht="12.75" customHeight="1" thickBot="1" x14ac:dyDescent="0.3">
      <c r="C58" s="1" t="str">
        <f ca="1">AO58&amp;" "&amp;Sheet2!AN$12&amp;" ="</f>
        <v>53.93 TRY =</v>
      </c>
      <c r="D58" s="5"/>
      <c r="E58" s="185" t="str">
        <f ca="1">AX58</f>
        <v>43.10</v>
      </c>
      <c r="F58" s="1" t="str">
        <f ca="1">Sheet2!AN25</f>
        <v>ZAR</v>
      </c>
      <c r="G58">
        <f>G54</f>
        <v>6</v>
      </c>
      <c r="AN58">
        <f ca="1">INT(RAND()*9000+1000)</f>
        <v>5393</v>
      </c>
      <c r="AO58" t="str">
        <f ca="1">LEFT(AN58,2)&amp;"."&amp;RIGHT(AN58,2)</f>
        <v>53.93</v>
      </c>
      <c r="AQ58" s="193">
        <f ca="1">AO58/Sheet2!AO$25</f>
        <v>43.102621483375955</v>
      </c>
      <c r="AR58">
        <f ca="1">INT(100*AQ58+0.5)</f>
        <v>4310</v>
      </c>
      <c r="AS58" t="str">
        <f ca="1">TEXT(AR58,0)</f>
        <v>4310</v>
      </c>
      <c r="AT58">
        <f ca="1">LEN(AS58)</f>
        <v>4</v>
      </c>
      <c r="AU58" t="str">
        <f ca="1">"0.0"&amp;AS58</f>
        <v>0.04310</v>
      </c>
      <c r="AV58" t="str">
        <f ca="1">"0."&amp;AS58</f>
        <v>0.4310</v>
      </c>
      <c r="AW58" t="str">
        <f ca="1">LEFT(AS58,AT58-2)&amp;"."&amp;RIGHT(AS58,2)</f>
        <v>43.10</v>
      </c>
      <c r="AX58" s="27" t="str">
        <f ca="1">IF(AT58=1,AU58,IF(AT58=2,AV58,AW58))</f>
        <v>43.10</v>
      </c>
      <c r="AY58" s="25">
        <f ca="1">AX58-AQ58</f>
        <v>-2.6214833759539147E-3</v>
      </c>
      <c r="AZ58" s="25">
        <f ca="1">IF(AY58&gt;0,1,-1)</f>
        <v>-1</v>
      </c>
      <c r="BA58" s="26">
        <f ca="1">AX58-0.01*AZ58</f>
        <v>43.11</v>
      </c>
      <c r="BB58" s="11">
        <f>Approximations!M58</f>
        <v>0</v>
      </c>
      <c r="BC58">
        <f>INT(BB58/2+0.6)</f>
        <v>0</v>
      </c>
      <c r="BD58" s="68" t="str">
        <f ca="1">AX58&amp;" ("&amp;BC58&amp;" for "&amp;BJ58&amp;")"</f>
        <v>43.10 (0 for 43.11)</v>
      </c>
      <c r="BE58">
        <f ca="1">100*BA58</f>
        <v>4311</v>
      </c>
      <c r="BF58" t="str">
        <f ca="1">TEXT(BE58,0)</f>
        <v>4311</v>
      </c>
      <c r="BG58">
        <f ca="1">LEN(BF58)</f>
        <v>4</v>
      </c>
      <c r="BH58" t="str">
        <f ca="1">IF(BG58=1,"00"&amp;BF58,IF(BG58=2,"0"&amp;BF58,BF58))</f>
        <v>4311</v>
      </c>
      <c r="BI58">
        <f ca="1">LEN(BH58)</f>
        <v>4</v>
      </c>
      <c r="BJ58" s="27" t="str">
        <f ca="1">LEFT(BH58,BI58-2)&amp;"."&amp;RIGHT(BH58,2)</f>
        <v>43.11</v>
      </c>
    </row>
    <row r="59" spans="2:62" ht="4.5" customHeight="1" x14ac:dyDescent="0.25">
      <c r="C59" s="1"/>
      <c r="D59" s="5"/>
      <c r="F59" s="1"/>
      <c r="AN59" s="17"/>
      <c r="AQ59" s="193"/>
    </row>
    <row r="60" spans="2:62" ht="12.75" customHeight="1" x14ac:dyDescent="0.25">
      <c r="C60" s="1" t="str">
        <f ca="1">AO60&amp;" "&amp;Sheet2!AN$12&amp;" ="</f>
        <v>69.42 TRY =</v>
      </c>
      <c r="D60" s="5"/>
      <c r="E60" s="148" t="str">
        <f ca="1">AX60</f>
        <v>55.48</v>
      </c>
      <c r="F60" s="1" t="str">
        <f ca="1">F58</f>
        <v>ZAR</v>
      </c>
      <c r="G60">
        <f>G58</f>
        <v>6</v>
      </c>
      <c r="AN60">
        <f ca="1">INT(RAND()*9000+1000)</f>
        <v>6942</v>
      </c>
      <c r="AO60" t="str">
        <f ca="1">LEFT(AN60,2)&amp;"."&amp;RIGHT(AN60,2)</f>
        <v>69.42</v>
      </c>
      <c r="AQ60" s="193">
        <f ca="1">AO60/Sheet2!AO$25</f>
        <v>55.482736572890026</v>
      </c>
      <c r="AR60">
        <f ca="1">INT(100*AQ60+0.5)</f>
        <v>5548</v>
      </c>
      <c r="AS60" t="str">
        <f ca="1">TEXT(AR60,0)</f>
        <v>5548</v>
      </c>
      <c r="AT60">
        <f ca="1">LEN(AS60)</f>
        <v>4</v>
      </c>
      <c r="AU60" t="str">
        <f ca="1">"0.0"&amp;AS60</f>
        <v>0.05548</v>
      </c>
      <c r="AV60" t="str">
        <f ca="1">"0."&amp;AS60</f>
        <v>0.5548</v>
      </c>
      <c r="AW60" t="str">
        <f ca="1">LEFT(AS60,AT60-2)&amp;"."&amp;RIGHT(AS60,2)</f>
        <v>55.48</v>
      </c>
      <c r="AX60" s="27" t="str">
        <f ca="1">IF(AT60=1,AU60,IF(AT60=2,AV60,AW60))</f>
        <v>55.48</v>
      </c>
      <c r="AY60" s="25">
        <f ca="1">AX60-AQ60</f>
        <v>-2.7365728900292652E-3</v>
      </c>
      <c r="AZ60" s="25">
        <f ca="1">IF(AY60&gt;0,1,-1)</f>
        <v>-1</v>
      </c>
      <c r="BA60" s="26">
        <f ca="1">AX60-0.01*AZ60</f>
        <v>55.489999999999995</v>
      </c>
      <c r="BB60" s="11">
        <f>Approximations!M60</f>
        <v>0</v>
      </c>
      <c r="BC60">
        <f>INT(BB60/2+0.6)</f>
        <v>0</v>
      </c>
      <c r="BD60" s="68" t="str">
        <f ca="1">AX60&amp;" ("&amp;BC60&amp;" for "&amp;BJ60&amp;")"</f>
        <v>55.48 (0 for 55.49)</v>
      </c>
      <c r="BE60">
        <f ca="1">100*BA60</f>
        <v>5548.9999999999991</v>
      </c>
      <c r="BF60" t="str">
        <f ca="1">TEXT(BE60,0)</f>
        <v>5549</v>
      </c>
      <c r="BG60">
        <f ca="1">LEN(BF60)</f>
        <v>4</v>
      </c>
      <c r="BH60" t="str">
        <f ca="1">IF(BG60=1,"00"&amp;BF60,IF(BG60=2,"0"&amp;BF60,BF60))</f>
        <v>5549</v>
      </c>
      <c r="BI60">
        <f ca="1">LEN(BH60)</f>
        <v>4</v>
      </c>
      <c r="BJ60" s="27" t="str">
        <f ca="1">LEFT(BH60,BI60-2)&amp;"."&amp;RIGHT(BH60,2)</f>
        <v>55.49</v>
      </c>
    </row>
    <row r="61" spans="2:62" ht="8.25" hidden="1" customHeight="1" x14ac:dyDescent="0.2">
      <c r="AQ61" s="11"/>
    </row>
    <row r="62" spans="2:62" ht="6" hidden="1" customHeight="1" x14ac:dyDescent="0.2">
      <c r="AQ62" s="11"/>
    </row>
    <row r="63" spans="2:62" ht="12.75" hidden="1" customHeight="1" x14ac:dyDescent="0.2">
      <c r="C63" s="5"/>
      <c r="D63" s="5"/>
      <c r="E63" s="5"/>
      <c r="F63" s="5"/>
      <c r="AQ63" s="11"/>
    </row>
    <row r="64" spans="2:62" ht="9" hidden="1" customHeight="1" x14ac:dyDescent="0.2">
      <c r="AQ64" s="11"/>
    </row>
    <row r="65" spans="1:62" ht="12.75" hidden="1" customHeight="1" x14ac:dyDescent="0.25">
      <c r="C65" s="1"/>
      <c r="D65" s="5"/>
      <c r="E65" s="148"/>
      <c r="F65" s="1"/>
      <c r="AN65">
        <f ca="1">INT(RAND()*9000+1000)</f>
        <v>8180</v>
      </c>
      <c r="AO65" t="str">
        <f ca="1">LEFT(AN65,2)&amp;"."&amp;RIGHT(AN65,2)</f>
        <v>81.80</v>
      </c>
      <c r="AQ65" s="193">
        <f ca="1">AO65*Sheet2!AO$26</f>
        <v>63.722200000000001</v>
      </c>
      <c r="AR65">
        <f ca="1">INT(100*AQ65+0.5)</f>
        <v>6372</v>
      </c>
      <c r="AS65" t="str">
        <f ca="1">TEXT(AR65,0)</f>
        <v>6372</v>
      </c>
      <c r="AT65">
        <f ca="1">LEN(AS65)</f>
        <v>4</v>
      </c>
      <c r="AU65" t="str">
        <f ca="1">"0.0"&amp;AS65</f>
        <v>0.06372</v>
      </c>
      <c r="AV65" t="str">
        <f ca="1">"0."&amp;AS65</f>
        <v>0.6372</v>
      </c>
      <c r="AW65" t="str">
        <f ca="1">LEFT(AS65,AT65-2)&amp;"."&amp;RIGHT(AS65,2)</f>
        <v>63.72</v>
      </c>
      <c r="AX65" s="27" t="str">
        <f ca="1">IF(AT65=1,AU65,IF(AT65=2,AV65,AW65))</f>
        <v>63.72</v>
      </c>
      <c r="AY65" s="25">
        <f ca="1">AX65-AQ65</f>
        <v>-2.2000000000019782E-3</v>
      </c>
      <c r="AZ65" s="25">
        <f ca="1">IF(AY65&gt;0,1,-1)</f>
        <v>-1</v>
      </c>
      <c r="BA65" s="26">
        <f ca="1">AX65-0.01*AZ65</f>
        <v>63.73</v>
      </c>
      <c r="BB65" s="11">
        <f>Approximations!M65</f>
        <v>0</v>
      </c>
      <c r="BC65">
        <f>INT(BB65/2+0.6)</f>
        <v>0</v>
      </c>
      <c r="BD65" s="68" t="str">
        <f ca="1">AX65&amp;" ("&amp;BC65&amp;" for "&amp;BJ65&amp;")"</f>
        <v>63.72 (0 for 63.73)</v>
      </c>
      <c r="BE65">
        <f ca="1">100*BA65</f>
        <v>6373</v>
      </c>
      <c r="BF65" t="str">
        <f ca="1">TEXT(BE65,0)</f>
        <v>6373</v>
      </c>
      <c r="BG65">
        <f ca="1">LEN(BF65)</f>
        <v>4</v>
      </c>
      <c r="BH65" t="str">
        <f ca="1">IF(BG65=1,"00"&amp;BF65,IF(BG65=2,"0"&amp;BF65,BF65))</f>
        <v>6373</v>
      </c>
      <c r="BI65">
        <f ca="1">LEN(BH65)</f>
        <v>4</v>
      </c>
      <c r="BJ65" s="27" t="str">
        <f ca="1">LEFT(BH65,BI65-2)&amp;"."&amp;RIGHT(BH65,2)</f>
        <v>63.73</v>
      </c>
    </row>
    <row r="66" spans="1:62" ht="4.5" hidden="1" customHeight="1" x14ac:dyDescent="0.2">
      <c r="C66" s="1"/>
      <c r="F66" s="1"/>
      <c r="AQ66" s="11"/>
    </row>
    <row r="67" spans="1:62" ht="12.75" hidden="1" customHeight="1" x14ac:dyDescent="0.25">
      <c r="C67" s="1"/>
      <c r="D67" s="5"/>
      <c r="E67" s="148"/>
      <c r="F67" s="1"/>
      <c r="AN67">
        <f ca="1">INT(RAND()*9000+1000)</f>
        <v>3471</v>
      </c>
      <c r="AO67" t="str">
        <f ca="1">LEFT(AN67,2)&amp;"."&amp;RIGHT(AN67,2)</f>
        <v>34.71</v>
      </c>
      <c r="AQ67" s="193">
        <f ca="1">AO67*Sheet2!AO$26</f>
        <v>27.039090000000002</v>
      </c>
      <c r="AR67">
        <f ca="1">INT(100*AQ67+0.5)</f>
        <v>2704</v>
      </c>
      <c r="AS67" t="str">
        <f ca="1">TEXT(AR67,0)</f>
        <v>2704</v>
      </c>
      <c r="AT67">
        <f ca="1">LEN(AS67)</f>
        <v>4</v>
      </c>
      <c r="AU67" t="str">
        <f ca="1">"0.0"&amp;AS67</f>
        <v>0.02704</v>
      </c>
      <c r="AV67" t="str">
        <f ca="1">"0."&amp;AS67</f>
        <v>0.2704</v>
      </c>
      <c r="AW67" t="str">
        <f ca="1">LEFT(AS67,AT67-2)&amp;"."&amp;RIGHT(AS67,2)</f>
        <v>27.04</v>
      </c>
      <c r="AX67" s="27" t="str">
        <f ca="1">IF(AT67=1,AU67,IF(AT67=2,AV67,AW67))</f>
        <v>27.04</v>
      </c>
      <c r="AY67" s="25">
        <f ca="1">AX67-AQ67</f>
        <v>9.099999999975239E-4</v>
      </c>
      <c r="AZ67" s="25">
        <f ca="1">IF(AY67&gt;0,1,-1)</f>
        <v>1</v>
      </c>
      <c r="BA67" s="26">
        <f ca="1">AX67-0.01*AZ67</f>
        <v>27.029999999999998</v>
      </c>
      <c r="BB67" s="11">
        <f>Approximations!M67</f>
        <v>0</v>
      </c>
      <c r="BC67">
        <f>INT(BB67/2+0.6)</f>
        <v>0</v>
      </c>
      <c r="BD67" s="68" t="str">
        <f ca="1">AX67&amp;" ("&amp;BC67&amp;" for "&amp;BJ67&amp;")"</f>
        <v>27.04 (0 for 27.03)</v>
      </c>
      <c r="BE67">
        <f ca="1">100*BA67</f>
        <v>2702.9999999999995</v>
      </c>
      <c r="BF67" t="str">
        <f ca="1">TEXT(BE67,0)</f>
        <v>2703</v>
      </c>
      <c r="BG67">
        <f ca="1">LEN(BF67)</f>
        <v>4</v>
      </c>
      <c r="BH67" t="str">
        <f ca="1">IF(BG67=1,"00"&amp;BF67,IF(BG67=2,"0"&amp;BF67,BF67))</f>
        <v>2703</v>
      </c>
      <c r="BI67">
        <f ca="1">LEN(BH67)</f>
        <v>4</v>
      </c>
      <c r="BJ67" s="27" t="str">
        <f ca="1">LEFT(BH67,BI67-2)&amp;"."&amp;RIGHT(BH67,2)</f>
        <v>27.03</v>
      </c>
    </row>
    <row r="68" spans="1:62" ht="4.5" hidden="1" customHeight="1" x14ac:dyDescent="0.2">
      <c r="C68" s="1"/>
      <c r="F68" s="1"/>
      <c r="AQ68" s="11"/>
    </row>
    <row r="69" spans="1:62" ht="12.75" hidden="1" customHeight="1" x14ac:dyDescent="0.25">
      <c r="C69" s="1"/>
      <c r="D69" s="5"/>
      <c r="E69" s="148"/>
      <c r="F69" s="1"/>
      <c r="AN69">
        <f ca="1">INT(RAND()*9000+1000)</f>
        <v>3469</v>
      </c>
      <c r="AO69" t="str">
        <f ca="1">LEFT(AN69,2)&amp;"."&amp;RIGHT(AN69,2)</f>
        <v>34.69</v>
      </c>
      <c r="AQ69" s="193">
        <f ca="1">AO69/Sheet2!AO$26</f>
        <v>44.531450577663669</v>
      </c>
      <c r="AR69">
        <f ca="1">INT(100*AQ69+0.5)</f>
        <v>4453</v>
      </c>
      <c r="AS69" t="str">
        <f ca="1">TEXT(AR69,0)</f>
        <v>4453</v>
      </c>
      <c r="AT69">
        <f ca="1">LEN(AS69)</f>
        <v>4</v>
      </c>
      <c r="AU69" t="str">
        <f ca="1">"0.0"&amp;AS69</f>
        <v>0.04453</v>
      </c>
      <c r="AV69" t="str">
        <f ca="1">"0."&amp;AS69</f>
        <v>0.4453</v>
      </c>
      <c r="AW69" t="str">
        <f ca="1">LEFT(AS69,AT69-2)&amp;"."&amp;RIGHT(AS69,2)</f>
        <v>44.53</v>
      </c>
      <c r="AX69" s="27" t="str">
        <f ca="1">IF(AT69=1,AU69,IF(AT69=2,AV69,AW69))</f>
        <v>44.53</v>
      </c>
      <c r="AY69" s="25">
        <f ca="1">AX69-AQ69</f>
        <v>-1.4505776636681844E-3</v>
      </c>
      <c r="AZ69" s="25">
        <f ca="1">IF(AY69&gt;0,1,-1)</f>
        <v>-1</v>
      </c>
      <c r="BA69" s="26">
        <f ca="1">AX69-0.01*AZ69</f>
        <v>44.54</v>
      </c>
      <c r="BB69" s="11">
        <f>Approximations!M69</f>
        <v>0</v>
      </c>
      <c r="BC69">
        <f>INT(BB69/2+0.6)</f>
        <v>0</v>
      </c>
      <c r="BD69" s="68" t="str">
        <f ca="1">AX69&amp;" ("&amp;BC69&amp;" for "&amp;BJ69&amp;")"</f>
        <v>44.53 (0 for 44.54)</v>
      </c>
      <c r="BE69">
        <f ca="1">100*BA69</f>
        <v>4454</v>
      </c>
      <c r="BF69" t="str">
        <f ca="1">TEXT(BE69,0)</f>
        <v>4454</v>
      </c>
      <c r="BG69">
        <f ca="1">LEN(BF69)</f>
        <v>4</v>
      </c>
      <c r="BH69" t="str">
        <f ca="1">IF(BG69=1,"00"&amp;BF69,IF(BG69=2,"0"&amp;BF69,BF69))</f>
        <v>4454</v>
      </c>
      <c r="BI69">
        <f ca="1">LEN(BH69)</f>
        <v>4</v>
      </c>
      <c r="BJ69" s="27" t="str">
        <f ca="1">LEFT(BH69,BI69-2)&amp;"."&amp;RIGHT(BH69,2)</f>
        <v>44.54</v>
      </c>
    </row>
    <row r="70" spans="1:62" ht="4.5" hidden="1" customHeight="1" x14ac:dyDescent="0.25">
      <c r="C70" s="1"/>
      <c r="D70" s="5"/>
      <c r="F70" s="1"/>
      <c r="AN70" s="17"/>
      <c r="AQ70" s="193"/>
    </row>
    <row r="71" spans="1:62" ht="12.75" hidden="1" customHeight="1" x14ac:dyDescent="0.25">
      <c r="C71" s="1"/>
      <c r="D71" s="5"/>
      <c r="E71" s="148"/>
      <c r="F71" s="1"/>
      <c r="AN71">
        <f ca="1">INT(RAND()*9000+1000)</f>
        <v>1306</v>
      </c>
      <c r="AO71" t="str">
        <f ca="1">LEFT(AN71,2)&amp;"."&amp;RIGHT(AN71,2)</f>
        <v>13.06</v>
      </c>
      <c r="AQ71" s="193">
        <f ca="1">AO71/Sheet2!AO$26</f>
        <v>16.765083440308086</v>
      </c>
      <c r="AR71">
        <f ca="1">INT(100*AQ71+0.5)</f>
        <v>1677</v>
      </c>
      <c r="AS71" t="str">
        <f ca="1">TEXT(AR71,0)</f>
        <v>1677</v>
      </c>
      <c r="AT71">
        <f ca="1">LEN(AS71)</f>
        <v>4</v>
      </c>
      <c r="AU71" t="str">
        <f ca="1">"0.0"&amp;AS71</f>
        <v>0.01677</v>
      </c>
      <c r="AV71" t="str">
        <f ca="1">"0."&amp;AS71</f>
        <v>0.1677</v>
      </c>
      <c r="AW71" t="str">
        <f ca="1">LEFT(AS71,AT71-2)&amp;"."&amp;RIGHT(AS71,2)</f>
        <v>16.77</v>
      </c>
      <c r="AX71" s="27" t="str">
        <f ca="1">IF(AT71=1,AU71,IF(AT71=2,AV71,AW71))</f>
        <v>16.77</v>
      </c>
      <c r="AY71" s="25">
        <f ca="1">AX71-AQ71</f>
        <v>4.9165596919138466E-3</v>
      </c>
      <c r="AZ71" s="25">
        <f ca="1">IF(AY71&gt;0,1,-1)</f>
        <v>1</v>
      </c>
      <c r="BA71" s="26">
        <f ca="1">AX71-0.01*AZ71</f>
        <v>16.759999999999998</v>
      </c>
      <c r="BB71" s="11">
        <f>Approximations!M71</f>
        <v>0</v>
      </c>
      <c r="BC71">
        <f>INT(BB71/2+0.6)</f>
        <v>0</v>
      </c>
      <c r="BD71" s="68" t="str">
        <f ca="1">AX71&amp;" ("&amp;BC71&amp;" for "&amp;BJ71&amp;")"</f>
        <v>16.77 (0 for 16.76)</v>
      </c>
      <c r="BE71">
        <f ca="1">100*BA71</f>
        <v>1675.9999999999998</v>
      </c>
      <c r="BF71" t="str">
        <f ca="1">TEXT(BE71,0)</f>
        <v>1676</v>
      </c>
      <c r="BG71">
        <f ca="1">LEN(BF71)</f>
        <v>4</v>
      </c>
      <c r="BH71" t="str">
        <f ca="1">IF(BG71=1,"00"&amp;BF71,IF(BG71=2,"0"&amp;BF71,BF71))</f>
        <v>1676</v>
      </c>
      <c r="BI71">
        <f ca="1">LEN(BH71)</f>
        <v>4</v>
      </c>
      <c r="BJ71" s="27" t="str">
        <f ca="1">LEFT(BH71,BI71-2)&amp;"."&amp;RIGHT(BH71,2)</f>
        <v>16.76</v>
      </c>
    </row>
    <row r="72" spans="1:62" hidden="1" x14ac:dyDescent="0.2"/>
    <row r="73" spans="1:62" ht="10.5" customHeight="1" x14ac:dyDescent="0.2"/>
    <row r="74" spans="1:62" x14ac:dyDescent="0.2">
      <c r="G74" s="1" t="str">
        <f>"Total value: "&amp;M74</f>
        <v>Total value: 120</v>
      </c>
      <c r="L74">
        <f>SUM(G9:G72)</f>
        <v>120</v>
      </c>
      <c r="M74" t="str">
        <f>TEXT(L74,0)</f>
        <v>120</v>
      </c>
    </row>
    <row r="75" spans="1:62" ht="0.75" customHeight="1" x14ac:dyDescent="0.2">
      <c r="A75" t="s">
        <v>2</v>
      </c>
      <c r="J75" t="s">
        <v>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CV63"/>
  <sheetViews>
    <sheetView workbookViewId="0"/>
  </sheetViews>
  <sheetFormatPr defaultRowHeight="12.75" x14ac:dyDescent="0.2"/>
  <cols>
    <col min="1" max="1" width="0.5703125" customWidth="1"/>
    <col min="2" max="2" width="5" customWidth="1"/>
    <col min="3" max="3" width="1.42578125" customWidth="1"/>
    <col min="8" max="8" width="3.5703125" customWidth="1"/>
    <col min="9" max="10" width="0.5703125" customWidth="1"/>
    <col min="11" max="11" width="18.42578125" customWidth="1"/>
    <col min="12" max="12" width="0.7109375" customWidth="1"/>
    <col min="13" max="13" width="6.28515625" customWidth="1"/>
    <col min="14" max="14" width="0.5703125" customWidth="1"/>
    <col min="15" max="101" width="0" hidden="1" customWidth="1"/>
  </cols>
  <sheetData>
    <row r="1" spans="2:74" ht="3" customHeight="1" x14ac:dyDescent="0.2">
      <c r="N1" t="s">
        <v>2</v>
      </c>
    </row>
    <row r="2" spans="2:74" ht="18" x14ac:dyDescent="0.25">
      <c r="B2" s="60" t="s">
        <v>481</v>
      </c>
      <c r="F2" s="12"/>
      <c r="J2" s="14"/>
      <c r="K2" s="207"/>
      <c r="P2" t="s">
        <v>482</v>
      </c>
      <c r="AG2" t="s">
        <v>50</v>
      </c>
      <c r="AH2" t="s">
        <v>483</v>
      </c>
    </row>
    <row r="3" spans="2:74" ht="18" x14ac:dyDescent="0.25">
      <c r="B3" s="60" t="s">
        <v>484</v>
      </c>
      <c r="F3" s="12"/>
      <c r="J3" s="14"/>
      <c r="K3" s="207"/>
      <c r="R3" s="194" t="s">
        <v>506</v>
      </c>
    </row>
    <row r="4" spans="2:74" x14ac:dyDescent="0.2">
      <c r="AH4" t="s">
        <v>485</v>
      </c>
    </row>
    <row r="5" spans="2:74" ht="18" x14ac:dyDescent="0.25">
      <c r="B5" s="42" t="s">
        <v>525</v>
      </c>
    </row>
    <row r="6" spans="2:74" ht="18" x14ac:dyDescent="0.25">
      <c r="B6" s="42" t="s">
        <v>486</v>
      </c>
      <c r="P6" t="s">
        <v>487</v>
      </c>
      <c r="Q6" t="s">
        <v>488</v>
      </c>
    </row>
    <row r="7" spans="2:74" x14ac:dyDescent="0.2">
      <c r="AC7">
        <f>IF(V8=3,2,V8-AB8)</f>
        <v>2</v>
      </c>
    </row>
    <row r="8" spans="2:74" ht="18" thickBot="1" x14ac:dyDescent="0.3">
      <c r="B8" s="71">
        <v>1</v>
      </c>
      <c r="C8" s="71" t="s">
        <v>81</v>
      </c>
      <c r="D8" s="71" t="str">
        <f ca="1">AK8&amp;R$3&amp;AO8&amp;"  ="</f>
        <v>100.75  ×  0.32185  =</v>
      </c>
      <c r="E8" s="77"/>
      <c r="F8" s="71"/>
      <c r="G8" s="71"/>
      <c r="H8" s="71"/>
      <c r="I8" s="77"/>
      <c r="J8" s="71"/>
      <c r="K8" s="88">
        <f ca="1">BR8</f>
        <v>32</v>
      </c>
      <c r="L8" s="71"/>
      <c r="M8" s="71">
        <f ca="1">BV8</f>
        <v>4</v>
      </c>
      <c r="O8" s="147" t="s">
        <v>489</v>
      </c>
      <c r="P8">
        <v>3</v>
      </c>
      <c r="Q8">
        <v>3</v>
      </c>
      <c r="R8" s="11"/>
      <c r="V8">
        <f>P8</f>
        <v>3</v>
      </c>
      <c r="W8">
        <v>2</v>
      </c>
      <c r="X8">
        <f ca="1">IF(Y8&lt;4,0,INT(Y8-3))</f>
        <v>2</v>
      </c>
      <c r="Y8">
        <f ca="1">LOG(AN8*AJ8)-AE8-AG8</f>
        <v>5.5108985682781348</v>
      </c>
      <c r="Z8">
        <f>IF(V8&gt;10,V8-8,2)</f>
        <v>2</v>
      </c>
      <c r="AA8">
        <f>IF(V8=3,2,INT(V8/2))</f>
        <v>2</v>
      </c>
      <c r="AB8">
        <f ca="1">INT(RAND()*(AA8-Z8+1))+Z8+3</f>
        <v>5</v>
      </c>
      <c r="AC8">
        <f>IF(AC7=0,1,AC7)</f>
        <v>2</v>
      </c>
      <c r="AD8">
        <f ca="1">IF(AB8&gt;5,3,IF(AB8&gt;2,2,1))</f>
        <v>2</v>
      </c>
      <c r="AE8" s="213">
        <f ca="1">INT(RAND()*AD8)+2</f>
        <v>2</v>
      </c>
      <c r="AF8">
        <f>IF(AC8&gt;5,3,IF(AC8&gt;2,2,1))</f>
        <v>1</v>
      </c>
      <c r="AG8" s="25">
        <f ca="1">INT(RAND()*AE8)+1</f>
        <v>1</v>
      </c>
      <c r="AH8">
        <f>IF(V8=3,39,9*10^(AB8-1)-1)*10</f>
        <v>390</v>
      </c>
      <c r="AI8">
        <f ca="1">10^(AB8-1)+1</f>
        <v>10001</v>
      </c>
      <c r="AJ8">
        <f ca="1">INT(RAND()*AH8+AI8)</f>
        <v>10075</v>
      </c>
      <c r="AK8" s="26">
        <f ca="1">BN8/(10^AE8)</f>
        <v>100.75</v>
      </c>
      <c r="AL8">
        <f>IF(V8=3,39,IF(V8=4,49,9*10^(AC8-1)-1))*1000</f>
        <v>39000</v>
      </c>
      <c r="AM8">
        <f>IF(V8=4,51,10^(AC8-1)+1)</f>
        <v>11</v>
      </c>
      <c r="AN8">
        <f ca="1">INT(RAND()*AL8+AM8)</f>
        <v>32185</v>
      </c>
      <c r="AO8" s="26">
        <f ca="1">BO8/(10^AG8)/10^(X8+W8)</f>
        <v>0.32185000000000002</v>
      </c>
      <c r="AP8">
        <f ca="1">AO8*AK8</f>
        <v>32.426387500000004</v>
      </c>
      <c r="AR8">
        <f ca="1">BN8*BO8</f>
        <v>324263875</v>
      </c>
      <c r="AS8">
        <f ca="1">AE8+AG8</f>
        <v>3</v>
      </c>
      <c r="AT8" t="str">
        <f ca="1">TEXT(AR8,0)</f>
        <v>324263875</v>
      </c>
      <c r="AU8">
        <f ca="1">LEN(AT8)</f>
        <v>9</v>
      </c>
      <c r="AV8">
        <f ca="1">AU8-AS8</f>
        <v>6</v>
      </c>
      <c r="AW8" t="str">
        <f ca="1">LEFT(AT8,AV8)&amp;"."&amp;RIGHT(AT8,AS8)</f>
        <v>324263.875</v>
      </c>
      <c r="AX8">
        <f ca="1">LEN(AW8)</f>
        <v>10</v>
      </c>
      <c r="AY8" t="str">
        <f ca="1">IF(RIGHT(AW8,1)="0",LEFT(AW8,AX8-1),AW8)</f>
        <v>324263.875</v>
      </c>
      <c r="AZ8">
        <f ca="1">LEN(AY8)</f>
        <v>10</v>
      </c>
      <c r="BA8" t="str">
        <f ca="1">IF(RIGHT(AY8,1)="0",LEFT(AY8,AZ8-1),AY8)</f>
        <v>324263.875</v>
      </c>
      <c r="BB8">
        <f ca="1">LEN(BA8)</f>
        <v>10</v>
      </c>
      <c r="BC8" t="str">
        <f ca="1">IF(RIGHT(BA8,1)="0",LEFT(BA8,BB8-1),BA8)</f>
        <v>324263.875</v>
      </c>
      <c r="BD8">
        <f ca="1">LEN(BC8)</f>
        <v>10</v>
      </c>
      <c r="BE8" t="str">
        <f ca="1">IF(RIGHT(BC8,1)="0",LEFT(BC8,BD8-1),BC8)</f>
        <v>324263.875</v>
      </c>
      <c r="BF8">
        <f ca="1">LEN(BE8)</f>
        <v>10</v>
      </c>
      <c r="BG8" t="str">
        <f ca="1">IF(RIGHT(BE8,1)="0",LEFT(BE8,BF8-1),BE8)</f>
        <v>324263.875</v>
      </c>
      <c r="BH8">
        <f ca="1">LEN(BG8)</f>
        <v>10</v>
      </c>
      <c r="BI8" t="str">
        <f ca="1">IF(RIGHT(BG8,1)="0",LEFT(BG8,BH8-1),IF(RIGHT(BG8,1)=".",LEFT(BG8,BH8-1),BG8))</f>
        <v>324263.875</v>
      </c>
      <c r="BJ8">
        <f ca="1">AJ8</f>
        <v>10075</v>
      </c>
      <c r="BK8">
        <f ca="1">AN8</f>
        <v>32185</v>
      </c>
      <c r="BL8">
        <f ca="1">BJ8/10</f>
        <v>1007.5</v>
      </c>
      <c r="BM8">
        <f ca="1">BK8/10</f>
        <v>3218.5</v>
      </c>
      <c r="BN8">
        <f ca="1">IF(BL8=INT(BL8),10*BL8+INT(RAND()*9+1),BJ8)</f>
        <v>10075</v>
      </c>
      <c r="BO8">
        <f ca="1">IF(BM8=INT(BM8),10*BM8+INT(RAND()*9+1),BK8)</f>
        <v>32185</v>
      </c>
      <c r="BQ8">
        <f ca="1">AK8*AO8</f>
        <v>32.426387500000004</v>
      </c>
      <c r="BR8">
        <f ca="1">INT(BQ8+0.5)</f>
        <v>32</v>
      </c>
      <c r="BT8">
        <f ca="1">IF(BR8=0,0,LOG(BR8))</f>
        <v>1.505149978319906</v>
      </c>
      <c r="BU8">
        <f ca="1">INT(BT8+1)</f>
        <v>2</v>
      </c>
      <c r="BV8">
        <f ca="1">(BU8+BU8^2)/2+1</f>
        <v>4</v>
      </c>
    </row>
    <row r="9" spans="2:74" ht="6" customHeight="1" x14ac:dyDescent="0.25">
      <c r="B9" s="71"/>
      <c r="C9" s="71"/>
      <c r="D9" s="71"/>
      <c r="E9" s="77"/>
      <c r="F9" s="71"/>
      <c r="G9" s="71"/>
      <c r="H9" s="71"/>
      <c r="I9" s="77"/>
      <c r="J9" s="71"/>
      <c r="K9" s="166"/>
      <c r="L9" s="71"/>
      <c r="M9" s="71"/>
      <c r="R9" s="11"/>
      <c r="AC9">
        <f ca="1">IF(V10=3,2,V10-AB10)</f>
        <v>-1</v>
      </c>
      <c r="AE9" s="213"/>
      <c r="AG9" s="25"/>
    </row>
    <row r="10" spans="2:74" ht="18" thickBot="1" x14ac:dyDescent="0.3">
      <c r="B10" s="71">
        <v>2</v>
      </c>
      <c r="C10" s="71" t="s">
        <v>81</v>
      </c>
      <c r="D10" s="71" t="str">
        <f ca="1">AK10&amp;R$3&amp;AO10&amp;"  ="</f>
        <v>6591.19  ×  0.004883  =</v>
      </c>
      <c r="E10" s="77"/>
      <c r="F10" s="71"/>
      <c r="G10" s="71"/>
      <c r="H10" s="71"/>
      <c r="I10" s="77"/>
      <c r="J10" s="71"/>
      <c r="K10" s="88">
        <f ca="1">BR10</f>
        <v>32</v>
      </c>
      <c r="L10" s="71"/>
      <c r="M10" s="71">
        <f ca="1">BV10</f>
        <v>4</v>
      </c>
      <c r="P10">
        <v>4</v>
      </c>
      <c r="Q10">
        <v>4</v>
      </c>
      <c r="R10" s="11"/>
      <c r="V10">
        <f>P10</f>
        <v>4</v>
      </c>
      <c r="W10">
        <v>2</v>
      </c>
      <c r="X10">
        <f ca="1">IF(Y10&lt;4,0,INT(Y10-3))</f>
        <v>2</v>
      </c>
      <c r="Y10">
        <f ca="1">LOG(AN10*AJ10)-AE10-AG10</f>
        <v>5.5073836529513702</v>
      </c>
      <c r="Z10">
        <f>IF(V10&gt;10,V10-8,2)</f>
        <v>2</v>
      </c>
      <c r="AA10">
        <f>IF(V10=3,2,INT(V10/2))</f>
        <v>2</v>
      </c>
      <c r="AB10">
        <f ca="1">INT(RAND()*(AA10-Z10+1))+Z10+3</f>
        <v>5</v>
      </c>
      <c r="AC10">
        <f ca="1">IF(AC9=0,1,AC9)</f>
        <v>-1</v>
      </c>
      <c r="AD10">
        <f ca="1">IF(AB10&gt;5,3,IF(AB10&gt;2,2,1))</f>
        <v>2</v>
      </c>
      <c r="AE10" s="213">
        <f ca="1">INT(RAND()*AD10)+2</f>
        <v>2</v>
      </c>
      <c r="AF10">
        <f ca="1">IF(AC10&gt;5,3,IF(AC10&gt;2,2,1))</f>
        <v>1</v>
      </c>
      <c r="AG10" s="25">
        <f ca="1">INT(RAND()*AE10)+1</f>
        <v>2</v>
      </c>
      <c r="AH10">
        <f ca="1">IF(V10=3,39,9*10^(AB10-1)-1)*10</f>
        <v>899990</v>
      </c>
      <c r="AI10">
        <f ca="1">10^(AB10-1)+1</f>
        <v>10001</v>
      </c>
      <c r="AJ10">
        <f ca="1">INT(RAND()*AH10+AI10)</f>
        <v>659119</v>
      </c>
      <c r="AK10" s="26">
        <f ca="1">BN10/(10^AE10)</f>
        <v>6591.19</v>
      </c>
      <c r="AL10">
        <f>IF(V10=3,39,IF(V10=4,49,9*10^(AC10-1)-1))*1000</f>
        <v>49000</v>
      </c>
      <c r="AM10">
        <f>IF(V10=4,51,10^(AC10-1)+1)</f>
        <v>51</v>
      </c>
      <c r="AN10">
        <f ca="1">INT(RAND()*AL10+AM10)</f>
        <v>4880</v>
      </c>
      <c r="AO10" s="26">
        <f ca="1">BO10/(10^AG10)/10^(X10+W10)</f>
        <v>4.8830000000000002E-3</v>
      </c>
      <c r="AP10">
        <f ca="1">AO10*AK10</f>
        <v>32.184780769999996</v>
      </c>
      <c r="AR10">
        <f ca="1">BN10*BO10</f>
        <v>3218478077</v>
      </c>
      <c r="AS10">
        <f ca="1">AE10+AG10</f>
        <v>4</v>
      </c>
      <c r="AT10" t="str">
        <f ca="1">TEXT(AR10,0)</f>
        <v>3218478077</v>
      </c>
      <c r="AU10">
        <f ca="1">LEN(AT10)</f>
        <v>10</v>
      </c>
      <c r="AV10">
        <f ca="1">AU10-AS10</f>
        <v>6</v>
      </c>
      <c r="AW10" t="str">
        <f ca="1">LEFT(AT10,AV10)&amp;"."&amp;RIGHT(AT10,AS10)</f>
        <v>321847.8077</v>
      </c>
      <c r="AX10">
        <f ca="1">LEN(AW10)</f>
        <v>11</v>
      </c>
      <c r="AY10" t="str">
        <f ca="1">IF(RIGHT(AW10,1)="0",LEFT(AW10,AX10-1),AW10)</f>
        <v>321847.8077</v>
      </c>
      <c r="AZ10">
        <f ca="1">LEN(AY10)</f>
        <v>11</v>
      </c>
      <c r="BA10" t="str">
        <f ca="1">IF(RIGHT(AY10,1)="0",LEFT(AY10,AZ10-1),AY10)</f>
        <v>321847.8077</v>
      </c>
      <c r="BB10">
        <f ca="1">LEN(BA10)</f>
        <v>11</v>
      </c>
      <c r="BC10" t="str">
        <f ca="1">IF(RIGHT(BA10,1)="0",LEFT(BA10,BB10-1),BA10)</f>
        <v>321847.8077</v>
      </c>
      <c r="BD10">
        <f ca="1">LEN(BC10)</f>
        <v>11</v>
      </c>
      <c r="BE10" t="str">
        <f ca="1">IF(RIGHT(BC10,1)="0",LEFT(BC10,BD10-1),BC10)</f>
        <v>321847.8077</v>
      </c>
      <c r="BF10">
        <f ca="1">LEN(BE10)</f>
        <v>11</v>
      </c>
      <c r="BG10" t="str">
        <f ca="1">IF(RIGHT(BE10,1)="0",LEFT(BE10,BF10-1),BE10)</f>
        <v>321847.8077</v>
      </c>
      <c r="BH10">
        <f ca="1">LEN(BG10)</f>
        <v>11</v>
      </c>
      <c r="BI10" t="str">
        <f ca="1">IF(RIGHT(BG10,1)="0",LEFT(BG10,BH10-1),IF(RIGHT(BG10,1)=".",LEFT(BG10,BH10-1),BG10))</f>
        <v>321847.8077</v>
      </c>
      <c r="BJ10">
        <f ca="1">AJ10</f>
        <v>659119</v>
      </c>
      <c r="BK10">
        <f ca="1">AN10</f>
        <v>4880</v>
      </c>
      <c r="BL10">
        <f ca="1">BJ10/10</f>
        <v>65911.899999999994</v>
      </c>
      <c r="BM10">
        <f ca="1">BK10/10</f>
        <v>488</v>
      </c>
      <c r="BN10">
        <f ca="1">IF(BL10=INT(BL10),10*BL10+INT(RAND()*9+1),BJ10)</f>
        <v>659119</v>
      </c>
      <c r="BO10">
        <f ca="1">IF(BM10=INT(BM10),10*BM10+INT(RAND()*9+1),BK10)</f>
        <v>4883</v>
      </c>
      <c r="BQ10">
        <f ca="1">AK10*AO10</f>
        <v>32.184780769999996</v>
      </c>
      <c r="BR10">
        <f ca="1">INT(BQ10+0.5)</f>
        <v>32</v>
      </c>
      <c r="BT10">
        <f ca="1">IF(BR10=0,0,LOG(BR10))</f>
        <v>1.505149978319906</v>
      </c>
      <c r="BU10">
        <f ca="1">INT(BT10+1)</f>
        <v>2</v>
      </c>
      <c r="BV10">
        <f ca="1">(BU10+BU10^2)/2+1</f>
        <v>4</v>
      </c>
    </row>
    <row r="11" spans="2:74" ht="6" customHeight="1" x14ac:dyDescent="0.25">
      <c r="B11" s="71"/>
      <c r="C11" s="71"/>
      <c r="D11" s="71"/>
      <c r="E11" s="77"/>
      <c r="F11" s="71"/>
      <c r="G11" s="71"/>
      <c r="H11" s="71"/>
      <c r="I11" s="77"/>
      <c r="J11" s="71"/>
      <c r="K11" s="166"/>
      <c r="L11" s="71"/>
      <c r="M11" s="71"/>
      <c r="R11" s="11"/>
      <c r="AC11">
        <f ca="1">IF(V12=3,2,V12-AB12)</f>
        <v>-1</v>
      </c>
      <c r="AE11" s="213"/>
      <c r="AG11" s="25"/>
    </row>
    <row r="12" spans="2:74" ht="18" thickBot="1" x14ac:dyDescent="0.3">
      <c r="B12" s="71">
        <v>3</v>
      </c>
      <c r="C12" s="71" t="s">
        <v>81</v>
      </c>
      <c r="D12" s="71" t="str">
        <f ca="1">AK12&amp;R$3&amp;AO12&amp;"  ="</f>
        <v>259.894  ×  1.6728  =</v>
      </c>
      <c r="E12" s="77"/>
      <c r="F12" s="71"/>
      <c r="G12" s="71"/>
      <c r="H12" s="71"/>
      <c r="I12" s="77"/>
      <c r="J12" s="71"/>
      <c r="K12" s="88">
        <f ca="1">BR12</f>
        <v>435</v>
      </c>
      <c r="L12" s="71"/>
      <c r="M12" s="71">
        <f ca="1">BV12</f>
        <v>7</v>
      </c>
      <c r="P12">
        <v>4</v>
      </c>
      <c r="Q12">
        <v>4</v>
      </c>
      <c r="R12" s="11"/>
      <c r="V12">
        <f>P12</f>
        <v>4</v>
      </c>
      <c r="W12">
        <v>1</v>
      </c>
      <c r="X12">
        <f ca="1">IF(Y12&lt;4,0,INT(Y12-3))</f>
        <v>0</v>
      </c>
      <c r="Y12">
        <f ca="1">LOG(AN12*AJ12)-AE12-AG12</f>
        <v>3.6382402731583774</v>
      </c>
      <c r="Z12">
        <f>IF(V12&gt;10,V12-8,2)</f>
        <v>2</v>
      </c>
      <c r="AA12">
        <f>IF(V12=3,2,INT(V12/2))</f>
        <v>2</v>
      </c>
      <c r="AB12">
        <f ca="1">INT(RAND()*(AA12-Z12+1))+Z12+3</f>
        <v>5</v>
      </c>
      <c r="AC12">
        <f ca="1">IF(AC11=0,1,AC11)</f>
        <v>-1</v>
      </c>
      <c r="AD12">
        <f ca="1">IF(AB12&gt;5,3,IF(AB12&gt;2,2,1))</f>
        <v>2</v>
      </c>
      <c r="AE12" s="213">
        <f ca="1">INT(RAND()*AD12)+2</f>
        <v>3</v>
      </c>
      <c r="AF12">
        <f ca="1">IF(AC12&gt;5,3,IF(AC12&gt;2,2,1))</f>
        <v>1</v>
      </c>
      <c r="AG12" s="25">
        <f ca="1">INT(RAND()*AE12)+1</f>
        <v>3</v>
      </c>
      <c r="AH12">
        <f ca="1">IF(V12=3,39,9*10^(AB12-1)-1)*10</f>
        <v>899990</v>
      </c>
      <c r="AI12">
        <f ca="1">10^(AB12-1)+1</f>
        <v>10001</v>
      </c>
      <c r="AJ12">
        <f ca="1">INT(RAND()*AH12+AI12)</f>
        <v>259894</v>
      </c>
      <c r="AK12" s="26">
        <f ca="1">BN12/(10^AE12)</f>
        <v>259.89400000000001</v>
      </c>
      <c r="AL12">
        <f>IF(V12=3,39,IF(V12=4,49,9*10^(AC12-1)-1))*1000</f>
        <v>49000</v>
      </c>
      <c r="AM12">
        <f>IF(V12=4,51,10^(AC12-1)+1)</f>
        <v>51</v>
      </c>
      <c r="AN12">
        <f ca="1">INT(RAND()*AL12+AM12)</f>
        <v>16728</v>
      </c>
      <c r="AO12" s="26">
        <f ca="1">BO12/(10^AG12)/10^(X12+W12)</f>
        <v>1.6728000000000001</v>
      </c>
      <c r="AP12">
        <f ca="1">AO12*AK12</f>
        <v>434.75068320000003</v>
      </c>
      <c r="AR12">
        <f ca="1">BN12*BO12</f>
        <v>4347506832</v>
      </c>
      <c r="AS12">
        <f ca="1">AE12+AG12</f>
        <v>6</v>
      </c>
      <c r="AT12" t="str">
        <f ca="1">TEXT(AR12,0)</f>
        <v>4347506832</v>
      </c>
      <c r="AU12">
        <f ca="1">LEN(AT12)</f>
        <v>10</v>
      </c>
      <c r="AV12">
        <f ca="1">AU12-AS12</f>
        <v>4</v>
      </c>
      <c r="AW12" t="str">
        <f ca="1">LEFT(AT12,AV12)&amp;"."&amp;RIGHT(AT12,AS12)</f>
        <v>4347.506832</v>
      </c>
      <c r="AX12">
        <f ca="1">LEN(AW12)</f>
        <v>11</v>
      </c>
      <c r="AY12" t="str">
        <f ca="1">IF(RIGHT(AW12,1)="0",LEFT(AW12,AX12-1),AW12)</f>
        <v>4347.506832</v>
      </c>
      <c r="AZ12">
        <f ca="1">LEN(AY12)</f>
        <v>11</v>
      </c>
      <c r="BA12" t="str">
        <f ca="1">IF(RIGHT(AY12,1)="0",LEFT(AY12,AZ12-1),AY12)</f>
        <v>4347.506832</v>
      </c>
      <c r="BB12">
        <f ca="1">LEN(BA12)</f>
        <v>11</v>
      </c>
      <c r="BC12" t="str">
        <f ca="1">IF(RIGHT(BA12,1)="0",LEFT(BA12,BB12-1),BA12)</f>
        <v>4347.506832</v>
      </c>
      <c r="BD12">
        <f ca="1">LEN(BC12)</f>
        <v>11</v>
      </c>
      <c r="BE12" t="str">
        <f ca="1">IF(RIGHT(BC12,1)="0",LEFT(BC12,BD12-1),BC12)</f>
        <v>4347.506832</v>
      </c>
      <c r="BF12">
        <f ca="1">LEN(BE12)</f>
        <v>11</v>
      </c>
      <c r="BG12" t="str">
        <f ca="1">IF(RIGHT(BE12,1)="0",LEFT(BE12,BF12-1),BE12)</f>
        <v>4347.506832</v>
      </c>
      <c r="BH12">
        <f ca="1">LEN(BG12)</f>
        <v>11</v>
      </c>
      <c r="BI12" t="str">
        <f ca="1">IF(RIGHT(BG12,1)="0",LEFT(BG12,BH12-1),IF(RIGHT(BG12,1)=".",LEFT(BG12,BH12-1),BG12))</f>
        <v>4347.506832</v>
      </c>
      <c r="BJ12">
        <f ca="1">AJ12</f>
        <v>259894</v>
      </c>
      <c r="BK12">
        <f ca="1">AN12</f>
        <v>16728</v>
      </c>
      <c r="BL12">
        <f ca="1">BJ12/10</f>
        <v>25989.4</v>
      </c>
      <c r="BM12">
        <f ca="1">BK12/10</f>
        <v>1672.8</v>
      </c>
      <c r="BN12">
        <f ca="1">IF(BL12=INT(BL12),10*BL12+INT(RAND()*9+1),BJ12)</f>
        <v>259894</v>
      </c>
      <c r="BO12">
        <f ca="1">IF(BM12=INT(BM12),10*BM12+INT(RAND()*9+1),BK12)</f>
        <v>16728</v>
      </c>
      <c r="BQ12">
        <f ca="1">AK12*AO12</f>
        <v>434.75068320000003</v>
      </c>
      <c r="BR12">
        <f ca="1">INT(BQ12+0.5)</f>
        <v>435</v>
      </c>
      <c r="BT12">
        <f ca="1">IF(BR12=0,0,LOG(BR12))</f>
        <v>2.6384892569546374</v>
      </c>
      <c r="BU12">
        <f ca="1">INT(BT12+1)</f>
        <v>3</v>
      </c>
      <c r="BV12">
        <f ca="1">(BU12+BU12^2)/2+1</f>
        <v>7</v>
      </c>
    </row>
    <row r="13" spans="2:74" ht="6" customHeight="1" x14ac:dyDescent="0.25">
      <c r="B13" s="71"/>
      <c r="C13" s="71"/>
      <c r="D13" s="71"/>
      <c r="E13" s="77"/>
      <c r="F13" s="71"/>
      <c r="G13" s="71"/>
      <c r="H13" s="71"/>
      <c r="I13" s="77"/>
      <c r="J13" s="71"/>
      <c r="K13" s="166"/>
      <c r="L13" s="71"/>
      <c r="M13" s="71"/>
      <c r="AC13">
        <f ca="1">IF(V14=3,2,V14-AB14)</f>
        <v>0</v>
      </c>
      <c r="AE13" s="213"/>
      <c r="AG13" s="25"/>
    </row>
    <row r="14" spans="2:74" ht="18" thickBot="1" x14ac:dyDescent="0.3">
      <c r="B14" s="71">
        <v>4</v>
      </c>
      <c r="C14" s="71" t="s">
        <v>81</v>
      </c>
      <c r="D14" s="71" t="str">
        <f ca="1">AK14&amp;R$3&amp;AO14&amp;"  ="</f>
        <v>499.247  ×  0.7487  =</v>
      </c>
      <c r="E14" s="77"/>
      <c r="F14" s="71"/>
      <c r="G14" s="71"/>
      <c r="H14" s="71"/>
      <c r="I14" s="77"/>
      <c r="J14" s="71"/>
      <c r="K14" s="88">
        <f ca="1">BR14</f>
        <v>374</v>
      </c>
      <c r="L14" s="71"/>
      <c r="M14" s="71">
        <f ca="1">BV14</f>
        <v>7</v>
      </c>
      <c r="P14">
        <v>5</v>
      </c>
      <c r="Q14">
        <v>5</v>
      </c>
      <c r="V14">
        <f>P14</f>
        <v>5</v>
      </c>
      <c r="W14">
        <v>1</v>
      </c>
      <c r="X14">
        <f ca="1">IF(Y14&lt;4,0,INT(Y14-3))</f>
        <v>0</v>
      </c>
      <c r="Y14">
        <f ca="1">LOG(AN14*AJ14)-AE14-AG14</f>
        <v>3.5726232969815239</v>
      </c>
      <c r="Z14">
        <f>IF(V14&gt;10,V14-8,2)</f>
        <v>2</v>
      </c>
      <c r="AA14">
        <f>IF(V14=3,2,INT(V14/2))</f>
        <v>2</v>
      </c>
      <c r="AB14">
        <f ca="1">INT(RAND()*(AA14-Z14+1))+Z14+3</f>
        <v>5</v>
      </c>
      <c r="AC14">
        <f ca="1">IF(AC13=0,1,AC13)</f>
        <v>1</v>
      </c>
      <c r="AD14">
        <f ca="1">IF(AB14&gt;5,3,IF(AB14&gt;2,2,1))</f>
        <v>2</v>
      </c>
      <c r="AE14" s="213">
        <f ca="1">INT(RAND()*AD14)+2</f>
        <v>3</v>
      </c>
      <c r="AF14">
        <f ca="1">IF(AC14&gt;5,3,IF(AC14&gt;2,2,1))</f>
        <v>1</v>
      </c>
      <c r="AG14" s="25">
        <f ca="1">INT(RAND()*AE14)+1</f>
        <v>3</v>
      </c>
      <c r="AH14">
        <f ca="1">IF(V14=3,39,9*10^(AB14-1)-1)*10</f>
        <v>899990</v>
      </c>
      <c r="AI14">
        <f ca="1">10^(AB14-1)+1</f>
        <v>10001</v>
      </c>
      <c r="AJ14">
        <f ca="1">INT(RAND()*AH14+AI14)</f>
        <v>499247</v>
      </c>
      <c r="AK14" s="26">
        <f ca="1">BN14/(10^AE14)</f>
        <v>499.24700000000001</v>
      </c>
      <c r="AL14">
        <f ca="1">IF(V14=3,39,IF(V14=4,49,9*10^(AC14-1)-1))*1000</f>
        <v>8000</v>
      </c>
      <c r="AM14">
        <f ca="1">IF(V14=4,51,10^(AC14-1)+1)</f>
        <v>2</v>
      </c>
      <c r="AN14">
        <f ca="1">INT(RAND()*AL14+AM14)</f>
        <v>7487</v>
      </c>
      <c r="AO14" s="26">
        <f ca="1">BO14/(10^AG14)/10^(X14+W14)</f>
        <v>0.74870000000000003</v>
      </c>
      <c r="AP14">
        <f ca="1">AO14*AK14</f>
        <v>373.78622890000003</v>
      </c>
      <c r="AR14">
        <f ca="1">BN14*BO14</f>
        <v>3737862289</v>
      </c>
      <c r="AS14">
        <f ca="1">AE14+AG14</f>
        <v>6</v>
      </c>
      <c r="AT14" t="str">
        <f ca="1">TEXT(AR14,0)</f>
        <v>3737862289</v>
      </c>
      <c r="AU14">
        <f ca="1">LEN(AT14)</f>
        <v>10</v>
      </c>
      <c r="AV14">
        <f ca="1">AU14-AS14</f>
        <v>4</v>
      </c>
      <c r="AW14" t="str">
        <f ca="1">LEFT(AT14,AV14)&amp;"."&amp;RIGHT(AT14,AS14)</f>
        <v>3737.862289</v>
      </c>
      <c r="AX14">
        <f ca="1">LEN(AW14)</f>
        <v>11</v>
      </c>
      <c r="AY14" t="str">
        <f ca="1">IF(RIGHT(AW14,1)="0",LEFT(AW14,AX14-1),AW14)</f>
        <v>3737.862289</v>
      </c>
      <c r="AZ14">
        <f ca="1">LEN(AY14)</f>
        <v>11</v>
      </c>
      <c r="BA14" t="str">
        <f ca="1">IF(RIGHT(AY14,1)="0",LEFT(AY14,AZ14-1),AY14)</f>
        <v>3737.862289</v>
      </c>
      <c r="BB14">
        <f ca="1">LEN(BA14)</f>
        <v>11</v>
      </c>
      <c r="BC14" t="str">
        <f ca="1">IF(RIGHT(BA14,1)="0",LEFT(BA14,BB14-1),BA14)</f>
        <v>3737.862289</v>
      </c>
      <c r="BD14">
        <f ca="1">LEN(BC14)</f>
        <v>11</v>
      </c>
      <c r="BE14" t="str">
        <f ca="1">IF(RIGHT(BC14,1)="0",LEFT(BC14,BD14-1),BC14)</f>
        <v>3737.862289</v>
      </c>
      <c r="BF14">
        <f ca="1">LEN(BE14)</f>
        <v>11</v>
      </c>
      <c r="BG14" t="str">
        <f ca="1">IF(RIGHT(BE14,1)="0",LEFT(BE14,BF14-1),BE14)</f>
        <v>3737.862289</v>
      </c>
      <c r="BH14">
        <f ca="1">LEN(BG14)</f>
        <v>11</v>
      </c>
      <c r="BI14" t="str">
        <f ca="1">IF(RIGHT(BG14,1)="0",LEFT(BG14,BH14-1),IF(RIGHT(BG14,1)=".",LEFT(BG14,BH14-1),BG14))</f>
        <v>3737.862289</v>
      </c>
      <c r="BJ14">
        <f ca="1">AJ14</f>
        <v>499247</v>
      </c>
      <c r="BK14">
        <f ca="1">AN14</f>
        <v>7487</v>
      </c>
      <c r="BL14">
        <f ca="1">BJ14/10</f>
        <v>49924.7</v>
      </c>
      <c r="BM14">
        <f ca="1">BK14/10</f>
        <v>748.7</v>
      </c>
      <c r="BN14">
        <f ca="1">IF(BL14=INT(BL14),10*BL14+INT(RAND()*9+1),BJ14)</f>
        <v>499247</v>
      </c>
      <c r="BO14">
        <f ca="1">IF(BM14=INT(BM14),10*BM14+INT(RAND()*9+1),BK14)</f>
        <v>7487</v>
      </c>
      <c r="BQ14">
        <f ca="1">AK14*AO14</f>
        <v>373.78622890000003</v>
      </c>
      <c r="BR14">
        <f ca="1">INT(BQ14+0.5)</f>
        <v>374</v>
      </c>
      <c r="BT14">
        <f ca="1">IF(BR14=0,0,LOG(BR14))</f>
        <v>2.5728716022004803</v>
      </c>
      <c r="BU14">
        <f ca="1">INT(BT14+1)</f>
        <v>3</v>
      </c>
      <c r="BV14">
        <f ca="1">(BU14+BU14^2)/2+1</f>
        <v>7</v>
      </c>
    </row>
    <row r="15" spans="2:74" ht="6" customHeight="1" x14ac:dyDescent="0.25">
      <c r="B15" s="71"/>
      <c r="C15" s="71"/>
      <c r="D15" s="71"/>
      <c r="E15" s="77"/>
      <c r="F15" s="71"/>
      <c r="G15" s="71"/>
      <c r="H15" s="71"/>
      <c r="I15" s="77"/>
      <c r="J15" s="71"/>
      <c r="K15" s="166"/>
      <c r="L15" s="71"/>
      <c r="M15" s="71"/>
      <c r="AC15">
        <f ca="1">IF(V16=3,2,V16-AB16)</f>
        <v>0</v>
      </c>
      <c r="AE15" s="213"/>
      <c r="AG15" s="25"/>
    </row>
    <row r="16" spans="2:74" ht="18" thickBot="1" x14ac:dyDescent="0.3">
      <c r="B16" s="71">
        <v>5</v>
      </c>
      <c r="C16" s="71" t="s">
        <v>81</v>
      </c>
      <c r="D16" s="71" t="str">
        <f ca="1">AK16&amp;R$3&amp;AO16&amp;"  ="</f>
        <v>75.9136  ×  1.99  =</v>
      </c>
      <c r="E16" s="77"/>
      <c r="F16" s="71"/>
      <c r="G16" s="71"/>
      <c r="H16" s="71"/>
      <c r="I16" s="77"/>
      <c r="J16" s="71"/>
      <c r="K16" s="88">
        <f ca="1">BR16</f>
        <v>151</v>
      </c>
      <c r="L16" s="71"/>
      <c r="M16" s="71">
        <f ca="1">BV16</f>
        <v>7</v>
      </c>
      <c r="P16">
        <v>6</v>
      </c>
      <c r="Q16">
        <v>6</v>
      </c>
      <c r="V16">
        <f>P16</f>
        <v>6</v>
      </c>
      <c r="W16">
        <v>0</v>
      </c>
      <c r="X16">
        <f ca="1">IF(Y16&lt;4,0,INT(Y16-3))</f>
        <v>0</v>
      </c>
      <c r="Y16">
        <f ca="1">LOG(AN16*AJ16)-AE16-AG16</f>
        <v>2.1791726635812481</v>
      </c>
      <c r="Z16">
        <f>IF(V16&gt;10,V16-8,2)</f>
        <v>2</v>
      </c>
      <c r="AA16">
        <f>IF(V16=3,2,INT(V16/2))</f>
        <v>3</v>
      </c>
      <c r="AB16">
        <f ca="1">INT(RAND()*(AA16-Z16+1))+Z16+3</f>
        <v>6</v>
      </c>
      <c r="AC16">
        <f ca="1">IF(AC15=0,1,AC15)</f>
        <v>1</v>
      </c>
      <c r="AD16">
        <f ca="1">IF(AB16&gt;5,3,IF(AB16&gt;2,2,1))</f>
        <v>3</v>
      </c>
      <c r="AE16" s="213">
        <f ca="1">INT(RAND()*AD16)+2</f>
        <v>4</v>
      </c>
      <c r="AF16">
        <f ca="1">IF(AC16&gt;5,3,IF(AC16&gt;2,2,1))</f>
        <v>1</v>
      </c>
      <c r="AG16" s="25">
        <f ca="1">INT(RAND()*AE16)+1</f>
        <v>2</v>
      </c>
      <c r="AH16">
        <f ca="1">IF(V16=3,39,9*10^(AB16-1)-1)*10</f>
        <v>8999990</v>
      </c>
      <c r="AI16">
        <f ca="1">10^(AB16-1)+1</f>
        <v>100001</v>
      </c>
      <c r="AJ16">
        <f ca="1">INT(RAND()*AH16+AI16)</f>
        <v>759136</v>
      </c>
      <c r="AK16" s="26">
        <f ca="1">BN16/(10^AE16)</f>
        <v>75.913600000000002</v>
      </c>
      <c r="AL16">
        <f ca="1">IF(V16=3,39,IF(V16=4,49,9*10^(AC16-1)-1))*1000</f>
        <v>8000</v>
      </c>
      <c r="AM16">
        <f ca="1">IF(V16=4,51,10^(AC16-1)+1)</f>
        <v>2</v>
      </c>
      <c r="AN16">
        <f ca="1">INT(RAND()*AL16+AM16)</f>
        <v>199</v>
      </c>
      <c r="AO16" s="26">
        <f ca="1">BO16/(10^AG16)/10^(X16+W16)</f>
        <v>1.99</v>
      </c>
      <c r="AP16">
        <f ca="1">AO16*AK16</f>
        <v>151.06806399999999</v>
      </c>
      <c r="AR16">
        <f ca="1">BN16*BO16</f>
        <v>151068064</v>
      </c>
      <c r="AS16">
        <f ca="1">AE16+AG16</f>
        <v>6</v>
      </c>
      <c r="AT16" t="str">
        <f ca="1">TEXT(AR16,0)</f>
        <v>151068064</v>
      </c>
      <c r="AU16">
        <f ca="1">LEN(AT16)</f>
        <v>9</v>
      </c>
      <c r="AV16">
        <f ca="1">AU16-AS16</f>
        <v>3</v>
      </c>
      <c r="AW16" t="str">
        <f ca="1">LEFT(AT16,AV16)&amp;"."&amp;RIGHT(AT16,AS16)</f>
        <v>151.068064</v>
      </c>
      <c r="AX16">
        <f ca="1">LEN(AW16)</f>
        <v>10</v>
      </c>
      <c r="AY16" t="str">
        <f ca="1">IF(RIGHT(AW16,1)="0",LEFT(AW16,AX16-1),AW16)</f>
        <v>151.068064</v>
      </c>
      <c r="AZ16">
        <f ca="1">LEN(AY16)</f>
        <v>10</v>
      </c>
      <c r="BA16" t="str">
        <f ca="1">IF(RIGHT(AY16,1)="0",LEFT(AY16,AZ16-1),AY16)</f>
        <v>151.068064</v>
      </c>
      <c r="BB16">
        <f ca="1">LEN(BA16)</f>
        <v>10</v>
      </c>
      <c r="BC16" t="str">
        <f ca="1">IF(RIGHT(BA16,1)="0",LEFT(BA16,BB16-1),BA16)</f>
        <v>151.068064</v>
      </c>
      <c r="BD16">
        <f ca="1">LEN(BC16)</f>
        <v>10</v>
      </c>
      <c r="BE16" t="str">
        <f ca="1">IF(RIGHT(BC16,1)="0",LEFT(BC16,BD16-1),BC16)</f>
        <v>151.068064</v>
      </c>
      <c r="BF16">
        <f ca="1">LEN(BE16)</f>
        <v>10</v>
      </c>
      <c r="BG16" t="str">
        <f ca="1">IF(RIGHT(BE16,1)="0",LEFT(BE16,BF16-1),BE16)</f>
        <v>151.068064</v>
      </c>
      <c r="BH16">
        <f ca="1">LEN(BG16)</f>
        <v>10</v>
      </c>
      <c r="BI16" t="str">
        <f ca="1">IF(RIGHT(BG16,1)="0",LEFT(BG16,BH16-1),IF(RIGHT(BG16,1)=".",LEFT(BG16,BH16-1),BG16))</f>
        <v>151.068064</v>
      </c>
      <c r="BJ16">
        <f ca="1">AJ16</f>
        <v>759136</v>
      </c>
      <c r="BK16">
        <f ca="1">AN16</f>
        <v>199</v>
      </c>
      <c r="BL16">
        <f ca="1">BJ16/10</f>
        <v>75913.600000000006</v>
      </c>
      <c r="BM16">
        <f ca="1">BK16/10</f>
        <v>19.899999999999999</v>
      </c>
      <c r="BN16">
        <f ca="1">IF(BL16=INT(BL16),10*BL16+INT(RAND()*9+1),BJ16)</f>
        <v>759136</v>
      </c>
      <c r="BO16">
        <f ca="1">IF(BM16=INT(BM16),10*BM16+INT(RAND()*9+1),BK16)</f>
        <v>199</v>
      </c>
      <c r="BQ16">
        <f ca="1">AK16*AO16</f>
        <v>151.06806399999999</v>
      </c>
      <c r="BR16">
        <f ca="1">INT(BQ16+0.5)</f>
        <v>151</v>
      </c>
      <c r="BT16">
        <f ca="1">IF(BR16=0,0,LOG(BR16))</f>
        <v>2.1789769472931693</v>
      </c>
      <c r="BU16">
        <f ca="1">INT(BT16+1)</f>
        <v>3</v>
      </c>
      <c r="BV16">
        <f ca="1">(BU16+BU16^2)/2+1</f>
        <v>7</v>
      </c>
    </row>
    <row r="17" spans="2:87" ht="6" customHeight="1" x14ac:dyDescent="0.25">
      <c r="B17" s="71"/>
      <c r="C17" s="71"/>
      <c r="D17" s="71"/>
      <c r="E17" s="77"/>
      <c r="F17" s="71"/>
      <c r="G17" s="71"/>
      <c r="H17" s="71"/>
      <c r="I17" s="77"/>
      <c r="J17" s="71"/>
      <c r="K17" s="166"/>
      <c r="L17" s="71"/>
      <c r="M17" s="71"/>
      <c r="AC17">
        <f ca="1">IF(V18=3,2,V18-AB18)</f>
        <v>1</v>
      </c>
      <c r="AE17" s="213"/>
      <c r="AG17" s="25"/>
    </row>
    <row r="18" spans="2:87" ht="18" thickBot="1" x14ac:dyDescent="0.3">
      <c r="B18" s="71">
        <v>6</v>
      </c>
      <c r="C18" s="71" t="s">
        <v>81</v>
      </c>
      <c r="D18" s="71" t="str">
        <f ca="1">AK18&amp;R$3&amp;AO18&amp;"  ="</f>
        <v>147.7956  ×  3.31  =</v>
      </c>
      <c r="E18" s="77"/>
      <c r="F18" s="71"/>
      <c r="G18" s="71"/>
      <c r="H18" s="71"/>
      <c r="I18" s="77"/>
      <c r="J18" s="71"/>
      <c r="K18" s="88">
        <f ca="1">BR18</f>
        <v>489</v>
      </c>
      <c r="L18" s="71"/>
      <c r="M18" s="71">
        <f ca="1">BV18</f>
        <v>7</v>
      </c>
      <c r="P18">
        <v>7</v>
      </c>
      <c r="Q18">
        <v>7</v>
      </c>
      <c r="V18">
        <f>P18</f>
        <v>7</v>
      </c>
      <c r="W18">
        <v>0</v>
      </c>
      <c r="X18">
        <f ca="1">IF(Y18&lt;4,0,INT(Y18-3))</f>
        <v>0</v>
      </c>
      <c r="Y18">
        <f ca="1">LOG(AN18*AJ18)-AE18-AG18</f>
        <v>2.6894894987129785</v>
      </c>
      <c r="Z18">
        <f>IF(V18&gt;10,V18-8,2)</f>
        <v>2</v>
      </c>
      <c r="AA18">
        <f>IF(V18=3,2,INT(V18/2))</f>
        <v>3</v>
      </c>
      <c r="AB18">
        <f ca="1">INT(RAND()*(AA18-Z18+1))+Z18+3</f>
        <v>6</v>
      </c>
      <c r="AC18">
        <f ca="1">IF(AC17=0,1,AC17)</f>
        <v>1</v>
      </c>
      <c r="AD18">
        <f ca="1">IF(AB18&gt;5,3,IF(AB18&gt;2,2,1))</f>
        <v>3</v>
      </c>
      <c r="AE18" s="213">
        <f ca="1">INT(RAND()*AD18)+2</f>
        <v>4</v>
      </c>
      <c r="AF18">
        <f ca="1">IF(AC18&gt;5,3,IF(AC18&gt;2,2,1))</f>
        <v>1</v>
      </c>
      <c r="AG18" s="25">
        <f ca="1">INT(RAND()*AE18)+1</f>
        <v>2</v>
      </c>
      <c r="AH18">
        <f ca="1">IF(V18=3,39,9*10^(AB18-1)-1)*10</f>
        <v>8999990</v>
      </c>
      <c r="AI18">
        <f ca="1">10^(AB18-1)+1</f>
        <v>100001</v>
      </c>
      <c r="AJ18">
        <f ca="1">INT(RAND()*AH18+AI18)</f>
        <v>1477956</v>
      </c>
      <c r="AK18" s="26">
        <f ca="1">BN18/(10^AE18)</f>
        <v>147.79560000000001</v>
      </c>
      <c r="AL18">
        <f ca="1">IF(V18=3,39,IF(V18=4,49,9*10^(AC18-1)-1))*1000</f>
        <v>8000</v>
      </c>
      <c r="AM18">
        <f ca="1">IF(V18=4,51,10^(AC18-1)+1)</f>
        <v>2</v>
      </c>
      <c r="AN18">
        <f ca="1">INT(RAND()*AL18+AM18)</f>
        <v>331</v>
      </c>
      <c r="AO18" s="26">
        <f ca="1">BO18/(10^AG18)/10^(X18+W18)</f>
        <v>3.31</v>
      </c>
      <c r="AP18">
        <f ca="1">AO18*AK18</f>
        <v>489.20343600000001</v>
      </c>
      <c r="AR18">
        <f ca="1">BN18*BO18</f>
        <v>489203436</v>
      </c>
      <c r="AS18">
        <f ca="1">AE18+AG18</f>
        <v>6</v>
      </c>
      <c r="AT18" t="str">
        <f ca="1">TEXT(AR18,0)</f>
        <v>489203436</v>
      </c>
      <c r="AU18">
        <f ca="1">LEN(AT18)</f>
        <v>9</v>
      </c>
      <c r="AV18">
        <f ca="1">AU18-AS18</f>
        <v>3</v>
      </c>
      <c r="AW18" t="str">
        <f ca="1">LEFT(AT18,AV18)&amp;"."&amp;RIGHT(AT18,AS18)</f>
        <v>489.203436</v>
      </c>
      <c r="AX18">
        <f ca="1">LEN(AW18)</f>
        <v>10</v>
      </c>
      <c r="AY18" t="str">
        <f ca="1">IF(RIGHT(AW18,1)="0",LEFT(AW18,AX18-1),AW18)</f>
        <v>489.203436</v>
      </c>
      <c r="AZ18">
        <f ca="1">LEN(AY18)</f>
        <v>10</v>
      </c>
      <c r="BA18" t="str">
        <f ca="1">IF(RIGHT(AY18,1)="0",LEFT(AY18,AZ18-1),AY18)</f>
        <v>489.203436</v>
      </c>
      <c r="BB18">
        <f ca="1">LEN(BA18)</f>
        <v>10</v>
      </c>
      <c r="BC18" t="str">
        <f ca="1">IF(RIGHT(BA18,1)="0",LEFT(BA18,BB18-1),BA18)</f>
        <v>489.203436</v>
      </c>
      <c r="BD18">
        <f ca="1">LEN(BC18)</f>
        <v>10</v>
      </c>
      <c r="BE18" t="str">
        <f ca="1">IF(RIGHT(BC18,1)="0",LEFT(BC18,BD18-1),BC18)</f>
        <v>489.203436</v>
      </c>
      <c r="BF18">
        <f ca="1">LEN(BE18)</f>
        <v>10</v>
      </c>
      <c r="BG18" t="str">
        <f ca="1">IF(RIGHT(BE18,1)="0",LEFT(BE18,BF18-1),BE18)</f>
        <v>489.203436</v>
      </c>
      <c r="BH18">
        <f ca="1">LEN(BG18)</f>
        <v>10</v>
      </c>
      <c r="BI18" t="str">
        <f ca="1">IF(RIGHT(BG18,1)="0",LEFT(BG18,BH18-1),IF(RIGHT(BG18,1)=".",LEFT(BG18,BH18-1),BG18))</f>
        <v>489.203436</v>
      </c>
      <c r="BJ18">
        <f ca="1">AJ18</f>
        <v>1477956</v>
      </c>
      <c r="BK18">
        <f ca="1">AN18</f>
        <v>331</v>
      </c>
      <c r="BL18">
        <f ca="1">BJ18/10</f>
        <v>147795.6</v>
      </c>
      <c r="BM18">
        <f ca="1">BK18/10</f>
        <v>33.1</v>
      </c>
      <c r="BN18">
        <f ca="1">IF(BL18=INT(BL18),10*BL18+INT(RAND()*9+1),BJ18)</f>
        <v>1477956</v>
      </c>
      <c r="BO18">
        <f ca="1">IF(BM18=INT(BM18),10*BM18+INT(RAND()*9+1),BK18)</f>
        <v>331</v>
      </c>
      <c r="BQ18">
        <f ca="1">AK18*AO18</f>
        <v>489.20343600000001</v>
      </c>
      <c r="BR18">
        <f ca="1">INT(BQ18+0.5)</f>
        <v>489</v>
      </c>
      <c r="BT18">
        <f ca="1">IF(BR18=0,0,LOG(BR18))</f>
        <v>2.6893088591236203</v>
      </c>
      <c r="BU18">
        <f ca="1">INT(BT18+1)</f>
        <v>3</v>
      </c>
      <c r="BV18">
        <f ca="1">(BU18+BU18^2)/2+1</f>
        <v>7</v>
      </c>
    </row>
    <row r="19" spans="2:87" ht="6" customHeight="1" x14ac:dyDescent="0.25">
      <c r="B19" s="71"/>
      <c r="C19" s="71"/>
      <c r="D19" s="71"/>
      <c r="E19" s="77"/>
      <c r="F19" s="71"/>
      <c r="G19" s="71"/>
      <c r="H19" s="71"/>
      <c r="I19" s="77"/>
      <c r="J19" s="71"/>
      <c r="K19" s="166"/>
      <c r="L19" s="71"/>
      <c r="M19" s="71"/>
    </row>
    <row r="20" spans="2:87" ht="6" customHeight="1" x14ac:dyDescent="0.25">
      <c r="B20" s="71"/>
      <c r="C20" s="71"/>
      <c r="D20" s="71"/>
      <c r="E20" s="77"/>
      <c r="F20" s="71"/>
      <c r="G20" s="71"/>
      <c r="H20" s="71"/>
      <c r="I20" s="77"/>
      <c r="J20" s="71"/>
      <c r="K20" s="122"/>
      <c r="L20" s="71"/>
      <c r="M20" s="71"/>
    </row>
    <row r="21" spans="2:87" ht="6.75" customHeight="1" x14ac:dyDescent="0.25">
      <c r="B21" s="71"/>
      <c r="C21" s="71"/>
      <c r="D21" s="71"/>
      <c r="E21" s="77"/>
      <c r="F21" s="71"/>
      <c r="G21" s="71"/>
      <c r="H21" s="71"/>
      <c r="I21" s="77"/>
      <c r="J21" s="71"/>
      <c r="K21" s="122"/>
      <c r="L21" s="71"/>
      <c r="M21" s="71"/>
    </row>
    <row r="22" spans="2:87" ht="17.25" x14ac:dyDescent="0.25">
      <c r="B22" s="71" t="s">
        <v>490</v>
      </c>
      <c r="C22" s="71"/>
      <c r="D22" s="71"/>
      <c r="E22" s="77"/>
      <c r="F22" s="71"/>
      <c r="G22" s="71"/>
      <c r="H22" s="71"/>
      <c r="I22" s="77"/>
      <c r="J22" s="71"/>
      <c r="K22" s="122"/>
      <c r="L22" s="71"/>
      <c r="M22" s="71"/>
    </row>
    <row r="23" spans="2:87" ht="17.25" x14ac:dyDescent="0.25">
      <c r="B23" s="71" t="s">
        <v>491</v>
      </c>
      <c r="C23" s="71"/>
      <c r="D23" s="71"/>
      <c r="E23" s="77"/>
      <c r="F23" s="71"/>
      <c r="G23" s="71"/>
      <c r="H23" s="71"/>
      <c r="I23" s="77"/>
      <c r="J23" s="71"/>
      <c r="K23" s="122"/>
      <c r="L23" s="71"/>
      <c r="M23" s="71"/>
    </row>
    <row r="24" spans="2:87" ht="11.25" customHeight="1" x14ac:dyDescent="0.25">
      <c r="B24" s="71"/>
      <c r="C24" s="71"/>
      <c r="D24" s="71"/>
      <c r="E24" s="77"/>
      <c r="F24" s="71"/>
      <c r="G24" s="71"/>
      <c r="H24" s="71"/>
      <c r="I24" s="77"/>
      <c r="J24" s="71"/>
      <c r="K24" s="122"/>
      <c r="L24" s="71"/>
      <c r="M24" s="71"/>
      <c r="BS24" t="s">
        <v>492</v>
      </c>
      <c r="BT24" t="s">
        <v>493</v>
      </c>
      <c r="BU24" t="s">
        <v>494</v>
      </c>
      <c r="CA24" t="s">
        <v>495</v>
      </c>
      <c r="CB24" t="s">
        <v>496</v>
      </c>
    </row>
    <row r="25" spans="2:87" ht="18" thickBot="1" x14ac:dyDescent="0.3">
      <c r="B25" s="71">
        <v>7</v>
      </c>
      <c r="C25" s="71" t="s">
        <v>81</v>
      </c>
      <c r="D25" s="71" t="str">
        <f ca="1">AK25&amp;R$3&amp;AO25&amp;"  ="</f>
        <v>3.1191  ×  141.8682  =</v>
      </c>
      <c r="E25" s="77"/>
      <c r="F25" s="71"/>
      <c r="G25" s="71"/>
      <c r="H25" s="71"/>
      <c r="I25" s="71"/>
      <c r="J25" s="71"/>
      <c r="K25" s="146" t="str">
        <f ca="1">CI25</f>
        <v>442.5</v>
      </c>
      <c r="L25" s="71"/>
      <c r="M25" s="71">
        <v>11</v>
      </c>
      <c r="P25">
        <v>6</v>
      </c>
      <c r="Q25">
        <v>6</v>
      </c>
      <c r="V25">
        <f>P25</f>
        <v>6</v>
      </c>
      <c r="Z25">
        <f>IF(V25&gt;10,V25-8,2)</f>
        <v>2</v>
      </c>
      <c r="AA25">
        <f>IF(V25=3,2,INT(V25/2))</f>
        <v>3</v>
      </c>
      <c r="AB25">
        <f ca="1">INT(RAND()*(AA25-Z25+1))+Z25</f>
        <v>2</v>
      </c>
      <c r="AC25">
        <f ca="1">IF(V25=3,2,V25-AB25)</f>
        <v>4</v>
      </c>
      <c r="AD25">
        <f ca="1">IF(AB25&gt;5,3,IF(AB25&gt;2,2,1))</f>
        <v>1</v>
      </c>
      <c r="AE25">
        <f ca="1">INT(RAND()*AD25)+4</f>
        <v>4</v>
      </c>
      <c r="AF25">
        <f ca="1">IF(AC25&gt;5,3,IF(AC25&gt;2,2,1))</f>
        <v>2</v>
      </c>
      <c r="AG25">
        <f ca="1">INT(RAND()*AE25)+1</f>
        <v>4</v>
      </c>
      <c r="AH25">
        <f ca="1">IF(V25=3,39,9*10^(AB25-1)-1)*1000</f>
        <v>89000</v>
      </c>
      <c r="AI25">
        <f ca="1">10^(AB25-1)+1</f>
        <v>11</v>
      </c>
      <c r="AJ25">
        <f ca="1">INT(RAND()*AH25+AI25)</f>
        <v>31191</v>
      </c>
      <c r="AK25" s="26">
        <f ca="1">BN25/(10^AE25)</f>
        <v>3.1191</v>
      </c>
      <c r="AL25">
        <f ca="1">IF(V25=3,39,IF(V25=4,49,9*10^(AC25-1)-1))*1000</f>
        <v>8999000</v>
      </c>
      <c r="AM25">
        <f ca="1">IF(V25=4,51,10^(AC25-1)+1)</f>
        <v>1001</v>
      </c>
      <c r="AN25">
        <f ca="1">INT(RAND()*AL25+AM25)</f>
        <v>1418682</v>
      </c>
      <c r="AO25" s="26">
        <f ca="1">BO25/(10^AG25)</f>
        <v>141.8682</v>
      </c>
      <c r="AP25">
        <f ca="1">AO25*AK25</f>
        <v>442.50110261999998</v>
      </c>
      <c r="AR25">
        <f ca="1">BN25*BO25</f>
        <v>44250110262</v>
      </c>
      <c r="AS25">
        <f ca="1">AE25+AG25</f>
        <v>8</v>
      </c>
      <c r="AT25" t="str">
        <f ca="1">TEXT(AR25,0)</f>
        <v>44250110262</v>
      </c>
      <c r="AU25">
        <f ca="1">LEN(AT25)</f>
        <v>11</v>
      </c>
      <c r="AV25">
        <f ca="1">AU25-AS25</f>
        <v>3</v>
      </c>
      <c r="AW25" t="str">
        <f ca="1">LEFT(AT25,AV25)&amp;"."&amp;RIGHT(AT25,AS25)</f>
        <v>442.50110262</v>
      </c>
      <c r="AX25">
        <f ca="1">LEN(AW25)</f>
        <v>12</v>
      </c>
      <c r="AY25" t="str">
        <f ca="1">IF(RIGHT(AW25,1)="0",LEFT(AW25,AX25-1),AW25)</f>
        <v>442.50110262</v>
      </c>
      <c r="AZ25">
        <f ca="1">LEN(AY25)</f>
        <v>12</v>
      </c>
      <c r="BA25" t="str">
        <f ca="1">IF(RIGHT(AY25,1)="0",LEFT(AY25,AZ25-1),AY25)</f>
        <v>442.50110262</v>
      </c>
      <c r="BB25">
        <f ca="1">LEN(BA25)</f>
        <v>12</v>
      </c>
      <c r="BC25" t="str">
        <f ca="1">IF(RIGHT(BA25,1)="0",LEFT(BA25,BB25-1),BA25)</f>
        <v>442.50110262</v>
      </c>
      <c r="BD25">
        <f ca="1">LEN(BC25)</f>
        <v>12</v>
      </c>
      <c r="BE25" t="str">
        <f ca="1">IF(RIGHT(BC25,1)="0",LEFT(BC25,BD25-1),BC25)</f>
        <v>442.50110262</v>
      </c>
      <c r="BF25">
        <f ca="1">LEN(BE25)</f>
        <v>12</v>
      </c>
      <c r="BG25" t="str">
        <f ca="1">IF(RIGHT(BE25,1)="0",LEFT(BE25,BF25-1),BE25)</f>
        <v>442.50110262</v>
      </c>
      <c r="BH25">
        <f ca="1">LEN(BG25)</f>
        <v>12</v>
      </c>
      <c r="BI25" t="str">
        <f ca="1">IF(RIGHT(BG25,1)="0",LEFT(BG25,BH25-1),IF(RIGHT(BG25,1)=".",LEFT(BG25,BH25-1),BG25))</f>
        <v>442.50110262</v>
      </c>
      <c r="BJ25">
        <f ca="1">AJ25</f>
        <v>31191</v>
      </c>
      <c r="BK25">
        <f ca="1">AN25</f>
        <v>1418682</v>
      </c>
      <c r="BL25">
        <f ca="1">BJ25/10</f>
        <v>3119.1</v>
      </c>
      <c r="BM25">
        <f ca="1">BK25/10</f>
        <v>141868.20000000001</v>
      </c>
      <c r="BN25">
        <f ca="1">IF(BL25=INT(BL25),10*BL25+INT(RAND()*9+1),BJ25)</f>
        <v>31191</v>
      </c>
      <c r="BO25">
        <f ca="1">IF(BM25=INT(BM25),10*BM25+INT(RAND()*9+1),BK25)</f>
        <v>1418682</v>
      </c>
      <c r="BQ25">
        <f ca="1">AP25</f>
        <v>442.50110261999998</v>
      </c>
      <c r="BR25">
        <f ca="1">BQ25*10000000000</f>
        <v>4425011026200</v>
      </c>
      <c r="BS25">
        <v>4</v>
      </c>
      <c r="BT25">
        <f ca="1">INT(LOG(BR25))+1</f>
        <v>13</v>
      </c>
      <c r="BU25">
        <f ca="1">BT25-BS25</f>
        <v>9</v>
      </c>
      <c r="BV25">
        <f ca="1">INT(BR25/10^BU25+0.5)</f>
        <v>4425</v>
      </c>
      <c r="BW25" t="str">
        <f ca="1">TEXT(BV25,0)</f>
        <v>4425</v>
      </c>
      <c r="BX25" t="str">
        <f ca="1">LEFT(BW25,1)&amp;"."&amp;RIGHT(BW25,BS25-1)</f>
        <v>4.425</v>
      </c>
      <c r="BY25" t="str">
        <f ca="1">LEFT(BW25,2)&amp;"."&amp;RIGHT(BW25,BS25-2)</f>
        <v>44.25</v>
      </c>
      <c r="BZ25" t="str">
        <f ca="1">LEFT(BW25,3)&amp;"."&amp;RIGHT(BW25,BS25-3)</f>
        <v>442.5</v>
      </c>
      <c r="CA25" t="str">
        <f ca="1">BW25</f>
        <v>4425</v>
      </c>
      <c r="CB25" t="str">
        <f ca="1">CA25&amp;"0"</f>
        <v>44250</v>
      </c>
      <c r="CC25" t="s">
        <v>497</v>
      </c>
      <c r="CD25" t="s">
        <v>498</v>
      </c>
      <c r="CE25" t="s">
        <v>499</v>
      </c>
      <c r="CF25" t="s">
        <v>500</v>
      </c>
      <c r="CG25" t="str">
        <f ca="1">IF(BU25=7,BX25,IF(BU25=8,BY25,IF(BU25=9,BZ25,IF(BU25=10,CA25,CB25))))</f>
        <v>442.5</v>
      </c>
      <c r="CH25" t="str">
        <f ca="1">IF(BU25&lt;12,"",IF(BU25=12,CC25,IF(BU25=13,CD25,IF(BU25=14,CE25,CF25))))</f>
        <v/>
      </c>
      <c r="CI25" t="str">
        <f ca="1">CG25&amp;CH25</f>
        <v>442.5</v>
      </c>
    </row>
    <row r="26" spans="2:87" ht="6" customHeight="1" x14ac:dyDescent="0.25">
      <c r="B26" s="71"/>
      <c r="C26" s="71"/>
      <c r="D26" s="71"/>
      <c r="E26" s="77"/>
      <c r="F26" s="71"/>
      <c r="G26" s="71"/>
      <c r="H26" s="71"/>
      <c r="I26" s="71"/>
      <c r="J26" s="71"/>
      <c r="K26" s="122"/>
      <c r="L26" s="71"/>
      <c r="M26" s="71"/>
    </row>
    <row r="27" spans="2:87" ht="18" thickBot="1" x14ac:dyDescent="0.3">
      <c r="B27" s="71">
        <v>8</v>
      </c>
      <c r="C27" s="71" t="s">
        <v>81</v>
      </c>
      <c r="D27" s="71" t="str">
        <f ca="1">AK27&amp;R$3&amp;AO27&amp;"  ="</f>
        <v>37.0158  ×  62009.21  =</v>
      </c>
      <c r="E27" s="77"/>
      <c r="F27" s="71"/>
      <c r="G27" s="71"/>
      <c r="H27" s="71"/>
      <c r="I27" s="71"/>
      <c r="J27" s="71"/>
      <c r="K27" s="146" t="str">
        <f ca="1">CI27</f>
        <v>2295000</v>
      </c>
      <c r="L27" s="71"/>
      <c r="M27" s="71">
        <v>11</v>
      </c>
      <c r="P27">
        <v>7</v>
      </c>
      <c r="Q27">
        <v>7</v>
      </c>
      <c r="V27">
        <f>P27</f>
        <v>7</v>
      </c>
      <c r="Z27">
        <f>IF(V27&gt;10,V27-8,2)</f>
        <v>2</v>
      </c>
      <c r="AA27">
        <f>IF(V27=3,2,INT(V27/2))</f>
        <v>3</v>
      </c>
      <c r="AB27">
        <f ca="1">INT(RAND()*(AA27-Z27+1))+Z27</f>
        <v>3</v>
      </c>
      <c r="AC27">
        <f ca="1">IF(V27=3,2,V27-AB27)</f>
        <v>4</v>
      </c>
      <c r="AD27">
        <f ca="1">IF(AB27&gt;5,3,IF(AB27&gt;2,2,1))</f>
        <v>2</v>
      </c>
      <c r="AE27">
        <f ca="1">INT(RAND()*AD27)+4</f>
        <v>4</v>
      </c>
      <c r="AF27">
        <f ca="1">IF(AC27&gt;5,3,IF(AC27&gt;2,2,1))</f>
        <v>2</v>
      </c>
      <c r="AG27">
        <f ca="1">INT(RAND()*AE27)+1</f>
        <v>2</v>
      </c>
      <c r="AH27">
        <f ca="1">IF(V27=3,39,9*10^(AB27-1)-1)*1000</f>
        <v>899000</v>
      </c>
      <c r="AI27">
        <f ca="1">10^(AB27-1)+1</f>
        <v>101</v>
      </c>
      <c r="AJ27">
        <f ca="1">INT(RAND()*AH27+AI27)</f>
        <v>370158</v>
      </c>
      <c r="AK27" s="26">
        <f ca="1">BN27/(10^AE27)</f>
        <v>37.015799999999999</v>
      </c>
      <c r="AL27">
        <f ca="1">IF(V27=3,39,IF(V27=4,49,9*10^(AC27-1)-1))*1000</f>
        <v>8999000</v>
      </c>
      <c r="AM27">
        <f ca="1">IF(V27=4,51,10^(AC27-1)+1)</f>
        <v>1001</v>
      </c>
      <c r="AN27">
        <f ca="1">INT(RAND()*AL27+AM27)</f>
        <v>6200921</v>
      </c>
      <c r="AO27" s="26">
        <f ca="1">BO27/(10^AG27)</f>
        <v>62009.21</v>
      </c>
      <c r="AP27">
        <f ca="1">AO27*AK27</f>
        <v>2295320.5155179999</v>
      </c>
      <c r="AR27">
        <f ca="1">BN27*BO27</f>
        <v>2295320515518</v>
      </c>
      <c r="AS27">
        <f ca="1">AE27+AG27</f>
        <v>6</v>
      </c>
      <c r="AT27" t="str">
        <f ca="1">TEXT(AR27,0)</f>
        <v>2295320515518</v>
      </c>
      <c r="AU27">
        <f ca="1">LEN(AT27)</f>
        <v>13</v>
      </c>
      <c r="AV27">
        <f ca="1">AU27-AS27</f>
        <v>7</v>
      </c>
      <c r="AW27" t="str">
        <f ca="1">LEFT(AT27,AV27)&amp;"."&amp;RIGHT(AT27,AS27)</f>
        <v>2295320.515518</v>
      </c>
      <c r="AX27">
        <f ca="1">LEN(AW27)</f>
        <v>14</v>
      </c>
      <c r="AY27" t="str">
        <f ca="1">IF(RIGHT(AW27,1)="0",LEFT(AW27,AX27-1),AW27)</f>
        <v>2295320.515518</v>
      </c>
      <c r="AZ27">
        <f ca="1">LEN(AY27)</f>
        <v>14</v>
      </c>
      <c r="BA27" t="str">
        <f ca="1">IF(RIGHT(AY27,1)="0",LEFT(AY27,AZ27-1),AY27)</f>
        <v>2295320.515518</v>
      </c>
      <c r="BB27">
        <f ca="1">LEN(BA27)</f>
        <v>14</v>
      </c>
      <c r="BC27" t="str">
        <f ca="1">IF(RIGHT(BA27,1)="0",LEFT(BA27,BB27-1),BA27)</f>
        <v>2295320.515518</v>
      </c>
      <c r="BD27">
        <f ca="1">LEN(BC27)</f>
        <v>14</v>
      </c>
      <c r="BE27" t="str">
        <f ca="1">IF(RIGHT(BC27,1)="0",LEFT(BC27,BD27-1),BC27)</f>
        <v>2295320.515518</v>
      </c>
      <c r="BF27">
        <f ca="1">LEN(BE27)</f>
        <v>14</v>
      </c>
      <c r="BG27" t="str">
        <f ca="1">IF(RIGHT(BE27,1)="0",LEFT(BE27,BF27-1),BE27)</f>
        <v>2295320.515518</v>
      </c>
      <c r="BH27">
        <f ca="1">LEN(BG27)</f>
        <v>14</v>
      </c>
      <c r="BI27" t="str">
        <f ca="1">IF(RIGHT(BG27,1)="0",LEFT(BG27,BH27-1),IF(RIGHT(BG27,1)=".",LEFT(BG27,BH27-1),BG27))</f>
        <v>2295320.515518</v>
      </c>
      <c r="BJ27">
        <f ca="1">AJ27</f>
        <v>370158</v>
      </c>
      <c r="BK27">
        <f ca="1">AN27</f>
        <v>6200921</v>
      </c>
      <c r="BL27">
        <f ca="1">BJ27/10</f>
        <v>37015.800000000003</v>
      </c>
      <c r="BM27">
        <f ca="1">BK27/10</f>
        <v>620092.1</v>
      </c>
      <c r="BN27">
        <f ca="1">IF(BL27=INT(BL27),10*BL27+INT(RAND()*9+1),BJ27)</f>
        <v>370158</v>
      </c>
      <c r="BO27">
        <f ca="1">IF(BM27=INT(BM27),10*BM27+INT(RAND()*9+1),BK27)</f>
        <v>6200921</v>
      </c>
      <c r="BQ27">
        <f ca="1">AP27</f>
        <v>2295320.5155179999</v>
      </c>
      <c r="BR27">
        <f ca="1">BQ27*10000000000</f>
        <v>2.295320515518E+16</v>
      </c>
      <c r="BS27">
        <v>4</v>
      </c>
      <c r="BT27">
        <f ca="1">INT(LOG(BR27))+1</f>
        <v>17</v>
      </c>
      <c r="BU27">
        <f ca="1">BT27-BS27</f>
        <v>13</v>
      </c>
      <c r="BV27">
        <f ca="1">INT(BR27/10^BU27+0.5)</f>
        <v>2295</v>
      </c>
      <c r="BW27" t="str">
        <f ca="1">TEXT(BV27,0)</f>
        <v>2295</v>
      </c>
      <c r="BX27" t="str">
        <f ca="1">LEFT(BW27,1)&amp;"."&amp;RIGHT(BW27,BS27-1)</f>
        <v>2.295</v>
      </c>
      <c r="BY27" t="str">
        <f ca="1">LEFT(BW27,2)&amp;"."&amp;RIGHT(BW27,BS27-2)</f>
        <v>22.95</v>
      </c>
      <c r="BZ27" t="str">
        <f ca="1">LEFT(BW27,3)&amp;"."&amp;RIGHT(BW27,BS27-3)</f>
        <v>229.5</v>
      </c>
      <c r="CA27" t="str">
        <f ca="1">BW27</f>
        <v>2295</v>
      </c>
      <c r="CB27" t="str">
        <f ca="1">CA27&amp;"0"</f>
        <v>22950</v>
      </c>
      <c r="CC27" t="s">
        <v>497</v>
      </c>
      <c r="CD27" t="s">
        <v>498</v>
      </c>
      <c r="CE27" t="s">
        <v>499</v>
      </c>
      <c r="CF27" t="s">
        <v>500</v>
      </c>
      <c r="CG27" t="str">
        <f ca="1">IF(BU27=7,BX27,IF(BU27=8,BY27,IF(BU27=9,BZ27,IF(BU27=10,CA27,CB27))))</f>
        <v>22950</v>
      </c>
      <c r="CH27" t="str">
        <f ca="1">IF(BU27&lt;12,"",IF(BU27=12,CC27,IF(BU27=13,CD27,IF(BU27=14,CE27,CF27))))</f>
        <v>00</v>
      </c>
      <c r="CI27" t="str">
        <f ca="1">CG27&amp;CH27</f>
        <v>2295000</v>
      </c>
    </row>
    <row r="28" spans="2:87" ht="6" customHeight="1" x14ac:dyDescent="0.25">
      <c r="B28" s="71"/>
      <c r="C28" s="71"/>
      <c r="D28" s="71"/>
      <c r="E28" s="77"/>
      <c r="F28" s="71"/>
      <c r="G28" s="71"/>
      <c r="H28" s="71"/>
      <c r="I28" s="71"/>
      <c r="J28" s="71"/>
      <c r="K28" s="122"/>
      <c r="L28" s="71"/>
      <c r="M28" s="71"/>
    </row>
    <row r="29" spans="2:87" ht="18" thickBot="1" x14ac:dyDescent="0.3">
      <c r="B29" s="71">
        <v>9</v>
      </c>
      <c r="C29" s="71" t="s">
        <v>81</v>
      </c>
      <c r="D29" s="71" t="str">
        <f ca="1">AK29&amp;R$3&amp;AO29&amp;"  ="</f>
        <v>5.53936  ×  61.49111  =</v>
      </c>
      <c r="E29" s="77"/>
      <c r="F29" s="71"/>
      <c r="G29" s="71"/>
      <c r="H29" s="71"/>
      <c r="I29" s="71"/>
      <c r="J29" s="71"/>
      <c r="K29" s="146" t="str">
        <f ca="1">CI29</f>
        <v>340.6</v>
      </c>
      <c r="L29" s="71"/>
      <c r="M29" s="71">
        <v>11</v>
      </c>
      <c r="P29">
        <v>7</v>
      </c>
      <c r="Q29">
        <v>7</v>
      </c>
      <c r="V29">
        <f>P29</f>
        <v>7</v>
      </c>
      <c r="Z29">
        <f>IF(V29&gt;10,V29-8,2)</f>
        <v>2</v>
      </c>
      <c r="AA29">
        <f>IF(V29=3,2,INT(V29/2))</f>
        <v>3</v>
      </c>
      <c r="AB29">
        <f ca="1">INT(RAND()*(AA29-Z29+1))+Z29</f>
        <v>3</v>
      </c>
      <c r="AC29">
        <f ca="1">IF(V29=3,2,V29-AB29)</f>
        <v>4</v>
      </c>
      <c r="AD29">
        <f ca="1">IF(AB29&gt;5,3,IF(AB29&gt;2,2,1))</f>
        <v>2</v>
      </c>
      <c r="AE29">
        <f ca="1">INT(RAND()*AD29)+4</f>
        <v>5</v>
      </c>
      <c r="AF29">
        <f ca="1">IF(AC29&gt;5,3,IF(AC29&gt;2,2,1))</f>
        <v>2</v>
      </c>
      <c r="AG29">
        <f ca="1">INT(RAND()*AE29)+1</f>
        <v>5</v>
      </c>
      <c r="AH29">
        <f ca="1">IF(V29=3,39,9*10^(AB29-1)-1)*1000</f>
        <v>899000</v>
      </c>
      <c r="AI29">
        <f ca="1">10^(AB29-1)+1</f>
        <v>101</v>
      </c>
      <c r="AJ29">
        <f ca="1">INT(RAND()*AH29+AI29)</f>
        <v>553930</v>
      </c>
      <c r="AK29" s="26">
        <f ca="1">BN29/(10^AE29)</f>
        <v>5.5393600000000003</v>
      </c>
      <c r="AL29">
        <f ca="1">IF(V29=3,39,IF(V29=4,49,9*10^(AC29-1)-1))*1000</f>
        <v>8999000</v>
      </c>
      <c r="AM29">
        <f ca="1">IF(V29=4,51,10^(AC29-1)+1)</f>
        <v>1001</v>
      </c>
      <c r="AN29">
        <f ca="1">INT(RAND()*AL29+AM29)</f>
        <v>6149110</v>
      </c>
      <c r="AO29" s="26">
        <f ca="1">BO29/(10^AG29)</f>
        <v>61.491109999999999</v>
      </c>
      <c r="AP29">
        <f ca="1">AO29*AK29</f>
        <v>340.62139508960001</v>
      </c>
      <c r="AR29">
        <f ca="1">BN29*BO29</f>
        <v>3406213950896</v>
      </c>
      <c r="AS29">
        <f ca="1">AE29+AG29</f>
        <v>10</v>
      </c>
      <c r="AT29" t="str">
        <f ca="1">TEXT(AR29,0)</f>
        <v>3406213950896</v>
      </c>
      <c r="AU29">
        <f ca="1">LEN(AT29)</f>
        <v>13</v>
      </c>
      <c r="AV29">
        <f ca="1">AU29-AS29</f>
        <v>3</v>
      </c>
      <c r="AW29" t="str">
        <f ca="1">LEFT(AT29,AV29)&amp;"."&amp;RIGHT(AT29,AS29)</f>
        <v>340.6213950896</v>
      </c>
      <c r="AX29">
        <f ca="1">LEN(AW29)</f>
        <v>14</v>
      </c>
      <c r="AY29" t="str">
        <f ca="1">IF(RIGHT(AW29,1)="0",LEFT(AW29,AX29-1),AW29)</f>
        <v>340.6213950896</v>
      </c>
      <c r="AZ29">
        <f ca="1">LEN(AY29)</f>
        <v>14</v>
      </c>
      <c r="BA29" t="str">
        <f ca="1">IF(RIGHT(AY29,1)="0",LEFT(AY29,AZ29-1),AY29)</f>
        <v>340.6213950896</v>
      </c>
      <c r="BB29">
        <f ca="1">LEN(BA29)</f>
        <v>14</v>
      </c>
      <c r="BC29" t="str">
        <f ca="1">IF(RIGHT(BA29,1)="0",LEFT(BA29,BB29-1),BA29)</f>
        <v>340.6213950896</v>
      </c>
      <c r="BD29">
        <f ca="1">LEN(BC29)</f>
        <v>14</v>
      </c>
      <c r="BE29" t="str">
        <f ca="1">IF(RIGHT(BC29,1)="0",LEFT(BC29,BD29-1),BC29)</f>
        <v>340.6213950896</v>
      </c>
      <c r="BF29">
        <f ca="1">LEN(BE29)</f>
        <v>14</v>
      </c>
      <c r="BG29" t="str">
        <f ca="1">IF(RIGHT(BE29,1)="0",LEFT(BE29,BF29-1),BE29)</f>
        <v>340.6213950896</v>
      </c>
      <c r="BH29">
        <f ca="1">LEN(BG29)</f>
        <v>14</v>
      </c>
      <c r="BI29" t="str">
        <f ca="1">IF(RIGHT(BG29,1)="0",LEFT(BG29,BH29-1),IF(RIGHT(BG29,1)=".",LEFT(BG29,BH29-1),BG29))</f>
        <v>340.6213950896</v>
      </c>
      <c r="BJ29">
        <f ca="1">AJ29</f>
        <v>553930</v>
      </c>
      <c r="BK29">
        <f ca="1">AN29</f>
        <v>6149110</v>
      </c>
      <c r="BL29">
        <f ca="1">BJ29/10</f>
        <v>55393</v>
      </c>
      <c r="BM29">
        <f ca="1">BK29/10</f>
        <v>614911</v>
      </c>
      <c r="BN29">
        <f ca="1">IF(BL29=INT(BL29),10*BL29+INT(RAND()*9+1),BJ29)</f>
        <v>553936</v>
      </c>
      <c r="BO29">
        <f ca="1">IF(BM29=INT(BM29),10*BM29+INT(RAND()*9+1),BK29)</f>
        <v>6149111</v>
      </c>
      <c r="BQ29">
        <f ca="1">AP29</f>
        <v>340.62139508960001</v>
      </c>
      <c r="BR29">
        <f ca="1">BQ29*10000000000</f>
        <v>3406213950896</v>
      </c>
      <c r="BS29">
        <v>4</v>
      </c>
      <c r="BT29">
        <f ca="1">INT(LOG(BR29))+1</f>
        <v>13</v>
      </c>
      <c r="BU29">
        <f ca="1">BT29-BS29</f>
        <v>9</v>
      </c>
      <c r="BV29">
        <f ca="1">INT(BR29/10^BU29+0.5)</f>
        <v>3406</v>
      </c>
      <c r="BW29" t="str">
        <f ca="1">TEXT(BV29,0)</f>
        <v>3406</v>
      </c>
      <c r="BX29" t="str">
        <f ca="1">LEFT(BW29,1)&amp;"."&amp;RIGHT(BW29,BS29-1)</f>
        <v>3.406</v>
      </c>
      <c r="BY29" t="str">
        <f ca="1">LEFT(BW29,2)&amp;"."&amp;RIGHT(BW29,BS29-2)</f>
        <v>34.06</v>
      </c>
      <c r="BZ29" t="str">
        <f ca="1">LEFT(BW29,3)&amp;"."&amp;RIGHT(BW29,BS29-3)</f>
        <v>340.6</v>
      </c>
      <c r="CA29" t="str">
        <f ca="1">BW29</f>
        <v>3406</v>
      </c>
      <c r="CB29" t="str">
        <f ca="1">CA29&amp;"0"</f>
        <v>34060</v>
      </c>
      <c r="CC29" t="s">
        <v>497</v>
      </c>
      <c r="CD29" t="s">
        <v>498</v>
      </c>
      <c r="CE29" t="s">
        <v>499</v>
      </c>
      <c r="CF29" t="s">
        <v>500</v>
      </c>
      <c r="CG29" t="str">
        <f ca="1">IF(BU29=7,BX29,IF(BU29=8,BY29,IF(BU29=9,BZ29,IF(BU29=10,CA29,CB29))))</f>
        <v>340.6</v>
      </c>
      <c r="CH29" t="str">
        <f ca="1">IF(BU29&lt;12,"",IF(BU29=12,CC29,IF(BU29=13,CD29,IF(BU29=14,CE29,CF29))))</f>
        <v/>
      </c>
      <c r="CI29" t="str">
        <f ca="1">CG29&amp;CH29</f>
        <v>340.6</v>
      </c>
    </row>
    <row r="30" spans="2:87" ht="6" customHeight="1" x14ac:dyDescent="0.25">
      <c r="B30" s="71"/>
      <c r="C30" s="71"/>
      <c r="D30" s="71"/>
      <c r="E30" s="77"/>
      <c r="F30" s="71"/>
      <c r="G30" s="71"/>
      <c r="H30" s="71"/>
      <c r="I30" s="71"/>
      <c r="J30" s="71"/>
      <c r="K30" s="122"/>
      <c r="L30" s="71"/>
      <c r="M30" s="71"/>
    </row>
    <row r="31" spans="2:87" ht="18" thickBot="1" x14ac:dyDescent="0.3">
      <c r="B31" s="71">
        <v>10</v>
      </c>
      <c r="C31" s="71" t="s">
        <v>81</v>
      </c>
      <c r="D31" s="71" t="str">
        <f ca="1">AK31&amp;R$3&amp;AO31&amp;"  ="</f>
        <v>349.3326  ×  395.7158  =</v>
      </c>
      <c r="E31" s="77"/>
      <c r="F31" s="71"/>
      <c r="G31" s="71"/>
      <c r="H31" s="71"/>
      <c r="I31" s="71"/>
      <c r="J31" s="71"/>
      <c r="K31" s="146" t="str">
        <f ca="1">CI31</f>
        <v>138200</v>
      </c>
      <c r="L31" s="71"/>
      <c r="M31" s="71">
        <v>11</v>
      </c>
      <c r="P31">
        <v>8</v>
      </c>
      <c r="Q31">
        <v>8</v>
      </c>
      <c r="V31">
        <f>P31</f>
        <v>8</v>
      </c>
      <c r="Z31">
        <f>IF(V31&gt;10,V31-8,2)</f>
        <v>2</v>
      </c>
      <c r="AA31">
        <f>IF(V31=3,2,INT(V31/2))</f>
        <v>4</v>
      </c>
      <c r="AB31">
        <f ca="1">INT(RAND()*(AA31-Z31+1))+Z31</f>
        <v>4</v>
      </c>
      <c r="AC31">
        <f ca="1">IF(V31=3,2,V31-AB31)</f>
        <v>4</v>
      </c>
      <c r="AD31">
        <f ca="1">IF(AB31&gt;5,3,IF(AB31&gt;2,2,1))</f>
        <v>2</v>
      </c>
      <c r="AE31">
        <f ca="1">INT(RAND()*AD31)+4</f>
        <v>4</v>
      </c>
      <c r="AF31">
        <f ca="1">IF(AC31&gt;5,3,IF(AC31&gt;2,2,1))</f>
        <v>2</v>
      </c>
      <c r="AG31">
        <f ca="1">INT(RAND()*AE31)+1</f>
        <v>4</v>
      </c>
      <c r="AH31">
        <f ca="1">IF(V31=3,39,9*10^(AB31-1)-1)*1000</f>
        <v>8999000</v>
      </c>
      <c r="AI31">
        <f ca="1">10^(AB31-1)+1</f>
        <v>1001</v>
      </c>
      <c r="AJ31">
        <f ca="1">INT(RAND()*AH31+AI31)</f>
        <v>3493326</v>
      </c>
      <c r="AK31" s="26">
        <f ca="1">BN31/(10^AE31)</f>
        <v>349.33260000000001</v>
      </c>
      <c r="AL31">
        <f ca="1">IF(V31=3,39,IF(V31=4,49,9*10^(AC31-1)-1))*1000</f>
        <v>8999000</v>
      </c>
      <c r="AM31">
        <f ca="1">IF(V31=4,51,10^(AC31-1)+1)</f>
        <v>1001</v>
      </c>
      <c r="AN31">
        <f ca="1">INT(RAND()*AL31+AM31)</f>
        <v>3957158</v>
      </c>
      <c r="AO31" s="26">
        <f ca="1">BO31/(10^AG31)</f>
        <v>395.7158</v>
      </c>
      <c r="AP31">
        <f ca="1">AO31*AK31</f>
        <v>138236.42927508001</v>
      </c>
      <c r="AR31">
        <f ca="1">BN31*BO31</f>
        <v>13823642927508</v>
      </c>
      <c r="AS31">
        <f ca="1">AE31+AG31</f>
        <v>8</v>
      </c>
      <c r="AT31" t="str">
        <f ca="1">TEXT(AR31,0)</f>
        <v>13823642927508</v>
      </c>
      <c r="AU31">
        <f ca="1">LEN(AT31)</f>
        <v>14</v>
      </c>
      <c r="AV31">
        <f ca="1">AU31-AS31</f>
        <v>6</v>
      </c>
      <c r="AW31" t="str">
        <f ca="1">LEFT(AT31,AV31)&amp;"."&amp;RIGHT(AT31,AS31)</f>
        <v>138236.42927508</v>
      </c>
      <c r="AX31">
        <f ca="1">LEN(AW31)</f>
        <v>15</v>
      </c>
      <c r="AY31" t="str">
        <f ca="1">IF(RIGHT(AW31,1)="0",LEFT(AW31,AX31-1),AW31)</f>
        <v>138236.42927508</v>
      </c>
      <c r="AZ31">
        <f ca="1">LEN(AY31)</f>
        <v>15</v>
      </c>
      <c r="BA31" t="str">
        <f ca="1">IF(RIGHT(AY31,1)="0",LEFT(AY31,AZ31-1),AY31)</f>
        <v>138236.42927508</v>
      </c>
      <c r="BB31">
        <f ca="1">LEN(BA31)</f>
        <v>15</v>
      </c>
      <c r="BC31" t="str">
        <f ca="1">IF(RIGHT(BA31,1)="0",LEFT(BA31,BB31-1),BA31)</f>
        <v>138236.42927508</v>
      </c>
      <c r="BD31">
        <f ca="1">LEN(BC31)</f>
        <v>15</v>
      </c>
      <c r="BE31" t="str">
        <f ca="1">IF(RIGHT(BC31,1)="0",LEFT(BC31,BD31-1),BC31)</f>
        <v>138236.42927508</v>
      </c>
      <c r="BF31">
        <f ca="1">LEN(BE31)</f>
        <v>15</v>
      </c>
      <c r="BG31" t="str">
        <f ca="1">IF(RIGHT(BE31,1)="0",LEFT(BE31,BF31-1),BE31)</f>
        <v>138236.42927508</v>
      </c>
      <c r="BH31">
        <f ca="1">LEN(BG31)</f>
        <v>15</v>
      </c>
      <c r="BI31" t="str">
        <f ca="1">IF(RIGHT(BG31,1)="0",LEFT(BG31,BH31-1),IF(RIGHT(BG31,1)=".",LEFT(BG31,BH31-1),BG31))</f>
        <v>138236.42927508</v>
      </c>
      <c r="BJ31">
        <f ca="1">AJ31</f>
        <v>3493326</v>
      </c>
      <c r="BK31">
        <f ca="1">AN31</f>
        <v>3957158</v>
      </c>
      <c r="BL31">
        <f ca="1">BJ31/10</f>
        <v>349332.6</v>
      </c>
      <c r="BM31">
        <f ca="1">BK31/10</f>
        <v>395715.8</v>
      </c>
      <c r="BN31">
        <f ca="1">IF(BL31=INT(BL31),10*BL31+INT(RAND()*9+1),BJ31)</f>
        <v>3493326</v>
      </c>
      <c r="BO31">
        <f ca="1">IF(BM31=INT(BM31),10*BM31+INT(RAND()*9+1),BK31)</f>
        <v>3957158</v>
      </c>
      <c r="BQ31">
        <f ca="1">AP31</f>
        <v>138236.42927508001</v>
      </c>
      <c r="BR31">
        <f ca="1">BQ31*10000000000</f>
        <v>1382364292750800</v>
      </c>
      <c r="BS31">
        <v>4</v>
      </c>
      <c r="BT31">
        <f ca="1">INT(LOG(BR31))+1</f>
        <v>16</v>
      </c>
      <c r="BU31">
        <f ca="1">BT31-BS31</f>
        <v>12</v>
      </c>
      <c r="BV31">
        <f ca="1">INT(BR31/10^BU31+0.5)</f>
        <v>1382</v>
      </c>
      <c r="BW31" t="str">
        <f ca="1">TEXT(BV31,0)</f>
        <v>1382</v>
      </c>
      <c r="BX31" t="str">
        <f ca="1">LEFT(BW31,1)&amp;"."&amp;RIGHT(BW31,BS31-1)</f>
        <v>1.382</v>
      </c>
      <c r="BY31" t="str">
        <f ca="1">LEFT(BW31,2)&amp;"."&amp;RIGHT(BW31,BS31-2)</f>
        <v>13.82</v>
      </c>
      <c r="BZ31" t="str">
        <f ca="1">LEFT(BW31,3)&amp;"."&amp;RIGHT(BW31,BS31-3)</f>
        <v>138.2</v>
      </c>
      <c r="CA31" t="str">
        <f ca="1">BW31</f>
        <v>1382</v>
      </c>
      <c r="CB31" t="str">
        <f ca="1">CA31&amp;"0"</f>
        <v>13820</v>
      </c>
      <c r="CC31" t="s">
        <v>497</v>
      </c>
      <c r="CD31" t="s">
        <v>498</v>
      </c>
      <c r="CE31" t="s">
        <v>499</v>
      </c>
      <c r="CF31" t="s">
        <v>500</v>
      </c>
      <c r="CG31" t="str">
        <f ca="1">IF(BU31=7,BX31,IF(BU31=8,BY31,IF(BU31=9,BZ31,IF(BU31=10,CA31,CB31))))</f>
        <v>13820</v>
      </c>
      <c r="CH31" t="str">
        <f ca="1">IF(BU31&lt;12,"",IF(BU31=12,CC31,IF(BU31=13,CD31,IF(BU31=14,CE31,CF31))))</f>
        <v>0</v>
      </c>
      <c r="CI31" t="str">
        <f ca="1">CG31&amp;CH31</f>
        <v>138200</v>
      </c>
    </row>
    <row r="32" spans="2:87" ht="6" customHeight="1" x14ac:dyDescent="0.25">
      <c r="B32" s="71"/>
      <c r="C32" s="71"/>
      <c r="D32" s="71"/>
      <c r="E32" s="77"/>
      <c r="F32" s="71"/>
      <c r="G32" s="71"/>
      <c r="H32" s="71"/>
      <c r="I32" s="71"/>
      <c r="J32" s="71"/>
      <c r="K32" s="122"/>
      <c r="L32" s="71"/>
      <c r="M32" s="71"/>
    </row>
    <row r="33" spans="2:48" ht="17.25" x14ac:dyDescent="0.25">
      <c r="B33" s="71"/>
      <c r="C33" s="71"/>
      <c r="D33" s="71"/>
      <c r="E33" s="71"/>
      <c r="F33" s="71"/>
      <c r="G33" s="71"/>
      <c r="H33" s="71"/>
      <c r="I33" s="109"/>
      <c r="J33" s="71"/>
      <c r="K33" s="216"/>
      <c r="L33" s="71"/>
      <c r="M33" s="81"/>
      <c r="Y33" t="s">
        <v>501</v>
      </c>
    </row>
    <row r="34" spans="2:48" ht="17.25" x14ac:dyDescent="0.25">
      <c r="B34" s="71"/>
      <c r="C34" s="71"/>
      <c r="D34" s="71"/>
      <c r="E34" s="71"/>
      <c r="F34" s="71"/>
      <c r="G34" s="71"/>
      <c r="H34" s="71"/>
      <c r="I34" s="71"/>
      <c r="J34" s="71"/>
      <c r="K34" s="154"/>
      <c r="L34" s="71"/>
      <c r="M34" s="71"/>
      <c r="R34" t="s">
        <v>69</v>
      </c>
      <c r="S34" t="s">
        <v>5</v>
      </c>
      <c r="T34" s="11"/>
      <c r="Y34" t="s">
        <v>74</v>
      </c>
      <c r="Z34" t="s">
        <v>75</v>
      </c>
      <c r="AA34" t="s">
        <v>76</v>
      </c>
      <c r="AC34" t="s">
        <v>77</v>
      </c>
      <c r="AE34" t="s">
        <v>78</v>
      </c>
      <c r="AF34" t="s">
        <v>29</v>
      </c>
      <c r="AH34" t="s">
        <v>79</v>
      </c>
    </row>
    <row r="35" spans="2:48" ht="17.25" x14ac:dyDescent="0.25">
      <c r="B35" s="71" t="s">
        <v>502</v>
      </c>
      <c r="C35" s="71"/>
      <c r="D35" s="71"/>
      <c r="E35" s="71"/>
      <c r="F35" s="71"/>
      <c r="G35" s="71"/>
      <c r="H35" s="71"/>
      <c r="I35" s="71"/>
      <c r="J35" s="71"/>
      <c r="K35" s="154"/>
      <c r="L35" s="71"/>
      <c r="M35" s="71"/>
      <c r="T35" s="11"/>
    </row>
    <row r="36" spans="2:48" ht="17.25" x14ac:dyDescent="0.25">
      <c r="B36" s="71" t="s">
        <v>503</v>
      </c>
      <c r="C36" s="71"/>
      <c r="D36" s="71"/>
      <c r="E36" s="71"/>
      <c r="F36" s="71"/>
      <c r="G36" s="71"/>
      <c r="H36" s="71"/>
      <c r="I36" s="71"/>
      <c r="J36" s="71"/>
      <c r="K36" s="154"/>
      <c r="L36" s="71"/>
      <c r="M36" s="71"/>
      <c r="T36" s="11"/>
    </row>
    <row r="37" spans="2:48" ht="17.25" x14ac:dyDescent="0.25">
      <c r="B37" s="71"/>
      <c r="C37" s="71"/>
      <c r="D37" s="71"/>
      <c r="E37" s="71"/>
      <c r="F37" s="71"/>
      <c r="G37" s="71"/>
      <c r="H37" s="71"/>
      <c r="I37" s="71"/>
      <c r="J37" s="71"/>
      <c r="K37" s="154"/>
      <c r="L37" s="71"/>
      <c r="M37" s="71"/>
      <c r="T37" s="11"/>
    </row>
    <row r="38" spans="2:48" ht="18" thickBot="1" x14ac:dyDescent="0.3">
      <c r="B38" s="71">
        <v>11</v>
      </c>
      <c r="C38" s="71" t="s">
        <v>81</v>
      </c>
      <c r="D38" s="71" t="str">
        <f ca="1">AE38&amp;$O$8&amp;AP38&amp;"  ="</f>
        <v>88  ÷  2  =</v>
      </c>
      <c r="E38" s="77"/>
      <c r="F38" s="71"/>
      <c r="G38" s="71"/>
      <c r="H38" s="71"/>
      <c r="I38" s="77"/>
      <c r="J38" s="71"/>
      <c r="K38" s="88">
        <f ca="1">AR38</f>
        <v>44</v>
      </c>
      <c r="L38" s="71"/>
      <c r="M38" s="71">
        <f ca="1">AV38</f>
        <v>4</v>
      </c>
      <c r="O38" s="147">
        <f>Q38</f>
        <v>2</v>
      </c>
      <c r="P38">
        <v>2</v>
      </c>
      <c r="Q38">
        <v>2</v>
      </c>
      <c r="S38">
        <f>P38</f>
        <v>2</v>
      </c>
      <c r="T38" s="11"/>
      <c r="U38" s="11">
        <f>IF(O38=2,1,IF(O38&gt;12,2*O38-23,2))</f>
        <v>1</v>
      </c>
      <c r="V38" s="11">
        <f>INT(O38/1.5)</f>
        <v>1</v>
      </c>
      <c r="W38" s="11">
        <f ca="1">INT(RAND()*(V38-U38+1)+U38)</f>
        <v>1</v>
      </c>
      <c r="X38" s="11">
        <f ca="1">O38+1-INT(W38/2+0.5)</f>
        <v>2</v>
      </c>
      <c r="Y38" s="11">
        <f ca="1">X38</f>
        <v>2</v>
      </c>
      <c r="Z38" s="11">
        <f ca="1">W38</f>
        <v>1</v>
      </c>
      <c r="AA38">
        <f ca="1">IF(AD38&lt;Y38,AG38+AC38,AG38)</f>
        <v>88</v>
      </c>
      <c r="AC38" s="27">
        <f ca="1">IF(Z33&gt;1,INT(RAND()*9*10^(Z38-1)+10^(Z38-1)),INT(8*RAND()+2))</f>
        <v>2</v>
      </c>
      <c r="AD38">
        <f ca="1">INT(LOG(AG38-0.05)+1)</f>
        <v>2</v>
      </c>
      <c r="AE38" s="26">
        <f ca="1">INT(RAND()*9*10^(Y38-1)+10^(Y38-1))</f>
        <v>88</v>
      </c>
      <c r="AF38" s="25">
        <f ca="1">INT(AE38/AC38+0.5)</f>
        <v>44</v>
      </c>
      <c r="AG38">
        <f ca="1">AF38*AC38</f>
        <v>88</v>
      </c>
      <c r="AH38">
        <f ca="1">INT(Y38+0.5*Z38-0.5)</f>
        <v>2</v>
      </c>
      <c r="AJ38">
        <f ca="1">LOG(AF38)</f>
        <v>1.6434526764861874</v>
      </c>
      <c r="AK38">
        <f ca="1">INT(AJ38+1)</f>
        <v>2</v>
      </c>
      <c r="AL38">
        <f ca="1">IF(AK38&gt;4,AK38-4,0)</f>
        <v>0</v>
      </c>
      <c r="AN38">
        <f ca="1">AC38*10^AL38</f>
        <v>2</v>
      </c>
      <c r="AO38">
        <f ca="1">INT(RAND()*10^AL38)</f>
        <v>0</v>
      </c>
      <c r="AP38" s="27">
        <f ca="1">AO38+AN38</f>
        <v>2</v>
      </c>
      <c r="AR38" s="25">
        <f ca="1">INT(AE38/AP38+0.5)</f>
        <v>44</v>
      </c>
      <c r="AT38">
        <f ca="1">LOG(AR38)</f>
        <v>1.6434526764861874</v>
      </c>
      <c r="AU38">
        <f ca="1">INT(AT38+1)</f>
        <v>2</v>
      </c>
      <c r="AV38">
        <f ca="1">(AU38+AU38^2)/2+1</f>
        <v>4</v>
      </c>
    </row>
    <row r="39" spans="2:48" ht="12.75" customHeight="1" x14ac:dyDescent="0.25">
      <c r="B39" s="71"/>
      <c r="C39" s="71"/>
      <c r="D39" s="71"/>
      <c r="E39" s="77"/>
      <c r="F39" s="71"/>
      <c r="G39" s="71"/>
      <c r="H39" s="71"/>
      <c r="I39" s="77"/>
      <c r="J39" s="71"/>
      <c r="K39" s="166"/>
      <c r="L39" s="71"/>
      <c r="O39" s="147"/>
      <c r="U39" s="11"/>
      <c r="V39" s="11"/>
      <c r="W39" s="11"/>
      <c r="X39" s="11"/>
      <c r="Y39" s="11"/>
      <c r="Z39" s="11"/>
      <c r="AP39" s="27"/>
      <c r="AR39" s="25"/>
    </row>
    <row r="40" spans="2:48" ht="18" thickBot="1" x14ac:dyDescent="0.3">
      <c r="B40" s="71">
        <v>12</v>
      </c>
      <c r="C40" s="71" t="s">
        <v>81</v>
      </c>
      <c r="D40" s="71" t="str">
        <f ca="1">AE40&amp;$O$8&amp;AP40&amp;"  ="</f>
        <v>220  ÷  5  =</v>
      </c>
      <c r="E40" s="77"/>
      <c r="F40" s="71"/>
      <c r="G40" s="71"/>
      <c r="H40" s="71"/>
      <c r="I40" s="77"/>
      <c r="J40" s="71"/>
      <c r="K40" s="88">
        <f ca="1">AR40</f>
        <v>44</v>
      </c>
      <c r="L40" s="71"/>
      <c r="M40" s="71">
        <f ca="1">AV40</f>
        <v>4</v>
      </c>
      <c r="O40" s="147">
        <f>Q40</f>
        <v>3</v>
      </c>
      <c r="P40">
        <v>3</v>
      </c>
      <c r="Q40">
        <v>3</v>
      </c>
      <c r="S40">
        <f>P40</f>
        <v>3</v>
      </c>
      <c r="T40" s="11"/>
      <c r="U40" s="11">
        <f>IF(O40=2,1,IF(O40&gt;12,2*O40-23,2))</f>
        <v>2</v>
      </c>
      <c r="V40" s="11">
        <f>INT(O40/1.5)</f>
        <v>2</v>
      </c>
      <c r="W40" s="11">
        <f ca="1">INT(RAND()*(V40-U40+1)+U40)</f>
        <v>2</v>
      </c>
      <c r="X40" s="11">
        <f ca="1">O40+1-INT(W40/2+0.5)</f>
        <v>3</v>
      </c>
      <c r="Y40" s="11">
        <f ca="1">X40</f>
        <v>3</v>
      </c>
      <c r="Z40" s="11">
        <f ca="1">W40</f>
        <v>2</v>
      </c>
      <c r="AA40">
        <f ca="1">IF(AD40&lt;Y40,AG40+AC40,AG40)</f>
        <v>220</v>
      </c>
      <c r="AC40">
        <f ca="1">IF(Z38&gt;1,INT(RAND()*9*10^(Z40-1)+10^(Z40-1)),INT(8*RAND()+2))</f>
        <v>5</v>
      </c>
      <c r="AD40">
        <f ca="1">INT(LOG(AG40-0.05)+1)</f>
        <v>3</v>
      </c>
      <c r="AE40">
        <f ca="1">INT(RAND()*9*10^(Y40-1)+10^(Y40-1))</f>
        <v>220</v>
      </c>
      <c r="AF40">
        <f ca="1">INT(AE40/AC40+0.5)</f>
        <v>44</v>
      </c>
      <c r="AG40">
        <f ca="1">AF40*AC40</f>
        <v>220</v>
      </c>
      <c r="AH40">
        <f ca="1">INT(Y40+0.5*Z40-0.5)</f>
        <v>3</v>
      </c>
      <c r="AJ40">
        <f ca="1">LOG(AF40)</f>
        <v>1.6434526764861874</v>
      </c>
      <c r="AK40">
        <f ca="1">INT(AJ40+1)</f>
        <v>2</v>
      </c>
      <c r="AL40">
        <f ca="1">IF(AK40&gt;4,AK40-4,0)</f>
        <v>0</v>
      </c>
      <c r="AN40">
        <f ca="1">AC40*10^AL40</f>
        <v>5</v>
      </c>
      <c r="AO40">
        <f ca="1">INT(RAND()*10^AL40)</f>
        <v>0</v>
      </c>
      <c r="AP40" s="27">
        <f ca="1">AO40+AN40</f>
        <v>5</v>
      </c>
      <c r="AR40" s="25">
        <f ca="1">INT(AE40/AP40+0.5)</f>
        <v>44</v>
      </c>
      <c r="AT40">
        <f ca="1">LOG(AR40)</f>
        <v>1.6434526764861874</v>
      </c>
      <c r="AU40">
        <f ca="1">INT(AT40+1)</f>
        <v>2</v>
      </c>
      <c r="AV40">
        <f ca="1">(AU40+AU40^2)/2+1</f>
        <v>4</v>
      </c>
    </row>
    <row r="41" spans="2:48" ht="12.75" customHeight="1" x14ac:dyDescent="0.25">
      <c r="B41" s="71"/>
      <c r="C41" s="71"/>
      <c r="D41" s="71"/>
      <c r="E41" s="77"/>
      <c r="F41" s="71"/>
      <c r="G41" s="71"/>
      <c r="H41" s="71"/>
      <c r="I41" s="77"/>
      <c r="J41" s="71"/>
      <c r="K41" s="166"/>
      <c r="L41" s="71"/>
      <c r="O41" s="147"/>
      <c r="U41" s="11"/>
      <c r="V41" s="11"/>
      <c r="W41" s="11"/>
      <c r="X41" s="11"/>
      <c r="Y41" s="11"/>
      <c r="Z41" s="11"/>
      <c r="AP41" s="27"/>
      <c r="AR41" s="25"/>
    </row>
    <row r="42" spans="2:48" ht="18" thickBot="1" x14ac:dyDescent="0.3">
      <c r="B42" s="71">
        <v>13</v>
      </c>
      <c r="C42" s="71" t="s">
        <v>81</v>
      </c>
      <c r="D42" s="71" t="str">
        <f ca="1">AE42&amp;$O$8&amp;AP42&amp;"  ="</f>
        <v>76302  ÷  38  =</v>
      </c>
      <c r="E42" s="77"/>
      <c r="F42" s="71"/>
      <c r="G42" s="71"/>
      <c r="H42" s="71"/>
      <c r="I42" s="77"/>
      <c r="J42" s="71"/>
      <c r="K42" s="88">
        <f ca="1">AR42</f>
        <v>2008</v>
      </c>
      <c r="L42" s="71"/>
      <c r="M42" s="71">
        <f ca="1">AV42</f>
        <v>11</v>
      </c>
      <c r="O42" s="147">
        <f>Q42</f>
        <v>5</v>
      </c>
      <c r="P42">
        <v>5</v>
      </c>
      <c r="Q42">
        <v>5</v>
      </c>
      <c r="S42">
        <f>P42</f>
        <v>5</v>
      </c>
      <c r="U42" s="11">
        <f>IF(O42=2,1,IF(O42&gt;12,2*O42-23,2))</f>
        <v>2</v>
      </c>
      <c r="V42" s="11">
        <f>INT(O42/1.5)</f>
        <v>3</v>
      </c>
      <c r="W42" s="11">
        <f ca="1">INT(RAND()*(V42-U42+1)+U42)</f>
        <v>2</v>
      </c>
      <c r="X42" s="11">
        <f ca="1">O42+1-INT(W42/2+0.5)</f>
        <v>5</v>
      </c>
      <c r="Y42" s="11">
        <f ca="1">X42</f>
        <v>5</v>
      </c>
      <c r="Z42" s="11">
        <f ca="1">W42</f>
        <v>2</v>
      </c>
      <c r="AA42">
        <f ca="1">IF(AD42&lt;Y42,AG42+AC42,AG42)</f>
        <v>76304</v>
      </c>
      <c r="AC42">
        <f ca="1">IF(Z40&gt;1,INT(RAND()*9*10^(Z42-1)+10^(Z42-1)),INT(8*RAND()+2))</f>
        <v>38</v>
      </c>
      <c r="AD42">
        <f ca="1">INT(LOG(AG42-0.05)+1)</f>
        <v>5</v>
      </c>
      <c r="AE42">
        <f ca="1">INT(RAND()*9*10^(Y42-1)+10^(Y42-1))</f>
        <v>76302</v>
      </c>
      <c r="AF42">
        <f ca="1">INT(AE42/AC42+0.5)</f>
        <v>2008</v>
      </c>
      <c r="AG42">
        <f ca="1">AF42*AC42</f>
        <v>76304</v>
      </c>
      <c r="AH42">
        <f ca="1">INT(Y42+0.5*Z42-0.5)</f>
        <v>5</v>
      </c>
      <c r="AJ42">
        <f ca="1">LOG(AF42)</f>
        <v>3.3027637084729817</v>
      </c>
      <c r="AK42">
        <f ca="1">INT(AJ42+1)</f>
        <v>4</v>
      </c>
      <c r="AL42">
        <f ca="1">IF(AK42&gt;4,AK42-4,0)</f>
        <v>0</v>
      </c>
      <c r="AN42">
        <f ca="1">AC42*10^AL42</f>
        <v>38</v>
      </c>
      <c r="AO42">
        <f ca="1">INT(RAND()*10^AL42)</f>
        <v>0</v>
      </c>
      <c r="AP42" s="27">
        <f ca="1">AO42+AN42</f>
        <v>38</v>
      </c>
      <c r="AR42" s="25">
        <f ca="1">INT(AE42/AP42+0.5)</f>
        <v>2008</v>
      </c>
      <c r="AT42">
        <f ca="1">LOG(AR42)</f>
        <v>3.3027637084729817</v>
      </c>
      <c r="AU42">
        <f ca="1">INT(AT42+1)</f>
        <v>4</v>
      </c>
      <c r="AV42">
        <f ca="1">(AU42+AU42^2)/2+1</f>
        <v>11</v>
      </c>
    </row>
    <row r="43" spans="2:48" ht="12.75" customHeight="1" x14ac:dyDescent="0.25">
      <c r="B43" s="71"/>
      <c r="C43" s="71"/>
      <c r="D43" s="71"/>
      <c r="E43" s="77"/>
      <c r="F43" s="71"/>
      <c r="G43" s="71"/>
      <c r="H43" s="71"/>
      <c r="I43" s="77"/>
      <c r="J43" s="71"/>
      <c r="K43" s="166"/>
      <c r="L43" s="71"/>
      <c r="O43" s="147"/>
      <c r="U43" s="11"/>
      <c r="V43" s="11"/>
      <c r="W43" s="11"/>
      <c r="X43" s="11"/>
      <c r="Y43" s="11"/>
      <c r="Z43" s="11"/>
      <c r="AP43" s="27"/>
      <c r="AR43" s="25"/>
    </row>
    <row r="44" spans="2:48" ht="18" thickBot="1" x14ac:dyDescent="0.3">
      <c r="B44" s="71">
        <v>14</v>
      </c>
      <c r="C44" s="71" t="s">
        <v>81</v>
      </c>
      <c r="D44" s="71" t="str">
        <f ca="1">AE44&amp;$O$8&amp;AP44&amp;"  ="</f>
        <v>8867  ÷  297  =</v>
      </c>
      <c r="E44" s="77"/>
      <c r="F44" s="71"/>
      <c r="G44" s="71"/>
      <c r="H44" s="71"/>
      <c r="I44" s="77"/>
      <c r="J44" s="71"/>
      <c r="K44" s="88">
        <f ca="1">AR44</f>
        <v>30</v>
      </c>
      <c r="L44" s="71"/>
      <c r="M44" s="71">
        <f ca="1">AV44</f>
        <v>4</v>
      </c>
      <c r="O44" s="147">
        <f>Q44</f>
        <v>5</v>
      </c>
      <c r="P44">
        <v>5</v>
      </c>
      <c r="Q44">
        <v>5</v>
      </c>
      <c r="S44">
        <f>P44</f>
        <v>5</v>
      </c>
      <c r="U44" s="11">
        <f>IF(O44=2,1,IF(O44&gt;12,2*O44-23,2))</f>
        <v>2</v>
      </c>
      <c r="V44" s="11">
        <f>INT(O44/1.5)</f>
        <v>3</v>
      </c>
      <c r="W44" s="11">
        <f ca="1">INT(RAND()*(V44-U44+1)+U44)</f>
        <v>3</v>
      </c>
      <c r="X44" s="11">
        <f ca="1">O44+1-INT(W44/2+0.5)</f>
        <v>4</v>
      </c>
      <c r="Y44" s="11">
        <f ca="1">X44</f>
        <v>4</v>
      </c>
      <c r="Z44" s="11">
        <f ca="1">W44</f>
        <v>3</v>
      </c>
      <c r="AA44">
        <f ca="1">IF(AD44&lt;Y44,AG44+AC44,AG44)</f>
        <v>8910</v>
      </c>
      <c r="AC44">
        <f ca="1">IF(Z42&gt;1,INT(RAND()*9*10^(Z44-1)+10^(Z44-1)),INT(8*RAND()+2))</f>
        <v>297</v>
      </c>
      <c r="AD44">
        <f ca="1">INT(LOG(AG44-0.05)+1)</f>
        <v>4</v>
      </c>
      <c r="AE44">
        <f ca="1">INT(RAND()*9*10^(Y44-1)+10^(Y44-1))</f>
        <v>8867</v>
      </c>
      <c r="AF44">
        <f ca="1">INT(AE44/AC44+0.5)</f>
        <v>30</v>
      </c>
      <c r="AG44">
        <f ca="1">AF44*AC44</f>
        <v>8910</v>
      </c>
      <c r="AH44">
        <f ca="1">INT(Y44+0.5*Z44-0.5)</f>
        <v>5</v>
      </c>
      <c r="AJ44">
        <f ca="1">LOG(AF44)</f>
        <v>1.4771212547196624</v>
      </c>
      <c r="AK44">
        <f ca="1">INT(AJ44+1)</f>
        <v>2</v>
      </c>
      <c r="AL44">
        <f ca="1">IF(AK44&gt;4,AK44-4,0)</f>
        <v>0</v>
      </c>
      <c r="AN44">
        <f ca="1">AC44*10^AL44</f>
        <v>297</v>
      </c>
      <c r="AO44">
        <f ca="1">INT(RAND()*10^AL44)</f>
        <v>0</v>
      </c>
      <c r="AP44" s="27">
        <f ca="1">AO44+AN44</f>
        <v>297</v>
      </c>
      <c r="AR44" s="25">
        <f ca="1">INT(AE44/AP44+0.5)</f>
        <v>30</v>
      </c>
      <c r="AT44">
        <f ca="1">LOG(AR44)</f>
        <v>1.4771212547196624</v>
      </c>
      <c r="AU44">
        <f ca="1">INT(AT44+1)</f>
        <v>2</v>
      </c>
      <c r="AV44">
        <f ca="1">(AU44+AU44^2)/2+1</f>
        <v>4</v>
      </c>
    </row>
    <row r="45" spans="2:48" ht="12.75" customHeight="1" x14ac:dyDescent="0.25">
      <c r="B45" s="71"/>
      <c r="C45" s="71"/>
      <c r="D45" s="71"/>
      <c r="E45" s="77"/>
      <c r="F45" s="71"/>
      <c r="G45" s="71"/>
      <c r="H45" s="71"/>
      <c r="I45" s="77"/>
      <c r="J45" s="71"/>
      <c r="K45" s="166"/>
      <c r="L45" s="71"/>
      <c r="O45" s="147"/>
      <c r="U45" s="11"/>
      <c r="V45" s="11"/>
      <c r="W45" s="11"/>
      <c r="X45" s="11"/>
      <c r="Y45" s="11"/>
      <c r="Z45" s="11"/>
      <c r="AP45" s="27"/>
      <c r="AR45" s="25"/>
    </row>
    <row r="46" spans="2:48" ht="18" thickBot="1" x14ac:dyDescent="0.3">
      <c r="B46" s="71">
        <v>15</v>
      </c>
      <c r="C46" s="71" t="s">
        <v>81</v>
      </c>
      <c r="D46" s="71" t="str">
        <f ca="1">AE46&amp;$O$8&amp;AP46&amp;"  ="</f>
        <v>831072  ÷  161  =</v>
      </c>
      <c r="E46" s="77"/>
      <c r="F46" s="71"/>
      <c r="G46" s="71"/>
      <c r="H46" s="71"/>
      <c r="I46" s="77"/>
      <c r="J46" s="71"/>
      <c r="K46" s="88">
        <f ca="1">AR46</f>
        <v>5162</v>
      </c>
      <c r="L46" s="71"/>
      <c r="M46" s="71">
        <f ca="1">AV46</f>
        <v>11</v>
      </c>
      <c r="O46" s="147">
        <f>Q46</f>
        <v>7</v>
      </c>
      <c r="P46">
        <v>7</v>
      </c>
      <c r="Q46">
        <v>7</v>
      </c>
      <c r="S46">
        <f>P46</f>
        <v>7</v>
      </c>
      <c r="U46" s="11">
        <f>IF(O46=2,1,IF(O46&gt;12,2*O46-23,2))</f>
        <v>2</v>
      </c>
      <c r="V46" s="11">
        <f>INT(O46/1.5)</f>
        <v>4</v>
      </c>
      <c r="W46" s="11">
        <f ca="1">INT(RAND()*(V46-U46+1)+U46)</f>
        <v>3</v>
      </c>
      <c r="X46" s="11">
        <f ca="1">O46+1-INT(W46/2+0.5)</f>
        <v>6</v>
      </c>
      <c r="Y46" s="11">
        <f ca="1">X46</f>
        <v>6</v>
      </c>
      <c r="Z46" s="11">
        <f ca="1">W46</f>
        <v>3</v>
      </c>
      <c r="AA46">
        <f ca="1">IF(AD46&lt;Y46,AG46+AC46,AG46)</f>
        <v>831082</v>
      </c>
      <c r="AC46">
        <f ca="1">IF(Z44&gt;1,INT(RAND()*9*10^(Z46-1)+10^(Z46-1)),INT(8*RAND()+2))</f>
        <v>161</v>
      </c>
      <c r="AD46">
        <f ca="1">INT(LOG(AG46-0.05)+1)</f>
        <v>6</v>
      </c>
      <c r="AE46">
        <f ca="1">INT(RAND()*9*10^(Y46-1)+10^(Y46-1))</f>
        <v>831072</v>
      </c>
      <c r="AF46">
        <f ca="1">INT(AE46/AC46+0.5)</f>
        <v>5162</v>
      </c>
      <c r="AG46">
        <f ca="1">AF46*AC46</f>
        <v>831082</v>
      </c>
      <c r="AH46">
        <f ca="1">INT(Y46+0.5*Z46-0.5)</f>
        <v>7</v>
      </c>
      <c r="AJ46">
        <f ca="1">LOG(AF46)</f>
        <v>3.7128180002078501</v>
      </c>
      <c r="AK46">
        <f ca="1">INT(AJ46+1)</f>
        <v>4</v>
      </c>
      <c r="AL46">
        <f ca="1">IF(AK46&gt;4,AK46-4,0)</f>
        <v>0</v>
      </c>
      <c r="AN46">
        <f ca="1">AC46*10^AL46</f>
        <v>161</v>
      </c>
      <c r="AO46">
        <f ca="1">INT(RAND()*10^AL46)</f>
        <v>0</v>
      </c>
      <c r="AP46" s="27">
        <f ca="1">AO46+AN46</f>
        <v>161</v>
      </c>
      <c r="AR46" s="25">
        <f ca="1">INT(AE46/AP46+0.5)</f>
        <v>5162</v>
      </c>
      <c r="AT46">
        <f ca="1">LOG(AR46)</f>
        <v>3.7128180002078501</v>
      </c>
      <c r="AU46">
        <f ca="1">INT(AT46+1)</f>
        <v>4</v>
      </c>
      <c r="AV46">
        <f ca="1">(AU46+AU46^2)/2+1</f>
        <v>11</v>
      </c>
    </row>
    <row r="47" spans="2:48" ht="12.75" customHeight="1" x14ac:dyDescent="0.25">
      <c r="B47" s="71"/>
      <c r="C47" s="71"/>
      <c r="D47" s="71"/>
      <c r="E47" s="77"/>
      <c r="F47" s="71"/>
      <c r="G47" s="71"/>
      <c r="H47" s="71"/>
      <c r="I47" s="77"/>
      <c r="J47" s="71"/>
      <c r="K47" s="166"/>
      <c r="L47" s="71"/>
      <c r="O47" s="147"/>
      <c r="U47" s="11"/>
      <c r="V47" s="11"/>
      <c r="W47" s="11"/>
      <c r="X47" s="11"/>
      <c r="Y47" s="11"/>
      <c r="Z47" s="11"/>
      <c r="AP47" s="27"/>
      <c r="AR47" s="25"/>
    </row>
    <row r="48" spans="2:48" ht="18" thickBot="1" x14ac:dyDescent="0.3">
      <c r="B48" s="71">
        <v>16</v>
      </c>
      <c r="C48" s="71" t="s">
        <v>81</v>
      </c>
      <c r="D48" s="71" t="str">
        <f ca="1">AE48&amp;$O$8&amp;AP48&amp;"  ="</f>
        <v>89882124  ÷  65003  =</v>
      </c>
      <c r="E48" s="77"/>
      <c r="F48" s="71"/>
      <c r="G48" s="71"/>
      <c r="H48" s="71"/>
      <c r="I48" s="77"/>
      <c r="J48" s="71"/>
      <c r="K48" s="88">
        <f ca="1">AR48</f>
        <v>1383</v>
      </c>
      <c r="L48" s="71"/>
      <c r="M48" s="71">
        <f ca="1">AV48</f>
        <v>11</v>
      </c>
      <c r="O48" s="147">
        <f>Q48</f>
        <v>9</v>
      </c>
      <c r="P48">
        <v>9</v>
      </c>
      <c r="Q48">
        <v>9</v>
      </c>
      <c r="S48">
        <f>P48</f>
        <v>9</v>
      </c>
      <c r="U48" s="11">
        <f>IF(O48=2,1,IF(O48&gt;12,2*O48-23,2))</f>
        <v>2</v>
      </c>
      <c r="V48" s="11">
        <f>INT(O48/1.5)</f>
        <v>6</v>
      </c>
      <c r="W48" s="11">
        <f ca="1">INT(RAND()*(V48-U48+1)+U48)</f>
        <v>4</v>
      </c>
      <c r="X48" s="11">
        <f ca="1">O48+1-INT(W48/2+0.5)</f>
        <v>8</v>
      </c>
      <c r="Y48" s="11">
        <f ca="1">X48</f>
        <v>8</v>
      </c>
      <c r="Z48" s="11">
        <f ca="1">W48</f>
        <v>4</v>
      </c>
      <c r="AA48">
        <f ca="1">IF(AD48&lt;Y48,AG48+AC48,AG48)</f>
        <v>89882000</v>
      </c>
      <c r="AC48">
        <f ca="1">IF(Z46&gt;1,INT(RAND()*9*10^(Z48-1)+10^(Z48-1)),INT(8*RAND()+2))</f>
        <v>6500</v>
      </c>
      <c r="AD48">
        <f ca="1">INT(LOG(AG48-0.05)+1)</f>
        <v>8</v>
      </c>
      <c r="AE48">
        <f ca="1">INT(RAND()*9*10^(Y48-1)+10^(Y48-1))</f>
        <v>89882124</v>
      </c>
      <c r="AF48">
        <f ca="1">INT(AE48/AC48+0.5)</f>
        <v>13828</v>
      </c>
      <c r="AG48">
        <f ca="1">AF48*AC48</f>
        <v>89882000</v>
      </c>
      <c r="AH48">
        <f ca="1">INT(Y48+0.5*Z48-0.5)</f>
        <v>9</v>
      </c>
      <c r="AJ48">
        <f ca="1">LOG(AF48)</f>
        <v>4.1407593708703692</v>
      </c>
      <c r="AK48">
        <f ca="1">INT(AJ48+1)</f>
        <v>5</v>
      </c>
      <c r="AL48">
        <f ca="1">IF(AK48&gt;4,AK48-4,0)</f>
        <v>1</v>
      </c>
      <c r="AN48">
        <f ca="1">AC48*10^AL48</f>
        <v>65000</v>
      </c>
      <c r="AO48">
        <f ca="1">INT(RAND()*10^AL48)</f>
        <v>3</v>
      </c>
      <c r="AP48" s="27">
        <f ca="1">AO48+AN48</f>
        <v>65003</v>
      </c>
      <c r="AR48" s="25">
        <f ca="1">INT(AE48/AP48+0.5)</f>
        <v>1383</v>
      </c>
      <c r="AT48">
        <f ca="1">LOG(AR48)</f>
        <v>3.1408221801093106</v>
      </c>
      <c r="AU48">
        <f ca="1">INT(AT48+1)</f>
        <v>4</v>
      </c>
      <c r="AV48">
        <f ca="1">(AU48+AU48^2)/2+1</f>
        <v>11</v>
      </c>
    </row>
    <row r="49" spans="1:100" ht="17.25" x14ac:dyDescent="0.25">
      <c r="B49" s="71"/>
      <c r="C49" s="71"/>
      <c r="D49" s="71"/>
      <c r="E49" s="77"/>
      <c r="F49" s="71"/>
      <c r="G49" s="71"/>
      <c r="H49" s="71"/>
      <c r="I49" s="77"/>
      <c r="J49" s="71"/>
      <c r="K49" s="122"/>
      <c r="L49" s="71"/>
      <c r="M49" s="71"/>
    </row>
    <row r="50" spans="1:100" ht="17.25" x14ac:dyDescent="0.25">
      <c r="B50" s="71" t="s">
        <v>504</v>
      </c>
      <c r="C50" s="71"/>
      <c r="D50" s="71"/>
      <c r="E50" s="77"/>
      <c r="F50" s="71"/>
      <c r="G50" s="71"/>
      <c r="H50" s="71"/>
      <c r="I50" s="77"/>
      <c r="J50" s="71"/>
      <c r="K50" s="122"/>
      <c r="L50" s="71"/>
      <c r="M50" s="71"/>
    </row>
    <row r="51" spans="1:100" ht="17.25" x14ac:dyDescent="0.25">
      <c r="B51" s="71" t="s">
        <v>505</v>
      </c>
      <c r="C51" s="71"/>
      <c r="D51" s="71"/>
      <c r="E51" s="77"/>
      <c r="F51" s="71"/>
      <c r="G51" s="71"/>
      <c r="H51" s="71"/>
      <c r="I51" s="77"/>
      <c r="J51" s="71"/>
      <c r="K51" s="122"/>
      <c r="L51" s="71"/>
      <c r="M51" s="71"/>
    </row>
    <row r="52" spans="1:100" ht="17.25" x14ac:dyDescent="0.25">
      <c r="B52" s="71"/>
      <c r="C52" s="71"/>
      <c r="D52" s="71"/>
      <c r="E52" s="77"/>
      <c r="F52" s="71"/>
      <c r="G52" s="71"/>
      <c r="H52" s="71"/>
      <c r="I52" s="77"/>
      <c r="J52" s="71"/>
      <c r="K52" s="122"/>
      <c r="L52" s="71"/>
      <c r="M52" s="71"/>
    </row>
    <row r="53" spans="1:100" ht="18" thickBot="1" x14ac:dyDescent="0.3">
      <c r="B53" s="71">
        <v>17</v>
      </c>
      <c r="C53" s="71" t="s">
        <v>81</v>
      </c>
      <c r="D53" s="71" t="str">
        <f ca="1">BX53&amp;$O$8&amp;AS53&amp;"  ="</f>
        <v>50.83  ÷  2.8  =</v>
      </c>
      <c r="E53" s="77"/>
      <c r="F53" s="71"/>
      <c r="G53" s="71"/>
      <c r="H53" s="71"/>
      <c r="I53" s="77"/>
      <c r="J53" s="71"/>
      <c r="K53" s="146" t="str">
        <f ca="1">CV53</f>
        <v>18.15</v>
      </c>
      <c r="L53" s="71"/>
      <c r="M53" s="71">
        <v>11</v>
      </c>
      <c r="P53">
        <v>6</v>
      </c>
      <c r="Q53">
        <v>6</v>
      </c>
      <c r="S53">
        <f>P53</f>
        <v>6</v>
      </c>
      <c r="AB53">
        <f>MAX(2,INT(S53/2-1),S53-7)</f>
        <v>2</v>
      </c>
      <c r="AC53">
        <f>MIN(7,INT(S53/2+0.5))</f>
        <v>3</v>
      </c>
      <c r="AD53">
        <f ca="1">INT(RAND()*(AC53-AB53+1))+AB53</f>
        <v>2</v>
      </c>
      <c r="AE53">
        <f ca="1">S53-AD53</f>
        <v>4</v>
      </c>
      <c r="AF53">
        <f ca="1">IF(AD53&gt;4,3,IF(AD53&gt;2,2,1))</f>
        <v>1</v>
      </c>
      <c r="AG53">
        <f ca="1">IF(AE53&gt;4,3,IF(AE53&gt;2,2,1))</f>
        <v>2</v>
      </c>
      <c r="AH53">
        <f ca="1">INT(RAND()*AF53+1)</f>
        <v>1</v>
      </c>
      <c r="AI53">
        <f ca="1">INT(RAND()*AG53+1)</f>
        <v>2</v>
      </c>
      <c r="AJ53">
        <f ca="1">BA53</f>
        <v>28</v>
      </c>
      <c r="AK53">
        <f ca="1">BB53</f>
        <v>3003</v>
      </c>
      <c r="AL53">
        <f ca="1">AJ53*AK53</f>
        <v>84084</v>
      </c>
      <c r="AM53">
        <f ca="1">INT(LOG(AL53)+1)</f>
        <v>5</v>
      </c>
      <c r="AN53">
        <f ca="1">AH53+AI53</f>
        <v>3</v>
      </c>
      <c r="AO53">
        <f ca="1">AM53-AN53</f>
        <v>2</v>
      </c>
      <c r="AP53" t="str">
        <f ca="1">TEXT(AJ53,0)</f>
        <v>28</v>
      </c>
      <c r="AQ53" t="str">
        <f ca="1">TEXT(AK53,0)</f>
        <v>3003</v>
      </c>
      <c r="AR53" t="str">
        <f ca="1">TEXT(AV53,0)</f>
        <v>50830</v>
      </c>
      <c r="AS53" t="str">
        <f ca="1">LEFT(AP53,AD53-AH53)&amp;"."&amp;RIGHT(AP53,AH53)</f>
        <v>2.8</v>
      </c>
      <c r="AT53" t="str">
        <f ca="1">LEFT(AQ53,AE53-AI53)&amp;"."&amp;RIGHT(AQ53,AI53)</f>
        <v>30.03</v>
      </c>
      <c r="AU53" t="str">
        <f ca="1">LEFT(AR53,AO53)&amp;"."&amp;RIGHT(AR53,AN53)</f>
        <v>50.830</v>
      </c>
      <c r="AV53">
        <f ca="1">INT(AL53*(0.2+0.8*RAND()))</f>
        <v>50830</v>
      </c>
      <c r="AW53">
        <f ca="1">(INT(RAND()*9*10^(AD53-1))+10^(AD53-1))</f>
        <v>28</v>
      </c>
      <c r="AX53">
        <f ca="1">(INT(RAND()*9*10^(AE53-1))+10^(AE53-1))</f>
        <v>3000</v>
      </c>
      <c r="AY53">
        <f ca="1">AW53/10</f>
        <v>2.8</v>
      </c>
      <c r="AZ53">
        <f ca="1">AX53/10</f>
        <v>300</v>
      </c>
      <c r="BA53">
        <f ca="1">IF(AY53=INT(AY53),10*AY53+INT(RAND()*9+1),AW53)</f>
        <v>28</v>
      </c>
      <c r="BB53">
        <f ca="1">IF(AZ53=INT(AZ53),10*AZ53+INT(RAND()*9+1),AX53)</f>
        <v>3003</v>
      </c>
      <c r="BD53">
        <f ca="1">LEN(AU53)</f>
        <v>6</v>
      </c>
      <c r="BE53" t="str">
        <f ca="1">RIGHT(AU53,1)</f>
        <v>0</v>
      </c>
      <c r="BF53" t="str">
        <f ca="1">IF(BE53="0",LEFT(AU53,BD53-1),AU53)</f>
        <v>50.83</v>
      </c>
      <c r="BG53">
        <f ca="1">LEN(BF53)</f>
        <v>5</v>
      </c>
      <c r="BH53" t="str">
        <f ca="1">RIGHT(BF53,1)</f>
        <v>3</v>
      </c>
      <c r="BI53" t="str">
        <f ca="1">IF(BH53="0",LEFT(BF53,BG53-1),BF53)</f>
        <v>50.83</v>
      </c>
      <c r="BJ53">
        <f ca="1">LEN(BI53)</f>
        <v>5</v>
      </c>
      <c r="BK53" t="str">
        <f ca="1">RIGHT(BI53,1)</f>
        <v>3</v>
      </c>
      <c r="BL53" t="str">
        <f ca="1">IF(BK53="0",LEFT(BI53,BJ53-1),BI53)</f>
        <v>50.83</v>
      </c>
      <c r="BM53">
        <f ca="1">LEN(BL53)</f>
        <v>5</v>
      </c>
      <c r="BN53" t="str">
        <f ca="1">RIGHT(BL53,1)</f>
        <v>3</v>
      </c>
      <c r="BO53" t="str">
        <f ca="1">IF(BN53="0",LEFT(BL53,BM53-1),BL53)</f>
        <v>50.83</v>
      </c>
      <c r="BP53">
        <f ca="1">LEN(BO53)</f>
        <v>5</v>
      </c>
      <c r="BQ53" t="str">
        <f ca="1">RIGHT(BO53,1)</f>
        <v>3</v>
      </c>
      <c r="BR53" t="str">
        <f ca="1">IF(BQ53="0",LEFT(BO53,BP53-1),BO53)</f>
        <v>50.83</v>
      </c>
      <c r="BS53">
        <f ca="1">LEN(BR53)</f>
        <v>5</v>
      </c>
      <c r="BT53" t="str">
        <f ca="1">RIGHT(BR53,1)</f>
        <v>3</v>
      </c>
      <c r="BU53" t="str">
        <f ca="1">IF(BT53="0",LEFT(BR53,BS53-1),BR53)</f>
        <v>50.83</v>
      </c>
      <c r="BV53">
        <f ca="1">LEN(BU53)</f>
        <v>5</v>
      </c>
      <c r="BW53" t="str">
        <f ca="1">RIGHT(BU53,1)</f>
        <v>3</v>
      </c>
      <c r="BX53" t="str">
        <f ca="1">IF(BW53=".",LEFT(BU53,BV53-1),BU53)</f>
        <v>50.83</v>
      </c>
      <c r="BZ53">
        <f ca="1">VALUE(BX53)</f>
        <v>50.83</v>
      </c>
      <c r="CA53">
        <f ca="1">VALUE(AS53)</f>
        <v>2.8</v>
      </c>
      <c r="CB53">
        <f ca="1">BZ53/CA53</f>
        <v>18.153571428571428</v>
      </c>
      <c r="CC53">
        <f ca="1">CB53*10000000000</f>
        <v>181535714285.71429</v>
      </c>
      <c r="CD53">
        <v>4</v>
      </c>
      <c r="CE53">
        <f ca="1">INT(LOG(CC53))+1</f>
        <v>12</v>
      </c>
      <c r="CF53">
        <f ca="1">CE53-CD53</f>
        <v>8</v>
      </c>
      <c r="CG53">
        <f ca="1">INT(CC53/10^CF53+0.5)</f>
        <v>1815</v>
      </c>
      <c r="CH53" t="str">
        <f ca="1">TEXT(CG53,0)</f>
        <v>1815</v>
      </c>
      <c r="CI53" t="str">
        <f ca="1">LEFT(CH53,1)&amp;"."&amp;RIGHT(CH53,CD53-1)</f>
        <v>1.815</v>
      </c>
      <c r="CJ53" t="str">
        <f ca="1">LEFT(CH53,2)&amp;"."&amp;RIGHT(CH53,CD53-2)</f>
        <v>18.15</v>
      </c>
      <c r="CK53" t="str">
        <f ca="1">LEFT(CH53,3)&amp;"."&amp;RIGHT(CH53,CD53-3)</f>
        <v>181.5</v>
      </c>
      <c r="CL53" t="str">
        <f ca="1">CH53</f>
        <v>1815</v>
      </c>
      <c r="CM53" t="str">
        <f ca="1">CL53&amp;"0"</f>
        <v>18150</v>
      </c>
      <c r="CN53" t="s">
        <v>497</v>
      </c>
      <c r="CO53" t="s">
        <v>498</v>
      </c>
      <c r="CP53" t="s">
        <v>499</v>
      </c>
      <c r="CQ53" t="s">
        <v>500</v>
      </c>
      <c r="CR53" t="str">
        <f ca="1">IF(CF53=7,CI53,IF(CF53=8,CJ53,IF(CF53=9,CK53,IF(CF53=10,CL53,CM53))))</f>
        <v>18.15</v>
      </c>
      <c r="CS53" t="str">
        <f ca="1">IF(CF53&lt;12,"",IF(CF53=12,CN53,IF(CF53=13,CO53,IF(CF53=14,CP53,CQ53))))</f>
        <v/>
      </c>
      <c r="CV53" t="str">
        <f ca="1">CR53&amp;CS53</f>
        <v>18.15</v>
      </c>
    </row>
    <row r="54" spans="1:100" ht="12.75" customHeight="1" x14ac:dyDescent="0.25">
      <c r="B54" s="71"/>
      <c r="C54" s="71"/>
      <c r="D54" s="71"/>
      <c r="E54" s="77"/>
      <c r="F54" s="71"/>
      <c r="G54" s="71"/>
      <c r="H54" s="71"/>
      <c r="I54" s="77"/>
      <c r="J54" s="71"/>
      <c r="K54" s="122"/>
      <c r="L54" s="71"/>
      <c r="M54" s="71"/>
      <c r="AV54" t="s">
        <v>2</v>
      </c>
    </row>
    <row r="55" spans="1:100" ht="18" thickBot="1" x14ac:dyDescent="0.3">
      <c r="B55" s="71">
        <v>18</v>
      </c>
      <c r="C55" s="71" t="s">
        <v>81</v>
      </c>
      <c r="D55" s="71" t="str">
        <f ca="1">BX55&amp;$O$8&amp;AS55&amp;"  ="</f>
        <v>249.901  ÷  4.3  =</v>
      </c>
      <c r="E55" s="77"/>
      <c r="F55" s="71"/>
      <c r="G55" s="71"/>
      <c r="H55" s="71"/>
      <c r="I55" s="77"/>
      <c r="J55" s="71"/>
      <c r="K55" s="146" t="str">
        <f ca="1">CV55</f>
        <v>58.12</v>
      </c>
      <c r="L55" s="71"/>
      <c r="M55" s="71">
        <v>11</v>
      </c>
      <c r="P55">
        <v>6</v>
      </c>
      <c r="Q55">
        <v>6</v>
      </c>
      <c r="S55">
        <f>P55</f>
        <v>6</v>
      </c>
      <c r="AB55">
        <f>MAX(2,INT(S55/2-1),S55-7)</f>
        <v>2</v>
      </c>
      <c r="AC55">
        <f>MIN(7,INT(S55/2+0.5))</f>
        <v>3</v>
      </c>
      <c r="AD55">
        <f ca="1">INT(RAND()*(AC55-AB55+1))+AB55</f>
        <v>2</v>
      </c>
      <c r="AE55">
        <f ca="1">S55-AD55</f>
        <v>4</v>
      </c>
      <c r="AF55">
        <f ca="1">IF(AD55&gt;4,3,IF(AD55&gt;2,2,1))</f>
        <v>1</v>
      </c>
      <c r="AG55">
        <f ca="1">IF(AE55&gt;4,3,IF(AE55&gt;2,2,1))</f>
        <v>2</v>
      </c>
      <c r="AH55">
        <f ca="1">INT(RAND()*AF55+1)</f>
        <v>1</v>
      </c>
      <c r="AI55">
        <f ca="1">INT(RAND()*AG55+1)</f>
        <v>2</v>
      </c>
      <c r="AJ55">
        <f ca="1">BA55</f>
        <v>43</v>
      </c>
      <c r="AK55">
        <f ca="1">BB55</f>
        <v>7912</v>
      </c>
      <c r="AL55">
        <f ca="1">AJ55*AK55</f>
        <v>340216</v>
      </c>
      <c r="AM55">
        <f ca="1">INT(LOG(AL55)+1)</f>
        <v>6</v>
      </c>
      <c r="AN55">
        <f ca="1">AH55+AI55</f>
        <v>3</v>
      </c>
      <c r="AO55">
        <f ca="1">AM55-AN55</f>
        <v>3</v>
      </c>
      <c r="AP55" t="str">
        <f ca="1">TEXT(AJ55,0)</f>
        <v>43</v>
      </c>
      <c r="AQ55" t="str">
        <f ca="1">TEXT(AK55,0)</f>
        <v>7912</v>
      </c>
      <c r="AR55" t="str">
        <f ca="1">TEXT(AV55,0)</f>
        <v>249901</v>
      </c>
      <c r="AS55" t="str">
        <f ca="1">LEFT(AP55,AD55-AH55)&amp;"."&amp;RIGHT(AP55,AH55)</f>
        <v>4.3</v>
      </c>
      <c r="AT55" t="str">
        <f ca="1">LEFT(AQ55,AE55-AI55)&amp;"."&amp;RIGHT(AQ55,AI55)</f>
        <v>79.12</v>
      </c>
      <c r="AU55" t="str">
        <f ca="1">LEFT(AR55,AO55)&amp;"."&amp;RIGHT(AR55,AN55)</f>
        <v>249.901</v>
      </c>
      <c r="AV55">
        <f ca="1">INT(AL55*(0.2+0.8*RAND()))</f>
        <v>249901</v>
      </c>
      <c r="AW55">
        <f ca="1">(INT(RAND()*9*10^(AD55-1))+10^(AD55-1))</f>
        <v>43</v>
      </c>
      <c r="AX55">
        <f ca="1">(INT(RAND()*9*10^(AE55-1))+10^(AE55-1))</f>
        <v>7910</v>
      </c>
      <c r="AY55">
        <f ca="1">AW55/10</f>
        <v>4.3</v>
      </c>
      <c r="AZ55">
        <f ca="1">AX55/10</f>
        <v>791</v>
      </c>
      <c r="BA55">
        <f ca="1">IF(AY55=INT(AY55),10*AY55+INT(RAND()*9+1),AW55)</f>
        <v>43</v>
      </c>
      <c r="BB55">
        <f ca="1">IF(AZ55=INT(AZ55),10*AZ55+INT(RAND()*9+1),AX55)</f>
        <v>7912</v>
      </c>
      <c r="BD55">
        <f ca="1">LEN(AU55)</f>
        <v>7</v>
      </c>
      <c r="BE55" t="str">
        <f ca="1">RIGHT(AU55,1)</f>
        <v>1</v>
      </c>
      <c r="BF55" t="str">
        <f ca="1">IF(BE55="0",LEFT(AU55,BD55-1),AU55)</f>
        <v>249.901</v>
      </c>
      <c r="BG55">
        <f ca="1">LEN(BF55)</f>
        <v>7</v>
      </c>
      <c r="BH55" t="str">
        <f ca="1">RIGHT(BF55,1)</f>
        <v>1</v>
      </c>
      <c r="BI55" t="str">
        <f ca="1">IF(BH55="0",LEFT(BF55,BG55-1),BF55)</f>
        <v>249.901</v>
      </c>
      <c r="BJ55">
        <f ca="1">LEN(BI55)</f>
        <v>7</v>
      </c>
      <c r="BK55" t="str">
        <f ca="1">RIGHT(BI55,1)</f>
        <v>1</v>
      </c>
      <c r="BL55" t="str">
        <f ca="1">IF(BK55="0",LEFT(BI55,BJ55-1),BI55)</f>
        <v>249.901</v>
      </c>
      <c r="BM55">
        <f ca="1">LEN(BL55)</f>
        <v>7</v>
      </c>
      <c r="BN55" t="str">
        <f ca="1">RIGHT(BL55,1)</f>
        <v>1</v>
      </c>
      <c r="BO55" t="str">
        <f ca="1">IF(BN55="0",LEFT(BL55,BM55-1),BL55)</f>
        <v>249.901</v>
      </c>
      <c r="BP55">
        <f ca="1">LEN(BO55)</f>
        <v>7</v>
      </c>
      <c r="BQ55" t="str">
        <f ca="1">RIGHT(BO55,1)</f>
        <v>1</v>
      </c>
      <c r="BR55" t="str">
        <f ca="1">IF(BQ55="0",LEFT(BO55,BP55-1),BO55)</f>
        <v>249.901</v>
      </c>
      <c r="BS55">
        <f ca="1">LEN(BR55)</f>
        <v>7</v>
      </c>
      <c r="BT55" t="str">
        <f ca="1">RIGHT(BR55,1)</f>
        <v>1</v>
      </c>
      <c r="BU55" t="str">
        <f ca="1">IF(BT55="0",LEFT(BR55,BS55-1),BR55)</f>
        <v>249.901</v>
      </c>
      <c r="BV55">
        <f ca="1">LEN(BU55)</f>
        <v>7</v>
      </c>
      <c r="BW55" t="str">
        <f ca="1">RIGHT(BU55,1)</f>
        <v>1</v>
      </c>
      <c r="BX55" t="str">
        <f ca="1">IF(BW55=".",LEFT(BU55,BV55-1),BU55)</f>
        <v>249.901</v>
      </c>
      <c r="BZ55">
        <f ca="1">VALUE(BX55)</f>
        <v>249.90100000000001</v>
      </c>
      <c r="CA55">
        <f ca="1">VALUE(AS55)</f>
        <v>4.3</v>
      </c>
      <c r="CB55">
        <f ca="1">BZ55/CA55</f>
        <v>58.116511627906981</v>
      </c>
      <c r="CC55">
        <f ca="1">CB55*10000000000</f>
        <v>581165116279.06982</v>
      </c>
      <c r="CD55">
        <v>4</v>
      </c>
      <c r="CE55">
        <f ca="1">INT(LOG(CC55))+1</f>
        <v>12</v>
      </c>
      <c r="CF55">
        <f ca="1">CE55-CD55</f>
        <v>8</v>
      </c>
      <c r="CG55">
        <f ca="1">INT(CC55/10^CF55+0.5)</f>
        <v>5812</v>
      </c>
      <c r="CH55" t="str">
        <f ca="1">TEXT(CG55,0)</f>
        <v>5812</v>
      </c>
      <c r="CI55" t="str">
        <f ca="1">LEFT(CH55,1)&amp;"."&amp;RIGHT(CH55,CD55-1)</f>
        <v>5.812</v>
      </c>
      <c r="CJ55" t="str">
        <f ca="1">LEFT(CH55,2)&amp;"."&amp;RIGHT(CH55,CD55-2)</f>
        <v>58.12</v>
      </c>
      <c r="CK55" t="str">
        <f ca="1">LEFT(CH55,3)&amp;"."&amp;RIGHT(CH55,CD55-3)</f>
        <v>581.2</v>
      </c>
      <c r="CL55" t="str">
        <f ca="1">CH55</f>
        <v>5812</v>
      </c>
      <c r="CM55" t="str">
        <f ca="1">CL55&amp;"0"</f>
        <v>58120</v>
      </c>
      <c r="CN55" t="s">
        <v>497</v>
      </c>
      <c r="CO55" t="s">
        <v>498</v>
      </c>
      <c r="CP55" t="s">
        <v>499</v>
      </c>
      <c r="CQ55" t="s">
        <v>500</v>
      </c>
      <c r="CR55" t="str">
        <f ca="1">IF(CF55=7,CI55,IF(CF55=8,CJ55,IF(CF55=9,CK55,IF(CF55=10,CL55,CM55))))</f>
        <v>58.12</v>
      </c>
      <c r="CS55" t="str">
        <f ca="1">IF(CF55&lt;12,"",IF(CF55=12,CN55,IF(CF55=13,CO55,IF(CF55=14,CP55,CQ55))))</f>
        <v/>
      </c>
      <c r="CV55" t="str">
        <f ca="1">CR55&amp;CS55</f>
        <v>58.12</v>
      </c>
    </row>
    <row r="56" spans="1:100" ht="12.75" customHeight="1" x14ac:dyDescent="0.25">
      <c r="B56" s="71"/>
      <c r="C56" s="71"/>
      <c r="D56" s="71"/>
      <c r="E56" s="77"/>
      <c r="F56" s="71"/>
      <c r="G56" s="71"/>
      <c r="H56" s="71"/>
      <c r="I56" s="77"/>
      <c r="J56" s="71"/>
      <c r="K56" s="122"/>
      <c r="L56" s="71"/>
      <c r="M56" s="71"/>
    </row>
    <row r="57" spans="1:100" ht="18" thickBot="1" x14ac:dyDescent="0.3">
      <c r="B57" s="71">
        <v>19</v>
      </c>
      <c r="C57" s="71" t="s">
        <v>81</v>
      </c>
      <c r="D57" s="71" t="str">
        <f ca="1">BX57&amp;$O$8&amp;AS57&amp;"  ="</f>
        <v>696.6359  ÷  5.1  =</v>
      </c>
      <c r="E57" s="77"/>
      <c r="F57" s="71"/>
      <c r="G57" s="71"/>
      <c r="H57" s="71"/>
      <c r="I57" s="77"/>
      <c r="J57" s="71"/>
      <c r="K57" s="146" t="str">
        <f ca="1">CV57</f>
        <v>136.6</v>
      </c>
      <c r="L57" s="71"/>
      <c r="M57" s="71">
        <v>11</v>
      </c>
      <c r="P57">
        <v>7</v>
      </c>
      <c r="Q57">
        <v>7</v>
      </c>
      <c r="S57">
        <f>P57</f>
        <v>7</v>
      </c>
      <c r="AB57">
        <f>MAX(2,INT(S57/2-1),S57-7)</f>
        <v>2</v>
      </c>
      <c r="AC57">
        <f>MIN(7,INT(S57/2+0.5))</f>
        <v>4</v>
      </c>
      <c r="AD57">
        <f ca="1">INT(RAND()*(AC57-AB57+1))+AB57</f>
        <v>2</v>
      </c>
      <c r="AE57">
        <f ca="1">S57-AD57</f>
        <v>5</v>
      </c>
      <c r="AF57">
        <f ca="1">IF(AD57&gt;4,3,IF(AD57&gt;2,2,1))</f>
        <v>1</v>
      </c>
      <c r="AG57">
        <f ca="1">IF(AE57&gt;4,3,IF(AE57&gt;2,2,1))</f>
        <v>3</v>
      </c>
      <c r="AH57">
        <f ca="1">INT(RAND()*AF57+1)</f>
        <v>1</v>
      </c>
      <c r="AI57">
        <f ca="1">INT(RAND()*AG57+1)</f>
        <v>3</v>
      </c>
      <c r="AJ57">
        <f ca="1">BA57</f>
        <v>51</v>
      </c>
      <c r="AK57">
        <f ca="1">BB57</f>
        <v>41722</v>
      </c>
      <c r="AL57">
        <f ca="1">AJ57*AK57</f>
        <v>2127822</v>
      </c>
      <c r="AM57">
        <f ca="1">INT(LOG(AL57)+1)</f>
        <v>7</v>
      </c>
      <c r="AN57">
        <f ca="1">AH57+AI57</f>
        <v>4</v>
      </c>
      <c r="AO57">
        <f ca="1">AM57-AN57</f>
        <v>3</v>
      </c>
      <c r="AP57" t="str">
        <f ca="1">TEXT(AJ57,0)</f>
        <v>51</v>
      </c>
      <c r="AQ57" t="str">
        <f ca="1">TEXT(AK57,0)</f>
        <v>41722</v>
      </c>
      <c r="AR57" t="str">
        <f ca="1">TEXT(AV57,0)</f>
        <v>696359</v>
      </c>
      <c r="AS57" t="str">
        <f ca="1">LEFT(AP57,AD57-AH57)&amp;"."&amp;RIGHT(AP57,AH57)</f>
        <v>5.1</v>
      </c>
      <c r="AT57" t="str">
        <f ca="1">LEFT(AQ57,AE57-AI57)&amp;"."&amp;RIGHT(AQ57,AI57)</f>
        <v>41.722</v>
      </c>
      <c r="AU57" t="str">
        <f ca="1">LEFT(AR57,AO57)&amp;"."&amp;RIGHT(AR57,AN57)</f>
        <v>696.6359</v>
      </c>
      <c r="AV57">
        <f ca="1">INT(AL57*(0.2+0.8*RAND()))</f>
        <v>696359</v>
      </c>
      <c r="AW57">
        <f ca="1">(INT(RAND()*9*10^(AD57-1))+10^(AD57-1))</f>
        <v>51</v>
      </c>
      <c r="AX57">
        <f ca="1">(INT(RAND()*9*10^(AE57-1))+10^(AE57-1))</f>
        <v>41722</v>
      </c>
      <c r="AY57">
        <f ca="1">AW57/10</f>
        <v>5.0999999999999996</v>
      </c>
      <c r="AZ57">
        <f ca="1">AX57/10</f>
        <v>4172.2</v>
      </c>
      <c r="BA57">
        <f ca="1">IF(AY57=INT(AY57),10*AY57+INT(RAND()*9+1),AW57)</f>
        <v>51</v>
      </c>
      <c r="BB57">
        <f ca="1">IF(AZ57=INT(AZ57),10*AZ57+INT(RAND()*9+1),AX57)</f>
        <v>41722</v>
      </c>
      <c r="BD57">
        <f ca="1">LEN(AU57)</f>
        <v>8</v>
      </c>
      <c r="BE57" t="str">
        <f ca="1">RIGHT(AU57,1)</f>
        <v>9</v>
      </c>
      <c r="BF57" t="str">
        <f ca="1">IF(BE57="0",LEFT(AU57,BD57-1),AU57)</f>
        <v>696.6359</v>
      </c>
      <c r="BG57">
        <f ca="1">LEN(BF57)</f>
        <v>8</v>
      </c>
      <c r="BH57" t="str">
        <f ca="1">RIGHT(BF57,1)</f>
        <v>9</v>
      </c>
      <c r="BI57" t="str">
        <f ca="1">IF(BH57="0",LEFT(BF57,BG57-1),BF57)</f>
        <v>696.6359</v>
      </c>
      <c r="BJ57">
        <f ca="1">LEN(BI57)</f>
        <v>8</v>
      </c>
      <c r="BK57" t="str">
        <f ca="1">RIGHT(BI57,1)</f>
        <v>9</v>
      </c>
      <c r="BL57" t="str">
        <f ca="1">IF(BK57="0",LEFT(BI57,BJ57-1),BI57)</f>
        <v>696.6359</v>
      </c>
      <c r="BM57">
        <f ca="1">LEN(BL57)</f>
        <v>8</v>
      </c>
      <c r="BN57" t="str">
        <f ca="1">RIGHT(BL57,1)</f>
        <v>9</v>
      </c>
      <c r="BO57" t="str">
        <f ca="1">IF(BN57="0",LEFT(BL57,BM57-1),BL57)</f>
        <v>696.6359</v>
      </c>
      <c r="BP57">
        <f ca="1">LEN(BO57)</f>
        <v>8</v>
      </c>
      <c r="BQ57" t="str">
        <f ca="1">RIGHT(BO57,1)</f>
        <v>9</v>
      </c>
      <c r="BR57" t="str">
        <f ca="1">IF(BQ57="0",LEFT(BO57,BP57-1),BO57)</f>
        <v>696.6359</v>
      </c>
      <c r="BS57">
        <f ca="1">LEN(BR57)</f>
        <v>8</v>
      </c>
      <c r="BT57" t="str">
        <f ca="1">RIGHT(BR57,1)</f>
        <v>9</v>
      </c>
      <c r="BU57" t="str">
        <f ca="1">IF(BT57="0",LEFT(BR57,BS57-1),BR57)</f>
        <v>696.6359</v>
      </c>
      <c r="BV57">
        <f ca="1">LEN(BU57)</f>
        <v>8</v>
      </c>
      <c r="BW57" t="str">
        <f ca="1">RIGHT(BU57,1)</f>
        <v>9</v>
      </c>
      <c r="BX57" t="str">
        <f ca="1">IF(BW57=".",LEFT(BU57,BV57-1),BU57)</f>
        <v>696.6359</v>
      </c>
      <c r="BZ57">
        <f ca="1">VALUE(BX57)</f>
        <v>696.63589999999999</v>
      </c>
      <c r="CA57">
        <f ca="1">VALUE(AS57)</f>
        <v>5.0999999999999996</v>
      </c>
      <c r="CB57">
        <f ca="1">BZ57/CA57</f>
        <v>136.59527450980394</v>
      </c>
      <c r="CC57">
        <f ca="1">CB57*10000000000</f>
        <v>1365952745098.0396</v>
      </c>
      <c r="CD57">
        <v>4</v>
      </c>
      <c r="CE57">
        <f ca="1">INT(LOG(CC57))+1</f>
        <v>13</v>
      </c>
      <c r="CF57">
        <f ca="1">CE57-CD57</f>
        <v>9</v>
      </c>
      <c r="CG57">
        <f ca="1">INT(CC57/10^CF57+0.5)</f>
        <v>1366</v>
      </c>
      <c r="CH57" t="str">
        <f ca="1">TEXT(CG57,0)</f>
        <v>1366</v>
      </c>
      <c r="CI57" t="str">
        <f ca="1">LEFT(CH57,1)&amp;"."&amp;RIGHT(CH57,CD57-1)</f>
        <v>1.366</v>
      </c>
      <c r="CJ57" t="str">
        <f ca="1">LEFT(CH57,2)&amp;"."&amp;RIGHT(CH57,CD57-2)</f>
        <v>13.66</v>
      </c>
      <c r="CK57" t="str">
        <f ca="1">LEFT(CH57,3)&amp;"."&amp;RIGHT(CH57,CD57-3)</f>
        <v>136.6</v>
      </c>
      <c r="CL57" t="str">
        <f ca="1">CH57</f>
        <v>1366</v>
      </c>
      <c r="CM57" t="str">
        <f ca="1">CL57&amp;"0"</f>
        <v>13660</v>
      </c>
      <c r="CN57" t="s">
        <v>497</v>
      </c>
      <c r="CO57" t="s">
        <v>498</v>
      </c>
      <c r="CP57" t="s">
        <v>499</v>
      </c>
      <c r="CQ57" t="s">
        <v>500</v>
      </c>
      <c r="CR57" t="str">
        <f ca="1">IF(CF57=7,CI57,IF(CF57=8,CJ57,IF(CF57=9,CK57,IF(CF57=10,CL57,CM57))))</f>
        <v>136.6</v>
      </c>
      <c r="CS57" t="str">
        <f ca="1">IF(CF57&lt;12,"",IF(CF57=12,CN57,IF(CF57=13,CO57,IF(CF57=14,CP57,CQ57))))</f>
        <v/>
      </c>
      <c r="CV57" t="str">
        <f ca="1">CR57&amp;CS57</f>
        <v>136.6</v>
      </c>
    </row>
    <row r="58" spans="1:100" ht="12.75" customHeight="1" x14ac:dyDescent="0.25">
      <c r="B58" s="71"/>
      <c r="C58" s="71"/>
      <c r="D58" s="71"/>
      <c r="E58" s="77"/>
      <c r="F58" s="71"/>
      <c r="G58" s="71"/>
      <c r="H58" s="71"/>
      <c r="I58" s="77"/>
      <c r="J58" s="71"/>
      <c r="K58" s="122"/>
      <c r="L58" s="71"/>
      <c r="M58" s="71"/>
    </row>
    <row r="59" spans="1:100" ht="18" thickBot="1" x14ac:dyDescent="0.3">
      <c r="B59" s="71">
        <v>20</v>
      </c>
      <c r="C59" s="71" t="s">
        <v>81</v>
      </c>
      <c r="D59" s="71" t="str">
        <f ca="1">BX59&amp;$O$8&amp;AS59&amp;"  ="</f>
        <v>9902.207  ÷  29.6  =</v>
      </c>
      <c r="E59" s="77"/>
      <c r="F59" s="71"/>
      <c r="G59" s="71"/>
      <c r="H59" s="71"/>
      <c r="I59" s="77"/>
      <c r="J59" s="71"/>
      <c r="K59" s="146" t="str">
        <f ca="1">CV59</f>
        <v>334.5</v>
      </c>
      <c r="L59" s="71"/>
      <c r="M59" s="71">
        <v>11</v>
      </c>
      <c r="P59">
        <v>7</v>
      </c>
      <c r="Q59">
        <v>7</v>
      </c>
      <c r="S59">
        <f>P59</f>
        <v>7</v>
      </c>
      <c r="AB59">
        <f>MAX(2,INT(S59/2-1),S59-7)</f>
        <v>2</v>
      </c>
      <c r="AC59">
        <f>MIN(7,INT(S59/2+0.5))</f>
        <v>4</v>
      </c>
      <c r="AD59">
        <f ca="1">INT(RAND()*(AC59-AB59+1))+AB59</f>
        <v>3</v>
      </c>
      <c r="AE59">
        <f ca="1">S59-AD59</f>
        <v>4</v>
      </c>
      <c r="AF59">
        <f ca="1">IF(AD59&gt;4,3,IF(AD59&gt;2,2,1))</f>
        <v>2</v>
      </c>
      <c r="AG59">
        <f ca="1">IF(AE59&gt;4,3,IF(AE59&gt;2,2,1))</f>
        <v>2</v>
      </c>
      <c r="AH59">
        <f ca="1">INT(RAND()*AF59+1)</f>
        <v>1</v>
      </c>
      <c r="AI59">
        <f ca="1">INT(RAND()*AG59+1)</f>
        <v>2</v>
      </c>
      <c r="AJ59">
        <f ca="1">BA59</f>
        <v>296</v>
      </c>
      <c r="AK59">
        <f ca="1">BB59</f>
        <v>3753</v>
      </c>
      <c r="AL59">
        <f ca="1">AJ59*AK59</f>
        <v>1110888</v>
      </c>
      <c r="AM59">
        <f ca="1">INT(LOG(AL59)+1)</f>
        <v>7</v>
      </c>
      <c r="AN59">
        <f ca="1">AH59+AI59</f>
        <v>3</v>
      </c>
      <c r="AO59">
        <f ca="1">AM59-AN59</f>
        <v>4</v>
      </c>
      <c r="AP59" t="str">
        <f ca="1">TEXT(AJ59,0)</f>
        <v>296</v>
      </c>
      <c r="AQ59" t="str">
        <f ca="1">TEXT(AK59,0)</f>
        <v>3753</v>
      </c>
      <c r="AR59" t="str">
        <f ca="1">TEXT(AV59,0)</f>
        <v>990207</v>
      </c>
      <c r="AS59" t="str">
        <f ca="1">LEFT(AP59,AD59-AH59)&amp;"."&amp;RIGHT(AP59,AH59)</f>
        <v>29.6</v>
      </c>
      <c r="AT59" t="str">
        <f ca="1">LEFT(AQ59,AE59-AI59)&amp;"."&amp;RIGHT(AQ59,AI59)</f>
        <v>37.53</v>
      </c>
      <c r="AU59" t="str">
        <f ca="1">LEFT(AR59,AO59)&amp;"."&amp;RIGHT(AR59,AN59)</f>
        <v>9902.207</v>
      </c>
      <c r="AV59">
        <f ca="1">INT(AL59*(0.2+0.8*RAND()))</f>
        <v>990207</v>
      </c>
      <c r="AW59">
        <f ca="1">(INT(RAND()*9*10^(AD59-1))+10^(AD59-1))</f>
        <v>296</v>
      </c>
      <c r="AX59">
        <f ca="1">(INT(RAND()*9*10^(AE59-1))+10^(AE59-1))</f>
        <v>3753</v>
      </c>
      <c r="AY59">
        <f ca="1">AW59/10</f>
        <v>29.6</v>
      </c>
      <c r="AZ59">
        <f ca="1">AX59/10</f>
        <v>375.3</v>
      </c>
      <c r="BA59">
        <f ca="1">IF(AY59=INT(AY59),10*AY59+INT(RAND()*9+1),AW59)</f>
        <v>296</v>
      </c>
      <c r="BB59">
        <f ca="1">IF(AZ59=INT(AZ59),10*AZ59+INT(RAND()*9+1),AX59)</f>
        <v>3753</v>
      </c>
      <c r="BD59">
        <f ca="1">LEN(AU59)</f>
        <v>8</v>
      </c>
      <c r="BE59" t="str">
        <f ca="1">RIGHT(AU59,1)</f>
        <v>7</v>
      </c>
      <c r="BF59" t="str">
        <f ca="1">IF(BE59="0",LEFT(AU59,BD59-1),AU59)</f>
        <v>9902.207</v>
      </c>
      <c r="BG59">
        <f ca="1">LEN(BF59)</f>
        <v>8</v>
      </c>
      <c r="BH59" t="str">
        <f ca="1">RIGHT(BF59,1)</f>
        <v>7</v>
      </c>
      <c r="BI59" t="str">
        <f ca="1">IF(BH59="0",LEFT(BF59,BG59-1),BF59)</f>
        <v>9902.207</v>
      </c>
      <c r="BJ59">
        <f ca="1">LEN(BI59)</f>
        <v>8</v>
      </c>
      <c r="BK59" t="str">
        <f ca="1">RIGHT(BI59,1)</f>
        <v>7</v>
      </c>
      <c r="BL59" t="str">
        <f ca="1">IF(BK59="0",LEFT(BI59,BJ59-1),BI59)</f>
        <v>9902.207</v>
      </c>
      <c r="BM59">
        <f ca="1">LEN(BL59)</f>
        <v>8</v>
      </c>
      <c r="BN59" t="str">
        <f ca="1">RIGHT(BL59,1)</f>
        <v>7</v>
      </c>
      <c r="BO59" t="str">
        <f ca="1">IF(BN59="0",LEFT(BL59,BM59-1),BL59)</f>
        <v>9902.207</v>
      </c>
      <c r="BP59">
        <f ca="1">LEN(BO59)</f>
        <v>8</v>
      </c>
      <c r="BQ59" t="str">
        <f ca="1">RIGHT(BO59,1)</f>
        <v>7</v>
      </c>
      <c r="BR59" t="str">
        <f ca="1">IF(BQ59="0",LEFT(BO59,BP59-1),BO59)</f>
        <v>9902.207</v>
      </c>
      <c r="BS59">
        <f ca="1">LEN(BR59)</f>
        <v>8</v>
      </c>
      <c r="BT59" t="str">
        <f ca="1">RIGHT(BR59,1)</f>
        <v>7</v>
      </c>
      <c r="BU59" t="str">
        <f ca="1">IF(BT59="0",LEFT(BR59,BS59-1),BR59)</f>
        <v>9902.207</v>
      </c>
      <c r="BV59">
        <f ca="1">LEN(BU59)</f>
        <v>8</v>
      </c>
      <c r="BW59" t="str">
        <f ca="1">RIGHT(BU59,1)</f>
        <v>7</v>
      </c>
      <c r="BX59" t="str">
        <f ca="1">IF(BW59=".",LEFT(BU59,BV59-1),BU59)</f>
        <v>9902.207</v>
      </c>
      <c r="BZ59">
        <f ca="1">VALUE(BX59)</f>
        <v>9902.2070000000003</v>
      </c>
      <c r="CA59">
        <f ca="1">VALUE(AS59)</f>
        <v>29.6</v>
      </c>
      <c r="CB59">
        <f ca="1">BZ59/CA59</f>
        <v>334.53402027027028</v>
      </c>
      <c r="CC59">
        <f ca="1">CB59*10000000000</f>
        <v>3345340202702.7026</v>
      </c>
      <c r="CD59">
        <v>4</v>
      </c>
      <c r="CE59">
        <f ca="1">INT(LOG(CC59))+1</f>
        <v>13</v>
      </c>
      <c r="CF59">
        <f ca="1">CE59-CD59</f>
        <v>9</v>
      </c>
      <c r="CG59">
        <f ca="1">INT(CC59/10^CF59+0.5)</f>
        <v>3345</v>
      </c>
      <c r="CH59" t="str">
        <f ca="1">TEXT(CG59,0)</f>
        <v>3345</v>
      </c>
      <c r="CI59" t="str">
        <f ca="1">LEFT(CH59,1)&amp;"."&amp;RIGHT(CH59,CD59-1)</f>
        <v>3.345</v>
      </c>
      <c r="CJ59" t="str">
        <f ca="1">LEFT(CH59,2)&amp;"."&amp;RIGHT(CH59,CD59-2)</f>
        <v>33.45</v>
      </c>
      <c r="CK59" t="str">
        <f ca="1">LEFT(CH59,3)&amp;"."&amp;RIGHT(CH59,CD59-3)</f>
        <v>334.5</v>
      </c>
      <c r="CL59" t="str">
        <f ca="1">CH59</f>
        <v>3345</v>
      </c>
      <c r="CM59" t="str">
        <f ca="1">CL59&amp;"0"</f>
        <v>33450</v>
      </c>
      <c r="CN59" t="s">
        <v>497</v>
      </c>
      <c r="CO59" t="s">
        <v>498</v>
      </c>
      <c r="CP59" t="s">
        <v>499</v>
      </c>
      <c r="CQ59" t="s">
        <v>500</v>
      </c>
      <c r="CR59" t="str">
        <f ca="1">IF(CF59=7,CI59,IF(CF59=8,CJ59,IF(CF59=9,CK59,IF(CF59=10,CL59,CM59))))</f>
        <v>334.5</v>
      </c>
      <c r="CS59" t="str">
        <f ca="1">IF(CF59&lt;12,"",IF(CF59=12,CN59,IF(CF59=13,CO59,IF(CF59=14,CP59,CQ59))))</f>
        <v/>
      </c>
      <c r="CV59" t="str">
        <f ca="1">CR59&amp;CS59</f>
        <v>334.5</v>
      </c>
    </row>
    <row r="60" spans="1:100" ht="17.25" x14ac:dyDescent="0.25">
      <c r="B60" s="71"/>
      <c r="C60" s="71"/>
      <c r="D60" s="71"/>
      <c r="E60" s="77"/>
      <c r="F60" s="71"/>
      <c r="G60" s="71"/>
      <c r="H60" s="71"/>
      <c r="I60" s="77"/>
      <c r="J60" s="71"/>
      <c r="K60" s="122"/>
      <c r="L60" s="71"/>
      <c r="M60" s="71"/>
    </row>
    <row r="61" spans="1:100" ht="17.25" x14ac:dyDescent="0.25"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</row>
    <row r="62" spans="1:100" ht="17.25" x14ac:dyDescent="0.25">
      <c r="B62" s="71"/>
      <c r="C62" s="71"/>
      <c r="D62" s="71"/>
      <c r="E62" s="71"/>
      <c r="F62" s="71"/>
      <c r="G62" s="71"/>
      <c r="H62" s="71"/>
      <c r="I62" s="71"/>
      <c r="J62" s="71"/>
      <c r="K62" s="81" t="s">
        <v>44</v>
      </c>
      <c r="L62" s="71"/>
      <c r="M62" s="71">
        <f ca="1">SUM(M8:M59)</f>
        <v>169</v>
      </c>
    </row>
    <row r="63" spans="1:100" ht="6" customHeight="1" x14ac:dyDescent="0.2">
      <c r="A63" t="s">
        <v>2</v>
      </c>
      <c r="N63" t="s">
        <v>2</v>
      </c>
    </row>
  </sheetData>
  <phoneticPr fontId="0" type="noConversion"/>
  <printOptions horizontalCentered="1"/>
  <pageMargins left="0" right="0" top="0.39370078740157483" bottom="0" header="0" footer="0"/>
  <pageSetup paperSize="9" scale="92" orientation="portrait" horizontalDpi="4294967293" r:id="rId1"/>
  <headerFooter>
    <oddHeader>&amp;C&amp;16Juniors 2</oddHeader>
    <oddFooter>&amp;R&amp;24 13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K47"/>
  <sheetViews>
    <sheetView workbookViewId="0"/>
  </sheetViews>
  <sheetFormatPr defaultColWidth="9.140625" defaultRowHeight="12.75" x14ac:dyDescent="0.2"/>
  <cols>
    <col min="1" max="1" width="1.42578125" customWidth="1"/>
    <col min="2" max="2" width="13.7109375" customWidth="1"/>
    <col min="3" max="3" width="5.42578125" style="1" customWidth="1"/>
    <col min="4" max="4" width="9.85546875" customWidth="1"/>
    <col min="5" max="5" width="7.140625" customWidth="1"/>
    <col min="6" max="6" width="9.5703125" customWidth="1"/>
    <col min="7" max="7" width="3" style="3" customWidth="1"/>
    <col min="8" max="8" width="2.140625" customWidth="1"/>
    <col min="9" max="9" width="16" style="22" customWidth="1"/>
    <col min="10" max="10" width="1.140625" customWidth="1"/>
    <col min="11" max="11" width="5.42578125" customWidth="1"/>
    <col min="12" max="12" width="0.7109375" customWidth="1"/>
    <col min="13" max="13" width="13.7109375" style="147" hidden="1" customWidth="1"/>
    <col min="14" max="14" width="6.85546875" style="147" hidden="1" customWidth="1"/>
    <col min="15" max="18" width="10.85546875" style="147" hidden="1" customWidth="1"/>
    <col min="19" max="21" width="0" style="147" hidden="1" customWidth="1"/>
    <col min="22" max="39" width="0" hidden="1" customWidth="1"/>
  </cols>
  <sheetData>
    <row r="1" spans="2:37" ht="6.75" customHeight="1" x14ac:dyDescent="0.2">
      <c r="L1" t="s">
        <v>2</v>
      </c>
      <c r="P1" s="147">
        <v>2</v>
      </c>
      <c r="R1" s="147">
        <v>18</v>
      </c>
    </row>
    <row r="2" spans="2:37" ht="18" x14ac:dyDescent="0.25">
      <c r="B2" s="110" t="s">
        <v>281</v>
      </c>
      <c r="C2" s="53"/>
      <c r="D2" s="42"/>
      <c r="E2" s="42"/>
      <c r="F2" s="42"/>
      <c r="G2" s="111"/>
      <c r="H2" s="42"/>
      <c r="I2" s="90"/>
      <c r="J2" s="42"/>
      <c r="K2" s="49"/>
      <c r="N2" s="152" t="str">
        <f>IF(P2&lt;P1,"NO",IF(P2&gt;R1,"NO",IF(R2&lt;P1,"NO",IF(R2&gt;R1,"NO",IF(P2&gt;R2,"NO",IF(P2&gt;INT(P2),"NO",IF(R2&gt;INT(R2),"NO","OK")))))))</f>
        <v>OK</v>
      </c>
      <c r="O2" s="148" t="s">
        <v>8</v>
      </c>
      <c r="P2" s="153">
        <v>3</v>
      </c>
      <c r="Q2" s="148" t="s">
        <v>9</v>
      </c>
      <c r="R2" s="153">
        <v>5</v>
      </c>
      <c r="U2" s="147">
        <f>R2-P2</f>
        <v>2</v>
      </c>
      <c r="AE2" t="s">
        <v>121</v>
      </c>
    </row>
    <row r="3" spans="2:37" ht="18.75" x14ac:dyDescent="0.3">
      <c r="B3" s="144" t="s">
        <v>447</v>
      </c>
      <c r="C3" s="53"/>
      <c r="D3" s="42"/>
      <c r="E3" s="42"/>
      <c r="F3" s="42"/>
      <c r="G3" s="111"/>
      <c r="H3" s="42"/>
      <c r="I3" s="90"/>
      <c r="J3" s="42"/>
      <c r="K3" s="66" t="s">
        <v>175</v>
      </c>
      <c r="N3" s="152"/>
      <c r="O3" s="148"/>
      <c r="P3" s="153"/>
      <c r="Q3" s="148"/>
      <c r="R3" s="153"/>
    </row>
    <row r="4" spans="2:37" ht="17.25" customHeight="1" x14ac:dyDescent="0.3">
      <c r="B4" s="144" t="s">
        <v>448</v>
      </c>
      <c r="C4" s="53"/>
      <c r="D4" s="42"/>
      <c r="E4" s="42"/>
      <c r="F4" s="42"/>
      <c r="G4" s="111"/>
      <c r="H4" s="42"/>
      <c r="I4" s="90"/>
      <c r="J4" s="42"/>
      <c r="K4" s="66" t="s">
        <v>176</v>
      </c>
      <c r="M4" s="148" t="s">
        <v>192</v>
      </c>
      <c r="P4" s="152" t="s">
        <v>122</v>
      </c>
      <c r="T4" s="148" t="s">
        <v>69</v>
      </c>
      <c r="U4" s="148" t="s">
        <v>5</v>
      </c>
      <c r="V4" s="1" t="s">
        <v>123</v>
      </c>
      <c r="W4" s="1" t="s">
        <v>124</v>
      </c>
      <c r="X4" s="1" t="s">
        <v>125</v>
      </c>
      <c r="Y4" s="1" t="s">
        <v>58</v>
      </c>
      <c r="Z4" s="1" t="s">
        <v>59</v>
      </c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2:37" ht="17.25" customHeight="1" x14ac:dyDescent="0.25">
      <c r="B5" s="110"/>
      <c r="C5" s="110"/>
      <c r="D5" s="110"/>
      <c r="E5" s="110"/>
      <c r="F5" s="110"/>
      <c r="G5" s="110"/>
      <c r="H5" s="42"/>
      <c r="I5" s="90"/>
      <c r="J5" s="42"/>
      <c r="K5" s="66"/>
      <c r="M5" s="148"/>
      <c r="P5" s="152"/>
      <c r="T5" s="148"/>
      <c r="U5" s="148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2:37" ht="24.75" customHeight="1" thickBot="1" x14ac:dyDescent="0.35">
      <c r="B6" s="82">
        <f ca="1">AE6</f>
        <v>592</v>
      </c>
      <c r="C6" s="91" t="s">
        <v>386</v>
      </c>
      <c r="D6" s="82">
        <f ca="1">AF6</f>
        <v>5</v>
      </c>
      <c r="E6" s="71"/>
      <c r="F6" s="71"/>
      <c r="G6" s="95" t="s">
        <v>1</v>
      </c>
      <c r="H6" s="71"/>
      <c r="I6" s="158">
        <f ca="1">AG6</f>
        <v>2</v>
      </c>
      <c r="J6" s="71"/>
      <c r="K6" s="75">
        <f ca="1">AK6+M6</f>
        <v>3</v>
      </c>
      <c r="M6" s="147">
        <v>0</v>
      </c>
      <c r="T6" s="147">
        <v>1</v>
      </c>
      <c r="U6" s="147">
        <f>P2</f>
        <v>3</v>
      </c>
      <c r="V6">
        <f>U6+1</f>
        <v>4</v>
      </c>
      <c r="W6">
        <f>INT(V6/2)+1</f>
        <v>3</v>
      </c>
      <c r="X6">
        <f>IF(V6=3,2,IF(V6=4,3,IF(V6&gt;15,14,V6-2)))</f>
        <v>3</v>
      </c>
      <c r="Y6">
        <f ca="1">INT(RAND()*(X6-W6+1)+W6)</f>
        <v>3</v>
      </c>
      <c r="Z6">
        <f ca="1">V6-Y6</f>
        <v>1</v>
      </c>
      <c r="AD6">
        <f ca="1">INT(RAND()*9*10^(AJ6-1)+10^(AJ6-1))</f>
        <v>5</v>
      </c>
      <c r="AE6">
        <f ca="1">INT(RAND()*9*10^(AI6-1)+10^(AI6-1))</f>
        <v>592</v>
      </c>
      <c r="AF6">
        <f ca="1">IF(AD6&lt;3,3,AD6)</f>
        <v>5</v>
      </c>
      <c r="AG6">
        <f ca="1">AE6-INT(AE6/AF6)*AF6</f>
        <v>2</v>
      </c>
      <c r="AI6">
        <f ca="1">Y6</f>
        <v>3</v>
      </c>
      <c r="AJ6">
        <f ca="1">Z6</f>
        <v>1</v>
      </c>
      <c r="AK6">
        <f ca="1">AI6+AJ6-1</f>
        <v>3</v>
      </c>
    </row>
    <row r="7" spans="2:37" ht="13.5" customHeight="1" x14ac:dyDescent="0.25">
      <c r="B7" s="71"/>
      <c r="C7" s="81"/>
      <c r="D7" s="71"/>
      <c r="E7" s="71"/>
      <c r="F7" s="71"/>
      <c r="G7" s="104"/>
      <c r="H7" s="71"/>
      <c r="I7" s="160"/>
      <c r="J7" s="71"/>
      <c r="K7" s="75"/>
    </row>
    <row r="8" spans="2:37" ht="18" customHeight="1" thickBot="1" x14ac:dyDescent="0.35">
      <c r="B8" s="82">
        <f ca="1">AE8</f>
        <v>144</v>
      </c>
      <c r="C8" s="91" t="s">
        <v>386</v>
      </c>
      <c r="D8" s="82">
        <f ca="1">AF8</f>
        <v>8</v>
      </c>
      <c r="E8" s="71"/>
      <c r="F8" s="71"/>
      <c r="G8" s="95" t="s">
        <v>1</v>
      </c>
      <c r="H8" s="71"/>
      <c r="I8" s="158">
        <f ca="1">AG8</f>
        <v>0</v>
      </c>
      <c r="J8" s="71"/>
      <c r="K8" s="75">
        <f ca="1">AK8+M8</f>
        <v>3</v>
      </c>
      <c r="M8" s="147">
        <v>0</v>
      </c>
      <c r="O8" s="148"/>
      <c r="P8" s="148" t="s">
        <v>184</v>
      </c>
      <c r="Q8" s="148" t="s">
        <v>185</v>
      </c>
      <c r="R8" s="148" t="s">
        <v>186</v>
      </c>
      <c r="T8" s="147">
        <f>T6+1</f>
        <v>2</v>
      </c>
      <c r="U8" s="147">
        <f>INT(0.5+(U$2/19*(T8-1)))+P$2</f>
        <v>3</v>
      </c>
      <c r="V8">
        <f>U8+1</f>
        <v>4</v>
      </c>
      <c r="W8">
        <f>INT(V8/2)+1</f>
        <v>3</v>
      </c>
      <c r="X8">
        <f>IF(V8=3,2,IF(V8=4,3,IF(V8&gt;15,14,V8-2)))</f>
        <v>3</v>
      </c>
      <c r="Y8">
        <f ca="1">INT(RAND()*(X8-W8+1)+W8)</f>
        <v>3</v>
      </c>
      <c r="Z8">
        <f ca="1">V8-Y8</f>
        <v>1</v>
      </c>
      <c r="AD8">
        <f ca="1">INT(RAND()*9*10^(AJ8-1)+10^(AJ8-1))</f>
        <v>8</v>
      </c>
      <c r="AE8">
        <f ca="1">INT(RAND()*9*10^(AI8-1)+10^(AI8-1))</f>
        <v>144</v>
      </c>
      <c r="AF8">
        <f ca="1">IF(AD8&lt;3,3,AD8)</f>
        <v>8</v>
      </c>
      <c r="AG8">
        <f ca="1">AE8-INT(AE8/AF8)*AF8</f>
        <v>0</v>
      </c>
      <c r="AI8">
        <f ca="1">Y8</f>
        <v>3</v>
      </c>
      <c r="AJ8">
        <f ca="1">Z8</f>
        <v>1</v>
      </c>
      <c r="AK8">
        <f ca="1">AI8+AJ8-1</f>
        <v>3</v>
      </c>
    </row>
    <row r="9" spans="2:37" ht="13.5" customHeight="1" x14ac:dyDescent="0.25">
      <c r="B9" s="71"/>
      <c r="C9" s="81"/>
      <c r="D9" s="71"/>
      <c r="E9" s="71"/>
      <c r="F9" s="71"/>
      <c r="G9" s="104"/>
      <c r="H9" s="71"/>
      <c r="I9" s="160"/>
      <c r="J9" s="71"/>
      <c r="K9" s="75"/>
      <c r="O9" s="148"/>
      <c r="P9" s="148"/>
      <c r="Q9" s="148"/>
    </row>
    <row r="10" spans="2:37" ht="18" customHeight="1" thickBot="1" x14ac:dyDescent="0.35">
      <c r="B10" s="82">
        <f ca="1">AE10</f>
        <v>171</v>
      </c>
      <c r="C10" s="91" t="s">
        <v>386</v>
      </c>
      <c r="D10" s="82">
        <f ca="1">AF10</f>
        <v>3</v>
      </c>
      <c r="E10" s="71"/>
      <c r="F10" s="71"/>
      <c r="G10" s="95" t="s">
        <v>1</v>
      </c>
      <c r="H10" s="71"/>
      <c r="I10" s="158">
        <f ca="1">AG10</f>
        <v>0</v>
      </c>
      <c r="J10" s="71"/>
      <c r="K10" s="75">
        <f ca="1">AK10+M10</f>
        <v>3</v>
      </c>
      <c r="M10" s="147">
        <v>0</v>
      </c>
      <c r="O10" s="148" t="s">
        <v>187</v>
      </c>
      <c r="P10" s="148">
        <v>3</v>
      </c>
      <c r="Q10" s="148">
        <v>1</v>
      </c>
      <c r="R10" s="147">
        <v>3</v>
      </c>
      <c r="T10" s="147">
        <f>T8+1</f>
        <v>3</v>
      </c>
      <c r="U10" s="147">
        <f>INT(0.5+(U$2/19*(T10-1)))+P$2</f>
        <v>3</v>
      </c>
      <c r="V10">
        <f>U10+1</f>
        <v>4</v>
      </c>
      <c r="W10">
        <f>INT(V10/2)+1</f>
        <v>3</v>
      </c>
      <c r="X10">
        <f>IF(V10=3,2,IF(V10=4,3,IF(V10&gt;15,14,V10-2)))</f>
        <v>3</v>
      </c>
      <c r="Y10">
        <f ca="1">INT(RAND()*(X10-W10+1)+W10)</f>
        <v>3</v>
      </c>
      <c r="Z10">
        <f ca="1">V10-Y10</f>
        <v>1</v>
      </c>
      <c r="AD10">
        <f ca="1">INT(RAND()*9*10^(AJ10-1)+10^(AJ10-1))</f>
        <v>3</v>
      </c>
      <c r="AE10">
        <f ca="1">INT(RAND()*9*10^(AI10-1)+10^(AI10-1))</f>
        <v>171</v>
      </c>
      <c r="AF10">
        <f ca="1">IF(AD10&lt;3,3,AD10)</f>
        <v>3</v>
      </c>
      <c r="AG10">
        <f ca="1">AE10-INT(AE10/AF10)*AF10</f>
        <v>0</v>
      </c>
      <c r="AI10">
        <f ca="1">Y10</f>
        <v>3</v>
      </c>
      <c r="AJ10">
        <f ca="1">Z10</f>
        <v>1</v>
      </c>
      <c r="AK10">
        <f ca="1">AI10+AJ10-1</f>
        <v>3</v>
      </c>
    </row>
    <row r="11" spans="2:37" ht="13.5" customHeight="1" x14ac:dyDescent="0.25">
      <c r="B11" s="71"/>
      <c r="C11" s="81"/>
      <c r="D11" s="71"/>
      <c r="E11" s="71"/>
      <c r="F11" s="71"/>
      <c r="G11" s="104"/>
      <c r="H11" s="71"/>
      <c r="I11" s="160"/>
      <c r="J11" s="71"/>
      <c r="K11" s="75"/>
    </row>
    <row r="12" spans="2:37" ht="18" customHeight="1" thickBot="1" x14ac:dyDescent="0.35">
      <c r="B12" s="82">
        <f ca="1">AE12</f>
        <v>480</v>
      </c>
      <c r="C12" s="91" t="s">
        <v>386</v>
      </c>
      <c r="D12" s="82">
        <f ca="1">AF12</f>
        <v>3</v>
      </c>
      <c r="E12" s="71"/>
      <c r="F12" s="71"/>
      <c r="G12" s="95" t="s">
        <v>1</v>
      </c>
      <c r="H12" s="71"/>
      <c r="I12" s="158">
        <f ca="1">AG12</f>
        <v>0</v>
      </c>
      <c r="J12" s="71"/>
      <c r="K12" s="75">
        <f ca="1">AK12+M12</f>
        <v>3</v>
      </c>
      <c r="M12" s="147">
        <v>0</v>
      </c>
      <c r="O12" s="148" t="s">
        <v>188</v>
      </c>
      <c r="P12" s="147">
        <v>4</v>
      </c>
      <c r="Q12" s="147">
        <v>7</v>
      </c>
      <c r="R12" s="147">
        <v>5</v>
      </c>
      <c r="T12" s="147">
        <f>T10+1</f>
        <v>4</v>
      </c>
      <c r="U12" s="147">
        <f>INT(0.5+(U$2/19*(T12-1)))+P$2</f>
        <v>3</v>
      </c>
      <c r="V12">
        <f>U12+1</f>
        <v>4</v>
      </c>
      <c r="W12">
        <f>INT(V12/2)+1</f>
        <v>3</v>
      </c>
      <c r="X12">
        <f>IF(V12=3,2,IF(V12=4,3,IF(V12&gt;15,14,V12-2)))</f>
        <v>3</v>
      </c>
      <c r="Y12">
        <f ca="1">INT(RAND()*(X12-W12+1)+W12)</f>
        <v>3</v>
      </c>
      <c r="Z12">
        <f ca="1">V12-Y12</f>
        <v>1</v>
      </c>
      <c r="AD12">
        <f ca="1">INT(RAND()*9*10^(AJ12-1)+10^(AJ12-1))</f>
        <v>3</v>
      </c>
      <c r="AE12">
        <f ca="1">INT(RAND()*9*10^(AI12-1)+10^(AI12-1))</f>
        <v>480</v>
      </c>
      <c r="AF12">
        <f ca="1">IF(AD12&lt;3,3,AD12)</f>
        <v>3</v>
      </c>
      <c r="AG12">
        <f ca="1">AE12-INT(AE12/AF12)*AF12</f>
        <v>0</v>
      </c>
      <c r="AI12">
        <f ca="1">Y12</f>
        <v>3</v>
      </c>
      <c r="AJ12">
        <f ca="1">Z12</f>
        <v>1</v>
      </c>
      <c r="AK12">
        <f ca="1">AI12+AJ12-1</f>
        <v>3</v>
      </c>
    </row>
    <row r="13" spans="2:37" ht="13.5" customHeight="1" x14ac:dyDescent="0.25">
      <c r="B13" s="71"/>
      <c r="C13" s="81"/>
      <c r="D13" s="71"/>
      <c r="E13" s="71"/>
      <c r="F13" s="71"/>
      <c r="G13" s="104"/>
      <c r="H13" s="71"/>
      <c r="I13" s="160"/>
      <c r="J13" s="71"/>
      <c r="K13" s="75"/>
      <c r="O13" s="148"/>
    </row>
    <row r="14" spans="2:37" ht="18" customHeight="1" thickBot="1" x14ac:dyDescent="0.35">
      <c r="B14" s="82">
        <f ca="1">AE14</f>
        <v>150</v>
      </c>
      <c r="C14" s="91" t="s">
        <v>386</v>
      </c>
      <c r="D14" s="82">
        <f ca="1">AF14</f>
        <v>8</v>
      </c>
      <c r="E14" s="71"/>
      <c r="F14" s="71"/>
      <c r="G14" s="95" t="s">
        <v>1</v>
      </c>
      <c r="H14" s="71"/>
      <c r="I14" s="158">
        <f ca="1">AG14</f>
        <v>6</v>
      </c>
      <c r="J14" s="71"/>
      <c r="K14" s="75">
        <f ca="1">AK14+M14</f>
        <v>3</v>
      </c>
      <c r="M14" s="147">
        <v>0</v>
      </c>
      <c r="O14" s="148" t="s">
        <v>189</v>
      </c>
      <c r="P14" s="147">
        <v>70</v>
      </c>
      <c r="Q14" s="147">
        <v>80</v>
      </c>
      <c r="R14" s="147">
        <v>77</v>
      </c>
      <c r="T14" s="147">
        <f>T12+1</f>
        <v>5</v>
      </c>
      <c r="U14" s="147">
        <f>INT(0.5+(U$2/19*(T14-1)))+P$2</f>
        <v>3</v>
      </c>
      <c r="V14">
        <f>U14+1</f>
        <v>4</v>
      </c>
      <c r="W14">
        <f>INT(V14/2)+1</f>
        <v>3</v>
      </c>
      <c r="X14">
        <f>IF(V14=3,2,IF(V14=4,3,IF(V14&gt;15,14,V14-2)))</f>
        <v>3</v>
      </c>
      <c r="Y14">
        <f ca="1">INT(RAND()*(X14-W14+1)+W14)</f>
        <v>3</v>
      </c>
      <c r="Z14">
        <f ca="1">V14-Y14</f>
        <v>1</v>
      </c>
      <c r="AD14">
        <f ca="1">INT(RAND()*9*10^(AJ14-1)+10^(AJ14-1))</f>
        <v>8</v>
      </c>
      <c r="AE14">
        <f ca="1">INT(RAND()*9*10^(AI14-1)+10^(AI14-1))</f>
        <v>150</v>
      </c>
      <c r="AF14">
        <f ca="1">IF(AD14&lt;3,3,AD14)</f>
        <v>8</v>
      </c>
      <c r="AG14">
        <f ca="1">AE14-INT(AE14/AF14)*AF14</f>
        <v>6</v>
      </c>
      <c r="AI14">
        <f ca="1">Y14</f>
        <v>3</v>
      </c>
      <c r="AJ14">
        <f ca="1">Z14</f>
        <v>1</v>
      </c>
      <c r="AK14">
        <f ca="1">AI14+AJ14-1</f>
        <v>3</v>
      </c>
    </row>
    <row r="15" spans="2:37" ht="13.5" customHeight="1" x14ac:dyDescent="0.25">
      <c r="B15" s="71"/>
      <c r="C15" s="81"/>
      <c r="D15" s="71"/>
      <c r="E15" s="71"/>
      <c r="F15" s="71"/>
      <c r="G15" s="104"/>
      <c r="H15" s="71"/>
      <c r="I15" s="160"/>
      <c r="J15" s="71"/>
      <c r="K15" s="75"/>
      <c r="O15" s="148"/>
    </row>
    <row r="16" spans="2:37" ht="18" customHeight="1" thickBot="1" x14ac:dyDescent="0.35">
      <c r="B16" s="82">
        <f ca="1">AE16</f>
        <v>847</v>
      </c>
      <c r="C16" s="91" t="s">
        <v>386</v>
      </c>
      <c r="D16" s="82">
        <f ca="1">AF16</f>
        <v>96</v>
      </c>
      <c r="E16" s="71"/>
      <c r="F16" s="71"/>
      <c r="G16" s="95" t="s">
        <v>1</v>
      </c>
      <c r="H16" s="71"/>
      <c r="I16" s="158">
        <f ca="1">AG16</f>
        <v>79</v>
      </c>
      <c r="J16" s="71"/>
      <c r="K16" s="75">
        <f ca="1">AK16+M16</f>
        <v>4</v>
      </c>
      <c r="M16" s="147">
        <v>0</v>
      </c>
      <c r="O16" s="148" t="s">
        <v>183</v>
      </c>
      <c r="P16" s="147">
        <v>20</v>
      </c>
      <c r="Q16" s="147">
        <v>20</v>
      </c>
      <c r="R16" s="147">
        <v>20</v>
      </c>
      <c r="T16" s="147">
        <f>T14+1</f>
        <v>6</v>
      </c>
      <c r="U16" s="147">
        <f>INT(0.5+(U$2/19*(T16-1)))+P$2</f>
        <v>4</v>
      </c>
      <c r="V16">
        <f>U16+1</f>
        <v>5</v>
      </c>
      <c r="W16">
        <f>INT(V16/2)+1</f>
        <v>3</v>
      </c>
      <c r="X16">
        <f>IF(V16=3,2,IF(V16=4,3,IF(V16&gt;15,14,V16-2)))</f>
        <v>3</v>
      </c>
      <c r="Y16">
        <f ca="1">INT(RAND()*(X16-W16+1)+W16)</f>
        <v>3</v>
      </c>
      <c r="Z16">
        <f ca="1">V16-Y16</f>
        <v>2</v>
      </c>
      <c r="AD16">
        <f ca="1">INT(RAND()*9*10^(AJ16-1)+10^(AJ16-1))</f>
        <v>96</v>
      </c>
      <c r="AE16">
        <f ca="1">INT(RAND()*9*10^(AI16-1)+10^(AI16-1))</f>
        <v>847</v>
      </c>
      <c r="AF16">
        <f ca="1">IF(AD16&lt;3,3,AD16)</f>
        <v>96</v>
      </c>
      <c r="AG16">
        <f ca="1">AE16-INT(AE16/AF16)*AF16</f>
        <v>79</v>
      </c>
      <c r="AI16">
        <f ca="1">Y16</f>
        <v>3</v>
      </c>
      <c r="AJ16">
        <f ca="1">Z16</f>
        <v>2</v>
      </c>
      <c r="AK16">
        <f ca="1">AI16+AJ16-1</f>
        <v>4</v>
      </c>
    </row>
    <row r="17" spans="2:37" ht="13.5" customHeight="1" x14ac:dyDescent="0.25">
      <c r="B17" s="71"/>
      <c r="C17" s="91"/>
      <c r="D17" s="71"/>
      <c r="E17" s="71"/>
      <c r="F17" s="71"/>
      <c r="G17" s="104"/>
      <c r="H17" s="71"/>
      <c r="I17" s="160"/>
      <c r="J17" s="71"/>
      <c r="K17" s="75"/>
    </row>
    <row r="18" spans="2:37" ht="18" customHeight="1" thickBot="1" x14ac:dyDescent="0.35">
      <c r="B18" s="82">
        <f ca="1">AE18</f>
        <v>427</v>
      </c>
      <c r="C18" s="91" t="s">
        <v>386</v>
      </c>
      <c r="D18" s="82">
        <f ca="1">AF18</f>
        <v>20</v>
      </c>
      <c r="E18" s="71"/>
      <c r="F18" s="71"/>
      <c r="G18" s="95" t="s">
        <v>1</v>
      </c>
      <c r="H18" s="71"/>
      <c r="I18" s="158">
        <f ca="1">AG18</f>
        <v>7</v>
      </c>
      <c r="J18" s="71"/>
      <c r="K18" s="75">
        <f ca="1">AK18+M18</f>
        <v>4</v>
      </c>
      <c r="M18" s="147">
        <v>0</v>
      </c>
      <c r="T18" s="147">
        <f>T16+1</f>
        <v>7</v>
      </c>
      <c r="U18" s="147">
        <f>INT(0.5+(U$2/19*(T18-1)))+P$2</f>
        <v>4</v>
      </c>
      <c r="V18">
        <f>U18+1</f>
        <v>5</v>
      </c>
      <c r="W18">
        <f>INT(V18/2)+1</f>
        <v>3</v>
      </c>
      <c r="X18">
        <f>IF(V18=3,2,IF(V18=4,3,IF(V18&gt;15,14,V18-2)))</f>
        <v>3</v>
      </c>
      <c r="Y18">
        <f ca="1">INT(RAND()*(X18-W18+1)+W18)</f>
        <v>3</v>
      </c>
      <c r="Z18">
        <f ca="1">V18-Y18</f>
        <v>2</v>
      </c>
      <c r="AD18">
        <f ca="1">INT(RAND()*9*10^(AJ18-1)+10^(AJ18-1))</f>
        <v>20</v>
      </c>
      <c r="AE18">
        <f ca="1">INT(RAND()*9*10^(AI18-1)+10^(AI18-1))</f>
        <v>427</v>
      </c>
      <c r="AF18">
        <f ca="1">IF(AD18&lt;3,3,AD18)</f>
        <v>20</v>
      </c>
      <c r="AG18">
        <f ca="1">AE18-INT(AE18/AF18)*AF18</f>
        <v>7</v>
      </c>
      <c r="AI18">
        <f ca="1">Y18</f>
        <v>3</v>
      </c>
      <c r="AJ18">
        <f ca="1">Z18</f>
        <v>2</v>
      </c>
      <c r="AK18">
        <f ca="1">AI18+AJ18-1</f>
        <v>4</v>
      </c>
    </row>
    <row r="19" spans="2:37" ht="13.5" customHeight="1" x14ac:dyDescent="0.25">
      <c r="B19" s="71"/>
      <c r="C19" s="91"/>
      <c r="D19" s="82"/>
      <c r="E19" s="71"/>
      <c r="F19" s="71"/>
      <c r="G19" s="95"/>
      <c r="H19" s="71"/>
      <c r="I19" s="160"/>
      <c r="J19" s="71"/>
      <c r="K19" s="75"/>
    </row>
    <row r="20" spans="2:37" ht="18" customHeight="1" thickBot="1" x14ac:dyDescent="0.35">
      <c r="B20" s="82">
        <f ca="1">AE20</f>
        <v>860</v>
      </c>
      <c r="C20" s="91" t="s">
        <v>386</v>
      </c>
      <c r="D20" s="82">
        <f ca="1">AF20</f>
        <v>52</v>
      </c>
      <c r="E20" s="71"/>
      <c r="F20" s="71"/>
      <c r="G20" s="95" t="s">
        <v>1</v>
      </c>
      <c r="H20" s="71"/>
      <c r="I20" s="158">
        <f ca="1">AG20</f>
        <v>28</v>
      </c>
      <c r="J20" s="71"/>
      <c r="K20" s="75">
        <f ca="1">AK20+M20</f>
        <v>4</v>
      </c>
      <c r="M20" s="147">
        <v>0</v>
      </c>
      <c r="T20" s="147">
        <f>T18+1</f>
        <v>8</v>
      </c>
      <c r="U20" s="147">
        <f>INT(0.5+(U$2/19*(T20-1)))+P$2</f>
        <v>4</v>
      </c>
      <c r="V20">
        <f>U20+1</f>
        <v>5</v>
      </c>
      <c r="W20">
        <f>INT(V20/2)+1</f>
        <v>3</v>
      </c>
      <c r="X20">
        <f>IF(V20=3,2,IF(V20=4,3,IF(V20&gt;15,14,V20-2)))</f>
        <v>3</v>
      </c>
      <c r="Y20">
        <f ca="1">INT(RAND()*(X20-W20+1)+W20)</f>
        <v>3</v>
      </c>
      <c r="Z20">
        <f ca="1">V20-Y20</f>
        <v>2</v>
      </c>
      <c r="AD20">
        <f ca="1">INT(RAND()*9*10^(AJ20-1)+10^(AJ20-1))</f>
        <v>52</v>
      </c>
      <c r="AE20">
        <f ca="1">INT(RAND()*9*10^(AI20-1)+10^(AI20-1))</f>
        <v>860</v>
      </c>
      <c r="AF20">
        <f ca="1">IF(AD20&lt;3,3,AD20)</f>
        <v>52</v>
      </c>
      <c r="AG20">
        <f ca="1">AE20-INT(AE20/AF20)*AF20</f>
        <v>28</v>
      </c>
      <c r="AI20">
        <f ca="1">Y20</f>
        <v>3</v>
      </c>
      <c r="AJ20">
        <f ca="1">Z20</f>
        <v>2</v>
      </c>
      <c r="AK20">
        <f ca="1">AI20+AJ20-1</f>
        <v>4</v>
      </c>
    </row>
    <row r="21" spans="2:37" ht="13.5" customHeight="1" x14ac:dyDescent="0.25">
      <c r="B21" s="71"/>
      <c r="C21" s="91"/>
      <c r="D21" s="71"/>
      <c r="E21" s="71"/>
      <c r="F21" s="71"/>
      <c r="G21" s="104"/>
      <c r="H21" s="71"/>
      <c r="I21" s="160"/>
      <c r="J21" s="71"/>
      <c r="K21" s="75"/>
    </row>
    <row r="22" spans="2:37" ht="18" customHeight="1" thickBot="1" x14ac:dyDescent="0.35">
      <c r="B22" s="82">
        <f ca="1">AE22</f>
        <v>372</v>
      </c>
      <c r="C22" s="91" t="s">
        <v>386</v>
      </c>
      <c r="D22" s="82">
        <f ca="1">AF22</f>
        <v>99</v>
      </c>
      <c r="E22" s="71"/>
      <c r="F22" s="71"/>
      <c r="G22" s="95" t="s">
        <v>1</v>
      </c>
      <c r="H22" s="71"/>
      <c r="I22" s="158">
        <f ca="1">AG22</f>
        <v>75</v>
      </c>
      <c r="J22" s="71"/>
      <c r="K22" s="75">
        <f ca="1">AK22+M22</f>
        <v>4</v>
      </c>
      <c r="M22" s="147">
        <v>0</v>
      </c>
      <c r="T22" s="147">
        <f>T20+1</f>
        <v>9</v>
      </c>
      <c r="U22" s="147">
        <f>INT(0.5+(U$2/19*(T22-1)))+P$2</f>
        <v>4</v>
      </c>
      <c r="V22">
        <f>U22+1</f>
        <v>5</v>
      </c>
      <c r="W22">
        <f>INT(V22/2)+1</f>
        <v>3</v>
      </c>
      <c r="X22">
        <f>IF(V22=3,2,IF(V22=4,3,IF(V22&gt;15,14,V22-2)))</f>
        <v>3</v>
      </c>
      <c r="Y22">
        <f ca="1">INT(RAND()*(X22-W22+1)+W22)</f>
        <v>3</v>
      </c>
      <c r="Z22">
        <f ca="1">V22-Y22</f>
        <v>2</v>
      </c>
      <c r="AD22">
        <f ca="1">INT(RAND()*9*10^(AJ22-1)+10^(AJ22-1))</f>
        <v>99</v>
      </c>
      <c r="AE22">
        <f ca="1">INT(RAND()*9*10^(AI22-1)+10^(AI22-1))</f>
        <v>372</v>
      </c>
      <c r="AF22">
        <f ca="1">IF(AD22&lt;3,3,AD22)</f>
        <v>99</v>
      </c>
      <c r="AG22">
        <f ca="1">AE22-INT(AE22/AF22)*AF22</f>
        <v>75</v>
      </c>
      <c r="AI22">
        <f ca="1">Y22</f>
        <v>3</v>
      </c>
      <c r="AJ22">
        <f ca="1">Z22</f>
        <v>2</v>
      </c>
      <c r="AK22">
        <f ca="1">AI22+AJ22-1</f>
        <v>4</v>
      </c>
    </row>
    <row r="23" spans="2:37" ht="13.5" customHeight="1" x14ac:dyDescent="0.25">
      <c r="B23" s="71"/>
      <c r="C23" s="81"/>
      <c r="D23" s="71"/>
      <c r="E23" s="71"/>
      <c r="F23" s="71"/>
      <c r="G23" s="104"/>
      <c r="H23" s="71"/>
      <c r="I23" s="160"/>
      <c r="J23" s="71"/>
      <c r="K23" s="75"/>
    </row>
    <row r="24" spans="2:37" ht="18" customHeight="1" thickBot="1" x14ac:dyDescent="0.35">
      <c r="B24" s="82">
        <f ca="1">AE24</f>
        <v>275</v>
      </c>
      <c r="C24" s="91" t="s">
        <v>386</v>
      </c>
      <c r="D24" s="82">
        <f ca="1">AF24</f>
        <v>29</v>
      </c>
      <c r="E24" s="71"/>
      <c r="F24" s="71"/>
      <c r="G24" s="95" t="s">
        <v>1</v>
      </c>
      <c r="H24" s="71"/>
      <c r="I24" s="158">
        <f ca="1">AG24</f>
        <v>14</v>
      </c>
      <c r="J24" s="71"/>
      <c r="K24" s="75">
        <f ca="1">AK24+M24</f>
        <v>4</v>
      </c>
      <c r="M24" s="147">
        <v>0</v>
      </c>
      <c r="T24" s="147">
        <f>T22+1</f>
        <v>10</v>
      </c>
      <c r="U24" s="147">
        <f>INT(0.5+(U$2/19*(T24-1)))+P$2</f>
        <v>4</v>
      </c>
      <c r="V24">
        <f>U24+1</f>
        <v>5</v>
      </c>
      <c r="W24">
        <f>INT(V24/2)+1</f>
        <v>3</v>
      </c>
      <c r="X24">
        <f>IF(V24=3,2,IF(V24=4,3,IF(V24&gt;15,14,V24-2)))</f>
        <v>3</v>
      </c>
      <c r="Y24">
        <f ca="1">INT(RAND()*(X24-W24+1)+W24)</f>
        <v>3</v>
      </c>
      <c r="Z24">
        <f ca="1">V24-Y24</f>
        <v>2</v>
      </c>
      <c r="AD24">
        <f ca="1">INT(RAND()*9*10^(AJ24-1)+10^(AJ24-1))</f>
        <v>29</v>
      </c>
      <c r="AE24">
        <f ca="1">INT(RAND()*9*10^(AI24-1)+10^(AI24-1))</f>
        <v>275</v>
      </c>
      <c r="AF24">
        <f ca="1">IF(AD24&lt;3,3,AD24)</f>
        <v>29</v>
      </c>
      <c r="AG24">
        <f ca="1">AE24-INT(AE24/AF24)*AF24</f>
        <v>14</v>
      </c>
      <c r="AI24">
        <f ca="1">Y24</f>
        <v>3</v>
      </c>
      <c r="AJ24">
        <f ca="1">Z24</f>
        <v>2</v>
      </c>
      <c r="AK24">
        <f ca="1">AI24+AJ24-1</f>
        <v>4</v>
      </c>
    </row>
    <row r="25" spans="2:37" ht="13.5" customHeight="1" x14ac:dyDescent="0.25">
      <c r="B25" s="71"/>
      <c r="C25" s="81"/>
      <c r="D25" s="71"/>
      <c r="E25" s="71"/>
      <c r="F25" s="71"/>
      <c r="G25" s="104"/>
      <c r="H25" s="71"/>
      <c r="I25" s="160"/>
      <c r="J25" s="71"/>
      <c r="K25" s="75"/>
    </row>
    <row r="26" spans="2:37" ht="18" customHeight="1" thickBot="1" x14ac:dyDescent="0.35">
      <c r="B26" s="82">
        <f ca="1">AE26</f>
        <v>795</v>
      </c>
      <c r="C26" s="91" t="s">
        <v>386</v>
      </c>
      <c r="D26" s="82">
        <f ca="1">AF26</f>
        <v>25</v>
      </c>
      <c r="E26" s="71"/>
      <c r="F26" s="71"/>
      <c r="G26" s="95" t="s">
        <v>1</v>
      </c>
      <c r="H26" s="71"/>
      <c r="I26" s="158">
        <f ca="1">AG26</f>
        <v>20</v>
      </c>
      <c r="J26" s="71"/>
      <c r="K26" s="75">
        <f ca="1">AK26+M26</f>
        <v>4</v>
      </c>
      <c r="M26" s="147">
        <v>0</v>
      </c>
      <c r="T26" s="147">
        <f>T24+1</f>
        <v>11</v>
      </c>
      <c r="U26" s="147">
        <f>INT(0.5+(U$2/19*(T26-1)))+P$2</f>
        <v>4</v>
      </c>
      <c r="V26">
        <f>U26+1</f>
        <v>5</v>
      </c>
      <c r="W26">
        <f>INT(V26/2)+1</f>
        <v>3</v>
      </c>
      <c r="X26">
        <f>IF(V26=3,2,IF(V26=4,3,IF(V26&gt;15,14,V26-2)))</f>
        <v>3</v>
      </c>
      <c r="Y26">
        <f ca="1">INT(RAND()*(X26-W26+1)+W26)</f>
        <v>3</v>
      </c>
      <c r="Z26">
        <f ca="1">V26-Y26</f>
        <v>2</v>
      </c>
      <c r="AD26">
        <f ca="1">INT(RAND()*9*10^(AJ26-1)+10^(AJ26-1))</f>
        <v>25</v>
      </c>
      <c r="AE26">
        <f ca="1">INT(RAND()*9*10^(AI26-1)+10^(AI26-1))</f>
        <v>795</v>
      </c>
      <c r="AF26">
        <f ca="1">IF(AD26&lt;3,3,AD26)</f>
        <v>25</v>
      </c>
      <c r="AG26">
        <f ca="1">AE26-INT(AE26/AF26)*AF26</f>
        <v>20</v>
      </c>
      <c r="AI26">
        <f ca="1">Y26</f>
        <v>3</v>
      </c>
      <c r="AJ26">
        <f ca="1">Z26</f>
        <v>2</v>
      </c>
      <c r="AK26">
        <f ca="1">AI26+AJ26-1</f>
        <v>4</v>
      </c>
    </row>
    <row r="27" spans="2:37" ht="13.5" customHeight="1" x14ac:dyDescent="0.25">
      <c r="B27" s="71"/>
      <c r="C27" s="81"/>
      <c r="D27" s="71"/>
      <c r="E27" s="71"/>
      <c r="F27" s="71"/>
      <c r="G27" s="104"/>
      <c r="H27" s="71"/>
      <c r="I27" s="160"/>
      <c r="J27" s="71"/>
      <c r="K27" s="75"/>
    </row>
    <row r="28" spans="2:37" ht="18" customHeight="1" thickBot="1" x14ac:dyDescent="0.35">
      <c r="B28" s="82">
        <f ca="1">AE28</f>
        <v>810</v>
      </c>
      <c r="C28" s="91" t="s">
        <v>386</v>
      </c>
      <c r="D28" s="82">
        <f ca="1">AF28</f>
        <v>29</v>
      </c>
      <c r="E28" s="71"/>
      <c r="F28" s="71"/>
      <c r="G28" s="95" t="s">
        <v>1</v>
      </c>
      <c r="H28" s="71"/>
      <c r="I28" s="158">
        <f ca="1">AG28</f>
        <v>27</v>
      </c>
      <c r="J28" s="71"/>
      <c r="K28" s="75">
        <f ca="1">AK28+M28</f>
        <v>4</v>
      </c>
      <c r="M28" s="147">
        <v>0</v>
      </c>
      <c r="T28" s="147">
        <f>T26+1</f>
        <v>12</v>
      </c>
      <c r="U28" s="147">
        <f>INT(0.5+(U$2/19*(T28-1)))+P$2</f>
        <v>4</v>
      </c>
      <c r="V28">
        <f>U28+1</f>
        <v>5</v>
      </c>
      <c r="W28">
        <f>INT(V28/2)+1</f>
        <v>3</v>
      </c>
      <c r="X28">
        <f>IF(V28=3,2,IF(V28=4,3,IF(V28&gt;15,14,V28-2)))</f>
        <v>3</v>
      </c>
      <c r="Y28">
        <f ca="1">INT(RAND()*(X28-W28+1)+W28)</f>
        <v>3</v>
      </c>
      <c r="Z28">
        <f ca="1">V28-Y28</f>
        <v>2</v>
      </c>
      <c r="AD28">
        <f ca="1">INT(RAND()*9*10^(AJ28-1)+10^(AJ28-1))</f>
        <v>29</v>
      </c>
      <c r="AE28">
        <f ca="1">INT(RAND()*9*10^(AI28-1)+10^(AI28-1))</f>
        <v>810</v>
      </c>
      <c r="AF28">
        <f ca="1">IF(AD28&lt;3,3,AD28)</f>
        <v>29</v>
      </c>
      <c r="AG28">
        <f ca="1">AE28-INT(AE28/AF28)*AF28</f>
        <v>27</v>
      </c>
      <c r="AI28">
        <f ca="1">Y28</f>
        <v>3</v>
      </c>
      <c r="AJ28">
        <f ca="1">Z28</f>
        <v>2</v>
      </c>
      <c r="AK28">
        <f ca="1">AI28+AJ28-1</f>
        <v>4</v>
      </c>
    </row>
    <row r="29" spans="2:37" ht="13.5" customHeight="1" x14ac:dyDescent="0.25">
      <c r="B29" s="71"/>
      <c r="C29" s="81"/>
      <c r="D29" s="71"/>
      <c r="E29" s="71"/>
      <c r="F29" s="71"/>
      <c r="G29" s="104"/>
      <c r="H29" s="71"/>
      <c r="I29" s="160"/>
      <c r="J29" s="71"/>
      <c r="K29" s="75"/>
    </row>
    <row r="30" spans="2:37" ht="18" customHeight="1" thickBot="1" x14ac:dyDescent="0.35">
      <c r="B30" s="82">
        <f ca="1">AE30</f>
        <v>465</v>
      </c>
      <c r="C30" s="91" t="s">
        <v>386</v>
      </c>
      <c r="D30" s="82">
        <f ca="1">AF30</f>
        <v>86</v>
      </c>
      <c r="E30" s="71"/>
      <c r="F30" s="71"/>
      <c r="G30" s="95" t="s">
        <v>1</v>
      </c>
      <c r="H30" s="71"/>
      <c r="I30" s="158">
        <f ca="1">AG30</f>
        <v>35</v>
      </c>
      <c r="J30" s="71"/>
      <c r="K30" s="75">
        <f ca="1">AK30+M30</f>
        <v>4</v>
      </c>
      <c r="M30" s="147">
        <v>0</v>
      </c>
      <c r="T30" s="147">
        <f>T28+1</f>
        <v>13</v>
      </c>
      <c r="U30" s="147">
        <f>INT(0.5+(U$2/19*(T30-1)))+P$2</f>
        <v>4</v>
      </c>
      <c r="V30">
        <f>U30+1</f>
        <v>5</v>
      </c>
      <c r="W30">
        <f>INT(V30/2)+1</f>
        <v>3</v>
      </c>
      <c r="X30">
        <f>IF(V30=3,2,IF(V30=4,3,IF(V30&gt;15,14,V30-2)))</f>
        <v>3</v>
      </c>
      <c r="Y30">
        <f ca="1">INT(RAND()*(X30-W30+1)+W30)</f>
        <v>3</v>
      </c>
      <c r="Z30">
        <f ca="1">V30-Y30</f>
        <v>2</v>
      </c>
      <c r="AD30">
        <f ca="1">INT(RAND()*9*10^(AJ30-1)+10^(AJ30-1))</f>
        <v>86</v>
      </c>
      <c r="AE30">
        <f ca="1">INT(RAND()*9*10^(AI30-1)+10^(AI30-1))</f>
        <v>465</v>
      </c>
      <c r="AF30">
        <f ca="1">IF(AD30&lt;3,3,AD30)</f>
        <v>86</v>
      </c>
      <c r="AG30">
        <f ca="1">AE30-INT(AE30/AF30)*AF30</f>
        <v>35</v>
      </c>
      <c r="AI30">
        <f ca="1">Y30</f>
        <v>3</v>
      </c>
      <c r="AJ30">
        <f ca="1">Z30</f>
        <v>2</v>
      </c>
      <c r="AK30">
        <f ca="1">AI30+AJ30-1</f>
        <v>4</v>
      </c>
    </row>
    <row r="31" spans="2:37" ht="13.5" customHeight="1" x14ac:dyDescent="0.25">
      <c r="B31" s="71"/>
      <c r="C31" s="81"/>
      <c r="D31" s="82"/>
      <c r="E31" s="71"/>
      <c r="F31" s="71"/>
      <c r="G31" s="95"/>
      <c r="H31" s="71"/>
      <c r="I31" s="160"/>
      <c r="J31" s="71"/>
      <c r="K31" s="75"/>
    </row>
    <row r="32" spans="2:37" ht="18" customHeight="1" thickBot="1" x14ac:dyDescent="0.35">
      <c r="B32" s="82">
        <f ca="1">AE32</f>
        <v>694</v>
      </c>
      <c r="C32" s="91" t="s">
        <v>386</v>
      </c>
      <c r="D32" s="82">
        <f ca="1">AF32</f>
        <v>46</v>
      </c>
      <c r="E32" s="71"/>
      <c r="F32" s="71"/>
      <c r="G32" s="95" t="s">
        <v>1</v>
      </c>
      <c r="H32" s="71"/>
      <c r="I32" s="158">
        <f ca="1">AG32</f>
        <v>4</v>
      </c>
      <c r="J32" s="71"/>
      <c r="K32" s="75">
        <f ca="1">AK32+M32</f>
        <v>4</v>
      </c>
      <c r="M32" s="147">
        <v>0</v>
      </c>
      <c r="T32" s="147">
        <f>T30+1</f>
        <v>14</v>
      </c>
      <c r="U32" s="147">
        <f>INT(0.5+(U$2/19*(T32-1)))+P$2</f>
        <v>4</v>
      </c>
      <c r="V32">
        <f>U32+1</f>
        <v>5</v>
      </c>
      <c r="W32">
        <f>INT(V32/2)+1</f>
        <v>3</v>
      </c>
      <c r="X32">
        <f>IF(V32=3,2,IF(V32=4,3,IF(V32&gt;15,14,V32-2)))</f>
        <v>3</v>
      </c>
      <c r="Y32">
        <f ca="1">INT(RAND()*(X32-W32+1)+W32)</f>
        <v>3</v>
      </c>
      <c r="Z32">
        <f ca="1">V32-Y32</f>
        <v>2</v>
      </c>
      <c r="AD32">
        <f ca="1">INT(RAND()*9*10^(AJ32-1)+10^(AJ32-1))</f>
        <v>46</v>
      </c>
      <c r="AE32">
        <f ca="1">INT(RAND()*9*10^(AI32-1)+10^(AI32-1))</f>
        <v>694</v>
      </c>
      <c r="AF32">
        <f ca="1">IF(AD32&lt;3,3,AD32)</f>
        <v>46</v>
      </c>
      <c r="AG32">
        <f ca="1">AE32-INT(AE32/AF32)*AF32</f>
        <v>4</v>
      </c>
      <c r="AI32">
        <f ca="1">Y32</f>
        <v>3</v>
      </c>
      <c r="AJ32">
        <f ca="1">Z32</f>
        <v>2</v>
      </c>
      <c r="AK32">
        <f ca="1">AI32+AJ32-1</f>
        <v>4</v>
      </c>
    </row>
    <row r="33" spans="1:37" ht="13.5" customHeight="1" x14ac:dyDescent="0.25">
      <c r="B33" s="71"/>
      <c r="C33" s="81"/>
      <c r="D33" s="82"/>
      <c r="E33" s="71"/>
      <c r="F33" s="71"/>
      <c r="G33" s="95"/>
      <c r="H33" s="71"/>
      <c r="I33" s="160"/>
      <c r="J33" s="71"/>
      <c r="K33" s="75"/>
    </row>
    <row r="34" spans="1:37" ht="18" customHeight="1" thickBot="1" x14ac:dyDescent="0.35">
      <c r="B34" s="82">
        <f ca="1">AE34</f>
        <v>570</v>
      </c>
      <c r="C34" s="91" t="s">
        <v>386</v>
      </c>
      <c r="D34" s="82">
        <f ca="1">AF34</f>
        <v>96</v>
      </c>
      <c r="E34" s="71"/>
      <c r="F34" s="71"/>
      <c r="G34" s="95" t="s">
        <v>1</v>
      </c>
      <c r="H34" s="71"/>
      <c r="I34" s="158">
        <f ca="1">AG34</f>
        <v>90</v>
      </c>
      <c r="J34" s="71"/>
      <c r="K34" s="75">
        <f ca="1">AK34+M34</f>
        <v>4</v>
      </c>
      <c r="M34" s="147">
        <v>0</v>
      </c>
      <c r="T34" s="147">
        <f>T32+1</f>
        <v>15</v>
      </c>
      <c r="U34" s="147">
        <f>INT(0.5+(U$2/19*(T34-1)))+P$2</f>
        <v>4</v>
      </c>
      <c r="V34">
        <f>U34+1</f>
        <v>5</v>
      </c>
      <c r="W34">
        <f>INT(V34/2)+1</f>
        <v>3</v>
      </c>
      <c r="X34">
        <f>IF(V34=3,2,IF(V34=4,3,IF(V34&gt;15,14,V34-2)))</f>
        <v>3</v>
      </c>
      <c r="Y34">
        <f ca="1">INT(RAND()*(X34-W34+1)+W34)</f>
        <v>3</v>
      </c>
      <c r="Z34">
        <f ca="1">V34-Y34</f>
        <v>2</v>
      </c>
      <c r="AD34">
        <f ca="1">INT(RAND()*9*10^(AJ34-1)+10^(AJ34-1))</f>
        <v>96</v>
      </c>
      <c r="AE34">
        <f ca="1">INT(RAND()*9*10^(AI34-1)+10^(AI34-1))</f>
        <v>570</v>
      </c>
      <c r="AF34">
        <f ca="1">IF(AD34&lt;3,3,AD34)</f>
        <v>96</v>
      </c>
      <c r="AG34">
        <f ca="1">AE34-INT(AE34/AF34)*AF34</f>
        <v>90</v>
      </c>
      <c r="AI34">
        <f ca="1">Y34</f>
        <v>3</v>
      </c>
      <c r="AJ34">
        <f ca="1">Z34</f>
        <v>2</v>
      </c>
      <c r="AK34">
        <f ca="1">AI34+AJ34-1</f>
        <v>4</v>
      </c>
    </row>
    <row r="35" spans="1:37" ht="13.5" customHeight="1" x14ac:dyDescent="0.25">
      <c r="B35" s="71"/>
      <c r="C35" s="91"/>
      <c r="D35" s="82"/>
      <c r="E35" s="71"/>
      <c r="F35" s="71"/>
      <c r="G35" s="95"/>
      <c r="H35" s="71"/>
      <c r="I35" s="160"/>
      <c r="J35" s="71"/>
      <c r="K35" s="75"/>
    </row>
    <row r="36" spans="1:37" ht="18" customHeight="1" thickBot="1" x14ac:dyDescent="0.35">
      <c r="B36" s="82">
        <f ca="1">AE36</f>
        <v>7161</v>
      </c>
      <c r="C36" s="91" t="s">
        <v>386</v>
      </c>
      <c r="D36" s="82">
        <f ca="1">AF36</f>
        <v>64</v>
      </c>
      <c r="E36" s="71"/>
      <c r="F36" s="71"/>
      <c r="G36" s="95" t="s">
        <v>1</v>
      </c>
      <c r="H36" s="71"/>
      <c r="I36" s="158">
        <f ca="1">AG36</f>
        <v>57</v>
      </c>
      <c r="J36" s="71"/>
      <c r="K36" s="75">
        <f ca="1">AK36+M36</f>
        <v>5</v>
      </c>
      <c r="M36" s="147">
        <v>0</v>
      </c>
      <c r="T36" s="147">
        <f>T34+1</f>
        <v>16</v>
      </c>
      <c r="U36" s="147">
        <f>INT(0.5+(U$2/19*(T36-1)))+P$2</f>
        <v>5</v>
      </c>
      <c r="V36">
        <f>U36+1</f>
        <v>6</v>
      </c>
      <c r="W36">
        <f>INT(V36/2)+1</f>
        <v>4</v>
      </c>
      <c r="X36">
        <f>IF(V36=3,2,IF(V36=4,3,IF(V36&gt;15,14,V36-2)))</f>
        <v>4</v>
      </c>
      <c r="Y36">
        <f ca="1">INT(RAND()*(X36-W36+1)+W36)</f>
        <v>4</v>
      </c>
      <c r="Z36">
        <f ca="1">V36-Y36</f>
        <v>2</v>
      </c>
      <c r="AD36">
        <f ca="1">INT(RAND()*9*10^(AJ36-1)+10^(AJ36-1))</f>
        <v>64</v>
      </c>
      <c r="AE36">
        <f ca="1">INT(RAND()*9*10^(AI36-1)+10^(AI36-1))</f>
        <v>7161</v>
      </c>
      <c r="AF36">
        <f ca="1">IF(AD36&lt;3,3,AD36)</f>
        <v>64</v>
      </c>
      <c r="AG36">
        <f ca="1">AE36-INT(AE36/AF36)*AF36</f>
        <v>57</v>
      </c>
      <c r="AI36">
        <f ca="1">Y36</f>
        <v>4</v>
      </c>
      <c r="AJ36">
        <f ca="1">Z36</f>
        <v>2</v>
      </c>
      <c r="AK36">
        <f ca="1">AI36+AJ36-1</f>
        <v>5</v>
      </c>
    </row>
    <row r="37" spans="1:37" ht="13.5" customHeight="1" x14ac:dyDescent="0.25">
      <c r="B37" s="71"/>
      <c r="C37" s="91"/>
      <c r="D37" s="82"/>
      <c r="E37" s="71"/>
      <c r="F37" s="71"/>
      <c r="G37" s="95"/>
      <c r="H37" s="71"/>
      <c r="I37" s="160"/>
      <c r="J37" s="71"/>
      <c r="K37" s="75"/>
    </row>
    <row r="38" spans="1:37" ht="18" customHeight="1" thickBot="1" x14ac:dyDescent="0.35">
      <c r="B38" s="82">
        <f ca="1">AE38</f>
        <v>7838</v>
      </c>
      <c r="C38" s="91" t="s">
        <v>386</v>
      </c>
      <c r="D38" s="82">
        <f ca="1">AF38</f>
        <v>71</v>
      </c>
      <c r="E38" s="71"/>
      <c r="F38" s="71"/>
      <c r="G38" s="95" t="s">
        <v>1</v>
      </c>
      <c r="H38" s="71"/>
      <c r="I38" s="158">
        <f ca="1">AG38</f>
        <v>28</v>
      </c>
      <c r="J38" s="71"/>
      <c r="K38" s="75">
        <f ca="1">AK38+M38</f>
        <v>5</v>
      </c>
      <c r="M38" s="147">
        <v>0</v>
      </c>
      <c r="T38" s="147">
        <f>T36+1</f>
        <v>17</v>
      </c>
      <c r="U38" s="147">
        <f>INT(0.5+(U$2/19*(T38-1)))+P$2</f>
        <v>5</v>
      </c>
      <c r="V38">
        <f>U38+1</f>
        <v>6</v>
      </c>
      <c r="W38">
        <f>INT(V38/2)+1</f>
        <v>4</v>
      </c>
      <c r="X38">
        <f>IF(V38=3,2,IF(V38=4,3,IF(V38&gt;15,14,V38-2)))</f>
        <v>4</v>
      </c>
      <c r="Y38">
        <f ca="1">INT(RAND()*(X38-W38+1)+W38)</f>
        <v>4</v>
      </c>
      <c r="Z38">
        <f ca="1">V38-Y38</f>
        <v>2</v>
      </c>
      <c r="AD38">
        <f ca="1">INT(RAND()*9*10^(AJ38-1)+10^(AJ38-1))</f>
        <v>71</v>
      </c>
      <c r="AE38">
        <f ca="1">INT(RAND()*9*10^(AI38-1)+10^(AI38-1))</f>
        <v>7838</v>
      </c>
      <c r="AF38">
        <f ca="1">IF(AD38&lt;3,3,AD38)</f>
        <v>71</v>
      </c>
      <c r="AG38">
        <f ca="1">AE38-INT(AE38/AF38)*AF38</f>
        <v>28</v>
      </c>
      <c r="AI38">
        <f ca="1">Y38</f>
        <v>4</v>
      </c>
      <c r="AJ38">
        <f ca="1">Z38</f>
        <v>2</v>
      </c>
      <c r="AK38">
        <f ca="1">AI38+AJ38-1</f>
        <v>5</v>
      </c>
    </row>
    <row r="39" spans="1:37" ht="13.5" customHeight="1" x14ac:dyDescent="0.25">
      <c r="B39" s="71"/>
      <c r="C39" s="91"/>
      <c r="D39" s="82"/>
      <c r="E39" s="71"/>
      <c r="F39" s="71"/>
      <c r="G39" s="95"/>
      <c r="H39" s="71"/>
      <c r="I39" s="160"/>
      <c r="J39" s="71"/>
      <c r="K39" s="75"/>
    </row>
    <row r="40" spans="1:37" ht="18" customHeight="1" thickBot="1" x14ac:dyDescent="0.35">
      <c r="B40" s="82">
        <f ca="1">AE40</f>
        <v>6821</v>
      </c>
      <c r="C40" s="91" t="s">
        <v>386</v>
      </c>
      <c r="D40" s="82">
        <f ca="1">AF40</f>
        <v>15</v>
      </c>
      <c r="E40" s="71"/>
      <c r="F40" s="71"/>
      <c r="G40" s="95" t="s">
        <v>1</v>
      </c>
      <c r="H40" s="71"/>
      <c r="I40" s="158">
        <f ca="1">AG40</f>
        <v>11</v>
      </c>
      <c r="J40" s="71"/>
      <c r="K40" s="75">
        <f ca="1">AK40+M40</f>
        <v>5</v>
      </c>
      <c r="M40" s="147">
        <v>0</v>
      </c>
      <c r="T40" s="147">
        <f>T38+1</f>
        <v>18</v>
      </c>
      <c r="U40" s="147">
        <f>INT(0.5+(U$2/19*(T40-1)))+P$2</f>
        <v>5</v>
      </c>
      <c r="V40">
        <f>U40+1</f>
        <v>6</v>
      </c>
      <c r="W40">
        <f>INT(V40/2)+1</f>
        <v>4</v>
      </c>
      <c r="X40">
        <f>IF(V40=3,2,IF(V40=4,3,IF(V40&gt;15,14,V40-2)))</f>
        <v>4</v>
      </c>
      <c r="Y40">
        <f ca="1">INT(RAND()*(X40-W40+1)+W40)</f>
        <v>4</v>
      </c>
      <c r="Z40">
        <f ca="1">V40-Y40</f>
        <v>2</v>
      </c>
      <c r="AD40">
        <f ca="1">INT(RAND()*9*10^(AJ40-1)+10^(AJ40-1))</f>
        <v>15</v>
      </c>
      <c r="AE40">
        <f ca="1">INT(RAND()*9*10^(AI40-1)+10^(AI40-1))</f>
        <v>6821</v>
      </c>
      <c r="AF40">
        <f ca="1">IF(AD40&lt;3,3,AD40)</f>
        <v>15</v>
      </c>
      <c r="AG40">
        <f ca="1">AE40-INT(AE40/AF40)*AF40</f>
        <v>11</v>
      </c>
      <c r="AI40">
        <f ca="1">Y40</f>
        <v>4</v>
      </c>
      <c r="AJ40">
        <f ca="1">Z40</f>
        <v>2</v>
      </c>
      <c r="AK40">
        <f ca="1">AI40+AJ40-1</f>
        <v>5</v>
      </c>
    </row>
    <row r="41" spans="1:37" ht="13.5" customHeight="1" x14ac:dyDescent="0.25">
      <c r="B41" s="71"/>
      <c r="C41" s="81"/>
      <c r="D41" s="82"/>
      <c r="E41" s="71"/>
      <c r="F41" s="71"/>
      <c r="G41" s="95"/>
      <c r="H41" s="71"/>
      <c r="I41" s="160"/>
      <c r="J41" s="71"/>
      <c r="K41" s="75"/>
    </row>
    <row r="42" spans="1:37" ht="18" customHeight="1" thickBot="1" x14ac:dyDescent="0.35">
      <c r="B42" s="82">
        <f ca="1">AE42</f>
        <v>1382</v>
      </c>
      <c r="C42" s="91" t="s">
        <v>386</v>
      </c>
      <c r="D42" s="82">
        <f ca="1">AF42</f>
        <v>78</v>
      </c>
      <c r="E42" s="71"/>
      <c r="F42" s="71"/>
      <c r="G42" s="95" t="s">
        <v>1</v>
      </c>
      <c r="H42" s="71"/>
      <c r="I42" s="158">
        <f ca="1">AG42</f>
        <v>56</v>
      </c>
      <c r="J42" s="71"/>
      <c r="K42" s="75">
        <f ca="1">AK42+M42</f>
        <v>5</v>
      </c>
      <c r="M42" s="147">
        <v>0</v>
      </c>
      <c r="T42" s="147">
        <f>T40+1</f>
        <v>19</v>
      </c>
      <c r="U42" s="147">
        <f>INT(0.5+(U$2/19*(T42-1)))+P$2</f>
        <v>5</v>
      </c>
      <c r="V42">
        <f>U42+1</f>
        <v>6</v>
      </c>
      <c r="W42">
        <f>INT(V42/2)+1</f>
        <v>4</v>
      </c>
      <c r="X42">
        <f>IF(V42=3,2,IF(V42=4,3,IF(V42&gt;15,14,V42-2)))</f>
        <v>4</v>
      </c>
      <c r="Y42">
        <f ca="1">INT(RAND()*(X42-W42+1)+W42)</f>
        <v>4</v>
      </c>
      <c r="Z42">
        <f ca="1">V42-Y42</f>
        <v>2</v>
      </c>
      <c r="AD42">
        <f ca="1">INT(RAND()*9*10^(AJ42-1)+10^(AJ42-1))</f>
        <v>78</v>
      </c>
      <c r="AE42">
        <f ca="1">INT(RAND()*9*10^(AI42-1)+10^(AI42-1))</f>
        <v>1382</v>
      </c>
      <c r="AF42">
        <f ca="1">IF(AD42&lt;3,3,AD42)</f>
        <v>78</v>
      </c>
      <c r="AG42">
        <f ca="1">AE42-INT(AE42/AF42)*AF42</f>
        <v>56</v>
      </c>
      <c r="AI42">
        <f ca="1">Y42</f>
        <v>4</v>
      </c>
      <c r="AJ42">
        <f ca="1">Z42</f>
        <v>2</v>
      </c>
      <c r="AK42">
        <f ca="1">AI42+AJ42-1</f>
        <v>5</v>
      </c>
    </row>
    <row r="43" spans="1:37" ht="13.5" customHeight="1" x14ac:dyDescent="0.25">
      <c r="B43" s="71"/>
      <c r="C43" s="81"/>
      <c r="D43" s="71"/>
      <c r="E43" s="71"/>
      <c r="F43" s="71"/>
      <c r="G43" s="104"/>
      <c r="H43" s="71"/>
      <c r="I43" s="160"/>
      <c r="J43" s="71"/>
      <c r="K43" s="75"/>
    </row>
    <row r="44" spans="1:37" ht="18" customHeight="1" thickBot="1" x14ac:dyDescent="0.35">
      <c r="B44" s="82">
        <f ca="1">AE44</f>
        <v>7641</v>
      </c>
      <c r="C44" s="91" t="s">
        <v>386</v>
      </c>
      <c r="D44" s="82">
        <f ca="1">AF44</f>
        <v>93</v>
      </c>
      <c r="E44" s="71"/>
      <c r="F44" s="71"/>
      <c r="G44" s="95" t="s">
        <v>1</v>
      </c>
      <c r="H44" s="71"/>
      <c r="I44" s="158">
        <f ca="1">AG44</f>
        <v>15</v>
      </c>
      <c r="J44" s="71"/>
      <c r="K44" s="75">
        <f ca="1">AK44+M44</f>
        <v>5</v>
      </c>
      <c r="M44" s="147">
        <v>0</v>
      </c>
      <c r="T44" s="147">
        <f>T42+1</f>
        <v>20</v>
      </c>
      <c r="U44" s="147">
        <f>INT(0.5+(U$2/19*(T44-1)))+P$2</f>
        <v>5</v>
      </c>
      <c r="V44">
        <f>U44+1</f>
        <v>6</v>
      </c>
      <c r="W44">
        <f>INT(V44/2)+1</f>
        <v>4</v>
      </c>
      <c r="X44">
        <f>IF(V44=3,2,IF(V44=4,3,IF(V44&gt;15,14,V44-2)))</f>
        <v>4</v>
      </c>
      <c r="Y44">
        <f ca="1">INT(RAND()*(X44-W44+1)+W44)</f>
        <v>4</v>
      </c>
      <c r="Z44">
        <f ca="1">V44-Y44</f>
        <v>2</v>
      </c>
      <c r="AD44">
        <f ca="1">INT(RAND()*9*10^(AJ44-1)+10^(AJ44-1))</f>
        <v>93</v>
      </c>
      <c r="AE44">
        <f ca="1">INT(RAND()*9*10^(AI44-1)+10^(AI44-1))</f>
        <v>7641</v>
      </c>
      <c r="AF44">
        <f ca="1">IF(AD44&lt;3,3,AD44)</f>
        <v>93</v>
      </c>
      <c r="AG44">
        <f ca="1">AE44-INT(AE44/AF44)*AF44</f>
        <v>15</v>
      </c>
      <c r="AI44">
        <f ca="1">Y44</f>
        <v>4</v>
      </c>
      <c r="AJ44">
        <f ca="1">Z44</f>
        <v>2</v>
      </c>
      <c r="AK44">
        <f ca="1">AI44+AJ44-1</f>
        <v>5</v>
      </c>
    </row>
    <row r="45" spans="1:37" ht="21.75" customHeight="1" x14ac:dyDescent="0.25">
      <c r="B45" s="71"/>
      <c r="C45" s="81"/>
      <c r="D45" s="71"/>
      <c r="E45" s="71"/>
      <c r="F45" s="71"/>
      <c r="G45" s="104"/>
      <c r="H45" s="71"/>
      <c r="I45" s="83"/>
      <c r="J45" s="71"/>
      <c r="K45" s="75"/>
    </row>
    <row r="46" spans="1:37" ht="17.25" x14ac:dyDescent="0.25">
      <c r="B46" s="71"/>
      <c r="C46" s="81"/>
      <c r="D46" s="71"/>
      <c r="E46" s="71"/>
      <c r="F46" s="71"/>
      <c r="G46" s="104"/>
      <c r="H46" s="71"/>
      <c r="I46" s="84" t="s">
        <v>44</v>
      </c>
      <c r="J46" s="71"/>
      <c r="K46" s="75">
        <f ca="1">SUM(K6:K44)</f>
        <v>80</v>
      </c>
    </row>
    <row r="47" spans="1:37" ht="3" customHeight="1" x14ac:dyDescent="0.2">
      <c r="A47" t="s">
        <v>2</v>
      </c>
      <c r="L47" t="s">
        <v>2</v>
      </c>
    </row>
  </sheetData>
  <phoneticPr fontId="0" type="noConversion"/>
  <printOptions horizontalCentered="1"/>
  <pageMargins left="0" right="0" top="0.39370078740157483" bottom="0" header="0" footer="0"/>
  <pageSetup paperSize="9" orientation="portrait" r:id="rId1"/>
  <headerFooter alignWithMargins="0">
    <oddHeader>&amp;C&amp;16Juniors 2</oddHeader>
    <oddFooter>&amp;R&amp;24 14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BE48"/>
  <sheetViews>
    <sheetView workbookViewId="0"/>
  </sheetViews>
  <sheetFormatPr defaultColWidth="9.140625" defaultRowHeight="12.75" x14ac:dyDescent="0.2"/>
  <cols>
    <col min="1" max="1" width="1.42578125" customWidth="1"/>
    <col min="2" max="2" width="6.85546875" customWidth="1"/>
    <col min="3" max="3" width="4.5703125" style="5" customWidth="1"/>
    <col min="5" max="5" width="3.140625" customWidth="1"/>
    <col min="6" max="6" width="4" style="1" customWidth="1"/>
    <col min="7" max="7" width="3.140625" customWidth="1"/>
    <col min="8" max="8" width="10.28515625" customWidth="1"/>
    <col min="9" max="9" width="4.42578125" style="5" customWidth="1"/>
    <col min="10" max="10" width="10" customWidth="1"/>
    <col min="11" max="11" width="6.5703125" customWidth="1"/>
    <col min="12" max="12" width="6.28515625" customWidth="1"/>
    <col min="13" max="13" width="11.140625" customWidth="1"/>
    <col min="14" max="14" width="0.5703125" customWidth="1"/>
    <col min="15" max="15" width="1" customWidth="1"/>
    <col min="16" max="16" width="6.140625" customWidth="1"/>
    <col min="17" max="17" width="0.7109375" style="11" customWidth="1"/>
    <col min="18" max="28" width="8.85546875" style="11" hidden="1" customWidth="1"/>
    <col min="29" max="57" width="9.140625" hidden="1" customWidth="1"/>
  </cols>
  <sheetData>
    <row r="1" spans="2:55" ht="6.75" customHeight="1" x14ac:dyDescent="0.2">
      <c r="Q1" s="11" t="s">
        <v>2</v>
      </c>
      <c r="V1" s="11">
        <v>4</v>
      </c>
      <c r="X1" s="11">
        <v>14</v>
      </c>
    </row>
    <row r="2" spans="2:55" ht="17.25" x14ac:dyDescent="0.25">
      <c r="B2" s="112" t="s">
        <v>178</v>
      </c>
      <c r="G2" s="1"/>
      <c r="L2" s="14"/>
      <c r="M2" s="20"/>
      <c r="T2" s="167" t="str">
        <f>IF(V2&lt;V1,"NO",IF(V2&gt;X1,"NO",IF(X2&lt;V1,"NO",IF(X2&gt;X1,"NO",IF(V2&gt;X2,"NO",IF(V2&gt;INT(V2),"NO",IF(X2&gt;INT(X2),"NO","OK")))))))</f>
        <v>OK</v>
      </c>
      <c r="U2" s="12" t="s">
        <v>8</v>
      </c>
      <c r="V2" s="169">
        <v>4</v>
      </c>
      <c r="W2" s="12" t="s">
        <v>9</v>
      </c>
      <c r="X2" s="169">
        <v>10</v>
      </c>
      <c r="AA2" s="11">
        <f>X2-V2</f>
        <v>6</v>
      </c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</row>
    <row r="3" spans="2:55" ht="17.25" x14ac:dyDescent="0.25">
      <c r="B3" s="70" t="s">
        <v>282</v>
      </c>
      <c r="G3" s="1"/>
      <c r="L3" s="14"/>
      <c r="M3" s="20"/>
      <c r="T3" s="167"/>
      <c r="U3" s="12"/>
      <c r="V3" s="169"/>
      <c r="W3" s="12"/>
      <c r="X3" s="169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</row>
    <row r="4" spans="2:55" ht="12" customHeight="1" x14ac:dyDescent="0.2">
      <c r="R4" s="12" t="s">
        <v>192</v>
      </c>
      <c r="V4" s="167" t="s">
        <v>55</v>
      </c>
      <c r="Z4" s="12" t="s">
        <v>69</v>
      </c>
      <c r="AA4" s="12" t="s">
        <v>5</v>
      </c>
      <c r="AB4" s="12"/>
      <c r="AC4" s="1" t="s">
        <v>126</v>
      </c>
      <c r="AX4" s="1" t="s">
        <v>84</v>
      </c>
      <c r="AY4" s="1" t="s">
        <v>127</v>
      </c>
      <c r="AZ4" s="1" t="s">
        <v>128</v>
      </c>
      <c r="BA4" s="1" t="s">
        <v>85</v>
      </c>
      <c r="BB4" s="1" t="s">
        <v>86</v>
      </c>
      <c r="BC4" s="1" t="s">
        <v>87</v>
      </c>
    </row>
    <row r="5" spans="2:55" ht="20.25" customHeight="1" x14ac:dyDescent="0.25">
      <c r="G5" s="1"/>
      <c r="H5" s="1"/>
      <c r="I5" s="1"/>
      <c r="J5" s="1"/>
      <c r="K5" s="1"/>
      <c r="P5" s="66" t="s">
        <v>175</v>
      </c>
      <c r="R5" s="12"/>
      <c r="V5" s="167"/>
      <c r="Z5" s="12"/>
      <c r="AA5" s="12"/>
      <c r="AB5" s="12"/>
      <c r="AC5" s="1"/>
      <c r="AX5" s="1"/>
      <c r="AY5" s="1"/>
      <c r="AZ5" s="1"/>
      <c r="BA5" s="1"/>
      <c r="BB5" s="1"/>
      <c r="BC5" s="1"/>
    </row>
    <row r="6" spans="2:55" ht="20.25" customHeight="1" x14ac:dyDescent="0.25">
      <c r="P6" s="66" t="s">
        <v>176</v>
      </c>
      <c r="R6" s="12"/>
      <c r="V6" s="167"/>
      <c r="Z6" s="12"/>
      <c r="AA6" s="12"/>
      <c r="AB6" s="12"/>
      <c r="AC6" s="1"/>
      <c r="AX6" s="1"/>
      <c r="AY6" s="1"/>
      <c r="AZ6" s="1"/>
      <c r="BA6" s="1"/>
      <c r="BB6" s="1"/>
      <c r="BC6" s="1"/>
    </row>
    <row r="7" spans="2:55" ht="21.75" customHeight="1" thickBot="1" x14ac:dyDescent="0.35">
      <c r="B7" s="81">
        <f ca="1">IF(AC7=1,"X",AX7)</f>
        <v>28</v>
      </c>
      <c r="C7" s="91" t="s">
        <v>386</v>
      </c>
      <c r="D7" s="81">
        <f ca="1">IF(AC7=2,"X",BA7)</f>
        <v>196</v>
      </c>
      <c r="E7" s="71"/>
      <c r="F7" s="91" t="s">
        <v>1</v>
      </c>
      <c r="G7" s="71"/>
      <c r="H7" s="81" t="str">
        <f ca="1">IF(AC7=3,"X",BB7)</f>
        <v>X</v>
      </c>
      <c r="I7" s="91" t="s">
        <v>386</v>
      </c>
      <c r="J7" s="81">
        <f ca="1">IF(AC7=4,"X",BC7)</f>
        <v>588</v>
      </c>
      <c r="K7" s="80"/>
      <c r="L7" s="71" t="s">
        <v>129</v>
      </c>
      <c r="M7" s="159">
        <f ca="1">IF(AC7=1,AX7,IF(AC7=2,BA7,IF(AC7=3,BB7,BC7)))</f>
        <v>84</v>
      </c>
      <c r="N7" s="71"/>
      <c r="O7" s="71"/>
      <c r="P7" s="75">
        <f>AA7+R7-1</f>
        <v>3</v>
      </c>
      <c r="R7" s="11">
        <v>0</v>
      </c>
      <c r="Z7" s="11">
        <v>1</v>
      </c>
      <c r="AA7" s="11">
        <v>4</v>
      </c>
      <c r="AC7">
        <f ca="1">INT(RAND()*4+1)</f>
        <v>3</v>
      </c>
      <c r="AD7">
        <f>AA7</f>
        <v>4</v>
      </c>
      <c r="AE7">
        <f>IF(AD7=4,20,IF(AD7&lt;7,51,IF(AD7=7,101,IF(AD7=8,317,IF(AD7=9,651,0)))))</f>
        <v>20</v>
      </c>
      <c r="AF7">
        <f>IF(AD7=10,1501,IF(AD7=11,3162,IF(AD7=14,10001,IF(AD7&gt;11,6001,AE7))))</f>
        <v>20</v>
      </c>
      <c r="AG7">
        <f>IF(AD7=4,49,IF(AD7&lt;7,99,IF(AD7=7,316,IF(AD7=8,650,IF(AD7=9,1500,0)))))</f>
        <v>49</v>
      </c>
      <c r="AH7">
        <f>IF(AD7=10,3162,IF(AD7=11,5999,IF(AD7=14,14999,IF(AD7&gt;11,9999,AG7))))</f>
        <v>49</v>
      </c>
      <c r="AI7">
        <f>IF(AD7=4,5,IF(AD7=5,11,IF(AD7&lt;8,21,IF(AD7=8,41,0))))</f>
        <v>5</v>
      </c>
      <c r="AJ7">
        <f>IF(AD7=9,53,IF(AD7=10,65,IF(AD7=11,77,IF(AD7=12,91,IF(AD7&gt;12,111,AI7)))))</f>
        <v>5</v>
      </c>
      <c r="AK7">
        <f>IF(AD7=4,20,IF(AD7=5,29,IF(AD7&lt;8,49,IF(AD7=8,64,0))))</f>
        <v>20</v>
      </c>
      <c r="AL7">
        <f>IF(AD7=9,87,IF(AD7=10,99,IF(AD7=11,124,IF(AD7=12,149,IF(AD7&gt;12,199,AK7)))))</f>
        <v>20</v>
      </c>
      <c r="AM7">
        <f>IF(AD7=4,2,IF(AD7&lt;7,3,IF(AD7&lt;9,4,IF(AD7=9,5,0))))</f>
        <v>2</v>
      </c>
      <c r="AN7">
        <f>IF(AD7=10,6,IF(AD7=11,7,IF(AD7=12,8,IF(AD7=13,9,IF(AD7=14,10,AM7)))))</f>
        <v>2</v>
      </c>
      <c r="AO7">
        <f>IF(AD7=4,10,IF(AD7=5,12,IF(AD7=6,15,IF(AD7&lt;9,15,IF(AD7=9,20,0)))))</f>
        <v>10</v>
      </c>
      <c r="AP7">
        <f>IF(AD7=10,25,IF(AD7=11,30,IF(AD7=12,35,IF(AD7=13,40,IF(AD7=14,50,AO7)))))</f>
        <v>10</v>
      </c>
      <c r="AR7">
        <f>AF7</f>
        <v>20</v>
      </c>
      <c r="AS7">
        <f>AH7</f>
        <v>49</v>
      </c>
      <c r="AT7">
        <f>AJ7</f>
        <v>5</v>
      </c>
      <c r="AU7">
        <f>AL7</f>
        <v>20</v>
      </c>
      <c r="AV7">
        <f>AN7</f>
        <v>2</v>
      </c>
      <c r="AW7">
        <f>AP7</f>
        <v>10</v>
      </c>
      <c r="AX7">
        <f ca="1">INT(RAND()*(AS7-AR7+1)+AR7)</f>
        <v>28</v>
      </c>
      <c r="AY7">
        <f ca="1">INT(RAND()*(AU7-AT7+1)+AT7)</f>
        <v>7</v>
      </c>
      <c r="AZ7">
        <f ca="1">INT(RAND()*(AW7-AV7+1)+AV7)</f>
        <v>3</v>
      </c>
      <c r="BA7">
        <f ca="1">AX7*AY7</f>
        <v>196</v>
      </c>
      <c r="BB7">
        <f ca="1">AX7*AZ7</f>
        <v>84</v>
      </c>
      <c r="BC7">
        <f ca="1">BA7*AZ7</f>
        <v>588</v>
      </c>
    </row>
    <row r="8" spans="2:55" ht="15" customHeight="1" x14ac:dyDescent="0.25">
      <c r="B8" s="71"/>
      <c r="C8" s="81"/>
      <c r="D8" s="71"/>
      <c r="E8" s="71"/>
      <c r="F8" s="81"/>
      <c r="G8" s="71"/>
      <c r="H8" s="71"/>
      <c r="I8" s="81"/>
      <c r="J8" s="71"/>
      <c r="K8" s="71"/>
      <c r="L8" s="71"/>
      <c r="M8" s="154"/>
      <c r="N8" s="71"/>
      <c r="O8" s="71"/>
      <c r="P8" s="75"/>
    </row>
    <row r="9" spans="2:55" ht="18" customHeight="1" thickBot="1" x14ac:dyDescent="0.35">
      <c r="B9" s="81">
        <f ca="1">IF(AC9=1,"X",AX9)</f>
        <v>24</v>
      </c>
      <c r="C9" s="91" t="s">
        <v>386</v>
      </c>
      <c r="D9" s="81">
        <f ca="1">IF(AC9=2,"X",BA9)</f>
        <v>336</v>
      </c>
      <c r="E9" s="71"/>
      <c r="F9" s="91" t="s">
        <v>1</v>
      </c>
      <c r="G9" s="71"/>
      <c r="H9" s="81" t="str">
        <f ca="1">IF(AC9=3,"X",BB9)</f>
        <v>X</v>
      </c>
      <c r="I9" s="91" t="s">
        <v>386</v>
      </c>
      <c r="J9" s="81">
        <f ca="1">IF(AC9=4,"X",BC9)</f>
        <v>1008</v>
      </c>
      <c r="K9" s="80"/>
      <c r="L9" s="71" t="s">
        <v>129</v>
      </c>
      <c r="M9" s="159">
        <f ca="1">IF(AC9=1,AX9,IF(AC9=2,BA9,IF(AC9=3,BB9,BC9)))</f>
        <v>72</v>
      </c>
      <c r="N9" s="71"/>
      <c r="O9" s="71"/>
      <c r="P9" s="75">
        <f>AA9+R9-1</f>
        <v>3</v>
      </c>
      <c r="R9" s="11">
        <v>0</v>
      </c>
      <c r="T9" s="12"/>
      <c r="U9" s="12" t="s">
        <v>184</v>
      </c>
      <c r="V9" s="12" t="s">
        <v>185</v>
      </c>
      <c r="W9" s="12" t="s">
        <v>186</v>
      </c>
      <c r="Z9" s="11">
        <f>Z7+1</f>
        <v>2</v>
      </c>
      <c r="AA9" s="11">
        <v>4</v>
      </c>
      <c r="AC9">
        <f ca="1">INT(RAND()*4+1)</f>
        <v>3</v>
      </c>
      <c r="AD9">
        <f>AA9</f>
        <v>4</v>
      </c>
      <c r="AE9">
        <f>IF(AD9=4,20,IF(AD9&lt;7,51,IF(AD9=7,101,IF(AD9=8,317,IF(AD9=9,651,0)))))</f>
        <v>20</v>
      </c>
      <c r="AF9">
        <f>IF(AD9=10,1501,IF(AD9=11,3162,IF(AD9=14,10001,IF(AD9&gt;11,6001,AE9))))</f>
        <v>20</v>
      </c>
      <c r="AG9">
        <f>IF(AD9=4,49,IF(AD9&lt;7,99,IF(AD9=7,316,IF(AD9=8,650,IF(AD9=9,1500,0)))))</f>
        <v>49</v>
      </c>
      <c r="AH9">
        <f>IF(AD9=10,3162,IF(AD9=11,5999,IF(AD9=14,14999,IF(AD9&gt;11,9999,AG9))))</f>
        <v>49</v>
      </c>
      <c r="AI9">
        <f>IF(AD9=4,5,IF(AD9=5,11,IF(AD9&lt;8,21,IF(AD9=8,41,0))))</f>
        <v>5</v>
      </c>
      <c r="AJ9">
        <f>IF(AD9=9,53,IF(AD9=10,65,IF(AD9=11,77,IF(AD9=12,91,IF(AD9&gt;12,111,AI9)))))</f>
        <v>5</v>
      </c>
      <c r="AK9">
        <f>IF(AD9=4,20,IF(AD9=5,29,IF(AD9&lt;8,49,IF(AD9=8,64,0))))</f>
        <v>20</v>
      </c>
      <c r="AL9">
        <f>IF(AD9=9,87,IF(AD9=10,99,IF(AD9=11,124,IF(AD9=12,149,IF(AD9&gt;12,199,AK9)))))</f>
        <v>20</v>
      </c>
      <c r="AM9">
        <f>IF(AD9=4,2,IF(AD9&lt;7,3,IF(AD9&lt;9,4,IF(AD9=9,5,0))))</f>
        <v>2</v>
      </c>
      <c r="AN9">
        <f>IF(AD9=10,6,IF(AD9=11,7,IF(AD9=12,8,IF(AD9=13,9,IF(AD9=14,10,AM9)))))</f>
        <v>2</v>
      </c>
      <c r="AO9">
        <f>IF(AD9=4,10,IF(AD9=5,12,IF(AD9=6,15,IF(AD9&lt;9,15,IF(AD9=9,20,0)))))</f>
        <v>10</v>
      </c>
      <c r="AP9">
        <f>IF(AD9=10,25,IF(AD9=11,30,IF(AD9=12,35,IF(AD9=13,40,IF(AD9=14,50,AO9)))))</f>
        <v>10</v>
      </c>
      <c r="AR9">
        <f>AF9</f>
        <v>20</v>
      </c>
      <c r="AS9">
        <f>AH9</f>
        <v>49</v>
      </c>
      <c r="AT9">
        <f>AJ9</f>
        <v>5</v>
      </c>
      <c r="AU9">
        <f>AL9</f>
        <v>20</v>
      </c>
      <c r="AV9">
        <f>AN9</f>
        <v>2</v>
      </c>
      <c r="AW9">
        <f>AP9</f>
        <v>10</v>
      </c>
      <c r="AX9">
        <f ca="1">INT(RAND()*(AS9-AR9+1)+AR9)</f>
        <v>24</v>
      </c>
      <c r="AY9">
        <f ca="1">INT(RAND()*(AU9-AT9+1)+AT9)</f>
        <v>14</v>
      </c>
      <c r="AZ9">
        <f ca="1">INT(RAND()*(AW9-AV9+1)+AV9)</f>
        <v>3</v>
      </c>
      <c r="BA9">
        <f ca="1">AX9*AY9</f>
        <v>336</v>
      </c>
      <c r="BB9">
        <f ca="1">AX9*AZ9</f>
        <v>72</v>
      </c>
      <c r="BC9">
        <f ca="1">BA9*AZ9</f>
        <v>1008</v>
      </c>
    </row>
    <row r="10" spans="2:55" ht="15" customHeight="1" x14ac:dyDescent="0.25">
      <c r="B10" s="71"/>
      <c r="C10" s="81"/>
      <c r="D10" s="71"/>
      <c r="E10" s="71"/>
      <c r="F10" s="81"/>
      <c r="G10" s="71"/>
      <c r="H10" s="71"/>
      <c r="I10" s="81"/>
      <c r="J10" s="71"/>
      <c r="K10" s="71"/>
      <c r="L10" s="71"/>
      <c r="M10" s="154"/>
      <c r="N10" s="71"/>
      <c r="O10" s="71"/>
      <c r="P10" s="75"/>
      <c r="T10" s="12"/>
      <c r="U10" s="12"/>
      <c r="V10" s="12"/>
    </row>
    <row r="11" spans="2:55" ht="18" customHeight="1" thickBot="1" x14ac:dyDescent="0.35">
      <c r="B11" s="81">
        <f ca="1">IF(AC11=1,"X",AX11)</f>
        <v>45</v>
      </c>
      <c r="C11" s="91" t="s">
        <v>386</v>
      </c>
      <c r="D11" s="81">
        <f ca="1">IF(AC11=2,"X",BA11)</f>
        <v>585</v>
      </c>
      <c r="E11" s="71"/>
      <c r="F11" s="91" t="s">
        <v>1</v>
      </c>
      <c r="G11" s="71"/>
      <c r="H11" s="81">
        <f ca="1">IF(AC11=3,"X",BB11)</f>
        <v>360</v>
      </c>
      <c r="I11" s="91" t="s">
        <v>386</v>
      </c>
      <c r="J11" s="81" t="str">
        <f ca="1">IF(AC11=4,"X",BC11)</f>
        <v>X</v>
      </c>
      <c r="K11" s="80"/>
      <c r="L11" s="71" t="s">
        <v>129</v>
      </c>
      <c r="M11" s="159">
        <f ca="1">IF(AC11=1,AX11,IF(AC11=2,BA11,IF(AC11=3,BB11,BC11)))</f>
        <v>4680</v>
      </c>
      <c r="N11" s="71"/>
      <c r="O11" s="71"/>
      <c r="P11" s="75">
        <f>AA11+R11-1</f>
        <v>3</v>
      </c>
      <c r="R11" s="11">
        <v>0</v>
      </c>
      <c r="T11" s="12"/>
      <c r="U11" s="12" t="s">
        <v>184</v>
      </c>
      <c r="V11" s="12" t="s">
        <v>185</v>
      </c>
      <c r="W11" s="12" t="s">
        <v>186</v>
      </c>
      <c r="Z11" s="11">
        <f>Z9+1</f>
        <v>3</v>
      </c>
      <c r="AA11" s="11">
        <v>4</v>
      </c>
      <c r="AC11">
        <f ca="1">INT(RAND()*4+1)</f>
        <v>4</v>
      </c>
      <c r="AD11">
        <f>AA11</f>
        <v>4</v>
      </c>
      <c r="AE11">
        <f>IF(AD11=4,20,IF(AD11&lt;7,51,IF(AD11=7,101,IF(AD11=8,317,IF(AD11=9,651,0)))))</f>
        <v>20</v>
      </c>
      <c r="AF11">
        <f>IF(AD11=10,1501,IF(AD11=11,3162,IF(AD11=14,10001,IF(AD11&gt;11,6001,AE11))))</f>
        <v>20</v>
      </c>
      <c r="AG11">
        <f>IF(AD11=4,49,IF(AD11&lt;7,99,IF(AD11=7,316,IF(AD11=8,650,IF(AD11=9,1500,0)))))</f>
        <v>49</v>
      </c>
      <c r="AH11">
        <f>IF(AD11=10,3162,IF(AD11=11,5999,IF(AD11=14,14999,IF(AD11&gt;11,9999,AG11))))</f>
        <v>49</v>
      </c>
      <c r="AI11">
        <f>IF(AD11=4,5,IF(AD11=5,11,IF(AD11&lt;8,21,IF(AD11=8,41,0))))</f>
        <v>5</v>
      </c>
      <c r="AJ11">
        <f>IF(AD11=9,53,IF(AD11=10,65,IF(AD11=11,77,IF(AD11=12,91,IF(AD11&gt;12,111,AI11)))))</f>
        <v>5</v>
      </c>
      <c r="AK11">
        <f>IF(AD11=4,20,IF(AD11=5,29,IF(AD11&lt;8,49,IF(AD11=8,64,0))))</f>
        <v>20</v>
      </c>
      <c r="AL11">
        <f>IF(AD11=9,87,IF(AD11=10,99,IF(AD11=11,124,IF(AD11=12,149,IF(AD11&gt;12,199,AK11)))))</f>
        <v>20</v>
      </c>
      <c r="AM11">
        <f>IF(AD11=4,2,IF(AD11&lt;7,3,IF(AD11&lt;9,4,IF(AD11=9,5,0))))</f>
        <v>2</v>
      </c>
      <c r="AN11">
        <f>IF(AD11=10,6,IF(AD11=11,7,IF(AD11=12,8,IF(AD11=13,9,IF(AD11=14,10,AM11)))))</f>
        <v>2</v>
      </c>
      <c r="AO11">
        <f>IF(AD11=4,10,IF(AD11=5,12,IF(AD11=6,15,IF(AD11&lt;9,15,IF(AD11=9,20,0)))))</f>
        <v>10</v>
      </c>
      <c r="AP11">
        <f>IF(AD11=10,25,IF(AD11=11,30,IF(AD11=12,35,IF(AD11=13,40,IF(AD11=14,50,AO11)))))</f>
        <v>10</v>
      </c>
      <c r="AR11">
        <f>AF11</f>
        <v>20</v>
      </c>
      <c r="AS11">
        <f>AH11</f>
        <v>49</v>
      </c>
      <c r="AT11">
        <f>AJ11</f>
        <v>5</v>
      </c>
      <c r="AU11">
        <f>AL11</f>
        <v>20</v>
      </c>
      <c r="AV11">
        <f>AN11</f>
        <v>2</v>
      </c>
      <c r="AW11">
        <f>AP11</f>
        <v>10</v>
      </c>
      <c r="AX11">
        <f ca="1">INT(RAND()*(AS11-AR11+1)+AR11)</f>
        <v>45</v>
      </c>
      <c r="AY11">
        <f ca="1">INT(RAND()*(AU11-AT11+1)+AT11)</f>
        <v>13</v>
      </c>
      <c r="AZ11">
        <f ca="1">INT(RAND()*(AW11-AV11+1)+AV11)</f>
        <v>8</v>
      </c>
      <c r="BA11">
        <f ca="1">AX11*AY11</f>
        <v>585</v>
      </c>
      <c r="BB11">
        <f ca="1">AX11*AZ11</f>
        <v>360</v>
      </c>
      <c r="BC11">
        <f ca="1">BA11*AZ11</f>
        <v>4680</v>
      </c>
    </row>
    <row r="12" spans="2:55" ht="15" customHeight="1" x14ac:dyDescent="0.25">
      <c r="B12" s="71"/>
      <c r="C12" s="81"/>
      <c r="D12" s="71"/>
      <c r="E12" s="71"/>
      <c r="F12" s="81"/>
      <c r="G12" s="71"/>
      <c r="H12" s="71"/>
      <c r="I12" s="81"/>
      <c r="J12" s="71"/>
      <c r="K12" s="71"/>
      <c r="L12" s="71"/>
      <c r="M12" s="154"/>
      <c r="N12" s="71"/>
      <c r="O12" s="71"/>
      <c r="P12" s="75"/>
    </row>
    <row r="13" spans="2:55" ht="18" customHeight="1" thickBot="1" x14ac:dyDescent="0.35">
      <c r="B13" s="81">
        <f ca="1">IF(AC13=1,"X",AX13)</f>
        <v>29</v>
      </c>
      <c r="C13" s="91" t="s">
        <v>386</v>
      </c>
      <c r="D13" s="81">
        <f ca="1">IF(AC13=2,"X",BA13)</f>
        <v>319</v>
      </c>
      <c r="E13" s="71"/>
      <c r="F13" s="91" t="s">
        <v>1</v>
      </c>
      <c r="G13" s="71"/>
      <c r="H13" s="81" t="str">
        <f ca="1">IF(AC13=3,"X",BB13)</f>
        <v>X</v>
      </c>
      <c r="I13" s="91" t="s">
        <v>386</v>
      </c>
      <c r="J13" s="81">
        <f ca="1">IF(AC13=4,"X",BC13)</f>
        <v>1595</v>
      </c>
      <c r="K13" s="80"/>
      <c r="L13" s="71" t="s">
        <v>129</v>
      </c>
      <c r="M13" s="159">
        <f ca="1">IF(AC13=1,AX13,IF(AC13=2,BA13,IF(AC13=3,BB13,BC13)))</f>
        <v>145</v>
      </c>
      <c r="N13" s="71"/>
      <c r="O13" s="71"/>
      <c r="P13" s="75">
        <f>AA13+R13-1</f>
        <v>3</v>
      </c>
      <c r="R13" s="11">
        <v>0</v>
      </c>
      <c r="T13" s="12"/>
      <c r="U13" s="12" t="s">
        <v>184</v>
      </c>
      <c r="V13" s="12" t="s">
        <v>185</v>
      </c>
      <c r="W13" s="12" t="s">
        <v>186</v>
      </c>
      <c r="Z13" s="11">
        <f>Z11+1</f>
        <v>4</v>
      </c>
      <c r="AA13" s="11">
        <v>4</v>
      </c>
      <c r="AC13">
        <f ca="1">INT(RAND()*4+1)</f>
        <v>3</v>
      </c>
      <c r="AD13">
        <f>AA13</f>
        <v>4</v>
      </c>
      <c r="AE13">
        <f>IF(AD13=4,20,IF(AD13&lt;7,51,IF(AD13=7,101,IF(AD13=8,317,IF(AD13=9,651,0)))))</f>
        <v>20</v>
      </c>
      <c r="AF13">
        <f>IF(AD13=10,1501,IF(AD13=11,3162,IF(AD13=14,10001,IF(AD13&gt;11,6001,AE13))))</f>
        <v>20</v>
      </c>
      <c r="AG13">
        <f>IF(AD13=4,49,IF(AD13&lt;7,99,IF(AD13=7,316,IF(AD13=8,650,IF(AD13=9,1500,0)))))</f>
        <v>49</v>
      </c>
      <c r="AH13">
        <f>IF(AD13=10,3162,IF(AD13=11,5999,IF(AD13=14,14999,IF(AD13&gt;11,9999,AG13))))</f>
        <v>49</v>
      </c>
      <c r="AI13">
        <f>IF(AD13=4,5,IF(AD13=5,11,IF(AD13&lt;8,21,IF(AD13=8,41,0))))</f>
        <v>5</v>
      </c>
      <c r="AJ13">
        <f>IF(AD13=9,53,IF(AD13=10,65,IF(AD13=11,77,IF(AD13=12,91,IF(AD13&gt;12,111,AI13)))))</f>
        <v>5</v>
      </c>
      <c r="AK13">
        <f>IF(AD13=4,20,IF(AD13=5,29,IF(AD13&lt;8,49,IF(AD13=8,64,0))))</f>
        <v>20</v>
      </c>
      <c r="AL13">
        <f>IF(AD13=9,87,IF(AD13=10,99,IF(AD13=11,124,IF(AD13=12,149,IF(AD13&gt;12,199,AK13)))))</f>
        <v>20</v>
      </c>
      <c r="AM13">
        <f>IF(AD13=4,2,IF(AD13&lt;7,3,IF(AD13&lt;9,4,IF(AD13=9,5,0))))</f>
        <v>2</v>
      </c>
      <c r="AN13">
        <f>IF(AD13=10,6,IF(AD13=11,7,IF(AD13=12,8,IF(AD13=13,9,IF(AD13=14,10,AM13)))))</f>
        <v>2</v>
      </c>
      <c r="AO13">
        <f>IF(AD13=4,10,IF(AD13=5,12,IF(AD13=6,15,IF(AD13&lt;9,15,IF(AD13=9,20,0)))))</f>
        <v>10</v>
      </c>
      <c r="AP13">
        <f>IF(AD13=10,25,IF(AD13=11,30,IF(AD13=12,35,IF(AD13=13,40,IF(AD13=14,50,AO13)))))</f>
        <v>10</v>
      </c>
      <c r="AR13">
        <f>AF13</f>
        <v>20</v>
      </c>
      <c r="AS13">
        <f>AH13</f>
        <v>49</v>
      </c>
      <c r="AT13">
        <f>AJ13</f>
        <v>5</v>
      </c>
      <c r="AU13">
        <f>AL13</f>
        <v>20</v>
      </c>
      <c r="AV13">
        <f>AN13</f>
        <v>2</v>
      </c>
      <c r="AW13">
        <f>AP13</f>
        <v>10</v>
      </c>
      <c r="AX13">
        <f ca="1">INT(RAND()*(AS13-AR13+1)+AR13)</f>
        <v>29</v>
      </c>
      <c r="AY13">
        <f ca="1">INT(RAND()*(AU13-AT13+1)+AT13)</f>
        <v>11</v>
      </c>
      <c r="AZ13">
        <f ca="1">INT(RAND()*(AW13-AV13+1)+AV13)</f>
        <v>5</v>
      </c>
      <c r="BA13">
        <f ca="1">AX13*AY13</f>
        <v>319</v>
      </c>
      <c r="BB13">
        <f ca="1">AX13*AZ13</f>
        <v>145</v>
      </c>
      <c r="BC13">
        <f ca="1">BA13*AZ13</f>
        <v>1595</v>
      </c>
    </row>
    <row r="14" spans="2:55" ht="15" customHeight="1" x14ac:dyDescent="0.25">
      <c r="B14" s="71"/>
      <c r="C14" s="81"/>
      <c r="D14" s="71"/>
      <c r="E14" s="71"/>
      <c r="F14" s="81"/>
      <c r="G14" s="71"/>
      <c r="H14" s="71"/>
      <c r="I14" s="81"/>
      <c r="J14" s="71"/>
      <c r="K14" s="71"/>
      <c r="L14" s="71"/>
      <c r="M14" s="154"/>
      <c r="N14" s="71"/>
      <c r="O14" s="71"/>
      <c r="P14" s="75"/>
      <c r="T14" s="12"/>
    </row>
    <row r="15" spans="2:55" ht="18" customHeight="1" thickBot="1" x14ac:dyDescent="0.35">
      <c r="B15" s="81" t="str">
        <f ca="1">IF(AC15=1,"X",AX15)</f>
        <v>X</v>
      </c>
      <c r="C15" s="91" t="s">
        <v>386</v>
      </c>
      <c r="D15" s="81">
        <f ca="1">IF(AC15=2,"X",BA15)</f>
        <v>2080</v>
      </c>
      <c r="E15" s="71"/>
      <c r="F15" s="91" t="s">
        <v>1</v>
      </c>
      <c r="G15" s="71"/>
      <c r="H15" s="81">
        <f ca="1">IF(AC15=3,"X",BB15)</f>
        <v>560</v>
      </c>
      <c r="I15" s="91" t="s">
        <v>386</v>
      </c>
      <c r="J15" s="81">
        <f ca="1">IF(AC15=4,"X",BC15)</f>
        <v>14560</v>
      </c>
      <c r="K15" s="80"/>
      <c r="L15" s="71" t="s">
        <v>129</v>
      </c>
      <c r="M15" s="159">
        <f ca="1">IF(AC15=1,AX15,IF(AC15=2,BA15,IF(AC15=3,BB15,BC15)))</f>
        <v>80</v>
      </c>
      <c r="N15" s="71"/>
      <c r="O15" s="71"/>
      <c r="P15" s="75">
        <f>AA15+R15-1</f>
        <v>4</v>
      </c>
      <c r="R15" s="11">
        <v>0</v>
      </c>
      <c r="T15" s="12"/>
      <c r="U15" s="12" t="s">
        <v>184</v>
      </c>
      <c r="V15" s="12" t="s">
        <v>185</v>
      </c>
      <c r="W15" s="12" t="s">
        <v>186</v>
      </c>
      <c r="Z15" s="11">
        <f>Z13+1</f>
        <v>5</v>
      </c>
      <c r="AA15" s="11">
        <v>5</v>
      </c>
      <c r="AC15">
        <f ca="1">INT(RAND()*4+1)</f>
        <v>1</v>
      </c>
      <c r="AD15">
        <f>AA15</f>
        <v>5</v>
      </c>
      <c r="AE15">
        <f>IF(AD15=4,20,IF(AD15&lt;7,51,IF(AD15=7,101,IF(AD15=8,317,IF(AD15=9,651,0)))))</f>
        <v>51</v>
      </c>
      <c r="AF15">
        <f>IF(AD15=10,1501,IF(AD15=11,3162,IF(AD15=14,10001,IF(AD15&gt;11,6001,AE15))))</f>
        <v>51</v>
      </c>
      <c r="AG15">
        <f>IF(AD15=4,49,IF(AD15&lt;7,99,IF(AD15=7,316,IF(AD15=8,650,IF(AD15=9,1500,0)))))</f>
        <v>99</v>
      </c>
      <c r="AH15">
        <f>IF(AD15=10,3162,IF(AD15=11,5999,IF(AD15=14,14999,IF(AD15&gt;11,9999,AG15))))</f>
        <v>99</v>
      </c>
      <c r="AI15">
        <f>IF(AD15=4,5,IF(AD15=5,11,IF(AD15&lt;8,21,IF(AD15=8,41,0))))</f>
        <v>11</v>
      </c>
      <c r="AJ15">
        <f>IF(AD15=9,53,IF(AD15=10,65,IF(AD15=11,77,IF(AD15=12,91,IF(AD15&gt;12,111,AI15)))))</f>
        <v>11</v>
      </c>
      <c r="AK15">
        <f>IF(AD15=4,20,IF(AD15=5,29,IF(AD15&lt;8,49,IF(AD15=8,64,0))))</f>
        <v>29</v>
      </c>
      <c r="AL15">
        <f>IF(AD15=9,87,IF(AD15=10,99,IF(AD15=11,124,IF(AD15=12,149,IF(AD15&gt;12,199,AK15)))))</f>
        <v>29</v>
      </c>
      <c r="AM15">
        <f>IF(AD15=4,2,IF(AD15&lt;7,3,IF(AD15&lt;9,4,IF(AD15=9,5,0))))</f>
        <v>3</v>
      </c>
      <c r="AN15">
        <f>IF(AD15=10,6,IF(AD15=11,7,IF(AD15=12,8,IF(AD15=13,9,IF(AD15=14,10,AM15)))))</f>
        <v>3</v>
      </c>
      <c r="AO15">
        <f>IF(AD15=4,10,IF(AD15=5,12,IF(AD15=6,15,IF(AD15&lt;9,15,IF(AD15=9,20,0)))))</f>
        <v>12</v>
      </c>
      <c r="AP15">
        <f>IF(AD15=10,25,IF(AD15=11,30,IF(AD15=12,35,IF(AD15=13,40,IF(AD15=14,50,AO15)))))</f>
        <v>12</v>
      </c>
      <c r="AR15">
        <f>AF15</f>
        <v>51</v>
      </c>
      <c r="AS15">
        <f>AH15</f>
        <v>99</v>
      </c>
      <c r="AT15">
        <f>AJ15</f>
        <v>11</v>
      </c>
      <c r="AU15">
        <f>AL15</f>
        <v>29</v>
      </c>
      <c r="AV15">
        <f>AN15</f>
        <v>3</v>
      </c>
      <c r="AW15">
        <f>AP15</f>
        <v>12</v>
      </c>
      <c r="AX15">
        <f ca="1">INT(RAND()*(AS15-AR15+1)+AR15)</f>
        <v>80</v>
      </c>
      <c r="AY15">
        <f ca="1">INT(RAND()*(AU15-AT15+1)+AT15)</f>
        <v>26</v>
      </c>
      <c r="AZ15">
        <f ca="1">INT(RAND()*(AW15-AV15+1)+AV15)</f>
        <v>7</v>
      </c>
      <c r="BA15">
        <f ca="1">AX15*AY15</f>
        <v>2080</v>
      </c>
      <c r="BB15">
        <f ca="1">AX15*AZ15</f>
        <v>560</v>
      </c>
      <c r="BC15">
        <f ca="1">BA15*AZ15</f>
        <v>14560</v>
      </c>
    </row>
    <row r="16" spans="2:55" ht="15" customHeight="1" x14ac:dyDescent="0.25">
      <c r="B16" s="71"/>
      <c r="C16" s="81"/>
      <c r="D16" s="71"/>
      <c r="E16" s="71"/>
      <c r="F16" s="81"/>
      <c r="G16" s="71"/>
      <c r="H16" s="71"/>
      <c r="I16" s="81"/>
      <c r="J16" s="71"/>
      <c r="K16" s="71"/>
      <c r="L16" s="71"/>
      <c r="M16" s="154"/>
      <c r="N16" s="71"/>
      <c r="O16" s="71"/>
      <c r="P16" s="75"/>
      <c r="T16" s="12"/>
    </row>
    <row r="17" spans="2:55" ht="18" customHeight="1" thickBot="1" x14ac:dyDescent="0.35">
      <c r="B17" s="81">
        <f ca="1">IF(AC17=1,"X",AX17)</f>
        <v>58</v>
      </c>
      <c r="C17" s="91" t="s">
        <v>386</v>
      </c>
      <c r="D17" s="81" t="str">
        <f ca="1">IF(AC17=2,"X",BA17)</f>
        <v>X</v>
      </c>
      <c r="E17" s="71"/>
      <c r="F17" s="91" t="s">
        <v>1</v>
      </c>
      <c r="G17" s="71"/>
      <c r="H17" s="81">
        <f ca="1">IF(AC17=3,"X",BB17)</f>
        <v>696</v>
      </c>
      <c r="I17" s="91" t="s">
        <v>386</v>
      </c>
      <c r="J17" s="81">
        <f ca="1">IF(AC17=4,"X",BC17)</f>
        <v>19488</v>
      </c>
      <c r="K17" s="80"/>
      <c r="L17" s="71" t="s">
        <v>129</v>
      </c>
      <c r="M17" s="159">
        <f ca="1">IF(AC17=1,AX17,IF(AC17=2,BA17,IF(AC17=3,BB17,BC17)))</f>
        <v>1624</v>
      </c>
      <c r="N17" s="71"/>
      <c r="O17" s="71"/>
      <c r="P17" s="75">
        <f>AA17+R17-1</f>
        <v>4</v>
      </c>
      <c r="R17" s="11">
        <v>0</v>
      </c>
      <c r="T17" s="12"/>
      <c r="U17" s="12" t="s">
        <v>184</v>
      </c>
      <c r="V17" s="12" t="s">
        <v>185</v>
      </c>
      <c r="W17" s="12" t="s">
        <v>186</v>
      </c>
      <c r="Z17" s="11">
        <f>Z15+1</f>
        <v>6</v>
      </c>
      <c r="AA17" s="11">
        <v>5</v>
      </c>
      <c r="AC17">
        <f ca="1">INT(RAND()*4+1)</f>
        <v>2</v>
      </c>
      <c r="AD17">
        <f>AA17</f>
        <v>5</v>
      </c>
      <c r="AE17">
        <f>IF(AD17=4,20,IF(AD17&lt;7,51,IF(AD17=7,101,IF(AD17=8,317,IF(AD17=9,651,0)))))</f>
        <v>51</v>
      </c>
      <c r="AF17">
        <f>IF(AD17=10,1501,IF(AD17=11,3162,IF(AD17=14,10001,IF(AD17&gt;11,6001,AE17))))</f>
        <v>51</v>
      </c>
      <c r="AG17">
        <f>IF(AD17=4,49,IF(AD17&lt;7,99,IF(AD17=7,316,IF(AD17=8,650,IF(AD17=9,1500,0)))))</f>
        <v>99</v>
      </c>
      <c r="AH17">
        <f>IF(AD17=10,3162,IF(AD17=11,5999,IF(AD17=14,14999,IF(AD17&gt;11,9999,AG17))))</f>
        <v>99</v>
      </c>
      <c r="AI17">
        <f>IF(AD17=4,5,IF(AD17=5,11,IF(AD17&lt;8,21,IF(AD17=8,41,0))))</f>
        <v>11</v>
      </c>
      <c r="AJ17">
        <f>IF(AD17=9,53,IF(AD17=10,65,IF(AD17=11,77,IF(AD17=12,91,IF(AD17&gt;12,111,AI17)))))</f>
        <v>11</v>
      </c>
      <c r="AK17">
        <f>IF(AD17=4,20,IF(AD17=5,29,IF(AD17&lt;8,49,IF(AD17=8,64,0))))</f>
        <v>29</v>
      </c>
      <c r="AL17">
        <f>IF(AD17=9,87,IF(AD17=10,99,IF(AD17=11,124,IF(AD17=12,149,IF(AD17&gt;12,199,AK17)))))</f>
        <v>29</v>
      </c>
      <c r="AM17">
        <f>IF(AD17=4,2,IF(AD17&lt;7,3,IF(AD17&lt;9,4,IF(AD17=9,5,0))))</f>
        <v>3</v>
      </c>
      <c r="AN17">
        <f>IF(AD17=10,6,IF(AD17=11,7,IF(AD17=12,8,IF(AD17=13,9,IF(AD17=14,10,AM17)))))</f>
        <v>3</v>
      </c>
      <c r="AO17">
        <f>IF(AD17=4,10,IF(AD17=5,12,IF(AD17=6,15,IF(AD17&lt;9,15,IF(AD17=9,20,0)))))</f>
        <v>12</v>
      </c>
      <c r="AP17">
        <f>IF(AD17=10,25,IF(AD17=11,30,IF(AD17=12,35,IF(AD17=13,40,IF(AD17=14,50,AO17)))))</f>
        <v>12</v>
      </c>
      <c r="AR17">
        <f>AF17</f>
        <v>51</v>
      </c>
      <c r="AS17">
        <f>AH17</f>
        <v>99</v>
      </c>
      <c r="AT17">
        <f>AJ17</f>
        <v>11</v>
      </c>
      <c r="AU17">
        <f>AL17</f>
        <v>29</v>
      </c>
      <c r="AV17">
        <f>AN17</f>
        <v>3</v>
      </c>
      <c r="AW17">
        <f>AP17</f>
        <v>12</v>
      </c>
      <c r="AX17">
        <f ca="1">INT(RAND()*(AS17-AR17+1)+AR17)</f>
        <v>58</v>
      </c>
      <c r="AY17">
        <f ca="1">INT(RAND()*(AU17-AT17+1)+AT17)</f>
        <v>28</v>
      </c>
      <c r="AZ17">
        <f ca="1">INT(RAND()*(AW17-AV17+1)+AV17)</f>
        <v>12</v>
      </c>
      <c r="BA17">
        <f ca="1">AX17*AY17</f>
        <v>1624</v>
      </c>
      <c r="BB17">
        <f ca="1">AX17*AZ17</f>
        <v>696</v>
      </c>
      <c r="BC17">
        <f ca="1">BA17*AZ17</f>
        <v>19488</v>
      </c>
    </row>
    <row r="18" spans="2:55" ht="15" customHeight="1" x14ac:dyDescent="0.25">
      <c r="B18" s="71"/>
      <c r="C18" s="91"/>
      <c r="D18" s="80"/>
      <c r="E18" s="71"/>
      <c r="F18" s="91"/>
      <c r="G18" s="71"/>
      <c r="H18" s="71"/>
      <c r="I18" s="91"/>
      <c r="J18" s="71"/>
      <c r="K18" s="71"/>
      <c r="L18" s="71"/>
      <c r="M18" s="154"/>
      <c r="N18" s="71"/>
      <c r="O18" s="71"/>
      <c r="P18" s="75"/>
    </row>
    <row r="19" spans="2:55" ht="18" customHeight="1" thickBot="1" x14ac:dyDescent="0.35">
      <c r="B19" s="81">
        <f ca="1">IF(AC19=1,"X",AX19)</f>
        <v>85</v>
      </c>
      <c r="C19" s="91" t="s">
        <v>386</v>
      </c>
      <c r="D19" s="81">
        <f ca="1">IF(AC19=2,"X",BA19)</f>
        <v>2465</v>
      </c>
      <c r="E19" s="71"/>
      <c r="F19" s="91" t="s">
        <v>1</v>
      </c>
      <c r="G19" s="71"/>
      <c r="H19" s="81">
        <f ca="1">IF(AC19=3,"X",BB19)</f>
        <v>425</v>
      </c>
      <c r="I19" s="91" t="s">
        <v>386</v>
      </c>
      <c r="J19" s="81" t="str">
        <f ca="1">IF(AC19=4,"X",BC19)</f>
        <v>X</v>
      </c>
      <c r="K19" s="80"/>
      <c r="L19" s="71" t="s">
        <v>129</v>
      </c>
      <c r="M19" s="159">
        <f ca="1">IF(AC19=1,AX19,IF(AC19=2,BA19,IF(AC19=3,BB19,BC19)))</f>
        <v>12325</v>
      </c>
      <c r="N19" s="71"/>
      <c r="O19" s="71"/>
      <c r="P19" s="75">
        <f>AA19+R19-1</f>
        <v>4</v>
      </c>
      <c r="R19" s="11">
        <v>0</v>
      </c>
      <c r="T19" s="12"/>
      <c r="U19" s="12" t="s">
        <v>184</v>
      </c>
      <c r="V19" s="12" t="s">
        <v>185</v>
      </c>
      <c r="W19" s="12" t="s">
        <v>186</v>
      </c>
      <c r="Z19" s="11">
        <f>Z17+1</f>
        <v>7</v>
      </c>
      <c r="AA19" s="11">
        <v>5</v>
      </c>
      <c r="AC19">
        <f ca="1">INT(RAND()*4+1)</f>
        <v>4</v>
      </c>
      <c r="AD19">
        <f>AA19</f>
        <v>5</v>
      </c>
      <c r="AE19">
        <f>IF(AD19=4,20,IF(AD19&lt;7,51,IF(AD19=7,101,IF(AD19=8,317,IF(AD19=9,651,0)))))</f>
        <v>51</v>
      </c>
      <c r="AF19">
        <f>IF(AD19=10,1501,IF(AD19=11,3162,IF(AD19=14,10001,IF(AD19&gt;11,6001,AE19))))</f>
        <v>51</v>
      </c>
      <c r="AG19">
        <f>IF(AD19=4,49,IF(AD19&lt;7,99,IF(AD19=7,316,IF(AD19=8,650,IF(AD19=9,1500,0)))))</f>
        <v>99</v>
      </c>
      <c r="AH19">
        <f>IF(AD19=10,3162,IF(AD19=11,5999,IF(AD19=14,14999,IF(AD19&gt;11,9999,AG19))))</f>
        <v>99</v>
      </c>
      <c r="AI19">
        <f>IF(AD19=4,5,IF(AD19=5,11,IF(AD19&lt;8,21,IF(AD19=8,41,0))))</f>
        <v>11</v>
      </c>
      <c r="AJ19">
        <f>IF(AD19=9,53,IF(AD19=10,65,IF(AD19=11,77,IF(AD19=12,91,IF(AD19&gt;12,111,AI19)))))</f>
        <v>11</v>
      </c>
      <c r="AK19">
        <f>IF(AD19=4,20,IF(AD19=5,29,IF(AD19&lt;8,49,IF(AD19=8,64,0))))</f>
        <v>29</v>
      </c>
      <c r="AL19">
        <f>IF(AD19=9,87,IF(AD19=10,99,IF(AD19=11,124,IF(AD19=12,149,IF(AD19&gt;12,199,AK19)))))</f>
        <v>29</v>
      </c>
      <c r="AM19">
        <f>IF(AD19=4,2,IF(AD19&lt;7,3,IF(AD19&lt;9,4,IF(AD19=9,5,0))))</f>
        <v>3</v>
      </c>
      <c r="AN19">
        <f>IF(AD19=10,6,IF(AD19=11,7,IF(AD19=12,8,IF(AD19=13,9,IF(AD19=14,10,AM19)))))</f>
        <v>3</v>
      </c>
      <c r="AO19">
        <f>IF(AD19=4,10,IF(AD19=5,12,IF(AD19=6,15,IF(AD19&lt;9,15,IF(AD19=9,20,0)))))</f>
        <v>12</v>
      </c>
      <c r="AP19">
        <f>IF(AD19=10,25,IF(AD19=11,30,IF(AD19=12,35,IF(AD19=13,40,IF(AD19=14,50,AO19)))))</f>
        <v>12</v>
      </c>
      <c r="AR19">
        <f>AF19</f>
        <v>51</v>
      </c>
      <c r="AS19">
        <f>AH19</f>
        <v>99</v>
      </c>
      <c r="AT19">
        <f>AJ19</f>
        <v>11</v>
      </c>
      <c r="AU19">
        <f>AL19</f>
        <v>29</v>
      </c>
      <c r="AV19">
        <f>AN19</f>
        <v>3</v>
      </c>
      <c r="AW19">
        <f>AP19</f>
        <v>12</v>
      </c>
      <c r="AX19">
        <f ca="1">INT(RAND()*(AS19-AR19+1)+AR19)</f>
        <v>85</v>
      </c>
      <c r="AY19">
        <f ca="1">INT(RAND()*(AU19-AT19+1)+AT19)</f>
        <v>29</v>
      </c>
      <c r="AZ19">
        <f ca="1">INT(RAND()*(AW19-AV19+1)+AV19)</f>
        <v>5</v>
      </c>
      <c r="BA19">
        <f ca="1">AX19*AY19</f>
        <v>2465</v>
      </c>
      <c r="BB19">
        <f ca="1">AX19*AZ19</f>
        <v>425</v>
      </c>
      <c r="BC19">
        <f ca="1">BA19*AZ19</f>
        <v>12325</v>
      </c>
    </row>
    <row r="20" spans="2:55" ht="15" customHeight="1" x14ac:dyDescent="0.25">
      <c r="B20" s="71"/>
      <c r="C20" s="91"/>
      <c r="D20" s="80"/>
      <c r="E20" s="71"/>
      <c r="F20" s="91"/>
      <c r="G20" s="71"/>
      <c r="H20" s="71"/>
      <c r="I20" s="91"/>
      <c r="J20" s="71"/>
      <c r="K20" s="71"/>
      <c r="L20" s="71"/>
      <c r="M20" s="154"/>
      <c r="N20" s="71"/>
      <c r="O20" s="71"/>
      <c r="P20" s="75"/>
      <c r="U20" s="11">
        <v>3</v>
      </c>
      <c r="V20" s="12" t="s">
        <v>361</v>
      </c>
    </row>
    <row r="21" spans="2:55" ht="18" customHeight="1" thickBot="1" x14ac:dyDescent="0.35">
      <c r="B21" s="81" t="str">
        <f ca="1">IF(AC21=1,"X",AX21)</f>
        <v>X</v>
      </c>
      <c r="C21" s="91" t="s">
        <v>386</v>
      </c>
      <c r="D21" s="81">
        <f ca="1">IF(AC21=2,"X",BA21)</f>
        <v>1377</v>
      </c>
      <c r="E21" s="71"/>
      <c r="F21" s="91" t="s">
        <v>1</v>
      </c>
      <c r="G21" s="71"/>
      <c r="H21" s="81">
        <f ca="1">IF(AC21=3,"X",BB21)</f>
        <v>810</v>
      </c>
      <c r="I21" s="91" t="s">
        <v>386</v>
      </c>
      <c r="J21" s="81">
        <f ca="1">IF(AC21=4,"X",BC21)</f>
        <v>13770</v>
      </c>
      <c r="K21" s="80"/>
      <c r="L21" s="71" t="s">
        <v>129</v>
      </c>
      <c r="M21" s="159">
        <f ca="1">IF(AC21=1,AX21,IF(AC21=2,BA21,IF(AC21=3,BB21,BC21)))</f>
        <v>81</v>
      </c>
      <c r="N21" s="71"/>
      <c r="O21" s="71"/>
      <c r="P21" s="75">
        <f>AA21+R21-1</f>
        <v>4</v>
      </c>
      <c r="R21" s="11">
        <v>0</v>
      </c>
      <c r="T21" s="12"/>
      <c r="U21" s="12" t="s">
        <v>184</v>
      </c>
      <c r="V21" s="12" t="s">
        <v>185</v>
      </c>
      <c r="W21" s="12" t="s">
        <v>186</v>
      </c>
      <c r="Z21" s="11">
        <f>Z19+1</f>
        <v>8</v>
      </c>
      <c r="AA21" s="11">
        <v>5</v>
      </c>
      <c r="AC21">
        <f ca="1">INT(RAND()*4+1)</f>
        <v>1</v>
      </c>
      <c r="AD21">
        <f>AA21</f>
        <v>5</v>
      </c>
      <c r="AE21">
        <f>IF(AD21=4,20,IF(AD21&lt;7,51,IF(AD21=7,101,IF(AD21=8,317,IF(AD21=9,651,0)))))</f>
        <v>51</v>
      </c>
      <c r="AF21">
        <f>IF(AD21=10,1501,IF(AD21=11,3162,IF(AD21=14,10001,IF(AD21&gt;11,6001,AE21))))</f>
        <v>51</v>
      </c>
      <c r="AG21">
        <f>IF(AD21=4,49,IF(AD21&lt;7,99,IF(AD21=7,316,IF(AD21=8,650,IF(AD21=9,1500,0)))))</f>
        <v>99</v>
      </c>
      <c r="AH21">
        <f>IF(AD21=10,3162,IF(AD21=11,5999,IF(AD21=14,14999,IF(AD21&gt;11,9999,AG21))))</f>
        <v>99</v>
      </c>
      <c r="AI21">
        <f>IF(AD21=4,5,IF(AD21=5,11,IF(AD21&lt;8,21,IF(AD21=8,41,0))))</f>
        <v>11</v>
      </c>
      <c r="AJ21">
        <f>IF(AD21=9,53,IF(AD21=10,65,IF(AD21=11,77,IF(AD21=12,91,IF(AD21&gt;12,111,AI21)))))</f>
        <v>11</v>
      </c>
      <c r="AK21">
        <f>IF(AD21=4,20,IF(AD21=5,29,IF(AD21&lt;8,49,IF(AD21=8,64,0))))</f>
        <v>29</v>
      </c>
      <c r="AL21">
        <f>IF(AD21=9,87,IF(AD21=10,99,IF(AD21=11,124,IF(AD21=12,149,IF(AD21&gt;12,199,AK21)))))</f>
        <v>29</v>
      </c>
      <c r="AM21">
        <f>IF(AD21=4,2,IF(AD21&lt;7,3,IF(AD21&lt;9,4,IF(AD21=9,5,0))))</f>
        <v>3</v>
      </c>
      <c r="AN21">
        <f>IF(AD21=10,6,IF(AD21=11,7,IF(AD21=12,8,IF(AD21=13,9,IF(AD21=14,10,AM21)))))</f>
        <v>3</v>
      </c>
      <c r="AO21">
        <f>IF(AD21=4,10,IF(AD21=5,12,IF(AD21=6,15,IF(AD21&lt;9,15,IF(AD21=9,20,0)))))</f>
        <v>12</v>
      </c>
      <c r="AP21">
        <f>IF(AD21=10,25,IF(AD21=11,30,IF(AD21=12,35,IF(AD21=13,40,IF(AD21=14,50,AO21)))))</f>
        <v>12</v>
      </c>
      <c r="AR21">
        <f>AF21</f>
        <v>51</v>
      </c>
      <c r="AS21">
        <f>AH21</f>
        <v>99</v>
      </c>
      <c r="AT21">
        <f>AJ21</f>
        <v>11</v>
      </c>
      <c r="AU21">
        <f>AL21</f>
        <v>29</v>
      </c>
      <c r="AV21">
        <f>AN21</f>
        <v>3</v>
      </c>
      <c r="AW21">
        <f>AP21</f>
        <v>12</v>
      </c>
      <c r="AX21">
        <f ca="1">INT(RAND()*(AS21-AR21+1)+AR21)</f>
        <v>81</v>
      </c>
      <c r="AY21">
        <f ca="1">INT(RAND()*(AU21-AT21+1)+AT21)</f>
        <v>17</v>
      </c>
      <c r="AZ21">
        <f ca="1">INT(RAND()*(AW21-AV21+1)+AV21)</f>
        <v>10</v>
      </c>
      <c r="BA21">
        <f ca="1">AX21*AY21</f>
        <v>1377</v>
      </c>
      <c r="BB21">
        <f ca="1">AX21*AZ21</f>
        <v>810</v>
      </c>
      <c r="BC21">
        <f ca="1">BA21*AZ21</f>
        <v>13770</v>
      </c>
    </row>
    <row r="22" spans="2:55" ht="15" customHeight="1" x14ac:dyDescent="0.25">
      <c r="B22" s="71"/>
      <c r="C22" s="91"/>
      <c r="D22" s="80"/>
      <c r="E22" s="71"/>
      <c r="F22" s="91"/>
      <c r="G22" s="71"/>
      <c r="H22" s="71"/>
      <c r="I22" s="91"/>
      <c r="J22" s="71"/>
      <c r="K22" s="71"/>
      <c r="L22" s="71"/>
      <c r="M22" s="154"/>
      <c r="N22" s="71"/>
      <c r="O22" s="71"/>
      <c r="P22" s="75"/>
      <c r="U22" s="11">
        <v>5</v>
      </c>
      <c r="V22" s="12" t="s">
        <v>372</v>
      </c>
    </row>
    <row r="23" spans="2:55" ht="18" customHeight="1" thickBot="1" x14ac:dyDescent="0.35">
      <c r="B23" s="81">
        <f ca="1">IF(AC23=1,"X",AX23)</f>
        <v>83</v>
      </c>
      <c r="C23" s="91" t="s">
        <v>386</v>
      </c>
      <c r="D23" s="81" t="str">
        <f ca="1">IF(AC23=2,"X",BA23)</f>
        <v>X</v>
      </c>
      <c r="E23" s="71"/>
      <c r="F23" s="91" t="s">
        <v>1</v>
      </c>
      <c r="G23" s="71"/>
      <c r="H23" s="81">
        <f ca="1">IF(AC23=3,"X",BB23)</f>
        <v>581</v>
      </c>
      <c r="I23" s="91" t="s">
        <v>386</v>
      </c>
      <c r="J23" s="81">
        <f ca="1">IF(AC23=4,"X",BC23)</f>
        <v>16268</v>
      </c>
      <c r="K23" s="80"/>
      <c r="L23" s="71" t="s">
        <v>129</v>
      </c>
      <c r="M23" s="159">
        <f ca="1">IF(AC23=1,AX23,IF(AC23=2,BA23,IF(AC23=3,BB23,BC23)))</f>
        <v>2324</v>
      </c>
      <c r="N23" s="71"/>
      <c r="O23" s="71"/>
      <c r="P23" s="75">
        <f>AA23+R23-1</f>
        <v>4</v>
      </c>
      <c r="R23" s="11">
        <v>0</v>
      </c>
      <c r="T23" s="12"/>
      <c r="U23" s="12" t="s">
        <v>184</v>
      </c>
      <c r="V23" s="12" t="s">
        <v>185</v>
      </c>
      <c r="W23" s="12" t="s">
        <v>186</v>
      </c>
      <c r="Z23" s="11">
        <f>Z21+1</f>
        <v>9</v>
      </c>
      <c r="AA23" s="11">
        <v>5</v>
      </c>
      <c r="AC23">
        <f ca="1">INT(RAND()*4+1)</f>
        <v>2</v>
      </c>
      <c r="AD23">
        <f>AA23</f>
        <v>5</v>
      </c>
      <c r="AE23">
        <f>IF(AD23=4,20,IF(AD23&lt;7,51,IF(AD23=7,101,IF(AD23=8,317,IF(AD23=9,651,0)))))</f>
        <v>51</v>
      </c>
      <c r="AF23">
        <f>IF(AD23=10,1501,IF(AD23=11,3162,IF(AD23=14,10001,IF(AD23&gt;11,6001,AE23))))</f>
        <v>51</v>
      </c>
      <c r="AG23">
        <f>IF(AD23=4,49,IF(AD23&lt;7,99,IF(AD23=7,316,IF(AD23=8,650,IF(AD23=9,1500,0)))))</f>
        <v>99</v>
      </c>
      <c r="AH23">
        <f>IF(AD23=10,3162,IF(AD23=11,5999,IF(AD23=14,14999,IF(AD23&gt;11,9999,AG23))))</f>
        <v>99</v>
      </c>
      <c r="AI23">
        <f>IF(AD23=4,5,IF(AD23=5,11,IF(AD23&lt;8,21,IF(AD23=8,41,0))))</f>
        <v>11</v>
      </c>
      <c r="AJ23">
        <f>IF(AD23=9,53,IF(AD23=10,65,IF(AD23=11,77,IF(AD23=12,91,IF(AD23&gt;12,111,AI23)))))</f>
        <v>11</v>
      </c>
      <c r="AK23">
        <f>IF(AD23=4,20,IF(AD23=5,29,IF(AD23&lt;8,49,IF(AD23=8,64,0))))</f>
        <v>29</v>
      </c>
      <c r="AL23">
        <f>IF(AD23=9,87,IF(AD23=10,99,IF(AD23=11,124,IF(AD23=12,149,IF(AD23&gt;12,199,AK23)))))</f>
        <v>29</v>
      </c>
      <c r="AM23">
        <f>IF(AD23=4,2,IF(AD23&lt;7,3,IF(AD23&lt;9,4,IF(AD23=9,5,0))))</f>
        <v>3</v>
      </c>
      <c r="AN23">
        <f>IF(AD23=10,6,IF(AD23=11,7,IF(AD23=12,8,IF(AD23=13,9,IF(AD23=14,10,AM23)))))</f>
        <v>3</v>
      </c>
      <c r="AO23">
        <f>IF(AD23=4,10,IF(AD23=5,12,IF(AD23=6,15,IF(AD23&lt;9,15,IF(AD23=9,20,0)))))</f>
        <v>12</v>
      </c>
      <c r="AP23">
        <f>IF(AD23=10,25,IF(AD23=11,30,IF(AD23=12,35,IF(AD23=13,40,IF(AD23=14,50,AO23)))))</f>
        <v>12</v>
      </c>
      <c r="AR23">
        <f>AF23</f>
        <v>51</v>
      </c>
      <c r="AS23">
        <f>AH23</f>
        <v>99</v>
      </c>
      <c r="AT23">
        <f>AJ23</f>
        <v>11</v>
      </c>
      <c r="AU23">
        <f>AL23</f>
        <v>29</v>
      </c>
      <c r="AV23">
        <f>AN23</f>
        <v>3</v>
      </c>
      <c r="AW23">
        <f>AP23</f>
        <v>12</v>
      </c>
      <c r="AX23">
        <f ca="1">INT(RAND()*(AS23-AR23+1)+AR23)</f>
        <v>83</v>
      </c>
      <c r="AY23">
        <f ca="1">INT(RAND()*(AU23-AT23+1)+AT23)</f>
        <v>28</v>
      </c>
      <c r="AZ23">
        <f ca="1">INT(RAND()*(AW23-AV23+1)+AV23)</f>
        <v>7</v>
      </c>
      <c r="BA23">
        <f ca="1">AX23*AY23</f>
        <v>2324</v>
      </c>
      <c r="BB23">
        <f ca="1">AX23*AZ23</f>
        <v>581</v>
      </c>
      <c r="BC23">
        <f ca="1">BA23*AZ23</f>
        <v>16268</v>
      </c>
    </row>
    <row r="24" spans="2:55" ht="15" customHeight="1" x14ac:dyDescent="0.25">
      <c r="B24" s="71"/>
      <c r="C24" s="81"/>
      <c r="D24" s="71"/>
      <c r="E24" s="71"/>
      <c r="F24" s="81"/>
      <c r="G24" s="71"/>
      <c r="H24" s="71"/>
      <c r="I24" s="81"/>
      <c r="J24" s="71"/>
      <c r="K24" s="71"/>
      <c r="L24" s="71"/>
      <c r="M24" s="154"/>
      <c r="N24" s="71"/>
      <c r="O24" s="71"/>
      <c r="P24" s="75"/>
      <c r="U24" s="11">
        <v>7</v>
      </c>
      <c r="V24" s="12">
        <v>7</v>
      </c>
    </row>
    <row r="25" spans="2:55" ht="18" customHeight="1" thickBot="1" x14ac:dyDescent="0.35">
      <c r="B25" s="81" t="str">
        <f ca="1">IF(AC25=1,"X",AX25)</f>
        <v>X</v>
      </c>
      <c r="C25" s="91" t="s">
        <v>386</v>
      </c>
      <c r="D25" s="81">
        <f ca="1">IF(AC25=2,"X",BA25)</f>
        <v>2322</v>
      </c>
      <c r="E25" s="71"/>
      <c r="F25" s="91" t="s">
        <v>1</v>
      </c>
      <c r="G25" s="71"/>
      <c r="H25" s="81">
        <f ca="1">IF(AC25=3,"X",BB25)</f>
        <v>1032</v>
      </c>
      <c r="I25" s="91" t="s">
        <v>386</v>
      </c>
      <c r="J25" s="81">
        <f ca="1">IF(AC25=4,"X",BC25)</f>
        <v>27864</v>
      </c>
      <c r="K25" s="80"/>
      <c r="L25" s="71" t="s">
        <v>129</v>
      </c>
      <c r="M25" s="159">
        <f ca="1">IF(AC25=1,AX25,IF(AC25=2,BA25,IF(AC25=3,BB25,BC25)))</f>
        <v>86</v>
      </c>
      <c r="N25" s="71"/>
      <c r="O25" s="71"/>
      <c r="P25" s="75">
        <f>AA25+R25-1</f>
        <v>4</v>
      </c>
      <c r="R25" s="11">
        <v>0</v>
      </c>
      <c r="T25" s="12"/>
      <c r="U25" s="12" t="s">
        <v>184</v>
      </c>
      <c r="V25" s="12" t="s">
        <v>185</v>
      </c>
      <c r="W25" s="12" t="s">
        <v>186</v>
      </c>
      <c r="Z25" s="11">
        <f>Z23+1</f>
        <v>10</v>
      </c>
      <c r="AA25" s="11">
        <v>5</v>
      </c>
      <c r="AC25">
        <f ca="1">INT(RAND()*4+1)</f>
        <v>1</v>
      </c>
      <c r="AD25">
        <f>AA25</f>
        <v>5</v>
      </c>
      <c r="AE25">
        <f>IF(AD25=4,20,IF(AD25&lt;7,51,IF(AD25=7,101,IF(AD25=8,317,IF(AD25=9,651,0)))))</f>
        <v>51</v>
      </c>
      <c r="AF25">
        <f>IF(AD25=10,1501,IF(AD25=11,3162,IF(AD25=14,10001,IF(AD25&gt;11,6001,AE25))))</f>
        <v>51</v>
      </c>
      <c r="AG25">
        <f>IF(AD25=4,49,IF(AD25&lt;7,99,IF(AD25=7,316,IF(AD25=8,650,IF(AD25=9,1500,0)))))</f>
        <v>99</v>
      </c>
      <c r="AH25">
        <f>IF(AD25=10,3162,IF(AD25=11,5999,IF(AD25=14,14999,IF(AD25&gt;11,9999,AG25))))</f>
        <v>99</v>
      </c>
      <c r="AI25">
        <f>IF(AD25=4,5,IF(AD25=5,11,IF(AD25&lt;8,21,IF(AD25=8,41,0))))</f>
        <v>11</v>
      </c>
      <c r="AJ25">
        <f>IF(AD25=9,53,IF(AD25=10,65,IF(AD25=11,77,IF(AD25=12,91,IF(AD25&gt;12,111,AI25)))))</f>
        <v>11</v>
      </c>
      <c r="AK25">
        <f>IF(AD25=4,20,IF(AD25=5,29,IF(AD25&lt;8,49,IF(AD25=8,64,0))))</f>
        <v>29</v>
      </c>
      <c r="AL25">
        <f>IF(AD25=9,87,IF(AD25=10,99,IF(AD25=11,124,IF(AD25=12,149,IF(AD25&gt;12,199,AK25)))))</f>
        <v>29</v>
      </c>
      <c r="AM25">
        <f>IF(AD25=4,2,IF(AD25&lt;7,3,IF(AD25&lt;9,4,IF(AD25=9,5,0))))</f>
        <v>3</v>
      </c>
      <c r="AN25">
        <f>IF(AD25=10,6,IF(AD25=11,7,IF(AD25=12,8,IF(AD25=13,9,IF(AD25=14,10,AM25)))))</f>
        <v>3</v>
      </c>
      <c r="AO25">
        <f>IF(AD25=4,10,IF(AD25=5,12,IF(AD25=6,15,IF(AD25&lt;9,15,IF(AD25=9,20,0)))))</f>
        <v>12</v>
      </c>
      <c r="AP25">
        <f>IF(AD25=10,25,IF(AD25=11,30,IF(AD25=12,35,IF(AD25=13,40,IF(AD25=14,50,AO25)))))</f>
        <v>12</v>
      </c>
      <c r="AR25">
        <f>AF25</f>
        <v>51</v>
      </c>
      <c r="AS25">
        <f>AH25</f>
        <v>99</v>
      </c>
      <c r="AT25">
        <f>AJ25</f>
        <v>11</v>
      </c>
      <c r="AU25">
        <f>AL25</f>
        <v>29</v>
      </c>
      <c r="AV25">
        <f>AN25</f>
        <v>3</v>
      </c>
      <c r="AW25">
        <f>AP25</f>
        <v>12</v>
      </c>
      <c r="AX25">
        <f ca="1">INT(RAND()*(AS25-AR25+1)+AR25)</f>
        <v>86</v>
      </c>
      <c r="AY25">
        <f ca="1">INT(RAND()*(AU25-AT25+1)+AT25)</f>
        <v>27</v>
      </c>
      <c r="AZ25">
        <f ca="1">INT(RAND()*(AW25-AV25+1)+AV25)</f>
        <v>12</v>
      </c>
      <c r="BA25">
        <f ca="1">AX25*AY25</f>
        <v>2322</v>
      </c>
      <c r="BB25">
        <f ca="1">AX25*AZ25</f>
        <v>1032</v>
      </c>
      <c r="BC25">
        <f ca="1">BA25*AZ25</f>
        <v>27864</v>
      </c>
    </row>
    <row r="26" spans="2:55" ht="15" customHeight="1" x14ac:dyDescent="0.25">
      <c r="B26" s="71"/>
      <c r="C26" s="81"/>
      <c r="D26" s="71"/>
      <c r="E26" s="71"/>
      <c r="F26" s="81"/>
      <c r="G26" s="71"/>
      <c r="H26" s="71"/>
      <c r="I26" s="81"/>
      <c r="J26" s="71"/>
      <c r="K26" s="71"/>
      <c r="L26" s="71"/>
      <c r="M26" s="154"/>
      <c r="N26" s="71"/>
      <c r="O26" s="71"/>
      <c r="P26" s="75"/>
    </row>
    <row r="27" spans="2:55" ht="18" customHeight="1" thickBot="1" x14ac:dyDescent="0.35">
      <c r="B27" s="81">
        <f ca="1">IF(AC27=1,"X",AX27)</f>
        <v>83</v>
      </c>
      <c r="C27" s="91" t="s">
        <v>386</v>
      </c>
      <c r="D27" s="81">
        <f ca="1">IF(AC27=2,"X",BA27)</f>
        <v>3486</v>
      </c>
      <c r="E27" s="71"/>
      <c r="F27" s="91" t="s">
        <v>1</v>
      </c>
      <c r="G27" s="71"/>
      <c r="H27" s="81" t="str">
        <f ca="1">IF(AC27=3,"X",BB27)</f>
        <v>X</v>
      </c>
      <c r="I27" s="91" t="s">
        <v>386</v>
      </c>
      <c r="J27" s="81">
        <f ca="1">IF(AC27=4,"X",BC27)</f>
        <v>52290</v>
      </c>
      <c r="K27" s="80"/>
      <c r="L27" s="71" t="s">
        <v>129</v>
      </c>
      <c r="M27" s="159">
        <f ca="1">IF(AC27=1,AX27,IF(AC27=2,BA27,IF(AC27=3,BB27,BC27)))</f>
        <v>1245</v>
      </c>
      <c r="N27" s="71"/>
      <c r="O27" s="71"/>
      <c r="P27" s="75">
        <f>AA27+R27-1</f>
        <v>5</v>
      </c>
      <c r="R27" s="11">
        <v>0</v>
      </c>
      <c r="T27" s="12"/>
      <c r="U27" s="12" t="s">
        <v>184</v>
      </c>
      <c r="V27" s="12" t="s">
        <v>185</v>
      </c>
      <c r="W27" s="12" t="s">
        <v>186</v>
      </c>
      <c r="Z27" s="11">
        <f>Z25+1</f>
        <v>11</v>
      </c>
      <c r="AA27" s="11">
        <v>6</v>
      </c>
      <c r="AC27">
        <f ca="1">INT(RAND()*4+1)</f>
        <v>3</v>
      </c>
      <c r="AD27">
        <f>AA27</f>
        <v>6</v>
      </c>
      <c r="AE27">
        <f>IF(AD27=4,20,IF(AD27&lt;7,51,IF(AD27=7,101,IF(AD27=8,317,IF(AD27=9,651,0)))))</f>
        <v>51</v>
      </c>
      <c r="AF27">
        <f>IF(AD27=10,1501,IF(AD27=11,3162,IF(AD27=14,10001,IF(AD27&gt;11,6001,AE27))))</f>
        <v>51</v>
      </c>
      <c r="AG27">
        <f>IF(AD27=4,49,IF(AD27&lt;7,99,IF(AD27=7,316,IF(AD27=8,650,IF(AD27=9,1500,0)))))</f>
        <v>99</v>
      </c>
      <c r="AH27">
        <f>IF(AD27=10,3162,IF(AD27=11,5999,IF(AD27=14,14999,IF(AD27&gt;11,9999,AG27))))</f>
        <v>99</v>
      </c>
      <c r="AI27">
        <f>IF(AD27=4,5,IF(AD27=5,11,IF(AD27&lt;8,21,IF(AD27=8,41,0))))</f>
        <v>21</v>
      </c>
      <c r="AJ27">
        <f>IF(AD27=9,53,IF(AD27=10,65,IF(AD27=11,77,IF(AD27=12,91,IF(AD27&gt;12,111,AI27)))))</f>
        <v>21</v>
      </c>
      <c r="AK27">
        <f>IF(AD27=4,20,IF(AD27=5,29,IF(AD27&lt;8,49,IF(AD27=8,64,0))))</f>
        <v>49</v>
      </c>
      <c r="AL27">
        <f>IF(AD27=9,87,IF(AD27=10,99,IF(AD27=11,124,IF(AD27=12,149,IF(AD27&gt;12,199,AK27)))))</f>
        <v>49</v>
      </c>
      <c r="AM27">
        <f>IF(AD27=4,2,IF(AD27&lt;7,3,IF(AD27&lt;9,4,IF(AD27=9,5,0))))</f>
        <v>3</v>
      </c>
      <c r="AN27">
        <f>IF(AD27=10,6,IF(AD27=11,7,IF(AD27=12,8,IF(AD27=13,9,IF(AD27=14,10,AM27)))))</f>
        <v>3</v>
      </c>
      <c r="AO27">
        <f>IF(AD27=4,10,IF(AD27=5,12,IF(AD27=6,15,IF(AD27&lt;9,15,IF(AD27=9,20,0)))))</f>
        <v>15</v>
      </c>
      <c r="AP27">
        <f>IF(AD27=10,25,IF(AD27=11,30,IF(AD27=12,35,IF(AD27=13,40,IF(AD27=14,50,AO27)))))</f>
        <v>15</v>
      </c>
      <c r="AR27">
        <f>AF27</f>
        <v>51</v>
      </c>
      <c r="AS27">
        <f>AH27</f>
        <v>99</v>
      </c>
      <c r="AT27">
        <f>AJ27</f>
        <v>21</v>
      </c>
      <c r="AU27">
        <f>AL27</f>
        <v>49</v>
      </c>
      <c r="AV27">
        <f>AN27</f>
        <v>3</v>
      </c>
      <c r="AW27">
        <f>AP27</f>
        <v>15</v>
      </c>
      <c r="AX27">
        <f ca="1">INT(RAND()*(AS27-AR27+1)+AR27)</f>
        <v>83</v>
      </c>
      <c r="AY27">
        <f ca="1">INT(RAND()*(AU27-AT27+1)+AT27)</f>
        <v>42</v>
      </c>
      <c r="AZ27">
        <f ca="1">INT(RAND()*(AW27-AV27+1)+AV27)</f>
        <v>15</v>
      </c>
      <c r="BA27">
        <f ca="1">AX27*AY27</f>
        <v>3486</v>
      </c>
      <c r="BB27">
        <f ca="1">AX27*AZ27</f>
        <v>1245</v>
      </c>
      <c r="BC27">
        <f ca="1">BA27*AZ27</f>
        <v>52290</v>
      </c>
    </row>
    <row r="28" spans="2:55" ht="15" customHeight="1" x14ac:dyDescent="0.25">
      <c r="B28" s="71"/>
      <c r="C28" s="81"/>
      <c r="D28" s="71"/>
      <c r="E28" s="71"/>
      <c r="F28" s="81"/>
      <c r="G28" s="71"/>
      <c r="H28" s="71"/>
      <c r="I28" s="81"/>
      <c r="J28" s="71"/>
      <c r="K28" s="71"/>
      <c r="L28" s="71"/>
      <c r="M28" s="154"/>
      <c r="N28" s="71"/>
      <c r="O28" s="71"/>
      <c r="P28" s="75"/>
    </row>
    <row r="29" spans="2:55" ht="18" customHeight="1" thickBot="1" x14ac:dyDescent="0.35">
      <c r="B29" s="81" t="str">
        <f ca="1">IF(AC29=1,"X",AX29)</f>
        <v>X</v>
      </c>
      <c r="C29" s="91" t="s">
        <v>386</v>
      </c>
      <c r="D29" s="81">
        <f ca="1">IF(AC29=2,"X",BA29)</f>
        <v>2046</v>
      </c>
      <c r="E29" s="71"/>
      <c r="F29" s="91" t="s">
        <v>1</v>
      </c>
      <c r="G29" s="71"/>
      <c r="H29" s="81">
        <f ca="1">IF(AC29=3,"X",BB29)</f>
        <v>726</v>
      </c>
      <c r="I29" s="91" t="s">
        <v>386</v>
      </c>
      <c r="J29" s="81">
        <f ca="1">IF(AC29=4,"X",BC29)</f>
        <v>22506</v>
      </c>
      <c r="K29" s="80"/>
      <c r="L29" s="71" t="s">
        <v>129</v>
      </c>
      <c r="M29" s="159">
        <f ca="1">IF(AC29=1,AX29,IF(AC29=2,BA29,IF(AC29=3,BB29,BC29)))</f>
        <v>66</v>
      </c>
      <c r="N29" s="71"/>
      <c r="O29" s="71"/>
      <c r="P29" s="75">
        <f>AA29+R29-1</f>
        <v>5</v>
      </c>
      <c r="R29" s="11">
        <v>0</v>
      </c>
      <c r="T29" s="12"/>
      <c r="U29" s="12" t="s">
        <v>184</v>
      </c>
      <c r="V29" s="12" t="s">
        <v>185</v>
      </c>
      <c r="W29" s="12" t="s">
        <v>186</v>
      </c>
      <c r="Z29" s="11">
        <f>Z27+1</f>
        <v>12</v>
      </c>
      <c r="AA29" s="11">
        <v>6</v>
      </c>
      <c r="AC29">
        <f ca="1">INT(RAND()*4+1)</f>
        <v>1</v>
      </c>
      <c r="AD29">
        <f>AA29</f>
        <v>6</v>
      </c>
      <c r="AE29">
        <f>IF(AD29=4,20,IF(AD29&lt;7,51,IF(AD29=7,101,IF(AD29=8,317,IF(AD29=9,651,0)))))</f>
        <v>51</v>
      </c>
      <c r="AF29">
        <f>IF(AD29=10,1501,IF(AD29=11,3162,IF(AD29=14,10001,IF(AD29&gt;11,6001,AE29))))</f>
        <v>51</v>
      </c>
      <c r="AG29">
        <f>IF(AD29=4,49,IF(AD29&lt;7,99,IF(AD29=7,316,IF(AD29=8,650,IF(AD29=9,1500,0)))))</f>
        <v>99</v>
      </c>
      <c r="AH29">
        <f>IF(AD29=10,3162,IF(AD29=11,5999,IF(AD29=14,14999,IF(AD29&gt;11,9999,AG29))))</f>
        <v>99</v>
      </c>
      <c r="AI29">
        <f>IF(AD29=4,5,IF(AD29=5,11,IF(AD29&lt;8,21,IF(AD29=8,41,0))))</f>
        <v>21</v>
      </c>
      <c r="AJ29">
        <f>IF(AD29=9,53,IF(AD29=10,65,IF(AD29=11,77,IF(AD29=12,91,IF(AD29&gt;12,111,AI29)))))</f>
        <v>21</v>
      </c>
      <c r="AK29">
        <f>IF(AD29=4,20,IF(AD29=5,29,IF(AD29&lt;8,49,IF(AD29=8,64,0))))</f>
        <v>49</v>
      </c>
      <c r="AL29">
        <f>IF(AD29=9,87,IF(AD29=10,99,IF(AD29=11,124,IF(AD29=12,149,IF(AD29&gt;12,199,AK29)))))</f>
        <v>49</v>
      </c>
      <c r="AM29">
        <f>IF(AD29=4,2,IF(AD29&lt;7,3,IF(AD29&lt;9,4,IF(AD29=9,5,0))))</f>
        <v>3</v>
      </c>
      <c r="AN29">
        <f>IF(AD29=10,6,IF(AD29=11,7,IF(AD29=12,8,IF(AD29=13,9,IF(AD29=14,10,AM29)))))</f>
        <v>3</v>
      </c>
      <c r="AO29">
        <f>IF(AD29=4,10,IF(AD29=5,12,IF(AD29=6,15,IF(AD29&lt;9,15,IF(AD29=9,20,0)))))</f>
        <v>15</v>
      </c>
      <c r="AP29">
        <f>IF(AD29=10,25,IF(AD29=11,30,IF(AD29=12,35,IF(AD29=13,40,IF(AD29=14,50,AO29)))))</f>
        <v>15</v>
      </c>
      <c r="AR29">
        <f>AF29</f>
        <v>51</v>
      </c>
      <c r="AS29">
        <f>AH29</f>
        <v>99</v>
      </c>
      <c r="AT29">
        <f>AJ29</f>
        <v>21</v>
      </c>
      <c r="AU29">
        <f>AL29</f>
        <v>49</v>
      </c>
      <c r="AV29">
        <f>AN29</f>
        <v>3</v>
      </c>
      <c r="AW29">
        <f>AP29</f>
        <v>15</v>
      </c>
      <c r="AX29">
        <f ca="1">INT(RAND()*(AS29-AR29+1)+AR29)</f>
        <v>66</v>
      </c>
      <c r="AY29">
        <f ca="1">INT(RAND()*(AU29-AT29+1)+AT29)</f>
        <v>31</v>
      </c>
      <c r="AZ29">
        <f ca="1">INT(RAND()*(AW29-AV29+1)+AV29)</f>
        <v>11</v>
      </c>
      <c r="BA29">
        <f ca="1">AX29*AY29</f>
        <v>2046</v>
      </c>
      <c r="BB29">
        <f ca="1">AX29*AZ29</f>
        <v>726</v>
      </c>
      <c r="BC29">
        <f ca="1">BA29*AZ29</f>
        <v>22506</v>
      </c>
    </row>
    <row r="30" spans="2:55" ht="15" customHeight="1" x14ac:dyDescent="0.25">
      <c r="B30" s="71"/>
      <c r="C30" s="81"/>
      <c r="D30" s="71"/>
      <c r="E30" s="71"/>
      <c r="F30" s="81"/>
      <c r="G30" s="71"/>
      <c r="H30" s="71"/>
      <c r="I30" s="81"/>
      <c r="J30" s="71"/>
      <c r="K30" s="71"/>
      <c r="L30" s="71"/>
      <c r="M30" s="154"/>
      <c r="N30" s="71"/>
      <c r="O30" s="71"/>
      <c r="P30" s="75"/>
    </row>
    <row r="31" spans="2:55" ht="18" customHeight="1" thickBot="1" x14ac:dyDescent="0.35">
      <c r="B31" s="81">
        <f ca="1">IF(AC31=1,"X",AX31)</f>
        <v>91</v>
      </c>
      <c r="C31" s="91" t="s">
        <v>386</v>
      </c>
      <c r="D31" s="81">
        <f ca="1">IF(AC31=2,"X",BA31)</f>
        <v>2912</v>
      </c>
      <c r="E31" s="71"/>
      <c r="F31" s="91" t="s">
        <v>1</v>
      </c>
      <c r="G31" s="71"/>
      <c r="H31" s="81">
        <f ca="1">IF(AC31=3,"X",BB31)</f>
        <v>546</v>
      </c>
      <c r="I31" s="91" t="s">
        <v>386</v>
      </c>
      <c r="J31" s="81" t="str">
        <f ca="1">IF(AC31=4,"X",BC31)</f>
        <v>X</v>
      </c>
      <c r="K31" s="80"/>
      <c r="L31" s="71" t="s">
        <v>129</v>
      </c>
      <c r="M31" s="159">
        <f ca="1">IF(AC31=1,AX31,IF(AC31=2,BA31,IF(AC31=3,BB31,BC31)))</f>
        <v>17472</v>
      </c>
      <c r="N31" s="71"/>
      <c r="O31" s="71"/>
      <c r="P31" s="75">
        <f>AA31+R31-1</f>
        <v>5</v>
      </c>
      <c r="R31" s="11">
        <v>0</v>
      </c>
      <c r="T31" s="12"/>
      <c r="U31" s="12" t="s">
        <v>184</v>
      </c>
      <c r="V31" s="12" t="s">
        <v>185</v>
      </c>
      <c r="W31" s="12" t="s">
        <v>186</v>
      </c>
      <c r="Z31" s="11">
        <f>Z29+1</f>
        <v>13</v>
      </c>
      <c r="AA31" s="11">
        <v>6</v>
      </c>
      <c r="AC31">
        <f ca="1">INT(RAND()*4+1)</f>
        <v>4</v>
      </c>
      <c r="AD31">
        <f>AA31</f>
        <v>6</v>
      </c>
      <c r="AE31">
        <f>IF(AD31=4,20,IF(AD31&lt;7,51,IF(AD31=7,101,IF(AD31=8,317,IF(AD31=9,651,0)))))</f>
        <v>51</v>
      </c>
      <c r="AF31">
        <f>IF(AD31=10,1501,IF(AD31=11,3162,IF(AD31=14,10001,IF(AD31&gt;11,6001,AE31))))</f>
        <v>51</v>
      </c>
      <c r="AG31">
        <f>IF(AD31=4,49,IF(AD31&lt;7,99,IF(AD31=7,316,IF(AD31=8,650,IF(AD31=9,1500,0)))))</f>
        <v>99</v>
      </c>
      <c r="AH31">
        <f>IF(AD31=10,3162,IF(AD31=11,5999,IF(AD31=14,14999,IF(AD31&gt;11,9999,AG31))))</f>
        <v>99</v>
      </c>
      <c r="AI31">
        <f>IF(AD31=4,5,IF(AD31=5,11,IF(AD31&lt;8,21,IF(AD31=8,41,0))))</f>
        <v>21</v>
      </c>
      <c r="AJ31">
        <f>IF(AD31=9,53,IF(AD31=10,65,IF(AD31=11,77,IF(AD31=12,91,IF(AD31&gt;12,111,AI31)))))</f>
        <v>21</v>
      </c>
      <c r="AK31">
        <f>IF(AD31=4,20,IF(AD31=5,29,IF(AD31&lt;8,49,IF(AD31=8,64,0))))</f>
        <v>49</v>
      </c>
      <c r="AL31">
        <f>IF(AD31=9,87,IF(AD31=10,99,IF(AD31=11,124,IF(AD31=12,149,IF(AD31&gt;12,199,AK31)))))</f>
        <v>49</v>
      </c>
      <c r="AM31">
        <f>IF(AD31=4,2,IF(AD31&lt;7,3,IF(AD31&lt;9,4,IF(AD31=9,5,0))))</f>
        <v>3</v>
      </c>
      <c r="AN31">
        <f>IF(AD31=10,6,IF(AD31=11,7,IF(AD31=12,8,IF(AD31=13,9,IF(AD31=14,10,AM31)))))</f>
        <v>3</v>
      </c>
      <c r="AO31">
        <f>IF(AD31=4,10,IF(AD31=5,12,IF(AD31=6,15,IF(AD31&lt;9,15,IF(AD31=9,20,0)))))</f>
        <v>15</v>
      </c>
      <c r="AP31">
        <f>IF(AD31=10,25,IF(AD31=11,30,IF(AD31=12,35,IF(AD31=13,40,IF(AD31=14,50,AO31)))))</f>
        <v>15</v>
      </c>
      <c r="AR31">
        <f>AF31</f>
        <v>51</v>
      </c>
      <c r="AS31">
        <f>AH31</f>
        <v>99</v>
      </c>
      <c r="AT31">
        <f>AJ31</f>
        <v>21</v>
      </c>
      <c r="AU31">
        <f>AL31</f>
        <v>49</v>
      </c>
      <c r="AV31">
        <f>AN31</f>
        <v>3</v>
      </c>
      <c r="AW31">
        <f>AP31</f>
        <v>15</v>
      </c>
      <c r="AX31">
        <f ca="1">INT(RAND()*(AS31-AR31+1)+AR31)</f>
        <v>91</v>
      </c>
      <c r="AY31">
        <f ca="1">INT(RAND()*(AU31-AT31+1)+AT31)</f>
        <v>32</v>
      </c>
      <c r="AZ31">
        <f ca="1">INT(RAND()*(AW31-AV31+1)+AV31)</f>
        <v>6</v>
      </c>
      <c r="BA31">
        <f ca="1">AX31*AY31</f>
        <v>2912</v>
      </c>
      <c r="BB31">
        <f ca="1">AX31*AZ31</f>
        <v>546</v>
      </c>
      <c r="BC31">
        <f ca="1">BA31*AZ31</f>
        <v>17472</v>
      </c>
    </row>
    <row r="32" spans="2:55" ht="15" customHeight="1" x14ac:dyDescent="0.25">
      <c r="B32" s="71"/>
      <c r="C32" s="81"/>
      <c r="D32" s="71"/>
      <c r="E32" s="71"/>
      <c r="F32" s="81"/>
      <c r="G32" s="71"/>
      <c r="H32" s="71"/>
      <c r="I32" s="81"/>
      <c r="J32" s="71"/>
      <c r="K32" s="71"/>
      <c r="L32" s="71"/>
      <c r="M32" s="154"/>
      <c r="N32" s="71"/>
      <c r="O32" s="71"/>
      <c r="P32" s="75"/>
    </row>
    <row r="33" spans="1:55" ht="18" customHeight="1" thickBot="1" x14ac:dyDescent="0.35">
      <c r="B33" s="81">
        <f ca="1">IF(AC33=1,"X",AX33)</f>
        <v>76</v>
      </c>
      <c r="C33" s="91" t="s">
        <v>386</v>
      </c>
      <c r="D33" s="81" t="str">
        <f ca="1">IF(AC33=2,"X",BA33)</f>
        <v>X</v>
      </c>
      <c r="E33" s="71"/>
      <c r="F33" s="91" t="s">
        <v>1</v>
      </c>
      <c r="G33" s="71"/>
      <c r="H33" s="81">
        <f ca="1">IF(AC33=3,"X",BB33)</f>
        <v>760</v>
      </c>
      <c r="I33" s="91" t="s">
        <v>386</v>
      </c>
      <c r="J33" s="81">
        <f ca="1">IF(AC33=4,"X",BC33)</f>
        <v>37240</v>
      </c>
      <c r="K33" s="80"/>
      <c r="L33" s="71" t="s">
        <v>129</v>
      </c>
      <c r="M33" s="159">
        <f ca="1">IF(AC33=1,AX33,IF(AC33=2,BA33,IF(AC33=3,BB33,BC33)))</f>
        <v>3724</v>
      </c>
      <c r="N33" s="71"/>
      <c r="O33" s="71"/>
      <c r="P33" s="75">
        <f>AA33+R33-1</f>
        <v>5</v>
      </c>
      <c r="R33" s="11">
        <v>0</v>
      </c>
      <c r="T33" s="12"/>
      <c r="U33" s="12" t="s">
        <v>184</v>
      </c>
      <c r="V33" s="12" t="s">
        <v>185</v>
      </c>
      <c r="W33" s="12" t="s">
        <v>186</v>
      </c>
      <c r="Z33" s="11">
        <f>Z31+1</f>
        <v>14</v>
      </c>
      <c r="AA33" s="11">
        <v>6</v>
      </c>
      <c r="AC33">
        <f ca="1">INT(RAND()*4+1)</f>
        <v>2</v>
      </c>
      <c r="AD33">
        <f>AA33</f>
        <v>6</v>
      </c>
      <c r="AE33">
        <f>IF(AD33=4,20,IF(AD33&lt;7,51,IF(AD33=7,101,IF(AD33=8,317,IF(AD33=9,651,0)))))</f>
        <v>51</v>
      </c>
      <c r="AF33">
        <f>IF(AD33=10,1501,IF(AD33=11,3162,IF(AD33=14,10001,IF(AD33&gt;11,6001,AE33))))</f>
        <v>51</v>
      </c>
      <c r="AG33">
        <f>IF(AD33=4,49,IF(AD33&lt;7,99,IF(AD33=7,316,IF(AD33=8,650,IF(AD33=9,1500,0)))))</f>
        <v>99</v>
      </c>
      <c r="AH33">
        <f>IF(AD33=10,3162,IF(AD33=11,5999,IF(AD33=14,14999,IF(AD33&gt;11,9999,AG33))))</f>
        <v>99</v>
      </c>
      <c r="AI33">
        <f>IF(AD33=4,5,IF(AD33=5,11,IF(AD33&lt;8,21,IF(AD33=8,41,0))))</f>
        <v>21</v>
      </c>
      <c r="AJ33">
        <f>IF(AD33=9,53,IF(AD33=10,65,IF(AD33=11,77,IF(AD33=12,91,IF(AD33&gt;12,111,AI33)))))</f>
        <v>21</v>
      </c>
      <c r="AK33">
        <f>IF(AD33=4,20,IF(AD33=5,29,IF(AD33&lt;8,49,IF(AD33=8,64,0))))</f>
        <v>49</v>
      </c>
      <c r="AL33">
        <f>IF(AD33=9,87,IF(AD33=10,99,IF(AD33=11,124,IF(AD33=12,149,IF(AD33&gt;12,199,AK33)))))</f>
        <v>49</v>
      </c>
      <c r="AM33">
        <f>IF(AD33=4,2,IF(AD33&lt;7,3,IF(AD33&lt;9,4,IF(AD33=9,5,0))))</f>
        <v>3</v>
      </c>
      <c r="AN33">
        <f>IF(AD33=10,6,IF(AD33=11,7,IF(AD33=12,8,IF(AD33=13,9,IF(AD33=14,10,AM33)))))</f>
        <v>3</v>
      </c>
      <c r="AO33">
        <f>IF(AD33=4,10,IF(AD33=5,12,IF(AD33=6,15,IF(AD33&lt;9,15,IF(AD33=9,20,0)))))</f>
        <v>15</v>
      </c>
      <c r="AP33">
        <f>IF(AD33=10,25,IF(AD33=11,30,IF(AD33=12,35,IF(AD33=13,40,IF(AD33=14,50,AO33)))))</f>
        <v>15</v>
      </c>
      <c r="AR33">
        <f>AF33</f>
        <v>51</v>
      </c>
      <c r="AS33">
        <f>AH33</f>
        <v>99</v>
      </c>
      <c r="AT33">
        <f>AJ33</f>
        <v>21</v>
      </c>
      <c r="AU33">
        <f>AL33</f>
        <v>49</v>
      </c>
      <c r="AV33">
        <f>AN33</f>
        <v>3</v>
      </c>
      <c r="AW33">
        <f>AP33</f>
        <v>15</v>
      </c>
      <c r="AX33">
        <f ca="1">INT(RAND()*(AS33-AR33+1)+AR33)</f>
        <v>76</v>
      </c>
      <c r="AY33">
        <f ca="1">INT(RAND()*(AU33-AT33+1)+AT33)</f>
        <v>49</v>
      </c>
      <c r="AZ33">
        <f ca="1">INT(RAND()*(AW33-AV33+1)+AV33)</f>
        <v>10</v>
      </c>
      <c r="BA33">
        <f ca="1">AX33*AY33</f>
        <v>3724</v>
      </c>
      <c r="BB33">
        <f ca="1">AX33*AZ33</f>
        <v>760</v>
      </c>
      <c r="BC33">
        <f ca="1">BA33*AZ33</f>
        <v>37240</v>
      </c>
    </row>
    <row r="34" spans="1:55" ht="15" customHeight="1" x14ac:dyDescent="0.25">
      <c r="B34" s="71"/>
      <c r="C34" s="81"/>
      <c r="D34" s="71"/>
      <c r="E34" s="71"/>
      <c r="F34" s="81"/>
      <c r="G34" s="71"/>
      <c r="H34" s="71"/>
      <c r="I34" s="81"/>
      <c r="J34" s="71"/>
      <c r="K34" s="71"/>
      <c r="L34" s="71"/>
      <c r="M34" s="154"/>
      <c r="N34" s="71"/>
      <c r="O34" s="71"/>
      <c r="P34" s="75"/>
    </row>
    <row r="35" spans="1:55" ht="18" customHeight="1" thickBot="1" x14ac:dyDescent="0.35">
      <c r="B35" s="81">
        <f ca="1">IF(AC35=1,"X",AX35)</f>
        <v>81</v>
      </c>
      <c r="C35" s="91" t="s">
        <v>386</v>
      </c>
      <c r="D35" s="81" t="str">
        <f ca="1">IF(AC35=2,"X",BA35)</f>
        <v>X</v>
      </c>
      <c r="E35" s="71"/>
      <c r="F35" s="91" t="s">
        <v>1</v>
      </c>
      <c r="G35" s="71"/>
      <c r="H35" s="81">
        <f ca="1">IF(AC35=3,"X",BB35)</f>
        <v>405</v>
      </c>
      <c r="I35" s="91" t="s">
        <v>386</v>
      </c>
      <c r="J35" s="81">
        <f ca="1">IF(AC35=4,"X",BC35)</f>
        <v>12960</v>
      </c>
      <c r="K35" s="80"/>
      <c r="L35" s="71" t="s">
        <v>129</v>
      </c>
      <c r="M35" s="159">
        <f ca="1">IF(AC35=1,AX35,IF(AC35=2,BA35,IF(AC35=3,BB35,BC35)))</f>
        <v>2592</v>
      </c>
      <c r="N35" s="71"/>
      <c r="O35" s="71"/>
      <c r="P35" s="75">
        <f>AA35+R35-1</f>
        <v>5</v>
      </c>
      <c r="R35" s="11">
        <v>0</v>
      </c>
      <c r="T35" s="12"/>
      <c r="U35" s="12" t="s">
        <v>184</v>
      </c>
      <c r="V35" s="12" t="s">
        <v>185</v>
      </c>
      <c r="W35" s="12" t="s">
        <v>186</v>
      </c>
      <c r="Z35" s="11">
        <f>Z33+1</f>
        <v>15</v>
      </c>
      <c r="AA35" s="11">
        <v>6</v>
      </c>
      <c r="AC35">
        <f ca="1">INT(RAND()*4+1)</f>
        <v>2</v>
      </c>
      <c r="AD35">
        <f>AA35</f>
        <v>6</v>
      </c>
      <c r="AE35">
        <f>IF(AD35=4,20,IF(AD35&lt;7,51,IF(AD35=7,101,IF(AD35=8,317,IF(AD35=9,651,0)))))</f>
        <v>51</v>
      </c>
      <c r="AF35">
        <f>IF(AD35=10,1501,IF(AD35=11,3162,IF(AD35=14,10001,IF(AD35&gt;11,6001,AE35))))</f>
        <v>51</v>
      </c>
      <c r="AG35">
        <f>IF(AD35=4,49,IF(AD35&lt;7,99,IF(AD35=7,316,IF(AD35=8,650,IF(AD35=9,1500,0)))))</f>
        <v>99</v>
      </c>
      <c r="AH35">
        <f>IF(AD35=10,3162,IF(AD35=11,5999,IF(AD35=14,14999,IF(AD35&gt;11,9999,AG35))))</f>
        <v>99</v>
      </c>
      <c r="AI35">
        <f>IF(AD35=4,5,IF(AD35=5,11,IF(AD35&lt;8,21,IF(AD35=8,41,0))))</f>
        <v>21</v>
      </c>
      <c r="AJ35">
        <f>IF(AD35=9,53,IF(AD35=10,65,IF(AD35=11,77,IF(AD35=12,91,IF(AD35&gt;12,111,AI35)))))</f>
        <v>21</v>
      </c>
      <c r="AK35">
        <f>IF(AD35=4,20,IF(AD35=5,29,IF(AD35&lt;8,49,IF(AD35=8,64,0))))</f>
        <v>49</v>
      </c>
      <c r="AL35">
        <f>IF(AD35=9,87,IF(AD35=10,99,IF(AD35=11,124,IF(AD35=12,149,IF(AD35&gt;12,199,AK35)))))</f>
        <v>49</v>
      </c>
      <c r="AM35">
        <f>IF(AD35=4,2,IF(AD35&lt;7,3,IF(AD35&lt;9,4,IF(AD35=9,5,0))))</f>
        <v>3</v>
      </c>
      <c r="AN35">
        <f>IF(AD35=10,6,IF(AD35=11,7,IF(AD35=12,8,IF(AD35=13,9,IF(AD35=14,10,AM35)))))</f>
        <v>3</v>
      </c>
      <c r="AO35">
        <f>IF(AD35=4,10,IF(AD35=5,12,IF(AD35=6,15,IF(AD35&lt;9,15,IF(AD35=9,20,0)))))</f>
        <v>15</v>
      </c>
      <c r="AP35">
        <f>IF(AD35=10,25,IF(AD35=11,30,IF(AD35=12,35,IF(AD35=13,40,IF(AD35=14,50,AO35)))))</f>
        <v>15</v>
      </c>
      <c r="AR35">
        <f>AF35</f>
        <v>51</v>
      </c>
      <c r="AS35">
        <f>AH35</f>
        <v>99</v>
      </c>
      <c r="AT35">
        <f>AJ35</f>
        <v>21</v>
      </c>
      <c r="AU35">
        <f>AL35</f>
        <v>49</v>
      </c>
      <c r="AV35">
        <f>AN35</f>
        <v>3</v>
      </c>
      <c r="AW35">
        <f>AP35</f>
        <v>15</v>
      </c>
      <c r="AX35">
        <f ca="1">INT(RAND()*(AS35-AR35+1)+AR35)</f>
        <v>81</v>
      </c>
      <c r="AY35">
        <f ca="1">INT(RAND()*(AU35-AT35+1)+AT35)</f>
        <v>32</v>
      </c>
      <c r="AZ35">
        <f ca="1">INT(RAND()*(AW35-AV35+1)+AV35)</f>
        <v>5</v>
      </c>
      <c r="BA35">
        <f ca="1">AX35*AY35</f>
        <v>2592</v>
      </c>
      <c r="BB35">
        <f ca="1">AX35*AZ35</f>
        <v>405</v>
      </c>
      <c r="BC35">
        <f ca="1">BA35*AZ35</f>
        <v>12960</v>
      </c>
    </row>
    <row r="36" spans="1:55" ht="15" customHeight="1" x14ac:dyDescent="0.25">
      <c r="B36" s="71"/>
      <c r="C36" s="91"/>
      <c r="D36" s="71"/>
      <c r="E36" s="71"/>
      <c r="F36" s="91"/>
      <c r="G36" s="71"/>
      <c r="H36" s="71"/>
      <c r="I36" s="91"/>
      <c r="J36" s="80"/>
      <c r="K36" s="80"/>
      <c r="L36" s="80"/>
      <c r="M36" s="154"/>
      <c r="N36" s="71"/>
      <c r="O36" s="71"/>
      <c r="P36" s="75"/>
    </row>
    <row r="37" spans="1:55" ht="18" customHeight="1" thickBot="1" x14ac:dyDescent="0.35">
      <c r="B37" s="81">
        <f ca="1">IF(AC37=1,"X",AX37)</f>
        <v>95</v>
      </c>
      <c r="C37" s="91" t="s">
        <v>386</v>
      </c>
      <c r="D37" s="81" t="str">
        <f ca="1">IF(AC37=2,"X",BA37)</f>
        <v>X</v>
      </c>
      <c r="E37" s="71"/>
      <c r="F37" s="91" t="s">
        <v>1</v>
      </c>
      <c r="G37" s="71"/>
      <c r="H37" s="81">
        <f ca="1">IF(AC37=3,"X",BB37)</f>
        <v>1330</v>
      </c>
      <c r="I37" s="91" t="s">
        <v>386</v>
      </c>
      <c r="J37" s="81">
        <f ca="1">IF(AC37=4,"X",BC37)</f>
        <v>46550</v>
      </c>
      <c r="K37" s="80"/>
      <c r="L37" s="71" t="s">
        <v>129</v>
      </c>
      <c r="M37" s="159">
        <f ca="1">IF(AC37=1,AX37,IF(AC37=2,BA37,IF(AC37=3,BB37,BC37)))</f>
        <v>3325</v>
      </c>
      <c r="N37" s="71"/>
      <c r="O37" s="71"/>
      <c r="P37" s="75">
        <f>AA37+R37-1</f>
        <v>5</v>
      </c>
      <c r="R37" s="11">
        <v>0</v>
      </c>
      <c r="T37" s="12"/>
      <c r="U37" s="12" t="s">
        <v>184</v>
      </c>
      <c r="V37" s="12" t="s">
        <v>185</v>
      </c>
      <c r="W37" s="12" t="s">
        <v>186</v>
      </c>
      <c r="Z37" s="11">
        <f>Z35+1</f>
        <v>16</v>
      </c>
      <c r="AA37" s="11">
        <v>6</v>
      </c>
      <c r="AC37">
        <f ca="1">INT(RAND()*4+1)</f>
        <v>2</v>
      </c>
      <c r="AD37">
        <f>AA37</f>
        <v>6</v>
      </c>
      <c r="AE37">
        <f>IF(AD37=4,20,IF(AD37&lt;7,51,IF(AD37=7,101,IF(AD37=8,317,IF(AD37=9,651,0)))))</f>
        <v>51</v>
      </c>
      <c r="AF37">
        <f>IF(AD37=10,1501,IF(AD37=11,3162,IF(AD37=14,10001,IF(AD37&gt;11,6001,AE37))))</f>
        <v>51</v>
      </c>
      <c r="AG37">
        <f>IF(AD37=4,49,IF(AD37&lt;7,99,IF(AD37=7,316,IF(AD37=8,650,IF(AD37=9,1500,0)))))</f>
        <v>99</v>
      </c>
      <c r="AH37">
        <f>IF(AD37=10,3162,IF(AD37=11,5999,IF(AD37=14,14999,IF(AD37&gt;11,9999,AG37))))</f>
        <v>99</v>
      </c>
      <c r="AI37">
        <f>IF(AD37=4,5,IF(AD37=5,11,IF(AD37&lt;8,21,IF(AD37=8,41,0))))</f>
        <v>21</v>
      </c>
      <c r="AJ37">
        <f>IF(AD37=9,53,IF(AD37=10,65,IF(AD37=11,77,IF(AD37=12,91,IF(AD37&gt;12,111,AI37)))))</f>
        <v>21</v>
      </c>
      <c r="AK37">
        <f>IF(AD37=4,20,IF(AD37=5,29,IF(AD37&lt;8,49,IF(AD37=8,64,0))))</f>
        <v>49</v>
      </c>
      <c r="AL37">
        <f>IF(AD37=9,87,IF(AD37=10,99,IF(AD37=11,124,IF(AD37=12,149,IF(AD37&gt;12,199,AK37)))))</f>
        <v>49</v>
      </c>
      <c r="AM37">
        <f>IF(AD37=4,2,IF(AD37&lt;7,3,IF(AD37&lt;9,4,IF(AD37=9,5,0))))</f>
        <v>3</v>
      </c>
      <c r="AN37">
        <f>IF(AD37=10,6,IF(AD37=11,7,IF(AD37=12,8,IF(AD37=13,9,IF(AD37=14,10,AM37)))))</f>
        <v>3</v>
      </c>
      <c r="AO37">
        <f>IF(AD37=4,10,IF(AD37=5,12,IF(AD37=6,15,IF(AD37&lt;9,15,IF(AD37=9,20,0)))))</f>
        <v>15</v>
      </c>
      <c r="AP37">
        <f>IF(AD37=10,25,IF(AD37=11,30,IF(AD37=12,35,IF(AD37=13,40,IF(AD37=14,50,AO37)))))</f>
        <v>15</v>
      </c>
      <c r="AR37">
        <f>AF37</f>
        <v>51</v>
      </c>
      <c r="AS37">
        <f>AH37</f>
        <v>99</v>
      </c>
      <c r="AT37">
        <f>AJ37</f>
        <v>21</v>
      </c>
      <c r="AU37">
        <f>AL37</f>
        <v>49</v>
      </c>
      <c r="AV37">
        <f>AN37</f>
        <v>3</v>
      </c>
      <c r="AW37">
        <f>AP37</f>
        <v>15</v>
      </c>
      <c r="AX37">
        <f ca="1">INT(RAND()*(AS37-AR37+1)+AR37)</f>
        <v>95</v>
      </c>
      <c r="AY37">
        <f ca="1">INT(RAND()*(AU37-AT37+1)+AT37)</f>
        <v>35</v>
      </c>
      <c r="AZ37">
        <f ca="1">INT(RAND()*(AW37-AV37+1)+AV37)</f>
        <v>14</v>
      </c>
      <c r="BA37">
        <f ca="1">AX37*AY37</f>
        <v>3325</v>
      </c>
      <c r="BB37">
        <f ca="1">AX37*AZ37</f>
        <v>1330</v>
      </c>
      <c r="BC37">
        <f ca="1">BA37*AZ37</f>
        <v>46550</v>
      </c>
    </row>
    <row r="38" spans="1:55" ht="15" customHeight="1" x14ac:dyDescent="0.25">
      <c r="B38" s="71"/>
      <c r="C38" s="91"/>
      <c r="D38" s="71"/>
      <c r="E38" s="71"/>
      <c r="F38" s="91"/>
      <c r="G38" s="71"/>
      <c r="H38" s="71"/>
      <c r="I38" s="91"/>
      <c r="J38" s="80"/>
      <c r="K38" s="80"/>
      <c r="L38" s="80"/>
      <c r="M38" s="154"/>
      <c r="N38" s="71"/>
      <c r="O38" s="71"/>
      <c r="P38" s="75"/>
    </row>
    <row r="39" spans="1:55" ht="18" customHeight="1" thickBot="1" x14ac:dyDescent="0.35">
      <c r="B39" s="81">
        <f ca="1">IF(AC39=1,"X",AX39)</f>
        <v>252</v>
      </c>
      <c r="C39" s="91" t="s">
        <v>386</v>
      </c>
      <c r="D39" s="81">
        <f ca="1">IF(AC39=2,"X",BA39)</f>
        <v>12096</v>
      </c>
      <c r="E39" s="71"/>
      <c r="F39" s="91" t="s">
        <v>1</v>
      </c>
      <c r="G39" s="71"/>
      <c r="H39" s="81">
        <f ca="1">IF(AC39=3,"X",BB39)</f>
        <v>2268</v>
      </c>
      <c r="I39" s="91" t="s">
        <v>386</v>
      </c>
      <c r="J39" s="81" t="str">
        <f ca="1">IF(AC39=4,"X",BC39)</f>
        <v>X</v>
      </c>
      <c r="K39" s="80"/>
      <c r="L39" s="71" t="s">
        <v>129</v>
      </c>
      <c r="M39" s="159">
        <f ca="1">IF(AC39=1,AX39,IF(AC39=2,BA39,IF(AC39=3,BB39,BC39)))</f>
        <v>108864</v>
      </c>
      <c r="N39" s="71"/>
      <c r="O39" s="71"/>
      <c r="P39" s="75">
        <f>AA39+R39-1</f>
        <v>6</v>
      </c>
      <c r="R39" s="11">
        <v>0</v>
      </c>
      <c r="T39" s="12"/>
      <c r="U39" s="12" t="s">
        <v>184</v>
      </c>
      <c r="V39" s="12" t="s">
        <v>185</v>
      </c>
      <c r="W39" s="12" t="s">
        <v>186</v>
      </c>
      <c r="Z39" s="11">
        <f>Z37+1</f>
        <v>17</v>
      </c>
      <c r="AA39" s="11">
        <v>7</v>
      </c>
      <c r="AC39">
        <f ca="1">INT(RAND()*4+1)</f>
        <v>4</v>
      </c>
      <c r="AD39">
        <f>AA39</f>
        <v>7</v>
      </c>
      <c r="AE39">
        <f>IF(AD39=4,20,IF(AD39&lt;7,51,IF(AD39=7,101,IF(AD39=8,317,IF(AD39=9,651,0)))))</f>
        <v>101</v>
      </c>
      <c r="AF39">
        <f>IF(AD39=10,1501,IF(AD39=11,3162,IF(AD39=14,10001,IF(AD39&gt;11,6001,AE39))))</f>
        <v>101</v>
      </c>
      <c r="AG39">
        <f>IF(AD39=4,49,IF(AD39&lt;7,99,IF(AD39=7,316,IF(AD39=8,650,IF(AD39=9,1500,0)))))</f>
        <v>316</v>
      </c>
      <c r="AH39">
        <f>IF(AD39=10,3162,IF(AD39=11,5999,IF(AD39=14,14999,IF(AD39&gt;11,9999,AG39))))</f>
        <v>316</v>
      </c>
      <c r="AI39">
        <f>IF(AD39=4,5,IF(AD39=5,11,IF(AD39&lt;8,21,IF(AD39=8,41,0))))</f>
        <v>21</v>
      </c>
      <c r="AJ39">
        <f>IF(AD39=9,53,IF(AD39=10,65,IF(AD39=11,77,IF(AD39=12,91,IF(AD39&gt;12,111,AI39)))))</f>
        <v>21</v>
      </c>
      <c r="AK39">
        <f>IF(AD39=4,20,IF(AD39=5,29,IF(AD39&lt;8,49,IF(AD39=8,64,0))))</f>
        <v>49</v>
      </c>
      <c r="AL39">
        <f>IF(AD39=9,87,IF(AD39=10,99,IF(AD39=11,124,IF(AD39=12,149,IF(AD39&gt;12,199,AK39)))))</f>
        <v>49</v>
      </c>
      <c r="AM39">
        <f>IF(AD39=4,2,IF(AD39&lt;7,3,IF(AD39&lt;9,4,IF(AD39=9,5,0))))</f>
        <v>4</v>
      </c>
      <c r="AN39">
        <f>IF(AD39=10,6,IF(AD39=11,7,IF(AD39=12,8,IF(AD39=13,9,IF(AD39=14,10,AM39)))))</f>
        <v>4</v>
      </c>
      <c r="AO39">
        <f>IF(AD39=4,10,IF(AD39=5,12,IF(AD39=6,15,IF(AD39&lt;9,15,IF(AD39=9,20,0)))))</f>
        <v>15</v>
      </c>
      <c r="AP39">
        <f>IF(AD39=10,25,IF(AD39=11,30,IF(AD39=12,35,IF(AD39=13,40,IF(AD39=14,50,AO39)))))</f>
        <v>15</v>
      </c>
      <c r="AR39">
        <f>AF39</f>
        <v>101</v>
      </c>
      <c r="AS39">
        <f>AH39</f>
        <v>316</v>
      </c>
      <c r="AT39">
        <f>AJ39</f>
        <v>21</v>
      </c>
      <c r="AU39">
        <f>AL39</f>
        <v>49</v>
      </c>
      <c r="AV39">
        <f>AN39</f>
        <v>4</v>
      </c>
      <c r="AW39">
        <f>AP39</f>
        <v>15</v>
      </c>
      <c r="AX39">
        <f ca="1">INT(RAND()*(AS39-AR39+1)+AR39)</f>
        <v>252</v>
      </c>
      <c r="AY39">
        <f ca="1">INT(RAND()*(AU39-AT39+1)+AT39)</f>
        <v>48</v>
      </c>
      <c r="AZ39">
        <f ca="1">INT(RAND()*(AW39-AV39+1)+AV39)</f>
        <v>9</v>
      </c>
      <c r="BA39">
        <f ca="1">AX39*AY39</f>
        <v>12096</v>
      </c>
      <c r="BB39">
        <f ca="1">AX39*AZ39</f>
        <v>2268</v>
      </c>
      <c r="BC39">
        <f ca="1">BA39*AZ39</f>
        <v>108864</v>
      </c>
    </row>
    <row r="40" spans="1:55" ht="15" customHeight="1" x14ac:dyDescent="0.25">
      <c r="B40" s="71"/>
      <c r="C40" s="91"/>
      <c r="D40" s="71"/>
      <c r="E40" s="71"/>
      <c r="F40" s="91"/>
      <c r="G40" s="71"/>
      <c r="H40" s="71"/>
      <c r="I40" s="91"/>
      <c r="J40" s="80"/>
      <c r="K40" s="80"/>
      <c r="L40" s="80"/>
      <c r="M40" s="154"/>
      <c r="N40" s="71"/>
      <c r="O40" s="71"/>
      <c r="P40" s="75"/>
    </row>
    <row r="41" spans="1:55" ht="18" customHeight="1" thickBot="1" x14ac:dyDescent="0.35">
      <c r="B41" s="81">
        <f ca="1">IF(AC41=1,"X",AX41)</f>
        <v>123</v>
      </c>
      <c r="C41" s="91" t="s">
        <v>386</v>
      </c>
      <c r="D41" s="81" t="str">
        <f ca="1">IF(AC41=2,"X",BA41)</f>
        <v>X</v>
      </c>
      <c r="E41" s="71"/>
      <c r="F41" s="91" t="s">
        <v>1</v>
      </c>
      <c r="G41" s="71"/>
      <c r="H41" s="81">
        <f ca="1">IF(AC41=3,"X",BB41)</f>
        <v>1353</v>
      </c>
      <c r="I41" s="91" t="s">
        <v>386</v>
      </c>
      <c r="J41" s="81">
        <f ca="1">IF(AC41=4,"X",BC41)</f>
        <v>32472</v>
      </c>
      <c r="K41" s="80"/>
      <c r="L41" s="71" t="s">
        <v>129</v>
      </c>
      <c r="M41" s="159">
        <f ca="1">IF(AC41=1,AX41,IF(AC41=2,BA41,IF(AC41=3,BB41,BC41)))</f>
        <v>2952</v>
      </c>
      <c r="N41" s="71"/>
      <c r="O41" s="71"/>
      <c r="P41" s="75">
        <f>AA41+R41-1</f>
        <v>6</v>
      </c>
      <c r="R41" s="11">
        <v>0</v>
      </c>
      <c r="T41" s="12"/>
      <c r="U41" s="12" t="s">
        <v>184</v>
      </c>
      <c r="V41" s="12" t="s">
        <v>185</v>
      </c>
      <c r="W41" s="12" t="s">
        <v>186</v>
      </c>
      <c r="Z41" s="11">
        <f>Z39+1</f>
        <v>18</v>
      </c>
      <c r="AA41" s="11">
        <v>7</v>
      </c>
      <c r="AC41">
        <f ca="1">INT(RAND()*4+1)</f>
        <v>2</v>
      </c>
      <c r="AD41">
        <f>AA41</f>
        <v>7</v>
      </c>
      <c r="AE41">
        <f>IF(AD41=4,20,IF(AD41&lt;7,51,IF(AD41=7,101,IF(AD41=8,317,IF(AD41=9,651,0)))))</f>
        <v>101</v>
      </c>
      <c r="AF41">
        <f>IF(AD41=10,1501,IF(AD41=11,3162,IF(AD41=14,10001,IF(AD41&gt;11,6001,AE41))))</f>
        <v>101</v>
      </c>
      <c r="AG41">
        <f>IF(AD41=4,49,IF(AD41&lt;7,99,IF(AD41=7,316,IF(AD41=8,650,IF(AD41=9,1500,0)))))</f>
        <v>316</v>
      </c>
      <c r="AH41">
        <f>IF(AD41=10,3162,IF(AD41=11,5999,IF(AD41=14,14999,IF(AD41&gt;11,9999,AG41))))</f>
        <v>316</v>
      </c>
      <c r="AI41">
        <f>IF(AD41=4,5,IF(AD41=5,11,IF(AD41&lt;8,21,IF(AD41=8,41,0))))</f>
        <v>21</v>
      </c>
      <c r="AJ41">
        <f>IF(AD41=9,53,IF(AD41=10,65,IF(AD41=11,77,IF(AD41=12,91,IF(AD41&gt;12,111,AI41)))))</f>
        <v>21</v>
      </c>
      <c r="AK41">
        <f>IF(AD41=4,20,IF(AD41=5,29,IF(AD41&lt;8,49,IF(AD41=8,64,0))))</f>
        <v>49</v>
      </c>
      <c r="AL41">
        <f>IF(AD41=9,87,IF(AD41=10,99,IF(AD41=11,124,IF(AD41=12,149,IF(AD41&gt;12,199,AK41)))))</f>
        <v>49</v>
      </c>
      <c r="AM41">
        <f>IF(AD41=4,2,IF(AD41&lt;7,3,IF(AD41&lt;9,4,IF(AD41=9,5,0))))</f>
        <v>4</v>
      </c>
      <c r="AN41">
        <f>IF(AD41=10,6,IF(AD41=11,7,IF(AD41=12,8,IF(AD41=13,9,IF(AD41=14,10,AM41)))))</f>
        <v>4</v>
      </c>
      <c r="AO41">
        <f>IF(AD41=4,10,IF(AD41=5,12,IF(AD41=6,15,IF(AD41&lt;9,15,IF(AD41=9,20,0)))))</f>
        <v>15</v>
      </c>
      <c r="AP41">
        <f>IF(AD41=10,25,IF(AD41=11,30,IF(AD41=12,35,IF(AD41=13,40,IF(AD41=14,50,AO41)))))</f>
        <v>15</v>
      </c>
      <c r="AR41">
        <f>AF41</f>
        <v>101</v>
      </c>
      <c r="AS41">
        <f>AH41</f>
        <v>316</v>
      </c>
      <c r="AT41">
        <f>AJ41</f>
        <v>21</v>
      </c>
      <c r="AU41">
        <f>AL41</f>
        <v>49</v>
      </c>
      <c r="AV41">
        <f>AN41</f>
        <v>4</v>
      </c>
      <c r="AW41">
        <f>AP41</f>
        <v>15</v>
      </c>
      <c r="AX41">
        <f ca="1">INT(RAND()*(AS41-AR41+1)+AR41)</f>
        <v>123</v>
      </c>
      <c r="AY41">
        <f ca="1">INT(RAND()*(AU41-AT41+1)+AT41)</f>
        <v>24</v>
      </c>
      <c r="AZ41">
        <f ca="1">INT(RAND()*(AW41-AV41+1)+AV41)</f>
        <v>11</v>
      </c>
      <c r="BA41">
        <f ca="1">AX41*AY41</f>
        <v>2952</v>
      </c>
      <c r="BB41">
        <f ca="1">AX41*AZ41</f>
        <v>1353</v>
      </c>
      <c r="BC41">
        <f ca="1">BA41*AZ41</f>
        <v>32472</v>
      </c>
    </row>
    <row r="42" spans="1:55" ht="15" customHeight="1" x14ac:dyDescent="0.25">
      <c r="B42" s="71"/>
      <c r="C42" s="81"/>
      <c r="D42" s="71"/>
      <c r="E42" s="71"/>
      <c r="F42" s="81"/>
      <c r="G42" s="71"/>
      <c r="H42" s="71"/>
      <c r="I42" s="81"/>
      <c r="J42" s="71"/>
      <c r="K42" s="71"/>
      <c r="L42" s="71"/>
      <c r="M42" s="154"/>
      <c r="N42" s="71"/>
      <c r="O42" s="71"/>
      <c r="P42" s="75"/>
    </row>
    <row r="43" spans="1:55" ht="18" customHeight="1" thickBot="1" x14ac:dyDescent="0.35">
      <c r="B43" s="81">
        <f ca="1">IF(AC43=1,"X",AX43)</f>
        <v>226</v>
      </c>
      <c r="C43" s="91" t="s">
        <v>386</v>
      </c>
      <c r="D43" s="81" t="str">
        <f ca="1">IF(AC43=2,"X",BA43)</f>
        <v>X</v>
      </c>
      <c r="E43" s="71"/>
      <c r="F43" s="91" t="s">
        <v>1</v>
      </c>
      <c r="G43" s="71"/>
      <c r="H43" s="81">
        <f ca="1">IF(AC43=3,"X",BB43)</f>
        <v>904</v>
      </c>
      <c r="I43" s="91" t="s">
        <v>386</v>
      </c>
      <c r="J43" s="81">
        <f ca="1">IF(AC43=4,"X",BC43)</f>
        <v>24408</v>
      </c>
      <c r="K43" s="80"/>
      <c r="L43" s="71" t="s">
        <v>129</v>
      </c>
      <c r="M43" s="159">
        <f ca="1">IF(AC43=1,AX43,IF(AC43=2,BA43,IF(AC43=3,BB43,BC43)))</f>
        <v>6102</v>
      </c>
      <c r="N43" s="71"/>
      <c r="O43" s="71"/>
      <c r="P43" s="75">
        <f>AA43+R43-1</f>
        <v>6</v>
      </c>
      <c r="R43" s="11">
        <v>0</v>
      </c>
      <c r="T43" s="12"/>
      <c r="U43" s="12" t="s">
        <v>184</v>
      </c>
      <c r="V43" s="12" t="s">
        <v>185</v>
      </c>
      <c r="W43" s="12" t="s">
        <v>186</v>
      </c>
      <c r="Z43" s="11">
        <f>Z41+1</f>
        <v>19</v>
      </c>
      <c r="AA43" s="11">
        <v>7</v>
      </c>
      <c r="AC43">
        <f ca="1">INT(RAND()*4+1)</f>
        <v>2</v>
      </c>
      <c r="AD43">
        <f>AA43</f>
        <v>7</v>
      </c>
      <c r="AE43">
        <f>IF(AD43=4,20,IF(AD43&lt;7,51,IF(AD43=7,101,IF(AD43=8,317,IF(AD43=9,651,0)))))</f>
        <v>101</v>
      </c>
      <c r="AF43">
        <f>IF(AD43=10,1501,IF(AD43=11,3162,IF(AD43=14,10001,IF(AD43&gt;11,6001,AE43))))</f>
        <v>101</v>
      </c>
      <c r="AG43">
        <f>IF(AD43=4,49,IF(AD43&lt;7,99,IF(AD43=7,316,IF(AD43=8,650,IF(AD43=9,1500,0)))))</f>
        <v>316</v>
      </c>
      <c r="AH43">
        <f>IF(AD43=10,3162,IF(AD43=11,5999,IF(AD43=14,14999,IF(AD43&gt;11,9999,AG43))))</f>
        <v>316</v>
      </c>
      <c r="AI43">
        <f>IF(AD43=4,5,IF(AD43=5,11,IF(AD43&lt;8,21,IF(AD43=8,41,0))))</f>
        <v>21</v>
      </c>
      <c r="AJ43">
        <f>IF(AD43=9,53,IF(AD43=10,65,IF(AD43=11,77,IF(AD43=12,91,IF(AD43&gt;12,111,AI43)))))</f>
        <v>21</v>
      </c>
      <c r="AK43">
        <f>IF(AD43=4,20,IF(AD43=5,29,IF(AD43&lt;8,49,IF(AD43=8,64,0))))</f>
        <v>49</v>
      </c>
      <c r="AL43">
        <f>IF(AD43=9,87,IF(AD43=10,99,IF(AD43=11,124,IF(AD43=12,149,IF(AD43&gt;12,199,AK43)))))</f>
        <v>49</v>
      </c>
      <c r="AM43">
        <f>IF(AD43=4,2,IF(AD43&lt;7,3,IF(AD43&lt;9,4,IF(AD43=9,5,0))))</f>
        <v>4</v>
      </c>
      <c r="AN43">
        <f>IF(AD43=10,6,IF(AD43=11,7,IF(AD43=12,8,IF(AD43=13,9,IF(AD43=14,10,AM43)))))</f>
        <v>4</v>
      </c>
      <c r="AO43">
        <f>IF(AD43=4,10,IF(AD43=5,12,IF(AD43=6,15,IF(AD43&lt;9,15,IF(AD43=9,20,0)))))</f>
        <v>15</v>
      </c>
      <c r="AP43">
        <f>IF(AD43=10,25,IF(AD43=11,30,IF(AD43=12,35,IF(AD43=13,40,IF(AD43=14,50,AO43)))))</f>
        <v>15</v>
      </c>
      <c r="AR43">
        <f>AF43</f>
        <v>101</v>
      </c>
      <c r="AS43">
        <f>AH43</f>
        <v>316</v>
      </c>
      <c r="AT43">
        <f>AJ43</f>
        <v>21</v>
      </c>
      <c r="AU43">
        <f>AL43</f>
        <v>49</v>
      </c>
      <c r="AV43">
        <f>AN43</f>
        <v>4</v>
      </c>
      <c r="AW43">
        <f>AP43</f>
        <v>15</v>
      </c>
      <c r="AX43">
        <f ca="1">INT(RAND()*(AS43-AR43+1)+AR43)</f>
        <v>226</v>
      </c>
      <c r="AY43">
        <f ca="1">INT(RAND()*(AU43-AT43+1)+AT43)</f>
        <v>27</v>
      </c>
      <c r="AZ43">
        <f ca="1">INT(RAND()*(AW43-AV43+1)+AV43)</f>
        <v>4</v>
      </c>
      <c r="BA43">
        <f ca="1">AX43*AY43</f>
        <v>6102</v>
      </c>
      <c r="BB43">
        <f ca="1">AX43*AZ43</f>
        <v>904</v>
      </c>
      <c r="BC43">
        <f ca="1">BA43*AZ43</f>
        <v>24408</v>
      </c>
    </row>
    <row r="44" spans="1:55" ht="15" customHeight="1" x14ac:dyDescent="0.25">
      <c r="B44" s="71"/>
      <c r="C44" s="81"/>
      <c r="D44" s="71"/>
      <c r="E44" s="71"/>
      <c r="F44" s="81"/>
      <c r="G44" s="71"/>
      <c r="H44" s="71"/>
      <c r="I44" s="81"/>
      <c r="J44" s="71"/>
      <c r="K44" s="71"/>
      <c r="L44" s="71"/>
      <c r="M44" s="154"/>
      <c r="N44" s="71"/>
      <c r="O44" s="71"/>
      <c r="P44" s="75"/>
    </row>
    <row r="45" spans="1:55" ht="18" customHeight="1" thickBot="1" x14ac:dyDescent="0.35">
      <c r="B45" s="81" t="str">
        <f ca="1">IF(AC45=1,"X",AX45)</f>
        <v>X</v>
      </c>
      <c r="C45" s="91" t="s">
        <v>386</v>
      </c>
      <c r="D45" s="81">
        <f ca="1">IF(AC45=2,"X",BA45)</f>
        <v>14122</v>
      </c>
      <c r="E45" s="71"/>
      <c r="F45" s="91" t="s">
        <v>1</v>
      </c>
      <c r="G45" s="71"/>
      <c r="H45" s="81">
        <f ca="1">IF(AC45=3,"X",BB45)</f>
        <v>2763</v>
      </c>
      <c r="I45" s="91" t="s">
        <v>386</v>
      </c>
      <c r="J45" s="81">
        <f ca="1">IF(AC45=4,"X",BC45)</f>
        <v>127098</v>
      </c>
      <c r="K45" s="80"/>
      <c r="L45" s="71" t="s">
        <v>129</v>
      </c>
      <c r="M45" s="159">
        <f ca="1">IF(AC45=1,AX45,IF(AC45=2,BA45,IF(AC45=3,BB45,BC45)))</f>
        <v>307</v>
      </c>
      <c r="N45" s="71"/>
      <c r="O45" s="71"/>
      <c r="P45" s="75">
        <f>AA45+R45-1</f>
        <v>6</v>
      </c>
      <c r="R45" s="11">
        <v>0</v>
      </c>
      <c r="T45" s="12"/>
      <c r="U45" s="12" t="s">
        <v>184</v>
      </c>
      <c r="V45" s="12" t="s">
        <v>185</v>
      </c>
      <c r="W45" s="12" t="s">
        <v>186</v>
      </c>
      <c r="Z45" s="11">
        <f>Z43+1</f>
        <v>20</v>
      </c>
      <c r="AA45" s="11">
        <v>7</v>
      </c>
      <c r="AC45">
        <f ca="1">INT(RAND()*4+1)</f>
        <v>1</v>
      </c>
      <c r="AD45">
        <f>AA45</f>
        <v>7</v>
      </c>
      <c r="AE45">
        <f>IF(AD45=4,20,IF(AD45&lt;7,51,IF(AD45=7,101,IF(AD45=8,317,IF(AD45=9,651,0)))))</f>
        <v>101</v>
      </c>
      <c r="AF45">
        <f>IF(AD45=10,1501,IF(AD45=11,3162,IF(AD45=14,10001,IF(AD45&gt;11,6001,AE45))))</f>
        <v>101</v>
      </c>
      <c r="AG45">
        <f>IF(AD45=4,49,IF(AD45&lt;7,99,IF(AD45=7,316,IF(AD45=8,650,IF(AD45=9,1500,0)))))</f>
        <v>316</v>
      </c>
      <c r="AH45">
        <f>IF(AD45=10,3162,IF(AD45=11,5999,IF(AD45=14,14999,IF(AD45&gt;11,9999,AG45))))</f>
        <v>316</v>
      </c>
      <c r="AI45">
        <f>IF(AD45=4,5,IF(AD45=5,11,IF(AD45&lt;8,21,IF(AD45=8,41,0))))</f>
        <v>21</v>
      </c>
      <c r="AJ45">
        <f>IF(AD45=9,53,IF(AD45=10,65,IF(AD45=11,77,IF(AD45=12,91,IF(AD45&gt;12,111,AI45)))))</f>
        <v>21</v>
      </c>
      <c r="AK45">
        <f>IF(AD45=4,20,IF(AD45=5,29,IF(AD45&lt;8,49,IF(AD45=8,64,0))))</f>
        <v>49</v>
      </c>
      <c r="AL45">
        <f>IF(AD45=9,87,IF(AD45=10,99,IF(AD45=11,124,IF(AD45=12,149,IF(AD45&gt;12,199,AK45)))))</f>
        <v>49</v>
      </c>
      <c r="AM45">
        <f>IF(AD45=4,2,IF(AD45&lt;7,3,IF(AD45&lt;9,4,IF(AD45=9,5,0))))</f>
        <v>4</v>
      </c>
      <c r="AN45">
        <f>IF(AD45=10,6,IF(AD45=11,7,IF(AD45=12,8,IF(AD45=13,9,IF(AD45=14,10,AM45)))))</f>
        <v>4</v>
      </c>
      <c r="AO45">
        <f>IF(AD45=4,10,IF(AD45=5,12,IF(AD45=6,15,IF(AD45&lt;9,15,IF(AD45=9,20,0)))))</f>
        <v>15</v>
      </c>
      <c r="AP45">
        <f>IF(AD45=10,25,IF(AD45=11,30,IF(AD45=12,35,IF(AD45=13,40,IF(AD45=14,50,AO45)))))</f>
        <v>15</v>
      </c>
      <c r="AR45">
        <f>AF45</f>
        <v>101</v>
      </c>
      <c r="AS45">
        <f>AH45</f>
        <v>316</v>
      </c>
      <c r="AT45">
        <f>AJ45</f>
        <v>21</v>
      </c>
      <c r="AU45">
        <f>AL45</f>
        <v>49</v>
      </c>
      <c r="AV45">
        <f>AN45</f>
        <v>4</v>
      </c>
      <c r="AW45">
        <f>AP45</f>
        <v>15</v>
      </c>
      <c r="AX45">
        <f ca="1">INT(RAND()*(AS45-AR45+1)+AR45)</f>
        <v>307</v>
      </c>
      <c r="AY45">
        <f ca="1">INT(RAND()*(AU45-AT45+1)+AT45)</f>
        <v>46</v>
      </c>
      <c r="AZ45">
        <f ca="1">INT(RAND()*(AW45-AV45+1)+AV45)</f>
        <v>9</v>
      </c>
      <c r="BA45">
        <f ca="1">AX45*AY45</f>
        <v>14122</v>
      </c>
      <c r="BB45">
        <f ca="1">AX45*AZ45</f>
        <v>2763</v>
      </c>
      <c r="BC45">
        <f ca="1">BA45*AZ45</f>
        <v>127098</v>
      </c>
    </row>
    <row r="46" spans="1:55" ht="30.75" customHeight="1" x14ac:dyDescent="0.25">
      <c r="B46" s="71"/>
      <c r="C46" s="77"/>
      <c r="D46" s="71"/>
      <c r="E46" s="71"/>
      <c r="F46" s="81"/>
      <c r="G46" s="71"/>
      <c r="H46" s="71"/>
      <c r="I46" s="77"/>
      <c r="J46" s="71"/>
      <c r="K46" s="71"/>
      <c r="L46" s="71"/>
      <c r="M46" s="71"/>
      <c r="N46" s="71"/>
      <c r="O46" s="71"/>
      <c r="P46" s="75"/>
    </row>
    <row r="47" spans="1:55" ht="17.25" x14ac:dyDescent="0.25">
      <c r="B47" s="71"/>
      <c r="C47" s="77"/>
      <c r="D47" s="71"/>
      <c r="E47" s="71"/>
      <c r="F47" s="81"/>
      <c r="G47" s="71"/>
      <c r="H47" s="71"/>
      <c r="I47" s="77"/>
      <c r="K47" s="81"/>
      <c r="L47" s="81"/>
      <c r="M47" s="97" t="s">
        <v>44</v>
      </c>
      <c r="N47" s="71"/>
      <c r="O47" s="71"/>
      <c r="P47" s="75">
        <f>SUM(P7:P45)</f>
        <v>90</v>
      </c>
    </row>
    <row r="48" spans="1:55" ht="3.75" customHeight="1" x14ac:dyDescent="0.2">
      <c r="A48" t="s">
        <v>2</v>
      </c>
      <c r="Q48" s="11" t="s">
        <v>2</v>
      </c>
    </row>
  </sheetData>
  <phoneticPr fontId="0" type="noConversion"/>
  <printOptions horizontalCentered="1"/>
  <pageMargins left="0" right="0" top="0.39370078740157483" bottom="0" header="0" footer="0"/>
  <pageSetup paperSize="9" orientation="portrait" r:id="rId1"/>
  <headerFooter>
    <oddHeader>&amp;C&amp;16Juniors 2</oddHeader>
    <oddFooter>&amp;R&amp;24 15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B47"/>
  <sheetViews>
    <sheetView workbookViewId="0"/>
  </sheetViews>
  <sheetFormatPr defaultColWidth="9.140625" defaultRowHeight="12.75" x14ac:dyDescent="0.2"/>
  <cols>
    <col min="1" max="1" width="1.42578125" customWidth="1"/>
    <col min="2" max="2" width="1.28515625" customWidth="1"/>
    <col min="3" max="3" width="21.5703125" customWidth="1"/>
    <col min="5" max="6" width="13.42578125" customWidth="1"/>
    <col min="7" max="7" width="18.28515625" customWidth="1"/>
    <col min="8" max="8" width="1" customWidth="1"/>
    <col min="9" max="9" width="6" customWidth="1"/>
    <col min="10" max="10" width="0.85546875" style="11" customWidth="1"/>
    <col min="11" max="21" width="8.42578125" style="11" hidden="1" customWidth="1"/>
    <col min="22" max="31" width="0" hidden="1" customWidth="1"/>
  </cols>
  <sheetData>
    <row r="1" spans="2:28" ht="6.75" customHeight="1" x14ac:dyDescent="0.2">
      <c r="G1" s="6"/>
      <c r="J1" s="11" t="s">
        <v>2</v>
      </c>
      <c r="O1" s="11">
        <v>2</v>
      </c>
      <c r="Q1" s="11">
        <v>13</v>
      </c>
    </row>
    <row r="2" spans="2:28" ht="18" x14ac:dyDescent="0.25">
      <c r="B2" s="61" t="s">
        <v>479</v>
      </c>
      <c r="C2" s="92"/>
      <c r="D2" s="93"/>
      <c r="E2" s="42"/>
      <c r="G2" s="20"/>
      <c r="I2" s="66" t="s">
        <v>175</v>
      </c>
      <c r="L2" s="167"/>
      <c r="M2" s="167" t="str">
        <f>IF(O2&lt;O1,"NO",IF(O2&gt;Q1,"NO",IF(Q2&lt;O1,"NO",IF(Q2&gt;Q1,"NO",IF(O2&gt;Q2,"NO",IF(O2&gt;INT(O2),"NO",IF(Q2&gt;INT(Q2),"NO","OK")))))))</f>
        <v>OK</v>
      </c>
      <c r="N2" s="12" t="s">
        <v>8</v>
      </c>
      <c r="O2" s="169">
        <v>3</v>
      </c>
      <c r="P2" s="12" t="s">
        <v>9</v>
      </c>
      <c r="Q2" s="169">
        <v>9</v>
      </c>
      <c r="T2" s="11">
        <f>Q2-O2</f>
        <v>6</v>
      </c>
      <c r="W2" s="9"/>
    </row>
    <row r="3" spans="2:28" ht="14.25" customHeight="1" x14ac:dyDescent="0.25">
      <c r="B3" s="62" t="s">
        <v>480</v>
      </c>
      <c r="C3" s="42"/>
      <c r="D3" s="92"/>
      <c r="E3" s="42"/>
      <c r="G3" s="6"/>
      <c r="I3" s="66" t="s">
        <v>176</v>
      </c>
      <c r="K3" s="12" t="s">
        <v>192</v>
      </c>
      <c r="O3" s="167" t="s">
        <v>120</v>
      </c>
      <c r="S3" s="12" t="s">
        <v>69</v>
      </c>
      <c r="T3" s="12" t="s">
        <v>5</v>
      </c>
    </row>
    <row r="4" spans="2:28" ht="27.75" customHeight="1" x14ac:dyDescent="0.25">
      <c r="C4" s="144" t="s">
        <v>383</v>
      </c>
      <c r="G4" s="6"/>
    </row>
    <row r="5" spans="2:28" ht="27.75" customHeight="1" x14ac:dyDescent="0.2">
      <c r="K5" s="12"/>
      <c r="O5" s="167"/>
      <c r="S5" s="12"/>
      <c r="T5" s="12"/>
    </row>
    <row r="6" spans="2:28" ht="16.5" customHeight="1" thickBot="1" x14ac:dyDescent="0.3">
      <c r="C6" s="82">
        <f ca="1">AB6</f>
        <v>324</v>
      </c>
      <c r="D6" s="71"/>
      <c r="E6" s="71"/>
      <c r="F6" s="71"/>
      <c r="G6" s="159">
        <f ca="1">AA6</f>
        <v>18</v>
      </c>
      <c r="H6" s="71"/>
      <c r="I6" s="75">
        <f>T6+K6</f>
        <v>3</v>
      </c>
      <c r="K6" s="11">
        <v>0</v>
      </c>
      <c r="S6" s="11">
        <v>1</v>
      </c>
      <c r="T6" s="11">
        <f>O2</f>
        <v>3</v>
      </c>
      <c r="U6" s="11">
        <f>10^(T6-1)</f>
        <v>100</v>
      </c>
      <c r="V6">
        <f>10^T6-1-U6</f>
        <v>899</v>
      </c>
      <c r="W6">
        <f ca="1">INT(RAND()*V6+U6)</f>
        <v>342</v>
      </c>
      <c r="X6">
        <f ca="1">INT(W6^0.5)</f>
        <v>18</v>
      </c>
      <c r="Y6">
        <f ca="1">X6*X6</f>
        <v>324</v>
      </c>
      <c r="Z6">
        <f ca="1">INT(LOG(Y6+0.5))+1</f>
        <v>3</v>
      </c>
      <c r="AA6">
        <f ca="1">IF(Z6=T6,X6,X6+1)</f>
        <v>18</v>
      </c>
      <c r="AB6">
        <f ca="1">AA6*AA6</f>
        <v>324</v>
      </c>
    </row>
    <row r="7" spans="2:28" ht="14.25" customHeight="1" x14ac:dyDescent="0.25">
      <c r="C7" s="82"/>
      <c r="D7" s="71"/>
      <c r="E7" s="71"/>
      <c r="F7" s="71"/>
      <c r="G7" s="154"/>
      <c r="H7" s="71"/>
      <c r="I7" s="75"/>
    </row>
    <row r="8" spans="2:28" ht="16.5" customHeight="1" thickBot="1" x14ac:dyDescent="0.3">
      <c r="C8" s="82">
        <f ca="1">AB8</f>
        <v>361</v>
      </c>
      <c r="D8" s="71"/>
      <c r="E8" s="71"/>
      <c r="F8" s="71"/>
      <c r="G8" s="159">
        <f ca="1">AA8</f>
        <v>19</v>
      </c>
      <c r="H8" s="71"/>
      <c r="I8" s="75">
        <f>T8+K8</f>
        <v>3</v>
      </c>
      <c r="K8" s="11">
        <v>0</v>
      </c>
      <c r="N8" s="12"/>
      <c r="O8" s="12" t="s">
        <v>184</v>
      </c>
      <c r="P8" s="12" t="s">
        <v>185</v>
      </c>
      <c r="Q8" s="12" t="s">
        <v>186</v>
      </c>
      <c r="S8" s="11">
        <f>S6+1</f>
        <v>2</v>
      </c>
      <c r="T8" s="11">
        <f>INT(0.5+(T$2/19*(S8-1)))+O$2</f>
        <v>3</v>
      </c>
      <c r="U8" s="11">
        <f>10^(T8-1)</f>
        <v>100</v>
      </c>
      <c r="V8">
        <f>10^T8-1-U8</f>
        <v>899</v>
      </c>
      <c r="W8">
        <f ca="1">INT(RAND()*V8+U8)</f>
        <v>395</v>
      </c>
      <c r="X8">
        <f ca="1">INT(W8^0.5)</f>
        <v>19</v>
      </c>
      <c r="Y8">
        <f ca="1">X8*X8</f>
        <v>361</v>
      </c>
      <c r="Z8">
        <f ca="1">INT(LOG(Y8+0.5))+1</f>
        <v>3</v>
      </c>
      <c r="AA8">
        <f ca="1">IF(Z8=T8,X8,X8+1)</f>
        <v>19</v>
      </c>
      <c r="AB8">
        <f ca="1">AA8*AA8</f>
        <v>361</v>
      </c>
    </row>
    <row r="9" spans="2:28" ht="14.25" customHeight="1" x14ac:dyDescent="0.25">
      <c r="C9" s="82"/>
      <c r="D9" s="71"/>
      <c r="E9" s="71"/>
      <c r="F9" s="71"/>
      <c r="G9" s="154"/>
      <c r="H9" s="71"/>
      <c r="I9" s="75"/>
      <c r="N9" s="12"/>
      <c r="O9" s="12"/>
      <c r="P9" s="12"/>
    </row>
    <row r="10" spans="2:28" ht="16.5" customHeight="1" thickBot="1" x14ac:dyDescent="0.3">
      <c r="C10" s="82">
        <f ca="1">AB10</f>
        <v>1024</v>
      </c>
      <c r="D10" s="71"/>
      <c r="E10" s="71"/>
      <c r="F10" s="71"/>
      <c r="G10" s="159">
        <f ca="1">AA10</f>
        <v>32</v>
      </c>
      <c r="H10" s="71"/>
      <c r="I10" s="75">
        <f>T10+K10</f>
        <v>4</v>
      </c>
      <c r="K10" s="11">
        <v>0</v>
      </c>
      <c r="N10" s="12" t="s">
        <v>187</v>
      </c>
      <c r="O10" s="12">
        <v>1</v>
      </c>
      <c r="P10" s="12">
        <v>3</v>
      </c>
      <c r="Q10" s="11">
        <v>2</v>
      </c>
      <c r="S10" s="11">
        <f>S8+1</f>
        <v>3</v>
      </c>
      <c r="T10" s="11">
        <f>INT(0.5+(T$2/19*(S10-1)))+O$2</f>
        <v>4</v>
      </c>
      <c r="U10" s="11">
        <f>10^(T10-1)</f>
        <v>1000</v>
      </c>
      <c r="V10">
        <f>10^T10-1-U10</f>
        <v>8999</v>
      </c>
      <c r="W10">
        <f ca="1">INT(RAND()*V10+U10)</f>
        <v>1057</v>
      </c>
      <c r="X10">
        <f ca="1">INT(W10^0.5)</f>
        <v>32</v>
      </c>
      <c r="Y10">
        <f ca="1">X10*X10</f>
        <v>1024</v>
      </c>
      <c r="Z10">
        <f ca="1">INT(LOG(Y10+0.5))+1</f>
        <v>4</v>
      </c>
      <c r="AA10">
        <f ca="1">IF(Z10=T10,X10,X10+1)</f>
        <v>32</v>
      </c>
      <c r="AB10">
        <f ca="1">AA10*AA10</f>
        <v>1024</v>
      </c>
    </row>
    <row r="11" spans="2:28" ht="14.25" customHeight="1" x14ac:dyDescent="0.25">
      <c r="C11" s="82"/>
      <c r="D11" s="71"/>
      <c r="E11" s="71"/>
      <c r="F11" s="71"/>
      <c r="G11" s="154"/>
      <c r="H11" s="71"/>
      <c r="I11" s="75"/>
    </row>
    <row r="12" spans="2:28" ht="16.5" customHeight="1" thickBot="1" x14ac:dyDescent="0.3">
      <c r="C12" s="82">
        <f ca="1">AB12</f>
        <v>6889</v>
      </c>
      <c r="D12" s="71"/>
      <c r="E12" s="71"/>
      <c r="F12" s="71"/>
      <c r="G12" s="159">
        <f ca="1">AA12</f>
        <v>83</v>
      </c>
      <c r="H12" s="71"/>
      <c r="I12" s="75">
        <f>T12+K12</f>
        <v>4</v>
      </c>
      <c r="K12" s="11">
        <v>0</v>
      </c>
      <c r="N12" s="12" t="s">
        <v>188</v>
      </c>
      <c r="O12" s="11">
        <v>7</v>
      </c>
      <c r="P12" s="11">
        <v>9</v>
      </c>
      <c r="Q12" s="11">
        <v>7</v>
      </c>
      <c r="S12" s="11">
        <f>S10+1</f>
        <v>4</v>
      </c>
      <c r="T12" s="11">
        <f>INT(0.5+(T$2/19*(S12-1)))+O$2</f>
        <v>4</v>
      </c>
      <c r="U12" s="11">
        <f>10^(T12-1)</f>
        <v>1000</v>
      </c>
      <c r="V12">
        <f>10^T12-1-U12</f>
        <v>8999</v>
      </c>
      <c r="W12">
        <f ca="1">INT(RAND()*V12+U12)</f>
        <v>6921</v>
      </c>
      <c r="X12">
        <f ca="1">INT(W12^0.5)</f>
        <v>83</v>
      </c>
      <c r="Y12">
        <f ca="1">X12*X12</f>
        <v>6889</v>
      </c>
      <c r="Z12">
        <f ca="1">INT(LOG(Y12+0.5))+1</f>
        <v>4</v>
      </c>
      <c r="AA12">
        <f ca="1">IF(Z12=T12,X12,X12+1)</f>
        <v>83</v>
      </c>
      <c r="AB12">
        <f ca="1">AA12*AA12</f>
        <v>6889</v>
      </c>
    </row>
    <row r="13" spans="2:28" ht="14.25" customHeight="1" x14ac:dyDescent="0.25">
      <c r="C13" s="82"/>
      <c r="D13" s="71"/>
      <c r="E13" s="71"/>
      <c r="F13" s="71"/>
      <c r="G13" s="154"/>
      <c r="H13" s="71"/>
      <c r="I13" s="75"/>
      <c r="N13" s="12"/>
    </row>
    <row r="14" spans="2:28" ht="16.5" customHeight="1" thickBot="1" x14ac:dyDescent="0.3">
      <c r="C14" s="82">
        <f ca="1">AB14</f>
        <v>5625</v>
      </c>
      <c r="D14" s="71"/>
      <c r="E14" s="71"/>
      <c r="F14" s="71"/>
      <c r="G14" s="159">
        <f ca="1">AA14</f>
        <v>75</v>
      </c>
      <c r="H14" s="71"/>
      <c r="I14" s="75">
        <f>T14+K14</f>
        <v>4</v>
      </c>
      <c r="K14" s="11">
        <v>0</v>
      </c>
      <c r="N14" s="12" t="s">
        <v>189</v>
      </c>
      <c r="O14" s="11">
        <v>87</v>
      </c>
      <c r="P14" s="11">
        <v>119</v>
      </c>
      <c r="Q14" s="11">
        <v>99</v>
      </c>
      <c r="S14" s="11">
        <f>S12+1</f>
        <v>5</v>
      </c>
      <c r="T14" s="11">
        <f>INT(0.5+(T$2/19*(S14-1)))+O$2</f>
        <v>4</v>
      </c>
      <c r="U14" s="11">
        <f>10^(T14-1)</f>
        <v>1000</v>
      </c>
      <c r="V14">
        <f>10^T14-1-U14</f>
        <v>8999</v>
      </c>
      <c r="W14">
        <f ca="1">INT(RAND()*V14+U14)</f>
        <v>5691</v>
      </c>
      <c r="X14">
        <f ca="1">INT(W14^0.5)</f>
        <v>75</v>
      </c>
      <c r="Y14">
        <f ca="1">X14*X14</f>
        <v>5625</v>
      </c>
      <c r="Z14">
        <f ca="1">INT(LOG(Y14+0.5))+1</f>
        <v>4</v>
      </c>
      <c r="AA14">
        <f ca="1">IF(Z14=T14,X14,X14+1)</f>
        <v>75</v>
      </c>
      <c r="AB14">
        <f ca="1">AA14*AA14</f>
        <v>5625</v>
      </c>
    </row>
    <row r="15" spans="2:28" ht="14.25" customHeight="1" x14ac:dyDescent="0.25">
      <c r="C15" s="82"/>
      <c r="D15" s="71"/>
      <c r="E15" s="71"/>
      <c r="F15" s="71"/>
      <c r="G15" s="154"/>
      <c r="H15" s="71"/>
      <c r="I15" s="75"/>
      <c r="N15" s="12"/>
    </row>
    <row r="16" spans="2:28" ht="16.5" customHeight="1" thickBot="1" x14ac:dyDescent="0.3">
      <c r="C16" s="82">
        <f ca="1">AB16</f>
        <v>61504</v>
      </c>
      <c r="D16" s="71"/>
      <c r="E16" s="71"/>
      <c r="F16" s="71"/>
      <c r="G16" s="159">
        <f ca="1">AA16</f>
        <v>248</v>
      </c>
      <c r="H16" s="71"/>
      <c r="I16" s="75">
        <f>T16+K16</f>
        <v>5</v>
      </c>
      <c r="K16" s="11">
        <v>0</v>
      </c>
      <c r="N16" s="12" t="s">
        <v>183</v>
      </c>
      <c r="O16" s="11">
        <v>20</v>
      </c>
      <c r="P16" s="11">
        <v>20</v>
      </c>
      <c r="Q16" s="11">
        <v>20</v>
      </c>
      <c r="S16" s="11">
        <f>S14+1</f>
        <v>6</v>
      </c>
      <c r="T16" s="11">
        <f>INT(0.5+(T$2/19*(S16-1)))+O$2</f>
        <v>5</v>
      </c>
      <c r="U16" s="11">
        <f>10^(T16-1)</f>
        <v>10000</v>
      </c>
      <c r="V16">
        <f>10^T16-1-U16</f>
        <v>89999</v>
      </c>
      <c r="W16">
        <f ca="1">INT(RAND()*V16+U16)</f>
        <v>61645</v>
      </c>
      <c r="X16">
        <f ca="1">INT(W16^0.5)</f>
        <v>248</v>
      </c>
      <c r="Y16">
        <f ca="1">X16*X16</f>
        <v>61504</v>
      </c>
      <c r="Z16">
        <f ca="1">INT(LOG(Y16+0.5))+1</f>
        <v>5</v>
      </c>
      <c r="AA16">
        <f ca="1">IF(Z16=T16,X16,X16+1)</f>
        <v>248</v>
      </c>
      <c r="AB16">
        <f ca="1">AA16*AA16</f>
        <v>61504</v>
      </c>
    </row>
    <row r="17" spans="3:28" ht="14.25" customHeight="1" x14ac:dyDescent="0.25">
      <c r="C17" s="82"/>
      <c r="D17" s="71"/>
      <c r="E17" s="71"/>
      <c r="F17" s="71"/>
      <c r="G17" s="154"/>
      <c r="H17" s="71"/>
      <c r="I17" s="75"/>
    </row>
    <row r="18" spans="3:28" ht="16.5" customHeight="1" thickBot="1" x14ac:dyDescent="0.3">
      <c r="C18" s="82">
        <f ca="1">AB18</f>
        <v>91204</v>
      </c>
      <c r="D18" s="71"/>
      <c r="E18" s="71"/>
      <c r="F18" s="71"/>
      <c r="G18" s="159">
        <f ca="1">AA18</f>
        <v>302</v>
      </c>
      <c r="H18" s="71"/>
      <c r="I18" s="75">
        <f>T18+K18</f>
        <v>5</v>
      </c>
      <c r="K18" s="11">
        <v>0</v>
      </c>
      <c r="S18" s="11">
        <f>S16+1</f>
        <v>7</v>
      </c>
      <c r="T18" s="11">
        <f>INT(0.5+(T$2/19*(S18-1)))+O$2</f>
        <v>5</v>
      </c>
      <c r="U18" s="11">
        <f>10^(T18-1)</f>
        <v>10000</v>
      </c>
      <c r="V18">
        <f>10^T18-1-U18</f>
        <v>89999</v>
      </c>
      <c r="W18">
        <f ca="1">INT(RAND()*V18+U18)</f>
        <v>91527</v>
      </c>
      <c r="X18">
        <f ca="1">INT(W18^0.5)</f>
        <v>302</v>
      </c>
      <c r="Y18">
        <f ca="1">X18*X18</f>
        <v>91204</v>
      </c>
      <c r="Z18">
        <f ca="1">INT(LOG(Y18+0.5))+1</f>
        <v>5</v>
      </c>
      <c r="AA18">
        <f ca="1">IF(Z18=T18,X18,X18+1)</f>
        <v>302</v>
      </c>
      <c r="AB18">
        <f ca="1">AA18*AA18</f>
        <v>91204</v>
      </c>
    </row>
    <row r="19" spans="3:28" ht="14.25" customHeight="1" x14ac:dyDescent="0.25">
      <c r="C19" s="82"/>
      <c r="D19" s="71"/>
      <c r="E19" s="71"/>
      <c r="F19" s="71"/>
      <c r="G19" s="154"/>
      <c r="H19" s="71"/>
      <c r="I19" s="75"/>
    </row>
    <row r="20" spans="3:28" ht="16.5" customHeight="1" thickBot="1" x14ac:dyDescent="0.3">
      <c r="C20" s="82">
        <f ca="1">AB20</f>
        <v>11881</v>
      </c>
      <c r="D20" s="71"/>
      <c r="E20" s="71"/>
      <c r="F20" s="71"/>
      <c r="G20" s="159">
        <f ca="1">AA20</f>
        <v>109</v>
      </c>
      <c r="H20" s="71"/>
      <c r="I20" s="75">
        <f>T20+K20</f>
        <v>5</v>
      </c>
      <c r="K20" s="11">
        <v>0</v>
      </c>
      <c r="S20" s="11">
        <f>S18+1</f>
        <v>8</v>
      </c>
      <c r="T20" s="11">
        <f>INT(0.5+(T$2/19*(S20-1)))+O$2</f>
        <v>5</v>
      </c>
      <c r="U20" s="11">
        <f>10^(T20-1)</f>
        <v>10000</v>
      </c>
      <c r="V20">
        <f>10^T20-1-U20</f>
        <v>89999</v>
      </c>
      <c r="W20">
        <f ca="1">INT(RAND()*V20+U20)</f>
        <v>11989</v>
      </c>
      <c r="X20">
        <f ca="1">INT(W20^0.5)</f>
        <v>109</v>
      </c>
      <c r="Y20">
        <f ca="1">X20*X20</f>
        <v>11881</v>
      </c>
      <c r="Z20">
        <f ca="1">INT(LOG(Y20+0.5))+1</f>
        <v>5</v>
      </c>
      <c r="AA20">
        <f ca="1">IF(Z20=T20,X20,X20+1)</f>
        <v>109</v>
      </c>
      <c r="AB20">
        <f ca="1">AA20*AA20</f>
        <v>11881</v>
      </c>
    </row>
    <row r="21" spans="3:28" ht="14.25" customHeight="1" x14ac:dyDescent="0.25">
      <c r="C21" s="82"/>
      <c r="D21" s="71"/>
      <c r="E21" s="71"/>
      <c r="F21" s="71"/>
      <c r="G21" s="154"/>
      <c r="H21" s="71"/>
      <c r="I21" s="75"/>
    </row>
    <row r="22" spans="3:28" ht="16.5" customHeight="1" thickBot="1" x14ac:dyDescent="0.3">
      <c r="C22" s="82">
        <f ca="1">AB22</f>
        <v>277729</v>
      </c>
      <c r="D22" s="71"/>
      <c r="E22" s="71"/>
      <c r="F22" s="71"/>
      <c r="G22" s="159">
        <f ca="1">AA22</f>
        <v>527</v>
      </c>
      <c r="H22" s="71"/>
      <c r="I22" s="75">
        <f>T22+K22</f>
        <v>6</v>
      </c>
      <c r="K22" s="11">
        <v>0</v>
      </c>
      <c r="S22" s="11">
        <f>S20+1</f>
        <v>9</v>
      </c>
      <c r="T22" s="11">
        <f>INT(0.5+(T$2/19*(S22-1)))+O$2</f>
        <v>6</v>
      </c>
      <c r="U22" s="11">
        <f>10^(T22-1)</f>
        <v>100000</v>
      </c>
      <c r="V22">
        <f>10^T22-1-U22</f>
        <v>899999</v>
      </c>
      <c r="W22">
        <f ca="1">INT(RAND()*V22+U22)</f>
        <v>278737</v>
      </c>
      <c r="X22">
        <f ca="1">INT(W22^0.5)</f>
        <v>527</v>
      </c>
      <c r="Y22">
        <f ca="1">X22*X22</f>
        <v>277729</v>
      </c>
      <c r="Z22">
        <f ca="1">INT(LOG(Y22+0.5))+1</f>
        <v>6</v>
      </c>
      <c r="AA22">
        <f ca="1">IF(Z22=T22,X22,X22+1)</f>
        <v>527</v>
      </c>
      <c r="AB22">
        <f ca="1">AA22*AA22</f>
        <v>277729</v>
      </c>
    </row>
    <row r="23" spans="3:28" ht="14.25" customHeight="1" x14ac:dyDescent="0.25">
      <c r="C23" s="82"/>
      <c r="D23" s="71"/>
      <c r="E23" s="71"/>
      <c r="F23" s="71"/>
      <c r="G23" s="154"/>
      <c r="H23" s="71"/>
      <c r="I23" s="75"/>
    </row>
    <row r="24" spans="3:28" ht="16.5" customHeight="1" thickBot="1" x14ac:dyDescent="0.3">
      <c r="C24" s="82">
        <f ca="1">AB24</f>
        <v>384400</v>
      </c>
      <c r="D24" s="71"/>
      <c r="E24" s="71"/>
      <c r="F24" s="71"/>
      <c r="G24" s="159">
        <f ca="1">AA24</f>
        <v>620</v>
      </c>
      <c r="H24" s="71"/>
      <c r="I24" s="75">
        <f>T24+K24</f>
        <v>6</v>
      </c>
      <c r="K24" s="11">
        <v>0</v>
      </c>
      <c r="S24" s="11">
        <f>S22+1</f>
        <v>10</v>
      </c>
      <c r="T24" s="11">
        <f>INT(0.5+(T$2/19*(S24-1)))+O$2</f>
        <v>6</v>
      </c>
      <c r="U24" s="11">
        <f>10^(T24-1)</f>
        <v>100000</v>
      </c>
      <c r="V24">
        <f>10^T24-1-U24</f>
        <v>899999</v>
      </c>
      <c r="W24">
        <f ca="1">INT(RAND()*V24+U24)</f>
        <v>385524</v>
      </c>
      <c r="X24">
        <f ca="1">INT(W24^0.5)</f>
        <v>620</v>
      </c>
      <c r="Y24">
        <f ca="1">X24*X24</f>
        <v>384400</v>
      </c>
      <c r="Z24">
        <f ca="1">INT(LOG(Y24+0.5))+1</f>
        <v>6</v>
      </c>
      <c r="AA24">
        <f ca="1">IF(Z24=T24,X24,X24+1)</f>
        <v>620</v>
      </c>
      <c r="AB24">
        <f ca="1">AA24*AA24</f>
        <v>384400</v>
      </c>
    </row>
    <row r="25" spans="3:28" ht="14.25" customHeight="1" x14ac:dyDescent="0.25">
      <c r="C25" s="82"/>
      <c r="D25" s="71"/>
      <c r="E25" s="71"/>
      <c r="F25" s="71"/>
      <c r="G25" s="154"/>
      <c r="H25" s="71"/>
      <c r="I25" s="75"/>
    </row>
    <row r="26" spans="3:28" ht="16.5" customHeight="1" thickBot="1" x14ac:dyDescent="0.3">
      <c r="C26" s="82">
        <f ca="1">AB26</f>
        <v>755161</v>
      </c>
      <c r="D26" s="71"/>
      <c r="E26" s="71"/>
      <c r="F26" s="71"/>
      <c r="G26" s="159">
        <f ca="1">AA26</f>
        <v>869</v>
      </c>
      <c r="H26" s="71"/>
      <c r="I26" s="75">
        <f>T26+K26</f>
        <v>6</v>
      </c>
      <c r="K26" s="11">
        <v>0</v>
      </c>
      <c r="S26" s="11">
        <f>S24+1</f>
        <v>11</v>
      </c>
      <c r="T26" s="11">
        <f>INT(0.5+(T$2/19*(S26-1)))+O$2</f>
        <v>6</v>
      </c>
      <c r="U26" s="11">
        <f>10^(T26-1)</f>
        <v>100000</v>
      </c>
      <c r="V26">
        <f>10^T26-1-U26</f>
        <v>899999</v>
      </c>
      <c r="W26">
        <f ca="1">INT(RAND()*V26+U26)</f>
        <v>755461</v>
      </c>
      <c r="X26">
        <f ca="1">INT(W26^0.5)</f>
        <v>869</v>
      </c>
      <c r="Y26">
        <f ca="1">X26*X26</f>
        <v>755161</v>
      </c>
      <c r="Z26">
        <f ca="1">INT(LOG(Y26+0.5))+1</f>
        <v>6</v>
      </c>
      <c r="AA26">
        <f ca="1">IF(Z26=T26,X26,X26+1)</f>
        <v>869</v>
      </c>
      <c r="AB26">
        <f ca="1">AA26*AA26</f>
        <v>755161</v>
      </c>
    </row>
    <row r="27" spans="3:28" ht="14.25" customHeight="1" x14ac:dyDescent="0.25">
      <c r="C27" s="82"/>
      <c r="D27" s="71"/>
      <c r="E27" s="71"/>
      <c r="F27" s="71"/>
      <c r="G27" s="154"/>
      <c r="H27" s="71"/>
      <c r="I27" s="75"/>
    </row>
    <row r="28" spans="3:28" ht="16.5" customHeight="1" thickBot="1" x14ac:dyDescent="0.3">
      <c r="C28" s="82">
        <f ca="1">AB28</f>
        <v>419904</v>
      </c>
      <c r="D28" s="71"/>
      <c r="E28" s="71"/>
      <c r="F28" s="71"/>
      <c r="G28" s="159">
        <f ca="1">AA28</f>
        <v>648</v>
      </c>
      <c r="H28" s="71"/>
      <c r="I28" s="75">
        <f>T28+K28</f>
        <v>6</v>
      </c>
      <c r="K28" s="11">
        <v>0</v>
      </c>
      <c r="S28" s="11">
        <f>S26+1</f>
        <v>12</v>
      </c>
      <c r="T28" s="11">
        <f>INT(0.5+(T$2/19*(S28-1)))+O$2</f>
        <v>6</v>
      </c>
      <c r="U28" s="11">
        <f>10^(T28-1)</f>
        <v>100000</v>
      </c>
      <c r="V28">
        <f>10^T28-1-U28</f>
        <v>899999</v>
      </c>
      <c r="W28">
        <f ca="1">INT(RAND()*V28+U28)</f>
        <v>420350</v>
      </c>
      <c r="X28">
        <f ca="1">INT(W28^0.5)</f>
        <v>648</v>
      </c>
      <c r="Y28">
        <f ca="1">X28*X28</f>
        <v>419904</v>
      </c>
      <c r="Z28">
        <f ca="1">INT(LOG(Y28+0.5))+1</f>
        <v>6</v>
      </c>
      <c r="AA28">
        <f ca="1">IF(Z28=T28,X28,X28+1)</f>
        <v>648</v>
      </c>
      <c r="AB28">
        <f ca="1">AA28*AA28</f>
        <v>419904</v>
      </c>
    </row>
    <row r="29" spans="3:28" ht="14.25" customHeight="1" x14ac:dyDescent="0.25">
      <c r="C29" s="82"/>
      <c r="D29" s="71"/>
      <c r="E29" s="71"/>
      <c r="F29" s="71"/>
      <c r="G29" s="154"/>
      <c r="H29" s="71"/>
      <c r="I29" s="75"/>
    </row>
    <row r="30" spans="3:28" ht="16.5" customHeight="1" thickBot="1" x14ac:dyDescent="0.3">
      <c r="C30" s="82">
        <f ca="1">AB30</f>
        <v>3530641</v>
      </c>
      <c r="D30" s="71"/>
      <c r="E30" s="71"/>
      <c r="F30" s="71"/>
      <c r="G30" s="159">
        <f ca="1">AA30</f>
        <v>1879</v>
      </c>
      <c r="H30" s="71"/>
      <c r="I30" s="75">
        <f>T30+K30</f>
        <v>7</v>
      </c>
      <c r="K30" s="11">
        <v>0</v>
      </c>
      <c r="S30" s="11">
        <f>S28+1</f>
        <v>13</v>
      </c>
      <c r="T30" s="11">
        <f>INT(0.5+(T$2/19*(S30-1)))+O$2</f>
        <v>7</v>
      </c>
      <c r="U30" s="11">
        <f>10^(T30-1)</f>
        <v>1000000</v>
      </c>
      <c r="V30">
        <f>10^T30-1-U30</f>
        <v>8999999</v>
      </c>
      <c r="W30">
        <f ca="1">INT(RAND()*V30+U30)</f>
        <v>3531199</v>
      </c>
      <c r="X30">
        <f ca="1">INT(W30^0.5)</f>
        <v>1879</v>
      </c>
      <c r="Y30">
        <f ca="1">X30*X30</f>
        <v>3530641</v>
      </c>
      <c r="Z30">
        <f ca="1">INT(LOG(Y30+0.5))+1</f>
        <v>7</v>
      </c>
      <c r="AA30">
        <f ca="1">IF(Z30=T30,X30,X30+1)</f>
        <v>1879</v>
      </c>
      <c r="AB30">
        <f ca="1">AA30*AA30</f>
        <v>3530641</v>
      </c>
    </row>
    <row r="31" spans="3:28" ht="14.25" customHeight="1" x14ac:dyDescent="0.25">
      <c r="C31" s="82"/>
      <c r="D31" s="71"/>
      <c r="E31" s="71"/>
      <c r="F31" s="71"/>
      <c r="G31" s="154"/>
      <c r="H31" s="71"/>
      <c r="I31" s="75"/>
    </row>
    <row r="32" spans="3:28" ht="16.5" customHeight="1" thickBot="1" x14ac:dyDescent="0.3">
      <c r="C32" s="82">
        <f ca="1">AB32</f>
        <v>2424249</v>
      </c>
      <c r="D32" s="71"/>
      <c r="E32" s="71"/>
      <c r="F32" s="71"/>
      <c r="G32" s="159">
        <f ca="1">AA32</f>
        <v>1557</v>
      </c>
      <c r="H32" s="71"/>
      <c r="I32" s="75">
        <f>T32+K32</f>
        <v>7</v>
      </c>
      <c r="K32" s="11">
        <v>0</v>
      </c>
      <c r="S32" s="11">
        <f>S30+1</f>
        <v>14</v>
      </c>
      <c r="T32" s="11">
        <f>INT(0.5+(T$2/19*(S32-1)))+O$2</f>
        <v>7</v>
      </c>
      <c r="U32" s="11">
        <f>10^(T32-1)</f>
        <v>1000000</v>
      </c>
      <c r="V32">
        <f>10^T32-1-U32</f>
        <v>8999999</v>
      </c>
      <c r="W32">
        <f ca="1">INT(RAND()*V32+U32)</f>
        <v>2425254</v>
      </c>
      <c r="X32">
        <f ca="1">INT(W32^0.5)</f>
        <v>1557</v>
      </c>
      <c r="Y32">
        <f ca="1">X32*X32</f>
        <v>2424249</v>
      </c>
      <c r="Z32">
        <f ca="1">INT(LOG(Y32+0.5))+1</f>
        <v>7</v>
      </c>
      <c r="AA32">
        <f ca="1">IF(Z32=T32,X32,X32+1)</f>
        <v>1557</v>
      </c>
      <c r="AB32">
        <f ca="1">AA32*AA32</f>
        <v>2424249</v>
      </c>
    </row>
    <row r="33" spans="1:28" ht="14.25" customHeight="1" x14ac:dyDescent="0.25">
      <c r="C33" s="82"/>
      <c r="D33" s="71"/>
      <c r="E33" s="71"/>
      <c r="F33" s="71"/>
      <c r="G33" s="154"/>
      <c r="H33" s="71"/>
      <c r="I33" s="75"/>
    </row>
    <row r="34" spans="1:28" ht="16.5" customHeight="1" thickBot="1" x14ac:dyDescent="0.3">
      <c r="C34" s="82">
        <f ca="1">AB34</f>
        <v>2873025</v>
      </c>
      <c r="D34" s="71"/>
      <c r="E34" s="71"/>
      <c r="F34" s="71"/>
      <c r="G34" s="159">
        <f ca="1">AA34</f>
        <v>1695</v>
      </c>
      <c r="H34" s="71"/>
      <c r="I34" s="75">
        <f>T34+K34</f>
        <v>7</v>
      </c>
      <c r="K34" s="11">
        <v>0</v>
      </c>
      <c r="S34" s="11">
        <f>S32+1</f>
        <v>15</v>
      </c>
      <c r="T34" s="11">
        <f>INT(0.5+(T$2/19*(S34-1)))+O$2</f>
        <v>7</v>
      </c>
      <c r="U34" s="11">
        <f>10^(T34-1)</f>
        <v>1000000</v>
      </c>
      <c r="V34">
        <f>10^T34-1-U34</f>
        <v>8999999</v>
      </c>
      <c r="W34">
        <f ca="1">INT(RAND()*V34+U34)</f>
        <v>2873192</v>
      </c>
      <c r="X34">
        <f ca="1">INT(W34^0.5)</f>
        <v>1695</v>
      </c>
      <c r="Y34">
        <f ca="1">X34*X34</f>
        <v>2873025</v>
      </c>
      <c r="Z34">
        <f ca="1">INT(LOG(Y34+0.5))+1</f>
        <v>7</v>
      </c>
      <c r="AA34">
        <f ca="1">IF(Z34=T34,X34,X34+1)</f>
        <v>1695</v>
      </c>
      <c r="AB34">
        <f ca="1">AA34*AA34</f>
        <v>2873025</v>
      </c>
    </row>
    <row r="35" spans="1:28" ht="14.25" customHeight="1" x14ac:dyDescent="0.25">
      <c r="C35" s="82"/>
      <c r="D35" s="71"/>
      <c r="E35" s="71"/>
      <c r="F35" s="71"/>
      <c r="G35" s="154"/>
      <c r="H35" s="71"/>
      <c r="I35" s="75"/>
    </row>
    <row r="36" spans="1:28" ht="16.5" customHeight="1" thickBot="1" x14ac:dyDescent="0.3">
      <c r="C36" s="82">
        <f ca="1">AB36</f>
        <v>11458225</v>
      </c>
      <c r="D36" s="71"/>
      <c r="E36" s="71"/>
      <c r="F36" s="71"/>
      <c r="G36" s="159">
        <f ca="1">AA36</f>
        <v>3385</v>
      </c>
      <c r="H36" s="71"/>
      <c r="I36" s="75">
        <f>T36+K36</f>
        <v>8</v>
      </c>
      <c r="K36" s="11">
        <v>0</v>
      </c>
      <c r="S36" s="11">
        <f>S34+1</f>
        <v>16</v>
      </c>
      <c r="T36" s="11">
        <f>INT(0.5+(T$2/19*(S36-1)))+O$2</f>
        <v>8</v>
      </c>
      <c r="U36" s="11">
        <f>10^(T36-1)</f>
        <v>10000000</v>
      </c>
      <c r="V36">
        <f>10^T36-1-U36</f>
        <v>89999999</v>
      </c>
      <c r="W36">
        <f ca="1">INT(RAND()*V36+U36)</f>
        <v>11460938</v>
      </c>
      <c r="X36">
        <f ca="1">INT(W36^0.5)</f>
        <v>3385</v>
      </c>
      <c r="Y36">
        <f ca="1">X36*X36</f>
        <v>11458225</v>
      </c>
      <c r="Z36">
        <f ca="1">INT(LOG(Y36+0.5))+1</f>
        <v>8</v>
      </c>
      <c r="AA36">
        <f ca="1">IF(Z36=T36,X36,X36+1)</f>
        <v>3385</v>
      </c>
      <c r="AB36">
        <f ca="1">AA36*AA36</f>
        <v>11458225</v>
      </c>
    </row>
    <row r="37" spans="1:28" ht="14.25" customHeight="1" x14ac:dyDescent="0.25">
      <c r="C37" s="82"/>
      <c r="D37" s="71"/>
      <c r="E37" s="71"/>
      <c r="F37" s="71"/>
      <c r="G37" s="154"/>
      <c r="H37" s="71"/>
      <c r="I37" s="75"/>
    </row>
    <row r="38" spans="1:28" ht="16.5" customHeight="1" thickBot="1" x14ac:dyDescent="0.3">
      <c r="C38" s="82">
        <f ca="1">AB38</f>
        <v>18215824</v>
      </c>
      <c r="D38" s="71"/>
      <c r="E38" s="71"/>
      <c r="F38" s="71"/>
      <c r="G38" s="159">
        <f ca="1">AA38</f>
        <v>4268</v>
      </c>
      <c r="H38" s="71"/>
      <c r="I38" s="75">
        <f>T38+K38</f>
        <v>8</v>
      </c>
      <c r="K38" s="11">
        <v>0</v>
      </c>
      <c r="S38" s="11">
        <f>S36+1</f>
        <v>17</v>
      </c>
      <c r="T38" s="11">
        <f>INT(0.5+(T$2/19*(S38-1)))+O$2</f>
        <v>8</v>
      </c>
      <c r="U38" s="11">
        <f>10^(T38-1)</f>
        <v>10000000</v>
      </c>
      <c r="V38">
        <f>10^T38-1-U38</f>
        <v>89999999</v>
      </c>
      <c r="W38">
        <f ca="1">INT(RAND()*V38+U38)</f>
        <v>18219506</v>
      </c>
      <c r="X38">
        <f ca="1">INT(W38^0.5)</f>
        <v>4268</v>
      </c>
      <c r="Y38">
        <f ca="1">X38*X38</f>
        <v>18215824</v>
      </c>
      <c r="Z38">
        <f ca="1">INT(LOG(Y38+0.5))+1</f>
        <v>8</v>
      </c>
      <c r="AA38">
        <f ca="1">IF(Z38=T38,X38,X38+1)</f>
        <v>4268</v>
      </c>
      <c r="AB38">
        <f ca="1">AA38*AA38</f>
        <v>18215824</v>
      </c>
    </row>
    <row r="39" spans="1:28" ht="14.25" customHeight="1" x14ac:dyDescent="0.25">
      <c r="C39" s="82"/>
      <c r="D39" s="71"/>
      <c r="E39" s="71"/>
      <c r="F39" s="71"/>
      <c r="G39" s="154"/>
      <c r="H39" s="71"/>
      <c r="I39" s="75"/>
    </row>
    <row r="40" spans="1:28" ht="16.5" customHeight="1" thickBot="1" x14ac:dyDescent="0.3">
      <c r="C40" s="82">
        <f ca="1">AB40</f>
        <v>14784025</v>
      </c>
      <c r="D40" s="71"/>
      <c r="E40" s="71"/>
      <c r="F40" s="71"/>
      <c r="G40" s="159">
        <f ca="1">AA40</f>
        <v>3845</v>
      </c>
      <c r="H40" s="71"/>
      <c r="I40" s="75">
        <f>T40+K40</f>
        <v>8</v>
      </c>
      <c r="K40" s="11">
        <v>0</v>
      </c>
      <c r="S40" s="11">
        <f>S38+1</f>
        <v>18</v>
      </c>
      <c r="T40" s="11">
        <f>INT(0.5+(T$2/19*(S40-1)))+O$2</f>
        <v>8</v>
      </c>
      <c r="U40" s="11">
        <f>10^(T40-1)</f>
        <v>10000000</v>
      </c>
      <c r="V40">
        <f>10^T40-1-U40</f>
        <v>89999999</v>
      </c>
      <c r="W40">
        <f ca="1">INT(RAND()*V40+U40)</f>
        <v>14785680</v>
      </c>
      <c r="X40">
        <f ca="1">INT(W40^0.5)</f>
        <v>3845</v>
      </c>
      <c r="Y40">
        <f ca="1">X40*X40</f>
        <v>14784025</v>
      </c>
      <c r="Z40">
        <f ca="1">INT(LOG(Y40+0.5))+1</f>
        <v>8</v>
      </c>
      <c r="AA40">
        <f ca="1">IF(Z40=T40,X40,X40+1)</f>
        <v>3845</v>
      </c>
      <c r="AB40">
        <f ca="1">AA40*AA40</f>
        <v>14784025</v>
      </c>
    </row>
    <row r="41" spans="1:28" ht="14.25" customHeight="1" x14ac:dyDescent="0.25">
      <c r="C41" s="82"/>
      <c r="D41" s="71"/>
      <c r="E41" s="71"/>
      <c r="F41" s="71"/>
      <c r="G41" s="154"/>
      <c r="H41" s="71"/>
      <c r="I41" s="75"/>
    </row>
    <row r="42" spans="1:28" ht="16.5" customHeight="1" thickBot="1" x14ac:dyDescent="0.3">
      <c r="C42" s="82">
        <f ca="1">AB42</f>
        <v>268500996</v>
      </c>
      <c r="D42" s="71"/>
      <c r="E42" s="71"/>
      <c r="F42" s="71"/>
      <c r="G42" s="159">
        <f ca="1">AA42</f>
        <v>16386</v>
      </c>
      <c r="H42" s="71"/>
      <c r="I42" s="75">
        <f>T42+K42</f>
        <v>9</v>
      </c>
      <c r="K42" s="11">
        <v>0</v>
      </c>
      <c r="S42" s="11">
        <f>S40+1</f>
        <v>19</v>
      </c>
      <c r="T42" s="11">
        <f>INT(0.5+(T$2/19*(S42-1)))+O$2</f>
        <v>9</v>
      </c>
      <c r="U42" s="11">
        <f>10^(T42-1)</f>
        <v>100000000</v>
      </c>
      <c r="V42">
        <f>10^T42-1-U42</f>
        <v>899999999</v>
      </c>
      <c r="W42">
        <f ca="1">INT(RAND()*V42+U42)</f>
        <v>268513450</v>
      </c>
      <c r="X42">
        <f ca="1">INT(W42^0.5)</f>
        <v>16386</v>
      </c>
      <c r="Y42">
        <f ca="1">X42*X42</f>
        <v>268500996</v>
      </c>
      <c r="Z42">
        <f ca="1">INT(LOG(Y42+0.5))+1</f>
        <v>9</v>
      </c>
      <c r="AA42">
        <f ca="1">IF(Z42=T42,X42,X42+1)</f>
        <v>16386</v>
      </c>
      <c r="AB42">
        <f ca="1">AA42*AA42</f>
        <v>268500996</v>
      </c>
    </row>
    <row r="43" spans="1:28" ht="14.25" customHeight="1" x14ac:dyDescent="0.25">
      <c r="C43" s="82"/>
      <c r="D43" s="71"/>
      <c r="E43" s="71"/>
      <c r="F43" s="71"/>
      <c r="G43" s="154"/>
      <c r="H43" s="71"/>
      <c r="I43" s="75"/>
    </row>
    <row r="44" spans="1:28" ht="16.5" customHeight="1" thickBot="1" x14ac:dyDescent="0.3">
      <c r="C44" s="82">
        <f ca="1">AB44</f>
        <v>219573124</v>
      </c>
      <c r="D44" s="71"/>
      <c r="E44" s="71"/>
      <c r="F44" s="71"/>
      <c r="G44" s="159">
        <f ca="1">AA44</f>
        <v>14818</v>
      </c>
      <c r="H44" s="71"/>
      <c r="I44" s="75">
        <f>T44+K44</f>
        <v>9</v>
      </c>
      <c r="K44" s="11">
        <v>0</v>
      </c>
      <c r="S44" s="11">
        <f>S42+1</f>
        <v>20</v>
      </c>
      <c r="T44" s="11">
        <f>INT(0.5+(T$2/19*(S44-1)))+O$2</f>
        <v>9</v>
      </c>
      <c r="U44" s="11">
        <f>10^(T44-1)</f>
        <v>100000000</v>
      </c>
      <c r="V44">
        <f>10^T44-1-U44</f>
        <v>899999999</v>
      </c>
      <c r="W44">
        <f ca="1">INT(RAND()*V44+U44)</f>
        <v>219573213</v>
      </c>
      <c r="X44">
        <f ca="1">INT(W44^0.5)</f>
        <v>14818</v>
      </c>
      <c r="Y44">
        <f ca="1">X44*X44</f>
        <v>219573124</v>
      </c>
      <c r="Z44">
        <f ca="1">INT(LOG(Y44+0.5))+1</f>
        <v>9</v>
      </c>
      <c r="AA44">
        <f ca="1">IF(Z44=T44,X44,X44+1)</f>
        <v>14818</v>
      </c>
      <c r="AB44">
        <f ca="1">AA44*AA44</f>
        <v>219573124</v>
      </c>
    </row>
    <row r="45" spans="1:28" ht="23.25" customHeight="1" x14ac:dyDescent="0.25">
      <c r="C45" s="71"/>
      <c r="D45" s="71"/>
      <c r="E45" s="71"/>
      <c r="F45" s="71"/>
      <c r="G45" s="80"/>
      <c r="H45" s="71"/>
      <c r="I45" s="71"/>
    </row>
    <row r="46" spans="1:28" ht="17.25" x14ac:dyDescent="0.25">
      <c r="C46" s="71"/>
      <c r="D46" s="71"/>
      <c r="E46" s="71"/>
      <c r="F46" s="71"/>
      <c r="G46" s="97" t="s">
        <v>44</v>
      </c>
      <c r="H46" s="71"/>
      <c r="I46" s="75">
        <f>SUM(I6:I44)</f>
        <v>120</v>
      </c>
    </row>
    <row r="47" spans="1:28" ht="3" customHeight="1" x14ac:dyDescent="0.2">
      <c r="A47" t="s">
        <v>2</v>
      </c>
      <c r="G47" s="6"/>
      <c r="J47" s="11" t="s">
        <v>2</v>
      </c>
    </row>
  </sheetData>
  <phoneticPr fontId="0" type="noConversion"/>
  <printOptions horizontalCentered="1"/>
  <pageMargins left="0" right="0" top="0.39370078740157483" bottom="0" header="0" footer="0"/>
  <pageSetup paperSize="9" orientation="portrait" r:id="rId1"/>
  <headerFooter>
    <oddHeader>&amp;C&amp;16Juniors 2</oddHeader>
    <oddFooter>&amp;R&amp;24 16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BF47"/>
  <sheetViews>
    <sheetView workbookViewId="0"/>
  </sheetViews>
  <sheetFormatPr defaultColWidth="9.140625" defaultRowHeight="12.75" x14ac:dyDescent="0.2"/>
  <cols>
    <col min="1" max="1" width="1.42578125" customWidth="1"/>
    <col min="2" max="2" width="3" customWidth="1"/>
    <col min="3" max="3" width="11.140625" customWidth="1"/>
    <col min="4" max="4" width="1.42578125" customWidth="1"/>
    <col min="5" max="5" width="9.28515625" style="1" customWidth="1"/>
    <col min="6" max="6" width="0.7109375" customWidth="1"/>
    <col min="7" max="7" width="3.7109375" customWidth="1"/>
    <col min="8" max="8" width="27.140625" customWidth="1"/>
    <col min="9" max="9" width="2.28515625" customWidth="1"/>
    <col min="10" max="10" width="47.7109375" customWidth="1"/>
    <col min="11" max="11" width="0.7109375" customWidth="1"/>
    <col min="12" max="12" width="5.42578125" customWidth="1"/>
    <col min="13" max="13" width="0.5703125" customWidth="1"/>
    <col min="14" max="14" width="14.140625" style="147" hidden="1" customWidth="1"/>
    <col min="15" max="15" width="3.85546875" style="147" hidden="1" customWidth="1"/>
    <col min="16" max="16" width="0" style="147" hidden="1" customWidth="1"/>
    <col min="17" max="20" width="12.140625" style="147" hidden="1" customWidth="1"/>
    <col min="21" max="27" width="0" style="147" hidden="1" customWidth="1"/>
    <col min="28" max="34" width="0" hidden="1" customWidth="1"/>
    <col min="35" max="35" width="11.7109375" hidden="1" customWidth="1"/>
    <col min="36" max="64" width="0" hidden="1" customWidth="1"/>
  </cols>
  <sheetData>
    <row r="1" spans="2:58" ht="6.75" customHeight="1" x14ac:dyDescent="0.2">
      <c r="M1" t="s">
        <v>2</v>
      </c>
      <c r="R1" s="147">
        <v>4</v>
      </c>
      <c r="T1" s="147">
        <v>17</v>
      </c>
    </row>
    <row r="2" spans="2:58" ht="18" x14ac:dyDescent="0.25">
      <c r="B2" s="212" t="s">
        <v>526</v>
      </c>
      <c r="C2" s="42"/>
      <c r="D2" s="111"/>
      <c r="E2" s="42"/>
      <c r="F2" s="42"/>
      <c r="G2" s="53"/>
      <c r="H2" s="92"/>
      <c r="I2" s="93"/>
      <c r="J2" s="42"/>
      <c r="K2" s="66"/>
      <c r="L2" s="66" t="s">
        <v>175</v>
      </c>
      <c r="O2" s="152"/>
      <c r="P2" s="152" t="str">
        <f>IF(R2&lt;R1,"NO",IF(R2&gt;T1,"NO",IF(T2&lt;R1,"NO",IF(T2&gt;T1,"NO",IF(R2&gt;T2,"NO",IF(R2&gt;INT(R2),"NO",IF(T2&gt;INT(T2),"NO","OK")))))))</f>
        <v>OK</v>
      </c>
      <c r="Q2" s="148" t="s">
        <v>8</v>
      </c>
      <c r="R2" s="153">
        <v>4</v>
      </c>
      <c r="S2" s="148" t="s">
        <v>9</v>
      </c>
      <c r="T2" s="153">
        <v>8</v>
      </c>
      <c r="W2" s="147">
        <f>T2-R2</f>
        <v>4</v>
      </c>
      <c r="AC2" s="1" t="s">
        <v>8</v>
      </c>
      <c r="AD2" s="1" t="s">
        <v>9</v>
      </c>
      <c r="AE2" s="1" t="s">
        <v>88</v>
      </c>
      <c r="AF2" s="1" t="s">
        <v>89</v>
      </c>
      <c r="AG2" s="1" t="s">
        <v>90</v>
      </c>
      <c r="AH2" s="1" t="s">
        <v>91</v>
      </c>
      <c r="AI2" s="1" t="s">
        <v>29</v>
      </c>
      <c r="AJ2" s="1"/>
      <c r="AK2" s="1"/>
    </row>
    <row r="3" spans="2:58" ht="22.5" customHeight="1" x14ac:dyDescent="0.25">
      <c r="B3" s="60" t="s">
        <v>527</v>
      </c>
      <c r="C3" s="42"/>
      <c r="D3" s="111"/>
      <c r="E3" s="42"/>
      <c r="F3" s="42"/>
      <c r="G3" s="60"/>
      <c r="H3" s="42"/>
      <c r="I3" s="113"/>
      <c r="J3" s="42"/>
      <c r="K3" s="66"/>
      <c r="L3" s="66" t="s">
        <v>176</v>
      </c>
      <c r="N3" s="148" t="s">
        <v>192</v>
      </c>
      <c r="R3" s="152" t="s">
        <v>92</v>
      </c>
      <c r="V3" s="148" t="s">
        <v>69</v>
      </c>
      <c r="W3" s="148" t="s">
        <v>5</v>
      </c>
      <c r="X3" s="148" t="s">
        <v>93</v>
      </c>
      <c r="Y3" s="148" t="s">
        <v>94</v>
      </c>
      <c r="Z3" s="148" t="s">
        <v>95</v>
      </c>
      <c r="AA3" s="148" t="s">
        <v>87</v>
      </c>
      <c r="AB3" s="1"/>
    </row>
    <row r="4" spans="2:58" ht="22.5" customHeight="1" x14ac:dyDescent="0.25">
      <c r="B4" s="60"/>
      <c r="C4" s="42"/>
      <c r="D4" s="111"/>
      <c r="E4" s="111"/>
      <c r="F4" s="111"/>
      <c r="G4" s="111"/>
      <c r="H4" s="111"/>
      <c r="I4" s="111"/>
      <c r="J4" s="111"/>
      <c r="K4" s="66"/>
      <c r="L4" s="66"/>
    </row>
    <row r="5" spans="2:58" ht="22.5" customHeight="1" x14ac:dyDescent="0.25">
      <c r="B5" s="60"/>
      <c r="C5" s="144" t="s">
        <v>384</v>
      </c>
      <c r="D5" s="111"/>
      <c r="E5" s="42"/>
      <c r="F5" s="42"/>
      <c r="G5" s="60"/>
      <c r="H5" s="42"/>
      <c r="I5" s="113"/>
      <c r="J5" s="42"/>
      <c r="K5" s="66"/>
      <c r="L5" s="66"/>
    </row>
    <row r="6" spans="2:58" ht="41.25" customHeight="1" thickBot="1" x14ac:dyDescent="0.3">
      <c r="C6" s="71">
        <f ca="1">AF6</f>
        <v>34</v>
      </c>
      <c r="D6" s="71"/>
      <c r="E6" s="81" t="s">
        <v>382</v>
      </c>
      <c r="F6" s="71"/>
      <c r="G6" s="71">
        <f ca="1">AE6</f>
        <v>1</v>
      </c>
      <c r="H6" s="71" t="str">
        <f ca="1">IF(G6=1,"Nachkommastelle / d.p.","Nachkommastellen / d.p.")</f>
        <v>Nachkommastelle / d.p.</v>
      </c>
      <c r="I6" s="71"/>
      <c r="J6" s="146" t="str">
        <f ca="1">AX6</f>
        <v>5.8 (2 pts for 5.9 or 5.83 etc.)</v>
      </c>
      <c r="K6" s="71"/>
      <c r="L6" s="75">
        <f>W6+N6</f>
        <v>4</v>
      </c>
      <c r="N6" s="147">
        <v>0</v>
      </c>
      <c r="V6" s="147">
        <v>1</v>
      </c>
      <c r="W6" s="147">
        <f>R2</f>
        <v>4</v>
      </c>
      <c r="X6" s="147">
        <f>IF(W6=17,1,IF(W6=16,2,IF(W6=15,3,IF(W6&gt;10,4,IF(W6&gt;7,3,IF(W6=4,1,2))))))</f>
        <v>1</v>
      </c>
      <c r="Y6" s="147">
        <f ca="1">INT(RAND()*X6)+1</f>
        <v>1</v>
      </c>
      <c r="Z6" s="147">
        <f>IF(W6&lt;14,1,IF(W6=14,2,IF(W6=15,3,IF(W6=16,4,5))))</f>
        <v>1</v>
      </c>
      <c r="AA6" s="147">
        <f ca="1">W6-AE6-2</f>
        <v>1</v>
      </c>
      <c r="AC6">
        <f ca="1">IF(AA6=1,26,IF(AA6=2,50,10^((AA6+1)/2)+1))</f>
        <v>26</v>
      </c>
      <c r="AD6">
        <f ca="1">IF(AA6=1,48,IF(AA6=2,99,10^((AA6/2)+1)))</f>
        <v>48</v>
      </c>
      <c r="AE6">
        <f ca="1">Z6+Y6-1</f>
        <v>1</v>
      </c>
      <c r="AF6">
        <f ca="1">INT(RAND()*(AD6-AC6)+AC6)</f>
        <v>34</v>
      </c>
      <c r="AG6">
        <f ca="1">SQRT(AF6)</f>
        <v>5.8309518948453007</v>
      </c>
      <c r="AH6">
        <f ca="1">AG6*10^AE6+0.5</f>
        <v>58.809518948453004</v>
      </c>
      <c r="AI6">
        <f ca="1">INT(AH6)/10^AE6</f>
        <v>5.8</v>
      </c>
      <c r="AK6">
        <f ca="1">INT(LOG(AI6))+1</f>
        <v>1</v>
      </c>
      <c r="AL6">
        <f ca="1">AI6*10^AE6</f>
        <v>58</v>
      </c>
      <c r="AM6" t="str">
        <f ca="1">TEXT(AL6,0)</f>
        <v>58</v>
      </c>
      <c r="AN6">
        <f ca="1">LEN(AM6)</f>
        <v>2</v>
      </c>
      <c r="AO6">
        <f ca="1">AN6-AK6</f>
        <v>1</v>
      </c>
      <c r="AP6" t="str">
        <f ca="1">LEFT(AM6,AK6)&amp;"."&amp;RIGHT(AM6,AO6)</f>
        <v>5.8</v>
      </c>
      <c r="AQ6">
        <f ca="1">IF(AI6&gt;AG6,-1,1)</f>
        <v>1</v>
      </c>
      <c r="AR6">
        <f ca="1">AL6+AQ6</f>
        <v>59</v>
      </c>
      <c r="AS6" t="str">
        <f ca="1">TEXT(AR6,0)</f>
        <v>59</v>
      </c>
      <c r="AT6">
        <f ca="1">LEN(AS6)</f>
        <v>2</v>
      </c>
      <c r="AU6">
        <f ca="1">AT6-AK6</f>
        <v>1</v>
      </c>
      <c r="AV6" t="str">
        <f ca="1">LEFT(AS6,AK6)&amp;"."&amp;RIGHT(AS6,AU6)</f>
        <v>5.9</v>
      </c>
      <c r="AW6">
        <f>INT(L6/2+0.5)</f>
        <v>2</v>
      </c>
      <c r="AX6" s="27" t="str">
        <f ca="1">AP6&amp;" ("&amp;AW6&amp;" pts for "&amp;AV6&amp;" or "&amp;BF6&amp;" etc.)"</f>
        <v>5.8 (2 pts for 5.9 or 5.83 etc.)</v>
      </c>
      <c r="AZ6">
        <f ca="1">SQRT(AF6)</f>
        <v>5.8309518948453007</v>
      </c>
      <c r="BA6">
        <f ca="1">AZ6*10^(AE6+1)</f>
        <v>583.09518948453012</v>
      </c>
      <c r="BB6">
        <f ca="1">INT(BA6+0.5)</f>
        <v>583</v>
      </c>
      <c r="BC6" t="str">
        <f ca="1">TEXT(BB6,0)</f>
        <v>583</v>
      </c>
      <c r="BD6">
        <f ca="1">LEN(BC6)</f>
        <v>3</v>
      </c>
      <c r="BE6">
        <f ca="1">AE6+1</f>
        <v>2</v>
      </c>
      <c r="BF6" t="str">
        <f ca="1">LEFT(BC6,(BD6-BE6))&amp;"."&amp;RIGHT(BC6,BE6)</f>
        <v>5.83</v>
      </c>
    </row>
    <row r="7" spans="2:58" ht="12" customHeight="1" x14ac:dyDescent="0.25">
      <c r="C7" s="71"/>
      <c r="D7" s="71"/>
      <c r="E7" s="81"/>
      <c r="F7" s="71"/>
      <c r="G7" s="71"/>
      <c r="H7" s="71"/>
      <c r="I7" s="71"/>
      <c r="J7" s="154"/>
      <c r="K7" s="71"/>
      <c r="L7" s="75"/>
      <c r="AI7" s="16"/>
    </row>
    <row r="8" spans="2:58" ht="21.6" customHeight="1" thickBot="1" x14ac:dyDescent="0.3">
      <c r="C8" s="71">
        <f ca="1">AF8</f>
        <v>39</v>
      </c>
      <c r="D8" s="71"/>
      <c r="E8" s="81" t="s">
        <v>382</v>
      </c>
      <c r="F8" s="71"/>
      <c r="G8" s="71">
        <f ca="1">AE8</f>
        <v>1</v>
      </c>
      <c r="H8" s="71" t="str">
        <f ca="1">IF(G8=1,"Nachkommastelle / d.p.","Nachkommastellen / d.p.")</f>
        <v>Nachkommastelle / d.p.</v>
      </c>
      <c r="I8" s="71"/>
      <c r="J8" s="146" t="str">
        <f ca="1">AX8</f>
        <v>6.2 (2 pts for 6.3 or 6.24 etc.)</v>
      </c>
      <c r="K8" s="71"/>
      <c r="L8" s="75">
        <f>W8+N8</f>
        <v>4</v>
      </c>
      <c r="N8" s="147">
        <v>0</v>
      </c>
      <c r="Q8" s="148"/>
      <c r="R8" s="148" t="s">
        <v>184</v>
      </c>
      <c r="S8" s="148" t="s">
        <v>185</v>
      </c>
      <c r="T8" s="148" t="s">
        <v>186</v>
      </c>
      <c r="V8" s="147">
        <f>V6+1</f>
        <v>2</v>
      </c>
      <c r="W8" s="147">
        <f>INT(0.5+(W$2/19*(V8-1)))+R$2</f>
        <v>4</v>
      </c>
      <c r="X8" s="147">
        <f>IF(W8=17,1,IF(W8=16,2,IF(W8=15,3,IF(W8&gt;10,4,IF(W8&gt;7,3,IF(W8=4,1,2))))))</f>
        <v>1</v>
      </c>
      <c r="Y8" s="147">
        <f ca="1">INT(RAND()*X8)+1</f>
        <v>1</v>
      </c>
      <c r="Z8" s="147">
        <f>IF(W8&lt;14,1,IF(W8=14,2,IF(W8=15,3,IF(W8=16,4,5))))</f>
        <v>1</v>
      </c>
      <c r="AA8" s="147">
        <f ca="1">W8-AE8-2</f>
        <v>1</v>
      </c>
      <c r="AC8">
        <f ca="1">IF(AA8=1,26,IF(AA8=2,50,10^((AA8+1)/2)+1))</f>
        <v>26</v>
      </c>
      <c r="AD8">
        <f ca="1">IF(AA8=1,48,IF(AA8=2,99,10^((AA8/2)+1)))</f>
        <v>48</v>
      </c>
      <c r="AE8">
        <f ca="1">Z8+Y8-1</f>
        <v>1</v>
      </c>
      <c r="AF8">
        <f ca="1">INT(RAND()*(AD8-AC8)+AC8)</f>
        <v>39</v>
      </c>
      <c r="AG8">
        <f ca="1">SQRT(AF8)</f>
        <v>6.2449979983983983</v>
      </c>
      <c r="AH8">
        <f ca="1">AG8*10^AE8+0.5</f>
        <v>62.94997998398398</v>
      </c>
      <c r="AI8">
        <f ca="1">INT(AH8)/10^AE8</f>
        <v>6.2</v>
      </c>
      <c r="AK8">
        <f ca="1">INT(LOG(AI8))+1</f>
        <v>1</v>
      </c>
      <c r="AL8">
        <f ca="1">AI8*10^AE8</f>
        <v>62</v>
      </c>
      <c r="AM8" t="str">
        <f ca="1">TEXT(AL8,0)</f>
        <v>62</v>
      </c>
      <c r="AN8">
        <f ca="1">LEN(AM8)</f>
        <v>2</v>
      </c>
      <c r="AO8">
        <f ca="1">AN8-AK8</f>
        <v>1</v>
      </c>
      <c r="AP8" t="str">
        <f ca="1">LEFT(AM8,AK8)&amp;"."&amp;RIGHT(AM8,AO8)</f>
        <v>6.2</v>
      </c>
      <c r="AQ8">
        <f ca="1">IF(AI8&gt;AG8,-1,1)</f>
        <v>1</v>
      </c>
      <c r="AR8">
        <f ca="1">AL8+AQ8</f>
        <v>63</v>
      </c>
      <c r="AS8" t="str">
        <f ca="1">TEXT(AR8,0)</f>
        <v>63</v>
      </c>
      <c r="AT8">
        <f ca="1">LEN(AS8)</f>
        <v>2</v>
      </c>
      <c r="AU8">
        <f ca="1">AT8-AK8</f>
        <v>1</v>
      </c>
      <c r="AV8" t="str">
        <f ca="1">LEFT(AS8,AK8)&amp;"."&amp;RIGHT(AS8,AU8)</f>
        <v>6.3</v>
      </c>
      <c r="AW8">
        <f>INT(L8/2+0.5)</f>
        <v>2</v>
      </c>
      <c r="AX8" s="27" t="str">
        <f ca="1">AP8&amp;" ("&amp;AW8&amp;" pts for "&amp;AV8&amp;" or "&amp;BF8&amp;" etc.)"</f>
        <v>6.2 (2 pts for 6.3 or 6.24 etc.)</v>
      </c>
      <c r="AZ8">
        <f ca="1">SQRT(AF8)</f>
        <v>6.2449979983983983</v>
      </c>
      <c r="BA8">
        <f ca="1">AZ8*10^(AE8+1)</f>
        <v>624.49979983983985</v>
      </c>
      <c r="BB8">
        <f ca="1">INT(BA8+0.5)</f>
        <v>624</v>
      </c>
      <c r="BC8" t="str">
        <f ca="1">TEXT(BB8,0)</f>
        <v>624</v>
      </c>
      <c r="BD8">
        <f ca="1">LEN(BC8)</f>
        <v>3</v>
      </c>
      <c r="BE8">
        <f ca="1">AE8+1</f>
        <v>2</v>
      </c>
      <c r="BF8" t="str">
        <f ca="1">LEFT(BC8,(BD8-BE8))&amp;"."&amp;RIGHT(BC8,BE8)</f>
        <v>6.24</v>
      </c>
    </row>
    <row r="9" spans="2:58" ht="12" customHeight="1" x14ac:dyDescent="0.25">
      <c r="C9" s="71"/>
      <c r="D9" s="71"/>
      <c r="E9" s="81"/>
      <c r="F9" s="71"/>
      <c r="G9" s="71"/>
      <c r="H9" s="71"/>
      <c r="I9" s="71"/>
      <c r="J9" s="154"/>
      <c r="K9" s="71"/>
      <c r="L9" s="75"/>
      <c r="Q9" s="148"/>
      <c r="R9" s="148"/>
      <c r="S9" s="148"/>
      <c r="AI9" s="16"/>
    </row>
    <row r="10" spans="2:58" ht="21.6" customHeight="1" thickBot="1" x14ac:dyDescent="0.3">
      <c r="C10" s="71">
        <f ca="1">AF10</f>
        <v>30</v>
      </c>
      <c r="D10" s="71"/>
      <c r="E10" s="81" t="s">
        <v>382</v>
      </c>
      <c r="F10" s="71"/>
      <c r="G10" s="71">
        <f ca="1">AE10</f>
        <v>1</v>
      </c>
      <c r="H10" s="71" t="str">
        <f ca="1">IF(G10=1,"Nachkommastelle / d.p.","Nachkommastellen / d.p.")</f>
        <v>Nachkommastelle / d.p.</v>
      </c>
      <c r="I10" s="71"/>
      <c r="J10" s="146" t="str">
        <f ca="1">AX10</f>
        <v>5.5 (2 pts for 5.4 or 5.48 etc.)</v>
      </c>
      <c r="K10" s="71"/>
      <c r="L10" s="75">
        <f>W10+N10</f>
        <v>4</v>
      </c>
      <c r="N10" s="147">
        <v>0</v>
      </c>
      <c r="Q10" s="148" t="s">
        <v>187</v>
      </c>
      <c r="R10" s="148">
        <v>5</v>
      </c>
      <c r="S10" s="148">
        <v>3</v>
      </c>
      <c r="T10" s="147">
        <v>4</v>
      </c>
      <c r="V10" s="147">
        <f>V8+1</f>
        <v>3</v>
      </c>
      <c r="W10" s="147">
        <f>INT(0.5+(W$2/19*(V10-1)))+R$2</f>
        <v>4</v>
      </c>
      <c r="X10" s="147">
        <f>IF(W10=17,1,IF(W10=16,2,IF(W10=15,3,IF(W10&gt;10,4,IF(W10&gt;7,3,IF(W10=4,1,2))))))</f>
        <v>1</v>
      </c>
      <c r="Y10" s="147">
        <f ca="1">INT(RAND()*X10)+1</f>
        <v>1</v>
      </c>
      <c r="Z10" s="147">
        <f>IF(W10&lt;14,1,IF(W10=14,2,IF(W10=15,3,IF(W10=16,4,5))))</f>
        <v>1</v>
      </c>
      <c r="AA10" s="147">
        <f ca="1">W10-AE10-2</f>
        <v>1</v>
      </c>
      <c r="AC10">
        <f ca="1">IF(AA10=1,26,IF(AA10=2,50,10^((AA10+1)/2)+1))</f>
        <v>26</v>
      </c>
      <c r="AD10">
        <f ca="1">IF(AA10=1,48,IF(AA10=2,99,10^((AA10/2)+1)))</f>
        <v>48</v>
      </c>
      <c r="AE10">
        <f ca="1">Z10+Y10-1</f>
        <v>1</v>
      </c>
      <c r="AF10">
        <f ca="1">INT(RAND()*(AD10-AC10)+AC10)</f>
        <v>30</v>
      </c>
      <c r="AG10">
        <f ca="1">SQRT(AF10)</f>
        <v>5.4772255750516612</v>
      </c>
      <c r="AH10">
        <f ca="1">AG10*10^AE10+0.5</f>
        <v>55.272255750516614</v>
      </c>
      <c r="AI10">
        <f ca="1">INT(AH10)/10^AE10</f>
        <v>5.5</v>
      </c>
      <c r="AK10">
        <f ca="1">INT(LOG(AI10))+1</f>
        <v>1</v>
      </c>
      <c r="AL10">
        <f ca="1">AI10*10^AE10</f>
        <v>55</v>
      </c>
      <c r="AM10" t="str">
        <f ca="1">TEXT(AL10,0)</f>
        <v>55</v>
      </c>
      <c r="AN10">
        <f ca="1">LEN(AM10)</f>
        <v>2</v>
      </c>
      <c r="AO10">
        <f ca="1">AN10-AK10</f>
        <v>1</v>
      </c>
      <c r="AP10" t="str">
        <f ca="1">LEFT(AM10,AK10)&amp;"."&amp;RIGHT(AM10,AO10)</f>
        <v>5.5</v>
      </c>
      <c r="AQ10">
        <f ca="1">IF(AI10&gt;AG10,-1,1)</f>
        <v>-1</v>
      </c>
      <c r="AR10">
        <f ca="1">AL10+AQ10</f>
        <v>54</v>
      </c>
      <c r="AS10" t="str">
        <f ca="1">TEXT(AR10,0)</f>
        <v>54</v>
      </c>
      <c r="AT10">
        <f ca="1">LEN(AS10)</f>
        <v>2</v>
      </c>
      <c r="AU10">
        <f ca="1">AT10-AK10</f>
        <v>1</v>
      </c>
      <c r="AV10" t="str">
        <f ca="1">LEFT(AS10,AK10)&amp;"."&amp;RIGHT(AS10,AU10)</f>
        <v>5.4</v>
      </c>
      <c r="AW10">
        <f>INT(L10/2+0.5)</f>
        <v>2</v>
      </c>
      <c r="AX10" s="27" t="str">
        <f ca="1">AP10&amp;" ("&amp;AW10&amp;" pts for "&amp;AV10&amp;" or "&amp;BF10&amp;" etc.)"</f>
        <v>5.5 (2 pts for 5.4 or 5.48 etc.)</v>
      </c>
      <c r="AZ10">
        <f ca="1">SQRT(AF10)</f>
        <v>5.4772255750516612</v>
      </c>
      <c r="BA10">
        <f ca="1">AZ10*10^(AE10+1)</f>
        <v>547.72255750516615</v>
      </c>
      <c r="BB10">
        <f ca="1">INT(BA10+0.5)</f>
        <v>548</v>
      </c>
      <c r="BC10" t="str">
        <f ca="1">TEXT(BB10,0)</f>
        <v>548</v>
      </c>
      <c r="BD10">
        <f ca="1">LEN(BC10)</f>
        <v>3</v>
      </c>
      <c r="BE10">
        <f ca="1">AE10+1</f>
        <v>2</v>
      </c>
      <c r="BF10" t="str">
        <f ca="1">LEFT(BC10,(BD10-BE10))&amp;"."&amp;RIGHT(BC10,BE10)</f>
        <v>5.48</v>
      </c>
    </row>
    <row r="11" spans="2:58" ht="12" customHeight="1" x14ac:dyDescent="0.25">
      <c r="C11" s="71"/>
      <c r="D11" s="71"/>
      <c r="E11" s="81"/>
      <c r="F11" s="71"/>
      <c r="G11" s="71"/>
      <c r="H11" s="71"/>
      <c r="I11" s="71"/>
      <c r="J11" s="154"/>
      <c r="K11" s="71"/>
      <c r="L11" s="75"/>
      <c r="AI11" s="16"/>
    </row>
    <row r="12" spans="2:58" ht="21.6" customHeight="1" thickBot="1" x14ac:dyDescent="0.3">
      <c r="C12" s="71">
        <f ca="1">AF12</f>
        <v>56</v>
      </c>
      <c r="D12" s="71"/>
      <c r="E12" s="81" t="s">
        <v>382</v>
      </c>
      <c r="F12" s="71"/>
      <c r="G12" s="71">
        <f ca="1">AE12</f>
        <v>1</v>
      </c>
      <c r="H12" s="71" t="str">
        <f ca="1">IF(G12=1,"Nachkommastelle / d.p.","Nachkommastellen / d.p.")</f>
        <v>Nachkommastelle / d.p.</v>
      </c>
      <c r="I12" s="71"/>
      <c r="J12" s="146" t="str">
        <f ca="1">AX12</f>
        <v>7.5 (3 pts for 7.4 or 7.48 etc.)</v>
      </c>
      <c r="K12" s="71"/>
      <c r="L12" s="75">
        <f>W12+N12</f>
        <v>5</v>
      </c>
      <c r="N12" s="147">
        <v>0</v>
      </c>
      <c r="Q12" s="148" t="s">
        <v>188</v>
      </c>
      <c r="R12" s="147">
        <v>6</v>
      </c>
      <c r="S12" s="147">
        <v>7</v>
      </c>
      <c r="T12" s="147">
        <v>8</v>
      </c>
      <c r="V12" s="147">
        <f>V10+1</f>
        <v>4</v>
      </c>
      <c r="W12" s="147">
        <f>INT(0.5+(W$2/19*(V12-1)))+R$2</f>
        <v>5</v>
      </c>
      <c r="X12" s="147">
        <f>IF(W12=17,1,IF(W12=16,2,IF(W12=15,3,IF(W12&gt;10,4,IF(W12&gt;7,3,IF(W12=4,1,2))))))</f>
        <v>2</v>
      </c>
      <c r="Y12" s="147">
        <f ca="1">INT(RAND()*X12)+1</f>
        <v>1</v>
      </c>
      <c r="Z12" s="147">
        <f>IF(W12&lt;14,1,IF(W12=14,2,IF(W12=15,3,IF(W12=16,4,5))))</f>
        <v>1</v>
      </c>
      <c r="AA12" s="147">
        <f ca="1">W12-AE12-2</f>
        <v>2</v>
      </c>
      <c r="AC12">
        <f ca="1">IF(AA12=1,26,IF(AA12=2,50,10^((AA12+1)/2)+1))</f>
        <v>50</v>
      </c>
      <c r="AD12">
        <f ca="1">IF(AA12=1,48,IF(AA12=2,99,10^((AA12/2)+1)))</f>
        <v>99</v>
      </c>
      <c r="AE12">
        <f ca="1">Z12+Y12-1</f>
        <v>1</v>
      </c>
      <c r="AF12">
        <f ca="1">INT(RAND()*(AD12-AC12)+AC12)</f>
        <v>56</v>
      </c>
      <c r="AG12">
        <f ca="1">SQRT(AF12)</f>
        <v>7.4833147735478827</v>
      </c>
      <c r="AH12">
        <f ca="1">AG12*10^AE12+0.5</f>
        <v>75.333147735478832</v>
      </c>
      <c r="AI12">
        <f ca="1">INT(AH12)/10^AE12</f>
        <v>7.5</v>
      </c>
      <c r="AK12">
        <f ca="1">INT(LOG(AI12))+1</f>
        <v>1</v>
      </c>
      <c r="AL12">
        <f ca="1">AI12*10^AE12</f>
        <v>75</v>
      </c>
      <c r="AM12" t="str">
        <f ca="1">TEXT(AL12,0)</f>
        <v>75</v>
      </c>
      <c r="AN12">
        <f ca="1">LEN(AM12)</f>
        <v>2</v>
      </c>
      <c r="AO12">
        <f ca="1">AN12-AK12</f>
        <v>1</v>
      </c>
      <c r="AP12" t="str">
        <f ca="1">LEFT(AM12,AK12)&amp;"."&amp;RIGHT(AM12,AO12)</f>
        <v>7.5</v>
      </c>
      <c r="AQ12">
        <f ca="1">IF(AI12&gt;AG12,-1,1)</f>
        <v>-1</v>
      </c>
      <c r="AR12">
        <f ca="1">AL12+AQ12</f>
        <v>74</v>
      </c>
      <c r="AS12" t="str">
        <f ca="1">TEXT(AR12,0)</f>
        <v>74</v>
      </c>
      <c r="AT12">
        <f ca="1">LEN(AS12)</f>
        <v>2</v>
      </c>
      <c r="AU12">
        <f ca="1">AT12-AK12</f>
        <v>1</v>
      </c>
      <c r="AV12" t="str">
        <f ca="1">LEFT(AS12,AK12)&amp;"."&amp;RIGHT(AS12,AU12)</f>
        <v>7.4</v>
      </c>
      <c r="AW12">
        <f>INT(L12/2+0.5)</f>
        <v>3</v>
      </c>
      <c r="AX12" s="27" t="str">
        <f ca="1">AP12&amp;" ("&amp;AW12&amp;" pts for "&amp;AV12&amp;" or "&amp;BF12&amp;" etc.)"</f>
        <v>7.5 (3 pts for 7.4 or 7.48 etc.)</v>
      </c>
      <c r="AZ12">
        <f ca="1">SQRT(AF12)</f>
        <v>7.4833147735478827</v>
      </c>
      <c r="BA12">
        <f ca="1">AZ12*10^(AE12+1)</f>
        <v>748.33147735478826</v>
      </c>
      <c r="BB12">
        <f ca="1">INT(BA12+0.5)</f>
        <v>748</v>
      </c>
      <c r="BC12" t="str">
        <f ca="1">TEXT(BB12,0)</f>
        <v>748</v>
      </c>
      <c r="BD12">
        <f ca="1">LEN(BC12)</f>
        <v>3</v>
      </c>
      <c r="BE12">
        <f ca="1">AE12+1</f>
        <v>2</v>
      </c>
      <c r="BF12" t="str">
        <f ca="1">LEFT(BC12,(BD12-BE12))&amp;"."&amp;RIGHT(BC12,BE12)</f>
        <v>7.48</v>
      </c>
    </row>
    <row r="13" spans="2:58" ht="12" customHeight="1" x14ac:dyDescent="0.25">
      <c r="C13" s="71"/>
      <c r="D13" s="71"/>
      <c r="E13" s="81"/>
      <c r="F13" s="71"/>
      <c r="G13" s="71"/>
      <c r="H13" s="71"/>
      <c r="I13" s="71"/>
      <c r="J13" s="154"/>
      <c r="K13" s="71"/>
      <c r="L13" s="75"/>
      <c r="Q13" s="148"/>
    </row>
    <row r="14" spans="2:58" ht="21.6" customHeight="1" thickBot="1" x14ac:dyDescent="0.3">
      <c r="C14" s="71">
        <f ca="1">AF14</f>
        <v>97</v>
      </c>
      <c r="D14" s="71"/>
      <c r="E14" s="81" t="s">
        <v>382</v>
      </c>
      <c r="F14" s="71"/>
      <c r="G14" s="71">
        <f ca="1">AE14</f>
        <v>1</v>
      </c>
      <c r="H14" s="71" t="str">
        <f ca="1">IF(G14=1,"Nachkommastelle / d.p.","Nachkommastellen / d.p.")</f>
        <v>Nachkommastelle / d.p.</v>
      </c>
      <c r="I14" s="71"/>
      <c r="J14" s="146" t="str">
        <f ca="1">AX14</f>
        <v>9.8 (3 pts for 9.9 or 9.85 etc.)</v>
      </c>
      <c r="K14" s="71"/>
      <c r="L14" s="75">
        <f>W14+N14</f>
        <v>5</v>
      </c>
      <c r="N14" s="147">
        <v>0</v>
      </c>
      <c r="Q14" s="148" t="s">
        <v>189</v>
      </c>
      <c r="R14" s="147">
        <v>106</v>
      </c>
      <c r="S14" s="147">
        <v>90</v>
      </c>
      <c r="T14" s="147">
        <v>110</v>
      </c>
      <c r="V14" s="147">
        <f>V12+1</f>
        <v>5</v>
      </c>
      <c r="W14" s="147">
        <f>INT(0.5+(W$2/19*(V14-1)))+R$2</f>
        <v>5</v>
      </c>
      <c r="X14" s="147">
        <f>IF(W14=17,1,IF(W14=16,2,IF(W14=15,3,IF(W14&gt;10,4,IF(W14&gt;7,3,IF(W14=4,1,2))))))</f>
        <v>2</v>
      </c>
      <c r="Y14" s="147">
        <f ca="1">INT(RAND()*X14)+1</f>
        <v>1</v>
      </c>
      <c r="Z14" s="147">
        <f>IF(W14&lt;14,1,IF(W14=14,2,IF(W14=15,3,IF(W14=16,4,5))))</f>
        <v>1</v>
      </c>
      <c r="AA14" s="147">
        <f ca="1">W14-AE14-2</f>
        <v>2</v>
      </c>
      <c r="AC14">
        <f ca="1">IF(AA14=1,26,IF(AA14=2,50,10^((AA14+1)/2)+1))</f>
        <v>50</v>
      </c>
      <c r="AD14">
        <f ca="1">IF(AA14=1,48,IF(AA14=2,99,10^((AA14/2)+1)))</f>
        <v>99</v>
      </c>
      <c r="AE14">
        <f ca="1">Z14+Y14-1</f>
        <v>1</v>
      </c>
      <c r="AF14">
        <f ca="1">INT(RAND()*(AD14-AC14)+AC14)</f>
        <v>97</v>
      </c>
      <c r="AG14">
        <f ca="1">SQRT(AF14)</f>
        <v>9.8488578017961039</v>
      </c>
      <c r="AH14">
        <f ca="1">AG14*10^AE14+0.5</f>
        <v>98.988578017961032</v>
      </c>
      <c r="AI14">
        <f ca="1">INT(AH14)/10^AE14</f>
        <v>9.8000000000000007</v>
      </c>
      <c r="AK14">
        <f ca="1">INT(LOG(AI14))+1</f>
        <v>1</v>
      </c>
      <c r="AL14">
        <f ca="1">AI14*10^AE14</f>
        <v>98</v>
      </c>
      <c r="AM14" t="str">
        <f ca="1">TEXT(AL14,0)</f>
        <v>98</v>
      </c>
      <c r="AN14">
        <f ca="1">LEN(AM14)</f>
        <v>2</v>
      </c>
      <c r="AO14">
        <f ca="1">AN14-AK14</f>
        <v>1</v>
      </c>
      <c r="AP14" t="str">
        <f ca="1">LEFT(AM14,AK14)&amp;"."&amp;RIGHT(AM14,AO14)</f>
        <v>9.8</v>
      </c>
      <c r="AQ14">
        <f ca="1">IF(AI14&gt;AG14,-1,1)</f>
        <v>1</v>
      </c>
      <c r="AR14">
        <f ca="1">AL14+AQ14</f>
        <v>99</v>
      </c>
      <c r="AS14" t="str">
        <f ca="1">TEXT(AR14,0)</f>
        <v>99</v>
      </c>
      <c r="AT14">
        <f ca="1">LEN(AS14)</f>
        <v>2</v>
      </c>
      <c r="AU14">
        <f ca="1">AT14-AK14</f>
        <v>1</v>
      </c>
      <c r="AV14" t="str">
        <f ca="1">LEFT(AS14,AK14)&amp;"."&amp;RIGHT(AS14,AU14)</f>
        <v>9.9</v>
      </c>
      <c r="AW14">
        <f>INT(L14/2+0.5)</f>
        <v>3</v>
      </c>
      <c r="AX14" s="27" t="str">
        <f ca="1">AP14&amp;" ("&amp;AW14&amp;" pts for "&amp;AV14&amp;" or "&amp;BF14&amp;" etc.)"</f>
        <v>9.8 (3 pts for 9.9 or 9.85 etc.)</v>
      </c>
      <c r="AZ14">
        <f ca="1">SQRT(AF14)</f>
        <v>9.8488578017961039</v>
      </c>
      <c r="BA14">
        <f ca="1">AZ14*10^(AE14+1)</f>
        <v>984.88578017961038</v>
      </c>
      <c r="BB14">
        <f ca="1">INT(BA14+0.5)</f>
        <v>985</v>
      </c>
      <c r="BC14" t="str">
        <f ca="1">TEXT(BB14,0)</f>
        <v>985</v>
      </c>
      <c r="BD14">
        <f ca="1">LEN(BC14)</f>
        <v>3</v>
      </c>
      <c r="BE14">
        <f ca="1">AE14+1</f>
        <v>2</v>
      </c>
      <c r="BF14" t="str">
        <f ca="1">LEFT(BC14,(BD14-BE14))&amp;"."&amp;RIGHT(BC14,BE14)</f>
        <v>9.85</v>
      </c>
    </row>
    <row r="15" spans="2:58" ht="12" customHeight="1" x14ac:dyDescent="0.25">
      <c r="C15" s="71"/>
      <c r="D15" s="71"/>
      <c r="E15" s="81"/>
      <c r="F15" s="71"/>
      <c r="G15" s="71"/>
      <c r="H15" s="71"/>
      <c r="I15" s="71"/>
      <c r="J15" s="154"/>
      <c r="K15" s="71"/>
      <c r="L15" s="75"/>
      <c r="Q15" s="148"/>
      <c r="AI15" s="17"/>
    </row>
    <row r="16" spans="2:58" ht="21.6" customHeight="1" thickBot="1" x14ac:dyDescent="0.3">
      <c r="C16" s="71">
        <f ca="1">AF16</f>
        <v>47</v>
      </c>
      <c r="D16" s="71"/>
      <c r="E16" s="81" t="s">
        <v>382</v>
      </c>
      <c r="F16" s="71"/>
      <c r="G16" s="71">
        <f ca="1">AE16</f>
        <v>2</v>
      </c>
      <c r="H16" s="71" t="str">
        <f ca="1">IF(G16=1,"Nachkommastelle / d.p.","Nachkommastellen / d.p.")</f>
        <v>Nachkommastellen / d.p.</v>
      </c>
      <c r="I16" s="71"/>
      <c r="J16" s="146" t="str">
        <f ca="1">AX16</f>
        <v>6.86 (3 pts for 6.85 or 6.856 etc.)</v>
      </c>
      <c r="K16" s="71"/>
      <c r="L16" s="75">
        <f>W16+N16</f>
        <v>5</v>
      </c>
      <c r="N16" s="147">
        <v>0</v>
      </c>
      <c r="Q16" s="148" t="s">
        <v>183</v>
      </c>
      <c r="R16" s="147">
        <v>20</v>
      </c>
      <c r="S16" s="147">
        <v>20</v>
      </c>
      <c r="T16" s="147">
        <v>20</v>
      </c>
      <c r="V16" s="147">
        <f>V14+1</f>
        <v>6</v>
      </c>
      <c r="W16" s="147">
        <f>INT(0.5+(W$2/19*(V16-1)))+R$2</f>
        <v>5</v>
      </c>
      <c r="X16" s="147">
        <f>IF(W16=17,1,IF(W16=16,2,IF(W16=15,3,IF(W16&gt;10,4,IF(W16&gt;7,3,IF(W16=4,1,2))))))</f>
        <v>2</v>
      </c>
      <c r="Y16" s="147">
        <f ca="1">INT(RAND()*X16)+1</f>
        <v>2</v>
      </c>
      <c r="Z16" s="147">
        <f>IF(W16&lt;14,1,IF(W16=14,2,IF(W16=15,3,IF(W16=16,4,5))))</f>
        <v>1</v>
      </c>
      <c r="AA16" s="147">
        <f ca="1">W16-AE16-2</f>
        <v>1</v>
      </c>
      <c r="AC16">
        <f ca="1">IF(AA16=1,26,IF(AA16=2,50,10^((AA16+1)/2)+1))</f>
        <v>26</v>
      </c>
      <c r="AD16">
        <f ca="1">IF(AA16=1,48,IF(AA16=2,99,10^((AA16/2)+1)))</f>
        <v>48</v>
      </c>
      <c r="AE16">
        <f ca="1">Z16+Y16-1</f>
        <v>2</v>
      </c>
      <c r="AF16">
        <f ca="1">INT(RAND()*(AD16-AC16)+AC16)</f>
        <v>47</v>
      </c>
      <c r="AG16">
        <f ca="1">SQRT(AF16)</f>
        <v>6.8556546004010439</v>
      </c>
      <c r="AH16">
        <f ca="1">AG16*10^AE16+0.5</f>
        <v>686.06546004010443</v>
      </c>
      <c r="AI16">
        <f ca="1">INT(AH16)/10^AE16</f>
        <v>6.86</v>
      </c>
      <c r="AK16">
        <f ca="1">INT(LOG(AI16))+1</f>
        <v>1</v>
      </c>
      <c r="AL16">
        <f ca="1">AI16*10^AE16</f>
        <v>686</v>
      </c>
      <c r="AM16" t="str">
        <f ca="1">TEXT(AL16,0)</f>
        <v>686</v>
      </c>
      <c r="AN16">
        <f ca="1">LEN(AM16)</f>
        <v>3</v>
      </c>
      <c r="AO16">
        <f ca="1">AN16-AK16</f>
        <v>2</v>
      </c>
      <c r="AP16" t="str">
        <f ca="1">LEFT(AM16,AK16)&amp;"."&amp;RIGHT(AM16,AO16)</f>
        <v>6.86</v>
      </c>
      <c r="AQ16">
        <f ca="1">IF(AI16&gt;AG16,-1,1)</f>
        <v>-1</v>
      </c>
      <c r="AR16">
        <f ca="1">AL16+AQ16</f>
        <v>685</v>
      </c>
      <c r="AS16" t="str">
        <f ca="1">TEXT(AR16,0)</f>
        <v>685</v>
      </c>
      <c r="AT16">
        <f ca="1">LEN(AS16)</f>
        <v>3</v>
      </c>
      <c r="AU16">
        <f ca="1">AT16-AK16</f>
        <v>2</v>
      </c>
      <c r="AV16" t="str">
        <f ca="1">LEFT(AS16,AK16)&amp;"."&amp;RIGHT(AS16,AU16)</f>
        <v>6.85</v>
      </c>
      <c r="AW16">
        <f>INT(L16/2+0.5)</f>
        <v>3</v>
      </c>
      <c r="AX16" s="27" t="str">
        <f ca="1">AP16&amp;" ("&amp;AW16&amp;" pts for "&amp;AV16&amp;" or "&amp;BF16&amp;" etc.)"</f>
        <v>6.86 (3 pts for 6.85 or 6.856 etc.)</v>
      </c>
      <c r="AZ16">
        <f ca="1">SQRT(AF16)</f>
        <v>6.8556546004010439</v>
      </c>
      <c r="BA16">
        <f ca="1">AZ16*10^(AE16+1)</f>
        <v>6855.6546004010443</v>
      </c>
      <c r="BB16">
        <f ca="1">INT(BA16+0.5)</f>
        <v>6856</v>
      </c>
      <c r="BC16" t="str">
        <f ca="1">TEXT(BB16,0)</f>
        <v>6856</v>
      </c>
      <c r="BD16">
        <f ca="1">LEN(BC16)</f>
        <v>4</v>
      </c>
      <c r="BE16">
        <f ca="1">AE16+1</f>
        <v>3</v>
      </c>
      <c r="BF16" t="str">
        <f ca="1">LEFT(BC16,(BD16-BE16))&amp;"."&amp;RIGHT(BC16,BE16)</f>
        <v>6.856</v>
      </c>
    </row>
    <row r="17" spans="3:58" ht="12" customHeight="1" x14ac:dyDescent="0.25">
      <c r="C17" s="71"/>
      <c r="D17" s="71"/>
      <c r="E17" s="81"/>
      <c r="F17" s="71"/>
      <c r="G17" s="71"/>
      <c r="H17" s="71"/>
      <c r="I17" s="71"/>
      <c r="J17" s="154"/>
      <c r="K17" s="71"/>
      <c r="L17" s="75"/>
      <c r="AI17" s="17"/>
    </row>
    <row r="18" spans="3:58" ht="21.6" customHeight="1" thickBot="1" x14ac:dyDescent="0.3">
      <c r="C18" s="71">
        <f ca="1">AF18</f>
        <v>47</v>
      </c>
      <c r="D18" s="71"/>
      <c r="E18" s="81" t="s">
        <v>382</v>
      </c>
      <c r="F18" s="71"/>
      <c r="G18" s="71">
        <f ca="1">AE18</f>
        <v>2</v>
      </c>
      <c r="H18" s="71" t="str">
        <f ca="1">IF(G18=1,"Nachkommastelle / d.p.","Nachkommastellen / d.p.")</f>
        <v>Nachkommastellen / d.p.</v>
      </c>
      <c r="I18" s="71"/>
      <c r="J18" s="146" t="str">
        <f ca="1">AX18</f>
        <v>6.86 (3 pts for 6.85 or 6.856 etc.)</v>
      </c>
      <c r="K18" s="71"/>
      <c r="L18" s="75">
        <f>W18+N18</f>
        <v>5</v>
      </c>
      <c r="N18" s="147">
        <v>0</v>
      </c>
      <c r="R18" s="148" t="s">
        <v>371</v>
      </c>
      <c r="S18" s="148" t="s">
        <v>356</v>
      </c>
      <c r="V18" s="147">
        <f>V16+1</f>
        <v>7</v>
      </c>
      <c r="W18" s="147">
        <f>INT(0.5+(W$2/19*(V18-1)))+R$2</f>
        <v>5</v>
      </c>
      <c r="X18" s="147">
        <f>IF(W18=17,1,IF(W18=16,2,IF(W18=15,3,IF(W18&gt;10,4,IF(W18&gt;7,3,IF(W18=4,1,2))))))</f>
        <v>2</v>
      </c>
      <c r="Y18" s="147">
        <f ca="1">INT(RAND()*X18)+1</f>
        <v>2</v>
      </c>
      <c r="Z18" s="147">
        <f>IF(W18&lt;14,1,IF(W18=14,2,IF(W18=15,3,IF(W18=16,4,5))))</f>
        <v>1</v>
      </c>
      <c r="AA18" s="147">
        <f ca="1">W18-AE18-2</f>
        <v>1</v>
      </c>
      <c r="AC18">
        <f ca="1">IF(AA18=1,26,IF(AA18=2,50,10^((AA18+1)/2)+1))</f>
        <v>26</v>
      </c>
      <c r="AD18">
        <f ca="1">IF(AA18=1,48,IF(AA18=2,99,10^((AA18/2)+1)))</f>
        <v>48</v>
      </c>
      <c r="AE18">
        <f ca="1">Z18+Y18-1</f>
        <v>2</v>
      </c>
      <c r="AF18">
        <f ca="1">INT(RAND()*(AD18-AC18)+AC18)</f>
        <v>47</v>
      </c>
      <c r="AG18">
        <f ca="1">SQRT(AF18)</f>
        <v>6.8556546004010439</v>
      </c>
      <c r="AH18">
        <f ca="1">AG18*10^AE18+0.5</f>
        <v>686.06546004010443</v>
      </c>
      <c r="AI18">
        <f ca="1">INT(AH18)/10^AE18</f>
        <v>6.86</v>
      </c>
      <c r="AK18">
        <f ca="1">INT(LOG(AI18))+1</f>
        <v>1</v>
      </c>
      <c r="AL18">
        <f ca="1">AI18*10^AE18</f>
        <v>686</v>
      </c>
      <c r="AM18" t="str">
        <f ca="1">TEXT(AL18,0)</f>
        <v>686</v>
      </c>
      <c r="AN18">
        <f ca="1">LEN(AM18)</f>
        <v>3</v>
      </c>
      <c r="AO18">
        <f ca="1">AN18-AK18</f>
        <v>2</v>
      </c>
      <c r="AP18" t="str">
        <f ca="1">LEFT(AM18,AK18)&amp;"."&amp;RIGHT(AM18,AO18)</f>
        <v>6.86</v>
      </c>
      <c r="AQ18">
        <f ca="1">IF(AI18&gt;AG18,-1,1)</f>
        <v>-1</v>
      </c>
      <c r="AR18">
        <f ca="1">AL18+AQ18</f>
        <v>685</v>
      </c>
      <c r="AS18" t="str">
        <f ca="1">TEXT(AR18,0)</f>
        <v>685</v>
      </c>
      <c r="AT18">
        <f ca="1">LEN(AS18)</f>
        <v>3</v>
      </c>
      <c r="AU18">
        <f ca="1">AT18-AK18</f>
        <v>2</v>
      </c>
      <c r="AV18" t="str">
        <f ca="1">LEFT(AS18,AK18)&amp;"."&amp;RIGHT(AS18,AU18)</f>
        <v>6.85</v>
      </c>
      <c r="AW18">
        <f>INT(L18/2+0.5)</f>
        <v>3</v>
      </c>
      <c r="AX18" s="27" t="str">
        <f ca="1">AP18&amp;" ("&amp;AW18&amp;" pts for "&amp;AV18&amp;" or "&amp;BF18&amp;" etc.)"</f>
        <v>6.86 (3 pts for 6.85 or 6.856 etc.)</v>
      </c>
      <c r="AZ18">
        <f ca="1">SQRT(AF18)</f>
        <v>6.8556546004010439</v>
      </c>
      <c r="BA18">
        <f ca="1">AZ18*10^(AE18+1)</f>
        <v>6855.6546004010443</v>
      </c>
      <c r="BB18">
        <f ca="1">INT(BA18+0.5)</f>
        <v>6856</v>
      </c>
      <c r="BC18" t="str">
        <f ca="1">TEXT(BB18,0)</f>
        <v>6856</v>
      </c>
      <c r="BD18">
        <f ca="1">LEN(BC18)</f>
        <v>4</v>
      </c>
      <c r="BE18">
        <f ca="1">AE18+1</f>
        <v>3</v>
      </c>
      <c r="BF18" t="str">
        <f ca="1">LEFT(BC18,(BD18-BE18))&amp;"."&amp;RIGHT(BC18,BE18)</f>
        <v>6.856</v>
      </c>
    </row>
    <row r="19" spans="3:58" ht="12" customHeight="1" x14ac:dyDescent="0.25">
      <c r="C19" s="71"/>
      <c r="D19" s="71"/>
      <c r="E19" s="81"/>
      <c r="F19" s="71"/>
      <c r="G19" s="71"/>
      <c r="H19" s="71"/>
      <c r="I19" s="71"/>
      <c r="J19" s="154"/>
      <c r="K19" s="71"/>
      <c r="L19" s="75"/>
      <c r="R19" s="148"/>
      <c r="S19" s="148"/>
      <c r="AI19" s="17"/>
    </row>
    <row r="20" spans="3:58" ht="21.6" customHeight="1" thickBot="1" x14ac:dyDescent="0.3">
      <c r="C20" s="71">
        <f ca="1">AF20</f>
        <v>84</v>
      </c>
      <c r="D20" s="71"/>
      <c r="E20" s="81" t="s">
        <v>382</v>
      </c>
      <c r="F20" s="71"/>
      <c r="G20" s="71">
        <f ca="1">AE20</f>
        <v>1</v>
      </c>
      <c r="H20" s="71" t="str">
        <f ca="1">IF(G20=1,"Nachkommastelle / d.p.","Nachkommastellen / d.p.")</f>
        <v>Nachkommastelle / d.p.</v>
      </c>
      <c r="I20" s="71"/>
      <c r="J20" s="146" t="str">
        <f ca="1">AX20</f>
        <v>9.2 (3 pts for 9.1 or 9.17 etc.)</v>
      </c>
      <c r="K20" s="71"/>
      <c r="L20" s="75">
        <f>W20+N20</f>
        <v>5</v>
      </c>
      <c r="N20" s="147">
        <v>0</v>
      </c>
      <c r="R20" s="148">
        <v>3</v>
      </c>
      <c r="S20" s="148" t="s">
        <v>373</v>
      </c>
      <c r="V20" s="147">
        <f>V18+1</f>
        <v>8</v>
      </c>
      <c r="W20" s="147">
        <f>INT(0.5+(W$2/19*(V20-1)))+R$2</f>
        <v>5</v>
      </c>
      <c r="X20" s="147">
        <f>IF(W20=17,1,IF(W20=16,2,IF(W20=15,3,IF(W20&gt;10,4,IF(W20&gt;7,3,IF(W20=4,1,2))))))</f>
        <v>2</v>
      </c>
      <c r="Y20" s="147">
        <f ca="1">INT(RAND()*X20)+1</f>
        <v>1</v>
      </c>
      <c r="Z20" s="147">
        <f>IF(W20&lt;14,1,IF(W20=14,2,IF(W20=15,3,IF(W20=16,4,5))))</f>
        <v>1</v>
      </c>
      <c r="AA20" s="147">
        <f ca="1">W20-AE20-2</f>
        <v>2</v>
      </c>
      <c r="AC20">
        <f ca="1">IF(AA20=1,26,IF(AA20=2,50,10^((AA20+1)/2)+1))</f>
        <v>50</v>
      </c>
      <c r="AD20">
        <f ca="1">IF(AA20=1,48,IF(AA20=2,99,10^((AA20/2)+1)))</f>
        <v>99</v>
      </c>
      <c r="AE20">
        <f ca="1">Z20+Y20-1</f>
        <v>1</v>
      </c>
      <c r="AF20">
        <f ca="1">INT(RAND()*(AD20-AC20)+AC20)</f>
        <v>84</v>
      </c>
      <c r="AG20">
        <f ca="1">SQRT(AF20)</f>
        <v>9.1651513899116797</v>
      </c>
      <c r="AH20">
        <f ca="1">AG20*10^AE20+0.5</f>
        <v>92.151513899116793</v>
      </c>
      <c r="AI20">
        <f ca="1">INT(AH20)/10^AE20</f>
        <v>9.1999999999999993</v>
      </c>
      <c r="AK20">
        <f ca="1">INT(LOG(AI20))+1</f>
        <v>1</v>
      </c>
      <c r="AL20">
        <f ca="1">AI20*10^AE20</f>
        <v>92</v>
      </c>
      <c r="AM20" t="str">
        <f ca="1">TEXT(AL20,0)</f>
        <v>92</v>
      </c>
      <c r="AN20">
        <f ca="1">LEN(AM20)</f>
        <v>2</v>
      </c>
      <c r="AO20">
        <f ca="1">AN20-AK20</f>
        <v>1</v>
      </c>
      <c r="AP20" t="str">
        <f ca="1">LEFT(AM20,AK20)&amp;"."&amp;RIGHT(AM20,AO20)</f>
        <v>9.2</v>
      </c>
      <c r="AQ20">
        <f ca="1">IF(AI20&gt;AG20,-1,1)</f>
        <v>-1</v>
      </c>
      <c r="AR20">
        <f ca="1">AL20+AQ20</f>
        <v>91</v>
      </c>
      <c r="AS20" t="str">
        <f ca="1">TEXT(AR20,0)</f>
        <v>91</v>
      </c>
      <c r="AT20">
        <f ca="1">LEN(AS20)</f>
        <v>2</v>
      </c>
      <c r="AU20">
        <f ca="1">AT20-AK20</f>
        <v>1</v>
      </c>
      <c r="AV20" t="str">
        <f ca="1">LEFT(AS20,AK20)&amp;"."&amp;RIGHT(AS20,AU20)</f>
        <v>9.1</v>
      </c>
      <c r="AW20">
        <f>INT(L20/2+0.5)</f>
        <v>3</v>
      </c>
      <c r="AX20" s="27" t="str">
        <f ca="1">AP20&amp;" ("&amp;AW20&amp;" pts for "&amp;AV20&amp;" or "&amp;BF20&amp;" etc.)"</f>
        <v>9.2 (3 pts for 9.1 or 9.17 etc.)</v>
      </c>
      <c r="AZ20">
        <f ca="1">SQRT(AF20)</f>
        <v>9.1651513899116797</v>
      </c>
      <c r="BA20">
        <f ca="1">AZ20*10^(AE20+1)</f>
        <v>916.51513899116799</v>
      </c>
      <c r="BB20">
        <f ca="1">INT(BA20+0.5)</f>
        <v>917</v>
      </c>
      <c r="BC20" t="str">
        <f ca="1">TEXT(BB20,0)</f>
        <v>917</v>
      </c>
      <c r="BD20">
        <f ca="1">LEN(BC20)</f>
        <v>3</v>
      </c>
      <c r="BE20">
        <f ca="1">AE20+1</f>
        <v>2</v>
      </c>
      <c r="BF20" t="str">
        <f ca="1">LEFT(BC20,(BD20-BE20))&amp;"."&amp;RIGHT(BC20,BE20)</f>
        <v>9.17</v>
      </c>
    </row>
    <row r="21" spans="3:58" ht="12" customHeight="1" x14ac:dyDescent="0.25">
      <c r="C21" s="71"/>
      <c r="D21" s="71"/>
      <c r="E21" s="81"/>
      <c r="F21" s="71"/>
      <c r="G21" s="71"/>
      <c r="H21" s="71"/>
      <c r="I21" s="71"/>
      <c r="J21" s="154"/>
      <c r="K21" s="71"/>
      <c r="L21" s="75"/>
      <c r="R21" s="148"/>
      <c r="S21" s="148"/>
      <c r="AI21" s="17"/>
    </row>
    <row r="22" spans="3:58" ht="21.6" customHeight="1" thickBot="1" x14ac:dyDescent="0.3">
      <c r="C22" s="71">
        <f ca="1">AF22</f>
        <v>52</v>
      </c>
      <c r="D22" s="71"/>
      <c r="E22" s="81" t="s">
        <v>382</v>
      </c>
      <c r="F22" s="71"/>
      <c r="G22" s="71">
        <f ca="1">AE22</f>
        <v>2</v>
      </c>
      <c r="H22" s="71" t="str">
        <f ca="1">IF(G22=1,"Nachkommastelle / d.p.","Nachkommastellen / d.p.")</f>
        <v>Nachkommastellen / d.p.</v>
      </c>
      <c r="I22" s="71"/>
      <c r="J22" s="146" t="str">
        <f ca="1">AX22</f>
        <v>7.21 (3 pts for 7.22 or 7.211 etc.)</v>
      </c>
      <c r="K22" s="71"/>
      <c r="L22" s="75">
        <f>W22+N22</f>
        <v>6</v>
      </c>
      <c r="N22" s="147">
        <v>0</v>
      </c>
      <c r="R22" s="148">
        <v>4</v>
      </c>
      <c r="S22" s="148" t="s">
        <v>359</v>
      </c>
      <c r="V22" s="147">
        <f>V20+1</f>
        <v>9</v>
      </c>
      <c r="W22" s="147">
        <f>INT(0.5+(W$2/19*(V22-1)))+R$2</f>
        <v>6</v>
      </c>
      <c r="X22" s="147">
        <f>IF(W22=17,1,IF(W22=16,2,IF(W22=15,3,IF(W22&gt;10,4,IF(W22&gt;7,3,IF(W22=4,1,2))))))</f>
        <v>2</v>
      </c>
      <c r="Y22" s="147">
        <f ca="1">INT(RAND()*X22)+1</f>
        <v>2</v>
      </c>
      <c r="Z22" s="147">
        <f>IF(W22&lt;14,1,IF(W22=14,2,IF(W22=15,3,IF(W22=16,4,5))))</f>
        <v>1</v>
      </c>
      <c r="AA22" s="147">
        <f ca="1">W22-AE22-2</f>
        <v>2</v>
      </c>
      <c r="AC22">
        <f ca="1">IF(AA22=1,26,IF(AA22=2,50,10^((AA22+1)/2)+1))</f>
        <v>50</v>
      </c>
      <c r="AD22">
        <f ca="1">IF(AA22=1,48,IF(AA22=2,99,10^((AA22/2)+1)))</f>
        <v>99</v>
      </c>
      <c r="AE22">
        <f ca="1">Z22+Y22-1</f>
        <v>2</v>
      </c>
      <c r="AF22">
        <f ca="1">INT(RAND()*(AD22-AC22)+AC22)</f>
        <v>52</v>
      </c>
      <c r="AG22">
        <f ca="1">SQRT(AF22)</f>
        <v>7.2111025509279782</v>
      </c>
      <c r="AH22">
        <f ca="1">AG22*10^AE22+0.5</f>
        <v>721.61025509279784</v>
      </c>
      <c r="AI22">
        <f ca="1">INT(AH22)/10^AE22</f>
        <v>7.21</v>
      </c>
      <c r="AK22">
        <f ca="1">INT(LOG(AI22))+1</f>
        <v>1</v>
      </c>
      <c r="AL22">
        <f ca="1">AI22*10^AE22</f>
        <v>721</v>
      </c>
      <c r="AM22" t="str">
        <f ca="1">TEXT(AL22,0)</f>
        <v>721</v>
      </c>
      <c r="AN22">
        <f ca="1">LEN(AM22)</f>
        <v>3</v>
      </c>
      <c r="AO22">
        <f ca="1">AN22-AK22</f>
        <v>2</v>
      </c>
      <c r="AP22" t="str">
        <f ca="1">LEFT(AM22,AK22)&amp;"."&amp;RIGHT(AM22,AO22)</f>
        <v>7.21</v>
      </c>
      <c r="AQ22">
        <f ca="1">IF(AI22&gt;AG22,-1,1)</f>
        <v>1</v>
      </c>
      <c r="AR22">
        <f ca="1">AL22+AQ22</f>
        <v>722</v>
      </c>
      <c r="AS22" t="str">
        <f ca="1">TEXT(AR22,0)</f>
        <v>722</v>
      </c>
      <c r="AT22">
        <f ca="1">LEN(AS22)</f>
        <v>3</v>
      </c>
      <c r="AU22">
        <f ca="1">AT22-AK22</f>
        <v>2</v>
      </c>
      <c r="AV22" t="str">
        <f ca="1">LEFT(AS22,AK22)&amp;"."&amp;RIGHT(AS22,AU22)</f>
        <v>7.22</v>
      </c>
      <c r="AW22">
        <f>INT(L22/2+0.5)</f>
        <v>3</v>
      </c>
      <c r="AX22" s="27" t="str">
        <f ca="1">AP22&amp;" ("&amp;AW22&amp;" pts for "&amp;AV22&amp;" or "&amp;BF22&amp;" etc.)"</f>
        <v>7.21 (3 pts for 7.22 or 7.211 etc.)</v>
      </c>
      <c r="AZ22">
        <f ca="1">SQRT(AF22)</f>
        <v>7.2111025509279782</v>
      </c>
      <c r="BA22">
        <f ca="1">AZ22*10^(AE22+1)</f>
        <v>7211.102550927978</v>
      </c>
      <c r="BB22">
        <f ca="1">INT(BA22+0.5)</f>
        <v>7211</v>
      </c>
      <c r="BC22" t="str">
        <f ca="1">TEXT(BB22,0)</f>
        <v>7211</v>
      </c>
      <c r="BD22">
        <f ca="1">LEN(BC22)</f>
        <v>4</v>
      </c>
      <c r="BE22">
        <f ca="1">AE22+1</f>
        <v>3</v>
      </c>
      <c r="BF22" t="str">
        <f ca="1">LEFT(BC22,(BD22-BE22))&amp;"."&amp;RIGHT(BC22,BE22)</f>
        <v>7.211</v>
      </c>
    </row>
    <row r="23" spans="3:58" ht="12" customHeight="1" x14ac:dyDescent="0.25">
      <c r="C23" s="71"/>
      <c r="D23" s="71"/>
      <c r="E23" s="81"/>
      <c r="F23" s="71"/>
      <c r="G23" s="71"/>
      <c r="H23" s="71"/>
      <c r="I23" s="71"/>
      <c r="J23" s="154"/>
      <c r="K23" s="71"/>
      <c r="L23" s="75"/>
      <c r="R23" s="148"/>
      <c r="S23" s="148"/>
      <c r="AI23" s="17"/>
    </row>
    <row r="24" spans="3:58" ht="21.6" customHeight="1" thickBot="1" x14ac:dyDescent="0.3">
      <c r="C24" s="71">
        <f ca="1">AF24</f>
        <v>240</v>
      </c>
      <c r="D24" s="71"/>
      <c r="E24" s="81" t="s">
        <v>382</v>
      </c>
      <c r="F24" s="71"/>
      <c r="G24" s="71">
        <f ca="1">AE24</f>
        <v>1</v>
      </c>
      <c r="H24" s="71" t="str">
        <f ca="1">IF(G24=1,"Nachkommastelle / d.p.","Nachkommastellen / d.p.")</f>
        <v>Nachkommastelle / d.p.</v>
      </c>
      <c r="I24" s="71"/>
      <c r="J24" s="146" t="str">
        <f ca="1">AX24</f>
        <v>15.5 (3 pts for 15.4 or 15.49 etc.)</v>
      </c>
      <c r="K24" s="71"/>
      <c r="L24" s="75">
        <f>W24+N24</f>
        <v>6</v>
      </c>
      <c r="N24" s="147">
        <v>0</v>
      </c>
      <c r="R24" s="148">
        <v>5</v>
      </c>
      <c r="S24" s="148">
        <v>7</v>
      </c>
      <c r="V24" s="147">
        <f>V22+1</f>
        <v>10</v>
      </c>
      <c r="W24" s="147">
        <f>INT(0.5+(W$2/19*(V24-1)))+R$2</f>
        <v>6</v>
      </c>
      <c r="X24" s="147">
        <f>IF(W24=17,1,IF(W24=16,2,IF(W24=15,3,IF(W24&gt;10,4,IF(W24&gt;7,3,IF(W24=4,1,2))))))</f>
        <v>2</v>
      </c>
      <c r="Y24" s="147">
        <f ca="1">INT(RAND()*X24)+1</f>
        <v>1</v>
      </c>
      <c r="Z24" s="147">
        <f>IF(W24&lt;14,1,IF(W24=14,2,IF(W24=15,3,IF(W24=16,4,5))))</f>
        <v>1</v>
      </c>
      <c r="AA24" s="147">
        <f ca="1">W24-AE24-2</f>
        <v>3</v>
      </c>
      <c r="AC24">
        <f ca="1">IF(AA24=1,26,IF(AA24=2,50,10^((AA24+1)/2)+1))</f>
        <v>101</v>
      </c>
      <c r="AD24">
        <f ca="1">IF(AA24=1,48,IF(AA24=2,99,10^((AA24/2)+1)))</f>
        <v>316.22776601683825</v>
      </c>
      <c r="AE24">
        <f ca="1">Z24+Y24-1</f>
        <v>1</v>
      </c>
      <c r="AF24">
        <f ca="1">INT(RAND()*(AD24-AC24)+AC24)</f>
        <v>240</v>
      </c>
      <c r="AG24">
        <f ca="1">SQRT(AF24)</f>
        <v>15.491933384829668</v>
      </c>
      <c r="AH24">
        <f ca="1">AG24*10^AE24+0.5</f>
        <v>155.41933384829667</v>
      </c>
      <c r="AI24">
        <f ca="1">INT(AH24)/10^AE24</f>
        <v>15.5</v>
      </c>
      <c r="AK24">
        <f ca="1">INT(LOG(AI24))+1</f>
        <v>2</v>
      </c>
      <c r="AL24">
        <f ca="1">AI24*10^AE24</f>
        <v>155</v>
      </c>
      <c r="AM24" t="str">
        <f ca="1">TEXT(AL24,0)</f>
        <v>155</v>
      </c>
      <c r="AN24">
        <f ca="1">LEN(AM24)</f>
        <v>3</v>
      </c>
      <c r="AO24">
        <f ca="1">AN24-AK24</f>
        <v>1</v>
      </c>
      <c r="AP24" t="str">
        <f ca="1">LEFT(AM24,AK24)&amp;"."&amp;RIGHT(AM24,AO24)</f>
        <v>15.5</v>
      </c>
      <c r="AQ24">
        <f ca="1">IF(AI24&gt;AG24,-1,1)</f>
        <v>-1</v>
      </c>
      <c r="AR24">
        <f ca="1">AL24+AQ24</f>
        <v>154</v>
      </c>
      <c r="AS24" t="str">
        <f ca="1">TEXT(AR24,0)</f>
        <v>154</v>
      </c>
      <c r="AT24">
        <f ca="1">LEN(AS24)</f>
        <v>3</v>
      </c>
      <c r="AU24">
        <f ca="1">AT24-AK24</f>
        <v>1</v>
      </c>
      <c r="AV24" t="str">
        <f ca="1">LEFT(AS24,AK24)&amp;"."&amp;RIGHT(AS24,AU24)</f>
        <v>15.4</v>
      </c>
      <c r="AW24">
        <f>INT(L24/2+0.5)</f>
        <v>3</v>
      </c>
      <c r="AX24" s="27" t="str">
        <f ca="1">AP24&amp;" ("&amp;AW24&amp;" pts for "&amp;AV24&amp;" or "&amp;BF24&amp;" etc.)"</f>
        <v>15.5 (3 pts for 15.4 or 15.49 etc.)</v>
      </c>
      <c r="AZ24">
        <f ca="1">SQRT(AF24)</f>
        <v>15.491933384829668</v>
      </c>
      <c r="BA24">
        <f ca="1">AZ24*10^(AE24+1)</f>
        <v>1549.1933384829667</v>
      </c>
      <c r="BB24">
        <f ca="1">INT(BA24+0.5)</f>
        <v>1549</v>
      </c>
      <c r="BC24" t="str">
        <f ca="1">TEXT(BB24,0)</f>
        <v>1549</v>
      </c>
      <c r="BD24">
        <f ca="1">LEN(BC24)</f>
        <v>4</v>
      </c>
      <c r="BE24">
        <f ca="1">AE24+1</f>
        <v>2</v>
      </c>
      <c r="BF24" t="str">
        <f ca="1">LEFT(BC24,(BD24-BE24))&amp;"."&amp;RIGHT(BC24,BE24)</f>
        <v>15.49</v>
      </c>
    </row>
    <row r="25" spans="3:58" ht="12" customHeight="1" x14ac:dyDescent="0.25">
      <c r="C25" s="71"/>
      <c r="D25" s="71"/>
      <c r="E25" s="81"/>
      <c r="F25" s="71"/>
      <c r="G25" s="71"/>
      <c r="H25" s="71"/>
      <c r="I25" s="71"/>
      <c r="J25" s="154"/>
      <c r="K25" s="71"/>
      <c r="L25" s="75"/>
      <c r="R25" s="148"/>
      <c r="S25" s="148"/>
      <c r="AI25" s="17"/>
    </row>
    <row r="26" spans="3:58" ht="21.6" customHeight="1" thickBot="1" x14ac:dyDescent="0.3">
      <c r="C26" s="71">
        <f ca="1">AF26</f>
        <v>55</v>
      </c>
      <c r="D26" s="71"/>
      <c r="E26" s="81" t="s">
        <v>382</v>
      </c>
      <c r="F26" s="71"/>
      <c r="G26" s="71">
        <f ca="1">AE26</f>
        <v>2</v>
      </c>
      <c r="H26" s="71" t="str">
        <f ca="1">IF(G26=1,"Nachkommastelle / d.p.","Nachkommastellen / d.p.")</f>
        <v>Nachkommastellen / d.p.</v>
      </c>
      <c r="I26" s="71"/>
      <c r="J26" s="146" t="str">
        <f ca="1">AX26</f>
        <v>7.42 (3 pts for 7.41 or 7.416 etc.)</v>
      </c>
      <c r="K26" s="71"/>
      <c r="L26" s="75">
        <f>W26+N26</f>
        <v>6</v>
      </c>
      <c r="N26" s="147">
        <v>0</v>
      </c>
      <c r="R26" s="148">
        <v>6</v>
      </c>
      <c r="S26" s="148">
        <v>7</v>
      </c>
      <c r="V26" s="147">
        <f>V24+1</f>
        <v>11</v>
      </c>
      <c r="W26" s="147">
        <f>INT(0.5+(W$2/19*(V26-1)))+R$2</f>
        <v>6</v>
      </c>
      <c r="X26" s="147">
        <f>IF(W26=17,1,IF(W26=16,2,IF(W26=15,3,IF(W26&gt;10,4,IF(W26&gt;7,3,IF(W26=4,1,2))))))</f>
        <v>2</v>
      </c>
      <c r="Y26" s="147">
        <f ca="1">INT(RAND()*X26)+1</f>
        <v>2</v>
      </c>
      <c r="Z26" s="147">
        <f>IF(W26&lt;14,1,IF(W26=14,2,IF(W26=15,3,IF(W26=16,4,5))))</f>
        <v>1</v>
      </c>
      <c r="AA26" s="147">
        <f ca="1">W26-AE26-2</f>
        <v>2</v>
      </c>
      <c r="AC26">
        <f ca="1">IF(AA26=1,26,IF(AA26=2,50,10^((AA26+1)/2)+1))</f>
        <v>50</v>
      </c>
      <c r="AD26">
        <f ca="1">IF(AA26=1,48,IF(AA26=2,99,10^((AA26/2)+1)))</f>
        <v>99</v>
      </c>
      <c r="AE26">
        <f ca="1">Z26+Y26-1</f>
        <v>2</v>
      </c>
      <c r="AF26">
        <f ca="1">INT(RAND()*(AD26-AC26)+AC26)</f>
        <v>55</v>
      </c>
      <c r="AG26">
        <f ca="1">SQRT(AF26)</f>
        <v>7.416198487095663</v>
      </c>
      <c r="AH26">
        <f ca="1">AG26*10^AE26+0.5</f>
        <v>742.11984870956633</v>
      </c>
      <c r="AI26">
        <f ca="1">INT(AH26)/10^AE26</f>
        <v>7.42</v>
      </c>
      <c r="AK26">
        <f ca="1">INT(LOG(AI26))+1</f>
        <v>1</v>
      </c>
      <c r="AL26">
        <f ca="1">AI26*10^AE26</f>
        <v>742</v>
      </c>
      <c r="AM26" t="str">
        <f ca="1">TEXT(AL26,0)</f>
        <v>742</v>
      </c>
      <c r="AN26">
        <f ca="1">LEN(AM26)</f>
        <v>3</v>
      </c>
      <c r="AO26">
        <f ca="1">AN26-AK26</f>
        <v>2</v>
      </c>
      <c r="AP26" t="str">
        <f ca="1">LEFT(AM26,AK26)&amp;"."&amp;RIGHT(AM26,AO26)</f>
        <v>7.42</v>
      </c>
      <c r="AQ26">
        <f ca="1">IF(AI26&gt;AG26,-1,1)</f>
        <v>-1</v>
      </c>
      <c r="AR26">
        <f ca="1">AL26+AQ26</f>
        <v>741</v>
      </c>
      <c r="AS26" t="str">
        <f ca="1">TEXT(AR26,0)</f>
        <v>741</v>
      </c>
      <c r="AT26">
        <f ca="1">LEN(AS26)</f>
        <v>3</v>
      </c>
      <c r="AU26">
        <f ca="1">AT26-AK26</f>
        <v>2</v>
      </c>
      <c r="AV26" t="str">
        <f ca="1">LEFT(AS26,AK26)&amp;"."&amp;RIGHT(AS26,AU26)</f>
        <v>7.41</v>
      </c>
      <c r="AW26">
        <f>INT(L26/2+0.5)</f>
        <v>3</v>
      </c>
      <c r="AX26" s="27" t="str">
        <f ca="1">AP26&amp;" ("&amp;AW26&amp;" pts for "&amp;AV26&amp;" or "&amp;BF26&amp;" etc.)"</f>
        <v>7.42 (3 pts for 7.41 or 7.416 etc.)</v>
      </c>
      <c r="AZ26">
        <f ca="1">SQRT(AF26)</f>
        <v>7.416198487095663</v>
      </c>
      <c r="BA26">
        <f ca="1">AZ26*10^(AE26+1)</f>
        <v>7416.198487095663</v>
      </c>
      <c r="BB26">
        <f ca="1">INT(BA26+0.5)</f>
        <v>7416</v>
      </c>
      <c r="BC26" t="str">
        <f ca="1">TEXT(BB26,0)</f>
        <v>7416</v>
      </c>
      <c r="BD26">
        <f ca="1">LEN(BC26)</f>
        <v>4</v>
      </c>
      <c r="BE26">
        <f ca="1">AE26+1</f>
        <v>3</v>
      </c>
      <c r="BF26" t="str">
        <f ca="1">LEFT(BC26,(BD26-BE26))&amp;"."&amp;RIGHT(BC26,BE26)</f>
        <v>7.416</v>
      </c>
    </row>
    <row r="27" spans="3:58" ht="12" customHeight="1" x14ac:dyDescent="0.25">
      <c r="C27" s="71"/>
      <c r="D27" s="71"/>
      <c r="E27" s="81"/>
      <c r="F27" s="71"/>
      <c r="G27" s="71"/>
      <c r="H27" s="71"/>
      <c r="I27" s="71"/>
      <c r="J27" s="154"/>
      <c r="K27" s="71"/>
      <c r="L27" s="75"/>
      <c r="R27" s="148"/>
      <c r="S27" s="148"/>
      <c r="AI27" s="17"/>
    </row>
    <row r="28" spans="3:58" ht="21.6" customHeight="1" thickBot="1" x14ac:dyDescent="0.3">
      <c r="C28" s="71">
        <f ca="1">AF28</f>
        <v>59</v>
      </c>
      <c r="D28" s="71"/>
      <c r="E28" s="81" t="s">
        <v>382</v>
      </c>
      <c r="F28" s="71"/>
      <c r="G28" s="71">
        <f ca="1">AE28</f>
        <v>2</v>
      </c>
      <c r="H28" s="71" t="str">
        <f ca="1">IF(G28=1,"Nachkommastelle / d.p.","Nachkommastellen / d.p.")</f>
        <v>Nachkommastellen / d.p.</v>
      </c>
      <c r="I28" s="71"/>
      <c r="J28" s="146" t="str">
        <f ca="1">AX28</f>
        <v>7.68 (3 pts for 7.69 or 7.681 etc.)</v>
      </c>
      <c r="K28" s="71"/>
      <c r="L28" s="75">
        <f>W28+N28</f>
        <v>6</v>
      </c>
      <c r="N28" s="147">
        <v>0</v>
      </c>
      <c r="R28" s="148">
        <v>7</v>
      </c>
      <c r="S28" s="148">
        <v>8</v>
      </c>
      <c r="V28" s="147">
        <f>V26+1</f>
        <v>12</v>
      </c>
      <c r="W28" s="147">
        <f>INT(0.5+(W$2/19*(V28-1)))+R$2</f>
        <v>6</v>
      </c>
      <c r="X28" s="147">
        <f>IF(W28=17,1,IF(W28=16,2,IF(W28=15,3,IF(W28&gt;10,4,IF(W28&gt;7,3,IF(W28=4,1,2))))))</f>
        <v>2</v>
      </c>
      <c r="Y28" s="147">
        <f ca="1">INT(RAND()*X28)+1</f>
        <v>2</v>
      </c>
      <c r="Z28" s="147">
        <f>IF(W28&lt;14,1,IF(W28=14,2,IF(W28=15,3,IF(W28=16,4,5))))</f>
        <v>1</v>
      </c>
      <c r="AA28" s="147">
        <f ca="1">W28-AE28-2</f>
        <v>2</v>
      </c>
      <c r="AC28">
        <f ca="1">IF(AA28=1,26,IF(AA28=2,50,10^((AA28+1)/2)+1))</f>
        <v>50</v>
      </c>
      <c r="AD28">
        <f ca="1">IF(AA28=1,48,IF(AA28=2,99,10^((AA28/2)+1)))</f>
        <v>99</v>
      </c>
      <c r="AE28">
        <f ca="1">Z28+Y28-1</f>
        <v>2</v>
      </c>
      <c r="AF28">
        <f ca="1">INT(RAND()*(AD28-AC28)+AC28)</f>
        <v>59</v>
      </c>
      <c r="AG28">
        <f ca="1">SQRT(AF28)</f>
        <v>7.6811457478686078</v>
      </c>
      <c r="AH28">
        <f ca="1">AG28*10^AE28+0.5</f>
        <v>768.61457478686077</v>
      </c>
      <c r="AI28">
        <f ca="1">INT(AH28)/10^AE28</f>
        <v>7.68</v>
      </c>
      <c r="AK28">
        <f ca="1">INT(LOG(AI28))+1</f>
        <v>1</v>
      </c>
      <c r="AL28">
        <f ca="1">AI28*10^AE28</f>
        <v>768</v>
      </c>
      <c r="AM28" t="str">
        <f ca="1">TEXT(AL28,0)</f>
        <v>768</v>
      </c>
      <c r="AN28">
        <f ca="1">LEN(AM28)</f>
        <v>3</v>
      </c>
      <c r="AO28">
        <f ca="1">AN28-AK28</f>
        <v>2</v>
      </c>
      <c r="AP28" t="str">
        <f ca="1">LEFT(AM28,AK28)&amp;"."&amp;RIGHT(AM28,AO28)</f>
        <v>7.68</v>
      </c>
      <c r="AQ28">
        <f ca="1">IF(AI28&gt;AG28,-1,1)</f>
        <v>1</v>
      </c>
      <c r="AR28">
        <f ca="1">AL28+AQ28</f>
        <v>769</v>
      </c>
      <c r="AS28" t="str">
        <f ca="1">TEXT(AR28,0)</f>
        <v>769</v>
      </c>
      <c r="AT28">
        <f ca="1">LEN(AS28)</f>
        <v>3</v>
      </c>
      <c r="AU28">
        <f ca="1">AT28-AK28</f>
        <v>2</v>
      </c>
      <c r="AV28" t="str">
        <f ca="1">LEFT(AS28,AK28)&amp;"."&amp;RIGHT(AS28,AU28)</f>
        <v>7.69</v>
      </c>
      <c r="AW28">
        <f>INT(L28/2+0.5)</f>
        <v>3</v>
      </c>
      <c r="AX28" s="27" t="str">
        <f ca="1">AP28&amp;" ("&amp;AW28&amp;" pts for "&amp;AV28&amp;" or "&amp;BF28&amp;" etc.)"</f>
        <v>7.68 (3 pts for 7.69 or 7.681 etc.)</v>
      </c>
      <c r="AZ28">
        <f ca="1">SQRT(AF28)</f>
        <v>7.6811457478686078</v>
      </c>
      <c r="BA28">
        <f ca="1">AZ28*10^(AE28+1)</f>
        <v>7681.1457478686079</v>
      </c>
      <c r="BB28">
        <f ca="1">INT(BA28+0.5)</f>
        <v>7681</v>
      </c>
      <c r="BC28" t="str">
        <f ca="1">TEXT(BB28,0)</f>
        <v>7681</v>
      </c>
      <c r="BD28">
        <f ca="1">LEN(BC28)</f>
        <v>4</v>
      </c>
      <c r="BE28">
        <f ca="1">AE28+1</f>
        <v>3</v>
      </c>
      <c r="BF28" t="str">
        <f ca="1">LEFT(BC28,(BD28-BE28))&amp;"."&amp;RIGHT(BC28,BE28)</f>
        <v>7.681</v>
      </c>
    </row>
    <row r="29" spans="3:58" ht="12" customHeight="1" x14ac:dyDescent="0.25">
      <c r="C29" s="71"/>
      <c r="D29" s="71"/>
      <c r="E29" s="81"/>
      <c r="F29" s="71"/>
      <c r="G29" s="71"/>
      <c r="H29" s="71"/>
      <c r="I29" s="71"/>
      <c r="J29" s="154"/>
      <c r="K29" s="71"/>
      <c r="L29" s="75"/>
      <c r="AI29" s="17"/>
    </row>
    <row r="30" spans="3:58" ht="21.6" customHeight="1" thickBot="1" x14ac:dyDescent="0.3">
      <c r="C30" s="71">
        <f ca="1">AF30</f>
        <v>281</v>
      </c>
      <c r="D30" s="71"/>
      <c r="E30" s="81" t="s">
        <v>382</v>
      </c>
      <c r="F30" s="71"/>
      <c r="G30" s="71">
        <f ca="1">AE30</f>
        <v>2</v>
      </c>
      <c r="H30" s="71" t="str">
        <f ca="1">IF(G30=1,"Nachkommastelle / d.p.","Nachkommastellen / d.p.")</f>
        <v>Nachkommastellen / d.p.</v>
      </c>
      <c r="I30" s="71"/>
      <c r="J30" s="146" t="str">
        <f ca="1">AX30</f>
        <v>16.76 (4 pts for 16.77 or 16.763 etc.)</v>
      </c>
      <c r="K30" s="71"/>
      <c r="L30" s="75">
        <f>W30+N30</f>
        <v>7</v>
      </c>
      <c r="N30" s="147">
        <v>0</v>
      </c>
      <c r="V30" s="147">
        <f>V28+1</f>
        <v>13</v>
      </c>
      <c r="W30" s="147">
        <f>INT(0.5+(W$2/19*(V30-1)))+R$2</f>
        <v>7</v>
      </c>
      <c r="X30" s="147">
        <f>IF(W30=17,1,IF(W30=16,2,IF(W30=15,3,IF(W30&gt;10,4,IF(W30&gt;7,3,IF(W30=4,1,2))))))</f>
        <v>2</v>
      </c>
      <c r="Y30" s="147">
        <f ca="1">INT(RAND()*X30)+1</f>
        <v>2</v>
      </c>
      <c r="Z30" s="147">
        <f>IF(W30&lt;14,1,IF(W30=14,2,IF(W30=15,3,IF(W30=16,4,5))))</f>
        <v>1</v>
      </c>
      <c r="AA30" s="147">
        <f ca="1">W30-AE30-2</f>
        <v>3</v>
      </c>
      <c r="AC30">
        <f ca="1">IF(AA30=1,26,IF(AA30=2,50,10^((AA30+1)/2)+1))</f>
        <v>101</v>
      </c>
      <c r="AD30">
        <f ca="1">IF(AA30=1,48,IF(AA30=2,99,10^((AA30/2)+1)))</f>
        <v>316.22776601683825</v>
      </c>
      <c r="AE30">
        <f ca="1">Z30+Y30-1</f>
        <v>2</v>
      </c>
      <c r="AF30">
        <f ca="1">INT(RAND()*(AD30-AC30)+AC30)</f>
        <v>281</v>
      </c>
      <c r="AG30">
        <f ca="1">SQRT(AF30)</f>
        <v>16.763054614240211</v>
      </c>
      <c r="AH30">
        <f ca="1">AG30*10^AE30+0.5</f>
        <v>1676.8054614240211</v>
      </c>
      <c r="AI30">
        <f ca="1">INT(AH30)/10^AE30</f>
        <v>16.760000000000002</v>
      </c>
      <c r="AK30">
        <f ca="1">INT(LOG(AI30))+1</f>
        <v>2</v>
      </c>
      <c r="AL30">
        <f ca="1">AI30*10^AE30</f>
        <v>1676.0000000000002</v>
      </c>
      <c r="AM30" t="str">
        <f ca="1">TEXT(AL30,0)</f>
        <v>1676</v>
      </c>
      <c r="AN30">
        <f ca="1">LEN(AM30)</f>
        <v>4</v>
      </c>
      <c r="AO30">
        <f ca="1">AN30-AK30</f>
        <v>2</v>
      </c>
      <c r="AP30" t="str">
        <f ca="1">LEFT(AM30,AK30)&amp;"."&amp;RIGHT(AM30,AO30)</f>
        <v>16.76</v>
      </c>
      <c r="AQ30">
        <f ca="1">IF(AI30&gt;AG30,-1,1)</f>
        <v>1</v>
      </c>
      <c r="AR30">
        <f ca="1">AL30+AQ30</f>
        <v>1677.0000000000002</v>
      </c>
      <c r="AS30" t="str">
        <f ca="1">TEXT(AR30,0)</f>
        <v>1677</v>
      </c>
      <c r="AT30">
        <f ca="1">LEN(AS30)</f>
        <v>4</v>
      </c>
      <c r="AU30">
        <f ca="1">AT30-AK30</f>
        <v>2</v>
      </c>
      <c r="AV30" t="str">
        <f ca="1">LEFT(AS30,AK30)&amp;"."&amp;RIGHT(AS30,AU30)</f>
        <v>16.77</v>
      </c>
      <c r="AW30">
        <f>INT(L30/2+0.5)</f>
        <v>4</v>
      </c>
      <c r="AX30" s="27" t="str">
        <f ca="1">AP30&amp;" ("&amp;AW30&amp;" pts for "&amp;AV30&amp;" or "&amp;BF30&amp;" etc.)"</f>
        <v>16.76 (4 pts for 16.77 or 16.763 etc.)</v>
      </c>
      <c r="AZ30">
        <f ca="1">SQRT(AF30)</f>
        <v>16.763054614240211</v>
      </c>
      <c r="BA30">
        <f ca="1">AZ30*10^(AE30+1)</f>
        <v>16763.054614240213</v>
      </c>
      <c r="BB30">
        <f ca="1">INT(BA30+0.5)</f>
        <v>16763</v>
      </c>
      <c r="BC30" t="str">
        <f ca="1">TEXT(BB30,0)</f>
        <v>16763</v>
      </c>
      <c r="BD30">
        <f ca="1">LEN(BC30)</f>
        <v>5</v>
      </c>
      <c r="BE30">
        <f ca="1">AE30+1</f>
        <v>3</v>
      </c>
      <c r="BF30" t="str">
        <f ca="1">LEFT(BC30,(BD30-BE30))&amp;"."&amp;RIGHT(BC30,BE30)</f>
        <v>16.763</v>
      </c>
    </row>
    <row r="31" spans="3:58" ht="12" customHeight="1" x14ac:dyDescent="0.25">
      <c r="C31" s="71"/>
      <c r="D31" s="71"/>
      <c r="E31" s="81"/>
      <c r="F31" s="71"/>
      <c r="G31" s="71"/>
      <c r="H31" s="71"/>
      <c r="I31" s="71"/>
      <c r="J31" s="154"/>
      <c r="K31" s="71"/>
      <c r="L31" s="75"/>
    </row>
    <row r="32" spans="3:58" ht="21.6" customHeight="1" thickBot="1" x14ac:dyDescent="0.3">
      <c r="C32" s="71">
        <f ca="1">AF32</f>
        <v>218</v>
      </c>
      <c r="D32" s="71"/>
      <c r="E32" s="81" t="s">
        <v>382</v>
      </c>
      <c r="F32" s="71"/>
      <c r="G32" s="71">
        <f ca="1">AE32</f>
        <v>2</v>
      </c>
      <c r="H32" s="71" t="str">
        <f ca="1">IF(G32=1,"Nachkommastelle / d.p.","Nachkommastellen / d.p.")</f>
        <v>Nachkommastellen / d.p.</v>
      </c>
      <c r="I32" s="71"/>
      <c r="J32" s="146" t="str">
        <f ca="1">AX32</f>
        <v>14.76 (4 pts for 14.77 or 14.765 etc.)</v>
      </c>
      <c r="K32" s="71"/>
      <c r="L32" s="75">
        <f>W32+N32</f>
        <v>7</v>
      </c>
      <c r="N32" s="147">
        <v>0</v>
      </c>
      <c r="V32" s="147">
        <f>V30+1</f>
        <v>14</v>
      </c>
      <c r="W32" s="147">
        <f>INT(0.5+(W$2/19*(V32-1)))+R$2</f>
        <v>7</v>
      </c>
      <c r="X32" s="147">
        <f>IF(W32=17,1,IF(W32=16,2,IF(W32=15,3,IF(W32&gt;10,4,IF(W32&gt;7,3,IF(W32=4,1,2))))))</f>
        <v>2</v>
      </c>
      <c r="Y32" s="147">
        <f ca="1">INT(RAND()*X32)+1</f>
        <v>2</v>
      </c>
      <c r="Z32" s="147">
        <f>IF(W32&lt;14,1,IF(W32=14,2,IF(W32=15,3,IF(W32=16,4,5))))</f>
        <v>1</v>
      </c>
      <c r="AA32" s="147">
        <f ca="1">W32-AE32-2</f>
        <v>3</v>
      </c>
      <c r="AC32">
        <f ca="1">IF(AA32=1,26,IF(AA32=2,50,10^((AA32+1)/2)+1))</f>
        <v>101</v>
      </c>
      <c r="AD32">
        <f ca="1">IF(AA32=1,48,IF(AA32=2,99,10^((AA32/2)+1)))</f>
        <v>316.22776601683825</v>
      </c>
      <c r="AE32">
        <f ca="1">Z32+Y32-1</f>
        <v>2</v>
      </c>
      <c r="AF32">
        <f ca="1">INT(RAND()*(AD32-AC32)+AC32)</f>
        <v>218</v>
      </c>
      <c r="AG32">
        <f ca="1">SQRT(AF32)</f>
        <v>14.7648230602334</v>
      </c>
      <c r="AH32">
        <f ca="1">AG32*10^AE32+0.5</f>
        <v>1476.98230602334</v>
      </c>
      <c r="AI32">
        <f ca="1">INT(AH32)/10^AE32</f>
        <v>14.76</v>
      </c>
      <c r="AK32">
        <f ca="1">INT(LOG(AI32))+1</f>
        <v>2</v>
      </c>
      <c r="AL32">
        <f ca="1">AI32*10^AE32</f>
        <v>1476</v>
      </c>
      <c r="AM32" t="str">
        <f ca="1">TEXT(AL32,0)</f>
        <v>1476</v>
      </c>
      <c r="AN32">
        <f ca="1">LEN(AM32)</f>
        <v>4</v>
      </c>
      <c r="AO32">
        <f ca="1">AN32-AK32</f>
        <v>2</v>
      </c>
      <c r="AP32" t="str">
        <f ca="1">LEFT(AM32,AK32)&amp;"."&amp;RIGHT(AM32,AO32)</f>
        <v>14.76</v>
      </c>
      <c r="AQ32">
        <f ca="1">IF(AI32&gt;AG32,-1,1)</f>
        <v>1</v>
      </c>
      <c r="AR32">
        <f ca="1">AL32+AQ32</f>
        <v>1477</v>
      </c>
      <c r="AS32" t="str">
        <f ca="1">TEXT(AR32,0)</f>
        <v>1477</v>
      </c>
      <c r="AT32">
        <f ca="1">LEN(AS32)</f>
        <v>4</v>
      </c>
      <c r="AU32">
        <f ca="1">AT32-AK32</f>
        <v>2</v>
      </c>
      <c r="AV32" t="str">
        <f ca="1">LEFT(AS32,AK32)&amp;"."&amp;RIGHT(AS32,AU32)</f>
        <v>14.77</v>
      </c>
      <c r="AW32">
        <f>INT(L32/2+0.5)</f>
        <v>4</v>
      </c>
      <c r="AX32" s="27" t="str">
        <f ca="1">AP32&amp;" ("&amp;AW32&amp;" pts for "&amp;AV32&amp;" or "&amp;BF32&amp;" etc.)"</f>
        <v>14.76 (4 pts for 14.77 or 14.765 etc.)</v>
      </c>
      <c r="AZ32">
        <f ca="1">SQRT(AF32)</f>
        <v>14.7648230602334</v>
      </c>
      <c r="BA32">
        <f ca="1">AZ32*10^(AE32+1)</f>
        <v>14764.823060233401</v>
      </c>
      <c r="BB32">
        <f ca="1">INT(BA32+0.5)</f>
        <v>14765</v>
      </c>
      <c r="BC32" t="str">
        <f ca="1">TEXT(BB32,0)</f>
        <v>14765</v>
      </c>
      <c r="BD32">
        <f ca="1">LEN(BC32)</f>
        <v>5</v>
      </c>
      <c r="BE32">
        <f ca="1">AE32+1</f>
        <v>3</v>
      </c>
      <c r="BF32" t="str">
        <f ca="1">LEFT(BC32,(BD32-BE32))&amp;"."&amp;RIGHT(BC32,BE32)</f>
        <v>14.765</v>
      </c>
    </row>
    <row r="33" spans="1:58" ht="12" customHeight="1" x14ac:dyDescent="0.25">
      <c r="C33" s="71"/>
      <c r="D33" s="71"/>
      <c r="E33" s="81"/>
      <c r="F33" s="71"/>
      <c r="G33" s="71"/>
      <c r="H33" s="71"/>
      <c r="I33" s="71"/>
      <c r="J33" s="154"/>
      <c r="K33" s="71"/>
      <c r="L33" s="75"/>
      <c r="AI33" s="23"/>
    </row>
    <row r="34" spans="1:58" ht="21.6" customHeight="1" thickBot="1" x14ac:dyDescent="0.3">
      <c r="C34" s="71">
        <f ca="1">AF34</f>
        <v>540</v>
      </c>
      <c r="D34" s="71"/>
      <c r="E34" s="81" t="s">
        <v>382</v>
      </c>
      <c r="F34" s="71"/>
      <c r="G34" s="71">
        <f ca="1">AE34</f>
        <v>1</v>
      </c>
      <c r="H34" s="71" t="str">
        <f ca="1">IF(G34=1,"Nachkommastelle / d.p.","Nachkommastellen / d.p.")</f>
        <v>Nachkommastelle / d.p.</v>
      </c>
      <c r="I34" s="71"/>
      <c r="J34" s="146" t="str">
        <f ca="1">AX34</f>
        <v>23.2 (4 pts for 23.3 or 23.24 etc.)</v>
      </c>
      <c r="K34" s="71"/>
      <c r="L34" s="75">
        <f>W34+N34</f>
        <v>7</v>
      </c>
      <c r="N34" s="147">
        <v>0</v>
      </c>
      <c r="V34" s="147">
        <f>V32+1</f>
        <v>15</v>
      </c>
      <c r="W34" s="147">
        <f>INT(0.5+(W$2/19*(V34-1)))+R$2</f>
        <v>7</v>
      </c>
      <c r="X34" s="147">
        <f>IF(W34=17,1,IF(W34=16,2,IF(W34=15,3,IF(W34&gt;10,4,IF(W34&gt;7,3,IF(W34=4,1,2))))))</f>
        <v>2</v>
      </c>
      <c r="Y34" s="147">
        <f ca="1">INT(RAND()*X34)+1</f>
        <v>1</v>
      </c>
      <c r="Z34" s="147">
        <f>IF(W34&lt;14,1,IF(W34=14,2,IF(W34=15,3,IF(W34=16,4,5))))</f>
        <v>1</v>
      </c>
      <c r="AA34" s="147">
        <f ca="1">W34-AE34-2</f>
        <v>4</v>
      </c>
      <c r="AC34">
        <f ca="1">IF(AA34=1,26,IF(AA34=2,50,10^((AA34+1)/2)+1))</f>
        <v>317.22776601683825</v>
      </c>
      <c r="AD34">
        <f ca="1">IF(AA34=1,48,IF(AA34=2,99,10^((AA34/2)+1)))</f>
        <v>1000</v>
      </c>
      <c r="AE34">
        <f ca="1">Z34+Y34-1</f>
        <v>1</v>
      </c>
      <c r="AF34">
        <f ca="1">INT(RAND()*(AD34-AC34)+AC34)</f>
        <v>540</v>
      </c>
      <c r="AG34">
        <f ca="1">SQRT(AF34)</f>
        <v>23.2379000772445</v>
      </c>
      <c r="AH34">
        <f ca="1">AG34*10^AE34+0.5</f>
        <v>232.87900077244501</v>
      </c>
      <c r="AI34">
        <f ca="1">INT(AH34)/10^AE34</f>
        <v>23.2</v>
      </c>
      <c r="AK34">
        <f ca="1">INT(LOG(AI34))+1</f>
        <v>2</v>
      </c>
      <c r="AL34">
        <f ca="1">AI34*10^AE34</f>
        <v>232</v>
      </c>
      <c r="AM34" t="str">
        <f ca="1">TEXT(AL34,0)</f>
        <v>232</v>
      </c>
      <c r="AN34">
        <f ca="1">LEN(AM34)</f>
        <v>3</v>
      </c>
      <c r="AO34">
        <f ca="1">AN34-AK34</f>
        <v>1</v>
      </c>
      <c r="AP34" t="str">
        <f ca="1">LEFT(AM34,AK34)&amp;"."&amp;RIGHT(AM34,AO34)</f>
        <v>23.2</v>
      </c>
      <c r="AQ34">
        <f ca="1">IF(AI34&gt;AG34,-1,1)</f>
        <v>1</v>
      </c>
      <c r="AR34">
        <f ca="1">AL34+AQ34</f>
        <v>233</v>
      </c>
      <c r="AS34" t="str">
        <f ca="1">TEXT(AR34,0)</f>
        <v>233</v>
      </c>
      <c r="AT34">
        <f ca="1">LEN(AS34)</f>
        <v>3</v>
      </c>
      <c r="AU34">
        <f ca="1">AT34-AK34</f>
        <v>1</v>
      </c>
      <c r="AV34" t="str">
        <f ca="1">LEFT(AS34,AK34)&amp;"."&amp;RIGHT(AS34,AU34)</f>
        <v>23.3</v>
      </c>
      <c r="AW34">
        <f>INT(L34/2+0.5)</f>
        <v>4</v>
      </c>
      <c r="AX34" s="27" t="str">
        <f ca="1">AP34&amp;" ("&amp;AW34&amp;" pts for "&amp;AV34&amp;" or "&amp;BF34&amp;" etc.)"</f>
        <v>23.2 (4 pts for 23.3 or 23.24 etc.)</v>
      </c>
      <c r="AZ34">
        <f ca="1">SQRT(AF34)</f>
        <v>23.2379000772445</v>
      </c>
      <c r="BA34">
        <f ca="1">AZ34*10^(AE34+1)</f>
        <v>2323.7900077244499</v>
      </c>
      <c r="BB34">
        <f ca="1">INT(BA34+0.5)</f>
        <v>2324</v>
      </c>
      <c r="BC34" t="str">
        <f ca="1">TEXT(BB34,0)</f>
        <v>2324</v>
      </c>
      <c r="BD34">
        <f ca="1">LEN(BC34)</f>
        <v>4</v>
      </c>
      <c r="BE34">
        <f ca="1">AE34+1</f>
        <v>2</v>
      </c>
      <c r="BF34" t="str">
        <f ca="1">LEFT(BC34,(BD34-BE34))&amp;"."&amp;RIGHT(BC34,BE34)</f>
        <v>23.24</v>
      </c>
    </row>
    <row r="35" spans="1:58" ht="12" customHeight="1" x14ac:dyDescent="0.25">
      <c r="C35" s="71"/>
      <c r="D35" s="71"/>
      <c r="E35" s="81"/>
      <c r="F35" s="71"/>
      <c r="G35" s="71"/>
      <c r="H35" s="71"/>
      <c r="I35" s="71"/>
      <c r="J35" s="154"/>
      <c r="K35" s="71"/>
      <c r="L35" s="75"/>
      <c r="AI35" s="23"/>
    </row>
    <row r="36" spans="1:58" ht="21.6" customHeight="1" thickBot="1" x14ac:dyDescent="0.3">
      <c r="C36" s="71">
        <f ca="1">AF36</f>
        <v>154</v>
      </c>
      <c r="D36" s="71"/>
      <c r="E36" s="81" t="s">
        <v>382</v>
      </c>
      <c r="F36" s="71"/>
      <c r="G36" s="71">
        <f ca="1">AE36</f>
        <v>2</v>
      </c>
      <c r="H36" s="71" t="str">
        <f ca="1">IF(G36=1,"Nachkommastelle / d.p.","Nachkommastellen / d.p.")</f>
        <v>Nachkommastellen / d.p.</v>
      </c>
      <c r="I36" s="71"/>
      <c r="J36" s="146" t="str">
        <f ca="1">AX36</f>
        <v>12.41 (4 pts for 12.40 or 12.410 etc.)</v>
      </c>
      <c r="K36" s="71"/>
      <c r="L36" s="75">
        <f>W36+N36</f>
        <v>7</v>
      </c>
      <c r="N36" s="147">
        <v>0</v>
      </c>
      <c r="V36" s="147">
        <f>V34+1</f>
        <v>16</v>
      </c>
      <c r="W36" s="147">
        <f>INT(0.5+(W$2/19*(V36-1)))+R$2</f>
        <v>7</v>
      </c>
      <c r="X36" s="147">
        <f>IF(W36=17,1,IF(W36=16,2,IF(W36=15,3,IF(W36&gt;10,4,IF(W36&gt;7,3,IF(W36=4,1,2))))))</f>
        <v>2</v>
      </c>
      <c r="Y36" s="147">
        <f ca="1">INT(RAND()*X36)+1</f>
        <v>2</v>
      </c>
      <c r="Z36" s="147">
        <f>IF(W36&lt;14,1,IF(W36=14,2,IF(W36=15,3,IF(W36=16,4,5))))</f>
        <v>1</v>
      </c>
      <c r="AA36" s="147">
        <f ca="1">W36-AE36-2</f>
        <v>3</v>
      </c>
      <c r="AC36">
        <f ca="1">IF(AA36=1,26,IF(AA36=2,50,10^((AA36+1)/2)+1))</f>
        <v>101</v>
      </c>
      <c r="AD36">
        <f ca="1">IF(AA36=1,48,IF(AA36=2,99,10^((AA36/2)+1)))</f>
        <v>316.22776601683825</v>
      </c>
      <c r="AE36">
        <f ca="1">Z36+Y36-1</f>
        <v>2</v>
      </c>
      <c r="AF36">
        <f ca="1">INT(RAND()*(AD36-AC36)+AC36)</f>
        <v>154</v>
      </c>
      <c r="AG36">
        <f ca="1">SQRT(AF36)</f>
        <v>12.409673645990857</v>
      </c>
      <c r="AH36">
        <f ca="1">AG36*10^AE36+0.5</f>
        <v>1241.4673645990856</v>
      </c>
      <c r="AI36">
        <f ca="1">INT(AH36)/10^AE36</f>
        <v>12.41</v>
      </c>
      <c r="AK36">
        <f ca="1">INT(LOG(AI36))+1</f>
        <v>2</v>
      </c>
      <c r="AL36">
        <f ca="1">AI36*10^AE36</f>
        <v>1241</v>
      </c>
      <c r="AM36" t="str">
        <f ca="1">TEXT(AL36,0)</f>
        <v>1241</v>
      </c>
      <c r="AN36">
        <f ca="1">LEN(AM36)</f>
        <v>4</v>
      </c>
      <c r="AO36">
        <f ca="1">AN36-AK36</f>
        <v>2</v>
      </c>
      <c r="AP36" t="str">
        <f ca="1">LEFT(AM36,AK36)&amp;"."&amp;RIGHT(AM36,AO36)</f>
        <v>12.41</v>
      </c>
      <c r="AQ36">
        <f ca="1">IF(AI36&gt;AG36,-1,1)</f>
        <v>-1</v>
      </c>
      <c r="AR36">
        <f ca="1">AL36+AQ36</f>
        <v>1240</v>
      </c>
      <c r="AS36" t="str">
        <f ca="1">TEXT(AR36,0)</f>
        <v>1240</v>
      </c>
      <c r="AT36">
        <f ca="1">LEN(AS36)</f>
        <v>4</v>
      </c>
      <c r="AU36">
        <f ca="1">AT36-AK36</f>
        <v>2</v>
      </c>
      <c r="AV36" t="str">
        <f ca="1">LEFT(AS36,AK36)&amp;"."&amp;RIGHT(AS36,AU36)</f>
        <v>12.40</v>
      </c>
      <c r="AW36">
        <f>INT(L36/2+0.5)</f>
        <v>4</v>
      </c>
      <c r="AX36" s="27" t="str">
        <f ca="1">AP36&amp;" ("&amp;AW36&amp;" pts for "&amp;AV36&amp;" or "&amp;BF36&amp;" etc.)"</f>
        <v>12.41 (4 pts for 12.40 or 12.410 etc.)</v>
      </c>
      <c r="AZ36">
        <f ca="1">SQRT(AF36)</f>
        <v>12.409673645990857</v>
      </c>
      <c r="BA36">
        <f ca="1">AZ36*10^(AE36+1)</f>
        <v>12409.673645990857</v>
      </c>
      <c r="BB36">
        <f ca="1">INT(BA36+0.5)</f>
        <v>12410</v>
      </c>
      <c r="BC36" t="str">
        <f ca="1">TEXT(BB36,0)</f>
        <v>12410</v>
      </c>
      <c r="BD36">
        <f ca="1">LEN(BC36)</f>
        <v>5</v>
      </c>
      <c r="BE36">
        <f ca="1">AE36+1</f>
        <v>3</v>
      </c>
      <c r="BF36" t="str">
        <f ca="1">LEFT(BC36,(BD36-BE36))&amp;"."&amp;RIGHT(BC36,BE36)</f>
        <v>12.410</v>
      </c>
    </row>
    <row r="37" spans="1:58" ht="12" customHeight="1" x14ac:dyDescent="0.25">
      <c r="C37" s="71"/>
      <c r="D37" s="71"/>
      <c r="E37" s="81"/>
      <c r="F37" s="71"/>
      <c r="G37" s="71"/>
      <c r="H37" s="71"/>
      <c r="I37" s="71"/>
      <c r="J37" s="154"/>
      <c r="K37" s="71"/>
      <c r="L37" s="75"/>
      <c r="AI37" s="23"/>
    </row>
    <row r="38" spans="1:58" ht="21.6" customHeight="1" thickBot="1" x14ac:dyDescent="0.3">
      <c r="C38" s="71">
        <f ca="1">AF38</f>
        <v>601</v>
      </c>
      <c r="D38" s="71"/>
      <c r="E38" s="81" t="s">
        <v>382</v>
      </c>
      <c r="F38" s="71"/>
      <c r="G38" s="71">
        <f ca="1">AE38</f>
        <v>1</v>
      </c>
      <c r="H38" s="71" t="str">
        <f ca="1">IF(G38=1,"Nachkommastelle / d.p.","Nachkommastellen / d.p.")</f>
        <v>Nachkommastelle / d.p.</v>
      </c>
      <c r="I38" s="71"/>
      <c r="J38" s="146" t="str">
        <f ca="1">AX38</f>
        <v>24.5 (4 pts for 24.6 or 24.52 etc.)</v>
      </c>
      <c r="K38" s="71"/>
      <c r="L38" s="75">
        <f>W38+N38</f>
        <v>7</v>
      </c>
      <c r="N38" s="147">
        <v>0</v>
      </c>
      <c r="V38" s="147">
        <f>V36+1</f>
        <v>17</v>
      </c>
      <c r="W38" s="147">
        <f>INT(0.5+(W$2/19*(V38-1)))+R$2</f>
        <v>7</v>
      </c>
      <c r="X38" s="147">
        <f>IF(W38=17,1,IF(W38=16,2,IF(W38=15,3,IF(W38&gt;10,4,IF(W38&gt;7,3,IF(W38=4,1,2))))))</f>
        <v>2</v>
      </c>
      <c r="Y38" s="147">
        <f ca="1">INT(RAND()*X38)+1</f>
        <v>1</v>
      </c>
      <c r="Z38" s="147">
        <f>IF(W38&lt;14,1,IF(W38=14,2,IF(W38=15,3,IF(W38=16,4,5))))</f>
        <v>1</v>
      </c>
      <c r="AA38" s="147">
        <f ca="1">W38-AE38-2</f>
        <v>4</v>
      </c>
      <c r="AC38">
        <f ca="1">IF(AA38=1,26,IF(AA38=2,50,10^((AA38+1)/2)+1))</f>
        <v>317.22776601683825</v>
      </c>
      <c r="AD38">
        <f ca="1">IF(AA38=1,48,IF(AA38=2,99,10^((AA38/2)+1)))</f>
        <v>1000</v>
      </c>
      <c r="AE38">
        <f ca="1">Z38+Y38-1</f>
        <v>1</v>
      </c>
      <c r="AF38">
        <f ca="1">INT(RAND()*(AD38-AC38)+AC38)</f>
        <v>601</v>
      </c>
      <c r="AG38">
        <f ca="1">SQRT(AF38)</f>
        <v>24.515301344262525</v>
      </c>
      <c r="AH38">
        <f ca="1">AG38*10^AE38+0.5</f>
        <v>245.65301344262525</v>
      </c>
      <c r="AI38">
        <f ca="1">INT(AH38)/10^AE38</f>
        <v>24.5</v>
      </c>
      <c r="AK38">
        <f ca="1">INT(LOG(AI38))+1</f>
        <v>2</v>
      </c>
      <c r="AL38">
        <f ca="1">AI38*10^AE38</f>
        <v>245</v>
      </c>
      <c r="AM38" t="str">
        <f ca="1">TEXT(AL38,0)</f>
        <v>245</v>
      </c>
      <c r="AN38">
        <f ca="1">LEN(AM38)</f>
        <v>3</v>
      </c>
      <c r="AO38">
        <f ca="1">AN38-AK38</f>
        <v>1</v>
      </c>
      <c r="AP38" t="str">
        <f ca="1">LEFT(AM38,AK38)&amp;"."&amp;RIGHT(AM38,AO38)</f>
        <v>24.5</v>
      </c>
      <c r="AQ38">
        <f ca="1">IF(AI38&gt;AG38,-1,1)</f>
        <v>1</v>
      </c>
      <c r="AR38">
        <f ca="1">AL38+AQ38</f>
        <v>246</v>
      </c>
      <c r="AS38" t="str">
        <f ca="1">TEXT(AR38,0)</f>
        <v>246</v>
      </c>
      <c r="AT38">
        <f ca="1">LEN(AS38)</f>
        <v>3</v>
      </c>
      <c r="AU38">
        <f ca="1">AT38-AK38</f>
        <v>1</v>
      </c>
      <c r="AV38" t="str">
        <f ca="1">LEFT(AS38,AK38)&amp;"."&amp;RIGHT(AS38,AU38)</f>
        <v>24.6</v>
      </c>
      <c r="AW38">
        <f>INT(L38/2+0.5)</f>
        <v>4</v>
      </c>
      <c r="AX38" s="27" t="str">
        <f ca="1">AP38&amp;" ("&amp;AW38&amp;" pts for "&amp;AV38&amp;" or "&amp;BF38&amp;" etc.)"</f>
        <v>24.5 (4 pts for 24.6 or 24.52 etc.)</v>
      </c>
      <c r="AZ38">
        <f ca="1">SQRT(AF38)</f>
        <v>24.515301344262525</v>
      </c>
      <c r="BA38">
        <f ca="1">AZ38*10^(AE38+1)</f>
        <v>2451.5301344262525</v>
      </c>
      <c r="BB38">
        <f ca="1">INT(BA38+0.5)</f>
        <v>2452</v>
      </c>
      <c r="BC38" t="str">
        <f ca="1">TEXT(BB38,0)</f>
        <v>2452</v>
      </c>
      <c r="BD38">
        <f ca="1">LEN(BC38)</f>
        <v>4</v>
      </c>
      <c r="BE38">
        <f ca="1">AE38+1</f>
        <v>2</v>
      </c>
      <c r="BF38" t="str">
        <f ca="1">LEFT(BC38,(BD38-BE38))&amp;"."&amp;RIGHT(BC38,BE38)</f>
        <v>24.52</v>
      </c>
    </row>
    <row r="39" spans="1:58" ht="12" customHeight="1" x14ac:dyDescent="0.25">
      <c r="C39" s="71"/>
      <c r="D39" s="71"/>
      <c r="E39" s="81"/>
      <c r="F39" s="71"/>
      <c r="G39" s="71"/>
      <c r="H39" s="71"/>
      <c r="I39" s="71"/>
      <c r="J39" s="154"/>
      <c r="K39" s="71"/>
      <c r="L39" s="75"/>
      <c r="AI39" s="23"/>
    </row>
    <row r="40" spans="1:58" ht="21.6" customHeight="1" thickBot="1" x14ac:dyDescent="0.3">
      <c r="C40" s="71">
        <f ca="1">AF40</f>
        <v>859</v>
      </c>
      <c r="D40" s="71"/>
      <c r="E40" s="81" t="s">
        <v>382</v>
      </c>
      <c r="F40" s="71"/>
      <c r="G40" s="71">
        <f ca="1">AE40</f>
        <v>2</v>
      </c>
      <c r="H40" s="71" t="str">
        <f ca="1">IF(G40=1,"Nachkommastelle / d.p.","Nachkommastellen / d.p.")</f>
        <v>Nachkommastellen / d.p.</v>
      </c>
      <c r="I40" s="71"/>
      <c r="J40" s="146" t="str">
        <f ca="1">AX40</f>
        <v>29.31 (4 pts for 29.30 or 29.309 etc.)</v>
      </c>
      <c r="K40" s="71"/>
      <c r="L40" s="75">
        <f>W40+N40</f>
        <v>8</v>
      </c>
      <c r="N40" s="147">
        <v>0</v>
      </c>
      <c r="V40" s="147">
        <f>V38+1</f>
        <v>18</v>
      </c>
      <c r="W40" s="147">
        <f>INT(0.5+(W$2/19*(V40-1)))+R$2</f>
        <v>8</v>
      </c>
      <c r="X40" s="147">
        <f>IF(W40=17,1,IF(W40=16,2,IF(W40=15,3,IF(W40&gt;10,4,IF(W40&gt;7,3,IF(W40=4,1,2))))))</f>
        <v>3</v>
      </c>
      <c r="Y40" s="147">
        <f ca="1">INT(RAND()*X40)+1</f>
        <v>2</v>
      </c>
      <c r="Z40" s="147">
        <f>IF(W40&lt;14,1,IF(W40=14,2,IF(W40=15,3,IF(W40=16,4,5))))</f>
        <v>1</v>
      </c>
      <c r="AA40" s="147">
        <f ca="1">W40-AE40-2</f>
        <v>4</v>
      </c>
      <c r="AC40">
        <f ca="1">IF(AA40=1,26,IF(AA40=2,50,10^((AA40+1)/2)+1))</f>
        <v>317.22776601683825</v>
      </c>
      <c r="AD40">
        <f ca="1">IF(AA40=1,48,IF(AA40=2,99,10^((AA40/2)+1)))</f>
        <v>1000</v>
      </c>
      <c r="AE40">
        <f ca="1">Z40+Y40-1</f>
        <v>2</v>
      </c>
      <c r="AF40">
        <f ca="1">INT(RAND()*(AD40-AC40)+AC40)</f>
        <v>859</v>
      </c>
      <c r="AG40">
        <f ca="1">SQRT(AF40)</f>
        <v>29.308701779505689</v>
      </c>
      <c r="AH40">
        <f ca="1">AG40*10^AE40+0.5</f>
        <v>2931.3701779505691</v>
      </c>
      <c r="AI40">
        <f ca="1">INT(AH40)/10^AE40</f>
        <v>29.31</v>
      </c>
      <c r="AK40">
        <f ca="1">INT(LOG(AI40))+1</f>
        <v>2</v>
      </c>
      <c r="AL40">
        <f ca="1">AI40*10^AE40</f>
        <v>2931</v>
      </c>
      <c r="AM40" t="str">
        <f ca="1">TEXT(AL40,0)</f>
        <v>2931</v>
      </c>
      <c r="AN40">
        <f ca="1">LEN(AM40)</f>
        <v>4</v>
      </c>
      <c r="AO40">
        <f ca="1">AN40-AK40</f>
        <v>2</v>
      </c>
      <c r="AP40" t="str">
        <f ca="1">LEFT(AM40,AK40)&amp;"."&amp;RIGHT(AM40,AO40)</f>
        <v>29.31</v>
      </c>
      <c r="AQ40">
        <f ca="1">IF(AI40&gt;AG40,-1,1)</f>
        <v>-1</v>
      </c>
      <c r="AR40">
        <f ca="1">AL40+AQ40</f>
        <v>2930</v>
      </c>
      <c r="AS40" t="str">
        <f ca="1">TEXT(AR40,0)</f>
        <v>2930</v>
      </c>
      <c r="AT40">
        <f ca="1">LEN(AS40)</f>
        <v>4</v>
      </c>
      <c r="AU40">
        <f ca="1">AT40-AK40</f>
        <v>2</v>
      </c>
      <c r="AV40" t="str">
        <f ca="1">LEFT(AS40,AK40)&amp;"."&amp;RIGHT(AS40,AU40)</f>
        <v>29.30</v>
      </c>
      <c r="AW40">
        <f>INT(L40/2+0.5)</f>
        <v>4</v>
      </c>
      <c r="AX40" s="27" t="str">
        <f ca="1">AP40&amp;" ("&amp;AW40&amp;" pts for "&amp;AV40&amp;" or "&amp;BF40&amp;" etc.)"</f>
        <v>29.31 (4 pts for 29.30 or 29.309 etc.)</v>
      </c>
      <c r="AZ40">
        <f ca="1">SQRT(AF40)</f>
        <v>29.308701779505689</v>
      </c>
      <c r="BA40">
        <f ca="1">AZ40*10^(AE40+1)</f>
        <v>29308.701779505689</v>
      </c>
      <c r="BB40">
        <f ca="1">INT(BA40+0.5)</f>
        <v>29309</v>
      </c>
      <c r="BC40" t="str">
        <f ca="1">TEXT(BB40,0)</f>
        <v>29309</v>
      </c>
      <c r="BD40">
        <f ca="1">LEN(BC40)</f>
        <v>5</v>
      </c>
      <c r="BE40">
        <f ca="1">AE40+1</f>
        <v>3</v>
      </c>
      <c r="BF40" t="str">
        <f ca="1">LEFT(BC40,(BD40-BE40))&amp;"."&amp;RIGHT(BC40,BE40)</f>
        <v>29.309</v>
      </c>
    </row>
    <row r="41" spans="1:58" ht="12" customHeight="1" x14ac:dyDescent="0.25">
      <c r="C41" s="71"/>
      <c r="D41" s="71"/>
      <c r="E41" s="81"/>
      <c r="F41" s="71"/>
      <c r="G41" s="71"/>
      <c r="H41" s="71"/>
      <c r="I41" s="71"/>
      <c r="J41" s="154"/>
      <c r="K41" s="71"/>
      <c r="L41" s="75"/>
      <c r="AI41" s="23"/>
    </row>
    <row r="42" spans="1:58" ht="21.6" customHeight="1" thickBot="1" x14ac:dyDescent="0.3">
      <c r="C42" s="71">
        <f ca="1">AF42</f>
        <v>121</v>
      </c>
      <c r="D42" s="71"/>
      <c r="E42" s="81" t="s">
        <v>382</v>
      </c>
      <c r="F42" s="71"/>
      <c r="G42" s="71">
        <f ca="1">AE42</f>
        <v>3</v>
      </c>
      <c r="H42" s="71" t="str">
        <f ca="1">IF(G42=1,"Nachkommastelle / d.p.","Nachkommastellen / d.p.")</f>
        <v>Nachkommastellen / d.p.</v>
      </c>
      <c r="I42" s="71"/>
      <c r="J42" s="146" t="str">
        <f ca="1">AX42</f>
        <v>11.000 (4 pts for 11.001 or 11.0000 etc.)</v>
      </c>
      <c r="K42" s="71"/>
      <c r="L42" s="75">
        <f>W42+N42</f>
        <v>8</v>
      </c>
      <c r="N42" s="147">
        <v>0</v>
      </c>
      <c r="V42" s="147">
        <f>V40+1</f>
        <v>19</v>
      </c>
      <c r="W42" s="147">
        <f>INT(0.5+(W$2/19*(V42-1)))+R$2</f>
        <v>8</v>
      </c>
      <c r="X42" s="147">
        <f>IF(W42=17,1,IF(W42=16,2,IF(W42=15,3,IF(W42&gt;10,4,IF(W42&gt;7,3,IF(W42=4,1,2))))))</f>
        <v>3</v>
      </c>
      <c r="Y42" s="147">
        <f ca="1">INT(RAND()*X42)+1</f>
        <v>3</v>
      </c>
      <c r="Z42" s="147">
        <f>IF(W42&lt;14,1,IF(W42=14,2,IF(W42=15,3,IF(W42=16,4,5))))</f>
        <v>1</v>
      </c>
      <c r="AA42" s="147">
        <f ca="1">W42-AE42-2</f>
        <v>3</v>
      </c>
      <c r="AC42">
        <f ca="1">IF(AA42=1,26,IF(AA42=2,50,10^((AA42+1)/2)+1))</f>
        <v>101</v>
      </c>
      <c r="AD42">
        <f ca="1">IF(AA42=1,48,IF(AA42=2,99,10^((AA42/2)+1)))</f>
        <v>316.22776601683825</v>
      </c>
      <c r="AE42">
        <f ca="1">Z42+Y42-1</f>
        <v>3</v>
      </c>
      <c r="AF42">
        <f ca="1">INT(RAND()*(AD42-AC42)+AC42)</f>
        <v>121</v>
      </c>
      <c r="AG42">
        <f ca="1">SQRT(AF42)</f>
        <v>11</v>
      </c>
      <c r="AH42">
        <f ca="1">AG42*10^AE42+0.5</f>
        <v>11000.5</v>
      </c>
      <c r="AI42">
        <f ca="1">INT(AH42)/10^AE42</f>
        <v>11</v>
      </c>
      <c r="AK42">
        <f ca="1">INT(LOG(AI42))+1</f>
        <v>2</v>
      </c>
      <c r="AL42">
        <f ca="1">AI42*10^AE42</f>
        <v>11000</v>
      </c>
      <c r="AM42" t="str">
        <f ca="1">TEXT(AL42,0)</f>
        <v>11000</v>
      </c>
      <c r="AN42">
        <f ca="1">LEN(AM42)</f>
        <v>5</v>
      </c>
      <c r="AO42">
        <f ca="1">AN42-AK42</f>
        <v>3</v>
      </c>
      <c r="AP42" t="str">
        <f ca="1">LEFT(AM42,AK42)&amp;"."&amp;RIGHT(AM42,AO42)</f>
        <v>11.000</v>
      </c>
      <c r="AQ42">
        <f ca="1">IF(AI42&gt;AG42,-1,1)</f>
        <v>1</v>
      </c>
      <c r="AR42">
        <f ca="1">AL42+AQ42</f>
        <v>11001</v>
      </c>
      <c r="AS42" t="str">
        <f ca="1">TEXT(AR42,0)</f>
        <v>11001</v>
      </c>
      <c r="AT42">
        <f ca="1">LEN(AS42)</f>
        <v>5</v>
      </c>
      <c r="AU42">
        <f ca="1">AT42-AK42</f>
        <v>3</v>
      </c>
      <c r="AV42" t="str">
        <f ca="1">LEFT(AS42,AK42)&amp;"."&amp;RIGHT(AS42,AU42)</f>
        <v>11.001</v>
      </c>
      <c r="AW42">
        <f>INT(L42/2+0.5)</f>
        <v>4</v>
      </c>
      <c r="AX42" s="27" t="str">
        <f ca="1">AP42&amp;" ("&amp;AW42&amp;" pts for "&amp;AV42&amp;" or "&amp;BF42&amp;" etc.)"</f>
        <v>11.000 (4 pts for 11.001 or 11.0000 etc.)</v>
      </c>
      <c r="AZ42">
        <f ca="1">SQRT(AF42)</f>
        <v>11</v>
      </c>
      <c r="BA42">
        <f ca="1">AZ42*10^(AE42+1)</f>
        <v>110000</v>
      </c>
      <c r="BB42">
        <f ca="1">INT(BA42+0.5)</f>
        <v>110000</v>
      </c>
      <c r="BC42" t="str">
        <f ca="1">TEXT(BB42,0)</f>
        <v>110000</v>
      </c>
      <c r="BD42">
        <f ca="1">LEN(BC42)</f>
        <v>6</v>
      </c>
      <c r="BE42">
        <f ca="1">AE42+1</f>
        <v>4</v>
      </c>
      <c r="BF42" t="str">
        <f ca="1">LEFT(BC42,(BD42-BE42))&amp;"."&amp;RIGHT(BC42,BE42)</f>
        <v>11.0000</v>
      </c>
    </row>
    <row r="43" spans="1:58" ht="12" customHeight="1" x14ac:dyDescent="0.25">
      <c r="C43" s="71"/>
      <c r="D43" s="71"/>
      <c r="E43" s="81"/>
      <c r="F43" s="71"/>
      <c r="G43" s="71"/>
      <c r="H43" s="71"/>
      <c r="I43" s="71"/>
      <c r="J43" s="154"/>
      <c r="K43" s="71"/>
      <c r="L43" s="75"/>
      <c r="AI43" s="23"/>
    </row>
    <row r="44" spans="1:58" ht="21.6" customHeight="1" thickBot="1" x14ac:dyDescent="0.3">
      <c r="C44" s="71">
        <f ca="1">AF44</f>
        <v>330</v>
      </c>
      <c r="D44" s="71"/>
      <c r="E44" s="81" t="s">
        <v>382</v>
      </c>
      <c r="F44" s="71"/>
      <c r="G44" s="71">
        <f ca="1">AE44</f>
        <v>2</v>
      </c>
      <c r="H44" s="71" t="str">
        <f ca="1">IF(G44=1,"Nachkommastelle / d.p.","Nachkommastellen / d.p.")</f>
        <v>Nachkommastellen / d.p.</v>
      </c>
      <c r="I44" s="71"/>
      <c r="J44" s="146" t="str">
        <f ca="1">AX44</f>
        <v>18.17 (4 pts for 18.16 or 18.166 etc.)</v>
      </c>
      <c r="K44" s="71"/>
      <c r="L44" s="75">
        <f>W44+N44</f>
        <v>8</v>
      </c>
      <c r="N44" s="147">
        <v>0</v>
      </c>
      <c r="V44" s="147">
        <f>V42+1</f>
        <v>20</v>
      </c>
      <c r="W44" s="147">
        <f>INT(0.5+(W$2/19*(V44-1)))+R$2</f>
        <v>8</v>
      </c>
      <c r="X44" s="147">
        <f>IF(W44=17,1,IF(W44=16,2,IF(W44=15,3,IF(W44&gt;10,4,IF(W44&gt;7,3,IF(W44=4,1,2))))))</f>
        <v>3</v>
      </c>
      <c r="Y44" s="147">
        <f ca="1">INT(RAND()*X44)+1</f>
        <v>2</v>
      </c>
      <c r="Z44" s="147">
        <f>IF(W44&lt;14,1,IF(W44=14,2,IF(W44=15,3,IF(W44=16,4,5))))</f>
        <v>1</v>
      </c>
      <c r="AA44" s="147">
        <f ca="1">W44-AE44-2</f>
        <v>4</v>
      </c>
      <c r="AC44">
        <f ca="1">IF(AA44=1,26,IF(AA44=2,50,10^((AA44+1)/2)+1))</f>
        <v>317.22776601683825</v>
      </c>
      <c r="AD44">
        <f ca="1">IF(AA44=1,48,IF(AA44=2,99,10^((AA44/2)+1)))</f>
        <v>1000</v>
      </c>
      <c r="AE44">
        <f ca="1">Z44+Y44-1</f>
        <v>2</v>
      </c>
      <c r="AF44">
        <f ca="1">INT(RAND()*(AD44-AC44)+AC44)</f>
        <v>330</v>
      </c>
      <c r="AG44">
        <f ca="1">SQRT(AF44)</f>
        <v>18.165902124584949</v>
      </c>
      <c r="AH44">
        <f ca="1">AG44*10^AE44+0.5</f>
        <v>1817.090212458495</v>
      </c>
      <c r="AI44">
        <f ca="1">INT(AH44)/10^AE44</f>
        <v>18.170000000000002</v>
      </c>
      <c r="AK44">
        <f ca="1">INT(LOG(AI44))+1</f>
        <v>2</v>
      </c>
      <c r="AL44">
        <f ca="1">AI44*10^AE44</f>
        <v>1817.0000000000002</v>
      </c>
      <c r="AM44" t="str">
        <f ca="1">TEXT(AL44,0)</f>
        <v>1817</v>
      </c>
      <c r="AN44">
        <f ca="1">LEN(AM44)</f>
        <v>4</v>
      </c>
      <c r="AO44">
        <f ca="1">AN44-AK44</f>
        <v>2</v>
      </c>
      <c r="AP44" t="str">
        <f ca="1">LEFT(AM44,AK44)&amp;"."&amp;RIGHT(AM44,AO44)</f>
        <v>18.17</v>
      </c>
      <c r="AQ44">
        <f ca="1">IF(AI44&gt;AG44,-1,1)</f>
        <v>-1</v>
      </c>
      <c r="AR44">
        <f ca="1">AL44+AQ44</f>
        <v>1816.0000000000002</v>
      </c>
      <c r="AS44" t="str">
        <f ca="1">TEXT(AR44,0)</f>
        <v>1816</v>
      </c>
      <c r="AT44">
        <f ca="1">LEN(AS44)</f>
        <v>4</v>
      </c>
      <c r="AU44">
        <f ca="1">AT44-AK44</f>
        <v>2</v>
      </c>
      <c r="AV44" t="str">
        <f ca="1">LEFT(AS44,AK44)&amp;"."&amp;RIGHT(AS44,AU44)</f>
        <v>18.16</v>
      </c>
      <c r="AW44">
        <f>INT(L44/2+0.5)</f>
        <v>4</v>
      </c>
      <c r="AX44" s="27" t="str">
        <f ca="1">AP44&amp;" ("&amp;AW44&amp;" pts for "&amp;AV44&amp;" or "&amp;BF44&amp;" etc.)"</f>
        <v>18.17 (4 pts for 18.16 or 18.166 etc.)</v>
      </c>
      <c r="AZ44">
        <f ca="1">SQRT(AF44)</f>
        <v>18.165902124584949</v>
      </c>
      <c r="BA44">
        <f ca="1">AZ44*10^(AE44+1)</f>
        <v>18165.902124584951</v>
      </c>
      <c r="BB44">
        <f ca="1">INT(BA44+0.5)</f>
        <v>18166</v>
      </c>
      <c r="BC44" t="str">
        <f ca="1">TEXT(BB44,0)</f>
        <v>18166</v>
      </c>
      <c r="BD44">
        <f ca="1">LEN(BC44)</f>
        <v>5</v>
      </c>
      <c r="BE44">
        <f ca="1">AE44+1</f>
        <v>3</v>
      </c>
      <c r="BF44" t="str">
        <f ca="1">LEFT(BC44,(BD44-BE44))&amp;"."&amp;RIGHT(BC44,BE44)</f>
        <v>18.166</v>
      </c>
    </row>
    <row r="45" spans="1:58" ht="33" customHeight="1" x14ac:dyDescent="0.25">
      <c r="C45" s="71"/>
      <c r="D45" s="71"/>
      <c r="E45" s="81"/>
      <c r="F45" s="71"/>
      <c r="G45" s="71"/>
      <c r="H45" s="71"/>
      <c r="I45" s="71"/>
      <c r="J45" s="71"/>
      <c r="K45" s="71"/>
      <c r="L45" s="75"/>
    </row>
    <row r="46" spans="1:58" ht="17.25" x14ac:dyDescent="0.25">
      <c r="C46" s="71"/>
      <c r="D46" s="71"/>
      <c r="E46" s="81"/>
      <c r="F46" s="71"/>
      <c r="G46" s="71"/>
      <c r="H46" s="71"/>
      <c r="I46" s="71"/>
      <c r="J46" s="97" t="s">
        <v>44</v>
      </c>
      <c r="K46" s="71"/>
      <c r="L46" s="75">
        <f>SUM(L6:L44)</f>
        <v>120</v>
      </c>
    </row>
    <row r="47" spans="1:58" ht="3" customHeight="1" x14ac:dyDescent="0.2">
      <c r="A47" t="s">
        <v>2</v>
      </c>
      <c r="M47" t="s">
        <v>2</v>
      </c>
    </row>
  </sheetData>
  <phoneticPr fontId="0" type="noConversion"/>
  <printOptions horizontalCentered="1"/>
  <pageMargins left="0" right="0" top="0.39370078740157483" bottom="0" header="0" footer="0"/>
  <pageSetup paperSize="9" scale="90" orientation="portrait" r:id="rId1"/>
  <headerFooter>
    <oddHeader>&amp;C&amp;16Juniors 2</oddHeader>
    <oddFooter>&amp;R&amp;24 17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J42"/>
  <sheetViews>
    <sheetView workbookViewId="0"/>
  </sheetViews>
  <sheetFormatPr defaultColWidth="9.140625" defaultRowHeight="12.75" x14ac:dyDescent="0.2"/>
  <cols>
    <col min="1" max="1" width="1.42578125" customWidth="1"/>
    <col min="2" max="2" width="17.28515625" customWidth="1"/>
    <col min="3" max="3" width="4.42578125" style="1" customWidth="1"/>
    <col min="4" max="4" width="18.7109375" customWidth="1"/>
    <col min="5" max="5" width="6.7109375" customWidth="1"/>
    <col min="6" max="6" width="10.42578125" customWidth="1"/>
    <col min="7" max="7" width="3" style="5" customWidth="1"/>
    <col min="8" max="8" width="2" customWidth="1"/>
    <col min="9" max="9" width="17.7109375" style="22" customWidth="1"/>
    <col min="10" max="10" width="1.140625" customWidth="1"/>
    <col min="11" max="11" width="5.42578125" customWidth="1"/>
    <col min="12" max="12" width="1" style="11" customWidth="1"/>
    <col min="13" max="21" width="9.42578125" style="11" hidden="1" customWidth="1"/>
    <col min="22" max="25" width="0" hidden="1" customWidth="1"/>
    <col min="26" max="27" width="0" style="147" hidden="1" customWidth="1"/>
    <col min="28" max="28" width="15" style="162" hidden="1" customWidth="1"/>
    <col min="29" max="29" width="0" hidden="1" customWidth="1"/>
    <col min="30" max="30" width="17.140625" style="2" hidden="1" customWidth="1"/>
    <col min="31" max="32" width="0" hidden="1" customWidth="1"/>
    <col min="33" max="33" width="12.28515625" hidden="1" customWidth="1"/>
    <col min="34" max="41" width="0" hidden="1" customWidth="1"/>
  </cols>
  <sheetData>
    <row r="1" spans="2:36" ht="6.75" customHeight="1" x14ac:dyDescent="0.2">
      <c r="L1" s="11" t="s">
        <v>2</v>
      </c>
      <c r="O1" s="11">
        <v>2</v>
      </c>
      <c r="Q1" s="11">
        <v>14</v>
      </c>
    </row>
    <row r="2" spans="2:36" ht="18" x14ac:dyDescent="0.25">
      <c r="B2" s="61" t="s">
        <v>182</v>
      </c>
      <c r="E2" s="14"/>
      <c r="F2" s="20"/>
      <c r="G2"/>
      <c r="I2"/>
      <c r="K2" s="66" t="s">
        <v>175</v>
      </c>
      <c r="O2" s="167" t="str">
        <f>IF(Q2&lt;O1,"NO",IF(Q2&gt;Q1,"NO",IF(S2&lt;O1,"NO",IF(S2&gt;Q1,"NO",IF(Q2&gt;S2,"NO",IF(Q2&gt;INT(Q2),"NO",IF(S2&gt;INT(S2),"NO","OK")))))))</f>
        <v>OK</v>
      </c>
      <c r="P2" s="12" t="s">
        <v>8</v>
      </c>
      <c r="Q2" s="12">
        <v>2</v>
      </c>
      <c r="R2" s="12" t="s">
        <v>9</v>
      </c>
      <c r="S2" s="12">
        <v>10</v>
      </c>
      <c r="T2" s="11">
        <f>S2-Q2</f>
        <v>8</v>
      </c>
    </row>
    <row r="3" spans="2:36" ht="15" x14ac:dyDescent="0.25">
      <c r="C3"/>
      <c r="G3"/>
      <c r="K3" s="66" t="s">
        <v>176</v>
      </c>
      <c r="Q3" s="167" t="s">
        <v>52</v>
      </c>
    </row>
    <row r="4" spans="2:36" x14ac:dyDescent="0.2">
      <c r="M4" s="12" t="s">
        <v>192</v>
      </c>
    </row>
    <row r="5" spans="2:36" ht="18" thickBot="1" x14ac:dyDescent="0.3">
      <c r="B5" s="82">
        <f ca="1">AB5</f>
        <v>22</v>
      </c>
      <c r="C5" s="81" t="s">
        <v>454</v>
      </c>
      <c r="D5" s="82">
        <f ca="1">AD5</f>
        <v>15</v>
      </c>
      <c r="E5" s="71"/>
      <c r="F5" s="71"/>
      <c r="G5" s="78" t="s">
        <v>1</v>
      </c>
      <c r="H5" s="71"/>
      <c r="I5" s="158">
        <f ca="1">AG5</f>
        <v>7</v>
      </c>
      <c r="J5" s="71"/>
      <c r="K5" s="84">
        <f ca="1">AH5+M5</f>
        <v>1</v>
      </c>
      <c r="M5" s="11">
        <v>-1</v>
      </c>
      <c r="O5" s="168"/>
      <c r="Z5" s="147">
        <v>1</v>
      </c>
      <c r="AA5" s="147">
        <f>Q2</f>
        <v>2</v>
      </c>
      <c r="AB5" s="162">
        <f ca="1">INT(RAND()*9*10^(AA5-1)+10^(AA5-1))</f>
        <v>22</v>
      </c>
      <c r="AD5" s="2">
        <f ca="1">INT(RAND()*AB5*0.8)+1</f>
        <v>15</v>
      </c>
      <c r="AG5">
        <f ca="1">AB5-AD5</f>
        <v>7</v>
      </c>
      <c r="AH5" s="2">
        <f ca="1">INT(LOG(AB5+0.5))+1</f>
        <v>2</v>
      </c>
      <c r="AJ5" t="s">
        <v>50</v>
      </c>
    </row>
    <row r="6" spans="2:36" ht="9" customHeight="1" x14ac:dyDescent="0.25">
      <c r="B6" s="71"/>
      <c r="C6" s="81"/>
      <c r="D6" s="71"/>
      <c r="E6" s="71"/>
      <c r="F6" s="71"/>
      <c r="G6" s="77"/>
      <c r="H6" s="71"/>
      <c r="I6" s="160"/>
      <c r="J6" s="71"/>
      <c r="K6" s="75"/>
    </row>
    <row r="7" spans="2:36" ht="18" thickBot="1" x14ac:dyDescent="0.3">
      <c r="B7" s="82">
        <f ca="1">AB7</f>
        <v>21</v>
      </c>
      <c r="C7" s="81" t="s">
        <v>454</v>
      </c>
      <c r="D7" s="82">
        <f ca="1">AD7</f>
        <v>7</v>
      </c>
      <c r="E7" s="71"/>
      <c r="F7" s="71"/>
      <c r="G7" s="78" t="s">
        <v>1</v>
      </c>
      <c r="H7" s="71"/>
      <c r="I7" s="158">
        <f ca="1">AG7</f>
        <v>14</v>
      </c>
      <c r="J7" s="71"/>
      <c r="K7" s="84">
        <f ca="1">AH7+M7</f>
        <v>1</v>
      </c>
      <c r="M7" s="11">
        <v>-1</v>
      </c>
      <c r="O7" s="168"/>
      <c r="P7" s="12"/>
      <c r="Q7" s="12" t="s">
        <v>184</v>
      </c>
      <c r="R7" s="12" t="s">
        <v>185</v>
      </c>
      <c r="S7" s="12" t="s">
        <v>186</v>
      </c>
      <c r="Z7" s="147">
        <f>Z5+1</f>
        <v>2</v>
      </c>
      <c r="AA7" s="147">
        <f>INT(0.5+(T$2/17*(Z7-1)))+Q$2</f>
        <v>2</v>
      </c>
      <c r="AB7" s="162">
        <f ca="1">INT(RAND()*9*10^(AA7-1)+10^(AA7-1))</f>
        <v>21</v>
      </c>
      <c r="AD7" s="2">
        <f ca="1">INT(RAND()*AB7*0.8)+1</f>
        <v>7</v>
      </c>
      <c r="AG7">
        <f ca="1">AB7-AD7</f>
        <v>14</v>
      </c>
      <c r="AH7" s="2">
        <f ca="1">INT(LOG(AB7+0.5))+1</f>
        <v>2</v>
      </c>
      <c r="AJ7" t="s">
        <v>65</v>
      </c>
    </row>
    <row r="8" spans="2:36" ht="9" customHeight="1" x14ac:dyDescent="0.25">
      <c r="B8" s="71"/>
      <c r="C8" s="81"/>
      <c r="D8" s="71"/>
      <c r="E8" s="71"/>
      <c r="F8" s="71"/>
      <c r="G8" s="77"/>
      <c r="H8" s="71"/>
      <c r="I8" s="160"/>
      <c r="J8" s="71"/>
      <c r="K8" s="75"/>
      <c r="O8" s="168"/>
      <c r="P8" s="12"/>
      <c r="Q8" s="12"/>
      <c r="R8" s="12"/>
    </row>
    <row r="9" spans="2:36" ht="18" thickBot="1" x14ac:dyDescent="0.3">
      <c r="B9" s="82">
        <f ca="1">AB9</f>
        <v>109</v>
      </c>
      <c r="C9" s="81" t="s">
        <v>454</v>
      </c>
      <c r="D9" s="82">
        <f ca="1">AD9</f>
        <v>22</v>
      </c>
      <c r="E9" s="71"/>
      <c r="F9" s="71"/>
      <c r="G9" s="78" t="s">
        <v>1</v>
      </c>
      <c r="H9" s="71"/>
      <c r="I9" s="158">
        <f ca="1">AG9</f>
        <v>87</v>
      </c>
      <c r="J9" s="71"/>
      <c r="K9" s="84">
        <f ca="1">AH9+M9</f>
        <v>2</v>
      </c>
      <c r="M9" s="11">
        <v>-1</v>
      </c>
      <c r="O9" s="168"/>
      <c r="P9" s="12" t="s">
        <v>187</v>
      </c>
      <c r="Q9" s="12">
        <v>1</v>
      </c>
      <c r="R9" s="12">
        <v>1</v>
      </c>
      <c r="S9" s="11">
        <v>2</v>
      </c>
      <c r="Z9" s="147">
        <f>Z7+1</f>
        <v>3</v>
      </c>
      <c r="AA9" s="147">
        <f>INT(0.5+(T$2/17*(Z9-1)))+Q$2</f>
        <v>3</v>
      </c>
      <c r="AB9" s="162">
        <f ca="1">INT(RAND()*9*10^(AA9-1)+10^(AA9-1))</f>
        <v>109</v>
      </c>
      <c r="AD9" s="2">
        <f ca="1">INT(RAND()*AB9*0.8)+1</f>
        <v>22</v>
      </c>
      <c r="AG9">
        <f ca="1">AB9-AD9</f>
        <v>87</v>
      </c>
      <c r="AH9" s="2">
        <f ca="1">INT(LOG(AB9+0.5))+1</f>
        <v>3</v>
      </c>
    </row>
    <row r="10" spans="2:36" ht="9" customHeight="1" x14ac:dyDescent="0.25">
      <c r="B10" s="71"/>
      <c r="C10" s="81"/>
      <c r="D10" s="71"/>
      <c r="E10" s="71"/>
      <c r="F10" s="71"/>
      <c r="G10" s="77"/>
      <c r="H10" s="71"/>
      <c r="I10" s="160"/>
      <c r="J10" s="71"/>
      <c r="K10" s="75"/>
    </row>
    <row r="11" spans="2:36" ht="18" thickBot="1" x14ac:dyDescent="0.3">
      <c r="B11" s="82">
        <f ca="1">AB11</f>
        <v>893</v>
      </c>
      <c r="C11" s="81" t="s">
        <v>454</v>
      </c>
      <c r="D11" s="82">
        <f ca="1">AD11</f>
        <v>477</v>
      </c>
      <c r="E11" s="71"/>
      <c r="F11" s="71"/>
      <c r="G11" s="78" t="s">
        <v>1</v>
      </c>
      <c r="H11" s="71"/>
      <c r="I11" s="158">
        <f ca="1">AG11</f>
        <v>416</v>
      </c>
      <c r="J11" s="71"/>
      <c r="K11" s="84">
        <f ca="1">AH11+M11</f>
        <v>2</v>
      </c>
      <c r="M11" s="11">
        <v>-1</v>
      </c>
      <c r="O11" s="168"/>
      <c r="P11" s="12" t="s">
        <v>188</v>
      </c>
      <c r="Q11" s="11">
        <v>5</v>
      </c>
      <c r="R11" s="11">
        <v>6</v>
      </c>
      <c r="S11" s="11">
        <v>8</v>
      </c>
      <c r="Z11" s="147">
        <f>Z9+1</f>
        <v>4</v>
      </c>
      <c r="AA11" s="147">
        <f>INT(0.5+(T$2/17*(Z11-1)))+Q$2</f>
        <v>3</v>
      </c>
      <c r="AB11" s="162">
        <f ca="1">INT(RAND()*9*10^(AA11-1)+10^(AA11-1))</f>
        <v>893</v>
      </c>
      <c r="AD11" s="2">
        <f ca="1">INT(RAND()*AB11*0.8)+1</f>
        <v>477</v>
      </c>
      <c r="AG11">
        <f ca="1">AB11-AD11</f>
        <v>416</v>
      </c>
      <c r="AH11" s="2">
        <f ca="1">INT(LOG(AB11+0.5))+1</f>
        <v>3</v>
      </c>
    </row>
    <row r="12" spans="2:36" ht="9" customHeight="1" x14ac:dyDescent="0.25">
      <c r="B12" s="71"/>
      <c r="C12" s="81"/>
      <c r="D12" s="71"/>
      <c r="E12" s="71"/>
      <c r="F12" s="71"/>
      <c r="G12" s="77"/>
      <c r="H12" s="71"/>
      <c r="I12" s="160"/>
      <c r="J12" s="71"/>
      <c r="K12" s="75"/>
      <c r="O12" s="168"/>
      <c r="P12" s="12"/>
    </row>
    <row r="13" spans="2:36" ht="18" thickBot="1" x14ac:dyDescent="0.3">
      <c r="B13" s="82">
        <f ca="1">AB13</f>
        <v>1467</v>
      </c>
      <c r="C13" s="81" t="s">
        <v>454</v>
      </c>
      <c r="D13" s="82">
        <f ca="1">AD13</f>
        <v>162</v>
      </c>
      <c r="E13" s="71"/>
      <c r="F13" s="71"/>
      <c r="G13" s="78" t="s">
        <v>1</v>
      </c>
      <c r="H13" s="71"/>
      <c r="I13" s="158">
        <f ca="1">AG13</f>
        <v>1305</v>
      </c>
      <c r="J13" s="71"/>
      <c r="K13" s="84">
        <f ca="1">AH13+M13</f>
        <v>3</v>
      </c>
      <c r="M13" s="11">
        <v>-1</v>
      </c>
      <c r="O13" s="168"/>
      <c r="P13" s="12" t="s">
        <v>189</v>
      </c>
      <c r="Q13" s="11">
        <v>69</v>
      </c>
      <c r="R13" s="11">
        <v>64</v>
      </c>
      <c r="S13" s="11">
        <v>88</v>
      </c>
      <c r="Z13" s="147">
        <f>Z11+1</f>
        <v>5</v>
      </c>
      <c r="AA13" s="147">
        <f>INT(0.5+(T$2/17*(Z13-1)))+Q$2</f>
        <v>4</v>
      </c>
      <c r="AB13" s="162">
        <f ca="1">INT(RAND()*9*10^(AA13-1)+10^(AA13-1))</f>
        <v>1467</v>
      </c>
      <c r="AD13" s="2">
        <f ca="1">INT(RAND()*AB13*0.8)+1</f>
        <v>162</v>
      </c>
      <c r="AG13">
        <f ca="1">AB13-AD13</f>
        <v>1305</v>
      </c>
      <c r="AH13" s="2">
        <f ca="1">INT(LOG(AB13+0.5))+1</f>
        <v>4</v>
      </c>
    </row>
    <row r="14" spans="2:36" ht="9" customHeight="1" x14ac:dyDescent="0.25">
      <c r="B14" s="71"/>
      <c r="C14" s="81"/>
      <c r="D14" s="71"/>
      <c r="E14" s="71"/>
      <c r="F14" s="71"/>
      <c r="G14" s="77"/>
      <c r="H14" s="71"/>
      <c r="I14" s="160"/>
      <c r="J14" s="71"/>
      <c r="K14" s="75"/>
      <c r="P14" s="12"/>
    </row>
    <row r="15" spans="2:36" ht="18" thickBot="1" x14ac:dyDescent="0.3">
      <c r="B15" s="82">
        <f ca="1">AB15</f>
        <v>3650</v>
      </c>
      <c r="C15" s="81" t="s">
        <v>454</v>
      </c>
      <c r="D15" s="82">
        <f ca="1">AD15</f>
        <v>1829</v>
      </c>
      <c r="E15" s="71"/>
      <c r="F15" s="71"/>
      <c r="G15" s="78" t="s">
        <v>1</v>
      </c>
      <c r="H15" s="71"/>
      <c r="I15" s="158">
        <f ca="1">AG15</f>
        <v>1821</v>
      </c>
      <c r="J15" s="71"/>
      <c r="K15" s="84">
        <f ca="1">AH15+M15</f>
        <v>3</v>
      </c>
      <c r="M15" s="11">
        <v>-1</v>
      </c>
      <c r="O15" s="168"/>
      <c r="P15" s="12" t="s">
        <v>183</v>
      </c>
      <c r="Q15" s="11">
        <v>18</v>
      </c>
      <c r="R15" s="11">
        <v>18</v>
      </c>
      <c r="S15" s="11">
        <v>18</v>
      </c>
      <c r="Z15" s="147">
        <f>Z13+1</f>
        <v>6</v>
      </c>
      <c r="AA15" s="147">
        <f>INT(0.5+(T$2/17*(Z15-1)))+Q$2</f>
        <v>4</v>
      </c>
      <c r="AB15" s="162">
        <f ca="1">INT(RAND()*9*10^(AA15-1)+10^(AA15-1))</f>
        <v>3650</v>
      </c>
      <c r="AD15" s="2">
        <f ca="1">INT(RAND()*AB15*0.8)+1</f>
        <v>1829</v>
      </c>
      <c r="AG15">
        <f ca="1">AB15-AD15</f>
        <v>1821</v>
      </c>
      <c r="AH15" s="2">
        <f ca="1">INT(LOG(AB15+0.5))+1</f>
        <v>4</v>
      </c>
    </row>
    <row r="16" spans="2:36" ht="9" customHeight="1" x14ac:dyDescent="0.25">
      <c r="B16" s="71"/>
      <c r="C16" s="81"/>
      <c r="D16" s="71"/>
      <c r="E16" s="71"/>
      <c r="F16" s="71"/>
      <c r="G16" s="77"/>
      <c r="H16" s="71"/>
      <c r="I16" s="160"/>
      <c r="J16" s="71"/>
      <c r="K16" s="75"/>
    </row>
    <row r="17" spans="2:34" ht="18" thickBot="1" x14ac:dyDescent="0.3">
      <c r="B17" s="82">
        <f ca="1">AB17</f>
        <v>65676</v>
      </c>
      <c r="C17" s="81" t="s">
        <v>454</v>
      </c>
      <c r="D17" s="82">
        <f ca="1">AD17</f>
        <v>40213</v>
      </c>
      <c r="E17" s="71"/>
      <c r="F17" s="71"/>
      <c r="G17" s="78" t="s">
        <v>1</v>
      </c>
      <c r="H17" s="71"/>
      <c r="I17" s="158">
        <f ca="1">AG17</f>
        <v>25463</v>
      </c>
      <c r="J17" s="71"/>
      <c r="K17" s="84">
        <f ca="1">AH17+M17</f>
        <v>4</v>
      </c>
      <c r="M17" s="11">
        <v>-1</v>
      </c>
      <c r="O17" s="168"/>
      <c r="Z17" s="147">
        <f>Z15+1</f>
        <v>7</v>
      </c>
      <c r="AA17" s="147">
        <f>INT(0.5+(T$2/17*(Z17-1)))+Q$2</f>
        <v>5</v>
      </c>
      <c r="AB17" s="162">
        <f ca="1">INT(RAND()*9*10^(AA17-1)+10^(AA17-1))</f>
        <v>65676</v>
      </c>
      <c r="AD17" s="2">
        <f ca="1">INT(RAND()*AB17*0.8)+1</f>
        <v>40213</v>
      </c>
      <c r="AG17">
        <f ca="1">AB17-AD17</f>
        <v>25463</v>
      </c>
      <c r="AH17" s="2">
        <f ca="1">INT(LOG(AB17+0.5))+1</f>
        <v>5</v>
      </c>
    </row>
    <row r="18" spans="2:34" ht="9" customHeight="1" x14ac:dyDescent="0.25">
      <c r="B18" s="71"/>
      <c r="C18" s="81"/>
      <c r="D18" s="71"/>
      <c r="E18" s="71"/>
      <c r="F18" s="71"/>
      <c r="G18" s="77"/>
      <c r="H18" s="71"/>
      <c r="I18" s="160"/>
      <c r="J18" s="71"/>
      <c r="K18" s="75"/>
    </row>
    <row r="19" spans="2:34" ht="18" thickBot="1" x14ac:dyDescent="0.3">
      <c r="B19" s="82">
        <f ca="1">AB19</f>
        <v>63730</v>
      </c>
      <c r="C19" s="81" t="s">
        <v>454</v>
      </c>
      <c r="D19" s="82">
        <f ca="1">AD19</f>
        <v>31304</v>
      </c>
      <c r="E19" s="71"/>
      <c r="F19" s="71"/>
      <c r="G19" s="78" t="s">
        <v>1</v>
      </c>
      <c r="H19" s="71"/>
      <c r="I19" s="158">
        <f ca="1">AG19</f>
        <v>32426</v>
      </c>
      <c r="J19" s="71"/>
      <c r="K19" s="84">
        <f ca="1">AH19+M19</f>
        <v>4</v>
      </c>
      <c r="M19" s="11">
        <v>-1</v>
      </c>
      <c r="Z19" s="147">
        <f>Z17+1</f>
        <v>8</v>
      </c>
      <c r="AA19" s="147">
        <f>INT(0.5+(T$2/17*(Z19-1)))+Q$2</f>
        <v>5</v>
      </c>
      <c r="AB19" s="162">
        <f ca="1">INT(RAND()*9*10^(AA19-1)+10^(AA19-1))</f>
        <v>63730</v>
      </c>
      <c r="AD19" s="2">
        <f ca="1">INT(RAND()*AB19*0.8)+1</f>
        <v>31304</v>
      </c>
      <c r="AG19">
        <f ca="1">AB19-AD19</f>
        <v>32426</v>
      </c>
      <c r="AH19" s="2">
        <f ca="1">INT(LOG(AB19+0.5))+1</f>
        <v>5</v>
      </c>
    </row>
    <row r="20" spans="2:34" ht="9" customHeight="1" x14ac:dyDescent="0.25">
      <c r="B20" s="71"/>
      <c r="C20" s="81"/>
      <c r="D20" s="71"/>
      <c r="E20" s="71"/>
      <c r="F20" s="71"/>
      <c r="G20" s="77"/>
      <c r="H20" s="71"/>
      <c r="I20" s="160"/>
      <c r="J20" s="71"/>
      <c r="K20" s="75"/>
    </row>
    <row r="21" spans="2:34" ht="18" thickBot="1" x14ac:dyDescent="0.3">
      <c r="B21" s="82">
        <f ca="1">AB21</f>
        <v>441462</v>
      </c>
      <c r="C21" s="81" t="s">
        <v>454</v>
      </c>
      <c r="D21" s="82">
        <f ca="1">AD21</f>
        <v>229485</v>
      </c>
      <c r="E21" s="71"/>
      <c r="F21" s="71"/>
      <c r="G21" s="78" t="s">
        <v>1</v>
      </c>
      <c r="H21" s="71"/>
      <c r="I21" s="158">
        <f ca="1">AG21</f>
        <v>211977</v>
      </c>
      <c r="J21" s="71"/>
      <c r="K21" s="84">
        <f ca="1">AH21+M21</f>
        <v>5</v>
      </c>
      <c r="M21" s="11">
        <v>-1</v>
      </c>
      <c r="Z21" s="147">
        <f>Z19+1</f>
        <v>9</v>
      </c>
      <c r="AA21" s="147">
        <f>INT(0.5+(T$2/17*(Z21-1)))+Q$2</f>
        <v>6</v>
      </c>
      <c r="AB21" s="162">
        <f ca="1">INT(RAND()*9*10^(AA21-1)+10^(AA21-1))</f>
        <v>441462</v>
      </c>
      <c r="AD21" s="2">
        <f ca="1">INT(RAND()*AB21*0.8)+1</f>
        <v>229485</v>
      </c>
      <c r="AG21">
        <f ca="1">AB21-AD21</f>
        <v>211977</v>
      </c>
      <c r="AH21" s="2">
        <f ca="1">INT(LOG(AB21+0.5))+1</f>
        <v>6</v>
      </c>
    </row>
    <row r="22" spans="2:34" ht="9" customHeight="1" x14ac:dyDescent="0.25">
      <c r="B22" s="71"/>
      <c r="C22" s="81"/>
      <c r="D22" s="71"/>
      <c r="E22" s="71"/>
      <c r="F22" s="71"/>
      <c r="G22" s="77"/>
      <c r="H22" s="71"/>
      <c r="I22" s="160"/>
      <c r="J22" s="71"/>
      <c r="K22" s="75"/>
    </row>
    <row r="23" spans="2:34" ht="18" thickBot="1" x14ac:dyDescent="0.3">
      <c r="B23" s="82">
        <f ca="1">AB23</f>
        <v>754622</v>
      </c>
      <c r="C23" s="81" t="s">
        <v>454</v>
      </c>
      <c r="D23" s="82">
        <f ca="1">AD23</f>
        <v>43013</v>
      </c>
      <c r="E23" s="71"/>
      <c r="F23" s="71"/>
      <c r="G23" s="78" t="s">
        <v>1</v>
      </c>
      <c r="H23" s="71"/>
      <c r="I23" s="158">
        <f ca="1">AG23</f>
        <v>711609</v>
      </c>
      <c r="J23" s="71"/>
      <c r="K23" s="84">
        <f ca="1">AH23+M23</f>
        <v>5</v>
      </c>
      <c r="M23" s="11">
        <v>-1</v>
      </c>
      <c r="Z23" s="147">
        <f>Z21+1</f>
        <v>10</v>
      </c>
      <c r="AA23" s="147">
        <f>INT(0.5+(T$2/17*(Z23-1)))+Q$2</f>
        <v>6</v>
      </c>
      <c r="AB23" s="162">
        <f ca="1">INT(RAND()*9*10^(AA23-1)+10^(AA23-1))</f>
        <v>754622</v>
      </c>
      <c r="AD23" s="2">
        <f ca="1">INT(RAND()*AB23*0.8)+1</f>
        <v>43013</v>
      </c>
      <c r="AG23">
        <f ca="1">AB23-AD23</f>
        <v>711609</v>
      </c>
      <c r="AH23" s="2">
        <f ca="1">INT(LOG(AB23+0.5))+1</f>
        <v>6</v>
      </c>
    </row>
    <row r="24" spans="2:34" ht="9" customHeight="1" x14ac:dyDescent="0.25">
      <c r="B24" s="71"/>
      <c r="C24" s="81"/>
      <c r="D24" s="71"/>
      <c r="E24" s="71"/>
      <c r="F24" s="71"/>
      <c r="G24" s="77"/>
      <c r="H24" s="71"/>
      <c r="I24" s="160"/>
      <c r="J24" s="71"/>
      <c r="K24" s="75"/>
    </row>
    <row r="25" spans="2:34" ht="18" thickBot="1" x14ac:dyDescent="0.3">
      <c r="B25" s="82">
        <f ca="1">AB25</f>
        <v>9374519</v>
      </c>
      <c r="C25" s="81" t="s">
        <v>454</v>
      </c>
      <c r="D25" s="82">
        <f ca="1">AD25</f>
        <v>1021477</v>
      </c>
      <c r="E25" s="71"/>
      <c r="F25" s="71"/>
      <c r="G25" s="78" t="s">
        <v>1</v>
      </c>
      <c r="H25" s="71"/>
      <c r="I25" s="158">
        <f ca="1">AG25</f>
        <v>8353042</v>
      </c>
      <c r="J25" s="71"/>
      <c r="K25" s="84">
        <f ca="1">AH25+M25</f>
        <v>5</v>
      </c>
      <c r="M25" s="11">
        <v>-2</v>
      </c>
      <c r="Z25" s="147">
        <f>Z23+1</f>
        <v>11</v>
      </c>
      <c r="AA25" s="147">
        <f>INT(0.5+(T$2/17*(Z25-1)))+Q$2</f>
        <v>7</v>
      </c>
      <c r="AB25" s="162">
        <f ca="1">INT(RAND()*9*10^(AA25-1)+10^(AA25-1))</f>
        <v>9374519</v>
      </c>
      <c r="AD25" s="2">
        <f ca="1">INT(RAND()*AB25*0.8)+1</f>
        <v>1021477</v>
      </c>
      <c r="AG25">
        <f ca="1">AB25-AD25</f>
        <v>8353042</v>
      </c>
      <c r="AH25" s="2">
        <f ca="1">INT(LOG(AB25+0.5))+1</f>
        <v>7</v>
      </c>
    </row>
    <row r="26" spans="2:34" ht="9" customHeight="1" x14ac:dyDescent="0.25">
      <c r="B26" s="71"/>
      <c r="C26" s="81"/>
      <c r="D26" s="71"/>
      <c r="E26" s="71"/>
      <c r="F26" s="71"/>
      <c r="G26" s="77"/>
      <c r="H26" s="71"/>
      <c r="I26" s="160"/>
      <c r="J26" s="71"/>
      <c r="K26" s="75"/>
    </row>
    <row r="27" spans="2:34" ht="18" thickBot="1" x14ac:dyDescent="0.3">
      <c r="B27" s="82">
        <f ca="1">AB27</f>
        <v>8027372</v>
      </c>
      <c r="C27" s="81" t="s">
        <v>454</v>
      </c>
      <c r="D27" s="82">
        <f ca="1">AD27</f>
        <v>3995207</v>
      </c>
      <c r="E27" s="71"/>
      <c r="F27" s="71"/>
      <c r="G27" s="78" t="s">
        <v>1</v>
      </c>
      <c r="H27" s="71"/>
      <c r="I27" s="158">
        <f ca="1">AG27</f>
        <v>4032165</v>
      </c>
      <c r="J27" s="71"/>
      <c r="K27" s="84">
        <f ca="1">AH27+M27</f>
        <v>5</v>
      </c>
      <c r="M27" s="11">
        <v>-2</v>
      </c>
      <c r="Z27" s="147">
        <f>Z25+1</f>
        <v>12</v>
      </c>
      <c r="AA27" s="147">
        <f>INT(0.5+(T$2/17*(Z27-1)))+Q$2</f>
        <v>7</v>
      </c>
      <c r="AB27" s="162">
        <f ca="1">INT(RAND()*9*10^(AA27-1)+10^(AA27-1))</f>
        <v>8027372</v>
      </c>
      <c r="AD27" s="2">
        <f ca="1">INT(RAND()*AB27*0.8)+1</f>
        <v>3995207</v>
      </c>
      <c r="AG27">
        <f ca="1">AB27-AD27</f>
        <v>4032165</v>
      </c>
      <c r="AH27" s="2">
        <f ca="1">INT(LOG(AB27+0.5))+1</f>
        <v>7</v>
      </c>
    </row>
    <row r="28" spans="2:34" ht="9" customHeight="1" x14ac:dyDescent="0.25">
      <c r="B28" s="71"/>
      <c r="C28" s="81"/>
      <c r="D28" s="71"/>
      <c r="E28" s="71"/>
      <c r="F28" s="71"/>
      <c r="G28" s="77"/>
      <c r="H28" s="71"/>
      <c r="I28" s="160"/>
      <c r="J28" s="71"/>
      <c r="K28" s="75"/>
    </row>
    <row r="29" spans="2:34" ht="18" thickBot="1" x14ac:dyDescent="0.3">
      <c r="B29" s="82">
        <f ca="1">AB29</f>
        <v>41134643</v>
      </c>
      <c r="C29" s="81" t="s">
        <v>454</v>
      </c>
      <c r="D29" s="82">
        <f ca="1">AD29</f>
        <v>25867299</v>
      </c>
      <c r="E29" s="71"/>
      <c r="F29" s="71"/>
      <c r="G29" s="78" t="s">
        <v>1</v>
      </c>
      <c r="H29" s="71"/>
      <c r="I29" s="158">
        <f ca="1">AG29</f>
        <v>15267344</v>
      </c>
      <c r="J29" s="71"/>
      <c r="K29" s="84">
        <f ca="1">AH29+M29</f>
        <v>6</v>
      </c>
      <c r="M29" s="11">
        <v>-2</v>
      </c>
      <c r="Z29" s="147">
        <f>Z27+1</f>
        <v>13</v>
      </c>
      <c r="AA29" s="147">
        <f>INT(0.5+(T$2/17*(Z29-1)))+Q$2</f>
        <v>8</v>
      </c>
      <c r="AB29" s="162">
        <f ca="1">INT(RAND()*9*10^(AA29-1)+10^(AA29-1))</f>
        <v>41134643</v>
      </c>
      <c r="AD29" s="2">
        <f ca="1">INT(RAND()*AB29*0.8)+1</f>
        <v>25867299</v>
      </c>
      <c r="AG29">
        <f ca="1">AB29-AD29</f>
        <v>15267344</v>
      </c>
      <c r="AH29" s="2">
        <f ca="1">INT(LOG(AB29+0.5))+1</f>
        <v>8</v>
      </c>
    </row>
    <row r="30" spans="2:34" ht="9" customHeight="1" x14ac:dyDescent="0.25">
      <c r="B30" s="71"/>
      <c r="C30" s="81"/>
      <c r="D30" s="71"/>
      <c r="E30" s="71"/>
      <c r="F30" s="71"/>
      <c r="G30" s="77"/>
      <c r="H30" s="71"/>
      <c r="I30" s="160"/>
      <c r="J30" s="71"/>
      <c r="K30" s="75"/>
    </row>
    <row r="31" spans="2:34" ht="18" thickBot="1" x14ac:dyDescent="0.3">
      <c r="B31" s="82">
        <f ca="1">AB31</f>
        <v>73397758</v>
      </c>
      <c r="C31" s="81" t="s">
        <v>454</v>
      </c>
      <c r="D31" s="82">
        <f ca="1">AD31</f>
        <v>45542072</v>
      </c>
      <c r="E31" s="71"/>
      <c r="F31" s="71"/>
      <c r="G31" s="78" t="s">
        <v>1</v>
      </c>
      <c r="H31" s="71"/>
      <c r="I31" s="158">
        <f ca="1">AG31</f>
        <v>27855686</v>
      </c>
      <c r="J31" s="71"/>
      <c r="K31" s="84">
        <f ca="1">AH31+M31</f>
        <v>6</v>
      </c>
      <c r="M31" s="11">
        <v>-2</v>
      </c>
      <c r="Z31" s="147">
        <f>Z29+1</f>
        <v>14</v>
      </c>
      <c r="AA31" s="147">
        <f>INT(0.5+(T$2/17*(Z31-1)))+Q$2</f>
        <v>8</v>
      </c>
      <c r="AB31" s="162">
        <f ca="1">INT(RAND()*9*10^(AA31-1)+10^(AA31-1))</f>
        <v>73397758</v>
      </c>
      <c r="AD31" s="2">
        <f ca="1">INT(RAND()*AB31*0.8)+1</f>
        <v>45542072</v>
      </c>
      <c r="AG31">
        <f ca="1">AB31-AD31</f>
        <v>27855686</v>
      </c>
      <c r="AH31" s="2">
        <f ca="1">INT(LOG(AB31+0.5))+1</f>
        <v>8</v>
      </c>
    </row>
    <row r="32" spans="2:34" ht="9" customHeight="1" x14ac:dyDescent="0.25">
      <c r="B32" s="71"/>
      <c r="C32" s="81"/>
      <c r="D32" s="71"/>
      <c r="E32" s="71"/>
      <c r="F32" s="71"/>
      <c r="G32" s="77"/>
      <c r="H32" s="71"/>
      <c r="I32" s="160"/>
      <c r="J32" s="71"/>
      <c r="K32" s="75"/>
    </row>
    <row r="33" spans="1:34" ht="18" thickBot="1" x14ac:dyDescent="0.3">
      <c r="B33" s="82">
        <f ca="1">AB33</f>
        <v>439400036</v>
      </c>
      <c r="C33" s="81" t="s">
        <v>454</v>
      </c>
      <c r="D33" s="82">
        <f ca="1">AD33</f>
        <v>345995211</v>
      </c>
      <c r="E33" s="71"/>
      <c r="F33" s="71"/>
      <c r="G33" s="78" t="s">
        <v>1</v>
      </c>
      <c r="H33" s="71"/>
      <c r="I33" s="158">
        <f ca="1">AG33</f>
        <v>93404825</v>
      </c>
      <c r="J33" s="71"/>
      <c r="K33" s="84">
        <f ca="1">AH33+M33</f>
        <v>7</v>
      </c>
      <c r="M33" s="11">
        <v>-2</v>
      </c>
      <c r="Z33" s="147">
        <f>Z31+1</f>
        <v>15</v>
      </c>
      <c r="AA33" s="147">
        <f>INT(0.5+(T$2/17*(Z33-1)))+Q$2</f>
        <v>9</v>
      </c>
      <c r="AB33" s="162">
        <f ca="1">INT(RAND()*9*10^(AA33-1)+10^(AA33-1))</f>
        <v>439400036</v>
      </c>
      <c r="AD33" s="2">
        <f ca="1">INT(RAND()*AB33*0.8)+1</f>
        <v>345995211</v>
      </c>
      <c r="AG33">
        <f ca="1">AB33-AD33</f>
        <v>93404825</v>
      </c>
      <c r="AH33" s="2">
        <f ca="1">INT(LOG(AB33+0.5))+1</f>
        <v>9</v>
      </c>
    </row>
    <row r="34" spans="1:34" ht="9" customHeight="1" x14ac:dyDescent="0.25">
      <c r="B34" s="71"/>
      <c r="C34" s="81"/>
      <c r="D34" s="71"/>
      <c r="E34" s="71"/>
      <c r="F34" s="71"/>
      <c r="G34" s="77"/>
      <c r="H34" s="71"/>
      <c r="I34" s="160"/>
      <c r="J34" s="71"/>
      <c r="K34" s="75"/>
    </row>
    <row r="35" spans="1:34" ht="18" thickBot="1" x14ac:dyDescent="0.3">
      <c r="B35" s="82">
        <f ca="1">AB35</f>
        <v>979332541</v>
      </c>
      <c r="C35" s="81" t="s">
        <v>454</v>
      </c>
      <c r="D35" s="82">
        <f ca="1">AD35</f>
        <v>312503766</v>
      </c>
      <c r="E35" s="71"/>
      <c r="F35" s="71"/>
      <c r="G35" s="78" t="s">
        <v>1</v>
      </c>
      <c r="H35" s="71"/>
      <c r="I35" s="158">
        <f ca="1">AG35</f>
        <v>666828775</v>
      </c>
      <c r="J35" s="71"/>
      <c r="K35" s="84">
        <f ca="1">AH35+M35</f>
        <v>7</v>
      </c>
      <c r="M35" s="11">
        <v>-2</v>
      </c>
      <c r="Z35" s="147">
        <f>Z33+1</f>
        <v>16</v>
      </c>
      <c r="AA35" s="147">
        <f>INT(0.5+(T$2/17*(Z35-1)))+Q$2</f>
        <v>9</v>
      </c>
      <c r="AB35" s="162">
        <f ca="1">INT(RAND()*9*10^(AA35-1)+10^(AA35-1))</f>
        <v>979332541</v>
      </c>
      <c r="AD35" s="2">
        <f ca="1">INT(RAND()*AB35*0.8)+1</f>
        <v>312503766</v>
      </c>
      <c r="AG35">
        <f ca="1">AB35-AD35</f>
        <v>666828775</v>
      </c>
      <c r="AH35" s="2">
        <f ca="1">INT(LOG(AB35+0.5))+1</f>
        <v>9</v>
      </c>
    </row>
    <row r="36" spans="1:34" ht="9" customHeight="1" x14ac:dyDescent="0.25">
      <c r="B36" s="71"/>
      <c r="C36" s="81"/>
      <c r="D36" s="71"/>
      <c r="E36" s="71"/>
      <c r="F36" s="71"/>
      <c r="G36" s="77"/>
      <c r="H36" s="71"/>
      <c r="I36" s="160"/>
      <c r="J36" s="71"/>
      <c r="K36" s="75"/>
    </row>
    <row r="37" spans="1:34" ht="18" thickBot="1" x14ac:dyDescent="0.3">
      <c r="B37" s="82">
        <f ca="1">AB37</f>
        <v>9134635763</v>
      </c>
      <c r="C37" s="81" t="s">
        <v>454</v>
      </c>
      <c r="D37" s="82">
        <f ca="1">AD37</f>
        <v>1706359689</v>
      </c>
      <c r="E37" s="71"/>
      <c r="F37" s="71"/>
      <c r="G37" s="78" t="s">
        <v>1</v>
      </c>
      <c r="H37" s="71"/>
      <c r="I37" s="158">
        <f ca="1">AG37</f>
        <v>7428276074</v>
      </c>
      <c r="J37" s="71"/>
      <c r="K37" s="84">
        <f ca="1">AH37+M37</f>
        <v>8</v>
      </c>
      <c r="M37" s="11">
        <v>-2</v>
      </c>
      <c r="Z37" s="147">
        <f>Z35+1</f>
        <v>17</v>
      </c>
      <c r="AA37" s="147">
        <f>INT(0.5+(T$2/17*(Z37-1)))+Q$2</f>
        <v>10</v>
      </c>
      <c r="AB37" s="162">
        <f ca="1">INT(RAND()*9*10^(AA37-1)+10^(AA37-1))</f>
        <v>9134635763</v>
      </c>
      <c r="AD37" s="2">
        <f ca="1">INT(RAND()*AB37*0.8)+1</f>
        <v>1706359689</v>
      </c>
      <c r="AG37">
        <f ca="1">AB37-AD37</f>
        <v>7428276074</v>
      </c>
      <c r="AH37" s="2">
        <f ca="1">INT(LOG(AB37+0.5))+1</f>
        <v>10</v>
      </c>
    </row>
    <row r="38" spans="1:34" ht="9" customHeight="1" x14ac:dyDescent="0.25">
      <c r="B38" s="71"/>
      <c r="C38" s="81"/>
      <c r="D38" s="71"/>
      <c r="E38" s="71"/>
      <c r="F38" s="71"/>
      <c r="G38" s="77"/>
      <c r="H38" s="71"/>
      <c r="I38" s="160"/>
      <c r="J38" s="71"/>
      <c r="K38" s="75"/>
    </row>
    <row r="39" spans="1:34" ht="18" thickBot="1" x14ac:dyDescent="0.3">
      <c r="B39" s="82">
        <f ca="1">AB39</f>
        <v>9037957274</v>
      </c>
      <c r="C39" s="81" t="s">
        <v>454</v>
      </c>
      <c r="D39" s="82">
        <f ca="1">AD39</f>
        <v>5773404568</v>
      </c>
      <c r="E39" s="71"/>
      <c r="F39" s="71"/>
      <c r="G39" s="78" t="s">
        <v>1</v>
      </c>
      <c r="H39" s="71"/>
      <c r="I39" s="158">
        <f ca="1">AG39</f>
        <v>3264552706</v>
      </c>
      <c r="J39" s="71"/>
      <c r="K39" s="84">
        <f ca="1">AH39+M39</f>
        <v>8</v>
      </c>
      <c r="M39" s="11">
        <v>-2</v>
      </c>
      <c r="Z39" s="147">
        <f>Z37+1</f>
        <v>18</v>
      </c>
      <c r="AA39" s="147">
        <f>INT(0.5+(T$2/17*(Z39-1)))+Q$2</f>
        <v>10</v>
      </c>
      <c r="AB39" s="162">
        <f ca="1">INT(RAND()*9*10^(AA39-1)+10^(AA39-1))</f>
        <v>9037957274</v>
      </c>
      <c r="AD39" s="2">
        <f ca="1">INT(RAND()*AB39*0.8)+1</f>
        <v>5773404568</v>
      </c>
      <c r="AG39">
        <f ca="1">AB39-AD39</f>
        <v>3264552706</v>
      </c>
      <c r="AH39" s="2">
        <f ca="1">INT(LOG(AB39+0.5))+1</f>
        <v>10</v>
      </c>
    </row>
    <row r="40" spans="1:34" ht="16.5" customHeight="1" x14ac:dyDescent="0.25">
      <c r="B40" s="71"/>
      <c r="C40" s="81"/>
      <c r="D40" s="71"/>
      <c r="E40" s="71"/>
      <c r="F40" s="71"/>
      <c r="G40" s="77"/>
      <c r="H40" s="71"/>
      <c r="I40" s="83"/>
      <c r="J40" s="71"/>
      <c r="K40" s="75"/>
    </row>
    <row r="41" spans="1:34" ht="17.25" x14ac:dyDescent="0.25">
      <c r="B41" s="71"/>
      <c r="C41" s="81"/>
      <c r="D41" s="71"/>
      <c r="E41" s="71"/>
      <c r="F41" s="71"/>
      <c r="G41" s="77"/>
      <c r="H41" s="71"/>
      <c r="I41" s="84" t="s">
        <v>44</v>
      </c>
      <c r="J41" s="71"/>
      <c r="K41" s="75">
        <f ca="1">SUM(K5:K39)</f>
        <v>82</v>
      </c>
    </row>
    <row r="42" spans="1:34" ht="4.5" customHeight="1" x14ac:dyDescent="0.2">
      <c r="A42" t="s">
        <v>2</v>
      </c>
      <c r="L42" s="11" t="s">
        <v>2</v>
      </c>
    </row>
  </sheetData>
  <phoneticPr fontId="0" type="noConversion"/>
  <printOptions horizontalCentered="1"/>
  <pageMargins left="0" right="0" top="0.39370078740157483" bottom="0" header="0" footer="0"/>
  <pageSetup paperSize="9" orientation="portrait" r:id="rId1"/>
  <headerFooter>
    <oddHeader>&amp;C&amp;16Juniors 2</oddHeader>
    <oddFooter>&amp;R&amp;24 2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AI49"/>
  <sheetViews>
    <sheetView workbookViewId="0"/>
  </sheetViews>
  <sheetFormatPr defaultColWidth="9.140625" defaultRowHeight="12.75" x14ac:dyDescent="0.2"/>
  <cols>
    <col min="1" max="1" width="0.85546875" customWidth="1"/>
    <col min="5" max="5" width="20.85546875" customWidth="1"/>
    <col min="6" max="6" width="16.140625" customWidth="1"/>
    <col min="7" max="7" width="5.140625" customWidth="1"/>
    <col min="8" max="9" width="1.140625" customWidth="1"/>
    <col min="10" max="10" width="27.42578125" customWidth="1"/>
    <col min="11" max="11" width="6.85546875" style="76" customWidth="1"/>
    <col min="12" max="12" width="0.7109375" customWidth="1"/>
    <col min="13" max="13" width="15.85546875" style="147" hidden="1" customWidth="1"/>
    <col min="14" max="14" width="5" style="147" hidden="1" customWidth="1"/>
    <col min="15" max="15" width="0" style="147" hidden="1" customWidth="1"/>
    <col min="16" max="18" width="12" style="147" hidden="1" customWidth="1"/>
    <col min="19" max="22" width="0" style="147" hidden="1" customWidth="1"/>
    <col min="23" max="27" width="0" hidden="1" customWidth="1"/>
    <col min="28" max="28" width="10" hidden="1" customWidth="1"/>
    <col min="29" max="29" width="11" hidden="1" customWidth="1"/>
    <col min="30" max="30" width="18.28515625" style="2" hidden="1" customWidth="1"/>
    <col min="31" max="31" width="18.28515625" hidden="1" customWidth="1"/>
    <col min="32" max="33" width="18.28515625" style="2" hidden="1" customWidth="1"/>
    <col min="34" max="38" width="0" hidden="1" customWidth="1"/>
  </cols>
  <sheetData>
    <row r="1" spans="2:35" ht="3.75" customHeight="1" x14ac:dyDescent="0.2">
      <c r="L1" t="s">
        <v>2</v>
      </c>
      <c r="Q1" s="147">
        <v>2</v>
      </c>
      <c r="S1" s="147">
        <v>14</v>
      </c>
    </row>
    <row r="2" spans="2:35" ht="18" x14ac:dyDescent="0.25">
      <c r="B2" s="60" t="s">
        <v>283</v>
      </c>
      <c r="C2" s="42"/>
      <c r="D2" s="53"/>
      <c r="E2" s="42"/>
      <c r="F2" s="42"/>
      <c r="G2" s="41"/>
      <c r="H2" s="114"/>
      <c r="I2" s="115"/>
      <c r="J2" s="14"/>
      <c r="K2" s="201"/>
      <c r="O2" s="152" t="str">
        <f>IF(Q2&lt;Q1,"NO",IF(Q2&gt;S1,"NO",IF(S2&lt;Q1,"NO",IF(S2&gt;S1,"NO",IF(Q2&gt;S2,"NO",IF(Q2&gt;INT(Q2),"NO",IF(S2&gt;INT(S2),"NO","OK")))))))</f>
        <v>OK</v>
      </c>
      <c r="P2" s="148" t="s">
        <v>8</v>
      </c>
      <c r="Q2" s="153">
        <v>2</v>
      </c>
      <c r="R2" s="148" t="s">
        <v>9</v>
      </c>
      <c r="S2" s="153">
        <v>5</v>
      </c>
      <c r="V2" s="147">
        <f>S2-Q2</f>
        <v>3</v>
      </c>
      <c r="AD2"/>
      <c r="AF2"/>
      <c r="AG2"/>
    </row>
    <row r="3" spans="2:35" ht="12" customHeight="1" x14ac:dyDescent="0.25">
      <c r="B3" s="60"/>
      <c r="C3" s="60"/>
      <c r="D3" s="60"/>
      <c r="E3" s="60"/>
      <c r="F3" s="42"/>
      <c r="G3" s="42"/>
      <c r="H3" s="114"/>
      <c r="I3" s="49"/>
      <c r="J3" s="14"/>
      <c r="K3" s="201"/>
      <c r="O3" s="152"/>
      <c r="P3" s="148"/>
      <c r="Q3" s="153"/>
      <c r="R3" s="148"/>
      <c r="S3" s="153"/>
      <c r="AD3"/>
      <c r="AF3"/>
      <c r="AG3"/>
    </row>
    <row r="4" spans="2:35" ht="18" x14ac:dyDescent="0.25">
      <c r="B4" s="42" t="s">
        <v>284</v>
      </c>
      <c r="C4" s="60"/>
      <c r="D4" s="60"/>
      <c r="E4" s="60"/>
      <c r="F4" s="42"/>
      <c r="G4" s="42"/>
      <c r="H4" s="114"/>
      <c r="J4" s="14"/>
      <c r="K4" s="97" t="s">
        <v>175</v>
      </c>
      <c r="O4" s="152"/>
      <c r="P4" s="148"/>
      <c r="Q4" s="153"/>
      <c r="R4" s="148"/>
      <c r="S4" s="153"/>
      <c r="AD4"/>
      <c r="AF4"/>
      <c r="AG4"/>
    </row>
    <row r="5" spans="2:35" ht="18" x14ac:dyDescent="0.25">
      <c r="B5" s="42" t="s">
        <v>285</v>
      </c>
      <c r="C5" s="60"/>
      <c r="D5" s="60"/>
      <c r="E5" s="60"/>
      <c r="F5" s="42"/>
      <c r="G5" s="42"/>
      <c r="H5" s="114"/>
      <c r="J5" s="14"/>
      <c r="K5" s="97" t="s">
        <v>176</v>
      </c>
      <c r="O5" s="152"/>
      <c r="P5" s="148"/>
      <c r="Q5" s="153"/>
      <c r="R5" s="148"/>
      <c r="S5" s="153"/>
      <c r="AD5"/>
      <c r="AF5"/>
      <c r="AG5"/>
    </row>
    <row r="6" spans="2:35" x14ac:dyDescent="0.2">
      <c r="B6" s="13"/>
      <c r="J6" s="14"/>
      <c r="K6" s="201"/>
      <c r="O6" s="152"/>
      <c r="P6" s="148"/>
      <c r="Q6" s="153"/>
      <c r="R6" s="148"/>
      <c r="S6" s="153"/>
      <c r="AD6"/>
      <c r="AF6"/>
      <c r="AG6"/>
    </row>
    <row r="7" spans="2:35" ht="26.25" customHeight="1" x14ac:dyDescent="0.25">
      <c r="B7" s="71" t="s">
        <v>286</v>
      </c>
      <c r="C7" s="71"/>
      <c r="D7" s="71"/>
      <c r="E7" s="71"/>
      <c r="F7" s="71"/>
      <c r="G7" s="71"/>
      <c r="H7" s="71"/>
      <c r="I7" s="71"/>
      <c r="J7" s="71"/>
      <c r="K7" s="75"/>
      <c r="M7" s="148" t="s">
        <v>192</v>
      </c>
      <c r="Q7" s="152" t="s">
        <v>52</v>
      </c>
      <c r="U7" s="148" t="s">
        <v>69</v>
      </c>
      <c r="V7" s="148" t="s">
        <v>5</v>
      </c>
    </row>
    <row r="8" spans="2:35" ht="18" thickBot="1" x14ac:dyDescent="0.3">
      <c r="B8" s="71" t="s">
        <v>130</v>
      </c>
      <c r="C8" s="71"/>
      <c r="D8" s="71"/>
      <c r="E8" s="71"/>
      <c r="F8" s="82">
        <f ca="1">AD8</f>
        <v>220</v>
      </c>
      <c r="G8" s="71" t="s">
        <v>131</v>
      </c>
      <c r="H8" s="71"/>
      <c r="I8" s="71"/>
      <c r="J8" s="158">
        <f ca="1">AG8</f>
        <v>225</v>
      </c>
      <c r="K8" s="84">
        <f ca="1">INT((AI8+M8)*1.2)</f>
        <v>2</v>
      </c>
      <c r="M8" s="147">
        <v>0</v>
      </c>
      <c r="U8" s="147">
        <v>1</v>
      </c>
      <c r="V8" s="147">
        <f>Q2</f>
        <v>2</v>
      </c>
      <c r="AB8">
        <f>10^V8</f>
        <v>100</v>
      </c>
      <c r="AC8">
        <f>10*AB8-1</f>
        <v>999</v>
      </c>
      <c r="AD8" s="2">
        <f ca="1">INT(RAND()*(AC8-AB8))+AB8</f>
        <v>220</v>
      </c>
      <c r="AE8">
        <f ca="1">SQRT(AD8)</f>
        <v>14.832396974191326</v>
      </c>
      <c r="AF8" s="2">
        <f ca="1">INT(AE8)+1</f>
        <v>15</v>
      </c>
      <c r="AG8" s="2">
        <f ca="1">AF8*AF8</f>
        <v>225</v>
      </c>
      <c r="AI8" s="2">
        <f ca="1">INT(LOG(AD8+0.05))</f>
        <v>2</v>
      </c>
    </row>
    <row r="9" spans="2:35" ht="19.5" customHeight="1" x14ac:dyDescent="0.25">
      <c r="B9" s="71" t="s">
        <v>286</v>
      </c>
      <c r="C9" s="71"/>
      <c r="D9" s="71"/>
      <c r="E9" s="71"/>
      <c r="F9" s="71"/>
      <c r="G9" s="71"/>
      <c r="H9" s="71"/>
      <c r="I9" s="71"/>
      <c r="J9" s="154"/>
      <c r="K9" s="75"/>
      <c r="O9" s="148"/>
      <c r="P9" s="148" t="s">
        <v>184</v>
      </c>
      <c r="Q9" s="148" t="s">
        <v>185</v>
      </c>
      <c r="R9" s="148" t="s">
        <v>186</v>
      </c>
    </row>
    <row r="10" spans="2:35" ht="18" thickBot="1" x14ac:dyDescent="0.3">
      <c r="B10" s="71" t="s">
        <v>130</v>
      </c>
      <c r="C10" s="71"/>
      <c r="D10" s="71"/>
      <c r="E10" s="71"/>
      <c r="F10" s="82">
        <f ca="1">AD10</f>
        <v>516</v>
      </c>
      <c r="G10" s="71" t="s">
        <v>131</v>
      </c>
      <c r="H10" s="71"/>
      <c r="I10" s="71"/>
      <c r="J10" s="158">
        <f ca="1">AG10</f>
        <v>529</v>
      </c>
      <c r="K10" s="84">
        <f ca="1">INT((AI10+M10)*1.2)</f>
        <v>2</v>
      </c>
      <c r="M10" s="147">
        <v>0</v>
      </c>
      <c r="O10" s="148"/>
      <c r="P10" s="148"/>
      <c r="Q10" s="148"/>
      <c r="U10" s="147">
        <f>U8+1</f>
        <v>2</v>
      </c>
      <c r="V10" s="147">
        <f>INT(0.5+(V$2/19*(U10-1)))+Q$2</f>
        <v>2</v>
      </c>
      <c r="AB10">
        <f>10^V10</f>
        <v>100</v>
      </c>
      <c r="AC10">
        <f>10*AB10-1</f>
        <v>999</v>
      </c>
      <c r="AD10" s="2">
        <f ca="1">INT(RAND()*(AC10-AB10))+AB10</f>
        <v>516</v>
      </c>
      <c r="AE10">
        <f ca="1">SQRT(AD10)</f>
        <v>22.715633383201094</v>
      </c>
      <c r="AF10" s="2">
        <f ca="1">INT(AE10)+1</f>
        <v>23</v>
      </c>
      <c r="AG10" s="2">
        <f ca="1">AF10*AF10</f>
        <v>529</v>
      </c>
      <c r="AI10" s="2">
        <f ca="1">INT(LOG(AD10+0.05))</f>
        <v>2</v>
      </c>
    </row>
    <row r="11" spans="2:35" ht="19.5" customHeight="1" x14ac:dyDescent="0.25">
      <c r="B11" s="71" t="s">
        <v>286</v>
      </c>
      <c r="C11" s="71"/>
      <c r="D11" s="71"/>
      <c r="E11" s="71"/>
      <c r="F11" s="71"/>
      <c r="G11" s="71"/>
      <c r="H11" s="71"/>
      <c r="I11" s="71"/>
      <c r="J11" s="154"/>
      <c r="K11" s="75"/>
      <c r="O11" s="148" t="s">
        <v>187</v>
      </c>
      <c r="P11" s="148">
        <v>3</v>
      </c>
      <c r="Q11" s="148">
        <v>1</v>
      </c>
      <c r="R11" s="147">
        <v>2</v>
      </c>
    </row>
    <row r="12" spans="2:35" ht="18" thickBot="1" x14ac:dyDescent="0.3">
      <c r="B12" s="71" t="s">
        <v>130</v>
      </c>
      <c r="C12" s="71"/>
      <c r="D12" s="71"/>
      <c r="E12" s="71"/>
      <c r="F12" s="82">
        <f ca="1">AD12</f>
        <v>183</v>
      </c>
      <c r="G12" s="71" t="s">
        <v>131</v>
      </c>
      <c r="H12" s="71"/>
      <c r="I12" s="71"/>
      <c r="J12" s="158">
        <f ca="1">AG12</f>
        <v>196</v>
      </c>
      <c r="K12" s="84">
        <f ca="1">INT((AI12+M12)*1.2)</f>
        <v>2</v>
      </c>
      <c r="M12" s="147">
        <v>0</v>
      </c>
      <c r="U12" s="147">
        <f>U10+1</f>
        <v>3</v>
      </c>
      <c r="V12" s="147">
        <f>INT(0.5+(V$2/19*(U12-1)))+Q$2</f>
        <v>2</v>
      </c>
      <c r="AB12">
        <f>10^V12</f>
        <v>100</v>
      </c>
      <c r="AC12">
        <f>10*AB12-1</f>
        <v>999</v>
      </c>
      <c r="AD12" s="2">
        <f ca="1">INT(RAND()*(AC12-AB12))+AB12</f>
        <v>183</v>
      </c>
      <c r="AE12">
        <f ca="1">SQRT(AD12)</f>
        <v>13.527749258468683</v>
      </c>
      <c r="AF12" s="2">
        <f ca="1">INT(AE12)+1</f>
        <v>14</v>
      </c>
      <c r="AG12" s="2">
        <f ca="1">AF12*AF12</f>
        <v>196</v>
      </c>
      <c r="AI12" s="2">
        <f ca="1">INT(LOG(AD12+0.05))</f>
        <v>2</v>
      </c>
    </row>
    <row r="13" spans="2:35" ht="19.5" customHeight="1" x14ac:dyDescent="0.25">
      <c r="B13" s="71" t="s">
        <v>286</v>
      </c>
      <c r="C13" s="71"/>
      <c r="D13" s="71"/>
      <c r="E13" s="71"/>
      <c r="F13" s="71"/>
      <c r="G13" s="71"/>
      <c r="H13" s="71"/>
      <c r="I13" s="71"/>
      <c r="J13" s="154"/>
      <c r="K13" s="75"/>
      <c r="O13" s="148" t="s">
        <v>188</v>
      </c>
      <c r="P13" s="147">
        <v>4</v>
      </c>
      <c r="Q13" s="147">
        <v>7</v>
      </c>
      <c r="R13" s="147">
        <v>6</v>
      </c>
    </row>
    <row r="14" spans="2:35" ht="18" thickBot="1" x14ac:dyDescent="0.3">
      <c r="B14" s="71" t="s">
        <v>130</v>
      </c>
      <c r="C14" s="71"/>
      <c r="D14" s="71"/>
      <c r="E14" s="71"/>
      <c r="F14" s="82">
        <f ca="1">AD14</f>
        <v>649</v>
      </c>
      <c r="G14" s="71" t="s">
        <v>131</v>
      </c>
      <c r="H14" s="71"/>
      <c r="I14" s="71"/>
      <c r="J14" s="158">
        <f ca="1">AG14</f>
        <v>676</v>
      </c>
      <c r="K14" s="84">
        <f ca="1">INT((AI14+M14)*1.2)</f>
        <v>2</v>
      </c>
      <c r="M14" s="147">
        <v>0</v>
      </c>
      <c r="O14" s="148"/>
      <c r="U14" s="147">
        <f>U12+1</f>
        <v>4</v>
      </c>
      <c r="V14" s="147">
        <f>INT(0.5+(V$2/19*(U14-1)))+Q$2</f>
        <v>2</v>
      </c>
      <c r="AB14">
        <f>10^V14</f>
        <v>100</v>
      </c>
      <c r="AC14">
        <f>10*AB14-1</f>
        <v>999</v>
      </c>
      <c r="AD14" s="2">
        <f ca="1">INT(RAND()*(AC14-AB14))+AB14</f>
        <v>649</v>
      </c>
      <c r="AE14">
        <f ca="1">SQRT(AD14)</f>
        <v>25.475478405713993</v>
      </c>
      <c r="AF14" s="2">
        <f ca="1">INT(AE14)+1</f>
        <v>26</v>
      </c>
      <c r="AG14" s="2">
        <f ca="1">AF14*AF14</f>
        <v>676</v>
      </c>
      <c r="AI14" s="2">
        <f ca="1">INT(LOG(AD14+0.05))</f>
        <v>2</v>
      </c>
    </row>
    <row r="15" spans="2:35" ht="19.5" customHeight="1" x14ac:dyDescent="0.25">
      <c r="B15" s="71" t="s">
        <v>286</v>
      </c>
      <c r="C15" s="71"/>
      <c r="D15" s="71"/>
      <c r="E15" s="71"/>
      <c r="F15" s="71"/>
      <c r="G15" s="71"/>
      <c r="H15" s="71"/>
      <c r="I15" s="71"/>
      <c r="J15" s="154"/>
      <c r="K15" s="75"/>
      <c r="O15" s="148" t="s">
        <v>189</v>
      </c>
      <c r="P15" s="147">
        <v>84</v>
      </c>
      <c r="Q15" s="147">
        <v>92</v>
      </c>
      <c r="R15" s="147">
        <v>75</v>
      </c>
    </row>
    <row r="16" spans="2:35" ht="18" thickBot="1" x14ac:dyDescent="0.3">
      <c r="B16" s="71" t="s">
        <v>130</v>
      </c>
      <c r="C16" s="71"/>
      <c r="D16" s="71"/>
      <c r="E16" s="71"/>
      <c r="F16" s="82">
        <f ca="1">AD16</f>
        <v>1481</v>
      </c>
      <c r="G16" s="71" t="s">
        <v>131</v>
      </c>
      <c r="H16" s="71"/>
      <c r="I16" s="71"/>
      <c r="J16" s="158">
        <f ca="1">AG16</f>
        <v>1521</v>
      </c>
      <c r="K16" s="84">
        <f ca="1">INT((AI16+M16)*1.2)</f>
        <v>3</v>
      </c>
      <c r="M16" s="147">
        <v>0</v>
      </c>
      <c r="O16" s="148"/>
      <c r="U16" s="147">
        <f>U14+1</f>
        <v>5</v>
      </c>
      <c r="V16" s="147">
        <f>INT(0.5+(V$2/19*(U16-1)))+Q$2</f>
        <v>3</v>
      </c>
      <c r="AB16">
        <f>10^V16</f>
        <v>1000</v>
      </c>
      <c r="AC16">
        <f>10*AB16-1</f>
        <v>9999</v>
      </c>
      <c r="AD16" s="2">
        <f ca="1">INT(RAND()*(AC16-AB16))+AB16</f>
        <v>1481</v>
      </c>
      <c r="AE16">
        <f ca="1">SQRT(AD16)</f>
        <v>38.483762809787713</v>
      </c>
      <c r="AF16" s="2">
        <f ca="1">INT(AE16)+1</f>
        <v>39</v>
      </c>
      <c r="AG16" s="2">
        <f ca="1">AF16*AF16</f>
        <v>1521</v>
      </c>
      <c r="AI16" s="2">
        <f ca="1">INT(LOG(AD16+0.05))</f>
        <v>3</v>
      </c>
    </row>
    <row r="17" spans="2:35" ht="19.5" customHeight="1" x14ac:dyDescent="0.25">
      <c r="B17" s="71" t="s">
        <v>286</v>
      </c>
      <c r="C17" s="71"/>
      <c r="D17" s="71"/>
      <c r="E17" s="71"/>
      <c r="F17" s="71"/>
      <c r="G17" s="71"/>
      <c r="H17" s="71"/>
      <c r="I17" s="71"/>
      <c r="J17" s="154"/>
      <c r="K17" s="75"/>
      <c r="O17" s="148" t="s">
        <v>183</v>
      </c>
      <c r="P17" s="147">
        <v>24</v>
      </c>
      <c r="Q17" s="147">
        <v>22</v>
      </c>
      <c r="R17" s="147">
        <v>20</v>
      </c>
    </row>
    <row r="18" spans="2:35" ht="18" thickBot="1" x14ac:dyDescent="0.3">
      <c r="B18" s="71" t="s">
        <v>130</v>
      </c>
      <c r="C18" s="71"/>
      <c r="D18" s="71"/>
      <c r="E18" s="71"/>
      <c r="F18" s="82">
        <f ca="1">AD18</f>
        <v>2569</v>
      </c>
      <c r="G18" s="71" t="s">
        <v>131</v>
      </c>
      <c r="H18" s="71"/>
      <c r="I18" s="71"/>
      <c r="J18" s="158">
        <f ca="1">AG18</f>
        <v>2601</v>
      </c>
      <c r="K18" s="84">
        <f ca="1">INT((AI18+M18)*1.2)</f>
        <v>3</v>
      </c>
      <c r="M18" s="147">
        <v>0</v>
      </c>
      <c r="U18" s="147">
        <f>U16+1</f>
        <v>6</v>
      </c>
      <c r="V18" s="147">
        <f>INT(0.5+(V$2/19*(U18-1)))+Q$2</f>
        <v>3</v>
      </c>
      <c r="AB18">
        <f>10^V18</f>
        <v>1000</v>
      </c>
      <c r="AC18">
        <f>10*AB18-1</f>
        <v>9999</v>
      </c>
      <c r="AD18" s="2">
        <f ca="1">INT(RAND()*(AC18-AB18))+AB18</f>
        <v>2569</v>
      </c>
      <c r="AE18">
        <f ca="1">SQRT(AD18)</f>
        <v>50.685303589896748</v>
      </c>
      <c r="AF18" s="2">
        <f ca="1">INT(AE18)+1</f>
        <v>51</v>
      </c>
      <c r="AG18" s="2">
        <f ca="1">AF18*AF18</f>
        <v>2601</v>
      </c>
      <c r="AI18" s="2">
        <f ca="1">INT(LOG(AD18+0.05))</f>
        <v>3</v>
      </c>
    </row>
    <row r="19" spans="2:35" ht="19.5" customHeight="1" x14ac:dyDescent="0.25">
      <c r="B19" s="71" t="s">
        <v>286</v>
      </c>
      <c r="C19" s="71"/>
      <c r="D19" s="71"/>
      <c r="E19" s="71"/>
      <c r="F19" s="71"/>
      <c r="G19" s="71"/>
      <c r="H19" s="71"/>
      <c r="I19" s="71"/>
      <c r="J19" s="154"/>
      <c r="K19" s="75"/>
    </row>
    <row r="20" spans="2:35" ht="18" thickBot="1" x14ac:dyDescent="0.3">
      <c r="B20" s="71" t="s">
        <v>130</v>
      </c>
      <c r="C20" s="71"/>
      <c r="D20" s="71"/>
      <c r="E20" s="71"/>
      <c r="F20" s="82">
        <f ca="1">AD20</f>
        <v>9326</v>
      </c>
      <c r="G20" s="71" t="s">
        <v>131</v>
      </c>
      <c r="H20" s="71"/>
      <c r="I20" s="71"/>
      <c r="J20" s="158">
        <f ca="1">AG20</f>
        <v>9409</v>
      </c>
      <c r="K20" s="84">
        <f ca="1">INT((AI20+M20)*1.2)</f>
        <v>3</v>
      </c>
      <c r="M20" s="147">
        <v>0</v>
      </c>
      <c r="P20" s="147" t="s">
        <v>374</v>
      </c>
      <c r="U20" s="147">
        <f>U18+1</f>
        <v>7</v>
      </c>
      <c r="V20" s="147">
        <f>INT(0.5+(V$2/19*(U20-1)))+Q$2</f>
        <v>3</v>
      </c>
      <c r="AB20">
        <f>10^V20</f>
        <v>1000</v>
      </c>
      <c r="AC20">
        <f>10*AB20-1</f>
        <v>9999</v>
      </c>
      <c r="AD20" s="2">
        <f ca="1">INT(RAND()*(AC20-AB20))+AB20</f>
        <v>9326</v>
      </c>
      <c r="AE20">
        <f ca="1">SQRT(AD20)</f>
        <v>96.57121724406295</v>
      </c>
      <c r="AF20" s="2">
        <f ca="1">INT(AE20)+1</f>
        <v>97</v>
      </c>
      <c r="AG20" s="2">
        <f ca="1">AF20*AF20</f>
        <v>9409</v>
      </c>
      <c r="AI20" s="2">
        <f ca="1">INT(LOG(AD20+0.05))</f>
        <v>3</v>
      </c>
    </row>
    <row r="21" spans="2:35" ht="19.5" customHeight="1" x14ac:dyDescent="0.25">
      <c r="B21" s="71" t="s">
        <v>286</v>
      </c>
      <c r="C21" s="71"/>
      <c r="D21" s="71"/>
      <c r="E21" s="71"/>
      <c r="F21" s="71"/>
      <c r="G21" s="71"/>
      <c r="H21" s="71"/>
      <c r="I21" s="71"/>
      <c r="J21" s="154"/>
      <c r="K21" s="75"/>
      <c r="P21" s="147" t="s">
        <v>375</v>
      </c>
    </row>
    <row r="22" spans="2:35" ht="18" thickBot="1" x14ac:dyDescent="0.3">
      <c r="B22" s="71" t="s">
        <v>130</v>
      </c>
      <c r="C22" s="71"/>
      <c r="D22" s="71"/>
      <c r="E22" s="71"/>
      <c r="F22" s="82">
        <f ca="1">AD22</f>
        <v>52476</v>
      </c>
      <c r="G22" s="71" t="s">
        <v>131</v>
      </c>
      <c r="H22" s="71"/>
      <c r="I22" s="71"/>
      <c r="J22" s="158">
        <f ca="1">AG22</f>
        <v>52900</v>
      </c>
      <c r="K22" s="84">
        <f ca="1">INT((AI22+M22)*1.2)</f>
        <v>6</v>
      </c>
      <c r="M22" s="147">
        <v>1</v>
      </c>
      <c r="P22" s="147" t="s">
        <v>376</v>
      </c>
      <c r="U22" s="147">
        <f>U20+1</f>
        <v>8</v>
      </c>
      <c r="V22" s="147">
        <f>INT(0.5+(V$2/19*(U22-1)))+Q$2+1</f>
        <v>4</v>
      </c>
      <c r="AB22">
        <f>10^V22</f>
        <v>10000</v>
      </c>
      <c r="AC22">
        <f>10*AB22-1</f>
        <v>99999</v>
      </c>
      <c r="AD22" s="2">
        <f ca="1">INT(RAND()*(AC22-AB22))+AB22</f>
        <v>52476</v>
      </c>
      <c r="AE22">
        <f ca="1">SQRT(AD22)</f>
        <v>229.07640646736189</v>
      </c>
      <c r="AF22" s="2">
        <f ca="1">INT(AE22)+1</f>
        <v>230</v>
      </c>
      <c r="AG22" s="2">
        <f ca="1">AF22*AF22</f>
        <v>52900</v>
      </c>
      <c r="AI22" s="2">
        <f ca="1">INT(LOG(AD22+0.05))</f>
        <v>4</v>
      </c>
    </row>
    <row r="23" spans="2:35" ht="19.5" customHeight="1" x14ac:dyDescent="0.25">
      <c r="B23" s="71" t="s">
        <v>286</v>
      </c>
      <c r="C23" s="71"/>
      <c r="D23" s="71"/>
      <c r="E23" s="71"/>
      <c r="F23" s="71"/>
      <c r="G23" s="71"/>
      <c r="H23" s="71"/>
      <c r="I23" s="71"/>
      <c r="J23" s="154"/>
      <c r="K23" s="75"/>
    </row>
    <row r="24" spans="2:35" ht="18" thickBot="1" x14ac:dyDescent="0.3">
      <c r="B24" s="71" t="s">
        <v>130</v>
      </c>
      <c r="C24" s="71"/>
      <c r="D24" s="71"/>
      <c r="E24" s="71"/>
      <c r="F24" s="82">
        <f ca="1">AD24</f>
        <v>25935</v>
      </c>
      <c r="G24" s="71" t="s">
        <v>131</v>
      </c>
      <c r="H24" s="71"/>
      <c r="I24" s="71"/>
      <c r="J24" s="158">
        <f ca="1">AG24</f>
        <v>26244</v>
      </c>
      <c r="K24" s="84">
        <f ca="1">INT((AI24+M24)*1.2)</f>
        <v>6</v>
      </c>
      <c r="M24" s="147">
        <v>1</v>
      </c>
      <c r="U24" s="147">
        <f>U22+1</f>
        <v>9</v>
      </c>
      <c r="V24" s="147">
        <f>INT(0.5+(V$2/19*(U24-1)))+Q$2+1</f>
        <v>4</v>
      </c>
      <c r="AB24">
        <f>10^V24</f>
        <v>10000</v>
      </c>
      <c r="AC24">
        <f>10*AB24-1</f>
        <v>99999</v>
      </c>
      <c r="AD24" s="2">
        <f ca="1">INT(RAND()*(AC24-AB24))+AB24</f>
        <v>25935</v>
      </c>
      <c r="AE24">
        <f ca="1">SQRT(AD24)</f>
        <v>161.04347239177378</v>
      </c>
      <c r="AF24" s="2">
        <f ca="1">INT(AE24)+1</f>
        <v>162</v>
      </c>
      <c r="AG24" s="2">
        <f ca="1">AF24*AF24</f>
        <v>26244</v>
      </c>
      <c r="AI24" s="2">
        <f ca="1">INT(LOG(AD24+0.05))</f>
        <v>4</v>
      </c>
    </row>
    <row r="25" spans="2:35" ht="19.5" customHeight="1" x14ac:dyDescent="0.25">
      <c r="B25" s="71" t="s">
        <v>286</v>
      </c>
      <c r="C25" s="71"/>
      <c r="D25" s="71"/>
      <c r="E25" s="71"/>
      <c r="F25" s="71"/>
      <c r="G25" s="71"/>
      <c r="H25" s="71"/>
      <c r="I25" s="71"/>
      <c r="J25" s="154"/>
      <c r="K25" s="75"/>
    </row>
    <row r="26" spans="2:35" ht="18" thickBot="1" x14ac:dyDescent="0.3">
      <c r="B26" s="71" t="s">
        <v>130</v>
      </c>
      <c r="C26" s="71"/>
      <c r="D26" s="71"/>
      <c r="E26" s="71"/>
      <c r="F26" s="82">
        <f ca="1">AD26</f>
        <v>49326</v>
      </c>
      <c r="G26" s="71" t="s">
        <v>131</v>
      </c>
      <c r="H26" s="71"/>
      <c r="I26" s="71"/>
      <c r="J26" s="158">
        <f ca="1">AG26</f>
        <v>49729</v>
      </c>
      <c r="K26" s="84">
        <f ca="1">INT((AI26+M26)*1.2)</f>
        <v>6</v>
      </c>
      <c r="M26" s="147">
        <v>1</v>
      </c>
      <c r="U26" s="147">
        <f>U24+1</f>
        <v>10</v>
      </c>
      <c r="V26" s="147">
        <f>INT(0.5+(V$2/19*(U26-1)))+Q$2+1</f>
        <v>4</v>
      </c>
      <c r="AB26">
        <f>10^V26</f>
        <v>10000</v>
      </c>
      <c r="AC26">
        <f>10*AB26-1</f>
        <v>99999</v>
      </c>
      <c r="AD26" s="2">
        <f ca="1">INT(RAND()*(AC26-AB26))+AB26</f>
        <v>49326</v>
      </c>
      <c r="AE26">
        <f ca="1">SQRT(AD26)</f>
        <v>222.094574449715</v>
      </c>
      <c r="AF26" s="2">
        <f ca="1">INT(AE26)+1</f>
        <v>223</v>
      </c>
      <c r="AG26" s="2">
        <f ca="1">AF26*AF26</f>
        <v>49729</v>
      </c>
      <c r="AI26" s="2">
        <f ca="1">INT(LOG(AD26+0.05))</f>
        <v>4</v>
      </c>
    </row>
    <row r="27" spans="2:35" ht="19.5" customHeight="1" x14ac:dyDescent="0.25">
      <c r="B27" s="71" t="s">
        <v>286</v>
      </c>
      <c r="C27" s="71"/>
      <c r="D27" s="71"/>
      <c r="E27" s="71"/>
      <c r="F27" s="71"/>
      <c r="G27" s="71"/>
      <c r="H27" s="71"/>
      <c r="I27" s="71"/>
      <c r="J27" s="154"/>
      <c r="K27" s="75"/>
    </row>
    <row r="28" spans="2:35" ht="18" thickBot="1" x14ac:dyDescent="0.3">
      <c r="B28" s="71" t="s">
        <v>130</v>
      </c>
      <c r="C28" s="71"/>
      <c r="D28" s="71"/>
      <c r="E28" s="71"/>
      <c r="F28" s="82">
        <f ca="1">AD28</f>
        <v>36306</v>
      </c>
      <c r="G28" s="71" t="s">
        <v>131</v>
      </c>
      <c r="H28" s="71"/>
      <c r="I28" s="71"/>
      <c r="J28" s="158">
        <f ca="1">AG28</f>
        <v>36481</v>
      </c>
      <c r="K28" s="84">
        <f ca="1">INT((AI28+M28)*1.2)</f>
        <v>6</v>
      </c>
      <c r="M28" s="147">
        <v>1</v>
      </c>
      <c r="U28" s="147">
        <f>U26+1</f>
        <v>11</v>
      </c>
      <c r="V28" s="147">
        <f>INT(0.5+(V$2/19*(U28-1)))+Q$2</f>
        <v>4</v>
      </c>
      <c r="AB28">
        <f>10^V28</f>
        <v>10000</v>
      </c>
      <c r="AC28">
        <f>10*AB28-1</f>
        <v>99999</v>
      </c>
      <c r="AD28" s="2">
        <f ca="1">INT(RAND()*(AC28-AB28))+AB28</f>
        <v>36306</v>
      </c>
      <c r="AE28">
        <f ca="1">SQRT(AD28)</f>
        <v>190.541334098405</v>
      </c>
      <c r="AF28" s="2">
        <f ca="1">INT(AE28)+1</f>
        <v>191</v>
      </c>
      <c r="AG28" s="2">
        <f ca="1">AF28*AF28</f>
        <v>36481</v>
      </c>
      <c r="AI28" s="2">
        <f ca="1">INT(LOG(AD28+0.05))</f>
        <v>4</v>
      </c>
    </row>
    <row r="29" spans="2:35" ht="19.5" customHeight="1" x14ac:dyDescent="0.25">
      <c r="B29" s="71" t="s">
        <v>286</v>
      </c>
      <c r="C29" s="71"/>
      <c r="D29" s="71"/>
      <c r="E29" s="71"/>
      <c r="F29" s="71"/>
      <c r="G29" s="71"/>
      <c r="H29" s="71"/>
      <c r="I29" s="71"/>
      <c r="J29" s="154"/>
      <c r="K29" s="75"/>
    </row>
    <row r="30" spans="2:35" ht="18" thickBot="1" x14ac:dyDescent="0.3">
      <c r="B30" s="71" t="s">
        <v>130</v>
      </c>
      <c r="C30" s="71"/>
      <c r="D30" s="71"/>
      <c r="E30" s="71"/>
      <c r="F30" s="82">
        <f ca="1">AD30</f>
        <v>88917</v>
      </c>
      <c r="G30" s="71" t="s">
        <v>131</v>
      </c>
      <c r="H30" s="71"/>
      <c r="I30" s="71"/>
      <c r="J30" s="158">
        <f ca="1">AG30</f>
        <v>89401</v>
      </c>
      <c r="K30" s="84">
        <f ca="1">INT((AI30+M30)*1.2)</f>
        <v>6</v>
      </c>
      <c r="M30" s="147">
        <v>1</v>
      </c>
      <c r="U30" s="147">
        <f>U28+1</f>
        <v>12</v>
      </c>
      <c r="V30" s="147">
        <f>INT(0.5+(V$2/19*(U30-1)))+Q$2</f>
        <v>4</v>
      </c>
      <c r="AB30">
        <f>10^V30</f>
        <v>10000</v>
      </c>
      <c r="AC30">
        <f>10*AB30-1</f>
        <v>99999</v>
      </c>
      <c r="AD30" s="2">
        <f ca="1">INT(RAND()*(AC30-AB30))+AB30</f>
        <v>88917</v>
      </c>
      <c r="AE30">
        <f ca="1">SQRT(AD30)</f>
        <v>298.18953703978281</v>
      </c>
      <c r="AF30" s="2">
        <f ca="1">INT(AE30)+1</f>
        <v>299</v>
      </c>
      <c r="AG30" s="2">
        <f ca="1">AF30*AF30</f>
        <v>89401</v>
      </c>
      <c r="AI30" s="2">
        <f ca="1">INT(LOG(AD30+0.05))</f>
        <v>4</v>
      </c>
    </row>
    <row r="31" spans="2:35" ht="17.25" x14ac:dyDescent="0.25">
      <c r="B31" s="71" t="s">
        <v>286</v>
      </c>
      <c r="C31" s="71"/>
      <c r="D31" s="71"/>
      <c r="E31" s="71"/>
      <c r="F31" s="71"/>
      <c r="G31" s="71"/>
      <c r="H31" s="71"/>
      <c r="I31" s="71"/>
      <c r="J31" s="154"/>
      <c r="K31" s="75"/>
    </row>
    <row r="32" spans="2:35" ht="18" thickBot="1" x14ac:dyDescent="0.3">
      <c r="B32" s="71" t="s">
        <v>130</v>
      </c>
      <c r="C32" s="71"/>
      <c r="D32" s="71"/>
      <c r="E32" s="71"/>
      <c r="F32" s="82">
        <f ca="1">AD32</f>
        <v>83027</v>
      </c>
      <c r="G32" s="71" t="s">
        <v>131</v>
      </c>
      <c r="H32" s="71"/>
      <c r="I32" s="71"/>
      <c r="J32" s="158">
        <f ca="1">AG32</f>
        <v>83521</v>
      </c>
      <c r="K32" s="84">
        <f ca="1">INT((AI32+M32)*1.2)</f>
        <v>6</v>
      </c>
      <c r="M32" s="147">
        <v>1</v>
      </c>
      <c r="U32" s="147">
        <f>U30+1</f>
        <v>13</v>
      </c>
      <c r="V32" s="147">
        <f>INT(0.5+(V$2/19*(U32-1)))+Q$2</f>
        <v>4</v>
      </c>
      <c r="AB32">
        <f>10^V32</f>
        <v>10000</v>
      </c>
      <c r="AC32">
        <f>10*AB32-1</f>
        <v>99999</v>
      </c>
      <c r="AD32" s="2">
        <f ca="1">INT(RAND()*(AC32-AB32))+AB32</f>
        <v>83027</v>
      </c>
      <c r="AE32">
        <f ca="1">SQRT(AD32)</f>
        <v>288.14406119161993</v>
      </c>
      <c r="AF32" s="2">
        <f ca="1">INT(AE32)+1</f>
        <v>289</v>
      </c>
      <c r="AG32" s="2">
        <f ca="1">AF32*AF32</f>
        <v>83521</v>
      </c>
      <c r="AI32" s="2">
        <f ca="1">INT(LOG(AD32+0.05))</f>
        <v>4</v>
      </c>
    </row>
    <row r="33" spans="2:35" ht="17.25" x14ac:dyDescent="0.25">
      <c r="B33" s="71" t="s">
        <v>286</v>
      </c>
      <c r="C33" s="71"/>
      <c r="D33" s="71"/>
      <c r="E33" s="71"/>
      <c r="F33" s="71"/>
      <c r="G33" s="71"/>
      <c r="H33" s="71"/>
      <c r="I33" s="71"/>
      <c r="J33" s="154"/>
      <c r="K33" s="75"/>
    </row>
    <row r="34" spans="2:35" ht="18" thickBot="1" x14ac:dyDescent="0.3">
      <c r="B34" s="71" t="s">
        <v>130</v>
      </c>
      <c r="C34" s="71"/>
      <c r="D34" s="71"/>
      <c r="E34" s="71"/>
      <c r="F34" s="82">
        <f ca="1">AD34</f>
        <v>69674</v>
      </c>
      <c r="G34" s="71" t="s">
        <v>131</v>
      </c>
      <c r="H34" s="71"/>
      <c r="I34" s="71"/>
      <c r="J34" s="158">
        <f ca="1">AG34</f>
        <v>69696</v>
      </c>
      <c r="K34" s="84">
        <f ca="1">INT((AI34+M34)*1.2)</f>
        <v>6</v>
      </c>
      <c r="M34" s="147">
        <v>1</v>
      </c>
      <c r="U34" s="147">
        <f>U32+1</f>
        <v>14</v>
      </c>
      <c r="V34" s="147">
        <f>INT(0.5+(V$2/19*(U34-1)))+Q$2</f>
        <v>4</v>
      </c>
      <c r="AB34">
        <f>10^V34</f>
        <v>10000</v>
      </c>
      <c r="AC34">
        <f>10*AB34-1</f>
        <v>99999</v>
      </c>
      <c r="AD34" s="2">
        <f ca="1">INT(RAND()*(AC34-AB34))+AB34</f>
        <v>69674</v>
      </c>
      <c r="AE34">
        <f ca="1">SQRT(AD34)</f>
        <v>263.95833004472507</v>
      </c>
      <c r="AF34" s="2">
        <f ca="1">INT(AE34)+1</f>
        <v>264</v>
      </c>
      <c r="AG34" s="2">
        <f ca="1">AF34*AF34</f>
        <v>69696</v>
      </c>
      <c r="AI34" s="2">
        <f ca="1">INT(LOG(AD34+0.05))</f>
        <v>4</v>
      </c>
    </row>
    <row r="35" spans="2:35" ht="19.5" customHeight="1" x14ac:dyDescent="0.25">
      <c r="B35" s="71" t="s">
        <v>286</v>
      </c>
      <c r="C35" s="71"/>
      <c r="D35" s="71"/>
      <c r="E35" s="71"/>
      <c r="F35" s="71"/>
      <c r="G35" s="71"/>
      <c r="H35" s="71"/>
      <c r="I35" s="71"/>
      <c r="J35" s="154"/>
      <c r="K35" s="75"/>
    </row>
    <row r="36" spans="2:35" ht="18" thickBot="1" x14ac:dyDescent="0.3">
      <c r="B36" s="71" t="s">
        <v>130</v>
      </c>
      <c r="C36" s="71"/>
      <c r="D36" s="71"/>
      <c r="E36" s="71"/>
      <c r="F36" s="82">
        <f ca="1">AD36</f>
        <v>35697</v>
      </c>
      <c r="G36" s="71" t="s">
        <v>131</v>
      </c>
      <c r="H36" s="71"/>
      <c r="I36" s="71"/>
      <c r="J36" s="158">
        <f ca="1">AG36</f>
        <v>35721</v>
      </c>
      <c r="K36" s="84">
        <f ca="1">INT((AI36+M36)*1.2)</f>
        <v>6</v>
      </c>
      <c r="M36" s="147">
        <v>1</v>
      </c>
      <c r="U36" s="147">
        <f>U34+1</f>
        <v>15</v>
      </c>
      <c r="V36" s="147">
        <f>INT(0.5+(V$2/19*(U36-1)))+Q$2</f>
        <v>4</v>
      </c>
      <c r="AB36">
        <f>10^V36</f>
        <v>10000</v>
      </c>
      <c r="AC36">
        <f>10*AB36-1</f>
        <v>99999</v>
      </c>
      <c r="AD36" s="2">
        <f ca="1">INT(RAND()*(AC36-AB36))+AB36</f>
        <v>35697</v>
      </c>
      <c r="AE36">
        <f ca="1">SQRT(AD36)</f>
        <v>188.93649726826206</v>
      </c>
      <c r="AF36" s="2">
        <f ca="1">INT(AE36)+1</f>
        <v>189</v>
      </c>
      <c r="AG36" s="2">
        <f ca="1">AF36*AF36</f>
        <v>35721</v>
      </c>
      <c r="AI36" s="2">
        <f ca="1">INT(LOG(AD36+0.05))</f>
        <v>4</v>
      </c>
    </row>
    <row r="37" spans="2:35" ht="19.5" customHeight="1" x14ac:dyDescent="0.25">
      <c r="B37" s="71" t="s">
        <v>286</v>
      </c>
      <c r="C37" s="71"/>
      <c r="D37" s="71"/>
      <c r="E37" s="71"/>
      <c r="F37" s="71"/>
      <c r="G37" s="71"/>
      <c r="H37" s="71"/>
      <c r="I37" s="71"/>
      <c r="J37" s="154"/>
      <c r="K37" s="75"/>
    </row>
    <row r="38" spans="2:35" ht="18" thickBot="1" x14ac:dyDescent="0.3">
      <c r="B38" s="71" t="s">
        <v>130</v>
      </c>
      <c r="C38" s="71"/>
      <c r="D38" s="71"/>
      <c r="E38" s="71"/>
      <c r="F38" s="82">
        <f ca="1">AD38</f>
        <v>73622</v>
      </c>
      <c r="G38" s="71" t="s">
        <v>131</v>
      </c>
      <c r="H38" s="71"/>
      <c r="I38" s="71"/>
      <c r="J38" s="158">
        <f ca="1">AG38</f>
        <v>73984</v>
      </c>
      <c r="K38" s="84">
        <f ca="1">INT((AI38+M38)*1.2)</f>
        <v>6</v>
      </c>
      <c r="M38" s="147">
        <v>1</v>
      </c>
      <c r="U38" s="147">
        <f>U36+1</f>
        <v>16</v>
      </c>
      <c r="V38" s="147">
        <f>INT(0.5+(V$2/19*(U38-1)))+Q$2</f>
        <v>4</v>
      </c>
      <c r="AB38">
        <f>10^V38</f>
        <v>10000</v>
      </c>
      <c r="AC38">
        <f>10*AB38-1</f>
        <v>99999</v>
      </c>
      <c r="AD38" s="2">
        <f ca="1">INT(RAND()*(AC38-AB38))+AB38</f>
        <v>73622</v>
      </c>
      <c r="AE38">
        <f ca="1">SQRT(AD38)</f>
        <v>271.3337428334338</v>
      </c>
      <c r="AF38" s="2">
        <f ca="1">INT(AE38)+1</f>
        <v>272</v>
      </c>
      <c r="AG38" s="2">
        <f ca="1">AF38*AF38</f>
        <v>73984</v>
      </c>
      <c r="AI38" s="2">
        <f ca="1">INT(LOG(AD38+0.05))</f>
        <v>4</v>
      </c>
    </row>
    <row r="39" spans="2:35" ht="19.5" customHeight="1" x14ac:dyDescent="0.25">
      <c r="B39" s="71" t="s">
        <v>286</v>
      </c>
      <c r="C39" s="71"/>
      <c r="D39" s="71"/>
      <c r="E39" s="71"/>
      <c r="F39" s="71"/>
      <c r="G39" s="71"/>
      <c r="H39" s="71"/>
      <c r="I39" s="71"/>
      <c r="J39" s="154"/>
      <c r="K39" s="75"/>
    </row>
    <row r="40" spans="2:35" ht="18" thickBot="1" x14ac:dyDescent="0.3">
      <c r="B40" s="71" t="s">
        <v>130</v>
      </c>
      <c r="C40" s="71"/>
      <c r="D40" s="71"/>
      <c r="E40" s="71"/>
      <c r="F40" s="82">
        <f ca="1">AD40</f>
        <v>733024</v>
      </c>
      <c r="G40" s="71" t="s">
        <v>131</v>
      </c>
      <c r="H40" s="71"/>
      <c r="I40" s="71"/>
      <c r="J40" s="158">
        <f ca="1">AG40</f>
        <v>734449</v>
      </c>
      <c r="K40" s="84">
        <f ca="1">INT((AI40+M40)*1.2)</f>
        <v>8</v>
      </c>
      <c r="M40" s="147">
        <v>2</v>
      </c>
      <c r="U40" s="147">
        <f>U38+1</f>
        <v>17</v>
      </c>
      <c r="V40" s="147">
        <f>INT(0.5+(V$2/19*(U40-1)))+Q$2</f>
        <v>5</v>
      </c>
      <c r="AB40">
        <f>10^V40</f>
        <v>100000</v>
      </c>
      <c r="AC40">
        <f>10*AB40-1</f>
        <v>999999</v>
      </c>
      <c r="AD40" s="2">
        <f ca="1">INT(RAND()*(AC40-AB40))+AB40</f>
        <v>733024</v>
      </c>
      <c r="AE40">
        <f ca="1">SQRT(AD40)</f>
        <v>856.16820777228111</v>
      </c>
      <c r="AF40" s="2">
        <f ca="1">INT(AE40)+1</f>
        <v>857</v>
      </c>
      <c r="AG40" s="2">
        <f ca="1">AF40*AF40</f>
        <v>734449</v>
      </c>
      <c r="AI40" s="2">
        <f ca="1">INT(LOG(AD40+0.05))</f>
        <v>5</v>
      </c>
    </row>
    <row r="41" spans="2:35" ht="19.5" customHeight="1" x14ac:dyDescent="0.25">
      <c r="B41" s="71" t="s">
        <v>286</v>
      </c>
      <c r="C41" s="71"/>
      <c r="D41" s="71"/>
      <c r="E41" s="71"/>
      <c r="F41" s="71"/>
      <c r="G41" s="71"/>
      <c r="H41" s="71"/>
      <c r="I41" s="71"/>
      <c r="J41" s="154"/>
      <c r="K41" s="75"/>
    </row>
    <row r="42" spans="2:35" ht="18" thickBot="1" x14ac:dyDescent="0.3">
      <c r="B42" s="71" t="s">
        <v>130</v>
      </c>
      <c r="C42" s="71"/>
      <c r="D42" s="71"/>
      <c r="E42" s="71"/>
      <c r="F42" s="82">
        <f ca="1">AD42</f>
        <v>898314</v>
      </c>
      <c r="G42" s="71" t="s">
        <v>131</v>
      </c>
      <c r="H42" s="71"/>
      <c r="I42" s="71"/>
      <c r="J42" s="158">
        <f ca="1">AG42</f>
        <v>898704</v>
      </c>
      <c r="K42" s="84">
        <f ca="1">INT((AI42+M42)*1.2)</f>
        <v>8</v>
      </c>
      <c r="M42" s="147">
        <v>2</v>
      </c>
      <c r="U42" s="147">
        <f>U40+1</f>
        <v>18</v>
      </c>
      <c r="V42" s="147">
        <f>INT(0.5+(V$2/19*(U42-1)))+Q$2</f>
        <v>5</v>
      </c>
      <c r="AB42">
        <f>10^V42</f>
        <v>100000</v>
      </c>
      <c r="AC42">
        <f>10*AB42-1</f>
        <v>999999</v>
      </c>
      <c r="AD42" s="2">
        <f ca="1">INT(RAND()*(AC42-AB42))+AB42</f>
        <v>898314</v>
      </c>
      <c r="AE42">
        <f ca="1">SQRT(AD42)</f>
        <v>947.7942814767348</v>
      </c>
      <c r="AF42" s="2">
        <f ca="1">INT(AE42)+1</f>
        <v>948</v>
      </c>
      <c r="AG42" s="2">
        <f ca="1">AF42*AF42</f>
        <v>898704</v>
      </c>
      <c r="AI42" s="2">
        <f ca="1">INT(LOG(AD42+0.05))</f>
        <v>5</v>
      </c>
    </row>
    <row r="43" spans="2:35" ht="19.5" customHeight="1" x14ac:dyDescent="0.25">
      <c r="B43" s="71" t="s">
        <v>286</v>
      </c>
      <c r="C43" s="71"/>
      <c r="D43" s="71"/>
      <c r="E43" s="71"/>
      <c r="F43" s="71"/>
      <c r="G43" s="71"/>
      <c r="H43" s="71"/>
      <c r="I43" s="71"/>
      <c r="J43" s="154"/>
      <c r="K43" s="75"/>
    </row>
    <row r="44" spans="2:35" ht="18" thickBot="1" x14ac:dyDescent="0.3">
      <c r="B44" s="71" t="s">
        <v>130</v>
      </c>
      <c r="C44" s="71"/>
      <c r="D44" s="71"/>
      <c r="E44" s="71"/>
      <c r="F44" s="82">
        <f ca="1">AD44</f>
        <v>173931</v>
      </c>
      <c r="G44" s="71" t="s">
        <v>131</v>
      </c>
      <c r="H44" s="71"/>
      <c r="I44" s="71"/>
      <c r="J44" s="158">
        <f ca="1">AG44</f>
        <v>174724</v>
      </c>
      <c r="K44" s="84">
        <f ca="1">INT((AI44+M44)*1.2)</f>
        <v>8</v>
      </c>
      <c r="M44" s="147">
        <v>2</v>
      </c>
      <c r="U44" s="147">
        <f>U42+1</f>
        <v>19</v>
      </c>
      <c r="V44" s="147">
        <f>INT(0.5+(V$2/19*(U44-1)))+Q$2</f>
        <v>5</v>
      </c>
      <c r="AB44">
        <f>10^V44</f>
        <v>100000</v>
      </c>
      <c r="AC44">
        <f>10*AB44-1</f>
        <v>999999</v>
      </c>
      <c r="AD44" s="2">
        <f ca="1">INT(RAND()*(AC44-AB44))+AB44</f>
        <v>173931</v>
      </c>
      <c r="AE44">
        <f ca="1">SQRT(AD44)</f>
        <v>417.05035667170938</v>
      </c>
      <c r="AF44" s="2">
        <f ca="1">INT(AE44)+1</f>
        <v>418</v>
      </c>
      <c r="AG44" s="2">
        <f ca="1">AF44*AF44</f>
        <v>174724</v>
      </c>
      <c r="AI44" s="2">
        <f ca="1">INT(LOG(AD44+0.05))</f>
        <v>5</v>
      </c>
    </row>
    <row r="45" spans="2:35" ht="19.5" customHeight="1" x14ac:dyDescent="0.25">
      <c r="B45" s="71" t="s">
        <v>286</v>
      </c>
      <c r="C45" s="71"/>
      <c r="D45" s="71"/>
      <c r="E45" s="71"/>
      <c r="F45" s="71"/>
      <c r="G45" s="71"/>
      <c r="H45" s="71"/>
      <c r="I45" s="71"/>
      <c r="J45" s="154"/>
      <c r="K45" s="75"/>
    </row>
    <row r="46" spans="2:35" ht="18" thickBot="1" x14ac:dyDescent="0.3">
      <c r="B46" s="71" t="s">
        <v>130</v>
      </c>
      <c r="C46" s="71"/>
      <c r="D46" s="71"/>
      <c r="E46" s="71"/>
      <c r="F46" s="82">
        <f ca="1">AD46</f>
        <v>863308</v>
      </c>
      <c r="G46" s="71" t="s">
        <v>131</v>
      </c>
      <c r="H46" s="71"/>
      <c r="I46" s="71"/>
      <c r="J46" s="158">
        <f ca="1">AG46</f>
        <v>864900</v>
      </c>
      <c r="K46" s="84">
        <f ca="1">INT((AI46+M46)*1.2)</f>
        <v>8</v>
      </c>
      <c r="M46" s="147">
        <v>2</v>
      </c>
      <c r="U46" s="147">
        <f>U44+1</f>
        <v>20</v>
      </c>
      <c r="V46" s="147">
        <f>INT(0.5+(V$2/19*(U46-1)))+Q$2</f>
        <v>5</v>
      </c>
      <c r="AB46">
        <f>10^V46</f>
        <v>100000</v>
      </c>
      <c r="AC46">
        <f>10*AB46-1</f>
        <v>999999</v>
      </c>
      <c r="AD46" s="2">
        <f ca="1">INT(RAND()*(AC46-AB46))+AB46</f>
        <v>863308</v>
      </c>
      <c r="AE46">
        <f ca="1">SQRT(AD46)</f>
        <v>929.14369179368589</v>
      </c>
      <c r="AF46" s="2">
        <f ca="1">INT(AE46)+1</f>
        <v>930</v>
      </c>
      <c r="AG46" s="2">
        <f ca="1">AF46*AF46</f>
        <v>864900</v>
      </c>
      <c r="AI46" s="2">
        <f ca="1">INT(LOG(AD46+0.05))</f>
        <v>5</v>
      </c>
    </row>
    <row r="47" spans="2:35" ht="29.25" customHeight="1" x14ac:dyDescent="0.25">
      <c r="B47" s="71"/>
      <c r="C47" s="71"/>
      <c r="D47" s="71"/>
      <c r="E47" s="71"/>
      <c r="F47" s="82"/>
      <c r="G47" s="71"/>
      <c r="H47" s="71"/>
      <c r="I47" s="71"/>
      <c r="J47" s="83"/>
      <c r="K47" s="75"/>
      <c r="AD47"/>
      <c r="AF47"/>
      <c r="AG47"/>
    </row>
    <row r="48" spans="2:35" ht="17.25" x14ac:dyDescent="0.25">
      <c r="B48" s="71"/>
      <c r="C48" s="71"/>
      <c r="D48" s="71"/>
      <c r="E48" s="71"/>
      <c r="F48" s="82"/>
      <c r="G48" s="71"/>
      <c r="H48" s="71"/>
      <c r="I48" s="71"/>
      <c r="J48" s="97" t="s">
        <v>44</v>
      </c>
      <c r="K48" s="75">
        <f ca="1">SUM(K8:K46)</f>
        <v>103</v>
      </c>
      <c r="AD48"/>
      <c r="AF48"/>
      <c r="AG48"/>
    </row>
    <row r="49" spans="1:33" ht="31.5" customHeight="1" x14ac:dyDescent="0.2">
      <c r="A49" t="s">
        <v>2</v>
      </c>
      <c r="L49" t="s">
        <v>2</v>
      </c>
      <c r="AD49"/>
      <c r="AF49"/>
      <c r="AG49"/>
    </row>
  </sheetData>
  <phoneticPr fontId="0" type="noConversion"/>
  <printOptions horizontalCentered="1"/>
  <pageMargins left="0" right="0" top="0.39370078740157483" bottom="0" header="0" footer="0"/>
  <pageSetup paperSize="9" scale="90" orientation="portrait" r:id="rId1"/>
  <headerFooter>
    <oddHeader>&amp;C&amp;16Juniors 2</oddHeader>
    <oddFooter>&amp;R&amp;24 18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AB54"/>
  <sheetViews>
    <sheetView workbookViewId="0"/>
  </sheetViews>
  <sheetFormatPr defaultColWidth="9.140625" defaultRowHeight="12.75" x14ac:dyDescent="0.2"/>
  <cols>
    <col min="1" max="1" width="1.42578125" customWidth="1"/>
    <col min="2" max="2" width="3.28515625" customWidth="1"/>
    <col min="3" max="3" width="21.85546875" style="2" customWidth="1"/>
    <col min="4" max="4" width="7.7109375" customWidth="1"/>
    <col min="5" max="5" width="0.85546875" customWidth="1"/>
    <col min="6" max="6" width="4.5703125" customWidth="1"/>
    <col min="7" max="7" width="17.5703125" customWidth="1"/>
    <col min="8" max="8" width="0.5703125" customWidth="1"/>
    <col min="9" max="9" width="6" style="76" customWidth="1"/>
    <col min="10" max="10" width="0.85546875" customWidth="1"/>
    <col min="11" max="11" width="9.7109375" style="147" hidden="1" customWidth="1"/>
    <col min="12" max="12" width="2.28515625" style="147" hidden="1" customWidth="1"/>
    <col min="13" max="13" width="0" style="147" hidden="1" customWidth="1"/>
    <col min="14" max="17" width="11.42578125" style="147" hidden="1" customWidth="1"/>
    <col min="18" max="19" width="0" style="147" hidden="1" customWidth="1"/>
    <col min="20" max="20" width="9.7109375" style="147" hidden="1" customWidth="1"/>
    <col min="21" max="33" width="0" hidden="1" customWidth="1"/>
  </cols>
  <sheetData>
    <row r="1" spans="2:28" ht="6.75" customHeight="1" x14ac:dyDescent="0.2">
      <c r="J1" t="s">
        <v>2</v>
      </c>
      <c r="O1" s="147">
        <v>3</v>
      </c>
      <c r="Q1" s="147">
        <v>13</v>
      </c>
    </row>
    <row r="2" spans="2:28" ht="18" x14ac:dyDescent="0.25">
      <c r="B2" s="60" t="s">
        <v>287</v>
      </c>
      <c r="E2" s="1"/>
      <c r="F2" s="14"/>
      <c r="G2" s="20"/>
      <c r="M2" s="152" t="str">
        <f>IF(O2&lt;O1,"NO",IF(O2&gt;Q1,"NO",IF(Q2&lt;O1,"NO",IF(Q2&gt;Q1,"NO",IF(O2&gt;Q2,"NO",IF(O2&gt;INT(O2),"NO",IF(Q2&gt;INT(Q2),"NO","OK")))))))</f>
        <v>OK</v>
      </c>
      <c r="N2" s="148" t="s">
        <v>8</v>
      </c>
      <c r="O2" s="153">
        <v>3</v>
      </c>
      <c r="P2" s="148" t="s">
        <v>9</v>
      </c>
      <c r="Q2" s="153">
        <v>8</v>
      </c>
      <c r="T2" s="147">
        <f>Q2-O2</f>
        <v>5</v>
      </c>
    </row>
    <row r="3" spans="2:28" ht="18" x14ac:dyDescent="0.25">
      <c r="B3" s="60" t="s">
        <v>97</v>
      </c>
      <c r="E3" s="1"/>
      <c r="F3" s="14"/>
      <c r="G3" s="20"/>
      <c r="I3" s="97" t="s">
        <v>175</v>
      </c>
      <c r="M3" s="152"/>
      <c r="N3" s="148"/>
      <c r="O3" s="153"/>
      <c r="P3" s="148"/>
      <c r="Q3" s="153"/>
    </row>
    <row r="4" spans="2:28" ht="19.5" customHeight="1" x14ac:dyDescent="0.25">
      <c r="C4"/>
      <c r="I4" s="97" t="s">
        <v>176</v>
      </c>
      <c r="K4" s="148"/>
      <c r="O4" s="152" t="s">
        <v>72</v>
      </c>
      <c r="S4" s="148" t="s">
        <v>69</v>
      </c>
      <c r="T4" s="148" t="s">
        <v>5</v>
      </c>
    </row>
    <row r="5" spans="2:28" ht="19.5" customHeight="1" x14ac:dyDescent="0.25">
      <c r="C5" s="144" t="s">
        <v>449</v>
      </c>
      <c r="I5" s="97"/>
    </row>
    <row r="6" spans="2:28" ht="19.5" customHeight="1" x14ac:dyDescent="0.25">
      <c r="I6" s="97"/>
    </row>
    <row r="7" spans="2:28" ht="26.25" customHeight="1" thickBot="1" x14ac:dyDescent="0.3">
      <c r="C7" s="82">
        <f ca="1">AB7</f>
        <v>2197</v>
      </c>
      <c r="D7" s="71"/>
      <c r="E7" s="71"/>
      <c r="F7" s="71"/>
      <c r="G7" s="159">
        <f ca="1">AA7</f>
        <v>13</v>
      </c>
      <c r="H7" s="71"/>
      <c r="I7" s="75">
        <f>T7</f>
        <v>3</v>
      </c>
      <c r="S7" s="147">
        <v>1</v>
      </c>
      <c r="T7" s="43">
        <v>3</v>
      </c>
      <c r="U7">
        <f>10^T7</f>
        <v>1000</v>
      </c>
      <c r="V7">
        <f>10^(T7+1)-1-U7</f>
        <v>8999</v>
      </c>
      <c r="W7">
        <f ca="1">INT(RAND()*V7+U7)</f>
        <v>2277</v>
      </c>
      <c r="X7">
        <f ca="1">INT(W7^(1/3))</f>
        <v>13</v>
      </c>
      <c r="Y7">
        <f ca="1">X7^3</f>
        <v>2197</v>
      </c>
      <c r="Z7">
        <f ca="1">INT(LOG(Y7+0.5)+1)</f>
        <v>4</v>
      </c>
      <c r="AA7">
        <f ca="1">IF(Z7=T7,X7+1,X7)</f>
        <v>13</v>
      </c>
      <c r="AB7">
        <f ca="1">AA7^3</f>
        <v>2197</v>
      </c>
    </row>
    <row r="8" spans="2:28" ht="15" customHeight="1" x14ac:dyDescent="0.25">
      <c r="C8" s="82"/>
      <c r="D8" s="71"/>
      <c r="E8" s="71"/>
      <c r="F8" s="71"/>
      <c r="G8" s="154"/>
      <c r="H8" s="71"/>
      <c r="I8" s="75"/>
      <c r="T8" s="43"/>
    </row>
    <row r="9" spans="2:28" ht="18.75" customHeight="1" thickBot="1" x14ac:dyDescent="0.3">
      <c r="C9" s="82">
        <f ca="1">AB9</f>
        <v>5832</v>
      </c>
      <c r="D9" s="71"/>
      <c r="E9" s="71"/>
      <c r="F9" s="71"/>
      <c r="G9" s="159">
        <f ca="1">AA9</f>
        <v>18</v>
      </c>
      <c r="H9" s="71"/>
      <c r="I9" s="75">
        <f>T9</f>
        <v>3</v>
      </c>
      <c r="N9" s="148"/>
      <c r="O9" s="148" t="s">
        <v>184</v>
      </c>
      <c r="P9" s="148" t="s">
        <v>185</v>
      </c>
      <c r="Q9" s="148" t="s">
        <v>186</v>
      </c>
      <c r="S9" s="147">
        <f>S7+1</f>
        <v>2</v>
      </c>
      <c r="T9" s="43">
        <v>3</v>
      </c>
      <c r="U9">
        <f>10^T9</f>
        <v>1000</v>
      </c>
      <c r="V9">
        <f>10^(T9+1)-1-U9</f>
        <v>8999</v>
      </c>
      <c r="W9">
        <f ca="1">INT(RAND()*V9+U9)</f>
        <v>5970</v>
      </c>
      <c r="X9">
        <f ca="1">INT(W9^(1/3))</f>
        <v>18</v>
      </c>
      <c r="Y9">
        <f ca="1">X9^3</f>
        <v>5832</v>
      </c>
      <c r="Z9">
        <f ca="1">INT(LOG(Y9+0.5)+1)</f>
        <v>4</v>
      </c>
      <c r="AA9">
        <f ca="1">IF(Z9=T9,X9+1,X9)</f>
        <v>18</v>
      </c>
      <c r="AB9">
        <f ca="1">AA9^3</f>
        <v>5832</v>
      </c>
    </row>
    <row r="10" spans="2:28" ht="15" customHeight="1" x14ac:dyDescent="0.25">
      <c r="C10" s="82"/>
      <c r="D10" s="71"/>
      <c r="E10" s="71"/>
      <c r="F10" s="71"/>
      <c r="G10" s="154"/>
      <c r="H10" s="71"/>
      <c r="I10" s="75"/>
      <c r="N10" s="148"/>
      <c r="O10" s="148"/>
      <c r="P10" s="148"/>
      <c r="T10" s="43"/>
    </row>
    <row r="11" spans="2:28" ht="18.75" customHeight="1" thickBot="1" x14ac:dyDescent="0.3">
      <c r="C11" s="82">
        <f ca="1">AB11</f>
        <v>6859</v>
      </c>
      <c r="D11" s="71"/>
      <c r="E11" s="71"/>
      <c r="F11" s="71"/>
      <c r="G11" s="159">
        <f ca="1">AA11</f>
        <v>19</v>
      </c>
      <c r="H11" s="71"/>
      <c r="I11" s="75">
        <f>T11</f>
        <v>3</v>
      </c>
      <c r="N11" s="148" t="s">
        <v>187</v>
      </c>
      <c r="O11" s="148">
        <v>4</v>
      </c>
      <c r="P11" s="148">
        <v>3</v>
      </c>
      <c r="Q11" s="147">
        <v>3</v>
      </c>
      <c r="S11" s="147">
        <f>S9+1</f>
        <v>3</v>
      </c>
      <c r="T11" s="43">
        <v>3</v>
      </c>
      <c r="U11">
        <f>10^T11</f>
        <v>1000</v>
      </c>
      <c r="V11">
        <f>10^(T11+1)-1-U11</f>
        <v>8999</v>
      </c>
      <c r="W11">
        <f ca="1">INT(RAND()*V11+U11)</f>
        <v>7188</v>
      </c>
      <c r="X11">
        <f ca="1">INT(W11^(1/3))</f>
        <v>19</v>
      </c>
      <c r="Y11">
        <f ca="1">X11^3</f>
        <v>6859</v>
      </c>
      <c r="Z11">
        <f ca="1">INT(LOG(Y11+0.5)+1)</f>
        <v>4</v>
      </c>
      <c r="AA11">
        <f ca="1">IF(Z11=T11,X11+1,X11)</f>
        <v>19</v>
      </c>
      <c r="AB11">
        <f ca="1">AA11^3</f>
        <v>6859</v>
      </c>
    </row>
    <row r="12" spans="2:28" ht="15" customHeight="1" x14ac:dyDescent="0.25">
      <c r="C12" s="82"/>
      <c r="D12" s="71"/>
      <c r="E12" s="71"/>
      <c r="F12" s="71"/>
      <c r="G12" s="154"/>
      <c r="H12" s="71"/>
      <c r="I12" s="75"/>
      <c r="T12" s="43"/>
    </row>
    <row r="13" spans="2:28" ht="18.75" customHeight="1" thickBot="1" x14ac:dyDescent="0.3">
      <c r="C13" s="82">
        <f ca="1">AB13</f>
        <v>35937</v>
      </c>
      <c r="D13" s="71"/>
      <c r="E13" s="71"/>
      <c r="F13" s="71"/>
      <c r="G13" s="159">
        <f ca="1">AA13</f>
        <v>33</v>
      </c>
      <c r="H13" s="71"/>
      <c r="I13" s="75">
        <f>T13</f>
        <v>4</v>
      </c>
      <c r="N13" s="148" t="s">
        <v>188</v>
      </c>
      <c r="O13" s="147">
        <v>6</v>
      </c>
      <c r="P13" s="147">
        <v>8</v>
      </c>
      <c r="Q13" s="147">
        <v>7</v>
      </c>
      <c r="S13" s="147">
        <f>S11+1</f>
        <v>4</v>
      </c>
      <c r="T13" s="43">
        <v>4</v>
      </c>
      <c r="U13">
        <f>10^T13</f>
        <v>10000</v>
      </c>
      <c r="V13">
        <f>10^(T13+1)-1-U13</f>
        <v>89999</v>
      </c>
      <c r="W13">
        <f ca="1">INT(RAND()*V13+U13)</f>
        <v>37047</v>
      </c>
      <c r="X13">
        <f ca="1">INT(W13^(1/3))</f>
        <v>33</v>
      </c>
      <c r="Y13">
        <f ca="1">X13^3</f>
        <v>35937</v>
      </c>
      <c r="Z13">
        <f ca="1">INT(LOG(Y13+0.5)+1)</f>
        <v>5</v>
      </c>
      <c r="AA13">
        <f ca="1">IF(Z13=T13,X13+1,X13)</f>
        <v>33</v>
      </c>
      <c r="AB13">
        <f ca="1">AA13^3</f>
        <v>35937</v>
      </c>
    </row>
    <row r="14" spans="2:28" ht="15" customHeight="1" x14ac:dyDescent="0.25">
      <c r="C14" s="82"/>
      <c r="D14" s="71"/>
      <c r="E14" s="71"/>
      <c r="F14" s="71"/>
      <c r="G14" s="154"/>
      <c r="H14" s="71"/>
      <c r="I14" s="75"/>
      <c r="N14" s="148"/>
      <c r="T14" s="43"/>
    </row>
    <row r="15" spans="2:28" ht="18.75" customHeight="1" thickBot="1" x14ac:dyDescent="0.3">
      <c r="C15" s="82">
        <f ca="1">AB15</f>
        <v>32768</v>
      </c>
      <c r="D15" s="71"/>
      <c r="E15" s="71"/>
      <c r="F15" s="71"/>
      <c r="G15" s="159">
        <f ca="1">AA15</f>
        <v>32</v>
      </c>
      <c r="H15" s="71"/>
      <c r="I15" s="75">
        <f>T15</f>
        <v>4</v>
      </c>
      <c r="N15" s="148" t="s">
        <v>189</v>
      </c>
      <c r="O15" s="147">
        <v>98</v>
      </c>
      <c r="P15" s="147">
        <v>123</v>
      </c>
      <c r="Q15" s="147">
        <v>87</v>
      </c>
      <c r="S15" s="147">
        <f>S13+1</f>
        <v>5</v>
      </c>
      <c r="T15" s="43">
        <v>4</v>
      </c>
      <c r="U15">
        <f>10^T15</f>
        <v>10000</v>
      </c>
      <c r="V15">
        <f>10^(T15+1)-1-U15</f>
        <v>89999</v>
      </c>
      <c r="W15">
        <f ca="1">INT(RAND()*V15+U15)</f>
        <v>34400</v>
      </c>
      <c r="X15">
        <f ca="1">INT(W15^(1/3))</f>
        <v>32</v>
      </c>
      <c r="Y15">
        <f ca="1">X15^3</f>
        <v>32768</v>
      </c>
      <c r="Z15">
        <f ca="1">INT(LOG(Y15+0.5)+1)</f>
        <v>5</v>
      </c>
      <c r="AA15">
        <f ca="1">IF(Z15=T15,X15+1,X15)</f>
        <v>32</v>
      </c>
      <c r="AB15">
        <f ca="1">AA15^3</f>
        <v>32768</v>
      </c>
    </row>
    <row r="16" spans="2:28" ht="15" customHeight="1" x14ac:dyDescent="0.25">
      <c r="C16" s="82"/>
      <c r="D16" s="71"/>
      <c r="E16" s="71"/>
      <c r="F16" s="71"/>
      <c r="G16" s="154"/>
      <c r="H16" s="71"/>
      <c r="I16" s="75"/>
      <c r="N16" s="148"/>
      <c r="T16" s="43"/>
    </row>
    <row r="17" spans="3:28" ht="18.75" customHeight="1" thickBot="1" x14ac:dyDescent="0.3">
      <c r="C17" s="82">
        <f ca="1">AB17</f>
        <v>19683</v>
      </c>
      <c r="D17" s="71"/>
      <c r="E17" s="71"/>
      <c r="F17" s="71"/>
      <c r="G17" s="159">
        <f ca="1">AA17</f>
        <v>27</v>
      </c>
      <c r="H17" s="71"/>
      <c r="I17" s="75">
        <f>T17</f>
        <v>4</v>
      </c>
      <c r="N17" s="148" t="s">
        <v>183</v>
      </c>
      <c r="O17" s="147">
        <v>20</v>
      </c>
      <c r="P17" s="147">
        <v>25</v>
      </c>
      <c r="Q17" s="147">
        <v>20</v>
      </c>
      <c r="S17" s="147">
        <f>S15+1</f>
        <v>6</v>
      </c>
      <c r="T17" s="43">
        <v>4</v>
      </c>
      <c r="U17">
        <f>10^T17</f>
        <v>10000</v>
      </c>
      <c r="V17">
        <f>10^(T17+1)-1-U17</f>
        <v>89999</v>
      </c>
      <c r="W17">
        <f ca="1">INT(RAND()*V17+U17)</f>
        <v>21886</v>
      </c>
      <c r="X17">
        <f ca="1">INT(W17^(1/3))</f>
        <v>27</v>
      </c>
      <c r="Y17">
        <f ca="1">X17^3</f>
        <v>19683</v>
      </c>
      <c r="Z17">
        <f ca="1">INT(LOG(Y17+0.5)+1)</f>
        <v>5</v>
      </c>
      <c r="AA17">
        <f ca="1">IF(Z17=T17,X17+1,X17)</f>
        <v>27</v>
      </c>
      <c r="AB17">
        <f ca="1">AA17^3</f>
        <v>19683</v>
      </c>
    </row>
    <row r="18" spans="3:28" ht="15" customHeight="1" x14ac:dyDescent="0.25">
      <c r="C18" s="82"/>
      <c r="D18" s="71"/>
      <c r="E18" s="71"/>
      <c r="F18" s="71"/>
      <c r="G18" s="154"/>
      <c r="H18" s="71"/>
      <c r="I18" s="75"/>
      <c r="T18" s="43"/>
    </row>
    <row r="19" spans="3:28" ht="18.75" customHeight="1" thickBot="1" x14ac:dyDescent="0.3">
      <c r="C19" s="82">
        <f ca="1">AB19</f>
        <v>250047</v>
      </c>
      <c r="D19" s="71"/>
      <c r="E19" s="71"/>
      <c r="F19" s="71"/>
      <c r="G19" s="159">
        <f ca="1">AA19</f>
        <v>63</v>
      </c>
      <c r="H19" s="71"/>
      <c r="I19" s="75">
        <f>T19</f>
        <v>5</v>
      </c>
      <c r="S19" s="147">
        <f>S17+1</f>
        <v>7</v>
      </c>
      <c r="T19" s="43">
        <v>5</v>
      </c>
      <c r="U19">
        <f>10^T19</f>
        <v>100000</v>
      </c>
      <c r="V19">
        <f>10^(T19+1)-1-U19</f>
        <v>899999</v>
      </c>
      <c r="W19">
        <f ca="1">INT(RAND()*V19+U19)</f>
        <v>253924</v>
      </c>
      <c r="X19">
        <f ca="1">INT(W19^(1/3))</f>
        <v>63</v>
      </c>
      <c r="Y19">
        <f ca="1">X19^3</f>
        <v>250047</v>
      </c>
      <c r="Z19">
        <f ca="1">INT(LOG(Y19+0.5)+1)</f>
        <v>6</v>
      </c>
      <c r="AA19">
        <f ca="1">IF(Z19=T19,X19+1,X19)</f>
        <v>63</v>
      </c>
      <c r="AB19">
        <f ca="1">AA19^3</f>
        <v>250047</v>
      </c>
    </row>
    <row r="20" spans="3:28" ht="15" customHeight="1" x14ac:dyDescent="0.25">
      <c r="C20" s="82"/>
      <c r="D20" s="71"/>
      <c r="E20" s="71"/>
      <c r="F20" s="71"/>
      <c r="G20" s="154"/>
      <c r="H20" s="71"/>
      <c r="I20" s="75"/>
      <c r="T20" s="43"/>
    </row>
    <row r="21" spans="3:28" ht="18.75" customHeight="1" thickBot="1" x14ac:dyDescent="0.3">
      <c r="C21" s="82">
        <f ca="1">AB21</f>
        <v>681472</v>
      </c>
      <c r="D21" s="71"/>
      <c r="E21" s="71"/>
      <c r="F21" s="71"/>
      <c r="G21" s="159">
        <f ca="1">AA21</f>
        <v>88</v>
      </c>
      <c r="H21" s="71"/>
      <c r="I21" s="75">
        <f>T21</f>
        <v>5</v>
      </c>
      <c r="S21" s="147">
        <f>S19+1</f>
        <v>8</v>
      </c>
      <c r="T21" s="43">
        <v>5</v>
      </c>
      <c r="U21">
        <f>10^T21</f>
        <v>100000</v>
      </c>
      <c r="V21">
        <f>10^(T21+1)-1-U21</f>
        <v>899999</v>
      </c>
      <c r="W21">
        <f ca="1">INT(RAND()*V21+U21)</f>
        <v>704691</v>
      </c>
      <c r="X21">
        <f ca="1">INT(W21^(1/3))</f>
        <v>88</v>
      </c>
      <c r="Y21">
        <f ca="1">X21^3</f>
        <v>681472</v>
      </c>
      <c r="Z21">
        <f ca="1">INT(LOG(Y21+0.5)+1)</f>
        <v>6</v>
      </c>
      <c r="AA21">
        <f ca="1">IF(Z21=T21,X21+1,X21)</f>
        <v>88</v>
      </c>
      <c r="AB21">
        <f ca="1">AA21^3</f>
        <v>681472</v>
      </c>
    </row>
    <row r="22" spans="3:28" ht="15" customHeight="1" x14ac:dyDescent="0.25">
      <c r="C22" s="82"/>
      <c r="D22" s="71"/>
      <c r="E22" s="71"/>
      <c r="F22" s="71"/>
      <c r="G22" s="154"/>
      <c r="H22" s="71"/>
      <c r="I22" s="75"/>
      <c r="T22" s="43"/>
    </row>
    <row r="23" spans="3:28" ht="18.75" customHeight="1" thickBot="1" x14ac:dyDescent="0.3">
      <c r="C23" s="82">
        <f ca="1">AB23</f>
        <v>438976</v>
      </c>
      <c r="D23" s="71"/>
      <c r="E23" s="71"/>
      <c r="F23" s="71"/>
      <c r="G23" s="159">
        <f ca="1">AA23</f>
        <v>76</v>
      </c>
      <c r="H23" s="71"/>
      <c r="I23" s="75">
        <f>T23</f>
        <v>5</v>
      </c>
      <c r="S23" s="147">
        <f>S21+1</f>
        <v>9</v>
      </c>
      <c r="T23" s="43">
        <v>5</v>
      </c>
      <c r="U23">
        <f>10^T23</f>
        <v>100000</v>
      </c>
      <c r="V23">
        <f>10^(T23+1)-1-U23</f>
        <v>899999</v>
      </c>
      <c r="W23">
        <f ca="1">INT(RAND()*V23+U23)</f>
        <v>450481</v>
      </c>
      <c r="X23">
        <f ca="1">INT(W23^(1/3))</f>
        <v>76</v>
      </c>
      <c r="Y23">
        <f ca="1">X23^3</f>
        <v>438976</v>
      </c>
      <c r="Z23">
        <f ca="1">INT(LOG(Y23+0.5)+1)</f>
        <v>6</v>
      </c>
      <c r="AA23">
        <f ca="1">IF(Z23=T23,X23+1,X23)</f>
        <v>76</v>
      </c>
      <c r="AB23">
        <f ca="1">AA23^3</f>
        <v>438976</v>
      </c>
    </row>
    <row r="24" spans="3:28" ht="15" customHeight="1" x14ac:dyDescent="0.25">
      <c r="C24" s="82"/>
      <c r="D24" s="71"/>
      <c r="E24" s="71"/>
      <c r="F24" s="71"/>
      <c r="G24" s="154"/>
      <c r="H24" s="71"/>
      <c r="I24" s="75"/>
      <c r="T24" s="43"/>
    </row>
    <row r="25" spans="3:28" ht="18.75" customHeight="1" thickBot="1" x14ac:dyDescent="0.3">
      <c r="C25" s="82">
        <f ca="1">AB25</f>
        <v>195112</v>
      </c>
      <c r="D25" s="71"/>
      <c r="E25" s="71"/>
      <c r="F25" s="71"/>
      <c r="G25" s="159">
        <f ca="1">AA25</f>
        <v>58</v>
      </c>
      <c r="H25" s="71"/>
      <c r="I25" s="75">
        <f>T25</f>
        <v>5</v>
      </c>
      <c r="S25" s="147">
        <f>S23+1</f>
        <v>10</v>
      </c>
      <c r="T25" s="43">
        <v>5</v>
      </c>
      <c r="U25">
        <f>10^T25</f>
        <v>100000</v>
      </c>
      <c r="V25">
        <f>10^(T25+1)-1-U25</f>
        <v>899999</v>
      </c>
      <c r="W25">
        <f ca="1">INT(RAND()*V25+U25)</f>
        <v>198750</v>
      </c>
      <c r="X25">
        <f ca="1">INT(W25^(1/3))</f>
        <v>58</v>
      </c>
      <c r="Y25">
        <f ca="1">X25^3</f>
        <v>195112</v>
      </c>
      <c r="Z25">
        <f ca="1">INT(LOG(Y25+0.5)+1)</f>
        <v>6</v>
      </c>
      <c r="AA25">
        <f ca="1">IF(Z25=T25,X25+1,X25)</f>
        <v>58</v>
      </c>
      <c r="AB25">
        <f ca="1">AA25^3</f>
        <v>195112</v>
      </c>
    </row>
    <row r="26" spans="3:28" ht="15" customHeight="1" x14ac:dyDescent="0.25">
      <c r="C26" s="82"/>
      <c r="D26" s="71"/>
      <c r="E26" s="71"/>
      <c r="F26" s="71"/>
      <c r="G26" s="154"/>
      <c r="H26" s="71"/>
      <c r="I26" s="75"/>
      <c r="T26" s="43"/>
    </row>
    <row r="27" spans="3:28" ht="18.75" customHeight="1" thickBot="1" x14ac:dyDescent="0.3">
      <c r="C27" s="82">
        <f ca="1">AB27</f>
        <v>5832000</v>
      </c>
      <c r="D27" s="71"/>
      <c r="E27" s="71"/>
      <c r="F27" s="71"/>
      <c r="G27" s="159">
        <f ca="1">AA27</f>
        <v>180</v>
      </c>
      <c r="H27" s="71"/>
      <c r="I27" s="75">
        <f>T27</f>
        <v>6</v>
      </c>
      <c r="S27" s="147">
        <f>S25+1</f>
        <v>11</v>
      </c>
      <c r="T27" s="43">
        <v>6</v>
      </c>
      <c r="U27">
        <f>10^T27</f>
        <v>1000000</v>
      </c>
      <c r="V27">
        <f>10^(T27+1)-1-U27</f>
        <v>8999999</v>
      </c>
      <c r="W27">
        <f ca="1">INT(RAND()*V27+U27)</f>
        <v>5880214</v>
      </c>
      <c r="X27">
        <f ca="1">INT(W27^(1/3))</f>
        <v>180</v>
      </c>
      <c r="Y27">
        <f ca="1">X27^3</f>
        <v>5832000</v>
      </c>
      <c r="Z27">
        <f ca="1">INT(LOG(Y27+0.5)+1)</f>
        <v>7</v>
      </c>
      <c r="AA27">
        <f ca="1">IF(Z27=T27,X27+1,X27)</f>
        <v>180</v>
      </c>
      <c r="AB27">
        <f ca="1">AA27^3</f>
        <v>5832000</v>
      </c>
    </row>
    <row r="28" spans="3:28" ht="15" customHeight="1" x14ac:dyDescent="0.25">
      <c r="C28" s="82"/>
      <c r="D28" s="71"/>
      <c r="E28" s="71"/>
      <c r="F28" s="71"/>
      <c r="G28" s="154"/>
      <c r="H28" s="71"/>
      <c r="I28" s="75"/>
      <c r="T28" s="43"/>
    </row>
    <row r="29" spans="3:28" ht="18.75" customHeight="1" thickBot="1" x14ac:dyDescent="0.3">
      <c r="C29" s="82">
        <f ca="1">AB29</f>
        <v>1520875</v>
      </c>
      <c r="D29" s="71"/>
      <c r="E29" s="71"/>
      <c r="F29" s="71"/>
      <c r="G29" s="159">
        <f ca="1">AA29</f>
        <v>115</v>
      </c>
      <c r="H29" s="71"/>
      <c r="I29" s="75">
        <f>T29</f>
        <v>6</v>
      </c>
      <c r="S29" s="147">
        <f>S27+1</f>
        <v>12</v>
      </c>
      <c r="T29" s="43">
        <v>6</v>
      </c>
      <c r="U29">
        <f>10^T29</f>
        <v>1000000</v>
      </c>
      <c r="V29">
        <f>10^(T29+1)-1-U29</f>
        <v>8999999</v>
      </c>
      <c r="W29">
        <f ca="1">INT(RAND()*V29+U29)</f>
        <v>1543749</v>
      </c>
      <c r="X29">
        <f ca="1">INT(W29^(1/3))</f>
        <v>115</v>
      </c>
      <c r="Y29">
        <f ca="1">X29^3</f>
        <v>1520875</v>
      </c>
      <c r="Z29">
        <f ca="1">INT(LOG(Y29+0.5)+1)</f>
        <v>7</v>
      </c>
      <c r="AA29">
        <f ca="1">IF(Z29=T29,X29+1,X29)</f>
        <v>115</v>
      </c>
      <c r="AB29">
        <f ca="1">AA29^3</f>
        <v>1520875</v>
      </c>
    </row>
    <row r="30" spans="3:28" ht="15" customHeight="1" x14ac:dyDescent="0.25">
      <c r="C30" s="82"/>
      <c r="D30" s="71"/>
      <c r="E30" s="71"/>
      <c r="F30" s="71"/>
      <c r="G30" s="154"/>
      <c r="H30" s="71"/>
      <c r="I30" s="75"/>
      <c r="T30" s="43"/>
    </row>
    <row r="31" spans="3:28" ht="18.75" customHeight="1" thickBot="1" x14ac:dyDescent="0.3">
      <c r="C31" s="82">
        <f ca="1">AB31</f>
        <v>5451776</v>
      </c>
      <c r="D31" s="71"/>
      <c r="E31" s="71"/>
      <c r="F31" s="71"/>
      <c r="G31" s="159">
        <f ca="1">AA31</f>
        <v>176</v>
      </c>
      <c r="H31" s="71"/>
      <c r="I31" s="75">
        <f>T31</f>
        <v>6</v>
      </c>
      <c r="S31" s="147">
        <f>S29+1</f>
        <v>13</v>
      </c>
      <c r="T31" s="43">
        <v>6</v>
      </c>
      <c r="U31">
        <f>10^T31</f>
        <v>1000000</v>
      </c>
      <c r="V31">
        <f>10^(T31+1)-1-U31</f>
        <v>8999999</v>
      </c>
      <c r="W31">
        <f ca="1">INT(RAND()*V31+U31)</f>
        <v>5463411</v>
      </c>
      <c r="X31">
        <f ca="1">INT(W31^(1/3))</f>
        <v>176</v>
      </c>
      <c r="Y31">
        <f ca="1">X31^3</f>
        <v>5451776</v>
      </c>
      <c r="Z31">
        <f ca="1">INT(LOG(Y31+0.5)+1)</f>
        <v>7</v>
      </c>
      <c r="AA31">
        <f ca="1">IF(Z31=T31,X31+1,X31)</f>
        <v>176</v>
      </c>
      <c r="AB31">
        <f ca="1">AA31^3</f>
        <v>5451776</v>
      </c>
    </row>
    <row r="32" spans="3:28" ht="15" customHeight="1" x14ac:dyDescent="0.25">
      <c r="C32" s="82"/>
      <c r="D32" s="71"/>
      <c r="E32" s="71"/>
      <c r="F32" s="71"/>
      <c r="G32" s="154"/>
      <c r="H32" s="71"/>
      <c r="I32" s="75"/>
      <c r="T32" s="43"/>
    </row>
    <row r="33" spans="3:28" ht="18.75" customHeight="1" thickBot="1" x14ac:dyDescent="0.3">
      <c r="C33" s="82">
        <f ca="1">AB33</f>
        <v>91125000</v>
      </c>
      <c r="D33" s="71"/>
      <c r="E33" s="71"/>
      <c r="F33" s="71"/>
      <c r="G33" s="159">
        <f ca="1">AA33</f>
        <v>450</v>
      </c>
      <c r="H33" s="71"/>
      <c r="I33" s="75">
        <f>T33</f>
        <v>7</v>
      </c>
      <c r="S33" s="147">
        <f>S31+1</f>
        <v>14</v>
      </c>
      <c r="T33" s="43">
        <v>7</v>
      </c>
      <c r="U33">
        <f>10^T33</f>
        <v>10000000</v>
      </c>
      <c r="V33">
        <f>10^(T33+1)-1-U33</f>
        <v>89999999</v>
      </c>
      <c r="W33">
        <f ca="1">INT(RAND()*V33+U33)</f>
        <v>91259712</v>
      </c>
      <c r="X33">
        <f ca="1">INT(W33^(1/3))</f>
        <v>450</v>
      </c>
      <c r="Y33">
        <f ca="1">X33^3</f>
        <v>91125000</v>
      </c>
      <c r="Z33">
        <f ca="1">INT(LOG(Y33+0.5)+1)</f>
        <v>8</v>
      </c>
      <c r="AA33">
        <f ca="1">IF(Z33=T33,X33+1,X33)</f>
        <v>450</v>
      </c>
      <c r="AB33">
        <f ca="1">AA33^3</f>
        <v>91125000</v>
      </c>
    </row>
    <row r="34" spans="3:28" ht="15" customHeight="1" x14ac:dyDescent="0.25">
      <c r="C34" s="82"/>
      <c r="D34" s="71"/>
      <c r="E34" s="71"/>
      <c r="F34" s="71"/>
      <c r="G34" s="154"/>
      <c r="H34" s="71"/>
      <c r="I34" s="75"/>
      <c r="T34" s="43"/>
    </row>
    <row r="35" spans="3:28" ht="15" customHeight="1" thickBot="1" x14ac:dyDescent="0.3">
      <c r="C35" s="82">
        <f ca="1">AB35</f>
        <v>74088000</v>
      </c>
      <c r="D35" s="71"/>
      <c r="E35" s="71"/>
      <c r="F35" s="71"/>
      <c r="G35" s="159">
        <f ca="1">AA35</f>
        <v>420</v>
      </c>
      <c r="H35" s="71"/>
      <c r="I35" s="75">
        <f>T35</f>
        <v>7</v>
      </c>
      <c r="S35" s="147">
        <f>S33+1</f>
        <v>15</v>
      </c>
      <c r="T35" s="43">
        <v>7</v>
      </c>
      <c r="U35">
        <f>10^T35</f>
        <v>10000000</v>
      </c>
      <c r="V35">
        <f>10^(T35+1)-1-U35</f>
        <v>89999999</v>
      </c>
      <c r="W35">
        <f ca="1">INT(RAND()*V35+U35)</f>
        <v>74124302</v>
      </c>
      <c r="X35">
        <f ca="1">INT(W35^(1/3))</f>
        <v>420</v>
      </c>
      <c r="Y35">
        <f ca="1">X35^3</f>
        <v>74088000</v>
      </c>
      <c r="Z35">
        <f ca="1">INT(LOG(Y35+0.5)+1)</f>
        <v>8</v>
      </c>
      <c r="AA35">
        <f ca="1">IF(Z35=T35,X35+1,X35)</f>
        <v>420</v>
      </c>
      <c r="AB35">
        <f ca="1">AA35^3</f>
        <v>74088000</v>
      </c>
    </row>
    <row r="36" spans="3:28" ht="15" customHeight="1" x14ac:dyDescent="0.25">
      <c r="C36" s="82"/>
      <c r="D36" s="71"/>
      <c r="E36" s="71"/>
      <c r="F36" s="71"/>
      <c r="G36" s="154"/>
      <c r="H36" s="71"/>
      <c r="I36" s="75"/>
      <c r="T36" s="43"/>
    </row>
    <row r="37" spans="3:28" ht="15" customHeight="1" thickBot="1" x14ac:dyDescent="0.3">
      <c r="C37" s="82">
        <f ca="1">AB37</f>
        <v>91733851</v>
      </c>
      <c r="D37" s="71"/>
      <c r="E37" s="71"/>
      <c r="F37" s="71"/>
      <c r="G37" s="159">
        <f ca="1">AA37</f>
        <v>451</v>
      </c>
      <c r="H37" s="71"/>
      <c r="I37" s="75">
        <f>T37</f>
        <v>7</v>
      </c>
      <c r="S37" s="147">
        <f>S35+1</f>
        <v>16</v>
      </c>
      <c r="T37" s="43">
        <v>7</v>
      </c>
      <c r="U37">
        <f>10^T37</f>
        <v>10000000</v>
      </c>
      <c r="V37">
        <f>10^(T37+1)-1-U37</f>
        <v>89999999</v>
      </c>
      <c r="W37">
        <f ca="1">INT(RAND()*V37+U37)</f>
        <v>91982329</v>
      </c>
      <c r="X37">
        <f ca="1">INT(W37^(1/3))</f>
        <v>451</v>
      </c>
      <c r="Y37">
        <f ca="1">X37^3</f>
        <v>91733851</v>
      </c>
      <c r="Z37">
        <f ca="1">INT(LOG(Y37+0.5)+1)</f>
        <v>8</v>
      </c>
      <c r="AA37">
        <f ca="1">IF(Z37=T37,X37+1,X37)</f>
        <v>451</v>
      </c>
      <c r="AB37">
        <f ca="1">AA37^3</f>
        <v>91733851</v>
      </c>
    </row>
    <row r="38" spans="3:28" ht="15" customHeight="1" x14ac:dyDescent="0.25">
      <c r="C38" s="82"/>
      <c r="D38" s="71"/>
      <c r="E38" s="71"/>
      <c r="F38" s="71"/>
      <c r="G38" s="154"/>
      <c r="H38" s="71"/>
      <c r="I38" s="75"/>
      <c r="T38" s="43"/>
    </row>
    <row r="39" spans="3:28" ht="15" customHeight="1" thickBot="1" x14ac:dyDescent="0.3">
      <c r="C39" s="82">
        <f ca="1">AB39</f>
        <v>26198073</v>
      </c>
      <c r="D39" s="71"/>
      <c r="E39" s="71"/>
      <c r="F39" s="71"/>
      <c r="G39" s="159">
        <f ca="1">AA39</f>
        <v>297</v>
      </c>
      <c r="H39" s="71"/>
      <c r="I39" s="75">
        <f>T39</f>
        <v>7</v>
      </c>
      <c r="S39" s="147">
        <f>S37+1</f>
        <v>17</v>
      </c>
      <c r="T39" s="43">
        <v>7</v>
      </c>
      <c r="U39">
        <f>10^T39</f>
        <v>10000000</v>
      </c>
      <c r="V39">
        <f>10^(T39+1)-1-U39</f>
        <v>89999999</v>
      </c>
      <c r="W39">
        <f ca="1">INT(RAND()*V39+U39)</f>
        <v>26347882</v>
      </c>
      <c r="X39">
        <f ca="1">INT(W39^(1/3))</f>
        <v>297</v>
      </c>
      <c r="Y39">
        <f ca="1">X39^3</f>
        <v>26198073</v>
      </c>
      <c r="Z39">
        <f ca="1">INT(LOG(Y39+0.5)+1)</f>
        <v>8</v>
      </c>
      <c r="AA39">
        <f ca="1">IF(Z39=T39,X39+1,X39)</f>
        <v>297</v>
      </c>
      <c r="AB39">
        <f ca="1">AA39^3</f>
        <v>26198073</v>
      </c>
    </row>
    <row r="40" spans="3:28" ht="15" customHeight="1" x14ac:dyDescent="0.25">
      <c r="C40" s="82"/>
      <c r="D40" s="71"/>
      <c r="E40" s="71"/>
      <c r="F40" s="71"/>
      <c r="G40" s="154"/>
      <c r="H40" s="71"/>
      <c r="I40" s="75"/>
      <c r="T40" s="43"/>
    </row>
    <row r="41" spans="3:28" ht="15" customHeight="1" thickBot="1" x14ac:dyDescent="0.3">
      <c r="C41" s="82">
        <f ca="1">AB41</f>
        <v>474552000</v>
      </c>
      <c r="D41" s="71"/>
      <c r="E41" s="71"/>
      <c r="F41" s="71"/>
      <c r="G41" s="159">
        <f ca="1">AA41</f>
        <v>780</v>
      </c>
      <c r="H41" s="71"/>
      <c r="I41" s="75">
        <f>T41</f>
        <v>8</v>
      </c>
      <c r="S41" s="147">
        <f>S39+1</f>
        <v>18</v>
      </c>
      <c r="T41" s="43">
        <v>8</v>
      </c>
      <c r="U41">
        <f>10^T41</f>
        <v>100000000</v>
      </c>
      <c r="V41">
        <f>10^(T41+1)-1-U41</f>
        <v>899999999</v>
      </c>
      <c r="W41">
        <f ca="1">INT(RAND()*V41+U41)</f>
        <v>475752572</v>
      </c>
      <c r="X41">
        <f ca="1">INT(W41^(1/3))</f>
        <v>780</v>
      </c>
      <c r="Y41">
        <f ca="1">X41^3</f>
        <v>474552000</v>
      </c>
      <c r="Z41">
        <f ca="1">INT(LOG(Y41+0.5)+1)</f>
        <v>9</v>
      </c>
      <c r="AA41">
        <f ca="1">IF(Z41=T41,X41+1,X41)</f>
        <v>780</v>
      </c>
      <c r="AB41">
        <f ca="1">AA41^3</f>
        <v>474552000</v>
      </c>
    </row>
    <row r="42" spans="3:28" ht="15" customHeight="1" x14ac:dyDescent="0.25">
      <c r="C42" s="82"/>
      <c r="D42" s="71"/>
      <c r="E42" s="71"/>
      <c r="F42" s="71"/>
      <c r="G42" s="154"/>
      <c r="H42" s="71"/>
      <c r="I42" s="75"/>
      <c r="T42" s="43"/>
    </row>
    <row r="43" spans="3:28" ht="15" customHeight="1" thickBot="1" x14ac:dyDescent="0.3">
      <c r="C43" s="82">
        <f ca="1">AB43</f>
        <v>264609288</v>
      </c>
      <c r="D43" s="71"/>
      <c r="E43" s="71"/>
      <c r="F43" s="71"/>
      <c r="G43" s="159">
        <f ca="1">AA43</f>
        <v>642</v>
      </c>
      <c r="H43" s="71"/>
      <c r="I43" s="75">
        <f>T43</f>
        <v>8</v>
      </c>
      <c r="S43" s="147">
        <f>S41+1</f>
        <v>19</v>
      </c>
      <c r="T43" s="43">
        <v>8</v>
      </c>
      <c r="U43">
        <f>10^T43</f>
        <v>100000000</v>
      </c>
      <c r="V43">
        <f>10^(T43+1)-1-U43</f>
        <v>899999999</v>
      </c>
      <c r="W43">
        <f ca="1">INT(RAND()*V43+U43)</f>
        <v>265138076</v>
      </c>
      <c r="X43">
        <f ca="1">INT(W43^(1/3))</f>
        <v>642</v>
      </c>
      <c r="Y43">
        <f ca="1">X43^3</f>
        <v>264609288</v>
      </c>
      <c r="Z43">
        <f ca="1">INT(LOG(Y43+0.5)+1)</f>
        <v>9</v>
      </c>
      <c r="AA43">
        <f ca="1">IF(Z43=T43,X43+1,X43)</f>
        <v>642</v>
      </c>
      <c r="AB43">
        <f ca="1">AA43^3</f>
        <v>264609288</v>
      </c>
    </row>
    <row r="44" spans="3:28" ht="15" customHeight="1" x14ac:dyDescent="0.25">
      <c r="C44" s="82"/>
      <c r="D44" s="71"/>
      <c r="E44" s="71"/>
      <c r="F44" s="71"/>
      <c r="G44" s="154"/>
      <c r="H44" s="71"/>
      <c r="I44" s="75"/>
      <c r="T44" s="43"/>
    </row>
    <row r="45" spans="3:28" ht="18.75" customHeight="1" thickBot="1" x14ac:dyDescent="0.3">
      <c r="C45" s="82">
        <f ca="1">AB45</f>
        <v>2181825073</v>
      </c>
      <c r="D45" s="71"/>
      <c r="E45" s="71"/>
      <c r="F45" s="71"/>
      <c r="G45" s="159">
        <f ca="1">AA45</f>
        <v>1297</v>
      </c>
      <c r="H45" s="71"/>
      <c r="I45" s="75">
        <f>T45</f>
        <v>9</v>
      </c>
      <c r="S45" s="147">
        <f>S43+1</f>
        <v>20</v>
      </c>
      <c r="T45" s="43">
        <v>9</v>
      </c>
      <c r="U45">
        <f>10^T45</f>
        <v>1000000000</v>
      </c>
      <c r="V45">
        <f>10^(T45+1)-1-U45</f>
        <v>8999999999</v>
      </c>
      <c r="W45">
        <f ca="1">INT(RAND()*V45+U45)</f>
        <v>2185436304</v>
      </c>
      <c r="X45">
        <f ca="1">INT(W45^(1/3))</f>
        <v>1297</v>
      </c>
      <c r="Y45">
        <f ca="1">X45^3</f>
        <v>2181825073</v>
      </c>
      <c r="Z45">
        <f ca="1">INT(LOG(Y45+0.5)+1)</f>
        <v>10</v>
      </c>
      <c r="AA45">
        <f ca="1">IF(Z45=T45,X45+1,X45)</f>
        <v>1297</v>
      </c>
      <c r="AB45">
        <f ca="1">AA45^3</f>
        <v>2181825073</v>
      </c>
    </row>
    <row r="46" spans="3:28" ht="15" customHeight="1" x14ac:dyDescent="0.25">
      <c r="C46" s="82"/>
      <c r="D46" s="71"/>
      <c r="E46" s="71"/>
      <c r="F46" s="71"/>
      <c r="G46" s="154"/>
      <c r="H46" s="71"/>
      <c r="I46" s="75"/>
      <c r="T46" s="43"/>
    </row>
    <row r="47" spans="3:28" ht="18.75" customHeight="1" thickBot="1" x14ac:dyDescent="0.3">
      <c r="C47" s="82">
        <f ca="1">AB47</f>
        <v>2427715584</v>
      </c>
      <c r="D47" s="71"/>
      <c r="E47" s="71"/>
      <c r="F47" s="71"/>
      <c r="G47" s="159">
        <f ca="1">AA47</f>
        <v>1344</v>
      </c>
      <c r="H47" s="71"/>
      <c r="I47" s="75">
        <f>T47</f>
        <v>9</v>
      </c>
      <c r="S47" s="147">
        <f>S45+1</f>
        <v>21</v>
      </c>
      <c r="T47" s="43">
        <v>9</v>
      </c>
      <c r="U47">
        <f>10^T47</f>
        <v>1000000000</v>
      </c>
      <c r="V47">
        <f>10^(T47+1)-1-U47</f>
        <v>8999999999</v>
      </c>
      <c r="W47">
        <f ca="1">INT(RAND()*V47+U47)</f>
        <v>2432420146</v>
      </c>
      <c r="X47">
        <f ca="1">INT(W47^(1/3))</f>
        <v>1344</v>
      </c>
      <c r="Y47">
        <f ca="1">X47^3</f>
        <v>2427715584</v>
      </c>
      <c r="Z47">
        <f ca="1">INT(LOG(Y47+0.5)+1)</f>
        <v>10</v>
      </c>
      <c r="AA47">
        <f ca="1">IF(Z47=T47,X47+1,X47)</f>
        <v>1344</v>
      </c>
      <c r="AB47">
        <f ca="1">AA47^3</f>
        <v>2427715584</v>
      </c>
    </row>
    <row r="48" spans="3:28" ht="15" customHeight="1" x14ac:dyDescent="0.25">
      <c r="C48" s="82"/>
      <c r="D48" s="71"/>
      <c r="E48" s="71"/>
      <c r="F48" s="71"/>
      <c r="G48" s="154"/>
      <c r="H48" s="71"/>
      <c r="I48" s="75"/>
      <c r="T48" s="43"/>
    </row>
    <row r="49" spans="1:28" ht="18.75" customHeight="1" thickBot="1" x14ac:dyDescent="0.3">
      <c r="C49" s="82">
        <f ca="1">AB49</f>
        <v>77909194511</v>
      </c>
      <c r="D49" s="71"/>
      <c r="E49" s="71"/>
      <c r="F49" s="71"/>
      <c r="G49" s="159">
        <f ca="1">AA49</f>
        <v>4271</v>
      </c>
      <c r="H49" s="71"/>
      <c r="I49" s="75">
        <f>T49</f>
        <v>10</v>
      </c>
      <c r="S49" s="147">
        <f>S47+1</f>
        <v>22</v>
      </c>
      <c r="T49" s="43">
        <v>10</v>
      </c>
      <c r="U49">
        <f>10^T49</f>
        <v>10000000000</v>
      </c>
      <c r="V49">
        <f>10^(T49+1)-1-U49</f>
        <v>89999999999</v>
      </c>
      <c r="W49">
        <f ca="1">INT(RAND()*V49+U49)</f>
        <v>77941508410</v>
      </c>
      <c r="X49">
        <f ca="1">INT(W49^(1/3))</f>
        <v>4271</v>
      </c>
      <c r="Y49">
        <f ca="1">X49^3</f>
        <v>77909194511</v>
      </c>
      <c r="Z49">
        <f ca="1">INT(LOG(Y49+0.5)+1)</f>
        <v>11</v>
      </c>
      <c r="AA49">
        <f ca="1">IF(Z49=T49,X49+1,X49)</f>
        <v>4271</v>
      </c>
      <c r="AB49">
        <f ca="1">AA49^3</f>
        <v>77909194511</v>
      </c>
    </row>
    <row r="50" spans="1:28" ht="15" customHeight="1" x14ac:dyDescent="0.25">
      <c r="C50" s="82"/>
      <c r="D50" s="71"/>
      <c r="E50" s="71"/>
      <c r="F50" s="71"/>
      <c r="G50" s="154"/>
      <c r="H50" s="71"/>
      <c r="I50" s="75"/>
      <c r="T50" s="43"/>
    </row>
    <row r="51" spans="1:28" ht="18.75" customHeight="1" thickBot="1" x14ac:dyDescent="0.3">
      <c r="C51" s="82">
        <f ca="1">AB51</f>
        <v>781739016128</v>
      </c>
      <c r="D51" s="71"/>
      <c r="E51" s="71"/>
      <c r="F51" s="71"/>
      <c r="G51" s="159">
        <f ca="1">AA51</f>
        <v>9212</v>
      </c>
      <c r="H51" s="71"/>
      <c r="I51" s="75">
        <f>T51</f>
        <v>11</v>
      </c>
      <c r="S51" s="147" t="e">
        <f>#REF!+1</f>
        <v>#REF!</v>
      </c>
      <c r="T51" s="43">
        <v>11</v>
      </c>
      <c r="U51">
        <f>10^T51</f>
        <v>100000000000</v>
      </c>
      <c r="V51">
        <f>10^(T51+1)-1-U51</f>
        <v>899999999999</v>
      </c>
      <c r="W51">
        <f ca="1">INT(RAND()*V51+U51)</f>
        <v>781757522883</v>
      </c>
      <c r="X51">
        <f ca="1">INT(W51^(1/3))</f>
        <v>9212</v>
      </c>
      <c r="Y51">
        <f ca="1">X51^3</f>
        <v>781739016128</v>
      </c>
      <c r="Z51">
        <f ca="1">INT(LOG(Y51+0.5)+1)</f>
        <v>12</v>
      </c>
      <c r="AA51">
        <f ca="1">IF(Z51=T51,X51+1,X51)</f>
        <v>9212</v>
      </c>
      <c r="AB51">
        <f ca="1">AA51^3</f>
        <v>781739016128</v>
      </c>
    </row>
    <row r="52" spans="1:28" ht="26.25" customHeight="1" x14ac:dyDescent="0.25">
      <c r="C52" s="82"/>
      <c r="D52" s="71"/>
      <c r="E52" s="71"/>
      <c r="F52" s="71"/>
      <c r="G52" s="71"/>
      <c r="H52" s="71"/>
      <c r="I52" s="75"/>
    </row>
    <row r="53" spans="1:28" ht="17.25" x14ac:dyDescent="0.25">
      <c r="C53" s="82"/>
      <c r="D53" s="71"/>
      <c r="E53" s="71"/>
      <c r="F53" s="71"/>
      <c r="G53" s="97" t="s">
        <v>44</v>
      </c>
      <c r="H53" s="71"/>
      <c r="I53" s="75">
        <f>SUM(I7:I51)</f>
        <v>142</v>
      </c>
    </row>
    <row r="54" spans="1:28" ht="3" customHeight="1" x14ac:dyDescent="0.2">
      <c r="A54" t="s">
        <v>2</v>
      </c>
      <c r="J54" t="s">
        <v>2</v>
      </c>
    </row>
  </sheetData>
  <phoneticPr fontId="0" type="noConversion"/>
  <printOptions horizontalCentered="1"/>
  <pageMargins left="0" right="0" top="0.39370078740157483" bottom="0" header="0" footer="0"/>
  <pageSetup paperSize="9" scale="92" orientation="portrait" r:id="rId1"/>
  <headerFooter>
    <oddHeader>&amp;C&amp;16Juniors 2</oddHeader>
    <oddFooter>&amp;R&amp;24 19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I46"/>
  <sheetViews>
    <sheetView workbookViewId="0"/>
  </sheetViews>
  <sheetFormatPr defaultColWidth="9.140625" defaultRowHeight="12.75" x14ac:dyDescent="0.2"/>
  <cols>
    <col min="1" max="1" width="0.85546875" customWidth="1"/>
    <col min="5" max="5" width="18" customWidth="1"/>
    <col min="6" max="6" width="14.28515625" customWidth="1"/>
    <col min="7" max="7" width="6" customWidth="1"/>
    <col min="8" max="9" width="1.140625" customWidth="1"/>
    <col min="10" max="10" width="25.28515625" customWidth="1"/>
    <col min="11" max="11" width="6.85546875" style="76" customWidth="1"/>
    <col min="12" max="12" width="0.7109375" customWidth="1"/>
    <col min="13" max="13" width="14.140625" style="147" hidden="1" customWidth="1"/>
    <col min="14" max="14" width="1.7109375" style="147" hidden="1" customWidth="1"/>
    <col min="15" max="15" width="0" style="147" hidden="1" customWidth="1"/>
    <col min="16" max="18" width="11.140625" style="147" hidden="1" customWidth="1"/>
    <col min="19" max="19" width="0" style="147" hidden="1" customWidth="1"/>
    <col min="20" max="20" width="4.140625" style="147" hidden="1" customWidth="1"/>
    <col min="21" max="22" width="0" style="147" hidden="1" customWidth="1"/>
    <col min="23" max="27" width="4.28515625" hidden="1" customWidth="1"/>
    <col min="28" max="28" width="10" hidden="1" customWidth="1"/>
    <col min="29" max="29" width="12.42578125" hidden="1" customWidth="1"/>
    <col min="30" max="30" width="18.28515625" style="2" hidden="1" customWidth="1"/>
    <col min="31" max="31" width="18.28515625" hidden="1" customWidth="1"/>
    <col min="32" max="33" width="18.28515625" style="2" hidden="1" customWidth="1"/>
    <col min="34" max="46" width="0" hidden="1" customWidth="1"/>
  </cols>
  <sheetData>
    <row r="1" spans="2:35" ht="3.75" customHeight="1" x14ac:dyDescent="0.2">
      <c r="L1" t="s">
        <v>2</v>
      </c>
      <c r="Q1" s="147">
        <v>2</v>
      </c>
      <c r="S1" s="147">
        <v>14</v>
      </c>
    </row>
    <row r="2" spans="2:35" ht="17.25" x14ac:dyDescent="0.25">
      <c r="B2" s="70" t="s">
        <v>288</v>
      </c>
      <c r="D2" s="1"/>
      <c r="O2" s="152" t="str">
        <f>IF(Q2&lt;Q1,"NO",IF(Q2&gt;S1,"NO",IF(S2&lt;Q1,"NO",IF(S2&gt;S1,"NO",IF(Q2&gt;S2,"NO",IF(Q2&gt;INT(Q2),"NO",IF(S2&gt;INT(S2),"NO","OK")))))))</f>
        <v>OK</v>
      </c>
      <c r="P2" s="148" t="s">
        <v>8</v>
      </c>
      <c r="Q2" s="153">
        <v>2</v>
      </c>
      <c r="R2" s="148" t="s">
        <v>9</v>
      </c>
      <c r="S2" s="153">
        <v>5</v>
      </c>
      <c r="V2" s="147">
        <f>S2-Q2</f>
        <v>3</v>
      </c>
      <c r="AD2"/>
      <c r="AF2"/>
      <c r="AG2"/>
    </row>
    <row r="3" spans="2:35" ht="12" customHeight="1" x14ac:dyDescent="0.25">
      <c r="B3" s="70"/>
      <c r="D3" s="1"/>
      <c r="J3" s="14"/>
      <c r="K3" s="201"/>
      <c r="O3" s="152"/>
      <c r="P3" s="148"/>
      <c r="Q3" s="153"/>
      <c r="R3" s="148"/>
      <c r="S3" s="153"/>
      <c r="AD3"/>
      <c r="AF3"/>
      <c r="AG3"/>
    </row>
    <row r="4" spans="2:35" ht="17.25" x14ac:dyDescent="0.25">
      <c r="B4" s="71" t="s">
        <v>289</v>
      </c>
      <c r="D4" s="1"/>
      <c r="J4" s="14"/>
      <c r="K4" s="201"/>
      <c r="O4" s="152"/>
      <c r="P4" s="148"/>
      <c r="Q4" s="153"/>
      <c r="R4" s="148"/>
      <c r="S4" s="153"/>
      <c r="AD4"/>
      <c r="AF4"/>
      <c r="AG4"/>
    </row>
    <row r="5" spans="2:35" ht="17.25" x14ac:dyDescent="0.25">
      <c r="B5" s="71" t="s">
        <v>290</v>
      </c>
      <c r="D5" s="1"/>
      <c r="J5" s="14"/>
      <c r="K5" s="97" t="s">
        <v>175</v>
      </c>
      <c r="O5" s="152"/>
      <c r="P5" s="148"/>
      <c r="Q5" s="153"/>
      <c r="R5" s="148"/>
      <c r="S5" s="153"/>
      <c r="AD5"/>
      <c r="AF5"/>
      <c r="AG5"/>
    </row>
    <row r="6" spans="2:35" ht="36" customHeight="1" x14ac:dyDescent="0.25">
      <c r="B6" s="116" t="s">
        <v>291</v>
      </c>
      <c r="C6" s="71"/>
      <c r="D6" s="71"/>
      <c r="E6" s="71"/>
      <c r="F6" s="71"/>
      <c r="G6" s="71"/>
      <c r="H6" s="71"/>
      <c r="I6" s="71"/>
      <c r="J6" s="71"/>
      <c r="K6" s="97" t="s">
        <v>176</v>
      </c>
      <c r="M6" s="148" t="s">
        <v>192</v>
      </c>
      <c r="Q6" s="152" t="s">
        <v>52</v>
      </c>
      <c r="U6" s="148" t="s">
        <v>69</v>
      </c>
      <c r="V6" s="148" t="s">
        <v>5</v>
      </c>
    </row>
    <row r="7" spans="2:35" ht="28.5" customHeight="1" thickBot="1" x14ac:dyDescent="0.3">
      <c r="B7" s="71" t="s">
        <v>132</v>
      </c>
      <c r="C7" s="71"/>
      <c r="D7" s="71"/>
      <c r="E7" s="71"/>
      <c r="F7" s="82">
        <f ca="1">AD7</f>
        <v>206</v>
      </c>
      <c r="G7" s="71" t="s">
        <v>131</v>
      </c>
      <c r="H7" s="71"/>
      <c r="I7" s="71"/>
      <c r="J7" s="158">
        <f ca="1">AG7</f>
        <v>216</v>
      </c>
      <c r="K7" s="75">
        <f ca="1">AI7+M7</f>
        <v>2</v>
      </c>
      <c r="M7" s="147">
        <v>0</v>
      </c>
      <c r="U7" s="147">
        <v>1</v>
      </c>
      <c r="V7" s="147">
        <f>Q2</f>
        <v>2</v>
      </c>
      <c r="AB7">
        <f>10^V7</f>
        <v>100</v>
      </c>
      <c r="AC7">
        <f>10*AB7-1</f>
        <v>999</v>
      </c>
      <c r="AD7" s="2">
        <f ca="1">INT(RAND()*(AC7-AB7))+AB7</f>
        <v>206</v>
      </c>
      <c r="AE7">
        <f ca="1">AD7^(1/3)</f>
        <v>5.9059405836244885</v>
      </c>
      <c r="AF7" s="2">
        <f ca="1">INT(AE7)+1</f>
        <v>6</v>
      </c>
      <c r="AG7" s="2">
        <f ca="1">AF7^3</f>
        <v>216</v>
      </c>
      <c r="AI7">
        <f ca="1">INT(LOG(AD7+0.05))</f>
        <v>2</v>
      </c>
    </row>
    <row r="8" spans="2:35" ht="15.75" customHeight="1" x14ac:dyDescent="0.25">
      <c r="B8" s="116" t="s">
        <v>291</v>
      </c>
      <c r="C8" s="71"/>
      <c r="D8" s="71"/>
      <c r="E8" s="71"/>
      <c r="F8" s="71"/>
      <c r="G8" s="71"/>
      <c r="H8" s="71"/>
      <c r="I8" s="71"/>
      <c r="J8" s="154"/>
      <c r="K8" s="75"/>
      <c r="O8" s="148"/>
      <c r="P8" s="148" t="s">
        <v>184</v>
      </c>
      <c r="Q8" s="148" t="s">
        <v>185</v>
      </c>
      <c r="R8" s="148" t="s">
        <v>186</v>
      </c>
    </row>
    <row r="9" spans="2:35" ht="15.75" customHeight="1" thickBot="1" x14ac:dyDescent="0.3">
      <c r="B9" s="71" t="str">
        <f>B7</f>
        <v>What is the next exact cube after</v>
      </c>
      <c r="C9" s="71"/>
      <c r="D9" s="71"/>
      <c r="E9" s="71"/>
      <c r="F9" s="82">
        <f ca="1">AD9</f>
        <v>663</v>
      </c>
      <c r="G9" s="71" t="s">
        <v>131</v>
      </c>
      <c r="H9" s="71"/>
      <c r="I9" s="71"/>
      <c r="J9" s="158">
        <f ca="1">AG9</f>
        <v>729</v>
      </c>
      <c r="K9" s="75">
        <f ca="1">AI9+M9</f>
        <v>2</v>
      </c>
      <c r="M9" s="147">
        <v>0</v>
      </c>
      <c r="O9" s="148"/>
      <c r="P9" s="148"/>
      <c r="Q9" s="148"/>
      <c r="U9" s="147">
        <f>U7+1</f>
        <v>2</v>
      </c>
      <c r="V9" s="147">
        <f>INT(0.5+(V$2/19*(U9-1)))+Q$2</f>
        <v>2</v>
      </c>
      <c r="AB9">
        <f>10^V9</f>
        <v>100</v>
      </c>
      <c r="AC9">
        <f>10*AB9-1</f>
        <v>999</v>
      </c>
      <c r="AD9" s="2">
        <f ca="1">INT(RAND()*(AC9-AB9))+AB9</f>
        <v>663</v>
      </c>
      <c r="AE9">
        <f ca="1">AD9^(1/3)</f>
        <v>8.7197595534518744</v>
      </c>
      <c r="AF9" s="2">
        <f ca="1">INT(AE9)+1</f>
        <v>9</v>
      </c>
      <c r="AG9" s="2">
        <f ca="1">AF9^3</f>
        <v>729</v>
      </c>
      <c r="AI9">
        <f ca="1">INT(LOG(AD9+0.05))</f>
        <v>2</v>
      </c>
    </row>
    <row r="10" spans="2:35" ht="15.75" customHeight="1" x14ac:dyDescent="0.25">
      <c r="B10" s="116" t="s">
        <v>291</v>
      </c>
      <c r="C10" s="71"/>
      <c r="D10" s="71"/>
      <c r="E10" s="71"/>
      <c r="F10" s="71"/>
      <c r="G10" s="71"/>
      <c r="H10" s="71"/>
      <c r="I10" s="71"/>
      <c r="J10" s="154"/>
      <c r="K10" s="75"/>
      <c r="O10" s="148" t="s">
        <v>187</v>
      </c>
      <c r="P10" s="148">
        <v>2</v>
      </c>
      <c r="Q10" s="148">
        <v>2</v>
      </c>
      <c r="R10" s="147">
        <v>3</v>
      </c>
    </row>
    <row r="11" spans="2:35" ht="15.75" customHeight="1" thickBot="1" x14ac:dyDescent="0.3">
      <c r="B11" s="71" t="str">
        <f>B9</f>
        <v>What is the next exact cube after</v>
      </c>
      <c r="C11" s="71"/>
      <c r="D11" s="71"/>
      <c r="E11" s="71"/>
      <c r="F11" s="82">
        <f ca="1">AD11</f>
        <v>332</v>
      </c>
      <c r="G11" s="71" t="s">
        <v>131</v>
      </c>
      <c r="H11" s="71"/>
      <c r="I11" s="71"/>
      <c r="J11" s="158">
        <f ca="1">AG11</f>
        <v>343</v>
      </c>
      <c r="K11" s="75">
        <f ca="1">AI11+M11</f>
        <v>2</v>
      </c>
      <c r="M11" s="147">
        <v>0</v>
      </c>
      <c r="U11" s="147">
        <f>U9+1</f>
        <v>3</v>
      </c>
      <c r="V11" s="147">
        <f>INT(0.5+(V$2/19*(U11-1)))+Q$2</f>
        <v>2</v>
      </c>
      <c r="AB11">
        <f>10^V11</f>
        <v>100</v>
      </c>
      <c r="AC11">
        <f>10*AB11-1</f>
        <v>999</v>
      </c>
      <c r="AD11" s="2">
        <f ca="1">INT(RAND()*(AC11-AB11))+AB11</f>
        <v>332</v>
      </c>
      <c r="AE11">
        <f ca="1">AD11^(1/3)</f>
        <v>6.9243555726270376</v>
      </c>
      <c r="AF11" s="2">
        <f ca="1">INT(AE11)+1</f>
        <v>7</v>
      </c>
      <c r="AG11" s="2">
        <f ca="1">AF11^3</f>
        <v>343</v>
      </c>
      <c r="AI11">
        <f ca="1">INT(LOG(AD11+0.05))</f>
        <v>2</v>
      </c>
    </row>
    <row r="12" spans="2:35" ht="15.75" customHeight="1" x14ac:dyDescent="0.25">
      <c r="B12" s="116" t="s">
        <v>291</v>
      </c>
      <c r="C12" s="71"/>
      <c r="D12" s="71"/>
      <c r="E12" s="71"/>
      <c r="F12" s="71"/>
      <c r="G12" s="71"/>
      <c r="H12" s="71"/>
      <c r="I12" s="71"/>
      <c r="J12" s="154"/>
      <c r="K12" s="75"/>
      <c r="O12" s="148" t="s">
        <v>188</v>
      </c>
      <c r="P12" s="147">
        <v>6</v>
      </c>
      <c r="Q12" s="147">
        <v>7</v>
      </c>
      <c r="R12" s="147">
        <v>5</v>
      </c>
    </row>
    <row r="13" spans="2:35" ht="15.75" customHeight="1" thickBot="1" x14ac:dyDescent="0.3">
      <c r="B13" s="71" t="str">
        <f>B11</f>
        <v>What is the next exact cube after</v>
      </c>
      <c r="C13" s="71"/>
      <c r="D13" s="71"/>
      <c r="E13" s="71"/>
      <c r="F13" s="82">
        <f ca="1">AD13</f>
        <v>333</v>
      </c>
      <c r="G13" s="71" t="s">
        <v>131</v>
      </c>
      <c r="H13" s="71"/>
      <c r="I13" s="71"/>
      <c r="J13" s="158">
        <f ca="1">AG13</f>
        <v>343</v>
      </c>
      <c r="K13" s="75">
        <f ca="1">AI13+M13</f>
        <v>2</v>
      </c>
      <c r="M13" s="147">
        <v>0</v>
      </c>
      <c r="O13" s="148"/>
      <c r="U13" s="147">
        <f>U11+1</f>
        <v>4</v>
      </c>
      <c r="V13" s="147">
        <f>INT(0.5+(V$2/19*(U13-1)))+Q$2</f>
        <v>2</v>
      </c>
      <c r="AB13">
        <f>10^V13</f>
        <v>100</v>
      </c>
      <c r="AC13">
        <f>10*AB13-1</f>
        <v>999</v>
      </c>
      <c r="AD13" s="2">
        <f ca="1">INT(RAND()*(AC13-AB13))+AB13</f>
        <v>333</v>
      </c>
      <c r="AE13">
        <f ca="1">AD13^(1/3)</f>
        <v>6.9313007684288097</v>
      </c>
      <c r="AF13" s="2">
        <f ca="1">INT(AE13)+1</f>
        <v>7</v>
      </c>
      <c r="AG13" s="2">
        <f ca="1">AF13^3</f>
        <v>343</v>
      </c>
      <c r="AI13">
        <f ca="1">INT(LOG(AD13+0.05))</f>
        <v>2</v>
      </c>
    </row>
    <row r="14" spans="2:35" ht="15.75" customHeight="1" x14ac:dyDescent="0.25">
      <c r="B14" s="116" t="s">
        <v>291</v>
      </c>
      <c r="C14" s="71"/>
      <c r="D14" s="71"/>
      <c r="E14" s="71"/>
      <c r="F14" s="71"/>
      <c r="G14" s="71"/>
      <c r="H14" s="71"/>
      <c r="I14" s="71"/>
      <c r="J14" s="154"/>
      <c r="K14" s="75"/>
      <c r="O14" s="148" t="s">
        <v>189</v>
      </c>
      <c r="P14" s="147">
        <v>62</v>
      </c>
      <c r="Q14" s="147">
        <v>86</v>
      </c>
      <c r="R14" s="147">
        <v>73</v>
      </c>
    </row>
    <row r="15" spans="2:35" ht="15.75" customHeight="1" thickBot="1" x14ac:dyDescent="0.3">
      <c r="B15" s="71" t="str">
        <f>B13</f>
        <v>What is the next exact cube after</v>
      </c>
      <c r="C15" s="71"/>
      <c r="D15" s="71"/>
      <c r="E15" s="71"/>
      <c r="F15" s="82">
        <f ca="1">AD15</f>
        <v>276</v>
      </c>
      <c r="G15" s="71" t="s">
        <v>131</v>
      </c>
      <c r="H15" s="71"/>
      <c r="I15" s="71"/>
      <c r="J15" s="158">
        <f ca="1">AG15</f>
        <v>343</v>
      </c>
      <c r="K15" s="75">
        <f ca="1">AI15+M15</f>
        <v>2</v>
      </c>
      <c r="M15" s="147">
        <v>0</v>
      </c>
      <c r="O15" s="148"/>
      <c r="U15" s="147">
        <f>U13+1</f>
        <v>5</v>
      </c>
      <c r="V15" s="147">
        <f>INT(0.5+(V$2/19*(U15-1)))+Q$2-1</f>
        <v>2</v>
      </c>
      <c r="AB15">
        <f>10^V15</f>
        <v>100</v>
      </c>
      <c r="AC15">
        <f>10*AB15-1</f>
        <v>999</v>
      </c>
      <c r="AD15" s="2">
        <f ca="1">INT(RAND()*(AC15-AB15))+AB15</f>
        <v>276</v>
      </c>
      <c r="AE15">
        <f ca="1">AD15^(1/3)</f>
        <v>6.5108300715264305</v>
      </c>
      <c r="AF15" s="2">
        <f ca="1">INT(AE15)+1</f>
        <v>7</v>
      </c>
      <c r="AG15" s="2">
        <f ca="1">AF15^3</f>
        <v>343</v>
      </c>
      <c r="AI15">
        <f ca="1">INT(LOG(AD15+0.05))</f>
        <v>2</v>
      </c>
    </row>
    <row r="16" spans="2:35" ht="15.75" customHeight="1" x14ac:dyDescent="0.25">
      <c r="B16" s="116" t="s">
        <v>291</v>
      </c>
      <c r="C16" s="71"/>
      <c r="D16" s="71"/>
      <c r="E16" s="71"/>
      <c r="F16" s="71"/>
      <c r="G16" s="71"/>
      <c r="H16" s="71"/>
      <c r="I16" s="71"/>
      <c r="J16" s="154"/>
      <c r="K16" s="75"/>
      <c r="O16" s="148" t="s">
        <v>183</v>
      </c>
      <c r="P16" s="147">
        <v>20</v>
      </c>
      <c r="Q16" s="147">
        <v>19</v>
      </c>
      <c r="R16" s="147">
        <v>20</v>
      </c>
    </row>
    <row r="17" spans="2:35" ht="15.75" customHeight="1" thickBot="1" x14ac:dyDescent="0.3">
      <c r="B17" s="71" t="str">
        <f>B15</f>
        <v>What is the next exact cube after</v>
      </c>
      <c r="C17" s="71"/>
      <c r="D17" s="71"/>
      <c r="E17" s="71"/>
      <c r="F17" s="82">
        <f ca="1">AD17</f>
        <v>7407</v>
      </c>
      <c r="G17" s="71" t="s">
        <v>131</v>
      </c>
      <c r="H17" s="71"/>
      <c r="I17" s="71"/>
      <c r="J17" s="158">
        <f ca="1">AG17</f>
        <v>8000</v>
      </c>
      <c r="K17" s="75">
        <f ca="1">AI17+M17</f>
        <v>4</v>
      </c>
      <c r="M17" s="147">
        <v>1</v>
      </c>
      <c r="U17" s="147">
        <f>U15+1</f>
        <v>6</v>
      </c>
      <c r="V17" s="147">
        <f>INT(0.5+(V$2/19*(U17-1)))+Q$2</f>
        <v>3</v>
      </c>
      <c r="AB17">
        <f>10^V17</f>
        <v>1000</v>
      </c>
      <c r="AC17">
        <f>10*AB17-1</f>
        <v>9999</v>
      </c>
      <c r="AD17" s="2">
        <f ca="1">INT(RAND()*(AC17-AB17))+AB17</f>
        <v>7407</v>
      </c>
      <c r="AE17">
        <f ca="1">AD17^(1/3)</f>
        <v>19.493094201587823</v>
      </c>
      <c r="AF17" s="2">
        <f ca="1">INT(AE17)+1</f>
        <v>20</v>
      </c>
      <c r="AG17" s="2">
        <f ca="1">AF17^3</f>
        <v>8000</v>
      </c>
      <c r="AI17">
        <f ca="1">INT(LOG(AD17+0.05))</f>
        <v>3</v>
      </c>
    </row>
    <row r="18" spans="2:35" ht="15.75" customHeight="1" x14ac:dyDescent="0.25">
      <c r="B18" s="116" t="s">
        <v>291</v>
      </c>
      <c r="C18" s="71"/>
      <c r="D18" s="71"/>
      <c r="E18" s="71"/>
      <c r="F18" s="71"/>
      <c r="G18" s="71"/>
      <c r="H18" s="71"/>
      <c r="I18" s="71"/>
      <c r="J18" s="154"/>
      <c r="K18" s="75"/>
      <c r="P18" s="148" t="s">
        <v>123</v>
      </c>
      <c r="Q18" s="148" t="s">
        <v>371</v>
      </c>
      <c r="R18" s="148" t="s">
        <v>356</v>
      </c>
    </row>
    <row r="19" spans="2:35" ht="15.75" customHeight="1" thickBot="1" x14ac:dyDescent="0.3">
      <c r="B19" s="71" t="str">
        <f>B17</f>
        <v>What is the next exact cube after</v>
      </c>
      <c r="C19" s="71"/>
      <c r="D19" s="71"/>
      <c r="E19" s="71"/>
      <c r="F19" s="82">
        <f ca="1">AD19</f>
        <v>7956</v>
      </c>
      <c r="G19" s="71" t="s">
        <v>131</v>
      </c>
      <c r="H19" s="71"/>
      <c r="I19" s="71"/>
      <c r="J19" s="158">
        <f ca="1">AG19</f>
        <v>8000</v>
      </c>
      <c r="K19" s="75">
        <f ca="1">AI19+M19</f>
        <v>4</v>
      </c>
      <c r="M19" s="147">
        <v>1</v>
      </c>
      <c r="U19" s="147">
        <f>U17+1</f>
        <v>7</v>
      </c>
      <c r="V19" s="147">
        <f>INT(0.5+(V$2/19*(U19-1)))+Q$2</f>
        <v>3</v>
      </c>
      <c r="AB19">
        <f>10^V19</f>
        <v>1000</v>
      </c>
      <c r="AC19">
        <f>10*AB19-1</f>
        <v>9999</v>
      </c>
      <c r="AD19" s="2">
        <f ca="1">INT(RAND()*(AC19-AB19))+AB19</f>
        <v>7956</v>
      </c>
      <c r="AE19">
        <f ca="1">AD19^(1/3)</f>
        <v>19.963265904953683</v>
      </c>
      <c r="AF19" s="2">
        <f ca="1">INT(AE19)+1</f>
        <v>20</v>
      </c>
      <c r="AG19" s="2">
        <f ca="1">AF19^3</f>
        <v>8000</v>
      </c>
      <c r="AI19">
        <f ca="1">INT(LOG(AD19+0.05))</f>
        <v>3</v>
      </c>
    </row>
    <row r="20" spans="2:35" ht="15.75" customHeight="1" x14ac:dyDescent="0.25">
      <c r="B20" s="116" t="s">
        <v>291</v>
      </c>
      <c r="C20" s="71"/>
      <c r="D20" s="71"/>
      <c r="E20" s="71"/>
      <c r="F20" s="71"/>
      <c r="G20" s="71"/>
      <c r="H20" s="71"/>
      <c r="I20" s="71"/>
      <c r="J20" s="154"/>
      <c r="K20" s="75"/>
      <c r="P20" s="147">
        <v>3</v>
      </c>
      <c r="Q20" s="147">
        <v>2</v>
      </c>
      <c r="R20" s="147">
        <v>2</v>
      </c>
    </row>
    <row r="21" spans="2:35" ht="15.75" customHeight="1" thickBot="1" x14ac:dyDescent="0.3">
      <c r="B21" s="71" t="str">
        <f>B19</f>
        <v>What is the next exact cube after</v>
      </c>
      <c r="C21" s="71"/>
      <c r="D21" s="71"/>
      <c r="E21" s="71"/>
      <c r="F21" s="82">
        <f ca="1">AD21</f>
        <v>3714</v>
      </c>
      <c r="G21" s="71" t="s">
        <v>131</v>
      </c>
      <c r="H21" s="71"/>
      <c r="I21" s="71"/>
      <c r="J21" s="158">
        <f ca="1">AG21</f>
        <v>4096</v>
      </c>
      <c r="K21" s="75">
        <f ca="1">AI21+M21</f>
        <v>4</v>
      </c>
      <c r="M21" s="147">
        <v>1</v>
      </c>
      <c r="P21" s="147">
        <v>4</v>
      </c>
      <c r="Q21" s="147">
        <v>4</v>
      </c>
      <c r="R21" s="147">
        <v>3</v>
      </c>
      <c r="U21" s="147">
        <f>U19+1</f>
        <v>8</v>
      </c>
      <c r="V21" s="147">
        <f>INT(0.5+(V$2/19*(U21-1)))+Q$2</f>
        <v>3</v>
      </c>
      <c r="AB21">
        <f>10^V21</f>
        <v>1000</v>
      </c>
      <c r="AC21">
        <f>10*AB21-1</f>
        <v>9999</v>
      </c>
      <c r="AD21" s="2">
        <f ca="1">INT(RAND()*(AC21-AB21))+AB21</f>
        <v>3714</v>
      </c>
      <c r="AE21">
        <f ca="1">AD21^(1/3)</f>
        <v>15.486286865419308</v>
      </c>
      <c r="AF21" s="2">
        <f ca="1">INT(AE21)+1</f>
        <v>16</v>
      </c>
      <c r="AG21" s="2">
        <f ca="1">AF21^3</f>
        <v>4096</v>
      </c>
      <c r="AI21">
        <f ca="1">INT(LOG(AD21+0.05))</f>
        <v>3</v>
      </c>
    </row>
    <row r="22" spans="2:35" ht="15.75" customHeight="1" x14ac:dyDescent="0.25">
      <c r="B22" s="116" t="s">
        <v>291</v>
      </c>
      <c r="C22" s="71"/>
      <c r="D22" s="71"/>
      <c r="E22" s="71"/>
      <c r="F22" s="71"/>
      <c r="G22" s="71"/>
      <c r="H22" s="71"/>
      <c r="I22" s="71"/>
      <c r="J22" s="154"/>
      <c r="K22" s="75"/>
      <c r="P22" s="147">
        <v>5</v>
      </c>
      <c r="Q22" s="147">
        <v>6</v>
      </c>
      <c r="R22" s="147">
        <v>4</v>
      </c>
    </row>
    <row r="23" spans="2:35" ht="15.75" customHeight="1" thickBot="1" x14ac:dyDescent="0.3">
      <c r="B23" s="71" t="str">
        <f>B21</f>
        <v>What is the next exact cube after</v>
      </c>
      <c r="C23" s="71"/>
      <c r="D23" s="71"/>
      <c r="E23" s="71"/>
      <c r="F23" s="82">
        <f ca="1">AD23</f>
        <v>8865</v>
      </c>
      <c r="G23" s="71" t="s">
        <v>131</v>
      </c>
      <c r="H23" s="71"/>
      <c r="I23" s="71"/>
      <c r="J23" s="158">
        <f ca="1">AG23</f>
        <v>9261</v>
      </c>
      <c r="K23" s="75">
        <f ca="1">AI23+M23</f>
        <v>4</v>
      </c>
      <c r="M23" s="147">
        <v>1</v>
      </c>
      <c r="P23" s="147">
        <v>6</v>
      </c>
      <c r="Q23" s="147">
        <v>7</v>
      </c>
      <c r="R23" s="147">
        <v>5</v>
      </c>
      <c r="U23" s="147">
        <f>U21+1</f>
        <v>9</v>
      </c>
      <c r="V23" s="147">
        <f>INT(0.5+(V$2/19*(U23-1)))+Q$2</f>
        <v>3</v>
      </c>
      <c r="AB23">
        <f>10^V23</f>
        <v>1000</v>
      </c>
      <c r="AC23">
        <f>10*AB23-1</f>
        <v>9999</v>
      </c>
      <c r="AD23" s="2">
        <f ca="1">INT(RAND()*(AC23-AB23))+AB23</f>
        <v>8865</v>
      </c>
      <c r="AE23">
        <f ca="1">AD23^(1/3)</f>
        <v>20.696309641085321</v>
      </c>
      <c r="AF23" s="2">
        <f ca="1">INT(AE23)+1</f>
        <v>21</v>
      </c>
      <c r="AG23" s="2">
        <f ca="1">AF23^3</f>
        <v>9261</v>
      </c>
      <c r="AI23">
        <f ca="1">INT(LOG(AD23+0.05))</f>
        <v>3</v>
      </c>
    </row>
    <row r="24" spans="2:35" ht="15.75" customHeight="1" x14ac:dyDescent="0.25">
      <c r="B24" s="116" t="s">
        <v>291</v>
      </c>
      <c r="C24" s="71"/>
      <c r="D24" s="71"/>
      <c r="E24" s="71"/>
      <c r="F24" s="71"/>
      <c r="G24" s="71"/>
      <c r="H24" s="71"/>
      <c r="I24" s="71"/>
      <c r="J24" s="154"/>
      <c r="K24" s="75"/>
    </row>
    <row r="25" spans="2:35" ht="15.75" customHeight="1" thickBot="1" x14ac:dyDescent="0.3">
      <c r="B25" s="71" t="str">
        <f>B23</f>
        <v>What is the next exact cube after</v>
      </c>
      <c r="C25" s="71"/>
      <c r="D25" s="71"/>
      <c r="E25" s="71"/>
      <c r="F25" s="82">
        <f ca="1">AD25</f>
        <v>7907</v>
      </c>
      <c r="G25" s="71" t="s">
        <v>131</v>
      </c>
      <c r="H25" s="71"/>
      <c r="I25" s="71"/>
      <c r="J25" s="158">
        <f ca="1">AG25</f>
        <v>8000</v>
      </c>
      <c r="K25" s="75">
        <f ca="1">AI25+M25</f>
        <v>4</v>
      </c>
      <c r="M25" s="147">
        <v>1</v>
      </c>
      <c r="U25" s="147">
        <f>U23+1</f>
        <v>10</v>
      </c>
      <c r="V25" s="147">
        <f>INT(0.5+(V$2/19*(U25-1)))+Q$2</f>
        <v>3</v>
      </c>
      <c r="AB25">
        <f>10^V25</f>
        <v>1000</v>
      </c>
      <c r="AC25">
        <f>10*AB25-1</f>
        <v>9999</v>
      </c>
      <c r="AD25" s="2">
        <f ca="1">INT(RAND()*(AC25-AB25))+AB25</f>
        <v>7907</v>
      </c>
      <c r="AE25">
        <f ca="1">AD25^(1/3)</f>
        <v>19.922197732821193</v>
      </c>
      <c r="AF25" s="2">
        <f ca="1">INT(AE25)+1</f>
        <v>20</v>
      </c>
      <c r="AG25" s="2">
        <f ca="1">AF25^3</f>
        <v>8000</v>
      </c>
      <c r="AI25">
        <f ca="1">INT(LOG(AD25+0.05))</f>
        <v>3</v>
      </c>
    </row>
    <row r="26" spans="2:35" ht="15.75" customHeight="1" x14ac:dyDescent="0.25">
      <c r="B26" s="116" t="s">
        <v>291</v>
      </c>
      <c r="C26" s="71"/>
      <c r="D26" s="71"/>
      <c r="E26" s="71"/>
      <c r="F26" s="71"/>
      <c r="G26" s="71"/>
      <c r="H26" s="71"/>
      <c r="I26" s="71"/>
      <c r="J26" s="154"/>
      <c r="K26" s="75"/>
    </row>
    <row r="27" spans="2:35" ht="15.75" customHeight="1" thickBot="1" x14ac:dyDescent="0.3">
      <c r="B27" s="71" t="str">
        <f>B25</f>
        <v>What is the next exact cube after</v>
      </c>
      <c r="C27" s="71"/>
      <c r="D27" s="71"/>
      <c r="E27" s="71"/>
      <c r="F27" s="82">
        <f ca="1">AD27</f>
        <v>4857</v>
      </c>
      <c r="G27" s="71" t="s">
        <v>131</v>
      </c>
      <c r="H27" s="71"/>
      <c r="I27" s="71"/>
      <c r="J27" s="158">
        <f ca="1">AG27</f>
        <v>4913</v>
      </c>
      <c r="K27" s="75">
        <f ca="1">AI27+M27</f>
        <v>4</v>
      </c>
      <c r="M27" s="147">
        <v>1</v>
      </c>
      <c r="U27" s="147">
        <f>U25+1</f>
        <v>11</v>
      </c>
      <c r="V27" s="147">
        <f>INT(0.5+(V$2/19*(U27-1)))+Q$2-1</f>
        <v>3</v>
      </c>
      <c r="AB27">
        <f>10^V27</f>
        <v>1000</v>
      </c>
      <c r="AC27">
        <f>10*AB27-1</f>
        <v>9999</v>
      </c>
      <c r="AD27" s="2">
        <f ca="1">INT(RAND()*(AC27-AB27))+AB27</f>
        <v>4857</v>
      </c>
      <c r="AE27">
        <f ca="1">AD27^(1/3)</f>
        <v>16.935162483843239</v>
      </c>
      <c r="AF27" s="2">
        <f ca="1">INT(AE27)+1</f>
        <v>17</v>
      </c>
      <c r="AG27" s="2">
        <f ca="1">AF27^3</f>
        <v>4913</v>
      </c>
      <c r="AI27">
        <f ca="1">INT(LOG(AD27+0.05))</f>
        <v>3</v>
      </c>
    </row>
    <row r="28" spans="2:35" ht="15.75" customHeight="1" x14ac:dyDescent="0.25">
      <c r="B28" s="116" t="s">
        <v>291</v>
      </c>
      <c r="C28" s="71"/>
      <c r="D28" s="71"/>
      <c r="E28" s="71"/>
      <c r="F28" s="71"/>
      <c r="G28" s="71"/>
      <c r="H28" s="71"/>
      <c r="I28" s="71"/>
      <c r="J28" s="154"/>
      <c r="K28" s="75"/>
    </row>
    <row r="29" spans="2:35" ht="15.75" customHeight="1" thickBot="1" x14ac:dyDescent="0.3">
      <c r="B29" s="71" t="str">
        <f>B27</f>
        <v>What is the next exact cube after</v>
      </c>
      <c r="C29" s="71"/>
      <c r="D29" s="71"/>
      <c r="E29" s="71"/>
      <c r="F29" s="82">
        <f ca="1">AD29</f>
        <v>35299</v>
      </c>
      <c r="G29" s="71" t="s">
        <v>131</v>
      </c>
      <c r="H29" s="71"/>
      <c r="I29" s="71"/>
      <c r="J29" s="158">
        <f ca="1">AG29</f>
        <v>35937</v>
      </c>
      <c r="K29" s="75">
        <f ca="1">AI29+M29</f>
        <v>6</v>
      </c>
      <c r="M29" s="147">
        <v>2</v>
      </c>
      <c r="U29" s="147">
        <f>U27+1</f>
        <v>12</v>
      </c>
      <c r="V29" s="147">
        <f>INT(0.5+(V$2/19*(U29-1)))+Q$2</f>
        <v>4</v>
      </c>
      <c r="AB29">
        <f>10^V29</f>
        <v>10000</v>
      </c>
      <c r="AC29">
        <f>10*AB29-1</f>
        <v>99999</v>
      </c>
      <c r="AD29" s="2">
        <f ca="1">INT(RAND()*(AC29-AB29))+AB29</f>
        <v>35299</v>
      </c>
      <c r="AE29">
        <f ca="1">AD29^(1/3)</f>
        <v>32.80354661233239</v>
      </c>
      <c r="AF29" s="2">
        <f ca="1">INT(AE29)+1</f>
        <v>33</v>
      </c>
      <c r="AG29" s="2">
        <f ca="1">AF29^3</f>
        <v>35937</v>
      </c>
      <c r="AI29">
        <f ca="1">INT(LOG(AD29+0.05))</f>
        <v>4</v>
      </c>
    </row>
    <row r="30" spans="2:35" ht="15.75" customHeight="1" x14ac:dyDescent="0.25">
      <c r="B30" s="116" t="s">
        <v>291</v>
      </c>
      <c r="C30" s="71"/>
      <c r="D30" s="71"/>
      <c r="E30" s="71"/>
      <c r="F30" s="71"/>
      <c r="G30" s="71"/>
      <c r="H30" s="71"/>
      <c r="I30" s="71"/>
      <c r="J30" s="154"/>
      <c r="K30" s="75"/>
    </row>
    <row r="31" spans="2:35" ht="15.75" customHeight="1" thickBot="1" x14ac:dyDescent="0.3">
      <c r="B31" s="71" t="str">
        <f>B29</f>
        <v>What is the next exact cube after</v>
      </c>
      <c r="C31" s="71"/>
      <c r="D31" s="71"/>
      <c r="E31" s="71"/>
      <c r="F31" s="82">
        <f ca="1">AD31</f>
        <v>49432</v>
      </c>
      <c r="G31" s="71" t="s">
        <v>131</v>
      </c>
      <c r="H31" s="71"/>
      <c r="I31" s="71"/>
      <c r="J31" s="158">
        <f ca="1">AG31</f>
        <v>50653</v>
      </c>
      <c r="K31" s="75">
        <f ca="1">AI31+M31</f>
        <v>6</v>
      </c>
      <c r="M31" s="147">
        <v>2</v>
      </c>
      <c r="U31" s="147">
        <f>U29+1</f>
        <v>13</v>
      </c>
      <c r="V31" s="147">
        <f>INT(0.5+(V$2/19*(U31-1)))+Q$2</f>
        <v>4</v>
      </c>
      <c r="AB31">
        <f>10^V31</f>
        <v>10000</v>
      </c>
      <c r="AC31">
        <f>10*AB31-1</f>
        <v>99999</v>
      </c>
      <c r="AD31" s="2">
        <f ca="1">INT(RAND()*(AC31-AB31))+AB31</f>
        <v>49432</v>
      </c>
      <c r="AE31">
        <f ca="1">AD31^(1/3)</f>
        <v>36.700281386820095</v>
      </c>
      <c r="AF31" s="2">
        <f ca="1">INT(AE31)+1</f>
        <v>37</v>
      </c>
      <c r="AG31" s="2">
        <f ca="1">AF31^3</f>
        <v>50653</v>
      </c>
      <c r="AI31">
        <f ca="1">INT(LOG(AD31+0.05))</f>
        <v>4</v>
      </c>
    </row>
    <row r="32" spans="2:35" ht="15.75" customHeight="1" x14ac:dyDescent="0.25">
      <c r="B32" s="116" t="s">
        <v>291</v>
      </c>
      <c r="C32" s="71"/>
      <c r="D32" s="71"/>
      <c r="E32" s="71"/>
      <c r="F32" s="71"/>
      <c r="G32" s="71"/>
      <c r="H32" s="71"/>
      <c r="I32" s="71"/>
      <c r="J32" s="154"/>
      <c r="K32" s="75"/>
    </row>
    <row r="33" spans="1:35" ht="15.75" customHeight="1" thickBot="1" x14ac:dyDescent="0.3">
      <c r="B33" s="71" t="str">
        <f>B31</f>
        <v>What is the next exact cube after</v>
      </c>
      <c r="C33" s="71"/>
      <c r="D33" s="71"/>
      <c r="E33" s="71"/>
      <c r="F33" s="82">
        <f ca="1">AD33</f>
        <v>62488</v>
      </c>
      <c r="G33" s="71" t="s">
        <v>131</v>
      </c>
      <c r="H33" s="71"/>
      <c r="I33" s="71"/>
      <c r="J33" s="158">
        <f ca="1">AG33</f>
        <v>64000</v>
      </c>
      <c r="K33" s="75">
        <f ca="1">AI33+M33</f>
        <v>6</v>
      </c>
      <c r="M33" s="147">
        <v>2</v>
      </c>
      <c r="U33" s="147">
        <f>U31+1</f>
        <v>14</v>
      </c>
      <c r="V33" s="147">
        <f>INT(0.5+(V$2/19*(U33-1)))+Q$2</f>
        <v>4</v>
      </c>
      <c r="AB33">
        <f>10^V33</f>
        <v>10000</v>
      </c>
      <c r="AC33">
        <f>10*AB33-1</f>
        <v>99999</v>
      </c>
      <c r="AD33" s="2">
        <f ca="1">INT(RAND()*(AC33-AB33))+AB33</f>
        <v>62488</v>
      </c>
      <c r="AE33">
        <f ca="1">AD33^(1/3)</f>
        <v>39.682486294954636</v>
      </c>
      <c r="AF33" s="2">
        <f ca="1">INT(AE33)+1</f>
        <v>40</v>
      </c>
      <c r="AG33" s="2">
        <f ca="1">AF33^3</f>
        <v>64000</v>
      </c>
      <c r="AI33">
        <f ca="1">INT(LOG(AD33+0.05))</f>
        <v>4</v>
      </c>
    </row>
    <row r="34" spans="1:35" ht="15.75" customHeight="1" x14ac:dyDescent="0.25">
      <c r="B34" s="116" t="s">
        <v>291</v>
      </c>
      <c r="C34" s="71"/>
      <c r="D34" s="71"/>
      <c r="E34" s="71"/>
      <c r="F34" s="71"/>
      <c r="G34" s="71"/>
      <c r="H34" s="71"/>
      <c r="I34" s="71"/>
      <c r="J34" s="154"/>
      <c r="K34" s="75"/>
    </row>
    <row r="35" spans="1:35" ht="15.75" customHeight="1" thickBot="1" x14ac:dyDescent="0.3">
      <c r="B35" s="71" t="str">
        <f>B33</f>
        <v>What is the next exact cube after</v>
      </c>
      <c r="C35" s="71"/>
      <c r="D35" s="71"/>
      <c r="E35" s="71"/>
      <c r="F35" s="82">
        <f ca="1">AD35</f>
        <v>36025</v>
      </c>
      <c r="G35" s="71" t="s">
        <v>131</v>
      </c>
      <c r="H35" s="71"/>
      <c r="I35" s="71"/>
      <c r="J35" s="158">
        <f ca="1">AG35</f>
        <v>39304</v>
      </c>
      <c r="K35" s="75">
        <f ca="1">AI35+M35</f>
        <v>6</v>
      </c>
      <c r="M35" s="147">
        <v>2</v>
      </c>
      <c r="U35" s="147">
        <f>U33+1</f>
        <v>15</v>
      </c>
      <c r="V35" s="147">
        <f>INT(0.5+(V$2/19*(U35-1)))+Q$2</f>
        <v>4</v>
      </c>
      <c r="AB35">
        <f>10^V35</f>
        <v>10000</v>
      </c>
      <c r="AC35">
        <f>10*AB35-1</f>
        <v>99999</v>
      </c>
      <c r="AD35" s="2">
        <f ca="1">INT(RAND()*(AC35-AB35))+AB35</f>
        <v>36025</v>
      </c>
      <c r="AE35">
        <f ca="1">AD35^(1/3)</f>
        <v>33.026914070447717</v>
      </c>
      <c r="AF35" s="2">
        <f ca="1">INT(AE35)+1</f>
        <v>34</v>
      </c>
      <c r="AG35" s="2">
        <f ca="1">AF35^3</f>
        <v>39304</v>
      </c>
      <c r="AI35">
        <f ca="1">INT(LOG(AD35+0.05))</f>
        <v>4</v>
      </c>
    </row>
    <row r="36" spans="1:35" ht="15.75" customHeight="1" x14ac:dyDescent="0.25">
      <c r="B36" s="116" t="s">
        <v>291</v>
      </c>
      <c r="C36" s="71"/>
      <c r="D36" s="71"/>
      <c r="E36" s="71"/>
      <c r="F36" s="71"/>
      <c r="G36" s="71"/>
      <c r="H36" s="71"/>
      <c r="I36" s="71"/>
      <c r="J36" s="154"/>
      <c r="K36" s="75"/>
    </row>
    <row r="37" spans="1:35" ht="15.75" customHeight="1" thickBot="1" x14ac:dyDescent="0.3">
      <c r="B37" s="71" t="str">
        <f>B35</f>
        <v>What is the next exact cube after</v>
      </c>
      <c r="C37" s="71"/>
      <c r="D37" s="71"/>
      <c r="E37" s="71"/>
      <c r="F37" s="82">
        <f ca="1">AD37</f>
        <v>842468</v>
      </c>
      <c r="G37" s="71" t="s">
        <v>131</v>
      </c>
      <c r="H37" s="71"/>
      <c r="I37" s="71"/>
      <c r="J37" s="158">
        <f ca="1">AG37</f>
        <v>857375</v>
      </c>
      <c r="K37" s="75">
        <f ca="1">AI37+M37</f>
        <v>7</v>
      </c>
      <c r="M37" s="147">
        <v>2</v>
      </c>
      <c r="U37" s="147">
        <f>U35+1</f>
        <v>16</v>
      </c>
      <c r="V37" s="147">
        <f>INT(0.5+(V$2/19*(U37-1)))+Q$2+1</f>
        <v>5</v>
      </c>
      <c r="AB37">
        <f>10^V37</f>
        <v>100000</v>
      </c>
      <c r="AC37">
        <f>10*AB37-1</f>
        <v>999999</v>
      </c>
      <c r="AD37" s="2">
        <f ca="1">INT(RAND()*(AC37-AB37))+AB37</f>
        <v>842468</v>
      </c>
      <c r="AE37">
        <f ca="1">AD37^(1/3)</f>
        <v>94.446196148466129</v>
      </c>
      <c r="AF37" s="2">
        <f ca="1">INT(AE37)+1</f>
        <v>95</v>
      </c>
      <c r="AG37" s="2">
        <f ca="1">AF37^3</f>
        <v>857375</v>
      </c>
      <c r="AI37">
        <f ca="1">INT(LOG(AD37+0.05))</f>
        <v>5</v>
      </c>
    </row>
    <row r="38" spans="1:35" ht="15.75" customHeight="1" x14ac:dyDescent="0.25">
      <c r="B38" s="116" t="s">
        <v>291</v>
      </c>
      <c r="C38" s="71"/>
      <c r="D38" s="71"/>
      <c r="E38" s="71"/>
      <c r="F38" s="71"/>
      <c r="G38" s="71"/>
      <c r="H38" s="71"/>
      <c r="I38" s="71"/>
      <c r="J38" s="154"/>
      <c r="K38" s="75"/>
    </row>
    <row r="39" spans="1:35" ht="15.75" customHeight="1" thickBot="1" x14ac:dyDescent="0.3">
      <c r="B39" s="71" t="str">
        <f>B37</f>
        <v>What is the next exact cube after</v>
      </c>
      <c r="C39" s="71"/>
      <c r="D39" s="71"/>
      <c r="E39" s="71"/>
      <c r="F39" s="82">
        <f ca="1">AD39</f>
        <v>830604</v>
      </c>
      <c r="G39" s="71" t="s">
        <v>131</v>
      </c>
      <c r="H39" s="71"/>
      <c r="I39" s="71"/>
      <c r="J39" s="158">
        <f ca="1">AG39</f>
        <v>857375</v>
      </c>
      <c r="K39" s="75">
        <f ca="1">AI39+M39</f>
        <v>7</v>
      </c>
      <c r="M39" s="147">
        <v>2</v>
      </c>
      <c r="U39" s="147">
        <f>U37+1</f>
        <v>17</v>
      </c>
      <c r="V39" s="147">
        <f>INT(0.5+(V$2/19*(U39-1)))+Q$2</f>
        <v>5</v>
      </c>
      <c r="AB39">
        <f>10^V39</f>
        <v>100000</v>
      </c>
      <c r="AC39">
        <f>10*AB39-1</f>
        <v>999999</v>
      </c>
      <c r="AD39" s="2">
        <f ca="1">INT(RAND()*(AC39-AB39))+AB39</f>
        <v>830604</v>
      </c>
      <c r="AE39">
        <f ca="1">AD39^(1/3)</f>
        <v>94.00075448315495</v>
      </c>
      <c r="AF39" s="2">
        <f ca="1">INT(AE39)+1</f>
        <v>95</v>
      </c>
      <c r="AG39" s="2">
        <f ca="1">AF39^3</f>
        <v>857375</v>
      </c>
      <c r="AI39">
        <f ca="1">INT(LOG(AD39+0.05))</f>
        <v>5</v>
      </c>
    </row>
    <row r="40" spans="1:35" ht="15.75" customHeight="1" x14ac:dyDescent="0.25">
      <c r="B40" s="116" t="s">
        <v>291</v>
      </c>
      <c r="C40" s="71"/>
      <c r="D40" s="71"/>
      <c r="E40" s="71"/>
      <c r="F40" s="71"/>
      <c r="G40" s="71"/>
      <c r="H40" s="71"/>
      <c r="I40" s="71"/>
      <c r="J40" s="154"/>
      <c r="K40" s="75"/>
    </row>
    <row r="41" spans="1:35" ht="15.75" customHeight="1" thickBot="1" x14ac:dyDescent="0.3">
      <c r="B41" s="71" t="str">
        <f>B39</f>
        <v>What is the next exact cube after</v>
      </c>
      <c r="C41" s="71"/>
      <c r="D41" s="71"/>
      <c r="E41" s="71"/>
      <c r="F41" s="82">
        <f ca="1">AD41</f>
        <v>311718</v>
      </c>
      <c r="G41" s="71" t="s">
        <v>131</v>
      </c>
      <c r="H41" s="71"/>
      <c r="I41" s="71"/>
      <c r="J41" s="158">
        <f ca="1">AG41</f>
        <v>314432</v>
      </c>
      <c r="K41" s="75">
        <f ca="1">AI41+M41</f>
        <v>7</v>
      </c>
      <c r="M41" s="147">
        <v>2</v>
      </c>
      <c r="U41" s="147">
        <f>U39+1</f>
        <v>18</v>
      </c>
      <c r="V41" s="147">
        <f>INT(0.5+(V$2/19*(U41-1)))+Q$2</f>
        <v>5</v>
      </c>
      <c r="AB41">
        <f>10^V41</f>
        <v>100000</v>
      </c>
      <c r="AC41">
        <f>10*AB41-1</f>
        <v>999999</v>
      </c>
      <c r="AD41" s="2">
        <f ca="1">INT(RAND()*(AC41-AB41))+AB41</f>
        <v>311718</v>
      </c>
      <c r="AE41">
        <f ca="1">AD41^(1/3)</f>
        <v>67.803788477927867</v>
      </c>
      <c r="AF41" s="2">
        <f ca="1">INT(AE41)+1</f>
        <v>68</v>
      </c>
      <c r="AG41" s="2">
        <f ca="1">AF41^3</f>
        <v>314432</v>
      </c>
      <c r="AI41">
        <f ca="1">INT(LOG(AD41+0.05))</f>
        <v>5</v>
      </c>
    </row>
    <row r="42" spans="1:35" ht="15.75" customHeight="1" x14ac:dyDescent="0.25">
      <c r="B42" s="116" t="s">
        <v>291</v>
      </c>
      <c r="C42" s="71"/>
      <c r="D42" s="71"/>
      <c r="E42" s="71"/>
      <c r="F42" s="71"/>
      <c r="G42" s="71"/>
      <c r="H42" s="71"/>
      <c r="I42" s="71"/>
      <c r="J42" s="154"/>
      <c r="K42" s="75"/>
    </row>
    <row r="43" spans="1:35" ht="15.75" customHeight="1" thickBot="1" x14ac:dyDescent="0.3">
      <c r="B43" s="71" t="str">
        <f>B41</f>
        <v>What is the next exact cube after</v>
      </c>
      <c r="C43" s="71"/>
      <c r="D43" s="71"/>
      <c r="E43" s="71"/>
      <c r="F43" s="82">
        <f ca="1">AD43</f>
        <v>337829</v>
      </c>
      <c r="G43" s="71" t="s">
        <v>131</v>
      </c>
      <c r="H43" s="71"/>
      <c r="I43" s="71"/>
      <c r="J43" s="158">
        <f ca="1">AG43</f>
        <v>343000</v>
      </c>
      <c r="K43" s="75">
        <f ca="1">AI43+M43</f>
        <v>7</v>
      </c>
      <c r="M43" s="147">
        <v>2</v>
      </c>
      <c r="U43" s="147">
        <f>U41+1</f>
        <v>19</v>
      </c>
      <c r="V43" s="147">
        <f>INT(0.5+(V$2/19*(U43-1)))+Q$2</f>
        <v>5</v>
      </c>
      <c r="AB43">
        <f>10^V43</f>
        <v>100000</v>
      </c>
      <c r="AC43">
        <f>10*AB43-1</f>
        <v>999999</v>
      </c>
      <c r="AD43" s="2">
        <f ca="1">INT(RAND()*(AC43-AB43))+AB43</f>
        <v>337829</v>
      </c>
      <c r="AE43">
        <f ca="1">AD43^(1/3)</f>
        <v>69.646448604742659</v>
      </c>
      <c r="AF43" s="2">
        <f ca="1">INT(AE43)+1</f>
        <v>70</v>
      </c>
      <c r="AG43" s="2">
        <f ca="1">AF43^3</f>
        <v>343000</v>
      </c>
      <c r="AI43">
        <f ca="1">INT(LOG(AD43+0.05))</f>
        <v>5</v>
      </c>
    </row>
    <row r="44" spans="1:35" ht="30.75" customHeight="1" x14ac:dyDescent="0.25">
      <c r="B44" s="71"/>
      <c r="C44" s="71"/>
      <c r="D44" s="71"/>
      <c r="E44" s="71"/>
      <c r="F44" s="82"/>
      <c r="G44" s="71"/>
      <c r="H44" s="71"/>
      <c r="I44" s="71"/>
      <c r="J44" s="83"/>
      <c r="K44" s="75"/>
      <c r="AD44"/>
      <c r="AF44"/>
      <c r="AG44"/>
    </row>
    <row r="45" spans="1:35" ht="17.25" x14ac:dyDescent="0.25">
      <c r="B45" s="71"/>
      <c r="C45" s="71"/>
      <c r="D45" s="71"/>
      <c r="E45" s="71"/>
      <c r="F45" s="82"/>
      <c r="G45" s="71"/>
      <c r="H45" s="71"/>
      <c r="I45" s="71"/>
      <c r="J45" s="97" t="s">
        <v>44</v>
      </c>
      <c r="K45" s="75">
        <f ca="1">SUM(K7:K43)</f>
        <v>86</v>
      </c>
      <c r="AD45"/>
      <c r="AF45"/>
      <c r="AG45"/>
    </row>
    <row r="46" spans="1:35" ht="3.75" customHeight="1" x14ac:dyDescent="0.2">
      <c r="A46" t="s">
        <v>2</v>
      </c>
      <c r="L46" t="s">
        <v>2</v>
      </c>
      <c r="AD46"/>
      <c r="AF46"/>
      <c r="AG46"/>
    </row>
  </sheetData>
  <phoneticPr fontId="0" type="noConversion"/>
  <printOptions horizontalCentered="1"/>
  <pageMargins left="0" right="0" top="0.39370078740157483" bottom="0" header="0" footer="0"/>
  <pageSetup paperSize="9" orientation="portrait" r:id="rId1"/>
  <headerFooter alignWithMargins="0">
    <oddHeader>&amp;C&amp;16Juniors 2</oddHeader>
    <oddFooter>&amp;R&amp;24 20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CO56"/>
  <sheetViews>
    <sheetView workbookViewId="0"/>
  </sheetViews>
  <sheetFormatPr defaultColWidth="9.140625" defaultRowHeight="12.75" x14ac:dyDescent="0.2"/>
  <cols>
    <col min="1" max="1" width="1.42578125" customWidth="1"/>
    <col min="2" max="2" width="4.28515625" customWidth="1"/>
    <col min="3" max="3" width="41.85546875" customWidth="1"/>
    <col min="4" max="4" width="2.85546875" customWidth="1"/>
    <col min="5" max="5" width="10.5703125" style="3" customWidth="1"/>
    <col min="6" max="6" width="8" customWidth="1"/>
    <col min="8" max="8" width="19.42578125" style="3" customWidth="1"/>
    <col min="9" max="9" width="18.28515625" style="34" customWidth="1"/>
    <col min="10" max="10" width="0.7109375" customWidth="1"/>
    <col min="11" max="11" width="4.5703125" style="76" customWidth="1"/>
    <col min="12" max="12" width="1.28515625" customWidth="1"/>
    <col min="13" max="13" width="0" hidden="1" customWidth="1"/>
    <col min="14" max="14" width="0" style="147" hidden="1" customWidth="1"/>
    <col min="15" max="17" width="12.7109375" style="147" hidden="1" customWidth="1"/>
    <col min="18" max="20" width="0" style="147" hidden="1" customWidth="1"/>
    <col min="21" max="29" width="0" hidden="1" customWidth="1"/>
    <col min="30" max="30" width="17.85546875" hidden="1" customWidth="1"/>
    <col min="31" max="32" width="0" hidden="1" customWidth="1"/>
    <col min="33" max="33" width="17.42578125" hidden="1" customWidth="1"/>
    <col min="34" max="36" width="0" hidden="1" customWidth="1"/>
    <col min="37" max="40" width="9.28515625" hidden="1" customWidth="1"/>
    <col min="41" max="41" width="5.28515625" hidden="1" customWidth="1"/>
    <col min="42" max="42" width="11.42578125" hidden="1" customWidth="1"/>
    <col min="43" max="44" width="0" hidden="1" customWidth="1"/>
    <col min="45" max="45" width="6.28515625" hidden="1" customWidth="1"/>
    <col min="46" max="100" width="0" hidden="1" customWidth="1"/>
  </cols>
  <sheetData>
    <row r="1" spans="1:48" ht="6.75" customHeight="1" x14ac:dyDescent="0.25">
      <c r="A1" s="71"/>
      <c r="B1" s="71"/>
      <c r="C1" s="71"/>
      <c r="D1" s="71"/>
      <c r="E1" s="104"/>
      <c r="F1" s="71"/>
      <c r="G1" s="71"/>
      <c r="H1" s="104"/>
      <c r="I1" s="118"/>
      <c r="J1" s="71"/>
      <c r="K1" s="75"/>
      <c r="L1" s="71" t="s">
        <v>2</v>
      </c>
      <c r="P1" s="147">
        <v>1901</v>
      </c>
      <c r="R1" s="147">
        <v>2099</v>
      </c>
    </row>
    <row r="2" spans="1:48" ht="17.25" x14ac:dyDescent="0.25">
      <c r="A2" s="71"/>
      <c r="B2" s="70" t="s">
        <v>292</v>
      </c>
      <c r="C2" s="71"/>
      <c r="D2" s="71"/>
      <c r="E2" s="71"/>
      <c r="F2" s="71"/>
      <c r="G2" s="71"/>
      <c r="H2" s="119"/>
      <c r="I2" s="119"/>
      <c r="J2" s="71"/>
      <c r="K2" s="75"/>
      <c r="L2" s="71"/>
      <c r="N2" s="152" t="str">
        <f>IF(P2&lt;P1,"NO",IF(P2&gt;R1,"NO",IF(R2&lt;P1,"NO",IF(R2&gt;R1,"NO",IF(P2&gt;(R2-20),"NO",IF(P2&gt;INT(P2),"NO",IF(R2&gt;INT(R2),"NO","OK")))))))</f>
        <v>OK</v>
      </c>
      <c r="O2" s="148" t="s">
        <v>8</v>
      </c>
      <c r="P2" s="153">
        <v>1901</v>
      </c>
      <c r="Q2" s="148" t="s">
        <v>9</v>
      </c>
      <c r="R2" s="153">
        <v>2099</v>
      </c>
      <c r="AA2" t="s">
        <v>134</v>
      </c>
    </row>
    <row r="3" spans="1:48" ht="17.25" x14ac:dyDescent="0.25">
      <c r="A3" s="71"/>
      <c r="B3" s="70" t="s">
        <v>133</v>
      </c>
      <c r="C3" s="71"/>
      <c r="D3" s="71"/>
      <c r="E3" s="81"/>
      <c r="F3" s="81"/>
      <c r="G3" s="77"/>
      <c r="H3" s="109"/>
      <c r="I3" s="119"/>
      <c r="J3" s="71"/>
      <c r="K3" s="75"/>
      <c r="L3" s="71"/>
      <c r="N3" s="152"/>
      <c r="O3" s="148"/>
      <c r="P3" s="153"/>
      <c r="Q3" s="148"/>
      <c r="R3" s="153"/>
    </row>
    <row r="4" spans="1:48" ht="21.75" customHeight="1" x14ac:dyDescent="0.25">
      <c r="A4" s="71"/>
      <c r="B4" s="71"/>
      <c r="C4" s="71"/>
      <c r="D4" s="71"/>
      <c r="E4" s="71"/>
      <c r="F4" s="71"/>
      <c r="G4" s="71"/>
      <c r="H4" s="104"/>
      <c r="I4" s="118"/>
      <c r="J4" s="71"/>
      <c r="K4" s="75"/>
      <c r="L4" s="71"/>
      <c r="P4" s="152" t="s">
        <v>135</v>
      </c>
      <c r="T4" s="148"/>
      <c r="U4" s="1"/>
    </row>
    <row r="5" spans="1:48" ht="18" customHeight="1" x14ac:dyDescent="0.25">
      <c r="A5" s="71"/>
      <c r="B5" s="71"/>
      <c r="C5" s="71" t="s">
        <v>293</v>
      </c>
      <c r="D5" s="71"/>
      <c r="E5" s="71"/>
      <c r="F5" s="71"/>
      <c r="G5" s="71"/>
      <c r="H5" s="104"/>
      <c r="I5" s="118"/>
      <c r="J5" s="71"/>
      <c r="K5" s="97" t="s">
        <v>175</v>
      </c>
      <c r="L5" s="71"/>
      <c r="O5" s="215" t="s">
        <v>161</v>
      </c>
      <c r="P5" s="215"/>
      <c r="Q5" s="215"/>
      <c r="R5" s="215" t="s">
        <v>198</v>
      </c>
      <c r="S5" s="215"/>
      <c r="T5" s="215"/>
      <c r="U5" s="1"/>
    </row>
    <row r="6" spans="1:48" ht="18" customHeight="1" x14ac:dyDescent="0.25">
      <c r="A6" s="71"/>
      <c r="B6" s="71"/>
      <c r="C6" s="71" t="s">
        <v>294</v>
      </c>
      <c r="D6" s="71"/>
      <c r="E6" s="71"/>
      <c r="F6" s="71"/>
      <c r="G6" s="71"/>
      <c r="H6" s="104"/>
      <c r="I6" s="118"/>
      <c r="J6" s="71"/>
      <c r="K6" s="97" t="s">
        <v>176</v>
      </c>
      <c r="L6" s="71"/>
      <c r="O6" s="152"/>
      <c r="P6" s="152"/>
      <c r="Q6" s="152"/>
      <c r="R6" s="152"/>
      <c r="S6" s="152"/>
      <c r="T6" s="152"/>
      <c r="U6" s="1"/>
    </row>
    <row r="7" spans="1:48" ht="9" customHeight="1" x14ac:dyDescent="0.25">
      <c r="A7" s="71"/>
      <c r="B7" s="71"/>
      <c r="C7" s="71"/>
      <c r="D7" s="71"/>
      <c r="E7" s="71"/>
      <c r="F7" s="71"/>
      <c r="G7" s="71"/>
      <c r="H7" s="104"/>
      <c r="I7" s="118"/>
      <c r="J7" s="71"/>
      <c r="K7" s="75"/>
      <c r="L7" s="71"/>
      <c r="R7" s="156" t="s">
        <v>199</v>
      </c>
      <c r="S7" s="156" t="s">
        <v>199</v>
      </c>
      <c r="T7" s="156" t="s">
        <v>199</v>
      </c>
      <c r="U7" s="1"/>
    </row>
    <row r="8" spans="1:48" ht="9" customHeight="1" x14ac:dyDescent="0.25">
      <c r="A8" s="71"/>
      <c r="B8" s="71"/>
      <c r="C8" s="71"/>
      <c r="D8" s="71"/>
      <c r="E8" s="104"/>
      <c r="F8" s="120"/>
      <c r="G8" s="71"/>
      <c r="H8" s="104"/>
      <c r="I8" s="118"/>
      <c r="J8" s="120"/>
      <c r="K8" s="75"/>
      <c r="L8" s="71"/>
      <c r="R8" s="156" t="s">
        <v>199</v>
      </c>
      <c r="S8" s="156" t="s">
        <v>199</v>
      </c>
      <c r="T8" s="156" t="s">
        <v>199</v>
      </c>
      <c r="W8" s="147">
        <v>73050</v>
      </c>
      <c r="X8" s="157"/>
      <c r="Y8" s="147"/>
      <c r="AB8">
        <f>73050-367</f>
        <v>72683</v>
      </c>
      <c r="AC8">
        <f>AB8/14</f>
        <v>5191.6428571428569</v>
      </c>
    </row>
    <row r="9" spans="1:48" ht="17.25" customHeight="1" thickBot="1" x14ac:dyDescent="0.3">
      <c r="A9" s="71"/>
      <c r="B9" s="71"/>
      <c r="C9" s="121" t="str">
        <f ca="1">AN9</f>
        <v>15 Januar(y) 2310</v>
      </c>
      <c r="D9" s="104"/>
      <c r="E9" s="120"/>
      <c r="F9" s="71"/>
      <c r="G9" s="104"/>
      <c r="H9" s="104"/>
      <c r="I9" s="146" t="str">
        <f ca="1">AF9</f>
        <v>Saturday/Samstag</v>
      </c>
      <c r="J9" s="120"/>
      <c r="K9" s="75">
        <v>4</v>
      </c>
      <c r="L9" s="71"/>
      <c r="N9" s="148"/>
      <c r="O9" s="148" t="s">
        <v>184</v>
      </c>
      <c r="P9" s="148" t="s">
        <v>185</v>
      </c>
      <c r="Q9" s="148" t="s">
        <v>186</v>
      </c>
      <c r="R9" s="148" t="s">
        <v>184</v>
      </c>
      <c r="S9" s="148" t="s">
        <v>185</v>
      </c>
      <c r="T9" s="148" t="s">
        <v>186</v>
      </c>
      <c r="W9" s="147">
        <v>367</v>
      </c>
      <c r="X9" s="147"/>
      <c r="Y9" s="147"/>
      <c r="AA9">
        <f>$W$12</f>
        <v>367</v>
      </c>
      <c r="AB9">
        <f>$Y$12</f>
        <v>73050</v>
      </c>
      <c r="AC9">
        <f ca="1">INT(RAND()*(AB9-AA9+1)+AA9)</f>
        <v>3668</v>
      </c>
      <c r="AD9" s="38">
        <f ca="1">AC9</f>
        <v>3668</v>
      </c>
      <c r="AE9">
        <f ca="1">AC9-7*INT(AC9/7)</f>
        <v>0</v>
      </c>
      <c r="AF9" t="str">
        <f ca="1">IF(AE9=0,"Saturday/Samstag",IF(AE9=1,"Sunday/Sonntag",IF(AE9=2,"Monday/Montag",IF(AE9=3,"Tuesday/Dienstag",IF(AE9=4,"Wednesday/Mittwoch",IF(AE9=5,"Thursday/Donnerstag","Friday/Freitag"))))))</f>
        <v>Saturday/Samstag</v>
      </c>
      <c r="AH9" s="26">
        <f ca="1">DAY(AC9)</f>
        <v>15</v>
      </c>
      <c r="AI9" s="26">
        <f ca="1">MONTH(AC9)</f>
        <v>1</v>
      </c>
      <c r="AJ9" s="29" t="str">
        <f ca="1">IF(AI9=1,$AR$9,IF(AI9=2,$AR$10,IF(AI9=3,$AR$11,IF(AI9=4,$AR$12,IF(AI9=5,$AR$13,IF(AI9=6,$AR$14,""))))))</f>
        <v>Januar(y)</v>
      </c>
      <c r="AK9" s="29" t="str">
        <f ca="1">IF(AI9=7,$AR$15,IF(AI9=8,$AR$16,IF(AI9=9,$AR$17,IF(AI9=10,$AR$18,IF(AI9=11,$AR$19,IF(AI9=12,$AR$20,""))))))</f>
        <v/>
      </c>
      <c r="AL9" s="25" t="str">
        <f ca="1">AJ9&amp;AK9</f>
        <v>Januar(y)</v>
      </c>
      <c r="AM9" s="26">
        <f ca="1">YEAR(AC9)+AV9</f>
        <v>2310</v>
      </c>
      <c r="AN9" s="68" t="str">
        <f ca="1">AH9&amp;" "&amp;AL9&amp;" "&amp;AM9</f>
        <v>15 Januar(y) 2310</v>
      </c>
      <c r="AP9" t="s">
        <v>296</v>
      </c>
      <c r="AQ9" s="11" t="s">
        <v>312</v>
      </c>
      <c r="AR9" s="11" t="s">
        <v>319</v>
      </c>
      <c r="AU9">
        <f ca="1">RAND()</f>
        <v>0.86950014383956409</v>
      </c>
      <c r="AV9">
        <f ca="1">IF(AU9&gt;0.85,400,0)</f>
        <v>400</v>
      </c>
    </row>
    <row r="10" spans="1:48" ht="10.5" customHeight="1" x14ac:dyDescent="0.25">
      <c r="A10" s="71"/>
      <c r="B10" s="71"/>
      <c r="C10" s="121"/>
      <c r="D10" s="104"/>
      <c r="E10" s="120"/>
      <c r="F10" s="71"/>
      <c r="G10" s="104"/>
      <c r="H10" s="104"/>
      <c r="I10" s="122"/>
      <c r="J10" s="120"/>
      <c r="K10" s="75"/>
      <c r="L10" s="71"/>
      <c r="N10" s="148"/>
      <c r="O10" s="148"/>
      <c r="P10" s="148"/>
      <c r="W10" s="147"/>
      <c r="X10" s="147"/>
      <c r="Y10" s="147"/>
      <c r="AP10" t="s">
        <v>297</v>
      </c>
      <c r="AQ10" s="11" t="s">
        <v>314</v>
      </c>
      <c r="AR10" s="11" t="s">
        <v>315</v>
      </c>
    </row>
    <row r="11" spans="1:48" ht="17.25" customHeight="1" thickBot="1" x14ac:dyDescent="0.3">
      <c r="A11" s="71"/>
      <c r="B11" s="71"/>
      <c r="C11" s="121" t="str">
        <f ca="1">AN11</f>
        <v>27 August 1912</v>
      </c>
      <c r="D11" s="104"/>
      <c r="E11" s="120"/>
      <c r="F11" s="71"/>
      <c r="G11" s="104"/>
      <c r="H11" s="104"/>
      <c r="I11" s="146" t="str">
        <f ca="1">AF11</f>
        <v>Tuesday/Dienstag</v>
      </c>
      <c r="J11" s="120"/>
      <c r="K11" s="75">
        <v>4</v>
      </c>
      <c r="L11" s="71"/>
      <c r="N11" s="148" t="s">
        <v>194</v>
      </c>
      <c r="O11" s="148">
        <v>15</v>
      </c>
      <c r="P11" s="148">
        <v>15</v>
      </c>
      <c r="Q11" s="147">
        <v>15</v>
      </c>
      <c r="R11" s="148">
        <v>4</v>
      </c>
      <c r="S11" s="148">
        <v>4</v>
      </c>
      <c r="T11" s="148">
        <v>3</v>
      </c>
      <c r="W11" s="147">
        <f>365.25*(P2-1901)</f>
        <v>0</v>
      </c>
      <c r="X11" s="147"/>
      <c r="Y11" s="147">
        <f>365.25*(R2-1901)</f>
        <v>72319.5</v>
      </c>
      <c r="AA11">
        <f>$W$12</f>
        <v>367</v>
      </c>
      <c r="AB11">
        <f>$Y$12</f>
        <v>73050</v>
      </c>
      <c r="AC11">
        <f ca="1">INT(RAND()*(AB11-AA11+1)+AA11)</f>
        <v>4623</v>
      </c>
      <c r="AD11" s="38">
        <f ca="1">AC11</f>
        <v>4623</v>
      </c>
      <c r="AE11">
        <f ca="1">AC11-7*INT(AC11/7)</f>
        <v>3</v>
      </c>
      <c r="AF11" t="str">
        <f ca="1">IF(AE11=0,"Saturday/Samstag",IF(AE11=1,"Sunday/Sonntag",IF(AE11=2,"Monday/Montag",IF(AE11=3,"Tuesday/Dienstag",IF(AE11=4,"Wednesday/Mittwoch",IF(AE11=5,"Thursday/Donnerstag","Friday/Freitag"))))))</f>
        <v>Tuesday/Dienstag</v>
      </c>
      <c r="AH11" s="26">
        <f ca="1">DAY(AC11)</f>
        <v>27</v>
      </c>
      <c r="AI11" s="26">
        <f ca="1">MONTH(AC11)</f>
        <v>8</v>
      </c>
      <c r="AJ11" s="29" t="str">
        <f ca="1">IF(AI11=1,$AR$9,IF(AI11=2,$AR$10,IF(AI11=3,$AR$11,IF(AI11=4,$AR$12,IF(AI11=5,$AR$13,IF(AI11=6,$AR$14,""))))))</f>
        <v/>
      </c>
      <c r="AK11" s="29" t="str">
        <f ca="1">IF(AI11=7,$AR$15,IF(AI11=8,$AR$16,IF(AI11=9,$AR$17,IF(AI11=10,$AR$18,IF(AI11=11,$AR$19,IF(AI11=12,$AR$20,""))))))</f>
        <v>August</v>
      </c>
      <c r="AL11" s="25" t="str">
        <f ca="1">AJ11&amp;AK11</f>
        <v>August</v>
      </c>
      <c r="AM11" s="26">
        <f ca="1">YEAR(AC11)+AV11</f>
        <v>1912</v>
      </c>
      <c r="AN11" s="68" t="str">
        <f ca="1">AH11&amp;" "&amp;AL11&amp;" "&amp;AM11</f>
        <v>27 August 1912</v>
      </c>
      <c r="AP11" t="s">
        <v>298</v>
      </c>
      <c r="AQ11" s="11" t="s">
        <v>311</v>
      </c>
      <c r="AR11" s="11" t="s">
        <v>310</v>
      </c>
      <c r="AU11">
        <f ca="1">RAND()</f>
        <v>0.30324799835675642</v>
      </c>
      <c r="AV11">
        <f ca="1">IF(AU11&gt;0.85,400,0)</f>
        <v>0</v>
      </c>
    </row>
    <row r="12" spans="1:48" ht="10.5" customHeight="1" x14ac:dyDescent="0.25">
      <c r="A12" s="71"/>
      <c r="B12" s="71"/>
      <c r="C12" s="121"/>
      <c r="D12" s="104"/>
      <c r="E12" s="120"/>
      <c r="F12" s="71"/>
      <c r="G12" s="104"/>
      <c r="H12" s="104"/>
      <c r="I12" s="122"/>
      <c r="J12" s="120"/>
      <c r="K12" s="75"/>
      <c r="L12" s="71"/>
      <c r="W12" s="147">
        <f>367+W11</f>
        <v>367</v>
      </c>
      <c r="X12" s="147"/>
      <c r="Y12" s="147">
        <f>Y11+730.5</f>
        <v>73050</v>
      </c>
      <c r="AP12" t="s">
        <v>299</v>
      </c>
      <c r="AQ12" t="s">
        <v>299</v>
      </c>
      <c r="AR12" t="s">
        <v>299</v>
      </c>
    </row>
    <row r="13" spans="1:48" ht="17.25" customHeight="1" thickBot="1" x14ac:dyDescent="0.3">
      <c r="A13" s="71"/>
      <c r="B13" s="71"/>
      <c r="C13" s="121" t="str">
        <f ca="1">AN13</f>
        <v>6 April 1931</v>
      </c>
      <c r="D13" s="104"/>
      <c r="E13" s="120"/>
      <c r="F13" s="71"/>
      <c r="G13" s="104"/>
      <c r="H13" s="104"/>
      <c r="I13" s="146" t="str">
        <f ca="1">AF13</f>
        <v>Monday/Montag</v>
      </c>
      <c r="J13" s="120"/>
      <c r="K13" s="75">
        <v>4</v>
      </c>
      <c r="L13" s="71"/>
      <c r="N13" s="148" t="s">
        <v>195</v>
      </c>
      <c r="O13" s="147">
        <v>0</v>
      </c>
      <c r="P13" s="147">
        <v>0</v>
      </c>
      <c r="Q13" s="147">
        <v>0</v>
      </c>
      <c r="R13" s="148" t="s">
        <v>180</v>
      </c>
      <c r="S13" s="148" t="s">
        <v>180</v>
      </c>
      <c r="T13" s="148" t="s">
        <v>180</v>
      </c>
      <c r="AA13">
        <f>$W$12</f>
        <v>367</v>
      </c>
      <c r="AB13">
        <f>$Y$12</f>
        <v>73050</v>
      </c>
      <c r="AC13">
        <f ca="1">INT(RAND()*(AB13-AA13+1)+AA13)</f>
        <v>11419</v>
      </c>
      <c r="AD13" s="38">
        <f ca="1">AC13</f>
        <v>11419</v>
      </c>
      <c r="AE13">
        <f ca="1">AC13-7*INT(AC13/7)</f>
        <v>2</v>
      </c>
      <c r="AF13" t="str">
        <f ca="1">IF(AE13=0,"Saturday/Samstag",IF(AE13=1,"Sunday/Sonntag",IF(AE13=2,"Monday/Montag",IF(AE13=3,"Tuesday/Dienstag",IF(AE13=4,"Wednesday/Mittwoch",IF(AE13=5,"Thursday/Donnerstag","Friday/Freitag"))))))</f>
        <v>Monday/Montag</v>
      </c>
      <c r="AH13" s="26">
        <f ca="1">DAY(AC13)</f>
        <v>6</v>
      </c>
      <c r="AI13" s="26">
        <f ca="1">MONTH(AC13)</f>
        <v>4</v>
      </c>
      <c r="AJ13" s="29" t="str">
        <f ca="1">IF(AI13=1,$AR$9,IF(AI13=2,$AR$10,IF(AI13=3,$AR$11,IF(AI13=4,$AR$12,IF(AI13=5,$AR$13,IF(AI13=6,$AR$14,""))))))</f>
        <v>April</v>
      </c>
      <c r="AK13" s="29" t="str">
        <f ca="1">IF(AI13=7,$AR$15,IF(AI13=8,$AR$16,IF(AI13=9,$AR$17,IF(AI13=10,$AR$18,IF(AI13=11,$AR$19,IF(AI13=12,$AR$20,""))))))</f>
        <v/>
      </c>
      <c r="AL13" s="25" t="str">
        <f ca="1">AJ13&amp;AK13</f>
        <v>April</v>
      </c>
      <c r="AM13" s="26">
        <f ca="1">YEAR(AC13)+AV13</f>
        <v>1931</v>
      </c>
      <c r="AN13" s="68" t="str">
        <f ca="1">AH13&amp;" "&amp;AL13&amp;" "&amp;AM13</f>
        <v>6 April 1931</v>
      </c>
      <c r="AP13" t="s">
        <v>300</v>
      </c>
      <c r="AQ13" t="s">
        <v>308</v>
      </c>
      <c r="AR13" t="s">
        <v>320</v>
      </c>
      <c r="AU13">
        <f ca="1">RAND()</f>
        <v>0.64337029634920495</v>
      </c>
      <c r="AV13">
        <f ca="1">IF(AU13&gt;0.85,400,0)</f>
        <v>0</v>
      </c>
    </row>
    <row r="14" spans="1:48" ht="10.5" customHeight="1" x14ac:dyDescent="0.25">
      <c r="A14" s="71"/>
      <c r="B14" s="71"/>
      <c r="C14" s="121"/>
      <c r="D14" s="104"/>
      <c r="E14" s="120"/>
      <c r="F14" s="71"/>
      <c r="G14" s="104"/>
      <c r="H14" s="104"/>
      <c r="I14" s="122"/>
      <c r="J14" s="120"/>
      <c r="K14" s="75"/>
      <c r="L14" s="71"/>
      <c r="N14" s="148"/>
      <c r="AP14" t="s">
        <v>301</v>
      </c>
      <c r="AQ14" t="s">
        <v>307</v>
      </c>
      <c r="AR14" t="s">
        <v>321</v>
      </c>
    </row>
    <row r="15" spans="1:48" ht="17.25" customHeight="1" thickBot="1" x14ac:dyDescent="0.3">
      <c r="A15" s="71"/>
      <c r="B15" s="71"/>
      <c r="C15" s="121" t="str">
        <f ca="1">AN15</f>
        <v>8 March/März 1933</v>
      </c>
      <c r="D15" s="104"/>
      <c r="E15" s="120"/>
      <c r="F15" s="71"/>
      <c r="G15" s="104"/>
      <c r="H15" s="104"/>
      <c r="I15" s="146" t="str">
        <f ca="1">AF15</f>
        <v>Wednesday/Mittwoch</v>
      </c>
      <c r="J15" s="120"/>
      <c r="K15" s="75">
        <v>4</v>
      </c>
      <c r="L15" s="71"/>
      <c r="N15" s="148" t="s">
        <v>196</v>
      </c>
      <c r="O15" s="147">
        <v>5</v>
      </c>
      <c r="P15" s="147">
        <v>5</v>
      </c>
      <c r="Q15" s="147">
        <v>3</v>
      </c>
      <c r="R15" s="147">
        <v>6</v>
      </c>
      <c r="S15" s="147">
        <v>6</v>
      </c>
      <c r="T15" s="147">
        <v>6</v>
      </c>
      <c r="AA15">
        <f>$W$12</f>
        <v>367</v>
      </c>
      <c r="AB15">
        <f>$Y$12</f>
        <v>73050</v>
      </c>
      <c r="AC15">
        <f ca="1">INT(RAND()*(AB15-AA15+1)+AA15)</f>
        <v>12121</v>
      </c>
      <c r="AD15" s="38">
        <f ca="1">AC15</f>
        <v>12121</v>
      </c>
      <c r="AE15">
        <f ca="1">AC15-7*INT(AC15/7)</f>
        <v>4</v>
      </c>
      <c r="AF15" t="str">
        <f ca="1">IF(AE15=0,"Saturday/Samstag",IF(AE15=1,"Sunday/Sonntag",IF(AE15=2,"Monday/Montag",IF(AE15=3,"Tuesday/Dienstag",IF(AE15=4,"Wednesday/Mittwoch",IF(AE15=5,"Thursday/Donnerstag","Friday/Freitag"))))))</f>
        <v>Wednesday/Mittwoch</v>
      </c>
      <c r="AH15" s="26">
        <f ca="1">DAY(AC15)</f>
        <v>8</v>
      </c>
      <c r="AI15" s="26">
        <f ca="1">MONTH(AC15)</f>
        <v>3</v>
      </c>
      <c r="AJ15" s="29" t="str">
        <f ca="1">IF(AI15=1,$AR$9,IF(AI15=2,$AR$10,IF(AI15=3,$AR$11,IF(AI15=4,$AR$12,IF(AI15=5,$AR$13,IF(AI15=6,$AR$14,""))))))</f>
        <v>March/März</v>
      </c>
      <c r="AK15" s="29" t="str">
        <f ca="1">IF(AI15=7,$AR$15,IF(AI15=8,$AR$16,IF(AI15=9,$AR$17,IF(AI15=10,$AR$18,IF(AI15=11,$AR$19,IF(AI15=12,$AR$20,""))))))</f>
        <v/>
      </c>
      <c r="AL15" s="25" t="str">
        <f ca="1">AJ15&amp;AK15</f>
        <v>March/März</v>
      </c>
      <c r="AM15" s="26">
        <f ca="1">YEAR(AC15)+AV15</f>
        <v>1933</v>
      </c>
      <c r="AN15" s="68" t="str">
        <f ca="1">AH15&amp;" "&amp;AL15&amp;" "&amp;AM15</f>
        <v>8 March/März 1933</v>
      </c>
      <c r="AP15" t="s">
        <v>295</v>
      </c>
      <c r="AQ15" t="s">
        <v>316</v>
      </c>
      <c r="AR15" t="s">
        <v>322</v>
      </c>
      <c r="AU15">
        <f ca="1">RAND()</f>
        <v>0.34707355048595412</v>
      </c>
      <c r="AV15">
        <f ca="1">IF(AU15&gt;0.85,400,0)</f>
        <v>0</v>
      </c>
    </row>
    <row r="16" spans="1:48" ht="10.5" customHeight="1" x14ac:dyDescent="0.25">
      <c r="A16" s="71"/>
      <c r="B16" s="71"/>
      <c r="C16" s="121"/>
      <c r="D16" s="104"/>
      <c r="E16" s="120"/>
      <c r="F16" s="71"/>
      <c r="G16" s="104"/>
      <c r="H16" s="104"/>
      <c r="I16" s="122"/>
      <c r="J16" s="120"/>
      <c r="K16" s="75"/>
      <c r="L16" s="71"/>
      <c r="N16" s="148"/>
      <c r="AP16" t="s">
        <v>302</v>
      </c>
      <c r="AQ16" t="s">
        <v>302</v>
      </c>
      <c r="AR16" t="s">
        <v>302</v>
      </c>
    </row>
    <row r="17" spans="1:81" ht="17.25" customHeight="1" thickBot="1" x14ac:dyDescent="0.3">
      <c r="A17" s="71"/>
      <c r="B17" s="71"/>
      <c r="C17" s="121" t="str">
        <f ca="1">AN17</f>
        <v>13 December/Dezember 2431</v>
      </c>
      <c r="D17" s="104"/>
      <c r="E17" s="120"/>
      <c r="F17" s="71"/>
      <c r="G17" s="104"/>
      <c r="H17" s="104"/>
      <c r="I17" s="146" t="str">
        <f ca="1">AF17</f>
        <v>Saturday/Samstag</v>
      </c>
      <c r="J17" s="120"/>
      <c r="K17" s="75">
        <v>4</v>
      </c>
      <c r="L17" s="71"/>
      <c r="N17" s="148" t="s">
        <v>197</v>
      </c>
      <c r="O17" s="147">
        <v>0</v>
      </c>
      <c r="P17" s="147">
        <v>0</v>
      </c>
      <c r="Q17" s="147">
        <v>2</v>
      </c>
      <c r="R17" s="147">
        <v>7</v>
      </c>
      <c r="S17" s="147">
        <v>7</v>
      </c>
      <c r="T17" s="147">
        <v>7</v>
      </c>
      <c r="AA17">
        <f>$W$12</f>
        <v>367</v>
      </c>
      <c r="AB17">
        <f>$Y$12</f>
        <v>73050</v>
      </c>
      <c r="AC17">
        <f ca="1">INT(RAND()*(AB17-AA17+1)+AA17)</f>
        <v>48195</v>
      </c>
      <c r="AD17" s="38">
        <f ca="1">AC17</f>
        <v>48195</v>
      </c>
      <c r="AE17">
        <f ca="1">AC17-7*INT(AC17/7)</f>
        <v>0</v>
      </c>
      <c r="AF17" t="str">
        <f ca="1">IF(AE17=0,"Saturday/Samstag",IF(AE17=1,"Sunday/Sonntag",IF(AE17=2,"Monday/Montag",IF(AE17=3,"Tuesday/Dienstag",IF(AE17=4,"Wednesday/Mittwoch",IF(AE17=5,"Thursday/Donnerstag","Friday/Freitag"))))))</f>
        <v>Saturday/Samstag</v>
      </c>
      <c r="AH17" s="26">
        <f ca="1">DAY(AC17)</f>
        <v>13</v>
      </c>
      <c r="AI17" s="26">
        <f ca="1">MONTH(AC17)</f>
        <v>12</v>
      </c>
      <c r="AJ17" s="29" t="str">
        <f ca="1">IF(AI17=1,$AR$9,IF(AI17=2,$AR$10,IF(AI17=3,$AR$11,IF(AI17=4,$AR$12,IF(AI17=5,$AR$13,IF(AI17=6,$AR$14,""))))))</f>
        <v/>
      </c>
      <c r="AK17" s="29" t="str">
        <f ca="1">IF(AI17=7,$AR$15,IF(AI17=8,$AR$16,IF(AI17=9,$AR$17,IF(AI17=10,$AR$18,IF(AI17=11,$AR$19,IF(AI17=12,$AR$20,""))))))</f>
        <v>December/Dezember</v>
      </c>
      <c r="AL17" s="25" t="str">
        <f ca="1">AJ17&amp;AK17</f>
        <v>December/Dezember</v>
      </c>
      <c r="AM17" s="26">
        <f ca="1">YEAR(AC17)+AV17</f>
        <v>2431</v>
      </c>
      <c r="AN17" s="68" t="str">
        <f ca="1">AH17&amp;" "&amp;AL17&amp;" "&amp;AM17</f>
        <v>13 December/Dezember 2431</v>
      </c>
      <c r="AP17" t="s">
        <v>303</v>
      </c>
      <c r="AQ17" t="s">
        <v>303</v>
      </c>
      <c r="AR17" t="s">
        <v>303</v>
      </c>
      <c r="AU17">
        <f ca="1">RAND()</f>
        <v>0.93814481556767659</v>
      </c>
      <c r="AV17">
        <f ca="1">IF(AU17&gt;0.85,400,0)</f>
        <v>400</v>
      </c>
    </row>
    <row r="18" spans="1:81" ht="10.5" customHeight="1" x14ac:dyDescent="0.25">
      <c r="A18" s="71"/>
      <c r="B18" s="71"/>
      <c r="C18" s="121"/>
      <c r="D18" s="104"/>
      <c r="E18" s="120"/>
      <c r="F18" s="71"/>
      <c r="G18" s="104"/>
      <c r="H18" s="104"/>
      <c r="I18" s="122"/>
      <c r="J18" s="120"/>
      <c r="K18" s="75"/>
      <c r="L18" s="71"/>
      <c r="AP18" t="s">
        <v>304</v>
      </c>
      <c r="AQ18" t="s">
        <v>313</v>
      </c>
      <c r="AR18" s="11" t="s">
        <v>317</v>
      </c>
    </row>
    <row r="19" spans="1:81" ht="17.25" customHeight="1" thickBot="1" x14ac:dyDescent="0.3">
      <c r="A19" s="71"/>
      <c r="B19" s="71"/>
      <c r="C19" s="121" t="str">
        <f ca="1">AN19</f>
        <v>25 Februar(y) 1967</v>
      </c>
      <c r="D19" s="104"/>
      <c r="E19" s="120"/>
      <c r="F19" s="71"/>
      <c r="G19" s="104"/>
      <c r="H19" s="104"/>
      <c r="I19" s="146" t="str">
        <f ca="1">AF19</f>
        <v>Saturday/Samstag</v>
      </c>
      <c r="J19" s="120"/>
      <c r="K19" s="75">
        <v>4</v>
      </c>
      <c r="L19" s="71"/>
      <c r="AA19">
        <f>$W$12</f>
        <v>367</v>
      </c>
      <c r="AB19">
        <f>$Y$12</f>
        <v>73050</v>
      </c>
      <c r="AC19">
        <f ca="1">INT(RAND()*(AB19-AA19+1)+AA19)</f>
        <v>24528</v>
      </c>
      <c r="AD19" s="38">
        <f ca="1">AC19</f>
        <v>24528</v>
      </c>
      <c r="AE19">
        <f ca="1">AC19-7*INT(AC19/7)</f>
        <v>0</v>
      </c>
      <c r="AF19" t="str">
        <f ca="1">IF(AE19=0,"Saturday/Samstag",IF(AE19=1,"Sunday/Sonntag",IF(AE19=2,"Monday/Montag",IF(AE19=3,"Tuesday/Dienstag",IF(AE19=4,"Wednesday/Mittwoch",IF(AE19=5,"Thursday/Donnerstag","Friday/Freitag"))))))</f>
        <v>Saturday/Samstag</v>
      </c>
      <c r="AH19" s="26">
        <f ca="1">DAY(AC19)</f>
        <v>25</v>
      </c>
      <c r="AI19" s="26">
        <f ca="1">MONTH(AC19)</f>
        <v>2</v>
      </c>
      <c r="AJ19" s="29" t="str">
        <f ca="1">IF(AI19=1,$AR$9,IF(AI19=2,$AR$10,IF(AI19=3,$AR$11,IF(AI19=4,$AR$12,IF(AI19=5,$AR$13,IF(AI19=6,$AR$14,""))))))</f>
        <v>Februar(y)</v>
      </c>
      <c r="AK19" s="29" t="str">
        <f ca="1">IF(AI19=7,$AR$15,IF(AI19=8,$AR$16,IF(AI19=9,$AR$17,IF(AI19=10,$AR$18,IF(AI19=11,$AR$19,IF(AI19=12,$AR$20,""))))))</f>
        <v/>
      </c>
      <c r="AL19" s="25" t="str">
        <f ca="1">AJ19&amp;AK19</f>
        <v>Februar(y)</v>
      </c>
      <c r="AM19" s="26">
        <f ca="1">YEAR(AC19)+AV19</f>
        <v>1967</v>
      </c>
      <c r="AN19" s="68" t="str">
        <f ca="1">AH19&amp;" "&amp;AL19&amp;" "&amp;AM19</f>
        <v>25 Februar(y) 1967</v>
      </c>
      <c r="AP19" t="s">
        <v>305</v>
      </c>
      <c r="AQ19" t="s">
        <v>305</v>
      </c>
      <c r="AR19" t="s">
        <v>305</v>
      </c>
      <c r="AU19">
        <f ca="1">RAND()</f>
        <v>0.39650497710231547</v>
      </c>
      <c r="AV19">
        <f ca="1">IF(AU19&gt;0.85,400,0)</f>
        <v>0</v>
      </c>
    </row>
    <row r="20" spans="1:81" ht="10.5" customHeight="1" x14ac:dyDescent="0.25">
      <c r="A20" s="71"/>
      <c r="B20" s="71"/>
      <c r="C20" s="121"/>
      <c r="D20" s="104"/>
      <c r="E20" s="120"/>
      <c r="F20" s="71"/>
      <c r="G20" s="104"/>
      <c r="H20" s="104"/>
      <c r="I20" s="122"/>
      <c r="J20" s="120"/>
      <c r="K20" s="75"/>
      <c r="L20" s="71"/>
      <c r="AP20" t="s">
        <v>306</v>
      </c>
      <c r="AQ20" t="s">
        <v>309</v>
      </c>
      <c r="AR20" s="11" t="s">
        <v>318</v>
      </c>
    </row>
    <row r="21" spans="1:81" ht="17.25" customHeight="1" thickBot="1" x14ac:dyDescent="0.3">
      <c r="A21" s="71"/>
      <c r="B21" s="71"/>
      <c r="C21" s="121" t="str">
        <f ca="1">AN21</f>
        <v>14 Januar(y) 2407</v>
      </c>
      <c r="D21" s="104"/>
      <c r="E21" s="120"/>
      <c r="F21" s="71"/>
      <c r="G21" s="104"/>
      <c r="H21" s="104"/>
      <c r="I21" s="146" t="str">
        <f ca="1">AF21</f>
        <v>Sunday/Sonntag</v>
      </c>
      <c r="J21" s="120"/>
      <c r="K21" s="75">
        <v>4</v>
      </c>
      <c r="L21" s="71"/>
      <c r="AA21">
        <f>$W$12</f>
        <v>367</v>
      </c>
      <c r="AB21">
        <f>$Y$12</f>
        <v>73050</v>
      </c>
      <c r="AC21">
        <f ca="1">INT(RAND()*(AB21-AA21+1)+AA21)</f>
        <v>39096</v>
      </c>
      <c r="AD21" s="38">
        <f ca="1">AC21</f>
        <v>39096</v>
      </c>
      <c r="AE21">
        <f ca="1">AC21-7*INT(AC21/7)</f>
        <v>1</v>
      </c>
      <c r="AF21" t="str">
        <f ca="1">IF(AE21=0,"Saturday/Samstag",IF(AE21=1,"Sunday/Sonntag",IF(AE21=2,"Monday/Montag",IF(AE21=3,"Tuesday/Dienstag",IF(AE21=4,"Wednesday/Mittwoch",IF(AE21=5,"Thursday/Donnerstag","Friday/Freitag"))))))</f>
        <v>Sunday/Sonntag</v>
      </c>
      <c r="AH21" s="26">
        <f ca="1">DAY(AC21)</f>
        <v>14</v>
      </c>
      <c r="AI21" s="26">
        <f ca="1">MONTH(AC21)</f>
        <v>1</v>
      </c>
      <c r="AJ21" s="29" t="str">
        <f ca="1">IF(AI21=1,$AR$9,IF(AI21=2,$AR$10,IF(AI21=3,$AR$11,IF(AI21=4,$AR$12,IF(AI21=5,$AR$13,IF(AI21=6,$AR$14,""))))))</f>
        <v>Januar(y)</v>
      </c>
      <c r="AK21" s="29" t="str">
        <f ca="1">IF(AI21=7,$AR$15,IF(AI21=8,$AR$16,IF(AI21=9,$AR$17,IF(AI21=10,$AR$18,IF(AI21=11,$AR$19,IF(AI21=12,$AR$20,""))))))</f>
        <v/>
      </c>
      <c r="AL21" s="25" t="str">
        <f ca="1">AJ21&amp;AK21</f>
        <v>Januar(y)</v>
      </c>
      <c r="AM21" s="26">
        <f ca="1">YEAR(AC21)+AV21</f>
        <v>2407</v>
      </c>
      <c r="AN21" s="68" t="str">
        <f ca="1">AH21&amp;" "&amp;AL21&amp;" "&amp;AM21</f>
        <v>14 Januar(y) 2407</v>
      </c>
      <c r="AU21">
        <f ca="1">RAND()</f>
        <v>0.97294063531195074</v>
      </c>
      <c r="AV21">
        <f ca="1">IF(AU21&gt;0.85,400,0)</f>
        <v>400</v>
      </c>
    </row>
    <row r="22" spans="1:81" ht="10.5" customHeight="1" x14ac:dyDescent="0.25">
      <c r="A22" s="71"/>
      <c r="B22" s="71"/>
      <c r="C22" s="121"/>
      <c r="D22" s="104"/>
      <c r="E22" s="120"/>
      <c r="F22" s="71"/>
      <c r="G22" s="104"/>
      <c r="H22" s="104"/>
      <c r="I22" s="122"/>
      <c r="J22" s="120"/>
      <c r="K22" s="75"/>
      <c r="L22" s="71"/>
    </row>
    <row r="23" spans="1:81" ht="17.25" customHeight="1" thickBot="1" x14ac:dyDescent="0.3">
      <c r="A23" s="71"/>
      <c r="B23" s="71"/>
      <c r="C23" s="121" t="str">
        <f ca="1">AN23</f>
        <v>5 Februar(y) 2059</v>
      </c>
      <c r="D23" s="104"/>
      <c r="E23" s="120"/>
      <c r="F23" s="71"/>
      <c r="G23" s="104"/>
      <c r="H23" s="104"/>
      <c r="I23" s="146" t="str">
        <f ca="1">AF23</f>
        <v>Wednesday/Mittwoch</v>
      </c>
      <c r="J23" s="120"/>
      <c r="K23" s="75">
        <v>4</v>
      </c>
      <c r="L23" s="71"/>
      <c r="AA23">
        <f>$W$12</f>
        <v>367</v>
      </c>
      <c r="AB23">
        <f>$Y$12</f>
        <v>73050</v>
      </c>
      <c r="AC23">
        <f ca="1">INT(RAND()*(AB23-AA23+1)+AA23)</f>
        <v>58111</v>
      </c>
      <c r="AD23" s="38">
        <f ca="1">AC23</f>
        <v>58111</v>
      </c>
      <c r="AE23">
        <f ca="1">AC23-7*INT(AC23/7)</f>
        <v>4</v>
      </c>
      <c r="AF23" t="str">
        <f ca="1">IF(AE23=0,"Saturday/Samstag",IF(AE23=1,"Sunday/Sonntag",IF(AE23=2,"Monday/Montag",IF(AE23=3,"Tuesday/Dienstag",IF(AE23=4,"Wednesday/Mittwoch",IF(AE23=5,"Thursday/Donnerstag","Friday/Freitag"))))))</f>
        <v>Wednesday/Mittwoch</v>
      </c>
      <c r="AH23" s="26">
        <f ca="1">DAY(AC23)</f>
        <v>5</v>
      </c>
      <c r="AI23" s="26">
        <f ca="1">MONTH(AC23)</f>
        <v>2</v>
      </c>
      <c r="AJ23" s="29" t="str">
        <f ca="1">IF(AI23=1,$AR$9,IF(AI23=2,$AR$10,IF(AI23=3,$AR$11,IF(AI23=4,$AR$12,IF(AI23=5,$AR$13,IF(AI23=6,$AR$14,""))))))</f>
        <v>Februar(y)</v>
      </c>
      <c r="AK23" s="29" t="str">
        <f ca="1">IF(AI23=7,$AR$15,IF(AI23=8,$AR$16,IF(AI23=9,$AR$17,IF(AI23=10,$AR$18,IF(AI23=11,$AR$19,IF(AI23=12,$AR$20,""))))))</f>
        <v/>
      </c>
      <c r="AL23" s="25" t="str">
        <f ca="1">AJ23&amp;AK23</f>
        <v>Februar(y)</v>
      </c>
      <c r="AM23" s="26">
        <f ca="1">YEAR(AC23)+AV23</f>
        <v>2059</v>
      </c>
      <c r="AN23" s="68" t="str">
        <f ca="1">AH23&amp;" "&amp;AL23&amp;" "&amp;AM23</f>
        <v>5 Februar(y) 2059</v>
      </c>
      <c r="AU23">
        <f ca="1">RAND()</f>
        <v>0.70623757797272968</v>
      </c>
      <c r="AV23">
        <f ca="1">IF(AU23&gt;0.85,400,0)</f>
        <v>0</v>
      </c>
    </row>
    <row r="24" spans="1:81" ht="10.5" customHeight="1" x14ac:dyDescent="0.25">
      <c r="A24" s="71"/>
      <c r="B24" s="71"/>
      <c r="C24" s="121"/>
      <c r="D24" s="104"/>
      <c r="E24" s="120"/>
      <c r="F24" s="71"/>
      <c r="G24" s="104"/>
      <c r="H24" s="104"/>
      <c r="I24" s="122"/>
      <c r="J24" s="120"/>
      <c r="K24" s="75"/>
      <c r="L24" s="71"/>
    </row>
    <row r="25" spans="1:81" ht="17.25" customHeight="1" thickBot="1" x14ac:dyDescent="0.3">
      <c r="A25" s="71"/>
      <c r="B25" s="71"/>
      <c r="C25" s="121" t="str">
        <f ca="1">AN25</f>
        <v>25 November 2066</v>
      </c>
      <c r="D25" s="104"/>
      <c r="E25" s="120"/>
      <c r="F25" s="71"/>
      <c r="G25" s="104"/>
      <c r="H25" s="104"/>
      <c r="I25" s="146" t="str">
        <f ca="1">AF25</f>
        <v>Thursday/Donnerstag</v>
      </c>
      <c r="J25" s="120"/>
      <c r="K25" s="75">
        <v>4</v>
      </c>
      <c r="L25" s="71"/>
      <c r="AA25">
        <f>$W$12</f>
        <v>367</v>
      </c>
      <c r="AB25">
        <f>$Y$12</f>
        <v>73050</v>
      </c>
      <c r="AC25">
        <f ca="1">INT(RAND()*(AB25-AA25+1)+AA25)</f>
        <v>60961</v>
      </c>
      <c r="AD25" s="38">
        <f ca="1">AC25</f>
        <v>60961</v>
      </c>
      <c r="AE25">
        <f ca="1">AC25-7*INT(AC25/7)</f>
        <v>5</v>
      </c>
      <c r="AF25" t="str">
        <f ca="1">IF(AE25=0,"Saturday/Samstag",IF(AE25=1,"Sunday/Sonntag",IF(AE25=2,"Monday/Montag",IF(AE25=3,"Tuesday/Dienstag",IF(AE25=4,"Wednesday/Mittwoch",IF(AE25=5,"Thursday/Donnerstag","Friday/Freitag"))))))</f>
        <v>Thursday/Donnerstag</v>
      </c>
      <c r="AH25" s="26">
        <f ca="1">DAY(AC25)</f>
        <v>25</v>
      </c>
      <c r="AI25" s="26">
        <f ca="1">MONTH(AC25)</f>
        <v>11</v>
      </c>
      <c r="AJ25" s="29" t="str">
        <f ca="1">IF(AI25=1,$AR$9,IF(AI25=2,$AR$10,IF(AI25=3,$AR$11,IF(AI25=4,$AR$12,IF(AI25=5,$AR$13,IF(AI25=6,$AR$14,""))))))</f>
        <v/>
      </c>
      <c r="AK25" s="29" t="str">
        <f ca="1">IF(AI25=7,$AR$15,IF(AI25=8,$AR$16,IF(AI25=9,$AR$17,IF(AI25=10,$AR$18,IF(AI25=11,$AR$19,IF(AI25=12,$AR$20,""))))))</f>
        <v>November</v>
      </c>
      <c r="AL25" s="25" t="str">
        <f ca="1">AJ25&amp;AK25</f>
        <v>November</v>
      </c>
      <c r="AM25" s="26">
        <f ca="1">YEAR(AC25)+AV25</f>
        <v>2066</v>
      </c>
      <c r="AN25" s="68" t="str">
        <f ca="1">AH25&amp;" "&amp;AL25&amp;" "&amp;AM25</f>
        <v>25 November 2066</v>
      </c>
      <c r="AU25">
        <f ca="1">RAND()</f>
        <v>0.42394831715490511</v>
      </c>
      <c r="AV25">
        <f ca="1">IF(AU25&gt;0.85,400,0)</f>
        <v>0</v>
      </c>
      <c r="CA25" t="s">
        <v>296</v>
      </c>
      <c r="CB25" s="11"/>
      <c r="CC25" s="11" t="s">
        <v>319</v>
      </c>
    </row>
    <row r="26" spans="1:81" ht="10.5" customHeight="1" x14ac:dyDescent="0.25">
      <c r="A26" s="71"/>
      <c r="B26" s="71"/>
      <c r="C26" s="121"/>
      <c r="D26" s="104"/>
      <c r="E26" s="120"/>
      <c r="F26" s="71"/>
      <c r="G26" s="104"/>
      <c r="H26" s="104"/>
      <c r="I26" s="122"/>
      <c r="J26" s="120"/>
      <c r="K26" s="75"/>
      <c r="L26" s="71"/>
      <c r="AD26" s="38"/>
      <c r="CA26" t="s">
        <v>297</v>
      </c>
      <c r="CB26" s="11"/>
      <c r="CC26" s="11" t="s">
        <v>315</v>
      </c>
    </row>
    <row r="27" spans="1:81" ht="17.25" customHeight="1" thickBot="1" x14ac:dyDescent="0.3">
      <c r="A27" s="71"/>
      <c r="B27" s="71"/>
      <c r="C27" s="121" t="str">
        <f ca="1">AN27</f>
        <v>27 November 2089</v>
      </c>
      <c r="D27" s="104"/>
      <c r="E27" s="120"/>
      <c r="F27" s="71"/>
      <c r="G27" s="104"/>
      <c r="H27" s="104"/>
      <c r="I27" s="146" t="str">
        <f ca="1">AF27</f>
        <v>Sunday/Sonntag</v>
      </c>
      <c r="J27" s="120"/>
      <c r="K27" s="75">
        <v>4</v>
      </c>
      <c r="L27" s="71"/>
      <c r="N27" s="148"/>
      <c r="AA27">
        <f>$W$12</f>
        <v>367</v>
      </c>
      <c r="AB27">
        <f>$Y$12</f>
        <v>73050</v>
      </c>
      <c r="AC27">
        <f ca="1">INT(RAND()*(AB27-AA27+1)+AA27)</f>
        <v>69364</v>
      </c>
      <c r="AD27" s="38">
        <f ca="1">AC27</f>
        <v>69364</v>
      </c>
      <c r="AE27">
        <f ca="1">AC27-7*INT(AC27/7)</f>
        <v>1</v>
      </c>
      <c r="AF27" t="str">
        <f ca="1">IF(AE27=0,"Saturday/Samstag",IF(AE27=1,"Sunday/Sonntag",IF(AE27=2,"Monday/Montag",IF(AE27=3,"Tuesday/Dienstag",IF(AE27=4,"Wednesday/Mittwoch",IF(AE27=5,"Thursday/Donnerstag","Friday/Freitag"))))))</f>
        <v>Sunday/Sonntag</v>
      </c>
      <c r="AH27" s="26">
        <f ca="1">DAY(AC27)</f>
        <v>27</v>
      </c>
      <c r="AI27" s="26">
        <f ca="1">MONTH(AC27)</f>
        <v>11</v>
      </c>
      <c r="AJ27" s="29" t="str">
        <f ca="1">IF(AI27=1,$AR$9,IF(AI27=2,$AR$10,IF(AI27=3,$AR$11,IF(AI27=4,$AR$12,IF(AI27=5,$AR$13,IF(AI27=6,$AR$14,""))))))</f>
        <v/>
      </c>
      <c r="AK27" s="29" t="str">
        <f ca="1">IF(AI27=7,$AR$15,IF(AI27=8,$AR$16,IF(AI27=9,$AR$17,IF(AI27=10,$AR$18,IF(AI27=11,$AR$19,IF(AI27=12,$AR$20,""))))))</f>
        <v>November</v>
      </c>
      <c r="AL27" s="25" t="str">
        <f ca="1">AJ27&amp;AK27</f>
        <v>November</v>
      </c>
      <c r="AM27" s="26">
        <f ca="1">YEAR(AC27)+AV27</f>
        <v>2089</v>
      </c>
      <c r="AN27" s="68" t="str">
        <f ca="1">AH27&amp;" "&amp;AL27&amp;" "&amp;AM27</f>
        <v>27 November 2089</v>
      </c>
      <c r="AU27">
        <f ca="1">RAND()</f>
        <v>0.26106252051248047</v>
      </c>
      <c r="AV27">
        <f ca="1">IF(AU27&gt;0.85,400,0)</f>
        <v>0</v>
      </c>
      <c r="CA27" t="s">
        <v>298</v>
      </c>
      <c r="CB27" s="11"/>
      <c r="CC27" s="11" t="s">
        <v>310</v>
      </c>
    </row>
    <row r="28" spans="1:81" ht="10.5" customHeight="1" x14ac:dyDescent="0.25">
      <c r="A28" s="71"/>
      <c r="B28" s="71"/>
      <c r="C28" s="121"/>
      <c r="D28" s="104"/>
      <c r="E28" s="120"/>
      <c r="F28" s="71"/>
      <c r="G28" s="104"/>
      <c r="H28" s="104"/>
      <c r="I28" s="122"/>
      <c r="J28" s="120"/>
      <c r="K28" s="75"/>
      <c r="L28" s="71"/>
      <c r="CA28" t="s">
        <v>299</v>
      </c>
      <c r="CC28" t="s">
        <v>299</v>
      </c>
    </row>
    <row r="29" spans="1:81" ht="17.25" customHeight="1" thickBot="1" x14ac:dyDescent="0.3">
      <c r="A29" s="71"/>
      <c r="B29" s="71"/>
      <c r="C29" s="121" t="str">
        <f ca="1">AN29</f>
        <v>13 December/Dezember 2075</v>
      </c>
      <c r="D29" s="104"/>
      <c r="E29" s="120"/>
      <c r="F29" s="71"/>
      <c r="G29" s="104"/>
      <c r="H29" s="104"/>
      <c r="I29" s="146" t="str">
        <f ca="1">AF29</f>
        <v>Friday/Freitag</v>
      </c>
      <c r="J29" s="120"/>
      <c r="K29" s="75">
        <v>4</v>
      </c>
      <c r="L29" s="71"/>
      <c r="AA29">
        <f>$W$12</f>
        <v>367</v>
      </c>
      <c r="AB29">
        <f>$Y$12</f>
        <v>73050</v>
      </c>
      <c r="AC29">
        <f ca="1">INT(RAND()*(AB29-AA29+1)+AA29)</f>
        <v>64266</v>
      </c>
      <c r="AD29" s="38">
        <f ca="1">AC29</f>
        <v>64266</v>
      </c>
      <c r="AE29">
        <f ca="1">AC29-7*INT(AC29/7)</f>
        <v>6</v>
      </c>
      <c r="AF29" t="str">
        <f ca="1">IF(AE29=0,"Saturday/Samstag",IF(AE29=1,"Sunday/Sonntag",IF(AE29=2,"Monday/Montag",IF(AE29=3,"Tuesday/Dienstag",IF(AE29=4,"Wednesday/Mittwoch",IF(AE29=5,"Thursday/Donnerstag","Friday/Freitag"))))))</f>
        <v>Friday/Freitag</v>
      </c>
      <c r="AH29" s="26">
        <f ca="1">DAY(AC29)</f>
        <v>13</v>
      </c>
      <c r="AI29" s="26">
        <f ca="1">MONTH(AC29)</f>
        <v>12</v>
      </c>
      <c r="AJ29" s="29" t="str">
        <f ca="1">IF(AI29=1,$AR$9,IF(AI29=2,$AR$10,IF(AI29=3,$AR$11,IF(AI29=4,$AR$12,IF(AI29=5,$AR$13,IF(AI29=6,$AR$14,""))))))</f>
        <v/>
      </c>
      <c r="AK29" s="29" t="str">
        <f ca="1">IF(AI29=7,$AR$15,IF(AI29=8,$AR$16,IF(AI29=9,$AR$17,IF(AI29=10,$AR$18,IF(AI29=11,$AR$19,IF(AI29=12,$AR$20,""))))))</f>
        <v>December/Dezember</v>
      </c>
      <c r="AL29" s="25" t="str">
        <f ca="1">AJ29&amp;AK29</f>
        <v>December/Dezember</v>
      </c>
      <c r="AM29" s="26">
        <f ca="1">YEAR(AC29)+AV29</f>
        <v>2075</v>
      </c>
      <c r="AN29" s="68" t="str">
        <f ca="1">AH29&amp;" "&amp;AL29&amp;" "&amp;AM29</f>
        <v>13 December/Dezember 2075</v>
      </c>
      <c r="AU29">
        <f ca="1">RAND()</f>
        <v>0.32557802071970765</v>
      </c>
      <c r="AV29">
        <f ca="1">IF(AU29&gt;0.85,400,0)</f>
        <v>0</v>
      </c>
      <c r="CA29" t="s">
        <v>300</v>
      </c>
      <c r="CC29" t="s">
        <v>320</v>
      </c>
    </row>
    <row r="30" spans="1:81" ht="10.5" customHeight="1" x14ac:dyDescent="0.25">
      <c r="A30" s="71"/>
      <c r="B30" s="71"/>
      <c r="C30" s="121"/>
      <c r="D30" s="104"/>
      <c r="E30" s="120"/>
      <c r="F30" s="71"/>
      <c r="G30" s="104"/>
      <c r="H30" s="104"/>
      <c r="I30" s="122"/>
      <c r="J30" s="120"/>
      <c r="K30" s="75"/>
      <c r="L30" s="71"/>
      <c r="CA30" t="s">
        <v>301</v>
      </c>
      <c r="CC30" t="s">
        <v>321</v>
      </c>
    </row>
    <row r="31" spans="1:81" ht="17.25" customHeight="1" thickBot="1" x14ac:dyDescent="0.3">
      <c r="A31" s="71"/>
      <c r="B31" s="71"/>
      <c r="C31" s="121" t="str">
        <f ca="1">AN31</f>
        <v>5 March/März 2002</v>
      </c>
      <c r="D31" s="104"/>
      <c r="E31" s="120"/>
      <c r="F31" s="71"/>
      <c r="G31" s="104"/>
      <c r="H31" s="104"/>
      <c r="I31" s="146" t="str">
        <f ca="1">AF31</f>
        <v>Tuesday/Dienstag</v>
      </c>
      <c r="J31" s="120"/>
      <c r="K31" s="75">
        <v>4</v>
      </c>
      <c r="L31" s="71"/>
      <c r="AA31">
        <f>$W$12</f>
        <v>367</v>
      </c>
      <c r="AB31">
        <f>$Y$12</f>
        <v>73050</v>
      </c>
      <c r="AC31">
        <f ca="1">INT(RAND()*(AB31-AA31+1)+AA31)</f>
        <v>37320</v>
      </c>
      <c r="AD31" s="38">
        <f ca="1">AC31</f>
        <v>37320</v>
      </c>
      <c r="AE31">
        <f ca="1">AC31-7*INT(AC31/7)</f>
        <v>3</v>
      </c>
      <c r="AF31" t="str">
        <f ca="1">IF(AE31=0,"Saturday/Samstag",IF(AE31=1,"Sunday/Sonntag",IF(AE31=2,"Monday/Montag",IF(AE31=3,"Tuesday/Dienstag",IF(AE31=4,"Wednesday/Mittwoch",IF(AE31=5,"Thursday/Donnerstag","Friday/Freitag"))))))</f>
        <v>Tuesday/Dienstag</v>
      </c>
      <c r="AH31" s="26">
        <f ca="1">DAY(AC31)</f>
        <v>5</v>
      </c>
      <c r="AI31" s="26">
        <f ca="1">MONTH(AC31)</f>
        <v>3</v>
      </c>
      <c r="AJ31" s="29" t="str">
        <f ca="1">IF(AI31=1,$AR$9,IF(AI31=2,$AR$10,IF(AI31=3,$AR$11,IF(AI31=4,$AR$12,IF(AI31=5,$AR$13,IF(AI31=6,$AR$14,""))))))</f>
        <v>March/März</v>
      </c>
      <c r="AK31" s="29" t="str">
        <f ca="1">IF(AI31=7,$AR$15,IF(AI31=8,$AR$16,IF(AI31=9,$AR$17,IF(AI31=10,$AR$18,IF(AI31=11,$AR$19,IF(AI31=12,$AR$20,""))))))</f>
        <v/>
      </c>
      <c r="AL31" s="25" t="str">
        <f ca="1">AJ31&amp;AK31</f>
        <v>March/März</v>
      </c>
      <c r="AM31" s="26">
        <f ca="1">YEAR(AC31)+AV31</f>
        <v>2002</v>
      </c>
      <c r="AN31" s="68" t="str">
        <f ca="1">AH31&amp;" "&amp;AL31&amp;" "&amp;AM31</f>
        <v>5 March/März 2002</v>
      </c>
      <c r="AU31">
        <f ca="1">RAND()</f>
        <v>0.19720426644078837</v>
      </c>
      <c r="AV31">
        <f ca="1">IF(AU31&gt;0.85,400,0)</f>
        <v>0</v>
      </c>
      <c r="CA31" t="s">
        <v>295</v>
      </c>
      <c r="CC31" t="s">
        <v>322</v>
      </c>
    </row>
    <row r="32" spans="1:81" ht="10.5" customHeight="1" x14ac:dyDescent="0.25">
      <c r="A32" s="71"/>
      <c r="B32" s="71"/>
      <c r="C32" s="121"/>
      <c r="D32" s="104"/>
      <c r="E32" s="120"/>
      <c r="F32" s="71"/>
      <c r="G32" s="104"/>
      <c r="H32" s="104"/>
      <c r="I32" s="122"/>
      <c r="J32" s="120"/>
      <c r="K32" s="75"/>
      <c r="L32" s="71"/>
      <c r="CA32" t="s">
        <v>302</v>
      </c>
      <c r="CC32" t="s">
        <v>302</v>
      </c>
    </row>
    <row r="33" spans="1:93" ht="17.25" customHeight="1" thickBot="1" x14ac:dyDescent="0.3">
      <c r="A33" s="71"/>
      <c r="B33" s="71"/>
      <c r="C33" s="121" t="str">
        <f ca="1">AN33</f>
        <v>24 Februar(y) 2037</v>
      </c>
      <c r="D33" s="104"/>
      <c r="E33" s="120"/>
      <c r="F33" s="71"/>
      <c r="G33" s="104"/>
      <c r="H33" s="104"/>
      <c r="I33" s="146" t="str">
        <f ca="1">AF33</f>
        <v>Tuesday/Dienstag</v>
      </c>
      <c r="J33" s="120"/>
      <c r="K33" s="75">
        <v>4</v>
      </c>
      <c r="L33" s="71"/>
      <c r="AA33">
        <f>$W$12</f>
        <v>367</v>
      </c>
      <c r="AB33">
        <f>$Y$12</f>
        <v>73050</v>
      </c>
      <c r="AC33">
        <f ca="1">INT(RAND()*(AB33-AA33+1)+AA33)</f>
        <v>50095</v>
      </c>
      <c r="AD33" s="38">
        <f ca="1">AC33</f>
        <v>50095</v>
      </c>
      <c r="AE33">
        <f ca="1">AC33-7*INT(AC33/7)</f>
        <v>3</v>
      </c>
      <c r="AF33" t="str">
        <f ca="1">IF(AE33=0,"Saturday/Samstag",IF(AE33=1,"Sunday/Sonntag",IF(AE33=2,"Monday/Montag",IF(AE33=3,"Tuesday/Dienstag",IF(AE33=4,"Wednesday/Mittwoch",IF(AE33=5,"Thursday/Donnerstag","Friday/Freitag"))))))</f>
        <v>Tuesday/Dienstag</v>
      </c>
      <c r="AH33" s="26">
        <f ca="1">DAY(AC33)</f>
        <v>24</v>
      </c>
      <c r="AI33" s="26">
        <f ca="1">MONTH(AC33)</f>
        <v>2</v>
      </c>
      <c r="AJ33" s="29" t="str">
        <f ca="1">IF(AI33=1,$AR$9,IF(AI33=2,$AR$10,IF(AI33=3,$AR$11,IF(AI33=4,$AR$12,IF(AI33=5,$AR$13,IF(AI33=6,$AR$14,""))))))</f>
        <v>Februar(y)</v>
      </c>
      <c r="AK33" s="29" t="str">
        <f ca="1">IF(AI33=7,$AR$15,IF(AI33=8,$AR$16,IF(AI33=9,$AR$17,IF(AI33=10,$AR$18,IF(AI33=11,$AR$19,IF(AI33=12,$AR$20,""))))))</f>
        <v/>
      </c>
      <c r="AL33" s="25" t="str">
        <f ca="1">AJ33&amp;AK33</f>
        <v>Februar(y)</v>
      </c>
      <c r="AM33" s="26">
        <f ca="1">YEAR(AC33)+AV33</f>
        <v>2037</v>
      </c>
      <c r="AN33" s="68" t="str">
        <f ca="1">AH33&amp;" "&amp;AL33&amp;" "&amp;AM33</f>
        <v>24 Februar(y) 2037</v>
      </c>
      <c r="AU33">
        <f ca="1">RAND()</f>
        <v>0.38876684320330368</v>
      </c>
      <c r="AV33">
        <f ca="1">IF(AU33&gt;0.85,400,0)</f>
        <v>0</v>
      </c>
      <c r="CA33" t="s">
        <v>303</v>
      </c>
      <c r="CC33" t="s">
        <v>303</v>
      </c>
    </row>
    <row r="34" spans="1:93" ht="10.5" customHeight="1" x14ac:dyDescent="0.25">
      <c r="A34" s="71"/>
      <c r="B34" s="71"/>
      <c r="C34" s="121"/>
      <c r="D34" s="104"/>
      <c r="E34" s="120"/>
      <c r="F34" s="71"/>
      <c r="G34" s="104"/>
      <c r="H34" s="104"/>
      <c r="I34" s="122"/>
      <c r="J34" s="120"/>
      <c r="K34" s="75"/>
      <c r="L34" s="71"/>
      <c r="CA34" t="s">
        <v>304</v>
      </c>
      <c r="CC34" s="11" t="s">
        <v>317</v>
      </c>
    </row>
    <row r="35" spans="1:93" ht="17.25" customHeight="1" thickBot="1" x14ac:dyDescent="0.3">
      <c r="A35" s="71"/>
      <c r="B35" s="71"/>
      <c r="C35" s="121" t="str">
        <f ca="1">AN35</f>
        <v>30 Januar(y) 2071</v>
      </c>
      <c r="D35" s="104"/>
      <c r="E35" s="120"/>
      <c r="F35" s="71"/>
      <c r="G35" s="104"/>
      <c r="H35" s="104"/>
      <c r="I35" s="146" t="str">
        <f ca="1">AF35</f>
        <v>Friday/Freitag</v>
      </c>
      <c r="J35" s="120"/>
      <c r="K35" s="75">
        <v>4</v>
      </c>
      <c r="L35" s="71"/>
      <c r="AA35">
        <f>$W$12</f>
        <v>367</v>
      </c>
      <c r="AB35">
        <f>$Y$12</f>
        <v>73050</v>
      </c>
      <c r="AC35">
        <f ca="1">INT(RAND()*(AB35-AA35+1)+AA35)</f>
        <v>62488</v>
      </c>
      <c r="AD35" s="38">
        <f ca="1">AC35</f>
        <v>62488</v>
      </c>
      <c r="AE35">
        <f ca="1">AC35-7*INT(AC35/7)</f>
        <v>6</v>
      </c>
      <c r="AF35" t="str">
        <f ca="1">IF(AE35=0,"Saturday/Samstag",IF(AE35=1,"Sunday/Sonntag",IF(AE35=2,"Monday/Montag",IF(AE35=3,"Tuesday/Dienstag",IF(AE35=4,"Wednesday/Mittwoch",IF(AE35=5,"Thursday/Donnerstag","Friday/Freitag"))))))</f>
        <v>Friday/Freitag</v>
      </c>
      <c r="AH35" s="26">
        <f ca="1">DAY(AC35)</f>
        <v>30</v>
      </c>
      <c r="AI35" s="26">
        <f ca="1">MONTH(AC35)</f>
        <v>1</v>
      </c>
      <c r="AJ35" s="29" t="str">
        <f ca="1">IF(AI35=1,$AR$9,IF(AI35=2,$AR$10,IF(AI35=3,$AR$11,IF(AI35=4,$AR$12,IF(AI35=5,$AR$13,IF(AI35=6,$AR$14,""))))))</f>
        <v>Januar(y)</v>
      </c>
      <c r="AK35" s="29" t="str">
        <f ca="1">IF(AI35=7,$AR$15,IF(AI35=8,$AR$16,IF(AI35=9,$AR$17,IF(AI35=10,$AR$18,IF(AI35=11,$AR$19,IF(AI35=12,$AR$20,""))))))</f>
        <v/>
      </c>
      <c r="AL35" s="25" t="str">
        <f ca="1">AJ35&amp;AK35</f>
        <v>Januar(y)</v>
      </c>
      <c r="AM35" s="26">
        <f ca="1">YEAR(AC35)+AV35</f>
        <v>2071</v>
      </c>
      <c r="AN35" s="68" t="str">
        <f ca="1">AH35&amp;" "&amp;AL35&amp;" "&amp;AM35</f>
        <v>30 Januar(y) 2071</v>
      </c>
      <c r="AU35">
        <f ca="1">RAND()</f>
        <v>0.33484919497137988</v>
      </c>
      <c r="AV35">
        <f ca="1">IF(AU35&gt;0.85,400,0)</f>
        <v>0</v>
      </c>
      <c r="CA35" t="s">
        <v>305</v>
      </c>
      <c r="CC35" t="s">
        <v>305</v>
      </c>
    </row>
    <row r="36" spans="1:93" ht="10.5" customHeight="1" x14ac:dyDescent="0.25">
      <c r="A36" s="71"/>
      <c r="B36" s="71"/>
      <c r="C36" s="121"/>
      <c r="D36" s="104"/>
      <c r="E36" s="120"/>
      <c r="F36" s="71"/>
      <c r="G36" s="104"/>
      <c r="H36" s="104"/>
      <c r="I36" s="122"/>
      <c r="J36" s="120"/>
      <c r="K36" s="75"/>
      <c r="L36" s="71"/>
      <c r="CA36" t="s">
        <v>306</v>
      </c>
      <c r="CC36" s="11" t="s">
        <v>318</v>
      </c>
    </row>
    <row r="37" spans="1:93" ht="17.25" customHeight="1" thickBot="1" x14ac:dyDescent="0.3">
      <c r="A37" s="71"/>
      <c r="B37" s="71"/>
      <c r="C37" s="121" t="str">
        <f ca="1">AN37</f>
        <v>25 September 1930</v>
      </c>
      <c r="D37" s="104"/>
      <c r="E37" s="120"/>
      <c r="F37" s="71"/>
      <c r="G37" s="104"/>
      <c r="H37" s="104"/>
      <c r="I37" s="146" t="str">
        <f ca="1">AF37</f>
        <v>Thursday/Donnerstag</v>
      </c>
      <c r="J37" s="120"/>
      <c r="K37" s="75">
        <v>4</v>
      </c>
      <c r="L37" s="71"/>
      <c r="AA37">
        <f>$W$12</f>
        <v>367</v>
      </c>
      <c r="AB37">
        <f>$Y$12</f>
        <v>73050</v>
      </c>
      <c r="AC37">
        <f ca="1">INT(RAND()*(AB37-AA37+1)+AA37)</f>
        <v>11226</v>
      </c>
      <c r="AD37" s="38">
        <f ca="1">AC37</f>
        <v>11226</v>
      </c>
      <c r="AE37">
        <f ca="1">AC37-7*INT(AC37/7)</f>
        <v>5</v>
      </c>
      <c r="AF37" t="str">
        <f ca="1">IF(AE37=0,"Saturday/Samstag",IF(AE37=1,"Sunday/Sonntag",IF(AE37=2,"Monday/Montag",IF(AE37=3,"Tuesday/Dienstag",IF(AE37=4,"Wednesday/Mittwoch",IF(AE37=5,"Thursday/Donnerstag","Friday/Freitag"))))))</f>
        <v>Thursday/Donnerstag</v>
      </c>
      <c r="AH37" s="26">
        <f ca="1">DAY(AC37)</f>
        <v>25</v>
      </c>
      <c r="AI37" s="26">
        <f ca="1">MONTH(AC37)</f>
        <v>9</v>
      </c>
      <c r="AJ37" s="29" t="str">
        <f ca="1">IF(AI37=1,$AR$9,IF(AI37=2,$AR$10,IF(AI37=3,$AR$11,IF(AI37=4,$AR$12,IF(AI37=5,$AR$13,IF(AI37=6,$AR$14,""))))))</f>
        <v/>
      </c>
      <c r="AK37" s="29" t="str">
        <f ca="1">IF(AI37=7,$AR$15,IF(AI37=8,$AR$16,IF(AI37=9,$AR$17,IF(AI37=10,$AR$18,IF(AI37=11,$AR$19,IF(AI37=12,$AR$20,""))))))</f>
        <v>September</v>
      </c>
      <c r="AL37" s="25" t="str">
        <f ca="1">AJ37&amp;AK37</f>
        <v>September</v>
      </c>
      <c r="AM37" s="26">
        <f ca="1">YEAR(AC37)+AV37</f>
        <v>1930</v>
      </c>
      <c r="AN37" s="68" t="str">
        <f ca="1">AH37&amp;" "&amp;AL37&amp;" "&amp;AM37</f>
        <v>25 September 1930</v>
      </c>
      <c r="AU37">
        <f ca="1">RAND()</f>
        <v>2.1483161373261339E-2</v>
      </c>
      <c r="AV37">
        <f ca="1">IF(AU37&gt;0.85,400,0)</f>
        <v>0</v>
      </c>
    </row>
    <row r="38" spans="1:93" ht="9" customHeight="1" x14ac:dyDescent="0.25">
      <c r="A38" s="71"/>
      <c r="B38" s="71"/>
      <c r="C38" s="121"/>
      <c r="D38" s="104"/>
      <c r="E38" s="120"/>
      <c r="F38" s="71"/>
      <c r="G38" s="104"/>
      <c r="H38" s="104"/>
      <c r="I38" s="118"/>
      <c r="J38" s="120"/>
      <c r="K38" s="75"/>
      <c r="L38" s="71"/>
      <c r="AD38" s="38"/>
    </row>
    <row r="39" spans="1:93" ht="9" customHeight="1" x14ac:dyDescent="0.25">
      <c r="A39" s="71"/>
      <c r="B39" s="71"/>
      <c r="C39" s="121"/>
      <c r="D39" s="104"/>
      <c r="E39" s="120"/>
      <c r="F39" s="71"/>
      <c r="G39" s="104"/>
      <c r="H39" s="104"/>
      <c r="I39" s="118"/>
      <c r="J39" s="120"/>
      <c r="K39" s="75"/>
      <c r="L39" s="71"/>
      <c r="AD39" s="38"/>
    </row>
    <row r="40" spans="1:93" ht="15.75" customHeight="1" x14ac:dyDescent="0.25">
      <c r="A40" s="71"/>
      <c r="B40" s="71"/>
      <c r="C40" s="71" t="s">
        <v>323</v>
      </c>
      <c r="D40" s="71"/>
      <c r="E40" s="71"/>
      <c r="F40" s="71"/>
      <c r="G40" s="104"/>
      <c r="H40" s="104"/>
      <c r="I40" s="71"/>
      <c r="J40" s="71"/>
      <c r="K40" s="124"/>
      <c r="L40" s="104"/>
      <c r="M40" s="34"/>
    </row>
    <row r="41" spans="1:93" ht="15.75" customHeight="1" x14ac:dyDescent="0.25">
      <c r="A41" s="71"/>
      <c r="B41" s="71"/>
      <c r="C41" s="71" t="s">
        <v>324</v>
      </c>
      <c r="D41" s="71"/>
      <c r="E41" s="71"/>
      <c r="F41" s="71"/>
      <c r="G41" s="104"/>
      <c r="H41" s="104"/>
      <c r="I41" s="71"/>
      <c r="J41" s="71"/>
      <c r="K41" s="124"/>
      <c r="L41" s="104"/>
      <c r="M41" s="34"/>
    </row>
    <row r="42" spans="1:93" ht="15.75" customHeight="1" x14ac:dyDescent="0.25">
      <c r="A42" s="71"/>
      <c r="B42" s="71"/>
      <c r="C42" s="71" t="s">
        <v>337</v>
      </c>
      <c r="D42" s="71"/>
      <c r="E42" s="71"/>
      <c r="F42" s="71"/>
      <c r="G42" s="104"/>
      <c r="H42" s="104"/>
      <c r="I42" s="71"/>
      <c r="J42" s="71"/>
      <c r="K42" s="124"/>
      <c r="L42" s="104"/>
      <c r="M42" s="34"/>
      <c r="CA42" s="11" t="s">
        <v>325</v>
      </c>
      <c r="CB42" s="11" t="s">
        <v>326</v>
      </c>
      <c r="CC42" s="11" t="s">
        <v>327</v>
      </c>
      <c r="CD42" t="s">
        <v>328</v>
      </c>
      <c r="CE42" t="s">
        <v>329</v>
      </c>
      <c r="CF42" t="s">
        <v>330</v>
      </c>
      <c r="CG42" t="s">
        <v>331</v>
      </c>
      <c r="CH42" t="s">
        <v>332</v>
      </c>
      <c r="CI42" t="s">
        <v>333</v>
      </c>
      <c r="CJ42" s="11" t="s">
        <v>334</v>
      </c>
      <c r="CK42" t="s">
        <v>335</v>
      </c>
      <c r="CL42" s="11" t="s">
        <v>336</v>
      </c>
    </row>
    <row r="43" spans="1:93" ht="10.5" customHeight="1" x14ac:dyDescent="0.25">
      <c r="A43" s="71"/>
      <c r="B43" s="71"/>
      <c r="C43" s="71"/>
      <c r="D43" s="71"/>
      <c r="E43" s="71"/>
      <c r="F43" s="71"/>
      <c r="G43" s="104"/>
      <c r="H43" s="104"/>
      <c r="I43" s="71"/>
      <c r="J43" s="71"/>
      <c r="K43" s="124"/>
      <c r="L43" s="104"/>
      <c r="M43" s="34"/>
    </row>
    <row r="44" spans="1:93" ht="17.25" customHeight="1" thickBot="1" x14ac:dyDescent="0.3">
      <c r="A44" s="71"/>
      <c r="B44" s="81" t="str">
        <f ca="1">AE44&amp;" "</f>
        <v xml:space="preserve">1 </v>
      </c>
      <c r="C44" s="146" t="str">
        <f ca="1">CO44</f>
        <v>June/Juni</v>
      </c>
      <c r="D44" s="71"/>
      <c r="E44" s="77" t="str">
        <f ca="1">AG44&amp;" = "</f>
        <v xml:space="preserve">2064 = </v>
      </c>
      <c r="F44" s="71" t="str">
        <f ca="1">AH44</f>
        <v>Sunday/Sonntag</v>
      </c>
      <c r="G44" s="71"/>
      <c r="H44" s="104"/>
      <c r="I44" s="118"/>
      <c r="J44" s="71"/>
      <c r="K44" s="75">
        <v>6</v>
      </c>
      <c r="L44" s="104"/>
      <c r="AE44">
        <f ca="1">INT(RAND()*28+1)</f>
        <v>1</v>
      </c>
      <c r="AF44">
        <f>$R$2-$P$2</f>
        <v>198</v>
      </c>
      <c r="AG44">
        <f ca="1">INT(RAND()*AF44+$P$2)</f>
        <v>2064</v>
      </c>
      <c r="AH44" t="str">
        <f ca="1">IF(AI44=0,"Saturday/Samstag",IF(AI44=1,"Sunday/Sonntag",IF(AI44=3,"Tuesday/Dienstag",IF(AI44=4,"Wednesday/Mittwoch",IF(AI44=5,"Thursday/Donnerstag",IF(AI44=6,"Friday/Freitag","Monday/Montag"))))))</f>
        <v>Sunday/Sonntag</v>
      </c>
      <c r="AI44">
        <f ca="1">INT(RAND()*7)</f>
        <v>1</v>
      </c>
      <c r="AJ44">
        <f ca="1">INT(AG44/100)</f>
        <v>20</v>
      </c>
      <c r="AK44">
        <f ca="1">AG44-100*AJ44</f>
        <v>64</v>
      </c>
      <c r="AL44">
        <f ca="1">IF(AJ44=19,0,6)</f>
        <v>6</v>
      </c>
      <c r="AM44">
        <f ca="1">AK44+INT(AK44/4)+AL44+AE44</f>
        <v>87</v>
      </c>
      <c r="AN44">
        <f ca="1">IF(AK44/4=INT(AK44/4),1,0)</f>
        <v>1</v>
      </c>
      <c r="AO44">
        <f ca="1">1-AN44</f>
        <v>0</v>
      </c>
      <c r="AR44">
        <f ca="1">4-AN44</f>
        <v>3</v>
      </c>
      <c r="AS44">
        <v>4</v>
      </c>
      <c r="AT44">
        <v>0</v>
      </c>
      <c r="AU44">
        <v>2</v>
      </c>
      <c r="AV44">
        <v>5</v>
      </c>
      <c r="AW44">
        <v>0</v>
      </c>
      <c r="AX44">
        <v>3</v>
      </c>
      <c r="AY44">
        <v>6</v>
      </c>
      <c r="AZ44">
        <v>1</v>
      </c>
      <c r="BA44">
        <v>4</v>
      </c>
      <c r="BB44">
        <v>6</v>
      </c>
      <c r="BC44">
        <f ca="1">$AM44+AO44</f>
        <v>87</v>
      </c>
      <c r="BD44">
        <f ca="1">$AM44+AR44</f>
        <v>90</v>
      </c>
      <c r="BE44">
        <f t="shared" ref="BE44:BN44" ca="1" si="0">$AM44+AS44</f>
        <v>91</v>
      </c>
      <c r="BF44">
        <f t="shared" ca="1" si="0"/>
        <v>87</v>
      </c>
      <c r="BG44">
        <f t="shared" ca="1" si="0"/>
        <v>89</v>
      </c>
      <c r="BH44">
        <f t="shared" ca="1" si="0"/>
        <v>92</v>
      </c>
      <c r="BI44">
        <f t="shared" ca="1" si="0"/>
        <v>87</v>
      </c>
      <c r="BJ44">
        <f t="shared" ca="1" si="0"/>
        <v>90</v>
      </c>
      <c r="BK44">
        <f t="shared" ca="1" si="0"/>
        <v>93</v>
      </c>
      <c r="BL44">
        <f t="shared" ca="1" si="0"/>
        <v>88</v>
      </c>
      <c r="BM44">
        <f t="shared" ca="1" si="0"/>
        <v>91</v>
      </c>
      <c r="BN44">
        <f t="shared" ca="1" si="0"/>
        <v>93</v>
      </c>
      <c r="BO44">
        <f ca="1">BC44-7*INT(BC44/7)</f>
        <v>3</v>
      </c>
      <c r="BP44">
        <f t="shared" ref="BP44:BZ44" ca="1" si="1">BD44-7*INT(BD44/7)</f>
        <v>6</v>
      </c>
      <c r="BQ44">
        <f t="shared" ca="1" si="1"/>
        <v>0</v>
      </c>
      <c r="BR44">
        <f t="shared" ca="1" si="1"/>
        <v>3</v>
      </c>
      <c r="BS44">
        <f t="shared" ca="1" si="1"/>
        <v>5</v>
      </c>
      <c r="BT44">
        <f t="shared" ca="1" si="1"/>
        <v>1</v>
      </c>
      <c r="BU44">
        <f t="shared" ca="1" si="1"/>
        <v>3</v>
      </c>
      <c r="BV44">
        <f t="shared" ca="1" si="1"/>
        <v>6</v>
      </c>
      <c r="BW44">
        <f t="shared" ca="1" si="1"/>
        <v>2</v>
      </c>
      <c r="BX44">
        <f t="shared" ca="1" si="1"/>
        <v>4</v>
      </c>
      <c r="BY44">
        <f t="shared" ca="1" si="1"/>
        <v>0</v>
      </c>
      <c r="BZ44">
        <f t="shared" ca="1" si="1"/>
        <v>2</v>
      </c>
      <c r="CA44" t="str">
        <f ca="1">IF(BO44=$AI44,CA$42,"")</f>
        <v/>
      </c>
      <c r="CB44" t="str">
        <f t="shared" ref="CB44:CL44" ca="1" si="2">IF(BP44=$AI44,CB$42,"")</f>
        <v/>
      </c>
      <c r="CC44" t="str">
        <f t="shared" ca="1" si="2"/>
        <v/>
      </c>
      <c r="CD44" t="str">
        <f t="shared" ca="1" si="2"/>
        <v/>
      </c>
      <c r="CE44" t="str">
        <f t="shared" ca="1" si="2"/>
        <v/>
      </c>
      <c r="CF44" t="str">
        <f t="shared" ca="1" si="2"/>
        <v xml:space="preserve">June/Juni, </v>
      </c>
      <c r="CG44" t="str">
        <f t="shared" ca="1" si="2"/>
        <v/>
      </c>
      <c r="CH44" t="str">
        <f t="shared" ca="1" si="2"/>
        <v/>
      </c>
      <c r="CI44" t="str">
        <f t="shared" ca="1" si="2"/>
        <v/>
      </c>
      <c r="CJ44" t="str">
        <f t="shared" ca="1" si="2"/>
        <v/>
      </c>
      <c r="CK44" t="str">
        <f t="shared" ca="1" si="2"/>
        <v/>
      </c>
      <c r="CL44" t="str">
        <f t="shared" ca="1" si="2"/>
        <v/>
      </c>
      <c r="CM44" t="str">
        <f ca="1">CA44&amp;CB44&amp;CC44&amp;CD44&amp;CE44&amp;CF44&amp;CG44&amp;CH44&amp;CI44&amp;CJ44&amp;CK44&amp;CL44</f>
        <v xml:space="preserve">June/Juni, </v>
      </c>
      <c r="CN44">
        <f ca="1">LEN(CM44)</f>
        <v>11</v>
      </c>
      <c r="CO44" t="str">
        <f ca="1">LEFT(CM44,CN44-2)</f>
        <v>June/Juni</v>
      </c>
    </row>
    <row r="45" spans="1:93" ht="10.5" customHeight="1" x14ac:dyDescent="0.25">
      <c r="A45" s="71"/>
      <c r="B45" s="71"/>
      <c r="C45" s="154"/>
      <c r="D45" s="104"/>
      <c r="E45" s="71"/>
      <c r="F45" s="71"/>
      <c r="G45" s="104"/>
      <c r="H45" s="104"/>
      <c r="I45" s="122"/>
      <c r="J45" s="71"/>
      <c r="K45" s="75"/>
      <c r="L45" s="104"/>
      <c r="AH45" s="38"/>
      <c r="AK45" s="38"/>
    </row>
    <row r="46" spans="1:93" ht="17.25" customHeight="1" thickBot="1" x14ac:dyDescent="0.3">
      <c r="A46" s="71"/>
      <c r="B46" s="81" t="str">
        <f ca="1">AE46&amp;" "</f>
        <v xml:space="preserve">17 </v>
      </c>
      <c r="C46" s="146" t="str">
        <f ca="1">CO46</f>
        <v>June/Juni</v>
      </c>
      <c r="D46" s="71"/>
      <c r="E46" s="77" t="str">
        <f ca="1">AG46&amp;" = "</f>
        <v xml:space="preserve">2010 = </v>
      </c>
      <c r="F46" s="71" t="str">
        <f ca="1">AH46</f>
        <v>Thursday/Donnerstag</v>
      </c>
      <c r="G46" s="71"/>
      <c r="H46" s="104"/>
      <c r="I46" s="122"/>
      <c r="J46" s="71"/>
      <c r="K46" s="75">
        <v>6</v>
      </c>
      <c r="L46" s="104"/>
      <c r="AE46">
        <f ca="1">INT(RAND()*28+1)</f>
        <v>17</v>
      </c>
      <c r="AF46">
        <f>$R$2-$P$2</f>
        <v>198</v>
      </c>
      <c r="AG46">
        <f ca="1">INT(RAND()*AF46+$P$2)</f>
        <v>2010</v>
      </c>
      <c r="AH46" t="str">
        <f ca="1">IF(AI46=0,"Saturday/Samstag",IF(AI46=1,"Sunday/Sonntag",IF(AI46=3,"Tuesday/Dienstag",IF(AI46=4,"Wednesday/Mittwoch",IF(AI46=5,"Thursday/Donnerstag",IF(AI46=6,"Friday/Freitag","Monday/Montag"))))))</f>
        <v>Thursday/Donnerstag</v>
      </c>
      <c r="AI46">
        <f ca="1">INT(RAND()*7)</f>
        <v>5</v>
      </c>
      <c r="AJ46">
        <f ca="1">INT(AG46/100)</f>
        <v>20</v>
      </c>
      <c r="AK46">
        <f ca="1">AG46-100*AJ46</f>
        <v>10</v>
      </c>
      <c r="AL46">
        <f ca="1">IF(AJ46=19,0,6)</f>
        <v>6</v>
      </c>
      <c r="AM46">
        <f ca="1">AK46+INT(AK46/4)+AL46+AE46</f>
        <v>35</v>
      </c>
      <c r="AN46">
        <f ca="1">IF(AK46/4=INT(AK46/4),1,0)</f>
        <v>0</v>
      </c>
      <c r="AO46">
        <f ca="1">1-AN46</f>
        <v>1</v>
      </c>
      <c r="AR46">
        <f ca="1">4-AN46</f>
        <v>4</v>
      </c>
      <c r="AS46">
        <v>4</v>
      </c>
      <c r="AT46">
        <v>0</v>
      </c>
      <c r="AU46">
        <v>2</v>
      </c>
      <c r="AV46">
        <v>5</v>
      </c>
      <c r="AW46">
        <v>0</v>
      </c>
      <c r="AX46">
        <v>3</v>
      </c>
      <c r="AY46">
        <v>6</v>
      </c>
      <c r="AZ46">
        <v>1</v>
      </c>
      <c r="BA46">
        <v>4</v>
      </c>
      <c r="BB46">
        <v>6</v>
      </c>
      <c r="BC46">
        <f ca="1">$AM46+AO46</f>
        <v>36</v>
      </c>
      <c r="BD46">
        <f t="shared" ref="BD46:BN46" ca="1" si="3">$AM46+AR46</f>
        <v>39</v>
      </c>
      <c r="BE46">
        <f t="shared" ca="1" si="3"/>
        <v>39</v>
      </c>
      <c r="BF46">
        <f t="shared" ca="1" si="3"/>
        <v>35</v>
      </c>
      <c r="BG46">
        <f t="shared" ca="1" si="3"/>
        <v>37</v>
      </c>
      <c r="BH46">
        <f t="shared" ca="1" si="3"/>
        <v>40</v>
      </c>
      <c r="BI46">
        <f t="shared" ca="1" si="3"/>
        <v>35</v>
      </c>
      <c r="BJ46">
        <f t="shared" ca="1" si="3"/>
        <v>38</v>
      </c>
      <c r="BK46">
        <f t="shared" ca="1" si="3"/>
        <v>41</v>
      </c>
      <c r="BL46">
        <f t="shared" ca="1" si="3"/>
        <v>36</v>
      </c>
      <c r="BM46">
        <f t="shared" ca="1" si="3"/>
        <v>39</v>
      </c>
      <c r="BN46">
        <f t="shared" ca="1" si="3"/>
        <v>41</v>
      </c>
      <c r="BO46">
        <f t="shared" ref="BO46:BZ46" ca="1" si="4">BC46-7*INT(BC46/7)</f>
        <v>1</v>
      </c>
      <c r="BP46">
        <f t="shared" ca="1" si="4"/>
        <v>4</v>
      </c>
      <c r="BQ46">
        <f t="shared" ca="1" si="4"/>
        <v>4</v>
      </c>
      <c r="BR46">
        <f t="shared" ca="1" si="4"/>
        <v>0</v>
      </c>
      <c r="BS46">
        <f t="shared" ca="1" si="4"/>
        <v>2</v>
      </c>
      <c r="BT46">
        <f t="shared" ca="1" si="4"/>
        <v>5</v>
      </c>
      <c r="BU46">
        <f t="shared" ca="1" si="4"/>
        <v>0</v>
      </c>
      <c r="BV46">
        <f t="shared" ca="1" si="4"/>
        <v>3</v>
      </c>
      <c r="BW46">
        <f t="shared" ca="1" si="4"/>
        <v>6</v>
      </c>
      <c r="BX46">
        <f t="shared" ca="1" si="4"/>
        <v>1</v>
      </c>
      <c r="BY46">
        <f t="shared" ca="1" si="4"/>
        <v>4</v>
      </c>
      <c r="BZ46">
        <f t="shared" ca="1" si="4"/>
        <v>6</v>
      </c>
      <c r="CA46" t="str">
        <f t="shared" ref="CA46:CL46" ca="1" si="5">IF(BO46=$AI46,CA$42,"")</f>
        <v/>
      </c>
      <c r="CB46" t="str">
        <f t="shared" ca="1" si="5"/>
        <v/>
      </c>
      <c r="CC46" t="str">
        <f t="shared" ca="1" si="5"/>
        <v/>
      </c>
      <c r="CD46" t="str">
        <f t="shared" ca="1" si="5"/>
        <v/>
      </c>
      <c r="CE46" t="str">
        <f t="shared" ca="1" si="5"/>
        <v/>
      </c>
      <c r="CF46" t="str">
        <f t="shared" ca="1" si="5"/>
        <v xml:space="preserve">June/Juni, </v>
      </c>
      <c r="CG46" t="str">
        <f t="shared" ca="1" si="5"/>
        <v/>
      </c>
      <c r="CH46" t="str">
        <f t="shared" ca="1" si="5"/>
        <v/>
      </c>
      <c r="CI46" t="str">
        <f t="shared" ca="1" si="5"/>
        <v/>
      </c>
      <c r="CJ46" t="str">
        <f t="shared" ca="1" si="5"/>
        <v/>
      </c>
      <c r="CK46" t="str">
        <f t="shared" ca="1" si="5"/>
        <v/>
      </c>
      <c r="CL46" t="str">
        <f t="shared" ca="1" si="5"/>
        <v/>
      </c>
      <c r="CM46" t="str">
        <f ca="1">CA46&amp;CB46&amp;CC46&amp;CD46&amp;CE46&amp;CF46&amp;CG46&amp;CH46&amp;CI46&amp;CJ46&amp;CK46&amp;CL46</f>
        <v xml:space="preserve">June/Juni, </v>
      </c>
      <c r="CN46">
        <f ca="1">LEN(CM46)</f>
        <v>11</v>
      </c>
      <c r="CO46" t="str">
        <f ca="1">LEFT(CM46,CN46-2)</f>
        <v>June/Juni</v>
      </c>
    </row>
    <row r="47" spans="1:93" ht="10.5" customHeight="1" x14ac:dyDescent="0.25">
      <c r="A47" s="71"/>
      <c r="B47" s="71"/>
      <c r="C47" s="155"/>
      <c r="D47" s="104"/>
      <c r="E47" s="71"/>
      <c r="F47" s="77"/>
      <c r="G47" s="95"/>
      <c r="H47" s="104"/>
      <c r="I47" s="122"/>
      <c r="J47" s="71"/>
      <c r="K47" s="75"/>
      <c r="L47" s="71"/>
      <c r="AD47" s="38"/>
      <c r="AG47" s="38"/>
    </row>
    <row r="48" spans="1:93" ht="17.25" customHeight="1" thickBot="1" x14ac:dyDescent="0.3">
      <c r="A48" s="71"/>
      <c r="B48" s="81" t="str">
        <f ca="1">AE48&amp;" "</f>
        <v xml:space="preserve">25 </v>
      </c>
      <c r="C48" s="146" t="str">
        <f ca="1">CO48</f>
        <v>Januar(y), October/Oktober</v>
      </c>
      <c r="D48" s="71"/>
      <c r="E48" s="77" t="str">
        <f ca="1">AG48&amp;" = "</f>
        <v xml:space="preserve">2014 = </v>
      </c>
      <c r="F48" s="71" t="str">
        <f ca="1">AH48</f>
        <v>Saturday/Samstag</v>
      </c>
      <c r="G48" s="71"/>
      <c r="H48" s="104"/>
      <c r="I48" s="122"/>
      <c r="J48" s="71"/>
      <c r="K48" s="75">
        <v>6</v>
      </c>
      <c r="L48" s="104"/>
      <c r="AE48">
        <f ca="1">INT(RAND()*28+1)</f>
        <v>25</v>
      </c>
      <c r="AF48">
        <f>$R$2-$P$2</f>
        <v>198</v>
      </c>
      <c r="AG48">
        <f ca="1">INT(RAND()*AF48+$P$2)</f>
        <v>2014</v>
      </c>
      <c r="AH48" t="str">
        <f ca="1">IF(AI48=0,"Saturday/Samstag",IF(AI48=1,"Sunday/Sonntag",IF(AI48=3,"Tuesday/Dienstag",IF(AI48=4,"Wednesday/Mittwoch",IF(AI48=5,"Thursday/Donnerstag",IF(AI48=6,"Friday/Freitag","Monday/Montag"))))))</f>
        <v>Saturday/Samstag</v>
      </c>
      <c r="AI48">
        <f ca="1">INT(RAND()*7)</f>
        <v>0</v>
      </c>
      <c r="AJ48">
        <f ca="1">INT(AG48/100)</f>
        <v>20</v>
      </c>
      <c r="AK48">
        <f ca="1">AG48-100*AJ48</f>
        <v>14</v>
      </c>
      <c r="AL48">
        <f ca="1">IF(AJ48=19,0,6)</f>
        <v>6</v>
      </c>
      <c r="AM48">
        <f ca="1">AK48+INT(AK48/4)+AL48+AE48</f>
        <v>48</v>
      </c>
      <c r="AN48">
        <f ca="1">IF(AK48/4=INT(AK48/4),1,0)</f>
        <v>0</v>
      </c>
      <c r="AO48">
        <f ca="1">1-AN48</f>
        <v>1</v>
      </c>
      <c r="AR48">
        <f ca="1">4-AN48</f>
        <v>4</v>
      </c>
      <c r="AS48">
        <v>4</v>
      </c>
      <c r="AT48">
        <v>0</v>
      </c>
      <c r="AU48">
        <v>2</v>
      </c>
      <c r="AV48">
        <v>5</v>
      </c>
      <c r="AW48">
        <v>0</v>
      </c>
      <c r="AX48">
        <v>3</v>
      </c>
      <c r="AY48">
        <v>6</v>
      </c>
      <c r="AZ48">
        <v>1</v>
      </c>
      <c r="BA48">
        <v>4</v>
      </c>
      <c r="BB48">
        <v>6</v>
      </c>
      <c r="BC48">
        <f ca="1">$AM48+AO48</f>
        <v>49</v>
      </c>
      <c r="BD48">
        <f t="shared" ref="BD48:BN48" ca="1" si="6">$AM48+AR48</f>
        <v>52</v>
      </c>
      <c r="BE48">
        <f t="shared" ca="1" si="6"/>
        <v>52</v>
      </c>
      <c r="BF48">
        <f t="shared" ca="1" si="6"/>
        <v>48</v>
      </c>
      <c r="BG48">
        <f t="shared" ca="1" si="6"/>
        <v>50</v>
      </c>
      <c r="BH48">
        <f t="shared" ca="1" si="6"/>
        <v>53</v>
      </c>
      <c r="BI48">
        <f t="shared" ca="1" si="6"/>
        <v>48</v>
      </c>
      <c r="BJ48">
        <f t="shared" ca="1" si="6"/>
        <v>51</v>
      </c>
      <c r="BK48">
        <f t="shared" ca="1" si="6"/>
        <v>54</v>
      </c>
      <c r="BL48">
        <f t="shared" ca="1" si="6"/>
        <v>49</v>
      </c>
      <c r="BM48">
        <f t="shared" ca="1" si="6"/>
        <v>52</v>
      </c>
      <c r="BN48">
        <f t="shared" ca="1" si="6"/>
        <v>54</v>
      </c>
      <c r="BO48">
        <f t="shared" ref="BO48:BZ48" ca="1" si="7">BC48-7*INT(BC48/7)</f>
        <v>0</v>
      </c>
      <c r="BP48">
        <f t="shared" ca="1" si="7"/>
        <v>3</v>
      </c>
      <c r="BQ48">
        <f t="shared" ca="1" si="7"/>
        <v>3</v>
      </c>
      <c r="BR48">
        <f t="shared" ca="1" si="7"/>
        <v>6</v>
      </c>
      <c r="BS48">
        <f t="shared" ca="1" si="7"/>
        <v>1</v>
      </c>
      <c r="BT48">
        <f t="shared" ca="1" si="7"/>
        <v>4</v>
      </c>
      <c r="BU48">
        <f t="shared" ca="1" si="7"/>
        <v>6</v>
      </c>
      <c r="BV48">
        <f t="shared" ca="1" si="7"/>
        <v>2</v>
      </c>
      <c r="BW48">
        <f t="shared" ca="1" si="7"/>
        <v>5</v>
      </c>
      <c r="BX48">
        <f t="shared" ca="1" si="7"/>
        <v>0</v>
      </c>
      <c r="BY48">
        <f t="shared" ca="1" si="7"/>
        <v>3</v>
      </c>
      <c r="BZ48">
        <f t="shared" ca="1" si="7"/>
        <v>5</v>
      </c>
      <c r="CA48" t="str">
        <f t="shared" ref="CA48:CL48" ca="1" si="8">IF(BO48=$AI48,CA$42,"")</f>
        <v xml:space="preserve">Januar(y), </v>
      </c>
      <c r="CB48" t="str">
        <f t="shared" ca="1" si="8"/>
        <v/>
      </c>
      <c r="CC48" t="str">
        <f t="shared" ca="1" si="8"/>
        <v/>
      </c>
      <c r="CD48" t="str">
        <f t="shared" ca="1" si="8"/>
        <v/>
      </c>
      <c r="CE48" t="str">
        <f t="shared" ca="1" si="8"/>
        <v/>
      </c>
      <c r="CF48" t="str">
        <f t="shared" ca="1" si="8"/>
        <v/>
      </c>
      <c r="CG48" t="str">
        <f t="shared" ca="1" si="8"/>
        <v/>
      </c>
      <c r="CH48" t="str">
        <f t="shared" ca="1" si="8"/>
        <v/>
      </c>
      <c r="CI48" t="str">
        <f t="shared" ca="1" si="8"/>
        <v/>
      </c>
      <c r="CJ48" t="str">
        <f t="shared" ca="1" si="8"/>
        <v xml:space="preserve">October/Oktober, </v>
      </c>
      <c r="CK48" t="str">
        <f t="shared" ca="1" si="8"/>
        <v/>
      </c>
      <c r="CL48" t="str">
        <f t="shared" ca="1" si="8"/>
        <v/>
      </c>
      <c r="CM48" t="str">
        <f ca="1">CA48&amp;CB48&amp;CC48&amp;CD48&amp;CE48&amp;CF48&amp;CG48&amp;CH48&amp;CI48&amp;CJ48&amp;CK48&amp;CL48</f>
        <v xml:space="preserve">Januar(y), October/Oktober, </v>
      </c>
      <c r="CN48">
        <f ca="1">LEN(CM48)</f>
        <v>28</v>
      </c>
      <c r="CO48" t="str">
        <f ca="1">LEFT(CM48,CN48-2)</f>
        <v>Januar(y), October/Oktober</v>
      </c>
    </row>
    <row r="49" spans="1:93" ht="10.5" customHeight="1" x14ac:dyDescent="0.25">
      <c r="A49" s="71"/>
      <c r="B49" s="71"/>
      <c r="C49" s="154"/>
      <c r="D49" s="104"/>
      <c r="E49" s="71"/>
      <c r="F49" s="71"/>
      <c r="G49" s="104"/>
      <c r="H49" s="104"/>
      <c r="I49" s="122"/>
      <c r="J49" s="71"/>
      <c r="K49" s="75"/>
      <c r="L49" s="104"/>
      <c r="AH49" s="38"/>
      <c r="AK49" s="38"/>
    </row>
    <row r="50" spans="1:93" ht="17.25" customHeight="1" thickBot="1" x14ac:dyDescent="0.3">
      <c r="A50" s="71"/>
      <c r="B50" s="81" t="str">
        <f ca="1">AE50&amp;" "</f>
        <v xml:space="preserve">24 </v>
      </c>
      <c r="C50" s="146" t="str">
        <f ca="1">CO50</f>
        <v>August</v>
      </c>
      <c r="D50" s="71"/>
      <c r="E50" s="77" t="str">
        <f ca="1">AG50&amp;" = "</f>
        <v xml:space="preserve">2027 = </v>
      </c>
      <c r="F50" s="71" t="str">
        <f ca="1">AH50</f>
        <v>Tuesday/Dienstag</v>
      </c>
      <c r="G50" s="71"/>
      <c r="H50" s="104"/>
      <c r="I50" s="122"/>
      <c r="J50" s="71"/>
      <c r="K50" s="75">
        <v>6</v>
      </c>
      <c r="L50" s="104"/>
      <c r="AE50">
        <f ca="1">INT(RAND()*28+1)</f>
        <v>24</v>
      </c>
      <c r="AF50">
        <f>$R$2-$P$2</f>
        <v>198</v>
      </c>
      <c r="AG50">
        <f ca="1">INT(RAND()*AF50+$P$2)</f>
        <v>2027</v>
      </c>
      <c r="AH50" t="str">
        <f ca="1">IF(AI50=0,"Saturday/Samstag",IF(AI50=1,"Sunday/Sonntag",IF(AI50=3,"Tuesday/Dienstag",IF(AI50=4,"Wednesday/Mittwoch",IF(AI50=5,"Thursday/Donnerstag",IF(AI50=6,"Friday/Freitag","Monday/Montag"))))))</f>
        <v>Tuesday/Dienstag</v>
      </c>
      <c r="AI50">
        <f ca="1">INT(RAND()*7)</f>
        <v>3</v>
      </c>
      <c r="AJ50">
        <f ca="1">INT(AG50/100)</f>
        <v>20</v>
      </c>
      <c r="AK50">
        <f ca="1">AG50-100*AJ50</f>
        <v>27</v>
      </c>
      <c r="AL50">
        <f ca="1">IF(AJ50=19,0,6)</f>
        <v>6</v>
      </c>
      <c r="AM50">
        <f ca="1">AK50+INT(AK50/4)+AL50+AE50</f>
        <v>63</v>
      </c>
      <c r="AN50">
        <f ca="1">IF(AK50/4=INT(AK50/4),1,0)</f>
        <v>0</v>
      </c>
      <c r="AO50">
        <f ca="1">1-AN50</f>
        <v>1</v>
      </c>
      <c r="AR50">
        <f ca="1">4-AN50</f>
        <v>4</v>
      </c>
      <c r="AS50">
        <v>4</v>
      </c>
      <c r="AT50">
        <v>0</v>
      </c>
      <c r="AU50">
        <v>2</v>
      </c>
      <c r="AV50">
        <v>5</v>
      </c>
      <c r="AW50">
        <v>0</v>
      </c>
      <c r="AX50">
        <v>3</v>
      </c>
      <c r="AY50">
        <v>6</v>
      </c>
      <c r="AZ50">
        <v>1</v>
      </c>
      <c r="BA50">
        <v>4</v>
      </c>
      <c r="BB50">
        <v>6</v>
      </c>
      <c r="BC50">
        <f ca="1">$AM50+AO50</f>
        <v>64</v>
      </c>
      <c r="BD50">
        <f t="shared" ref="BD50:BN50" ca="1" si="9">$AM50+AR50</f>
        <v>67</v>
      </c>
      <c r="BE50">
        <f t="shared" ca="1" si="9"/>
        <v>67</v>
      </c>
      <c r="BF50">
        <f t="shared" ca="1" si="9"/>
        <v>63</v>
      </c>
      <c r="BG50">
        <f t="shared" ca="1" si="9"/>
        <v>65</v>
      </c>
      <c r="BH50">
        <f t="shared" ca="1" si="9"/>
        <v>68</v>
      </c>
      <c r="BI50">
        <f t="shared" ca="1" si="9"/>
        <v>63</v>
      </c>
      <c r="BJ50">
        <f t="shared" ca="1" si="9"/>
        <v>66</v>
      </c>
      <c r="BK50">
        <f t="shared" ca="1" si="9"/>
        <v>69</v>
      </c>
      <c r="BL50">
        <f t="shared" ca="1" si="9"/>
        <v>64</v>
      </c>
      <c r="BM50">
        <f t="shared" ca="1" si="9"/>
        <v>67</v>
      </c>
      <c r="BN50">
        <f t="shared" ca="1" si="9"/>
        <v>69</v>
      </c>
      <c r="BO50">
        <f t="shared" ref="BO50:BZ50" ca="1" si="10">BC50-7*INT(BC50/7)</f>
        <v>1</v>
      </c>
      <c r="BP50">
        <f t="shared" ca="1" si="10"/>
        <v>4</v>
      </c>
      <c r="BQ50">
        <f t="shared" ca="1" si="10"/>
        <v>4</v>
      </c>
      <c r="BR50">
        <f t="shared" ca="1" si="10"/>
        <v>0</v>
      </c>
      <c r="BS50">
        <f t="shared" ca="1" si="10"/>
        <v>2</v>
      </c>
      <c r="BT50">
        <f t="shared" ca="1" si="10"/>
        <v>5</v>
      </c>
      <c r="BU50">
        <f t="shared" ca="1" si="10"/>
        <v>0</v>
      </c>
      <c r="BV50">
        <f t="shared" ca="1" si="10"/>
        <v>3</v>
      </c>
      <c r="BW50">
        <f t="shared" ca="1" si="10"/>
        <v>6</v>
      </c>
      <c r="BX50">
        <f t="shared" ca="1" si="10"/>
        <v>1</v>
      </c>
      <c r="BY50">
        <f t="shared" ca="1" si="10"/>
        <v>4</v>
      </c>
      <c r="BZ50">
        <f t="shared" ca="1" si="10"/>
        <v>6</v>
      </c>
      <c r="CA50" t="str">
        <f t="shared" ref="CA50:CL50" ca="1" si="11">IF(BO50=$AI50,CA$42,"")</f>
        <v/>
      </c>
      <c r="CB50" t="str">
        <f t="shared" ca="1" si="11"/>
        <v/>
      </c>
      <c r="CC50" t="str">
        <f t="shared" ca="1" si="11"/>
        <v/>
      </c>
      <c r="CD50" t="str">
        <f t="shared" ca="1" si="11"/>
        <v/>
      </c>
      <c r="CE50" t="str">
        <f t="shared" ca="1" si="11"/>
        <v/>
      </c>
      <c r="CF50" t="str">
        <f t="shared" ca="1" si="11"/>
        <v/>
      </c>
      <c r="CG50" t="str">
        <f t="shared" ca="1" si="11"/>
        <v/>
      </c>
      <c r="CH50" t="str">
        <f t="shared" ca="1" si="11"/>
        <v xml:space="preserve">August, </v>
      </c>
      <c r="CI50" t="str">
        <f t="shared" ca="1" si="11"/>
        <v/>
      </c>
      <c r="CJ50" t="str">
        <f t="shared" ca="1" si="11"/>
        <v/>
      </c>
      <c r="CK50" t="str">
        <f t="shared" ca="1" si="11"/>
        <v/>
      </c>
      <c r="CL50" t="str">
        <f t="shared" ca="1" si="11"/>
        <v/>
      </c>
      <c r="CM50" t="str">
        <f ca="1">CA50&amp;CB50&amp;CC50&amp;CD50&amp;CE50&amp;CF50&amp;CG50&amp;CH50&amp;CI50&amp;CJ50&amp;CK50&amp;CL50</f>
        <v xml:space="preserve">August, </v>
      </c>
      <c r="CN50">
        <f ca="1">LEN(CM50)</f>
        <v>8</v>
      </c>
      <c r="CO50" t="str">
        <f ca="1">LEFT(CM50,CN50-2)</f>
        <v>August</v>
      </c>
    </row>
    <row r="51" spans="1:93" ht="10.5" customHeight="1" x14ac:dyDescent="0.25">
      <c r="A51" s="71"/>
      <c r="B51" s="71"/>
      <c r="C51" s="155"/>
      <c r="D51" s="104"/>
      <c r="E51" s="71"/>
      <c r="F51" s="77"/>
      <c r="G51" s="95"/>
      <c r="H51" s="104"/>
      <c r="I51" s="122"/>
      <c r="J51" s="71"/>
      <c r="K51" s="75"/>
      <c r="L51" s="71"/>
      <c r="AD51" s="38"/>
      <c r="AG51" s="38"/>
    </row>
    <row r="52" spans="1:93" ht="17.25" customHeight="1" thickBot="1" x14ac:dyDescent="0.3">
      <c r="A52" s="71"/>
      <c r="B52" s="81" t="str">
        <f ca="1">AE52&amp;" "</f>
        <v xml:space="preserve">5 </v>
      </c>
      <c r="C52" s="146" t="str">
        <f ca="1">CO52</f>
        <v>October/Oktober</v>
      </c>
      <c r="D52" s="71"/>
      <c r="E52" s="77" t="str">
        <f ca="1">AG52&amp;" = "</f>
        <v xml:space="preserve">1944 = </v>
      </c>
      <c r="F52" s="71" t="str">
        <f ca="1">AH52</f>
        <v>Thursday/Donnerstag</v>
      </c>
      <c r="G52" s="71"/>
      <c r="H52" s="104"/>
      <c r="I52" s="122"/>
      <c r="J52" s="71"/>
      <c r="K52" s="75">
        <v>6</v>
      </c>
      <c r="L52" s="104"/>
      <c r="AE52">
        <f ca="1">INT(RAND()*28+1)</f>
        <v>5</v>
      </c>
      <c r="AF52">
        <f>$R$2-$P$2</f>
        <v>198</v>
      </c>
      <c r="AG52">
        <f ca="1">INT(RAND()*AF52+$P$2)</f>
        <v>1944</v>
      </c>
      <c r="AH52" t="str">
        <f ca="1">IF(AI52=0,"Saturday/Samstag",IF(AI52=1,"Sunday/Sonntag",IF(AI52=3,"Tuesday/Dienstag",IF(AI52=4,"Wednesday/Mittwoch",IF(AI52=5,"Thursday/Donnerstag",IF(AI52=6,"Friday/Freitag","Monday/Montag"))))))</f>
        <v>Thursday/Donnerstag</v>
      </c>
      <c r="AI52">
        <f ca="1">INT(RAND()*7)</f>
        <v>5</v>
      </c>
      <c r="AJ52">
        <f ca="1">INT(AG52/100)</f>
        <v>19</v>
      </c>
      <c r="AK52">
        <f ca="1">AG52-100*AJ52</f>
        <v>44</v>
      </c>
      <c r="AL52">
        <f ca="1">IF(AJ52=19,0,6)</f>
        <v>0</v>
      </c>
      <c r="AM52">
        <f ca="1">AK52+INT(AK52/4)+AL52+AE52</f>
        <v>60</v>
      </c>
      <c r="AN52">
        <f ca="1">IF(AK52/4=INT(AK52/4),1,0)</f>
        <v>1</v>
      </c>
      <c r="AO52">
        <f ca="1">1-AN52</f>
        <v>0</v>
      </c>
      <c r="AR52">
        <f ca="1">4-AN52</f>
        <v>3</v>
      </c>
      <c r="AS52">
        <v>4</v>
      </c>
      <c r="AT52">
        <v>0</v>
      </c>
      <c r="AU52">
        <v>2</v>
      </c>
      <c r="AV52">
        <v>5</v>
      </c>
      <c r="AW52">
        <v>0</v>
      </c>
      <c r="AX52">
        <v>3</v>
      </c>
      <c r="AY52">
        <v>6</v>
      </c>
      <c r="AZ52">
        <v>1</v>
      </c>
      <c r="BA52">
        <v>4</v>
      </c>
      <c r="BB52">
        <v>6</v>
      </c>
      <c r="BC52">
        <f ca="1">$AM52+AO52</f>
        <v>60</v>
      </c>
      <c r="BD52">
        <f t="shared" ref="BD52:BN52" ca="1" si="12">$AM52+AR52</f>
        <v>63</v>
      </c>
      <c r="BE52">
        <f t="shared" ca="1" si="12"/>
        <v>64</v>
      </c>
      <c r="BF52">
        <f t="shared" ca="1" si="12"/>
        <v>60</v>
      </c>
      <c r="BG52">
        <f t="shared" ca="1" si="12"/>
        <v>62</v>
      </c>
      <c r="BH52">
        <f t="shared" ca="1" si="12"/>
        <v>65</v>
      </c>
      <c r="BI52">
        <f t="shared" ca="1" si="12"/>
        <v>60</v>
      </c>
      <c r="BJ52">
        <f t="shared" ca="1" si="12"/>
        <v>63</v>
      </c>
      <c r="BK52">
        <f t="shared" ca="1" si="12"/>
        <v>66</v>
      </c>
      <c r="BL52">
        <f t="shared" ca="1" si="12"/>
        <v>61</v>
      </c>
      <c r="BM52">
        <f t="shared" ca="1" si="12"/>
        <v>64</v>
      </c>
      <c r="BN52">
        <f t="shared" ca="1" si="12"/>
        <v>66</v>
      </c>
      <c r="BO52">
        <f t="shared" ref="BO52:BZ52" ca="1" si="13">BC52-7*INT(BC52/7)</f>
        <v>4</v>
      </c>
      <c r="BP52">
        <f t="shared" ca="1" si="13"/>
        <v>0</v>
      </c>
      <c r="BQ52">
        <f t="shared" ca="1" si="13"/>
        <v>1</v>
      </c>
      <c r="BR52">
        <f t="shared" ca="1" si="13"/>
        <v>4</v>
      </c>
      <c r="BS52">
        <f t="shared" ca="1" si="13"/>
        <v>6</v>
      </c>
      <c r="BT52">
        <f t="shared" ca="1" si="13"/>
        <v>2</v>
      </c>
      <c r="BU52">
        <f t="shared" ca="1" si="13"/>
        <v>4</v>
      </c>
      <c r="BV52">
        <f t="shared" ca="1" si="13"/>
        <v>0</v>
      </c>
      <c r="BW52">
        <f t="shared" ca="1" si="13"/>
        <v>3</v>
      </c>
      <c r="BX52">
        <f t="shared" ca="1" si="13"/>
        <v>5</v>
      </c>
      <c r="BY52">
        <f t="shared" ca="1" si="13"/>
        <v>1</v>
      </c>
      <c r="BZ52">
        <f t="shared" ca="1" si="13"/>
        <v>3</v>
      </c>
      <c r="CA52" t="str">
        <f t="shared" ref="CA52:CL52" ca="1" si="14">IF(BO52=$AI52,CA$42,"")</f>
        <v/>
      </c>
      <c r="CB52" t="str">
        <f t="shared" ca="1" si="14"/>
        <v/>
      </c>
      <c r="CC52" t="str">
        <f t="shared" ca="1" si="14"/>
        <v/>
      </c>
      <c r="CD52" t="str">
        <f t="shared" ca="1" si="14"/>
        <v/>
      </c>
      <c r="CE52" t="str">
        <f t="shared" ca="1" si="14"/>
        <v/>
      </c>
      <c r="CF52" t="str">
        <f t="shared" ca="1" si="14"/>
        <v/>
      </c>
      <c r="CG52" t="str">
        <f t="shared" ca="1" si="14"/>
        <v/>
      </c>
      <c r="CH52" t="str">
        <f t="shared" ca="1" si="14"/>
        <v/>
      </c>
      <c r="CI52" t="str">
        <f t="shared" ca="1" si="14"/>
        <v/>
      </c>
      <c r="CJ52" t="str">
        <f t="shared" ca="1" si="14"/>
        <v xml:space="preserve">October/Oktober, </v>
      </c>
      <c r="CK52" t="str">
        <f t="shared" ca="1" si="14"/>
        <v/>
      </c>
      <c r="CL52" t="str">
        <f t="shared" ca="1" si="14"/>
        <v/>
      </c>
      <c r="CM52" t="str">
        <f ca="1">CA52&amp;CB52&amp;CC52&amp;CD52&amp;CE52&amp;CF52&amp;CG52&amp;CH52&amp;CI52&amp;CJ52&amp;CK52&amp;CL52</f>
        <v xml:space="preserve">October/Oktober, </v>
      </c>
      <c r="CN52">
        <f ca="1">LEN(CM52)</f>
        <v>17</v>
      </c>
      <c r="CO52" t="str">
        <f ca="1">LEFT(CM52,CN52-2)</f>
        <v>October/Oktober</v>
      </c>
    </row>
    <row r="53" spans="1:93" s="11" customFormat="1" ht="10.5" customHeight="1" x14ac:dyDescent="0.25">
      <c r="A53" s="71"/>
      <c r="B53" s="71"/>
      <c r="C53" s="71"/>
      <c r="D53" s="71"/>
      <c r="E53" s="71"/>
      <c r="F53" s="71"/>
      <c r="G53" s="104"/>
      <c r="H53" s="104"/>
      <c r="I53" s="71"/>
      <c r="J53" s="71"/>
      <c r="K53" s="124"/>
      <c r="L53" s="104"/>
      <c r="M53" s="12"/>
      <c r="N53" s="147"/>
      <c r="O53" s="147"/>
      <c r="P53" s="147"/>
      <c r="Q53" s="147"/>
      <c r="R53" s="147"/>
      <c r="S53" s="147"/>
      <c r="T53" s="147"/>
      <c r="AK53" s="12"/>
      <c r="AL53" s="12"/>
      <c r="AY53" s="12"/>
      <c r="BK53" s="12"/>
      <c r="BW53" s="12"/>
      <c r="CI53" s="12"/>
    </row>
    <row r="54" spans="1:93" s="11" customFormat="1" ht="17.25" customHeight="1" x14ac:dyDescent="0.25">
      <c r="A54" s="71"/>
      <c r="B54" s="71"/>
      <c r="C54" s="81"/>
      <c r="D54" s="71"/>
      <c r="E54" s="71"/>
      <c r="F54" s="81"/>
      <c r="G54" s="77"/>
      <c r="H54" s="104"/>
      <c r="I54" s="71"/>
      <c r="J54" s="71"/>
      <c r="K54" s="75"/>
      <c r="L54" s="71"/>
      <c r="N54" s="147"/>
      <c r="O54" s="147"/>
      <c r="P54" s="147"/>
      <c r="Q54" s="147"/>
      <c r="R54" s="147"/>
      <c r="S54" s="147"/>
      <c r="T54" s="147"/>
    </row>
    <row r="55" spans="1:93" ht="15.75" customHeight="1" x14ac:dyDescent="0.25">
      <c r="A55" s="71"/>
      <c r="B55" s="71"/>
      <c r="C55" s="71"/>
      <c r="D55" s="71"/>
      <c r="E55" s="104"/>
      <c r="F55" s="71"/>
      <c r="G55" s="71"/>
      <c r="H55" s="104"/>
      <c r="I55" s="97" t="s">
        <v>44</v>
      </c>
      <c r="J55" s="71"/>
      <c r="K55" s="75">
        <f>SUM(K9:K54)</f>
        <v>90</v>
      </c>
      <c r="L55" s="71"/>
    </row>
    <row r="56" spans="1:93" ht="5.25" customHeight="1" x14ac:dyDescent="0.25">
      <c r="A56" s="71" t="s">
        <v>2</v>
      </c>
      <c r="B56" s="71"/>
      <c r="C56" s="71"/>
      <c r="D56" s="71"/>
      <c r="E56" s="104"/>
      <c r="F56" s="71"/>
      <c r="G56" s="71"/>
      <c r="H56" s="104"/>
      <c r="I56" s="118"/>
      <c r="J56" s="71"/>
      <c r="K56" s="75"/>
      <c r="L56" s="71" t="s">
        <v>2</v>
      </c>
    </row>
  </sheetData>
  <mergeCells count="2">
    <mergeCell ref="O5:Q5"/>
    <mergeCell ref="R5:T5"/>
  </mergeCells>
  <phoneticPr fontId="0" type="noConversion"/>
  <printOptions horizontalCentered="1"/>
  <pageMargins left="0" right="0" top="0.39370078740157483" bottom="0" header="0" footer="0"/>
  <pageSetup paperSize="9" scale="84" orientation="portrait" horizontalDpi="4294967293" r:id="rId1"/>
  <headerFooter alignWithMargins="0">
    <oddHeader>&amp;C&amp;16Juniors 2</oddHeader>
    <oddFooter>&amp;R&amp;24 21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CI74"/>
  <sheetViews>
    <sheetView workbookViewId="0"/>
  </sheetViews>
  <sheetFormatPr defaultColWidth="9.140625" defaultRowHeight="12.75" x14ac:dyDescent="0.2"/>
  <cols>
    <col min="1" max="1" width="0.85546875" customWidth="1"/>
    <col min="2" max="2" width="2.42578125" customWidth="1"/>
    <col min="4" max="4" width="10.42578125" customWidth="1"/>
    <col min="5" max="5" width="7.140625" customWidth="1"/>
    <col min="6" max="6" width="28.5703125" customWidth="1"/>
    <col min="7" max="7" width="6.28515625" customWidth="1"/>
    <col min="8" max="8" width="11.28515625" bestFit="1" customWidth="1"/>
    <col min="9" max="9" width="6.85546875" customWidth="1"/>
    <col min="10" max="10" width="28.5703125" customWidth="1"/>
    <col min="11" max="11" width="6.28515625" customWidth="1"/>
    <col min="12" max="12" width="18.140625" customWidth="1"/>
    <col min="13" max="13" width="1" customWidth="1"/>
    <col min="14" max="14" width="6.28515625" customWidth="1"/>
    <col min="15" max="15" width="0.85546875" customWidth="1"/>
    <col min="16" max="16" width="11.28515625" style="147" hidden="1" customWidth="1"/>
    <col min="17" max="18" width="0" style="147" hidden="1" customWidth="1"/>
    <col min="19" max="21" width="11.140625" style="147" hidden="1" customWidth="1"/>
    <col min="22" max="25" width="0" style="147" hidden="1" customWidth="1"/>
    <col min="26" max="28" width="0" hidden="1" customWidth="1"/>
    <col min="29" max="29" width="40.140625" hidden="1" customWidth="1"/>
    <col min="30" max="92" width="0" hidden="1" customWidth="1"/>
  </cols>
  <sheetData>
    <row r="1" spans="1:87" ht="5.25" customHeight="1" x14ac:dyDescent="0.2">
      <c r="A1" s="135"/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 t="s">
        <v>2</v>
      </c>
      <c r="T1" s="147">
        <v>3</v>
      </c>
      <c r="V1" s="147">
        <v>12</v>
      </c>
    </row>
    <row r="2" spans="1:87" ht="15.75" x14ac:dyDescent="0.25">
      <c r="A2" s="135"/>
      <c r="B2" s="117" t="s">
        <v>338</v>
      </c>
      <c r="C2" s="135"/>
      <c r="D2" s="135"/>
      <c r="E2" s="135"/>
      <c r="F2" s="136"/>
      <c r="G2" s="135"/>
      <c r="H2" s="135"/>
      <c r="I2" s="135"/>
      <c r="J2" s="135"/>
      <c r="K2" s="137"/>
      <c r="L2" s="138"/>
      <c r="M2" s="135"/>
      <c r="N2" s="135"/>
      <c r="O2" s="135"/>
      <c r="R2" s="152"/>
      <c r="S2" s="148" t="s">
        <v>8</v>
      </c>
      <c r="T2" s="153">
        <v>3</v>
      </c>
      <c r="U2" s="148" t="s">
        <v>9</v>
      </c>
      <c r="V2" s="153">
        <v>6</v>
      </c>
      <c r="Y2" s="147">
        <f>AA2-Z2</f>
        <v>2</v>
      </c>
      <c r="Z2">
        <f>IF(T2=3,1,IF(T2=4,2,IF(T2=6,3,IF(T2=8,4,IF(T2=10,5,6)))))</f>
        <v>1</v>
      </c>
      <c r="AA2">
        <f>IF(V2=3,1,IF(V2=4,2,IF(V2=6,3,IF(V2=8,4,IF(V2=10,5,6)))))</f>
        <v>3</v>
      </c>
      <c r="AC2" t="s">
        <v>136</v>
      </c>
    </row>
    <row r="3" spans="1:87" ht="20.25" customHeight="1" x14ac:dyDescent="0.2">
      <c r="A3" s="135"/>
      <c r="B3" s="12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T3" s="152" t="s">
        <v>137</v>
      </c>
      <c r="X3" s="148" t="s">
        <v>69</v>
      </c>
      <c r="Y3" s="148" t="s">
        <v>5</v>
      </c>
      <c r="AC3" t="s">
        <v>138</v>
      </c>
      <c r="AD3" s="1" t="s">
        <v>139</v>
      </c>
      <c r="AE3" s="1" t="s">
        <v>140</v>
      </c>
      <c r="AF3" s="1" t="s">
        <v>3</v>
      </c>
      <c r="AG3" s="1" t="s">
        <v>141</v>
      </c>
      <c r="AH3" s="1" t="s">
        <v>142</v>
      </c>
      <c r="AI3" s="1" t="s">
        <v>141</v>
      </c>
      <c r="AJ3" s="1" t="s">
        <v>143</v>
      </c>
      <c r="AK3" s="1" t="s">
        <v>141</v>
      </c>
      <c r="AL3" s="1" t="s">
        <v>144</v>
      </c>
      <c r="AM3" s="1" t="s">
        <v>145</v>
      </c>
      <c r="AN3" s="1" t="s">
        <v>146</v>
      </c>
      <c r="AO3" s="1" t="s">
        <v>147</v>
      </c>
      <c r="AP3" s="1" t="s">
        <v>148</v>
      </c>
      <c r="AQ3" s="1" t="s">
        <v>149</v>
      </c>
      <c r="AR3" s="1"/>
      <c r="AW3" s="1" t="s">
        <v>150</v>
      </c>
      <c r="AX3" s="1"/>
      <c r="AY3" s="1"/>
      <c r="AZ3" s="1" t="s">
        <v>151</v>
      </c>
      <c r="BA3" s="1" t="s">
        <v>152</v>
      </c>
      <c r="BB3" s="1"/>
      <c r="BE3" s="1" t="s">
        <v>153</v>
      </c>
      <c r="BF3" s="1"/>
      <c r="BG3" s="1" t="s">
        <v>154</v>
      </c>
      <c r="BK3" s="1" t="s">
        <v>155</v>
      </c>
      <c r="BN3" s="1" t="s">
        <v>54</v>
      </c>
    </row>
    <row r="4" spans="1:87" ht="25.5" customHeight="1" x14ac:dyDescent="0.25">
      <c r="A4" s="135"/>
      <c r="B4" s="126" t="s">
        <v>339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T4" s="152"/>
      <c r="X4" s="148"/>
      <c r="Y4" s="148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W4" s="1"/>
      <c r="AX4" s="1"/>
      <c r="AY4" s="1"/>
      <c r="AZ4" s="1"/>
      <c r="BA4" s="1"/>
      <c r="BB4" s="1"/>
      <c r="BE4" s="1"/>
      <c r="BF4" s="1"/>
      <c r="BG4" s="1"/>
      <c r="BK4" s="1"/>
      <c r="BN4" s="1"/>
    </row>
    <row r="5" spans="1:87" ht="25.5" customHeight="1" x14ac:dyDescent="0.25">
      <c r="A5" s="135"/>
      <c r="B5" s="127" t="s">
        <v>340</v>
      </c>
      <c r="C5" s="135"/>
      <c r="D5" s="131" t="s">
        <v>343</v>
      </c>
      <c r="E5" s="128" t="s">
        <v>341</v>
      </c>
      <c r="F5" s="129" t="s">
        <v>342</v>
      </c>
      <c r="G5" s="130"/>
      <c r="H5" s="135"/>
      <c r="I5" s="135"/>
      <c r="J5" s="135"/>
      <c r="K5" s="135"/>
      <c r="L5" s="135"/>
      <c r="M5" s="135"/>
      <c r="N5" s="139" t="s">
        <v>175</v>
      </c>
      <c r="O5" s="135"/>
      <c r="T5" s="152"/>
      <c r="X5" s="148"/>
      <c r="Y5" s="148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W5" s="1"/>
      <c r="AX5" s="1"/>
      <c r="AY5" s="1"/>
      <c r="AZ5" s="1"/>
      <c r="BA5" s="1"/>
      <c r="BB5" s="1"/>
      <c r="BE5" s="1"/>
      <c r="BF5" s="1"/>
      <c r="BG5" s="1"/>
      <c r="BK5" s="1"/>
      <c r="BN5" s="1"/>
      <c r="BQ5" s="11" t="s">
        <v>325</v>
      </c>
      <c r="BR5" s="11" t="s">
        <v>326</v>
      </c>
      <c r="BS5" s="11" t="s">
        <v>327</v>
      </c>
      <c r="BT5" t="s">
        <v>328</v>
      </c>
      <c r="BU5" t="s">
        <v>329</v>
      </c>
      <c r="BV5" t="s">
        <v>330</v>
      </c>
      <c r="BW5" t="s">
        <v>331</v>
      </c>
      <c r="BX5" t="s">
        <v>332</v>
      </c>
      <c r="BY5" t="s">
        <v>333</v>
      </c>
      <c r="BZ5" s="11" t="s">
        <v>334</v>
      </c>
      <c r="CA5" t="s">
        <v>335</v>
      </c>
      <c r="CB5" s="11" t="s">
        <v>336</v>
      </c>
    </row>
    <row r="6" spans="1:87" ht="19.5" customHeight="1" x14ac:dyDescent="0.25">
      <c r="A6" s="135"/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9" t="s">
        <v>176</v>
      </c>
      <c r="O6" s="135"/>
      <c r="P6" s="148" t="s">
        <v>192</v>
      </c>
      <c r="T6" s="152"/>
      <c r="X6" s="148"/>
      <c r="Y6" s="148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W6" s="1"/>
      <c r="AX6" s="1"/>
      <c r="AY6" s="1"/>
      <c r="AZ6" s="1"/>
      <c r="BA6" s="1"/>
      <c r="BB6" s="1"/>
      <c r="BE6" s="1"/>
      <c r="BF6" s="1"/>
      <c r="BG6" s="1"/>
      <c r="BK6" s="1"/>
      <c r="BN6" s="1"/>
    </row>
    <row r="7" spans="1:87" ht="28.5" customHeight="1" thickBot="1" x14ac:dyDescent="0.3">
      <c r="A7" s="135"/>
      <c r="B7" s="135"/>
      <c r="C7" s="135" t="s">
        <v>340</v>
      </c>
      <c r="D7" s="140">
        <f ca="1">AM7</f>
        <v>46160.139328703706</v>
      </c>
      <c r="E7" s="141" t="str">
        <f>IF(N7&gt;3,"am/on","")</f>
        <v>am/on</v>
      </c>
      <c r="F7" s="142" t="str">
        <f ca="1">IF(N7&gt;3,BY7,"")</f>
        <v>18 May/Mai 2026</v>
      </c>
      <c r="G7" s="141" t="s">
        <v>341</v>
      </c>
      <c r="H7" s="140">
        <f ca="1">BK7</f>
        <v>46160.815451388888</v>
      </c>
      <c r="I7" s="141" t="str">
        <f>IF(N7&gt;3,"am/on","")</f>
        <v>am/on</v>
      </c>
      <c r="J7" s="142" t="str">
        <f ca="1">IF(N7&gt;3,CI7,"")</f>
        <v>18 May/Mai 2026</v>
      </c>
      <c r="K7" s="135"/>
      <c r="L7" s="150">
        <f ca="1">BN7</f>
        <v>58417</v>
      </c>
      <c r="M7" s="135"/>
      <c r="N7" s="143">
        <f>AA7+P7+1</f>
        <v>5</v>
      </c>
      <c r="O7" s="135"/>
      <c r="P7" s="148">
        <v>1</v>
      </c>
      <c r="Q7" s="148"/>
      <c r="R7" s="148" t="s">
        <v>184</v>
      </c>
      <c r="S7" s="148" t="s">
        <v>185</v>
      </c>
      <c r="T7" s="148" t="s">
        <v>186</v>
      </c>
      <c r="V7" s="147">
        <f>IF(V2&lt;3,0,IF(V2&gt;12,0,IF(V2&gt;INT(V2),0,IF(V2=5,0,IF(V2=7,0,IF(V2=9,0,IF(V2=11,0,1)))))))</f>
        <v>1</v>
      </c>
      <c r="X7" s="147">
        <v>1</v>
      </c>
      <c r="Y7" s="147">
        <f>Z2</f>
        <v>1</v>
      </c>
      <c r="AA7">
        <v>3</v>
      </c>
      <c r="AC7" t="s">
        <v>156</v>
      </c>
      <c r="AD7">
        <f ca="1">RAND()*62683+367</f>
        <v>46250.13933351633</v>
      </c>
      <c r="AE7">
        <f ca="1">86400*AD7</f>
        <v>3996012038.4158111</v>
      </c>
      <c r="AF7">
        <f ca="1">INT(AE7+0.5)</f>
        <v>3996012038</v>
      </c>
      <c r="AG7">
        <f ca="1">AF7/86400</f>
        <v>46250.139328703706</v>
      </c>
      <c r="AH7">
        <f ca="1">HOUR(AG7)</f>
        <v>3</v>
      </c>
      <c r="AI7">
        <f ca="1">IF(AH7&gt;18,AG7-0.25,AG7)</f>
        <v>46250.139328703706</v>
      </c>
      <c r="AJ7">
        <f ca="1">MONTH(AI7)</f>
        <v>8</v>
      </c>
      <c r="AK7">
        <f ca="1">IF(AJ7&gt;6,AI7-90,AI7)</f>
        <v>46160.139328703706</v>
      </c>
      <c r="AL7">
        <f ca="1">DAY(AK7)</f>
        <v>18</v>
      </c>
      <c r="AM7" s="27">
        <f ca="1">IF(AL7&gt;20,AK7-10,AK7)</f>
        <v>46160.139328703706</v>
      </c>
      <c r="AO7">
        <f ca="1">RAND()*(INT(AM7)+1-AM7)+AM7</f>
        <v>46160.815452596093</v>
      </c>
      <c r="AP7">
        <f ca="1">RAND()*7+1+AM7</f>
        <v>46166.149746141811</v>
      </c>
      <c r="AQ7">
        <f ca="1">RAND()*30+30+AM7</f>
        <v>46218.300382089918</v>
      </c>
      <c r="AR7">
        <f ca="1">MONTH(AM7)</f>
        <v>5</v>
      </c>
      <c r="AS7">
        <f ca="1">MONTH(AQ7)</f>
        <v>7</v>
      </c>
      <c r="AT7">
        <f ca="1">AS7-AR7</f>
        <v>2</v>
      </c>
      <c r="AU7">
        <f ca="1">IF(AT7&gt;1,AQ7-30,AQ7)</f>
        <v>46188.300382089918</v>
      </c>
      <c r="AV7">
        <f ca="1">MONTH(AU7)</f>
        <v>6</v>
      </c>
      <c r="AW7">
        <f ca="1">IF(AV7=AR7,AU7+10,AU7)</f>
        <v>46188.300382089918</v>
      </c>
      <c r="AX7">
        <f ca="1">MONTH(AM7)</f>
        <v>5</v>
      </c>
      <c r="AY7">
        <f ca="1">DAY(AM7)</f>
        <v>18</v>
      </c>
      <c r="AZ7">
        <f ca="1">RAND()*(300-31*AX7)+70-AY7+AM7</f>
        <v>46218.947224347903</v>
      </c>
      <c r="BA7">
        <f ca="1">31.5*(AX7+1)+RAND()*365+AM7</f>
        <v>46350.789680023197</v>
      </c>
      <c r="BB7">
        <f ca="1">YEAR(BA7)</f>
        <v>2026</v>
      </c>
      <c r="BC7">
        <f ca="1">YEAR(AM7)</f>
        <v>2026</v>
      </c>
      <c r="BD7">
        <f ca="1">BB7-BC7</f>
        <v>0</v>
      </c>
      <c r="BE7">
        <f ca="1">BA7+365*(1-BD7)</f>
        <v>46715.789680023197</v>
      </c>
      <c r="BF7">
        <f ca="1">32*(12-AX7)-AY7+365</f>
        <v>571</v>
      </c>
      <c r="BG7">
        <f ca="1">RAND()*1826.25+BF7+AM7</f>
        <v>47751.518973506667</v>
      </c>
      <c r="BH7">
        <f ca="1">IF(AA7=3,AO7,IF(AA7=4,AP7,IF(AA7=6,AW7,IF(AA7=8,AZ7,IF(AA7=10,BE7,BG7)))))</f>
        <v>46160.815452596093</v>
      </c>
      <c r="BI7">
        <f ca="1">86400*BH7</f>
        <v>3988294455.1043024</v>
      </c>
      <c r="BJ7">
        <f ca="1">INT(BI7+0.5)</f>
        <v>3988294455</v>
      </c>
      <c r="BK7" s="69">
        <f ca="1">BJ7/86400</f>
        <v>46160.815451388888</v>
      </c>
      <c r="BL7">
        <f ca="1">BK7-AM7</f>
        <v>0.67612268518132623</v>
      </c>
      <c r="BM7">
        <f ca="1">86400*BL7</f>
        <v>58416.999999666587</v>
      </c>
      <c r="BN7">
        <f ca="1">INT(BM7+0.5)</f>
        <v>58417</v>
      </c>
      <c r="BP7" s="27">
        <f ca="1">AM7</f>
        <v>46160.139328703706</v>
      </c>
      <c r="BQ7" s="25">
        <f ca="1">DAY(BP7)</f>
        <v>18</v>
      </c>
      <c r="BR7">
        <f ca="1">MONTH(BP7)</f>
        <v>5</v>
      </c>
      <c r="BS7" t="str">
        <f ca="1">IF(BR7=1,BQ$5,IF(BR7=2,BR$5,IF(BR7=3,BS$5,IF(BR7=4,BT$5,IF(BR7=5,BU$5,IF(BR7=6,BV$5,""))))))</f>
        <v xml:space="preserve">May/Mai, </v>
      </c>
      <c r="BT7" t="str">
        <f ca="1">IF(BR7=7,BW$5,IF(BR7=8,BX$5,IF(BR7=9,BY$5,IF(BR7=10,BZ$5,IF(BR7=11,CA$5,IF(BR7=12,CB$5,""))))))</f>
        <v/>
      </c>
      <c r="BU7" t="str">
        <f ca="1">BS7&amp;BT7</f>
        <v xml:space="preserve">May/Mai, </v>
      </c>
      <c r="BV7">
        <f ca="1">LEN(BU7)-2</f>
        <v>7</v>
      </c>
      <c r="BW7" s="25" t="str">
        <f ca="1">LEFT(BU7,BV7)</f>
        <v>May/Mai</v>
      </c>
      <c r="BX7" s="25">
        <f ca="1">YEAR(BP7)</f>
        <v>2026</v>
      </c>
      <c r="BY7" t="str">
        <f ca="1">BQ7&amp;" "&amp;BW7&amp;" "&amp;BX7</f>
        <v>18 May/Mai 2026</v>
      </c>
      <c r="BZ7" s="69">
        <f ca="1">BK7</f>
        <v>46160.815451388888</v>
      </c>
      <c r="CA7" s="25">
        <f ca="1">DAY(BZ7)</f>
        <v>18</v>
      </c>
      <c r="CB7">
        <f ca="1">MONTH(BZ7)</f>
        <v>5</v>
      </c>
      <c r="CC7" t="str">
        <f ca="1">IF(CB7=1,BQ$5,IF(CB7=2,BR$5,IF(CB7=3,BS$5,IF(CB7=4,BT$5,IF(CB7=5,BU$5,IF(CB7=6,BV$5,""))))))</f>
        <v xml:space="preserve">May/Mai, </v>
      </c>
      <c r="CD7" t="str">
        <f ca="1">IF(CB7=7,BW$5,IF(CB7=8,BX$5,IF(CB7=9,BY$5,IF(CB7=10,BZ$5,IF(CB7=11,CA$5,IF(CB7=12,CB$5,""))))))</f>
        <v/>
      </c>
      <c r="CE7" t="str">
        <f ca="1">CC7&amp;CD7</f>
        <v xml:space="preserve">May/Mai, </v>
      </c>
      <c r="CF7">
        <f ca="1">LEN(CE7)-2</f>
        <v>7</v>
      </c>
      <c r="CG7" s="25" t="str">
        <f ca="1">LEFT(CE7,CF7)</f>
        <v>May/Mai</v>
      </c>
      <c r="CH7" s="25">
        <f ca="1">YEAR(BZ7)</f>
        <v>2026</v>
      </c>
      <c r="CI7" t="str">
        <f ca="1">CA7&amp;" "&amp;CG7&amp;" "&amp;CH7</f>
        <v>18 May/Mai 2026</v>
      </c>
    </row>
    <row r="8" spans="1:87" ht="8.25" customHeight="1" x14ac:dyDescent="0.25">
      <c r="A8" s="135"/>
      <c r="B8" s="135"/>
      <c r="C8" s="135"/>
      <c r="D8" s="135"/>
      <c r="E8" s="141"/>
      <c r="F8" s="142"/>
      <c r="G8" s="141"/>
      <c r="H8" s="135"/>
      <c r="I8" s="135"/>
      <c r="J8" s="142"/>
      <c r="K8" s="135"/>
      <c r="L8" s="151"/>
      <c r="M8" s="135"/>
      <c r="N8" s="143"/>
      <c r="O8" s="135"/>
      <c r="P8" s="148"/>
      <c r="Q8" s="148"/>
      <c r="R8" s="148"/>
      <c r="S8" s="148"/>
      <c r="CD8" t="str">
        <f>CB8&amp;CC8</f>
        <v/>
      </c>
    </row>
    <row r="9" spans="1:87" ht="28.5" customHeight="1" thickBot="1" x14ac:dyDescent="0.3">
      <c r="A9" s="135"/>
      <c r="B9" s="135"/>
      <c r="C9" s="135" t="s">
        <v>340</v>
      </c>
      <c r="D9" s="140">
        <f ca="1">AM9</f>
        <v>28169.501863425925</v>
      </c>
      <c r="E9" s="141" t="str">
        <f>IF(N9&gt;3,"am/on","")</f>
        <v>am/on</v>
      </c>
      <c r="F9" s="142" t="str">
        <f ca="1">IF(N9&gt;3,BY9,"")</f>
        <v>13 Februar(y) 1977</v>
      </c>
      <c r="G9" s="141" t="s">
        <v>341</v>
      </c>
      <c r="H9" s="140">
        <f ca="1">BK9</f>
        <v>28169.537083333333</v>
      </c>
      <c r="I9" s="141" t="str">
        <f>IF(N9&gt;3,"am/on","")</f>
        <v>am/on</v>
      </c>
      <c r="J9" s="142" t="str">
        <f ca="1">IF(N9&gt;3,CI9,"")</f>
        <v>13 Februar(y) 1977</v>
      </c>
      <c r="K9" s="135"/>
      <c r="L9" s="150">
        <f ca="1">BN9</f>
        <v>3043</v>
      </c>
      <c r="M9" s="135"/>
      <c r="N9" s="143">
        <f>AA9+P9+1</f>
        <v>5</v>
      </c>
      <c r="O9" s="135"/>
      <c r="P9" s="148">
        <v>1</v>
      </c>
      <c r="Q9" s="148" t="s">
        <v>187</v>
      </c>
      <c r="R9" s="148">
        <v>3</v>
      </c>
      <c r="S9" s="148">
        <v>2</v>
      </c>
      <c r="T9" s="147">
        <v>3</v>
      </c>
      <c r="X9" s="147">
        <f>X7+1</f>
        <v>2</v>
      </c>
      <c r="Y9" s="147">
        <f>INT(0.5+(Y$2/29*(X9-1)))+Z$2</f>
        <v>1</v>
      </c>
      <c r="AA9">
        <v>3</v>
      </c>
      <c r="AC9" t="s">
        <v>157</v>
      </c>
      <c r="AD9">
        <f ca="1">RAND()*62683+367</f>
        <v>28169.501858081967</v>
      </c>
      <c r="AE9">
        <f ca="1">86400*AD9</f>
        <v>2433844960.5382819</v>
      </c>
      <c r="AF9">
        <f ca="1">INT(AE9+0.5)</f>
        <v>2433844961</v>
      </c>
      <c r="AG9">
        <f ca="1">AF9/86400</f>
        <v>28169.501863425925</v>
      </c>
      <c r="AH9">
        <f ca="1">HOUR(AG9)</f>
        <v>12</v>
      </c>
      <c r="AI9">
        <f ca="1">IF(AH9&gt;18,AG9-0.25,AG9)</f>
        <v>28169.501863425925</v>
      </c>
      <c r="AJ9">
        <f ca="1">MONTH(AI9)</f>
        <v>2</v>
      </c>
      <c r="AK9">
        <f ca="1">IF(AJ9&gt;6,AI9-90,AI9)</f>
        <v>28169.501863425925</v>
      </c>
      <c r="AL9">
        <f ca="1">DAY(AK9)</f>
        <v>13</v>
      </c>
      <c r="AM9">
        <f ca="1">IF(AL9&gt;20,AK9-10,AK9)</f>
        <v>28169.501863425925</v>
      </c>
      <c r="AO9">
        <f ca="1">RAND()*(INT(AM9)+1-AM9)+AM9</f>
        <v>28169.537078008667</v>
      </c>
      <c r="AP9">
        <f ca="1">RAND()*7+1+AM9</f>
        <v>28174.195653022132</v>
      </c>
      <c r="AQ9">
        <f ca="1">RAND()*30+30+AM9</f>
        <v>28200.118663053941</v>
      </c>
      <c r="AR9">
        <f ca="1">MONTH(AM9)</f>
        <v>2</v>
      </c>
      <c r="AS9">
        <f ca="1">MONTH(AQ9)</f>
        <v>3</v>
      </c>
      <c r="AT9">
        <f ca="1">AS9-AR9</f>
        <v>1</v>
      </c>
      <c r="AU9">
        <f ca="1">IF(AT9&gt;1,AQ9-30,AQ9)</f>
        <v>28200.118663053941</v>
      </c>
      <c r="AV9">
        <f ca="1">MONTH(AU9)</f>
        <v>3</v>
      </c>
      <c r="AW9">
        <f ca="1">IF(AV9=AR9,AU9+10,AU9)</f>
        <v>28200.118663053941</v>
      </c>
      <c r="AX9">
        <f ca="1">MONTH(AM9)</f>
        <v>2</v>
      </c>
      <c r="AY9">
        <f ca="1">DAY(AM9)</f>
        <v>13</v>
      </c>
      <c r="AZ9">
        <f ca="1">RAND()*(300-31*AX9)+70-AY9+AM9</f>
        <v>28430.201911594246</v>
      </c>
      <c r="BA9">
        <f ca="1">31.5*(AX9+1)+RAND()*365+AM9</f>
        <v>28350.312160842859</v>
      </c>
      <c r="BB9">
        <f ca="1">YEAR(BA9)</f>
        <v>1977</v>
      </c>
      <c r="BC9">
        <f ca="1">YEAR(AM9)</f>
        <v>1977</v>
      </c>
      <c r="BD9">
        <f ca="1">BB9-BC9</f>
        <v>0</v>
      </c>
      <c r="BE9">
        <f ca="1">BA9+365*(1-BD9)</f>
        <v>28715.312160842859</v>
      </c>
      <c r="BF9">
        <f ca="1">32*(12-AX9)-AY9+365</f>
        <v>672</v>
      </c>
      <c r="BG9">
        <f ca="1">RAND()*1826.25+BF9+AM9</f>
        <v>29563.9607035353</v>
      </c>
      <c r="BH9">
        <f ca="1">IF(AA9=3,AO9,IF(AA9=4,AP9,IF(AA9=6,AW9,IF(AA9=8,AZ9,IF(AA9=10,BE9,BG9)))))</f>
        <v>28169.537078008667</v>
      </c>
      <c r="BI9">
        <f ca="1">86400*BH9</f>
        <v>2433848003.5399489</v>
      </c>
      <c r="BJ9">
        <f ca="1">INT(BI9+0.5)</f>
        <v>2433848004</v>
      </c>
      <c r="BK9">
        <f ca="1">BJ9/86400</f>
        <v>28169.537083333333</v>
      </c>
      <c r="BL9">
        <f ca="1">BK9-AM9</f>
        <v>3.5219907407736173E-2</v>
      </c>
      <c r="BM9">
        <f ca="1">86400*BL9</f>
        <v>3043.0000000284053</v>
      </c>
      <c r="BN9">
        <f ca="1">INT(BM9+0.5)</f>
        <v>3043</v>
      </c>
      <c r="BP9" s="27">
        <f ca="1">AM9</f>
        <v>28169.501863425925</v>
      </c>
      <c r="BQ9" s="25">
        <f ca="1">DAY(BP9)</f>
        <v>13</v>
      </c>
      <c r="BR9">
        <f ca="1">MONTH(BP9)</f>
        <v>2</v>
      </c>
      <c r="BS9" t="str">
        <f ca="1">IF(BR9=1,BQ$5,IF(BR9=2,BR$5,IF(BR9=3,BS$5,IF(BR9=4,BT$5,IF(BR9=5,BU$5,IF(BR9=6,BV$5,""))))))</f>
        <v xml:space="preserve">Februar(y), </v>
      </c>
      <c r="BT9" t="str">
        <f ca="1">IF(BR9=7,BW$5,IF(BR9=8,BX$5,IF(BR9=9,BY$5,IF(BR9=10,BZ$5,IF(BR9=11,CA$5,IF(BR9=12,CB$5,""))))))</f>
        <v/>
      </c>
      <c r="BU9" t="str">
        <f ca="1">BS9&amp;BT9</f>
        <v xml:space="preserve">Februar(y), </v>
      </c>
      <c r="BV9">
        <f ca="1">LEN(BU9)-2</f>
        <v>10</v>
      </c>
      <c r="BW9" s="25" t="str">
        <f ca="1">LEFT(BU9,BV9)</f>
        <v>Februar(y)</v>
      </c>
      <c r="BX9" s="25">
        <f ca="1">YEAR(BP9)</f>
        <v>1977</v>
      </c>
      <c r="BY9" t="str">
        <f ca="1">BQ9&amp;" "&amp;BW9&amp;" "&amp;BX9</f>
        <v>13 Februar(y) 1977</v>
      </c>
      <c r="BZ9" s="69">
        <f ca="1">BK9</f>
        <v>28169.537083333333</v>
      </c>
      <c r="CA9" s="25">
        <f ca="1">DAY(BZ9)</f>
        <v>13</v>
      </c>
      <c r="CB9">
        <f ca="1">MONTH(BZ9)</f>
        <v>2</v>
      </c>
      <c r="CC9" t="str">
        <f ca="1">IF(CB9=1,BQ$5,IF(CB9=2,BR$5,IF(CB9=3,BS$5,IF(CB9=4,BT$5,IF(CB9=5,BU$5,IF(CB9=6,BV$5,""))))))</f>
        <v xml:space="preserve">Februar(y), </v>
      </c>
      <c r="CD9" t="str">
        <f ca="1">IF(CB9=7,BW$5,IF(CB9=8,BX$5,IF(CB9=9,BY$5,IF(CB9=10,BZ$5,IF(CB9=11,CA$5,IF(CB9=12,CB$5,""))))))</f>
        <v/>
      </c>
      <c r="CE9" t="str">
        <f ca="1">CC9&amp;CD9</f>
        <v xml:space="preserve">Februar(y), </v>
      </c>
      <c r="CF9">
        <f ca="1">LEN(CE9)-2</f>
        <v>10</v>
      </c>
      <c r="CG9" s="25" t="str">
        <f ca="1">LEFT(CE9,CF9)</f>
        <v>Februar(y)</v>
      </c>
      <c r="CH9" s="25">
        <f ca="1">YEAR(BZ9)</f>
        <v>1977</v>
      </c>
      <c r="CI9" t="str">
        <f ca="1">CA9&amp;" "&amp;CG9&amp;" "&amp;CH9</f>
        <v>13 Februar(y) 1977</v>
      </c>
    </row>
    <row r="10" spans="1:87" ht="8.25" customHeight="1" x14ac:dyDescent="0.25">
      <c r="A10" s="135"/>
      <c r="B10" s="135"/>
      <c r="C10" s="135"/>
      <c r="D10" s="135"/>
      <c r="E10" s="141"/>
      <c r="F10" s="142"/>
      <c r="G10" s="141"/>
      <c r="H10" s="135"/>
      <c r="I10" s="135"/>
      <c r="J10" s="142"/>
      <c r="K10" s="135"/>
      <c r="L10" s="151"/>
      <c r="M10" s="135"/>
      <c r="N10" s="143"/>
      <c r="O10" s="135"/>
    </row>
    <row r="11" spans="1:87" ht="28.5" customHeight="1" thickBot="1" x14ac:dyDescent="0.3">
      <c r="A11" s="135"/>
      <c r="B11" s="135"/>
      <c r="C11" s="135" t="s">
        <v>340</v>
      </c>
      <c r="D11" s="140">
        <f ca="1">AM11</f>
        <v>2261.6516666666666</v>
      </c>
      <c r="E11" s="141" t="str">
        <f>IF(N11&gt;3,"am/on","")</f>
        <v>am/on</v>
      </c>
      <c r="F11" s="142" t="str">
        <f ca="1">IF(N11&gt;3,BY11,"")</f>
        <v>10 March/März 1906</v>
      </c>
      <c r="G11" s="141" t="s">
        <v>341</v>
      </c>
      <c r="H11" s="140">
        <f ca="1">BK11</f>
        <v>2261.8164930555554</v>
      </c>
      <c r="I11" s="141" t="str">
        <f>IF(N11&gt;3,"am/on","")</f>
        <v>am/on</v>
      </c>
      <c r="J11" s="142" t="str">
        <f ca="1">IF(N11&gt;3,CI11,"")</f>
        <v>10 March/März 1906</v>
      </c>
      <c r="K11" s="135"/>
      <c r="L11" s="150">
        <f ca="1">BN11</f>
        <v>14241</v>
      </c>
      <c r="M11" s="135"/>
      <c r="N11" s="143">
        <f>AA11+P11+1</f>
        <v>5</v>
      </c>
      <c r="O11" s="135"/>
      <c r="P11" s="148">
        <v>1</v>
      </c>
      <c r="Q11" s="148" t="s">
        <v>188</v>
      </c>
      <c r="R11" s="147">
        <v>5</v>
      </c>
      <c r="S11" s="147">
        <v>9</v>
      </c>
      <c r="T11" s="147">
        <v>6</v>
      </c>
      <c r="X11" s="147">
        <f>X9+1</f>
        <v>3</v>
      </c>
      <c r="Y11" s="147">
        <f>INT(0.5+(Y$2/29*(X11-1)))+Z$2</f>
        <v>1</v>
      </c>
      <c r="AA11">
        <v>3</v>
      </c>
      <c r="AC11" t="s">
        <v>158</v>
      </c>
      <c r="AD11">
        <f ca="1">RAND()*62683+367</f>
        <v>2261.6516643293758</v>
      </c>
      <c r="AE11">
        <f ca="1">86400*AD11</f>
        <v>195406703.79805806</v>
      </c>
      <c r="AF11">
        <f ca="1">INT(AE11+0.5)</f>
        <v>195406704</v>
      </c>
      <c r="AG11">
        <f ca="1">AF11/86400</f>
        <v>2261.6516666666666</v>
      </c>
      <c r="AH11">
        <f ca="1">HOUR(AG11)</f>
        <v>15</v>
      </c>
      <c r="AI11">
        <f ca="1">IF(AH11&gt;18,AG11-0.25,AG11)</f>
        <v>2261.6516666666666</v>
      </c>
      <c r="AJ11">
        <f ca="1">MONTH(AI11)</f>
        <v>3</v>
      </c>
      <c r="AK11">
        <f ca="1">IF(AJ11&gt;6,AI11-90,AI11)</f>
        <v>2261.6516666666666</v>
      </c>
      <c r="AL11">
        <f ca="1">DAY(AK11)</f>
        <v>10</v>
      </c>
      <c r="AM11">
        <f ca="1">IF(AL11&gt;20,AK11-10,AK11)</f>
        <v>2261.6516666666666</v>
      </c>
      <c r="AO11">
        <f ca="1">RAND()*(INT(AM11)+1-AM11)+AM11</f>
        <v>2261.8164906830248</v>
      </c>
      <c r="AP11">
        <f ca="1">RAND()*7+1+AM11</f>
        <v>2269.4576479906214</v>
      </c>
      <c r="AQ11">
        <f ca="1">RAND()*30+30+AM11</f>
        <v>2294.3207697739181</v>
      </c>
      <c r="AR11">
        <f ca="1">MONTH(AM11)</f>
        <v>3</v>
      </c>
      <c r="AS11">
        <f ca="1">MONTH(AQ11)</f>
        <v>4</v>
      </c>
      <c r="AT11">
        <f ca="1">AS11-AR11</f>
        <v>1</v>
      </c>
      <c r="AU11">
        <f ca="1">IF(AT11&gt;1,AQ11-30,AQ11)</f>
        <v>2294.3207697739181</v>
      </c>
      <c r="AV11">
        <f ca="1">MONTH(AU11)</f>
        <v>4</v>
      </c>
      <c r="AW11">
        <f ca="1">IF(AV11=AR11,AU11+10,AU11)</f>
        <v>2294.3207697739181</v>
      </c>
      <c r="AX11">
        <f ca="1">MONTH(AM11)</f>
        <v>3</v>
      </c>
      <c r="AY11">
        <f ca="1">DAY(AM11)</f>
        <v>10</v>
      </c>
      <c r="AZ11">
        <f ca="1">RAND()*(300-31*AX11)+70-AY11+AM11</f>
        <v>2325.7658173516288</v>
      </c>
      <c r="BA11">
        <f ca="1">31.5*(AX11+1)+RAND()*365+AM11</f>
        <v>2423.7382878213207</v>
      </c>
      <c r="BB11">
        <f ca="1">YEAR(BA11)</f>
        <v>1906</v>
      </c>
      <c r="BC11">
        <f ca="1">YEAR(AM11)</f>
        <v>1906</v>
      </c>
      <c r="BD11">
        <f ca="1">BB11-BC11</f>
        <v>0</v>
      </c>
      <c r="BE11">
        <f ca="1">BA11+365*(1-BD11)</f>
        <v>2788.7382878213207</v>
      </c>
      <c r="BF11">
        <f ca="1">32*(12-AX11)-AY11+365</f>
        <v>643</v>
      </c>
      <c r="BG11">
        <f ca="1">RAND()*1826.25+BF11+AM11</f>
        <v>3331.4787629635639</v>
      </c>
      <c r="BH11">
        <f ca="1">IF(AA11=3,AO11,IF(AA11=4,AP11,IF(AA11=6,AW11,IF(AA11=8,AZ11,IF(AA11=10,BE11,BG11)))))</f>
        <v>2261.8164906830248</v>
      </c>
      <c r="BI11">
        <f ca="1">86400*BH11</f>
        <v>195420944.79501334</v>
      </c>
      <c r="BJ11">
        <f ca="1">INT(BI11+0.5)</f>
        <v>195420945</v>
      </c>
      <c r="BK11">
        <f ca="1">BJ11/86400</f>
        <v>2261.8164930555554</v>
      </c>
      <c r="BL11">
        <f ca="1">BK11-AM11</f>
        <v>0.16482638888874135</v>
      </c>
      <c r="BM11">
        <f ca="1">86400*BL11</f>
        <v>14240.999999987253</v>
      </c>
      <c r="BN11">
        <f ca="1">INT(BM11+0.5)</f>
        <v>14241</v>
      </c>
      <c r="BP11" s="27">
        <f ca="1">AM11</f>
        <v>2261.6516666666666</v>
      </c>
      <c r="BQ11" s="25">
        <f ca="1">DAY(BP11)</f>
        <v>10</v>
      </c>
      <c r="BR11">
        <f ca="1">MONTH(BP11)</f>
        <v>3</v>
      </c>
      <c r="BS11" t="str">
        <f ca="1">IF(BR11=1,BQ$5,IF(BR11=2,BR$5,IF(BR11=3,BS$5,IF(BR11=4,BT$5,IF(BR11=5,BU$5,IF(BR11=6,BV$5,""))))))</f>
        <v xml:space="preserve">March/März, </v>
      </c>
      <c r="BT11" t="str">
        <f ca="1">IF(BR11=7,BW$5,IF(BR11=8,BX$5,IF(BR11=9,BY$5,IF(BR11=10,BZ$5,IF(BR11=11,CA$5,IF(BR11=12,CB$5,""))))))</f>
        <v/>
      </c>
      <c r="BU11" t="str">
        <f ca="1">BS11&amp;BT11</f>
        <v xml:space="preserve">March/März, </v>
      </c>
      <c r="BV11">
        <f ca="1">LEN(BU11)-2</f>
        <v>10</v>
      </c>
      <c r="BW11" s="25" t="str">
        <f ca="1">LEFT(BU11,BV11)</f>
        <v>March/März</v>
      </c>
      <c r="BX11" s="25">
        <f ca="1">YEAR(BP11)</f>
        <v>1906</v>
      </c>
      <c r="BY11" t="str">
        <f ca="1">BQ11&amp;" "&amp;BW11&amp;" "&amp;BX11</f>
        <v>10 March/März 1906</v>
      </c>
      <c r="BZ11" s="69">
        <f ca="1">BK11</f>
        <v>2261.8164930555554</v>
      </c>
      <c r="CA11" s="25">
        <f ca="1">DAY(BZ11)</f>
        <v>10</v>
      </c>
      <c r="CB11">
        <f ca="1">MONTH(BZ11)</f>
        <v>3</v>
      </c>
      <c r="CC11" t="str">
        <f ca="1">IF(CB11=1,BQ$5,IF(CB11=2,BR$5,IF(CB11=3,BS$5,IF(CB11=4,BT$5,IF(CB11=5,BU$5,IF(CB11=6,BV$5,""))))))</f>
        <v xml:space="preserve">March/März, </v>
      </c>
      <c r="CD11" t="str">
        <f ca="1">IF(CB11=7,BW$5,IF(CB11=8,BX$5,IF(CB11=9,BY$5,IF(CB11=10,BZ$5,IF(CB11=11,CA$5,IF(CB11=12,CB$5,""))))))</f>
        <v/>
      </c>
      <c r="CE11" t="str">
        <f ca="1">CC11&amp;CD11</f>
        <v xml:space="preserve">March/März, </v>
      </c>
      <c r="CF11">
        <f ca="1">LEN(CE11)-2</f>
        <v>10</v>
      </c>
      <c r="CG11" s="25" t="str">
        <f ca="1">LEFT(CE11,CF11)</f>
        <v>March/März</v>
      </c>
      <c r="CH11" s="25">
        <f ca="1">YEAR(BZ11)</f>
        <v>1906</v>
      </c>
      <c r="CI11" t="str">
        <f ca="1">CA11&amp;" "&amp;CG11&amp;" "&amp;CH11</f>
        <v>10 March/März 1906</v>
      </c>
    </row>
    <row r="12" spans="1:87" ht="8.25" customHeight="1" x14ac:dyDescent="0.25">
      <c r="A12" s="135"/>
      <c r="B12" s="135"/>
      <c r="C12" s="135"/>
      <c r="D12" s="135"/>
      <c r="E12" s="141"/>
      <c r="F12" s="142"/>
      <c r="G12" s="141"/>
      <c r="H12" s="135"/>
      <c r="I12" s="135"/>
      <c r="J12" s="142"/>
      <c r="K12" s="135"/>
      <c r="L12" s="151"/>
      <c r="M12" s="135"/>
      <c r="N12" s="143"/>
      <c r="O12" s="135"/>
      <c r="Q12" s="148"/>
    </row>
    <row r="13" spans="1:87" ht="28.5" customHeight="1" thickBot="1" x14ac:dyDescent="0.3">
      <c r="A13" s="135"/>
      <c r="B13" s="135"/>
      <c r="C13" s="135" t="s">
        <v>340</v>
      </c>
      <c r="D13" s="140">
        <f ca="1">AM13</f>
        <v>46969.38553240741</v>
      </c>
      <c r="E13" s="141" t="str">
        <f>IF(N13&gt;3,"am/on","")</f>
        <v>am/on</v>
      </c>
      <c r="F13" s="142" t="str">
        <f ca="1">IF(N13&gt;3,BY13,"")</f>
        <v>4 August 2028</v>
      </c>
      <c r="G13" s="141" t="s">
        <v>341</v>
      </c>
      <c r="H13" s="140">
        <f ca="1">BK13</f>
        <v>46969.886157407411</v>
      </c>
      <c r="I13" s="141" t="str">
        <f>IF(N13&gt;3,"am/on","")</f>
        <v>am/on</v>
      </c>
      <c r="J13" s="142" t="str">
        <f ca="1">IF(N13&gt;3,CI13,"")</f>
        <v>4 August 2028</v>
      </c>
      <c r="K13" s="135"/>
      <c r="L13" s="150">
        <f ca="1">BN13</f>
        <v>43254</v>
      </c>
      <c r="M13" s="135"/>
      <c r="N13" s="143">
        <f>AA13+P13+1</f>
        <v>5</v>
      </c>
      <c r="O13" s="135"/>
      <c r="P13" s="148">
        <v>1</v>
      </c>
      <c r="Q13" s="148" t="s">
        <v>189</v>
      </c>
      <c r="R13" s="147">
        <v>88</v>
      </c>
      <c r="S13" s="147">
        <v>103</v>
      </c>
      <c r="T13" s="147">
        <v>78</v>
      </c>
      <c r="X13" s="147">
        <f>X11+1</f>
        <v>4</v>
      </c>
      <c r="Y13" s="147">
        <f>INT(0.5+(Y$2/29*(X13-1)))+Z$2</f>
        <v>1</v>
      </c>
      <c r="AA13">
        <v>3</v>
      </c>
      <c r="AC13" t="s">
        <v>159</v>
      </c>
      <c r="AD13">
        <f ca="1">RAND()*62683+367</f>
        <v>47059.385536695547</v>
      </c>
      <c r="AE13">
        <f ca="1">86400*AD13</f>
        <v>4065930910.3704953</v>
      </c>
      <c r="AF13">
        <f ca="1">INT(AE13+0.5)</f>
        <v>4065930910</v>
      </c>
      <c r="AG13">
        <f ca="1">AF13/86400</f>
        <v>47059.38553240741</v>
      </c>
      <c r="AH13">
        <f ca="1">HOUR(AG13)</f>
        <v>9</v>
      </c>
      <c r="AI13">
        <f ca="1">IF(AH13&gt;18,AG13-0.25,AG13)</f>
        <v>47059.38553240741</v>
      </c>
      <c r="AJ13">
        <f ca="1">MONTH(AI13)</f>
        <v>11</v>
      </c>
      <c r="AK13">
        <f ca="1">IF(AJ13&gt;6,AI13-90,AI13)</f>
        <v>46969.38553240741</v>
      </c>
      <c r="AL13">
        <f ca="1">DAY(AK13)</f>
        <v>4</v>
      </c>
      <c r="AM13">
        <f ca="1">IF(AL13&gt;20,AK13-10,AK13)</f>
        <v>46969.38553240741</v>
      </c>
      <c r="AO13">
        <f ca="1">RAND()*(INT(AM13)+1-AM13)+AM13</f>
        <v>46969.886152856358</v>
      </c>
      <c r="AP13">
        <f ca="1">RAND()*7+1+AM13</f>
        <v>46972.88934192562</v>
      </c>
      <c r="AQ13">
        <f ca="1">RAND()*30+30+AM13</f>
        <v>47001.482221094811</v>
      </c>
      <c r="AR13">
        <f ca="1">MONTH(AM13)</f>
        <v>8</v>
      </c>
      <c r="AS13">
        <f ca="1">MONTH(AQ13)</f>
        <v>9</v>
      </c>
      <c r="AT13">
        <f ca="1">AS13-AR13</f>
        <v>1</v>
      </c>
      <c r="AU13">
        <f ca="1">IF(AT13&gt;1,AQ13-30,AQ13)</f>
        <v>47001.482221094811</v>
      </c>
      <c r="AV13">
        <f ca="1">MONTH(AU13)</f>
        <v>9</v>
      </c>
      <c r="AW13">
        <f ca="1">IF(AV13=AR13,AU13+10,AU13)</f>
        <v>47001.482221094811</v>
      </c>
      <c r="AX13">
        <f ca="1">MONTH(AM13)</f>
        <v>8</v>
      </c>
      <c r="AY13">
        <f ca="1">DAY(AM13)</f>
        <v>4</v>
      </c>
      <c r="AZ13">
        <f ca="1">RAND()*(300-31*AX13)+70-AY13+AM13</f>
        <v>47037.604507361815</v>
      </c>
      <c r="BA13">
        <f ca="1">31.5*(AX13+1)+RAND()*365+AM13</f>
        <v>47565.103740834631</v>
      </c>
      <c r="BB13">
        <f ca="1">YEAR(BA13)</f>
        <v>2030</v>
      </c>
      <c r="BC13">
        <f ca="1">YEAR(AM13)</f>
        <v>2028</v>
      </c>
      <c r="BD13">
        <f ca="1">BB13-BC13</f>
        <v>2</v>
      </c>
      <c r="BE13">
        <f ca="1">BA13+365*(1-BD13)</f>
        <v>47200.103740834631</v>
      </c>
      <c r="BF13">
        <f ca="1">32*(12-AX13)-AY13+365</f>
        <v>489</v>
      </c>
      <c r="BG13">
        <f ca="1">RAND()*1826.25+BF13+AM13</f>
        <v>47579.190444224725</v>
      </c>
      <c r="BH13">
        <f ca="1">IF(AA13=3,AO13,IF(AA13=4,AP13,IF(AA13=6,AW13,IF(AA13=8,AZ13,IF(AA13=10,BE13,BG13)))))</f>
        <v>46969.886152856358</v>
      </c>
      <c r="BI13">
        <f ca="1">86400*BH13</f>
        <v>4058198163.6067891</v>
      </c>
      <c r="BJ13">
        <f ca="1">INT(BI13+0.5)</f>
        <v>4058198164</v>
      </c>
      <c r="BK13">
        <f ca="1">BJ13/86400</f>
        <v>46969.886157407411</v>
      </c>
      <c r="BL13">
        <f ca="1">BK13-AM13</f>
        <v>0.50062500000058208</v>
      </c>
      <c r="BM13">
        <f ca="1">86400*BL13</f>
        <v>43254.000000050291</v>
      </c>
      <c r="BN13">
        <f ca="1">INT(BM13+0.5)</f>
        <v>43254</v>
      </c>
      <c r="BP13" s="27">
        <f ca="1">AM13</f>
        <v>46969.38553240741</v>
      </c>
      <c r="BQ13" s="25">
        <f ca="1">DAY(BP13)</f>
        <v>4</v>
      </c>
      <c r="BR13">
        <f ca="1">MONTH(BP13)</f>
        <v>8</v>
      </c>
      <c r="BS13" t="str">
        <f ca="1">IF(BR13=1,BQ$5,IF(BR13=2,BR$5,IF(BR13=3,BS$5,IF(BR13=4,BT$5,IF(BR13=5,BU$5,IF(BR13=6,BV$5,""))))))</f>
        <v/>
      </c>
      <c r="BT13" t="str">
        <f ca="1">IF(BR13=7,BW$5,IF(BR13=8,BX$5,IF(BR13=9,BY$5,IF(BR13=10,BZ$5,IF(BR13=11,CA$5,IF(BR13=12,CB$5,""))))))</f>
        <v xml:space="preserve">August, </v>
      </c>
      <c r="BU13" t="str">
        <f ca="1">BS13&amp;BT13</f>
        <v xml:space="preserve">August, </v>
      </c>
      <c r="BV13">
        <f ca="1">LEN(BU13)-2</f>
        <v>6</v>
      </c>
      <c r="BW13" s="25" t="str">
        <f ca="1">LEFT(BU13,BV13)</f>
        <v>August</v>
      </c>
      <c r="BX13" s="25">
        <f ca="1">YEAR(BP13)</f>
        <v>2028</v>
      </c>
      <c r="BY13" t="str">
        <f ca="1">BQ13&amp;" "&amp;BW13&amp;" "&amp;BX13</f>
        <v>4 August 2028</v>
      </c>
      <c r="BZ13" s="69">
        <f ca="1">BK13</f>
        <v>46969.886157407411</v>
      </c>
      <c r="CA13" s="25">
        <f ca="1">DAY(BZ13)</f>
        <v>4</v>
      </c>
      <c r="CB13">
        <f ca="1">MONTH(BZ13)</f>
        <v>8</v>
      </c>
      <c r="CC13" t="str">
        <f ca="1">IF(CB13=1,BQ$5,IF(CB13=2,BR$5,IF(CB13=3,BS$5,IF(CB13=4,BT$5,IF(CB13=5,BU$5,IF(CB13=6,BV$5,""))))))</f>
        <v/>
      </c>
      <c r="CD13" t="str">
        <f ca="1">IF(CB13=7,BW$5,IF(CB13=8,BX$5,IF(CB13=9,BY$5,IF(CB13=10,BZ$5,IF(CB13=11,CA$5,IF(CB13=12,CB$5,""))))))</f>
        <v xml:space="preserve">August, </v>
      </c>
      <c r="CE13" t="str">
        <f ca="1">CC13&amp;CD13</f>
        <v xml:space="preserve">August, </v>
      </c>
      <c r="CF13">
        <f ca="1">LEN(CE13)-2</f>
        <v>6</v>
      </c>
      <c r="CG13" s="25" t="str">
        <f ca="1">LEFT(CE13,CF13)</f>
        <v>August</v>
      </c>
      <c r="CH13" s="25">
        <f ca="1">YEAR(BZ13)</f>
        <v>2028</v>
      </c>
      <c r="CI13" t="str">
        <f ca="1">CA13&amp;" "&amp;CG13&amp;" "&amp;CH13</f>
        <v>4 August 2028</v>
      </c>
    </row>
    <row r="14" spans="1:87" ht="8.25" customHeight="1" x14ac:dyDescent="0.25">
      <c r="A14" s="135"/>
      <c r="B14" s="135"/>
      <c r="C14" s="135"/>
      <c r="D14" s="135"/>
      <c r="E14" s="141"/>
      <c r="F14" s="142"/>
      <c r="G14" s="141"/>
      <c r="H14" s="135"/>
      <c r="I14" s="135"/>
      <c r="J14" s="142"/>
      <c r="K14" s="135"/>
      <c r="L14" s="151"/>
      <c r="M14" s="135"/>
      <c r="N14" s="143"/>
      <c r="O14" s="135"/>
      <c r="Q14" s="148"/>
    </row>
    <row r="15" spans="1:87" ht="28.5" customHeight="1" thickBot="1" x14ac:dyDescent="0.3">
      <c r="A15" s="135"/>
      <c r="B15" s="135"/>
      <c r="C15" s="135" t="s">
        <v>340</v>
      </c>
      <c r="D15" s="140">
        <f ca="1">AM15</f>
        <v>23482.243564814813</v>
      </c>
      <c r="E15" s="141" t="str">
        <f>IF(N15&gt;3,"am/on","")</f>
        <v>am/on</v>
      </c>
      <c r="F15" s="142" t="str">
        <f ca="1">IF(N15&gt;3,BY15,"")</f>
        <v>15 April 1964</v>
      </c>
      <c r="G15" s="141" t="s">
        <v>341</v>
      </c>
      <c r="H15" s="140">
        <f ca="1">BK15</f>
        <v>23482.93346064815</v>
      </c>
      <c r="I15" s="141" t="str">
        <f>IF(N15&gt;3,"am/on","")</f>
        <v>am/on</v>
      </c>
      <c r="J15" s="142" t="str">
        <f ca="1">IF(N15&gt;3,CI15,"")</f>
        <v>15 April 1964</v>
      </c>
      <c r="K15" s="135"/>
      <c r="L15" s="150">
        <f ca="1">BN15</f>
        <v>59607</v>
      </c>
      <c r="M15" s="135"/>
      <c r="N15" s="143">
        <f>AA15+P15+1</f>
        <v>5</v>
      </c>
      <c r="O15" s="135"/>
      <c r="P15" s="148">
        <v>1</v>
      </c>
      <c r="Q15" s="148" t="s">
        <v>183</v>
      </c>
      <c r="R15" s="147">
        <v>19</v>
      </c>
      <c r="S15" s="147">
        <v>20</v>
      </c>
      <c r="T15" s="147">
        <v>20</v>
      </c>
      <c r="X15" s="147">
        <f>X13+1</f>
        <v>5</v>
      </c>
      <c r="Y15" s="147">
        <f>INT(0.5+(Y$2/29*(X15-1)))+Z$2</f>
        <v>1</v>
      </c>
      <c r="AA15">
        <v>3</v>
      </c>
      <c r="AC15" t="s">
        <v>160</v>
      </c>
      <c r="AD15">
        <f ca="1">RAND()*62683+367</f>
        <v>23572.24355917401</v>
      </c>
      <c r="AE15">
        <f ca="1">86400*AD15</f>
        <v>2036641843.5126345</v>
      </c>
      <c r="AF15">
        <f ca="1">INT(AE15+0.5)</f>
        <v>2036641844</v>
      </c>
      <c r="AG15">
        <f ca="1">AF15/86400</f>
        <v>23572.243564814813</v>
      </c>
      <c r="AH15">
        <f ca="1">HOUR(AG15)</f>
        <v>5</v>
      </c>
      <c r="AI15">
        <f ca="1">IF(AH15&gt;18,AG15-0.25,AG15)</f>
        <v>23572.243564814813</v>
      </c>
      <c r="AJ15">
        <f ca="1">MONTH(AI15)</f>
        <v>7</v>
      </c>
      <c r="AK15">
        <f ca="1">IF(AJ15&gt;6,AI15-90,AI15)</f>
        <v>23482.243564814813</v>
      </c>
      <c r="AL15">
        <f ca="1">DAY(AK15)</f>
        <v>15</v>
      </c>
      <c r="AM15">
        <f ca="1">IF(AL15&gt;20,AK15-10,AK15)</f>
        <v>23482.243564814813</v>
      </c>
      <c r="AO15">
        <f ca="1">RAND()*(INT(AM15)+1-AM15)+AM15</f>
        <v>23482.9334633498</v>
      </c>
      <c r="AP15">
        <f ca="1">RAND()*7+1+AM15</f>
        <v>23486.9482371616</v>
      </c>
      <c r="AQ15">
        <f ca="1">RAND()*30+30+AM15</f>
        <v>23518.52201166108</v>
      </c>
      <c r="AR15">
        <f ca="1">MONTH(AM15)</f>
        <v>4</v>
      </c>
      <c r="AS15">
        <f ca="1">MONTH(AQ15)</f>
        <v>5</v>
      </c>
      <c r="AT15">
        <f ca="1">AS15-AR15</f>
        <v>1</v>
      </c>
      <c r="AU15">
        <f ca="1">IF(AT15&gt;1,AQ15-30,AQ15)</f>
        <v>23518.52201166108</v>
      </c>
      <c r="AV15">
        <f ca="1">MONTH(AU15)</f>
        <v>5</v>
      </c>
      <c r="AW15">
        <f ca="1">IF(AV15=AR15,AU15+10,AU15)</f>
        <v>23518.52201166108</v>
      </c>
      <c r="AX15">
        <f ca="1">MONTH(AM15)</f>
        <v>4</v>
      </c>
      <c r="AY15">
        <f ca="1">DAY(AM15)</f>
        <v>15</v>
      </c>
      <c r="AZ15">
        <f ca="1">RAND()*(300-31*AX15)+70-AY15+AM15</f>
        <v>23664.806316183891</v>
      </c>
      <c r="BA15">
        <f ca="1">31.5*(AX15+1)+RAND()*365+AM15</f>
        <v>23787.340722409805</v>
      </c>
      <c r="BB15">
        <f ca="1">YEAR(BA15)</f>
        <v>1965</v>
      </c>
      <c r="BC15">
        <f ca="1">YEAR(AM15)</f>
        <v>1964</v>
      </c>
      <c r="BD15">
        <f ca="1">BB15-BC15</f>
        <v>1</v>
      </c>
      <c r="BE15">
        <f ca="1">BA15+365*(1-BD15)</f>
        <v>23787.340722409805</v>
      </c>
      <c r="BF15">
        <f ca="1">32*(12-AX15)-AY15+365</f>
        <v>606</v>
      </c>
      <c r="BG15">
        <f ca="1">RAND()*1826.25+BF15+AM15</f>
        <v>25384.517723708523</v>
      </c>
      <c r="BH15">
        <f ca="1">IF(AA15=3,AO15,IF(AA15=4,AP15,IF(AA15=6,AW15,IF(AA15=8,AZ15,IF(AA15=10,BE15,BG15)))))</f>
        <v>23482.9334633498</v>
      </c>
      <c r="BI15">
        <f ca="1">86400*BH15</f>
        <v>2028925451.2334228</v>
      </c>
      <c r="BJ15">
        <f ca="1">INT(BI15+0.5)</f>
        <v>2028925451</v>
      </c>
      <c r="BK15">
        <f ca="1">BJ15/86400</f>
        <v>23482.93346064815</v>
      </c>
      <c r="BL15">
        <f ca="1">BK15-AM15</f>
        <v>0.68989583333677729</v>
      </c>
      <c r="BM15">
        <f ca="1">86400*BL15</f>
        <v>59607.000000297558</v>
      </c>
      <c r="BN15">
        <f ca="1">INT(BM15+0.5)</f>
        <v>59607</v>
      </c>
      <c r="BP15" s="27">
        <f ca="1">AM15</f>
        <v>23482.243564814813</v>
      </c>
      <c r="BQ15" s="25">
        <f ca="1">DAY(BP15)</f>
        <v>15</v>
      </c>
      <c r="BR15">
        <f ca="1">MONTH(BP15)</f>
        <v>4</v>
      </c>
      <c r="BS15" t="str">
        <f ca="1">IF(BR15=1,BQ$5,IF(BR15=2,BR$5,IF(BR15=3,BS$5,IF(BR15=4,BT$5,IF(BR15=5,BU$5,IF(BR15=6,BV$5,""))))))</f>
        <v xml:space="preserve">April, </v>
      </c>
      <c r="BT15" t="str">
        <f ca="1">IF(BR15=7,BW$5,IF(BR15=8,BX$5,IF(BR15=9,BY$5,IF(BR15=10,BZ$5,IF(BR15=11,CA$5,IF(BR15=12,CB$5,""))))))</f>
        <v/>
      </c>
      <c r="BU15" t="str">
        <f ca="1">BS15&amp;BT15</f>
        <v xml:space="preserve">April, </v>
      </c>
      <c r="BV15">
        <f ca="1">LEN(BU15)-2</f>
        <v>5</v>
      </c>
      <c r="BW15" s="25" t="str">
        <f ca="1">LEFT(BU15,BV15)</f>
        <v>April</v>
      </c>
      <c r="BX15" s="25">
        <f ca="1">YEAR(BP15)</f>
        <v>1964</v>
      </c>
      <c r="BY15" t="str">
        <f ca="1">BQ15&amp;" "&amp;BW15&amp;" "&amp;BX15</f>
        <v>15 April 1964</v>
      </c>
      <c r="BZ15" s="69">
        <f ca="1">BK15</f>
        <v>23482.93346064815</v>
      </c>
      <c r="CA15" s="25">
        <f ca="1">DAY(BZ15)</f>
        <v>15</v>
      </c>
      <c r="CB15">
        <f ca="1">MONTH(BZ15)</f>
        <v>4</v>
      </c>
      <c r="CC15" t="str">
        <f ca="1">IF(CB15=1,BQ$5,IF(CB15=2,BR$5,IF(CB15=3,BS$5,IF(CB15=4,BT$5,IF(CB15=5,BU$5,IF(CB15=6,BV$5,""))))))</f>
        <v xml:space="preserve">April, </v>
      </c>
      <c r="CD15" t="str">
        <f ca="1">IF(CB15=7,BW$5,IF(CB15=8,BX$5,IF(CB15=9,BY$5,IF(CB15=10,BZ$5,IF(CB15=11,CA$5,IF(CB15=12,CB$5,""))))))</f>
        <v/>
      </c>
      <c r="CE15" t="str">
        <f ca="1">CC15&amp;CD15</f>
        <v xml:space="preserve">April, </v>
      </c>
      <c r="CF15">
        <f ca="1">LEN(CE15)-2</f>
        <v>5</v>
      </c>
      <c r="CG15" s="25" t="str">
        <f ca="1">LEFT(CE15,CF15)</f>
        <v>April</v>
      </c>
      <c r="CH15" s="25">
        <f ca="1">YEAR(BZ15)</f>
        <v>1964</v>
      </c>
      <c r="CI15" t="str">
        <f ca="1">CA15&amp;" "&amp;CG15&amp;" "&amp;CH15</f>
        <v>15 April 1964</v>
      </c>
    </row>
    <row r="16" spans="1:87" ht="8.25" customHeight="1" x14ac:dyDescent="0.25">
      <c r="A16" s="135"/>
      <c r="B16" s="135"/>
      <c r="C16" s="135"/>
      <c r="D16" s="135"/>
      <c r="E16" s="141"/>
      <c r="F16" s="142"/>
      <c r="G16" s="135"/>
      <c r="H16" s="135"/>
      <c r="I16" s="135"/>
      <c r="J16" s="142"/>
      <c r="K16" s="135"/>
      <c r="L16" s="151"/>
      <c r="M16" s="135"/>
      <c r="N16" s="143"/>
      <c r="O16" s="135"/>
    </row>
    <row r="17" spans="1:87" ht="28.5" customHeight="1" thickBot="1" x14ac:dyDescent="0.3">
      <c r="A17" s="135"/>
      <c r="B17" s="135"/>
      <c r="C17" s="135" t="s">
        <v>340</v>
      </c>
      <c r="D17" s="140">
        <f ca="1">AM17</f>
        <v>13406.359351851852</v>
      </c>
      <c r="E17" s="141" t="str">
        <f>IF(N17&gt;3,"am/on","")</f>
        <v>am/on</v>
      </c>
      <c r="F17" s="142" t="str">
        <f ca="1">IF(N17&gt;3,BY17,"")</f>
        <v>13 September 1936</v>
      </c>
      <c r="G17" s="141" t="s">
        <v>341</v>
      </c>
      <c r="H17" s="140">
        <f ca="1">BK17</f>
        <v>13406.898657407408</v>
      </c>
      <c r="I17" s="141" t="str">
        <f>IF(N17&gt;3,"am/on","")</f>
        <v>am/on</v>
      </c>
      <c r="J17" s="142" t="str">
        <f ca="1">IF(N17&gt;3,CI17,"")</f>
        <v>13 September 1936</v>
      </c>
      <c r="K17" s="135"/>
      <c r="L17" s="150">
        <f ca="1">BN17</f>
        <v>46596</v>
      </c>
      <c r="M17" s="135"/>
      <c r="N17" s="143">
        <f>AA17+P17+1</f>
        <v>5</v>
      </c>
      <c r="O17" s="135"/>
      <c r="P17" s="148">
        <v>1</v>
      </c>
      <c r="X17" s="147">
        <f>X15+1</f>
        <v>6</v>
      </c>
      <c r="Y17" s="147">
        <f>INT(0.5+(Y$2/29*(X17-1)))+Z$2</f>
        <v>1</v>
      </c>
      <c r="AA17">
        <v>3</v>
      </c>
      <c r="AD17">
        <f ca="1">RAND()*62683+367</f>
        <v>13496.359354642622</v>
      </c>
      <c r="AE17">
        <f ca="1">86400*AD17</f>
        <v>1166085448.2411225</v>
      </c>
      <c r="AF17">
        <f ca="1">INT(AE17+0.5)</f>
        <v>1166085448</v>
      </c>
      <c r="AG17">
        <f ca="1">AF17/86400</f>
        <v>13496.359351851852</v>
      </c>
      <c r="AH17">
        <f ca="1">HOUR(AG17)</f>
        <v>8</v>
      </c>
      <c r="AI17">
        <f ca="1">IF(AH17&gt;18,AG17-0.25,AG17)</f>
        <v>13496.359351851852</v>
      </c>
      <c r="AJ17">
        <f ca="1">MONTH(AI17)</f>
        <v>12</v>
      </c>
      <c r="AK17">
        <f ca="1">IF(AJ17&gt;6,AI17-90,AI17)</f>
        <v>13406.359351851852</v>
      </c>
      <c r="AL17">
        <f ca="1">DAY(AK17)</f>
        <v>13</v>
      </c>
      <c r="AM17">
        <f ca="1">IF(AL17&gt;20,AK17-10,AK17)</f>
        <v>13406.359351851852</v>
      </c>
      <c r="AO17">
        <f ca="1">RAND()*(INT(AM17)+1-AM17)+AM17</f>
        <v>13406.898653556187</v>
      </c>
      <c r="AP17">
        <f ca="1">RAND()*7+1+AM17</f>
        <v>13409.967286712483</v>
      </c>
      <c r="AQ17">
        <f ca="1">RAND()*30+30+AM17</f>
        <v>13448.704084209474</v>
      </c>
      <c r="AR17">
        <f ca="1">MONTH(AM17)</f>
        <v>9</v>
      </c>
      <c r="AS17">
        <f ca="1">MONTH(AQ17)</f>
        <v>10</v>
      </c>
      <c r="AT17">
        <f ca="1">AS17-AR17</f>
        <v>1</v>
      </c>
      <c r="AU17">
        <f ca="1">IF(AT17&gt;1,AQ17-30,AQ17)</f>
        <v>13448.704084209474</v>
      </c>
      <c r="AV17">
        <f ca="1">MONTH(AU17)</f>
        <v>10</v>
      </c>
      <c r="AW17">
        <f ca="1">IF(AV17=AR17,AU17+10,AU17)</f>
        <v>13448.704084209474</v>
      </c>
      <c r="AX17">
        <f ca="1">MONTH(AM17)</f>
        <v>9</v>
      </c>
      <c r="AY17">
        <f ca="1">DAY(AM17)</f>
        <v>13</v>
      </c>
      <c r="AZ17">
        <f ca="1">RAND()*(300-31*AX17)+70-AY17+AM17</f>
        <v>13474.608276995043</v>
      </c>
      <c r="BA17">
        <f ca="1">31.5*(AX17+1)+RAND()*365+AM17</f>
        <v>14018.011976122878</v>
      </c>
      <c r="BB17">
        <f ca="1">YEAR(BA17)</f>
        <v>1938</v>
      </c>
      <c r="BC17">
        <f ca="1">YEAR(AM17)</f>
        <v>1936</v>
      </c>
      <c r="BD17">
        <f ca="1">BB17-BC17</f>
        <v>2</v>
      </c>
      <c r="BE17">
        <f ca="1">BA17+365*(1-BD17)</f>
        <v>13653.011976122878</v>
      </c>
      <c r="BF17">
        <f ca="1">32*(12-AX17)-AY17+365</f>
        <v>448</v>
      </c>
      <c r="BG17">
        <f ca="1">RAND()*1826.25+BF17+AM17</f>
        <v>14078.780932492007</v>
      </c>
      <c r="BH17">
        <f ca="1">IF(AA17=3,AO17,IF(AA17=4,AP17,IF(AA17=6,AW17,IF(AA17=8,AZ17,IF(AA17=10,BE17,BG17)))))</f>
        <v>13406.898653556187</v>
      </c>
      <c r="BI17">
        <f ca="1">86400*BH17</f>
        <v>1158356043.6672547</v>
      </c>
      <c r="BJ17">
        <f ca="1">INT(BI17+0.5)</f>
        <v>1158356044</v>
      </c>
      <c r="BK17">
        <f ca="1">BJ17/86400</f>
        <v>13406.898657407408</v>
      </c>
      <c r="BL17">
        <f ca="1">BK17-AM17</f>
        <v>0.53930555555598403</v>
      </c>
      <c r="BM17">
        <f ca="1">86400*BL17</f>
        <v>46596.00000003702</v>
      </c>
      <c r="BN17">
        <f ca="1">INT(BM17+0.5)</f>
        <v>46596</v>
      </c>
      <c r="BP17" s="27">
        <f ca="1">AM17</f>
        <v>13406.359351851852</v>
      </c>
      <c r="BQ17" s="25">
        <f ca="1">DAY(BP17)</f>
        <v>13</v>
      </c>
      <c r="BR17">
        <f ca="1">MONTH(BP17)</f>
        <v>9</v>
      </c>
      <c r="BS17" t="str">
        <f ca="1">IF(BR17=1,BQ$5,IF(BR17=2,BR$5,IF(BR17=3,BS$5,IF(BR17=4,BT$5,IF(BR17=5,BU$5,IF(BR17=6,BV$5,""))))))</f>
        <v/>
      </c>
      <c r="BT17" t="str">
        <f ca="1">IF(BR17=7,BW$5,IF(BR17=8,BX$5,IF(BR17=9,BY$5,IF(BR17=10,BZ$5,IF(BR17=11,CA$5,IF(BR17=12,CB$5,""))))))</f>
        <v xml:space="preserve">September, </v>
      </c>
      <c r="BU17" t="str">
        <f ca="1">BS17&amp;BT17</f>
        <v xml:space="preserve">September, </v>
      </c>
      <c r="BV17">
        <f ca="1">LEN(BU17)-2</f>
        <v>9</v>
      </c>
      <c r="BW17" s="25" t="str">
        <f ca="1">LEFT(BU17,BV17)</f>
        <v>September</v>
      </c>
      <c r="BX17" s="25">
        <f ca="1">YEAR(BP17)</f>
        <v>1936</v>
      </c>
      <c r="BY17" t="str">
        <f ca="1">BQ17&amp;" "&amp;BW17&amp;" "&amp;BX17</f>
        <v>13 September 1936</v>
      </c>
      <c r="BZ17" s="69">
        <f ca="1">BK17</f>
        <v>13406.898657407408</v>
      </c>
      <c r="CA17" s="25">
        <f ca="1">DAY(BZ17)</f>
        <v>13</v>
      </c>
      <c r="CB17">
        <f ca="1">MONTH(BZ17)</f>
        <v>9</v>
      </c>
      <c r="CC17" t="str">
        <f ca="1">IF(CB17=1,BQ$5,IF(CB17=2,BR$5,IF(CB17=3,BS$5,IF(CB17=4,BT$5,IF(CB17=5,BU$5,IF(CB17=6,BV$5,""))))))</f>
        <v/>
      </c>
      <c r="CD17" t="str">
        <f ca="1">IF(CB17=7,BW$5,IF(CB17=8,BX$5,IF(CB17=9,BY$5,IF(CB17=10,BZ$5,IF(CB17=11,CA$5,IF(CB17=12,CB$5,""))))))</f>
        <v xml:space="preserve">September, </v>
      </c>
      <c r="CE17" t="str">
        <f ca="1">CC17&amp;CD17</f>
        <v xml:space="preserve">September, </v>
      </c>
      <c r="CF17">
        <f ca="1">LEN(CE17)-2</f>
        <v>9</v>
      </c>
      <c r="CG17" s="25" t="str">
        <f ca="1">LEFT(CE17,CF17)</f>
        <v>September</v>
      </c>
      <c r="CH17" s="25">
        <f ca="1">YEAR(BZ17)</f>
        <v>1936</v>
      </c>
      <c r="CI17" t="str">
        <f ca="1">CA17&amp;" "&amp;CG17&amp;" "&amp;CH17</f>
        <v>13 September 1936</v>
      </c>
    </row>
    <row r="18" spans="1:87" ht="8.25" customHeight="1" x14ac:dyDescent="0.25">
      <c r="A18" s="135"/>
      <c r="B18" s="135"/>
      <c r="C18" s="135"/>
      <c r="D18" s="135"/>
      <c r="E18" s="141"/>
      <c r="F18" s="142"/>
      <c r="G18" s="135"/>
      <c r="H18" s="135"/>
      <c r="I18" s="135"/>
      <c r="J18" s="142"/>
      <c r="K18" s="135"/>
      <c r="L18" s="151"/>
      <c r="M18" s="135"/>
      <c r="N18" s="143"/>
      <c r="O18" s="135"/>
    </row>
    <row r="19" spans="1:87" ht="28.5" customHeight="1" thickBot="1" x14ac:dyDescent="0.3">
      <c r="A19" s="135"/>
      <c r="B19" s="135"/>
      <c r="C19" s="135" t="s">
        <v>340</v>
      </c>
      <c r="D19" s="140">
        <f ca="1">AM19</f>
        <v>35564.654826388891</v>
      </c>
      <c r="E19" s="141" t="str">
        <f>IF(N19&gt;3,"am/on","")</f>
        <v>am/on</v>
      </c>
      <c r="F19" s="142" t="str">
        <f ca="1">IF(N19&gt;3,BY19,"")</f>
        <v>14 May/Mai 1997</v>
      </c>
      <c r="G19" s="141" t="s">
        <v>341</v>
      </c>
      <c r="H19" s="140">
        <f ca="1">BK19</f>
        <v>35564.873622685183</v>
      </c>
      <c r="I19" s="141" t="str">
        <f>IF(N19&gt;3,"am/on","")</f>
        <v>am/on</v>
      </c>
      <c r="J19" s="142" t="str">
        <f ca="1">IF(N19&gt;3,CI19,"")</f>
        <v>14 May/Mai 1997</v>
      </c>
      <c r="K19" s="135"/>
      <c r="L19" s="150">
        <f ca="1">BN19</f>
        <v>18904</v>
      </c>
      <c r="M19" s="135"/>
      <c r="N19" s="143">
        <f>AA19+P19+1</f>
        <v>5</v>
      </c>
      <c r="O19" s="135"/>
      <c r="P19" s="148">
        <v>1</v>
      </c>
      <c r="R19" s="147" t="s">
        <v>200</v>
      </c>
      <c r="X19" s="147">
        <f>X17+1</f>
        <v>7</v>
      </c>
      <c r="Y19" s="147">
        <f>INT(0.5+(Y$2/29*(X19-1)))+Z$2</f>
        <v>1</v>
      </c>
      <c r="AA19">
        <v>3</v>
      </c>
      <c r="AD19">
        <f ca="1">RAND()*62683+367</f>
        <v>35654.654830376516</v>
      </c>
      <c r="AE19">
        <f ca="1">86400*AD19</f>
        <v>3080562177.3445311</v>
      </c>
      <c r="AF19">
        <f ca="1">INT(AE19+0.5)</f>
        <v>3080562177</v>
      </c>
      <c r="AG19">
        <f ca="1">AF19/86400</f>
        <v>35654.654826388891</v>
      </c>
      <c r="AH19">
        <f ca="1">HOUR(AG19)</f>
        <v>15</v>
      </c>
      <c r="AI19">
        <f ca="1">IF(AH19&gt;18,AG19-0.25,AG19)</f>
        <v>35654.654826388891</v>
      </c>
      <c r="AJ19">
        <f ca="1">MONTH(AI19)</f>
        <v>8</v>
      </c>
      <c r="AK19">
        <f ca="1">IF(AJ19&gt;6,AI19-90,AI19)</f>
        <v>35564.654826388891</v>
      </c>
      <c r="AL19">
        <f ca="1">DAY(AK19)</f>
        <v>14</v>
      </c>
      <c r="AM19">
        <f ca="1">IF(AL19&gt;20,AK19-10,AK19)</f>
        <v>35564.654826388891</v>
      </c>
      <c r="AO19">
        <f ca="1">RAND()*(INT(AM19)+1-AM19)+AM19</f>
        <v>35564.873619920465</v>
      </c>
      <c r="AP19">
        <f ca="1">RAND()*7+1+AM19</f>
        <v>35565.768142183297</v>
      </c>
      <c r="AQ19">
        <f ca="1">RAND()*30+30+AM19</f>
        <v>35610.588632517844</v>
      </c>
      <c r="AR19">
        <f ca="1">MONTH(AM19)</f>
        <v>5</v>
      </c>
      <c r="AS19">
        <f ca="1">MONTH(AQ19)</f>
        <v>6</v>
      </c>
      <c r="AT19">
        <f ca="1">AS19-AR19</f>
        <v>1</v>
      </c>
      <c r="AU19">
        <f ca="1">IF(AT19&gt;1,AQ19-30,AQ19)</f>
        <v>35610.588632517844</v>
      </c>
      <c r="AV19">
        <f ca="1">MONTH(AU19)</f>
        <v>6</v>
      </c>
      <c r="AW19">
        <f ca="1">IF(AV19=AR19,AU19+10,AU19)</f>
        <v>35610.588632517844</v>
      </c>
      <c r="AX19">
        <f ca="1">MONTH(AM19)</f>
        <v>5</v>
      </c>
      <c r="AY19">
        <f ca="1">DAY(AM19)</f>
        <v>14</v>
      </c>
      <c r="AZ19">
        <f ca="1">RAND()*(300-31*AX19)+70-AY19+AM19</f>
        <v>35680.307039913598</v>
      </c>
      <c r="BA19">
        <f ca="1">31.5*(AX19+1)+RAND()*365+AM19</f>
        <v>35928.002015479418</v>
      </c>
      <c r="BB19">
        <f ca="1">YEAR(BA19)</f>
        <v>1998</v>
      </c>
      <c r="BC19">
        <f ca="1">YEAR(AM19)</f>
        <v>1997</v>
      </c>
      <c r="BD19">
        <f ca="1">BB19-BC19</f>
        <v>1</v>
      </c>
      <c r="BE19">
        <f ca="1">BA19+365*(1-BD19)</f>
        <v>35928.002015479418</v>
      </c>
      <c r="BF19">
        <f ca="1">32*(12-AX19)-AY19+365</f>
        <v>575</v>
      </c>
      <c r="BG19">
        <f ca="1">RAND()*1826.25+BF19+AM19</f>
        <v>37829.306575978233</v>
      </c>
      <c r="BH19">
        <f ca="1">IF(AA19=3,AO19,IF(AA19=4,AP19,IF(AA19=6,AW19,IF(AA19=8,AZ19,IF(AA19=10,BE19,BG19)))))</f>
        <v>35564.873619920465</v>
      </c>
      <c r="BI19">
        <f ca="1">86400*BH19</f>
        <v>3072805080.7611279</v>
      </c>
      <c r="BJ19">
        <f ca="1">INT(BI19+0.5)</f>
        <v>3072805081</v>
      </c>
      <c r="BK19">
        <f ca="1">BJ19/86400</f>
        <v>35564.873622685183</v>
      </c>
      <c r="BL19">
        <f ca="1">BK19-AM19</f>
        <v>0.21879629629256669</v>
      </c>
      <c r="BM19">
        <f ca="1">86400*BL19</f>
        <v>18903.999999677762</v>
      </c>
      <c r="BN19">
        <f ca="1">INT(BM19+0.5)</f>
        <v>18904</v>
      </c>
      <c r="BP19" s="27">
        <f ca="1">AM19</f>
        <v>35564.654826388891</v>
      </c>
      <c r="BQ19" s="25">
        <f ca="1">DAY(BP19)</f>
        <v>14</v>
      </c>
      <c r="BR19">
        <f ca="1">MONTH(BP19)</f>
        <v>5</v>
      </c>
      <c r="BS19" t="str">
        <f ca="1">IF(BR19=1,BQ$5,IF(BR19=2,BR$5,IF(BR19=3,BS$5,IF(BR19=4,BT$5,IF(BR19=5,BU$5,IF(BR19=6,BV$5,""))))))</f>
        <v xml:space="preserve">May/Mai, </v>
      </c>
      <c r="BT19" t="str">
        <f ca="1">IF(BR19=7,BW$5,IF(BR19=8,BX$5,IF(BR19=9,BY$5,IF(BR19=10,BZ$5,IF(BR19=11,CA$5,IF(BR19=12,CB$5,""))))))</f>
        <v/>
      </c>
      <c r="BU19" t="str">
        <f ca="1">BS19&amp;BT19</f>
        <v xml:space="preserve">May/Mai, </v>
      </c>
      <c r="BV19">
        <f ca="1">LEN(BU19)-2</f>
        <v>7</v>
      </c>
      <c r="BW19" s="25" t="str">
        <f ca="1">LEFT(BU19,BV19)</f>
        <v>May/Mai</v>
      </c>
      <c r="BX19" s="25">
        <f ca="1">YEAR(BP19)</f>
        <v>1997</v>
      </c>
      <c r="BY19" t="str">
        <f ca="1">BQ19&amp;" "&amp;BW19&amp;" "&amp;BX19</f>
        <v>14 May/Mai 1997</v>
      </c>
      <c r="BZ19" s="69">
        <f ca="1">BK19</f>
        <v>35564.873622685183</v>
      </c>
      <c r="CA19" s="25">
        <f ca="1">DAY(BZ19)</f>
        <v>14</v>
      </c>
      <c r="CB19">
        <f ca="1">MONTH(BZ19)</f>
        <v>5</v>
      </c>
      <c r="CC19" t="str">
        <f ca="1">IF(CB19=1,BQ$5,IF(CB19=2,BR$5,IF(CB19=3,BS$5,IF(CB19=4,BT$5,IF(CB19=5,BU$5,IF(CB19=6,BV$5,""))))))</f>
        <v xml:space="preserve">May/Mai, </v>
      </c>
      <c r="CD19" t="str">
        <f ca="1">IF(CB19=7,BW$5,IF(CB19=8,BX$5,IF(CB19=9,BY$5,IF(CB19=10,BZ$5,IF(CB19=11,CA$5,IF(CB19=12,CB$5,""))))))</f>
        <v/>
      </c>
      <c r="CE19" t="str">
        <f ca="1">CC19&amp;CD19</f>
        <v xml:space="preserve">May/Mai, </v>
      </c>
      <c r="CF19">
        <f ca="1">LEN(CE19)-2</f>
        <v>7</v>
      </c>
      <c r="CG19" s="25" t="str">
        <f ca="1">LEFT(CE19,CF19)</f>
        <v>May/Mai</v>
      </c>
      <c r="CH19" s="25">
        <f ca="1">YEAR(BZ19)</f>
        <v>1997</v>
      </c>
      <c r="CI19" t="str">
        <f ca="1">CA19&amp;" "&amp;CG19&amp;" "&amp;CH19</f>
        <v>14 May/Mai 1997</v>
      </c>
    </row>
    <row r="20" spans="1:87" ht="8.25" customHeight="1" x14ac:dyDescent="0.25">
      <c r="A20" s="135"/>
      <c r="B20" s="135"/>
      <c r="C20" s="135"/>
      <c r="D20" s="135"/>
      <c r="E20" s="141"/>
      <c r="F20" s="142"/>
      <c r="G20" s="135"/>
      <c r="H20" s="135"/>
      <c r="I20" s="135"/>
      <c r="J20" s="142"/>
      <c r="K20" s="135"/>
      <c r="L20" s="151"/>
      <c r="M20" s="135"/>
      <c r="N20" s="143"/>
      <c r="O20" s="135"/>
    </row>
    <row r="21" spans="1:87" ht="28.5" customHeight="1" thickBot="1" x14ac:dyDescent="0.3">
      <c r="A21" s="135"/>
      <c r="B21" s="135"/>
      <c r="C21" s="135" t="s">
        <v>340</v>
      </c>
      <c r="D21" s="140">
        <f ca="1">AM21</f>
        <v>9302.5236226851848</v>
      </c>
      <c r="E21" s="141" t="str">
        <f>IF(N21&gt;3,"am/on","")</f>
        <v>am/on</v>
      </c>
      <c r="F21" s="142" t="str">
        <f ca="1">IF(N21&gt;3,BY21,"")</f>
        <v>19 June/Juni 1925</v>
      </c>
      <c r="G21" s="141" t="s">
        <v>341</v>
      </c>
      <c r="H21" s="140">
        <f ca="1">BK21</f>
        <v>9302.9788310185177</v>
      </c>
      <c r="I21" s="141" t="str">
        <f>IF(N21&gt;3,"am/on","")</f>
        <v>am/on</v>
      </c>
      <c r="J21" s="142" t="str">
        <f ca="1">IF(N21&gt;3,CI21,"")</f>
        <v>19 June/Juni 1925</v>
      </c>
      <c r="K21" s="135"/>
      <c r="L21" s="150">
        <f ca="1">BN21</f>
        <v>39330</v>
      </c>
      <c r="M21" s="135"/>
      <c r="N21" s="143">
        <f>AA21+P21+1</f>
        <v>5</v>
      </c>
      <c r="O21" s="135"/>
      <c r="P21" s="148">
        <v>1</v>
      </c>
      <c r="R21" s="147" t="s">
        <v>201</v>
      </c>
      <c r="X21" s="147">
        <f>X19+1</f>
        <v>8</v>
      </c>
      <c r="Y21" s="147">
        <f>INT(0.5+(Y$2/29*(X21-1)))+Z$2</f>
        <v>1</v>
      </c>
      <c r="AA21">
        <v>3</v>
      </c>
      <c r="AD21">
        <f ca="1">RAND()*62683+367</f>
        <v>9302.5236184711812</v>
      </c>
      <c r="AE21">
        <f ca="1">86400*AD21</f>
        <v>803738040.63591003</v>
      </c>
      <c r="AF21">
        <f ca="1">INT(AE21+0.5)</f>
        <v>803738041</v>
      </c>
      <c r="AG21">
        <f ca="1">AF21/86400</f>
        <v>9302.5236226851848</v>
      </c>
      <c r="AH21">
        <f ca="1">HOUR(AG21)</f>
        <v>12</v>
      </c>
      <c r="AI21">
        <f ca="1">IF(AH21&gt;18,AG21-0.25,AG21)</f>
        <v>9302.5236226851848</v>
      </c>
      <c r="AJ21">
        <f ca="1">MONTH(AI21)</f>
        <v>6</v>
      </c>
      <c r="AK21">
        <f ca="1">IF(AJ21&gt;6,AI21-90,AI21)</f>
        <v>9302.5236226851848</v>
      </c>
      <c r="AL21">
        <f ca="1">DAY(AK21)</f>
        <v>19</v>
      </c>
      <c r="AM21">
        <f ca="1">IF(AL21&gt;20,AK21-10,AK21)</f>
        <v>9302.5236226851848</v>
      </c>
      <c r="AO21">
        <f ca="1">RAND()*(INT(AM21)+1-AM21)+AM21</f>
        <v>9302.9788275900519</v>
      </c>
      <c r="AP21">
        <f ca="1">RAND()*7+1+AM21</f>
        <v>9310.0607601265565</v>
      </c>
      <c r="AQ21">
        <f ca="1">RAND()*30+30+AM21</f>
        <v>9347.7790596206269</v>
      </c>
      <c r="AR21">
        <f ca="1">MONTH(AM21)</f>
        <v>6</v>
      </c>
      <c r="AS21">
        <f ca="1">MONTH(AQ21)</f>
        <v>8</v>
      </c>
      <c r="AT21">
        <f ca="1">AS21-AR21</f>
        <v>2</v>
      </c>
      <c r="AU21">
        <f ca="1">IF(AT21&gt;1,AQ21-30,AQ21)</f>
        <v>9317.7790596206269</v>
      </c>
      <c r="AV21">
        <f ca="1">MONTH(AU21)</f>
        <v>7</v>
      </c>
      <c r="AW21">
        <f ca="1">IF(AV21=AR21,AU21+10,AU21)</f>
        <v>9317.7790596206269</v>
      </c>
      <c r="AX21">
        <f ca="1">MONTH(AM21)</f>
        <v>6</v>
      </c>
      <c r="AY21">
        <f ca="1">DAY(AM21)</f>
        <v>19</v>
      </c>
      <c r="AZ21">
        <f ca="1">RAND()*(300-31*AX21)+70-AY21+AM21</f>
        <v>9368.0998960397392</v>
      </c>
      <c r="BA21">
        <f ca="1">31.5*(AX21+1)+RAND()*365+AM21</f>
        <v>9741.5768410245819</v>
      </c>
      <c r="BB21">
        <f ca="1">YEAR(BA21)</f>
        <v>1926</v>
      </c>
      <c r="BC21">
        <f ca="1">YEAR(AM21)</f>
        <v>1925</v>
      </c>
      <c r="BD21">
        <f ca="1">BB21-BC21</f>
        <v>1</v>
      </c>
      <c r="BE21">
        <f ca="1">BA21+365*(1-BD21)</f>
        <v>9741.5768410245819</v>
      </c>
      <c r="BF21">
        <f ca="1">32*(12-AX21)-AY21+365</f>
        <v>538</v>
      </c>
      <c r="BG21">
        <f ca="1">RAND()*1826.25+BF21+AM21</f>
        <v>11427.703897521505</v>
      </c>
      <c r="BH21">
        <f ca="1">IF(AA21=3,AO21,IF(AA21=4,AP21,IF(AA21=6,AW21,IF(AA21=8,AZ21,IF(AA21=10,BE21,BG21)))))</f>
        <v>9302.9788275900519</v>
      </c>
      <c r="BI21">
        <f ca="1">86400*BH21</f>
        <v>803777370.70378053</v>
      </c>
      <c r="BJ21">
        <f ca="1">INT(BI21+0.5)</f>
        <v>803777371</v>
      </c>
      <c r="BK21">
        <f ca="1">BJ21/86400</f>
        <v>9302.9788310185177</v>
      </c>
      <c r="BL21">
        <f ca="1">BK21-AM21</f>
        <v>0.45520833333284827</v>
      </c>
      <c r="BM21">
        <f ca="1">86400*BL21</f>
        <v>39329.99999995809</v>
      </c>
      <c r="BN21">
        <f ca="1">INT(BM21+0.5)</f>
        <v>39330</v>
      </c>
      <c r="BP21" s="27">
        <f ca="1">AM21</f>
        <v>9302.5236226851848</v>
      </c>
      <c r="BQ21" s="25">
        <f ca="1">DAY(BP21)</f>
        <v>19</v>
      </c>
      <c r="BR21">
        <f ca="1">MONTH(BP21)</f>
        <v>6</v>
      </c>
      <c r="BS21" t="str">
        <f ca="1">IF(BR21=1,BQ$5,IF(BR21=2,BR$5,IF(BR21=3,BS$5,IF(BR21=4,BT$5,IF(BR21=5,BU$5,IF(BR21=6,BV$5,""))))))</f>
        <v xml:space="preserve">June/Juni, </v>
      </c>
      <c r="BT21" t="str">
        <f ca="1">IF(BR21=7,BW$5,IF(BR21=8,BX$5,IF(BR21=9,BY$5,IF(BR21=10,BZ$5,IF(BR21=11,CA$5,IF(BR21=12,CB$5,""))))))</f>
        <v/>
      </c>
      <c r="BU21" t="str">
        <f ca="1">BS21&amp;BT21</f>
        <v xml:space="preserve">June/Juni, </v>
      </c>
      <c r="BV21">
        <f ca="1">LEN(BU21)-2</f>
        <v>9</v>
      </c>
      <c r="BW21" s="25" t="str">
        <f ca="1">LEFT(BU21,BV21)</f>
        <v>June/Juni</v>
      </c>
      <c r="BX21" s="25">
        <f ca="1">YEAR(BP21)</f>
        <v>1925</v>
      </c>
      <c r="BY21" t="str">
        <f ca="1">BQ21&amp;" "&amp;BW21&amp;" "&amp;BX21</f>
        <v>19 June/Juni 1925</v>
      </c>
      <c r="BZ21" s="69">
        <f ca="1">BK21</f>
        <v>9302.9788310185177</v>
      </c>
      <c r="CA21" s="25">
        <f ca="1">DAY(BZ21)</f>
        <v>19</v>
      </c>
      <c r="CB21">
        <f ca="1">MONTH(BZ21)</f>
        <v>6</v>
      </c>
      <c r="CC21" t="str">
        <f ca="1">IF(CB21=1,BQ$5,IF(CB21=2,BR$5,IF(CB21=3,BS$5,IF(CB21=4,BT$5,IF(CB21=5,BU$5,IF(CB21=6,BV$5,""))))))</f>
        <v xml:space="preserve">June/Juni, </v>
      </c>
      <c r="CD21" t="str">
        <f ca="1">IF(CB21=7,BW$5,IF(CB21=8,BX$5,IF(CB21=9,BY$5,IF(CB21=10,BZ$5,IF(CB21=11,CA$5,IF(CB21=12,CB$5,""))))))</f>
        <v/>
      </c>
      <c r="CE21" t="str">
        <f ca="1">CC21&amp;CD21</f>
        <v xml:space="preserve">June/Juni, </v>
      </c>
      <c r="CF21">
        <f ca="1">LEN(CE21)-2</f>
        <v>9</v>
      </c>
      <c r="CG21" s="25" t="str">
        <f ca="1">LEFT(CE21,CF21)</f>
        <v>June/Juni</v>
      </c>
      <c r="CH21" s="25">
        <f ca="1">YEAR(BZ21)</f>
        <v>1925</v>
      </c>
      <c r="CI21" t="str">
        <f ca="1">CA21&amp;" "&amp;CG21&amp;" "&amp;CH21</f>
        <v>19 June/Juni 1925</v>
      </c>
    </row>
    <row r="22" spans="1:87" ht="8.25" customHeight="1" x14ac:dyDescent="0.25">
      <c r="A22" s="135"/>
      <c r="B22" s="135"/>
      <c r="C22" s="135"/>
      <c r="D22" s="135"/>
      <c r="E22" s="141"/>
      <c r="F22" s="142"/>
      <c r="G22" s="135"/>
      <c r="H22" s="135"/>
      <c r="I22" s="135"/>
      <c r="J22" s="142"/>
      <c r="K22" s="135"/>
      <c r="L22" s="151"/>
      <c r="M22" s="135"/>
      <c r="N22" s="143"/>
      <c r="O22" s="135"/>
    </row>
    <row r="23" spans="1:87" ht="28.5" customHeight="1" thickBot="1" x14ac:dyDescent="0.3">
      <c r="A23" s="135"/>
      <c r="B23" s="135"/>
      <c r="C23" s="135" t="s">
        <v>340</v>
      </c>
      <c r="D23" s="140">
        <f ca="1">AM23</f>
        <v>14345.568020833334</v>
      </c>
      <c r="E23" s="141" t="str">
        <f>IF(N23&gt;3,"am/on","")</f>
        <v>am/on</v>
      </c>
      <c r="F23" s="142" t="str">
        <f ca="1">IF(N23&gt;3,BY23,"")</f>
        <v>10 April 1939</v>
      </c>
      <c r="G23" s="141" t="s">
        <v>341</v>
      </c>
      <c r="H23" s="140">
        <f ca="1">BK23</f>
        <v>14345.715740740741</v>
      </c>
      <c r="I23" s="141" t="str">
        <f>IF(N23&gt;3,"am/on","")</f>
        <v>am/on</v>
      </c>
      <c r="J23" s="142" t="str">
        <f ca="1">IF(N23&gt;3,CI23,"")</f>
        <v>10 April 1939</v>
      </c>
      <c r="K23" s="135"/>
      <c r="L23" s="150">
        <f ca="1">BN23</f>
        <v>12763</v>
      </c>
      <c r="M23" s="135"/>
      <c r="N23" s="143">
        <f>AA23+P23+1</f>
        <v>5</v>
      </c>
      <c r="O23" s="135"/>
      <c r="P23" s="148">
        <v>1</v>
      </c>
      <c r="X23" s="147">
        <f>X21+1</f>
        <v>9</v>
      </c>
      <c r="Y23" s="147">
        <f>INT(0.5+(Y$2/29*(X23-1)))+Z$2-1</f>
        <v>1</v>
      </c>
      <c r="AA23">
        <v>3</v>
      </c>
      <c r="AD23">
        <f ca="1">RAND()*62683+367</f>
        <v>14435.568026052246</v>
      </c>
      <c r="AE23">
        <f ca="1">86400*AD23</f>
        <v>1247233077.4509141</v>
      </c>
      <c r="AF23">
        <f ca="1">INT(AE23+0.5)</f>
        <v>1247233077</v>
      </c>
      <c r="AG23">
        <f ca="1">AF23/86400</f>
        <v>14435.568020833334</v>
      </c>
      <c r="AH23">
        <f ca="1">HOUR(AG23)</f>
        <v>13</v>
      </c>
      <c r="AI23">
        <f ca="1">IF(AH23&gt;18,AG23-0.25,AG23)</f>
        <v>14435.568020833334</v>
      </c>
      <c r="AJ23">
        <f ca="1">MONTH(AI23)</f>
        <v>7</v>
      </c>
      <c r="AK23">
        <f ca="1">IF(AJ23&gt;6,AI23-90,AI23)</f>
        <v>14345.568020833334</v>
      </c>
      <c r="AL23">
        <f ca="1">DAY(AK23)</f>
        <v>10</v>
      </c>
      <c r="AM23">
        <f ca="1">IF(AL23&gt;20,AK23-10,AK23)</f>
        <v>14345.568020833334</v>
      </c>
      <c r="AO23">
        <f ca="1">RAND()*(INT(AM23)+1-AM23)+AM23</f>
        <v>14345.715737534825</v>
      </c>
      <c r="AP23">
        <f ca="1">RAND()*7+1+AM23</f>
        <v>14349.823593997438</v>
      </c>
      <c r="AQ23">
        <f ca="1">RAND()*30+30+AM23</f>
        <v>14397.156227857786</v>
      </c>
      <c r="AR23">
        <f ca="1">MONTH(AM23)</f>
        <v>4</v>
      </c>
      <c r="AS23">
        <f ca="1">MONTH(AQ23)</f>
        <v>6</v>
      </c>
      <c r="AT23">
        <f ca="1">AS23-AR23</f>
        <v>2</v>
      </c>
      <c r="AU23">
        <f ca="1">IF(AT23&gt;1,AQ23-30,AQ23)</f>
        <v>14367.156227857786</v>
      </c>
      <c r="AV23">
        <f ca="1">MONTH(AU23)</f>
        <v>5</v>
      </c>
      <c r="AW23">
        <f ca="1">IF(AV23=AR23,AU23+10,AU23)</f>
        <v>14367.156227857786</v>
      </c>
      <c r="AX23">
        <f ca="1">MONTH(AM23)</f>
        <v>4</v>
      </c>
      <c r="AY23">
        <f ca="1">DAY(AM23)</f>
        <v>10</v>
      </c>
      <c r="AZ23">
        <f ca="1">RAND()*(300-31*AX23)+70-AY23+AM23</f>
        <v>14421.914994515082</v>
      </c>
      <c r="BA23">
        <f ca="1">31.5*(AX23+1)+RAND()*365+AM23</f>
        <v>14778.177707501152</v>
      </c>
      <c r="BB23">
        <f ca="1">YEAR(BA23)</f>
        <v>1940</v>
      </c>
      <c r="BC23">
        <f ca="1">YEAR(AM23)</f>
        <v>1939</v>
      </c>
      <c r="BD23">
        <f ca="1">BB23-BC23</f>
        <v>1</v>
      </c>
      <c r="BE23">
        <f ca="1">BA23+365*(1-BD23)</f>
        <v>14778.177707501152</v>
      </c>
      <c r="BF23">
        <f ca="1">32*(12-AX23)-AY23+365</f>
        <v>611</v>
      </c>
      <c r="BG23">
        <f ca="1">RAND()*1826.25+BF23+AM23</f>
        <v>15277.401286820948</v>
      </c>
      <c r="BH23">
        <f ca="1">IF(AA23=3,AO23,IF(AA23=4,AP23,IF(AA23=6,AW23,IF(AA23=8,AZ23,IF(AA23=10,BE23,BG23)))))</f>
        <v>14345.715737534825</v>
      </c>
      <c r="BI23">
        <f ca="1">86400*BH23</f>
        <v>1239469839.7230089</v>
      </c>
      <c r="BJ23">
        <f ca="1">INT(BI23+0.5)</f>
        <v>1239469840</v>
      </c>
      <c r="BK23">
        <f ca="1">BJ23/86400</f>
        <v>14345.715740740741</v>
      </c>
      <c r="BL23">
        <f ca="1">BK23-AM23</f>
        <v>0.14771990740700858</v>
      </c>
      <c r="BM23">
        <f ca="1">86400*BL23</f>
        <v>12762.999999965541</v>
      </c>
      <c r="BN23">
        <f ca="1">INT(BM23+0.5)</f>
        <v>12763</v>
      </c>
      <c r="BP23" s="27">
        <f ca="1">AM23</f>
        <v>14345.568020833334</v>
      </c>
      <c r="BQ23" s="25">
        <f ca="1">DAY(BP23)</f>
        <v>10</v>
      </c>
      <c r="BR23">
        <f ca="1">MONTH(BP23)</f>
        <v>4</v>
      </c>
      <c r="BS23" t="str">
        <f ca="1">IF(BR23=1,BQ$5,IF(BR23=2,BR$5,IF(BR23=3,BS$5,IF(BR23=4,BT$5,IF(BR23=5,BU$5,IF(BR23=6,BV$5,""))))))</f>
        <v xml:space="preserve">April, </v>
      </c>
      <c r="BT23" t="str">
        <f ca="1">IF(BR23=7,BW$5,IF(BR23=8,BX$5,IF(BR23=9,BY$5,IF(BR23=10,BZ$5,IF(BR23=11,CA$5,IF(BR23=12,CB$5,""))))))</f>
        <v/>
      </c>
      <c r="BU23" t="str">
        <f ca="1">BS23&amp;BT23</f>
        <v xml:space="preserve">April, </v>
      </c>
      <c r="BV23">
        <f ca="1">LEN(BU23)-2</f>
        <v>5</v>
      </c>
      <c r="BW23" s="25" t="str">
        <f ca="1">LEFT(BU23,BV23)</f>
        <v>April</v>
      </c>
      <c r="BX23" s="25">
        <f ca="1">YEAR(BP23)</f>
        <v>1939</v>
      </c>
      <c r="BY23" t="str">
        <f ca="1">BQ23&amp;" "&amp;BW23&amp;" "&amp;BX23</f>
        <v>10 April 1939</v>
      </c>
      <c r="BZ23" s="69">
        <f ca="1">BK23</f>
        <v>14345.715740740741</v>
      </c>
      <c r="CA23" s="25">
        <f ca="1">DAY(BZ23)</f>
        <v>10</v>
      </c>
      <c r="CB23">
        <f ca="1">MONTH(BZ23)</f>
        <v>4</v>
      </c>
      <c r="CC23" t="str">
        <f ca="1">IF(CB23=1,BQ$5,IF(CB23=2,BR$5,IF(CB23=3,BS$5,IF(CB23=4,BT$5,IF(CB23=5,BU$5,IF(CB23=6,BV$5,""))))))</f>
        <v xml:space="preserve">April, </v>
      </c>
      <c r="CD23" t="str">
        <f ca="1">IF(CB23=7,BW$5,IF(CB23=8,BX$5,IF(CB23=9,BY$5,IF(CB23=10,BZ$5,IF(CB23=11,CA$5,IF(CB23=12,CB$5,""))))))</f>
        <v/>
      </c>
      <c r="CE23" t="str">
        <f ca="1">CC23&amp;CD23</f>
        <v xml:space="preserve">April, </v>
      </c>
      <c r="CF23">
        <f ca="1">LEN(CE23)-2</f>
        <v>5</v>
      </c>
      <c r="CG23" s="25" t="str">
        <f ca="1">LEFT(CE23,CF23)</f>
        <v>April</v>
      </c>
      <c r="CH23" s="25">
        <f ca="1">YEAR(BZ23)</f>
        <v>1939</v>
      </c>
      <c r="CI23" t="str">
        <f ca="1">CA23&amp;" "&amp;CG23&amp;" "&amp;CH23</f>
        <v>10 April 1939</v>
      </c>
    </row>
    <row r="24" spans="1:87" ht="8.25" customHeight="1" x14ac:dyDescent="0.25">
      <c r="A24" s="135"/>
      <c r="B24" s="135"/>
      <c r="C24" s="135"/>
      <c r="D24" s="135"/>
      <c r="E24" s="141"/>
      <c r="F24" s="142"/>
      <c r="G24" s="135"/>
      <c r="H24" s="135"/>
      <c r="I24" s="135"/>
      <c r="J24" s="142"/>
      <c r="K24" s="135"/>
      <c r="L24" s="151"/>
      <c r="M24" s="135"/>
      <c r="N24" s="143"/>
      <c r="O24" s="135"/>
    </row>
    <row r="25" spans="1:87" ht="28.5" customHeight="1" thickBot="1" x14ac:dyDescent="0.3">
      <c r="A25" s="135"/>
      <c r="B25" s="135"/>
      <c r="C25" s="135" t="s">
        <v>340</v>
      </c>
      <c r="D25" s="140">
        <f ca="1">AM25</f>
        <v>38839.295428240737</v>
      </c>
      <c r="E25" s="141" t="str">
        <f>IF(N25&gt;3,"am/on","")</f>
        <v>am/on</v>
      </c>
      <c r="F25" s="142" t="str">
        <f ca="1">IF(N25&gt;3,BY25,"")</f>
        <v>2 May/Mai 2006</v>
      </c>
      <c r="G25" s="141" t="s">
        <v>341</v>
      </c>
      <c r="H25" s="140">
        <f ca="1">BK25</f>
        <v>38839.829027777778</v>
      </c>
      <c r="I25" s="141" t="str">
        <f>IF(N25&gt;3,"am/on","")</f>
        <v>am/on</v>
      </c>
      <c r="J25" s="142" t="str">
        <f ca="1">IF(N25&gt;3,CI25,"")</f>
        <v>2 May/Mai 2006</v>
      </c>
      <c r="K25" s="135"/>
      <c r="L25" s="150">
        <f ca="1">BN25</f>
        <v>46103</v>
      </c>
      <c r="M25" s="135"/>
      <c r="N25" s="143">
        <f>AA25+P25+1</f>
        <v>5</v>
      </c>
      <c r="O25" s="135"/>
      <c r="P25" s="148">
        <v>1</v>
      </c>
      <c r="R25" s="147" t="s">
        <v>202</v>
      </c>
      <c r="X25" s="147">
        <f>X23+1</f>
        <v>10</v>
      </c>
      <c r="Y25" s="147">
        <f>INT(0.5+(Y$2/29*(X25-1)))+Z$2-1</f>
        <v>1</v>
      </c>
      <c r="AA25">
        <v>3</v>
      </c>
      <c r="AD25">
        <f ca="1">RAND()*62683+367</f>
        <v>38929.295423942523</v>
      </c>
      <c r="AE25">
        <f ca="1">86400*AD25</f>
        <v>3363491124.628634</v>
      </c>
      <c r="AF25">
        <f ca="1">INT(AE25+0.5)</f>
        <v>3363491125</v>
      </c>
      <c r="AG25">
        <f ca="1">AF25/86400</f>
        <v>38929.295428240737</v>
      </c>
      <c r="AH25">
        <f ca="1">HOUR(AG25)</f>
        <v>7</v>
      </c>
      <c r="AI25">
        <f ca="1">IF(AH25&gt;18,AG25-0.25,AG25)</f>
        <v>38929.295428240737</v>
      </c>
      <c r="AJ25">
        <f ca="1">MONTH(AI25)</f>
        <v>7</v>
      </c>
      <c r="AK25">
        <f ca="1">IF(AJ25&gt;6,AI25-90,AI25)</f>
        <v>38839.295428240737</v>
      </c>
      <c r="AL25">
        <f ca="1">DAY(AK25)</f>
        <v>2</v>
      </c>
      <c r="AM25">
        <f ca="1">IF(AL25&gt;20,AK25-10,AK25)</f>
        <v>38839.295428240737</v>
      </c>
      <c r="AO25">
        <f ca="1">RAND()*(INT(AM25)+1-AM25)+AM25</f>
        <v>38839.829022527454</v>
      </c>
      <c r="AP25">
        <f ca="1">RAND()*7+1+AM25</f>
        <v>38843.493870360842</v>
      </c>
      <c r="AQ25">
        <f ca="1">RAND()*30+30+AM25</f>
        <v>38882.856040423816</v>
      </c>
      <c r="AR25">
        <f ca="1">MONTH(AM25)</f>
        <v>5</v>
      </c>
      <c r="AS25">
        <f ca="1">MONTH(AQ25)</f>
        <v>6</v>
      </c>
      <c r="AT25">
        <f ca="1">AS25-AR25</f>
        <v>1</v>
      </c>
      <c r="AU25">
        <f ca="1">IF(AT25&gt;1,AQ25-30,AQ25)</f>
        <v>38882.856040423816</v>
      </c>
      <c r="AV25">
        <f ca="1">MONTH(AU25)</f>
        <v>6</v>
      </c>
      <c r="AW25">
        <f ca="1">IF(AV25=AR25,AU25+10,AU25)</f>
        <v>38882.856040423816</v>
      </c>
      <c r="AX25">
        <f ca="1">MONTH(AM25)</f>
        <v>5</v>
      </c>
      <c r="AY25">
        <f ca="1">DAY(AM25)</f>
        <v>2</v>
      </c>
      <c r="AZ25">
        <f ca="1">RAND()*(300-31*AX25)+70-AY25+AM25</f>
        <v>38981.144370260234</v>
      </c>
      <c r="BA25">
        <f ca="1">31.5*(AX25+1)+RAND()*365+AM25</f>
        <v>39039.772997122993</v>
      </c>
      <c r="BB25">
        <f ca="1">YEAR(BA25)</f>
        <v>2006</v>
      </c>
      <c r="BC25">
        <f ca="1">YEAR(AM25)</f>
        <v>2006</v>
      </c>
      <c r="BD25">
        <f ca="1">BB25-BC25</f>
        <v>0</v>
      </c>
      <c r="BE25">
        <f ca="1">BA25+365*(1-BD25)</f>
        <v>39404.772997122993</v>
      </c>
      <c r="BF25">
        <f ca="1">32*(12-AX25)-AY25+365</f>
        <v>587</v>
      </c>
      <c r="BG25">
        <f ca="1">RAND()*1826.25+BF25+AM25</f>
        <v>39923.726106594535</v>
      </c>
      <c r="BH25">
        <f ca="1">IF(AA25=3,AO25,IF(AA25=4,AP25,IF(AA25=6,AW25,IF(AA25=8,AZ25,IF(AA25=10,BE25,BG25)))))</f>
        <v>38839.829022527454</v>
      </c>
      <c r="BI25">
        <f ca="1">86400*BH25</f>
        <v>3355761227.5463719</v>
      </c>
      <c r="BJ25">
        <f ca="1">INT(BI25+0.5)</f>
        <v>3355761228</v>
      </c>
      <c r="BK25">
        <f ca="1">BJ25/86400</f>
        <v>38839.829027777778</v>
      </c>
      <c r="BL25">
        <f ca="1">BK25-AM25</f>
        <v>0.53359953704057261</v>
      </c>
      <c r="BM25">
        <f ca="1">86400*BL25</f>
        <v>46103.000000305474</v>
      </c>
      <c r="BN25">
        <f ca="1">INT(BM25+0.5)</f>
        <v>46103</v>
      </c>
      <c r="BP25" s="27">
        <f ca="1">AM25</f>
        <v>38839.295428240737</v>
      </c>
      <c r="BQ25" s="25">
        <f ca="1">DAY(BP25)</f>
        <v>2</v>
      </c>
      <c r="BR25">
        <f ca="1">MONTH(BP25)</f>
        <v>5</v>
      </c>
      <c r="BS25" t="str">
        <f ca="1">IF(BR25=1,BQ$5,IF(BR25=2,BR$5,IF(BR25=3,BS$5,IF(BR25=4,BT$5,IF(BR25=5,BU$5,IF(BR25=6,BV$5,""))))))</f>
        <v xml:space="preserve">May/Mai, </v>
      </c>
      <c r="BT25" t="str">
        <f ca="1">IF(BR25=7,BW$5,IF(BR25=8,BX$5,IF(BR25=9,BY$5,IF(BR25=10,BZ$5,IF(BR25=11,CA$5,IF(BR25=12,CB$5,""))))))</f>
        <v/>
      </c>
      <c r="BU25" t="str">
        <f ca="1">BS25&amp;BT25</f>
        <v xml:space="preserve">May/Mai, </v>
      </c>
      <c r="BV25">
        <f ca="1">LEN(BU25)-2</f>
        <v>7</v>
      </c>
      <c r="BW25" s="25" t="str">
        <f ca="1">LEFT(BU25,BV25)</f>
        <v>May/Mai</v>
      </c>
      <c r="BX25" s="25">
        <f ca="1">YEAR(BP25)</f>
        <v>2006</v>
      </c>
      <c r="BY25" t="str">
        <f ca="1">BQ25&amp;" "&amp;BW25&amp;" "&amp;BX25</f>
        <v>2 May/Mai 2006</v>
      </c>
      <c r="BZ25" s="69">
        <f ca="1">BK25</f>
        <v>38839.829027777778</v>
      </c>
      <c r="CA25" s="25">
        <f ca="1">DAY(BZ25)</f>
        <v>2</v>
      </c>
      <c r="CB25">
        <f ca="1">MONTH(BZ25)</f>
        <v>5</v>
      </c>
      <c r="CC25" t="str">
        <f ca="1">IF(CB25=1,BQ$5,IF(CB25=2,BR$5,IF(CB25=3,BS$5,IF(CB25=4,BT$5,IF(CB25=5,BU$5,IF(CB25=6,BV$5,""))))))</f>
        <v xml:space="preserve">May/Mai, </v>
      </c>
      <c r="CD25" t="str">
        <f ca="1">IF(CB25=7,BW$5,IF(CB25=8,BX$5,IF(CB25=9,BY$5,IF(CB25=10,BZ$5,IF(CB25=11,CA$5,IF(CB25=12,CB$5,""))))))</f>
        <v/>
      </c>
      <c r="CE25" t="str">
        <f ca="1">CC25&amp;CD25</f>
        <v xml:space="preserve">May/Mai, </v>
      </c>
      <c r="CF25">
        <f ca="1">LEN(CE25)-2</f>
        <v>7</v>
      </c>
      <c r="CG25" s="25" t="str">
        <f ca="1">LEFT(CE25,CF25)</f>
        <v>May/Mai</v>
      </c>
      <c r="CH25" s="25">
        <f ca="1">YEAR(BZ25)</f>
        <v>2006</v>
      </c>
      <c r="CI25" t="str">
        <f ca="1">CA25&amp;" "&amp;CG25&amp;" "&amp;CH25</f>
        <v>2 May/Mai 2006</v>
      </c>
    </row>
    <row r="26" spans="1:87" ht="8.25" customHeight="1" x14ac:dyDescent="0.25">
      <c r="A26" s="135"/>
      <c r="B26" s="135"/>
      <c r="C26" s="135"/>
      <c r="D26" s="135"/>
      <c r="E26" s="141"/>
      <c r="F26" s="142"/>
      <c r="G26" s="135"/>
      <c r="H26" s="135"/>
      <c r="I26" s="135"/>
      <c r="J26" s="142"/>
      <c r="K26" s="135"/>
      <c r="L26" s="151"/>
      <c r="M26" s="135"/>
      <c r="N26" s="143"/>
      <c r="O26" s="135"/>
    </row>
    <row r="27" spans="1:87" ht="28.5" customHeight="1" thickBot="1" x14ac:dyDescent="0.3">
      <c r="A27" s="135"/>
      <c r="B27" s="135"/>
      <c r="C27" s="135" t="s">
        <v>340</v>
      </c>
      <c r="D27" s="140">
        <f ca="1">AM27</f>
        <v>45421.197627314818</v>
      </c>
      <c r="E27" s="141" t="str">
        <f>IF(N27&gt;3,"am/on","")</f>
        <v>am/on</v>
      </c>
      <c r="F27" s="142" t="str">
        <f ca="1">IF(N27&gt;3,BY27,"")</f>
        <v>9 May/Mai 2024</v>
      </c>
      <c r="G27" s="141" t="s">
        <v>341</v>
      </c>
      <c r="H27" s="140">
        <f ca="1">BK27</f>
        <v>45421.794490740744</v>
      </c>
      <c r="I27" s="141" t="str">
        <f>IF(N27&gt;3,"am/on","")</f>
        <v>am/on</v>
      </c>
      <c r="J27" s="142" t="str">
        <f ca="1">IF(N27&gt;3,CI27,"")</f>
        <v>9 May/Mai 2024</v>
      </c>
      <c r="K27" s="135"/>
      <c r="L27" s="150">
        <f ca="1">BN27</f>
        <v>51569</v>
      </c>
      <c r="M27" s="135"/>
      <c r="N27" s="143">
        <f>AA27+P27+1</f>
        <v>5</v>
      </c>
      <c r="O27" s="135"/>
      <c r="P27" s="148">
        <v>1</v>
      </c>
      <c r="R27" s="147" t="s">
        <v>203</v>
      </c>
      <c r="X27" s="147">
        <f>X25+1</f>
        <v>11</v>
      </c>
      <c r="Y27" s="147">
        <f>INT(0.5+(Y$2/29*(X27-1)))+Z$2-1</f>
        <v>1</v>
      </c>
      <c r="AA27">
        <v>3</v>
      </c>
      <c r="AD27">
        <f ca="1">RAND()*62683+367</f>
        <v>45421.197626332811</v>
      </c>
      <c r="AE27">
        <f ca="1">86400*AD27</f>
        <v>3924391474.9151549</v>
      </c>
      <c r="AF27">
        <f ca="1">INT(AE27+0.5)</f>
        <v>3924391475</v>
      </c>
      <c r="AG27">
        <f ca="1">AF27/86400</f>
        <v>45421.197627314818</v>
      </c>
      <c r="AH27">
        <f ca="1">HOUR(AG27)</f>
        <v>4</v>
      </c>
      <c r="AI27">
        <f ca="1">IF(AH27&gt;18,AG27-0.25,AG27)</f>
        <v>45421.197627314818</v>
      </c>
      <c r="AJ27">
        <f ca="1">MONTH(AI27)</f>
        <v>5</v>
      </c>
      <c r="AK27">
        <f ca="1">IF(AJ27&gt;6,AI27-90,AI27)</f>
        <v>45421.197627314818</v>
      </c>
      <c r="AL27">
        <f ca="1">DAY(AK27)</f>
        <v>9</v>
      </c>
      <c r="AM27">
        <f ca="1">IF(AL27&gt;20,AK27-10,AK27)</f>
        <v>45421.197627314818</v>
      </c>
      <c r="AO27">
        <f ca="1">RAND()*(INT(AM27)+1-AM27)+AM27</f>
        <v>45421.79448695774</v>
      </c>
      <c r="AP27">
        <f ca="1">RAND()*7+1+AM27</f>
        <v>45426.810236243902</v>
      </c>
      <c r="AQ27">
        <f ca="1">RAND()*30+30+AM27</f>
        <v>45464.49875552833</v>
      </c>
      <c r="AR27">
        <f ca="1">MONTH(AM27)</f>
        <v>5</v>
      </c>
      <c r="AS27">
        <f ca="1">MONTH(AQ27)</f>
        <v>6</v>
      </c>
      <c r="AT27">
        <f ca="1">AS27-AR27</f>
        <v>1</v>
      </c>
      <c r="AU27">
        <f ca="1">IF(AT27&gt;1,AQ27-30,AQ27)</f>
        <v>45464.49875552833</v>
      </c>
      <c r="AV27">
        <f ca="1">MONTH(AU27)</f>
        <v>6</v>
      </c>
      <c r="AW27">
        <f ca="1">IF(AV27=AR27,AU27+10,AU27)</f>
        <v>45464.49875552833</v>
      </c>
      <c r="AX27">
        <f ca="1">MONTH(AM27)</f>
        <v>5</v>
      </c>
      <c r="AY27">
        <f ca="1">DAY(AM27)</f>
        <v>9</v>
      </c>
      <c r="AZ27">
        <f ca="1">RAND()*(300-31*AX27)+70-AY27+AM27</f>
        <v>45483.985130757101</v>
      </c>
      <c r="BA27">
        <f ca="1">31.5*(AX27+1)+RAND()*365+AM27</f>
        <v>45721.65780406104</v>
      </c>
      <c r="BB27">
        <f ca="1">YEAR(BA27)</f>
        <v>2025</v>
      </c>
      <c r="BC27">
        <f ca="1">YEAR(AM27)</f>
        <v>2024</v>
      </c>
      <c r="BD27">
        <f ca="1">BB27-BC27</f>
        <v>1</v>
      </c>
      <c r="BE27">
        <f ca="1">BA27+365*(1-BD27)</f>
        <v>45721.65780406104</v>
      </c>
      <c r="BF27">
        <f ca="1">32*(12-AX27)-AY27+365</f>
        <v>580</v>
      </c>
      <c r="BG27">
        <f ca="1">RAND()*1826.25+BF27+AM27</f>
        <v>46069.048723818327</v>
      </c>
      <c r="BH27">
        <f ca="1">IF(AA27=3,AO27,IF(AA27=4,AP27,IF(AA27=6,AW27,IF(AA27=8,AZ27,IF(AA27=10,BE27,BG27)))))</f>
        <v>45421.79448695774</v>
      </c>
      <c r="BI27">
        <f ca="1">86400*BH27</f>
        <v>3924443043.6731486</v>
      </c>
      <c r="BJ27">
        <f ca="1">INT(BI27+0.5)</f>
        <v>3924443044</v>
      </c>
      <c r="BK27">
        <f ca="1">BJ27/86400</f>
        <v>45421.794490740744</v>
      </c>
      <c r="BL27">
        <f ca="1">BK27-AM27</f>
        <v>0.59686342592613073</v>
      </c>
      <c r="BM27">
        <f ca="1">86400*BL27</f>
        <v>51569.000000017695</v>
      </c>
      <c r="BN27">
        <f ca="1">INT(BM27+0.5)</f>
        <v>51569</v>
      </c>
      <c r="BP27" s="27">
        <f ca="1">AM27</f>
        <v>45421.197627314818</v>
      </c>
      <c r="BQ27" s="25">
        <f ca="1">DAY(BP27)</f>
        <v>9</v>
      </c>
      <c r="BR27">
        <f ca="1">MONTH(BP27)</f>
        <v>5</v>
      </c>
      <c r="BS27" t="str">
        <f ca="1">IF(BR27=1,BQ$5,IF(BR27=2,BR$5,IF(BR27=3,BS$5,IF(BR27=4,BT$5,IF(BR27=5,BU$5,IF(BR27=6,BV$5,""))))))</f>
        <v xml:space="preserve">May/Mai, </v>
      </c>
      <c r="BT27" t="str">
        <f ca="1">IF(BR27=7,BW$5,IF(BR27=8,BX$5,IF(BR27=9,BY$5,IF(BR27=10,BZ$5,IF(BR27=11,CA$5,IF(BR27=12,CB$5,""))))))</f>
        <v/>
      </c>
      <c r="BU27" t="str">
        <f ca="1">BS27&amp;BT27</f>
        <v xml:space="preserve">May/Mai, </v>
      </c>
      <c r="BV27">
        <f ca="1">LEN(BU27)-2</f>
        <v>7</v>
      </c>
      <c r="BW27" s="25" t="str">
        <f ca="1">LEFT(BU27,BV27)</f>
        <v>May/Mai</v>
      </c>
      <c r="BX27" s="25">
        <f ca="1">YEAR(BP27)</f>
        <v>2024</v>
      </c>
      <c r="BY27" t="str">
        <f ca="1">BQ27&amp;" "&amp;BW27&amp;" "&amp;BX27</f>
        <v>9 May/Mai 2024</v>
      </c>
      <c r="BZ27" s="69">
        <f ca="1">BK27</f>
        <v>45421.794490740744</v>
      </c>
      <c r="CA27" s="25">
        <f ca="1">DAY(BZ27)</f>
        <v>9</v>
      </c>
      <c r="CB27">
        <f ca="1">MONTH(BZ27)</f>
        <v>5</v>
      </c>
      <c r="CC27" t="str">
        <f ca="1">IF(CB27=1,BQ$5,IF(CB27=2,BR$5,IF(CB27=3,BS$5,IF(CB27=4,BT$5,IF(CB27=5,BU$5,IF(CB27=6,BV$5,""))))))</f>
        <v xml:space="preserve">May/Mai, </v>
      </c>
      <c r="CD27" t="str">
        <f ca="1">IF(CB27=7,BW$5,IF(CB27=8,BX$5,IF(CB27=9,BY$5,IF(CB27=10,BZ$5,IF(CB27=11,CA$5,IF(CB27=12,CB$5,""))))))</f>
        <v/>
      </c>
      <c r="CE27" t="str">
        <f ca="1">CC27&amp;CD27</f>
        <v xml:space="preserve">May/Mai, </v>
      </c>
      <c r="CF27">
        <f ca="1">LEN(CE27)-2</f>
        <v>7</v>
      </c>
      <c r="CG27" s="25" t="str">
        <f ca="1">LEFT(CE27,CF27)</f>
        <v>May/Mai</v>
      </c>
      <c r="CH27" s="25">
        <f ca="1">YEAR(BZ27)</f>
        <v>2024</v>
      </c>
      <c r="CI27" t="str">
        <f ca="1">CA27&amp;" "&amp;CG27&amp;" "&amp;CH27</f>
        <v>9 May/Mai 2024</v>
      </c>
    </row>
    <row r="28" spans="1:87" ht="8.25" customHeight="1" x14ac:dyDescent="0.25">
      <c r="A28" s="135"/>
      <c r="B28" s="135"/>
      <c r="C28" s="135"/>
      <c r="D28" s="135"/>
      <c r="E28" s="141"/>
      <c r="F28" s="142"/>
      <c r="G28" s="135"/>
      <c r="H28" s="135"/>
      <c r="I28" s="135"/>
      <c r="J28" s="142"/>
      <c r="K28" s="135"/>
      <c r="L28" s="151"/>
      <c r="M28" s="135"/>
      <c r="N28" s="143"/>
      <c r="O28" s="135"/>
    </row>
    <row r="29" spans="1:87" ht="28.5" customHeight="1" thickBot="1" x14ac:dyDescent="0.3">
      <c r="A29" s="135"/>
      <c r="B29" s="135"/>
      <c r="C29" s="135" t="s">
        <v>340</v>
      </c>
      <c r="D29" s="140">
        <f ca="1">AM29</f>
        <v>56112.04483796296</v>
      </c>
      <c r="E29" s="141" t="str">
        <f>IF(N29&gt;3,"am/on","")</f>
        <v>am/on</v>
      </c>
      <c r="F29" s="142" t="str">
        <f ca="1">IF(N29&gt;3,BY29,"")</f>
        <v>16 August 2053</v>
      </c>
      <c r="G29" s="141" t="s">
        <v>341</v>
      </c>
      <c r="H29" s="140">
        <f ca="1">BK29</f>
        <v>56112.933761574073</v>
      </c>
      <c r="I29" s="141" t="str">
        <f>IF(N29&gt;3,"am/on","")</f>
        <v>am/on</v>
      </c>
      <c r="J29" s="142" t="str">
        <f ca="1">IF(N29&gt;3,CI29,"")</f>
        <v>16 August 2053</v>
      </c>
      <c r="K29" s="135"/>
      <c r="L29" s="150">
        <f ca="1">BN29</f>
        <v>76803</v>
      </c>
      <c r="M29" s="135"/>
      <c r="N29" s="143">
        <f>AA29+P29+1</f>
        <v>5</v>
      </c>
      <c r="O29" s="135"/>
      <c r="P29" s="148">
        <v>1</v>
      </c>
      <c r="R29" s="147" t="s">
        <v>204</v>
      </c>
      <c r="X29" s="147">
        <f>X27+1</f>
        <v>12</v>
      </c>
      <c r="Y29" s="147">
        <f>INT(0.5+(Y$2/29*(X29-1)))+Z$2-1</f>
        <v>1</v>
      </c>
      <c r="AA29">
        <v>3</v>
      </c>
      <c r="AD29">
        <f ca="1">RAND()*62683+367</f>
        <v>56202.044843301417</v>
      </c>
      <c r="AE29">
        <f ca="1">86400*AD29</f>
        <v>4855856674.4612427</v>
      </c>
      <c r="AF29">
        <f ca="1">INT(AE29+0.5)</f>
        <v>4855856674</v>
      </c>
      <c r="AG29">
        <f ca="1">AF29/86400</f>
        <v>56202.04483796296</v>
      </c>
      <c r="AH29">
        <f ca="1">HOUR(AG29)</f>
        <v>1</v>
      </c>
      <c r="AI29">
        <f ca="1">IF(AH29&gt;18,AG29-0.25,AG29)</f>
        <v>56202.04483796296</v>
      </c>
      <c r="AJ29">
        <f ca="1">MONTH(AI29)</f>
        <v>11</v>
      </c>
      <c r="AK29">
        <f ca="1">IF(AJ29&gt;6,AI29-90,AI29)</f>
        <v>56112.04483796296</v>
      </c>
      <c r="AL29">
        <f ca="1">DAY(AK29)</f>
        <v>16</v>
      </c>
      <c r="AM29">
        <f ca="1">IF(AL29&gt;20,AK29-10,AK29)</f>
        <v>56112.04483796296</v>
      </c>
      <c r="AO29">
        <f ca="1">RAND()*(INT(AM29)+1-AM29)+AM29</f>
        <v>56112.933759235028</v>
      </c>
      <c r="AP29">
        <f ca="1">RAND()*7+1+AM29</f>
        <v>56119.350912444141</v>
      </c>
      <c r="AQ29">
        <f ca="1">RAND()*30+30+AM29</f>
        <v>56155.579608461041</v>
      </c>
      <c r="AR29">
        <f ca="1">MONTH(AM29)</f>
        <v>8</v>
      </c>
      <c r="AS29">
        <f ca="1">MONTH(AQ29)</f>
        <v>9</v>
      </c>
      <c r="AT29">
        <f ca="1">AS29-AR29</f>
        <v>1</v>
      </c>
      <c r="AU29">
        <f ca="1">IF(AT29&gt;1,AQ29-30,AQ29)</f>
        <v>56155.579608461041</v>
      </c>
      <c r="AV29">
        <f ca="1">MONTH(AU29)</f>
        <v>9</v>
      </c>
      <c r="AW29">
        <f ca="1">IF(AV29=AR29,AU29+10,AU29)</f>
        <v>56155.579608461041</v>
      </c>
      <c r="AX29">
        <f ca="1">MONTH(AM29)</f>
        <v>8</v>
      </c>
      <c r="AY29">
        <f ca="1">DAY(AM29)</f>
        <v>16</v>
      </c>
      <c r="AZ29">
        <f ca="1">RAND()*(300-31*AX29)+70-AY29+AM29</f>
        <v>56176.422975364403</v>
      </c>
      <c r="BA29">
        <f ca="1">31.5*(AX29+1)+RAND()*365+AM29</f>
        <v>56473.810412185543</v>
      </c>
      <c r="BB29">
        <f ca="1">YEAR(BA29)</f>
        <v>2054</v>
      </c>
      <c r="BC29">
        <f ca="1">YEAR(AM29)</f>
        <v>2053</v>
      </c>
      <c r="BD29">
        <f ca="1">BB29-BC29</f>
        <v>1</v>
      </c>
      <c r="BE29">
        <f ca="1">BA29+365*(1-BD29)</f>
        <v>56473.810412185543</v>
      </c>
      <c r="BF29">
        <f ca="1">32*(12-AX29)-AY29+365</f>
        <v>477</v>
      </c>
      <c r="BG29">
        <f ca="1">RAND()*1826.25+BF29+AM29</f>
        <v>56831.003967808945</v>
      </c>
      <c r="BH29">
        <f ca="1">IF(AA29=3,AO29,IF(AA29=4,AP29,IF(AA29=6,AW29,IF(AA29=8,AZ29,IF(AA29=10,BE29,BG29)))))</f>
        <v>56112.933759235028</v>
      </c>
      <c r="BI29">
        <f ca="1">86400*BH29</f>
        <v>4848157476.7979059</v>
      </c>
      <c r="BJ29">
        <f ca="1">INT(BI29+0.5)</f>
        <v>4848157477</v>
      </c>
      <c r="BK29">
        <f ca="1">BJ29/86400</f>
        <v>56112.933761574073</v>
      </c>
      <c r="BL29">
        <f ca="1">BK29-AM29</f>
        <v>0.88892361111356877</v>
      </c>
      <c r="BM29">
        <f ca="1">86400*BL29</f>
        <v>76803.000000212342</v>
      </c>
      <c r="BN29">
        <f ca="1">INT(BM29+0.5)</f>
        <v>76803</v>
      </c>
      <c r="BP29" s="27">
        <f ca="1">AM29</f>
        <v>56112.04483796296</v>
      </c>
      <c r="BQ29" s="25">
        <f ca="1">DAY(BP29)</f>
        <v>16</v>
      </c>
      <c r="BR29">
        <f ca="1">MONTH(BP29)</f>
        <v>8</v>
      </c>
      <c r="BS29" t="str">
        <f ca="1">IF(BR29=1,BQ$5,IF(BR29=2,BR$5,IF(BR29=3,BS$5,IF(BR29=4,BT$5,IF(BR29=5,BU$5,IF(BR29=6,BV$5,""))))))</f>
        <v/>
      </c>
      <c r="BT29" t="str">
        <f ca="1">IF(BR29=7,BW$5,IF(BR29=8,BX$5,IF(BR29=9,BY$5,IF(BR29=10,BZ$5,IF(BR29=11,CA$5,IF(BR29=12,CB$5,""))))))</f>
        <v xml:space="preserve">August, </v>
      </c>
      <c r="BU29" t="str">
        <f ca="1">BS29&amp;BT29</f>
        <v xml:space="preserve">August, </v>
      </c>
      <c r="BV29">
        <f ca="1">LEN(BU29)-2</f>
        <v>6</v>
      </c>
      <c r="BW29" s="25" t="str">
        <f ca="1">LEFT(BU29,BV29)</f>
        <v>August</v>
      </c>
      <c r="BX29" s="25">
        <f ca="1">YEAR(BP29)</f>
        <v>2053</v>
      </c>
      <c r="BY29" t="str">
        <f ca="1">BQ29&amp;" "&amp;BW29&amp;" "&amp;BX29</f>
        <v>16 August 2053</v>
      </c>
      <c r="BZ29" s="69">
        <f ca="1">BK29</f>
        <v>56112.933761574073</v>
      </c>
      <c r="CA29" s="25">
        <f ca="1">DAY(BZ29)</f>
        <v>16</v>
      </c>
      <c r="CB29">
        <f ca="1">MONTH(BZ29)</f>
        <v>8</v>
      </c>
      <c r="CC29" t="str">
        <f ca="1">IF(CB29=1,BQ$5,IF(CB29=2,BR$5,IF(CB29=3,BS$5,IF(CB29=4,BT$5,IF(CB29=5,BU$5,IF(CB29=6,BV$5,""))))))</f>
        <v/>
      </c>
      <c r="CD29" t="str">
        <f ca="1">IF(CB29=7,BW$5,IF(CB29=8,BX$5,IF(CB29=9,BY$5,IF(CB29=10,BZ$5,IF(CB29=11,CA$5,IF(CB29=12,CB$5,""))))))</f>
        <v xml:space="preserve">August, </v>
      </c>
      <c r="CE29" t="str">
        <f ca="1">CC29&amp;CD29</f>
        <v xml:space="preserve">August, </v>
      </c>
      <c r="CF29">
        <f ca="1">LEN(CE29)-2</f>
        <v>6</v>
      </c>
      <c r="CG29" s="25" t="str">
        <f ca="1">LEFT(CE29,CF29)</f>
        <v>August</v>
      </c>
      <c r="CH29" s="25">
        <f ca="1">YEAR(BZ29)</f>
        <v>2053</v>
      </c>
      <c r="CI29" t="str">
        <f ca="1">CA29&amp;" "&amp;CG29&amp;" "&amp;CH29</f>
        <v>16 August 2053</v>
      </c>
    </row>
    <row r="30" spans="1:87" ht="8.25" customHeight="1" x14ac:dyDescent="0.25">
      <c r="A30" s="135"/>
      <c r="B30" s="135"/>
      <c r="C30" s="135"/>
      <c r="D30" s="135"/>
      <c r="E30" s="141"/>
      <c r="F30" s="142"/>
      <c r="G30" s="135"/>
      <c r="H30" s="135"/>
      <c r="I30" s="135"/>
      <c r="J30" s="142"/>
      <c r="K30" s="135"/>
      <c r="L30" s="151"/>
      <c r="M30" s="135"/>
      <c r="N30" s="143"/>
      <c r="O30" s="135"/>
    </row>
    <row r="31" spans="1:87" ht="28.5" customHeight="1" thickBot="1" x14ac:dyDescent="0.3">
      <c r="A31" s="135"/>
      <c r="B31" s="135"/>
      <c r="C31" s="135" t="s">
        <v>340</v>
      </c>
      <c r="D31" s="140">
        <f ca="1">AM31</f>
        <v>52425.78564814815</v>
      </c>
      <c r="E31" s="141" t="str">
        <f>IF(N31&gt;3,"am/on","")</f>
        <v>am/on</v>
      </c>
      <c r="F31" s="142" t="str">
        <f ca="1">IF(N31&gt;3,BY31,"")</f>
        <v>13 July/Juli 2043</v>
      </c>
      <c r="G31" s="141" t="s">
        <v>341</v>
      </c>
      <c r="H31" s="140">
        <f ca="1">BK31</f>
        <v>52425.799201388887</v>
      </c>
      <c r="I31" s="141" t="str">
        <f>IF(N31&gt;3,"am/on","")</f>
        <v>am/on</v>
      </c>
      <c r="J31" s="142" t="str">
        <f ca="1">IF(N31&gt;3,CI31,"")</f>
        <v>13 July/Juli 2043</v>
      </c>
      <c r="K31" s="135"/>
      <c r="L31" s="150">
        <f ca="1">BN31</f>
        <v>1171</v>
      </c>
      <c r="M31" s="135"/>
      <c r="N31" s="143">
        <f>AA31+P31+1</f>
        <v>5</v>
      </c>
      <c r="O31" s="135"/>
      <c r="P31" s="148">
        <v>1</v>
      </c>
      <c r="X31" s="147">
        <f>X29+1</f>
        <v>13</v>
      </c>
      <c r="Y31" s="147">
        <f>INT(0.5+(Y$2/29*(X31-1)))+Z$2-1</f>
        <v>1</v>
      </c>
      <c r="AA31">
        <v>3</v>
      </c>
      <c r="AD31">
        <f ca="1">RAND()*62683+367</f>
        <v>52525.785646687771</v>
      </c>
      <c r="AE31">
        <f ca="1">86400*AD31</f>
        <v>4538227879.8738232</v>
      </c>
      <c r="AF31">
        <f ca="1">INT(AE31+0.5)</f>
        <v>4538227880</v>
      </c>
      <c r="AG31">
        <f ca="1">AF31/86400</f>
        <v>52525.78564814815</v>
      </c>
      <c r="AH31">
        <f ca="1">HOUR(AG31)</f>
        <v>18</v>
      </c>
      <c r="AI31">
        <f ca="1">IF(AH31&gt;18,AG31-0.25,AG31)</f>
        <v>52525.78564814815</v>
      </c>
      <c r="AJ31">
        <f ca="1">MONTH(AI31)</f>
        <v>10</v>
      </c>
      <c r="AK31">
        <f ca="1">IF(AJ31&gt;6,AI31-90,AI31)</f>
        <v>52435.78564814815</v>
      </c>
      <c r="AL31">
        <f ca="1">DAY(AK31)</f>
        <v>23</v>
      </c>
      <c r="AM31">
        <f ca="1">IF(AL31&gt;20,AK31-10,AK31)</f>
        <v>52425.78564814815</v>
      </c>
      <c r="AO31">
        <f ca="1">RAND()*(INT(AM31)+1-AM31)+AM31</f>
        <v>52425.799201257869</v>
      </c>
      <c r="AP31">
        <f ca="1">RAND()*7+1+AM31</f>
        <v>52430.674643835293</v>
      </c>
      <c r="AQ31">
        <f ca="1">RAND()*30+30+AM31</f>
        <v>52461.336438826191</v>
      </c>
      <c r="AR31">
        <f ca="1">MONTH(AM31)</f>
        <v>7</v>
      </c>
      <c r="AS31">
        <f ca="1">MONTH(AQ31)</f>
        <v>8</v>
      </c>
      <c r="AT31">
        <f ca="1">AS31-AR31</f>
        <v>1</v>
      </c>
      <c r="AU31">
        <f ca="1">IF(AT31&gt;1,AQ31-30,AQ31)</f>
        <v>52461.336438826191</v>
      </c>
      <c r="AV31">
        <f ca="1">MONTH(AU31)</f>
        <v>8</v>
      </c>
      <c r="AW31">
        <f ca="1">IF(AV31=AR31,AU31+10,AU31)</f>
        <v>52461.336438826191</v>
      </c>
      <c r="AX31">
        <f ca="1">MONTH(AM31)</f>
        <v>7</v>
      </c>
      <c r="AY31">
        <f ca="1">DAY(AM31)</f>
        <v>13</v>
      </c>
      <c r="AZ31">
        <f ca="1">RAND()*(300-31*AX31)+70-AY31+AM31</f>
        <v>52543.749561493954</v>
      </c>
      <c r="BA31">
        <f ca="1">31.5*(AX31+1)+RAND()*365+AM31</f>
        <v>52717.263424721954</v>
      </c>
      <c r="BB31">
        <f ca="1">YEAR(BA31)</f>
        <v>2044</v>
      </c>
      <c r="BC31">
        <f ca="1">YEAR(AM31)</f>
        <v>2043</v>
      </c>
      <c r="BD31">
        <f ca="1">BB31-BC31</f>
        <v>1</v>
      </c>
      <c r="BE31">
        <f ca="1">BA31+365*(1-BD31)</f>
        <v>52717.263424721954</v>
      </c>
      <c r="BF31">
        <f ca="1">32*(12-AX31)-AY31+365</f>
        <v>512</v>
      </c>
      <c r="BG31">
        <f ca="1">RAND()*1826.25+BF31+AM31</f>
        <v>54458.468109693858</v>
      </c>
      <c r="BH31">
        <f ca="1">IF(AA31=3,AO31,IF(AA31=4,AP31,IF(AA31=6,AW31,IF(AA31=8,AZ31,IF(AA31=10,BE31,BG31)))))</f>
        <v>52425.799201257869</v>
      </c>
      <c r="BI31">
        <f ca="1">86400*BH31</f>
        <v>4529589050.9886799</v>
      </c>
      <c r="BJ31">
        <f ca="1">INT(BI31+0.5)</f>
        <v>4529589051</v>
      </c>
      <c r="BK31">
        <f ca="1">BJ31/86400</f>
        <v>52425.799201388887</v>
      </c>
      <c r="BL31">
        <f ca="1">BK31-AM31</f>
        <v>1.3553240736655425E-2</v>
      </c>
      <c r="BM31">
        <f ca="1">86400*BL31</f>
        <v>1170.9999996470287</v>
      </c>
      <c r="BN31">
        <f ca="1">INT(BM31+0.5)</f>
        <v>1171</v>
      </c>
      <c r="BP31" s="27">
        <f ca="1">AM31</f>
        <v>52425.78564814815</v>
      </c>
      <c r="BQ31" s="25">
        <f ca="1">DAY(BP31)</f>
        <v>13</v>
      </c>
      <c r="BR31">
        <f ca="1">MONTH(BP31)</f>
        <v>7</v>
      </c>
      <c r="BS31" t="str">
        <f ca="1">IF(BR31=1,BQ$5,IF(BR31=2,BR$5,IF(BR31=3,BS$5,IF(BR31=4,BT$5,IF(BR31=5,BU$5,IF(BR31=6,BV$5,""))))))</f>
        <v/>
      </c>
      <c r="BT31" t="str">
        <f ca="1">IF(BR31=7,BW$5,IF(BR31=8,BX$5,IF(BR31=9,BY$5,IF(BR31=10,BZ$5,IF(BR31=11,CA$5,IF(BR31=12,CB$5,""))))))</f>
        <v xml:space="preserve">July/Juli, </v>
      </c>
      <c r="BU31" t="str">
        <f ca="1">BS31&amp;BT31</f>
        <v xml:space="preserve">July/Juli, </v>
      </c>
      <c r="BV31">
        <f ca="1">LEN(BU31)-2</f>
        <v>9</v>
      </c>
      <c r="BW31" s="25" t="str">
        <f ca="1">LEFT(BU31,BV31)</f>
        <v>July/Juli</v>
      </c>
      <c r="BX31" s="25">
        <f ca="1">YEAR(BP31)</f>
        <v>2043</v>
      </c>
      <c r="BY31" t="str">
        <f ca="1">BQ31&amp;" "&amp;BW31&amp;" "&amp;BX31</f>
        <v>13 July/Juli 2043</v>
      </c>
      <c r="BZ31" s="69">
        <f ca="1">BK31</f>
        <v>52425.799201388887</v>
      </c>
      <c r="CA31" s="25">
        <f ca="1">DAY(BZ31)</f>
        <v>13</v>
      </c>
      <c r="CB31">
        <f ca="1">MONTH(BZ31)</f>
        <v>7</v>
      </c>
      <c r="CC31" t="str">
        <f ca="1">IF(CB31=1,BQ$5,IF(CB31=2,BR$5,IF(CB31=3,BS$5,IF(CB31=4,BT$5,IF(CB31=5,BU$5,IF(CB31=6,BV$5,""))))))</f>
        <v/>
      </c>
      <c r="CD31" t="str">
        <f ca="1">IF(CB31=7,BW$5,IF(CB31=8,BX$5,IF(CB31=9,BY$5,IF(CB31=10,BZ$5,IF(CB31=11,CA$5,IF(CB31=12,CB$5,""))))))</f>
        <v xml:space="preserve">July/Juli, </v>
      </c>
      <c r="CE31" t="str">
        <f ca="1">CC31&amp;CD31</f>
        <v xml:space="preserve">July/Juli, </v>
      </c>
      <c r="CF31">
        <f ca="1">LEN(CE31)-2</f>
        <v>9</v>
      </c>
      <c r="CG31" s="25" t="str">
        <f ca="1">LEFT(CE31,CF31)</f>
        <v>July/Juli</v>
      </c>
      <c r="CH31" s="25">
        <f ca="1">YEAR(BZ31)</f>
        <v>2043</v>
      </c>
      <c r="CI31" t="str">
        <f ca="1">CA31&amp;" "&amp;CG31&amp;" "&amp;CH31</f>
        <v>13 July/Juli 2043</v>
      </c>
    </row>
    <row r="32" spans="1:87" ht="8.25" customHeight="1" x14ac:dyDescent="0.25">
      <c r="A32" s="135"/>
      <c r="B32" s="135"/>
      <c r="C32" s="135"/>
      <c r="D32" s="135"/>
      <c r="E32" s="141"/>
      <c r="F32" s="142"/>
      <c r="G32" s="135"/>
      <c r="H32" s="135"/>
      <c r="I32" s="135"/>
      <c r="J32" s="142"/>
      <c r="K32" s="135"/>
      <c r="L32" s="151"/>
      <c r="M32" s="135"/>
      <c r="N32" s="143"/>
      <c r="O32" s="135"/>
    </row>
    <row r="33" spans="1:87" ht="28.5" customHeight="1" thickBot="1" x14ac:dyDescent="0.3">
      <c r="A33" s="135"/>
      <c r="B33" s="135"/>
      <c r="C33" s="135" t="s">
        <v>340</v>
      </c>
      <c r="D33" s="140">
        <f ca="1">AM33</f>
        <v>19183.642847222221</v>
      </c>
      <c r="E33" s="141" t="str">
        <f>IF(N33&gt;3,"am/on","")</f>
        <v>am/on</v>
      </c>
      <c r="F33" s="142" t="str">
        <f ca="1">IF(N33&gt;3,BY33,"")</f>
        <v>8 July/Juli 1952</v>
      </c>
      <c r="G33" s="141" t="s">
        <v>341</v>
      </c>
      <c r="H33" s="140">
        <f ca="1">BK33</f>
        <v>19183.870219907407</v>
      </c>
      <c r="I33" s="141" t="str">
        <f>IF(N33&gt;3,"am/on","")</f>
        <v>am/on</v>
      </c>
      <c r="J33" s="142" t="str">
        <f ca="1">IF(N33&gt;3,CI33,"")</f>
        <v>8 July/Juli 1952</v>
      </c>
      <c r="K33" s="135"/>
      <c r="L33" s="150">
        <f ca="1">BN33</f>
        <v>19645</v>
      </c>
      <c r="M33" s="135"/>
      <c r="N33" s="143">
        <f>AA33+P33+1</f>
        <v>5</v>
      </c>
      <c r="O33" s="135"/>
      <c r="P33" s="148">
        <v>1</v>
      </c>
      <c r="R33" s="147" t="s">
        <v>205</v>
      </c>
      <c r="X33" s="147">
        <f>X31+1</f>
        <v>14</v>
      </c>
      <c r="Y33" s="147">
        <f>INT(0.5+(Y$2/29*(X33-1)))+Z$2-1</f>
        <v>1</v>
      </c>
      <c r="AA33">
        <v>3</v>
      </c>
      <c r="AD33">
        <f ca="1">RAND()*62683+367</f>
        <v>19273.642843866382</v>
      </c>
      <c r="AE33">
        <f ca="1">86400*AD33</f>
        <v>1665242741.7100554</v>
      </c>
      <c r="AF33">
        <f ca="1">INT(AE33+0.5)</f>
        <v>1665242742</v>
      </c>
      <c r="AG33">
        <f ca="1">AF33/86400</f>
        <v>19273.642847222221</v>
      </c>
      <c r="AH33">
        <f ca="1">HOUR(AG33)</f>
        <v>15</v>
      </c>
      <c r="AI33">
        <f ca="1">IF(AH33&gt;18,AG33-0.25,AG33)</f>
        <v>19273.642847222221</v>
      </c>
      <c r="AJ33">
        <f ca="1">MONTH(AI33)</f>
        <v>10</v>
      </c>
      <c r="AK33">
        <f ca="1">IF(AJ33&gt;6,AI33-90,AI33)</f>
        <v>19183.642847222221</v>
      </c>
      <c r="AL33">
        <f ca="1">DAY(AK33)</f>
        <v>8</v>
      </c>
      <c r="AM33">
        <f ca="1">IF(AL33&gt;20,AK33-10,AK33)</f>
        <v>19183.642847222221</v>
      </c>
      <c r="AO33">
        <f ca="1">RAND()*(INT(AM33)+1-AM33)+AM33</f>
        <v>19183.870214673119</v>
      </c>
      <c r="AP33">
        <f ca="1">RAND()*7+1+AM33</f>
        <v>19191.258757934818</v>
      </c>
      <c r="AQ33">
        <f ca="1">RAND()*30+30+AM33</f>
        <v>19217.807519343165</v>
      </c>
      <c r="AR33">
        <f ca="1">MONTH(AM33)</f>
        <v>7</v>
      </c>
      <c r="AS33">
        <f ca="1">MONTH(AQ33)</f>
        <v>8</v>
      </c>
      <c r="AT33">
        <f ca="1">AS33-AR33</f>
        <v>1</v>
      </c>
      <c r="AU33">
        <f ca="1">IF(AT33&gt;1,AQ33-30,AQ33)</f>
        <v>19217.807519343165</v>
      </c>
      <c r="AV33">
        <f ca="1">MONTH(AU33)</f>
        <v>8</v>
      </c>
      <c r="AW33">
        <f ca="1">IF(AV33=AR33,AU33+10,AU33)</f>
        <v>19217.807519343165</v>
      </c>
      <c r="AX33">
        <f ca="1">MONTH(AM33)</f>
        <v>7</v>
      </c>
      <c r="AY33">
        <f ca="1">DAY(AM33)</f>
        <v>8</v>
      </c>
      <c r="AZ33">
        <f ca="1">RAND()*(300-31*AX33)+70-AY33+AM33</f>
        <v>19315.723211900622</v>
      </c>
      <c r="BA33">
        <f ca="1">31.5*(AX33+1)+RAND()*365+AM33</f>
        <v>19714.630700876449</v>
      </c>
      <c r="BB33">
        <f ca="1">YEAR(BA33)</f>
        <v>1953</v>
      </c>
      <c r="BC33">
        <f ca="1">YEAR(AM33)</f>
        <v>1952</v>
      </c>
      <c r="BD33">
        <f ca="1">BB33-BC33</f>
        <v>1</v>
      </c>
      <c r="BE33">
        <f ca="1">BA33+365*(1-BD33)</f>
        <v>19714.630700876449</v>
      </c>
      <c r="BF33">
        <f ca="1">32*(12-AX33)-AY33+365</f>
        <v>517</v>
      </c>
      <c r="BG33">
        <f ca="1">RAND()*1826.25+BF33+AM33</f>
        <v>21318.096223045446</v>
      </c>
      <c r="BH33">
        <f ca="1">IF(AA33=3,AO33,IF(AA33=4,AP33,IF(AA33=6,AW33,IF(AA33=8,AZ33,IF(AA33=10,BE33,BG33)))))</f>
        <v>19183.870214673119</v>
      </c>
      <c r="BI33">
        <f ca="1">86400*BH33</f>
        <v>1657486386.5477576</v>
      </c>
      <c r="BJ33">
        <f ca="1">INT(BI33+0.5)</f>
        <v>1657486387</v>
      </c>
      <c r="BK33">
        <f ca="1">BJ33/86400</f>
        <v>19183.870219907407</v>
      </c>
      <c r="BL33">
        <f ca="1">BK33-AM33</f>
        <v>0.22737268518540077</v>
      </c>
      <c r="BM33">
        <f ca="1">86400*BL33</f>
        <v>19645.000000018626</v>
      </c>
      <c r="BN33">
        <f ca="1">INT(BM33+0.5)</f>
        <v>19645</v>
      </c>
      <c r="BP33" s="27">
        <f ca="1">AM33</f>
        <v>19183.642847222221</v>
      </c>
      <c r="BQ33" s="25">
        <f ca="1">DAY(BP33)</f>
        <v>8</v>
      </c>
      <c r="BR33">
        <f ca="1">MONTH(BP33)</f>
        <v>7</v>
      </c>
      <c r="BS33" t="str">
        <f ca="1">IF(BR33=1,BQ$5,IF(BR33=2,BR$5,IF(BR33=3,BS$5,IF(BR33=4,BT$5,IF(BR33=5,BU$5,IF(BR33=6,BV$5,""))))))</f>
        <v/>
      </c>
      <c r="BT33" t="str">
        <f ca="1">IF(BR33=7,BW$5,IF(BR33=8,BX$5,IF(BR33=9,BY$5,IF(BR33=10,BZ$5,IF(BR33=11,CA$5,IF(BR33=12,CB$5,""))))))</f>
        <v xml:space="preserve">July/Juli, </v>
      </c>
      <c r="BU33" t="str">
        <f ca="1">BS33&amp;BT33</f>
        <v xml:space="preserve">July/Juli, </v>
      </c>
      <c r="BV33">
        <f ca="1">LEN(BU33)-2</f>
        <v>9</v>
      </c>
      <c r="BW33" s="25" t="str">
        <f ca="1">LEFT(BU33,BV33)</f>
        <v>July/Juli</v>
      </c>
      <c r="BX33" s="25">
        <f ca="1">YEAR(BP33)</f>
        <v>1952</v>
      </c>
      <c r="BY33" t="str">
        <f ca="1">BQ33&amp;" "&amp;BW33&amp;" "&amp;BX33</f>
        <v>8 July/Juli 1952</v>
      </c>
      <c r="BZ33" s="69">
        <f ca="1">BK33</f>
        <v>19183.870219907407</v>
      </c>
      <c r="CA33" s="25">
        <f ca="1">DAY(BZ33)</f>
        <v>8</v>
      </c>
      <c r="CB33">
        <f ca="1">MONTH(BZ33)</f>
        <v>7</v>
      </c>
      <c r="CC33" t="str">
        <f ca="1">IF(CB33=1,BQ$5,IF(CB33=2,BR$5,IF(CB33=3,BS$5,IF(CB33=4,BT$5,IF(CB33=5,BU$5,IF(CB33=6,BV$5,""))))))</f>
        <v/>
      </c>
      <c r="CD33" t="str">
        <f ca="1">IF(CB33=7,BW$5,IF(CB33=8,BX$5,IF(CB33=9,BY$5,IF(CB33=10,BZ$5,IF(CB33=11,CA$5,IF(CB33=12,CB$5,""))))))</f>
        <v xml:space="preserve">July/Juli, </v>
      </c>
      <c r="CE33" t="str">
        <f ca="1">CC33&amp;CD33</f>
        <v xml:space="preserve">July/Juli, </v>
      </c>
      <c r="CF33">
        <f ca="1">LEN(CE33)-2</f>
        <v>9</v>
      </c>
      <c r="CG33" s="25" t="str">
        <f ca="1">LEFT(CE33,CF33)</f>
        <v>July/Juli</v>
      </c>
      <c r="CH33" s="25">
        <f ca="1">YEAR(BZ33)</f>
        <v>1952</v>
      </c>
      <c r="CI33" t="str">
        <f ca="1">CA33&amp;" "&amp;CG33&amp;" "&amp;CH33</f>
        <v>8 July/Juli 1952</v>
      </c>
    </row>
    <row r="34" spans="1:87" ht="8.25" customHeight="1" x14ac:dyDescent="0.25">
      <c r="A34" s="135"/>
      <c r="B34" s="135"/>
      <c r="C34" s="135"/>
      <c r="D34" s="135"/>
      <c r="E34" s="141"/>
      <c r="F34" s="142"/>
      <c r="G34" s="135"/>
      <c r="H34" s="135"/>
      <c r="I34" s="135"/>
      <c r="J34" s="142"/>
      <c r="K34" s="135"/>
      <c r="L34" s="151"/>
      <c r="M34" s="135"/>
      <c r="N34" s="143"/>
      <c r="O34" s="135"/>
    </row>
    <row r="35" spans="1:87" ht="28.5" customHeight="1" thickBot="1" x14ac:dyDescent="0.3">
      <c r="A35" s="135"/>
      <c r="B35" s="135"/>
      <c r="C35" s="135" t="s">
        <v>340</v>
      </c>
      <c r="D35" s="140">
        <f ca="1">AM35</f>
        <v>6032.7029861111114</v>
      </c>
      <c r="E35" s="141" t="str">
        <f>IF(N35&gt;3,"am/on","")</f>
        <v>am/on</v>
      </c>
      <c r="F35" s="142" t="str">
        <f ca="1">IF(N35&gt;3,BY35,"")</f>
        <v>6 July/Juli 1916</v>
      </c>
      <c r="G35" s="141" t="s">
        <v>341</v>
      </c>
      <c r="H35" s="140">
        <f ca="1">BK35</f>
        <v>6036.5962152777774</v>
      </c>
      <c r="I35" s="141" t="str">
        <f>IF(N35&gt;3,"am/on","")</f>
        <v>am/on</v>
      </c>
      <c r="J35" s="142" t="str">
        <f ca="1">IF(N35&gt;3,CI35,"")</f>
        <v>10 July/Juli 1916</v>
      </c>
      <c r="K35" s="135"/>
      <c r="L35" s="150">
        <f ca="1">BN35</f>
        <v>336375</v>
      </c>
      <c r="M35" s="135"/>
      <c r="N35" s="143">
        <f>AA35+P35+1</f>
        <v>9</v>
      </c>
      <c r="O35" s="135"/>
      <c r="P35" s="147">
        <v>4</v>
      </c>
      <c r="X35" s="147">
        <f>X33+1</f>
        <v>15</v>
      </c>
      <c r="Y35" s="147">
        <f>INT(0.5+(Y$2/29*(X35-1)))+Z$2</f>
        <v>2</v>
      </c>
      <c r="AA35">
        <v>4</v>
      </c>
      <c r="AD35">
        <f ca="1">RAND()*62683+367</f>
        <v>6122.7029877138302</v>
      </c>
      <c r="AE35">
        <f ca="1">86400*AD35</f>
        <v>529001538.13847494</v>
      </c>
      <c r="AF35">
        <f ca="1">INT(AE35+0.5)</f>
        <v>529001538</v>
      </c>
      <c r="AG35">
        <f ca="1">AF35/86400</f>
        <v>6122.7029861111114</v>
      </c>
      <c r="AH35">
        <f ca="1">HOUR(AG35)</f>
        <v>16</v>
      </c>
      <c r="AI35">
        <f ca="1">IF(AH35&gt;18,AG35-0.25,AG35)</f>
        <v>6122.7029861111114</v>
      </c>
      <c r="AJ35">
        <f ca="1">MONTH(AI35)</f>
        <v>10</v>
      </c>
      <c r="AK35">
        <f ca="1">IF(AJ35&gt;6,AI35-90,AI35)</f>
        <v>6032.7029861111114</v>
      </c>
      <c r="AL35">
        <f ca="1">DAY(AK35)</f>
        <v>6</v>
      </c>
      <c r="AM35">
        <f ca="1">IF(AL35&gt;20,AK35-10,AK35)</f>
        <v>6032.7029861111114</v>
      </c>
      <c r="AO35">
        <f ca="1">RAND()*(INT(AM35)+1-AM35)+AM35</f>
        <v>6032.8715924299649</v>
      </c>
      <c r="AP35">
        <f ca="1">RAND()*7+1+AM35</f>
        <v>6036.5962122107831</v>
      </c>
      <c r="AQ35">
        <f ca="1">RAND()*30+30+AM35</f>
        <v>6079.8010138535174</v>
      </c>
      <c r="AR35">
        <f ca="1">MONTH(AM35)</f>
        <v>7</v>
      </c>
      <c r="AS35">
        <f ca="1">MONTH(AQ35)</f>
        <v>8</v>
      </c>
      <c r="AT35">
        <f ca="1">AS35-AR35</f>
        <v>1</v>
      </c>
      <c r="AU35">
        <f ca="1">IF(AT35&gt;1,AQ35-30,AQ35)</f>
        <v>6079.8010138535174</v>
      </c>
      <c r="AV35">
        <f ca="1">MONTH(AU35)</f>
        <v>8</v>
      </c>
      <c r="AW35">
        <f ca="1">IF(AV35=AR35,AU35+10,AU35)</f>
        <v>6079.8010138535174</v>
      </c>
      <c r="AX35">
        <f ca="1">MONTH(AM35)</f>
        <v>7</v>
      </c>
      <c r="AY35">
        <f ca="1">DAY(AM35)</f>
        <v>6</v>
      </c>
      <c r="AZ35">
        <f ca="1">RAND()*(300-31*AX35)+70-AY35+AM35</f>
        <v>6114.9196231216747</v>
      </c>
      <c r="BA35">
        <f ca="1">31.5*(AX35+1)+RAND()*365+AM35</f>
        <v>6355.5181498336433</v>
      </c>
      <c r="BB35">
        <f ca="1">YEAR(BA35)</f>
        <v>1917</v>
      </c>
      <c r="BC35">
        <f ca="1">YEAR(AM35)</f>
        <v>1916</v>
      </c>
      <c r="BD35">
        <f ca="1">BB35-BC35</f>
        <v>1</v>
      </c>
      <c r="BE35">
        <f ca="1">BA35+365*(1-BD35)</f>
        <v>6355.5181498336433</v>
      </c>
      <c r="BF35">
        <f ca="1">32*(12-AX35)-AY35+365</f>
        <v>519</v>
      </c>
      <c r="BG35">
        <f ca="1">RAND()*1826.25+BF35+AM35</f>
        <v>7181.9707360067359</v>
      </c>
      <c r="BH35">
        <f ca="1">IF(AA35=3,AO35,IF(AA35=4,AP35,IF(AA35=6,AW35,IF(AA35=8,AZ35,IF(AA35=10,BE35,BG35)))))</f>
        <v>6036.5962122107831</v>
      </c>
      <c r="BI35">
        <f ca="1">86400*BH35</f>
        <v>521561912.73501164</v>
      </c>
      <c r="BJ35">
        <f ca="1">INT(BI35+0.5)</f>
        <v>521561913</v>
      </c>
      <c r="BK35">
        <f ca="1">BJ35/86400</f>
        <v>6036.5962152777774</v>
      </c>
      <c r="BL35">
        <f ca="1">BK35-AM35</f>
        <v>3.8932291666660603</v>
      </c>
      <c r="BM35">
        <f ca="1">86400*BL35</f>
        <v>336374.99999994761</v>
      </c>
      <c r="BN35">
        <f ca="1">INT(BM35+0.5)</f>
        <v>336375</v>
      </c>
      <c r="BP35" s="27">
        <f ca="1">AM35</f>
        <v>6032.7029861111114</v>
      </c>
      <c r="BQ35" s="25">
        <f ca="1">DAY(BP35)</f>
        <v>6</v>
      </c>
      <c r="BR35">
        <f ca="1">MONTH(BP35)</f>
        <v>7</v>
      </c>
      <c r="BS35" t="str">
        <f ca="1">IF(BR35=1,BQ$5,IF(BR35=2,BR$5,IF(BR35=3,BS$5,IF(BR35=4,BT$5,IF(BR35=5,BU$5,IF(BR35=6,BV$5,""))))))</f>
        <v/>
      </c>
      <c r="BT35" t="str">
        <f ca="1">IF(BR35=7,BW$5,IF(BR35=8,BX$5,IF(BR35=9,BY$5,IF(BR35=10,BZ$5,IF(BR35=11,CA$5,IF(BR35=12,CB$5,""))))))</f>
        <v xml:space="preserve">July/Juli, </v>
      </c>
      <c r="BU35" t="str">
        <f ca="1">BS35&amp;BT35</f>
        <v xml:space="preserve">July/Juli, </v>
      </c>
      <c r="BV35">
        <f ca="1">LEN(BU35)-2</f>
        <v>9</v>
      </c>
      <c r="BW35" s="25" t="str">
        <f ca="1">LEFT(BU35,BV35)</f>
        <v>July/Juli</v>
      </c>
      <c r="BX35" s="25">
        <f ca="1">YEAR(BP35)</f>
        <v>1916</v>
      </c>
      <c r="BY35" t="str">
        <f ca="1">BQ35&amp;" "&amp;BW35&amp;" "&amp;BX35</f>
        <v>6 July/Juli 1916</v>
      </c>
      <c r="BZ35" s="69">
        <f ca="1">BK35</f>
        <v>6036.5962152777774</v>
      </c>
      <c r="CA35" s="25">
        <f ca="1">DAY(BZ35)</f>
        <v>10</v>
      </c>
      <c r="CB35">
        <f ca="1">MONTH(BZ35)</f>
        <v>7</v>
      </c>
      <c r="CC35" t="str">
        <f ca="1">IF(CB35=1,BQ$5,IF(CB35=2,BR$5,IF(CB35=3,BS$5,IF(CB35=4,BT$5,IF(CB35=5,BU$5,IF(CB35=6,BV$5,""))))))</f>
        <v/>
      </c>
      <c r="CD35" t="str">
        <f ca="1">IF(CB35=7,BW$5,IF(CB35=8,BX$5,IF(CB35=9,BY$5,IF(CB35=10,BZ$5,IF(CB35=11,CA$5,IF(CB35=12,CB$5,""))))))</f>
        <v xml:space="preserve">July/Juli, </v>
      </c>
      <c r="CE35" t="str">
        <f ca="1">CC35&amp;CD35</f>
        <v xml:space="preserve">July/Juli, </v>
      </c>
      <c r="CF35">
        <f ca="1">LEN(CE35)-2</f>
        <v>9</v>
      </c>
      <c r="CG35" s="25" t="str">
        <f ca="1">LEFT(CE35,CF35)</f>
        <v>July/Juli</v>
      </c>
      <c r="CH35" s="25">
        <f ca="1">YEAR(BZ35)</f>
        <v>1916</v>
      </c>
      <c r="CI35" t="str">
        <f ca="1">CA35&amp;" "&amp;CG35&amp;" "&amp;CH35</f>
        <v>10 July/Juli 1916</v>
      </c>
    </row>
    <row r="36" spans="1:87" ht="8.25" customHeight="1" x14ac:dyDescent="0.25">
      <c r="A36" s="135"/>
      <c r="B36" s="135"/>
      <c r="C36" s="135"/>
      <c r="D36" s="135"/>
      <c r="E36" s="141"/>
      <c r="F36" s="142"/>
      <c r="G36" s="135"/>
      <c r="H36" s="135"/>
      <c r="I36" s="135"/>
      <c r="J36" s="142"/>
      <c r="K36" s="135"/>
      <c r="L36" s="151"/>
      <c r="M36" s="135"/>
      <c r="N36" s="143"/>
      <c r="O36" s="135"/>
    </row>
    <row r="37" spans="1:87" ht="28.5" customHeight="1" thickBot="1" x14ac:dyDescent="0.3">
      <c r="A37" s="135"/>
      <c r="B37" s="135"/>
      <c r="C37" s="135" t="s">
        <v>340</v>
      </c>
      <c r="D37" s="140">
        <f ca="1">AM37</f>
        <v>1982.4888194444445</v>
      </c>
      <c r="E37" s="141" t="str">
        <f>IF(N37&gt;3,"am/on","")</f>
        <v>am/on</v>
      </c>
      <c r="F37" s="142" t="str">
        <f ca="1">IF(N37&gt;3,BY37,"")</f>
        <v>4 June/Juni 1905</v>
      </c>
      <c r="G37" s="141" t="s">
        <v>341</v>
      </c>
      <c r="H37" s="140">
        <f ca="1">BK37</f>
        <v>1985.7056944444444</v>
      </c>
      <c r="I37" s="141" t="str">
        <f>IF(N37&gt;3,"am/on","")</f>
        <v>am/on</v>
      </c>
      <c r="J37" s="142" t="str">
        <f ca="1">IF(N37&gt;3,CI37,"")</f>
        <v>7 June/Juni 1905</v>
      </c>
      <c r="K37" s="135"/>
      <c r="L37" s="150">
        <f ca="1">BN37</f>
        <v>277938</v>
      </c>
      <c r="M37" s="135"/>
      <c r="N37" s="143">
        <f>AA37+P37+1</f>
        <v>9</v>
      </c>
      <c r="O37" s="135"/>
      <c r="P37" s="147">
        <v>4</v>
      </c>
      <c r="X37" s="147">
        <f>X35+1</f>
        <v>16</v>
      </c>
      <c r="Y37" s="147">
        <f>INT(0.5+(Y$2/29*(X37-1)))+Z$2</f>
        <v>2</v>
      </c>
      <c r="AA37">
        <v>4</v>
      </c>
      <c r="AD37">
        <f ca="1">RAND()*62683+367</f>
        <v>1982.4888217634921</v>
      </c>
      <c r="AE37">
        <f ca="1">86400*AD37</f>
        <v>171287034.20036572</v>
      </c>
      <c r="AF37">
        <f ca="1">INT(AE37+0.5)</f>
        <v>171287034</v>
      </c>
      <c r="AG37">
        <f ca="1">AF37/86400</f>
        <v>1982.4888194444445</v>
      </c>
      <c r="AH37">
        <f ca="1">HOUR(AG37)</f>
        <v>11</v>
      </c>
      <c r="AI37">
        <f ca="1">IF(AH37&gt;18,AG37-0.25,AG37)</f>
        <v>1982.4888194444445</v>
      </c>
      <c r="AJ37">
        <f ca="1">MONTH(AI37)</f>
        <v>6</v>
      </c>
      <c r="AK37">
        <f ca="1">IF(AJ37&gt;6,AI37-90,AI37)</f>
        <v>1982.4888194444445</v>
      </c>
      <c r="AL37">
        <f ca="1">DAY(AK37)</f>
        <v>4</v>
      </c>
      <c r="AM37">
        <f ca="1">IF(AL37&gt;20,AK37-10,AK37)</f>
        <v>1982.4888194444445</v>
      </c>
      <c r="AO37">
        <f ca="1">RAND()*(INT(AM37)+1-AM37)+AM37</f>
        <v>1982.7168375408014</v>
      </c>
      <c r="AP37">
        <f ca="1">RAND()*7+1+AM37</f>
        <v>1985.7056967610306</v>
      </c>
      <c r="AQ37">
        <f ca="1">RAND()*30+30+AM37</f>
        <v>2026.3686801988365</v>
      </c>
      <c r="AR37">
        <f ca="1">MONTH(AM37)</f>
        <v>6</v>
      </c>
      <c r="AS37">
        <f ca="1">MONTH(AQ37)</f>
        <v>7</v>
      </c>
      <c r="AT37">
        <f ca="1">AS37-AR37</f>
        <v>1</v>
      </c>
      <c r="AU37">
        <f ca="1">IF(AT37&gt;1,AQ37-30,AQ37)</f>
        <v>2026.3686801988365</v>
      </c>
      <c r="AV37">
        <f ca="1">MONTH(AU37)</f>
        <v>7</v>
      </c>
      <c r="AW37">
        <f ca="1">IF(AV37=AR37,AU37+10,AU37)</f>
        <v>2026.3686801988365</v>
      </c>
      <c r="AX37">
        <f ca="1">MONTH(AM37)</f>
        <v>6</v>
      </c>
      <c r="AY37">
        <f ca="1">DAY(AM37)</f>
        <v>4</v>
      </c>
      <c r="AZ37">
        <f ca="1">RAND()*(300-31*AX37)+70-AY37+AM37</f>
        <v>2105.1856779111249</v>
      </c>
      <c r="BA37">
        <f ca="1">31.5*(AX37+1)+RAND()*365+AM37</f>
        <v>2281.9565537698309</v>
      </c>
      <c r="BB37">
        <f ca="1">YEAR(BA37)</f>
        <v>1906</v>
      </c>
      <c r="BC37">
        <f ca="1">YEAR(AM37)</f>
        <v>1905</v>
      </c>
      <c r="BD37">
        <f ca="1">BB37-BC37</f>
        <v>1</v>
      </c>
      <c r="BE37">
        <f ca="1">BA37+365*(1-BD37)</f>
        <v>2281.9565537698309</v>
      </c>
      <c r="BF37">
        <f ca="1">32*(12-AX37)-AY37+365</f>
        <v>553</v>
      </c>
      <c r="BG37">
        <f ca="1">RAND()*1826.25+BF37+AM37</f>
        <v>3567.517613225973</v>
      </c>
      <c r="BH37">
        <f ca="1">IF(AA37=3,AO37,IF(AA37=4,AP37,IF(AA37=6,AW37,IF(AA37=8,AZ37,IF(AA37=10,BE37,BG37)))))</f>
        <v>1985.7056967610306</v>
      </c>
      <c r="BI37">
        <f ca="1">86400*BH37</f>
        <v>171564972.20015305</v>
      </c>
      <c r="BJ37">
        <f ca="1">INT(BI37+0.5)</f>
        <v>171564972</v>
      </c>
      <c r="BK37">
        <f ca="1">BJ37/86400</f>
        <v>1985.7056944444444</v>
      </c>
      <c r="BL37">
        <f ca="1">BK37-AM37</f>
        <v>3.2168749999998454</v>
      </c>
      <c r="BM37">
        <f ca="1">86400*BL37</f>
        <v>277937.99999998661</v>
      </c>
      <c r="BN37">
        <f ca="1">INT(BM37+0.5)</f>
        <v>277938</v>
      </c>
      <c r="BP37" s="27">
        <f ca="1">AM37</f>
        <v>1982.4888194444445</v>
      </c>
      <c r="BQ37" s="25">
        <f ca="1">DAY(BP37)</f>
        <v>4</v>
      </c>
      <c r="BR37">
        <f ca="1">MONTH(BP37)</f>
        <v>6</v>
      </c>
      <c r="BS37" t="str">
        <f ca="1">IF(BR37=1,BQ$5,IF(BR37=2,BR$5,IF(BR37=3,BS$5,IF(BR37=4,BT$5,IF(BR37=5,BU$5,IF(BR37=6,BV$5,""))))))</f>
        <v xml:space="preserve">June/Juni, </v>
      </c>
      <c r="BT37" t="str">
        <f ca="1">IF(BR37=7,BW$5,IF(BR37=8,BX$5,IF(BR37=9,BY$5,IF(BR37=10,BZ$5,IF(BR37=11,CA$5,IF(BR37=12,CB$5,""))))))</f>
        <v/>
      </c>
      <c r="BU37" t="str">
        <f ca="1">BS37&amp;BT37</f>
        <v xml:space="preserve">June/Juni, </v>
      </c>
      <c r="BV37">
        <f ca="1">LEN(BU37)-2</f>
        <v>9</v>
      </c>
      <c r="BW37" s="25" t="str">
        <f ca="1">LEFT(BU37,BV37)</f>
        <v>June/Juni</v>
      </c>
      <c r="BX37" s="25">
        <f ca="1">YEAR(BP37)</f>
        <v>1905</v>
      </c>
      <c r="BY37" t="str">
        <f ca="1">BQ37&amp;" "&amp;BW37&amp;" "&amp;BX37</f>
        <v>4 June/Juni 1905</v>
      </c>
      <c r="BZ37" s="69">
        <f ca="1">BK37</f>
        <v>1985.7056944444444</v>
      </c>
      <c r="CA37" s="25">
        <f ca="1">DAY(BZ37)</f>
        <v>7</v>
      </c>
      <c r="CB37">
        <f ca="1">MONTH(BZ37)</f>
        <v>6</v>
      </c>
      <c r="CC37" t="str">
        <f ca="1">IF(CB37=1,BQ$5,IF(CB37=2,BR$5,IF(CB37=3,BS$5,IF(CB37=4,BT$5,IF(CB37=5,BU$5,IF(CB37=6,BV$5,""))))))</f>
        <v xml:space="preserve">June/Juni, </v>
      </c>
      <c r="CD37" t="str">
        <f ca="1">IF(CB37=7,BW$5,IF(CB37=8,BX$5,IF(CB37=9,BY$5,IF(CB37=10,BZ$5,IF(CB37=11,CA$5,IF(CB37=12,CB$5,""))))))</f>
        <v/>
      </c>
      <c r="CE37" t="str">
        <f ca="1">CC37&amp;CD37</f>
        <v xml:space="preserve">June/Juni, </v>
      </c>
      <c r="CF37">
        <f ca="1">LEN(CE37)-2</f>
        <v>9</v>
      </c>
      <c r="CG37" s="25" t="str">
        <f ca="1">LEFT(CE37,CF37)</f>
        <v>June/Juni</v>
      </c>
      <c r="CH37" s="25">
        <f ca="1">YEAR(BZ37)</f>
        <v>1905</v>
      </c>
      <c r="CI37" t="str">
        <f ca="1">CA37&amp;" "&amp;CG37&amp;" "&amp;CH37</f>
        <v>7 June/Juni 1905</v>
      </c>
    </row>
    <row r="38" spans="1:87" ht="8.25" customHeight="1" x14ac:dyDescent="0.25">
      <c r="A38" s="135"/>
      <c r="B38" s="135"/>
      <c r="C38" s="135"/>
      <c r="D38" s="135"/>
      <c r="E38" s="141"/>
      <c r="F38" s="142"/>
      <c r="G38" s="135"/>
      <c r="H38" s="135"/>
      <c r="I38" s="135"/>
      <c r="J38" s="142"/>
      <c r="K38" s="135"/>
      <c r="L38" s="151"/>
      <c r="M38" s="135"/>
      <c r="N38" s="143"/>
      <c r="O38" s="135"/>
    </row>
    <row r="39" spans="1:87" ht="28.5" customHeight="1" thickBot="1" x14ac:dyDescent="0.3">
      <c r="A39" s="135"/>
      <c r="B39" s="135"/>
      <c r="C39" s="135" t="s">
        <v>340</v>
      </c>
      <c r="D39" s="140">
        <f ca="1">AM39</f>
        <v>62518.337812500002</v>
      </c>
      <c r="E39" s="141" t="str">
        <f>IF(N39&gt;3,"am/on","")</f>
        <v>am/on</v>
      </c>
      <c r="F39" s="142" t="str">
        <f ca="1">IF(N39&gt;3,BY39,"")</f>
        <v>1 March/März 2071</v>
      </c>
      <c r="G39" s="141" t="s">
        <v>341</v>
      </c>
      <c r="H39" s="140">
        <f ca="1">BK39</f>
        <v>62519.347592592596</v>
      </c>
      <c r="I39" s="141" t="str">
        <f>IF(N39&gt;3,"am/on","")</f>
        <v>am/on</v>
      </c>
      <c r="J39" s="142" t="str">
        <f ca="1">IF(N39&gt;3,CI39,"")</f>
        <v>2 March/März 2071</v>
      </c>
      <c r="K39" s="135"/>
      <c r="L39" s="150">
        <f ca="1">BN39</f>
        <v>87245</v>
      </c>
      <c r="M39" s="135"/>
      <c r="N39" s="143">
        <f>AA39+P39+1</f>
        <v>9</v>
      </c>
      <c r="O39" s="135"/>
      <c r="P39" s="147">
        <v>4</v>
      </c>
      <c r="X39" s="147">
        <f>X37+1</f>
        <v>17</v>
      </c>
      <c r="Y39" s="147">
        <f>INT(0.5+(Y$2/29*(X39-1)))+Z$2</f>
        <v>2</v>
      </c>
      <c r="AA39">
        <v>4</v>
      </c>
      <c r="AD39">
        <f ca="1">RAND()*62683+367</f>
        <v>62518.337808793636</v>
      </c>
      <c r="AE39">
        <f ca="1">86400*AD39</f>
        <v>5401584386.6797705</v>
      </c>
      <c r="AF39">
        <f ca="1">INT(AE39+0.5)</f>
        <v>5401584387</v>
      </c>
      <c r="AG39">
        <f ca="1">AF39/86400</f>
        <v>62518.337812500002</v>
      </c>
      <c r="AH39">
        <f ca="1">HOUR(AG39)</f>
        <v>8</v>
      </c>
      <c r="AI39">
        <f ca="1">IF(AH39&gt;18,AG39-0.25,AG39)</f>
        <v>62518.337812500002</v>
      </c>
      <c r="AJ39">
        <f ca="1">MONTH(AI39)</f>
        <v>3</v>
      </c>
      <c r="AK39">
        <f ca="1">IF(AJ39&gt;6,AI39-90,AI39)</f>
        <v>62518.337812500002</v>
      </c>
      <c r="AL39">
        <f ca="1">DAY(AK39)</f>
        <v>1</v>
      </c>
      <c r="AM39">
        <f ca="1">IF(AL39&gt;20,AK39-10,AK39)</f>
        <v>62518.337812500002</v>
      </c>
      <c r="AO39">
        <f ca="1">RAND()*(INT(AM39)+1-AM39)+AM39</f>
        <v>62518.381967300716</v>
      </c>
      <c r="AP39">
        <f ca="1">RAND()*7+1+AM39</f>
        <v>62519.347590767422</v>
      </c>
      <c r="AQ39">
        <f ca="1">RAND()*30+30+AM39</f>
        <v>62573.753105307231</v>
      </c>
      <c r="AR39">
        <f ca="1">MONTH(AM39)</f>
        <v>3</v>
      </c>
      <c r="AS39">
        <f ca="1">MONTH(AQ39)</f>
        <v>4</v>
      </c>
      <c r="AT39">
        <f ca="1">AS39-AR39</f>
        <v>1</v>
      </c>
      <c r="AU39">
        <f ca="1">IF(AT39&gt;1,AQ39-30,AQ39)</f>
        <v>62573.753105307231</v>
      </c>
      <c r="AV39">
        <f ca="1">MONTH(AU39)</f>
        <v>4</v>
      </c>
      <c r="AW39">
        <f ca="1">IF(AV39=AR39,AU39+10,AU39)</f>
        <v>62573.753105307231</v>
      </c>
      <c r="AX39">
        <f ca="1">MONTH(AM39)</f>
        <v>3</v>
      </c>
      <c r="AY39">
        <f ca="1">DAY(AM39)</f>
        <v>1</v>
      </c>
      <c r="AZ39">
        <f ca="1">RAND()*(300-31*AX39)+70-AY39+AM39</f>
        <v>62735.889075486768</v>
      </c>
      <c r="BA39">
        <f ca="1">31.5*(AX39+1)+RAND()*365+AM39</f>
        <v>62899.079774600825</v>
      </c>
      <c r="BB39">
        <f ca="1">YEAR(BA39)</f>
        <v>2072</v>
      </c>
      <c r="BC39">
        <f ca="1">YEAR(AM39)</f>
        <v>2071</v>
      </c>
      <c r="BD39">
        <f ca="1">BB39-BC39</f>
        <v>1</v>
      </c>
      <c r="BE39">
        <f ca="1">BA39+365*(1-BD39)</f>
        <v>62899.079774600825</v>
      </c>
      <c r="BF39">
        <f ca="1">32*(12-AX39)-AY39+365</f>
        <v>652</v>
      </c>
      <c r="BG39">
        <f ca="1">RAND()*1826.25+BF39+AM39</f>
        <v>63741.261705546247</v>
      </c>
      <c r="BH39">
        <f ca="1">IF(AA39=3,AO39,IF(AA39=4,AP39,IF(AA39=6,AW39,IF(AA39=8,AZ39,IF(AA39=10,BE39,BG39)))))</f>
        <v>62519.347590767422</v>
      </c>
      <c r="BI39">
        <f ca="1">86400*BH39</f>
        <v>5401671631.8423052</v>
      </c>
      <c r="BJ39">
        <f ca="1">INT(BI39+0.5)</f>
        <v>5401671632</v>
      </c>
      <c r="BK39">
        <f ca="1">BJ39/86400</f>
        <v>62519.347592592596</v>
      </c>
      <c r="BL39">
        <f ca="1">BK39-AM39</f>
        <v>1.0097800925941556</v>
      </c>
      <c r="BM39">
        <f ca="1">86400*BL39</f>
        <v>87245.000000135042</v>
      </c>
      <c r="BN39">
        <f ca="1">INT(BM39+0.5)</f>
        <v>87245</v>
      </c>
      <c r="BP39" s="27">
        <f ca="1">AM39</f>
        <v>62518.337812500002</v>
      </c>
      <c r="BQ39" s="25">
        <f ca="1">DAY(BP39)</f>
        <v>1</v>
      </c>
      <c r="BR39">
        <f ca="1">MONTH(BP39)</f>
        <v>3</v>
      </c>
      <c r="BS39" t="str">
        <f ca="1">IF(BR39=1,BQ$5,IF(BR39=2,BR$5,IF(BR39=3,BS$5,IF(BR39=4,BT$5,IF(BR39=5,BU$5,IF(BR39=6,BV$5,""))))))</f>
        <v xml:space="preserve">March/März, </v>
      </c>
      <c r="BT39" t="str">
        <f ca="1">IF(BR39=7,BW$5,IF(BR39=8,BX$5,IF(BR39=9,BY$5,IF(BR39=10,BZ$5,IF(BR39=11,CA$5,IF(BR39=12,CB$5,""))))))</f>
        <v/>
      </c>
      <c r="BU39" t="str">
        <f ca="1">BS39&amp;BT39</f>
        <v xml:space="preserve">March/März, </v>
      </c>
      <c r="BV39">
        <f ca="1">LEN(BU39)-2</f>
        <v>10</v>
      </c>
      <c r="BW39" s="25" t="str">
        <f ca="1">LEFT(BU39,BV39)</f>
        <v>March/März</v>
      </c>
      <c r="BX39" s="25">
        <f ca="1">YEAR(BP39)</f>
        <v>2071</v>
      </c>
      <c r="BY39" t="str">
        <f ca="1">BQ39&amp;" "&amp;BW39&amp;" "&amp;BX39</f>
        <v>1 March/März 2071</v>
      </c>
      <c r="BZ39" s="69">
        <f ca="1">BK39</f>
        <v>62519.347592592596</v>
      </c>
      <c r="CA39" s="25">
        <f ca="1">DAY(BZ39)</f>
        <v>2</v>
      </c>
      <c r="CB39">
        <f ca="1">MONTH(BZ39)</f>
        <v>3</v>
      </c>
      <c r="CC39" t="str">
        <f ca="1">IF(CB39=1,BQ$5,IF(CB39=2,BR$5,IF(CB39=3,BS$5,IF(CB39=4,BT$5,IF(CB39=5,BU$5,IF(CB39=6,BV$5,""))))))</f>
        <v xml:space="preserve">March/März, </v>
      </c>
      <c r="CD39" t="str">
        <f ca="1">IF(CB39=7,BW$5,IF(CB39=8,BX$5,IF(CB39=9,BY$5,IF(CB39=10,BZ$5,IF(CB39=11,CA$5,IF(CB39=12,CB$5,""))))))</f>
        <v/>
      </c>
      <c r="CE39" t="str">
        <f ca="1">CC39&amp;CD39</f>
        <v xml:space="preserve">March/März, </v>
      </c>
      <c r="CF39">
        <f ca="1">LEN(CE39)-2</f>
        <v>10</v>
      </c>
      <c r="CG39" s="25" t="str">
        <f ca="1">LEFT(CE39,CF39)</f>
        <v>March/März</v>
      </c>
      <c r="CH39" s="25">
        <f ca="1">YEAR(BZ39)</f>
        <v>2071</v>
      </c>
      <c r="CI39" t="str">
        <f ca="1">CA39&amp;" "&amp;CG39&amp;" "&amp;CH39</f>
        <v>2 March/März 2071</v>
      </c>
    </row>
    <row r="40" spans="1:87" ht="8.25" customHeight="1" x14ac:dyDescent="0.25">
      <c r="A40" s="135"/>
      <c r="B40" s="135"/>
      <c r="C40" s="135"/>
      <c r="D40" s="135"/>
      <c r="E40" s="141"/>
      <c r="F40" s="142"/>
      <c r="G40" s="135"/>
      <c r="H40" s="135"/>
      <c r="I40" s="135"/>
      <c r="J40" s="142"/>
      <c r="K40" s="135"/>
      <c r="L40" s="151"/>
      <c r="M40" s="135"/>
      <c r="N40" s="143"/>
      <c r="O40" s="135"/>
    </row>
    <row r="41" spans="1:87" ht="28.5" customHeight="1" thickBot="1" x14ac:dyDescent="0.3">
      <c r="A41" s="135"/>
      <c r="B41" s="135"/>
      <c r="C41" s="135" t="s">
        <v>340</v>
      </c>
      <c r="D41" s="140">
        <f ca="1">AM41</f>
        <v>22662.567800925925</v>
      </c>
      <c r="E41" s="141" t="str">
        <f>IF(N41&gt;3,"am/on","")</f>
        <v>am/on</v>
      </c>
      <c r="F41" s="142" t="str">
        <f ca="1">IF(N41&gt;3,BY41,"")</f>
        <v>16 Januar(y) 1962</v>
      </c>
      <c r="G41" s="141" t="s">
        <v>341</v>
      </c>
      <c r="H41" s="140">
        <f ca="1">BK41</f>
        <v>22701.321886574075</v>
      </c>
      <c r="I41" s="141" t="str">
        <f>IF(N41&gt;3,"am/on","")</f>
        <v>am/on</v>
      </c>
      <c r="J41" s="142" t="str">
        <f ca="1">IF(N41&gt;3,CI41,"")</f>
        <v>24 Februar(y) 1962</v>
      </c>
      <c r="K41" s="135"/>
      <c r="L41" s="150">
        <f ca="1">BN41</f>
        <v>3348353</v>
      </c>
      <c r="M41" s="135"/>
      <c r="N41" s="143">
        <f>AA41+P41+1</f>
        <v>10</v>
      </c>
      <c r="O41" s="135"/>
      <c r="P41" s="147">
        <v>3</v>
      </c>
      <c r="X41" s="147">
        <f>X39+1</f>
        <v>18</v>
      </c>
      <c r="Y41" s="147">
        <f>INT(0.5+(Y$2/29*(X41-1)))+Z$2</f>
        <v>2</v>
      </c>
      <c r="AA41">
        <v>6</v>
      </c>
      <c r="AD41">
        <f ca="1">RAND()*62683+367</f>
        <v>22672.567796965792</v>
      </c>
      <c r="AE41">
        <f ca="1">86400*AD41</f>
        <v>1958909857.6578443</v>
      </c>
      <c r="AF41">
        <f ca="1">INT(AE41+0.5)</f>
        <v>1958909858</v>
      </c>
      <c r="AG41">
        <f ca="1">AF41/86400</f>
        <v>22672.567800925925</v>
      </c>
      <c r="AH41">
        <f ca="1">HOUR(AG41)</f>
        <v>13</v>
      </c>
      <c r="AI41">
        <f ca="1">IF(AH41&gt;18,AG41-0.25,AG41)</f>
        <v>22672.567800925925</v>
      </c>
      <c r="AJ41">
        <f ca="1">MONTH(AI41)</f>
        <v>1</v>
      </c>
      <c r="AK41">
        <f ca="1">IF(AJ41&gt;6,AI41-90,AI41)</f>
        <v>22672.567800925925</v>
      </c>
      <c r="AL41">
        <f ca="1">DAY(AK41)</f>
        <v>26</v>
      </c>
      <c r="AM41">
        <f ca="1">IF(AL41&gt;20,AK41-10,AK41)</f>
        <v>22662.567800925925</v>
      </c>
      <c r="AO41">
        <f ca="1">RAND()*(INT(AM41)+1-AM41)+AM41</f>
        <v>22662.731989763255</v>
      </c>
      <c r="AP41">
        <f ca="1">RAND()*7+1+AM41</f>
        <v>22666.78619566713</v>
      </c>
      <c r="AQ41">
        <f ca="1">RAND()*30+30+AM41</f>
        <v>22701.321880999574</v>
      </c>
      <c r="AR41">
        <f ca="1">MONTH(AM41)</f>
        <v>1</v>
      </c>
      <c r="AS41">
        <f ca="1">MONTH(AQ41)</f>
        <v>2</v>
      </c>
      <c r="AT41">
        <f ca="1">AS41-AR41</f>
        <v>1</v>
      </c>
      <c r="AU41">
        <f ca="1">IF(AT41&gt;1,AQ41-30,AQ41)</f>
        <v>22701.321880999574</v>
      </c>
      <c r="AV41">
        <f ca="1">MONTH(AU41)</f>
        <v>2</v>
      </c>
      <c r="AW41">
        <f ca="1">IF(AV41=AR41,AU41+10,AU41)</f>
        <v>22701.321880999574</v>
      </c>
      <c r="AX41">
        <f ca="1">MONTH(AM41)</f>
        <v>1</v>
      </c>
      <c r="AY41">
        <f ca="1">DAY(AM41)</f>
        <v>16</v>
      </c>
      <c r="AZ41">
        <f ca="1">RAND()*(300-31*AX41)+70-AY41+AM41</f>
        <v>22737.036889753334</v>
      </c>
      <c r="BA41">
        <f ca="1">31.5*(AX41+1)+RAND()*365+AM41</f>
        <v>22966.373503379815</v>
      </c>
      <c r="BB41">
        <f ca="1">YEAR(BA41)</f>
        <v>1962</v>
      </c>
      <c r="BC41">
        <f ca="1">YEAR(AM41)</f>
        <v>1962</v>
      </c>
      <c r="BD41">
        <f ca="1">BB41-BC41</f>
        <v>0</v>
      </c>
      <c r="BE41">
        <f ca="1">BA41+365*(1-BD41)</f>
        <v>23331.373503379815</v>
      </c>
      <c r="BF41">
        <f ca="1">32*(12-AX41)-AY41+365</f>
        <v>701</v>
      </c>
      <c r="BG41">
        <f ca="1">RAND()*1826.25+BF41+AM41</f>
        <v>23684.499704741484</v>
      </c>
      <c r="BH41">
        <f ca="1">IF(AA41=3,AO41,IF(AA41=4,AP41,IF(AA41=6,AW41,IF(AA41=8,AZ41,IF(AA41=10,BE41,BG41)))))</f>
        <v>22701.321880999574</v>
      </c>
      <c r="BI41">
        <f ca="1">86400*BH41</f>
        <v>1961394210.5183632</v>
      </c>
      <c r="BJ41">
        <f ca="1">INT(BI41+0.5)</f>
        <v>1961394211</v>
      </c>
      <c r="BK41">
        <f ca="1">BJ41/86400</f>
        <v>22701.321886574075</v>
      </c>
      <c r="BL41">
        <f ca="1">BK41-AM41</f>
        <v>38.754085648150067</v>
      </c>
      <c r="BM41">
        <f ca="1">86400*BL41</f>
        <v>3348353.0000001658</v>
      </c>
      <c r="BN41">
        <f ca="1">INT(BM41+0.5)</f>
        <v>3348353</v>
      </c>
      <c r="BP41" s="27">
        <f ca="1">AM41</f>
        <v>22662.567800925925</v>
      </c>
      <c r="BQ41" s="25">
        <f ca="1">DAY(BP41)</f>
        <v>16</v>
      </c>
      <c r="BR41">
        <f ca="1">MONTH(BP41)</f>
        <v>1</v>
      </c>
      <c r="BS41" t="str">
        <f ca="1">IF(BR41=1,BQ$5,IF(BR41=2,BR$5,IF(BR41=3,BS$5,IF(BR41=4,BT$5,IF(BR41=5,BU$5,IF(BR41=6,BV$5,""))))))</f>
        <v xml:space="preserve">Januar(y), </v>
      </c>
      <c r="BT41" t="str">
        <f ca="1">IF(BR41=7,BW$5,IF(BR41=8,BX$5,IF(BR41=9,BY$5,IF(BR41=10,BZ$5,IF(BR41=11,CA$5,IF(BR41=12,CB$5,""))))))</f>
        <v/>
      </c>
      <c r="BU41" t="str">
        <f ca="1">BS41&amp;BT41</f>
        <v xml:space="preserve">Januar(y), </v>
      </c>
      <c r="BV41">
        <f ca="1">LEN(BU41)-2</f>
        <v>9</v>
      </c>
      <c r="BW41" s="25" t="str">
        <f ca="1">LEFT(BU41,BV41)</f>
        <v>Januar(y)</v>
      </c>
      <c r="BX41" s="25">
        <f ca="1">YEAR(BP41)</f>
        <v>1962</v>
      </c>
      <c r="BY41" t="str">
        <f ca="1">BQ41&amp;" "&amp;BW41&amp;" "&amp;BX41</f>
        <v>16 Januar(y) 1962</v>
      </c>
      <c r="BZ41" s="69">
        <f ca="1">BK41</f>
        <v>22701.321886574075</v>
      </c>
      <c r="CA41" s="25">
        <f ca="1">DAY(BZ41)</f>
        <v>24</v>
      </c>
      <c r="CB41">
        <f ca="1">MONTH(BZ41)</f>
        <v>2</v>
      </c>
      <c r="CC41" t="str">
        <f ca="1">IF(CB41=1,BQ$5,IF(CB41=2,BR$5,IF(CB41=3,BS$5,IF(CB41=4,BT$5,IF(CB41=5,BU$5,IF(CB41=6,BV$5,""))))))</f>
        <v xml:space="preserve">Februar(y), </v>
      </c>
      <c r="CD41" t="str">
        <f ca="1">IF(CB41=7,BW$5,IF(CB41=8,BX$5,IF(CB41=9,BY$5,IF(CB41=10,BZ$5,IF(CB41=11,CA$5,IF(CB41=12,CB$5,""))))))</f>
        <v/>
      </c>
      <c r="CE41" t="str">
        <f ca="1">CC41&amp;CD41</f>
        <v xml:space="preserve">Februar(y), </v>
      </c>
      <c r="CF41">
        <f ca="1">LEN(CE41)-2</f>
        <v>10</v>
      </c>
      <c r="CG41" s="25" t="str">
        <f ca="1">LEFT(CE41,CF41)</f>
        <v>Februar(y)</v>
      </c>
      <c r="CH41" s="25">
        <f ca="1">YEAR(BZ41)</f>
        <v>1962</v>
      </c>
      <c r="CI41" t="str">
        <f ca="1">CA41&amp;" "&amp;CG41&amp;" "&amp;CH41</f>
        <v>24 Februar(y) 1962</v>
      </c>
    </row>
    <row r="42" spans="1:87" ht="8.25" customHeight="1" x14ac:dyDescent="0.25">
      <c r="A42" s="135"/>
      <c r="B42" s="135"/>
      <c r="C42" s="135"/>
      <c r="D42" s="135"/>
      <c r="E42" s="141"/>
      <c r="F42" s="142"/>
      <c r="G42" s="135"/>
      <c r="H42" s="135"/>
      <c r="I42" s="135"/>
      <c r="J42" s="142"/>
      <c r="K42" s="135"/>
      <c r="L42" s="151"/>
      <c r="M42" s="135"/>
      <c r="N42" s="143"/>
      <c r="O42" s="135"/>
    </row>
    <row r="43" spans="1:87" ht="28.5" customHeight="1" thickBot="1" x14ac:dyDescent="0.3">
      <c r="A43" s="135"/>
      <c r="B43" s="135"/>
      <c r="C43" s="135" t="s">
        <v>340</v>
      </c>
      <c r="D43" s="140">
        <f ca="1">AM43</f>
        <v>62903.775972222225</v>
      </c>
      <c r="E43" s="141" t="str">
        <f>IF(N43&gt;3,"am/on","")</f>
        <v>am/on</v>
      </c>
      <c r="F43" s="142" t="str">
        <f ca="1">IF(N43&gt;3,BY43,"")</f>
        <v>20 March/März 2072</v>
      </c>
      <c r="G43" s="141" t="s">
        <v>341</v>
      </c>
      <c r="H43" s="140">
        <f ca="1">BK43</f>
        <v>62920.128263888888</v>
      </c>
      <c r="I43" s="141" t="str">
        <f>IF(N43&gt;3,"am/on","")</f>
        <v>am/on</v>
      </c>
      <c r="J43" s="142" t="str">
        <f ca="1">IF(N43&gt;3,CI43,"")</f>
        <v>6 April 2072</v>
      </c>
      <c r="K43" s="135"/>
      <c r="L43" s="150">
        <f ca="1">BN43</f>
        <v>1412838</v>
      </c>
      <c r="M43" s="135"/>
      <c r="N43" s="143">
        <f>AA43+P43+1</f>
        <v>10</v>
      </c>
      <c r="O43" s="135"/>
      <c r="P43" s="147">
        <v>3</v>
      </c>
      <c r="X43" s="147">
        <f>X41+1</f>
        <v>19</v>
      </c>
      <c r="Y43" s="147">
        <f>INT(0.5+(Y$2/29*(X43-1)))+Z$2</f>
        <v>2</v>
      </c>
      <c r="AA43">
        <v>6</v>
      </c>
      <c r="AD43">
        <f ca="1">RAND()*62683+367</f>
        <v>62913.775972394033</v>
      </c>
      <c r="AE43">
        <f ca="1">86400*AD43</f>
        <v>5435750244.0148439</v>
      </c>
      <c r="AF43">
        <f ca="1">INT(AE43+0.5)</f>
        <v>5435750244</v>
      </c>
      <c r="AG43">
        <f ca="1">AF43/86400</f>
        <v>62913.775972222225</v>
      </c>
      <c r="AH43">
        <f ca="1">HOUR(AG43)</f>
        <v>18</v>
      </c>
      <c r="AI43">
        <f ca="1">IF(AH43&gt;18,AG43-0.25,AG43)</f>
        <v>62913.775972222225</v>
      </c>
      <c r="AJ43">
        <f ca="1">MONTH(AI43)</f>
        <v>3</v>
      </c>
      <c r="AK43">
        <f ca="1">IF(AJ43&gt;6,AI43-90,AI43)</f>
        <v>62913.775972222225</v>
      </c>
      <c r="AL43">
        <f ca="1">DAY(AK43)</f>
        <v>30</v>
      </c>
      <c r="AM43">
        <f ca="1">IF(AL43&gt;20,AK43-10,AK43)</f>
        <v>62903.775972222225</v>
      </c>
      <c r="AO43">
        <f ca="1">RAND()*(INT(AM43)+1-AM43)+AM43</f>
        <v>62903.938504503785</v>
      </c>
      <c r="AP43">
        <f ca="1">RAND()*7+1+AM43</f>
        <v>62911.722759552649</v>
      </c>
      <c r="AQ43">
        <f ca="1">RAND()*30+30+AM43</f>
        <v>62950.128269459448</v>
      </c>
      <c r="AR43">
        <f ca="1">MONTH(AM43)</f>
        <v>3</v>
      </c>
      <c r="AS43">
        <f ca="1">MONTH(AQ43)</f>
        <v>5</v>
      </c>
      <c r="AT43">
        <f ca="1">AS43-AR43</f>
        <v>2</v>
      </c>
      <c r="AU43">
        <f ca="1">IF(AT43&gt;1,AQ43-30,AQ43)</f>
        <v>62920.128269459448</v>
      </c>
      <c r="AV43">
        <f ca="1">MONTH(AU43)</f>
        <v>4</v>
      </c>
      <c r="AW43">
        <f ca="1">IF(AV43=AR43,AU43+10,AU43)</f>
        <v>62920.128269459448</v>
      </c>
      <c r="AX43">
        <f ca="1">MONTH(AM43)</f>
        <v>3</v>
      </c>
      <c r="AY43">
        <f ca="1">DAY(AM43)</f>
        <v>20</v>
      </c>
      <c r="AZ43">
        <f ca="1">RAND()*(300-31*AX43)+70-AY43+AM43</f>
        <v>62969.46731229905</v>
      </c>
      <c r="BA43">
        <f ca="1">31.5*(AX43+1)+RAND()*365+AM43</f>
        <v>63112.335775585198</v>
      </c>
      <c r="BB43">
        <f ca="1">YEAR(BA43)</f>
        <v>2072</v>
      </c>
      <c r="BC43">
        <f ca="1">YEAR(AM43)</f>
        <v>2072</v>
      </c>
      <c r="BD43">
        <f ca="1">BB43-BC43</f>
        <v>0</v>
      </c>
      <c r="BE43">
        <f ca="1">BA43+365*(1-BD43)</f>
        <v>63477.335775585198</v>
      </c>
      <c r="BF43">
        <f ca="1">32*(12-AX43)-AY43+365</f>
        <v>633</v>
      </c>
      <c r="BG43">
        <f ca="1">RAND()*1826.25+BF43+AM43</f>
        <v>63616.675256398419</v>
      </c>
      <c r="BH43">
        <f ca="1">IF(AA43=3,AO43,IF(AA43=4,AP43,IF(AA43=6,AW43,IF(AA43=8,AZ43,IF(AA43=10,BE43,BG43)))))</f>
        <v>62920.128269459448</v>
      </c>
      <c r="BI43">
        <f ca="1">86400*BH43</f>
        <v>5436299082.4812965</v>
      </c>
      <c r="BJ43">
        <f ca="1">INT(BI43+0.5)</f>
        <v>5436299082</v>
      </c>
      <c r="BK43">
        <f ca="1">BJ43/86400</f>
        <v>62920.128263888888</v>
      </c>
      <c r="BL43">
        <f ca="1">BK43-AM43</f>
        <v>16.352291666662495</v>
      </c>
      <c r="BM43">
        <f ca="1">86400*BL43</f>
        <v>1412837.9999996396</v>
      </c>
      <c r="BN43">
        <f ca="1">INT(BM43+0.5)</f>
        <v>1412838</v>
      </c>
      <c r="BP43" s="27">
        <f ca="1">AM43</f>
        <v>62903.775972222225</v>
      </c>
      <c r="BQ43" s="25">
        <f ca="1">DAY(BP43)</f>
        <v>20</v>
      </c>
      <c r="BR43">
        <f ca="1">MONTH(BP43)</f>
        <v>3</v>
      </c>
      <c r="BS43" t="str">
        <f ca="1">IF(BR43=1,BQ$5,IF(BR43=2,BR$5,IF(BR43=3,BS$5,IF(BR43=4,BT$5,IF(BR43=5,BU$5,IF(BR43=6,BV$5,""))))))</f>
        <v xml:space="preserve">March/März, </v>
      </c>
      <c r="BT43" t="str">
        <f ca="1">IF(BR43=7,BW$5,IF(BR43=8,BX$5,IF(BR43=9,BY$5,IF(BR43=10,BZ$5,IF(BR43=11,CA$5,IF(BR43=12,CB$5,""))))))</f>
        <v/>
      </c>
      <c r="BU43" t="str">
        <f ca="1">BS43&amp;BT43</f>
        <v xml:space="preserve">March/März, </v>
      </c>
      <c r="BV43">
        <f ca="1">LEN(BU43)-2</f>
        <v>10</v>
      </c>
      <c r="BW43" s="25" t="str">
        <f ca="1">LEFT(BU43,BV43)</f>
        <v>March/März</v>
      </c>
      <c r="BX43" s="25">
        <f ca="1">YEAR(BP43)</f>
        <v>2072</v>
      </c>
      <c r="BY43" t="str">
        <f ca="1">BQ43&amp;" "&amp;BW43&amp;" "&amp;BX43</f>
        <v>20 March/März 2072</v>
      </c>
      <c r="BZ43" s="69">
        <f ca="1">BK43</f>
        <v>62920.128263888888</v>
      </c>
      <c r="CA43" s="25">
        <f ca="1">DAY(BZ43)</f>
        <v>6</v>
      </c>
      <c r="CB43">
        <f ca="1">MONTH(BZ43)</f>
        <v>4</v>
      </c>
      <c r="CC43" t="str">
        <f ca="1">IF(CB43=1,BQ$5,IF(CB43=2,BR$5,IF(CB43=3,BS$5,IF(CB43=4,BT$5,IF(CB43=5,BU$5,IF(CB43=6,BV$5,""))))))</f>
        <v xml:space="preserve">April, </v>
      </c>
      <c r="CD43" t="str">
        <f ca="1">IF(CB43=7,BW$5,IF(CB43=8,BX$5,IF(CB43=9,BY$5,IF(CB43=10,BZ$5,IF(CB43=11,CA$5,IF(CB43=12,CB$5,""))))))</f>
        <v/>
      </c>
      <c r="CE43" t="str">
        <f ca="1">CC43&amp;CD43</f>
        <v xml:space="preserve">April, </v>
      </c>
      <c r="CF43">
        <f ca="1">LEN(CE43)-2</f>
        <v>5</v>
      </c>
      <c r="CG43" s="25" t="str">
        <f ca="1">LEFT(CE43,CF43)</f>
        <v>April</v>
      </c>
      <c r="CH43" s="25">
        <f ca="1">YEAR(BZ43)</f>
        <v>2072</v>
      </c>
      <c r="CI43" t="str">
        <f ca="1">CA43&amp;" "&amp;CG43&amp;" "&amp;CH43</f>
        <v>6 April 2072</v>
      </c>
    </row>
    <row r="44" spans="1:87" ht="8.25" customHeight="1" x14ac:dyDescent="0.25">
      <c r="A44" s="135"/>
      <c r="B44" s="135"/>
      <c r="C44" s="135"/>
      <c r="D44" s="135"/>
      <c r="E44" s="141"/>
      <c r="F44" s="142"/>
      <c r="G44" s="135"/>
      <c r="H44" s="135"/>
      <c r="I44" s="135"/>
      <c r="J44" s="142"/>
      <c r="K44" s="135"/>
      <c r="L44" s="151"/>
      <c r="M44" s="135"/>
      <c r="N44" s="143"/>
      <c r="O44" s="135"/>
    </row>
    <row r="45" spans="1:87" ht="28.5" customHeight="1" thickBot="1" x14ac:dyDescent="0.3">
      <c r="A45" s="135"/>
      <c r="B45" s="135"/>
      <c r="C45" s="135" t="s">
        <v>340</v>
      </c>
      <c r="D45" s="140">
        <f ca="1">AM45</f>
        <v>19152.496377314816</v>
      </c>
      <c r="E45" s="141" t="str">
        <f>IF(N45&gt;3,"am/on","")</f>
        <v>am/on</v>
      </c>
      <c r="F45" s="142" t="str">
        <f ca="1">IF(N45&gt;3,BY45,"")</f>
        <v>7 June/Juni 1952</v>
      </c>
      <c r="G45" s="141" t="s">
        <v>341</v>
      </c>
      <c r="H45" s="140">
        <f ca="1">BK45</f>
        <v>19193.568182870371</v>
      </c>
      <c r="I45" s="141" t="str">
        <f>IF(N45&gt;3,"am/on","")</f>
        <v>am/on</v>
      </c>
      <c r="J45" s="142" t="str">
        <f ca="1">IF(N45&gt;3,CI45,"")</f>
        <v>18 July/Juli 1952</v>
      </c>
      <c r="K45" s="135"/>
      <c r="L45" s="150">
        <f ca="1">BN45</f>
        <v>3548604</v>
      </c>
      <c r="M45" s="135"/>
      <c r="N45" s="143">
        <f>AA45+P45+1</f>
        <v>10</v>
      </c>
      <c r="O45" s="135"/>
      <c r="P45" s="147">
        <v>3</v>
      </c>
      <c r="X45" s="147">
        <f>X43+1</f>
        <v>20</v>
      </c>
      <c r="Y45" s="147">
        <f>INT(0.5+(Y$2/29*(X45-1)))+Z$2</f>
        <v>2</v>
      </c>
      <c r="AA45">
        <v>6</v>
      </c>
      <c r="AD45">
        <f ca="1">RAND()*62683+367</f>
        <v>19242.496373924052</v>
      </c>
      <c r="AE45">
        <f ca="1">86400*AD45</f>
        <v>1662551686.7070382</v>
      </c>
      <c r="AF45">
        <f ca="1">INT(AE45+0.5)</f>
        <v>1662551687</v>
      </c>
      <c r="AG45">
        <f ca="1">AF45/86400</f>
        <v>19242.496377314816</v>
      </c>
      <c r="AH45">
        <f ca="1">HOUR(AG45)</f>
        <v>11</v>
      </c>
      <c r="AI45">
        <f ca="1">IF(AH45&gt;18,AG45-0.25,AG45)</f>
        <v>19242.496377314816</v>
      </c>
      <c r="AJ45">
        <f ca="1">MONTH(AI45)</f>
        <v>9</v>
      </c>
      <c r="AK45">
        <f ca="1">IF(AJ45&gt;6,AI45-90,AI45)</f>
        <v>19152.496377314816</v>
      </c>
      <c r="AL45">
        <f ca="1">DAY(AK45)</f>
        <v>7</v>
      </c>
      <c r="AM45">
        <f ca="1">IF(AL45&gt;20,AK45-10,AK45)</f>
        <v>19152.496377314816</v>
      </c>
      <c r="AO45">
        <f ca="1">RAND()*(INT(AM45)+1-AM45)+AM45</f>
        <v>19152.948207143418</v>
      </c>
      <c r="AP45">
        <f ca="1">RAND()*7+1+AM45</f>
        <v>19159.82191751372</v>
      </c>
      <c r="AQ45">
        <f ca="1">RAND()*30+30+AM45</f>
        <v>19193.568184183914</v>
      </c>
      <c r="AR45">
        <f ca="1">MONTH(AM45)</f>
        <v>6</v>
      </c>
      <c r="AS45">
        <f ca="1">MONTH(AQ45)</f>
        <v>7</v>
      </c>
      <c r="AT45">
        <f ca="1">AS45-AR45</f>
        <v>1</v>
      </c>
      <c r="AU45">
        <f ca="1">IF(AT45&gt;1,AQ45-30,AQ45)</f>
        <v>19193.568184183914</v>
      </c>
      <c r="AV45">
        <f ca="1">MONTH(AU45)</f>
        <v>7</v>
      </c>
      <c r="AW45">
        <f ca="1">IF(AV45=AR45,AU45+10,AU45)</f>
        <v>19193.568184183914</v>
      </c>
      <c r="AX45">
        <f ca="1">MONTH(AM45)</f>
        <v>6</v>
      </c>
      <c r="AY45">
        <f ca="1">DAY(AM45)</f>
        <v>7</v>
      </c>
      <c r="AZ45">
        <f ca="1">RAND()*(300-31*AX45)+70-AY45+AM45</f>
        <v>19300.622383150439</v>
      </c>
      <c r="BA45">
        <f ca="1">31.5*(AX45+1)+RAND()*365+AM45</f>
        <v>19375.769922718271</v>
      </c>
      <c r="BB45">
        <f ca="1">YEAR(BA45)</f>
        <v>1953</v>
      </c>
      <c r="BC45">
        <f ca="1">YEAR(AM45)</f>
        <v>1952</v>
      </c>
      <c r="BD45">
        <f ca="1">BB45-BC45</f>
        <v>1</v>
      </c>
      <c r="BE45">
        <f ca="1">BA45+365*(1-BD45)</f>
        <v>19375.769922718271</v>
      </c>
      <c r="BF45">
        <f ca="1">32*(12-AX45)-AY45+365</f>
        <v>550</v>
      </c>
      <c r="BG45">
        <f ca="1">RAND()*1826.25+BF45+AM45</f>
        <v>20443.101026593289</v>
      </c>
      <c r="BH45">
        <f ca="1">IF(AA45=3,AO45,IF(AA45=4,AP45,IF(AA45=6,AW45,IF(AA45=8,AZ45,IF(AA45=10,BE45,BG45)))))</f>
        <v>19193.568184183914</v>
      </c>
      <c r="BI45">
        <f ca="1">86400*BH45</f>
        <v>1658324291.1134901</v>
      </c>
      <c r="BJ45">
        <f ca="1">INT(BI45+0.5)</f>
        <v>1658324291</v>
      </c>
      <c r="BK45">
        <f ca="1">BJ45/86400</f>
        <v>19193.568182870371</v>
      </c>
      <c r="BL45">
        <f ca="1">BK45-AM45</f>
        <v>41.071805555555329</v>
      </c>
      <c r="BM45">
        <f ca="1">86400*BL45</f>
        <v>3548603.9999999804</v>
      </c>
      <c r="BN45">
        <f ca="1">INT(BM45+0.5)</f>
        <v>3548604</v>
      </c>
      <c r="BP45" s="27">
        <f ca="1">AM45</f>
        <v>19152.496377314816</v>
      </c>
      <c r="BQ45" s="25">
        <f ca="1">DAY(BP45)</f>
        <v>7</v>
      </c>
      <c r="BR45">
        <f ca="1">MONTH(BP45)</f>
        <v>6</v>
      </c>
      <c r="BS45" t="str">
        <f ca="1">IF(BR45=1,BQ$5,IF(BR45=2,BR$5,IF(BR45=3,BS$5,IF(BR45=4,BT$5,IF(BR45=5,BU$5,IF(BR45=6,BV$5,""))))))</f>
        <v xml:space="preserve">June/Juni, </v>
      </c>
      <c r="BT45" t="str">
        <f ca="1">IF(BR45=7,BW$5,IF(BR45=8,BX$5,IF(BR45=9,BY$5,IF(BR45=10,BZ$5,IF(BR45=11,CA$5,IF(BR45=12,CB$5,""))))))</f>
        <v/>
      </c>
      <c r="BU45" t="str">
        <f ca="1">BS45&amp;BT45</f>
        <v xml:space="preserve">June/Juni, </v>
      </c>
      <c r="BV45">
        <f ca="1">LEN(BU45)-2</f>
        <v>9</v>
      </c>
      <c r="BW45" s="25" t="str">
        <f ca="1">LEFT(BU45,BV45)</f>
        <v>June/Juni</v>
      </c>
      <c r="BX45" s="25">
        <f ca="1">YEAR(BP45)</f>
        <v>1952</v>
      </c>
      <c r="BY45" t="str">
        <f ca="1">BQ45&amp;" "&amp;BW45&amp;" "&amp;BX45</f>
        <v>7 June/Juni 1952</v>
      </c>
      <c r="BZ45" s="69">
        <f ca="1">BK45</f>
        <v>19193.568182870371</v>
      </c>
      <c r="CA45" s="25">
        <f ca="1">DAY(BZ45)</f>
        <v>18</v>
      </c>
      <c r="CB45">
        <f ca="1">MONTH(BZ45)</f>
        <v>7</v>
      </c>
      <c r="CC45" t="str">
        <f ca="1">IF(CB45=1,BQ$5,IF(CB45=2,BR$5,IF(CB45=3,BS$5,IF(CB45=4,BT$5,IF(CB45=5,BU$5,IF(CB45=6,BV$5,""))))))</f>
        <v/>
      </c>
      <c r="CD45" t="str">
        <f ca="1">IF(CB45=7,BW$5,IF(CB45=8,BX$5,IF(CB45=9,BY$5,IF(CB45=10,BZ$5,IF(CB45=11,CA$5,IF(CB45=12,CB$5,""))))))</f>
        <v xml:space="preserve">July/Juli, </v>
      </c>
      <c r="CE45" t="str">
        <f ca="1">CC45&amp;CD45</f>
        <v xml:space="preserve">July/Juli, </v>
      </c>
      <c r="CF45">
        <f ca="1">LEN(CE45)-2</f>
        <v>9</v>
      </c>
      <c r="CG45" s="25" t="str">
        <f ca="1">LEFT(CE45,CF45)</f>
        <v>July/Juli</v>
      </c>
      <c r="CH45" s="25">
        <f ca="1">YEAR(BZ45)</f>
        <v>1952</v>
      </c>
      <c r="CI45" t="str">
        <f ca="1">CA45&amp;" "&amp;CG45&amp;" "&amp;CH45</f>
        <v>18 July/Juli 1952</v>
      </c>
    </row>
    <row r="46" spans="1:87" ht="35.25" customHeight="1" x14ac:dyDescent="0.25">
      <c r="A46" s="135"/>
      <c r="B46" s="135"/>
      <c r="C46" s="135"/>
      <c r="D46" s="135"/>
      <c r="E46" s="135"/>
      <c r="F46" s="135"/>
      <c r="G46" s="135"/>
      <c r="H46" s="135"/>
      <c r="I46" s="135"/>
      <c r="J46" s="135"/>
      <c r="K46" s="135"/>
      <c r="L46" s="139" t="s">
        <v>44</v>
      </c>
      <c r="M46" s="135"/>
      <c r="N46" s="143">
        <f>SUM(N7:N45)</f>
        <v>127</v>
      </c>
      <c r="O46" s="135"/>
    </row>
    <row r="47" spans="1:87" ht="7.5" customHeight="1" x14ac:dyDescent="0.2">
      <c r="A47" s="135"/>
      <c r="B47" s="135"/>
      <c r="C47" s="135"/>
      <c r="D47" s="135"/>
      <c r="E47" s="135"/>
      <c r="F47" s="135"/>
      <c r="G47" s="135"/>
      <c r="H47" s="135"/>
      <c r="I47" s="135"/>
      <c r="J47" s="135"/>
      <c r="K47" s="135"/>
      <c r="L47" s="135"/>
      <c r="M47" s="135"/>
      <c r="N47" s="135"/>
      <c r="O47" s="135"/>
    </row>
    <row r="48" spans="1:87" ht="6" customHeight="1" x14ac:dyDescent="0.2">
      <c r="A48" s="135" t="s">
        <v>2</v>
      </c>
      <c r="B48" s="135"/>
      <c r="C48" s="135"/>
      <c r="D48" s="135"/>
      <c r="E48" s="135"/>
      <c r="F48" s="135"/>
      <c r="G48" s="135"/>
      <c r="H48" s="135"/>
      <c r="I48" s="135"/>
      <c r="J48" s="135"/>
      <c r="K48" s="135"/>
      <c r="L48" s="135"/>
      <c r="M48" s="135"/>
      <c r="N48" s="135"/>
      <c r="O48" s="135" t="s">
        <v>2</v>
      </c>
    </row>
    <row r="49" ht="22.5" customHeight="1" x14ac:dyDescent="0.2"/>
    <row r="50" ht="6" customHeight="1" x14ac:dyDescent="0.2"/>
    <row r="51" ht="22.5" customHeight="1" x14ac:dyDescent="0.2"/>
    <row r="52" ht="6" customHeight="1" x14ac:dyDescent="0.2"/>
    <row r="53" ht="22.5" customHeight="1" x14ac:dyDescent="0.2"/>
    <row r="54" ht="6" customHeight="1" x14ac:dyDescent="0.2"/>
    <row r="55" ht="22.5" customHeight="1" x14ac:dyDescent="0.2"/>
    <row r="56" ht="6" customHeight="1" x14ac:dyDescent="0.2"/>
    <row r="57" ht="22.5" customHeight="1" x14ac:dyDescent="0.2"/>
    <row r="58" ht="6" customHeight="1" x14ac:dyDescent="0.2"/>
    <row r="59" ht="22.5" customHeight="1" x14ac:dyDescent="0.2"/>
    <row r="60" ht="6" customHeight="1" x14ac:dyDescent="0.2"/>
    <row r="61" ht="22.5" customHeight="1" x14ac:dyDescent="0.2"/>
    <row r="62" ht="6" customHeight="1" x14ac:dyDescent="0.2"/>
    <row r="63" ht="22.5" customHeight="1" x14ac:dyDescent="0.2"/>
    <row r="64" ht="6" customHeight="1" x14ac:dyDescent="0.2"/>
    <row r="65" ht="22.5" customHeight="1" x14ac:dyDescent="0.2"/>
    <row r="66" ht="6" customHeight="1" x14ac:dyDescent="0.2"/>
    <row r="67" ht="22.5" customHeight="1" x14ac:dyDescent="0.2"/>
    <row r="68" ht="6" customHeight="1" x14ac:dyDescent="0.2"/>
    <row r="69" ht="22.5" customHeight="1" x14ac:dyDescent="0.2"/>
    <row r="70" ht="6" customHeight="1" x14ac:dyDescent="0.2"/>
    <row r="71" ht="22.5" customHeight="1" x14ac:dyDescent="0.2"/>
    <row r="72" ht="6" customHeight="1" x14ac:dyDescent="0.2"/>
    <row r="73" ht="22.5" customHeight="1" x14ac:dyDescent="0.2"/>
    <row r="74" ht="6" customHeight="1" x14ac:dyDescent="0.2"/>
  </sheetData>
  <phoneticPr fontId="0" type="noConversion"/>
  <printOptions horizontalCentered="1"/>
  <pageMargins left="0" right="0" top="0.39370078740157483" bottom="0" header="0" footer="0"/>
  <pageSetup paperSize="9" scale="72" orientation="portrait" r:id="rId1"/>
  <headerFooter alignWithMargins="0">
    <oddHeader>&amp;C&amp;16Juniors 2</oddHeader>
    <oddFooter>&amp;R&amp;24 22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BG58"/>
  <sheetViews>
    <sheetView workbookViewId="0"/>
  </sheetViews>
  <sheetFormatPr defaultColWidth="0" defaultRowHeight="12.75" x14ac:dyDescent="0.2"/>
  <cols>
    <col min="1" max="1" width="0.85546875" customWidth="1"/>
    <col min="2" max="2" width="2" customWidth="1"/>
    <col min="3" max="3" width="9.140625" customWidth="1"/>
    <col min="4" max="4" width="28.85546875" customWidth="1"/>
    <col min="5" max="5" width="24.28515625" customWidth="1"/>
    <col min="6" max="6" width="7.85546875" customWidth="1"/>
    <col min="7" max="7" width="4.5703125" customWidth="1"/>
    <col min="8" max="8" width="9" customWidth="1"/>
    <col min="9" max="9" width="2.140625" customWidth="1"/>
    <col min="10" max="10" width="16.85546875" style="147" hidden="1" customWidth="1"/>
    <col min="11" max="11" width="4.140625" style="147" hidden="1" customWidth="1"/>
    <col min="12" max="12" width="10" style="147" hidden="1" customWidth="1"/>
    <col min="13" max="15" width="6.5703125" style="147" hidden="1" customWidth="1"/>
    <col min="16" max="16" width="2.7109375" hidden="1" customWidth="1"/>
    <col min="17" max="18" width="10.5703125" hidden="1" customWidth="1"/>
    <col min="19" max="19" width="2.7109375" hidden="1" customWidth="1"/>
    <col min="20" max="20" width="11.140625" hidden="1" customWidth="1"/>
    <col min="21" max="59" width="9.140625" hidden="1" customWidth="1"/>
    <col min="60" max="88" width="9.140625" customWidth="1"/>
  </cols>
  <sheetData>
    <row r="1" spans="1:36" ht="8.25" customHeight="1" x14ac:dyDescent="0.25">
      <c r="A1" s="71"/>
      <c r="B1" s="71"/>
      <c r="C1" s="71"/>
      <c r="D1" s="71"/>
      <c r="E1" s="71"/>
      <c r="F1" s="71"/>
      <c r="G1" s="71"/>
      <c r="H1" s="71"/>
      <c r="I1" s="71" t="s">
        <v>2</v>
      </c>
      <c r="P1" s="194" t="s">
        <v>450</v>
      </c>
    </row>
    <row r="2" spans="1:36" ht="17.25" x14ac:dyDescent="0.25">
      <c r="A2" s="71"/>
      <c r="B2" s="71"/>
      <c r="C2" s="132" t="s">
        <v>344</v>
      </c>
      <c r="D2" s="71"/>
      <c r="E2" s="71"/>
      <c r="F2" s="109"/>
      <c r="G2" s="71"/>
      <c r="H2" s="133"/>
      <c r="I2" s="71"/>
      <c r="M2" s="147">
        <v>2</v>
      </c>
      <c r="N2" s="147">
        <v>50</v>
      </c>
      <c r="O2" s="147">
        <v>99</v>
      </c>
    </row>
    <row r="3" spans="1:36" ht="17.25" x14ac:dyDescent="0.25">
      <c r="A3" s="71"/>
      <c r="B3" s="71"/>
      <c r="C3" s="132"/>
      <c r="D3" s="71"/>
      <c r="E3" s="71"/>
      <c r="F3" s="71"/>
      <c r="G3" s="71"/>
      <c r="H3" s="71"/>
      <c r="I3" s="71"/>
      <c r="M3" s="147">
        <v>3</v>
      </c>
      <c r="N3" s="147">
        <v>101</v>
      </c>
      <c r="O3" s="147">
        <v>399</v>
      </c>
    </row>
    <row r="4" spans="1:36" ht="17.25" x14ac:dyDescent="0.25">
      <c r="A4" s="71"/>
      <c r="B4" s="71"/>
      <c r="C4" s="132" t="s">
        <v>345</v>
      </c>
      <c r="D4" s="71"/>
      <c r="E4" s="71"/>
      <c r="F4" s="71"/>
      <c r="G4" s="71"/>
      <c r="H4" s="71"/>
      <c r="I4" s="71"/>
      <c r="M4" s="147">
        <v>4</v>
      </c>
      <c r="N4" s="147">
        <v>401</v>
      </c>
      <c r="O4" s="147">
        <v>999</v>
      </c>
    </row>
    <row r="5" spans="1:36" ht="17.25" x14ac:dyDescent="0.25">
      <c r="A5" s="71"/>
      <c r="B5" s="71"/>
      <c r="C5" s="75" t="s">
        <v>457</v>
      </c>
      <c r="D5" s="71"/>
      <c r="E5" s="71"/>
      <c r="F5" s="71"/>
      <c r="G5" s="71"/>
      <c r="H5" s="71"/>
      <c r="I5" s="71"/>
      <c r="M5" s="147">
        <v>5</v>
      </c>
      <c r="N5" s="147">
        <v>1001</v>
      </c>
      <c r="O5" s="147">
        <v>1999</v>
      </c>
      <c r="T5" s="71"/>
    </row>
    <row r="6" spans="1:36" ht="17.25" x14ac:dyDescent="0.25">
      <c r="A6" s="71"/>
      <c r="B6" s="71"/>
      <c r="C6" s="71"/>
      <c r="D6" s="71"/>
      <c r="E6" s="71"/>
      <c r="F6" s="71"/>
      <c r="G6" s="71"/>
      <c r="H6" s="71"/>
      <c r="I6" s="71"/>
      <c r="M6" s="147">
        <v>6</v>
      </c>
      <c r="N6" s="147">
        <v>2001</v>
      </c>
      <c r="O6" s="147">
        <v>4999</v>
      </c>
      <c r="T6" s="71"/>
    </row>
    <row r="7" spans="1:36" ht="17.25" x14ac:dyDescent="0.25">
      <c r="A7" s="71"/>
      <c r="B7" s="71"/>
      <c r="C7" s="71" t="s">
        <v>350</v>
      </c>
      <c r="D7" s="71"/>
      <c r="E7" s="71"/>
      <c r="F7" s="71"/>
      <c r="G7" s="71"/>
      <c r="H7" s="71"/>
      <c r="I7" s="71"/>
      <c r="T7" s="71"/>
    </row>
    <row r="8" spans="1:36" ht="17.25" x14ac:dyDescent="0.25">
      <c r="A8" s="71"/>
      <c r="B8" s="71"/>
      <c r="C8" s="71" t="s">
        <v>349</v>
      </c>
      <c r="D8" s="71"/>
      <c r="E8" s="71"/>
      <c r="F8" s="71"/>
      <c r="G8" s="71"/>
      <c r="H8" s="71"/>
      <c r="I8" s="71"/>
    </row>
    <row r="9" spans="1:36" ht="17.25" x14ac:dyDescent="0.25">
      <c r="A9" s="71"/>
      <c r="B9" s="71"/>
      <c r="C9" s="71" t="s">
        <v>162</v>
      </c>
      <c r="D9" s="71"/>
      <c r="E9" s="71"/>
      <c r="F9" s="71"/>
      <c r="G9" s="71"/>
      <c r="H9" s="71"/>
      <c r="I9" s="71"/>
      <c r="Q9" s="12" t="s">
        <v>8</v>
      </c>
      <c r="R9" s="12" t="s">
        <v>9</v>
      </c>
    </row>
    <row r="10" spans="1:36" ht="17.25" x14ac:dyDescent="0.25">
      <c r="A10" s="71"/>
      <c r="B10" s="71"/>
      <c r="C10" s="71"/>
      <c r="D10" s="71"/>
      <c r="E10" s="71"/>
      <c r="F10" s="71"/>
      <c r="G10" s="71"/>
      <c r="H10" s="71"/>
      <c r="I10" s="81"/>
      <c r="J10" s="148"/>
      <c r="K10" s="148"/>
      <c r="L10" s="148"/>
      <c r="M10" s="148" t="s">
        <v>206</v>
      </c>
      <c r="N10" s="148" t="s">
        <v>207</v>
      </c>
      <c r="O10" s="148" t="s">
        <v>102</v>
      </c>
      <c r="P10" s="12"/>
      <c r="S10" s="12"/>
      <c r="T10" s="1" t="s">
        <v>35</v>
      </c>
      <c r="V10" s="1" t="s">
        <v>163</v>
      </c>
      <c r="W10" s="1" t="s">
        <v>164</v>
      </c>
      <c r="X10" s="1" t="s">
        <v>165</v>
      </c>
      <c r="Y10" s="1" t="s">
        <v>164</v>
      </c>
      <c r="Z10" s="1" t="s">
        <v>166</v>
      </c>
      <c r="AA10" s="1" t="s">
        <v>164</v>
      </c>
      <c r="AB10" s="1" t="s">
        <v>167</v>
      </c>
      <c r="AC10" s="1" t="s">
        <v>164</v>
      </c>
      <c r="AD10" s="1" t="s">
        <v>168</v>
      </c>
      <c r="AI10" t="s">
        <v>29</v>
      </c>
    </row>
    <row r="11" spans="1:36" ht="17.25" x14ac:dyDescent="0.25">
      <c r="A11" s="71"/>
      <c r="B11" s="71"/>
      <c r="C11" s="71" t="s">
        <v>347</v>
      </c>
      <c r="D11" s="71"/>
      <c r="E11" s="71"/>
      <c r="F11" s="71"/>
      <c r="G11" s="71"/>
      <c r="H11" s="71"/>
      <c r="I11" s="81"/>
      <c r="J11" s="148"/>
      <c r="K11" s="148"/>
      <c r="L11" s="148"/>
      <c r="M11" s="148"/>
      <c r="N11" s="148"/>
      <c r="O11" s="148"/>
      <c r="P11" s="12"/>
      <c r="S11" s="12"/>
      <c r="T11" s="1"/>
      <c r="V11" s="1"/>
      <c r="W11" s="1"/>
      <c r="X11" s="1"/>
      <c r="Y11" s="1"/>
      <c r="Z11" s="1"/>
      <c r="AA11" s="1"/>
      <c r="AB11" s="1"/>
      <c r="AC11" s="1"/>
      <c r="AD11" s="1"/>
    </row>
    <row r="12" spans="1:36" ht="17.25" x14ac:dyDescent="0.25">
      <c r="A12" s="71"/>
      <c r="B12" s="71"/>
      <c r="C12" s="71" t="s">
        <v>348</v>
      </c>
      <c r="D12" s="71"/>
      <c r="E12" s="71"/>
      <c r="F12" s="71"/>
      <c r="G12" s="71"/>
      <c r="H12" s="71"/>
      <c r="I12" s="81"/>
      <c r="J12" s="148"/>
      <c r="K12" s="148"/>
      <c r="L12" s="148"/>
      <c r="M12" s="148"/>
      <c r="N12" s="148"/>
      <c r="O12" s="148"/>
      <c r="P12" s="12"/>
      <c r="S12" s="12"/>
      <c r="T12" s="1"/>
      <c r="V12" s="1"/>
      <c r="W12" s="1"/>
      <c r="X12" s="1"/>
      <c r="Y12" s="1"/>
      <c r="Z12" s="1"/>
      <c r="AA12" s="1"/>
      <c r="AB12" s="1"/>
      <c r="AC12" s="1"/>
      <c r="AD12" s="1"/>
    </row>
    <row r="13" spans="1:36" ht="17.25" x14ac:dyDescent="0.25">
      <c r="A13" s="71"/>
      <c r="B13" s="71"/>
      <c r="C13" s="71" t="s">
        <v>346</v>
      </c>
      <c r="D13" s="71"/>
      <c r="E13" s="71"/>
      <c r="F13" s="71"/>
      <c r="G13" s="71"/>
      <c r="H13" s="71"/>
      <c r="I13" s="81"/>
      <c r="J13" s="148"/>
      <c r="K13" s="148"/>
      <c r="L13" s="148"/>
      <c r="M13" s="148"/>
      <c r="N13" s="148"/>
      <c r="O13" s="148"/>
      <c r="P13" s="12"/>
      <c r="S13" s="12"/>
      <c r="T13" s="1"/>
      <c r="V13" s="1"/>
      <c r="W13" s="1"/>
      <c r="X13" s="1"/>
      <c r="Y13" s="1"/>
      <c r="Z13" s="1"/>
      <c r="AA13" s="1"/>
      <c r="AB13" s="1"/>
      <c r="AC13" s="1"/>
      <c r="AD13" s="1"/>
    </row>
    <row r="14" spans="1:36" ht="17.25" x14ac:dyDescent="0.25">
      <c r="A14" s="71"/>
      <c r="B14" s="71"/>
      <c r="C14" s="71"/>
      <c r="D14" s="71"/>
      <c r="E14" s="71"/>
      <c r="F14" s="71"/>
      <c r="G14" s="97" t="s">
        <v>175</v>
      </c>
      <c r="H14" s="71"/>
      <c r="I14" s="81"/>
      <c r="J14" s="148" t="s">
        <v>192</v>
      </c>
      <c r="K14" s="148"/>
      <c r="L14" s="148"/>
      <c r="M14" s="148"/>
      <c r="N14" s="148"/>
      <c r="O14" s="148"/>
      <c r="P14" s="12"/>
      <c r="S14" s="12"/>
      <c r="T14" s="1"/>
      <c r="V14" s="1"/>
      <c r="W14" s="1"/>
      <c r="X14" s="1"/>
      <c r="Y14" s="1"/>
      <c r="Z14" s="1"/>
      <c r="AA14" s="1"/>
      <c r="AB14" s="1"/>
      <c r="AC14" s="1"/>
      <c r="AD14" s="1"/>
    </row>
    <row r="15" spans="1:36" ht="17.25" x14ac:dyDescent="0.25">
      <c r="A15" s="71"/>
      <c r="B15" s="71"/>
      <c r="C15" s="71"/>
      <c r="D15" s="71"/>
      <c r="E15" s="71"/>
      <c r="F15" s="71"/>
      <c r="G15" s="97" t="s">
        <v>176</v>
      </c>
      <c r="H15" s="71"/>
      <c r="I15" s="81"/>
      <c r="J15" s="148"/>
      <c r="K15" s="148"/>
      <c r="L15" s="148"/>
      <c r="M15" s="148"/>
      <c r="N15" s="148"/>
      <c r="O15" s="148"/>
      <c r="P15" s="12"/>
      <c r="S15" s="12"/>
      <c r="T15" s="1"/>
      <c r="V15" s="1"/>
      <c r="W15" s="1"/>
      <c r="X15" s="1"/>
      <c r="Y15" s="1"/>
      <c r="Z15" s="1"/>
      <c r="AA15" s="1"/>
      <c r="AB15" s="1"/>
      <c r="AC15" s="1"/>
      <c r="AD15" s="1"/>
    </row>
    <row r="16" spans="1:36" ht="35.25" customHeight="1" thickBot="1" x14ac:dyDescent="0.3">
      <c r="A16" s="71"/>
      <c r="B16" s="71"/>
      <c r="C16" s="71">
        <f ca="1">AD16</f>
        <v>98</v>
      </c>
      <c r="D16" s="71"/>
      <c r="E16" s="146" t="str">
        <f ca="1">AI16</f>
        <v>6, 7, 3, 2</v>
      </c>
      <c r="F16" s="71"/>
      <c r="G16" s="134">
        <f ca="1">AJ16+J16</f>
        <v>2</v>
      </c>
      <c r="H16" s="71"/>
      <c r="I16" s="71"/>
      <c r="J16" s="148">
        <v>0</v>
      </c>
      <c r="K16" s="148"/>
      <c r="L16" s="148"/>
      <c r="M16" s="148"/>
      <c r="N16" s="148"/>
      <c r="Q16">
        <v>50</v>
      </c>
      <c r="R16">
        <v>99</v>
      </c>
      <c r="T16">
        <f ca="1">INT(RAND()*(R16-Q16+1))+Q16</f>
        <v>98</v>
      </c>
      <c r="U16">
        <f ca="1">INT(T16*(0.4+RAND()*0.6))</f>
        <v>41</v>
      </c>
      <c r="V16">
        <f ca="1">INT(SQRT(U16))</f>
        <v>6</v>
      </c>
      <c r="W16">
        <f ca="1">T16-V16*V16</f>
        <v>62</v>
      </c>
      <c r="X16">
        <f ca="1">INT(SQRT(W16))</f>
        <v>7</v>
      </c>
      <c r="Y16">
        <f ca="1">W16-X16*X16</f>
        <v>13</v>
      </c>
      <c r="Z16">
        <f ca="1">INT(SQRT(Y16))</f>
        <v>3</v>
      </c>
      <c r="AA16">
        <f ca="1">Y16-Z16*Z16</f>
        <v>4</v>
      </c>
      <c r="AB16">
        <f ca="1">INT(SQRT(AA16))</f>
        <v>2</v>
      </c>
      <c r="AC16">
        <f ca="1">AA16-AB16*AB16</f>
        <v>0</v>
      </c>
      <c r="AD16">
        <f ca="1">V16^2+X16^2+Z16^2+AB16^2</f>
        <v>98</v>
      </c>
      <c r="AE16">
        <f ca="1">IF(Y16=0,2,IF(AA16=0,3,4))</f>
        <v>4</v>
      </c>
      <c r="AF16" t="str">
        <f ca="1">V16&amp;", "&amp;X16</f>
        <v>6, 7</v>
      </c>
      <c r="AG16" t="str">
        <f ca="1">AF16&amp;", "&amp;Z16</f>
        <v>6, 7, 3</v>
      </c>
      <c r="AH16" t="str">
        <f ca="1">AG16&amp;", "&amp;AB16</f>
        <v>6, 7, 3, 2</v>
      </c>
      <c r="AI16" t="str">
        <f ca="1">IF(AE16=2,AF16,IF(AE16=3,AG16,AH16))</f>
        <v>6, 7, 3, 2</v>
      </c>
      <c r="AJ16">
        <f ca="1">IF(AD16&lt;100,2,IF(AD16&lt;400,3,IF(AD16&lt;1000,4,IF(AD16&gt;10000,10,6))))</f>
        <v>2</v>
      </c>
    </row>
    <row r="17" spans="1:36" ht="17.25" customHeight="1" x14ac:dyDescent="0.25">
      <c r="A17" s="71"/>
      <c r="B17" s="71"/>
      <c r="C17" s="71"/>
      <c r="D17" s="71"/>
      <c r="E17" s="122"/>
      <c r="F17" s="71"/>
      <c r="G17" s="134"/>
      <c r="H17" s="71"/>
      <c r="I17" s="71"/>
      <c r="L17" s="148" t="s">
        <v>187</v>
      </c>
      <c r="M17" s="148">
        <v>2</v>
      </c>
      <c r="N17" s="148">
        <v>2</v>
      </c>
      <c r="O17" s="147">
        <v>2</v>
      </c>
    </row>
    <row r="18" spans="1:36" ht="17.25" customHeight="1" thickBot="1" x14ac:dyDescent="0.3">
      <c r="A18" s="71"/>
      <c r="B18" s="71"/>
      <c r="C18" s="71">
        <f ca="1">AD18</f>
        <v>77</v>
      </c>
      <c r="D18" s="71"/>
      <c r="E18" s="146" t="str">
        <f ca="1">AI18</f>
        <v>6, 6, 2, 1</v>
      </c>
      <c r="F18" s="71"/>
      <c r="G18" s="134">
        <f ca="1">AJ18+J18</f>
        <v>2</v>
      </c>
      <c r="H18" s="71"/>
      <c r="I18" s="71"/>
      <c r="J18" s="148">
        <v>0</v>
      </c>
      <c r="Q18">
        <v>50</v>
      </c>
      <c r="R18">
        <v>99</v>
      </c>
      <c r="T18">
        <f ca="1">INT(RAND()*(R18-Q18+1))+Q18</f>
        <v>78</v>
      </c>
      <c r="U18">
        <f ca="1">INT(T18*(0.4+RAND()*0.6))</f>
        <v>45</v>
      </c>
      <c r="V18">
        <f ca="1">INT(SQRT(U18))</f>
        <v>6</v>
      </c>
      <c r="W18">
        <f ca="1">T18-V18*V18</f>
        <v>42</v>
      </c>
      <c r="X18">
        <f ca="1">INT(SQRT(W18))</f>
        <v>6</v>
      </c>
      <c r="Y18">
        <f ca="1">W18-X18*X18</f>
        <v>6</v>
      </c>
      <c r="Z18">
        <f ca="1">INT(SQRT(Y18))</f>
        <v>2</v>
      </c>
      <c r="AA18">
        <f ca="1">Y18-Z18*Z18</f>
        <v>2</v>
      </c>
      <c r="AB18">
        <f ca="1">INT(SQRT(AA18))</f>
        <v>1</v>
      </c>
      <c r="AC18">
        <f ca="1">AA18-AB18*AB18</f>
        <v>1</v>
      </c>
      <c r="AD18">
        <f ca="1">V18^2+X18^2+Z18^2+AB18^2</f>
        <v>77</v>
      </c>
      <c r="AE18">
        <f ca="1">IF(Y18=0,2,IF(AA18=0,3,4))</f>
        <v>4</v>
      </c>
      <c r="AF18" t="str">
        <f ca="1">V18&amp;", "&amp;X18</f>
        <v>6, 6</v>
      </c>
      <c r="AG18" t="str">
        <f ca="1">AF18&amp;", "&amp;Z18</f>
        <v>6, 6, 2</v>
      </c>
      <c r="AH18" t="str">
        <f ca="1">AG18&amp;", "&amp;AB18</f>
        <v>6, 6, 2, 1</v>
      </c>
      <c r="AI18" t="str">
        <f ca="1">IF(AE18=2,AF18,IF(AE18=3,AG18,AH18))</f>
        <v>6, 6, 2, 1</v>
      </c>
      <c r="AJ18">
        <f ca="1">IF(AD18&lt;100,2,IF(AD18&lt;400,3,IF(AD18&lt;1000,4,IF(AD18&gt;10000,10,6))))</f>
        <v>2</v>
      </c>
    </row>
    <row r="19" spans="1:36" ht="17.25" customHeight="1" x14ac:dyDescent="0.25">
      <c r="A19" s="71"/>
      <c r="B19" s="71"/>
      <c r="C19" s="71"/>
      <c r="D19" s="71"/>
      <c r="E19" s="122"/>
      <c r="F19" s="71"/>
      <c r="G19" s="134"/>
      <c r="H19" s="71"/>
      <c r="I19" s="71"/>
      <c r="L19" s="148" t="s">
        <v>188</v>
      </c>
      <c r="M19" s="147">
        <v>6</v>
      </c>
      <c r="N19" s="147">
        <v>10</v>
      </c>
      <c r="O19" s="147">
        <v>6</v>
      </c>
    </row>
    <row r="20" spans="1:36" ht="17.25" customHeight="1" thickBot="1" x14ac:dyDescent="0.3">
      <c r="A20" s="71"/>
      <c r="B20" s="71"/>
      <c r="C20" s="71">
        <f ca="1">AD20</f>
        <v>278</v>
      </c>
      <c r="D20" s="71"/>
      <c r="E20" s="146" t="str">
        <f ca="1">AI20</f>
        <v>12, 11, 3, 2</v>
      </c>
      <c r="F20" s="71"/>
      <c r="G20" s="134">
        <f ca="1">AJ20+J20</f>
        <v>3</v>
      </c>
      <c r="H20" s="71"/>
      <c r="I20" s="71"/>
      <c r="J20" s="148">
        <v>0</v>
      </c>
      <c r="L20" s="148"/>
      <c r="Q20">
        <v>101</v>
      </c>
      <c r="R20">
        <v>399</v>
      </c>
      <c r="T20">
        <f ca="1">INT(RAND()*(R20-Q20+1))+Q20</f>
        <v>278</v>
      </c>
      <c r="U20">
        <f ca="1">INT(T20*(0.4+RAND()*0.6))</f>
        <v>162</v>
      </c>
      <c r="V20">
        <f ca="1">INT(SQRT(U20))</f>
        <v>12</v>
      </c>
      <c r="W20">
        <f ca="1">T20-V20*V20</f>
        <v>134</v>
      </c>
      <c r="X20">
        <f ca="1">INT(SQRT(W20))</f>
        <v>11</v>
      </c>
      <c r="Y20">
        <f ca="1">W20-X20*X20</f>
        <v>13</v>
      </c>
      <c r="Z20">
        <f ca="1">INT(SQRT(Y20))</f>
        <v>3</v>
      </c>
      <c r="AA20">
        <f ca="1">Y20-Z20*Z20</f>
        <v>4</v>
      </c>
      <c r="AB20">
        <f ca="1">INT(SQRT(AA20))</f>
        <v>2</v>
      </c>
      <c r="AC20">
        <f ca="1">AA20-AB20*AB20</f>
        <v>0</v>
      </c>
      <c r="AD20">
        <f ca="1">V20^2+X20^2+Z20^2+AB20^2</f>
        <v>278</v>
      </c>
      <c r="AE20">
        <f ca="1">IF(Y20=0,2,IF(AA20=0,3,4))</f>
        <v>4</v>
      </c>
      <c r="AF20" t="str">
        <f ca="1">V20&amp;", "&amp;X20</f>
        <v>12, 11</v>
      </c>
      <c r="AG20" t="str">
        <f ca="1">AF20&amp;", "&amp;Z20</f>
        <v>12, 11, 3</v>
      </c>
      <c r="AH20" t="str">
        <f ca="1">AG20&amp;", "&amp;AB20</f>
        <v>12, 11, 3, 2</v>
      </c>
      <c r="AI20" t="str">
        <f ca="1">IF(AE20=2,AF20,IF(AE20=3,AG20,AH20))</f>
        <v>12, 11, 3, 2</v>
      </c>
      <c r="AJ20">
        <f ca="1">IF(AD20&lt;100,2,IF(AD20&lt;400,3,IF(AD20&lt;1000,4,IF(AD20&gt;10000,10,6))))</f>
        <v>3</v>
      </c>
    </row>
    <row r="21" spans="1:36" ht="17.25" customHeight="1" x14ac:dyDescent="0.25">
      <c r="A21" s="71"/>
      <c r="B21" s="71"/>
      <c r="C21" s="71"/>
      <c r="D21" s="71"/>
      <c r="E21" s="122"/>
      <c r="F21" s="71"/>
      <c r="G21" s="134"/>
      <c r="H21" s="71"/>
      <c r="I21" s="71"/>
      <c r="L21" s="148" t="s">
        <v>189</v>
      </c>
      <c r="M21" s="147">
        <v>71</v>
      </c>
      <c r="N21" s="147">
        <v>89</v>
      </c>
      <c r="O21" s="147">
        <v>86</v>
      </c>
    </row>
    <row r="22" spans="1:36" ht="17.25" customHeight="1" thickBot="1" x14ac:dyDescent="0.3">
      <c r="A22" s="71"/>
      <c r="B22" s="71"/>
      <c r="C22" s="71">
        <f ca="1">AD22</f>
        <v>271</v>
      </c>
      <c r="D22" s="71"/>
      <c r="E22" s="146" t="str">
        <f ca="1">AI22</f>
        <v>13, 10, 1, 1</v>
      </c>
      <c r="F22" s="71"/>
      <c r="G22" s="134">
        <f ca="1">AJ22+J22</f>
        <v>3</v>
      </c>
      <c r="H22" s="71"/>
      <c r="I22" s="71"/>
      <c r="J22" s="148">
        <v>0</v>
      </c>
      <c r="L22" s="148"/>
      <c r="Q22">
        <v>101</v>
      </c>
      <c r="R22">
        <v>399</v>
      </c>
      <c r="T22">
        <f ca="1">INT(RAND()*(R22-Q22+1))+Q22</f>
        <v>271</v>
      </c>
      <c r="U22">
        <f ca="1">INT(T22*(0.4+RAND()*0.6))</f>
        <v>171</v>
      </c>
      <c r="V22">
        <f ca="1">INT(SQRT(U22))</f>
        <v>13</v>
      </c>
      <c r="W22">
        <f ca="1">T22-V22*V22</f>
        <v>102</v>
      </c>
      <c r="X22">
        <f ca="1">INT(SQRT(W22))</f>
        <v>10</v>
      </c>
      <c r="Y22">
        <f ca="1">W22-X22*X22</f>
        <v>2</v>
      </c>
      <c r="Z22">
        <f ca="1">INT(SQRT(Y22))</f>
        <v>1</v>
      </c>
      <c r="AA22">
        <f ca="1">Y22-Z22*Z22</f>
        <v>1</v>
      </c>
      <c r="AB22">
        <f ca="1">INT(SQRT(AA22))</f>
        <v>1</v>
      </c>
      <c r="AC22">
        <f ca="1">AA22-AB22*AB22</f>
        <v>0</v>
      </c>
      <c r="AD22">
        <f ca="1">V22^2+X22^2+Z22^2+AB22^2</f>
        <v>271</v>
      </c>
      <c r="AE22">
        <f ca="1">IF(Y22=0,2,IF(AA22=0,3,4))</f>
        <v>4</v>
      </c>
      <c r="AF22" t="str">
        <f ca="1">V22&amp;", "&amp;X22</f>
        <v>13, 10</v>
      </c>
      <c r="AG22" t="str">
        <f ca="1">AF22&amp;", "&amp;Z22</f>
        <v>13, 10, 1</v>
      </c>
      <c r="AH22" t="str">
        <f ca="1">AG22&amp;", "&amp;AB22</f>
        <v>13, 10, 1, 1</v>
      </c>
      <c r="AI22" t="str">
        <f ca="1">IF(AE22=2,AF22,IF(AE22=3,AG22,AH22))</f>
        <v>13, 10, 1, 1</v>
      </c>
      <c r="AJ22">
        <f ca="1">IF(AD22&lt;100,2,IF(AD22&lt;400,3,IF(AD22&lt;1000,4,IF(AD22&gt;10000,10,6))))</f>
        <v>3</v>
      </c>
    </row>
    <row r="23" spans="1:36" ht="17.25" customHeight="1" x14ac:dyDescent="0.25">
      <c r="A23" s="71"/>
      <c r="B23" s="71"/>
      <c r="C23" s="71"/>
      <c r="D23" s="71"/>
      <c r="E23" s="122"/>
      <c r="F23" s="71"/>
      <c r="G23" s="134"/>
      <c r="H23" s="71"/>
      <c r="I23" s="71"/>
      <c r="L23" s="148" t="s">
        <v>183</v>
      </c>
      <c r="M23" s="147">
        <v>15</v>
      </c>
      <c r="N23" s="147">
        <v>20</v>
      </c>
      <c r="O23" s="147">
        <v>20</v>
      </c>
    </row>
    <row r="24" spans="1:36" ht="17.25" customHeight="1" thickBot="1" x14ac:dyDescent="0.3">
      <c r="A24" s="71"/>
      <c r="B24" s="71"/>
      <c r="C24" s="71">
        <f ca="1">AD24</f>
        <v>556</v>
      </c>
      <c r="D24" s="71"/>
      <c r="E24" s="146" t="str">
        <f ca="1">AI24</f>
        <v>23, 5, 1, 1</v>
      </c>
      <c r="F24" s="71"/>
      <c r="G24" s="134">
        <f ca="1">AJ24+J24</f>
        <v>4</v>
      </c>
      <c r="H24" s="71"/>
      <c r="I24" s="71"/>
      <c r="J24" s="148">
        <v>0</v>
      </c>
      <c r="Q24">
        <v>401</v>
      </c>
      <c r="R24">
        <v>999</v>
      </c>
      <c r="T24">
        <f ca="1">INT(RAND()*(R24-Q24+1))+Q24</f>
        <v>556</v>
      </c>
      <c r="U24">
        <f ca="1">INT(T24*(0.4+RAND()*0.6))</f>
        <v>530</v>
      </c>
      <c r="V24">
        <f ca="1">INT(SQRT(U24))</f>
        <v>23</v>
      </c>
      <c r="W24">
        <f ca="1">T24-V24*V24</f>
        <v>27</v>
      </c>
      <c r="X24">
        <f ca="1">INT(SQRT(W24))</f>
        <v>5</v>
      </c>
      <c r="Y24">
        <f ca="1">W24-X24*X24</f>
        <v>2</v>
      </c>
      <c r="Z24">
        <f ca="1">INT(SQRT(Y24))</f>
        <v>1</v>
      </c>
      <c r="AA24">
        <f ca="1">Y24-Z24*Z24</f>
        <v>1</v>
      </c>
      <c r="AB24">
        <f ca="1">INT(SQRT(AA24))</f>
        <v>1</v>
      </c>
      <c r="AC24">
        <f ca="1">AA24-AB24*AB24</f>
        <v>0</v>
      </c>
      <c r="AD24">
        <f ca="1">V24^2+X24^2+Z24^2+AB24^2</f>
        <v>556</v>
      </c>
      <c r="AE24">
        <f ca="1">IF(Y24=0,2,IF(AA24=0,3,4))</f>
        <v>4</v>
      </c>
      <c r="AF24" t="str">
        <f ca="1">V24&amp;", "&amp;X24</f>
        <v>23, 5</v>
      </c>
      <c r="AG24" t="str">
        <f ca="1">AF24&amp;", "&amp;Z24</f>
        <v>23, 5, 1</v>
      </c>
      <c r="AH24" t="str">
        <f ca="1">AG24&amp;", "&amp;AB24</f>
        <v>23, 5, 1, 1</v>
      </c>
      <c r="AI24" t="str">
        <f ca="1">IF(AE24=2,AF24,IF(AE24=3,AG24,AH24))</f>
        <v>23, 5, 1, 1</v>
      </c>
      <c r="AJ24">
        <f ca="1">IF(AD24&lt;100,2,IF(AD24&lt;400,3,IF(AD24&lt;1000,4,IF(AD24&gt;10000,10,6))))</f>
        <v>4</v>
      </c>
    </row>
    <row r="25" spans="1:36" ht="17.25" customHeight="1" x14ac:dyDescent="0.25">
      <c r="A25" s="71"/>
      <c r="B25" s="71"/>
      <c r="C25" s="71"/>
      <c r="D25" s="71"/>
      <c r="E25" s="122"/>
      <c r="F25" s="71"/>
      <c r="G25" s="134"/>
      <c r="H25" s="71"/>
      <c r="I25" s="71"/>
      <c r="M25" s="148" t="s">
        <v>213</v>
      </c>
      <c r="N25" s="148" t="s">
        <v>208</v>
      </c>
      <c r="O25" s="147">
        <v>2</v>
      </c>
    </row>
    <row r="26" spans="1:36" ht="17.25" customHeight="1" thickBot="1" x14ac:dyDescent="0.3">
      <c r="A26" s="71"/>
      <c r="B26" s="71"/>
      <c r="C26" s="71">
        <f ca="1">AD26</f>
        <v>733</v>
      </c>
      <c r="D26" s="71"/>
      <c r="E26" s="146" t="str">
        <f ca="1">AI26</f>
        <v>24, 12, 3, 2</v>
      </c>
      <c r="F26" s="71"/>
      <c r="G26" s="134">
        <f ca="1">AJ26+J26</f>
        <v>4</v>
      </c>
      <c r="H26" s="71"/>
      <c r="I26" s="71"/>
      <c r="J26" s="148">
        <v>0</v>
      </c>
      <c r="M26" s="148" t="s">
        <v>214</v>
      </c>
      <c r="N26" s="148" t="s">
        <v>209</v>
      </c>
      <c r="O26" s="147">
        <v>2</v>
      </c>
      <c r="Q26">
        <v>401</v>
      </c>
      <c r="R26">
        <v>999</v>
      </c>
      <c r="T26">
        <f ca="1">INT(RAND()*(R26-Q26+1))+Q26</f>
        <v>735</v>
      </c>
      <c r="U26">
        <f ca="1">INT(T26*(0.4+RAND()*0.6))</f>
        <v>585</v>
      </c>
      <c r="V26">
        <f ca="1">INT(SQRT(U26))</f>
        <v>24</v>
      </c>
      <c r="W26">
        <f ca="1">T26-V26*V26</f>
        <v>159</v>
      </c>
      <c r="X26">
        <f ca="1">INT(SQRT(W26))</f>
        <v>12</v>
      </c>
      <c r="Y26">
        <f ca="1">W26-X26*X26</f>
        <v>15</v>
      </c>
      <c r="Z26">
        <f ca="1">INT(SQRT(Y26))</f>
        <v>3</v>
      </c>
      <c r="AA26">
        <f ca="1">Y26-Z26*Z26</f>
        <v>6</v>
      </c>
      <c r="AB26">
        <f ca="1">INT(SQRT(AA26))</f>
        <v>2</v>
      </c>
      <c r="AC26">
        <f ca="1">AA26-AB26*AB26</f>
        <v>2</v>
      </c>
      <c r="AD26">
        <f ca="1">V26^2+X26^2+Z26^2+AB26^2</f>
        <v>733</v>
      </c>
      <c r="AE26">
        <f ca="1">IF(Y26=0,2,IF(AA26=0,3,4))</f>
        <v>4</v>
      </c>
      <c r="AF26" t="str">
        <f ca="1">V26&amp;", "&amp;X26</f>
        <v>24, 12</v>
      </c>
      <c r="AG26" t="str">
        <f ca="1">AF26&amp;", "&amp;Z26</f>
        <v>24, 12, 3</v>
      </c>
      <c r="AH26" t="str">
        <f ca="1">AG26&amp;", "&amp;AB26</f>
        <v>24, 12, 3, 2</v>
      </c>
      <c r="AI26" t="str">
        <f ca="1">IF(AE26=2,AF26,IF(AE26=3,AG26,AH26))</f>
        <v>24, 12, 3, 2</v>
      </c>
      <c r="AJ26">
        <f ca="1">IF(AD26&lt;100,2,IF(AD26&lt;400,3,IF(AD26&lt;1000,4,IF(AD26&gt;10000,10,6))))</f>
        <v>4</v>
      </c>
    </row>
    <row r="27" spans="1:36" ht="17.25" customHeight="1" x14ac:dyDescent="0.25">
      <c r="A27" s="71"/>
      <c r="B27" s="71"/>
      <c r="C27" s="71"/>
      <c r="D27" s="71"/>
      <c r="E27" s="122"/>
      <c r="F27" s="71"/>
      <c r="G27" s="134"/>
      <c r="H27" s="71"/>
      <c r="I27" s="71"/>
      <c r="M27" s="148" t="s">
        <v>215</v>
      </c>
      <c r="N27" s="148" t="s">
        <v>210</v>
      </c>
      <c r="O27" s="147">
        <v>6</v>
      </c>
    </row>
    <row r="28" spans="1:36" ht="17.25" customHeight="1" thickBot="1" x14ac:dyDescent="0.3">
      <c r="A28" s="71"/>
      <c r="B28" s="71"/>
      <c r="C28" s="71">
        <f ca="1">AD28</f>
        <v>900</v>
      </c>
      <c r="D28" s="71"/>
      <c r="E28" s="146" t="str">
        <f ca="1">AI28</f>
        <v>24, 18</v>
      </c>
      <c r="F28" s="71"/>
      <c r="G28" s="134">
        <f ca="1">AJ28+J28</f>
        <v>4</v>
      </c>
      <c r="H28" s="71"/>
      <c r="I28" s="71"/>
      <c r="J28" s="148">
        <v>0</v>
      </c>
      <c r="M28" s="148" t="s">
        <v>216</v>
      </c>
      <c r="N28" s="148" t="s">
        <v>211</v>
      </c>
      <c r="O28" s="147">
        <v>8</v>
      </c>
      <c r="Q28">
        <v>401</v>
      </c>
      <c r="R28">
        <v>999</v>
      </c>
      <c r="T28">
        <f ca="1">INT(RAND()*(R28-Q28+1))+Q28</f>
        <v>900</v>
      </c>
      <c r="U28">
        <f ca="1">INT(T28*(0.4+RAND()*0.6))</f>
        <v>580</v>
      </c>
      <c r="V28">
        <f ca="1">INT(SQRT(U28))</f>
        <v>24</v>
      </c>
      <c r="W28">
        <f ca="1">T28-V28*V28</f>
        <v>324</v>
      </c>
      <c r="X28">
        <f ca="1">INT(SQRT(W28))</f>
        <v>18</v>
      </c>
      <c r="Y28">
        <f ca="1">W28-X28*X28</f>
        <v>0</v>
      </c>
      <c r="Z28">
        <f ca="1">INT(SQRT(Y28))</f>
        <v>0</v>
      </c>
      <c r="AA28">
        <f ca="1">Y28-Z28*Z28</f>
        <v>0</v>
      </c>
      <c r="AB28">
        <f ca="1">INT(SQRT(AA28))</f>
        <v>0</v>
      </c>
      <c r="AC28">
        <f ca="1">AA28-AB28*AB28</f>
        <v>0</v>
      </c>
      <c r="AD28">
        <f ca="1">V28^2+X28^2+Z28^2+AB28^2</f>
        <v>900</v>
      </c>
      <c r="AE28">
        <f ca="1">IF(Y28=0,2,IF(AA28=0,3,4))</f>
        <v>2</v>
      </c>
      <c r="AF28" t="str">
        <f ca="1">V28&amp;", "&amp;X28</f>
        <v>24, 18</v>
      </c>
      <c r="AG28" t="str">
        <f ca="1">AF28&amp;", "&amp;Z28</f>
        <v>24, 18, 0</v>
      </c>
      <c r="AH28" t="str">
        <f ca="1">AG28&amp;", "&amp;AB28</f>
        <v>24, 18, 0, 0</v>
      </c>
      <c r="AI28" t="str">
        <f ca="1">IF(AE28=2,AF28,IF(AE28=3,AG28,AH28))</f>
        <v>24, 18</v>
      </c>
      <c r="AJ28">
        <f ca="1">IF(AD28&lt;100,2,IF(AD28&lt;400,3,IF(AD28&lt;1000,4,IF(AD28&gt;10000,10,6))))</f>
        <v>4</v>
      </c>
    </row>
    <row r="29" spans="1:36" ht="17.25" customHeight="1" x14ac:dyDescent="0.25">
      <c r="A29" s="71"/>
      <c r="B29" s="71"/>
      <c r="C29" s="71"/>
      <c r="D29" s="71"/>
      <c r="E29" s="122"/>
      <c r="F29" s="71"/>
      <c r="G29" s="134"/>
      <c r="H29" s="71"/>
      <c r="I29" s="71"/>
      <c r="M29" s="148" t="s">
        <v>217</v>
      </c>
      <c r="N29" s="148" t="s">
        <v>212</v>
      </c>
      <c r="O29" s="147">
        <v>2</v>
      </c>
    </row>
    <row r="30" spans="1:36" ht="17.25" customHeight="1" thickBot="1" x14ac:dyDescent="0.3">
      <c r="A30" s="71"/>
      <c r="B30" s="71"/>
      <c r="C30" s="71">
        <f ca="1">AD30</f>
        <v>524</v>
      </c>
      <c r="D30" s="71"/>
      <c r="E30" s="146" t="str">
        <f ca="1">AI30</f>
        <v>22, 6, 2</v>
      </c>
      <c r="F30" s="71"/>
      <c r="G30" s="134">
        <f ca="1">AJ30+J30</f>
        <v>4</v>
      </c>
      <c r="H30" s="71"/>
      <c r="I30" s="71"/>
      <c r="J30" s="148">
        <v>0</v>
      </c>
      <c r="Q30">
        <v>401</v>
      </c>
      <c r="R30">
        <v>999</v>
      </c>
      <c r="T30">
        <f ca="1">INT(RAND()*(R30-Q30+1))+Q30</f>
        <v>524</v>
      </c>
      <c r="U30">
        <f ca="1">INT(T30*(0.4+RAND()*0.6))</f>
        <v>493</v>
      </c>
      <c r="V30">
        <f ca="1">INT(SQRT(U30))</f>
        <v>22</v>
      </c>
      <c r="W30">
        <f ca="1">T30-V30*V30</f>
        <v>40</v>
      </c>
      <c r="X30">
        <f ca="1">INT(SQRT(W30))</f>
        <v>6</v>
      </c>
      <c r="Y30">
        <f ca="1">W30-X30*X30</f>
        <v>4</v>
      </c>
      <c r="Z30">
        <f ca="1">INT(SQRT(Y30))</f>
        <v>2</v>
      </c>
      <c r="AA30">
        <f ca="1">Y30-Z30*Z30</f>
        <v>0</v>
      </c>
      <c r="AB30">
        <f ca="1">INT(SQRT(AA30))</f>
        <v>0</v>
      </c>
      <c r="AC30">
        <f ca="1">AA30-AB30*AB30</f>
        <v>0</v>
      </c>
      <c r="AD30">
        <f ca="1">V30^2+X30^2+Z30^2+AB30^2</f>
        <v>524</v>
      </c>
      <c r="AE30">
        <f ca="1">IF(Y30=0,2,IF(AA30=0,3,4))</f>
        <v>3</v>
      </c>
      <c r="AF30" t="str">
        <f ca="1">V30&amp;", "&amp;X30</f>
        <v>22, 6</v>
      </c>
      <c r="AG30" t="str">
        <f ca="1">AF30&amp;", "&amp;Z30</f>
        <v>22, 6, 2</v>
      </c>
      <c r="AH30" t="str">
        <f ca="1">AG30&amp;", "&amp;AB30</f>
        <v>22, 6, 2, 0</v>
      </c>
      <c r="AI30" t="str">
        <f ca="1">IF(AE30=2,AF30,IF(AE30=3,AG30,AH30))</f>
        <v>22, 6, 2</v>
      </c>
      <c r="AJ30">
        <f ca="1">IF(AD30&lt;100,2,IF(AD30&lt;400,3,IF(AD30&lt;1000,4,IF(AD30&gt;10000,10,6))))</f>
        <v>4</v>
      </c>
    </row>
    <row r="31" spans="1:36" ht="17.25" customHeight="1" x14ac:dyDescent="0.25">
      <c r="A31" s="71"/>
      <c r="B31" s="71"/>
      <c r="C31" s="71"/>
      <c r="D31" s="71"/>
      <c r="E31" s="122"/>
      <c r="F31" s="71"/>
      <c r="G31" s="134"/>
      <c r="H31" s="71"/>
      <c r="I31" s="71"/>
      <c r="M31" s="149" t="s">
        <v>377</v>
      </c>
    </row>
    <row r="32" spans="1:36" ht="17.25" customHeight="1" thickBot="1" x14ac:dyDescent="0.3">
      <c r="A32" s="71"/>
      <c r="B32" s="71"/>
      <c r="C32" s="71">
        <f ca="1">AD32</f>
        <v>463</v>
      </c>
      <c r="D32" s="71"/>
      <c r="E32" s="146" t="str">
        <f ca="1">AI32</f>
        <v>17, 13, 2, 1</v>
      </c>
      <c r="F32" s="71"/>
      <c r="G32" s="134">
        <f ca="1">AJ32+J32</f>
        <v>4</v>
      </c>
      <c r="H32" s="71"/>
      <c r="I32" s="71"/>
      <c r="J32" s="148">
        <v>0</v>
      </c>
      <c r="M32" s="149" t="s">
        <v>380</v>
      </c>
      <c r="Q32">
        <v>401</v>
      </c>
      <c r="R32">
        <v>999</v>
      </c>
      <c r="T32">
        <f ca="1">INT(RAND()*(R32-Q32+1))+Q32</f>
        <v>464</v>
      </c>
      <c r="U32">
        <f ca="1">INT(T32*(0.4+RAND()*0.6))</f>
        <v>310</v>
      </c>
      <c r="V32">
        <f ca="1">INT(SQRT(U32))</f>
        <v>17</v>
      </c>
      <c r="W32">
        <f ca="1">T32-V32*V32</f>
        <v>175</v>
      </c>
      <c r="X32">
        <f ca="1">INT(SQRT(W32))</f>
        <v>13</v>
      </c>
      <c r="Y32">
        <f ca="1">W32-X32*X32</f>
        <v>6</v>
      </c>
      <c r="Z32">
        <f ca="1">INT(SQRT(Y32))</f>
        <v>2</v>
      </c>
      <c r="AA32">
        <f ca="1">Y32-Z32*Z32</f>
        <v>2</v>
      </c>
      <c r="AB32">
        <f ca="1">INT(SQRT(AA32))</f>
        <v>1</v>
      </c>
      <c r="AC32">
        <f ca="1">AA32-AB32*AB32</f>
        <v>1</v>
      </c>
      <c r="AD32">
        <f ca="1">V32^2+X32^2+Z32^2+AB32^2</f>
        <v>463</v>
      </c>
      <c r="AE32">
        <f ca="1">IF(Y32=0,2,IF(AA32=0,3,4))</f>
        <v>4</v>
      </c>
      <c r="AF32" t="str">
        <f ca="1">V32&amp;", "&amp;X32</f>
        <v>17, 13</v>
      </c>
      <c r="AG32" t="str">
        <f ca="1">AF32&amp;", "&amp;Z32</f>
        <v>17, 13, 2</v>
      </c>
      <c r="AH32" t="str">
        <f ca="1">AG32&amp;", "&amp;AB32</f>
        <v>17, 13, 2, 1</v>
      </c>
      <c r="AI32" t="str">
        <f ca="1">IF(AE32=2,AF32,IF(AE32=3,AG32,AH32))</f>
        <v>17, 13, 2, 1</v>
      </c>
      <c r="AJ32">
        <f ca="1">IF(AD32&lt;100,2,IF(AD32&lt;400,3,IF(AD32&lt;1000,4,IF(AD32&gt;10000,10,6))))</f>
        <v>4</v>
      </c>
    </row>
    <row r="33" spans="1:36" ht="17.25" customHeight="1" x14ac:dyDescent="0.25">
      <c r="A33" s="71"/>
      <c r="B33" s="71"/>
      <c r="C33" s="71"/>
      <c r="D33" s="71"/>
      <c r="E33" s="122"/>
      <c r="F33" s="71"/>
      <c r="G33" s="134"/>
      <c r="H33" s="71"/>
      <c r="I33" s="71"/>
      <c r="M33" s="149" t="s">
        <v>381</v>
      </c>
    </row>
    <row r="34" spans="1:36" ht="17.25" customHeight="1" thickBot="1" x14ac:dyDescent="0.3">
      <c r="A34" s="71"/>
      <c r="B34" s="71"/>
      <c r="C34" s="71">
        <f ca="1">AD34</f>
        <v>978</v>
      </c>
      <c r="D34" s="71"/>
      <c r="E34" s="146" t="str">
        <f ca="1">AI34</f>
        <v>26, 17, 3, 2</v>
      </c>
      <c r="F34" s="71"/>
      <c r="G34" s="134">
        <f ca="1">AJ34+J34</f>
        <v>4</v>
      </c>
      <c r="H34" s="71"/>
      <c r="I34" s="71"/>
      <c r="J34" s="148">
        <v>0</v>
      </c>
      <c r="M34" s="149" t="s">
        <v>378</v>
      </c>
      <c r="Q34">
        <v>401</v>
      </c>
      <c r="R34">
        <v>999</v>
      </c>
      <c r="T34">
        <f ca="1">INT(RAND()*(R34-Q34+1))+Q34</f>
        <v>980</v>
      </c>
      <c r="U34">
        <f ca="1">INT(T34*(0.4+RAND()*0.6))</f>
        <v>713</v>
      </c>
      <c r="V34">
        <f ca="1">INT(SQRT(U34))</f>
        <v>26</v>
      </c>
      <c r="W34">
        <f ca="1">T34-V34*V34</f>
        <v>304</v>
      </c>
      <c r="X34">
        <f ca="1">INT(SQRT(W34))</f>
        <v>17</v>
      </c>
      <c r="Y34">
        <f ca="1">W34-X34*X34</f>
        <v>15</v>
      </c>
      <c r="Z34">
        <f ca="1">INT(SQRT(Y34))</f>
        <v>3</v>
      </c>
      <c r="AA34">
        <f ca="1">Y34-Z34*Z34</f>
        <v>6</v>
      </c>
      <c r="AB34">
        <f ca="1">INT(SQRT(AA34))</f>
        <v>2</v>
      </c>
      <c r="AC34">
        <f ca="1">AA34-AB34*AB34</f>
        <v>2</v>
      </c>
      <c r="AD34">
        <f ca="1">V34^2+X34^2+Z34^2+AB34^2</f>
        <v>978</v>
      </c>
      <c r="AE34">
        <f ca="1">IF(Y34=0,2,IF(AA34=0,3,4))</f>
        <v>4</v>
      </c>
      <c r="AF34" t="str">
        <f ca="1">V34&amp;", "&amp;X34</f>
        <v>26, 17</v>
      </c>
      <c r="AG34" t="str">
        <f ca="1">AF34&amp;", "&amp;Z34</f>
        <v>26, 17, 3</v>
      </c>
      <c r="AH34" t="str">
        <f ca="1">AG34&amp;", "&amp;AB34</f>
        <v>26, 17, 3, 2</v>
      </c>
      <c r="AI34" t="str">
        <f ca="1">IF(AE34=2,AF34,IF(AE34=3,AG34,AH34))</f>
        <v>26, 17, 3, 2</v>
      </c>
      <c r="AJ34">
        <f ca="1">IF(AD34&lt;100,2,IF(AD34&lt;400,3,IF(AD34&lt;1000,4,IF(AD34&gt;10000,10,6))))</f>
        <v>4</v>
      </c>
    </row>
    <row r="35" spans="1:36" ht="17.25" customHeight="1" x14ac:dyDescent="0.25">
      <c r="A35" s="71"/>
      <c r="B35" s="71"/>
      <c r="C35" s="71"/>
      <c r="D35" s="71"/>
      <c r="E35" s="122"/>
      <c r="F35" s="71"/>
      <c r="G35" s="134"/>
      <c r="H35" s="71"/>
      <c r="I35" s="71"/>
      <c r="M35" s="149" t="s">
        <v>379</v>
      </c>
    </row>
    <row r="36" spans="1:36" ht="17.25" customHeight="1" thickBot="1" x14ac:dyDescent="0.3">
      <c r="A36" s="71"/>
      <c r="B36" s="71"/>
      <c r="C36" s="71">
        <f ca="1">AD36</f>
        <v>1270</v>
      </c>
      <c r="D36" s="71"/>
      <c r="E36" s="146" t="str">
        <f ca="1">AI36</f>
        <v>25, 25, 4, 2</v>
      </c>
      <c r="F36" s="71"/>
      <c r="G36" s="134">
        <f ca="1">AJ36+J36</f>
        <v>6</v>
      </c>
      <c r="H36" s="71"/>
      <c r="I36" s="71"/>
      <c r="J36" s="148">
        <v>0</v>
      </c>
      <c r="M36" s="149"/>
      <c r="Q36">
        <v>1001</v>
      </c>
      <c r="R36">
        <v>1999</v>
      </c>
      <c r="T36">
        <f ca="1">INT(RAND()*(R36-Q36+1))+Q36</f>
        <v>1272</v>
      </c>
      <c r="U36">
        <f ca="1">INT(T36*(0.4+RAND()*0.6))</f>
        <v>628</v>
      </c>
      <c r="V36">
        <f ca="1">INT(SQRT(U36))</f>
        <v>25</v>
      </c>
      <c r="W36">
        <f ca="1">T36-V36*V36</f>
        <v>647</v>
      </c>
      <c r="X36">
        <f ca="1">INT(SQRT(W36))</f>
        <v>25</v>
      </c>
      <c r="Y36">
        <f ca="1">W36-X36*X36</f>
        <v>22</v>
      </c>
      <c r="Z36">
        <f ca="1">INT(SQRT(Y36))</f>
        <v>4</v>
      </c>
      <c r="AA36">
        <f ca="1">Y36-Z36*Z36</f>
        <v>6</v>
      </c>
      <c r="AB36">
        <f ca="1">INT(SQRT(AA36))</f>
        <v>2</v>
      </c>
      <c r="AC36">
        <f ca="1">AA36-AB36*AB36</f>
        <v>2</v>
      </c>
      <c r="AD36">
        <f ca="1">V36^2+X36^2+Z36^2+AB36^2</f>
        <v>1270</v>
      </c>
      <c r="AE36">
        <f ca="1">IF(Y36=0,2,IF(AA36=0,3,4))</f>
        <v>4</v>
      </c>
      <c r="AF36" t="str">
        <f ca="1">V36&amp;", "&amp;X36</f>
        <v>25, 25</v>
      </c>
      <c r="AG36" t="str">
        <f ca="1">AF36&amp;", "&amp;Z36</f>
        <v>25, 25, 4</v>
      </c>
      <c r="AH36" t="str">
        <f ca="1">AG36&amp;", "&amp;AB36</f>
        <v>25, 25, 4, 2</v>
      </c>
      <c r="AI36" t="str">
        <f ca="1">IF(AE36=2,AF36,IF(AE36=3,AG36,AH36))</f>
        <v>25, 25, 4, 2</v>
      </c>
      <c r="AJ36">
        <f ca="1">IF(AD36&lt;100,2,IF(AD36&lt;400,3,IF(AD36&lt;1000,4,IF(AD36&gt;10000,10,6))))</f>
        <v>6</v>
      </c>
    </row>
    <row r="37" spans="1:36" ht="17.25" customHeight="1" x14ac:dyDescent="0.25">
      <c r="A37" s="71"/>
      <c r="B37" s="71"/>
      <c r="C37" s="71"/>
      <c r="D37" s="71"/>
      <c r="E37" s="122"/>
      <c r="F37" s="71"/>
      <c r="G37" s="134"/>
      <c r="H37" s="71"/>
      <c r="I37" s="71"/>
      <c r="M37" s="149"/>
    </row>
    <row r="38" spans="1:36" ht="17.25" customHeight="1" thickBot="1" x14ac:dyDescent="0.3">
      <c r="A38" s="71"/>
      <c r="B38" s="71"/>
      <c r="C38" s="71">
        <f ca="1">AD38</f>
        <v>1923</v>
      </c>
      <c r="D38" s="71"/>
      <c r="E38" s="146" t="str">
        <f ca="1">AI38</f>
        <v>43, 8, 3, 1</v>
      </c>
      <c r="F38" s="71"/>
      <c r="G38" s="134">
        <f ca="1">AJ38+J38</f>
        <v>6</v>
      </c>
      <c r="H38" s="71"/>
      <c r="I38" s="71"/>
      <c r="J38" s="148">
        <v>0</v>
      </c>
      <c r="Q38">
        <v>1001</v>
      </c>
      <c r="R38">
        <v>1999</v>
      </c>
      <c r="T38">
        <f ca="1">INT(RAND()*(R38-Q38+1))+Q38</f>
        <v>1925</v>
      </c>
      <c r="U38">
        <f ca="1">INT(T38*(0.4+RAND()*0.6))</f>
        <v>1865</v>
      </c>
      <c r="V38">
        <f ca="1">INT(SQRT(U38))</f>
        <v>43</v>
      </c>
      <c r="W38">
        <f ca="1">T38-V38*V38</f>
        <v>76</v>
      </c>
      <c r="X38">
        <f ca="1">INT(SQRT(W38))</f>
        <v>8</v>
      </c>
      <c r="Y38">
        <f ca="1">W38-X38*X38</f>
        <v>12</v>
      </c>
      <c r="Z38">
        <f ca="1">INT(SQRT(Y38))</f>
        <v>3</v>
      </c>
      <c r="AA38">
        <f ca="1">Y38-Z38*Z38</f>
        <v>3</v>
      </c>
      <c r="AB38">
        <f ca="1">INT(SQRT(AA38))</f>
        <v>1</v>
      </c>
      <c r="AC38">
        <f ca="1">AA38-AB38*AB38</f>
        <v>2</v>
      </c>
      <c r="AD38">
        <f ca="1">V38^2+X38^2+Z38^2+AB38^2</f>
        <v>1923</v>
      </c>
      <c r="AE38">
        <f ca="1">IF(Y38=0,2,IF(AA38=0,3,4))</f>
        <v>4</v>
      </c>
      <c r="AF38" t="str">
        <f ca="1">V38&amp;", "&amp;X38</f>
        <v>43, 8</v>
      </c>
      <c r="AG38" t="str">
        <f ca="1">AF38&amp;", "&amp;Z38</f>
        <v>43, 8, 3</v>
      </c>
      <c r="AH38" t="str">
        <f ca="1">AG38&amp;", "&amp;AB38</f>
        <v>43, 8, 3, 1</v>
      </c>
      <c r="AI38" t="str">
        <f ca="1">IF(AE38=2,AF38,IF(AE38=3,AG38,AH38))</f>
        <v>43, 8, 3, 1</v>
      </c>
      <c r="AJ38">
        <f ca="1">IF(AD38&lt;100,2,IF(AD38&lt;400,3,IF(AD38&lt;1000,4,IF(AD38&gt;10000,10,6))))</f>
        <v>6</v>
      </c>
    </row>
    <row r="39" spans="1:36" ht="17.25" customHeight="1" x14ac:dyDescent="0.25">
      <c r="A39" s="71"/>
      <c r="B39" s="71"/>
      <c r="C39" s="71"/>
      <c r="D39" s="71"/>
      <c r="E39" s="122"/>
      <c r="F39" s="71"/>
      <c r="G39" s="134"/>
      <c r="H39" s="71"/>
      <c r="I39" s="71"/>
    </row>
    <row r="40" spans="1:36" ht="17.25" customHeight="1" thickBot="1" x14ac:dyDescent="0.3">
      <c r="A40" s="71"/>
      <c r="B40" s="71"/>
      <c r="C40" s="71">
        <f ca="1">AD40</f>
        <v>1275</v>
      </c>
      <c r="D40" s="71"/>
      <c r="E40" s="146" t="str">
        <f ca="1">AI40</f>
        <v>32, 15, 5, 1</v>
      </c>
      <c r="F40" s="71"/>
      <c r="G40" s="134">
        <f ca="1">AJ40+J40</f>
        <v>6</v>
      </c>
      <c r="H40" s="71"/>
      <c r="I40" s="71"/>
      <c r="J40" s="148">
        <v>0</v>
      </c>
      <c r="Q40">
        <v>1001</v>
      </c>
      <c r="R40">
        <v>1999</v>
      </c>
      <c r="T40">
        <f ca="1">INT(RAND()*(R40-Q40+1))+Q40</f>
        <v>1276</v>
      </c>
      <c r="U40">
        <f ca="1">INT(T40*(0.4+RAND()*0.6))</f>
        <v>1049</v>
      </c>
      <c r="V40">
        <f ca="1">INT(SQRT(U40))</f>
        <v>32</v>
      </c>
      <c r="W40">
        <f ca="1">T40-V40*V40</f>
        <v>252</v>
      </c>
      <c r="X40">
        <f ca="1">INT(SQRT(W40))</f>
        <v>15</v>
      </c>
      <c r="Y40">
        <f ca="1">W40-X40*X40</f>
        <v>27</v>
      </c>
      <c r="Z40">
        <f ca="1">INT(SQRT(Y40))</f>
        <v>5</v>
      </c>
      <c r="AA40">
        <f ca="1">Y40-Z40*Z40</f>
        <v>2</v>
      </c>
      <c r="AB40">
        <f ca="1">INT(SQRT(AA40))</f>
        <v>1</v>
      </c>
      <c r="AC40">
        <f ca="1">AA40-AB40*AB40</f>
        <v>1</v>
      </c>
      <c r="AD40">
        <f ca="1">V40^2+X40^2+Z40^2+AB40^2</f>
        <v>1275</v>
      </c>
      <c r="AE40">
        <f ca="1">IF(Y40=0,2,IF(AA40=0,3,4))</f>
        <v>4</v>
      </c>
      <c r="AF40" t="str">
        <f ca="1">V40&amp;", "&amp;X40</f>
        <v>32, 15</v>
      </c>
      <c r="AG40" t="str">
        <f ca="1">AF40&amp;", "&amp;Z40</f>
        <v>32, 15, 5</v>
      </c>
      <c r="AH40" t="str">
        <f ca="1">AG40&amp;", "&amp;AB40</f>
        <v>32, 15, 5, 1</v>
      </c>
      <c r="AI40" t="str">
        <f ca="1">IF(AE40=2,AF40,IF(AE40=3,AG40,AH40))</f>
        <v>32, 15, 5, 1</v>
      </c>
      <c r="AJ40">
        <f ca="1">IF(AD40&lt;100,2,IF(AD40&lt;400,3,IF(AD40&lt;1000,4,IF(AD40&gt;10000,10,6))))</f>
        <v>6</v>
      </c>
    </row>
    <row r="41" spans="1:36" ht="17.25" customHeight="1" x14ac:dyDescent="0.25">
      <c r="A41" s="71"/>
      <c r="B41" s="71"/>
      <c r="C41" s="71"/>
      <c r="D41" s="71"/>
      <c r="E41" s="122"/>
      <c r="F41" s="71"/>
      <c r="G41" s="134"/>
      <c r="H41" s="71"/>
      <c r="I41" s="71"/>
    </row>
    <row r="42" spans="1:36" ht="17.25" customHeight="1" thickBot="1" x14ac:dyDescent="0.3">
      <c r="A42" s="71"/>
      <c r="B42" s="71"/>
      <c r="C42" s="71">
        <f ca="1">AD42</f>
        <v>1659</v>
      </c>
      <c r="D42" s="71"/>
      <c r="E42" s="146" t="str">
        <f ca="1">AI42</f>
        <v>28, 29, 5, 3</v>
      </c>
      <c r="F42" s="71"/>
      <c r="G42" s="134">
        <f ca="1">AJ42+J42</f>
        <v>6</v>
      </c>
      <c r="H42" s="71"/>
      <c r="I42" s="71"/>
      <c r="J42" s="148">
        <v>0</v>
      </c>
      <c r="Q42">
        <v>1001</v>
      </c>
      <c r="R42">
        <v>1999</v>
      </c>
      <c r="T42">
        <f ca="1">INT(RAND()*(R42-Q42+1))+Q42</f>
        <v>1660</v>
      </c>
      <c r="U42">
        <f ca="1">INT(T42*(0.4+RAND()*0.6))</f>
        <v>803</v>
      </c>
      <c r="V42">
        <f ca="1">INT(SQRT(U42))</f>
        <v>28</v>
      </c>
      <c r="W42">
        <f ca="1">T42-V42*V42</f>
        <v>876</v>
      </c>
      <c r="X42">
        <f ca="1">INT(SQRT(W42))</f>
        <v>29</v>
      </c>
      <c r="Y42">
        <f ca="1">W42-X42*X42</f>
        <v>35</v>
      </c>
      <c r="Z42">
        <f ca="1">INT(SQRT(Y42))</f>
        <v>5</v>
      </c>
      <c r="AA42">
        <f ca="1">Y42-Z42*Z42</f>
        <v>10</v>
      </c>
      <c r="AB42">
        <f ca="1">INT(SQRT(AA42))</f>
        <v>3</v>
      </c>
      <c r="AC42">
        <f ca="1">AA42-AB42*AB42</f>
        <v>1</v>
      </c>
      <c r="AD42">
        <f ca="1">V42^2+X42^2+Z42^2+AB42^2</f>
        <v>1659</v>
      </c>
      <c r="AE42">
        <f ca="1">IF(Y42=0,2,IF(AA42=0,3,4))</f>
        <v>4</v>
      </c>
      <c r="AF42" t="str">
        <f ca="1">V42&amp;", "&amp;X42</f>
        <v>28, 29</v>
      </c>
      <c r="AG42" t="str">
        <f ca="1">AF42&amp;", "&amp;Z42</f>
        <v>28, 29, 5</v>
      </c>
      <c r="AH42" t="str">
        <f ca="1">AG42&amp;", "&amp;AB42</f>
        <v>28, 29, 5, 3</v>
      </c>
      <c r="AI42" t="str">
        <f ca="1">IF(AE42=2,AF42,IF(AE42=3,AG42,AH42))</f>
        <v>28, 29, 5, 3</v>
      </c>
      <c r="AJ42">
        <f ca="1">IF(AD42&lt;100,2,IF(AD42&lt;400,3,IF(AD42&lt;1000,4,IF(AD42&gt;10000,10,6))))</f>
        <v>6</v>
      </c>
    </row>
    <row r="43" spans="1:36" ht="17.25" customHeight="1" x14ac:dyDescent="0.25">
      <c r="A43" s="71"/>
      <c r="B43" s="71"/>
      <c r="C43" s="71"/>
      <c r="D43" s="71"/>
      <c r="E43" s="122"/>
      <c r="F43" s="71"/>
      <c r="G43" s="134"/>
      <c r="H43" s="71"/>
      <c r="I43" s="71"/>
    </row>
    <row r="44" spans="1:36" ht="17.25" customHeight="1" thickBot="1" x14ac:dyDescent="0.3">
      <c r="A44" s="71"/>
      <c r="B44" s="71"/>
      <c r="C44" s="71">
        <f ca="1">AD44</f>
        <v>1970</v>
      </c>
      <c r="D44" s="71"/>
      <c r="E44" s="146" t="str">
        <f ca="1">AI44</f>
        <v>35, 27, 4</v>
      </c>
      <c r="F44" s="71"/>
      <c r="G44" s="134">
        <f ca="1">AJ44+J44</f>
        <v>6</v>
      </c>
      <c r="H44" s="71"/>
      <c r="I44" s="71"/>
      <c r="J44" s="148">
        <v>0</v>
      </c>
      <c r="Q44">
        <v>1001</v>
      </c>
      <c r="R44">
        <v>1999</v>
      </c>
      <c r="T44">
        <f ca="1">INT(RAND()*(R44-Q44+1))+Q44</f>
        <v>1970</v>
      </c>
      <c r="U44">
        <f ca="1">INT(T44*(0.4+RAND()*0.6))</f>
        <v>1237</v>
      </c>
      <c r="V44">
        <f ca="1">INT(SQRT(U44))</f>
        <v>35</v>
      </c>
      <c r="W44">
        <f ca="1">T44-V44*V44</f>
        <v>745</v>
      </c>
      <c r="X44">
        <f ca="1">INT(SQRT(W44))</f>
        <v>27</v>
      </c>
      <c r="Y44">
        <f ca="1">W44-X44*X44</f>
        <v>16</v>
      </c>
      <c r="Z44">
        <f ca="1">INT(SQRT(Y44))</f>
        <v>4</v>
      </c>
      <c r="AA44">
        <f ca="1">Y44-Z44*Z44</f>
        <v>0</v>
      </c>
      <c r="AB44">
        <f ca="1">INT(SQRT(AA44))</f>
        <v>0</v>
      </c>
      <c r="AC44">
        <f ca="1">AA44-AB44*AB44</f>
        <v>0</v>
      </c>
      <c r="AD44">
        <f ca="1">V44^2+X44^2+Z44^2+AB44^2</f>
        <v>1970</v>
      </c>
      <c r="AE44">
        <f ca="1">IF(Y44=0,2,IF(AA44=0,3,4))</f>
        <v>3</v>
      </c>
      <c r="AF44" t="str">
        <f ca="1">V44&amp;", "&amp;X44</f>
        <v>35, 27</v>
      </c>
      <c r="AG44" t="str">
        <f ca="1">AF44&amp;", "&amp;Z44</f>
        <v>35, 27, 4</v>
      </c>
      <c r="AH44" t="str">
        <f ca="1">AG44&amp;", "&amp;AB44</f>
        <v>35, 27, 4, 0</v>
      </c>
      <c r="AI44" t="str">
        <f ca="1">IF(AE44=2,AF44,IF(AE44=3,AG44,AH44))</f>
        <v>35, 27, 4</v>
      </c>
      <c r="AJ44">
        <f ca="1">IF(AD44&lt;100,2,IF(AD44&lt;400,3,IF(AD44&lt;1000,4,IF(AD44&gt;10000,10,6))))</f>
        <v>6</v>
      </c>
    </row>
    <row r="45" spans="1:36" ht="17.25" customHeight="1" x14ac:dyDescent="0.25">
      <c r="A45" s="71"/>
      <c r="B45" s="71"/>
      <c r="C45" s="71"/>
      <c r="D45" s="71"/>
      <c r="E45" s="122"/>
      <c r="F45" s="71"/>
      <c r="G45" s="134"/>
      <c r="H45" s="71"/>
      <c r="I45" s="71"/>
    </row>
    <row r="46" spans="1:36" ht="17.25" customHeight="1" thickBot="1" x14ac:dyDescent="0.3">
      <c r="A46" s="71"/>
      <c r="B46" s="71"/>
      <c r="C46" s="71">
        <f ca="1">AD46</f>
        <v>1146</v>
      </c>
      <c r="D46" s="71"/>
      <c r="E46" s="146" t="str">
        <f ca="1">AI46</f>
        <v>33, 7, 2, 2</v>
      </c>
      <c r="F46" s="71"/>
      <c r="G46" s="134">
        <f ca="1">AJ46+J46</f>
        <v>6</v>
      </c>
      <c r="H46" s="71"/>
      <c r="I46" s="71"/>
      <c r="J46" s="148">
        <v>0</v>
      </c>
      <c r="Q46">
        <v>1001</v>
      </c>
      <c r="R46">
        <v>1999</v>
      </c>
      <c r="T46">
        <f ca="1">INT(RAND()*(R46-Q46+1))+Q46</f>
        <v>1146</v>
      </c>
      <c r="U46">
        <f ca="1">INT(T46*(0.4+RAND()*0.6))</f>
        <v>1125</v>
      </c>
      <c r="V46">
        <f ca="1">INT(SQRT(U46))</f>
        <v>33</v>
      </c>
      <c r="W46">
        <f ca="1">T46-V46*V46</f>
        <v>57</v>
      </c>
      <c r="X46">
        <f ca="1">INT(SQRT(W46))</f>
        <v>7</v>
      </c>
      <c r="Y46">
        <f ca="1">W46-X46*X46</f>
        <v>8</v>
      </c>
      <c r="Z46">
        <f ca="1">INT(SQRT(Y46))</f>
        <v>2</v>
      </c>
      <c r="AA46">
        <f ca="1">Y46-Z46*Z46</f>
        <v>4</v>
      </c>
      <c r="AB46">
        <f ca="1">INT(SQRT(AA46))</f>
        <v>2</v>
      </c>
      <c r="AC46">
        <f ca="1">AA46-AB46*AB46</f>
        <v>0</v>
      </c>
      <c r="AD46">
        <f ca="1">V46^2+X46^2+Z46^2+AB46^2</f>
        <v>1146</v>
      </c>
      <c r="AE46">
        <f ca="1">IF(Y46=0,2,IF(AA46=0,3,4))</f>
        <v>4</v>
      </c>
      <c r="AF46" t="str">
        <f ca="1">V46&amp;", "&amp;X46</f>
        <v>33, 7</v>
      </c>
      <c r="AG46" t="str">
        <f ca="1">AF46&amp;", "&amp;Z46</f>
        <v>33, 7, 2</v>
      </c>
      <c r="AH46" t="str">
        <f ca="1">AG46&amp;", "&amp;AB46</f>
        <v>33, 7, 2, 2</v>
      </c>
      <c r="AI46" t="str">
        <f ca="1">IF(AE46=2,AF46,IF(AE46=3,AG46,AH46))</f>
        <v>33, 7, 2, 2</v>
      </c>
      <c r="AJ46">
        <f ca="1">IF(AD46&lt;100,2,IF(AD46&lt;400,3,IF(AD46&lt;1000,4,IF(AD46&gt;10000,10,6))))</f>
        <v>6</v>
      </c>
    </row>
    <row r="47" spans="1:36" ht="17.25" customHeight="1" x14ac:dyDescent="0.25">
      <c r="A47" s="71"/>
      <c r="B47" s="71"/>
      <c r="C47" s="71"/>
      <c r="D47" s="71"/>
      <c r="E47" s="122"/>
      <c r="F47" s="71"/>
      <c r="G47" s="134"/>
      <c r="H47" s="71"/>
      <c r="I47" s="71"/>
    </row>
    <row r="48" spans="1:36" ht="17.25" customHeight="1" thickBot="1" x14ac:dyDescent="0.3">
      <c r="A48" s="71"/>
      <c r="B48" s="71"/>
      <c r="C48" s="71">
        <f ca="1">AD48</f>
        <v>1150</v>
      </c>
      <c r="D48" s="71"/>
      <c r="E48" s="146" t="str">
        <f ca="1">AI48</f>
        <v>23, 24, 6, 3</v>
      </c>
      <c r="F48" s="71"/>
      <c r="G48" s="134">
        <f ca="1">AJ48+J48</f>
        <v>6</v>
      </c>
      <c r="H48" s="71"/>
      <c r="I48" s="71"/>
      <c r="J48" s="148">
        <v>0</v>
      </c>
      <c r="Q48">
        <v>1001</v>
      </c>
      <c r="R48">
        <v>1999</v>
      </c>
      <c r="T48">
        <f ca="1">INT(RAND()*(R48-Q48+1))+Q48</f>
        <v>1152</v>
      </c>
      <c r="U48">
        <f ca="1">INT(T48*(0.4+RAND()*0.6))</f>
        <v>563</v>
      </c>
      <c r="V48">
        <f ca="1">INT(SQRT(U48))</f>
        <v>23</v>
      </c>
      <c r="W48">
        <f ca="1">T48-V48*V48</f>
        <v>623</v>
      </c>
      <c r="X48">
        <f ca="1">INT(SQRT(W48))</f>
        <v>24</v>
      </c>
      <c r="Y48">
        <f ca="1">W48-X48*X48</f>
        <v>47</v>
      </c>
      <c r="Z48">
        <f ca="1">INT(SQRT(Y48))</f>
        <v>6</v>
      </c>
      <c r="AA48">
        <f ca="1">Y48-Z48*Z48</f>
        <v>11</v>
      </c>
      <c r="AB48">
        <f ca="1">INT(SQRT(AA48))</f>
        <v>3</v>
      </c>
      <c r="AC48">
        <f ca="1">AA48-AB48*AB48</f>
        <v>2</v>
      </c>
      <c r="AD48">
        <f ca="1">V48^2+X48^2+Z48^2+AB48^2</f>
        <v>1150</v>
      </c>
      <c r="AE48">
        <f ca="1">IF(Y48=0,2,IF(AA48=0,3,4))</f>
        <v>4</v>
      </c>
      <c r="AF48" t="str">
        <f ca="1">V48&amp;", "&amp;X48</f>
        <v>23, 24</v>
      </c>
      <c r="AG48" t="str">
        <f ca="1">AF48&amp;", "&amp;Z48</f>
        <v>23, 24, 6</v>
      </c>
      <c r="AH48" t="str">
        <f ca="1">AG48&amp;", "&amp;AB48</f>
        <v>23, 24, 6, 3</v>
      </c>
      <c r="AI48" t="str">
        <f ca="1">IF(AE48=2,AF48,IF(AE48=3,AG48,AH48))</f>
        <v>23, 24, 6, 3</v>
      </c>
      <c r="AJ48">
        <f ca="1">IF(AD48&lt;100,2,IF(AD48&lt;400,3,IF(AD48&lt;1000,4,IF(AD48&gt;10000,10,6))))</f>
        <v>6</v>
      </c>
    </row>
    <row r="49" spans="1:36" ht="17.25" customHeight="1" x14ac:dyDescent="0.25">
      <c r="A49" s="71"/>
      <c r="B49" s="71"/>
      <c r="C49" s="71"/>
      <c r="D49" s="71"/>
      <c r="E49" s="122"/>
      <c r="F49" s="71"/>
      <c r="G49" s="134"/>
      <c r="H49" s="71"/>
      <c r="I49" s="71"/>
    </row>
    <row r="50" spans="1:36" ht="17.25" customHeight="1" thickBot="1" x14ac:dyDescent="0.3">
      <c r="A50" s="71"/>
      <c r="B50" s="71"/>
      <c r="C50" s="71">
        <f ca="1">AD50</f>
        <v>1077</v>
      </c>
      <c r="D50" s="71"/>
      <c r="E50" s="146" t="str">
        <f ca="1">AI50</f>
        <v>31, 10, 4</v>
      </c>
      <c r="F50" s="71"/>
      <c r="G50" s="134">
        <f ca="1">AJ50+J50</f>
        <v>6</v>
      </c>
      <c r="H50" s="71"/>
      <c r="I50" s="71"/>
      <c r="J50" s="148">
        <v>0</v>
      </c>
      <c r="Q50">
        <v>1001</v>
      </c>
      <c r="R50">
        <v>1999</v>
      </c>
      <c r="T50">
        <f ca="1">INT(RAND()*(R50-Q50+1))+Q50</f>
        <v>1077</v>
      </c>
      <c r="U50">
        <f ca="1">INT(T50*(0.4+RAND()*0.6))</f>
        <v>965</v>
      </c>
      <c r="V50">
        <f ca="1">INT(SQRT(U50))</f>
        <v>31</v>
      </c>
      <c r="W50">
        <f ca="1">T50-V50*V50</f>
        <v>116</v>
      </c>
      <c r="X50">
        <f ca="1">INT(SQRT(W50))</f>
        <v>10</v>
      </c>
      <c r="Y50">
        <f ca="1">W50-X50*X50</f>
        <v>16</v>
      </c>
      <c r="Z50">
        <f ca="1">INT(SQRT(Y50))</f>
        <v>4</v>
      </c>
      <c r="AA50">
        <f ca="1">Y50-Z50*Z50</f>
        <v>0</v>
      </c>
      <c r="AB50">
        <f ca="1">INT(SQRT(AA50))</f>
        <v>0</v>
      </c>
      <c r="AC50">
        <f ca="1">AA50-AB50*AB50</f>
        <v>0</v>
      </c>
      <c r="AD50">
        <f ca="1">V50^2+X50^2+Z50^2+AB50^2</f>
        <v>1077</v>
      </c>
      <c r="AE50">
        <f ca="1">IF(Y50=0,2,IF(AA50=0,3,4))</f>
        <v>3</v>
      </c>
      <c r="AF50" t="str">
        <f ca="1">V50&amp;", "&amp;X50</f>
        <v>31, 10</v>
      </c>
      <c r="AG50" t="str">
        <f ca="1">AF50&amp;", "&amp;Z50</f>
        <v>31, 10, 4</v>
      </c>
      <c r="AH50" t="str">
        <f ca="1">AG50&amp;", "&amp;AB50</f>
        <v>31, 10, 4, 0</v>
      </c>
      <c r="AI50" t="str">
        <f ca="1">IF(AE50=2,AF50,IF(AE50=3,AG50,AH50))</f>
        <v>31, 10, 4</v>
      </c>
      <c r="AJ50">
        <f ca="1">IF(AD50&lt;100,2,IF(AD50&lt;400,3,IF(AD50&lt;1000,4,IF(AD50&gt;10000,10,6))))</f>
        <v>6</v>
      </c>
    </row>
    <row r="51" spans="1:36" ht="17.25" customHeight="1" x14ac:dyDescent="0.25">
      <c r="A51" s="71"/>
      <c r="B51" s="71"/>
      <c r="C51" s="71"/>
      <c r="D51" s="71"/>
      <c r="E51" s="122"/>
      <c r="F51" s="71"/>
      <c r="G51" s="134"/>
      <c r="H51" s="71"/>
      <c r="I51" s="71"/>
    </row>
    <row r="52" spans="1:36" ht="17.25" customHeight="1" thickBot="1" x14ac:dyDescent="0.3">
      <c r="A52" s="71"/>
      <c r="B52" s="71"/>
      <c r="C52" s="71">
        <f ca="1">AD52</f>
        <v>2031</v>
      </c>
      <c r="D52" s="71"/>
      <c r="E52" s="146" t="str">
        <f ca="1">AI52</f>
        <v>29, 34, 5, 3</v>
      </c>
      <c r="F52" s="71"/>
      <c r="G52" s="134">
        <f ca="1">AJ52+J52</f>
        <v>6</v>
      </c>
      <c r="H52" s="71"/>
      <c r="I52" s="71"/>
      <c r="J52" s="148">
        <v>0</v>
      </c>
      <c r="Q52">
        <v>2001</v>
      </c>
      <c r="R52">
        <v>4999</v>
      </c>
      <c r="T52">
        <f ca="1">INT(RAND()*(R52-Q52+1))+Q52</f>
        <v>2031</v>
      </c>
      <c r="U52">
        <f ca="1">INT(T52*(0.4+RAND()*0.6))</f>
        <v>846</v>
      </c>
      <c r="V52">
        <f ca="1">INT(SQRT(U52))</f>
        <v>29</v>
      </c>
      <c r="W52">
        <f ca="1">T52-V52*V52</f>
        <v>1190</v>
      </c>
      <c r="X52">
        <f ca="1">INT(SQRT(W52))</f>
        <v>34</v>
      </c>
      <c r="Y52">
        <f ca="1">W52-X52*X52</f>
        <v>34</v>
      </c>
      <c r="Z52">
        <f ca="1">INT(SQRT(Y52))</f>
        <v>5</v>
      </c>
      <c r="AA52">
        <f ca="1">Y52-Z52*Z52</f>
        <v>9</v>
      </c>
      <c r="AB52">
        <f ca="1">INT(SQRT(AA52))</f>
        <v>3</v>
      </c>
      <c r="AC52">
        <f ca="1">AA52-AB52*AB52</f>
        <v>0</v>
      </c>
      <c r="AD52">
        <f ca="1">V52^2+X52^2+Z52^2+AB52^2</f>
        <v>2031</v>
      </c>
      <c r="AE52">
        <f ca="1">IF(Y52=0,2,IF(AA52=0,3,4))</f>
        <v>4</v>
      </c>
      <c r="AF52" t="str">
        <f ca="1">V52&amp;", "&amp;X52</f>
        <v>29, 34</v>
      </c>
      <c r="AG52" t="str">
        <f ca="1">AF52&amp;", "&amp;Z52</f>
        <v>29, 34, 5</v>
      </c>
      <c r="AH52" t="str">
        <f ca="1">AG52&amp;", "&amp;AB52</f>
        <v>29, 34, 5, 3</v>
      </c>
      <c r="AI52" t="str">
        <f ca="1">IF(AE52=2,AF52,IF(AE52=3,AG52,AH52))</f>
        <v>29, 34, 5, 3</v>
      </c>
      <c r="AJ52">
        <f ca="1">IF(AD52&lt;100,2,IF(AD52&lt;400,3,IF(AD52&lt;1000,4,IF(AD52&gt;10000,10,6))))</f>
        <v>6</v>
      </c>
    </row>
    <row r="53" spans="1:36" ht="17.25" customHeight="1" x14ac:dyDescent="0.25">
      <c r="A53" s="71"/>
      <c r="B53" s="71"/>
      <c r="C53" s="71"/>
      <c r="D53" s="71"/>
      <c r="E53" s="122"/>
      <c r="F53" s="71"/>
      <c r="G53" s="134"/>
      <c r="H53" s="71"/>
      <c r="I53" s="71"/>
    </row>
    <row r="54" spans="1:36" ht="17.25" customHeight="1" thickBot="1" x14ac:dyDescent="0.3">
      <c r="A54" s="71"/>
      <c r="B54" s="71"/>
      <c r="C54" s="71">
        <f ca="1">AD54</f>
        <v>3325</v>
      </c>
      <c r="D54" s="71"/>
      <c r="E54" s="146" t="str">
        <f ca="1">AI54</f>
        <v>42, 39, 6, 2</v>
      </c>
      <c r="F54" s="71"/>
      <c r="G54" s="134">
        <f ca="1">AJ54+J54</f>
        <v>6</v>
      </c>
      <c r="H54" s="71"/>
      <c r="I54" s="71"/>
      <c r="J54" s="148">
        <v>0</v>
      </c>
      <c r="Q54">
        <v>2001</v>
      </c>
      <c r="R54">
        <v>4999</v>
      </c>
      <c r="T54">
        <f ca="1">INT(RAND()*(R54-Q54+1))+Q54</f>
        <v>3327</v>
      </c>
      <c r="U54">
        <f ca="1">INT(T54*(0.4+RAND()*0.6))</f>
        <v>1766</v>
      </c>
      <c r="V54">
        <f ca="1">INT(SQRT(U54))</f>
        <v>42</v>
      </c>
      <c r="W54">
        <f ca="1">T54-V54*V54</f>
        <v>1563</v>
      </c>
      <c r="X54">
        <f ca="1">INT(SQRT(W54))</f>
        <v>39</v>
      </c>
      <c r="Y54">
        <f ca="1">W54-X54*X54</f>
        <v>42</v>
      </c>
      <c r="Z54">
        <f ca="1">INT(SQRT(Y54))</f>
        <v>6</v>
      </c>
      <c r="AA54">
        <f ca="1">Y54-Z54*Z54</f>
        <v>6</v>
      </c>
      <c r="AB54">
        <f ca="1">INT(SQRT(AA54))</f>
        <v>2</v>
      </c>
      <c r="AC54">
        <f ca="1">AA54-AB54*AB54</f>
        <v>2</v>
      </c>
      <c r="AD54">
        <f ca="1">V54^2+X54^2+Z54^2+AB54^2</f>
        <v>3325</v>
      </c>
      <c r="AE54">
        <f ca="1">IF(Y54=0,2,IF(AA54=0,3,4))</f>
        <v>4</v>
      </c>
      <c r="AF54" t="str">
        <f ca="1">V54&amp;", "&amp;X54</f>
        <v>42, 39</v>
      </c>
      <c r="AG54" t="str">
        <f ca="1">AF54&amp;", "&amp;Z54</f>
        <v>42, 39, 6</v>
      </c>
      <c r="AH54" t="str">
        <f ca="1">AG54&amp;", "&amp;AB54</f>
        <v>42, 39, 6, 2</v>
      </c>
      <c r="AI54" t="str">
        <f ca="1">IF(AE54=2,AF54,IF(AE54=3,AG54,AH54))</f>
        <v>42, 39, 6, 2</v>
      </c>
      <c r="AJ54">
        <f ca="1">IF(AD54&lt;100,2,IF(AD54&lt;400,3,IF(AD54&lt;1000,4,IF(AD54&gt;10000,10,6))))</f>
        <v>6</v>
      </c>
    </row>
    <row r="55" spans="1:36" ht="17.25" x14ac:dyDescent="0.25">
      <c r="A55" s="71"/>
      <c r="B55" s="71"/>
      <c r="C55" s="71"/>
      <c r="D55" s="71"/>
      <c r="E55" s="71"/>
      <c r="F55" s="71"/>
      <c r="G55" s="134"/>
      <c r="H55" s="71"/>
      <c r="I55" s="71"/>
    </row>
    <row r="56" spans="1:36" ht="17.25" x14ac:dyDescent="0.25">
      <c r="A56" s="71"/>
      <c r="B56" s="71"/>
      <c r="C56" s="71"/>
      <c r="D56" s="71"/>
      <c r="E56" s="71"/>
      <c r="F56" s="71"/>
      <c r="G56" s="75"/>
      <c r="H56" s="71"/>
      <c r="I56" s="71"/>
    </row>
    <row r="57" spans="1:36" ht="17.25" x14ac:dyDescent="0.25">
      <c r="A57" s="71"/>
      <c r="B57" s="71"/>
      <c r="C57" s="71"/>
      <c r="D57" s="71"/>
      <c r="E57" s="97" t="s">
        <v>44</v>
      </c>
      <c r="F57" s="71"/>
      <c r="G57" s="75">
        <f ca="1">SUM(G16:G54)</f>
        <v>94</v>
      </c>
      <c r="H57" s="71"/>
      <c r="I57" s="71"/>
    </row>
    <row r="58" spans="1:36" ht="5.25" customHeight="1" x14ac:dyDescent="0.25">
      <c r="A58" s="71" t="s">
        <v>2</v>
      </c>
      <c r="B58" s="71"/>
      <c r="C58" s="71"/>
      <c r="D58" s="71"/>
      <c r="E58" s="71"/>
      <c r="F58" s="71"/>
      <c r="G58" s="71"/>
      <c r="H58" s="71"/>
      <c r="I58" s="71" t="s">
        <v>2</v>
      </c>
    </row>
  </sheetData>
  <printOptions horizontalCentered="1"/>
  <pageMargins left="0" right="0" top="0.39370078740157483" bottom="0" header="0" footer="0"/>
  <pageSetup paperSize="9" scale="83" orientation="portrait" r:id="rId1"/>
  <headerFooter>
    <oddHeader>&amp;C&amp;16Juniors 2</oddHeader>
    <oddFooter>&amp;R&amp;24 23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BY64"/>
  <sheetViews>
    <sheetView workbookViewId="0"/>
  </sheetViews>
  <sheetFormatPr defaultColWidth="9.140625" defaultRowHeight="12.75" x14ac:dyDescent="0.2"/>
  <cols>
    <col min="1" max="1" width="1.42578125" customWidth="1"/>
    <col min="2" max="2" width="7.5703125" customWidth="1"/>
    <col min="3" max="3" width="13.42578125" customWidth="1"/>
    <col min="5" max="5" width="23.7109375" style="2" customWidth="1"/>
    <col min="6" max="6" width="2.28515625" customWidth="1"/>
    <col min="7" max="7" width="0.85546875" customWidth="1"/>
    <col min="8" max="8" width="1.28515625" customWidth="1"/>
    <col min="12" max="12" width="0.7109375" customWidth="1"/>
    <col min="13" max="13" width="5.140625" customWidth="1"/>
    <col min="14" max="14" width="0.85546875" customWidth="1"/>
    <col min="16" max="19" width="11" customWidth="1"/>
    <col min="41" max="41" width="27.42578125" customWidth="1"/>
    <col min="43" max="43" width="12" bestFit="1" customWidth="1"/>
    <col min="44" max="44" width="13.7109375" customWidth="1"/>
    <col min="50" max="52" width="15.28515625" customWidth="1"/>
    <col min="65" max="65" width="10.7109375" customWidth="1"/>
    <col min="66" max="71" width="5.140625" customWidth="1"/>
  </cols>
  <sheetData>
    <row r="1" spans="1:77" ht="6.75" customHeight="1" thickBot="1" x14ac:dyDescent="0.25">
      <c r="A1" t="s">
        <v>104</v>
      </c>
      <c r="N1" t="s">
        <v>2</v>
      </c>
      <c r="Q1" s="6">
        <v>3</v>
      </c>
      <c r="S1" s="6">
        <v>13</v>
      </c>
      <c r="AO1" s="2"/>
    </row>
    <row r="2" spans="1:77" ht="13.5" thickBot="1" x14ac:dyDescent="0.25">
      <c r="B2" s="13" t="s">
        <v>105</v>
      </c>
      <c r="E2" s="1"/>
      <c r="I2" s="14"/>
      <c r="J2" s="20"/>
      <c r="O2" s="33" t="str">
        <f>IF(Q2&lt;Q1,"NO",IF(Q2&gt;S1,"NO",IF(S2&lt;Q1,"NO",IF(S2&gt;S1,"NO",IF(Q2&gt;S2,"NO",IF(Q2&gt;INT(Q2),"NO",IF(S2&gt;INT(S2),"NO","OK")))))))</f>
        <v>OK</v>
      </c>
      <c r="P2" s="1" t="s">
        <v>8</v>
      </c>
      <c r="Q2" s="30">
        <v>3</v>
      </c>
      <c r="R2" s="1" t="s">
        <v>9</v>
      </c>
      <c r="S2" s="30">
        <v>13</v>
      </c>
      <c r="T2" s="9"/>
      <c r="V2">
        <f>S2-Q2</f>
        <v>10</v>
      </c>
      <c r="AO2" s="2"/>
      <c r="AQ2" t="s">
        <v>50</v>
      </c>
      <c r="AR2" t="s">
        <v>106</v>
      </c>
      <c r="AS2" t="s">
        <v>107</v>
      </c>
      <c r="AW2" t="s">
        <v>61</v>
      </c>
    </row>
    <row r="3" spans="1:77" ht="25.5" customHeight="1" x14ac:dyDescent="0.2">
      <c r="Q3" s="33" t="s">
        <v>72</v>
      </c>
      <c r="T3" s="9"/>
      <c r="U3" s="1" t="s">
        <v>69</v>
      </c>
      <c r="V3" s="1" t="s">
        <v>5</v>
      </c>
      <c r="W3" s="7" t="s">
        <v>98</v>
      </c>
      <c r="X3" s="7" t="s">
        <v>94</v>
      </c>
      <c r="Y3" s="7" t="s">
        <v>99</v>
      </c>
      <c r="Z3" s="7" t="s">
        <v>108</v>
      </c>
      <c r="AA3" s="7" t="s">
        <v>109</v>
      </c>
      <c r="AB3" s="7" t="s">
        <v>110</v>
      </c>
      <c r="AC3" s="7" t="s">
        <v>111</v>
      </c>
      <c r="AD3" s="7" t="s">
        <v>112</v>
      </c>
      <c r="AE3" s="7" t="s">
        <v>113</v>
      </c>
      <c r="AF3" s="7" t="s">
        <v>114</v>
      </c>
      <c r="AG3" s="7" t="s">
        <v>102</v>
      </c>
      <c r="AH3" s="7" t="s">
        <v>101</v>
      </c>
      <c r="AK3" s="1" t="s">
        <v>115</v>
      </c>
      <c r="AL3" s="1" t="s">
        <v>116</v>
      </c>
      <c r="AM3" s="1" t="s">
        <v>89</v>
      </c>
      <c r="AN3" s="1"/>
      <c r="AO3" s="39" t="s">
        <v>117</v>
      </c>
      <c r="AP3" s="1"/>
      <c r="AQ3" s="1"/>
      <c r="AR3" s="1" t="s">
        <v>118</v>
      </c>
      <c r="AS3" s="1"/>
      <c r="AT3" s="1"/>
      <c r="AU3" s="1"/>
      <c r="AV3" s="1"/>
      <c r="AW3" s="1"/>
      <c r="AX3" s="1"/>
      <c r="AY3" s="1"/>
    </row>
    <row r="4" spans="1:77" ht="13.5" thickBot="1" x14ac:dyDescent="0.25">
      <c r="C4" s="1">
        <f ca="1">AJ4</f>
        <v>4</v>
      </c>
      <c r="D4" t="s">
        <v>119</v>
      </c>
      <c r="E4" s="39">
        <f ca="1">IF(AQ4&gt;15,BY4,AO4)</f>
        <v>38416</v>
      </c>
      <c r="I4" s="19" t="s">
        <v>1</v>
      </c>
      <c r="K4" s="24">
        <f ca="1">AM4</f>
        <v>14</v>
      </c>
      <c r="M4" s="2">
        <f>V4</f>
        <v>3</v>
      </c>
      <c r="T4" s="9"/>
      <c r="U4">
        <v>1</v>
      </c>
      <c r="V4">
        <f>Q2</f>
        <v>3</v>
      </c>
      <c r="W4">
        <f>IF(V4&lt;6,V4-2,IF(V4&gt;10,14-V4,4))</f>
        <v>1</v>
      </c>
      <c r="X4">
        <f ca="1">INT(RAND()*W4)+1</f>
        <v>1</v>
      </c>
      <c r="Y4">
        <f>IF(V4&lt;10,4,V4-6)</f>
        <v>4</v>
      </c>
      <c r="Z4">
        <f ca="1">Y4+X4-1</f>
        <v>4</v>
      </c>
      <c r="AA4">
        <f ca="1">V4-Z4+3</f>
        <v>2</v>
      </c>
      <c r="AB4">
        <f ca="1">IF(AA4=2,10000,10^(2*AA4-1))</f>
        <v>10000</v>
      </c>
      <c r="AC4">
        <f ca="1">IF(AA4=9,10^18-1,10^(2*AA4+1)-1)</f>
        <v>99999</v>
      </c>
      <c r="AD4">
        <f ca="1">INT(RAND()*(AC4-AB4+1)+AB4)</f>
        <v>45585</v>
      </c>
      <c r="AE4">
        <f ca="1">INT(AD4^(1/Z4))</f>
        <v>14</v>
      </c>
      <c r="AF4">
        <f ca="1">AE4^Z4</f>
        <v>38416</v>
      </c>
      <c r="AG4">
        <f ca="1">IF(AF4&lt;AB4,AE4+1,AE4)</f>
        <v>14</v>
      </c>
      <c r="AH4">
        <f ca="1">AG4^Z4</f>
        <v>38416</v>
      </c>
      <c r="AI4">
        <v>3</v>
      </c>
      <c r="AJ4">
        <f ca="1">Z4</f>
        <v>4</v>
      </c>
      <c r="AK4">
        <v>11</v>
      </c>
      <c r="AL4">
        <v>17</v>
      </c>
      <c r="AM4">
        <f ca="1">AG4</f>
        <v>14</v>
      </c>
      <c r="AO4" s="2">
        <f ca="1">AH4</f>
        <v>38416</v>
      </c>
      <c r="AQ4" s="2">
        <f ca="1">INT(LOG(AO4-0.05))+1</f>
        <v>5</v>
      </c>
      <c r="AR4" s="2">
        <f ca="1">INT(AQ4/2)+AJ4-3</f>
        <v>3</v>
      </c>
      <c r="AT4" s="2">
        <f ca="1">AM4^3</f>
        <v>2744</v>
      </c>
      <c r="AU4" s="2">
        <f ca="1">AM4^(AJ4-3)</f>
        <v>14</v>
      </c>
      <c r="AV4">
        <f ca="1">INT(AT4/10000)</f>
        <v>0</v>
      </c>
      <c r="AW4">
        <f ca="1">INT(AU4/10000)</f>
        <v>0</v>
      </c>
      <c r="AX4">
        <f ca="1">AT4-10000*AV4</f>
        <v>2744</v>
      </c>
      <c r="AY4">
        <f ca="1">AU4-10000*AW4</f>
        <v>14</v>
      </c>
      <c r="BA4">
        <f ca="1">AW4*AV4</f>
        <v>0</v>
      </c>
      <c r="BB4">
        <f ca="1">AY4*AV4+AX4*AW4</f>
        <v>0</v>
      </c>
      <c r="BC4">
        <f ca="1">AY4*AX4</f>
        <v>38416</v>
      </c>
      <c r="BD4">
        <f ca="1">AZ4-10000*INT(AZ4/10000)+INT(BA4/10000)</f>
        <v>0</v>
      </c>
      <c r="BE4">
        <f ca="1">BA4-10000*INT(BA4/10000)+INT(BB4/10000)</f>
        <v>0</v>
      </c>
      <c r="BF4">
        <f ca="1">BB4-10000*INT(BB4/10000)+INT(BC4/10000)</f>
        <v>3</v>
      </c>
      <c r="BG4">
        <f ca="1">BC4-10000*INT(BC4/10000)</f>
        <v>8416</v>
      </c>
      <c r="BJ4" s="2">
        <f ca="1">BD4+INT(BE4/10000)</f>
        <v>0</v>
      </c>
      <c r="BK4" s="40">
        <f ca="1">BE4-10000*INT(BE4/10000)+INT(BF4/10000)</f>
        <v>0</v>
      </c>
      <c r="BL4" s="40">
        <f ca="1">BF4-10000*INT(BF4/10000)+INT(BG4/10000)</f>
        <v>3</v>
      </c>
      <c r="BM4" s="40">
        <f ca="1">BG4-10000*INT(BG4/10000)</f>
        <v>8416</v>
      </c>
      <c r="BN4" s="2"/>
      <c r="BO4" t="str">
        <f ca="1">IF(BJ4=0,"0000",IF(BJ4&lt;10,"000",IF(BJ4&lt;100,"00",IF(BJ4&lt;1000,"0",""))))</f>
        <v>0000</v>
      </c>
      <c r="BP4" s="40">
        <f ca="1">BJ4</f>
        <v>0</v>
      </c>
      <c r="BQ4" t="str">
        <f ca="1">IF(BK4&lt;10,"000",IF(BK4&lt;100,"00",IF(BK4&lt;1000,"0","")))</f>
        <v>000</v>
      </c>
      <c r="BR4" s="40">
        <f ca="1">BK4</f>
        <v>0</v>
      </c>
      <c r="BS4" t="str">
        <f ca="1">IF(BL4&lt;10,"000",IF(BL4&lt;100,"00",IF(BL4&lt;1000,"0","")))</f>
        <v>000</v>
      </c>
      <c r="BT4" s="40">
        <f ca="1">BL4</f>
        <v>3</v>
      </c>
      <c r="BU4" t="str">
        <f ca="1">IF(BM4&lt;10,"000",IF(BM4&lt;100,"00",IF(BM4&lt;1000,"0","")))</f>
        <v/>
      </c>
      <c r="BV4" s="40">
        <f ca="1">BM4</f>
        <v>8416</v>
      </c>
      <c r="BW4" t="str">
        <f ca="1">TEXT(BP4,0)&amp;BQ4&amp;TEXT(BR4,0)</f>
        <v>00000</v>
      </c>
      <c r="BX4" t="str">
        <f ca="1">BS4&amp;TEXT(BT4,0)&amp;BU4&amp;TEXT(BV4,0)</f>
        <v>00038416</v>
      </c>
      <c r="BY4" t="str">
        <f ca="1">BW4&amp;BX4</f>
        <v>0000000038416</v>
      </c>
    </row>
    <row r="5" spans="1:77" ht="8.25" customHeight="1" x14ac:dyDescent="0.2">
      <c r="T5" s="9"/>
      <c r="AO5" s="2"/>
      <c r="BP5" s="40"/>
    </row>
    <row r="6" spans="1:77" ht="13.5" thickBot="1" x14ac:dyDescent="0.25">
      <c r="C6" s="1">
        <f ca="1">AJ6</f>
        <v>4</v>
      </c>
      <c r="D6" t="s">
        <v>119</v>
      </c>
      <c r="E6" s="39">
        <f ca="1">IF(AQ6&gt;15,BY6,AO6)</f>
        <v>50625</v>
      </c>
      <c r="I6" s="19" t="s">
        <v>1</v>
      </c>
      <c r="K6" s="24">
        <f ca="1">AM6</f>
        <v>15</v>
      </c>
      <c r="M6" s="2">
        <f>V6</f>
        <v>3</v>
      </c>
      <c r="P6" s="1"/>
      <c r="Q6" s="1" t="s">
        <v>184</v>
      </c>
      <c r="R6" s="1" t="s">
        <v>185</v>
      </c>
      <c r="S6" s="1" t="s">
        <v>186</v>
      </c>
      <c r="T6" s="9"/>
      <c r="U6">
        <f>U4+1</f>
        <v>2</v>
      </c>
      <c r="V6">
        <f>INT(0.5+(V$2/29*(U6-1)))+Q$2</f>
        <v>3</v>
      </c>
      <c r="W6">
        <f>IF(V6&lt;6,V6-2,IF(V6&gt;10,14-V6,4))</f>
        <v>1</v>
      </c>
      <c r="X6">
        <f ca="1">INT(RAND()*W6)+1</f>
        <v>1</v>
      </c>
      <c r="Y6">
        <f>IF(V6&lt;10,4,V6-6)</f>
        <v>4</v>
      </c>
      <c r="Z6">
        <f ca="1">Y6+X6-1</f>
        <v>4</v>
      </c>
      <c r="AA6">
        <f ca="1">V6-Z6+3</f>
        <v>2</v>
      </c>
      <c r="AB6">
        <f ca="1">IF(AA6=2,10000,10^(2*AA6-1))</f>
        <v>10000</v>
      </c>
      <c r="AC6">
        <f ca="1">IF(AA6=9,10^18-1,10^(2*AA6+1)-1)</f>
        <v>99999</v>
      </c>
      <c r="AD6">
        <f ca="1">INT(RAND()*(AC6-AB6+1)+AB6)</f>
        <v>57755</v>
      </c>
      <c r="AE6">
        <f ca="1">INT(AD6^(1/Z6))</f>
        <v>15</v>
      </c>
      <c r="AF6">
        <f ca="1">AE6^Z6</f>
        <v>50625</v>
      </c>
      <c r="AG6">
        <f ca="1">IF(AF6&lt;AB6,AE6+1,AE6)</f>
        <v>15</v>
      </c>
      <c r="AH6">
        <f ca="1">AG6^Z6</f>
        <v>50625</v>
      </c>
      <c r="AI6">
        <v>4</v>
      </c>
      <c r="AJ6">
        <f ca="1">Z6</f>
        <v>4</v>
      </c>
      <c r="AK6">
        <v>18</v>
      </c>
      <c r="AL6">
        <v>24</v>
      </c>
      <c r="AM6">
        <f ca="1">AG6</f>
        <v>15</v>
      </c>
      <c r="AO6" s="2">
        <f ca="1">AH6</f>
        <v>50625</v>
      </c>
      <c r="AQ6" s="2">
        <f ca="1">INT(LOG(AO6-0.05))+1</f>
        <v>5</v>
      </c>
      <c r="AR6" s="2">
        <f ca="1">INT(AQ6/2)+AJ6-3</f>
        <v>3</v>
      </c>
      <c r="AT6" s="2">
        <f ca="1">AM6^3</f>
        <v>3375</v>
      </c>
      <c r="AU6" s="2">
        <f ca="1">AM6^(AJ6-3)</f>
        <v>15</v>
      </c>
      <c r="AV6">
        <f ca="1">INT(AT6/10000)</f>
        <v>0</v>
      </c>
      <c r="AW6">
        <f ca="1">INT(AU6/10000)</f>
        <v>0</v>
      </c>
      <c r="AX6">
        <f ca="1">AT6-10000*AV6</f>
        <v>3375</v>
      </c>
      <c r="AY6">
        <f ca="1">AU6-10000*AW6</f>
        <v>15</v>
      </c>
      <c r="BA6">
        <f ca="1">AW6*AV6</f>
        <v>0</v>
      </c>
      <c r="BB6">
        <f ca="1">AY6*AV6+AX6*AW6</f>
        <v>0</v>
      </c>
      <c r="BC6">
        <f ca="1">AY6*AX6</f>
        <v>50625</v>
      </c>
      <c r="BD6">
        <f ca="1">AZ6-10000*INT(AZ6/10000)+INT(BA6/10000)</f>
        <v>0</v>
      </c>
      <c r="BE6">
        <f ca="1">BA6-10000*INT(BA6/10000)+INT(BB6/10000)</f>
        <v>0</v>
      </c>
      <c r="BF6">
        <f ca="1">BB6-10000*INT(BB6/10000)+INT(BC6/10000)</f>
        <v>5</v>
      </c>
      <c r="BG6">
        <f ca="1">BC6-10000*INT(BC6/10000)</f>
        <v>625</v>
      </c>
      <c r="BJ6" s="2">
        <f ca="1">BD6+INT(BE6/10000)</f>
        <v>0</v>
      </c>
      <c r="BK6" s="40">
        <f ca="1">BE6-10000*INT(BE6/10000)+INT(BF6/10000)</f>
        <v>0</v>
      </c>
      <c r="BL6" s="40">
        <f ca="1">BF6-10000*INT(BF6/10000)+INT(BG6/10000)</f>
        <v>5</v>
      </c>
      <c r="BM6" s="40">
        <f ca="1">BG6-10000*INT(BG6/10000)</f>
        <v>625</v>
      </c>
      <c r="BN6" s="2"/>
      <c r="BO6" t="str">
        <f ca="1">IF(BJ6=0,"0000",IF(BJ6&lt;10,"000",IF(BJ6&lt;100,"00",IF(BJ6&lt;1000,"0",""))))</f>
        <v>0000</v>
      </c>
      <c r="BP6" s="40">
        <f ca="1">BJ6</f>
        <v>0</v>
      </c>
      <c r="BQ6" t="str">
        <f ca="1">IF(BK6&lt;10,"000",IF(BK6&lt;100,"00",IF(BK6&lt;1000,"0","")))</f>
        <v>000</v>
      </c>
      <c r="BR6" s="40">
        <f ca="1">BK6</f>
        <v>0</v>
      </c>
      <c r="BS6" t="str">
        <f ca="1">IF(BL6&lt;10,"000",IF(BL6&lt;100,"00",IF(BL6&lt;1000,"0","")))</f>
        <v>000</v>
      </c>
      <c r="BT6" s="40">
        <f ca="1">BL6</f>
        <v>5</v>
      </c>
      <c r="BU6" t="str">
        <f ca="1">IF(BM6&lt;10,"000",IF(BM6&lt;100,"00",IF(BM6&lt;1000,"0","")))</f>
        <v>0</v>
      </c>
      <c r="BV6" s="40">
        <f ca="1">BM6</f>
        <v>625</v>
      </c>
      <c r="BW6" t="str">
        <f ca="1">TEXT(BP6,0)&amp;BQ6&amp;TEXT(BR6,0)</f>
        <v>00000</v>
      </c>
      <c r="BX6" t="str">
        <f ca="1">BS6&amp;TEXT(BT6,0)&amp;BU6&amp;TEXT(BV6,0)</f>
        <v>00050625</v>
      </c>
      <c r="BY6" t="str">
        <f ca="1">BW6&amp;BX6</f>
        <v>0000000050625</v>
      </c>
    </row>
    <row r="7" spans="1:77" ht="8.25" customHeight="1" x14ac:dyDescent="0.2">
      <c r="P7" s="1"/>
      <c r="Q7" s="1"/>
      <c r="R7" s="1"/>
      <c r="T7" s="9"/>
      <c r="AO7" s="2"/>
    </row>
    <row r="8" spans="1:77" ht="13.5" thickBot="1" x14ac:dyDescent="0.25">
      <c r="C8" s="1">
        <f ca="1">AJ8</f>
        <v>5</v>
      </c>
      <c r="D8" t="s">
        <v>119</v>
      </c>
      <c r="E8" s="39">
        <f ca="1">IF(AQ8&gt;15,BY8,AO8)</f>
        <v>59049</v>
      </c>
      <c r="I8" s="19" t="s">
        <v>1</v>
      </c>
      <c r="K8" s="24">
        <f ca="1">AM8</f>
        <v>9</v>
      </c>
      <c r="M8" s="2">
        <f>V8</f>
        <v>4</v>
      </c>
      <c r="P8" s="1" t="s">
        <v>187</v>
      </c>
      <c r="Q8" s="1">
        <v>5</v>
      </c>
      <c r="R8" s="1">
        <v>5</v>
      </c>
      <c r="S8">
        <v>4</v>
      </c>
      <c r="T8" s="9"/>
      <c r="U8">
        <f>U6+1</f>
        <v>3</v>
      </c>
      <c r="V8">
        <f>INT(0.5+(V$2/29*(U8-1)))+Q$2</f>
        <v>4</v>
      </c>
      <c r="W8">
        <f>IF(V8&lt;6,V8-2,IF(V8&gt;10,14-V8,4))</f>
        <v>2</v>
      </c>
      <c r="X8">
        <f ca="1">INT(RAND()*W8)+1</f>
        <v>2</v>
      </c>
      <c r="Y8">
        <f>IF(V8&lt;10,4,V8-6)</f>
        <v>4</v>
      </c>
      <c r="Z8">
        <f ca="1">Y8+X8-1</f>
        <v>5</v>
      </c>
      <c r="AA8">
        <f ca="1">V8-Z8+3</f>
        <v>2</v>
      </c>
      <c r="AB8">
        <f ca="1">IF(AA8=2,10000,10^(2*AA8-1))</f>
        <v>10000</v>
      </c>
      <c r="AC8">
        <f ca="1">IF(AA8=9,10^18-1,10^(2*AA8+1)-1)</f>
        <v>99999</v>
      </c>
      <c r="AD8">
        <f ca="1">INT(RAND()*(AC8-AB8+1)+AB8)</f>
        <v>70026</v>
      </c>
      <c r="AE8">
        <f ca="1">INT(AD8^(1/Z8))</f>
        <v>9</v>
      </c>
      <c r="AF8">
        <f ca="1">AE8^Z8</f>
        <v>59049</v>
      </c>
      <c r="AG8">
        <f ca="1">IF(AF8&lt;AB8,AE8+1,AE8)</f>
        <v>9</v>
      </c>
      <c r="AH8">
        <f ca="1">AG8^Z8</f>
        <v>59049</v>
      </c>
      <c r="AI8">
        <v>4</v>
      </c>
      <c r="AJ8">
        <f ca="1">Z8</f>
        <v>5</v>
      </c>
      <c r="AK8">
        <v>25</v>
      </c>
      <c r="AL8">
        <v>31</v>
      </c>
      <c r="AM8">
        <f ca="1">AG8</f>
        <v>9</v>
      </c>
      <c r="AO8" s="2">
        <f ca="1">AH8</f>
        <v>59049</v>
      </c>
      <c r="AQ8" s="2">
        <f ca="1">INT(LOG(AO8-0.05))+1</f>
        <v>5</v>
      </c>
      <c r="AR8" s="2">
        <f ca="1">INT(AQ8/2)+AJ8-3</f>
        <v>4</v>
      </c>
      <c r="AT8" s="2">
        <f ca="1">AM8^3</f>
        <v>729</v>
      </c>
      <c r="AU8" s="2">
        <f ca="1">AM8^(AJ8-3)</f>
        <v>81</v>
      </c>
      <c r="AV8">
        <f ca="1">INT(AT8/10000)</f>
        <v>0</v>
      </c>
      <c r="AW8">
        <f ca="1">INT(AU8/10000)</f>
        <v>0</v>
      </c>
      <c r="AX8">
        <f ca="1">AT8-10000*AV8</f>
        <v>729</v>
      </c>
      <c r="AY8">
        <f ca="1">AU8-10000*AW8</f>
        <v>81</v>
      </c>
      <c r="BA8">
        <f ca="1">AW8*AV8</f>
        <v>0</v>
      </c>
      <c r="BB8">
        <f ca="1">AY8*AV8+AX8*AW8</f>
        <v>0</v>
      </c>
      <c r="BC8">
        <f ca="1">AY8*AX8</f>
        <v>59049</v>
      </c>
      <c r="BD8">
        <f ca="1">AZ8-10000*INT(AZ8/10000)+INT(BA8/10000)</f>
        <v>0</v>
      </c>
      <c r="BE8">
        <f ca="1">BA8-10000*INT(BA8/10000)+INT(BB8/10000)</f>
        <v>0</v>
      </c>
      <c r="BF8">
        <f ca="1">BB8-10000*INT(BB8/10000)+INT(BC8/10000)</f>
        <v>5</v>
      </c>
      <c r="BG8">
        <f ca="1">BC8-10000*INT(BC8/10000)</f>
        <v>9049</v>
      </c>
      <c r="BJ8" s="2">
        <f ca="1">BD8+INT(BE8/10000)</f>
        <v>0</v>
      </c>
      <c r="BK8" s="40">
        <f ca="1">BE8-10000*INT(BE8/10000)+INT(BF8/10000)</f>
        <v>0</v>
      </c>
      <c r="BL8" s="40">
        <f ca="1">BF8-10000*INT(BF8/10000)+INT(BG8/10000)</f>
        <v>5</v>
      </c>
      <c r="BM8" s="40">
        <f ca="1">BG8-10000*INT(BG8/10000)</f>
        <v>9049</v>
      </c>
      <c r="BN8" s="2"/>
      <c r="BO8" t="str">
        <f ca="1">IF(BJ8=0,"0000",IF(BJ8&lt;10,"000",IF(BJ8&lt;100,"00",IF(BJ8&lt;1000,"0",""))))</f>
        <v>0000</v>
      </c>
      <c r="BP8" s="40">
        <f ca="1">BJ8</f>
        <v>0</v>
      </c>
      <c r="BQ8" t="str">
        <f ca="1">IF(BK8&lt;10,"000",IF(BK8&lt;100,"00",IF(BK8&lt;1000,"0","")))</f>
        <v>000</v>
      </c>
      <c r="BR8" s="40">
        <f ca="1">BK8</f>
        <v>0</v>
      </c>
      <c r="BS8" t="str">
        <f ca="1">IF(BL8&lt;10,"000",IF(BL8&lt;100,"00",IF(BL8&lt;1000,"0","")))</f>
        <v>000</v>
      </c>
      <c r="BT8" s="40">
        <f ca="1">BL8</f>
        <v>5</v>
      </c>
      <c r="BU8" t="str">
        <f ca="1">IF(BM8&lt;10,"000",IF(BM8&lt;100,"00",IF(BM8&lt;1000,"0","")))</f>
        <v/>
      </c>
      <c r="BV8" s="40">
        <f ca="1">BM8</f>
        <v>9049</v>
      </c>
      <c r="BW8" t="str">
        <f ca="1">TEXT(BP8,0)&amp;BQ8&amp;TEXT(BR8,0)</f>
        <v>00000</v>
      </c>
      <c r="BX8" t="str">
        <f ca="1">BS8&amp;TEXT(BT8,0)&amp;BU8&amp;TEXT(BV8,0)</f>
        <v>00059049</v>
      </c>
      <c r="BY8" t="str">
        <f ca="1">BW8&amp;BX8</f>
        <v>0000000059049</v>
      </c>
    </row>
    <row r="9" spans="1:77" ht="8.25" customHeight="1" x14ac:dyDescent="0.2">
      <c r="T9" s="9"/>
      <c r="AO9" s="2"/>
    </row>
    <row r="10" spans="1:77" ht="13.5" thickBot="1" x14ac:dyDescent="0.25">
      <c r="C10" s="1">
        <f ca="1">AJ10</f>
        <v>5</v>
      </c>
      <c r="D10" t="s">
        <v>119</v>
      </c>
      <c r="E10" s="39">
        <f ca="1">IF(AQ10&gt;15,BY10,AO10)</f>
        <v>32768</v>
      </c>
      <c r="I10" s="19" t="s">
        <v>1</v>
      </c>
      <c r="K10" s="24">
        <f ca="1">AM10</f>
        <v>8</v>
      </c>
      <c r="M10" s="2">
        <f>V10</f>
        <v>4</v>
      </c>
      <c r="P10" s="1" t="s">
        <v>188</v>
      </c>
      <c r="Q10">
        <v>11</v>
      </c>
      <c r="R10">
        <v>11</v>
      </c>
      <c r="S10">
        <v>9</v>
      </c>
      <c r="T10" s="9"/>
      <c r="U10">
        <f>U8+1</f>
        <v>4</v>
      </c>
      <c r="V10">
        <f>INT(0.5+(V$2/29*(U10-1)))+Q$2</f>
        <v>4</v>
      </c>
      <c r="W10">
        <f>IF(V10&lt;6,V10-2,IF(V10&gt;10,14-V10,4))</f>
        <v>2</v>
      </c>
      <c r="X10">
        <f ca="1">INT(RAND()*W10)+1</f>
        <v>2</v>
      </c>
      <c r="Y10">
        <f>IF(V10&lt;10,4,V10-6)</f>
        <v>4</v>
      </c>
      <c r="Z10">
        <f ca="1">Y10+X10-1</f>
        <v>5</v>
      </c>
      <c r="AA10">
        <f ca="1">V10-Z10+3</f>
        <v>2</v>
      </c>
      <c r="AB10">
        <f ca="1">IF(AA10=2,10000,10^(2*AA10-1))</f>
        <v>10000</v>
      </c>
      <c r="AC10">
        <f ca="1">IF(AA10=9,10^18-1,10^(2*AA10+1)-1)</f>
        <v>99999</v>
      </c>
      <c r="AD10">
        <f ca="1">INT(RAND()*(AC10-AB10+1)+AB10)</f>
        <v>52082</v>
      </c>
      <c r="AE10">
        <f ca="1">INT(AD10^(1/Z10))</f>
        <v>8</v>
      </c>
      <c r="AF10">
        <f ca="1">AE10^Z10</f>
        <v>32768</v>
      </c>
      <c r="AG10">
        <f ca="1">IF(AF10&lt;AB10,AE10+1,AE10)</f>
        <v>8</v>
      </c>
      <c r="AH10">
        <f ca="1">AG10^Z10</f>
        <v>32768</v>
      </c>
      <c r="AI10">
        <v>5</v>
      </c>
      <c r="AJ10">
        <f ca="1">Z10</f>
        <v>5</v>
      </c>
      <c r="AK10">
        <v>32</v>
      </c>
      <c r="AL10">
        <v>44</v>
      </c>
      <c r="AM10">
        <f ca="1">AG10</f>
        <v>8</v>
      </c>
      <c r="AO10" s="2">
        <f ca="1">AH10</f>
        <v>32768</v>
      </c>
      <c r="AQ10" s="2">
        <f ca="1">INT(LOG(AO10-0.05))+1</f>
        <v>5</v>
      </c>
      <c r="AR10" s="2">
        <f ca="1">INT(AQ10/2)+AJ10-3</f>
        <v>4</v>
      </c>
      <c r="AT10" s="2">
        <f ca="1">AM10^3</f>
        <v>512</v>
      </c>
      <c r="AU10" s="2">
        <f ca="1">AM10^(AJ10-3)</f>
        <v>64</v>
      </c>
      <c r="AV10">
        <f ca="1">INT(AT10/10000)</f>
        <v>0</v>
      </c>
      <c r="AW10">
        <f ca="1">INT(AU10/10000)</f>
        <v>0</v>
      </c>
      <c r="AX10">
        <f ca="1">AT10-10000*AV10</f>
        <v>512</v>
      </c>
      <c r="AY10">
        <f ca="1">AU10-10000*AW10</f>
        <v>64</v>
      </c>
      <c r="BA10">
        <f ca="1">AW10*AV10</f>
        <v>0</v>
      </c>
      <c r="BB10">
        <f ca="1">AY10*AV10+AX10*AW10</f>
        <v>0</v>
      </c>
      <c r="BC10">
        <f ca="1">AY10*AX10</f>
        <v>32768</v>
      </c>
      <c r="BD10">
        <f ca="1">AZ10-10000*INT(AZ10/10000)+INT(BA10/10000)</f>
        <v>0</v>
      </c>
      <c r="BE10">
        <f ca="1">BA10-10000*INT(BA10/10000)+INT(BB10/10000)</f>
        <v>0</v>
      </c>
      <c r="BF10">
        <f ca="1">BB10-10000*INT(BB10/10000)+INT(BC10/10000)</f>
        <v>3</v>
      </c>
      <c r="BG10">
        <f ca="1">BC10-10000*INT(BC10/10000)</f>
        <v>2768</v>
      </c>
      <c r="BJ10" s="2">
        <f ca="1">BD10+INT(BE10/10000)</f>
        <v>0</v>
      </c>
      <c r="BK10" s="40">
        <f ca="1">BE10-10000*INT(BE10/10000)+INT(BF10/10000)</f>
        <v>0</v>
      </c>
      <c r="BL10" s="40">
        <f ca="1">BF10-10000*INT(BF10/10000)+INT(BG10/10000)</f>
        <v>3</v>
      </c>
      <c r="BM10" s="40">
        <f ca="1">BG10-10000*INT(BG10/10000)</f>
        <v>2768</v>
      </c>
      <c r="BN10" s="2"/>
      <c r="BO10" t="str">
        <f ca="1">IF(BJ10=0,"0000",IF(BJ10&lt;10,"000",IF(BJ10&lt;100,"00",IF(BJ10&lt;1000,"0",""))))</f>
        <v>0000</v>
      </c>
      <c r="BP10" s="40">
        <f ca="1">BJ10</f>
        <v>0</v>
      </c>
      <c r="BQ10" t="str">
        <f ca="1">IF(BK10&lt;10,"000",IF(BK10&lt;100,"00",IF(BK10&lt;1000,"0","")))</f>
        <v>000</v>
      </c>
      <c r="BR10" s="40">
        <f ca="1">BK10</f>
        <v>0</v>
      </c>
      <c r="BS10" t="str">
        <f ca="1">IF(BL10&lt;10,"000",IF(BL10&lt;100,"00",IF(BL10&lt;1000,"0","")))</f>
        <v>000</v>
      </c>
      <c r="BT10" s="40">
        <f ca="1">BL10</f>
        <v>3</v>
      </c>
      <c r="BU10" t="str">
        <f ca="1">IF(BM10&lt;10,"000",IF(BM10&lt;100,"00",IF(BM10&lt;1000,"0","")))</f>
        <v/>
      </c>
      <c r="BV10" s="40">
        <f ca="1">BM10</f>
        <v>2768</v>
      </c>
      <c r="BW10" t="str">
        <f ca="1">TEXT(BP10,0)&amp;BQ10&amp;TEXT(BR10,0)</f>
        <v>00000</v>
      </c>
      <c r="BX10" t="str">
        <f ca="1">BS10&amp;TEXT(BT10,0)&amp;BU10&amp;TEXT(BV10,0)</f>
        <v>00032768</v>
      </c>
      <c r="BY10" t="str">
        <f ca="1">BW10&amp;BX10</f>
        <v>0000000032768</v>
      </c>
    </row>
    <row r="11" spans="1:77" ht="8.25" customHeight="1" x14ac:dyDescent="0.2">
      <c r="P11" s="1"/>
      <c r="T11" s="9"/>
      <c r="AO11" s="2"/>
    </row>
    <row r="12" spans="1:77" ht="13.5" thickBot="1" x14ac:dyDescent="0.25">
      <c r="C12" s="1">
        <f ca="1">AJ12</f>
        <v>4</v>
      </c>
      <c r="D12" t="s">
        <v>119</v>
      </c>
      <c r="E12" s="39">
        <f ca="1">IF(AQ12&gt;15,BY12,AO12)</f>
        <v>6765201</v>
      </c>
      <c r="I12" s="19" t="s">
        <v>1</v>
      </c>
      <c r="K12" s="24">
        <f ca="1">AM12</f>
        <v>51</v>
      </c>
      <c r="M12" s="2">
        <f>V12</f>
        <v>4</v>
      </c>
      <c r="P12" s="1" t="s">
        <v>189</v>
      </c>
      <c r="Q12">
        <v>63</v>
      </c>
      <c r="R12">
        <v>63</v>
      </c>
      <c r="S12">
        <v>53</v>
      </c>
      <c r="T12" s="9"/>
      <c r="U12">
        <f>U10+1</f>
        <v>5</v>
      </c>
      <c r="V12">
        <f>INT(0.5+(V$2/29*(U12-1)))+Q$2</f>
        <v>4</v>
      </c>
      <c r="W12">
        <f>IF(V12&lt;6,V12-2,IF(V12&gt;10,14-V12,4))</f>
        <v>2</v>
      </c>
      <c r="X12">
        <f ca="1">INT(RAND()*W12)+1</f>
        <v>1</v>
      </c>
      <c r="Y12">
        <f>IF(V12&lt;10,4,V12-6)</f>
        <v>4</v>
      </c>
      <c r="Z12">
        <f ca="1">Y12+X12-1</f>
        <v>4</v>
      </c>
      <c r="AA12">
        <f ca="1">V12-Z12+3</f>
        <v>3</v>
      </c>
      <c r="AB12">
        <f ca="1">IF(AA12=2,10000,10^(2*AA12-1))</f>
        <v>100000</v>
      </c>
      <c r="AC12">
        <f ca="1">IF(AA12=9,10^18-1,10^(2*AA12+1)-1)</f>
        <v>9999999</v>
      </c>
      <c r="AD12">
        <f ca="1">INT(RAND()*(AC12-AB12+1)+AB12)</f>
        <v>7028479</v>
      </c>
      <c r="AE12">
        <f ca="1">INT(AD12^(1/Z12))</f>
        <v>51</v>
      </c>
      <c r="AF12">
        <f ca="1">AE12^Z12</f>
        <v>6765201</v>
      </c>
      <c r="AG12">
        <f ca="1">IF(AF12&lt;AB12,AE12+1,AE12)</f>
        <v>51</v>
      </c>
      <c r="AH12">
        <f ca="1">AG12^Z12</f>
        <v>6765201</v>
      </c>
      <c r="AI12">
        <v>5</v>
      </c>
      <c r="AJ12">
        <f ca="1">Z12</f>
        <v>4</v>
      </c>
      <c r="AK12">
        <v>45</v>
      </c>
      <c r="AL12">
        <v>56</v>
      </c>
      <c r="AM12">
        <f ca="1">AG12</f>
        <v>51</v>
      </c>
      <c r="AO12" s="2">
        <f ca="1">AH12</f>
        <v>6765201</v>
      </c>
      <c r="AQ12" s="2">
        <f ca="1">INT(LOG(AO12-0.05))+1</f>
        <v>7</v>
      </c>
      <c r="AR12" s="2">
        <f ca="1">INT(AQ12/2)+AJ12-3</f>
        <v>4</v>
      </c>
      <c r="AT12" s="2">
        <f ca="1">AM12^3</f>
        <v>132651</v>
      </c>
      <c r="AU12" s="2">
        <f ca="1">AM12^(AJ12-3)</f>
        <v>51</v>
      </c>
      <c r="AV12">
        <f ca="1">INT(AT12/10000)</f>
        <v>13</v>
      </c>
      <c r="AW12">
        <f ca="1">INT(AU12/10000)</f>
        <v>0</v>
      </c>
      <c r="AX12">
        <f ca="1">AT12-10000*AV12</f>
        <v>2651</v>
      </c>
      <c r="AY12">
        <f ca="1">AU12-10000*AW12</f>
        <v>51</v>
      </c>
      <c r="BA12">
        <f ca="1">AW12*AV12</f>
        <v>0</v>
      </c>
      <c r="BB12">
        <f ca="1">AY12*AV12+AX12*AW12</f>
        <v>663</v>
      </c>
      <c r="BC12">
        <f ca="1">AY12*AX12</f>
        <v>135201</v>
      </c>
      <c r="BD12">
        <f ca="1">AZ12-10000*INT(AZ12/10000)+INT(BA12/10000)</f>
        <v>0</v>
      </c>
      <c r="BE12">
        <f ca="1">BA12-10000*INT(BA12/10000)+INT(BB12/10000)</f>
        <v>0</v>
      </c>
      <c r="BF12">
        <f ca="1">BB12-10000*INT(BB12/10000)+INT(BC12/10000)</f>
        <v>676</v>
      </c>
      <c r="BG12">
        <f ca="1">BC12-10000*INT(BC12/10000)</f>
        <v>5201</v>
      </c>
      <c r="BJ12" s="2">
        <f ca="1">BD12+INT(BE12/10000)</f>
        <v>0</v>
      </c>
      <c r="BK12" s="40">
        <f ca="1">BE12-10000*INT(BE12/10000)+INT(BF12/10000)</f>
        <v>0</v>
      </c>
      <c r="BL12" s="40">
        <f ca="1">BF12-10000*INT(BF12/10000)+INT(BG12/10000)</f>
        <v>676</v>
      </c>
      <c r="BM12" s="40">
        <f ca="1">BG12-10000*INT(BG12/10000)</f>
        <v>5201</v>
      </c>
      <c r="BN12" s="2"/>
      <c r="BO12" t="str">
        <f ca="1">IF(BJ12=0,"0000",IF(BJ12&lt;10,"000",IF(BJ12&lt;100,"00",IF(BJ12&lt;1000,"0",""))))</f>
        <v>0000</v>
      </c>
      <c r="BP12" s="40">
        <f ca="1">BJ12</f>
        <v>0</v>
      </c>
      <c r="BQ12" t="str">
        <f ca="1">IF(BK12&lt;10,"000",IF(BK12&lt;100,"00",IF(BK12&lt;1000,"0","")))</f>
        <v>000</v>
      </c>
      <c r="BR12" s="40">
        <f ca="1">BK12</f>
        <v>0</v>
      </c>
      <c r="BS12" t="str">
        <f ca="1">IF(BL12&lt;10,"000",IF(BL12&lt;100,"00",IF(BL12&lt;1000,"0","")))</f>
        <v>0</v>
      </c>
      <c r="BT12" s="40">
        <f ca="1">BL12</f>
        <v>676</v>
      </c>
      <c r="BU12" t="str">
        <f ca="1">IF(BM12&lt;10,"000",IF(BM12&lt;100,"00",IF(BM12&lt;1000,"0","")))</f>
        <v/>
      </c>
      <c r="BV12" s="40">
        <f ca="1">BM12</f>
        <v>5201</v>
      </c>
      <c r="BW12" t="str">
        <f ca="1">TEXT(BP12,0)&amp;BQ12&amp;TEXT(BR12,0)</f>
        <v>00000</v>
      </c>
      <c r="BX12" t="str">
        <f ca="1">BS12&amp;TEXT(BT12,0)&amp;BU12&amp;TEXT(BV12,0)</f>
        <v>06765201</v>
      </c>
      <c r="BY12" t="str">
        <f ca="1">BW12&amp;BX12</f>
        <v>0000006765201</v>
      </c>
    </row>
    <row r="13" spans="1:77" x14ac:dyDescent="0.2">
      <c r="P13" s="1"/>
      <c r="T13" s="9"/>
      <c r="AO13" s="2"/>
    </row>
    <row r="14" spans="1:77" ht="13.5" thickBot="1" x14ac:dyDescent="0.25">
      <c r="C14" s="1">
        <f ca="1">AJ14</f>
        <v>6</v>
      </c>
      <c r="D14" t="s">
        <v>119</v>
      </c>
      <c r="E14" s="39">
        <f ca="1">IF(AQ14&gt;15,BY14,AO14)</f>
        <v>46656</v>
      </c>
      <c r="I14" s="19" t="s">
        <v>1</v>
      </c>
      <c r="K14" s="24">
        <f ca="1">AM14</f>
        <v>6</v>
      </c>
      <c r="M14" s="2">
        <f>V14</f>
        <v>5</v>
      </c>
      <c r="P14" s="1" t="s">
        <v>183</v>
      </c>
      <c r="Q14">
        <v>8</v>
      </c>
      <c r="R14">
        <v>8</v>
      </c>
      <c r="S14">
        <v>8</v>
      </c>
      <c r="T14" s="9"/>
      <c r="U14">
        <f>U12+1</f>
        <v>6</v>
      </c>
      <c r="V14">
        <f>INT(0.5+(V$2/29*(U14-1)))+Q$2</f>
        <v>5</v>
      </c>
      <c r="W14">
        <f>IF(V14&lt;6,V14-2,IF(V14&gt;10,14-V14,4))</f>
        <v>3</v>
      </c>
      <c r="X14">
        <f ca="1">INT(RAND()*W14)+1</f>
        <v>3</v>
      </c>
      <c r="Y14">
        <f>IF(V14&lt;10,4,V14-6)</f>
        <v>4</v>
      </c>
      <c r="Z14">
        <f ca="1">Y14+X14-1</f>
        <v>6</v>
      </c>
      <c r="AA14">
        <f ca="1">V14-Z14+3</f>
        <v>2</v>
      </c>
      <c r="AB14">
        <f ca="1">IF(AA14=2,10000,10^(2*AA14-1))</f>
        <v>10000</v>
      </c>
      <c r="AC14">
        <f ca="1">IF(AA14=9,10^18-1,10^(2*AA14+1)-1)</f>
        <v>99999</v>
      </c>
      <c r="AD14">
        <f ca="1">INT(RAND()*(AC14-AB14+1)+AB14)</f>
        <v>68958</v>
      </c>
      <c r="AE14">
        <f ca="1">INT(AD14^(1/Z14))</f>
        <v>6</v>
      </c>
      <c r="AF14">
        <f ca="1">AE14^Z14</f>
        <v>46656</v>
      </c>
      <c r="AG14">
        <f ca="1">IF(AF14&lt;AB14,AE14+1,AE14)</f>
        <v>6</v>
      </c>
      <c r="AH14">
        <f ca="1">AG14^Z14</f>
        <v>46656</v>
      </c>
      <c r="AI14">
        <v>5</v>
      </c>
      <c r="AJ14">
        <f ca="1">Z14</f>
        <v>6</v>
      </c>
      <c r="AK14">
        <v>57</v>
      </c>
      <c r="AL14">
        <v>78</v>
      </c>
      <c r="AM14">
        <f ca="1">AG14</f>
        <v>6</v>
      </c>
      <c r="AO14" s="2">
        <f ca="1">AH14</f>
        <v>46656</v>
      </c>
      <c r="AQ14" s="2">
        <f ca="1">INT(LOG(AO14-0.05))+1</f>
        <v>5</v>
      </c>
      <c r="AR14" s="2">
        <f ca="1">INT(AQ14/2)+AJ14-3</f>
        <v>5</v>
      </c>
      <c r="AT14" s="2">
        <f ca="1">AM14^3</f>
        <v>216</v>
      </c>
      <c r="AU14" s="2">
        <f ca="1">AM14^(AJ14-3)</f>
        <v>216</v>
      </c>
      <c r="AV14">
        <f ca="1">INT(AT14/10000)</f>
        <v>0</v>
      </c>
      <c r="AW14">
        <f ca="1">INT(AU14/10000)</f>
        <v>0</v>
      </c>
      <c r="AX14">
        <f ca="1">AT14-10000*AV14</f>
        <v>216</v>
      </c>
      <c r="AY14">
        <f ca="1">AU14-10000*AW14</f>
        <v>216</v>
      </c>
      <c r="BA14">
        <f ca="1">AW14*AV14</f>
        <v>0</v>
      </c>
      <c r="BB14">
        <f ca="1">AY14*AV14+AX14*AW14</f>
        <v>0</v>
      </c>
      <c r="BC14">
        <f ca="1">AY14*AX14</f>
        <v>46656</v>
      </c>
      <c r="BD14">
        <f ca="1">AZ14-10000*INT(AZ14/10000)+INT(BA14/10000)</f>
        <v>0</v>
      </c>
      <c r="BE14">
        <f ca="1">BA14-10000*INT(BA14/10000)+INT(BB14/10000)</f>
        <v>0</v>
      </c>
      <c r="BF14">
        <f ca="1">BB14-10000*INT(BB14/10000)+INT(BC14/10000)</f>
        <v>4</v>
      </c>
      <c r="BG14">
        <f ca="1">BC14-10000*INT(BC14/10000)</f>
        <v>6656</v>
      </c>
      <c r="BJ14" s="2">
        <f ca="1">BD14+INT(BE14/10000)</f>
        <v>0</v>
      </c>
      <c r="BK14" s="40">
        <f ca="1">BE14-10000*INT(BE14/10000)+INT(BF14/10000)</f>
        <v>0</v>
      </c>
      <c r="BL14" s="40">
        <f ca="1">BF14-10000*INT(BF14/10000)+INT(BG14/10000)</f>
        <v>4</v>
      </c>
      <c r="BM14" s="40">
        <f ca="1">BG14-10000*INT(BG14/10000)</f>
        <v>6656</v>
      </c>
      <c r="BN14" s="2"/>
      <c r="BO14" t="str">
        <f ca="1">IF(BJ14=0,"0000",IF(BJ14&lt;10,"000",IF(BJ14&lt;100,"00",IF(BJ14&lt;1000,"0",""))))</f>
        <v>0000</v>
      </c>
      <c r="BP14" s="40">
        <f ca="1">BJ14</f>
        <v>0</v>
      </c>
      <c r="BQ14" t="str">
        <f ca="1">IF(BK14&lt;10,"000",IF(BK14&lt;100,"00",IF(BK14&lt;1000,"0","")))</f>
        <v>000</v>
      </c>
      <c r="BR14" s="40">
        <f ca="1">BK14</f>
        <v>0</v>
      </c>
      <c r="BS14" t="str">
        <f ca="1">IF(BL14&lt;10,"000",IF(BL14&lt;100,"00",IF(BL14&lt;1000,"0","")))</f>
        <v>000</v>
      </c>
      <c r="BT14" s="40">
        <f ca="1">BL14</f>
        <v>4</v>
      </c>
      <c r="BU14" t="str">
        <f ca="1">IF(BM14&lt;10,"000",IF(BM14&lt;100,"00",IF(BM14&lt;1000,"0","")))</f>
        <v/>
      </c>
      <c r="BV14" s="40">
        <f ca="1">BM14</f>
        <v>6656</v>
      </c>
      <c r="BW14" t="str">
        <f ca="1">TEXT(BP14,0)&amp;BQ14&amp;TEXT(BR14,0)</f>
        <v>00000</v>
      </c>
      <c r="BX14" t="str">
        <f ca="1">BS14&amp;TEXT(BT14,0)&amp;BU14&amp;TEXT(BV14,0)</f>
        <v>00046656</v>
      </c>
      <c r="BY14" t="str">
        <f ca="1">BW14&amp;BX14</f>
        <v>0000000046656</v>
      </c>
    </row>
    <row r="15" spans="1:77" x14ac:dyDescent="0.2">
      <c r="S15" s="9"/>
      <c r="T15" s="9"/>
      <c r="AO15" s="2"/>
      <c r="AR15" s="17"/>
      <c r="BP15" s="40"/>
    </row>
    <row r="16" spans="1:77" ht="13.5" thickBot="1" x14ac:dyDescent="0.25">
      <c r="C16" s="1">
        <f ca="1">AJ16</f>
        <v>5</v>
      </c>
      <c r="D16" t="s">
        <v>119</v>
      </c>
      <c r="E16" s="39">
        <f ca="1">IF(AQ16&gt;15,BY16,AO16)</f>
        <v>1048576</v>
      </c>
      <c r="I16" s="19" t="s">
        <v>1</v>
      </c>
      <c r="K16" s="24">
        <f ca="1">AM16</f>
        <v>16</v>
      </c>
      <c r="M16" s="2">
        <f>V16</f>
        <v>5</v>
      </c>
      <c r="Q16" s="1" t="s">
        <v>220</v>
      </c>
      <c r="R16" s="1" t="s">
        <v>220</v>
      </c>
      <c r="S16" s="1" t="s">
        <v>231</v>
      </c>
      <c r="T16" s="9"/>
      <c r="U16">
        <f>U14+1</f>
        <v>7</v>
      </c>
      <c r="V16">
        <f>INT(0.5+(V$2/29*(U16-1)))+Q$2</f>
        <v>5</v>
      </c>
      <c r="W16">
        <f>IF(V16&lt;6,V16-2,IF(V16&gt;10,14-V16,4))</f>
        <v>3</v>
      </c>
      <c r="X16">
        <f ca="1">INT(RAND()*W16)+1</f>
        <v>2</v>
      </c>
      <c r="Y16">
        <f>IF(V16&lt;10,4,V16-6)</f>
        <v>4</v>
      </c>
      <c r="Z16">
        <f ca="1">Y16+X16-1</f>
        <v>5</v>
      </c>
      <c r="AA16">
        <f ca="1">V16-Z16+3</f>
        <v>3</v>
      </c>
      <c r="AB16">
        <f ca="1">IF(AA16=2,10000,10^(2*AA16-1))</f>
        <v>100000</v>
      </c>
      <c r="AC16">
        <f ca="1">IF(AA16=9,10^18-1,10^(2*AA16+1)-1)</f>
        <v>9999999</v>
      </c>
      <c r="AD16">
        <f ca="1">INT(RAND()*(AC16-AB16+1)+AB16)</f>
        <v>1094891</v>
      </c>
      <c r="AE16">
        <f ca="1">INT(AD16^(1/Z16))</f>
        <v>16</v>
      </c>
      <c r="AF16">
        <f ca="1">AE16^Z16</f>
        <v>1048576</v>
      </c>
      <c r="AG16">
        <f ca="1">IF(AF16&lt;AB16,AE16+1,AE16)</f>
        <v>16</v>
      </c>
      <c r="AH16">
        <f ca="1">AG16^Z16</f>
        <v>1048576</v>
      </c>
      <c r="AI16">
        <v>5</v>
      </c>
      <c r="AJ16">
        <f ca="1">Z16</f>
        <v>5</v>
      </c>
      <c r="AK16">
        <v>79</v>
      </c>
      <c r="AL16">
        <v>99</v>
      </c>
      <c r="AM16">
        <f ca="1">AG16</f>
        <v>16</v>
      </c>
      <c r="AO16" s="2">
        <f ca="1">AH16</f>
        <v>1048576</v>
      </c>
      <c r="AQ16" s="2">
        <f ca="1">INT(LOG(AO16-0.05))+1</f>
        <v>7</v>
      </c>
      <c r="AR16" s="2">
        <f ca="1">INT(AQ16/2)+AJ16-3</f>
        <v>5</v>
      </c>
      <c r="AT16" s="2">
        <f ca="1">AM16^3</f>
        <v>4096</v>
      </c>
      <c r="AU16" s="2">
        <f ca="1">AM16^(AJ16-3)</f>
        <v>256</v>
      </c>
      <c r="AV16">
        <f ca="1">INT(AT16/10000)</f>
        <v>0</v>
      </c>
      <c r="AW16">
        <f ca="1">INT(AU16/10000)</f>
        <v>0</v>
      </c>
      <c r="AX16">
        <f ca="1">AT16-10000*AV16</f>
        <v>4096</v>
      </c>
      <c r="AY16">
        <f ca="1">AU16-10000*AW16</f>
        <v>256</v>
      </c>
      <c r="BA16">
        <f ca="1">AW16*AV16</f>
        <v>0</v>
      </c>
      <c r="BB16">
        <f ca="1">AY16*AV16+AX16*AW16</f>
        <v>0</v>
      </c>
      <c r="BC16">
        <f ca="1">AY16*AX16</f>
        <v>1048576</v>
      </c>
      <c r="BD16">
        <f ca="1">AZ16-10000*INT(AZ16/10000)+INT(BA16/10000)</f>
        <v>0</v>
      </c>
      <c r="BE16">
        <f ca="1">BA16-10000*INT(BA16/10000)+INT(BB16/10000)</f>
        <v>0</v>
      </c>
      <c r="BF16">
        <f ca="1">BB16-10000*INT(BB16/10000)+INT(BC16/10000)</f>
        <v>104</v>
      </c>
      <c r="BG16">
        <f ca="1">BC16-10000*INT(BC16/10000)</f>
        <v>8576</v>
      </c>
      <c r="BJ16" s="2">
        <f ca="1">BD16+INT(BE16/10000)</f>
        <v>0</v>
      </c>
      <c r="BK16" s="40">
        <f ca="1">BE16-10000*INT(BE16/10000)+INT(BF16/10000)</f>
        <v>0</v>
      </c>
      <c r="BL16" s="40">
        <f ca="1">BF16-10000*INT(BF16/10000)+INT(BG16/10000)</f>
        <v>104</v>
      </c>
      <c r="BM16" s="40">
        <f ca="1">BG16-10000*INT(BG16/10000)</f>
        <v>8576</v>
      </c>
      <c r="BN16" s="2"/>
      <c r="BO16" t="str">
        <f ca="1">IF(BJ16=0,"0000",IF(BJ16&lt;10,"000",IF(BJ16&lt;100,"00",IF(BJ16&lt;1000,"0",""))))</f>
        <v>0000</v>
      </c>
      <c r="BP16" s="40">
        <f ca="1">BJ16</f>
        <v>0</v>
      </c>
      <c r="BQ16" t="str">
        <f ca="1">IF(BK16&lt;10,"000",IF(BK16&lt;100,"00",IF(BK16&lt;1000,"0","")))</f>
        <v>000</v>
      </c>
      <c r="BR16" s="40">
        <f ca="1">BK16</f>
        <v>0</v>
      </c>
      <c r="BS16" t="str">
        <f ca="1">IF(BL16&lt;10,"000",IF(BL16&lt;100,"00",IF(BL16&lt;1000,"0","")))</f>
        <v>0</v>
      </c>
      <c r="BT16" s="40">
        <f ca="1">BL16</f>
        <v>104</v>
      </c>
      <c r="BU16" t="str">
        <f ca="1">IF(BM16&lt;10,"000",IF(BM16&lt;100,"00",IF(BM16&lt;1000,"0","")))</f>
        <v/>
      </c>
      <c r="BV16" s="40">
        <f ca="1">BM16</f>
        <v>8576</v>
      </c>
      <c r="BW16" t="str">
        <f ca="1">TEXT(BP16,0)&amp;BQ16&amp;TEXT(BR16,0)</f>
        <v>00000</v>
      </c>
      <c r="BX16" t="str">
        <f ca="1">BS16&amp;TEXT(BT16,0)&amp;BU16&amp;TEXT(BV16,0)</f>
        <v>01048576</v>
      </c>
      <c r="BY16" t="str">
        <f ca="1">BW16&amp;BX16</f>
        <v>0000001048576</v>
      </c>
    </row>
    <row r="17" spans="3:77" x14ac:dyDescent="0.2">
      <c r="Q17" s="1" t="s">
        <v>224</v>
      </c>
      <c r="R17" s="1" t="s">
        <v>224</v>
      </c>
      <c r="S17" s="1" t="s">
        <v>232</v>
      </c>
      <c r="T17" s="9"/>
      <c r="AO17" s="2"/>
      <c r="AR17" s="17"/>
    </row>
    <row r="18" spans="3:77" ht="13.5" thickBot="1" x14ac:dyDescent="0.25">
      <c r="C18" s="1">
        <f ca="1">AJ18</f>
        <v>6</v>
      </c>
      <c r="D18" t="s">
        <v>119</v>
      </c>
      <c r="E18" s="39">
        <f ca="1">IF(AQ18&gt;15,BY18,AO18)</f>
        <v>15625</v>
      </c>
      <c r="I18" s="19" t="s">
        <v>1</v>
      </c>
      <c r="K18" s="24">
        <f ca="1">AM18</f>
        <v>5</v>
      </c>
      <c r="M18" s="2">
        <f>V18</f>
        <v>5</v>
      </c>
      <c r="Q18" s="1" t="s">
        <v>225</v>
      </c>
      <c r="R18" s="1" t="s">
        <v>228</v>
      </c>
      <c r="S18" s="1" t="s">
        <v>233</v>
      </c>
      <c r="T18" s="9"/>
      <c r="U18">
        <f>U16+1</f>
        <v>8</v>
      </c>
      <c r="V18">
        <f>INT(0.5+(V$2/29*(U18-1)))+Q$2</f>
        <v>5</v>
      </c>
      <c r="W18">
        <f>IF(V18&lt;6,V18-2,IF(V18&gt;10,14-V18,4))</f>
        <v>3</v>
      </c>
      <c r="X18">
        <f ca="1">INT(RAND()*W18)+1</f>
        <v>3</v>
      </c>
      <c r="Y18">
        <f>IF(V18&lt;10,4,V18-6)</f>
        <v>4</v>
      </c>
      <c r="Z18">
        <f ca="1">Y18+X18-1</f>
        <v>6</v>
      </c>
      <c r="AA18">
        <f ca="1">V18-Z18+3</f>
        <v>2</v>
      </c>
      <c r="AB18">
        <f ca="1">IF(AA18=2,10000,10^(2*AA18-1))</f>
        <v>10000</v>
      </c>
      <c r="AC18">
        <f ca="1">IF(AA18=9,10^18-1,10^(2*AA18+1)-1)</f>
        <v>99999</v>
      </c>
      <c r="AD18">
        <f ca="1">INT(RAND()*(AC18-AB18+1)+AB18)</f>
        <v>10196</v>
      </c>
      <c r="AE18">
        <f ca="1">INT(AD18^(1/Z18))</f>
        <v>4</v>
      </c>
      <c r="AF18">
        <f ca="1">AE18^Z18</f>
        <v>4096</v>
      </c>
      <c r="AG18">
        <f ca="1">IF(AF18&lt;AB18,AE18+1,AE18)</f>
        <v>5</v>
      </c>
      <c r="AH18">
        <f ca="1">AG18^Z18</f>
        <v>15625</v>
      </c>
      <c r="AI18">
        <v>6</v>
      </c>
      <c r="AJ18">
        <f ca="1">Z18</f>
        <v>6</v>
      </c>
      <c r="AK18">
        <v>101</v>
      </c>
      <c r="AL18">
        <v>139</v>
      </c>
      <c r="AM18">
        <f ca="1">AG18</f>
        <v>5</v>
      </c>
      <c r="AO18" s="2">
        <f ca="1">AH18</f>
        <v>15625</v>
      </c>
      <c r="AQ18" s="2">
        <f ca="1">INT(LOG(AO18-0.05))+1</f>
        <v>5</v>
      </c>
      <c r="AR18" s="2">
        <f ca="1">INT(AQ18/2)+AJ18-3</f>
        <v>5</v>
      </c>
      <c r="AT18" s="2">
        <f ca="1">AM18^3</f>
        <v>125</v>
      </c>
      <c r="AU18" s="2">
        <f ca="1">AM18^(AJ18-3)</f>
        <v>125</v>
      </c>
      <c r="AV18">
        <f ca="1">INT(AT18/10000)</f>
        <v>0</v>
      </c>
      <c r="AW18">
        <f ca="1">INT(AU18/10000)</f>
        <v>0</v>
      </c>
      <c r="AX18">
        <f ca="1">AT18-10000*AV18</f>
        <v>125</v>
      </c>
      <c r="AY18">
        <f ca="1">AU18-10000*AW18</f>
        <v>125</v>
      </c>
      <c r="BA18">
        <f ca="1">AW18*AV18</f>
        <v>0</v>
      </c>
      <c r="BB18">
        <f ca="1">AY18*AV18+AX18*AW18</f>
        <v>0</v>
      </c>
      <c r="BC18">
        <f ca="1">AY18*AX18</f>
        <v>15625</v>
      </c>
      <c r="BD18">
        <f ca="1">AZ18-10000*INT(AZ18/10000)+INT(BA18/10000)</f>
        <v>0</v>
      </c>
      <c r="BE18">
        <f ca="1">BA18-10000*INT(BA18/10000)+INT(BB18/10000)</f>
        <v>0</v>
      </c>
      <c r="BF18">
        <f ca="1">BB18-10000*INT(BB18/10000)+INT(BC18/10000)</f>
        <v>1</v>
      </c>
      <c r="BG18">
        <f ca="1">BC18-10000*INT(BC18/10000)</f>
        <v>5625</v>
      </c>
      <c r="BJ18" s="2">
        <f ca="1">BD18+INT(BE18/10000)</f>
        <v>0</v>
      </c>
      <c r="BK18" s="40">
        <f ca="1">BE18-10000*INT(BE18/10000)+INT(BF18/10000)</f>
        <v>0</v>
      </c>
      <c r="BL18" s="40">
        <f ca="1">BF18-10000*INT(BF18/10000)+INT(BG18/10000)</f>
        <v>1</v>
      </c>
      <c r="BM18" s="40">
        <f ca="1">BG18-10000*INT(BG18/10000)</f>
        <v>5625</v>
      </c>
      <c r="BN18" s="2"/>
      <c r="BO18" t="str">
        <f ca="1">IF(BJ18=0,"0000",IF(BJ18&lt;10,"000",IF(BJ18&lt;100,"00",IF(BJ18&lt;1000,"0",""))))</f>
        <v>0000</v>
      </c>
      <c r="BP18" s="40">
        <f ca="1">BJ18</f>
        <v>0</v>
      </c>
      <c r="BQ18" t="str">
        <f ca="1">IF(BK18&lt;10,"000",IF(BK18&lt;100,"00",IF(BK18&lt;1000,"0","")))</f>
        <v>000</v>
      </c>
      <c r="BR18" s="40">
        <f ca="1">BK18</f>
        <v>0</v>
      </c>
      <c r="BS18" t="str">
        <f ca="1">IF(BL18&lt;10,"000",IF(BL18&lt;100,"00",IF(BL18&lt;1000,"0","")))</f>
        <v>000</v>
      </c>
      <c r="BT18" s="40">
        <f ca="1">BL18</f>
        <v>1</v>
      </c>
      <c r="BU18" t="str">
        <f ca="1">IF(BM18&lt;10,"000",IF(BM18&lt;100,"00",IF(BM18&lt;1000,"0","")))</f>
        <v/>
      </c>
      <c r="BV18" s="40">
        <f ca="1">BM18</f>
        <v>5625</v>
      </c>
      <c r="BW18" t="str">
        <f ca="1">TEXT(BP18,0)&amp;BQ18&amp;TEXT(BR18,0)</f>
        <v>00000</v>
      </c>
      <c r="BX18" t="str">
        <f ca="1">BS18&amp;TEXT(BT18,0)&amp;BU18&amp;TEXT(BV18,0)</f>
        <v>00015625</v>
      </c>
      <c r="BY18" t="str">
        <f ca="1">BW18&amp;BX18</f>
        <v>0000000015625</v>
      </c>
    </row>
    <row r="19" spans="3:77" x14ac:dyDescent="0.2">
      <c r="Q19" s="1" t="s">
        <v>221</v>
      </c>
      <c r="R19" s="1" t="s">
        <v>221</v>
      </c>
      <c r="S19" s="1" t="s">
        <v>234</v>
      </c>
      <c r="T19" s="9"/>
      <c r="AO19" s="2"/>
      <c r="AR19" s="17"/>
    </row>
    <row r="20" spans="3:77" ht="13.5" thickBot="1" x14ac:dyDescent="0.25">
      <c r="C20" s="1">
        <f ca="1">AJ20</f>
        <v>7</v>
      </c>
      <c r="D20" t="s">
        <v>119</v>
      </c>
      <c r="E20" s="39">
        <f ca="1">IF(AQ20&gt;15,BY20,AO20)</f>
        <v>16384</v>
      </c>
      <c r="I20" s="19" t="s">
        <v>1</v>
      </c>
      <c r="K20" s="24">
        <f ca="1">AM20</f>
        <v>4</v>
      </c>
      <c r="M20" s="2">
        <f>V20</f>
        <v>6</v>
      </c>
      <c r="Q20" s="1" t="s">
        <v>222</v>
      </c>
      <c r="R20" s="1" t="s">
        <v>222</v>
      </c>
      <c r="S20" s="1" t="s">
        <v>235</v>
      </c>
      <c r="T20" s="9"/>
      <c r="U20">
        <f>U18+1</f>
        <v>9</v>
      </c>
      <c r="V20">
        <f>INT(0.5+(V$2/29*(U20-1)))+Q$2</f>
        <v>6</v>
      </c>
      <c r="W20">
        <f>IF(V20&lt;6,V20-2,IF(V20&gt;10,14-V20,4))</f>
        <v>4</v>
      </c>
      <c r="X20">
        <f ca="1">INT(RAND()*W20)+1</f>
        <v>4</v>
      </c>
      <c r="Y20">
        <f>IF(V20&lt;10,4,V20-6)</f>
        <v>4</v>
      </c>
      <c r="Z20">
        <f ca="1">Y20+X20-1</f>
        <v>7</v>
      </c>
      <c r="AA20">
        <f ca="1">V20-Z20+3</f>
        <v>2</v>
      </c>
      <c r="AB20">
        <f ca="1">IF(AA20=2,10000,10^(2*AA20-1))</f>
        <v>10000</v>
      </c>
      <c r="AC20">
        <f ca="1">IF(AA20=9,10^18-1,10^(2*AA20+1)-1)</f>
        <v>99999</v>
      </c>
      <c r="AD20">
        <f ca="1">INT(RAND()*(AC20-AB20+1)+AB20)</f>
        <v>40202</v>
      </c>
      <c r="AE20">
        <f ca="1">INT(AD20^(1/Z20))</f>
        <v>4</v>
      </c>
      <c r="AF20">
        <f ca="1">AE20^Z20</f>
        <v>16384</v>
      </c>
      <c r="AG20">
        <f ca="1">IF(AF20&lt;AB20,AE20+1,AE20)</f>
        <v>4</v>
      </c>
      <c r="AH20">
        <f ca="1">AG20^Z20</f>
        <v>16384</v>
      </c>
      <c r="AI20">
        <v>6</v>
      </c>
      <c r="AJ20">
        <f ca="1">Z20</f>
        <v>7</v>
      </c>
      <c r="AK20">
        <v>141</v>
      </c>
      <c r="AL20">
        <v>177</v>
      </c>
      <c r="AM20">
        <f ca="1">AG20</f>
        <v>4</v>
      </c>
      <c r="AO20" s="2">
        <f ca="1">AH20</f>
        <v>16384</v>
      </c>
      <c r="AQ20" s="2">
        <f ca="1">INT(LOG(AO20-0.05))+1</f>
        <v>5</v>
      </c>
      <c r="AR20" s="2">
        <f ca="1">INT(AQ20/2)+AJ20-3</f>
        <v>6</v>
      </c>
      <c r="AT20" s="2">
        <f ca="1">AM20^3</f>
        <v>64</v>
      </c>
      <c r="AU20" s="2">
        <f ca="1">AM20^(AJ20-3)</f>
        <v>256</v>
      </c>
      <c r="AV20">
        <f ca="1">INT(AT20/10000)</f>
        <v>0</v>
      </c>
      <c r="AW20">
        <f ca="1">INT(AU20/10000)</f>
        <v>0</v>
      </c>
      <c r="AX20">
        <f ca="1">AT20-10000*AV20</f>
        <v>64</v>
      </c>
      <c r="AY20">
        <f ca="1">AU20-10000*AW20</f>
        <v>256</v>
      </c>
      <c r="BA20">
        <f ca="1">AW20*AV20</f>
        <v>0</v>
      </c>
      <c r="BB20">
        <f ca="1">AY20*AV20+AX20*AW20</f>
        <v>0</v>
      </c>
      <c r="BC20">
        <f ca="1">AY20*AX20</f>
        <v>16384</v>
      </c>
      <c r="BD20">
        <f ca="1">AZ20-10000*INT(AZ20/10000)+INT(BA20/10000)</f>
        <v>0</v>
      </c>
      <c r="BE20">
        <f ca="1">BA20-10000*INT(BA20/10000)+INT(BB20/10000)</f>
        <v>0</v>
      </c>
      <c r="BF20">
        <f ca="1">BB20-10000*INT(BB20/10000)+INT(BC20/10000)</f>
        <v>1</v>
      </c>
      <c r="BG20">
        <f ca="1">BC20-10000*INT(BC20/10000)</f>
        <v>6384</v>
      </c>
      <c r="BJ20" s="2">
        <f ca="1">BD20+INT(BE20/10000)</f>
        <v>0</v>
      </c>
      <c r="BK20" s="40">
        <f ca="1">BE20-10000*INT(BE20/10000)+INT(BF20/10000)</f>
        <v>0</v>
      </c>
      <c r="BL20" s="40">
        <f ca="1">BF20-10000*INT(BF20/10000)+INT(BG20/10000)</f>
        <v>1</v>
      </c>
      <c r="BM20" s="40">
        <f ca="1">BG20-10000*INT(BG20/10000)</f>
        <v>6384</v>
      </c>
      <c r="BN20" s="2"/>
      <c r="BO20" t="str">
        <f ca="1">IF(BJ20=0,"0000",IF(BJ20&lt;10,"000",IF(BJ20&lt;100,"00",IF(BJ20&lt;1000,"0",""))))</f>
        <v>0000</v>
      </c>
      <c r="BP20" s="40">
        <f ca="1">BJ20</f>
        <v>0</v>
      </c>
      <c r="BQ20" t="str">
        <f ca="1">IF(BK20&lt;10,"000",IF(BK20&lt;100,"00",IF(BK20&lt;1000,"0","")))</f>
        <v>000</v>
      </c>
      <c r="BR20" s="40">
        <f ca="1">BK20</f>
        <v>0</v>
      </c>
      <c r="BS20" t="str">
        <f ca="1">IF(BL20&lt;10,"000",IF(BL20&lt;100,"00",IF(BL20&lt;1000,"0","")))</f>
        <v>000</v>
      </c>
      <c r="BT20" s="40">
        <f ca="1">BL20</f>
        <v>1</v>
      </c>
      <c r="BU20" t="str">
        <f ca="1">IF(BM20&lt;10,"000",IF(BM20&lt;100,"00",IF(BM20&lt;1000,"0","")))</f>
        <v/>
      </c>
      <c r="BV20" s="40">
        <f ca="1">BM20</f>
        <v>6384</v>
      </c>
      <c r="BW20" t="str">
        <f ca="1">TEXT(BP20,0)&amp;BQ20&amp;TEXT(BR20,0)</f>
        <v>00000</v>
      </c>
      <c r="BX20" t="str">
        <f ca="1">BS20&amp;TEXT(BT20,0)&amp;BU20&amp;TEXT(BV20,0)</f>
        <v>00016384</v>
      </c>
      <c r="BY20" t="str">
        <f ca="1">BW20&amp;BX20</f>
        <v>0000000016384</v>
      </c>
    </row>
    <row r="21" spans="3:77" x14ac:dyDescent="0.2">
      <c r="Q21" s="1" t="s">
        <v>223</v>
      </c>
      <c r="R21" s="1" t="s">
        <v>229</v>
      </c>
      <c r="S21" s="1" t="s">
        <v>236</v>
      </c>
      <c r="T21" s="9"/>
      <c r="AO21" s="2"/>
      <c r="AR21" s="17"/>
    </row>
    <row r="22" spans="3:77" ht="13.5" thickBot="1" x14ac:dyDescent="0.25">
      <c r="C22" s="1">
        <f ca="1">AJ22</f>
        <v>6</v>
      </c>
      <c r="D22" t="s">
        <v>119</v>
      </c>
      <c r="E22" s="39">
        <f ca="1">IF(AQ22&gt;15,BY22,AO22)</f>
        <v>4826809</v>
      </c>
      <c r="I22" s="19" t="s">
        <v>1</v>
      </c>
      <c r="K22" s="24">
        <f ca="1">AM22</f>
        <v>13</v>
      </c>
      <c r="M22" s="2">
        <f>V22</f>
        <v>6</v>
      </c>
      <c r="Q22" s="1" t="s">
        <v>226</v>
      </c>
      <c r="R22" s="1" t="s">
        <v>230</v>
      </c>
      <c r="S22" s="1" t="s">
        <v>237</v>
      </c>
      <c r="T22" s="9"/>
      <c r="U22">
        <f>U20+1</f>
        <v>10</v>
      </c>
      <c r="V22">
        <f>INT(0.5+(V$2/29*(U22-1)))+Q$2</f>
        <v>6</v>
      </c>
      <c r="W22">
        <f>IF(V22&lt;6,V22-2,IF(V22&gt;10,14-V22,4))</f>
        <v>4</v>
      </c>
      <c r="X22">
        <f ca="1">INT(RAND()*W22)+1</f>
        <v>3</v>
      </c>
      <c r="Y22">
        <f>IF(V22&lt;10,4,V22-6)</f>
        <v>4</v>
      </c>
      <c r="Z22">
        <f ca="1">Y22+X22-1</f>
        <v>6</v>
      </c>
      <c r="AA22">
        <f ca="1">V22-Z22+3</f>
        <v>3</v>
      </c>
      <c r="AB22">
        <f ca="1">IF(AA22=2,10000,10^(2*AA22-1))</f>
        <v>100000</v>
      </c>
      <c r="AC22">
        <f ca="1">IF(AA22=9,10^18-1,10^(2*AA22+1)-1)</f>
        <v>9999999</v>
      </c>
      <c r="AD22">
        <f ca="1">INT(RAND()*(AC22-AB22+1)+AB22)</f>
        <v>5964407</v>
      </c>
      <c r="AE22">
        <f ca="1">INT(AD22^(1/Z22))</f>
        <v>13</v>
      </c>
      <c r="AF22">
        <f ca="1">AE22^Z22</f>
        <v>4826809</v>
      </c>
      <c r="AG22">
        <f ca="1">IF(AF22&lt;AB22,AE22+1,AE22)</f>
        <v>13</v>
      </c>
      <c r="AH22">
        <f ca="1">AG22^Z22</f>
        <v>4826809</v>
      </c>
      <c r="AI22">
        <v>6</v>
      </c>
      <c r="AJ22">
        <f ca="1">Z22</f>
        <v>6</v>
      </c>
      <c r="AK22">
        <v>178</v>
      </c>
      <c r="AL22">
        <v>224</v>
      </c>
      <c r="AM22">
        <f ca="1">AG22</f>
        <v>13</v>
      </c>
      <c r="AO22" s="2">
        <f ca="1">AH22</f>
        <v>4826809</v>
      </c>
      <c r="AQ22" s="2">
        <f ca="1">INT(LOG(AO22-0.05))+1</f>
        <v>7</v>
      </c>
      <c r="AR22" s="2">
        <f ca="1">INT(AQ22/2)+AJ22-3</f>
        <v>6</v>
      </c>
      <c r="AT22" s="2">
        <f ca="1">AM22^3</f>
        <v>2197</v>
      </c>
      <c r="AU22" s="2">
        <f ca="1">AM22^(AJ22-3)</f>
        <v>2197</v>
      </c>
      <c r="AV22">
        <f ca="1">INT(AT22/10000)</f>
        <v>0</v>
      </c>
      <c r="AW22">
        <f ca="1">INT(AU22/10000)</f>
        <v>0</v>
      </c>
      <c r="AX22">
        <f ca="1">AT22-10000*AV22</f>
        <v>2197</v>
      </c>
      <c r="AY22">
        <f ca="1">AU22-10000*AW22</f>
        <v>2197</v>
      </c>
      <c r="BA22">
        <f ca="1">AW22*AV22</f>
        <v>0</v>
      </c>
      <c r="BB22">
        <f ca="1">AY22*AV22+AX22*AW22</f>
        <v>0</v>
      </c>
      <c r="BC22">
        <f ca="1">AY22*AX22</f>
        <v>4826809</v>
      </c>
      <c r="BD22">
        <f ca="1">AZ22-10000*INT(AZ22/10000)+INT(BA22/10000)</f>
        <v>0</v>
      </c>
      <c r="BE22">
        <f ca="1">BA22-10000*INT(BA22/10000)+INT(BB22/10000)</f>
        <v>0</v>
      </c>
      <c r="BF22">
        <f ca="1">BB22-10000*INT(BB22/10000)+INT(BC22/10000)</f>
        <v>482</v>
      </c>
      <c r="BG22">
        <f ca="1">BC22-10000*INT(BC22/10000)</f>
        <v>6809</v>
      </c>
      <c r="BJ22" s="2">
        <f ca="1">BD22+INT(BE22/10000)</f>
        <v>0</v>
      </c>
      <c r="BK22" s="40">
        <f ca="1">BE22-10000*INT(BE22/10000)+INT(BF22/10000)</f>
        <v>0</v>
      </c>
      <c r="BL22" s="40">
        <f ca="1">BF22-10000*INT(BF22/10000)+INT(BG22/10000)</f>
        <v>482</v>
      </c>
      <c r="BM22" s="40">
        <f ca="1">BG22-10000*INT(BG22/10000)</f>
        <v>6809</v>
      </c>
      <c r="BN22" s="2"/>
      <c r="BO22" t="str">
        <f ca="1">IF(BJ22=0,"0000",IF(BJ22&lt;10,"000",IF(BJ22&lt;100,"00",IF(BJ22&lt;1000,"0",""))))</f>
        <v>0000</v>
      </c>
      <c r="BP22" s="40">
        <f ca="1">BJ22</f>
        <v>0</v>
      </c>
      <c r="BQ22" t="str">
        <f ca="1">IF(BK22&lt;10,"000",IF(BK22&lt;100,"00",IF(BK22&lt;1000,"0","")))</f>
        <v>000</v>
      </c>
      <c r="BR22" s="40">
        <f ca="1">BK22</f>
        <v>0</v>
      </c>
      <c r="BS22" t="str">
        <f ca="1">IF(BL22&lt;10,"000",IF(BL22&lt;100,"00",IF(BL22&lt;1000,"0","")))</f>
        <v>0</v>
      </c>
      <c r="BT22" s="40">
        <f ca="1">BL22</f>
        <v>482</v>
      </c>
      <c r="BU22" t="str">
        <f ca="1">IF(BM22&lt;10,"000",IF(BM22&lt;100,"00",IF(BM22&lt;1000,"0","")))</f>
        <v/>
      </c>
      <c r="BV22" s="40">
        <f ca="1">BM22</f>
        <v>6809</v>
      </c>
      <c r="BW22" t="str">
        <f ca="1">TEXT(BP22,0)&amp;BQ22&amp;TEXT(BR22,0)</f>
        <v>00000</v>
      </c>
      <c r="BX22" t="str">
        <f ca="1">BS22&amp;TEXT(BT22,0)&amp;BU22&amp;TEXT(BV22,0)</f>
        <v>04826809</v>
      </c>
      <c r="BY22" t="str">
        <f ca="1">BW22&amp;BX22</f>
        <v>0000004826809</v>
      </c>
    </row>
    <row r="23" spans="3:77" x14ac:dyDescent="0.2">
      <c r="Q23" s="1" t="s">
        <v>227</v>
      </c>
      <c r="R23" s="1" t="s">
        <v>227</v>
      </c>
      <c r="S23" s="1" t="s">
        <v>238</v>
      </c>
      <c r="T23" s="9"/>
      <c r="AO23" s="2"/>
      <c r="AR23" s="17"/>
    </row>
    <row r="24" spans="3:77" ht="13.5" thickBot="1" x14ac:dyDescent="0.25">
      <c r="C24" s="1">
        <f ca="1">AJ24</f>
        <v>4</v>
      </c>
      <c r="D24" t="s">
        <v>119</v>
      </c>
      <c r="E24" s="39">
        <f ca="1">IF(AQ24&gt;15,BY24,AO24)</f>
        <v>61013446081</v>
      </c>
      <c r="I24" s="19" t="s">
        <v>1</v>
      </c>
      <c r="K24" s="24">
        <f ca="1">AM24</f>
        <v>497</v>
      </c>
      <c r="M24" s="2">
        <f>V24</f>
        <v>6</v>
      </c>
      <c r="S24" s="9"/>
      <c r="T24" s="9"/>
      <c r="U24">
        <f>U22+1</f>
        <v>11</v>
      </c>
      <c r="V24">
        <f>INT(0.5+(V$2/29*(U24-1)))+Q$2</f>
        <v>6</v>
      </c>
      <c r="W24">
        <f>IF(V24&lt;6,V24-2,IF(V24&gt;10,14-V24,4))</f>
        <v>4</v>
      </c>
      <c r="X24">
        <f ca="1">INT(RAND()*W24)+1</f>
        <v>1</v>
      </c>
      <c r="Y24">
        <f>IF(V24&lt;10,4,V24-6)</f>
        <v>4</v>
      </c>
      <c r="Z24">
        <f ca="1">Y24+X24-1</f>
        <v>4</v>
      </c>
      <c r="AA24">
        <f ca="1">V24-Z24+3</f>
        <v>5</v>
      </c>
      <c r="AB24">
        <f ca="1">IF(AA24=2,10000,10^(2*AA24-1))</f>
        <v>1000000000</v>
      </c>
      <c r="AC24">
        <f ca="1">IF(AA24=9,10^18-1,10^(2*AA24+1)-1)</f>
        <v>99999999999</v>
      </c>
      <c r="AD24">
        <f ca="1">INT(RAND()*(AC24-AB24+1)+AB24)</f>
        <v>61018994307</v>
      </c>
      <c r="AE24">
        <f ca="1">INT(AD24^(1/Z24))</f>
        <v>497</v>
      </c>
      <c r="AF24">
        <f ca="1">AE24^Z24</f>
        <v>61013446081</v>
      </c>
      <c r="AG24">
        <f ca="1">IF(AF24&lt;AB24,AE24+1,AE24)</f>
        <v>497</v>
      </c>
      <c r="AH24">
        <f ca="1">AG24^Z24</f>
        <v>61013446081</v>
      </c>
      <c r="AI24">
        <v>6</v>
      </c>
      <c r="AJ24">
        <f ca="1">Z24</f>
        <v>4</v>
      </c>
      <c r="AK24">
        <v>225</v>
      </c>
      <c r="AL24">
        <v>269</v>
      </c>
      <c r="AM24">
        <f ca="1">AG24</f>
        <v>497</v>
      </c>
      <c r="AO24" s="2">
        <f ca="1">AH24</f>
        <v>61013446081</v>
      </c>
      <c r="AQ24" s="2">
        <f ca="1">INT(LOG(AO24-0.05))+1</f>
        <v>11</v>
      </c>
      <c r="AR24" s="2">
        <f ca="1">INT(AQ24/2)+AJ24-3</f>
        <v>6</v>
      </c>
      <c r="AT24" s="2">
        <f ca="1">AM24^3</f>
        <v>122763473</v>
      </c>
      <c r="AU24" s="2">
        <f ca="1">AM24^(AJ24-3)</f>
        <v>497</v>
      </c>
      <c r="AV24">
        <f ca="1">INT(AT24/10000)</f>
        <v>12276</v>
      </c>
      <c r="AW24">
        <f ca="1">INT(AU24/10000)</f>
        <v>0</v>
      </c>
      <c r="AX24">
        <f ca="1">AT24-10000*AV24</f>
        <v>3473</v>
      </c>
      <c r="AY24">
        <f ca="1">AU24-10000*AW24</f>
        <v>497</v>
      </c>
      <c r="BA24">
        <f ca="1">AW24*AV24</f>
        <v>0</v>
      </c>
      <c r="BB24">
        <f ca="1">AY24*AV24+AX24*AW24</f>
        <v>6101172</v>
      </c>
      <c r="BC24">
        <f ca="1">AY24*AX24</f>
        <v>1726081</v>
      </c>
      <c r="BD24">
        <f ca="1">AZ24-10000*INT(AZ24/10000)+INT(BA24/10000)</f>
        <v>0</v>
      </c>
      <c r="BE24">
        <f ca="1">BA24-10000*INT(BA24/10000)+INT(BB24/10000)</f>
        <v>610</v>
      </c>
      <c r="BF24">
        <f ca="1">BB24-10000*INT(BB24/10000)+INT(BC24/10000)</f>
        <v>1344</v>
      </c>
      <c r="BG24">
        <f ca="1">BC24-10000*INT(BC24/10000)</f>
        <v>6081</v>
      </c>
      <c r="BJ24" s="2">
        <f ca="1">BD24+INT(BE24/10000)</f>
        <v>0</v>
      </c>
      <c r="BK24" s="40">
        <f ca="1">BE24-10000*INT(BE24/10000)+INT(BF24/10000)</f>
        <v>610</v>
      </c>
      <c r="BL24" s="40">
        <f ca="1">BF24-10000*INT(BF24/10000)+INT(BG24/10000)</f>
        <v>1344</v>
      </c>
      <c r="BM24" s="40">
        <f ca="1">BG24-10000*INT(BG24/10000)</f>
        <v>6081</v>
      </c>
      <c r="BN24" s="2"/>
      <c r="BO24" t="str">
        <f ca="1">IF(BJ24=0,"0000",IF(BJ24&lt;10,"000",IF(BJ24&lt;100,"00",IF(BJ24&lt;1000,"0",""))))</f>
        <v>0000</v>
      </c>
      <c r="BP24" s="40">
        <f ca="1">BJ24</f>
        <v>0</v>
      </c>
      <c r="BQ24" t="str">
        <f ca="1">IF(BK24&lt;10,"000",IF(BK24&lt;100,"00",IF(BK24&lt;1000,"0","")))</f>
        <v>0</v>
      </c>
      <c r="BR24" s="40">
        <f ca="1">BK24</f>
        <v>610</v>
      </c>
      <c r="BS24" t="str">
        <f ca="1">IF(BL24&lt;10,"000",IF(BL24&lt;100,"00",IF(BL24&lt;1000,"0","")))</f>
        <v/>
      </c>
      <c r="BT24" s="40">
        <f ca="1">BL24</f>
        <v>1344</v>
      </c>
      <c r="BU24" t="str">
        <f ca="1">IF(BM24&lt;10,"000",IF(BM24&lt;100,"00",IF(BM24&lt;1000,"0","")))</f>
        <v/>
      </c>
      <c r="BV24" s="40">
        <f ca="1">BM24</f>
        <v>6081</v>
      </c>
      <c r="BW24" t="str">
        <f ca="1">TEXT(BP24,0)&amp;BQ24&amp;TEXT(BR24,0)</f>
        <v>00610</v>
      </c>
      <c r="BX24" t="str">
        <f ca="1">BS24&amp;TEXT(BT24,0)&amp;BU24&amp;TEXT(BV24,0)</f>
        <v>13446081</v>
      </c>
      <c r="BY24" t="str">
        <f ca="1">BW24&amp;BX24</f>
        <v>0061013446081</v>
      </c>
    </row>
    <row r="25" spans="3:77" x14ac:dyDescent="0.2">
      <c r="P25" t="s">
        <v>218</v>
      </c>
      <c r="S25" s="9"/>
      <c r="T25" s="9"/>
      <c r="AO25" s="2"/>
      <c r="BP25" s="40"/>
    </row>
    <row r="26" spans="3:77" ht="13.5" thickBot="1" x14ac:dyDescent="0.25">
      <c r="C26" s="1">
        <f ca="1">AJ26</f>
        <v>6</v>
      </c>
      <c r="D26" t="s">
        <v>119</v>
      </c>
      <c r="E26" s="39">
        <f ca="1">IF(AQ26&gt;15,BY26,AO26)</f>
        <v>729000000</v>
      </c>
      <c r="I26" s="19" t="s">
        <v>1</v>
      </c>
      <c r="K26" s="24">
        <f ca="1">AM26</f>
        <v>30</v>
      </c>
      <c r="M26" s="2">
        <f>V26</f>
        <v>7</v>
      </c>
      <c r="P26" s="3" t="s">
        <v>219</v>
      </c>
      <c r="S26" s="9"/>
      <c r="T26" s="9"/>
      <c r="U26">
        <f>U24+1</f>
        <v>12</v>
      </c>
      <c r="V26">
        <f>INT(0.5+(V$2/29*(U26-1)))+Q$2</f>
        <v>7</v>
      </c>
      <c r="W26">
        <f>IF(V26&lt;6,V26-2,IF(V26&gt;10,14-V26,4))</f>
        <v>4</v>
      </c>
      <c r="X26">
        <f ca="1">INT(RAND()*W26)+1</f>
        <v>3</v>
      </c>
      <c r="Y26">
        <f>IF(V26&lt;10,4,V26-6)</f>
        <v>4</v>
      </c>
      <c r="Z26">
        <f ca="1">Y26+X26-1</f>
        <v>6</v>
      </c>
      <c r="AA26">
        <f ca="1">V26-Z26+3</f>
        <v>4</v>
      </c>
      <c r="AB26">
        <f ca="1">IF(AA26=2,10000,10^(2*AA26-1))</f>
        <v>10000000</v>
      </c>
      <c r="AC26">
        <f ca="1">IF(AA26=9,10^18-1,10^(2*AA26+1)-1)</f>
        <v>999999999</v>
      </c>
      <c r="AD26">
        <f ca="1">INT(RAND()*(AC26-AB26+1)+AB26)</f>
        <v>857227068</v>
      </c>
      <c r="AE26">
        <f ca="1">INT(AD26^(1/Z26))</f>
        <v>30</v>
      </c>
      <c r="AF26">
        <f ca="1">AE26^Z26</f>
        <v>729000000</v>
      </c>
      <c r="AG26">
        <f ca="1">IF(AF26&lt;AB26,AE26+1,AE26)</f>
        <v>30</v>
      </c>
      <c r="AH26">
        <f ca="1">AG26^Z26</f>
        <v>729000000</v>
      </c>
      <c r="AI26">
        <v>6</v>
      </c>
      <c r="AJ26">
        <f ca="1">Z26</f>
        <v>6</v>
      </c>
      <c r="AK26">
        <v>271</v>
      </c>
      <c r="AL26">
        <v>316</v>
      </c>
      <c r="AM26">
        <f ca="1">AG26</f>
        <v>30</v>
      </c>
      <c r="AO26" s="2">
        <f ca="1">AH26</f>
        <v>729000000</v>
      </c>
      <c r="AQ26" s="2">
        <f ca="1">INT(LOG(AO26-0.05))+1</f>
        <v>9</v>
      </c>
      <c r="AR26" s="2">
        <f ca="1">INT(AQ26/2)+AJ26-3</f>
        <v>7</v>
      </c>
      <c r="AT26" s="2">
        <f ca="1">AM26^3</f>
        <v>27000</v>
      </c>
      <c r="AU26" s="2">
        <f ca="1">AM26^(AJ26-3)</f>
        <v>27000</v>
      </c>
      <c r="AV26">
        <f ca="1">INT(AT26/10000)</f>
        <v>2</v>
      </c>
      <c r="AW26">
        <f ca="1">INT(AU26/10000)</f>
        <v>2</v>
      </c>
      <c r="AX26">
        <f ca="1">AT26-10000*AV26</f>
        <v>7000</v>
      </c>
      <c r="AY26">
        <f ca="1">AU26-10000*AW26</f>
        <v>7000</v>
      </c>
      <c r="BA26">
        <f ca="1">AW26*AV26</f>
        <v>4</v>
      </c>
      <c r="BB26">
        <f ca="1">AY26*AV26+AX26*AW26</f>
        <v>28000</v>
      </c>
      <c r="BC26">
        <f ca="1">AY26*AX26</f>
        <v>49000000</v>
      </c>
      <c r="BD26">
        <f ca="1">AZ26-10000*INT(AZ26/10000)+INT(BA26/10000)</f>
        <v>0</v>
      </c>
      <c r="BE26">
        <f ca="1">BA26-10000*INT(BA26/10000)+INT(BB26/10000)</f>
        <v>6</v>
      </c>
      <c r="BF26">
        <f ca="1">BB26-10000*INT(BB26/10000)+INT(BC26/10000)</f>
        <v>12900</v>
      </c>
      <c r="BG26">
        <f ca="1">BC26-10000*INT(BC26/10000)</f>
        <v>0</v>
      </c>
      <c r="BJ26" s="2">
        <f ca="1">BD26+INT(BE26/10000)</f>
        <v>0</v>
      </c>
      <c r="BK26" s="40">
        <f ca="1">BE26-10000*INT(BE26/10000)+INT(BF26/10000)</f>
        <v>7</v>
      </c>
      <c r="BL26" s="40">
        <f ca="1">BF26-10000*INT(BF26/10000)+INT(BG26/10000)</f>
        <v>2900</v>
      </c>
      <c r="BM26" s="40">
        <f ca="1">BG26-10000*INT(BG26/10000)</f>
        <v>0</v>
      </c>
      <c r="BN26" s="2"/>
      <c r="BO26" t="str">
        <f ca="1">IF(BJ26=0,"0000",IF(BJ26&lt;10,"000",IF(BJ26&lt;100,"00",IF(BJ26&lt;1000,"0",""))))</f>
        <v>0000</v>
      </c>
      <c r="BP26" s="40">
        <f ca="1">BJ26</f>
        <v>0</v>
      </c>
      <c r="BQ26" t="str">
        <f ca="1">IF(BK26&lt;10,"000",IF(BK26&lt;100,"00",IF(BK26&lt;1000,"0","")))</f>
        <v>000</v>
      </c>
      <c r="BR26" s="40">
        <f ca="1">BK26</f>
        <v>7</v>
      </c>
      <c r="BS26" t="str">
        <f ca="1">IF(BL26&lt;10,"000",IF(BL26&lt;100,"00",IF(BL26&lt;1000,"0","")))</f>
        <v/>
      </c>
      <c r="BT26" s="40">
        <f ca="1">BL26</f>
        <v>2900</v>
      </c>
      <c r="BU26" t="str">
        <f ca="1">IF(BM26&lt;10,"000",IF(BM26&lt;100,"00",IF(BM26&lt;1000,"0","")))</f>
        <v>000</v>
      </c>
      <c r="BV26" s="40">
        <f ca="1">BM26</f>
        <v>0</v>
      </c>
      <c r="BW26" t="str">
        <f ca="1">TEXT(BP26,0)&amp;BQ26&amp;TEXT(BR26,0)</f>
        <v>00007</v>
      </c>
      <c r="BX26" t="str">
        <f ca="1">BS26&amp;TEXT(BT26,0)&amp;BU26&amp;TEXT(BV26,0)</f>
        <v>29000000</v>
      </c>
      <c r="BY26" t="str">
        <f ca="1">BW26&amp;BX26</f>
        <v>0000729000000</v>
      </c>
    </row>
    <row r="27" spans="3:77" x14ac:dyDescent="0.2">
      <c r="S27" s="9"/>
      <c r="T27" s="9"/>
      <c r="AO27" s="2"/>
    </row>
    <row r="43" spans="3:77" x14ac:dyDescent="0.2">
      <c r="S43" s="9"/>
      <c r="T43" s="9"/>
      <c r="AO43" s="2"/>
      <c r="AR43" s="17"/>
    </row>
    <row r="44" spans="3:77" ht="13.5" thickBot="1" x14ac:dyDescent="0.25">
      <c r="C44" s="1">
        <f ca="1">AJ44</f>
        <v>6</v>
      </c>
      <c r="D44" t="s">
        <v>119</v>
      </c>
      <c r="E44" s="39">
        <f ca="1">IF(AQ44&gt;15,BY44,AO44)</f>
        <v>126324651851776</v>
      </c>
      <c r="I44" s="19" t="s">
        <v>1</v>
      </c>
      <c r="K44" s="24">
        <f ca="1">AM44</f>
        <v>224</v>
      </c>
      <c r="M44" s="2">
        <f>V44</f>
        <v>10</v>
      </c>
      <c r="S44" s="9"/>
      <c r="T44" s="9"/>
      <c r="U44">
        <v>21</v>
      </c>
      <c r="V44">
        <f>INT(0.5+(V$2/29*(U44-1)))+Q$2</f>
        <v>10</v>
      </c>
      <c r="W44">
        <f>IF(V44&lt;6,V44-2,IF(V44&gt;10,14-V44,4))</f>
        <v>4</v>
      </c>
      <c r="X44">
        <f ca="1">INT(RAND()*W44)+1</f>
        <v>3</v>
      </c>
      <c r="Y44">
        <f>IF(V44&lt;10,4,V44-6)</f>
        <v>4</v>
      </c>
      <c r="Z44">
        <f ca="1">Y44+X44-1</f>
        <v>6</v>
      </c>
      <c r="AA44">
        <f ca="1">V44-Z44+3</f>
        <v>7</v>
      </c>
      <c r="AB44">
        <f ca="1">IF(AA44=2,10000,10^(2*AA44-1))</f>
        <v>10000000000000</v>
      </c>
      <c r="AC44">
        <f ca="1">IF(AA44=9,10^18-1,10^(2*AA44+1)-1)</f>
        <v>999999999999999</v>
      </c>
      <c r="AD44">
        <f ca="1">INT(RAND()*(AC44-AB44+1)+AB44)</f>
        <v>128089170929620</v>
      </c>
      <c r="AE44">
        <f ca="1">INT(AD44^(1/Z44))</f>
        <v>224</v>
      </c>
      <c r="AF44">
        <f ca="1">AE44^Z44</f>
        <v>126324651851776</v>
      </c>
      <c r="AG44">
        <f ca="1">IF(AF44&lt;AB44,AE44+1,AE44)</f>
        <v>224</v>
      </c>
      <c r="AH44">
        <f ca="1">AG44^Z44</f>
        <v>126324651851776</v>
      </c>
      <c r="AI44">
        <v>8</v>
      </c>
      <c r="AJ44">
        <f ca="1">Z44</f>
        <v>6</v>
      </c>
      <c r="AK44">
        <v>351</v>
      </c>
      <c r="AL44">
        <v>398</v>
      </c>
      <c r="AM44">
        <f ca="1">AG44</f>
        <v>224</v>
      </c>
      <c r="AO44" s="2">
        <f ca="1">AH44</f>
        <v>126324651851776</v>
      </c>
      <c r="AQ44" s="2">
        <f ca="1">INT(LOG(AO44-0.05))+1</f>
        <v>15</v>
      </c>
      <c r="AR44" s="2">
        <f ca="1">INT(AQ44/2)+AJ44-3</f>
        <v>10</v>
      </c>
      <c r="AT44" s="2">
        <f ca="1">AM44^3</f>
        <v>11239424</v>
      </c>
      <c r="AU44" s="2">
        <f ca="1">AM44^(AJ44-3)</f>
        <v>11239424</v>
      </c>
      <c r="AV44">
        <f ca="1">INT(AT44/10000)</f>
        <v>1123</v>
      </c>
      <c r="AW44">
        <f ca="1">INT(AU44/10000)</f>
        <v>1123</v>
      </c>
      <c r="AX44">
        <f ca="1">AT44-10000*AV44</f>
        <v>9424</v>
      </c>
      <c r="AY44">
        <f ca="1">AU44-10000*AW44</f>
        <v>9424</v>
      </c>
      <c r="BA44">
        <f ca="1">AW44*AV44</f>
        <v>1261129</v>
      </c>
      <c r="BB44">
        <f ca="1">AY44*AV44+AX44*AW44</f>
        <v>21166304</v>
      </c>
      <c r="BC44">
        <f ca="1">AY44*AX44</f>
        <v>88811776</v>
      </c>
      <c r="BD44">
        <f ca="1">AZ44-10000*INT(AZ44/10000)+INT(BA44/10000)</f>
        <v>126</v>
      </c>
      <c r="BE44">
        <f ca="1">BA44-10000*INT(BA44/10000)+INT(BB44/10000)</f>
        <v>3245</v>
      </c>
      <c r="BF44">
        <f ca="1">BB44-10000*INT(BB44/10000)+INT(BC44/10000)</f>
        <v>15185</v>
      </c>
      <c r="BG44">
        <f ca="1">BC44-10000*INT(BC44/10000)</f>
        <v>1776</v>
      </c>
      <c r="BJ44" s="2">
        <f ca="1">BD44+INT(BE44/10000)</f>
        <v>126</v>
      </c>
      <c r="BK44" s="40">
        <f ca="1">BE44-10000*INT(BE44/10000)+INT(BF44/10000)</f>
        <v>3246</v>
      </c>
      <c r="BL44" s="40">
        <f ca="1">BF44-10000*INT(BF44/10000)+INT(BG44/10000)</f>
        <v>5185</v>
      </c>
      <c r="BM44" s="40">
        <f ca="1">BG44-10000*INT(BG44/10000)</f>
        <v>1776</v>
      </c>
      <c r="BN44" s="2"/>
      <c r="BO44" t="str">
        <f ca="1">IF(BJ44=0,"0000",IF(BJ44&lt;10,"000",IF(BJ44&lt;100,"00",IF(BJ44&lt;1000,"0",""))))</f>
        <v>0</v>
      </c>
      <c r="BP44" s="40">
        <f ca="1">BJ44</f>
        <v>126</v>
      </c>
      <c r="BQ44" t="str">
        <f ca="1">IF(BK44&lt;10,"000",IF(BK44&lt;100,"00",IF(BK44&lt;1000,"0","")))</f>
        <v/>
      </c>
      <c r="BR44" s="40">
        <f ca="1">BK44</f>
        <v>3246</v>
      </c>
      <c r="BS44" t="str">
        <f ca="1">IF(BL44&lt;10,"000",IF(BL44&lt;100,"00",IF(BL44&lt;1000,"0","")))</f>
        <v/>
      </c>
      <c r="BT44" s="40">
        <f ca="1">BL44</f>
        <v>5185</v>
      </c>
      <c r="BU44" t="str">
        <f ca="1">IF(BM44&lt;10,"000",IF(BM44&lt;100,"00",IF(BM44&lt;1000,"0","")))</f>
        <v/>
      </c>
      <c r="BV44" s="40">
        <f ca="1">BM44</f>
        <v>1776</v>
      </c>
      <c r="BW44" t="str">
        <f ca="1">TEXT(BP44,0)&amp;BQ44&amp;TEXT(BR44,0)</f>
        <v>1263246</v>
      </c>
      <c r="BX44" t="str">
        <f ca="1">BS44&amp;TEXT(BT44,0)&amp;BU44&amp;TEXT(BV44,0)</f>
        <v>51851776</v>
      </c>
      <c r="BY44" t="str">
        <f ca="1">BW44&amp;BX44</f>
        <v>126324651851776</v>
      </c>
    </row>
    <row r="45" spans="3:77" x14ac:dyDescent="0.2">
      <c r="S45" s="9"/>
      <c r="T45" s="9"/>
      <c r="AO45" s="2"/>
      <c r="AR45" s="17"/>
      <c r="BP45" s="40"/>
    </row>
    <row r="46" spans="3:77" ht="13.5" thickBot="1" x14ac:dyDescent="0.25">
      <c r="C46" s="1">
        <f ca="1">AJ46</f>
        <v>6</v>
      </c>
      <c r="D46" t="s">
        <v>119</v>
      </c>
      <c r="E46" s="39">
        <f ca="1">IF(AQ46&gt;15,BY46,AO46)</f>
        <v>547263141046336</v>
      </c>
      <c r="I46" s="19" t="s">
        <v>1</v>
      </c>
      <c r="K46" s="24">
        <f ca="1">AM46</f>
        <v>286</v>
      </c>
      <c r="M46" s="2">
        <f>V46</f>
        <v>10</v>
      </c>
      <c r="S46" s="9"/>
      <c r="T46" s="9"/>
      <c r="U46">
        <f>U44+1</f>
        <v>22</v>
      </c>
      <c r="V46">
        <f>INT(0.5+(V$2/29*(U46-1)))+Q$2</f>
        <v>10</v>
      </c>
      <c r="W46">
        <f>IF(V46&lt;6,V46-2,IF(V46&gt;10,14-V46,4))</f>
        <v>4</v>
      </c>
      <c r="X46">
        <f ca="1">INT(RAND()*W46)+1</f>
        <v>3</v>
      </c>
      <c r="Y46">
        <f>IF(V46&lt;10,4,V46-6)</f>
        <v>4</v>
      </c>
      <c r="Z46">
        <f ca="1">Y46+X46-1</f>
        <v>6</v>
      </c>
      <c r="AA46">
        <f ca="1">V46-Z46+3</f>
        <v>7</v>
      </c>
      <c r="AB46">
        <f ca="1">IF(AA46=2,10000,10^(2*AA46-1))</f>
        <v>10000000000000</v>
      </c>
      <c r="AC46">
        <f ca="1">IF(AA46=9,10^18-1,10^(2*AA46+1)-1)</f>
        <v>999999999999999</v>
      </c>
      <c r="AD46">
        <f ca="1">INT(RAND()*(AC46-AB46+1)+AB46)</f>
        <v>551108640097374</v>
      </c>
      <c r="AE46">
        <f ca="1">INT(AD46^(1/Z46))</f>
        <v>286</v>
      </c>
      <c r="AF46">
        <f ca="1">AE46^Z46</f>
        <v>547263141046336</v>
      </c>
      <c r="AG46">
        <f ca="1">IF(AF46&lt;AB46,AE46+1,AE46)</f>
        <v>286</v>
      </c>
      <c r="AH46">
        <f ca="1">AG46^Z46</f>
        <v>547263141046336</v>
      </c>
      <c r="AI46">
        <v>8</v>
      </c>
      <c r="AJ46">
        <f ca="1">Z46</f>
        <v>6</v>
      </c>
      <c r="AK46">
        <v>399</v>
      </c>
      <c r="AL46">
        <v>519</v>
      </c>
      <c r="AM46">
        <f ca="1">AG46</f>
        <v>286</v>
      </c>
      <c r="AO46" s="2">
        <f ca="1">AH46</f>
        <v>547263141046336</v>
      </c>
      <c r="AQ46" s="2">
        <f ca="1">INT(LOG(AO46-0.05))+1</f>
        <v>15</v>
      </c>
      <c r="AR46" s="2">
        <f ca="1">INT(AQ46/2)+AJ46-3</f>
        <v>10</v>
      </c>
      <c r="AT46" s="2">
        <f ca="1">AM46^3</f>
        <v>23393656</v>
      </c>
      <c r="AU46" s="2">
        <f ca="1">AM46^(AJ46-3)</f>
        <v>23393656</v>
      </c>
      <c r="AV46">
        <f ca="1">INT(AT46/10000)</f>
        <v>2339</v>
      </c>
      <c r="AW46">
        <f ca="1">INT(AU46/10000)</f>
        <v>2339</v>
      </c>
      <c r="AX46">
        <f ca="1">AT46-10000*AV46</f>
        <v>3656</v>
      </c>
      <c r="AY46">
        <f ca="1">AU46-10000*AW46</f>
        <v>3656</v>
      </c>
      <c r="BA46">
        <f ca="1">AW46*AV46</f>
        <v>5470921</v>
      </c>
      <c r="BB46">
        <f ca="1">AY46*AV46+AX46*AW46</f>
        <v>17102768</v>
      </c>
      <c r="BC46">
        <f ca="1">AY46*AX46</f>
        <v>13366336</v>
      </c>
      <c r="BD46">
        <f ca="1">AZ46-10000*INT(AZ46/10000)+INT(BA46/10000)</f>
        <v>547</v>
      </c>
      <c r="BE46">
        <f ca="1">BA46-10000*INT(BA46/10000)+INT(BB46/10000)</f>
        <v>2631</v>
      </c>
      <c r="BF46">
        <f ca="1">BB46-10000*INT(BB46/10000)+INT(BC46/10000)</f>
        <v>4104</v>
      </c>
      <c r="BG46">
        <f ca="1">BC46-10000*INT(BC46/10000)</f>
        <v>6336</v>
      </c>
      <c r="BJ46" s="2">
        <f ca="1">BD46+INT(BE46/10000)</f>
        <v>547</v>
      </c>
      <c r="BK46" s="40">
        <f ca="1">BE46-10000*INT(BE46/10000)+INT(BF46/10000)</f>
        <v>2631</v>
      </c>
      <c r="BL46" s="40">
        <f ca="1">BF46-10000*INT(BF46/10000)+INT(BG46/10000)</f>
        <v>4104</v>
      </c>
      <c r="BM46" s="40">
        <f ca="1">BG46-10000*INT(BG46/10000)</f>
        <v>6336</v>
      </c>
      <c r="BN46" s="2"/>
      <c r="BO46" t="str">
        <f ca="1">IF(BJ46=0,"0000",IF(BJ46&lt;10,"000",IF(BJ46&lt;100,"00",IF(BJ46&lt;1000,"0",""))))</f>
        <v>0</v>
      </c>
      <c r="BP46" s="40">
        <f ca="1">BJ46</f>
        <v>547</v>
      </c>
      <c r="BQ46" t="str">
        <f ca="1">IF(BK46&lt;10,"000",IF(BK46&lt;100,"00",IF(BK46&lt;1000,"0","")))</f>
        <v/>
      </c>
      <c r="BR46" s="40">
        <f ca="1">BK46</f>
        <v>2631</v>
      </c>
      <c r="BS46" t="str">
        <f ca="1">IF(BL46&lt;10,"000",IF(BL46&lt;100,"00",IF(BL46&lt;1000,"0","")))</f>
        <v/>
      </c>
      <c r="BT46" s="40">
        <f ca="1">BL46</f>
        <v>4104</v>
      </c>
      <c r="BU46" t="str">
        <f ca="1">IF(BM46&lt;10,"000",IF(BM46&lt;100,"00",IF(BM46&lt;1000,"0","")))</f>
        <v/>
      </c>
      <c r="BV46" s="40">
        <f ca="1">BM46</f>
        <v>6336</v>
      </c>
      <c r="BW46" t="str">
        <f ca="1">TEXT(BP46,0)&amp;BQ46&amp;TEXT(BR46,0)</f>
        <v>5472631</v>
      </c>
      <c r="BX46" t="str">
        <f ca="1">BS46&amp;TEXT(BT46,0)&amp;BU46&amp;TEXT(BV46,0)</f>
        <v>41046336</v>
      </c>
      <c r="BY46" t="str">
        <f ca="1">BW46&amp;BX46</f>
        <v>547263141046336</v>
      </c>
    </row>
    <row r="47" spans="3:77" x14ac:dyDescent="0.2">
      <c r="S47" s="9"/>
      <c r="T47" s="9"/>
      <c r="AO47" s="2"/>
      <c r="AR47" s="17"/>
    </row>
    <row r="48" spans="3:77" ht="13.5" thickBot="1" x14ac:dyDescent="0.25">
      <c r="C48" s="1">
        <f ca="1">AJ48</f>
        <v>7</v>
      </c>
      <c r="D48" t="s">
        <v>119</v>
      </c>
      <c r="E48" s="39">
        <f ca="1">IF(AQ48&gt;15,BY48,AO48)</f>
        <v>627485170000000</v>
      </c>
      <c r="I48" s="19" t="s">
        <v>1</v>
      </c>
      <c r="K48" s="24">
        <f ca="1">AM48</f>
        <v>130</v>
      </c>
      <c r="M48" s="2">
        <f>V48</f>
        <v>11</v>
      </c>
      <c r="S48" s="9"/>
      <c r="T48" s="9"/>
      <c r="U48">
        <f>U46+1</f>
        <v>23</v>
      </c>
      <c r="V48">
        <f>INT(0.5+(V$2/29*(U48-1)))+Q$2</f>
        <v>11</v>
      </c>
      <c r="W48">
        <f>IF(V48&lt;6,V48-2,IF(V48&gt;10,14-V48,4))</f>
        <v>3</v>
      </c>
      <c r="X48">
        <f ca="1">INT(RAND()*W48)+1</f>
        <v>3</v>
      </c>
      <c r="Y48">
        <f>IF(V48&lt;10,4,V48-6)</f>
        <v>5</v>
      </c>
      <c r="Z48">
        <f ca="1">Y48+X48-1</f>
        <v>7</v>
      </c>
      <c r="AA48">
        <f ca="1">V48-Z48+3</f>
        <v>7</v>
      </c>
      <c r="AB48">
        <f ca="1">IF(AA48=2,10000,10^(2*AA48-1))</f>
        <v>10000000000000</v>
      </c>
      <c r="AC48">
        <f ca="1">IF(AA48=9,10^18-1,10^(2*AA48+1)-1)</f>
        <v>999999999999999</v>
      </c>
      <c r="AD48">
        <f ca="1">INT(RAND()*(AC48-AB48+1)+AB48)</f>
        <v>635249933209389</v>
      </c>
      <c r="AE48">
        <f ca="1">INT(AD48^(1/Z48))</f>
        <v>130</v>
      </c>
      <c r="AF48">
        <f ca="1">AE48^Z48</f>
        <v>627485170000000</v>
      </c>
      <c r="AG48">
        <f ca="1">IF(AF48&lt;AB48,AE48+1,AE48)</f>
        <v>130</v>
      </c>
      <c r="AH48">
        <f ca="1">AG48^Z48</f>
        <v>627485170000000</v>
      </c>
      <c r="AI48">
        <v>8</v>
      </c>
      <c r="AJ48">
        <f ca="1">Z48</f>
        <v>7</v>
      </c>
      <c r="AK48">
        <v>521</v>
      </c>
      <c r="AL48">
        <v>629</v>
      </c>
      <c r="AM48">
        <f ca="1">AG48</f>
        <v>130</v>
      </c>
      <c r="AO48" s="2">
        <f ca="1">AH48</f>
        <v>627485170000000</v>
      </c>
      <c r="AQ48" s="2">
        <f ca="1">INT(LOG(AO48-0.05))+1</f>
        <v>15</v>
      </c>
      <c r="AR48" s="2">
        <f ca="1">INT(AQ48/2)+AJ48-3</f>
        <v>11</v>
      </c>
      <c r="AT48" s="2">
        <f ca="1">AM48^3</f>
        <v>2197000</v>
      </c>
      <c r="AU48" s="2">
        <f ca="1">AM48^(AJ48-3)</f>
        <v>285610000</v>
      </c>
      <c r="AV48">
        <f ca="1">INT(AT48/10000)</f>
        <v>219</v>
      </c>
      <c r="AW48">
        <f ca="1">INT(AU48/10000)</f>
        <v>28561</v>
      </c>
      <c r="AX48">
        <f ca="1">AT48-10000*AV48</f>
        <v>7000</v>
      </c>
      <c r="AY48">
        <f ca="1">AU48-10000*AW48</f>
        <v>0</v>
      </c>
      <c r="BA48">
        <f ca="1">AW48*AV48</f>
        <v>6254859</v>
      </c>
      <c r="BB48">
        <f ca="1">AY48*AV48+AX48*AW48</f>
        <v>199927000</v>
      </c>
      <c r="BC48">
        <f ca="1">AY48*AX48</f>
        <v>0</v>
      </c>
      <c r="BD48">
        <f ca="1">AZ48-10000*INT(AZ48/10000)+INT(BA48/10000)</f>
        <v>625</v>
      </c>
      <c r="BE48">
        <f ca="1">BA48-10000*INT(BA48/10000)+INT(BB48/10000)</f>
        <v>24851</v>
      </c>
      <c r="BF48">
        <f ca="1">BB48-10000*INT(BB48/10000)+INT(BC48/10000)</f>
        <v>7000</v>
      </c>
      <c r="BG48">
        <f ca="1">BC48-10000*INT(BC48/10000)</f>
        <v>0</v>
      </c>
      <c r="BJ48" s="2">
        <f ca="1">BD48+INT(BE48/10000)</f>
        <v>627</v>
      </c>
      <c r="BK48" s="40">
        <f ca="1">BE48-10000*INT(BE48/10000)+INT(BF48/10000)</f>
        <v>4851</v>
      </c>
      <c r="BL48" s="40">
        <f ca="1">BF48-10000*INT(BF48/10000)+INT(BG48/10000)</f>
        <v>7000</v>
      </c>
      <c r="BM48" s="40">
        <f ca="1">BG48-10000*INT(BG48/10000)</f>
        <v>0</v>
      </c>
      <c r="BN48" s="2"/>
      <c r="BO48" t="str">
        <f ca="1">IF(BJ48=0,"0000",IF(BJ48&lt;10,"000",IF(BJ48&lt;100,"00",IF(BJ48&lt;1000,"0",""))))</f>
        <v>0</v>
      </c>
      <c r="BP48" s="40">
        <f ca="1">BJ48</f>
        <v>627</v>
      </c>
      <c r="BQ48" t="str">
        <f ca="1">IF(BK48&lt;10,"000",IF(BK48&lt;100,"00",IF(BK48&lt;1000,"0","")))</f>
        <v/>
      </c>
      <c r="BR48" s="40">
        <f ca="1">BK48</f>
        <v>4851</v>
      </c>
      <c r="BS48" t="str">
        <f ca="1">IF(BL48&lt;10,"000",IF(BL48&lt;100,"00",IF(BL48&lt;1000,"0","")))</f>
        <v/>
      </c>
      <c r="BT48" s="40">
        <f ca="1">BL48</f>
        <v>7000</v>
      </c>
      <c r="BU48" t="str">
        <f ca="1">IF(BM48&lt;10,"000",IF(BM48&lt;100,"00",IF(BM48&lt;1000,"0","")))</f>
        <v>000</v>
      </c>
      <c r="BV48" s="40">
        <f ca="1">BM48</f>
        <v>0</v>
      </c>
      <c r="BW48" t="str">
        <f ca="1">TEXT(BP48,0)&amp;BQ48&amp;TEXT(BR48,0)</f>
        <v>6274851</v>
      </c>
      <c r="BX48" t="str">
        <f ca="1">BS48&amp;TEXT(BT48,0)&amp;BU48&amp;TEXT(BV48,0)</f>
        <v>70000000</v>
      </c>
      <c r="BY48" t="str">
        <f ca="1">BW48&amp;BX48</f>
        <v>627485170000000</v>
      </c>
    </row>
    <row r="49" spans="1:77" x14ac:dyDescent="0.2">
      <c r="S49" s="9"/>
      <c r="T49" s="9"/>
      <c r="AO49" s="2"/>
      <c r="AR49" s="17"/>
    </row>
    <row r="50" spans="1:77" ht="13.5" thickBot="1" x14ac:dyDescent="0.25">
      <c r="C50" s="1">
        <f ca="1">AJ50</f>
        <v>5</v>
      </c>
      <c r="D50" t="s">
        <v>119</v>
      </c>
      <c r="E50" s="39" t="str">
        <f ca="1">IF(AQ50&gt;15,BY50,AO50)</f>
        <v>913868666295100000</v>
      </c>
      <c r="I50" s="19" t="s">
        <v>1</v>
      </c>
      <c r="K50" s="24">
        <f ca="1">AM50</f>
        <v>3910</v>
      </c>
      <c r="M50" s="2">
        <f>V50</f>
        <v>11</v>
      </c>
      <c r="S50" s="9"/>
      <c r="T50" s="9"/>
      <c r="U50">
        <f>U48+1</f>
        <v>24</v>
      </c>
      <c r="V50">
        <f>INT(0.5+(V$2/29*(U50-1)))+Q$2</f>
        <v>11</v>
      </c>
      <c r="W50">
        <f>IF(V50&lt;6,V50-2,IF(V50&gt;10,14-V50,4))</f>
        <v>3</v>
      </c>
      <c r="X50">
        <f ca="1">INT(RAND()*W50)+1</f>
        <v>1</v>
      </c>
      <c r="Y50">
        <f>IF(V50&lt;10,4,V50-6)</f>
        <v>5</v>
      </c>
      <c r="Z50">
        <f ca="1">Y50+X50-1</f>
        <v>5</v>
      </c>
      <c r="AA50">
        <f ca="1">V50-Z50+3</f>
        <v>9</v>
      </c>
      <c r="AB50">
        <f ca="1">IF(AA50=2,10000,10^(2*AA50-1))</f>
        <v>1E+17</v>
      </c>
      <c r="AC50">
        <f ca="1">IF(AA50=9,10^18-1,10^(2*AA50+1)-1)</f>
        <v>1E+18</v>
      </c>
      <c r="AD50">
        <f ca="1">INT(RAND()*(AC50-AB50+1)+AB50)</f>
        <v>9.1449379277986547E+17</v>
      </c>
      <c r="AE50">
        <f ca="1">INT(AD50^(1/Z50))</f>
        <v>3910</v>
      </c>
      <c r="AF50">
        <f ca="1">AE50^Z50</f>
        <v>9.1386866629510003E+17</v>
      </c>
      <c r="AG50">
        <f ca="1">IF(AF50&lt;AB50,AE50+1,AE50)</f>
        <v>3910</v>
      </c>
      <c r="AH50">
        <f ca="1">AG50^Z50</f>
        <v>9.1386866629510003E+17</v>
      </c>
      <c r="AI50">
        <v>9</v>
      </c>
      <c r="AJ50">
        <f ca="1">Z50</f>
        <v>5</v>
      </c>
      <c r="AK50">
        <v>216</v>
      </c>
      <c r="AL50">
        <v>266</v>
      </c>
      <c r="AM50">
        <f ca="1">AG50</f>
        <v>3910</v>
      </c>
      <c r="AO50" s="2">
        <f ca="1">AH50</f>
        <v>9.1386866629510003E+17</v>
      </c>
      <c r="AQ50" s="2">
        <f ca="1">INT(LOG(AO50-0.05))+1</f>
        <v>18</v>
      </c>
      <c r="AR50" s="2">
        <f ca="1">INT(AQ50/2)+AJ50-3</f>
        <v>11</v>
      </c>
      <c r="AT50" s="2">
        <f ca="1">AM50^3</f>
        <v>59776471000</v>
      </c>
      <c r="AU50" s="2">
        <f ca="1">AM50^(AJ50-3)</f>
        <v>15288100</v>
      </c>
      <c r="AV50">
        <f ca="1">INT(AT50/10000)</f>
        <v>5977647</v>
      </c>
      <c r="AW50">
        <f ca="1">INT(AU50/10000)</f>
        <v>1528</v>
      </c>
      <c r="AX50">
        <f ca="1">AT50-10000*AV50</f>
        <v>1000</v>
      </c>
      <c r="AY50">
        <f ca="1">AU50-10000*AW50</f>
        <v>8100</v>
      </c>
      <c r="BA50">
        <f ca="1">AW50*AV50</f>
        <v>9133844616</v>
      </c>
      <c r="BB50">
        <f ca="1">AY50*AV50+AX50*AW50</f>
        <v>48420468700</v>
      </c>
      <c r="BC50">
        <f ca="1">AY50*AX50</f>
        <v>8100000</v>
      </c>
      <c r="BD50">
        <f ca="1">AZ50-10000*INT(AZ50/10000)+INT(BA50/10000)</f>
        <v>913384</v>
      </c>
      <c r="BE50">
        <f ca="1">BA50-10000*INT(BA50/10000)+INT(BB50/10000)</f>
        <v>4846662</v>
      </c>
      <c r="BF50">
        <f ca="1">BB50-10000*INT(BB50/10000)+INT(BC50/10000)</f>
        <v>9510</v>
      </c>
      <c r="BG50">
        <f ca="1">BC50-10000*INT(BC50/10000)</f>
        <v>0</v>
      </c>
      <c r="BJ50" s="2">
        <f ca="1">BD50+INT(BE50/10000)</f>
        <v>913868</v>
      </c>
      <c r="BK50" s="40">
        <f ca="1">BE50-10000*INT(BE50/10000)+INT(BF50/10000)</f>
        <v>6662</v>
      </c>
      <c r="BL50" s="40">
        <f ca="1">BF50-10000*INT(BF50/10000)+INT(BG50/10000)</f>
        <v>9510</v>
      </c>
      <c r="BM50" s="40">
        <f ca="1">BG50-10000*INT(BG50/10000)</f>
        <v>0</v>
      </c>
      <c r="BN50" s="2"/>
      <c r="BO50" t="str">
        <f ca="1">IF(BJ50=0,"0000",IF(BJ50&lt;10,"000",IF(BJ50&lt;100,"00",IF(BJ50&lt;1000,"0",""))))</f>
        <v/>
      </c>
      <c r="BP50" s="40">
        <f ca="1">BJ50</f>
        <v>913868</v>
      </c>
      <c r="BQ50" t="str">
        <f ca="1">IF(BK50&lt;10,"000",IF(BK50&lt;100,"00",IF(BK50&lt;1000,"0","")))</f>
        <v/>
      </c>
      <c r="BR50" s="40">
        <f ca="1">BK50</f>
        <v>6662</v>
      </c>
      <c r="BS50" t="str">
        <f ca="1">IF(BL50&lt;10,"000",IF(BL50&lt;100,"00",IF(BL50&lt;1000,"0","")))</f>
        <v/>
      </c>
      <c r="BT50" s="40">
        <f ca="1">BL50</f>
        <v>9510</v>
      </c>
      <c r="BU50" t="str">
        <f ca="1">IF(BM50&lt;10,"000",IF(BM50&lt;100,"00",IF(BM50&lt;1000,"0","")))</f>
        <v>000</v>
      </c>
      <c r="BV50" s="40">
        <f ca="1">BM50</f>
        <v>0</v>
      </c>
      <c r="BW50" t="str">
        <f ca="1">TEXT(BP50,0)&amp;BQ50&amp;TEXT(BR50,0)</f>
        <v>9138686662</v>
      </c>
      <c r="BX50" t="str">
        <f ca="1">BS50&amp;TEXT(BT50,0)&amp;BU50&amp;TEXT(BV50,0)</f>
        <v>95100000</v>
      </c>
      <c r="BY50" t="str">
        <f ca="1">BW50&amp;BX50</f>
        <v>913868666295100000</v>
      </c>
    </row>
    <row r="51" spans="1:77" x14ac:dyDescent="0.2">
      <c r="S51" s="9"/>
      <c r="T51" s="9"/>
      <c r="AO51" s="2"/>
      <c r="AR51" s="17"/>
    </row>
    <row r="52" spans="1:77" ht="13.5" thickBot="1" x14ac:dyDescent="0.25">
      <c r="C52" s="1">
        <f ca="1">AJ52</f>
        <v>5</v>
      </c>
      <c r="D52" t="s">
        <v>119</v>
      </c>
      <c r="E52" s="39" t="str">
        <f ca="1">IF(AQ52&gt;15,BY52,AO52)</f>
        <v>666686901440087351</v>
      </c>
      <c r="I52" s="19" t="s">
        <v>1</v>
      </c>
      <c r="K52" s="24">
        <f ca="1">AM52</f>
        <v>3671</v>
      </c>
      <c r="M52" s="2">
        <f>V52</f>
        <v>11</v>
      </c>
      <c r="S52" s="9"/>
      <c r="T52" s="9"/>
      <c r="U52">
        <f>U50+1</f>
        <v>25</v>
      </c>
      <c r="V52">
        <f>INT(0.5+(V$2/29*(U52-1)))+Q$2</f>
        <v>11</v>
      </c>
      <c r="W52">
        <f>IF(V52&lt;6,V52-2,IF(V52&gt;10,14-V52,4))</f>
        <v>3</v>
      </c>
      <c r="X52">
        <f ca="1">INT(RAND()*W52)+1</f>
        <v>1</v>
      </c>
      <c r="Y52">
        <f>IF(V52&lt;10,4,V52-6)</f>
        <v>5</v>
      </c>
      <c r="Z52">
        <f ca="1">Y52+X52-1</f>
        <v>5</v>
      </c>
      <c r="AA52">
        <f ca="1">V52-Z52+3</f>
        <v>9</v>
      </c>
      <c r="AB52">
        <f ca="1">IF(AA52=2,10000,10^(2*AA52-1))</f>
        <v>1E+17</v>
      </c>
      <c r="AC52">
        <f ca="1">IF(AA52=9,10^18-1,10^(2*AA52+1)-1)</f>
        <v>1E+18</v>
      </c>
      <c r="AD52">
        <f ca="1">INT(RAND()*(AC52-AB52+1)+AB52)</f>
        <v>6.668375782759209E+17</v>
      </c>
      <c r="AE52">
        <f ca="1">INT(AD52^(1/Z52))</f>
        <v>3671</v>
      </c>
      <c r="AF52">
        <f ca="1">AE52^Z52</f>
        <v>6.666869014400873E+17</v>
      </c>
      <c r="AG52">
        <f ca="1">IF(AF52&lt;AB52,AE52+1,AE52)</f>
        <v>3671</v>
      </c>
      <c r="AH52">
        <f ca="1">AG52^Z52</f>
        <v>6.666869014400873E+17</v>
      </c>
      <c r="AI52">
        <v>9</v>
      </c>
      <c r="AJ52">
        <f ca="1">Z52</f>
        <v>5</v>
      </c>
      <c r="AK52">
        <v>267</v>
      </c>
      <c r="AL52">
        <v>316</v>
      </c>
      <c r="AM52">
        <f ca="1">AG52</f>
        <v>3671</v>
      </c>
      <c r="AO52" s="2">
        <f ca="1">AH52</f>
        <v>6.666869014400873E+17</v>
      </c>
      <c r="AQ52" s="2">
        <f ca="1">INT(LOG(AO52-0.05))+1</f>
        <v>18</v>
      </c>
      <c r="AR52" s="2">
        <f ca="1">INT(AQ52/2)+AJ52-3</f>
        <v>11</v>
      </c>
      <c r="AT52" s="2">
        <f ca="1">AM52^3</f>
        <v>49471280711</v>
      </c>
      <c r="AU52" s="2">
        <f ca="1">AM52^(AJ52-3)</f>
        <v>13476241</v>
      </c>
      <c r="AV52">
        <f ca="1">INT(AT52/10000)</f>
        <v>4947128</v>
      </c>
      <c r="AW52">
        <f ca="1">INT(AU52/10000)</f>
        <v>1347</v>
      </c>
      <c r="AX52">
        <f ca="1">AT52-10000*AV52</f>
        <v>711</v>
      </c>
      <c r="AY52">
        <f ca="1">AU52-10000*AW52</f>
        <v>6241</v>
      </c>
      <c r="BA52">
        <f ca="1">AW52*AV52</f>
        <v>6663781416</v>
      </c>
      <c r="BB52">
        <f ca="1">AY52*AV52+AX52*AW52</f>
        <v>30875983565</v>
      </c>
      <c r="BC52">
        <f ca="1">AY52*AX52</f>
        <v>4437351</v>
      </c>
      <c r="BD52">
        <f ca="1">AZ52-10000*INT(AZ52/10000)+INT(BA52/10000)</f>
        <v>666378</v>
      </c>
      <c r="BE52">
        <f ca="1">BA52-10000*INT(BA52/10000)+INT(BB52/10000)</f>
        <v>3089014</v>
      </c>
      <c r="BF52">
        <f ca="1">BB52-10000*INT(BB52/10000)+INT(BC52/10000)</f>
        <v>4008</v>
      </c>
      <c r="BG52">
        <f ca="1">BC52-10000*INT(BC52/10000)</f>
        <v>7351</v>
      </c>
      <c r="BJ52" s="2">
        <f ca="1">BD52+INT(BE52/10000)</f>
        <v>666686</v>
      </c>
      <c r="BK52" s="40">
        <f ca="1">BE52-10000*INT(BE52/10000)+INT(BF52/10000)</f>
        <v>9014</v>
      </c>
      <c r="BL52" s="40">
        <f ca="1">BF52-10000*INT(BF52/10000)+INT(BG52/10000)</f>
        <v>4008</v>
      </c>
      <c r="BM52" s="40">
        <f ca="1">BG52-10000*INT(BG52/10000)</f>
        <v>7351</v>
      </c>
      <c r="BN52" s="2"/>
      <c r="BO52" t="str">
        <f ca="1">IF(BJ52=0,"0000",IF(BJ52&lt;10,"000",IF(BJ52&lt;100,"00",IF(BJ52&lt;1000,"0",""))))</f>
        <v/>
      </c>
      <c r="BP52" s="40">
        <f ca="1">BJ52</f>
        <v>666686</v>
      </c>
      <c r="BQ52" t="str">
        <f ca="1">IF(BK52&lt;10,"000",IF(BK52&lt;100,"00",IF(BK52&lt;1000,"0","")))</f>
        <v/>
      </c>
      <c r="BR52" s="40">
        <f ca="1">BK52</f>
        <v>9014</v>
      </c>
      <c r="BS52" t="str">
        <f ca="1">IF(BL52&lt;10,"000",IF(BL52&lt;100,"00",IF(BL52&lt;1000,"0","")))</f>
        <v/>
      </c>
      <c r="BT52" s="40">
        <f ca="1">BL52</f>
        <v>4008</v>
      </c>
      <c r="BU52" t="str">
        <f ca="1">IF(BM52&lt;10,"000",IF(BM52&lt;100,"00",IF(BM52&lt;1000,"0","")))</f>
        <v/>
      </c>
      <c r="BV52" s="40">
        <f ca="1">BM52</f>
        <v>7351</v>
      </c>
      <c r="BW52" t="str">
        <f ca="1">TEXT(BP52,0)&amp;BQ52&amp;TEXT(BR52,0)</f>
        <v>6666869014</v>
      </c>
      <c r="BX52" t="str">
        <f ca="1">BS52&amp;TEXT(BT52,0)&amp;BU52&amp;TEXT(BV52,0)</f>
        <v>40087351</v>
      </c>
      <c r="BY52" t="str">
        <f ca="1">BW52&amp;BX52</f>
        <v>666686901440087351</v>
      </c>
    </row>
    <row r="53" spans="1:77" x14ac:dyDescent="0.2">
      <c r="S53" s="9"/>
      <c r="T53" s="9"/>
      <c r="AO53" s="2"/>
    </row>
    <row r="54" spans="1:77" ht="13.5" thickBot="1" x14ac:dyDescent="0.25">
      <c r="C54" s="1">
        <f ca="1">AJ54</f>
        <v>7</v>
      </c>
      <c r="D54" t="s">
        <v>119</v>
      </c>
      <c r="E54" s="39" t="str">
        <f ca="1">IF(AQ54&gt;15,BY54,AO54)</f>
        <v>82505623639781421</v>
      </c>
      <c r="I54" s="19" t="s">
        <v>1</v>
      </c>
      <c r="K54" s="24">
        <f ca="1">AM54</f>
        <v>261</v>
      </c>
      <c r="M54" s="2">
        <f>V54</f>
        <v>12</v>
      </c>
      <c r="S54" s="9"/>
      <c r="T54" s="9"/>
      <c r="U54">
        <f>U52+1</f>
        <v>26</v>
      </c>
      <c r="V54">
        <f>INT(0.5+(V$2/29*(U54-1)))+Q$2</f>
        <v>12</v>
      </c>
      <c r="W54">
        <f>IF(V54&lt;6,V54-2,IF(V54&gt;10,14-V54,4))</f>
        <v>2</v>
      </c>
      <c r="X54">
        <f ca="1">INT(RAND()*W54)+1</f>
        <v>2</v>
      </c>
      <c r="Y54">
        <f>IF(V54&lt;10,4,V54-6)</f>
        <v>6</v>
      </c>
      <c r="Z54">
        <f ca="1">Y54+X54-1</f>
        <v>7</v>
      </c>
      <c r="AA54">
        <f ca="1">V54-Z54+3</f>
        <v>8</v>
      </c>
      <c r="AB54">
        <f ca="1">IF(AA54=2,10000,10^(2*AA54-1))</f>
        <v>1000000000000000</v>
      </c>
      <c r="AC54">
        <f ca="1">IF(AA54=9,10^18-1,10^(2*AA54+1)-1)</f>
        <v>1E+17</v>
      </c>
      <c r="AD54">
        <f ca="1">INT(RAND()*(AC54-AB54+1)+AB54)</f>
        <v>8.3893142579903008E+16</v>
      </c>
      <c r="AE54">
        <f ca="1">INT(AD54^(1/Z54))</f>
        <v>261</v>
      </c>
      <c r="AF54">
        <f ca="1">AE54^Z54</f>
        <v>8.2505623639781424E+16</v>
      </c>
      <c r="AG54">
        <f ca="1">IF(AF54&lt;AB54,AE54+1,AE54)</f>
        <v>261</v>
      </c>
      <c r="AH54">
        <f ca="1">AG54^Z54</f>
        <v>8.2505623639781424E+16</v>
      </c>
      <c r="AI54">
        <v>10</v>
      </c>
      <c r="AJ54">
        <f ca="1">Z54</f>
        <v>7</v>
      </c>
      <c r="AK54">
        <v>317</v>
      </c>
      <c r="AL54">
        <v>391</v>
      </c>
      <c r="AM54">
        <f ca="1">AG54</f>
        <v>261</v>
      </c>
      <c r="AO54" s="2">
        <f ca="1">AH54</f>
        <v>8.2505623639781424E+16</v>
      </c>
      <c r="AQ54" s="2">
        <f ca="1">INT(LOG(AO54-0.05))+1</f>
        <v>17</v>
      </c>
      <c r="AR54" s="2">
        <f ca="1">INT(AQ54/2)+AJ54-3</f>
        <v>12</v>
      </c>
      <c r="AT54" s="2">
        <f ca="1">AM54^3</f>
        <v>17779581</v>
      </c>
      <c r="AU54" s="2">
        <f ca="1">AM54^(AJ54-3)</f>
        <v>4640470641</v>
      </c>
      <c r="AV54">
        <f ca="1">INT(AT54/10000)</f>
        <v>1777</v>
      </c>
      <c r="AW54">
        <f ca="1">INT(AU54/10000)</f>
        <v>464047</v>
      </c>
      <c r="AX54">
        <f ca="1">AT54-10000*AV54</f>
        <v>9581</v>
      </c>
      <c r="AY54">
        <f ca="1">AU54-10000*AW54</f>
        <v>641</v>
      </c>
      <c r="BA54">
        <f ca="1">AW54*AV54</f>
        <v>824611519</v>
      </c>
      <c r="BB54">
        <f ca="1">AY54*AV54+AX54*AW54</f>
        <v>4447173364</v>
      </c>
      <c r="BC54">
        <f ca="1">AY54*AX54</f>
        <v>6141421</v>
      </c>
      <c r="BD54">
        <f ca="1">AZ54-10000*INT(AZ54/10000)+INT(BA54/10000)</f>
        <v>82461</v>
      </c>
      <c r="BE54">
        <f ca="1">BA54-10000*INT(BA54/10000)+INT(BB54/10000)</f>
        <v>446236</v>
      </c>
      <c r="BF54">
        <f ca="1">BB54-10000*INT(BB54/10000)+INT(BC54/10000)</f>
        <v>3978</v>
      </c>
      <c r="BG54">
        <f ca="1">BC54-10000*INT(BC54/10000)</f>
        <v>1421</v>
      </c>
      <c r="BJ54" s="2">
        <f ca="1">BD54+INT(BE54/10000)</f>
        <v>82505</v>
      </c>
      <c r="BK54" s="40">
        <f ca="1">BE54-10000*INT(BE54/10000)+INT(BF54/10000)</f>
        <v>6236</v>
      </c>
      <c r="BL54" s="40">
        <f ca="1">BF54-10000*INT(BF54/10000)+INT(BG54/10000)</f>
        <v>3978</v>
      </c>
      <c r="BM54" s="40">
        <f ca="1">BG54-10000*INT(BG54/10000)</f>
        <v>1421</v>
      </c>
      <c r="BN54" s="2"/>
      <c r="BO54" t="str">
        <f ca="1">IF(BJ54=0,"0000",IF(BJ54&lt;10,"000",IF(BJ54&lt;100,"00",IF(BJ54&lt;1000,"0",""))))</f>
        <v/>
      </c>
      <c r="BP54" s="40">
        <f ca="1">BJ54</f>
        <v>82505</v>
      </c>
      <c r="BQ54" t="str">
        <f ca="1">IF(BK54&lt;10,"000",IF(BK54&lt;100,"00",IF(BK54&lt;1000,"0","")))</f>
        <v/>
      </c>
      <c r="BR54" s="40">
        <f ca="1">BK54</f>
        <v>6236</v>
      </c>
      <c r="BS54" t="str">
        <f ca="1">IF(BL54&lt;10,"000",IF(BL54&lt;100,"00",IF(BL54&lt;1000,"0","")))</f>
        <v/>
      </c>
      <c r="BT54" s="40">
        <f ca="1">BL54</f>
        <v>3978</v>
      </c>
      <c r="BU54" t="str">
        <f ca="1">IF(BM54&lt;10,"000",IF(BM54&lt;100,"00",IF(BM54&lt;1000,"0","")))</f>
        <v/>
      </c>
      <c r="BV54" s="40">
        <f ca="1">BM54</f>
        <v>1421</v>
      </c>
      <c r="BW54" t="str">
        <f ca="1">TEXT(BP54,0)&amp;BQ54&amp;TEXT(BR54,0)</f>
        <v>825056236</v>
      </c>
      <c r="BX54" t="str">
        <f ca="1">BS54&amp;TEXT(BT54,0)&amp;BU54&amp;TEXT(BV54,0)</f>
        <v>39781421</v>
      </c>
      <c r="BY54" t="str">
        <f ca="1">BW54&amp;BX54</f>
        <v>82505623639781421</v>
      </c>
    </row>
    <row r="55" spans="1:77" x14ac:dyDescent="0.2">
      <c r="S55" s="9"/>
      <c r="T55" s="9"/>
      <c r="AO55" s="2"/>
      <c r="AR55" s="17"/>
      <c r="BP55" s="40"/>
    </row>
    <row r="56" spans="1:77" ht="13.5" thickBot="1" x14ac:dyDescent="0.25">
      <c r="C56" s="1">
        <f ca="1">AJ56</f>
        <v>6</v>
      </c>
      <c r="D56" t="s">
        <v>119</v>
      </c>
      <c r="E56" s="39" t="str">
        <f ca="1">IF(AQ56&gt;15,BY56,AO56)</f>
        <v>290901813942684736</v>
      </c>
      <c r="I56" s="19" t="s">
        <v>1</v>
      </c>
      <c r="K56" s="24">
        <f ca="1">AM56</f>
        <v>814</v>
      </c>
      <c r="M56" s="2">
        <f>V56</f>
        <v>12</v>
      </c>
      <c r="S56" s="9"/>
      <c r="T56" s="9"/>
      <c r="U56">
        <f>U54+1</f>
        <v>27</v>
      </c>
      <c r="V56">
        <f>INT(0.5+(V$2/29*(U56-1)))+Q$2</f>
        <v>12</v>
      </c>
      <c r="W56">
        <f>IF(V56&lt;6,V56-2,IF(V56&gt;10,14-V56,4))</f>
        <v>2</v>
      </c>
      <c r="X56">
        <f ca="1">INT(RAND()*W56)+1</f>
        <v>1</v>
      </c>
      <c r="Y56">
        <f>IF(V56&lt;10,4,V56-6)</f>
        <v>6</v>
      </c>
      <c r="Z56">
        <f ca="1">Y56+X56-1</f>
        <v>6</v>
      </c>
      <c r="AA56">
        <f ca="1">V56-Z56+3</f>
        <v>9</v>
      </c>
      <c r="AB56">
        <f ca="1">IF(AA56=2,10000,10^(2*AA56-1))</f>
        <v>1E+17</v>
      </c>
      <c r="AC56">
        <f ca="1">IF(AA56=9,10^18-1,10^(2*AA56+1)-1)</f>
        <v>1E+18</v>
      </c>
      <c r="AD56">
        <f ca="1">INT(RAND()*(AC56-AB56+1)+AB56)</f>
        <v>2.9212126190229549E+17</v>
      </c>
      <c r="AE56">
        <f ca="1">INT(AD56^(1/Z56))</f>
        <v>814</v>
      </c>
      <c r="AF56">
        <f ca="1">AE56^Z56</f>
        <v>2.9090181394268474E+17</v>
      </c>
      <c r="AG56">
        <f ca="1">IF(AF56&lt;AB56,AE56+1,AE56)</f>
        <v>814</v>
      </c>
      <c r="AH56">
        <f ca="1">AG56^Z56</f>
        <v>2.9090181394268474E+17</v>
      </c>
      <c r="AI56">
        <v>10</v>
      </c>
      <c r="AJ56">
        <f ca="1">Z56</f>
        <v>6</v>
      </c>
      <c r="AK56">
        <v>392</v>
      </c>
      <c r="AL56">
        <v>464</v>
      </c>
      <c r="AM56">
        <f ca="1">AG56</f>
        <v>814</v>
      </c>
      <c r="AO56" s="2">
        <f ca="1">AH56</f>
        <v>2.9090181394268474E+17</v>
      </c>
      <c r="AQ56" s="2">
        <f ca="1">INT(LOG(AO56-0.05))+1</f>
        <v>18</v>
      </c>
      <c r="AR56" s="2">
        <f ca="1">INT(AQ56/2)+AJ56-3</f>
        <v>12</v>
      </c>
      <c r="AT56" s="2">
        <f ca="1">AM56^3</f>
        <v>539353144</v>
      </c>
      <c r="AU56" s="2">
        <f ca="1">AM56^(AJ56-3)</f>
        <v>539353144</v>
      </c>
      <c r="AV56">
        <f ca="1">INT(AT56/10000)</f>
        <v>53935</v>
      </c>
      <c r="AW56">
        <f ca="1">INT(AU56/10000)</f>
        <v>53935</v>
      </c>
      <c r="AX56">
        <f ca="1">AT56-10000*AV56</f>
        <v>3144</v>
      </c>
      <c r="AY56">
        <f ca="1">AU56-10000*AW56</f>
        <v>3144</v>
      </c>
      <c r="BA56">
        <f ca="1">AW56*AV56</f>
        <v>2908984225</v>
      </c>
      <c r="BB56">
        <f ca="1">AY56*AV56+AX56*AW56</f>
        <v>339143280</v>
      </c>
      <c r="BC56">
        <f ca="1">AY56*AX56</f>
        <v>9884736</v>
      </c>
      <c r="BD56">
        <f ca="1">AZ56-10000*INT(AZ56/10000)+INT(BA56/10000)</f>
        <v>290898</v>
      </c>
      <c r="BE56">
        <f ca="1">BA56-10000*INT(BA56/10000)+INT(BB56/10000)</f>
        <v>38139</v>
      </c>
      <c r="BF56">
        <f ca="1">BB56-10000*INT(BB56/10000)+INT(BC56/10000)</f>
        <v>4268</v>
      </c>
      <c r="BG56">
        <f ca="1">BC56-10000*INT(BC56/10000)</f>
        <v>4736</v>
      </c>
      <c r="BJ56" s="2">
        <f ca="1">BD56+INT(BE56/10000)</f>
        <v>290901</v>
      </c>
      <c r="BK56" s="40">
        <f ca="1">BE56-10000*INT(BE56/10000)+INT(BF56/10000)</f>
        <v>8139</v>
      </c>
      <c r="BL56" s="40">
        <f ca="1">BF56-10000*INT(BF56/10000)+INT(BG56/10000)</f>
        <v>4268</v>
      </c>
      <c r="BM56" s="40">
        <f ca="1">BG56-10000*INT(BG56/10000)</f>
        <v>4736</v>
      </c>
      <c r="BN56" s="2"/>
      <c r="BO56" t="str">
        <f ca="1">IF(BJ56=0,"0000",IF(BJ56&lt;10,"000",IF(BJ56&lt;100,"00",IF(BJ56&lt;1000,"0",""))))</f>
        <v/>
      </c>
      <c r="BP56" s="40">
        <f ca="1">BJ56</f>
        <v>290901</v>
      </c>
      <c r="BQ56" t="str">
        <f ca="1">IF(BK56&lt;10,"000",IF(BK56&lt;100,"00",IF(BK56&lt;1000,"0","")))</f>
        <v/>
      </c>
      <c r="BR56" s="40">
        <f ca="1">BK56</f>
        <v>8139</v>
      </c>
      <c r="BS56" t="str">
        <f ca="1">IF(BL56&lt;10,"000",IF(BL56&lt;100,"00",IF(BL56&lt;1000,"0","")))</f>
        <v/>
      </c>
      <c r="BT56" s="40">
        <f ca="1">BL56</f>
        <v>4268</v>
      </c>
      <c r="BU56" t="str">
        <f ca="1">IF(BM56&lt;10,"000",IF(BM56&lt;100,"00",IF(BM56&lt;1000,"0","")))</f>
        <v/>
      </c>
      <c r="BV56" s="40">
        <f ca="1">BM56</f>
        <v>4736</v>
      </c>
      <c r="BW56" t="str">
        <f ca="1">TEXT(BP56,0)&amp;BQ56&amp;TEXT(BR56,0)</f>
        <v>2909018139</v>
      </c>
      <c r="BX56" t="str">
        <f ca="1">BS56&amp;TEXT(BT56,0)&amp;BU56&amp;TEXT(BV56,0)</f>
        <v>42684736</v>
      </c>
      <c r="BY56" t="str">
        <f ca="1">BW56&amp;BX56</f>
        <v>290901813942684736</v>
      </c>
    </row>
    <row r="57" spans="1:77" x14ac:dyDescent="0.2">
      <c r="S57" s="9"/>
      <c r="T57" s="9"/>
      <c r="AO57" s="2"/>
      <c r="AR57" s="17"/>
    </row>
    <row r="58" spans="1:77" ht="13.5" thickBot="1" x14ac:dyDescent="0.25">
      <c r="C58" s="1">
        <f ca="1">AJ58</f>
        <v>6</v>
      </c>
      <c r="D58" t="s">
        <v>119</v>
      </c>
      <c r="E58" s="39" t="str">
        <f ca="1">IF(AQ58&gt;15,BY58,AO58)</f>
        <v>216675703369140625</v>
      </c>
      <c r="I58" s="19" t="s">
        <v>1</v>
      </c>
      <c r="K58" s="24">
        <f ca="1">AM58</f>
        <v>775</v>
      </c>
      <c r="M58" s="2">
        <f>V58</f>
        <v>12</v>
      </c>
      <c r="S58" s="9"/>
      <c r="T58" s="9"/>
      <c r="U58">
        <f>U56+1</f>
        <v>28</v>
      </c>
      <c r="V58">
        <f>INT(0.5+(V$2/29*(U58-1)))+Q$2</f>
        <v>12</v>
      </c>
      <c r="W58">
        <f>IF(V58&lt;6,V58-2,IF(V58&gt;10,14-V58,4))</f>
        <v>2</v>
      </c>
      <c r="X58">
        <f ca="1">INT(RAND()*W58)+1</f>
        <v>1</v>
      </c>
      <c r="Y58">
        <f>IF(V58&lt;10,4,V58-6)</f>
        <v>6</v>
      </c>
      <c r="Z58">
        <f ca="1">Y58+X58-1</f>
        <v>6</v>
      </c>
      <c r="AA58">
        <f ca="1">V58-Z58+3</f>
        <v>9</v>
      </c>
      <c r="AB58">
        <f ca="1">IF(AA58=2,10000,10^(2*AA58-1))</f>
        <v>1E+17</v>
      </c>
      <c r="AC58">
        <f ca="1">IF(AA58=9,10^18-1,10^(2*AA58+1)-1)</f>
        <v>1E+18</v>
      </c>
      <c r="AD58">
        <f ca="1">INT(RAND()*(AC58-AB58+1)+AB58)</f>
        <v>2.1822003184953312E+17</v>
      </c>
      <c r="AE58">
        <f ca="1">INT(AD58^(1/Z58))</f>
        <v>775</v>
      </c>
      <c r="AF58">
        <f ca="1">AE58^Z58</f>
        <v>2.1667570336914064E+17</v>
      </c>
      <c r="AG58">
        <f ca="1">IF(AF58&lt;AB58,AE58+1,AE58)</f>
        <v>775</v>
      </c>
      <c r="AH58">
        <f ca="1">AG58^Z58</f>
        <v>2.1667570336914064E+17</v>
      </c>
      <c r="AI58">
        <v>11</v>
      </c>
      <c r="AJ58">
        <f ca="1">Z58</f>
        <v>6</v>
      </c>
      <c r="AK58">
        <v>194</v>
      </c>
      <c r="AL58">
        <v>231</v>
      </c>
      <c r="AM58">
        <f ca="1">AG58</f>
        <v>775</v>
      </c>
      <c r="AO58" s="2">
        <f ca="1">AH58</f>
        <v>2.1667570336914064E+17</v>
      </c>
      <c r="AQ58" s="2">
        <f ca="1">INT(LOG(AO58-0.05))+1</f>
        <v>18</v>
      </c>
      <c r="AR58" s="2">
        <f ca="1">INT(AQ58/2)+AJ58-3</f>
        <v>12</v>
      </c>
      <c r="AT58" s="2">
        <f ca="1">AM58^3</f>
        <v>465484375</v>
      </c>
      <c r="AU58" s="2">
        <f ca="1">AM58^(AJ58-3)</f>
        <v>465484375</v>
      </c>
      <c r="AV58">
        <f ca="1">INT(AT58/10000)</f>
        <v>46548</v>
      </c>
      <c r="AW58">
        <f ca="1">INT(AU58/10000)</f>
        <v>46548</v>
      </c>
      <c r="AX58">
        <f ca="1">AT58-10000*AV58</f>
        <v>4375</v>
      </c>
      <c r="AY58">
        <f ca="1">AU58-10000*AW58</f>
        <v>4375</v>
      </c>
      <c r="BA58">
        <f ca="1">AW58*AV58</f>
        <v>2166716304</v>
      </c>
      <c r="BB58">
        <f ca="1">AY58*AV58+AX58*AW58</f>
        <v>407295000</v>
      </c>
      <c r="BC58">
        <f ca="1">AY58*AX58</f>
        <v>19140625</v>
      </c>
      <c r="BD58">
        <f ca="1">AZ58-10000*INT(AZ58/10000)+INT(BA58/10000)</f>
        <v>216671</v>
      </c>
      <c r="BE58">
        <f ca="1">BA58-10000*INT(BA58/10000)+INT(BB58/10000)</f>
        <v>47033</v>
      </c>
      <c r="BF58">
        <f ca="1">BB58-10000*INT(BB58/10000)+INT(BC58/10000)</f>
        <v>6914</v>
      </c>
      <c r="BG58">
        <f ca="1">BC58-10000*INT(BC58/10000)</f>
        <v>625</v>
      </c>
      <c r="BJ58" s="2">
        <f ca="1">BD58+INT(BE58/10000)</f>
        <v>216675</v>
      </c>
      <c r="BK58" s="40">
        <f ca="1">BE58-10000*INT(BE58/10000)+INT(BF58/10000)</f>
        <v>7033</v>
      </c>
      <c r="BL58" s="40">
        <f ca="1">BF58-10000*INT(BF58/10000)+INT(BG58/10000)</f>
        <v>6914</v>
      </c>
      <c r="BM58" s="40">
        <f ca="1">BG58-10000*INT(BG58/10000)</f>
        <v>625</v>
      </c>
      <c r="BN58" s="2"/>
      <c r="BO58" t="str">
        <f ca="1">IF(BJ58=0,"0000",IF(BJ58&lt;10,"000",IF(BJ58&lt;100,"00",IF(BJ58&lt;1000,"0",""))))</f>
        <v/>
      </c>
      <c r="BP58" s="40">
        <f ca="1">BJ58</f>
        <v>216675</v>
      </c>
      <c r="BQ58" t="str">
        <f ca="1">IF(BK58&lt;10,"000",IF(BK58&lt;100,"00",IF(BK58&lt;1000,"0","")))</f>
        <v/>
      </c>
      <c r="BR58" s="40">
        <f ca="1">BK58</f>
        <v>7033</v>
      </c>
      <c r="BS58" t="str">
        <f ca="1">IF(BL58&lt;10,"000",IF(BL58&lt;100,"00",IF(BL58&lt;1000,"0","")))</f>
        <v/>
      </c>
      <c r="BT58" s="40">
        <f ca="1">BL58</f>
        <v>6914</v>
      </c>
      <c r="BU58" t="str">
        <f ca="1">IF(BM58&lt;10,"000",IF(BM58&lt;100,"00",IF(BM58&lt;1000,"0","")))</f>
        <v>0</v>
      </c>
      <c r="BV58" s="40">
        <f ca="1">BM58</f>
        <v>625</v>
      </c>
      <c r="BW58" t="str">
        <f ca="1">TEXT(BP58,0)&amp;BQ58&amp;TEXT(BR58,0)</f>
        <v>2166757033</v>
      </c>
      <c r="BX58" t="str">
        <f ca="1">BS58&amp;TEXT(BT58,0)&amp;BU58&amp;TEXT(BV58,0)</f>
        <v>69140625</v>
      </c>
      <c r="BY58" t="str">
        <f ca="1">BW58&amp;BX58</f>
        <v>216675703369140625</v>
      </c>
    </row>
    <row r="59" spans="1:77" x14ac:dyDescent="0.2">
      <c r="S59" s="9"/>
      <c r="T59" s="9"/>
      <c r="AO59" s="2"/>
      <c r="AR59" s="17"/>
    </row>
    <row r="60" spans="1:77" ht="13.5" thickBot="1" x14ac:dyDescent="0.25">
      <c r="C60" s="1">
        <f ca="1">AJ60</f>
        <v>7</v>
      </c>
      <c r="D60" t="s">
        <v>119</v>
      </c>
      <c r="E60" s="39" t="str">
        <f ca="1">IF(AQ60&gt;15,BY60,AO60)</f>
        <v>931503654590332689</v>
      </c>
      <c r="I60" s="19" t="s">
        <v>1</v>
      </c>
      <c r="K60" s="24">
        <f ca="1">AM60</f>
        <v>369</v>
      </c>
      <c r="M60" s="2">
        <f>V60</f>
        <v>13</v>
      </c>
      <c r="S60" s="9"/>
      <c r="T60" s="9"/>
      <c r="U60">
        <f>U58+1</f>
        <v>29</v>
      </c>
      <c r="V60">
        <f>INT(0.5+(V$2/29*(U60-1)))+Q$2</f>
        <v>13</v>
      </c>
      <c r="W60">
        <f>IF(V60&lt;6,V60-2,IF(V60&gt;10,14-V60,4))</f>
        <v>1</v>
      </c>
      <c r="X60">
        <f ca="1">INT(RAND()*W60)+1</f>
        <v>1</v>
      </c>
      <c r="Y60">
        <f>IF(V60&lt;10,4,V60-6)</f>
        <v>7</v>
      </c>
      <c r="Z60">
        <f ca="1">Y60+X60-1</f>
        <v>7</v>
      </c>
      <c r="AA60">
        <f ca="1">V60-Z60+3</f>
        <v>9</v>
      </c>
      <c r="AB60">
        <f ca="1">IF(AA60=2,10000,10^(2*AA60-1))</f>
        <v>1E+17</v>
      </c>
      <c r="AC60">
        <f ca="1">IF(AA60=9,10^18-1,10^(2*AA60+1)-1)</f>
        <v>1E+18</v>
      </c>
      <c r="AD60">
        <f ca="1">INT(RAND()*(AC60-AB60+1)+AB60)</f>
        <v>9.4679556345387853E+17</v>
      </c>
      <c r="AE60">
        <f ca="1">INT(AD60^(1/Z60))</f>
        <v>369</v>
      </c>
      <c r="AF60">
        <f ca="1">AE60^Z60</f>
        <v>9.3150365459033267E+17</v>
      </c>
      <c r="AG60">
        <f ca="1">IF(AF60&lt;AB60,AE60+1,AE60)</f>
        <v>369</v>
      </c>
      <c r="AH60">
        <f ca="1">AG60^Z60</f>
        <v>9.3150365459033267E+17</v>
      </c>
      <c r="AI60">
        <v>11</v>
      </c>
      <c r="AJ60">
        <f ca="1">Z60</f>
        <v>7</v>
      </c>
      <c r="AK60">
        <v>232</v>
      </c>
      <c r="AL60">
        <v>268</v>
      </c>
      <c r="AM60">
        <f ca="1">AG60</f>
        <v>369</v>
      </c>
      <c r="AO60" s="2">
        <f ca="1">AH60</f>
        <v>9.3150365459033267E+17</v>
      </c>
      <c r="AQ60" s="2">
        <f ca="1">INT(LOG(AO60-0.05))+1</f>
        <v>18</v>
      </c>
      <c r="AR60" s="2">
        <f ca="1">INT(AQ60/2)+AJ60-3</f>
        <v>13</v>
      </c>
      <c r="AT60" s="2">
        <f ca="1">AM60^3</f>
        <v>50243409</v>
      </c>
      <c r="AU60" s="2">
        <f ca="1">AM60^(AJ60-3)</f>
        <v>18539817921</v>
      </c>
      <c r="AV60">
        <f ca="1">INT(AT60/10000)</f>
        <v>5024</v>
      </c>
      <c r="AW60">
        <f ca="1">INT(AU60/10000)</f>
        <v>1853981</v>
      </c>
      <c r="AX60">
        <f ca="1">AT60-10000*AV60</f>
        <v>3409</v>
      </c>
      <c r="AY60">
        <f ca="1">AU60-10000*AW60</f>
        <v>7921</v>
      </c>
      <c r="BA60">
        <f ca="1">AW60*AV60</f>
        <v>9314400544</v>
      </c>
      <c r="BB60">
        <f ca="1">AY60*AV60+AX60*AW60</f>
        <v>6360016333</v>
      </c>
      <c r="BC60">
        <f ca="1">AY60*AX60</f>
        <v>27002689</v>
      </c>
      <c r="BD60">
        <f ca="1">AZ60-10000*INT(AZ60/10000)+INT(BA60/10000)</f>
        <v>931440</v>
      </c>
      <c r="BE60">
        <f ca="1">BA60-10000*INT(BA60/10000)+INT(BB60/10000)</f>
        <v>636545</v>
      </c>
      <c r="BF60">
        <f ca="1">BB60-10000*INT(BB60/10000)+INT(BC60/10000)</f>
        <v>9033</v>
      </c>
      <c r="BG60">
        <f ca="1">BC60-10000*INT(BC60/10000)</f>
        <v>2689</v>
      </c>
      <c r="BJ60" s="2">
        <f ca="1">BD60+INT(BE60/10000)</f>
        <v>931503</v>
      </c>
      <c r="BK60" s="40">
        <f ca="1">BE60-10000*INT(BE60/10000)+INT(BF60/10000)</f>
        <v>6545</v>
      </c>
      <c r="BL60" s="40">
        <f ca="1">BF60-10000*INT(BF60/10000)+INT(BG60/10000)</f>
        <v>9033</v>
      </c>
      <c r="BM60" s="40">
        <f ca="1">BG60-10000*INT(BG60/10000)</f>
        <v>2689</v>
      </c>
      <c r="BN60" s="2"/>
      <c r="BO60" t="str">
        <f ca="1">IF(BJ60=0,"0000",IF(BJ60&lt;10,"000",IF(BJ60&lt;100,"00",IF(BJ60&lt;1000,"0",""))))</f>
        <v/>
      </c>
      <c r="BP60" s="40">
        <f ca="1">BJ60</f>
        <v>931503</v>
      </c>
      <c r="BQ60" t="str">
        <f ca="1">IF(BK60&lt;10,"000",IF(BK60&lt;100,"00",IF(BK60&lt;1000,"0","")))</f>
        <v/>
      </c>
      <c r="BR60" s="40">
        <f ca="1">BK60</f>
        <v>6545</v>
      </c>
      <c r="BS60" t="str">
        <f ca="1">IF(BL60&lt;10,"000",IF(BL60&lt;100,"00",IF(BL60&lt;1000,"0","")))</f>
        <v/>
      </c>
      <c r="BT60" s="40">
        <f ca="1">BL60</f>
        <v>9033</v>
      </c>
      <c r="BU60" t="str">
        <f ca="1">IF(BM60&lt;10,"000",IF(BM60&lt;100,"00",IF(BM60&lt;1000,"0","")))</f>
        <v/>
      </c>
      <c r="BV60" s="40">
        <f ca="1">BM60</f>
        <v>2689</v>
      </c>
      <c r="BW60" t="str">
        <f ca="1">TEXT(BP60,0)&amp;BQ60&amp;TEXT(BR60,0)</f>
        <v>9315036545</v>
      </c>
      <c r="BX60" t="str">
        <f ca="1">BS60&amp;TEXT(BT60,0)&amp;BU60&amp;TEXT(BV60,0)</f>
        <v>90332689</v>
      </c>
      <c r="BY60" t="str">
        <f ca="1">BW60&amp;BX60</f>
        <v>931503654590332689</v>
      </c>
    </row>
    <row r="61" spans="1:77" x14ac:dyDescent="0.2">
      <c r="S61" s="9"/>
      <c r="T61" s="9"/>
      <c r="AO61" s="2"/>
      <c r="AR61" s="17"/>
    </row>
    <row r="62" spans="1:77" ht="13.5" thickBot="1" x14ac:dyDescent="0.25">
      <c r="C62" s="1">
        <f ca="1">AJ62</f>
        <v>7</v>
      </c>
      <c r="D62" t="s">
        <v>119</v>
      </c>
      <c r="E62" s="39" t="str">
        <f ca="1">IF(AQ62&gt;15,BY62,AO62)</f>
        <v>830512886046548067</v>
      </c>
      <c r="I62" s="19" t="s">
        <v>1</v>
      </c>
      <c r="K62" s="24">
        <f ca="1">AM62</f>
        <v>363</v>
      </c>
      <c r="M62" s="2">
        <f>V62</f>
        <v>13</v>
      </c>
      <c r="S62" s="9"/>
      <c r="T62" s="9"/>
      <c r="U62">
        <f>U60+1</f>
        <v>30</v>
      </c>
      <c r="V62">
        <f>INT(0.5+(V$2/29*(U62-1)))+Q$2</f>
        <v>13</v>
      </c>
      <c r="W62">
        <f>IF(V62&lt;6,V62-2,IF(V62&gt;10,14-V62,4))</f>
        <v>1</v>
      </c>
      <c r="X62">
        <f ca="1">INT(RAND()*W62)+1</f>
        <v>1</v>
      </c>
      <c r="Y62">
        <f>IF(V62&lt;10,4,V62-6)</f>
        <v>7</v>
      </c>
      <c r="Z62">
        <f ca="1">Y62+X62-1</f>
        <v>7</v>
      </c>
      <c r="AA62">
        <f ca="1">V62-Z62+3</f>
        <v>9</v>
      </c>
      <c r="AB62">
        <f ca="1">IF(AA62=2,10000,10^(2*AA62-1))</f>
        <v>1E+17</v>
      </c>
      <c r="AC62">
        <f ca="1">IF(AA62=9,10^18-1,10^(2*AA62+1)-1)</f>
        <v>1E+18</v>
      </c>
      <c r="AD62">
        <f ca="1">INT(RAND()*(AC62-AB62+1)+AB62)</f>
        <v>8.3129023223949581E+17</v>
      </c>
      <c r="AE62">
        <f ca="1">INT(AD62^(1/Z62))</f>
        <v>363</v>
      </c>
      <c r="AF62">
        <f ca="1">AE62^Z62</f>
        <v>8.305128860465481E+17</v>
      </c>
      <c r="AG62">
        <f ca="1">IF(AF62&lt;AB62,AE62+1,AE62)</f>
        <v>363</v>
      </c>
      <c r="AH62">
        <f ca="1">AG62^Z62</f>
        <v>8.305128860465481E+17</v>
      </c>
      <c r="AI62">
        <v>12</v>
      </c>
      <c r="AJ62">
        <f ca="1">Z62</f>
        <v>7</v>
      </c>
      <c r="AK62">
        <v>269</v>
      </c>
      <c r="AL62">
        <v>372</v>
      </c>
      <c r="AM62">
        <f ca="1">AG62</f>
        <v>363</v>
      </c>
      <c r="AO62" s="2">
        <f ca="1">AH62</f>
        <v>8.305128860465481E+17</v>
      </c>
      <c r="AQ62" s="2">
        <f ca="1">INT(LOG(AO62-0.05))+1</f>
        <v>18</v>
      </c>
      <c r="AR62" s="2">
        <f ca="1">INT(AQ62/2)+AJ62-3</f>
        <v>13</v>
      </c>
      <c r="AT62" s="2">
        <f ca="1">AM62^3</f>
        <v>47832147</v>
      </c>
      <c r="AU62" s="2">
        <f ca="1">AM62^(AJ62-3)</f>
        <v>17363069361</v>
      </c>
      <c r="AV62">
        <f ca="1">INT(AT62/10000)</f>
        <v>4783</v>
      </c>
      <c r="AW62">
        <f ca="1">INT(AU62/10000)</f>
        <v>1736306</v>
      </c>
      <c r="AX62">
        <f ca="1">AT62-10000*AV62</f>
        <v>2147</v>
      </c>
      <c r="AY62">
        <f ca="1">AU62-10000*AW62</f>
        <v>9361</v>
      </c>
      <c r="BA62">
        <f ca="1">AW62*AV62</f>
        <v>8304751598</v>
      </c>
      <c r="BB62">
        <f ca="1">AY62*AV62+AX62*AW62</f>
        <v>3772622645</v>
      </c>
      <c r="BC62">
        <f ca="1">AY62*AX62</f>
        <v>20098067</v>
      </c>
      <c r="BD62">
        <f ca="1">AZ62-10000*INT(AZ62/10000)+INT(BA62/10000)</f>
        <v>830475</v>
      </c>
      <c r="BE62">
        <f ca="1">BA62-10000*INT(BA62/10000)+INT(BB62/10000)</f>
        <v>378860</v>
      </c>
      <c r="BF62">
        <f ca="1">BB62-10000*INT(BB62/10000)+INT(BC62/10000)</f>
        <v>4654</v>
      </c>
      <c r="BG62">
        <f ca="1">BC62-10000*INT(BC62/10000)</f>
        <v>8067</v>
      </c>
      <c r="BJ62" s="2">
        <f ca="1">BD62+INT(BE62/10000)</f>
        <v>830512</v>
      </c>
      <c r="BK62" s="40">
        <f ca="1">BE62-10000*INT(BE62/10000)+INT(BF62/10000)</f>
        <v>8860</v>
      </c>
      <c r="BL62" s="40">
        <f ca="1">BF62-10000*INT(BF62/10000)+INT(BG62/10000)</f>
        <v>4654</v>
      </c>
      <c r="BM62" s="40">
        <f ca="1">BG62-10000*INT(BG62/10000)</f>
        <v>8067</v>
      </c>
      <c r="BN62" s="2"/>
      <c r="BO62" t="str">
        <f ca="1">IF(BJ62=0,"0000",IF(BJ62&lt;10,"000",IF(BJ62&lt;100,"00",IF(BJ62&lt;1000,"0",""))))</f>
        <v/>
      </c>
      <c r="BP62" s="40">
        <f ca="1">BJ62</f>
        <v>830512</v>
      </c>
      <c r="BQ62" t="str">
        <f ca="1">IF(BK62&lt;10,"000",IF(BK62&lt;100,"00",IF(BK62&lt;1000,"0","")))</f>
        <v/>
      </c>
      <c r="BR62" s="40">
        <f ca="1">BK62</f>
        <v>8860</v>
      </c>
      <c r="BS62" t="str">
        <f ca="1">IF(BL62&lt;10,"000",IF(BL62&lt;100,"00",IF(BL62&lt;1000,"0","")))</f>
        <v/>
      </c>
      <c r="BT62" s="40">
        <f ca="1">BL62</f>
        <v>4654</v>
      </c>
      <c r="BU62" t="str">
        <f ca="1">IF(BM62&lt;10,"000",IF(BM62&lt;100,"00",IF(BM62&lt;1000,"0","")))</f>
        <v/>
      </c>
      <c r="BV62" s="40">
        <f ca="1">BM62</f>
        <v>8067</v>
      </c>
      <c r="BW62" t="str">
        <f ca="1">TEXT(BP62,0)&amp;BQ62&amp;TEXT(BR62,0)</f>
        <v>8305128860</v>
      </c>
      <c r="BX62" t="str">
        <f ca="1">BS62&amp;TEXT(BT62,0)&amp;BU62&amp;TEXT(BV62,0)</f>
        <v>46548067</v>
      </c>
      <c r="BY62" t="str">
        <f ca="1">BW62&amp;BX62</f>
        <v>830512886046548067</v>
      </c>
    </row>
    <row r="63" spans="1:77" ht="27" customHeight="1" x14ac:dyDescent="0.2">
      <c r="K63" s="7" t="s">
        <v>44</v>
      </c>
      <c r="M63">
        <f>SUM(M4:M62)</f>
        <v>173</v>
      </c>
      <c r="AO63" s="2"/>
      <c r="BG63" s="40"/>
    </row>
    <row r="64" spans="1:77" ht="4.5" customHeight="1" x14ac:dyDescent="0.2">
      <c r="A64" t="s">
        <v>2</v>
      </c>
      <c r="N64" t="s">
        <v>2</v>
      </c>
    </row>
  </sheetData>
  <phoneticPr fontId="0" type="noConversion"/>
  <printOptions horizontalCentered="1"/>
  <pageMargins left="0" right="0" top="0.39370078740157483" bottom="0" header="0" footer="0"/>
  <pageSetup paperSize="9" scale="96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BQ43"/>
  <sheetViews>
    <sheetView workbookViewId="0"/>
  </sheetViews>
  <sheetFormatPr defaultRowHeight="12.75" x14ac:dyDescent="0.2"/>
  <cols>
    <col min="1" max="1" width="1.7109375" customWidth="1"/>
    <col min="2" max="2" width="14" bestFit="1" customWidth="1"/>
    <col min="3" max="3" width="6" customWidth="1"/>
    <col min="4" max="4" width="6.5703125" customWidth="1"/>
    <col min="5" max="5" width="9.28515625" bestFit="1" customWidth="1"/>
    <col min="6" max="6" width="28.140625" customWidth="1"/>
    <col min="8" max="8" width="12.7109375" style="43" customWidth="1"/>
    <col min="9" max="9" width="3.85546875" customWidth="1"/>
    <col min="10" max="10" width="9.28515625" style="44" bestFit="1" customWidth="1"/>
    <col min="11" max="11" width="3" customWidth="1"/>
    <col min="12" max="12" width="29.140625" bestFit="1" customWidth="1"/>
    <col min="257" max="257" width="1.7109375" customWidth="1"/>
    <col min="258" max="258" width="14" bestFit="1" customWidth="1"/>
    <col min="259" max="259" width="6" customWidth="1"/>
    <col min="260" max="260" width="6.5703125" customWidth="1"/>
    <col min="261" max="261" width="9.28515625" bestFit="1" customWidth="1"/>
    <col min="262" max="262" width="25.28515625" bestFit="1" customWidth="1"/>
    <col min="264" max="264" width="12.7109375" customWidth="1"/>
    <col min="265" max="265" width="3.85546875" customWidth="1"/>
    <col min="266" max="266" width="9.28515625" bestFit="1" customWidth="1"/>
    <col min="267" max="267" width="3" customWidth="1"/>
    <col min="268" max="268" width="29.140625" bestFit="1" customWidth="1"/>
    <col min="513" max="513" width="1.7109375" customWidth="1"/>
    <col min="514" max="514" width="14" bestFit="1" customWidth="1"/>
    <col min="515" max="515" width="6" customWidth="1"/>
    <col min="516" max="516" width="6.5703125" customWidth="1"/>
    <col min="517" max="517" width="9.28515625" bestFit="1" customWidth="1"/>
    <col min="518" max="518" width="25.28515625" bestFit="1" customWidth="1"/>
    <col min="520" max="520" width="12.7109375" customWidth="1"/>
    <col min="521" max="521" width="3.85546875" customWidth="1"/>
    <col min="522" max="522" width="9.28515625" bestFit="1" customWidth="1"/>
    <col min="523" max="523" width="3" customWidth="1"/>
    <col min="524" max="524" width="29.140625" bestFit="1" customWidth="1"/>
    <col min="769" max="769" width="1.7109375" customWidth="1"/>
    <col min="770" max="770" width="14" bestFit="1" customWidth="1"/>
    <col min="771" max="771" width="6" customWidth="1"/>
    <col min="772" max="772" width="6.5703125" customWidth="1"/>
    <col min="773" max="773" width="9.28515625" bestFit="1" customWidth="1"/>
    <col min="774" max="774" width="25.28515625" bestFit="1" customWidth="1"/>
    <col min="776" max="776" width="12.7109375" customWidth="1"/>
    <col min="777" max="777" width="3.85546875" customWidth="1"/>
    <col min="778" max="778" width="9.28515625" bestFit="1" customWidth="1"/>
    <col min="779" max="779" width="3" customWidth="1"/>
    <col min="780" max="780" width="29.140625" bestFit="1" customWidth="1"/>
    <col min="1025" max="1025" width="1.7109375" customWidth="1"/>
    <col min="1026" max="1026" width="14" bestFit="1" customWidth="1"/>
    <col min="1027" max="1027" width="6" customWidth="1"/>
    <col min="1028" max="1028" width="6.5703125" customWidth="1"/>
    <col min="1029" max="1029" width="9.28515625" bestFit="1" customWidth="1"/>
    <col min="1030" max="1030" width="25.28515625" bestFit="1" customWidth="1"/>
    <col min="1032" max="1032" width="12.7109375" customWidth="1"/>
    <col min="1033" max="1033" width="3.85546875" customWidth="1"/>
    <col min="1034" max="1034" width="9.28515625" bestFit="1" customWidth="1"/>
    <col min="1035" max="1035" width="3" customWidth="1"/>
    <col min="1036" max="1036" width="29.140625" bestFit="1" customWidth="1"/>
    <col min="1281" max="1281" width="1.7109375" customWidth="1"/>
    <col min="1282" max="1282" width="14" bestFit="1" customWidth="1"/>
    <col min="1283" max="1283" width="6" customWidth="1"/>
    <col min="1284" max="1284" width="6.5703125" customWidth="1"/>
    <col min="1285" max="1285" width="9.28515625" bestFit="1" customWidth="1"/>
    <col min="1286" max="1286" width="25.28515625" bestFit="1" customWidth="1"/>
    <col min="1288" max="1288" width="12.7109375" customWidth="1"/>
    <col min="1289" max="1289" width="3.85546875" customWidth="1"/>
    <col min="1290" max="1290" width="9.28515625" bestFit="1" customWidth="1"/>
    <col min="1291" max="1291" width="3" customWidth="1"/>
    <col min="1292" max="1292" width="29.140625" bestFit="1" customWidth="1"/>
    <col min="1537" max="1537" width="1.7109375" customWidth="1"/>
    <col min="1538" max="1538" width="14" bestFit="1" customWidth="1"/>
    <col min="1539" max="1539" width="6" customWidth="1"/>
    <col min="1540" max="1540" width="6.5703125" customWidth="1"/>
    <col min="1541" max="1541" width="9.28515625" bestFit="1" customWidth="1"/>
    <col min="1542" max="1542" width="25.28515625" bestFit="1" customWidth="1"/>
    <col min="1544" max="1544" width="12.7109375" customWidth="1"/>
    <col min="1545" max="1545" width="3.85546875" customWidth="1"/>
    <col min="1546" max="1546" width="9.28515625" bestFit="1" customWidth="1"/>
    <col min="1547" max="1547" width="3" customWidth="1"/>
    <col min="1548" max="1548" width="29.140625" bestFit="1" customWidth="1"/>
    <col min="1793" max="1793" width="1.7109375" customWidth="1"/>
    <col min="1794" max="1794" width="14" bestFit="1" customWidth="1"/>
    <col min="1795" max="1795" width="6" customWidth="1"/>
    <col min="1796" max="1796" width="6.5703125" customWidth="1"/>
    <col min="1797" max="1797" width="9.28515625" bestFit="1" customWidth="1"/>
    <col min="1798" max="1798" width="25.28515625" bestFit="1" customWidth="1"/>
    <col min="1800" max="1800" width="12.7109375" customWidth="1"/>
    <col min="1801" max="1801" width="3.85546875" customWidth="1"/>
    <col min="1802" max="1802" width="9.28515625" bestFit="1" customWidth="1"/>
    <col min="1803" max="1803" width="3" customWidth="1"/>
    <col min="1804" max="1804" width="29.140625" bestFit="1" customWidth="1"/>
    <col min="2049" max="2049" width="1.7109375" customWidth="1"/>
    <col min="2050" max="2050" width="14" bestFit="1" customWidth="1"/>
    <col min="2051" max="2051" width="6" customWidth="1"/>
    <col min="2052" max="2052" width="6.5703125" customWidth="1"/>
    <col min="2053" max="2053" width="9.28515625" bestFit="1" customWidth="1"/>
    <col min="2054" max="2054" width="25.28515625" bestFit="1" customWidth="1"/>
    <col min="2056" max="2056" width="12.7109375" customWidth="1"/>
    <col min="2057" max="2057" width="3.85546875" customWidth="1"/>
    <col min="2058" max="2058" width="9.28515625" bestFit="1" customWidth="1"/>
    <col min="2059" max="2059" width="3" customWidth="1"/>
    <col min="2060" max="2060" width="29.140625" bestFit="1" customWidth="1"/>
    <col min="2305" max="2305" width="1.7109375" customWidth="1"/>
    <col min="2306" max="2306" width="14" bestFit="1" customWidth="1"/>
    <col min="2307" max="2307" width="6" customWidth="1"/>
    <col min="2308" max="2308" width="6.5703125" customWidth="1"/>
    <col min="2309" max="2309" width="9.28515625" bestFit="1" customWidth="1"/>
    <col min="2310" max="2310" width="25.28515625" bestFit="1" customWidth="1"/>
    <col min="2312" max="2312" width="12.7109375" customWidth="1"/>
    <col min="2313" max="2313" width="3.85546875" customWidth="1"/>
    <col min="2314" max="2314" width="9.28515625" bestFit="1" customWidth="1"/>
    <col min="2315" max="2315" width="3" customWidth="1"/>
    <col min="2316" max="2316" width="29.140625" bestFit="1" customWidth="1"/>
    <col min="2561" max="2561" width="1.7109375" customWidth="1"/>
    <col min="2562" max="2562" width="14" bestFit="1" customWidth="1"/>
    <col min="2563" max="2563" width="6" customWidth="1"/>
    <col min="2564" max="2564" width="6.5703125" customWidth="1"/>
    <col min="2565" max="2565" width="9.28515625" bestFit="1" customWidth="1"/>
    <col min="2566" max="2566" width="25.28515625" bestFit="1" customWidth="1"/>
    <col min="2568" max="2568" width="12.7109375" customWidth="1"/>
    <col min="2569" max="2569" width="3.85546875" customWidth="1"/>
    <col min="2570" max="2570" width="9.28515625" bestFit="1" customWidth="1"/>
    <col min="2571" max="2571" width="3" customWidth="1"/>
    <col min="2572" max="2572" width="29.140625" bestFit="1" customWidth="1"/>
    <col min="2817" max="2817" width="1.7109375" customWidth="1"/>
    <col min="2818" max="2818" width="14" bestFit="1" customWidth="1"/>
    <col min="2819" max="2819" width="6" customWidth="1"/>
    <col min="2820" max="2820" width="6.5703125" customWidth="1"/>
    <col min="2821" max="2821" width="9.28515625" bestFit="1" customWidth="1"/>
    <col min="2822" max="2822" width="25.28515625" bestFit="1" customWidth="1"/>
    <col min="2824" max="2824" width="12.7109375" customWidth="1"/>
    <col min="2825" max="2825" width="3.85546875" customWidth="1"/>
    <col min="2826" max="2826" width="9.28515625" bestFit="1" customWidth="1"/>
    <col min="2827" max="2827" width="3" customWidth="1"/>
    <col min="2828" max="2828" width="29.140625" bestFit="1" customWidth="1"/>
    <col min="3073" max="3073" width="1.7109375" customWidth="1"/>
    <col min="3074" max="3074" width="14" bestFit="1" customWidth="1"/>
    <col min="3075" max="3075" width="6" customWidth="1"/>
    <col min="3076" max="3076" width="6.5703125" customWidth="1"/>
    <col min="3077" max="3077" width="9.28515625" bestFit="1" customWidth="1"/>
    <col min="3078" max="3078" width="25.28515625" bestFit="1" customWidth="1"/>
    <col min="3080" max="3080" width="12.7109375" customWidth="1"/>
    <col min="3081" max="3081" width="3.85546875" customWidth="1"/>
    <col min="3082" max="3082" width="9.28515625" bestFit="1" customWidth="1"/>
    <col min="3083" max="3083" width="3" customWidth="1"/>
    <col min="3084" max="3084" width="29.140625" bestFit="1" customWidth="1"/>
    <col min="3329" max="3329" width="1.7109375" customWidth="1"/>
    <col min="3330" max="3330" width="14" bestFit="1" customWidth="1"/>
    <col min="3331" max="3331" width="6" customWidth="1"/>
    <col min="3332" max="3332" width="6.5703125" customWidth="1"/>
    <col min="3333" max="3333" width="9.28515625" bestFit="1" customWidth="1"/>
    <col min="3334" max="3334" width="25.28515625" bestFit="1" customWidth="1"/>
    <col min="3336" max="3336" width="12.7109375" customWidth="1"/>
    <col min="3337" max="3337" width="3.85546875" customWidth="1"/>
    <col min="3338" max="3338" width="9.28515625" bestFit="1" customWidth="1"/>
    <col min="3339" max="3339" width="3" customWidth="1"/>
    <col min="3340" max="3340" width="29.140625" bestFit="1" customWidth="1"/>
    <col min="3585" max="3585" width="1.7109375" customWidth="1"/>
    <col min="3586" max="3586" width="14" bestFit="1" customWidth="1"/>
    <col min="3587" max="3587" width="6" customWidth="1"/>
    <col min="3588" max="3588" width="6.5703125" customWidth="1"/>
    <col min="3589" max="3589" width="9.28515625" bestFit="1" customWidth="1"/>
    <col min="3590" max="3590" width="25.28515625" bestFit="1" customWidth="1"/>
    <col min="3592" max="3592" width="12.7109375" customWidth="1"/>
    <col min="3593" max="3593" width="3.85546875" customWidth="1"/>
    <col min="3594" max="3594" width="9.28515625" bestFit="1" customWidth="1"/>
    <col min="3595" max="3595" width="3" customWidth="1"/>
    <col min="3596" max="3596" width="29.140625" bestFit="1" customWidth="1"/>
    <col min="3841" max="3841" width="1.7109375" customWidth="1"/>
    <col min="3842" max="3842" width="14" bestFit="1" customWidth="1"/>
    <col min="3843" max="3843" width="6" customWidth="1"/>
    <col min="3844" max="3844" width="6.5703125" customWidth="1"/>
    <col min="3845" max="3845" width="9.28515625" bestFit="1" customWidth="1"/>
    <col min="3846" max="3846" width="25.28515625" bestFit="1" customWidth="1"/>
    <col min="3848" max="3848" width="12.7109375" customWidth="1"/>
    <col min="3849" max="3849" width="3.85546875" customWidth="1"/>
    <col min="3850" max="3850" width="9.28515625" bestFit="1" customWidth="1"/>
    <col min="3851" max="3851" width="3" customWidth="1"/>
    <col min="3852" max="3852" width="29.140625" bestFit="1" customWidth="1"/>
    <col min="4097" max="4097" width="1.7109375" customWidth="1"/>
    <col min="4098" max="4098" width="14" bestFit="1" customWidth="1"/>
    <col min="4099" max="4099" width="6" customWidth="1"/>
    <col min="4100" max="4100" width="6.5703125" customWidth="1"/>
    <col min="4101" max="4101" width="9.28515625" bestFit="1" customWidth="1"/>
    <col min="4102" max="4102" width="25.28515625" bestFit="1" customWidth="1"/>
    <col min="4104" max="4104" width="12.7109375" customWidth="1"/>
    <col min="4105" max="4105" width="3.85546875" customWidth="1"/>
    <col min="4106" max="4106" width="9.28515625" bestFit="1" customWidth="1"/>
    <col min="4107" max="4107" width="3" customWidth="1"/>
    <col min="4108" max="4108" width="29.140625" bestFit="1" customWidth="1"/>
    <col min="4353" max="4353" width="1.7109375" customWidth="1"/>
    <col min="4354" max="4354" width="14" bestFit="1" customWidth="1"/>
    <col min="4355" max="4355" width="6" customWidth="1"/>
    <col min="4356" max="4356" width="6.5703125" customWidth="1"/>
    <col min="4357" max="4357" width="9.28515625" bestFit="1" customWidth="1"/>
    <col min="4358" max="4358" width="25.28515625" bestFit="1" customWidth="1"/>
    <col min="4360" max="4360" width="12.7109375" customWidth="1"/>
    <col min="4361" max="4361" width="3.85546875" customWidth="1"/>
    <col min="4362" max="4362" width="9.28515625" bestFit="1" customWidth="1"/>
    <col min="4363" max="4363" width="3" customWidth="1"/>
    <col min="4364" max="4364" width="29.140625" bestFit="1" customWidth="1"/>
    <col min="4609" max="4609" width="1.7109375" customWidth="1"/>
    <col min="4610" max="4610" width="14" bestFit="1" customWidth="1"/>
    <col min="4611" max="4611" width="6" customWidth="1"/>
    <col min="4612" max="4612" width="6.5703125" customWidth="1"/>
    <col min="4613" max="4613" width="9.28515625" bestFit="1" customWidth="1"/>
    <col min="4614" max="4614" width="25.28515625" bestFit="1" customWidth="1"/>
    <col min="4616" max="4616" width="12.7109375" customWidth="1"/>
    <col min="4617" max="4617" width="3.85546875" customWidth="1"/>
    <col min="4618" max="4618" width="9.28515625" bestFit="1" customWidth="1"/>
    <col min="4619" max="4619" width="3" customWidth="1"/>
    <col min="4620" max="4620" width="29.140625" bestFit="1" customWidth="1"/>
    <col min="4865" max="4865" width="1.7109375" customWidth="1"/>
    <col min="4866" max="4866" width="14" bestFit="1" customWidth="1"/>
    <col min="4867" max="4867" width="6" customWidth="1"/>
    <col min="4868" max="4868" width="6.5703125" customWidth="1"/>
    <col min="4869" max="4869" width="9.28515625" bestFit="1" customWidth="1"/>
    <col min="4870" max="4870" width="25.28515625" bestFit="1" customWidth="1"/>
    <col min="4872" max="4872" width="12.7109375" customWidth="1"/>
    <col min="4873" max="4873" width="3.85546875" customWidth="1"/>
    <col min="4874" max="4874" width="9.28515625" bestFit="1" customWidth="1"/>
    <col min="4875" max="4875" width="3" customWidth="1"/>
    <col min="4876" max="4876" width="29.140625" bestFit="1" customWidth="1"/>
    <col min="5121" max="5121" width="1.7109375" customWidth="1"/>
    <col min="5122" max="5122" width="14" bestFit="1" customWidth="1"/>
    <col min="5123" max="5123" width="6" customWidth="1"/>
    <col min="5124" max="5124" width="6.5703125" customWidth="1"/>
    <col min="5125" max="5125" width="9.28515625" bestFit="1" customWidth="1"/>
    <col min="5126" max="5126" width="25.28515625" bestFit="1" customWidth="1"/>
    <col min="5128" max="5128" width="12.7109375" customWidth="1"/>
    <col min="5129" max="5129" width="3.85546875" customWidth="1"/>
    <col min="5130" max="5130" width="9.28515625" bestFit="1" customWidth="1"/>
    <col min="5131" max="5131" width="3" customWidth="1"/>
    <col min="5132" max="5132" width="29.140625" bestFit="1" customWidth="1"/>
    <col min="5377" max="5377" width="1.7109375" customWidth="1"/>
    <col min="5378" max="5378" width="14" bestFit="1" customWidth="1"/>
    <col min="5379" max="5379" width="6" customWidth="1"/>
    <col min="5380" max="5380" width="6.5703125" customWidth="1"/>
    <col min="5381" max="5381" width="9.28515625" bestFit="1" customWidth="1"/>
    <col min="5382" max="5382" width="25.28515625" bestFit="1" customWidth="1"/>
    <col min="5384" max="5384" width="12.7109375" customWidth="1"/>
    <col min="5385" max="5385" width="3.85546875" customWidth="1"/>
    <col min="5386" max="5386" width="9.28515625" bestFit="1" customWidth="1"/>
    <col min="5387" max="5387" width="3" customWidth="1"/>
    <col min="5388" max="5388" width="29.140625" bestFit="1" customWidth="1"/>
    <col min="5633" max="5633" width="1.7109375" customWidth="1"/>
    <col min="5634" max="5634" width="14" bestFit="1" customWidth="1"/>
    <col min="5635" max="5635" width="6" customWidth="1"/>
    <col min="5636" max="5636" width="6.5703125" customWidth="1"/>
    <col min="5637" max="5637" width="9.28515625" bestFit="1" customWidth="1"/>
    <col min="5638" max="5638" width="25.28515625" bestFit="1" customWidth="1"/>
    <col min="5640" max="5640" width="12.7109375" customWidth="1"/>
    <col min="5641" max="5641" width="3.85546875" customWidth="1"/>
    <col min="5642" max="5642" width="9.28515625" bestFit="1" customWidth="1"/>
    <col min="5643" max="5643" width="3" customWidth="1"/>
    <col min="5644" max="5644" width="29.140625" bestFit="1" customWidth="1"/>
    <col min="5889" max="5889" width="1.7109375" customWidth="1"/>
    <col min="5890" max="5890" width="14" bestFit="1" customWidth="1"/>
    <col min="5891" max="5891" width="6" customWidth="1"/>
    <col min="5892" max="5892" width="6.5703125" customWidth="1"/>
    <col min="5893" max="5893" width="9.28515625" bestFit="1" customWidth="1"/>
    <col min="5894" max="5894" width="25.28515625" bestFit="1" customWidth="1"/>
    <col min="5896" max="5896" width="12.7109375" customWidth="1"/>
    <col min="5897" max="5897" width="3.85546875" customWidth="1"/>
    <col min="5898" max="5898" width="9.28515625" bestFit="1" customWidth="1"/>
    <col min="5899" max="5899" width="3" customWidth="1"/>
    <col min="5900" max="5900" width="29.140625" bestFit="1" customWidth="1"/>
    <col min="6145" max="6145" width="1.7109375" customWidth="1"/>
    <col min="6146" max="6146" width="14" bestFit="1" customWidth="1"/>
    <col min="6147" max="6147" width="6" customWidth="1"/>
    <col min="6148" max="6148" width="6.5703125" customWidth="1"/>
    <col min="6149" max="6149" width="9.28515625" bestFit="1" customWidth="1"/>
    <col min="6150" max="6150" width="25.28515625" bestFit="1" customWidth="1"/>
    <col min="6152" max="6152" width="12.7109375" customWidth="1"/>
    <col min="6153" max="6153" width="3.85546875" customWidth="1"/>
    <col min="6154" max="6154" width="9.28515625" bestFit="1" customWidth="1"/>
    <col min="6155" max="6155" width="3" customWidth="1"/>
    <col min="6156" max="6156" width="29.140625" bestFit="1" customWidth="1"/>
    <col min="6401" max="6401" width="1.7109375" customWidth="1"/>
    <col min="6402" max="6402" width="14" bestFit="1" customWidth="1"/>
    <col min="6403" max="6403" width="6" customWidth="1"/>
    <col min="6404" max="6404" width="6.5703125" customWidth="1"/>
    <col min="6405" max="6405" width="9.28515625" bestFit="1" customWidth="1"/>
    <col min="6406" max="6406" width="25.28515625" bestFit="1" customWidth="1"/>
    <col min="6408" max="6408" width="12.7109375" customWidth="1"/>
    <col min="6409" max="6409" width="3.85546875" customWidth="1"/>
    <col min="6410" max="6410" width="9.28515625" bestFit="1" customWidth="1"/>
    <col min="6411" max="6411" width="3" customWidth="1"/>
    <col min="6412" max="6412" width="29.140625" bestFit="1" customWidth="1"/>
    <col min="6657" max="6657" width="1.7109375" customWidth="1"/>
    <col min="6658" max="6658" width="14" bestFit="1" customWidth="1"/>
    <col min="6659" max="6659" width="6" customWidth="1"/>
    <col min="6660" max="6660" width="6.5703125" customWidth="1"/>
    <col min="6661" max="6661" width="9.28515625" bestFit="1" customWidth="1"/>
    <col min="6662" max="6662" width="25.28515625" bestFit="1" customWidth="1"/>
    <col min="6664" max="6664" width="12.7109375" customWidth="1"/>
    <col min="6665" max="6665" width="3.85546875" customWidth="1"/>
    <col min="6666" max="6666" width="9.28515625" bestFit="1" customWidth="1"/>
    <col min="6667" max="6667" width="3" customWidth="1"/>
    <col min="6668" max="6668" width="29.140625" bestFit="1" customWidth="1"/>
    <col min="6913" max="6913" width="1.7109375" customWidth="1"/>
    <col min="6914" max="6914" width="14" bestFit="1" customWidth="1"/>
    <col min="6915" max="6915" width="6" customWidth="1"/>
    <col min="6916" max="6916" width="6.5703125" customWidth="1"/>
    <col min="6917" max="6917" width="9.28515625" bestFit="1" customWidth="1"/>
    <col min="6918" max="6918" width="25.28515625" bestFit="1" customWidth="1"/>
    <col min="6920" max="6920" width="12.7109375" customWidth="1"/>
    <col min="6921" max="6921" width="3.85546875" customWidth="1"/>
    <col min="6922" max="6922" width="9.28515625" bestFit="1" customWidth="1"/>
    <col min="6923" max="6923" width="3" customWidth="1"/>
    <col min="6924" max="6924" width="29.140625" bestFit="1" customWidth="1"/>
    <col min="7169" max="7169" width="1.7109375" customWidth="1"/>
    <col min="7170" max="7170" width="14" bestFit="1" customWidth="1"/>
    <col min="7171" max="7171" width="6" customWidth="1"/>
    <col min="7172" max="7172" width="6.5703125" customWidth="1"/>
    <col min="7173" max="7173" width="9.28515625" bestFit="1" customWidth="1"/>
    <col min="7174" max="7174" width="25.28515625" bestFit="1" customWidth="1"/>
    <col min="7176" max="7176" width="12.7109375" customWidth="1"/>
    <col min="7177" max="7177" width="3.85546875" customWidth="1"/>
    <col min="7178" max="7178" width="9.28515625" bestFit="1" customWidth="1"/>
    <col min="7179" max="7179" width="3" customWidth="1"/>
    <col min="7180" max="7180" width="29.140625" bestFit="1" customWidth="1"/>
    <col min="7425" max="7425" width="1.7109375" customWidth="1"/>
    <col min="7426" max="7426" width="14" bestFit="1" customWidth="1"/>
    <col min="7427" max="7427" width="6" customWidth="1"/>
    <col min="7428" max="7428" width="6.5703125" customWidth="1"/>
    <col min="7429" max="7429" width="9.28515625" bestFit="1" customWidth="1"/>
    <col min="7430" max="7430" width="25.28515625" bestFit="1" customWidth="1"/>
    <col min="7432" max="7432" width="12.7109375" customWidth="1"/>
    <col min="7433" max="7433" width="3.85546875" customWidth="1"/>
    <col min="7434" max="7434" width="9.28515625" bestFit="1" customWidth="1"/>
    <col min="7435" max="7435" width="3" customWidth="1"/>
    <col min="7436" max="7436" width="29.140625" bestFit="1" customWidth="1"/>
    <col min="7681" max="7681" width="1.7109375" customWidth="1"/>
    <col min="7682" max="7682" width="14" bestFit="1" customWidth="1"/>
    <col min="7683" max="7683" width="6" customWidth="1"/>
    <col min="7684" max="7684" width="6.5703125" customWidth="1"/>
    <col min="7685" max="7685" width="9.28515625" bestFit="1" customWidth="1"/>
    <col min="7686" max="7686" width="25.28515625" bestFit="1" customWidth="1"/>
    <col min="7688" max="7688" width="12.7109375" customWidth="1"/>
    <col min="7689" max="7689" width="3.85546875" customWidth="1"/>
    <col min="7690" max="7690" width="9.28515625" bestFit="1" customWidth="1"/>
    <col min="7691" max="7691" width="3" customWidth="1"/>
    <col min="7692" max="7692" width="29.140625" bestFit="1" customWidth="1"/>
    <col min="7937" max="7937" width="1.7109375" customWidth="1"/>
    <col min="7938" max="7938" width="14" bestFit="1" customWidth="1"/>
    <col min="7939" max="7939" width="6" customWidth="1"/>
    <col min="7940" max="7940" width="6.5703125" customWidth="1"/>
    <col min="7941" max="7941" width="9.28515625" bestFit="1" customWidth="1"/>
    <col min="7942" max="7942" width="25.28515625" bestFit="1" customWidth="1"/>
    <col min="7944" max="7944" width="12.7109375" customWidth="1"/>
    <col min="7945" max="7945" width="3.85546875" customWidth="1"/>
    <col min="7946" max="7946" width="9.28515625" bestFit="1" customWidth="1"/>
    <col min="7947" max="7947" width="3" customWidth="1"/>
    <col min="7948" max="7948" width="29.140625" bestFit="1" customWidth="1"/>
    <col min="8193" max="8193" width="1.7109375" customWidth="1"/>
    <col min="8194" max="8194" width="14" bestFit="1" customWidth="1"/>
    <col min="8195" max="8195" width="6" customWidth="1"/>
    <col min="8196" max="8196" width="6.5703125" customWidth="1"/>
    <col min="8197" max="8197" width="9.28515625" bestFit="1" customWidth="1"/>
    <col min="8198" max="8198" width="25.28515625" bestFit="1" customWidth="1"/>
    <col min="8200" max="8200" width="12.7109375" customWidth="1"/>
    <col min="8201" max="8201" width="3.85546875" customWidth="1"/>
    <col min="8202" max="8202" width="9.28515625" bestFit="1" customWidth="1"/>
    <col min="8203" max="8203" width="3" customWidth="1"/>
    <col min="8204" max="8204" width="29.140625" bestFit="1" customWidth="1"/>
    <col min="8449" max="8449" width="1.7109375" customWidth="1"/>
    <col min="8450" max="8450" width="14" bestFit="1" customWidth="1"/>
    <col min="8451" max="8451" width="6" customWidth="1"/>
    <col min="8452" max="8452" width="6.5703125" customWidth="1"/>
    <col min="8453" max="8453" width="9.28515625" bestFit="1" customWidth="1"/>
    <col min="8454" max="8454" width="25.28515625" bestFit="1" customWidth="1"/>
    <col min="8456" max="8456" width="12.7109375" customWidth="1"/>
    <col min="8457" max="8457" width="3.85546875" customWidth="1"/>
    <col min="8458" max="8458" width="9.28515625" bestFit="1" customWidth="1"/>
    <col min="8459" max="8459" width="3" customWidth="1"/>
    <col min="8460" max="8460" width="29.140625" bestFit="1" customWidth="1"/>
    <col min="8705" max="8705" width="1.7109375" customWidth="1"/>
    <col min="8706" max="8706" width="14" bestFit="1" customWidth="1"/>
    <col min="8707" max="8707" width="6" customWidth="1"/>
    <col min="8708" max="8708" width="6.5703125" customWidth="1"/>
    <col min="8709" max="8709" width="9.28515625" bestFit="1" customWidth="1"/>
    <col min="8710" max="8710" width="25.28515625" bestFit="1" customWidth="1"/>
    <col min="8712" max="8712" width="12.7109375" customWidth="1"/>
    <col min="8713" max="8713" width="3.85546875" customWidth="1"/>
    <col min="8714" max="8714" width="9.28515625" bestFit="1" customWidth="1"/>
    <col min="8715" max="8715" width="3" customWidth="1"/>
    <col min="8716" max="8716" width="29.140625" bestFit="1" customWidth="1"/>
    <col min="8961" max="8961" width="1.7109375" customWidth="1"/>
    <col min="8962" max="8962" width="14" bestFit="1" customWidth="1"/>
    <col min="8963" max="8963" width="6" customWidth="1"/>
    <col min="8964" max="8964" width="6.5703125" customWidth="1"/>
    <col min="8965" max="8965" width="9.28515625" bestFit="1" customWidth="1"/>
    <col min="8966" max="8966" width="25.28515625" bestFit="1" customWidth="1"/>
    <col min="8968" max="8968" width="12.7109375" customWidth="1"/>
    <col min="8969" max="8969" width="3.85546875" customWidth="1"/>
    <col min="8970" max="8970" width="9.28515625" bestFit="1" customWidth="1"/>
    <col min="8971" max="8971" width="3" customWidth="1"/>
    <col min="8972" max="8972" width="29.140625" bestFit="1" customWidth="1"/>
    <col min="9217" max="9217" width="1.7109375" customWidth="1"/>
    <col min="9218" max="9218" width="14" bestFit="1" customWidth="1"/>
    <col min="9219" max="9219" width="6" customWidth="1"/>
    <col min="9220" max="9220" width="6.5703125" customWidth="1"/>
    <col min="9221" max="9221" width="9.28515625" bestFit="1" customWidth="1"/>
    <col min="9222" max="9222" width="25.28515625" bestFit="1" customWidth="1"/>
    <col min="9224" max="9224" width="12.7109375" customWidth="1"/>
    <col min="9225" max="9225" width="3.85546875" customWidth="1"/>
    <col min="9226" max="9226" width="9.28515625" bestFit="1" customWidth="1"/>
    <col min="9227" max="9227" width="3" customWidth="1"/>
    <col min="9228" max="9228" width="29.140625" bestFit="1" customWidth="1"/>
    <col min="9473" max="9473" width="1.7109375" customWidth="1"/>
    <col min="9474" max="9474" width="14" bestFit="1" customWidth="1"/>
    <col min="9475" max="9475" width="6" customWidth="1"/>
    <col min="9476" max="9476" width="6.5703125" customWidth="1"/>
    <col min="9477" max="9477" width="9.28515625" bestFit="1" customWidth="1"/>
    <col min="9478" max="9478" width="25.28515625" bestFit="1" customWidth="1"/>
    <col min="9480" max="9480" width="12.7109375" customWidth="1"/>
    <col min="9481" max="9481" width="3.85546875" customWidth="1"/>
    <col min="9482" max="9482" width="9.28515625" bestFit="1" customWidth="1"/>
    <col min="9483" max="9483" width="3" customWidth="1"/>
    <col min="9484" max="9484" width="29.140625" bestFit="1" customWidth="1"/>
    <col min="9729" max="9729" width="1.7109375" customWidth="1"/>
    <col min="9730" max="9730" width="14" bestFit="1" customWidth="1"/>
    <col min="9731" max="9731" width="6" customWidth="1"/>
    <col min="9732" max="9732" width="6.5703125" customWidth="1"/>
    <col min="9733" max="9733" width="9.28515625" bestFit="1" customWidth="1"/>
    <col min="9734" max="9734" width="25.28515625" bestFit="1" customWidth="1"/>
    <col min="9736" max="9736" width="12.7109375" customWidth="1"/>
    <col min="9737" max="9737" width="3.85546875" customWidth="1"/>
    <col min="9738" max="9738" width="9.28515625" bestFit="1" customWidth="1"/>
    <col min="9739" max="9739" width="3" customWidth="1"/>
    <col min="9740" max="9740" width="29.140625" bestFit="1" customWidth="1"/>
    <col min="9985" max="9985" width="1.7109375" customWidth="1"/>
    <col min="9986" max="9986" width="14" bestFit="1" customWidth="1"/>
    <col min="9987" max="9987" width="6" customWidth="1"/>
    <col min="9988" max="9988" width="6.5703125" customWidth="1"/>
    <col min="9989" max="9989" width="9.28515625" bestFit="1" customWidth="1"/>
    <col min="9990" max="9990" width="25.28515625" bestFit="1" customWidth="1"/>
    <col min="9992" max="9992" width="12.7109375" customWidth="1"/>
    <col min="9993" max="9993" width="3.85546875" customWidth="1"/>
    <col min="9994" max="9994" width="9.28515625" bestFit="1" customWidth="1"/>
    <col min="9995" max="9995" width="3" customWidth="1"/>
    <col min="9996" max="9996" width="29.140625" bestFit="1" customWidth="1"/>
    <col min="10241" max="10241" width="1.7109375" customWidth="1"/>
    <col min="10242" max="10242" width="14" bestFit="1" customWidth="1"/>
    <col min="10243" max="10243" width="6" customWidth="1"/>
    <col min="10244" max="10244" width="6.5703125" customWidth="1"/>
    <col min="10245" max="10245" width="9.28515625" bestFit="1" customWidth="1"/>
    <col min="10246" max="10246" width="25.28515625" bestFit="1" customWidth="1"/>
    <col min="10248" max="10248" width="12.7109375" customWidth="1"/>
    <col min="10249" max="10249" width="3.85546875" customWidth="1"/>
    <col min="10250" max="10250" width="9.28515625" bestFit="1" customWidth="1"/>
    <col min="10251" max="10251" width="3" customWidth="1"/>
    <col min="10252" max="10252" width="29.140625" bestFit="1" customWidth="1"/>
    <col min="10497" max="10497" width="1.7109375" customWidth="1"/>
    <col min="10498" max="10498" width="14" bestFit="1" customWidth="1"/>
    <col min="10499" max="10499" width="6" customWidth="1"/>
    <col min="10500" max="10500" width="6.5703125" customWidth="1"/>
    <col min="10501" max="10501" width="9.28515625" bestFit="1" customWidth="1"/>
    <col min="10502" max="10502" width="25.28515625" bestFit="1" customWidth="1"/>
    <col min="10504" max="10504" width="12.7109375" customWidth="1"/>
    <col min="10505" max="10505" width="3.85546875" customWidth="1"/>
    <col min="10506" max="10506" width="9.28515625" bestFit="1" customWidth="1"/>
    <col min="10507" max="10507" width="3" customWidth="1"/>
    <col min="10508" max="10508" width="29.140625" bestFit="1" customWidth="1"/>
    <col min="10753" max="10753" width="1.7109375" customWidth="1"/>
    <col min="10754" max="10754" width="14" bestFit="1" customWidth="1"/>
    <col min="10755" max="10755" width="6" customWidth="1"/>
    <col min="10756" max="10756" width="6.5703125" customWidth="1"/>
    <col min="10757" max="10757" width="9.28515625" bestFit="1" customWidth="1"/>
    <col min="10758" max="10758" width="25.28515625" bestFit="1" customWidth="1"/>
    <col min="10760" max="10760" width="12.7109375" customWidth="1"/>
    <col min="10761" max="10761" width="3.85546875" customWidth="1"/>
    <col min="10762" max="10762" width="9.28515625" bestFit="1" customWidth="1"/>
    <col min="10763" max="10763" width="3" customWidth="1"/>
    <col min="10764" max="10764" width="29.140625" bestFit="1" customWidth="1"/>
    <col min="11009" max="11009" width="1.7109375" customWidth="1"/>
    <col min="11010" max="11010" width="14" bestFit="1" customWidth="1"/>
    <col min="11011" max="11011" width="6" customWidth="1"/>
    <col min="11012" max="11012" width="6.5703125" customWidth="1"/>
    <col min="11013" max="11013" width="9.28515625" bestFit="1" customWidth="1"/>
    <col min="11014" max="11014" width="25.28515625" bestFit="1" customWidth="1"/>
    <col min="11016" max="11016" width="12.7109375" customWidth="1"/>
    <col min="11017" max="11017" width="3.85546875" customWidth="1"/>
    <col min="11018" max="11018" width="9.28515625" bestFit="1" customWidth="1"/>
    <col min="11019" max="11019" width="3" customWidth="1"/>
    <col min="11020" max="11020" width="29.140625" bestFit="1" customWidth="1"/>
    <col min="11265" max="11265" width="1.7109375" customWidth="1"/>
    <col min="11266" max="11266" width="14" bestFit="1" customWidth="1"/>
    <col min="11267" max="11267" width="6" customWidth="1"/>
    <col min="11268" max="11268" width="6.5703125" customWidth="1"/>
    <col min="11269" max="11269" width="9.28515625" bestFit="1" customWidth="1"/>
    <col min="11270" max="11270" width="25.28515625" bestFit="1" customWidth="1"/>
    <col min="11272" max="11272" width="12.7109375" customWidth="1"/>
    <col min="11273" max="11273" width="3.85546875" customWidth="1"/>
    <col min="11274" max="11274" width="9.28515625" bestFit="1" customWidth="1"/>
    <col min="11275" max="11275" width="3" customWidth="1"/>
    <col min="11276" max="11276" width="29.140625" bestFit="1" customWidth="1"/>
    <col min="11521" max="11521" width="1.7109375" customWidth="1"/>
    <col min="11522" max="11522" width="14" bestFit="1" customWidth="1"/>
    <col min="11523" max="11523" width="6" customWidth="1"/>
    <col min="11524" max="11524" width="6.5703125" customWidth="1"/>
    <col min="11525" max="11525" width="9.28515625" bestFit="1" customWidth="1"/>
    <col min="11526" max="11526" width="25.28515625" bestFit="1" customWidth="1"/>
    <col min="11528" max="11528" width="12.7109375" customWidth="1"/>
    <col min="11529" max="11529" width="3.85546875" customWidth="1"/>
    <col min="11530" max="11530" width="9.28515625" bestFit="1" customWidth="1"/>
    <col min="11531" max="11531" width="3" customWidth="1"/>
    <col min="11532" max="11532" width="29.140625" bestFit="1" customWidth="1"/>
    <col min="11777" max="11777" width="1.7109375" customWidth="1"/>
    <col min="11778" max="11778" width="14" bestFit="1" customWidth="1"/>
    <col min="11779" max="11779" width="6" customWidth="1"/>
    <col min="11780" max="11780" width="6.5703125" customWidth="1"/>
    <col min="11781" max="11781" width="9.28515625" bestFit="1" customWidth="1"/>
    <col min="11782" max="11782" width="25.28515625" bestFit="1" customWidth="1"/>
    <col min="11784" max="11784" width="12.7109375" customWidth="1"/>
    <col min="11785" max="11785" width="3.85546875" customWidth="1"/>
    <col min="11786" max="11786" width="9.28515625" bestFit="1" customWidth="1"/>
    <col min="11787" max="11787" width="3" customWidth="1"/>
    <col min="11788" max="11788" width="29.140625" bestFit="1" customWidth="1"/>
    <col min="12033" max="12033" width="1.7109375" customWidth="1"/>
    <col min="12034" max="12034" width="14" bestFit="1" customWidth="1"/>
    <col min="12035" max="12035" width="6" customWidth="1"/>
    <col min="12036" max="12036" width="6.5703125" customWidth="1"/>
    <col min="12037" max="12037" width="9.28515625" bestFit="1" customWidth="1"/>
    <col min="12038" max="12038" width="25.28515625" bestFit="1" customWidth="1"/>
    <col min="12040" max="12040" width="12.7109375" customWidth="1"/>
    <col min="12041" max="12041" width="3.85546875" customWidth="1"/>
    <col min="12042" max="12042" width="9.28515625" bestFit="1" customWidth="1"/>
    <col min="12043" max="12043" width="3" customWidth="1"/>
    <col min="12044" max="12044" width="29.140625" bestFit="1" customWidth="1"/>
    <col min="12289" max="12289" width="1.7109375" customWidth="1"/>
    <col min="12290" max="12290" width="14" bestFit="1" customWidth="1"/>
    <col min="12291" max="12291" width="6" customWidth="1"/>
    <col min="12292" max="12292" width="6.5703125" customWidth="1"/>
    <col min="12293" max="12293" width="9.28515625" bestFit="1" customWidth="1"/>
    <col min="12294" max="12294" width="25.28515625" bestFit="1" customWidth="1"/>
    <col min="12296" max="12296" width="12.7109375" customWidth="1"/>
    <col min="12297" max="12297" width="3.85546875" customWidth="1"/>
    <col min="12298" max="12298" width="9.28515625" bestFit="1" customWidth="1"/>
    <col min="12299" max="12299" width="3" customWidth="1"/>
    <col min="12300" max="12300" width="29.140625" bestFit="1" customWidth="1"/>
    <col min="12545" max="12545" width="1.7109375" customWidth="1"/>
    <col min="12546" max="12546" width="14" bestFit="1" customWidth="1"/>
    <col min="12547" max="12547" width="6" customWidth="1"/>
    <col min="12548" max="12548" width="6.5703125" customWidth="1"/>
    <col min="12549" max="12549" width="9.28515625" bestFit="1" customWidth="1"/>
    <col min="12550" max="12550" width="25.28515625" bestFit="1" customWidth="1"/>
    <col min="12552" max="12552" width="12.7109375" customWidth="1"/>
    <col min="12553" max="12553" width="3.85546875" customWidth="1"/>
    <col min="12554" max="12554" width="9.28515625" bestFit="1" customWidth="1"/>
    <col min="12555" max="12555" width="3" customWidth="1"/>
    <col min="12556" max="12556" width="29.140625" bestFit="1" customWidth="1"/>
    <col min="12801" max="12801" width="1.7109375" customWidth="1"/>
    <col min="12802" max="12802" width="14" bestFit="1" customWidth="1"/>
    <col min="12803" max="12803" width="6" customWidth="1"/>
    <col min="12804" max="12804" width="6.5703125" customWidth="1"/>
    <col min="12805" max="12805" width="9.28515625" bestFit="1" customWidth="1"/>
    <col min="12806" max="12806" width="25.28515625" bestFit="1" customWidth="1"/>
    <col min="12808" max="12808" width="12.7109375" customWidth="1"/>
    <col min="12809" max="12809" width="3.85546875" customWidth="1"/>
    <col min="12810" max="12810" width="9.28515625" bestFit="1" customWidth="1"/>
    <col min="12811" max="12811" width="3" customWidth="1"/>
    <col min="12812" max="12812" width="29.140625" bestFit="1" customWidth="1"/>
    <col min="13057" max="13057" width="1.7109375" customWidth="1"/>
    <col min="13058" max="13058" width="14" bestFit="1" customWidth="1"/>
    <col min="13059" max="13059" width="6" customWidth="1"/>
    <col min="13060" max="13060" width="6.5703125" customWidth="1"/>
    <col min="13061" max="13061" width="9.28515625" bestFit="1" customWidth="1"/>
    <col min="13062" max="13062" width="25.28515625" bestFit="1" customWidth="1"/>
    <col min="13064" max="13064" width="12.7109375" customWidth="1"/>
    <col min="13065" max="13065" width="3.85546875" customWidth="1"/>
    <col min="13066" max="13066" width="9.28515625" bestFit="1" customWidth="1"/>
    <col min="13067" max="13067" width="3" customWidth="1"/>
    <col min="13068" max="13068" width="29.140625" bestFit="1" customWidth="1"/>
    <col min="13313" max="13313" width="1.7109375" customWidth="1"/>
    <col min="13314" max="13314" width="14" bestFit="1" customWidth="1"/>
    <col min="13315" max="13315" width="6" customWidth="1"/>
    <col min="13316" max="13316" width="6.5703125" customWidth="1"/>
    <col min="13317" max="13317" width="9.28515625" bestFit="1" customWidth="1"/>
    <col min="13318" max="13318" width="25.28515625" bestFit="1" customWidth="1"/>
    <col min="13320" max="13320" width="12.7109375" customWidth="1"/>
    <col min="13321" max="13321" width="3.85546875" customWidth="1"/>
    <col min="13322" max="13322" width="9.28515625" bestFit="1" customWidth="1"/>
    <col min="13323" max="13323" width="3" customWidth="1"/>
    <col min="13324" max="13324" width="29.140625" bestFit="1" customWidth="1"/>
    <col min="13569" max="13569" width="1.7109375" customWidth="1"/>
    <col min="13570" max="13570" width="14" bestFit="1" customWidth="1"/>
    <col min="13571" max="13571" width="6" customWidth="1"/>
    <col min="13572" max="13572" width="6.5703125" customWidth="1"/>
    <col min="13573" max="13573" width="9.28515625" bestFit="1" customWidth="1"/>
    <col min="13574" max="13574" width="25.28515625" bestFit="1" customWidth="1"/>
    <col min="13576" max="13576" width="12.7109375" customWidth="1"/>
    <col min="13577" max="13577" width="3.85546875" customWidth="1"/>
    <col min="13578" max="13578" width="9.28515625" bestFit="1" customWidth="1"/>
    <col min="13579" max="13579" width="3" customWidth="1"/>
    <col min="13580" max="13580" width="29.140625" bestFit="1" customWidth="1"/>
    <col min="13825" max="13825" width="1.7109375" customWidth="1"/>
    <col min="13826" max="13826" width="14" bestFit="1" customWidth="1"/>
    <col min="13827" max="13827" width="6" customWidth="1"/>
    <col min="13828" max="13828" width="6.5703125" customWidth="1"/>
    <col min="13829" max="13829" width="9.28515625" bestFit="1" customWidth="1"/>
    <col min="13830" max="13830" width="25.28515625" bestFit="1" customWidth="1"/>
    <col min="13832" max="13832" width="12.7109375" customWidth="1"/>
    <col min="13833" max="13833" width="3.85546875" customWidth="1"/>
    <col min="13834" max="13834" width="9.28515625" bestFit="1" customWidth="1"/>
    <col min="13835" max="13835" width="3" customWidth="1"/>
    <col min="13836" max="13836" width="29.140625" bestFit="1" customWidth="1"/>
    <col min="14081" max="14081" width="1.7109375" customWidth="1"/>
    <col min="14082" max="14082" width="14" bestFit="1" customWidth="1"/>
    <col min="14083" max="14083" width="6" customWidth="1"/>
    <col min="14084" max="14084" width="6.5703125" customWidth="1"/>
    <col min="14085" max="14085" width="9.28515625" bestFit="1" customWidth="1"/>
    <col min="14086" max="14086" width="25.28515625" bestFit="1" customWidth="1"/>
    <col min="14088" max="14088" width="12.7109375" customWidth="1"/>
    <col min="14089" max="14089" width="3.85546875" customWidth="1"/>
    <col min="14090" max="14090" width="9.28515625" bestFit="1" customWidth="1"/>
    <col min="14091" max="14091" width="3" customWidth="1"/>
    <col min="14092" max="14092" width="29.140625" bestFit="1" customWidth="1"/>
    <col min="14337" max="14337" width="1.7109375" customWidth="1"/>
    <col min="14338" max="14338" width="14" bestFit="1" customWidth="1"/>
    <col min="14339" max="14339" width="6" customWidth="1"/>
    <col min="14340" max="14340" width="6.5703125" customWidth="1"/>
    <col min="14341" max="14341" width="9.28515625" bestFit="1" customWidth="1"/>
    <col min="14342" max="14342" width="25.28515625" bestFit="1" customWidth="1"/>
    <col min="14344" max="14344" width="12.7109375" customWidth="1"/>
    <col min="14345" max="14345" width="3.85546875" customWidth="1"/>
    <col min="14346" max="14346" width="9.28515625" bestFit="1" customWidth="1"/>
    <col min="14347" max="14347" width="3" customWidth="1"/>
    <col min="14348" max="14348" width="29.140625" bestFit="1" customWidth="1"/>
    <col min="14593" max="14593" width="1.7109375" customWidth="1"/>
    <col min="14594" max="14594" width="14" bestFit="1" customWidth="1"/>
    <col min="14595" max="14595" width="6" customWidth="1"/>
    <col min="14596" max="14596" width="6.5703125" customWidth="1"/>
    <col min="14597" max="14597" width="9.28515625" bestFit="1" customWidth="1"/>
    <col min="14598" max="14598" width="25.28515625" bestFit="1" customWidth="1"/>
    <col min="14600" max="14600" width="12.7109375" customWidth="1"/>
    <col min="14601" max="14601" width="3.85546875" customWidth="1"/>
    <col min="14602" max="14602" width="9.28515625" bestFit="1" customWidth="1"/>
    <col min="14603" max="14603" width="3" customWidth="1"/>
    <col min="14604" max="14604" width="29.140625" bestFit="1" customWidth="1"/>
    <col min="14849" max="14849" width="1.7109375" customWidth="1"/>
    <col min="14850" max="14850" width="14" bestFit="1" customWidth="1"/>
    <col min="14851" max="14851" width="6" customWidth="1"/>
    <col min="14852" max="14852" width="6.5703125" customWidth="1"/>
    <col min="14853" max="14853" width="9.28515625" bestFit="1" customWidth="1"/>
    <col min="14854" max="14854" width="25.28515625" bestFit="1" customWidth="1"/>
    <col min="14856" max="14856" width="12.7109375" customWidth="1"/>
    <col min="14857" max="14857" width="3.85546875" customWidth="1"/>
    <col min="14858" max="14858" width="9.28515625" bestFit="1" customWidth="1"/>
    <col min="14859" max="14859" width="3" customWidth="1"/>
    <col min="14860" max="14860" width="29.140625" bestFit="1" customWidth="1"/>
    <col min="15105" max="15105" width="1.7109375" customWidth="1"/>
    <col min="15106" max="15106" width="14" bestFit="1" customWidth="1"/>
    <col min="15107" max="15107" width="6" customWidth="1"/>
    <col min="15108" max="15108" width="6.5703125" customWidth="1"/>
    <col min="15109" max="15109" width="9.28515625" bestFit="1" customWidth="1"/>
    <col min="15110" max="15110" width="25.28515625" bestFit="1" customWidth="1"/>
    <col min="15112" max="15112" width="12.7109375" customWidth="1"/>
    <col min="15113" max="15113" width="3.85546875" customWidth="1"/>
    <col min="15114" max="15114" width="9.28515625" bestFit="1" customWidth="1"/>
    <col min="15115" max="15115" width="3" customWidth="1"/>
    <col min="15116" max="15116" width="29.140625" bestFit="1" customWidth="1"/>
    <col min="15361" max="15361" width="1.7109375" customWidth="1"/>
    <col min="15362" max="15362" width="14" bestFit="1" customWidth="1"/>
    <col min="15363" max="15363" width="6" customWidth="1"/>
    <col min="15364" max="15364" width="6.5703125" customWidth="1"/>
    <col min="15365" max="15365" width="9.28515625" bestFit="1" customWidth="1"/>
    <col min="15366" max="15366" width="25.28515625" bestFit="1" customWidth="1"/>
    <col min="15368" max="15368" width="12.7109375" customWidth="1"/>
    <col min="15369" max="15369" width="3.85546875" customWidth="1"/>
    <col min="15370" max="15370" width="9.28515625" bestFit="1" customWidth="1"/>
    <col min="15371" max="15371" width="3" customWidth="1"/>
    <col min="15372" max="15372" width="29.140625" bestFit="1" customWidth="1"/>
    <col min="15617" max="15617" width="1.7109375" customWidth="1"/>
    <col min="15618" max="15618" width="14" bestFit="1" customWidth="1"/>
    <col min="15619" max="15619" width="6" customWidth="1"/>
    <col min="15620" max="15620" width="6.5703125" customWidth="1"/>
    <col min="15621" max="15621" width="9.28515625" bestFit="1" customWidth="1"/>
    <col min="15622" max="15622" width="25.28515625" bestFit="1" customWidth="1"/>
    <col min="15624" max="15624" width="12.7109375" customWidth="1"/>
    <col min="15625" max="15625" width="3.85546875" customWidth="1"/>
    <col min="15626" max="15626" width="9.28515625" bestFit="1" customWidth="1"/>
    <col min="15627" max="15627" width="3" customWidth="1"/>
    <col min="15628" max="15628" width="29.140625" bestFit="1" customWidth="1"/>
    <col min="15873" max="15873" width="1.7109375" customWidth="1"/>
    <col min="15874" max="15874" width="14" bestFit="1" customWidth="1"/>
    <col min="15875" max="15875" width="6" customWidth="1"/>
    <col min="15876" max="15876" width="6.5703125" customWidth="1"/>
    <col min="15877" max="15877" width="9.28515625" bestFit="1" customWidth="1"/>
    <col min="15878" max="15878" width="25.28515625" bestFit="1" customWidth="1"/>
    <col min="15880" max="15880" width="12.7109375" customWidth="1"/>
    <col min="15881" max="15881" width="3.85546875" customWidth="1"/>
    <col min="15882" max="15882" width="9.28515625" bestFit="1" customWidth="1"/>
    <col min="15883" max="15883" width="3" customWidth="1"/>
    <col min="15884" max="15884" width="29.140625" bestFit="1" customWidth="1"/>
    <col min="16129" max="16129" width="1.7109375" customWidth="1"/>
    <col min="16130" max="16130" width="14" bestFit="1" customWidth="1"/>
    <col min="16131" max="16131" width="6" customWidth="1"/>
    <col min="16132" max="16132" width="6.5703125" customWidth="1"/>
    <col min="16133" max="16133" width="9.28515625" bestFit="1" customWidth="1"/>
    <col min="16134" max="16134" width="25.28515625" bestFit="1" customWidth="1"/>
    <col min="16136" max="16136" width="12.7109375" customWidth="1"/>
    <col min="16137" max="16137" width="3.85546875" customWidth="1"/>
    <col min="16138" max="16138" width="9.28515625" bestFit="1" customWidth="1"/>
    <col min="16139" max="16139" width="3" customWidth="1"/>
    <col min="16140" max="16140" width="29.140625" bestFit="1" customWidth="1"/>
  </cols>
  <sheetData>
    <row r="1" spans="2:28" x14ac:dyDescent="0.2">
      <c r="K1" t="s">
        <v>2</v>
      </c>
    </row>
    <row r="2" spans="2:28" ht="18" x14ac:dyDescent="0.25">
      <c r="B2" s="45" t="s">
        <v>170</v>
      </c>
    </row>
    <row r="4" spans="2:28" ht="18" x14ac:dyDescent="0.25">
      <c r="B4" s="46" t="s">
        <v>171</v>
      </c>
      <c r="C4" s="42"/>
      <c r="D4" s="42"/>
      <c r="E4" s="42"/>
      <c r="F4" s="42"/>
      <c r="G4" s="42"/>
      <c r="H4" s="47"/>
      <c r="I4" s="42"/>
      <c r="J4" s="48"/>
    </row>
    <row r="5" spans="2:28" ht="18" x14ac:dyDescent="0.25">
      <c r="B5" s="46" t="s">
        <v>172</v>
      </c>
      <c r="C5" s="42"/>
      <c r="D5" s="42"/>
      <c r="E5" s="42"/>
      <c r="F5" s="42"/>
      <c r="G5" s="42"/>
      <c r="H5" s="47"/>
      <c r="I5" s="42"/>
      <c r="J5" s="48"/>
    </row>
    <row r="6" spans="2:28" ht="18" x14ac:dyDescent="0.25">
      <c r="B6" s="42"/>
      <c r="C6" s="42"/>
      <c r="D6" s="42"/>
      <c r="E6" s="42"/>
      <c r="F6" s="42"/>
      <c r="G6" s="42"/>
      <c r="H6" s="47"/>
      <c r="I6" s="42"/>
      <c r="J6" s="48"/>
      <c r="M6" s="63" t="s">
        <v>79</v>
      </c>
      <c r="N6" s="63" t="s">
        <v>179</v>
      </c>
      <c r="O6" s="1" t="s">
        <v>98</v>
      </c>
      <c r="P6" s="1" t="s">
        <v>94</v>
      </c>
      <c r="Q6" s="1" t="s">
        <v>99</v>
      </c>
      <c r="R6" s="1" t="s">
        <v>100</v>
      </c>
      <c r="S6" s="1" t="s">
        <v>87</v>
      </c>
      <c r="T6" s="1" t="s">
        <v>101</v>
      </c>
      <c r="U6" s="1" t="s">
        <v>102</v>
      </c>
      <c r="V6" s="1"/>
    </row>
    <row r="7" spans="2:28" ht="18.75" thickBot="1" x14ac:dyDescent="0.3">
      <c r="B7" s="41">
        <f ca="1">T7</f>
        <v>507</v>
      </c>
      <c r="C7" s="41"/>
      <c r="D7" s="41" t="s">
        <v>96</v>
      </c>
      <c r="E7" s="49">
        <f ca="1">P7</f>
        <v>1</v>
      </c>
      <c r="F7" s="42" t="s">
        <v>103</v>
      </c>
      <c r="G7" s="42"/>
      <c r="H7" s="50" t="str">
        <f ca="1">AB7</f>
        <v>8.0</v>
      </c>
      <c r="I7" s="42"/>
      <c r="J7" s="48">
        <f>M7</f>
        <v>3</v>
      </c>
      <c r="L7" s="16"/>
      <c r="M7" s="26">
        <v>3</v>
      </c>
      <c r="N7" s="26">
        <v>3</v>
      </c>
      <c r="O7">
        <f>IF(N7&lt;5,1,IF(N7=15,1,IF(N7&gt;12,2,IF(N7&lt;6,2,3))))</f>
        <v>1</v>
      </c>
      <c r="P7">
        <f ca="1">INT(RAND()*O7)+1</f>
        <v>1</v>
      </c>
      <c r="Q7">
        <f>IF(N7&lt;13,0,IF(N7=15,2,1))</f>
        <v>0</v>
      </c>
      <c r="R7">
        <f ca="1">Q7+P7</f>
        <v>1</v>
      </c>
      <c r="S7">
        <f ca="1">IF(R7=1,N7,N7-R7)</f>
        <v>3</v>
      </c>
      <c r="T7">
        <f ca="1">INT(RAND()*9*10^(S7-1)+10^(S7-1))</f>
        <v>507</v>
      </c>
      <c r="U7">
        <f ca="1">(INT((T7^(1/3)*10^R7)+0.5))/10^R7</f>
        <v>8</v>
      </c>
      <c r="W7">
        <f ca="1">INT(LOG(U7))+1</f>
        <v>1</v>
      </c>
      <c r="X7">
        <f ca="1">U7*10^R7</f>
        <v>80</v>
      </c>
      <c r="Y7" t="str">
        <f ca="1">TEXT(X7,0)</f>
        <v>80</v>
      </c>
      <c r="Z7">
        <f ca="1">LEN(Y7)</f>
        <v>2</v>
      </c>
      <c r="AA7">
        <f ca="1">Z7-W7</f>
        <v>1</v>
      </c>
      <c r="AB7" t="str">
        <f ca="1">LEFT(Y7,W7)&amp;"."&amp;RIGHT(Y7,AA7)</f>
        <v>8.0</v>
      </c>
    </row>
    <row r="8" spans="2:28" ht="18" x14ac:dyDescent="0.25">
      <c r="B8" s="41"/>
      <c r="C8" s="41"/>
      <c r="D8" s="41"/>
      <c r="E8" s="42"/>
      <c r="F8" s="42"/>
      <c r="G8" s="42"/>
      <c r="H8" s="47"/>
      <c r="I8" s="42"/>
      <c r="J8" s="48"/>
      <c r="L8" s="16"/>
      <c r="M8" s="26"/>
      <c r="N8" s="26"/>
    </row>
    <row r="9" spans="2:28" ht="18.75" thickBot="1" x14ac:dyDescent="0.3">
      <c r="B9" s="41">
        <f ca="1">T9</f>
        <v>435</v>
      </c>
      <c r="C9" s="41"/>
      <c r="D9" s="41" t="s">
        <v>96</v>
      </c>
      <c r="E9" s="49">
        <f ca="1">P9</f>
        <v>1</v>
      </c>
      <c r="F9" s="42" t="s">
        <v>103</v>
      </c>
      <c r="G9" s="42"/>
      <c r="H9" s="50" t="str">
        <f ca="1">AB9</f>
        <v>7.6</v>
      </c>
      <c r="I9" s="42"/>
      <c r="J9" s="48">
        <f>M9</f>
        <v>3</v>
      </c>
      <c r="L9" s="16"/>
      <c r="M9" s="26">
        <v>3</v>
      </c>
      <c r="N9" s="26">
        <v>3</v>
      </c>
      <c r="O9">
        <f>IF(N9&lt;5,1,IF(N9=15,1,IF(N9&gt;12,2,IF(N9&lt;6,2,3))))</f>
        <v>1</v>
      </c>
      <c r="P9">
        <f ca="1">INT(RAND()*O9)+1</f>
        <v>1</v>
      </c>
      <c r="Q9">
        <f>IF(N9&lt;13,0,IF(N9=15,2,1))</f>
        <v>0</v>
      </c>
      <c r="R9">
        <f ca="1">Q9+P9</f>
        <v>1</v>
      </c>
      <c r="S9">
        <f ca="1">IF(R9=1,N9,N9-R9)</f>
        <v>3</v>
      </c>
      <c r="T9">
        <f ca="1">INT(RAND()*9*10^(S9-1)+10^(S9-1))</f>
        <v>435</v>
      </c>
      <c r="U9">
        <f ca="1">(INT((T9^(1/3)*10^R9)+0.5))/10^R9</f>
        <v>7.6</v>
      </c>
      <c r="W9">
        <f ca="1">INT(LOG(U9))+1</f>
        <v>1</v>
      </c>
      <c r="X9">
        <f ca="1">U9*10^R9</f>
        <v>76</v>
      </c>
      <c r="Y9" t="str">
        <f ca="1">TEXT(X9,0)</f>
        <v>76</v>
      </c>
      <c r="Z9">
        <f ca="1">LEN(Y9)</f>
        <v>2</v>
      </c>
      <c r="AA9">
        <f ca="1">Z9-W9</f>
        <v>1</v>
      </c>
      <c r="AB9" t="str">
        <f ca="1">LEFT(Y9,W9)&amp;"."&amp;RIGHT(Y9,AA9)</f>
        <v>7.6</v>
      </c>
    </row>
    <row r="10" spans="2:28" ht="18" x14ac:dyDescent="0.25">
      <c r="B10" s="41"/>
      <c r="C10" s="41"/>
      <c r="D10" s="41"/>
      <c r="E10" s="42"/>
      <c r="F10" s="42"/>
      <c r="G10" s="42"/>
      <c r="H10" s="47"/>
      <c r="I10" s="42"/>
      <c r="J10" s="48"/>
      <c r="L10" s="16"/>
      <c r="M10" s="26"/>
      <c r="N10" s="26"/>
    </row>
    <row r="11" spans="2:28" ht="18.75" thickBot="1" x14ac:dyDescent="0.3">
      <c r="B11" s="41">
        <f ca="1">T11</f>
        <v>9524</v>
      </c>
      <c r="C11" s="41"/>
      <c r="D11" s="41" t="s">
        <v>96</v>
      </c>
      <c r="E11" s="49">
        <f ca="1">P11</f>
        <v>1</v>
      </c>
      <c r="F11" s="42" t="s">
        <v>103</v>
      </c>
      <c r="G11" s="42"/>
      <c r="H11" s="50" t="str">
        <f ca="1">AB11</f>
        <v>21.2</v>
      </c>
      <c r="I11" s="42"/>
      <c r="J11" s="48">
        <f>M11</f>
        <v>4</v>
      </c>
      <c r="L11" s="16"/>
      <c r="M11" s="26">
        <v>4</v>
      </c>
      <c r="N11" s="26">
        <v>4</v>
      </c>
      <c r="O11">
        <f>IF(N11&lt;5,1,IF(N11=15,1,IF(N11&gt;12,2,IF(N11&lt;6,2,3))))</f>
        <v>1</v>
      </c>
      <c r="P11">
        <f ca="1">INT(RAND()*O11)+1</f>
        <v>1</v>
      </c>
      <c r="Q11">
        <f>IF(N11&lt;13,0,IF(N11=15,2,1))</f>
        <v>0</v>
      </c>
      <c r="R11">
        <f ca="1">Q11+P11</f>
        <v>1</v>
      </c>
      <c r="S11">
        <f ca="1">IF(R11=1,N11,N11-R11)</f>
        <v>4</v>
      </c>
      <c r="T11">
        <f ca="1">INT(RAND()*9*10^(S11-1)+10^(S11-1))</f>
        <v>9524</v>
      </c>
      <c r="U11">
        <f ca="1">(INT((T11^(1/3)*10^R11)+0.5))/10^R11</f>
        <v>21.2</v>
      </c>
      <c r="W11">
        <f ca="1">INT(LOG(U11))+1</f>
        <v>2</v>
      </c>
      <c r="X11">
        <f ca="1">U11*10^R11</f>
        <v>212</v>
      </c>
      <c r="Y11" t="str">
        <f ca="1">TEXT(X11,0)</f>
        <v>212</v>
      </c>
      <c r="Z11">
        <f ca="1">LEN(Y11)</f>
        <v>3</v>
      </c>
      <c r="AA11">
        <f ca="1">Z11-W11</f>
        <v>1</v>
      </c>
      <c r="AB11" t="str">
        <f ca="1">LEFT(Y11,W11)&amp;"."&amp;RIGHT(Y11,AA11)</f>
        <v>21.2</v>
      </c>
    </row>
    <row r="12" spans="2:28" ht="18" x14ac:dyDescent="0.25">
      <c r="B12" s="41"/>
      <c r="C12" s="41"/>
      <c r="D12" s="41"/>
      <c r="E12" s="42"/>
      <c r="F12" s="42"/>
      <c r="G12" s="42"/>
      <c r="H12" s="47"/>
      <c r="I12" s="42"/>
      <c r="J12" s="48"/>
      <c r="L12" s="16"/>
      <c r="M12" s="26"/>
      <c r="N12" s="26"/>
    </row>
    <row r="13" spans="2:28" ht="18.75" thickBot="1" x14ac:dyDescent="0.3">
      <c r="B13" s="41">
        <f ca="1">T13</f>
        <v>381</v>
      </c>
      <c r="C13" s="41"/>
      <c r="D13" s="41" t="s">
        <v>96</v>
      </c>
      <c r="E13" s="49">
        <f ca="1">P13</f>
        <v>2</v>
      </c>
      <c r="F13" s="42" t="s">
        <v>103</v>
      </c>
      <c r="G13" s="42"/>
      <c r="H13" s="50" t="str">
        <f ca="1">AB13</f>
        <v>7.25</v>
      </c>
      <c r="I13" s="42"/>
      <c r="J13" s="48">
        <f>M13</f>
        <v>6</v>
      </c>
      <c r="L13" s="16"/>
      <c r="M13" s="26">
        <v>6</v>
      </c>
      <c r="N13" s="26">
        <v>5</v>
      </c>
      <c r="O13">
        <f>IF(N13&lt;5,1,IF(N13=15,1,IF(N13&gt;12,2,IF(N13&lt;6,2,3))))</f>
        <v>2</v>
      </c>
      <c r="P13">
        <f ca="1">INT(RAND()*O13)+1</f>
        <v>2</v>
      </c>
      <c r="Q13">
        <f>IF(N13&lt;13,0,IF(N13=15,2,1))</f>
        <v>0</v>
      </c>
      <c r="R13">
        <f ca="1">Q13+P13</f>
        <v>2</v>
      </c>
      <c r="S13">
        <f ca="1">IF(R13=1,N13,N13-R13)</f>
        <v>3</v>
      </c>
      <c r="T13">
        <f ca="1">INT(RAND()*9*10^(S13-1)+10^(S13-1))</f>
        <v>381</v>
      </c>
      <c r="U13">
        <f ca="1">(INT((T13^(1/3)*10^R13)+0.5))/10^R13</f>
        <v>7.25</v>
      </c>
      <c r="W13">
        <f ca="1">INT(LOG(U13))+1</f>
        <v>1</v>
      </c>
      <c r="X13">
        <f ca="1">U13*10^R13</f>
        <v>725</v>
      </c>
      <c r="Y13" t="str">
        <f ca="1">TEXT(X13,0)</f>
        <v>725</v>
      </c>
      <c r="Z13">
        <f ca="1">LEN(Y13)</f>
        <v>3</v>
      </c>
      <c r="AA13">
        <f ca="1">Z13-W13</f>
        <v>2</v>
      </c>
      <c r="AB13" t="str">
        <f ca="1">LEFT(Y13,W13)&amp;"."&amp;RIGHT(Y13,AA13)</f>
        <v>7.25</v>
      </c>
    </row>
    <row r="14" spans="2:28" ht="18" x14ac:dyDescent="0.25">
      <c r="B14" s="41"/>
      <c r="C14" s="41"/>
      <c r="D14" s="41"/>
      <c r="E14" s="42"/>
      <c r="F14" s="42"/>
      <c r="G14" s="42"/>
      <c r="H14" s="47"/>
      <c r="I14" s="42"/>
      <c r="J14" s="48"/>
      <c r="L14" s="16"/>
      <c r="M14" s="26"/>
      <c r="N14" s="26"/>
    </row>
    <row r="15" spans="2:28" ht="18.75" thickBot="1" x14ac:dyDescent="0.3">
      <c r="B15" s="41">
        <f ca="1">T15</f>
        <v>170</v>
      </c>
      <c r="C15" s="41"/>
      <c r="D15" s="41" t="s">
        <v>96</v>
      </c>
      <c r="E15" s="49">
        <f ca="1">P15</f>
        <v>2</v>
      </c>
      <c r="F15" s="42" t="s">
        <v>103</v>
      </c>
      <c r="G15" s="42"/>
      <c r="H15" s="50" t="str">
        <f ca="1">AB15</f>
        <v>5.54</v>
      </c>
      <c r="I15" s="42"/>
      <c r="J15" s="48">
        <f>M15</f>
        <v>6</v>
      </c>
      <c r="L15" s="16"/>
      <c r="M15" s="26">
        <v>6</v>
      </c>
      <c r="N15" s="26">
        <v>5</v>
      </c>
      <c r="O15">
        <f>IF(N15&lt;5,1,IF(N15=15,1,IF(N15&gt;12,2,IF(N15&lt;6,2,3))))</f>
        <v>2</v>
      </c>
      <c r="P15">
        <f ca="1">INT(RAND()*O15)+1</f>
        <v>2</v>
      </c>
      <c r="Q15">
        <f>IF(N15&lt;13,0,IF(N15=15,2,1))</f>
        <v>0</v>
      </c>
      <c r="R15">
        <f ca="1">Q15+P15</f>
        <v>2</v>
      </c>
      <c r="S15">
        <f ca="1">IF(R15=1,N15,N15-R15)</f>
        <v>3</v>
      </c>
      <c r="T15">
        <f ca="1">INT(RAND()*9*10^(S15-1)+10^(S15-1))</f>
        <v>170</v>
      </c>
      <c r="U15">
        <f ca="1">(INT((T15^(1/3)*10^R15)+0.5))/10^R15</f>
        <v>5.54</v>
      </c>
      <c r="W15">
        <f ca="1">INT(LOG(U15))+1</f>
        <v>1</v>
      </c>
      <c r="X15">
        <f ca="1">U15*10^R15</f>
        <v>554</v>
      </c>
      <c r="Y15" t="str">
        <f ca="1">TEXT(X15,0)</f>
        <v>554</v>
      </c>
      <c r="Z15">
        <f ca="1">LEN(Y15)</f>
        <v>3</v>
      </c>
      <c r="AA15">
        <f ca="1">Z15-W15</f>
        <v>2</v>
      </c>
      <c r="AB15" t="str">
        <f ca="1">LEFT(Y15,W15)&amp;"."&amp;RIGHT(Y15,AA15)</f>
        <v>5.54</v>
      </c>
    </row>
    <row r="16" spans="2:28" ht="18" x14ac:dyDescent="0.25">
      <c r="B16" s="41"/>
      <c r="C16" s="41"/>
      <c r="D16" s="41"/>
      <c r="E16" s="42"/>
      <c r="F16" s="42"/>
      <c r="G16" s="42"/>
      <c r="H16" s="47"/>
      <c r="I16" s="42"/>
      <c r="J16" s="48"/>
      <c r="L16" s="17"/>
      <c r="M16" s="26"/>
      <c r="N16" s="26"/>
    </row>
    <row r="17" spans="2:69" ht="18.75" thickBot="1" x14ac:dyDescent="0.3">
      <c r="B17" s="41">
        <f ca="1">T17</f>
        <v>3967</v>
      </c>
      <c r="C17" s="41"/>
      <c r="D17" s="41" t="s">
        <v>96</v>
      </c>
      <c r="E17" s="49">
        <f ca="1">P17</f>
        <v>2</v>
      </c>
      <c r="F17" s="42" t="s">
        <v>103</v>
      </c>
      <c r="G17" s="42"/>
      <c r="H17" s="50" t="str">
        <f ca="1">AB17</f>
        <v>15.83</v>
      </c>
      <c r="I17" s="42"/>
      <c r="J17" s="48">
        <f>M17</f>
        <v>8</v>
      </c>
      <c r="L17" s="17"/>
      <c r="M17" s="26">
        <v>8</v>
      </c>
      <c r="N17" s="26">
        <v>6</v>
      </c>
      <c r="O17">
        <f>IF(N17&lt;5,1,IF(N17=15,1,IF(N17&gt;12,2,IF(N17&lt;6,2,3))))</f>
        <v>3</v>
      </c>
      <c r="P17">
        <f ca="1">INT(RAND()*O17)+1</f>
        <v>2</v>
      </c>
      <c r="Q17">
        <f>IF(N17&lt;13,0,IF(N17=15,2,1))</f>
        <v>0</v>
      </c>
      <c r="R17">
        <f ca="1">Q17+P17</f>
        <v>2</v>
      </c>
      <c r="S17">
        <f ca="1">IF(R17=1,N17,N17-R17)</f>
        <v>4</v>
      </c>
      <c r="T17">
        <f ca="1">INT(RAND()*9*10^(S17-1)+10^(S17-1))</f>
        <v>3967</v>
      </c>
      <c r="U17">
        <f ca="1">(INT((T17^(1/3)*10^R17)+0.5))/10^R17</f>
        <v>15.83</v>
      </c>
      <c r="W17">
        <f ca="1">INT(LOG(U17))+1</f>
        <v>2</v>
      </c>
      <c r="X17">
        <f ca="1">U17*10^R17</f>
        <v>1583</v>
      </c>
      <c r="Y17" t="str">
        <f ca="1">TEXT(X17,0)</f>
        <v>1583</v>
      </c>
      <c r="Z17">
        <f ca="1">LEN(Y17)</f>
        <v>4</v>
      </c>
      <c r="AA17">
        <f ca="1">Z17-W17</f>
        <v>2</v>
      </c>
      <c r="AB17" t="str">
        <f ca="1">LEFT(Y17,W17)&amp;"."&amp;RIGHT(Y17,AA17)</f>
        <v>15.83</v>
      </c>
    </row>
    <row r="18" spans="2:69" ht="18" x14ac:dyDescent="0.25">
      <c r="B18" s="41"/>
      <c r="C18" s="41"/>
      <c r="D18" s="41"/>
      <c r="E18" s="42"/>
      <c r="F18" s="42"/>
      <c r="G18" s="42"/>
      <c r="H18" s="47"/>
      <c r="I18" s="42"/>
      <c r="J18" s="48"/>
      <c r="L18" s="17"/>
      <c r="M18" s="26"/>
      <c r="N18" s="26"/>
    </row>
    <row r="19" spans="2:69" ht="18.75" thickBot="1" x14ac:dyDescent="0.3">
      <c r="B19" s="41">
        <f ca="1">T19</f>
        <v>460949</v>
      </c>
      <c r="C19" s="41"/>
      <c r="D19" s="41" t="s">
        <v>96</v>
      </c>
      <c r="E19" s="49">
        <f ca="1">P19</f>
        <v>1</v>
      </c>
      <c r="F19" s="42" t="s">
        <v>103</v>
      </c>
      <c r="G19" s="42"/>
      <c r="H19" s="50" t="str">
        <f ca="1">AB19</f>
        <v>77.2</v>
      </c>
      <c r="I19" s="42"/>
      <c r="J19" s="48">
        <f>M19</f>
        <v>9</v>
      </c>
      <c r="L19" s="17"/>
      <c r="M19" s="26">
        <v>9</v>
      </c>
      <c r="N19" s="26">
        <v>6</v>
      </c>
      <c r="O19">
        <f>IF(N19&lt;5,1,IF(N19=15,1,IF(N19&gt;12,2,IF(N19&lt;6,2,3))))</f>
        <v>3</v>
      </c>
      <c r="P19">
        <f ca="1">INT(RAND()*O19)+1</f>
        <v>1</v>
      </c>
      <c r="Q19">
        <f>IF(N19&lt;13,0,IF(N19=15,2,1))</f>
        <v>0</v>
      </c>
      <c r="R19">
        <f ca="1">Q19+P19</f>
        <v>1</v>
      </c>
      <c r="S19">
        <f ca="1">IF(R19=1,N19,N19-R19)</f>
        <v>6</v>
      </c>
      <c r="T19">
        <f ca="1">INT(RAND()*9*10^(S19-1)+10^(S19-1))</f>
        <v>460949</v>
      </c>
      <c r="U19">
        <f ca="1">(INT((T19^(1/3)*10^R19)+0.5))/10^R19</f>
        <v>77.2</v>
      </c>
      <c r="W19">
        <f ca="1">INT(LOG(U19))+1</f>
        <v>2</v>
      </c>
      <c r="X19">
        <f ca="1">U19*10^R19</f>
        <v>772</v>
      </c>
      <c r="Y19" t="str">
        <f ca="1">TEXT(X19,0)</f>
        <v>772</v>
      </c>
      <c r="Z19">
        <f ca="1">LEN(Y19)</f>
        <v>3</v>
      </c>
      <c r="AA19">
        <f ca="1">Z19-W19</f>
        <v>1</v>
      </c>
      <c r="AB19" t="str">
        <f ca="1">LEFT(Y19,W19)&amp;"."&amp;RIGHT(Y19,AA19)</f>
        <v>77.2</v>
      </c>
    </row>
    <row r="20" spans="2:69" ht="18" x14ac:dyDescent="0.25">
      <c r="B20" s="41"/>
      <c r="C20" s="41"/>
      <c r="D20" s="41"/>
      <c r="E20" s="42"/>
      <c r="F20" s="42"/>
      <c r="G20" s="42"/>
      <c r="H20" s="47"/>
      <c r="I20" s="42"/>
      <c r="J20" s="48"/>
      <c r="L20" s="17"/>
      <c r="M20" s="26"/>
      <c r="N20" s="26"/>
    </row>
    <row r="21" spans="2:69" ht="18.75" thickBot="1" x14ac:dyDescent="0.3">
      <c r="B21" s="41">
        <f ca="1">T21</f>
        <v>39368</v>
      </c>
      <c r="C21" s="41"/>
      <c r="D21" s="41" t="s">
        <v>96</v>
      </c>
      <c r="E21" s="49">
        <f ca="1">P21</f>
        <v>3</v>
      </c>
      <c r="F21" s="42" t="s">
        <v>103</v>
      </c>
      <c r="G21" s="42"/>
      <c r="H21" s="50" t="str">
        <f ca="1">AB21</f>
        <v>34.018</v>
      </c>
      <c r="I21" s="42"/>
      <c r="J21" s="48">
        <f>M21</f>
        <v>11</v>
      </c>
      <c r="L21" s="17"/>
      <c r="M21" s="26">
        <v>11</v>
      </c>
      <c r="N21" s="26">
        <v>8</v>
      </c>
      <c r="O21">
        <f>IF(N21&lt;5,1,IF(N21=15,1,IF(N21&gt;12,2,IF(N21&lt;6,2,3))))</f>
        <v>3</v>
      </c>
      <c r="P21">
        <f ca="1">INT(RAND()*O21)+1</f>
        <v>3</v>
      </c>
      <c r="Q21">
        <f>IF(N21&lt;13,0,IF(N21=15,2,1))</f>
        <v>0</v>
      </c>
      <c r="R21">
        <f ca="1">Q21+P21</f>
        <v>3</v>
      </c>
      <c r="S21">
        <f ca="1">IF(R21=1,N21,N21-R21)</f>
        <v>5</v>
      </c>
      <c r="T21">
        <f ca="1">INT(RAND()*9*10^(S21-1)+10^(S21-1))</f>
        <v>39368</v>
      </c>
      <c r="U21">
        <f ca="1">(INT((T21^(1/3)*10^R21)+0.5))/10^R21</f>
        <v>34.018000000000001</v>
      </c>
      <c r="W21">
        <f ca="1">INT(LOG(U21))+1</f>
        <v>2</v>
      </c>
      <c r="X21">
        <f ca="1">U21*10^R21</f>
        <v>34018</v>
      </c>
      <c r="Y21" t="str">
        <f ca="1">TEXT(X21,0)</f>
        <v>34018</v>
      </c>
      <c r="Z21">
        <f ca="1">LEN(Y21)</f>
        <v>5</v>
      </c>
      <c r="AA21">
        <f ca="1">Z21-W21</f>
        <v>3</v>
      </c>
      <c r="AB21" t="str">
        <f ca="1">LEFT(Y21,W21)&amp;"."&amp;RIGHT(Y21,AA21)</f>
        <v>34.018</v>
      </c>
    </row>
    <row r="22" spans="2:69" ht="18" x14ac:dyDescent="0.25">
      <c r="B22" s="41"/>
      <c r="C22" s="41"/>
      <c r="D22" s="41"/>
      <c r="E22" s="42"/>
      <c r="F22" s="42"/>
      <c r="G22" s="42"/>
      <c r="H22" s="47"/>
      <c r="I22" s="42"/>
      <c r="J22" s="48"/>
    </row>
    <row r="23" spans="2:69" ht="18" x14ac:dyDescent="0.25">
      <c r="B23" s="51" t="s">
        <v>173</v>
      </c>
      <c r="C23" s="41"/>
      <c r="D23" s="41"/>
      <c r="E23" s="42"/>
      <c r="F23" s="42"/>
      <c r="G23" s="42"/>
      <c r="H23" s="47"/>
      <c r="I23" s="42"/>
      <c r="J23" s="48"/>
    </row>
    <row r="24" spans="2:69" ht="18" x14ac:dyDescent="0.25">
      <c r="B24" s="51" t="s">
        <v>174</v>
      </c>
      <c r="C24" s="41"/>
      <c r="D24" s="41"/>
      <c r="E24" s="42"/>
      <c r="F24" s="42"/>
      <c r="G24" s="42"/>
      <c r="H24" s="47"/>
      <c r="I24" s="42"/>
      <c r="J24" s="48"/>
    </row>
    <row r="25" spans="2:69" ht="18" x14ac:dyDescent="0.25">
      <c r="B25" s="41"/>
      <c r="C25" s="41"/>
      <c r="D25" s="41"/>
      <c r="E25" s="42"/>
      <c r="F25" s="42"/>
      <c r="G25" s="42"/>
      <c r="H25" s="52"/>
      <c r="I25" s="42"/>
      <c r="J25" s="48"/>
      <c r="M25" s="63" t="s">
        <v>79</v>
      </c>
      <c r="N25" s="63" t="s">
        <v>179</v>
      </c>
    </row>
    <row r="26" spans="2:69" ht="18.75" thickBot="1" x14ac:dyDescent="0.3">
      <c r="B26" s="53">
        <f ca="1">AB26</f>
        <v>4</v>
      </c>
      <c r="C26" s="42" t="s">
        <v>119</v>
      </c>
      <c r="D26" s="42"/>
      <c r="E26" s="42"/>
      <c r="F26" s="54">
        <f ca="1">AG26</f>
        <v>1336336</v>
      </c>
      <c r="G26" s="55" t="s">
        <v>1</v>
      </c>
      <c r="H26" s="64">
        <f ca="1">AE26</f>
        <v>34</v>
      </c>
      <c r="I26" s="42"/>
      <c r="J26" s="56">
        <f>M26</f>
        <v>4</v>
      </c>
      <c r="M26" s="26">
        <v>4</v>
      </c>
      <c r="N26" s="26">
        <v>4</v>
      </c>
      <c r="O26">
        <f>IF(N26&lt;6,N26-2,IF(N26&gt;10,14-N26,4))</f>
        <v>2</v>
      </c>
      <c r="P26">
        <f ca="1">INT(RAND()*O26)+1</f>
        <v>1</v>
      </c>
      <c r="Q26">
        <f>IF(N26&lt;10,4,N26-6)</f>
        <v>4</v>
      </c>
      <c r="R26">
        <f ca="1">Q26+P26-1</f>
        <v>4</v>
      </c>
      <c r="S26">
        <f ca="1">N26-R26+3</f>
        <v>3</v>
      </c>
      <c r="T26">
        <f ca="1">IF(S26=2,10000,10^(2*S26-1))</f>
        <v>100000</v>
      </c>
      <c r="U26">
        <f ca="1">IF(S26=9,10^18-1,10^(2*S26+1)-1)</f>
        <v>9999999</v>
      </c>
      <c r="V26">
        <f ca="1">INT(RAND()*(U26-T26+1)+T26)</f>
        <v>1347406</v>
      </c>
      <c r="W26">
        <f ca="1">INT(V26^(1/R26))</f>
        <v>34</v>
      </c>
      <c r="X26">
        <f ca="1">W26^R26</f>
        <v>1336336</v>
      </c>
      <c r="Y26">
        <f ca="1">IF(X26&lt;T26,W26+1,W26)</f>
        <v>34</v>
      </c>
      <c r="Z26">
        <f ca="1">Y26^R26</f>
        <v>1336336</v>
      </c>
      <c r="AA26">
        <v>3</v>
      </c>
      <c r="AB26">
        <f ca="1">R26</f>
        <v>4</v>
      </c>
      <c r="AC26">
        <v>11</v>
      </c>
      <c r="AD26">
        <v>17</v>
      </c>
      <c r="AE26">
        <f ca="1">Y26</f>
        <v>34</v>
      </c>
      <c r="AG26" s="2">
        <f ca="1">Z26</f>
        <v>1336336</v>
      </c>
      <c r="AI26" s="2">
        <f ca="1">INT(LOG(AG26-0.05))+1</f>
        <v>7</v>
      </c>
      <c r="AJ26" s="2">
        <f ca="1">INT(AI26/2)+AB26-3</f>
        <v>4</v>
      </c>
      <c r="AL26" s="2">
        <f ca="1">AE26^3</f>
        <v>39304</v>
      </c>
      <c r="AM26" s="2">
        <f ca="1">AE26^(AB26-3)</f>
        <v>34</v>
      </c>
      <c r="AN26">
        <f ca="1">INT(AL26/10000)</f>
        <v>3</v>
      </c>
      <c r="AO26">
        <f ca="1">INT(AM26/10000)</f>
        <v>0</v>
      </c>
      <c r="AP26">
        <f ca="1">AL26-10000*AN26</f>
        <v>9304</v>
      </c>
      <c r="AQ26">
        <f ca="1">AM26-10000*AO26</f>
        <v>34</v>
      </c>
      <c r="AS26">
        <f ca="1">AO26*AN26</f>
        <v>0</v>
      </c>
      <c r="AT26">
        <f ca="1">AQ26*AN26+AP26*AO26</f>
        <v>102</v>
      </c>
      <c r="AU26">
        <f ca="1">AQ26*AP26</f>
        <v>316336</v>
      </c>
      <c r="AV26">
        <f ca="1">AR26-10000*INT(AR26/10000)+INT(AS26/10000)</f>
        <v>0</v>
      </c>
      <c r="AW26">
        <f ca="1">AS26-10000*INT(AS26/10000)+INT(AT26/10000)</f>
        <v>0</v>
      </c>
      <c r="AX26">
        <f ca="1">AT26-10000*INT(AT26/10000)+INT(AU26/10000)</f>
        <v>133</v>
      </c>
      <c r="AY26">
        <f ca="1">AU26-10000*INT(AU26/10000)</f>
        <v>6336</v>
      </c>
      <c r="BB26" s="2">
        <f ca="1">AV26+INT(AW26/10000)</f>
        <v>0</v>
      </c>
      <c r="BC26" s="40">
        <f ca="1">AW26-10000*INT(AW26/10000)+INT(AX26/10000)</f>
        <v>0</v>
      </c>
      <c r="BD26" s="40">
        <f ca="1">AX26-10000*INT(AX26/10000)+INT(AY26/10000)</f>
        <v>133</v>
      </c>
      <c r="BE26" s="40">
        <f ca="1">AY26-10000*INT(AY26/10000)</f>
        <v>6336</v>
      </c>
      <c r="BF26" s="2"/>
      <c r="BG26" t="str">
        <f ca="1">IF(BB26=0,"0000",IF(BB26&lt;10,"000",IF(BB26&lt;100,"00",IF(BB26&lt;1000,"0",""))))</f>
        <v>0000</v>
      </c>
      <c r="BH26" s="40">
        <f ca="1">BB26</f>
        <v>0</v>
      </c>
      <c r="BI26" t="str">
        <f ca="1">IF(BC26&lt;10,"000",IF(BC26&lt;100,"00",IF(BC26&lt;1000,"0","")))</f>
        <v>000</v>
      </c>
      <c r="BJ26" s="40">
        <f ca="1">BC26</f>
        <v>0</v>
      </c>
      <c r="BK26" t="str">
        <f ca="1">IF(BD26&lt;10,"000",IF(BD26&lt;100,"00",IF(BD26&lt;1000,"0","")))</f>
        <v>0</v>
      </c>
      <c r="BL26" s="40">
        <f ca="1">BD26</f>
        <v>133</v>
      </c>
      <c r="BM26" t="str">
        <f ca="1">IF(BE26&lt;10,"000",IF(BE26&lt;100,"00",IF(BE26&lt;1000,"0","")))</f>
        <v/>
      </c>
      <c r="BN26" s="40">
        <f ca="1">BE26</f>
        <v>6336</v>
      </c>
      <c r="BO26" t="str">
        <f ca="1">TEXT(BH26,0)&amp;BI26&amp;TEXT(BJ26,0)</f>
        <v>00000</v>
      </c>
      <c r="BP26" t="str">
        <f ca="1">BK26&amp;TEXT(BL26,0)&amp;BM26&amp;TEXT(BN26,0)</f>
        <v>01336336</v>
      </c>
      <c r="BQ26" t="str">
        <f ca="1">BO26&amp;BP26</f>
        <v>0000001336336</v>
      </c>
    </row>
    <row r="27" spans="2:69" ht="18" x14ac:dyDescent="0.25">
      <c r="B27" s="42"/>
      <c r="C27" s="42"/>
      <c r="D27" s="42"/>
      <c r="E27" s="42"/>
      <c r="F27" s="41"/>
      <c r="G27" s="42"/>
      <c r="H27" s="47"/>
      <c r="I27" s="42"/>
      <c r="J27" s="48"/>
      <c r="M27" s="26"/>
      <c r="N27" s="26"/>
      <c r="AG27" s="2"/>
      <c r="BH27" s="40"/>
    </row>
    <row r="28" spans="2:69" ht="18.75" thickBot="1" x14ac:dyDescent="0.3">
      <c r="B28" s="53">
        <f ca="1">AB28</f>
        <v>6</v>
      </c>
      <c r="C28" s="42" t="s">
        <v>119</v>
      </c>
      <c r="D28" s="42"/>
      <c r="E28" s="42"/>
      <c r="F28" s="54">
        <f ca="1">AG28</f>
        <v>15625</v>
      </c>
      <c r="G28" s="55" t="s">
        <v>1</v>
      </c>
      <c r="H28" s="64">
        <f ca="1">AE28</f>
        <v>5</v>
      </c>
      <c r="I28" s="42"/>
      <c r="J28" s="56">
        <f>M28</f>
        <v>5</v>
      </c>
      <c r="L28" s="2"/>
      <c r="M28" s="26">
        <v>5</v>
      </c>
      <c r="N28" s="26">
        <v>5</v>
      </c>
      <c r="O28">
        <f>IF(N28&lt;6,N28-2,IF(N28&gt;10,14-N28,4))</f>
        <v>3</v>
      </c>
      <c r="P28">
        <f ca="1">INT(RAND()*O28)+1</f>
        <v>3</v>
      </c>
      <c r="Q28">
        <f>IF(N28&lt;10,4,N28-6)</f>
        <v>4</v>
      </c>
      <c r="R28">
        <f ca="1">Q28+P28-1</f>
        <v>6</v>
      </c>
      <c r="S28">
        <f ca="1">N28-R28+3</f>
        <v>2</v>
      </c>
      <c r="T28">
        <f ca="1">IF(S28=2,10000,10^(2*S28-1))</f>
        <v>10000</v>
      </c>
      <c r="U28">
        <f ca="1">IF(S28=9,10^18-1,10^(2*S28+1)-1)</f>
        <v>99999</v>
      </c>
      <c r="V28">
        <f ca="1">INT(RAND()*(U28-T28+1)+T28)</f>
        <v>37562</v>
      </c>
      <c r="W28">
        <f ca="1">INT(V28^(1/R28))</f>
        <v>5</v>
      </c>
      <c r="X28">
        <f ca="1">W28^R28</f>
        <v>15625</v>
      </c>
      <c r="Y28">
        <f ca="1">IF(X28&lt;T28,W28+1,W28)</f>
        <v>5</v>
      </c>
      <c r="Z28">
        <f ca="1">Y28^R28</f>
        <v>15625</v>
      </c>
      <c r="AA28">
        <v>4</v>
      </c>
      <c r="AB28">
        <f ca="1">R28</f>
        <v>6</v>
      </c>
      <c r="AC28">
        <v>18</v>
      </c>
      <c r="AD28">
        <v>24</v>
      </c>
      <c r="AE28">
        <f ca="1">Y28</f>
        <v>5</v>
      </c>
      <c r="AG28" s="2">
        <f ca="1">Z28</f>
        <v>15625</v>
      </c>
      <c r="AI28" s="2">
        <f ca="1">INT(LOG(AG28-0.05))+1</f>
        <v>5</v>
      </c>
      <c r="AJ28" s="2">
        <f ca="1">INT(AI28/2)+AB28-3</f>
        <v>5</v>
      </c>
      <c r="AL28" s="2">
        <f ca="1">AE28^3</f>
        <v>125</v>
      </c>
      <c r="AM28" s="2">
        <f ca="1">AE28^(AB28-3)</f>
        <v>125</v>
      </c>
      <c r="AN28">
        <f ca="1">INT(AL28/10000)</f>
        <v>0</v>
      </c>
      <c r="AO28">
        <f ca="1">INT(AM28/10000)</f>
        <v>0</v>
      </c>
      <c r="AP28">
        <f ca="1">AL28-10000*AN28</f>
        <v>125</v>
      </c>
      <c r="AQ28">
        <f ca="1">AM28-10000*AO28</f>
        <v>125</v>
      </c>
      <c r="AS28">
        <f ca="1">AO28*AN28</f>
        <v>0</v>
      </c>
      <c r="AT28">
        <f ca="1">AQ28*AN28+AP28*AO28</f>
        <v>0</v>
      </c>
      <c r="AU28">
        <f ca="1">AQ28*AP28</f>
        <v>15625</v>
      </c>
      <c r="AV28">
        <f ca="1">AR28-10000*INT(AR28/10000)+INT(AS28/10000)</f>
        <v>0</v>
      </c>
      <c r="AW28">
        <f ca="1">AS28-10000*INT(AS28/10000)+INT(AT28/10000)</f>
        <v>0</v>
      </c>
      <c r="AX28">
        <f ca="1">AT28-10000*INT(AT28/10000)+INT(AU28/10000)</f>
        <v>1</v>
      </c>
      <c r="AY28">
        <f ca="1">AU28-10000*INT(AU28/10000)</f>
        <v>5625</v>
      </c>
      <c r="BB28" s="2">
        <f ca="1">AV28+INT(AW28/10000)</f>
        <v>0</v>
      </c>
      <c r="BC28" s="40">
        <f ca="1">AW28-10000*INT(AW28/10000)+INT(AX28/10000)</f>
        <v>0</v>
      </c>
      <c r="BD28" s="40">
        <f ca="1">AX28-10000*INT(AX28/10000)+INT(AY28/10000)</f>
        <v>1</v>
      </c>
      <c r="BE28" s="40">
        <f ca="1">AY28-10000*INT(AY28/10000)</f>
        <v>5625</v>
      </c>
      <c r="BF28" s="2"/>
      <c r="BG28" t="str">
        <f ca="1">IF(BB28=0,"0000",IF(BB28&lt;10,"000",IF(BB28&lt;100,"00",IF(BB28&lt;1000,"0",""))))</f>
        <v>0000</v>
      </c>
      <c r="BH28" s="40">
        <f ca="1">BB28</f>
        <v>0</v>
      </c>
      <c r="BI28" t="str">
        <f ca="1">IF(BC28&lt;10,"000",IF(BC28&lt;100,"00",IF(BC28&lt;1000,"0","")))</f>
        <v>000</v>
      </c>
      <c r="BJ28" s="40">
        <f ca="1">BC28</f>
        <v>0</v>
      </c>
      <c r="BK28" t="str">
        <f ca="1">IF(BD28&lt;10,"000",IF(BD28&lt;100,"00",IF(BD28&lt;1000,"0","")))</f>
        <v>000</v>
      </c>
      <c r="BL28" s="40">
        <f ca="1">BD28</f>
        <v>1</v>
      </c>
      <c r="BM28" t="str">
        <f ca="1">IF(BE28&lt;10,"000",IF(BE28&lt;100,"00",IF(BE28&lt;1000,"0","")))</f>
        <v/>
      </c>
      <c r="BN28" s="40">
        <f ca="1">BE28</f>
        <v>5625</v>
      </c>
      <c r="BO28" t="str">
        <f ca="1">TEXT(BH28,0)&amp;BI28&amp;TEXT(BJ28,0)</f>
        <v>00000</v>
      </c>
      <c r="BP28" t="str">
        <f ca="1">BK28&amp;TEXT(BL28,0)&amp;BM28&amp;TEXT(BN28,0)</f>
        <v>00015625</v>
      </c>
      <c r="BQ28" t="str">
        <f ca="1">BO28&amp;BP28</f>
        <v>0000000015625</v>
      </c>
    </row>
    <row r="29" spans="2:69" ht="18" x14ac:dyDescent="0.25">
      <c r="B29" s="42"/>
      <c r="C29" s="42"/>
      <c r="D29" s="42"/>
      <c r="E29" s="42"/>
      <c r="F29" s="41"/>
      <c r="G29" s="42"/>
      <c r="H29" s="47"/>
      <c r="I29" s="42"/>
      <c r="J29" s="48"/>
      <c r="M29" s="26"/>
      <c r="N29" s="26"/>
      <c r="AG29" s="2"/>
    </row>
    <row r="30" spans="2:69" ht="18.75" thickBot="1" x14ac:dyDescent="0.3">
      <c r="B30" s="53">
        <f ca="1">AB30</f>
        <v>4</v>
      </c>
      <c r="C30" s="42" t="s">
        <v>119</v>
      </c>
      <c r="D30" s="42"/>
      <c r="E30" s="42"/>
      <c r="F30" s="54">
        <f ca="1">AG30</f>
        <v>671898241</v>
      </c>
      <c r="G30" s="55" t="s">
        <v>1</v>
      </c>
      <c r="H30" s="64">
        <f ca="1">AE30</f>
        <v>161</v>
      </c>
      <c r="I30" s="42"/>
      <c r="J30" s="56">
        <f>M30</f>
        <v>5</v>
      </c>
      <c r="L30" s="2"/>
      <c r="M30" s="26">
        <v>5</v>
      </c>
      <c r="N30" s="26">
        <v>5</v>
      </c>
      <c r="O30">
        <f>IF(N30&lt;6,N30-2,IF(N30&gt;10,14-N30,4))</f>
        <v>3</v>
      </c>
      <c r="P30">
        <f ca="1">INT(RAND()*O30)+1</f>
        <v>1</v>
      </c>
      <c r="Q30">
        <f>IF(N30&lt;10,4,N30-6)</f>
        <v>4</v>
      </c>
      <c r="R30">
        <f ca="1">Q30+P30-1</f>
        <v>4</v>
      </c>
      <c r="S30">
        <f ca="1">N30-R30+3</f>
        <v>4</v>
      </c>
      <c r="T30">
        <f ca="1">IF(S30=2,10000,10^(2*S30-1))</f>
        <v>10000000</v>
      </c>
      <c r="U30">
        <f ca="1">IF(S30=9,10^18-1,10^(2*S30+1)-1)</f>
        <v>999999999</v>
      </c>
      <c r="V30">
        <f ca="1">INT(RAND()*(U30-T30+1)+T30)</f>
        <v>681039262</v>
      </c>
      <c r="W30">
        <f ca="1">INT(V30^(1/R30))</f>
        <v>161</v>
      </c>
      <c r="X30">
        <f ca="1">W30^R30</f>
        <v>671898241</v>
      </c>
      <c r="Y30">
        <f ca="1">IF(X30&lt;T30,W30+1,W30)</f>
        <v>161</v>
      </c>
      <c r="Z30">
        <f ca="1">Y30^R30</f>
        <v>671898241</v>
      </c>
      <c r="AA30">
        <v>4</v>
      </c>
      <c r="AB30">
        <f ca="1">R30</f>
        <v>4</v>
      </c>
      <c r="AC30">
        <v>25</v>
      </c>
      <c r="AD30">
        <v>31</v>
      </c>
      <c r="AE30">
        <f ca="1">Y30</f>
        <v>161</v>
      </c>
      <c r="AG30" s="2">
        <f ca="1">Z30</f>
        <v>671898241</v>
      </c>
      <c r="AI30" s="2">
        <f ca="1">INT(LOG(AG30-0.05))+1</f>
        <v>9</v>
      </c>
      <c r="AJ30" s="2">
        <f ca="1">INT(AI30/2)+AB30-3</f>
        <v>5</v>
      </c>
      <c r="AL30" s="2">
        <f ca="1">AE30^3</f>
        <v>4173281</v>
      </c>
      <c r="AM30" s="2">
        <f ca="1">AE30^(AB30-3)</f>
        <v>161</v>
      </c>
      <c r="AN30">
        <f ca="1">INT(AL30/10000)</f>
        <v>417</v>
      </c>
      <c r="AO30">
        <f ca="1">INT(AM30/10000)</f>
        <v>0</v>
      </c>
      <c r="AP30">
        <f ca="1">AL30-10000*AN30</f>
        <v>3281</v>
      </c>
      <c r="AQ30">
        <f ca="1">AM30-10000*AO30</f>
        <v>161</v>
      </c>
      <c r="AS30">
        <f ca="1">AO30*AN30</f>
        <v>0</v>
      </c>
      <c r="AT30">
        <f ca="1">AQ30*AN30+AP30*AO30</f>
        <v>67137</v>
      </c>
      <c r="AU30">
        <f ca="1">AQ30*AP30</f>
        <v>528241</v>
      </c>
      <c r="AV30">
        <f ca="1">AR30-10000*INT(AR30/10000)+INT(AS30/10000)</f>
        <v>0</v>
      </c>
      <c r="AW30">
        <f ca="1">AS30-10000*INT(AS30/10000)+INT(AT30/10000)</f>
        <v>6</v>
      </c>
      <c r="AX30">
        <f ca="1">AT30-10000*INT(AT30/10000)+INT(AU30/10000)</f>
        <v>7189</v>
      </c>
      <c r="AY30">
        <f ca="1">AU30-10000*INT(AU30/10000)</f>
        <v>8241</v>
      </c>
      <c r="BB30" s="2">
        <f ca="1">AV30+INT(AW30/10000)</f>
        <v>0</v>
      </c>
      <c r="BC30" s="40">
        <f ca="1">AW30-10000*INT(AW30/10000)+INT(AX30/10000)</f>
        <v>6</v>
      </c>
      <c r="BD30" s="40">
        <f ca="1">AX30-10000*INT(AX30/10000)+INT(AY30/10000)</f>
        <v>7189</v>
      </c>
      <c r="BE30" s="40">
        <f ca="1">AY30-10000*INT(AY30/10000)</f>
        <v>8241</v>
      </c>
      <c r="BF30" s="2"/>
      <c r="BG30" t="str">
        <f ca="1">IF(BB30=0,"0000",IF(BB30&lt;10,"000",IF(BB30&lt;100,"00",IF(BB30&lt;1000,"0",""))))</f>
        <v>0000</v>
      </c>
      <c r="BH30" s="40">
        <f ca="1">BB30</f>
        <v>0</v>
      </c>
      <c r="BI30" t="str">
        <f ca="1">IF(BC30&lt;10,"000",IF(BC30&lt;100,"00",IF(BC30&lt;1000,"0","")))</f>
        <v>000</v>
      </c>
      <c r="BJ30" s="40">
        <f ca="1">BC30</f>
        <v>6</v>
      </c>
      <c r="BK30" t="str">
        <f ca="1">IF(BD30&lt;10,"000",IF(BD30&lt;100,"00",IF(BD30&lt;1000,"0","")))</f>
        <v/>
      </c>
      <c r="BL30" s="40">
        <f ca="1">BD30</f>
        <v>7189</v>
      </c>
      <c r="BM30" t="str">
        <f ca="1">IF(BE30&lt;10,"000",IF(BE30&lt;100,"00",IF(BE30&lt;1000,"0","")))</f>
        <v/>
      </c>
      <c r="BN30" s="40">
        <f ca="1">BE30</f>
        <v>8241</v>
      </c>
      <c r="BO30" t="str">
        <f ca="1">TEXT(BH30,0)&amp;BI30&amp;TEXT(BJ30,0)</f>
        <v>00006</v>
      </c>
      <c r="BP30" t="str">
        <f ca="1">BK30&amp;TEXT(BL30,0)&amp;BM30&amp;TEXT(BN30,0)</f>
        <v>71898241</v>
      </c>
      <c r="BQ30" t="str">
        <f ca="1">BO30&amp;BP30</f>
        <v>0000671898241</v>
      </c>
    </row>
    <row r="31" spans="2:69" ht="18" x14ac:dyDescent="0.25">
      <c r="B31" s="42"/>
      <c r="C31" s="42"/>
      <c r="D31" s="42"/>
      <c r="E31" s="42"/>
      <c r="F31" s="41"/>
      <c r="G31" s="42"/>
      <c r="H31" s="47"/>
      <c r="I31" s="42"/>
      <c r="J31" s="48"/>
      <c r="M31" s="26"/>
      <c r="N31" s="26"/>
      <c r="AG31" s="2"/>
    </row>
    <row r="32" spans="2:69" ht="18.75" thickBot="1" x14ac:dyDescent="0.3">
      <c r="B32" s="53">
        <f ca="1">AB32</f>
        <v>6</v>
      </c>
      <c r="C32" s="42" t="s">
        <v>119</v>
      </c>
      <c r="D32" s="42"/>
      <c r="E32" s="42"/>
      <c r="F32" s="54">
        <f ca="1">AG32</f>
        <v>7529536</v>
      </c>
      <c r="G32" s="55" t="s">
        <v>1</v>
      </c>
      <c r="H32" s="64">
        <f ca="1">AE32</f>
        <v>14</v>
      </c>
      <c r="I32" s="42"/>
      <c r="J32" s="56">
        <f>M32</f>
        <v>6</v>
      </c>
      <c r="M32" s="26">
        <v>6</v>
      </c>
      <c r="N32" s="26">
        <v>6</v>
      </c>
      <c r="O32">
        <f>IF(N32&lt;6,N32-2,IF(N32&gt;10,14-N32,4))</f>
        <v>4</v>
      </c>
      <c r="P32">
        <f ca="1">INT(RAND()*O32)+1</f>
        <v>3</v>
      </c>
      <c r="Q32">
        <f>IF(N32&lt;10,4,N32-6)</f>
        <v>4</v>
      </c>
      <c r="R32">
        <f ca="1">Q32+P32-1</f>
        <v>6</v>
      </c>
      <c r="S32">
        <f ca="1">N32-R32+3</f>
        <v>3</v>
      </c>
      <c r="T32">
        <f ca="1">IF(S32=2,10000,10^(2*S32-1))</f>
        <v>100000</v>
      </c>
      <c r="U32">
        <f ca="1">IF(S32=9,10^18-1,10^(2*S32+1)-1)</f>
        <v>9999999</v>
      </c>
      <c r="V32">
        <f ca="1">INT(RAND()*(U32-T32+1)+T32)</f>
        <v>9903499</v>
      </c>
      <c r="W32">
        <f ca="1">INT(V32^(1/R32))</f>
        <v>14</v>
      </c>
      <c r="X32">
        <f ca="1">W32^R32</f>
        <v>7529536</v>
      </c>
      <c r="Y32">
        <f ca="1">IF(X32&lt;T32,W32+1,W32)</f>
        <v>14</v>
      </c>
      <c r="Z32">
        <f ca="1">Y32^R32</f>
        <v>7529536</v>
      </c>
      <c r="AA32">
        <v>5</v>
      </c>
      <c r="AB32">
        <f ca="1">R32</f>
        <v>6</v>
      </c>
      <c r="AC32">
        <v>32</v>
      </c>
      <c r="AD32">
        <v>44</v>
      </c>
      <c r="AE32">
        <f ca="1">Y32</f>
        <v>14</v>
      </c>
      <c r="AG32" s="2">
        <f ca="1">Z32</f>
        <v>7529536</v>
      </c>
      <c r="AI32" s="2">
        <f ca="1">INT(LOG(AG32-0.05))+1</f>
        <v>7</v>
      </c>
      <c r="AJ32" s="2">
        <f ca="1">INT(AI32/2)+AB32-3</f>
        <v>6</v>
      </c>
      <c r="AL32" s="2">
        <f ca="1">AE32^3</f>
        <v>2744</v>
      </c>
      <c r="AM32" s="2">
        <f ca="1">AE32^(AB32-3)</f>
        <v>2744</v>
      </c>
      <c r="AN32">
        <f ca="1">INT(AL32/10000)</f>
        <v>0</v>
      </c>
      <c r="AO32">
        <f ca="1">INT(AM32/10000)</f>
        <v>0</v>
      </c>
      <c r="AP32">
        <f ca="1">AL32-10000*AN32</f>
        <v>2744</v>
      </c>
      <c r="AQ32">
        <f ca="1">AM32-10000*AO32</f>
        <v>2744</v>
      </c>
      <c r="AS32">
        <f ca="1">AO32*AN32</f>
        <v>0</v>
      </c>
      <c r="AT32">
        <f ca="1">AQ32*AN32+AP32*AO32</f>
        <v>0</v>
      </c>
      <c r="AU32">
        <f ca="1">AQ32*AP32</f>
        <v>7529536</v>
      </c>
      <c r="AV32">
        <f ca="1">AR32-10000*INT(AR32/10000)+INT(AS32/10000)</f>
        <v>0</v>
      </c>
      <c r="AW32">
        <f ca="1">AS32-10000*INT(AS32/10000)+INT(AT32/10000)</f>
        <v>0</v>
      </c>
      <c r="AX32">
        <f ca="1">AT32-10000*INT(AT32/10000)+INT(AU32/10000)</f>
        <v>752</v>
      </c>
      <c r="AY32">
        <f ca="1">AU32-10000*INT(AU32/10000)</f>
        <v>9536</v>
      </c>
      <c r="BB32" s="2">
        <f ca="1">AV32+INT(AW32/10000)</f>
        <v>0</v>
      </c>
      <c r="BC32" s="40">
        <f ca="1">AW32-10000*INT(AW32/10000)+INT(AX32/10000)</f>
        <v>0</v>
      </c>
      <c r="BD32" s="40">
        <f ca="1">AX32-10000*INT(AX32/10000)+INT(AY32/10000)</f>
        <v>752</v>
      </c>
      <c r="BE32" s="40">
        <f ca="1">AY32-10000*INT(AY32/10000)</f>
        <v>9536</v>
      </c>
      <c r="BF32" s="2"/>
      <c r="BG32" t="str">
        <f ca="1">IF(BB32=0,"0000",IF(BB32&lt;10,"000",IF(BB32&lt;100,"00",IF(BB32&lt;1000,"0",""))))</f>
        <v>0000</v>
      </c>
      <c r="BH32" s="40">
        <f ca="1">BB32</f>
        <v>0</v>
      </c>
      <c r="BI32" t="str">
        <f ca="1">IF(BC32&lt;10,"000",IF(BC32&lt;100,"00",IF(BC32&lt;1000,"0","")))</f>
        <v>000</v>
      </c>
      <c r="BJ32" s="40">
        <f ca="1">BC32</f>
        <v>0</v>
      </c>
      <c r="BK32" t="str">
        <f ca="1">IF(BD32&lt;10,"000",IF(BD32&lt;100,"00",IF(BD32&lt;1000,"0","")))</f>
        <v>0</v>
      </c>
      <c r="BL32" s="40">
        <f ca="1">BD32</f>
        <v>752</v>
      </c>
      <c r="BM32" t="str">
        <f ca="1">IF(BE32&lt;10,"000",IF(BE32&lt;100,"00",IF(BE32&lt;1000,"0","")))</f>
        <v/>
      </c>
      <c r="BN32" s="40">
        <f ca="1">BE32</f>
        <v>9536</v>
      </c>
      <c r="BO32" t="str">
        <f ca="1">TEXT(BH32,0)&amp;BI32&amp;TEXT(BJ32,0)</f>
        <v>00000</v>
      </c>
      <c r="BP32" t="str">
        <f ca="1">BK32&amp;TEXT(BL32,0)&amp;BM32&amp;TEXT(BN32,0)</f>
        <v>07529536</v>
      </c>
      <c r="BQ32" t="str">
        <f ca="1">BO32&amp;BP32</f>
        <v>0000007529536</v>
      </c>
    </row>
    <row r="33" spans="1:69" ht="18" x14ac:dyDescent="0.25">
      <c r="B33" s="42"/>
      <c r="C33" s="42"/>
      <c r="D33" s="42"/>
      <c r="E33" s="42"/>
      <c r="F33" s="41"/>
      <c r="G33" s="42"/>
      <c r="H33" s="47"/>
      <c r="I33" s="42"/>
      <c r="J33" s="48"/>
      <c r="M33" s="26"/>
      <c r="N33" s="26"/>
      <c r="AG33" s="2"/>
    </row>
    <row r="34" spans="1:69" ht="18.75" thickBot="1" x14ac:dyDescent="0.3">
      <c r="B34" s="53">
        <f ca="1">AB34</f>
        <v>6</v>
      </c>
      <c r="C34" s="42" t="s">
        <v>119</v>
      </c>
      <c r="D34" s="42"/>
      <c r="E34" s="42"/>
      <c r="F34" s="54">
        <f ca="1">AG34</f>
        <v>113379904</v>
      </c>
      <c r="G34" s="55" t="s">
        <v>1</v>
      </c>
      <c r="H34" s="64">
        <f ca="1">AE34</f>
        <v>22</v>
      </c>
      <c r="I34" s="42"/>
      <c r="J34" s="56">
        <f>M34</f>
        <v>7</v>
      </c>
      <c r="M34" s="26">
        <v>7</v>
      </c>
      <c r="N34" s="26">
        <v>7</v>
      </c>
      <c r="O34">
        <f>IF(N34&lt;6,N34-2,IF(N34&gt;10,14-N34,4))</f>
        <v>4</v>
      </c>
      <c r="P34">
        <f ca="1">INT(RAND()*O34)+1</f>
        <v>3</v>
      </c>
      <c r="Q34">
        <f>IF(N34&lt;10,4,N34-6)</f>
        <v>4</v>
      </c>
      <c r="R34">
        <f ca="1">Q34+P34-1</f>
        <v>6</v>
      </c>
      <c r="S34">
        <f ca="1">N34-R34+3</f>
        <v>4</v>
      </c>
      <c r="T34">
        <f ca="1">IF(S34=2,10000,10^(2*S34-1))</f>
        <v>10000000</v>
      </c>
      <c r="U34">
        <f ca="1">IF(S34=9,10^18-1,10^(2*S34+1)-1)</f>
        <v>999999999</v>
      </c>
      <c r="V34">
        <f ca="1">INT(RAND()*(U34-T34+1)+T34)</f>
        <v>120947462</v>
      </c>
      <c r="W34">
        <f ca="1">INT(V34^(1/R34))</f>
        <v>22</v>
      </c>
      <c r="X34">
        <f ca="1">W34^R34</f>
        <v>113379904</v>
      </c>
      <c r="Y34">
        <f ca="1">IF(X34&lt;T34,W34+1,W34)</f>
        <v>22</v>
      </c>
      <c r="Z34">
        <f ca="1">Y34^R34</f>
        <v>113379904</v>
      </c>
      <c r="AA34">
        <v>5</v>
      </c>
      <c r="AB34">
        <f ca="1">R34</f>
        <v>6</v>
      </c>
      <c r="AC34">
        <v>45</v>
      </c>
      <c r="AD34">
        <v>56</v>
      </c>
      <c r="AE34">
        <f ca="1">Y34</f>
        <v>22</v>
      </c>
      <c r="AG34" s="2">
        <f ca="1">Z34</f>
        <v>113379904</v>
      </c>
      <c r="AI34" s="2">
        <f ca="1">INT(LOG(AG34-0.05))+1</f>
        <v>9</v>
      </c>
      <c r="AJ34" s="2">
        <f ca="1">INT(AI34/2)+AB34-3</f>
        <v>7</v>
      </c>
      <c r="AL34" s="2">
        <f ca="1">AE34^3</f>
        <v>10648</v>
      </c>
      <c r="AM34" s="2">
        <f ca="1">AE34^(AB34-3)</f>
        <v>10648</v>
      </c>
      <c r="AN34">
        <f ca="1">INT(AL34/10000)</f>
        <v>1</v>
      </c>
      <c r="AO34">
        <f ca="1">INT(AM34/10000)</f>
        <v>1</v>
      </c>
      <c r="AP34">
        <f ca="1">AL34-10000*AN34</f>
        <v>648</v>
      </c>
      <c r="AQ34">
        <f ca="1">AM34-10000*AO34</f>
        <v>648</v>
      </c>
      <c r="AS34">
        <f ca="1">AO34*AN34</f>
        <v>1</v>
      </c>
      <c r="AT34">
        <f ca="1">AQ34*AN34+AP34*AO34</f>
        <v>1296</v>
      </c>
      <c r="AU34">
        <f ca="1">AQ34*AP34</f>
        <v>419904</v>
      </c>
      <c r="AV34">
        <f ca="1">AR34-10000*INT(AR34/10000)+INT(AS34/10000)</f>
        <v>0</v>
      </c>
      <c r="AW34">
        <f ca="1">AS34-10000*INT(AS34/10000)+INT(AT34/10000)</f>
        <v>1</v>
      </c>
      <c r="AX34">
        <f ca="1">AT34-10000*INT(AT34/10000)+INT(AU34/10000)</f>
        <v>1337</v>
      </c>
      <c r="AY34">
        <f ca="1">AU34-10000*INT(AU34/10000)</f>
        <v>9904</v>
      </c>
      <c r="BB34" s="2">
        <f ca="1">AV34+INT(AW34/10000)</f>
        <v>0</v>
      </c>
      <c r="BC34" s="40">
        <f ca="1">AW34-10000*INT(AW34/10000)+INT(AX34/10000)</f>
        <v>1</v>
      </c>
      <c r="BD34" s="40">
        <f ca="1">AX34-10000*INT(AX34/10000)+INT(AY34/10000)</f>
        <v>1337</v>
      </c>
      <c r="BE34" s="40">
        <f ca="1">AY34-10000*INT(AY34/10000)</f>
        <v>9904</v>
      </c>
      <c r="BF34" s="2"/>
      <c r="BG34" t="str">
        <f ca="1">IF(BB34=0,"0000",IF(BB34&lt;10,"000",IF(BB34&lt;100,"00",IF(BB34&lt;1000,"0",""))))</f>
        <v>0000</v>
      </c>
      <c r="BH34" s="40">
        <f ca="1">BB34</f>
        <v>0</v>
      </c>
      <c r="BI34" t="str">
        <f ca="1">IF(BC34&lt;10,"000",IF(BC34&lt;100,"00",IF(BC34&lt;1000,"0","")))</f>
        <v>000</v>
      </c>
      <c r="BJ34" s="40">
        <f ca="1">BC34</f>
        <v>1</v>
      </c>
      <c r="BK34" t="str">
        <f ca="1">IF(BD34&lt;10,"000",IF(BD34&lt;100,"00",IF(BD34&lt;1000,"0","")))</f>
        <v/>
      </c>
      <c r="BL34" s="40">
        <f ca="1">BD34</f>
        <v>1337</v>
      </c>
      <c r="BM34" t="str">
        <f ca="1">IF(BE34&lt;10,"000",IF(BE34&lt;100,"00",IF(BE34&lt;1000,"0","")))</f>
        <v/>
      </c>
      <c r="BN34" s="40">
        <f ca="1">BE34</f>
        <v>9904</v>
      </c>
      <c r="BO34" t="str">
        <f ca="1">TEXT(BH34,0)&amp;BI34&amp;TEXT(BJ34,0)</f>
        <v>00001</v>
      </c>
      <c r="BP34" t="str">
        <f ca="1">BK34&amp;TEXT(BL34,0)&amp;BM34&amp;TEXT(BN34,0)</f>
        <v>13379904</v>
      </c>
      <c r="BQ34" t="str">
        <f ca="1">BO34&amp;BP34</f>
        <v>0000113379904</v>
      </c>
    </row>
    <row r="35" spans="1:69" ht="18" x14ac:dyDescent="0.25">
      <c r="B35" s="42"/>
      <c r="C35" s="42"/>
      <c r="D35" s="42"/>
      <c r="E35" s="42"/>
      <c r="F35" s="41"/>
      <c r="G35" s="42"/>
      <c r="H35" s="47"/>
      <c r="I35" s="42"/>
      <c r="J35" s="48"/>
      <c r="M35" s="26"/>
      <c r="N35" s="26"/>
      <c r="AG35" s="2"/>
    </row>
    <row r="36" spans="1:69" ht="18.75" thickBot="1" x14ac:dyDescent="0.3">
      <c r="B36" s="53">
        <f ca="1">AB36</f>
        <v>4</v>
      </c>
      <c r="C36" s="42" t="s">
        <v>119</v>
      </c>
      <c r="D36" s="42"/>
      <c r="E36" s="42"/>
      <c r="F36" s="54">
        <f ca="1">AG36</f>
        <v>924415134406416</v>
      </c>
      <c r="G36" s="55" t="s">
        <v>1</v>
      </c>
      <c r="H36" s="64">
        <f ca="1">AE36</f>
        <v>5514</v>
      </c>
      <c r="I36" s="42"/>
      <c r="J36" s="56">
        <f>M36</f>
        <v>8</v>
      </c>
      <c r="M36" s="26">
        <v>8</v>
      </c>
      <c r="N36" s="26">
        <v>8</v>
      </c>
      <c r="O36">
        <f>IF(N36&lt;6,N36-2,IF(N36&gt;10,14-N36,4))</f>
        <v>4</v>
      </c>
      <c r="P36">
        <f ca="1">INT(RAND()*O36)+1</f>
        <v>1</v>
      </c>
      <c r="Q36">
        <f>IF(N36&lt;10,4,N36-6)</f>
        <v>4</v>
      </c>
      <c r="R36">
        <f ca="1">Q36+P36-1</f>
        <v>4</v>
      </c>
      <c r="S36">
        <f ca="1">N36-R36+3</f>
        <v>7</v>
      </c>
      <c r="T36">
        <f ca="1">IF(S36=2,10000,10^(2*S36-1))</f>
        <v>10000000000000</v>
      </c>
      <c r="U36">
        <f ca="1">IF(S36=9,10^18-1,10^(2*S36+1)-1)</f>
        <v>999999999999999</v>
      </c>
      <c r="V36">
        <f ca="1">INT(RAND()*(U36-T36+1)+T36)</f>
        <v>924865239681712</v>
      </c>
      <c r="W36">
        <f ca="1">INT(V36^(1/R36))</f>
        <v>5514</v>
      </c>
      <c r="X36">
        <f ca="1">W36^R36</f>
        <v>924415134406416</v>
      </c>
      <c r="Y36">
        <f ca="1">IF(X36&lt;T36,W36+1,W36)</f>
        <v>5514</v>
      </c>
      <c r="Z36">
        <f ca="1">Y36^R36</f>
        <v>924415134406416</v>
      </c>
      <c r="AA36">
        <v>5</v>
      </c>
      <c r="AB36">
        <f ca="1">R36</f>
        <v>4</v>
      </c>
      <c r="AC36">
        <v>57</v>
      </c>
      <c r="AD36">
        <v>78</v>
      </c>
      <c r="AE36">
        <f ca="1">Y36</f>
        <v>5514</v>
      </c>
      <c r="AG36" s="2">
        <f ca="1">Z36</f>
        <v>924415134406416</v>
      </c>
      <c r="AI36" s="2">
        <f ca="1">INT(LOG(AG36-0.05))+1</f>
        <v>15</v>
      </c>
      <c r="AJ36" s="2">
        <f ca="1">INT(AI36/2)+AB36-3</f>
        <v>8</v>
      </c>
      <c r="AL36" s="2">
        <f ca="1">AE36^3</f>
        <v>167648736744</v>
      </c>
      <c r="AM36" s="2">
        <f ca="1">AE36^(AB36-3)</f>
        <v>5514</v>
      </c>
      <c r="AN36">
        <f ca="1">INT(AL36/10000)</f>
        <v>16764873</v>
      </c>
      <c r="AO36">
        <f ca="1">INT(AM36/10000)</f>
        <v>0</v>
      </c>
      <c r="AP36">
        <f ca="1">AL36-10000*AN36</f>
        <v>6744</v>
      </c>
      <c r="AQ36">
        <f ca="1">AM36-10000*AO36</f>
        <v>5514</v>
      </c>
      <c r="AS36">
        <f ca="1">AO36*AN36</f>
        <v>0</v>
      </c>
      <c r="AT36">
        <f ca="1">AQ36*AN36+AP36*AO36</f>
        <v>92441509722</v>
      </c>
      <c r="AU36">
        <f ca="1">AQ36*AP36</f>
        <v>37186416</v>
      </c>
      <c r="AV36">
        <f ca="1">AR36-10000*INT(AR36/10000)+INT(AS36/10000)</f>
        <v>0</v>
      </c>
      <c r="AW36">
        <f ca="1">AS36-10000*INT(AS36/10000)+INT(AT36/10000)</f>
        <v>9244150</v>
      </c>
      <c r="AX36">
        <f ca="1">AT36-10000*INT(AT36/10000)+INT(AU36/10000)</f>
        <v>13440</v>
      </c>
      <c r="AY36">
        <f ca="1">AU36-10000*INT(AU36/10000)</f>
        <v>6416</v>
      </c>
      <c r="BB36" s="2">
        <f ca="1">AV36+INT(AW36/10000)</f>
        <v>924</v>
      </c>
      <c r="BC36" s="40">
        <f ca="1">AW36-10000*INT(AW36/10000)+INT(AX36/10000)</f>
        <v>4151</v>
      </c>
      <c r="BD36" s="40">
        <f ca="1">AX36-10000*INT(AX36/10000)+INT(AY36/10000)</f>
        <v>3440</v>
      </c>
      <c r="BE36" s="40">
        <f ca="1">AY36-10000*INT(AY36/10000)</f>
        <v>6416</v>
      </c>
      <c r="BF36" s="2"/>
      <c r="BG36" t="str">
        <f ca="1">IF(BB36=0,"0000",IF(BB36&lt;10,"000",IF(BB36&lt;100,"00",IF(BB36&lt;1000,"0",""))))</f>
        <v>0</v>
      </c>
      <c r="BH36" s="40">
        <f ca="1">BB36</f>
        <v>924</v>
      </c>
      <c r="BI36" t="str">
        <f ca="1">IF(BC36&lt;10,"000",IF(BC36&lt;100,"00",IF(BC36&lt;1000,"0","")))</f>
        <v/>
      </c>
      <c r="BJ36" s="40">
        <f ca="1">BC36</f>
        <v>4151</v>
      </c>
      <c r="BK36" t="str">
        <f ca="1">IF(BD36&lt;10,"000",IF(BD36&lt;100,"00",IF(BD36&lt;1000,"0","")))</f>
        <v/>
      </c>
      <c r="BL36" s="40">
        <f ca="1">BD36</f>
        <v>3440</v>
      </c>
      <c r="BM36" t="str">
        <f ca="1">IF(BE36&lt;10,"000",IF(BE36&lt;100,"00",IF(BE36&lt;1000,"0","")))</f>
        <v/>
      </c>
      <c r="BN36" s="40">
        <f ca="1">BE36</f>
        <v>6416</v>
      </c>
      <c r="BO36" t="str">
        <f ca="1">TEXT(BH36,0)&amp;BI36&amp;TEXT(BJ36,0)</f>
        <v>9244151</v>
      </c>
      <c r="BP36" t="str">
        <f ca="1">BK36&amp;TEXT(BL36,0)&amp;BM36&amp;TEXT(BN36,0)</f>
        <v>34406416</v>
      </c>
      <c r="BQ36" t="str">
        <f ca="1">BO36&amp;BP36</f>
        <v>924415134406416</v>
      </c>
    </row>
    <row r="37" spans="1:69" ht="18" x14ac:dyDescent="0.25">
      <c r="B37" s="42"/>
      <c r="C37" s="42"/>
      <c r="D37" s="42"/>
      <c r="E37" s="42"/>
      <c r="F37" s="41"/>
      <c r="G37" s="42"/>
      <c r="H37" s="47"/>
      <c r="I37" s="42"/>
      <c r="J37" s="48"/>
      <c r="M37" s="26"/>
      <c r="N37" s="26"/>
      <c r="AG37" s="2"/>
      <c r="AJ37" s="17"/>
      <c r="BH37" s="40"/>
    </row>
    <row r="38" spans="1:69" ht="18.75" thickBot="1" x14ac:dyDescent="0.3">
      <c r="B38" s="53">
        <f ca="1">AB38</f>
        <v>6</v>
      </c>
      <c r="C38" s="42" t="s">
        <v>119</v>
      </c>
      <c r="D38" s="42"/>
      <c r="E38" s="42"/>
      <c r="F38" s="54">
        <f ca="1">AG38</f>
        <v>3814697265625</v>
      </c>
      <c r="G38" s="55" t="s">
        <v>1</v>
      </c>
      <c r="H38" s="64">
        <f ca="1">AE38</f>
        <v>125</v>
      </c>
      <c r="I38" s="42"/>
      <c r="J38" s="56">
        <f>M38</f>
        <v>9</v>
      </c>
      <c r="M38" s="26">
        <v>9</v>
      </c>
      <c r="N38" s="26">
        <v>9</v>
      </c>
      <c r="O38">
        <f>IF(N38&lt;6,N38-2,IF(N38&gt;10,14-N38,4))</f>
        <v>4</v>
      </c>
      <c r="P38">
        <f ca="1">INT(RAND()*O38)+1</f>
        <v>3</v>
      </c>
      <c r="Q38">
        <f>IF(N38&lt;10,4,N38-6)</f>
        <v>4</v>
      </c>
      <c r="R38">
        <f ca="1">Q38+P38-1</f>
        <v>6</v>
      </c>
      <c r="S38">
        <f ca="1">N38-R38+3</f>
        <v>6</v>
      </c>
      <c r="T38">
        <f ca="1">IF(S38=2,10000,10^(2*S38-1))</f>
        <v>100000000000</v>
      </c>
      <c r="U38">
        <f ca="1">IF(S38=9,10^18-1,10^(2*S38+1)-1)</f>
        <v>9999999999999</v>
      </c>
      <c r="V38">
        <f ca="1">INT(RAND()*(U38-T38+1)+T38)</f>
        <v>3884560716399</v>
      </c>
      <c r="W38">
        <f ca="1">INT(V38^(1/R38))</f>
        <v>125</v>
      </c>
      <c r="X38">
        <f ca="1">W38^R38</f>
        <v>3814697265625</v>
      </c>
      <c r="Y38">
        <f ca="1">IF(X38&lt;T38,W38+1,W38)</f>
        <v>125</v>
      </c>
      <c r="Z38">
        <f ca="1">Y38^R38</f>
        <v>3814697265625</v>
      </c>
      <c r="AA38">
        <v>5</v>
      </c>
      <c r="AB38">
        <f ca="1">R38</f>
        <v>6</v>
      </c>
      <c r="AC38">
        <v>79</v>
      </c>
      <c r="AD38">
        <v>99</v>
      </c>
      <c r="AE38">
        <f ca="1">Y38</f>
        <v>125</v>
      </c>
      <c r="AG38" s="2">
        <f ca="1">Z38</f>
        <v>3814697265625</v>
      </c>
      <c r="AI38" s="2">
        <f ca="1">INT(LOG(AG38-0.05))+1</f>
        <v>13</v>
      </c>
      <c r="AJ38" s="2">
        <f ca="1">INT(AI38/2)+AB38-3</f>
        <v>9</v>
      </c>
      <c r="AL38" s="2">
        <f ca="1">AE38^3</f>
        <v>1953125</v>
      </c>
      <c r="AM38" s="2">
        <f ca="1">AE38^(AB38-3)</f>
        <v>1953125</v>
      </c>
      <c r="AN38">
        <f ca="1">INT(AL38/10000)</f>
        <v>195</v>
      </c>
      <c r="AO38">
        <f ca="1">INT(AM38/10000)</f>
        <v>195</v>
      </c>
      <c r="AP38">
        <f ca="1">AL38-10000*AN38</f>
        <v>3125</v>
      </c>
      <c r="AQ38">
        <f ca="1">AM38-10000*AO38</f>
        <v>3125</v>
      </c>
      <c r="AS38">
        <f ca="1">AO38*AN38</f>
        <v>38025</v>
      </c>
      <c r="AT38">
        <f ca="1">AQ38*AN38+AP38*AO38</f>
        <v>1218750</v>
      </c>
      <c r="AU38">
        <f ca="1">AQ38*AP38</f>
        <v>9765625</v>
      </c>
      <c r="AV38">
        <f ca="1">AR38-10000*INT(AR38/10000)+INT(AS38/10000)</f>
        <v>3</v>
      </c>
      <c r="AW38">
        <f ca="1">AS38-10000*INT(AS38/10000)+INT(AT38/10000)</f>
        <v>8146</v>
      </c>
      <c r="AX38">
        <f ca="1">AT38-10000*INT(AT38/10000)+INT(AU38/10000)</f>
        <v>9726</v>
      </c>
      <c r="AY38">
        <f ca="1">AU38-10000*INT(AU38/10000)</f>
        <v>5625</v>
      </c>
      <c r="BB38" s="2">
        <f ca="1">AV38+INT(AW38/10000)</f>
        <v>3</v>
      </c>
      <c r="BC38" s="40">
        <f ca="1">AW38-10000*INT(AW38/10000)+INT(AX38/10000)</f>
        <v>8146</v>
      </c>
      <c r="BD38" s="40">
        <f ca="1">AX38-10000*INT(AX38/10000)+INT(AY38/10000)</f>
        <v>9726</v>
      </c>
      <c r="BE38" s="40">
        <f ca="1">AY38-10000*INT(AY38/10000)</f>
        <v>5625</v>
      </c>
      <c r="BF38" s="2"/>
      <c r="BG38" t="str">
        <f ca="1">IF(BB38=0,"0000",IF(BB38&lt;10,"000",IF(BB38&lt;100,"00",IF(BB38&lt;1000,"0",""))))</f>
        <v>000</v>
      </c>
      <c r="BH38" s="40">
        <f ca="1">BB38</f>
        <v>3</v>
      </c>
      <c r="BI38" t="str">
        <f ca="1">IF(BC38&lt;10,"000",IF(BC38&lt;100,"00",IF(BC38&lt;1000,"0","")))</f>
        <v/>
      </c>
      <c r="BJ38" s="40">
        <f ca="1">BC38</f>
        <v>8146</v>
      </c>
      <c r="BK38" t="str">
        <f ca="1">IF(BD38&lt;10,"000",IF(BD38&lt;100,"00",IF(BD38&lt;1000,"0","")))</f>
        <v/>
      </c>
      <c r="BL38" s="40">
        <f ca="1">BD38</f>
        <v>9726</v>
      </c>
      <c r="BM38" t="str">
        <f ca="1">IF(BE38&lt;10,"000",IF(BE38&lt;100,"00",IF(BE38&lt;1000,"0","")))</f>
        <v/>
      </c>
      <c r="BN38" s="40">
        <f ca="1">BE38</f>
        <v>5625</v>
      </c>
      <c r="BO38" t="str">
        <f ca="1">TEXT(BH38,0)&amp;BI38&amp;TEXT(BJ38,0)</f>
        <v>38146</v>
      </c>
      <c r="BP38" t="str">
        <f ca="1">BK38&amp;TEXT(BL38,0)&amp;BM38&amp;TEXT(BN38,0)</f>
        <v>97265625</v>
      </c>
      <c r="BQ38" t="str">
        <f ca="1">BO38&amp;BP38</f>
        <v>3814697265625</v>
      </c>
    </row>
    <row r="39" spans="1:69" ht="18" x14ac:dyDescent="0.25">
      <c r="B39" s="42"/>
      <c r="C39" s="42"/>
      <c r="D39" s="42"/>
      <c r="E39" s="42"/>
      <c r="F39" s="41"/>
      <c r="G39" s="42"/>
      <c r="H39" s="47"/>
      <c r="I39" s="42"/>
      <c r="J39" s="48"/>
      <c r="L39" s="57"/>
      <c r="M39" s="26"/>
      <c r="N39" s="26"/>
      <c r="AG39" s="2"/>
      <c r="AJ39" s="17"/>
    </row>
    <row r="40" spans="1:69" ht="18.75" thickBot="1" x14ac:dyDescent="0.3">
      <c r="B40" s="53">
        <f ca="1">AB40</f>
        <v>6</v>
      </c>
      <c r="C40" s="42" t="s">
        <v>119</v>
      </c>
      <c r="D40" s="42"/>
      <c r="E40" s="42"/>
      <c r="F40" s="54">
        <f ca="1">AG40</f>
        <v>9294114390625</v>
      </c>
      <c r="G40" s="55" t="s">
        <v>1</v>
      </c>
      <c r="H40" s="64">
        <f ca="1">AE40</f>
        <v>145</v>
      </c>
      <c r="I40" s="42"/>
      <c r="J40" s="56">
        <f>M40</f>
        <v>9</v>
      </c>
      <c r="M40" s="26">
        <v>9</v>
      </c>
      <c r="N40" s="26">
        <v>9</v>
      </c>
      <c r="O40">
        <f>IF(N40&lt;6,N40-2,IF(N40&gt;10,14-N40,4))</f>
        <v>4</v>
      </c>
      <c r="P40">
        <f ca="1">INT(RAND()*O40)+1</f>
        <v>3</v>
      </c>
      <c r="Q40">
        <f>IF(N40&lt;10,4,N40-6)</f>
        <v>4</v>
      </c>
      <c r="R40">
        <f ca="1">Q40+P40-1</f>
        <v>6</v>
      </c>
      <c r="S40">
        <f ca="1">N40-R40+3</f>
        <v>6</v>
      </c>
      <c r="T40">
        <f ca="1">IF(S40=2,10000,10^(2*S40-1))</f>
        <v>100000000000</v>
      </c>
      <c r="U40">
        <f ca="1">IF(S40=9,10^18-1,10^(2*S40+1)-1)</f>
        <v>9999999999999</v>
      </c>
      <c r="V40">
        <f ca="1">INT(RAND()*(U40-T40+1)+T40)</f>
        <v>9488649728155</v>
      </c>
      <c r="W40">
        <f ca="1">INT(V40^(1/R40))</f>
        <v>145</v>
      </c>
      <c r="X40">
        <f ca="1">W40^R40</f>
        <v>9294114390625</v>
      </c>
      <c r="Y40">
        <f ca="1">IF(X40&lt;T40,W40+1,W40)</f>
        <v>145</v>
      </c>
      <c r="Z40">
        <f ca="1">Y40^R40</f>
        <v>9294114390625</v>
      </c>
      <c r="AA40">
        <v>6</v>
      </c>
      <c r="AB40">
        <f ca="1">R40</f>
        <v>6</v>
      </c>
      <c r="AC40">
        <v>101</v>
      </c>
      <c r="AD40">
        <v>139</v>
      </c>
      <c r="AE40">
        <f ca="1">Y40</f>
        <v>145</v>
      </c>
      <c r="AG40" s="2">
        <f ca="1">Z40</f>
        <v>9294114390625</v>
      </c>
      <c r="AI40" s="2">
        <f ca="1">INT(LOG(AG40-0.05))+1</f>
        <v>13</v>
      </c>
      <c r="AJ40" s="2">
        <f ca="1">INT(AI40/2)+AB40-3</f>
        <v>9</v>
      </c>
      <c r="AL40" s="2">
        <f ca="1">AE40^3</f>
        <v>3048625</v>
      </c>
      <c r="AM40" s="2">
        <f ca="1">AE40^(AB40-3)</f>
        <v>3048625</v>
      </c>
      <c r="AN40">
        <f ca="1">INT(AL40/10000)</f>
        <v>304</v>
      </c>
      <c r="AO40">
        <f ca="1">INT(AM40/10000)</f>
        <v>304</v>
      </c>
      <c r="AP40">
        <f ca="1">AL40-10000*AN40</f>
        <v>8625</v>
      </c>
      <c r="AQ40">
        <f ca="1">AM40-10000*AO40</f>
        <v>8625</v>
      </c>
      <c r="AS40">
        <f ca="1">AO40*AN40</f>
        <v>92416</v>
      </c>
      <c r="AT40">
        <f ca="1">AQ40*AN40+AP40*AO40</f>
        <v>5244000</v>
      </c>
      <c r="AU40">
        <f ca="1">AQ40*AP40</f>
        <v>74390625</v>
      </c>
      <c r="AV40">
        <f ca="1">AR40-10000*INT(AR40/10000)+INT(AS40/10000)</f>
        <v>9</v>
      </c>
      <c r="AW40">
        <f ca="1">AS40-10000*INT(AS40/10000)+INT(AT40/10000)</f>
        <v>2940</v>
      </c>
      <c r="AX40">
        <f ca="1">AT40-10000*INT(AT40/10000)+INT(AU40/10000)</f>
        <v>11439</v>
      </c>
      <c r="AY40">
        <f ca="1">AU40-10000*INT(AU40/10000)</f>
        <v>625</v>
      </c>
      <c r="BB40" s="2">
        <f ca="1">AV40+INT(AW40/10000)</f>
        <v>9</v>
      </c>
      <c r="BC40" s="40">
        <f ca="1">AW40-10000*INT(AW40/10000)+INT(AX40/10000)</f>
        <v>2941</v>
      </c>
      <c r="BD40" s="40">
        <f ca="1">AX40-10000*INT(AX40/10000)+INT(AY40/10000)</f>
        <v>1439</v>
      </c>
      <c r="BE40" s="40">
        <f ca="1">AY40-10000*INT(AY40/10000)</f>
        <v>625</v>
      </c>
      <c r="BF40" s="2"/>
      <c r="BG40" t="str">
        <f ca="1">IF(BB40=0,"0000",IF(BB40&lt;10,"000",IF(BB40&lt;100,"00",IF(BB40&lt;1000,"0",""))))</f>
        <v>000</v>
      </c>
      <c r="BH40" s="40">
        <f ca="1">BB40</f>
        <v>9</v>
      </c>
      <c r="BI40" t="str">
        <f ca="1">IF(BC40&lt;10,"000",IF(BC40&lt;100,"00",IF(BC40&lt;1000,"0","")))</f>
        <v/>
      </c>
      <c r="BJ40" s="40">
        <f ca="1">BC40</f>
        <v>2941</v>
      </c>
      <c r="BK40" t="str">
        <f ca="1">IF(BD40&lt;10,"000",IF(BD40&lt;100,"00",IF(BD40&lt;1000,"0","")))</f>
        <v/>
      </c>
      <c r="BL40" s="40">
        <f ca="1">BD40</f>
        <v>1439</v>
      </c>
      <c r="BM40" t="str">
        <f ca="1">IF(BE40&lt;10,"000",IF(BE40&lt;100,"00",IF(BE40&lt;1000,"0","")))</f>
        <v>0</v>
      </c>
      <c r="BN40" s="40">
        <f ca="1">BE40</f>
        <v>625</v>
      </c>
      <c r="BO40" t="str">
        <f ca="1">TEXT(BH40,0)&amp;BI40&amp;TEXT(BJ40,0)</f>
        <v>92941</v>
      </c>
      <c r="BP40" t="str">
        <f ca="1">BK40&amp;TEXT(BL40,0)&amp;BM40&amp;TEXT(BN40,0)</f>
        <v>14390625</v>
      </c>
      <c r="BQ40" t="str">
        <f ca="1">BO40&amp;BP40</f>
        <v>9294114390625</v>
      </c>
    </row>
    <row r="41" spans="1:69" ht="18" x14ac:dyDescent="0.25">
      <c r="B41" s="41"/>
      <c r="C41" s="41"/>
      <c r="D41" s="42"/>
      <c r="E41" s="42"/>
      <c r="F41" s="2"/>
      <c r="G41" s="42"/>
      <c r="H41" s="58"/>
      <c r="I41" s="42"/>
      <c r="J41" s="48"/>
    </row>
    <row r="42" spans="1:69" ht="18" x14ac:dyDescent="0.25">
      <c r="B42" s="41"/>
      <c r="C42" s="41"/>
      <c r="D42" s="42"/>
      <c r="E42" s="42"/>
      <c r="F42" s="42"/>
      <c r="G42" s="42"/>
      <c r="H42" s="59" t="s">
        <v>44</v>
      </c>
      <c r="I42" s="42"/>
      <c r="J42" s="48">
        <f>SUM(J7:J40)</f>
        <v>103</v>
      </c>
    </row>
    <row r="43" spans="1:69" x14ac:dyDescent="0.2">
      <c r="A43" t="s">
        <v>2</v>
      </c>
      <c r="K43" t="s">
        <v>2</v>
      </c>
    </row>
  </sheetData>
  <printOptions horizontalCentered="1"/>
  <pageMargins left="0" right="0" top="0.39370078740157483" bottom="0" header="0" footer="0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H55"/>
  <sheetViews>
    <sheetView workbookViewId="0"/>
  </sheetViews>
  <sheetFormatPr defaultColWidth="9.140625" defaultRowHeight="12.75" x14ac:dyDescent="0.2"/>
  <cols>
    <col min="1" max="1" width="1.42578125" style="9" customWidth="1"/>
    <col min="2" max="2" width="2.42578125" style="9" customWidth="1"/>
    <col min="3" max="3" width="13.42578125" style="9" customWidth="1"/>
    <col min="4" max="4" width="0.85546875" style="9" customWidth="1"/>
    <col min="5" max="5" width="5" style="9" customWidth="1"/>
    <col min="6" max="6" width="8.140625" style="9" customWidth="1"/>
    <col min="7" max="7" width="2.42578125" style="9" customWidth="1"/>
    <col min="8" max="8" width="13.42578125" style="9" customWidth="1"/>
    <col min="9" max="9" width="0.85546875" style="9" customWidth="1"/>
    <col min="10" max="10" width="5" style="9" customWidth="1"/>
    <col min="11" max="11" width="8.140625" style="9" customWidth="1"/>
    <col min="12" max="12" width="2.42578125" style="9" customWidth="1"/>
    <col min="13" max="13" width="13.42578125" style="9" customWidth="1"/>
    <col min="14" max="14" width="0.85546875" style="9" customWidth="1"/>
    <col min="15" max="15" width="5" style="9" customWidth="1"/>
    <col min="16" max="16" width="0.5703125" style="9" customWidth="1"/>
    <col min="17" max="18" width="13.42578125" style="9" hidden="1" customWidth="1"/>
    <col min="19" max="19" width="2.7109375" style="7" hidden="1" customWidth="1"/>
    <col min="20" max="20" width="13.42578125" style="9" hidden="1" customWidth="1"/>
    <col min="21" max="21" width="2.7109375" style="7" hidden="1" customWidth="1"/>
    <col min="22" max="22" width="13.42578125" style="9" hidden="1" customWidth="1"/>
    <col min="23" max="23" width="2.7109375" style="7" hidden="1" customWidth="1"/>
    <col min="24" max="24" width="13.42578125" style="9" hidden="1" customWidth="1"/>
    <col min="25" max="25" width="2.7109375" style="7" hidden="1" customWidth="1"/>
    <col min="26" max="26" width="13.42578125" style="9" hidden="1" customWidth="1"/>
    <col min="27" max="27" width="2.5703125" style="10" hidden="1" customWidth="1"/>
    <col min="28" max="28" width="2.85546875" style="10" hidden="1" customWidth="1"/>
    <col min="29" max="29" width="13.140625" style="9" hidden="1" customWidth="1"/>
    <col min="30" max="30" width="1.140625" style="9" hidden="1" customWidth="1"/>
    <col min="31" max="31" width="4.42578125" style="9" hidden="1" customWidth="1"/>
    <col min="32" max="32" width="0.85546875" style="11" hidden="1" customWidth="1"/>
    <col min="33" max="33" width="9.7109375" style="11" hidden="1" customWidth="1"/>
    <col min="34" max="39" width="9" style="11" hidden="1" customWidth="1"/>
    <col min="40" max="40" width="9.7109375" style="11" hidden="1" customWidth="1"/>
    <col min="41" max="42" width="9.140625" style="9" hidden="1" customWidth="1"/>
    <col min="43" max="43" width="11" style="9" hidden="1" customWidth="1"/>
    <col min="44" max="44" width="1.85546875" style="9" hidden="1" customWidth="1"/>
    <col min="45" max="45" width="9.140625" style="9" hidden="1" customWidth="1"/>
    <col min="46" max="46" width="1.85546875" style="9" hidden="1" customWidth="1"/>
    <col min="47" max="47" width="9.140625" style="9" hidden="1" customWidth="1"/>
    <col min="48" max="48" width="1.85546875" style="9" hidden="1" customWidth="1"/>
    <col min="49" max="49" width="9.140625" style="9" hidden="1" customWidth="1"/>
    <col min="50" max="50" width="1.85546875" style="9" hidden="1" customWidth="1"/>
    <col min="51" max="51" width="9.140625" style="9" hidden="1" customWidth="1"/>
    <col min="52" max="52" width="1.85546875" style="9" hidden="1" customWidth="1"/>
    <col min="53" max="53" width="9.140625" style="9" hidden="1" customWidth="1"/>
    <col min="54" max="54" width="2" style="9" hidden="1" customWidth="1"/>
    <col min="55" max="86" width="9.140625" style="9" hidden="1" customWidth="1"/>
    <col min="87" max="88" width="0" style="9" hidden="1" customWidth="1"/>
    <col min="89" max="16384" width="9.140625" style="9"/>
  </cols>
  <sheetData>
    <row r="1" spans="2:79" ht="6.75" customHeight="1" x14ac:dyDescent="0.2">
      <c r="P1" s="11" t="s">
        <v>2</v>
      </c>
      <c r="AK1" s="11">
        <v>1</v>
      </c>
      <c r="AM1" s="11">
        <v>8</v>
      </c>
    </row>
    <row r="2" spans="2:79" ht="15.75" x14ac:dyDescent="0.25">
      <c r="B2" s="67" t="s">
        <v>190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V2" s="7"/>
      <c r="X2" s="7"/>
      <c r="Z2" s="7"/>
      <c r="AA2" s="7"/>
      <c r="AH2" s="167"/>
      <c r="AI2" s="167" t="str">
        <f>IF(AK2&lt;AK1,"NO",IF(AK2&gt;AM1,"NO",IF(AM2&lt;AK1,"NO",IF(AM2&gt;AM1,"NO",IF(AK2&gt;AM2,"NO",IF(AK2&gt;INT(AK2),"NO",IF(AM2&gt;INT(AM2),"NO","OK")))))))</f>
        <v>OK</v>
      </c>
      <c r="AJ2" s="12" t="s">
        <v>8</v>
      </c>
      <c r="AK2" s="12">
        <v>1</v>
      </c>
      <c r="AL2" s="12" t="s">
        <v>9</v>
      </c>
      <c r="AM2" s="12">
        <v>8</v>
      </c>
      <c r="AP2" s="9">
        <f>AM2-AK2</f>
        <v>7</v>
      </c>
      <c r="AQ2" s="85">
        <v>1</v>
      </c>
      <c r="AR2" s="85"/>
      <c r="AS2" s="85">
        <v>2</v>
      </c>
      <c r="AT2" s="85"/>
      <c r="AU2" s="85">
        <v>3</v>
      </c>
      <c r="AV2" s="85"/>
      <c r="AW2" s="85">
        <v>4</v>
      </c>
      <c r="AX2" s="85"/>
      <c r="AY2" s="85">
        <v>5</v>
      </c>
      <c r="AZ2" s="85"/>
      <c r="BA2" s="85">
        <v>6</v>
      </c>
      <c r="BI2" s="9" t="s">
        <v>50</v>
      </c>
      <c r="BL2" s="9" t="s">
        <v>53</v>
      </c>
    </row>
    <row r="3" spans="2:79" ht="15.75" x14ac:dyDescent="0.25">
      <c r="B3" s="67" t="s">
        <v>191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AG3" s="12" t="s">
        <v>192</v>
      </c>
      <c r="AK3" s="167" t="s">
        <v>60</v>
      </c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I3" s="9" t="s">
        <v>51</v>
      </c>
      <c r="BL3" s="9" t="s">
        <v>61</v>
      </c>
      <c r="BO3" s="7" t="s">
        <v>62</v>
      </c>
      <c r="BV3" s="7" t="s">
        <v>63</v>
      </c>
      <c r="BW3" s="7" t="s">
        <v>64</v>
      </c>
    </row>
    <row r="4" spans="2:79" ht="30" customHeight="1" x14ac:dyDescent="0.2">
      <c r="AA4" s="9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O4" s="7"/>
      <c r="BV4" s="7"/>
      <c r="BW4" s="7"/>
    </row>
    <row r="5" spans="2:79" ht="17.25" customHeight="1" x14ac:dyDescent="0.25">
      <c r="E5" s="66" t="s">
        <v>175</v>
      </c>
      <c r="J5" s="66" t="s">
        <v>175</v>
      </c>
      <c r="O5" s="66" t="s">
        <v>175</v>
      </c>
      <c r="AA5" s="78"/>
      <c r="AG5" s="11">
        <v>1</v>
      </c>
      <c r="AJ5" s="12"/>
      <c r="AK5" s="12" t="s">
        <v>184</v>
      </c>
      <c r="AL5" s="12" t="s">
        <v>185</v>
      </c>
      <c r="AM5" s="12" t="s">
        <v>186</v>
      </c>
      <c r="AO5" s="9">
        <v>1</v>
      </c>
      <c r="AP5" s="9">
        <f>AK2</f>
        <v>1</v>
      </c>
      <c r="AQ5" s="85">
        <f ca="1">INT(RAND()*9*10^($BV5-1)+10^($BV5-1))</f>
        <v>511</v>
      </c>
      <c r="AR5" s="85"/>
      <c r="AS5" s="85">
        <f ca="1">INT(AQ5*(RAND()*0.4+0.3))</f>
        <v>176</v>
      </c>
      <c r="AT5" s="85"/>
      <c r="AU5" s="85">
        <f ca="1">INT(AQ5*(RAND()*0.5+0.5))</f>
        <v>433</v>
      </c>
      <c r="AV5" s="85"/>
      <c r="AW5" s="85">
        <f ca="1">INT(AQ5*(RAND()*0.4+0.3))</f>
        <v>326</v>
      </c>
      <c r="AX5" s="85"/>
      <c r="AY5" s="85">
        <f ca="1">INT(RAND()*9*10^($BV5-1)+10^($BV5-1))</f>
        <v>844</v>
      </c>
      <c r="AZ5" s="85"/>
      <c r="BA5" s="85">
        <v>0</v>
      </c>
      <c r="BC5" s="9">
        <f ca="1">SUM(AQ5:BA5)</f>
        <v>2290</v>
      </c>
      <c r="BD5" s="9">
        <f ca="1">MAX(AQ5:BA5)</f>
        <v>844</v>
      </c>
      <c r="BE5" s="9">
        <f ca="1">COUNT(AQ5:BA5)</f>
        <v>6</v>
      </c>
      <c r="BF5" s="9">
        <f ca="1">INT(LOG(BD5+0.5))+1</f>
        <v>3</v>
      </c>
      <c r="BG5" s="9">
        <f>BV5+BW5-3</f>
        <v>3</v>
      </c>
      <c r="BH5" s="9">
        <f ca="1">AQ5-AS5</f>
        <v>335</v>
      </c>
      <c r="BI5" s="9">
        <f ca="1">IF(BY5&gt;2,AU5,0)</f>
        <v>433</v>
      </c>
      <c r="BJ5" s="9">
        <f>IF(BY5&gt;3,AW5,0)</f>
        <v>0</v>
      </c>
      <c r="BK5" s="9">
        <f>IF(BY5&gt;4,AY5,0)</f>
        <v>0</v>
      </c>
      <c r="BL5" s="9">
        <f>IF(BW5=6,BA5,0)</f>
        <v>0</v>
      </c>
      <c r="BM5" s="9">
        <f ca="1">BH5+BI5-BJ5+BK5</f>
        <v>768</v>
      </c>
      <c r="BO5" s="9">
        <f>AP5-1</f>
        <v>0</v>
      </c>
      <c r="BP5" s="9">
        <f>INT(0.5+BO5/2)</f>
        <v>0</v>
      </c>
      <c r="BQ5" s="9">
        <f>BO5-4</f>
        <v>-4</v>
      </c>
      <c r="BR5" s="9">
        <f>IF(BQ5&gt;BP5,BQ5,BP5)</f>
        <v>0</v>
      </c>
      <c r="BS5" s="9">
        <f>IF(BO5&gt;8,8,BO5)</f>
        <v>0</v>
      </c>
      <c r="BT5" s="9">
        <f>BS5-BR5</f>
        <v>0</v>
      </c>
      <c r="BU5" s="9">
        <f ca="1">INT((RAND()*BT5)+0.5)+BR5</f>
        <v>0</v>
      </c>
      <c r="BV5" s="11">
        <v>3</v>
      </c>
      <c r="BW5" s="9">
        <f>BY5</f>
        <v>3</v>
      </c>
      <c r="BY5" s="9">
        <f>IF(AP5&lt;3,3,IF(AP5&lt;7,4,5))</f>
        <v>3</v>
      </c>
      <c r="CA5" s="11" t="s">
        <v>193</v>
      </c>
    </row>
    <row r="6" spans="2:79" ht="17.25" customHeight="1" x14ac:dyDescent="0.25">
      <c r="E6" s="66" t="s">
        <v>176</v>
      </c>
      <c r="J6" s="66" t="s">
        <v>176</v>
      </c>
      <c r="O6" s="66" t="s">
        <v>176</v>
      </c>
      <c r="R6" s="71"/>
      <c r="S6" s="77"/>
      <c r="T6" s="71"/>
      <c r="U6" s="77"/>
      <c r="V6" s="71"/>
      <c r="W6" s="77"/>
      <c r="X6" s="71"/>
      <c r="Y6" s="77"/>
      <c r="Z6" s="71"/>
      <c r="AA6" s="77"/>
      <c r="AB6" s="77"/>
      <c r="AC6" s="154"/>
      <c r="AD6" s="71"/>
      <c r="AE6" s="75"/>
      <c r="AJ6" s="12"/>
      <c r="AK6" s="12"/>
      <c r="AL6" s="12"/>
      <c r="AQ6" s="85"/>
      <c r="AR6" s="85"/>
      <c r="AS6" s="85"/>
      <c r="AT6" s="85"/>
      <c r="AU6" s="85"/>
      <c r="AV6" s="85"/>
      <c r="AW6" s="85"/>
      <c r="AX6" s="85"/>
      <c r="AY6" s="85"/>
      <c r="AZ6" s="85"/>
      <c r="BA6" s="85"/>
    </row>
    <row r="7" spans="2:79" ht="17.25" customHeight="1" x14ac:dyDescent="0.25">
      <c r="E7" s="66"/>
      <c r="R7" s="71"/>
      <c r="S7" s="77"/>
      <c r="T7" s="71"/>
      <c r="U7" s="77"/>
      <c r="V7" s="71"/>
      <c r="W7" s="77"/>
      <c r="X7" s="71"/>
      <c r="Y7" s="77"/>
      <c r="Z7" s="71"/>
      <c r="AA7" s="77"/>
      <c r="AB7" s="77"/>
      <c r="AC7" s="154"/>
      <c r="AD7" s="71"/>
      <c r="AE7" s="75"/>
      <c r="AJ7" s="12"/>
      <c r="AK7" s="12"/>
      <c r="AL7" s="12"/>
      <c r="AQ7" s="85"/>
      <c r="AR7" s="85"/>
      <c r="AS7" s="85"/>
      <c r="AT7" s="85"/>
      <c r="AU7" s="85"/>
      <c r="AV7" s="85"/>
      <c r="AW7" s="85"/>
      <c r="AX7" s="85"/>
      <c r="AY7" s="85"/>
      <c r="AZ7" s="85"/>
      <c r="BA7" s="85"/>
    </row>
    <row r="8" spans="2:79" ht="17.25" customHeight="1" x14ac:dyDescent="0.25">
      <c r="C8" s="71">
        <f ca="1">IF($BW5&lt;AQ$2,"",AQ5)</f>
        <v>511</v>
      </c>
      <c r="H8" s="71">
        <f ca="1">IF($BW8&lt;AQ$2,"",AQ8)</f>
        <v>5493</v>
      </c>
      <c r="M8" s="71">
        <f ca="1">IF($BW10&lt;AQ$2,"",AQ10)</f>
        <v>4913</v>
      </c>
      <c r="AA8" s="78"/>
      <c r="AG8" s="11">
        <v>1</v>
      </c>
      <c r="AJ8" s="12" t="s">
        <v>187</v>
      </c>
      <c r="AK8" s="12">
        <v>1</v>
      </c>
      <c r="AL8" s="12">
        <v>2</v>
      </c>
      <c r="AM8" s="11">
        <v>1</v>
      </c>
      <c r="AO8" s="9">
        <v>2</v>
      </c>
      <c r="AP8" s="9">
        <f>INT(0.5+(AP$2/13*(AO8-1)))+AK$2</f>
        <v>2</v>
      </c>
      <c r="AQ8" s="85">
        <f ca="1">INT(RAND()*9*10^($BV8-1)+10^($BV8-1))</f>
        <v>5493</v>
      </c>
      <c r="AR8" s="85"/>
      <c r="AS8" s="85">
        <f ca="1">INT(AQ8*(RAND()*0.4+0.3))</f>
        <v>3665</v>
      </c>
      <c r="AT8" s="85"/>
      <c r="AU8" s="85">
        <f ca="1">INT(AQ8*(RAND()*0.5+0.5))</f>
        <v>3813</v>
      </c>
      <c r="AV8" s="85"/>
      <c r="AW8" s="85">
        <f ca="1">INT(AQ8*(RAND()*0.4+0.3))</f>
        <v>2978</v>
      </c>
      <c r="AX8" s="85"/>
      <c r="AY8" s="85">
        <f ca="1">INT(RAND()*9*10^($BV8-1)+10^($BV8-1))</f>
        <v>4882</v>
      </c>
      <c r="AZ8" s="85"/>
      <c r="BA8" s="85">
        <v>0</v>
      </c>
      <c r="BC8" s="9">
        <f ca="1">SUM(AQ8:BA8)</f>
        <v>20831</v>
      </c>
      <c r="BD8" s="9">
        <f ca="1">MAX(AQ8:BA8)</f>
        <v>5493</v>
      </c>
      <c r="BE8" s="9">
        <f ca="1">COUNT(AQ8:BA8)</f>
        <v>6</v>
      </c>
      <c r="BF8" s="9">
        <f ca="1">INT(LOG(BD8+0.5))+1</f>
        <v>4</v>
      </c>
      <c r="BG8" s="9">
        <f>BV8+BW8-3</f>
        <v>4</v>
      </c>
      <c r="BH8" s="9">
        <f ca="1">AQ8-AS8</f>
        <v>1828</v>
      </c>
      <c r="BI8" s="9">
        <f ca="1">IF(BY8&gt;2,AU8,0)</f>
        <v>3813</v>
      </c>
      <c r="BJ8" s="9">
        <f>IF(BY8&gt;3,AW8,0)</f>
        <v>0</v>
      </c>
      <c r="BK8" s="9">
        <f>IF(BY8&gt;4,AY8,0)</f>
        <v>0</v>
      </c>
      <c r="BL8" s="9">
        <f>IF(BW8=6,BA8,0)</f>
        <v>0</v>
      </c>
      <c r="BM8" s="9">
        <f ca="1">BH8+BI8-BJ8+BK8</f>
        <v>5641</v>
      </c>
      <c r="BO8" s="9">
        <f>AP8-1</f>
        <v>1</v>
      </c>
      <c r="BP8" s="9">
        <f>INT(0.5+BO8/2)</f>
        <v>1</v>
      </c>
      <c r="BQ8" s="9">
        <f>BO8-4</f>
        <v>-3</v>
      </c>
      <c r="BR8" s="9">
        <f>IF(BQ8&gt;BP8,BQ8,BP8)</f>
        <v>1</v>
      </c>
      <c r="BS8" s="9">
        <f>IF(BO8&gt;8,8,BO8)</f>
        <v>1</v>
      </c>
      <c r="BT8" s="9">
        <f>BS8-BR8</f>
        <v>0</v>
      </c>
      <c r="BU8" s="9">
        <f ca="1">INT((RAND()*BT8)+0.5)+BR8</f>
        <v>1</v>
      </c>
      <c r="BV8" s="9">
        <v>4</v>
      </c>
      <c r="BW8" s="9">
        <f>BY8</f>
        <v>3</v>
      </c>
      <c r="BY8" s="9">
        <f>IF(AP8&lt;3,3,IF(AP8&lt;7,4,5))</f>
        <v>3</v>
      </c>
    </row>
    <row r="9" spans="2:79" ht="17.25" customHeight="1" x14ac:dyDescent="0.25">
      <c r="B9" s="81" t="s">
        <v>454</v>
      </c>
      <c r="C9" s="71">
        <f ca="1">IF($BW5&lt;AS$2,"",AS5)</f>
        <v>176</v>
      </c>
      <c r="G9" s="81" t="s">
        <v>454</v>
      </c>
      <c r="H9" s="71">
        <f ca="1">IF($BW8&lt;AS$2,"",AS8)</f>
        <v>3665</v>
      </c>
      <c r="L9" s="81" t="s">
        <v>454</v>
      </c>
      <c r="M9" s="71">
        <f ca="1">IF($BW10&lt;AS$2,"",AS10)</f>
        <v>1834</v>
      </c>
      <c r="R9" s="71"/>
      <c r="S9" s="77"/>
      <c r="T9" s="71"/>
      <c r="U9" s="77"/>
      <c r="V9" s="71"/>
      <c r="W9" s="77"/>
      <c r="X9" s="71"/>
      <c r="Y9" s="77"/>
      <c r="Z9" s="71"/>
      <c r="AA9" s="77"/>
      <c r="AB9" s="78"/>
      <c r="AC9" s="154"/>
      <c r="AD9" s="71"/>
      <c r="AE9" s="7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Y9" s="1"/>
    </row>
    <row r="10" spans="2:79" ht="17.25" customHeight="1" x14ac:dyDescent="0.25">
      <c r="B10" s="77" t="str">
        <f ca="1">IF(C10="","","+")</f>
        <v>+</v>
      </c>
      <c r="C10" s="71">
        <f ca="1">IF($BW5&lt;AU$2,"",AU5)</f>
        <v>433</v>
      </c>
      <c r="G10" s="77" t="str">
        <f ca="1">IF(H10="","","+")</f>
        <v>+</v>
      </c>
      <c r="H10" s="71">
        <f ca="1">IF($BW8&lt;AU$2,"",AU8)</f>
        <v>3813</v>
      </c>
      <c r="L10" s="77" t="str">
        <f ca="1">IF(M10="","","+")</f>
        <v>+</v>
      </c>
      <c r="M10" s="71">
        <f ca="1">IF($BW10&lt;AU$2,"",AU10)</f>
        <v>3745</v>
      </c>
      <c r="AA10" s="78"/>
      <c r="AG10" s="11">
        <v>1</v>
      </c>
      <c r="AJ10" s="12" t="s">
        <v>188</v>
      </c>
      <c r="AK10" s="11">
        <v>7</v>
      </c>
      <c r="AL10" s="11">
        <v>8</v>
      </c>
      <c r="AM10" s="11">
        <v>8</v>
      </c>
      <c r="AO10" s="9">
        <v>3</v>
      </c>
      <c r="AP10" s="9">
        <f>INT(0.5+(AP$2/13*(AO10-1)))+AK$2</f>
        <v>2</v>
      </c>
      <c r="AQ10" s="85">
        <f ca="1">INT(RAND()*9*10^($BV10-1)+10^($BV10-1))</f>
        <v>4913</v>
      </c>
      <c r="AR10" s="85"/>
      <c r="AS10" s="85">
        <f ca="1">INT(AQ10*(RAND()*0.4+0.3))</f>
        <v>1834</v>
      </c>
      <c r="AT10" s="85"/>
      <c r="AU10" s="85">
        <f ca="1">INT(AQ10*(RAND()*0.5+0.5))</f>
        <v>3745</v>
      </c>
      <c r="AV10" s="85"/>
      <c r="AW10" s="85">
        <f ca="1">INT(AQ10*(RAND()*0.4+0.3))</f>
        <v>1819</v>
      </c>
      <c r="AX10" s="85"/>
      <c r="AY10" s="85">
        <f ca="1">INT(RAND()*9*10^($BV10-1)+10^($BV10-1))</f>
        <v>6621</v>
      </c>
      <c r="AZ10" s="85"/>
      <c r="BA10" s="85">
        <v>0</v>
      </c>
      <c r="BC10" s="9">
        <f ca="1">SUM(AQ10:BA10)</f>
        <v>18932</v>
      </c>
      <c r="BD10" s="9">
        <f ca="1">MAX(AQ10:BA10)</f>
        <v>6621</v>
      </c>
      <c r="BE10" s="9">
        <f ca="1">COUNT(AQ10:BA10)</f>
        <v>6</v>
      </c>
      <c r="BF10" s="9">
        <f ca="1">INT(LOG(BD10+0.5))+1</f>
        <v>4</v>
      </c>
      <c r="BG10" s="9">
        <f>BV10+BW10-3</f>
        <v>4</v>
      </c>
      <c r="BH10" s="9">
        <f ca="1">AQ10-AS10</f>
        <v>3079</v>
      </c>
      <c r="BI10" s="9">
        <f ca="1">IF(BY10&gt;2,AU10,0)</f>
        <v>3745</v>
      </c>
      <c r="BJ10" s="9">
        <f>IF(BY10&gt;3,AW10,0)</f>
        <v>0</v>
      </c>
      <c r="BK10" s="9">
        <f>IF(BY10&gt;4,AY10,0)</f>
        <v>0</v>
      </c>
      <c r="BL10" s="9">
        <f>IF(BW10=6,BA10,0)</f>
        <v>0</v>
      </c>
      <c r="BM10" s="9">
        <f ca="1">BH10+BI10-BJ10+BK10</f>
        <v>6824</v>
      </c>
      <c r="BO10" s="9">
        <f>AP10-1</f>
        <v>1</v>
      </c>
      <c r="BP10" s="9">
        <f>INT(0.5+BO10/2)</f>
        <v>1</v>
      </c>
      <c r="BQ10" s="9">
        <f>BO10-4</f>
        <v>-3</v>
      </c>
      <c r="BR10" s="9">
        <f>IF(BQ10&gt;BP10,BQ10,BP10)</f>
        <v>1</v>
      </c>
      <c r="BS10" s="9">
        <f>IF(BO10&gt;8,8,BO10)</f>
        <v>1</v>
      </c>
      <c r="BT10" s="9">
        <f>BS10-BR10</f>
        <v>0</v>
      </c>
      <c r="BU10" s="9">
        <f ca="1">INT((RAND()*BT10)+0.5)+BR10</f>
        <v>1</v>
      </c>
      <c r="BV10" s="9">
        <v>4</v>
      </c>
      <c r="BW10" s="9">
        <f>BY10</f>
        <v>3</v>
      </c>
      <c r="BY10" s="9">
        <f>IF(AP10&lt;3,3,IF(AP10&lt;7,4,5))</f>
        <v>3</v>
      </c>
    </row>
    <row r="11" spans="2:79" ht="2.25" customHeight="1" x14ac:dyDescent="0.25">
      <c r="B11" s="77"/>
      <c r="C11" s="71" t="str">
        <f>IF($BW5&lt;AW$2,"",AW5)</f>
        <v/>
      </c>
      <c r="G11" s="77"/>
      <c r="H11" s="71" t="str">
        <f>IF($BW8&lt;AW$2,"",AW8)</f>
        <v/>
      </c>
      <c r="L11" s="77"/>
      <c r="M11" s="71" t="str">
        <f>IF($BW10&lt;AW$2,"",AW10)</f>
        <v/>
      </c>
      <c r="R11" s="71"/>
      <c r="S11" s="77"/>
      <c r="T11" s="71"/>
      <c r="U11" s="77"/>
      <c r="V11" s="71"/>
      <c r="W11" s="77"/>
      <c r="X11" s="71"/>
      <c r="Y11" s="77"/>
      <c r="Z11" s="71"/>
      <c r="AA11" s="77"/>
      <c r="AB11" s="77"/>
      <c r="AC11" s="154"/>
      <c r="AD11" s="71"/>
      <c r="AE11" s="75"/>
      <c r="AJ11" s="12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Y11" s="1"/>
    </row>
    <row r="12" spans="2:79" ht="2.25" customHeight="1" thickBot="1" x14ac:dyDescent="0.3">
      <c r="B12" s="77" t="str">
        <f>IF(C12="","","+")</f>
        <v/>
      </c>
      <c r="C12" s="86" t="str">
        <f>IF($BW5&lt;AY$2,"",AY5)</f>
        <v/>
      </c>
      <c r="G12" s="77" t="str">
        <f>IF(H12="","","+")</f>
        <v/>
      </c>
      <c r="H12" s="86" t="str">
        <f>IF($BW8&lt;AY$2,"",AY8)</f>
        <v/>
      </c>
      <c r="L12" s="77" t="str">
        <f>IF(M12="","","+")</f>
        <v/>
      </c>
      <c r="M12" s="86" t="str">
        <f>IF($BW10&lt;AY$2,"",AY10)</f>
        <v/>
      </c>
      <c r="AA12" s="78"/>
      <c r="AG12" s="11">
        <v>1</v>
      </c>
      <c r="AJ12" s="12" t="s">
        <v>189</v>
      </c>
      <c r="AK12" s="11">
        <v>56</v>
      </c>
      <c r="AL12" s="11">
        <v>70</v>
      </c>
      <c r="AM12" s="11">
        <v>62</v>
      </c>
      <c r="AO12" s="9">
        <v>4</v>
      </c>
      <c r="AP12" s="9">
        <f>INT(0.5+(AP$2/13*(AO12-1)))+AK$2</f>
        <v>3</v>
      </c>
      <c r="AQ12" s="85">
        <f ca="1">INT(RAND()*9*10^($BV12-1)+10^($BV12-1))</f>
        <v>8883</v>
      </c>
      <c r="AR12" s="85"/>
      <c r="AS12" s="85">
        <f ca="1">INT(AQ12*(RAND()*0.4+0.3))</f>
        <v>3966</v>
      </c>
      <c r="AT12" s="85"/>
      <c r="AU12" s="85">
        <f ca="1">INT(AQ12*(RAND()*0.5+0.5))</f>
        <v>5956</v>
      </c>
      <c r="AV12" s="85"/>
      <c r="AW12" s="85">
        <f ca="1">INT(AQ12*(RAND()*0.4+0.3))</f>
        <v>4992</v>
      </c>
      <c r="AX12" s="85"/>
      <c r="AY12" s="85">
        <f ca="1">INT(RAND()*9*10^($BV12-1)+10^($BV12-1))</f>
        <v>9177</v>
      </c>
      <c r="AZ12" s="85"/>
      <c r="BA12" s="85">
        <v>0</v>
      </c>
      <c r="BC12" s="9">
        <f ca="1">SUM(AQ12:BA12)</f>
        <v>32974</v>
      </c>
      <c r="BD12" s="9">
        <f ca="1">MAX(AQ12:BA12)</f>
        <v>9177</v>
      </c>
      <c r="BE12" s="9">
        <f ca="1">COUNT(AQ12:BA12)</f>
        <v>6</v>
      </c>
      <c r="BF12" s="9">
        <f ca="1">INT(LOG(BD12+0.5))+1</f>
        <v>4</v>
      </c>
      <c r="BG12" s="9">
        <f>BV12+BW12-3</f>
        <v>5</v>
      </c>
      <c r="BH12" s="9">
        <f ca="1">AQ12-AS12</f>
        <v>4917</v>
      </c>
      <c r="BI12" s="9">
        <f ca="1">IF(BY12&gt;2,AU12,0)</f>
        <v>5956</v>
      </c>
      <c r="BJ12" s="9">
        <f ca="1">IF(BY12&gt;3,AW12,0)</f>
        <v>4992</v>
      </c>
      <c r="BK12" s="9">
        <f>IF(BY12&gt;4,AY12,0)</f>
        <v>0</v>
      </c>
      <c r="BL12" s="9">
        <f>IF(BW12=6,BA12,0)</f>
        <v>0</v>
      </c>
      <c r="BM12" s="9">
        <f ca="1">BH12+BI12-BJ12+BK12</f>
        <v>5881</v>
      </c>
      <c r="BO12" s="9">
        <f>AP12-1</f>
        <v>2</v>
      </c>
      <c r="BP12" s="9">
        <f>INT(0.5+BO12/2)</f>
        <v>1</v>
      </c>
      <c r="BQ12" s="9">
        <f>BO12-4</f>
        <v>-2</v>
      </c>
      <c r="BR12" s="9">
        <f>IF(BQ12&gt;BP12,BQ12,BP12)</f>
        <v>1</v>
      </c>
      <c r="BS12" s="9">
        <f>IF(BO12&gt;8,8,BO12)</f>
        <v>2</v>
      </c>
      <c r="BT12" s="9">
        <f>BS12-BR12</f>
        <v>1</v>
      </c>
      <c r="BU12" s="9">
        <f ca="1">INT((RAND()*BT12)+0.5)+BR12</f>
        <v>1</v>
      </c>
      <c r="BV12" s="9">
        <v>4</v>
      </c>
      <c r="BW12" s="9">
        <f>BY12</f>
        <v>4</v>
      </c>
      <c r="BY12" s="9">
        <f>IF(AP12&lt;3,3,IF(AP12&lt;7,4,5))</f>
        <v>4</v>
      </c>
    </row>
    <row r="13" spans="2:79" ht="17.25" customHeight="1" x14ac:dyDescent="0.25">
      <c r="B13" s="78" t="s">
        <v>1</v>
      </c>
      <c r="C13" s="154">
        <f ca="1">BM5</f>
        <v>768</v>
      </c>
      <c r="D13" s="71"/>
      <c r="E13" s="75">
        <f>INT(1.2*(AP5+AG5))</f>
        <v>2</v>
      </c>
      <c r="G13" s="78" t="s">
        <v>1</v>
      </c>
      <c r="H13" s="154">
        <f ca="1">BM8</f>
        <v>5641</v>
      </c>
      <c r="I13" s="71"/>
      <c r="J13" s="75">
        <f>INT(1.2*(AP8+AG8))</f>
        <v>3</v>
      </c>
      <c r="L13" s="78" t="s">
        <v>1</v>
      </c>
      <c r="M13" s="154">
        <f ca="1">BM10</f>
        <v>6824</v>
      </c>
      <c r="N13" s="71"/>
      <c r="O13" s="75">
        <f>INT(1.2*(AP10+AG10))</f>
        <v>3</v>
      </c>
      <c r="R13" s="71"/>
      <c r="S13" s="77"/>
      <c r="T13" s="71"/>
      <c r="U13" s="77"/>
      <c r="V13" s="71"/>
      <c r="W13" s="77"/>
      <c r="X13" s="71"/>
      <c r="Y13" s="77"/>
      <c r="Z13" s="71"/>
      <c r="AA13" s="77"/>
      <c r="AB13" s="77"/>
      <c r="AC13" s="154"/>
      <c r="AD13" s="71"/>
      <c r="AE13" s="75"/>
      <c r="AJ13" s="12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Y13" s="1"/>
    </row>
    <row r="14" spans="2:79" ht="12" customHeight="1" x14ac:dyDescent="0.25">
      <c r="AA14" s="78"/>
      <c r="AG14" s="11">
        <v>2</v>
      </c>
      <c r="AJ14" s="12" t="s">
        <v>183</v>
      </c>
      <c r="AK14" s="11">
        <v>14</v>
      </c>
      <c r="AL14" s="11">
        <v>14</v>
      </c>
      <c r="AM14" s="11">
        <v>14</v>
      </c>
      <c r="AO14" s="9">
        <v>5</v>
      </c>
      <c r="AP14" s="9">
        <f>INT(0.5+(AP$2/13*(AO14-1)))+AK$2</f>
        <v>3</v>
      </c>
      <c r="AQ14" s="85">
        <f ca="1">INT(RAND()*9*10^($BV14-1)+10^($BV14-1))</f>
        <v>5839</v>
      </c>
      <c r="AR14" s="85"/>
      <c r="AS14" s="85">
        <f ca="1">INT(AQ14*(RAND()*0.4+0.3))</f>
        <v>4046</v>
      </c>
      <c r="AT14" s="85"/>
      <c r="AU14" s="85">
        <f ca="1">INT(AQ14*(RAND()*0.5+0.5))</f>
        <v>4996</v>
      </c>
      <c r="AV14" s="85"/>
      <c r="AW14" s="85">
        <f ca="1">INT(AQ14*(RAND()*0.4+0.3))</f>
        <v>2965</v>
      </c>
      <c r="AX14" s="85"/>
      <c r="AY14" s="85">
        <f ca="1">INT(RAND()*9*10^($BV14-1)+10^($BV14-1))</f>
        <v>6921</v>
      </c>
      <c r="AZ14" s="85"/>
      <c r="BA14" s="85">
        <v>0</v>
      </c>
      <c r="BC14" s="9">
        <f ca="1">SUM(AQ14:BA14)</f>
        <v>24767</v>
      </c>
      <c r="BD14" s="9">
        <f ca="1">MAX(AQ14:BA14)</f>
        <v>6921</v>
      </c>
      <c r="BE14" s="9">
        <f ca="1">COUNT(AQ14:BA14)</f>
        <v>6</v>
      </c>
      <c r="BF14" s="9">
        <f ca="1">INT(LOG(BD14+0.5))+1</f>
        <v>4</v>
      </c>
      <c r="BG14" s="9">
        <f>BV14+BW14-3</f>
        <v>5</v>
      </c>
      <c r="BH14" s="9">
        <f ca="1">AQ14-AS14</f>
        <v>1793</v>
      </c>
      <c r="BI14" s="9">
        <f ca="1">IF(BY14&gt;2,AU14,0)</f>
        <v>4996</v>
      </c>
      <c r="BJ14" s="9">
        <f ca="1">IF(BY14&gt;3,AW14,0)</f>
        <v>2965</v>
      </c>
      <c r="BK14" s="9">
        <f>IF(BY14&gt;4,AY14,0)</f>
        <v>0</v>
      </c>
      <c r="BL14" s="9">
        <f>IF(BW14=6,BA14,0)</f>
        <v>0</v>
      </c>
      <c r="BM14" s="9">
        <f ca="1">BH14+BI14-BJ14+BK14</f>
        <v>3824</v>
      </c>
      <c r="BO14" s="9">
        <f>AP14-1</f>
        <v>2</v>
      </c>
      <c r="BP14" s="9">
        <f>INT(0.5+BO14/2)</f>
        <v>1</v>
      </c>
      <c r="BQ14" s="9">
        <f>BO14-4</f>
        <v>-2</v>
      </c>
      <c r="BR14" s="9">
        <f>IF(BQ14&gt;BP14,BQ14,BP14)</f>
        <v>1</v>
      </c>
      <c r="BS14" s="9">
        <f>IF(BO14&gt;8,8,BO14)</f>
        <v>2</v>
      </c>
      <c r="BT14" s="9">
        <f>BS14-BR14</f>
        <v>1</v>
      </c>
      <c r="BU14" s="9">
        <f ca="1">INT((RAND()*BT14)+0.5)+BR14</f>
        <v>1</v>
      </c>
      <c r="BV14" s="9">
        <v>4</v>
      </c>
      <c r="BW14" s="9">
        <f>BY14</f>
        <v>4</v>
      </c>
      <c r="BY14" s="9">
        <f>IF(AP14&lt;3,3,IF(AP14&lt;7,4,5))</f>
        <v>4</v>
      </c>
    </row>
    <row r="15" spans="2:79" ht="12" customHeight="1" x14ac:dyDescent="0.25">
      <c r="R15" s="71"/>
      <c r="S15" s="77"/>
      <c r="T15" s="71"/>
      <c r="U15" s="77"/>
      <c r="V15" s="71"/>
      <c r="W15" s="77"/>
      <c r="X15" s="71"/>
      <c r="Y15" s="77"/>
      <c r="Z15" s="71"/>
      <c r="AA15" s="77"/>
      <c r="AB15" s="77"/>
      <c r="AC15" s="154"/>
      <c r="AD15" s="71"/>
      <c r="AE15" s="75"/>
      <c r="AK15" s="12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</row>
    <row r="16" spans="2:79" ht="12" customHeight="1" x14ac:dyDescent="0.25">
      <c r="AA16" s="78"/>
      <c r="AG16" s="11">
        <v>2</v>
      </c>
      <c r="AO16" s="9">
        <v>6</v>
      </c>
      <c r="AP16" s="9">
        <f>INT(0.5+(AP$2/13*(AO16-1)))+AK$2</f>
        <v>4</v>
      </c>
      <c r="AQ16" s="85">
        <f ca="1">INT(RAND()*9*10^($BV16-1)+10^($BV16-1))</f>
        <v>9425</v>
      </c>
      <c r="AR16" s="85"/>
      <c r="AS16" s="85">
        <f ca="1">INT(AQ16*(RAND()*0.4+0.3))</f>
        <v>6308</v>
      </c>
      <c r="AT16" s="85"/>
      <c r="AU16" s="85">
        <f ca="1">INT(AQ16*(RAND()*0.5+0.5))</f>
        <v>6243</v>
      </c>
      <c r="AV16" s="85"/>
      <c r="AW16" s="85">
        <f ca="1">INT(AQ16*(RAND()*0.4+0.3))</f>
        <v>4681</v>
      </c>
      <c r="AX16" s="85"/>
      <c r="AY16" s="85">
        <f ca="1">INT(RAND()*9*10^($BV16-1)+10^($BV16-1))</f>
        <v>1079</v>
      </c>
      <c r="AZ16" s="85"/>
      <c r="BA16" s="85">
        <v>0</v>
      </c>
      <c r="BC16" s="9">
        <f ca="1">SUM(AQ16:BA16)</f>
        <v>27736</v>
      </c>
      <c r="BD16" s="9">
        <f ca="1">MAX(AQ16:BA16)</f>
        <v>9425</v>
      </c>
      <c r="BE16" s="9">
        <f ca="1">COUNT(AQ16:BA16)</f>
        <v>6</v>
      </c>
      <c r="BF16" s="9">
        <f ca="1">INT(LOG(BD16+0.5))+1</f>
        <v>4</v>
      </c>
      <c r="BG16" s="9">
        <f>BV16+BW16-3</f>
        <v>5</v>
      </c>
      <c r="BH16" s="9">
        <f ca="1">AQ16-AS16</f>
        <v>3117</v>
      </c>
      <c r="BI16" s="9">
        <f ca="1">IF(BY16&gt;2,AU16,0)</f>
        <v>6243</v>
      </c>
      <c r="BJ16" s="9">
        <f ca="1">IF(BY16&gt;3,AW16,0)</f>
        <v>4681</v>
      </c>
      <c r="BK16" s="9">
        <f>IF(BY16&gt;4,AY16,0)</f>
        <v>0</v>
      </c>
      <c r="BL16" s="9">
        <f>IF(BW16=6,BA16,0)</f>
        <v>0</v>
      </c>
      <c r="BM16" s="9">
        <f ca="1">BH16+BI16-BJ16+BK16</f>
        <v>4679</v>
      </c>
      <c r="BO16" s="9">
        <f>AP16-1</f>
        <v>3</v>
      </c>
      <c r="BP16" s="9">
        <f>INT(0.5+BO16/2)</f>
        <v>2</v>
      </c>
      <c r="BQ16" s="9">
        <f>BO16-4</f>
        <v>-1</v>
      </c>
      <c r="BR16" s="9">
        <f>IF(BQ16&gt;BP16,BQ16,BP16)</f>
        <v>2</v>
      </c>
      <c r="BS16" s="9">
        <f>IF(BO16&gt;8,8,BO16)</f>
        <v>3</v>
      </c>
      <c r="BT16" s="9">
        <f>BS16-BR16</f>
        <v>1</v>
      </c>
      <c r="BU16" s="9">
        <f ca="1">INT((RAND()*BT16)+0.5)+BR16</f>
        <v>3</v>
      </c>
      <c r="BV16" s="9">
        <v>4</v>
      </c>
      <c r="BW16" s="9">
        <f>BY16</f>
        <v>4</v>
      </c>
      <c r="BY16" s="9">
        <f>IF(AP16&lt;3,3,IF(AP16&lt;7,4,5))</f>
        <v>4</v>
      </c>
    </row>
    <row r="17" spans="2:77" ht="17.25" customHeight="1" x14ac:dyDescent="0.25">
      <c r="C17" s="71">
        <f ca="1">IF($BW12&lt;AQ$2,"",AQ12)</f>
        <v>8883</v>
      </c>
      <c r="H17" s="71">
        <f ca="1">IF($BW14&lt;AQ$2,"",AQ14)</f>
        <v>5839</v>
      </c>
      <c r="M17" s="71">
        <f ca="1">IF($BW16&lt;AQ$2,"",AQ16)</f>
        <v>9425</v>
      </c>
      <c r="R17" s="71"/>
      <c r="S17" s="77"/>
      <c r="T17" s="71"/>
      <c r="U17" s="77"/>
      <c r="V17" s="71"/>
      <c r="W17" s="77"/>
      <c r="X17" s="71"/>
      <c r="Y17" s="77"/>
      <c r="Z17" s="71"/>
      <c r="AA17" s="77"/>
      <c r="AB17" s="77"/>
      <c r="AC17" s="154"/>
      <c r="AD17" s="71"/>
      <c r="AE17" s="7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</row>
    <row r="18" spans="2:77" ht="17.25" customHeight="1" x14ac:dyDescent="0.25">
      <c r="B18" s="81" t="s">
        <v>454</v>
      </c>
      <c r="C18" s="71">
        <f ca="1">IF($BW12&lt;AS$2,"",AS12)</f>
        <v>3966</v>
      </c>
      <c r="G18" s="81" t="s">
        <v>454</v>
      </c>
      <c r="H18" s="71">
        <f ca="1">IF($BW14&lt;AS$2,"",AS14)</f>
        <v>4046</v>
      </c>
      <c r="L18" s="81" t="s">
        <v>454</v>
      </c>
      <c r="M18" s="71">
        <f ca="1">IF($BW16&lt;AS$2,"",AS16)</f>
        <v>6308</v>
      </c>
      <c r="AA18" s="78"/>
      <c r="AG18" s="11">
        <v>2</v>
      </c>
      <c r="AO18" s="9">
        <v>7</v>
      </c>
      <c r="AP18" s="9">
        <f>INT(0.5+(AP$2/13*(AO18-1)))+AK$2</f>
        <v>4</v>
      </c>
      <c r="AQ18" s="85">
        <f ca="1">INT(RAND()*9*10^($BV18-1)+10^($BV18-1))</f>
        <v>2949</v>
      </c>
      <c r="AR18" s="85"/>
      <c r="AS18" s="85">
        <f ca="1">INT(AQ18*(RAND()*0.4+0.3))</f>
        <v>925</v>
      </c>
      <c r="AT18" s="85"/>
      <c r="AU18" s="85">
        <f ca="1">INT(AQ18*(RAND()*0.5+0.5))</f>
        <v>2815</v>
      </c>
      <c r="AV18" s="85"/>
      <c r="AW18" s="85">
        <f ca="1">INT(AQ18*(RAND()*0.4+0.3))</f>
        <v>2060</v>
      </c>
      <c r="AX18" s="85"/>
      <c r="AY18" s="85">
        <f ca="1">INT(RAND()*9*10^($BV18-1)+10^($BV18-1))</f>
        <v>6187</v>
      </c>
      <c r="AZ18" s="85"/>
      <c r="BA18" s="85">
        <v>0</v>
      </c>
      <c r="BC18" s="9">
        <f ca="1">SUM(AQ18:BA18)</f>
        <v>14936</v>
      </c>
      <c r="BD18" s="9">
        <f ca="1">MAX(AQ18:BA18)</f>
        <v>6187</v>
      </c>
      <c r="BE18" s="9">
        <f ca="1">COUNT(AQ18:BA18)</f>
        <v>6</v>
      </c>
      <c r="BF18" s="9">
        <f ca="1">INT(LOG(BD18+0.5))+1</f>
        <v>4</v>
      </c>
      <c r="BG18" s="9">
        <f>BV18+BW18-3</f>
        <v>5</v>
      </c>
      <c r="BH18" s="9">
        <f ca="1">AQ18-AS18</f>
        <v>2024</v>
      </c>
      <c r="BI18" s="9">
        <f ca="1">IF(BY18&gt;2,AU18,0)</f>
        <v>2815</v>
      </c>
      <c r="BJ18" s="9">
        <f ca="1">IF(BY18&gt;3,AW18,0)</f>
        <v>2060</v>
      </c>
      <c r="BK18" s="9">
        <f>IF(BY18&gt;4,AY18,0)</f>
        <v>0</v>
      </c>
      <c r="BL18" s="9">
        <f>IF(BW18=6,BA18,0)</f>
        <v>0</v>
      </c>
      <c r="BM18" s="9">
        <f ca="1">BH18+BI18-BJ18+BK18</f>
        <v>2779</v>
      </c>
      <c r="BO18" s="9">
        <f>AP18-1</f>
        <v>3</v>
      </c>
      <c r="BP18" s="9">
        <f>INT(0.5+BO18/2)</f>
        <v>2</v>
      </c>
      <c r="BQ18" s="9">
        <f>BO18-4</f>
        <v>-1</v>
      </c>
      <c r="BR18" s="9">
        <f>IF(BQ18&gt;BP18,BQ18,BP18)</f>
        <v>2</v>
      </c>
      <c r="BS18" s="9">
        <f>IF(BO18&gt;8,8,BO18)</f>
        <v>3</v>
      </c>
      <c r="BT18" s="9">
        <f>BS18-BR18</f>
        <v>1</v>
      </c>
      <c r="BU18" s="9">
        <f ca="1">INT((RAND()*BT18)+0.5)+BR18</f>
        <v>3</v>
      </c>
      <c r="BV18" s="9">
        <v>4</v>
      </c>
      <c r="BW18" s="9">
        <f>BY18</f>
        <v>4</v>
      </c>
      <c r="BY18" s="9">
        <f>IF(AP18&lt;3,3,IF(AP18&lt;7,4,5))</f>
        <v>4</v>
      </c>
    </row>
    <row r="19" spans="2:77" ht="17.25" customHeight="1" x14ac:dyDescent="0.25">
      <c r="B19" s="77" t="str">
        <f ca="1">IF(C19="","","+")</f>
        <v>+</v>
      </c>
      <c r="C19" s="71">
        <f ca="1">IF($BW12&lt;AU$2,"",AU12)</f>
        <v>5956</v>
      </c>
      <c r="G19" s="77" t="str">
        <f ca="1">IF(H19="","","+")</f>
        <v>+</v>
      </c>
      <c r="H19" s="71">
        <f ca="1">IF($BW14&lt;AU$2,"",AU14)</f>
        <v>4996</v>
      </c>
      <c r="L19" s="77" t="str">
        <f ca="1">IF(M19="","","+")</f>
        <v>+</v>
      </c>
      <c r="M19" s="71">
        <f ca="1">IF($BW16&lt;AU$2,"",AU16)</f>
        <v>6243</v>
      </c>
      <c r="R19" s="71"/>
      <c r="S19" s="77"/>
      <c r="T19" s="71"/>
      <c r="U19" s="77"/>
      <c r="V19" s="71"/>
      <c r="W19" s="77"/>
      <c r="X19" s="71"/>
      <c r="Y19" s="77"/>
      <c r="Z19" s="71"/>
      <c r="AA19" s="77"/>
      <c r="AB19" s="77"/>
      <c r="AC19" s="154"/>
      <c r="AD19" s="71"/>
      <c r="AE19" s="7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</row>
    <row r="20" spans="2:77" ht="17.25" customHeight="1" x14ac:dyDescent="0.25">
      <c r="B20" s="81" t="s">
        <v>454</v>
      </c>
      <c r="C20" s="71">
        <f ca="1">IF($BW12&lt;AW$2,"",AW12)</f>
        <v>4992</v>
      </c>
      <c r="G20" s="81" t="s">
        <v>454</v>
      </c>
      <c r="H20" s="71">
        <f ca="1">IF($BW14&lt;AW$2,"",AW14)</f>
        <v>2965</v>
      </c>
      <c r="L20" s="81" t="s">
        <v>454</v>
      </c>
      <c r="M20" s="71">
        <f ca="1">IF($BW16&lt;AW$2,"",AW16)</f>
        <v>4681</v>
      </c>
      <c r="AA20" s="78"/>
      <c r="AG20" s="11">
        <v>3</v>
      </c>
      <c r="AO20" s="9">
        <v>8</v>
      </c>
      <c r="AP20" s="9">
        <f>INT(0.5+(AP$2/13*(AO20-1)))+AK$2-1</f>
        <v>4</v>
      </c>
      <c r="AQ20" s="85">
        <f ca="1">INT(RAND()*9*10^($BV20-1)+10^($BV20-1))</f>
        <v>499958</v>
      </c>
      <c r="AR20" s="85"/>
      <c r="AS20" s="85">
        <f ca="1">INT(AQ20*(RAND()*0.4+0.3))</f>
        <v>292113</v>
      </c>
      <c r="AT20" s="85"/>
      <c r="AU20" s="85">
        <f ca="1">INT(AQ20*(RAND()*0.5+0.5))</f>
        <v>254253</v>
      </c>
      <c r="AV20" s="85"/>
      <c r="AW20" s="85">
        <f ca="1">INT(AQ20*(RAND()*0.4+0.3))</f>
        <v>245191</v>
      </c>
      <c r="AX20" s="85"/>
      <c r="AY20" s="85">
        <f ca="1">INT(RAND()*9*10^($BV20-1)+10^($BV20-1))</f>
        <v>690729</v>
      </c>
      <c r="AZ20" s="85"/>
      <c r="BA20" s="85">
        <v>0</v>
      </c>
      <c r="BC20" s="9">
        <f ca="1">SUM(AQ20:BA20)</f>
        <v>1982244</v>
      </c>
      <c r="BD20" s="9">
        <f ca="1">MAX(AQ20:BA20)</f>
        <v>690729</v>
      </c>
      <c r="BE20" s="9">
        <f ca="1">COUNT(AQ20:BA20)</f>
        <v>6</v>
      </c>
      <c r="BF20" s="9">
        <f ca="1">INT(LOG(BD20+0.5))+1</f>
        <v>6</v>
      </c>
      <c r="BG20" s="9">
        <f>BV20+BW20-3</f>
        <v>7</v>
      </c>
      <c r="BH20" s="9">
        <f ca="1">AQ20-AS20</f>
        <v>207845</v>
      </c>
      <c r="BI20" s="9">
        <f ca="1">IF(BY20&gt;2,AU20,0)</f>
        <v>254253</v>
      </c>
      <c r="BJ20" s="9">
        <f ca="1">IF(BY20&gt;3,AW20,0)</f>
        <v>245191</v>
      </c>
      <c r="BK20" s="9">
        <f>IF(BY20&gt;4,AY20,0)</f>
        <v>0</v>
      </c>
      <c r="BL20" s="9">
        <f>IF(BW20=6,BA20,0)</f>
        <v>0</v>
      </c>
      <c r="BM20" s="9">
        <f ca="1">BH20+BI20-BJ20+BK20</f>
        <v>216907</v>
      </c>
      <c r="BO20" s="9">
        <f>AP20-1</f>
        <v>3</v>
      </c>
      <c r="BP20" s="9">
        <f>INT(0.5+BO20/2)</f>
        <v>2</v>
      </c>
      <c r="BQ20" s="9">
        <f>BO20-4</f>
        <v>-1</v>
      </c>
      <c r="BR20" s="9">
        <f>IF(BQ20&gt;BP20,BQ20,BP20)</f>
        <v>2</v>
      </c>
      <c r="BS20" s="9">
        <f>IF(BO20&gt;8,8,BO20)</f>
        <v>3</v>
      </c>
      <c r="BT20" s="9">
        <f>BS20-BR20</f>
        <v>1</v>
      </c>
      <c r="BU20" s="9">
        <f ca="1">INT((RAND()*BT20)+0.5)+BR20</f>
        <v>3</v>
      </c>
      <c r="BV20" s="9">
        <v>6</v>
      </c>
      <c r="BW20" s="9">
        <f>BY20</f>
        <v>4</v>
      </c>
      <c r="BY20" s="9">
        <f>IF(AP20&lt;3,3,IF(AP20&lt;7,4,5))</f>
        <v>4</v>
      </c>
    </row>
    <row r="21" spans="2:77" ht="1.5" customHeight="1" thickBot="1" x14ac:dyDescent="0.3">
      <c r="B21" s="77" t="str">
        <f>IF(C21="","","+")</f>
        <v/>
      </c>
      <c r="C21" s="86" t="str">
        <f>IF($BW12&lt;AY$2,"",AY12)</f>
        <v/>
      </c>
      <c r="G21" s="77" t="str">
        <f>IF(H21="","","+")</f>
        <v/>
      </c>
      <c r="H21" s="86" t="str">
        <f>IF($BW14&lt;AY$2,"",AY14)</f>
        <v/>
      </c>
      <c r="L21" s="77" t="str">
        <f>IF(M21="","","+")</f>
        <v/>
      </c>
      <c r="M21" s="86" t="str">
        <f>IF($BW16&lt;AY$2,"",AY16)</f>
        <v/>
      </c>
      <c r="R21" s="71"/>
      <c r="S21" s="77"/>
      <c r="T21" s="71"/>
      <c r="U21" s="77"/>
      <c r="V21" s="71"/>
      <c r="W21" s="77"/>
      <c r="X21" s="71"/>
      <c r="Y21" s="77"/>
      <c r="Z21" s="71"/>
      <c r="AA21" s="77"/>
      <c r="AB21" s="77"/>
      <c r="AC21" s="154"/>
      <c r="AD21" s="71"/>
      <c r="AE21" s="7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Y21" s="1"/>
    </row>
    <row r="22" spans="2:77" ht="17.25" customHeight="1" x14ac:dyDescent="0.25">
      <c r="B22" s="78" t="s">
        <v>1</v>
      </c>
      <c r="C22" s="154">
        <f ca="1">BM12</f>
        <v>5881</v>
      </c>
      <c r="D22" s="71"/>
      <c r="E22" s="75">
        <f>INT(1.2*(AP12+AG12))</f>
        <v>4</v>
      </c>
      <c r="G22" s="78" t="s">
        <v>1</v>
      </c>
      <c r="H22" s="154">
        <f ca="1">BM14</f>
        <v>3824</v>
      </c>
      <c r="I22" s="71"/>
      <c r="J22" s="75">
        <f>INT(1.2*(AP14+AG14))</f>
        <v>6</v>
      </c>
      <c r="L22" s="78" t="s">
        <v>1</v>
      </c>
      <c r="M22" s="154">
        <f ca="1">BM16</f>
        <v>4679</v>
      </c>
      <c r="N22" s="71"/>
      <c r="O22" s="75">
        <f>INT(1.2*(AP16+AG16))</f>
        <v>7</v>
      </c>
      <c r="AA22" s="78"/>
      <c r="AG22" s="11">
        <v>3</v>
      </c>
      <c r="AO22" s="9">
        <v>9</v>
      </c>
      <c r="AP22" s="9">
        <f>INT(0.5+(AP$2/13*(AO22-1)))+AK$2-1</f>
        <v>4</v>
      </c>
      <c r="AQ22" s="85">
        <f ca="1">INT(RAND()*9*10^($BV22-1)+10^($BV22-1))</f>
        <v>641532</v>
      </c>
      <c r="AR22" s="85"/>
      <c r="AS22" s="85">
        <f ca="1">INT(AQ22*(RAND()*0.4+0.3))</f>
        <v>360115</v>
      </c>
      <c r="AT22" s="85"/>
      <c r="AU22" s="85">
        <f ca="1">INT(AQ22*(RAND()*0.5+0.5))</f>
        <v>619539</v>
      </c>
      <c r="AV22" s="85"/>
      <c r="AW22" s="85">
        <f ca="1">INT(AQ22*(RAND()*0.4+0.3))</f>
        <v>419904</v>
      </c>
      <c r="AX22" s="85"/>
      <c r="AY22" s="85">
        <f ca="1">INT(RAND()*9*10^($BV22-1)+10^($BV22-1))</f>
        <v>897414</v>
      </c>
      <c r="AZ22" s="85"/>
      <c r="BA22" s="85">
        <v>0</v>
      </c>
      <c r="BC22" s="9">
        <f ca="1">SUM(AQ22:BA22)</f>
        <v>2938504</v>
      </c>
      <c r="BD22" s="9">
        <f ca="1">MAX(AQ22:BA22)</f>
        <v>897414</v>
      </c>
      <c r="BE22" s="9">
        <f ca="1">COUNT(AQ22:BA22)</f>
        <v>6</v>
      </c>
      <c r="BF22" s="9">
        <f ca="1">INT(LOG(BD22+0.5))+1</f>
        <v>6</v>
      </c>
      <c r="BG22" s="9">
        <f>BV22+BW22-3</f>
        <v>7</v>
      </c>
      <c r="BH22" s="9">
        <f ca="1">AQ22-AS22</f>
        <v>281417</v>
      </c>
      <c r="BI22" s="9">
        <f ca="1">IF(BY22&gt;2,AU22,0)</f>
        <v>619539</v>
      </c>
      <c r="BJ22" s="9">
        <f ca="1">IF(BY22&gt;3,AW22,0)</f>
        <v>419904</v>
      </c>
      <c r="BK22" s="9">
        <f>IF(BY22&gt;4,AY22,0)</f>
        <v>0</v>
      </c>
      <c r="BL22" s="9">
        <f>IF(BW22=6,BA22,0)</f>
        <v>0</v>
      </c>
      <c r="BM22" s="9">
        <f ca="1">BH22+BI22-BJ22+BK22</f>
        <v>481052</v>
      </c>
      <c r="BO22" s="9">
        <f>AP22-1</f>
        <v>3</v>
      </c>
      <c r="BP22" s="9">
        <f>INT(0.5+BO22/2)</f>
        <v>2</v>
      </c>
      <c r="BQ22" s="9">
        <f>BO22-4</f>
        <v>-1</v>
      </c>
      <c r="BR22" s="9">
        <f>IF(BQ22&gt;BP22,BQ22,BP22)</f>
        <v>2</v>
      </c>
      <c r="BS22" s="9">
        <f>IF(BO22&gt;8,8,BO22)</f>
        <v>3</v>
      </c>
      <c r="BT22" s="9">
        <f>BS22-BR22</f>
        <v>1</v>
      </c>
      <c r="BU22" s="9">
        <f ca="1">INT((RAND()*BT22)+0.5)+BR22</f>
        <v>2</v>
      </c>
      <c r="BV22" s="9">
        <v>6</v>
      </c>
      <c r="BW22" s="9">
        <f>BY22</f>
        <v>4</v>
      </c>
      <c r="BY22" s="9">
        <f>IF(AP22&lt;3,3,IF(AP22&lt;7,4,5))</f>
        <v>4</v>
      </c>
    </row>
    <row r="23" spans="2:77" ht="12" customHeight="1" x14ac:dyDescent="0.25">
      <c r="R23" s="71"/>
      <c r="S23" s="77"/>
      <c r="T23" s="71"/>
      <c r="U23" s="77"/>
      <c r="V23" s="71"/>
      <c r="W23" s="77"/>
      <c r="X23" s="71"/>
      <c r="Y23" s="77"/>
      <c r="Z23" s="71"/>
      <c r="AA23" s="77"/>
      <c r="AB23" s="77"/>
      <c r="AC23" s="154"/>
      <c r="AD23" s="71"/>
      <c r="AE23" s="7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Y23" s="1"/>
    </row>
    <row r="24" spans="2:77" ht="12" customHeight="1" x14ac:dyDescent="0.25">
      <c r="AA24" s="78"/>
      <c r="AG24" s="11">
        <v>3</v>
      </c>
      <c r="AO24" s="9">
        <v>10</v>
      </c>
      <c r="AP24" s="9">
        <f>INT(0.5+(AP$2/13*(AO24-1)))+AK$2-1</f>
        <v>5</v>
      </c>
      <c r="AQ24" s="85">
        <f ca="1">INT(RAND()*9*10^($BV24-1)+10^($BV24-1))</f>
        <v>70568</v>
      </c>
      <c r="AR24" s="85"/>
      <c r="AS24" s="85">
        <f ca="1">INT(AQ24*(RAND()*0.4+0.3))</f>
        <v>33701</v>
      </c>
      <c r="AT24" s="85"/>
      <c r="AU24" s="85">
        <f ca="1">INT(AQ24*(RAND()*0.5+0.5))</f>
        <v>56789</v>
      </c>
      <c r="AV24" s="85"/>
      <c r="AW24" s="85">
        <f ca="1">INT(AQ24*(RAND()*0.4+0.3))</f>
        <v>38318</v>
      </c>
      <c r="AX24" s="85"/>
      <c r="AY24" s="85">
        <f ca="1">INT(RAND()*9*10^($BV24-1)+10^($BV24-1))</f>
        <v>83431</v>
      </c>
      <c r="AZ24" s="85"/>
      <c r="BA24" s="85">
        <v>0</v>
      </c>
      <c r="BC24" s="9">
        <f ca="1">SUM(AQ24:BA24)</f>
        <v>282807</v>
      </c>
      <c r="BD24" s="9">
        <f ca="1">MAX(AQ24:BA24)</f>
        <v>83431</v>
      </c>
      <c r="BE24" s="9">
        <f ca="1">COUNT(AQ24:BA24)</f>
        <v>6</v>
      </c>
      <c r="BF24" s="9">
        <f ca="1">INT(LOG(BD24+0.5))+1</f>
        <v>5</v>
      </c>
      <c r="BG24" s="9">
        <f>BV24+BW24-3</f>
        <v>7</v>
      </c>
      <c r="BH24" s="9">
        <f ca="1">AQ24-AS24</f>
        <v>36867</v>
      </c>
      <c r="BI24" s="9">
        <f ca="1">IF(BY24&gt;2,AU24,0)</f>
        <v>56789</v>
      </c>
      <c r="BJ24" s="9">
        <f ca="1">IF(BY24&gt;3,AW24,0)</f>
        <v>38318</v>
      </c>
      <c r="BK24" s="9">
        <f ca="1">IF(BY24&gt;4,AY24,0)</f>
        <v>83431</v>
      </c>
      <c r="BL24" s="9">
        <f>IF(BW24=6,BA24,0)</f>
        <v>0</v>
      </c>
      <c r="BM24" s="9">
        <f ca="1">BH24+BI24-BJ24+BK24</f>
        <v>138769</v>
      </c>
      <c r="BO24" s="9">
        <f>AP24-1</f>
        <v>4</v>
      </c>
      <c r="BP24" s="9">
        <f>INT(0.5+BO24/2)</f>
        <v>2</v>
      </c>
      <c r="BQ24" s="9">
        <f>BO24-4</f>
        <v>0</v>
      </c>
      <c r="BR24" s="9">
        <f>IF(BQ24&gt;BP24,BQ24,BP24)</f>
        <v>2</v>
      </c>
      <c r="BS24" s="9">
        <f>IF(BO24&gt;8,8,BO24)</f>
        <v>4</v>
      </c>
      <c r="BT24" s="9">
        <f>BS24-BR24</f>
        <v>2</v>
      </c>
      <c r="BU24" s="9">
        <f ca="1">INT((RAND()*BT24)+0.5)+BR24</f>
        <v>4</v>
      </c>
      <c r="BV24" s="9">
        <v>5</v>
      </c>
      <c r="BW24" s="9">
        <v>5</v>
      </c>
      <c r="BY24" s="9">
        <v>5</v>
      </c>
    </row>
    <row r="25" spans="2:77" ht="12" customHeight="1" x14ac:dyDescent="0.25">
      <c r="R25" s="71"/>
      <c r="S25" s="77"/>
      <c r="T25" s="71"/>
      <c r="U25" s="77"/>
      <c r="V25" s="71"/>
      <c r="W25" s="77"/>
      <c r="X25" s="71"/>
      <c r="Y25" s="77"/>
      <c r="Z25" s="71"/>
      <c r="AA25" s="77"/>
      <c r="AB25" s="77"/>
      <c r="AC25" s="154"/>
      <c r="AD25" s="71"/>
      <c r="AE25" s="7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Y25" s="1"/>
    </row>
    <row r="26" spans="2:77" ht="17.25" customHeight="1" x14ac:dyDescent="0.25">
      <c r="C26" s="71">
        <f ca="1">IF($BW18&lt;AQ$2,"",AQ18)</f>
        <v>2949</v>
      </c>
      <c r="H26" s="71">
        <f ca="1">IF($BW20&lt;AQ$2,"",AQ20)</f>
        <v>499958</v>
      </c>
      <c r="M26" s="71">
        <f ca="1">IF($BW22&lt;AQ$2,"",AQ22)</f>
        <v>641532</v>
      </c>
      <c r="AA26" s="78"/>
      <c r="AG26" s="11">
        <v>3</v>
      </c>
      <c r="AO26" s="9">
        <v>11</v>
      </c>
      <c r="AP26" s="9">
        <f>INT(0.5+(AP$2/13*(AO26-1)))+AK$2</f>
        <v>6</v>
      </c>
      <c r="AQ26" s="85">
        <f ca="1">INT(RAND()*9*10^($BV26-1)+10^($BV26-1))</f>
        <v>912160</v>
      </c>
      <c r="AR26" s="85"/>
      <c r="AS26" s="85">
        <f ca="1">INT(AQ26*(RAND()*0.4+0.3))</f>
        <v>389789</v>
      </c>
      <c r="AT26" s="85"/>
      <c r="AU26" s="85">
        <f ca="1">INT(AQ26*(RAND()*0.5+0.5))</f>
        <v>632532</v>
      </c>
      <c r="AV26" s="85"/>
      <c r="AW26" s="85">
        <f ca="1">INT(AQ26*(RAND()*0.4+0.3))</f>
        <v>521310</v>
      </c>
      <c r="AX26" s="85"/>
      <c r="AY26" s="85">
        <f ca="1">INT(RAND()*9*10^($BV26-1)+10^($BV26-1))</f>
        <v>875995</v>
      </c>
      <c r="AZ26" s="85"/>
      <c r="BA26" s="85">
        <v>0</v>
      </c>
      <c r="BC26" s="9">
        <f ca="1">SUM(AQ26:BA26)</f>
        <v>3331786</v>
      </c>
      <c r="BD26" s="9">
        <f ca="1">MAX(AQ26:BA26)</f>
        <v>912160</v>
      </c>
      <c r="BE26" s="9">
        <f ca="1">COUNT(AQ26:BA26)</f>
        <v>6</v>
      </c>
      <c r="BF26" s="9">
        <f ca="1">INT(LOG(BD26+0.5))+1</f>
        <v>6</v>
      </c>
      <c r="BG26" s="9">
        <f>BV26+BW26-3</f>
        <v>8</v>
      </c>
      <c r="BH26" s="9">
        <f ca="1">AQ26-AS26</f>
        <v>522371</v>
      </c>
      <c r="BI26" s="9">
        <f ca="1">IF(BY26&gt;2,AU26,0)</f>
        <v>632532</v>
      </c>
      <c r="BJ26" s="9">
        <f ca="1">IF(BY26&gt;3,AW26,0)</f>
        <v>521310</v>
      </c>
      <c r="BK26" s="9">
        <f ca="1">IF(BY26&gt;4,AY26,0)</f>
        <v>875995</v>
      </c>
      <c r="BL26" s="9">
        <f>IF(BW26=6,BA26,0)</f>
        <v>0</v>
      </c>
      <c r="BM26" s="9">
        <f ca="1">BH26+BI26-BJ26+BK26</f>
        <v>1509588</v>
      </c>
      <c r="BO26" s="9">
        <f>AP26-1</f>
        <v>5</v>
      </c>
      <c r="BP26" s="9">
        <f>INT(0.5+BO26/2)</f>
        <v>3</v>
      </c>
      <c r="BQ26" s="9">
        <f>BO26-4</f>
        <v>1</v>
      </c>
      <c r="BR26" s="9">
        <f>IF(BQ26&gt;BP26,BQ26,BP26)</f>
        <v>3</v>
      </c>
      <c r="BS26" s="9">
        <f>IF(BO26&gt;8,8,BO26)</f>
        <v>5</v>
      </c>
      <c r="BT26" s="9">
        <f>BS26-BR26</f>
        <v>2</v>
      </c>
      <c r="BU26" s="9">
        <f ca="1">INT((RAND()*BT26)+0.5)+BR26</f>
        <v>4</v>
      </c>
      <c r="BV26" s="9">
        <v>6</v>
      </c>
      <c r="BW26" s="9">
        <v>5</v>
      </c>
      <c r="BY26" s="9">
        <v>5</v>
      </c>
    </row>
    <row r="27" spans="2:77" ht="17.25" customHeight="1" x14ac:dyDescent="0.25">
      <c r="B27" s="81" t="s">
        <v>454</v>
      </c>
      <c r="C27" s="71">
        <f ca="1">IF($BW18&lt;AS$2,"",AS18)</f>
        <v>925</v>
      </c>
      <c r="G27" s="81" t="s">
        <v>454</v>
      </c>
      <c r="H27" s="71">
        <f ca="1">IF($BW20&lt;AS$2,"",AS20)</f>
        <v>292113</v>
      </c>
      <c r="L27" s="81" t="s">
        <v>454</v>
      </c>
      <c r="M27" s="71">
        <f ca="1">IF($BW22&lt;AS$2,"",AS22)</f>
        <v>360115</v>
      </c>
      <c r="R27" s="71"/>
      <c r="S27" s="77"/>
      <c r="T27" s="71"/>
      <c r="U27" s="77"/>
      <c r="V27" s="71"/>
      <c r="W27" s="77"/>
      <c r="X27" s="71"/>
      <c r="Y27" s="77"/>
      <c r="Z27" s="71"/>
      <c r="AA27" s="77"/>
      <c r="AB27" s="77"/>
      <c r="AC27" s="154"/>
      <c r="AD27" s="71"/>
      <c r="AE27" s="75"/>
      <c r="AQ27" s="85"/>
      <c r="AR27" s="85"/>
      <c r="AS27" s="85"/>
      <c r="AT27" s="85"/>
      <c r="AU27" s="85"/>
      <c r="AV27" s="85"/>
      <c r="AW27" s="85"/>
      <c r="AX27" s="85"/>
      <c r="AY27" s="85"/>
      <c r="AZ27" s="85"/>
      <c r="BA27" s="85"/>
    </row>
    <row r="28" spans="2:77" ht="17.25" customHeight="1" x14ac:dyDescent="0.25">
      <c r="B28" s="77" t="str">
        <f ca="1">IF(C28="","","+")</f>
        <v>+</v>
      </c>
      <c r="C28" s="71">
        <f ca="1">IF($BW18&lt;AU$2,"",AU18)</f>
        <v>2815</v>
      </c>
      <c r="G28" s="77" t="str">
        <f ca="1">IF(H28="","","+")</f>
        <v>+</v>
      </c>
      <c r="H28" s="71">
        <f ca="1">IF($BW20&lt;AU$2,"",AU20)</f>
        <v>254253</v>
      </c>
      <c r="L28" s="77" t="str">
        <f ca="1">IF(M28="","","+")</f>
        <v>+</v>
      </c>
      <c r="M28" s="71">
        <f ca="1">IF($BW22&lt;AU$2,"",AU22)</f>
        <v>619539</v>
      </c>
      <c r="AA28" s="78"/>
      <c r="AG28" s="11">
        <v>2</v>
      </c>
      <c r="AO28" s="9">
        <v>12</v>
      </c>
      <c r="AP28" s="9">
        <f>INT(0.5+(AP$2/13*(AO28-1)))+AK$2</f>
        <v>7</v>
      </c>
      <c r="AQ28" s="85">
        <f ca="1">INT(RAND()*9*10^($BV28-1)+10^($BV28-1))</f>
        <v>5002070</v>
      </c>
      <c r="AR28" s="85"/>
      <c r="AS28" s="85">
        <f ca="1">INT(AQ28*(RAND()*0.4+0.3))</f>
        <v>2427012</v>
      </c>
      <c r="AT28" s="85"/>
      <c r="AU28" s="85">
        <f ca="1">INT(AQ28*(RAND()*0.5+0.5))</f>
        <v>4334341</v>
      </c>
      <c r="AV28" s="85"/>
      <c r="AW28" s="85">
        <f ca="1">INT(AQ28*(RAND()*0.4+0.3))</f>
        <v>1909516</v>
      </c>
      <c r="AX28" s="85"/>
      <c r="AY28" s="85">
        <f ca="1">INT(RAND()*9*10^($BV28-1)+10^($BV28-1))</f>
        <v>8650018</v>
      </c>
      <c r="AZ28" s="85"/>
      <c r="BA28" s="85">
        <v>0</v>
      </c>
      <c r="BC28" s="9">
        <f ca="1">SUM(AQ28:BA28)</f>
        <v>22322957</v>
      </c>
      <c r="BD28" s="9">
        <f ca="1">MAX(AQ28:BA28)</f>
        <v>8650018</v>
      </c>
      <c r="BE28" s="9">
        <f ca="1">COUNT(AQ28:BA28)</f>
        <v>6</v>
      </c>
      <c r="BF28" s="9">
        <f ca="1">INT(LOG(BD28+0.5))+1</f>
        <v>7</v>
      </c>
      <c r="BG28" s="9">
        <f>BV28+BW28-3</f>
        <v>9</v>
      </c>
      <c r="BH28" s="9">
        <f ca="1">AQ28-AS28</f>
        <v>2575058</v>
      </c>
      <c r="BI28" s="9">
        <f ca="1">IF(BY28&gt;2,AU28,0)</f>
        <v>4334341</v>
      </c>
      <c r="BJ28" s="9">
        <f ca="1">IF(BY28&gt;3,AW28,0)</f>
        <v>1909516</v>
      </c>
      <c r="BK28" s="9">
        <f ca="1">IF(BY28&gt;4,AY28,0)</f>
        <v>8650018</v>
      </c>
      <c r="BL28" s="9">
        <f>IF(BW28=6,BA28,0)</f>
        <v>0</v>
      </c>
      <c r="BM28" s="9">
        <f ca="1">BH28+BI28-BJ28+BK28</f>
        <v>13649901</v>
      </c>
      <c r="BO28" s="9">
        <f>AP28-1</f>
        <v>6</v>
      </c>
      <c r="BP28" s="9">
        <f>INT(0.5+BO28/2)</f>
        <v>3</v>
      </c>
      <c r="BQ28" s="9">
        <f>BO28-4</f>
        <v>2</v>
      </c>
      <c r="BR28" s="9">
        <f>IF(BQ28&gt;BP28,BQ28,BP28)</f>
        <v>3</v>
      </c>
      <c r="BS28" s="9">
        <f>IF(BO28&gt;8,8,BO28)</f>
        <v>6</v>
      </c>
      <c r="BT28" s="9">
        <f>BS28-BR28</f>
        <v>3</v>
      </c>
      <c r="BU28" s="9">
        <f ca="1">INT((RAND()*BT28)+0.5)+BR28</f>
        <v>4</v>
      </c>
      <c r="BV28" s="9">
        <v>7</v>
      </c>
      <c r="BW28" s="9">
        <f>BY28</f>
        <v>5</v>
      </c>
      <c r="BY28" s="9">
        <f>IF(AP28&lt;3,3,IF(AP28&lt;7,4,5))</f>
        <v>5</v>
      </c>
    </row>
    <row r="29" spans="2:77" ht="17.25" customHeight="1" x14ac:dyDescent="0.25">
      <c r="B29" s="81" t="s">
        <v>454</v>
      </c>
      <c r="C29" s="71">
        <f ca="1">IF($BW18&lt;AW$2,"",AW18)</f>
        <v>2060</v>
      </c>
      <c r="G29" s="81" t="s">
        <v>454</v>
      </c>
      <c r="H29" s="71">
        <f ca="1">IF($BW20&lt;AW$2,"",AW20)</f>
        <v>245191</v>
      </c>
      <c r="L29" s="81" t="s">
        <v>454</v>
      </c>
      <c r="M29" s="71">
        <f ca="1">IF($BW22&lt;AW$2,"",AW22)</f>
        <v>419904</v>
      </c>
      <c r="R29" s="71"/>
      <c r="S29" s="77"/>
      <c r="T29" s="71"/>
      <c r="U29" s="77"/>
      <c r="V29" s="71"/>
      <c r="W29" s="77"/>
      <c r="X29" s="71"/>
      <c r="Y29" s="77"/>
      <c r="Z29" s="71"/>
      <c r="AA29" s="77"/>
      <c r="AB29" s="77"/>
      <c r="AC29" s="154"/>
      <c r="AD29" s="71"/>
      <c r="AE29" s="7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</row>
    <row r="30" spans="2:77" ht="1.5" customHeight="1" thickBot="1" x14ac:dyDescent="0.3">
      <c r="B30" s="77" t="str">
        <f>IF(C30="","","+")</f>
        <v/>
      </c>
      <c r="C30" s="86" t="str">
        <f>IF($BW18&lt;AY$2,"",AY18)</f>
        <v/>
      </c>
      <c r="G30" s="77" t="str">
        <f>IF(H30="","","+")</f>
        <v/>
      </c>
      <c r="H30" s="86" t="str">
        <f>IF($BW20&lt;AY$2,"",AY20)</f>
        <v/>
      </c>
      <c r="L30" s="77" t="str">
        <f>IF(M30="","","+")</f>
        <v/>
      </c>
      <c r="M30" s="86" t="str">
        <f>IF($BW22&lt;AY$2,"",AY22)</f>
        <v/>
      </c>
      <c r="AA30" s="78"/>
      <c r="AG30" s="11">
        <v>3</v>
      </c>
      <c r="AO30" s="9">
        <v>13</v>
      </c>
      <c r="AP30" s="9">
        <f>INT(0.5+(AP$2/13*(AO30-1)))+AK$2</f>
        <v>7</v>
      </c>
      <c r="AQ30" s="85">
        <f ca="1">INT(RAND()*9*10^($BV30-1)+10^($BV30-1))</f>
        <v>43095825</v>
      </c>
      <c r="AR30" s="85"/>
      <c r="AS30" s="85">
        <f ca="1">INT(AQ30*(RAND()*0.4+0.3))</f>
        <v>21901762</v>
      </c>
      <c r="AT30" s="85"/>
      <c r="AU30" s="85">
        <f ca="1">INT(AQ30*(RAND()*0.5+0.5))</f>
        <v>40250490</v>
      </c>
      <c r="AV30" s="85"/>
      <c r="AW30" s="85">
        <f ca="1">INT(AQ30*(RAND()*0.4+0.3))</f>
        <v>22781545</v>
      </c>
      <c r="AX30" s="85"/>
      <c r="AY30" s="85">
        <f ca="1">INT(RAND()*9*10^($BV30-1)+10^($BV30-1))</f>
        <v>80277614</v>
      </c>
      <c r="AZ30" s="85"/>
      <c r="BA30" s="85">
        <v>0</v>
      </c>
      <c r="BC30" s="9">
        <f ca="1">SUM(AQ30:BA30)</f>
        <v>208307236</v>
      </c>
      <c r="BD30" s="9">
        <f ca="1">MAX(AQ30:BA30)</f>
        <v>80277614</v>
      </c>
      <c r="BE30" s="9">
        <f ca="1">COUNT(AQ30:BA30)</f>
        <v>6</v>
      </c>
      <c r="BF30" s="9">
        <f ca="1">INT(LOG(BD30+0.5))+1</f>
        <v>8</v>
      </c>
      <c r="BG30" s="9">
        <f>BV30+BW30-3</f>
        <v>10</v>
      </c>
      <c r="BH30" s="9">
        <f ca="1">AQ30-AS30</f>
        <v>21194063</v>
      </c>
      <c r="BI30" s="9">
        <f ca="1">IF(BY30&gt;2,AU30,0)</f>
        <v>40250490</v>
      </c>
      <c r="BJ30" s="9">
        <f ca="1">IF(BY30&gt;3,AW30,0)</f>
        <v>22781545</v>
      </c>
      <c r="BK30" s="9">
        <f ca="1">IF(BY30&gt;4,AY30,0)</f>
        <v>80277614</v>
      </c>
      <c r="BL30" s="9">
        <f>IF(BW30=6,BA30,0)</f>
        <v>0</v>
      </c>
      <c r="BM30" s="9">
        <f ca="1">BH30+BI30-BJ30+BK30</f>
        <v>118940622</v>
      </c>
      <c r="BO30" s="9">
        <f>AP30-1</f>
        <v>6</v>
      </c>
      <c r="BP30" s="9">
        <f>INT(0.5+BO30/2)</f>
        <v>3</v>
      </c>
      <c r="BQ30" s="9">
        <f>BO30-4</f>
        <v>2</v>
      </c>
      <c r="BR30" s="9">
        <f>IF(BQ30&gt;BP30,BQ30,BP30)</f>
        <v>3</v>
      </c>
      <c r="BS30" s="9">
        <f>IF(BO30&gt;8,8,BO30)</f>
        <v>6</v>
      </c>
      <c r="BT30" s="9">
        <f>BS30-BR30</f>
        <v>3</v>
      </c>
      <c r="BU30" s="9">
        <f ca="1">INT((RAND()*BT30)+0.5)+BR30</f>
        <v>4</v>
      </c>
      <c r="BV30" s="9">
        <v>8</v>
      </c>
      <c r="BW30" s="9">
        <f>BY30</f>
        <v>5</v>
      </c>
      <c r="BY30" s="9">
        <f>IF(AP30&lt;3,3,IF(AP30&lt;7,4,5))</f>
        <v>5</v>
      </c>
    </row>
    <row r="31" spans="2:77" ht="17.25" customHeight="1" x14ac:dyDescent="0.25">
      <c r="B31" s="78" t="s">
        <v>1</v>
      </c>
      <c r="C31" s="154">
        <f ca="1">BM18</f>
        <v>2779</v>
      </c>
      <c r="D31" s="71"/>
      <c r="E31" s="75">
        <f>INT(1.2*(AP18+AG18))</f>
        <v>7</v>
      </c>
      <c r="G31" s="78" t="s">
        <v>1</v>
      </c>
      <c r="H31" s="154">
        <f ca="1">BM20</f>
        <v>216907</v>
      </c>
      <c r="I31" s="71"/>
      <c r="J31" s="75">
        <f>INT(1.2*(AP20+AG20))</f>
        <v>8</v>
      </c>
      <c r="L31" s="78" t="s">
        <v>1</v>
      </c>
      <c r="M31" s="154">
        <f ca="1">BM22</f>
        <v>481052</v>
      </c>
      <c r="N31" s="71"/>
      <c r="O31" s="75">
        <f>INT(1.2*(AP22+AG22))</f>
        <v>8</v>
      </c>
      <c r="R31" s="71"/>
      <c r="S31" s="77"/>
      <c r="T31" s="71"/>
      <c r="U31" s="77"/>
      <c r="V31" s="71"/>
      <c r="W31" s="77"/>
      <c r="X31" s="71"/>
      <c r="Y31" s="77"/>
      <c r="Z31" s="71"/>
      <c r="AA31" s="77"/>
      <c r="AB31" s="77"/>
      <c r="AC31" s="154"/>
      <c r="AD31" s="71"/>
      <c r="AE31" s="7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</row>
    <row r="32" spans="2:77" ht="12" customHeight="1" x14ac:dyDescent="0.25">
      <c r="AA32" s="78"/>
      <c r="AG32" s="11">
        <v>2</v>
      </c>
      <c r="AO32" s="9">
        <v>14</v>
      </c>
      <c r="AP32" s="9">
        <f>INT(0.5+(AP$2/13*(AO32-1)))+AK$2</f>
        <v>8</v>
      </c>
      <c r="AQ32" s="85">
        <f ca="1">INT(RAND()*9*10^($BV32-1)+10^($BV32-1))</f>
        <v>87318009</v>
      </c>
      <c r="AR32" s="85"/>
      <c r="AS32" s="85">
        <f ca="1">INT(AQ32*(RAND()*0.4+0.3))</f>
        <v>36699286</v>
      </c>
      <c r="AT32" s="85"/>
      <c r="AU32" s="85">
        <f ca="1">INT(AQ32*(RAND()*0.5+0.5))</f>
        <v>60556059</v>
      </c>
      <c r="AV32" s="85"/>
      <c r="AW32" s="85">
        <f ca="1">INT(AQ32*(RAND()*0.4+0.3))</f>
        <v>27493691</v>
      </c>
      <c r="AX32" s="85"/>
      <c r="AY32" s="85">
        <f ca="1">INT(RAND()*9*10^($BV32-1)+10^($BV32-1))</f>
        <v>95807690</v>
      </c>
      <c r="AZ32" s="85"/>
      <c r="BA32" s="85">
        <v>0</v>
      </c>
      <c r="BC32" s="9">
        <f ca="1">SUM(AQ32:BA32)</f>
        <v>307874735</v>
      </c>
      <c r="BD32" s="9">
        <f ca="1">MAX(AQ32:BA32)</f>
        <v>95807690</v>
      </c>
      <c r="BE32" s="9">
        <f ca="1">COUNT(AQ32:BA32)</f>
        <v>6</v>
      </c>
      <c r="BF32" s="9">
        <f ca="1">INT(LOG(BD32+0.5))+1</f>
        <v>8</v>
      </c>
      <c r="BG32" s="9">
        <f>BV32+BW32-3</f>
        <v>10</v>
      </c>
      <c r="BH32" s="9">
        <f ca="1">AQ32-AS32</f>
        <v>50618723</v>
      </c>
      <c r="BI32" s="9">
        <f ca="1">IF(BY32&gt;2,AU32,0)</f>
        <v>60556059</v>
      </c>
      <c r="BJ32" s="9">
        <f ca="1">IF(BY32&gt;3,AW32,0)</f>
        <v>27493691</v>
      </c>
      <c r="BK32" s="9">
        <f ca="1">IF(BY32&gt;4,AY32,0)</f>
        <v>95807690</v>
      </c>
      <c r="BL32" s="9">
        <f>IF(BW32=6,BA32,0)</f>
        <v>0</v>
      </c>
      <c r="BM32" s="9">
        <f ca="1">BH32+BI32-BJ32+BK32</f>
        <v>179488781</v>
      </c>
      <c r="BO32" s="9">
        <f>AP32-1</f>
        <v>7</v>
      </c>
      <c r="BP32" s="9">
        <f>INT(0.5+BO32/2)</f>
        <v>4</v>
      </c>
      <c r="BQ32" s="9">
        <f>BO32-4</f>
        <v>3</v>
      </c>
      <c r="BR32" s="9">
        <f>IF(BQ32&gt;BP32,BQ32,BP32)</f>
        <v>4</v>
      </c>
      <c r="BS32" s="9">
        <f>IF(BO32&gt;8,8,BO32)</f>
        <v>7</v>
      </c>
      <c r="BT32" s="9">
        <f>BS32-BR32</f>
        <v>3</v>
      </c>
      <c r="BU32" s="9">
        <f ca="1">INT((RAND()*BT32)+0.5)+BR32</f>
        <v>5</v>
      </c>
      <c r="BV32" s="9">
        <v>8</v>
      </c>
      <c r="BW32" s="9">
        <f>BY32</f>
        <v>5</v>
      </c>
      <c r="BY32" s="9">
        <f>IF(AP32&lt;3,3,IF(AP32&lt;7,4,5))</f>
        <v>5</v>
      </c>
    </row>
    <row r="33" spans="2:31" ht="12" customHeight="1" x14ac:dyDescent="0.25"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81"/>
      <c r="T33" s="71"/>
      <c r="U33" s="81"/>
      <c r="V33" s="71"/>
      <c r="W33" s="81"/>
      <c r="X33" s="71"/>
      <c r="Y33" s="81"/>
      <c r="Z33" s="71"/>
      <c r="AA33" s="77"/>
      <c r="AB33" s="77"/>
      <c r="AC33" s="71"/>
      <c r="AD33" s="71"/>
      <c r="AE33" s="75"/>
    </row>
    <row r="34" spans="2:31" ht="12" customHeight="1" x14ac:dyDescent="0.25"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81"/>
      <c r="T34" s="71"/>
      <c r="U34" s="81"/>
      <c r="V34" s="71"/>
      <c r="W34" s="81"/>
      <c r="X34" s="71"/>
      <c r="Y34" s="81"/>
      <c r="Z34" s="71"/>
      <c r="AA34" s="77"/>
      <c r="AB34" s="77"/>
      <c r="AD34" s="71"/>
      <c r="AE34" s="75"/>
    </row>
    <row r="35" spans="2:31" ht="17.25" customHeight="1" x14ac:dyDescent="0.25">
      <c r="C35" s="71">
        <f ca="1">IF($BW24&lt;AQ$2,"",AQ24)</f>
        <v>70568</v>
      </c>
      <c r="H35" s="71">
        <f ca="1">IF($BW26&lt;AQ$2,"",AQ26)</f>
        <v>912160</v>
      </c>
      <c r="M35" s="71">
        <f ca="1">IF($BW28&lt;AQ$2,"",AQ28)</f>
        <v>5002070</v>
      </c>
    </row>
    <row r="36" spans="2:31" ht="17.25" customHeight="1" x14ac:dyDescent="0.25">
      <c r="B36" s="81" t="s">
        <v>454</v>
      </c>
      <c r="C36" s="71">
        <f ca="1">IF($BW24&lt;AS$2,"",AS24)</f>
        <v>33701</v>
      </c>
      <c r="G36" s="81" t="s">
        <v>454</v>
      </c>
      <c r="H36" s="71">
        <f ca="1">IF($BW26&lt;AS$2,"",AS26)</f>
        <v>389789</v>
      </c>
      <c r="L36" s="81" t="s">
        <v>454</v>
      </c>
      <c r="M36" s="71">
        <f ca="1">IF($BW28&lt;AS$2,"",AS28)</f>
        <v>2427012</v>
      </c>
    </row>
    <row r="37" spans="2:31" ht="17.25" customHeight="1" x14ac:dyDescent="0.25">
      <c r="B37" s="77" t="str">
        <f ca="1">IF(C37="","","+")</f>
        <v>+</v>
      </c>
      <c r="C37" s="71">
        <f ca="1">IF($BW24&lt;AU$2,"",AU24)</f>
        <v>56789</v>
      </c>
      <c r="G37" s="77" t="str">
        <f ca="1">IF(H37="","","+")</f>
        <v>+</v>
      </c>
      <c r="H37" s="71">
        <f ca="1">IF($BW26&lt;AU$2,"",AU26)</f>
        <v>632532</v>
      </c>
      <c r="L37" s="77" t="str">
        <f ca="1">IF(M37="","","+")</f>
        <v>+</v>
      </c>
      <c r="M37" s="71">
        <f ca="1">IF($BW28&lt;AU$2,"",AU28)</f>
        <v>4334341</v>
      </c>
    </row>
    <row r="38" spans="2:31" ht="17.25" customHeight="1" x14ac:dyDescent="0.25">
      <c r="B38" s="81" t="s">
        <v>454</v>
      </c>
      <c r="C38" s="71">
        <f ca="1">IF($BW24&lt;AW$2,"",AW24)</f>
        <v>38318</v>
      </c>
      <c r="G38" s="81" t="s">
        <v>454</v>
      </c>
      <c r="H38" s="71">
        <f ca="1">IF($BW26&lt;AW$2,"",AW26)</f>
        <v>521310</v>
      </c>
      <c r="L38" s="81" t="s">
        <v>454</v>
      </c>
      <c r="M38" s="71">
        <f ca="1">IF($BW28&lt;AW$2,"",AW28)</f>
        <v>1909516</v>
      </c>
    </row>
    <row r="39" spans="2:31" ht="17.25" customHeight="1" thickBot="1" x14ac:dyDescent="0.3">
      <c r="B39" s="77" t="str">
        <f ca="1">IF(C39="","","+")</f>
        <v>+</v>
      </c>
      <c r="C39" s="86">
        <f ca="1">IF($BW24&lt;AY$2,"",AY24)</f>
        <v>83431</v>
      </c>
      <c r="G39" s="77" t="str">
        <f ca="1">IF(H39="","","+")</f>
        <v>+</v>
      </c>
      <c r="H39" s="86">
        <f ca="1">IF($BW26&lt;AY$2,"",AY26)</f>
        <v>875995</v>
      </c>
      <c r="L39" s="77" t="str">
        <f ca="1">IF(M39="","","+")</f>
        <v>+</v>
      </c>
      <c r="M39" s="86">
        <f ca="1">IF($BW28&lt;AY$2,"",AY28)</f>
        <v>8650018</v>
      </c>
    </row>
    <row r="40" spans="2:31" ht="17.25" customHeight="1" x14ac:dyDescent="0.25">
      <c r="B40" s="78" t="s">
        <v>1</v>
      </c>
      <c r="C40" s="154">
        <f ca="1">BM24</f>
        <v>138769</v>
      </c>
      <c r="D40" s="71"/>
      <c r="E40" s="75">
        <f>INT(1.2*(AP24+AG24))</f>
        <v>9</v>
      </c>
      <c r="G40" s="78" t="s">
        <v>1</v>
      </c>
      <c r="H40" s="154">
        <f ca="1">BM26</f>
        <v>1509588</v>
      </c>
      <c r="I40" s="71"/>
      <c r="J40" s="75">
        <f>INT(1.2*(AP26+AG26))</f>
        <v>10</v>
      </c>
      <c r="L40" s="78" t="s">
        <v>1</v>
      </c>
      <c r="M40" s="154">
        <f ca="1">BM28</f>
        <v>13649901</v>
      </c>
      <c r="N40" s="71"/>
      <c r="O40" s="75">
        <f>INT(1.2*(AP28+AG28))</f>
        <v>10</v>
      </c>
    </row>
    <row r="41" spans="2:31" ht="12" customHeight="1" x14ac:dyDescent="0.2"/>
    <row r="42" spans="2:31" ht="12" customHeight="1" x14ac:dyDescent="0.2"/>
    <row r="43" spans="2:31" ht="12" customHeight="1" x14ac:dyDescent="0.2"/>
    <row r="44" spans="2:31" ht="17.25" customHeight="1" x14ac:dyDescent="0.25">
      <c r="C44" s="71">
        <f ca="1">IF($BW30&lt;AQ$2,"",AQ30)</f>
        <v>43095825</v>
      </c>
      <c r="H44" s="71">
        <f ca="1">IF($BW32&lt;AQ$2,"",AQ32)</f>
        <v>87318009</v>
      </c>
    </row>
    <row r="45" spans="2:31" ht="17.25" customHeight="1" x14ac:dyDescent="0.25">
      <c r="B45" s="81" t="s">
        <v>454</v>
      </c>
      <c r="C45" s="71">
        <f ca="1">IF($BW30&lt;AS$2,"",AS30)</f>
        <v>21901762</v>
      </c>
      <c r="G45" s="81" t="s">
        <v>454</v>
      </c>
      <c r="H45" s="71">
        <f ca="1">IF($BW32&lt;AS$2,"",AS32)</f>
        <v>36699286</v>
      </c>
    </row>
    <row r="46" spans="2:31" ht="17.25" customHeight="1" x14ac:dyDescent="0.25">
      <c r="B46" s="77" t="str">
        <f ca="1">IF(C46="","","+")</f>
        <v>+</v>
      </c>
      <c r="C46" s="71">
        <f ca="1">IF($BW30&lt;AU$2,"",AU30)</f>
        <v>40250490</v>
      </c>
      <c r="G46" s="77" t="str">
        <f ca="1">IF(H46="","","+")</f>
        <v>+</v>
      </c>
      <c r="H46" s="71">
        <f ca="1">IF($BW32&lt;AU$2,"",AU32)</f>
        <v>60556059</v>
      </c>
    </row>
    <row r="47" spans="2:31" ht="17.25" customHeight="1" x14ac:dyDescent="0.25">
      <c r="B47" s="81" t="s">
        <v>454</v>
      </c>
      <c r="C47" s="71">
        <f ca="1">IF($BW30&lt;AW$2,"",AW30)</f>
        <v>22781545</v>
      </c>
      <c r="G47" s="81" t="s">
        <v>454</v>
      </c>
      <c r="H47" s="71">
        <f ca="1">IF($BW32&lt;AW$2,"",AW32)</f>
        <v>27493691</v>
      </c>
    </row>
    <row r="48" spans="2:31" ht="17.25" customHeight="1" thickBot="1" x14ac:dyDescent="0.3">
      <c r="B48" s="77" t="str">
        <f ca="1">IF(C48="","","+")</f>
        <v>+</v>
      </c>
      <c r="C48" s="86">
        <f ca="1">IF($BW30&lt;AY$2,"",AY30)</f>
        <v>80277614</v>
      </c>
      <c r="G48" s="77" t="str">
        <f ca="1">IF(H48="","","+")</f>
        <v>+</v>
      </c>
      <c r="H48" s="86">
        <f ca="1">IF($BW32&lt;AY$2,"",AY32)</f>
        <v>95807690</v>
      </c>
    </row>
    <row r="49" spans="1:16" ht="17.25" customHeight="1" x14ac:dyDescent="0.25">
      <c r="B49" s="78" t="s">
        <v>1</v>
      </c>
      <c r="C49" s="154">
        <f ca="1">BM30</f>
        <v>118940622</v>
      </c>
      <c r="D49" s="71"/>
      <c r="E49" s="75">
        <f>INT(1.2*(AP30+AG30))</f>
        <v>12</v>
      </c>
      <c r="G49" s="78" t="s">
        <v>1</v>
      </c>
      <c r="H49" s="154">
        <f ca="1">BM32</f>
        <v>179488781</v>
      </c>
      <c r="I49" s="71"/>
      <c r="J49" s="75">
        <f>INT(1.2*(AP32+AG32))</f>
        <v>12</v>
      </c>
    </row>
    <row r="50" spans="1:16" ht="27.75" customHeight="1" x14ac:dyDescent="0.2"/>
    <row r="51" spans="1:16" ht="17.25" customHeight="1" x14ac:dyDescent="0.25">
      <c r="E51" s="75">
        <f>SUM(E13:E49)</f>
        <v>34</v>
      </c>
      <c r="J51" s="75">
        <f>SUM(J13:J49)</f>
        <v>39</v>
      </c>
      <c r="O51" s="75">
        <f>SUM(O13:O49)</f>
        <v>28</v>
      </c>
    </row>
    <row r="52" spans="1:16" ht="23.25" customHeight="1" x14ac:dyDescent="0.2"/>
    <row r="53" spans="1:16" ht="17.25" customHeight="1" x14ac:dyDescent="0.25">
      <c r="M53" s="75" t="s">
        <v>44</v>
      </c>
      <c r="O53" s="75">
        <f>E51+J51+O51</f>
        <v>101</v>
      </c>
    </row>
    <row r="54" spans="1:16" ht="3" customHeight="1" x14ac:dyDescent="0.2">
      <c r="A54" s="11" t="s">
        <v>2</v>
      </c>
      <c r="P54" s="11" t="s">
        <v>2</v>
      </c>
    </row>
    <row r="55" spans="1:16" ht="17.25" customHeight="1" x14ac:dyDescent="0.2"/>
  </sheetData>
  <printOptions horizontalCentered="1"/>
  <pageMargins left="0" right="0" top="0.39370078740157483" bottom="0" header="0" footer="0"/>
  <pageSetup paperSize="9" orientation="portrait" r:id="rId1"/>
  <headerFooter>
    <oddHeader>&amp;C&amp;16Juniors 2</oddHeader>
    <oddFooter>&amp;R&amp;24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G75"/>
  <sheetViews>
    <sheetView workbookViewId="0"/>
  </sheetViews>
  <sheetFormatPr defaultColWidth="9.140625" defaultRowHeight="12.75" x14ac:dyDescent="0.2"/>
  <cols>
    <col min="1" max="1" width="1.42578125" style="9" customWidth="1"/>
    <col min="2" max="2" width="4" style="9" customWidth="1"/>
    <col min="3" max="3" width="21" style="9" customWidth="1"/>
    <col min="4" max="4" width="5" style="7" customWidth="1"/>
    <col min="5" max="5" width="14.5703125" style="9" customWidth="1"/>
    <col min="6" max="6" width="4" style="9" hidden="1" customWidth="1"/>
    <col min="7" max="7" width="18.42578125" style="9" hidden="1" customWidth="1"/>
    <col min="8" max="8" width="5" style="9" hidden="1" customWidth="1"/>
    <col min="9" max="9" width="3.28515625" style="9" hidden="1" customWidth="1"/>
    <col min="10" max="10" width="4" style="9" customWidth="1"/>
    <col min="11" max="11" width="21" style="9" customWidth="1"/>
    <col min="12" max="12" width="5.85546875" style="9" customWidth="1"/>
    <col min="13" max="13" width="2.140625" style="9" customWidth="1"/>
    <col min="14" max="14" width="0.7109375" style="11" hidden="1" customWidth="1"/>
    <col min="15" max="23" width="8.5703125" style="11" hidden="1" customWidth="1"/>
    <col min="24" max="24" width="8.7109375" style="203" hidden="1" customWidth="1"/>
    <col min="25" max="29" width="8.5703125" style="11" hidden="1" customWidth="1"/>
    <col min="30" max="31" width="0" style="9" hidden="1" customWidth="1"/>
    <col min="32" max="32" width="10" style="9" hidden="1" customWidth="1"/>
    <col min="33" max="33" width="0" style="9" hidden="1" customWidth="1"/>
    <col min="34" max="34" width="9.85546875" style="9" hidden="1" customWidth="1"/>
    <col min="35" max="36" width="0" style="9" hidden="1" customWidth="1"/>
    <col min="37" max="37" width="27.42578125" style="9" hidden="1" customWidth="1"/>
    <col min="38" max="58" width="0" style="9" hidden="1" customWidth="1"/>
    <col min="59" max="16384" width="9.140625" style="9"/>
  </cols>
  <sheetData>
    <row r="1" spans="2:59" s="18" customFormat="1" ht="6.75" customHeight="1" x14ac:dyDescent="0.2">
      <c r="D1" s="21"/>
      <c r="M1" s="9" t="s">
        <v>2</v>
      </c>
      <c r="N1" s="11"/>
      <c r="O1" s="11"/>
      <c r="P1" s="11"/>
      <c r="Q1" s="11"/>
      <c r="R1" s="11"/>
      <c r="S1" s="11">
        <v>2</v>
      </c>
      <c r="T1" s="11"/>
      <c r="U1" s="11">
        <v>15</v>
      </c>
      <c r="V1" s="11"/>
      <c r="W1" s="11"/>
      <c r="X1" s="203"/>
      <c r="Y1" s="11"/>
      <c r="Z1" s="11"/>
      <c r="AA1" s="11"/>
      <c r="AB1" s="11"/>
      <c r="AC1" s="11"/>
    </row>
    <row r="2" spans="2:59" ht="18.75" x14ac:dyDescent="0.3">
      <c r="B2" s="70" t="s">
        <v>239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P2" s="167"/>
      <c r="Q2" s="167" t="str">
        <f>IF(S2&lt;S1,"NO",IF(S2&gt;U1,"NO",IF(U2&lt;S1,"NO",IF(U2&gt;U1,"NO",IF(S2&gt;U2,"NO",IF(S2&gt;INT(S2),"NO",IF(U2&gt;INT(U2),"NO","OK")))))))</f>
        <v>OK</v>
      </c>
      <c r="R2" s="12" t="s">
        <v>8</v>
      </c>
      <c r="S2" s="169">
        <v>2</v>
      </c>
      <c r="T2" s="12" t="s">
        <v>9</v>
      </c>
      <c r="U2" s="169">
        <v>9</v>
      </c>
      <c r="X2" s="203">
        <f>U2-S2</f>
        <v>7</v>
      </c>
      <c r="AD2" s="195" t="s">
        <v>451</v>
      </c>
      <c r="AF2" s="7" t="s">
        <v>66</v>
      </c>
      <c r="AH2" s="7" t="s">
        <v>67</v>
      </c>
      <c r="AM2" s="9" t="s">
        <v>50</v>
      </c>
      <c r="AN2" s="9" t="s">
        <v>68</v>
      </c>
    </row>
    <row r="3" spans="2:59" ht="17.25" x14ac:dyDescent="0.25">
      <c r="B3" s="72"/>
      <c r="C3" s="72"/>
      <c r="D3" s="73" t="s">
        <v>175</v>
      </c>
      <c r="F3" s="74"/>
      <c r="G3" s="75"/>
      <c r="H3" s="75"/>
      <c r="I3" s="73" t="s">
        <v>175</v>
      </c>
      <c r="L3" s="73" t="s">
        <v>175</v>
      </c>
      <c r="O3" s="12" t="s">
        <v>192</v>
      </c>
      <c r="S3" s="167" t="s">
        <v>73</v>
      </c>
      <c r="W3" s="12" t="s">
        <v>69</v>
      </c>
      <c r="X3" s="204" t="s">
        <v>5</v>
      </c>
      <c r="Y3" s="12" t="s">
        <v>70</v>
      </c>
      <c r="Z3" s="12" t="s">
        <v>71</v>
      </c>
      <c r="AA3" s="12" t="s">
        <v>57</v>
      </c>
      <c r="AB3" s="12" t="s">
        <v>56</v>
      </c>
      <c r="AL3" s="9">
        <f ca="1">INT(LOG(AF5+0.5))+1</f>
        <v>1</v>
      </c>
      <c r="AM3" s="9">
        <f ca="1">INT(LOG(AH5+0.5))+1</f>
        <v>2</v>
      </c>
      <c r="AN3" s="9">
        <f ca="1">AL3+AM3-1</f>
        <v>2</v>
      </c>
    </row>
    <row r="4" spans="2:59" ht="17.25" x14ac:dyDescent="0.25">
      <c r="B4" s="71"/>
      <c r="C4" s="71"/>
      <c r="D4" s="73" t="s">
        <v>176</v>
      </c>
      <c r="F4" s="75"/>
      <c r="G4" s="75"/>
      <c r="H4" s="75"/>
      <c r="I4" s="73" t="s">
        <v>176</v>
      </c>
      <c r="L4" s="73" t="s">
        <v>176</v>
      </c>
      <c r="W4" s="12"/>
      <c r="X4" s="204"/>
      <c r="Y4" s="12"/>
      <c r="Z4" s="12"/>
      <c r="AA4" s="12"/>
      <c r="AB4" s="12"/>
    </row>
    <row r="5" spans="2:59" ht="34.5" customHeight="1" x14ac:dyDescent="0.25">
      <c r="B5" s="71"/>
      <c r="C5" s="71">
        <f ca="1">AF5</f>
        <v>1</v>
      </c>
      <c r="D5" s="71"/>
      <c r="E5" s="71"/>
      <c r="F5" s="71"/>
      <c r="G5" s="71" t="e">
        <f ca="1">AF16</f>
        <v>#REF!</v>
      </c>
      <c r="H5" s="71"/>
      <c r="I5" s="71"/>
      <c r="J5" s="71"/>
      <c r="K5" s="71">
        <f ca="1">AF18</f>
        <v>9</v>
      </c>
      <c r="L5" s="71"/>
      <c r="O5" s="11">
        <v>0</v>
      </c>
      <c r="P5" s="168"/>
      <c r="Q5" s="168" t="s">
        <v>241</v>
      </c>
      <c r="W5" s="11">
        <v>1</v>
      </c>
      <c r="X5" s="203">
        <v>2</v>
      </c>
      <c r="Y5" s="11">
        <f>INT((X5+2)/2)</f>
        <v>2</v>
      </c>
      <c r="Z5" s="11">
        <f>IF(X5&gt;8,8,X5-1)</f>
        <v>1</v>
      </c>
      <c r="AA5" s="11">
        <f ca="1">INT(RAND()*(Z5+1-Y5)+Y5)</f>
        <v>2</v>
      </c>
      <c r="AB5" s="11">
        <f ca="1">X5+1-AA5</f>
        <v>1</v>
      </c>
      <c r="AF5" s="9">
        <f ca="1">INT(RAND()*9*10^(AB5-1)+10^(AB5-1))</f>
        <v>1</v>
      </c>
      <c r="AH5" s="9">
        <f ca="1">INT(RAND()*9*10^(AA5-1)+10^(AA5-1))</f>
        <v>83</v>
      </c>
      <c r="AI5" s="9">
        <f ca="1">AF5-10000000*INT(AF5/10000000)</f>
        <v>1</v>
      </c>
      <c r="AJ5" s="9">
        <f ca="1">AH5-100000000*INT(AH5/100000000)</f>
        <v>83</v>
      </c>
      <c r="AK5" s="9">
        <f ca="1">AF5*AH5</f>
        <v>83</v>
      </c>
      <c r="AL5" s="9">
        <f ca="1">AI5*AJ5</f>
        <v>83</v>
      </c>
      <c r="AM5" s="9">
        <f ca="1">AL5-1000*INT(AL5/1000)</f>
        <v>83</v>
      </c>
      <c r="AN5" s="9" t="str">
        <f ca="1">TEXT(AL5,0)</f>
        <v>83</v>
      </c>
      <c r="AP5" s="9" t="str">
        <f ca="1">RIGHT(AN5,3)</f>
        <v>83</v>
      </c>
      <c r="AQ5" s="9" t="str">
        <f ca="1">TEXT(AK5,0)</f>
        <v>83</v>
      </c>
      <c r="AS5" s="9">
        <f ca="1">LEN(AQ5)</f>
        <v>2</v>
      </c>
      <c r="AT5" s="9" t="e">
        <f ca="1">LEFT(AQ5,AS5-3)</f>
        <v>#VALUE!</v>
      </c>
      <c r="AV5" s="9" t="e">
        <f ca="1">AT5&amp;AP5</f>
        <v>#VALUE!</v>
      </c>
      <c r="BE5" s="9">
        <f ca="1">LOG(C5)</f>
        <v>0</v>
      </c>
      <c r="BF5" s="9">
        <f ca="1">LOG(K5)</f>
        <v>0.95424250943932487</v>
      </c>
    </row>
    <row r="6" spans="2:59" ht="16.5" customHeight="1" thickBot="1" x14ac:dyDescent="0.3">
      <c r="B6" s="77" t="str">
        <f>$AD$2</f>
        <v>×</v>
      </c>
      <c r="C6" s="86">
        <f ca="1">AH5</f>
        <v>83</v>
      </c>
      <c r="D6" s="81"/>
      <c r="E6" s="71"/>
      <c r="F6" s="77" t="s">
        <v>43</v>
      </c>
      <c r="G6" s="86" t="e">
        <f ca="1">AH16</f>
        <v>#REF!</v>
      </c>
      <c r="H6" s="71"/>
      <c r="I6" s="71"/>
      <c r="J6" s="77" t="str">
        <f>$AD$2</f>
        <v>×</v>
      </c>
      <c r="K6" s="86">
        <f ca="1">AH18</f>
        <v>66</v>
      </c>
      <c r="L6" s="71"/>
      <c r="P6" s="168"/>
      <c r="Q6" s="168"/>
      <c r="R6" s="12"/>
      <c r="S6" s="12" t="s">
        <v>184</v>
      </c>
      <c r="T6" s="12" t="s">
        <v>185</v>
      </c>
      <c r="U6" s="12" t="s">
        <v>186</v>
      </c>
      <c r="BE6" s="9">
        <f ca="1">LOG(C6)</f>
        <v>1.919078092376074</v>
      </c>
      <c r="BF6" s="9">
        <f ca="1">LOG(K6)</f>
        <v>1.8195439355418688</v>
      </c>
    </row>
    <row r="7" spans="2:59" ht="16.5" customHeight="1" thickBot="1" x14ac:dyDescent="0.3">
      <c r="B7" s="77" t="s">
        <v>1</v>
      </c>
      <c r="C7" s="166">
        <f ca="1">IF(D7=15,AV5,AK5)</f>
        <v>83</v>
      </c>
      <c r="D7" s="71">
        <f ca="1">BE8</f>
        <v>2</v>
      </c>
      <c r="E7" s="71"/>
      <c r="F7" s="77" t="s">
        <v>1</v>
      </c>
      <c r="G7" s="87" t="e">
        <f>IF(H7=15,AV16,AK16)</f>
        <v>#REF!</v>
      </c>
      <c r="H7" s="71" t="e">
        <f>#REF!</f>
        <v>#REF!</v>
      </c>
      <c r="I7" s="71"/>
      <c r="J7" s="77" t="s">
        <v>1</v>
      </c>
      <c r="K7" s="166">
        <f ca="1">IF(L7=15,AV18,AK18)</f>
        <v>594</v>
      </c>
      <c r="L7" s="75">
        <f ca="1">BF8</f>
        <v>2</v>
      </c>
      <c r="O7" s="11">
        <v>0</v>
      </c>
      <c r="P7" s="168"/>
      <c r="Q7" s="168" t="s">
        <v>242</v>
      </c>
      <c r="R7" s="12"/>
      <c r="S7" s="12"/>
      <c r="T7" s="12"/>
      <c r="W7" s="11">
        <v>2</v>
      </c>
      <c r="X7" s="203">
        <v>2</v>
      </c>
      <c r="Y7" s="11">
        <f>INT((X7+2)/2)</f>
        <v>2</v>
      </c>
      <c r="Z7" s="11">
        <f>IF(X7&gt;8,8,X7-1)</f>
        <v>1</v>
      </c>
      <c r="AA7" s="11">
        <f ca="1">INT(RAND()*(Z7+1-Y7)+Y7)</f>
        <v>2</v>
      </c>
      <c r="AB7" s="11">
        <f ca="1">X7+1-AA7</f>
        <v>1</v>
      </c>
      <c r="BE7" s="205">
        <f ca="1">INT(BE5+1)*INT(BE6+1)</f>
        <v>2</v>
      </c>
      <c r="BF7" s="205">
        <f ca="1">INT(BF5+1)*INT(BF6+1)</f>
        <v>2</v>
      </c>
    </row>
    <row r="8" spans="2:59" ht="13.5" customHeight="1" x14ac:dyDescent="0.25">
      <c r="B8" s="71"/>
      <c r="C8" s="71"/>
      <c r="D8" s="81"/>
      <c r="E8" s="71"/>
      <c r="F8" s="71"/>
      <c r="G8" s="71"/>
      <c r="H8" s="71"/>
      <c r="I8" s="71"/>
      <c r="J8" s="71"/>
      <c r="K8" s="71"/>
      <c r="L8" s="75"/>
      <c r="P8" s="168"/>
      <c r="Q8" s="168"/>
      <c r="R8" s="12" t="s">
        <v>187</v>
      </c>
      <c r="S8" s="12">
        <v>2</v>
      </c>
      <c r="T8" s="12">
        <v>2</v>
      </c>
      <c r="U8" s="11">
        <v>3</v>
      </c>
      <c r="BE8" s="205">
        <f ca="1">INT(BE7^0.75+0.35)</f>
        <v>2</v>
      </c>
      <c r="BF8" s="205">
        <f ca="1">INT(BF7^0.75+0.35)</f>
        <v>2</v>
      </c>
      <c r="BG8" s="11"/>
    </row>
    <row r="9" spans="2:59" ht="13.5" customHeight="1" x14ac:dyDescent="0.25">
      <c r="B9" s="71"/>
      <c r="C9" s="71"/>
      <c r="D9" s="81"/>
      <c r="E9" s="71"/>
      <c r="F9" s="71"/>
      <c r="G9" s="71"/>
      <c r="H9" s="71"/>
      <c r="I9" s="71"/>
      <c r="J9" s="71"/>
      <c r="K9" s="71"/>
      <c r="L9" s="75"/>
      <c r="O9" s="11">
        <v>0</v>
      </c>
      <c r="P9" s="168"/>
      <c r="Q9" s="168" t="s">
        <v>243</v>
      </c>
      <c r="W9" s="11">
        <v>3</v>
      </c>
      <c r="X9" s="203">
        <v>3</v>
      </c>
      <c r="Y9" s="11">
        <f>INT((X9+2)/2)</f>
        <v>2</v>
      </c>
      <c r="Z9" s="11">
        <f>IF(X9&gt;8,8,X9-1)</f>
        <v>2</v>
      </c>
      <c r="AA9" s="11">
        <f ca="1">INT(RAND()*(Z9+1-Y9)+Y9)</f>
        <v>2</v>
      </c>
      <c r="AB9" s="11">
        <f ca="1">X9+1-AA9</f>
        <v>2</v>
      </c>
      <c r="BF9" s="11"/>
      <c r="BG9" s="11"/>
    </row>
    <row r="10" spans="2:59" ht="16.5" customHeight="1" x14ac:dyDescent="0.25">
      <c r="B10" s="71"/>
      <c r="C10" s="71">
        <f ca="1">AF20</f>
        <v>52</v>
      </c>
      <c r="D10" s="81"/>
      <c r="E10" s="71"/>
      <c r="F10" s="71"/>
      <c r="G10" s="71">
        <f ca="1">AF22</f>
        <v>0</v>
      </c>
      <c r="H10" s="71"/>
      <c r="I10" s="71"/>
      <c r="J10" s="71"/>
      <c r="K10" s="71">
        <f ca="1">AF24</f>
        <v>50</v>
      </c>
      <c r="L10" s="75"/>
      <c r="P10" s="168"/>
      <c r="Q10" s="168"/>
      <c r="R10" s="12" t="s">
        <v>188</v>
      </c>
      <c r="S10" s="11">
        <v>8</v>
      </c>
      <c r="T10" s="11">
        <v>8</v>
      </c>
      <c r="U10" s="11">
        <v>7</v>
      </c>
      <c r="BE10" s="9">
        <f ca="1">LOG(C10)</f>
        <v>1.7160033436347992</v>
      </c>
      <c r="BF10" s="9">
        <f ca="1">LOG(K10)</f>
        <v>1.6989700043360187</v>
      </c>
      <c r="BG10" s="11"/>
    </row>
    <row r="11" spans="2:59" ht="16.5" customHeight="1" thickBot="1" x14ac:dyDescent="0.3">
      <c r="B11" s="77" t="str">
        <f>$AD$2</f>
        <v>×</v>
      </c>
      <c r="C11" s="86">
        <f ca="1">AH20</f>
        <v>75</v>
      </c>
      <c r="D11" s="81"/>
      <c r="E11" s="71"/>
      <c r="F11" s="77" t="s">
        <v>43</v>
      </c>
      <c r="G11" s="86">
        <f ca="1">AH22</f>
        <v>0</v>
      </c>
      <c r="H11" s="71"/>
      <c r="I11" s="71"/>
      <c r="J11" s="77" t="str">
        <f>$AD$2</f>
        <v>×</v>
      </c>
      <c r="K11" s="86">
        <f ca="1">AH24</f>
        <v>82</v>
      </c>
      <c r="L11" s="75"/>
      <c r="O11" s="11">
        <v>0</v>
      </c>
      <c r="P11" s="168"/>
      <c r="Q11" s="168" t="s">
        <v>244</v>
      </c>
      <c r="R11" s="12"/>
      <c r="W11" s="11">
        <v>4</v>
      </c>
      <c r="X11" s="203">
        <v>3</v>
      </c>
      <c r="Y11" s="11">
        <f>INT((X11+2)/2)</f>
        <v>2</v>
      </c>
      <c r="Z11" s="11">
        <f>IF(X11&gt;8,8,X11-1)</f>
        <v>2</v>
      </c>
      <c r="AA11" s="11">
        <f ca="1">INT(RAND()*(Z11+1-Y11)+Y11)</f>
        <v>2</v>
      </c>
      <c r="AB11" s="11">
        <f ca="1">X11+1-AA11</f>
        <v>2</v>
      </c>
      <c r="BE11" s="9">
        <f ca="1">LOG(C11)</f>
        <v>1.8750612633917001</v>
      </c>
      <c r="BF11" s="9">
        <f ca="1">LOG(K11)</f>
        <v>1.9138138523837167</v>
      </c>
      <c r="BG11" s="11"/>
    </row>
    <row r="12" spans="2:59" ht="16.5" customHeight="1" thickBot="1" x14ac:dyDescent="0.3">
      <c r="B12" s="77" t="s">
        <v>1</v>
      </c>
      <c r="C12" s="166">
        <f ca="1">IF(D12=15,AV20,AK20)</f>
        <v>3900</v>
      </c>
      <c r="D12" s="71">
        <f ca="1">BE13</f>
        <v>3</v>
      </c>
      <c r="E12" s="71"/>
      <c r="F12" s="77" t="s">
        <v>1</v>
      </c>
      <c r="G12" s="87" t="e">
        <f>IF(H12=15,AV21,AK21)</f>
        <v>#REF!</v>
      </c>
      <c r="H12" s="71" t="e">
        <f>#REF!</f>
        <v>#REF!</v>
      </c>
      <c r="I12" s="71"/>
      <c r="J12" s="77" t="s">
        <v>1</v>
      </c>
      <c r="K12" s="166">
        <f ca="1">IF(L12=15,AV24,AK24)</f>
        <v>4100</v>
      </c>
      <c r="L12" s="75">
        <f ca="1">BF13</f>
        <v>3</v>
      </c>
      <c r="P12" s="168"/>
      <c r="Q12" s="168"/>
      <c r="R12" s="12" t="s">
        <v>189</v>
      </c>
      <c r="S12" s="11">
        <v>88</v>
      </c>
      <c r="T12" s="11">
        <v>95</v>
      </c>
      <c r="U12" s="11">
        <v>92</v>
      </c>
      <c r="BE12" s="205">
        <f ca="1">INT(BE10+1)*INT(BE11+1)</f>
        <v>4</v>
      </c>
      <c r="BF12" s="205">
        <f ca="1">INT(BF10+1)*INT(BF11+1)</f>
        <v>4</v>
      </c>
      <c r="BG12" s="11"/>
    </row>
    <row r="13" spans="2:59" ht="13.5" customHeight="1" x14ac:dyDescent="0.25">
      <c r="B13" s="71"/>
      <c r="C13" s="71"/>
      <c r="D13" s="81"/>
      <c r="E13" s="71"/>
      <c r="F13" s="71"/>
      <c r="G13" s="71"/>
      <c r="H13" s="71"/>
      <c r="I13" s="71"/>
      <c r="J13" s="71"/>
      <c r="K13" s="71"/>
      <c r="L13" s="75"/>
      <c r="O13" s="11">
        <v>0</v>
      </c>
      <c r="P13" s="168"/>
      <c r="Q13" s="168" t="s">
        <v>245</v>
      </c>
      <c r="R13" s="12"/>
      <c r="W13" s="11">
        <v>5</v>
      </c>
      <c r="X13" s="203">
        <v>3</v>
      </c>
      <c r="Y13" s="11">
        <f>INT((X13+2)/2)</f>
        <v>2</v>
      </c>
      <c r="Z13" s="11">
        <f>IF(X13&gt;8,8,X13-1)</f>
        <v>2</v>
      </c>
      <c r="AA13" s="11">
        <f ca="1">INT(RAND()*(Z13+1-Y13)+Y13)</f>
        <v>2</v>
      </c>
      <c r="AB13" s="11">
        <f ca="1">X13+1-AA13</f>
        <v>2</v>
      </c>
      <c r="BE13" s="205">
        <f ca="1">INT(BE12^0.75+0.35)</f>
        <v>3</v>
      </c>
      <c r="BF13" s="205">
        <f ca="1">INT(BF12^0.75+0.35)</f>
        <v>3</v>
      </c>
      <c r="BG13" s="11"/>
    </row>
    <row r="14" spans="2:59" ht="13.5" customHeight="1" x14ac:dyDescent="0.25">
      <c r="B14" s="71"/>
      <c r="C14" s="71"/>
      <c r="D14" s="81"/>
      <c r="E14" s="71"/>
      <c r="F14" s="71"/>
      <c r="G14" s="71"/>
      <c r="H14" s="71"/>
      <c r="I14" s="71"/>
      <c r="J14" s="71"/>
      <c r="K14" s="71"/>
      <c r="L14" s="75"/>
      <c r="P14" s="168"/>
      <c r="Q14" s="168"/>
      <c r="R14" s="12" t="s">
        <v>183</v>
      </c>
      <c r="S14" s="11">
        <v>20</v>
      </c>
      <c r="T14" s="11">
        <v>20</v>
      </c>
      <c r="U14" s="11">
        <v>20</v>
      </c>
      <c r="BF14" s="11"/>
      <c r="BG14" s="11"/>
    </row>
    <row r="15" spans="2:59" ht="16.5" customHeight="1" x14ac:dyDescent="0.25">
      <c r="B15" s="71"/>
      <c r="C15" s="71">
        <f ca="1">AF26</f>
        <v>85</v>
      </c>
      <c r="D15" s="81"/>
      <c r="E15" s="71"/>
      <c r="F15" s="71"/>
      <c r="G15" s="71" t="e">
        <f ca="1">AF28</f>
        <v>#REF!</v>
      </c>
      <c r="H15" s="71"/>
      <c r="I15" s="71"/>
      <c r="J15" s="71"/>
      <c r="K15" s="71">
        <f ca="1">AF30</f>
        <v>51</v>
      </c>
      <c r="L15" s="75"/>
      <c r="O15" s="11">
        <v>0</v>
      </c>
      <c r="Q15" s="11" t="s">
        <v>246</v>
      </c>
      <c r="W15" s="11">
        <v>6</v>
      </c>
      <c r="X15" s="203">
        <v>4</v>
      </c>
      <c r="Y15" s="11">
        <f>INT((X15+2)/2)</f>
        <v>3</v>
      </c>
      <c r="Z15" s="11">
        <f>IF(X15&gt;8,8,X15-1)</f>
        <v>3</v>
      </c>
      <c r="AA15" s="11">
        <f ca="1">INT(RAND()*(Z15+1-Y15)+Y15)</f>
        <v>3</v>
      </c>
      <c r="AB15" s="11">
        <f ca="1">X15+1-AA15</f>
        <v>2</v>
      </c>
      <c r="AF15" s="147"/>
      <c r="AG15" s="147"/>
      <c r="AH15" s="147"/>
      <c r="AI15" s="147"/>
      <c r="AJ15" s="147"/>
      <c r="AK15" s="147"/>
      <c r="AL15" s="147" t="e">
        <f ca="1">INT(LOG(AF16+0.5))+1</f>
        <v>#REF!</v>
      </c>
      <c r="AM15" s="147" t="e">
        <f ca="1">INT(LOG(AH16+0.5))+1</f>
        <v>#REF!</v>
      </c>
      <c r="AN15" s="147" t="e">
        <f ca="1">AL15+AM15-1</f>
        <v>#REF!</v>
      </c>
      <c r="AO15" s="147"/>
      <c r="AP15" s="147"/>
      <c r="AQ15" s="147"/>
      <c r="AR15" s="147"/>
      <c r="AS15" s="147"/>
      <c r="AT15" s="147"/>
      <c r="AU15" s="147"/>
      <c r="AV15" s="147"/>
      <c r="BE15" s="9">
        <f ca="1">LOG(C15)</f>
        <v>1.9294189257142926</v>
      </c>
      <c r="BF15" s="9">
        <f ca="1">LOG(K15)</f>
        <v>1.7075701760979363</v>
      </c>
      <c r="BG15" s="11"/>
    </row>
    <row r="16" spans="2:59" ht="16.5" customHeight="1" thickBot="1" x14ac:dyDescent="0.3">
      <c r="B16" s="77" t="str">
        <f>$AD$2</f>
        <v>×</v>
      </c>
      <c r="C16" s="86">
        <f ca="1">AH26</f>
        <v>84</v>
      </c>
      <c r="D16" s="71"/>
      <c r="E16" s="71"/>
      <c r="F16" s="77" t="s">
        <v>43</v>
      </c>
      <c r="G16" s="86" t="e">
        <f ca="1">AH28</f>
        <v>#REF!</v>
      </c>
      <c r="H16" s="71"/>
      <c r="I16" s="71"/>
      <c r="J16" s="77" t="str">
        <f>$AD$2</f>
        <v>×</v>
      </c>
      <c r="K16" s="86">
        <f ca="1">AH30</f>
        <v>124</v>
      </c>
      <c r="L16" s="75"/>
      <c r="AF16" s="147" t="e">
        <f ca="1">INT(RAND()*9*10^(#REF!-1)+10^(#REF!-1))</f>
        <v>#REF!</v>
      </c>
      <c r="AG16" s="147"/>
      <c r="AH16" s="147" t="e">
        <f ca="1">INT(RAND()*9*10^(#REF!-1)+10^(#REF!-1))</f>
        <v>#REF!</v>
      </c>
      <c r="AI16" s="147" t="e">
        <f ca="1">AF16-10000000*INT(AF16/10000000)</f>
        <v>#REF!</v>
      </c>
      <c r="AJ16" s="147" t="e">
        <f ca="1">AH16-100000000*INT(AH16/100000000)</f>
        <v>#REF!</v>
      </c>
      <c r="AK16" s="147" t="e">
        <f ca="1">AF16*AH16</f>
        <v>#REF!</v>
      </c>
      <c r="AL16" s="147" t="e">
        <f ca="1">AI16*AJ16</f>
        <v>#REF!</v>
      </c>
      <c r="AM16" s="147" t="e">
        <f ca="1">AL16-1000*INT(AL16/1000)</f>
        <v>#REF!</v>
      </c>
      <c r="AN16" s="147" t="e">
        <f ca="1">TEXT(AL16,0)</f>
        <v>#REF!</v>
      </c>
      <c r="AO16" s="147"/>
      <c r="AP16" s="147" t="e">
        <f ca="1">RIGHT(AN16,3)</f>
        <v>#REF!</v>
      </c>
      <c r="AQ16" s="147" t="e">
        <f ca="1">TEXT(AK16,0)</f>
        <v>#REF!</v>
      </c>
      <c r="AR16" s="147"/>
      <c r="AS16" s="147" t="e">
        <f ca="1">LEN(AQ16)</f>
        <v>#REF!</v>
      </c>
      <c r="AT16" s="147" t="e">
        <f ca="1">LEFT(AQ16,AS16-3)</f>
        <v>#REF!</v>
      </c>
      <c r="AU16" s="147"/>
      <c r="AV16" s="147" t="e">
        <f ca="1">AT16&amp;AP16</f>
        <v>#REF!</v>
      </c>
      <c r="BE16" s="9">
        <f ca="1">LOG(C16)</f>
        <v>1.9242792860618816</v>
      </c>
      <c r="BF16" s="9">
        <f ca="1">LOG(K16)</f>
        <v>2.0934216851622351</v>
      </c>
      <c r="BG16" s="11"/>
    </row>
    <row r="17" spans="2:59" ht="16.5" customHeight="1" thickBot="1" x14ac:dyDescent="0.3">
      <c r="B17" s="77" t="s">
        <v>1</v>
      </c>
      <c r="C17" s="166">
        <f ca="1">IF(D17=15,AV26,AK26)</f>
        <v>7140</v>
      </c>
      <c r="D17" s="71">
        <f ca="1">BE18</f>
        <v>3</v>
      </c>
      <c r="E17" s="71"/>
      <c r="F17" s="77" t="s">
        <v>1</v>
      </c>
      <c r="G17" s="87" t="e">
        <f>IF(H17=15,AV26,AK26)</f>
        <v>#REF!</v>
      </c>
      <c r="H17" s="71" t="e">
        <f>#REF!</f>
        <v>#REF!</v>
      </c>
      <c r="I17" s="71"/>
      <c r="J17" s="77" t="s">
        <v>1</v>
      </c>
      <c r="K17" s="166">
        <f ca="1">IF(L17=15,AV30,AK30)</f>
        <v>6324</v>
      </c>
      <c r="L17" s="75">
        <f ca="1">BF18</f>
        <v>4</v>
      </c>
      <c r="O17" s="11">
        <v>0</v>
      </c>
      <c r="Q17" s="11" t="s">
        <v>247</v>
      </c>
      <c r="T17" s="12"/>
      <c r="W17" s="11">
        <f>W13+2</f>
        <v>7</v>
      </c>
      <c r="X17" s="203">
        <v>4</v>
      </c>
      <c r="Y17" s="11">
        <f>INT((X17+2)/2)</f>
        <v>3</v>
      </c>
      <c r="Z17" s="11">
        <f>IF(X17&gt;8,8,X17-1)</f>
        <v>3</v>
      </c>
      <c r="AA17" s="11">
        <f ca="1">INT(RAND()*(Z17+1-Y17)+Y17)</f>
        <v>3</v>
      </c>
      <c r="AB17" s="11">
        <f ca="1">X17+1-AA17</f>
        <v>2</v>
      </c>
      <c r="AL17" s="9">
        <f ca="1">INT(LOG(AF18+0.5))+1</f>
        <v>1</v>
      </c>
      <c r="AM17" s="9">
        <f ca="1">INT(LOG(AH18+0.5))+1</f>
        <v>2</v>
      </c>
      <c r="AN17" s="9">
        <f ca="1">AL17+AM17-1</f>
        <v>2</v>
      </c>
      <c r="BE17" s="205">
        <f ca="1">INT(BE15+1)*INT(BE16+1)</f>
        <v>4</v>
      </c>
      <c r="BF17" s="205">
        <f ca="1">INT(BF15+1)*INT(BF16+1)</f>
        <v>6</v>
      </c>
      <c r="BG17" s="11"/>
    </row>
    <row r="18" spans="2:59" ht="13.5" customHeight="1" x14ac:dyDescent="0.25"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5"/>
      <c r="T18" s="12"/>
      <c r="AF18" s="9">
        <f ca="1">INT(RAND()*9*10^(AB7-1)+10^(AB7-1))</f>
        <v>9</v>
      </c>
      <c r="AH18" s="9">
        <f ca="1">INT(RAND()*9*10^(AA7-1)+10^(AA7-1))</f>
        <v>66</v>
      </c>
      <c r="AI18" s="9">
        <f ca="1">AF18-10000000*INT(AF18/10000000)</f>
        <v>9</v>
      </c>
      <c r="AJ18" s="9">
        <f ca="1">AH18-100000000*INT(AH18/100000000)</f>
        <v>66</v>
      </c>
      <c r="AK18" s="9">
        <f ca="1">AF18*AH18</f>
        <v>594</v>
      </c>
      <c r="AL18" s="9">
        <f ca="1">AI18*AJ18</f>
        <v>594</v>
      </c>
      <c r="AM18" s="9">
        <f ca="1">AL18-1000*INT(AL18/1000)</f>
        <v>594</v>
      </c>
      <c r="AN18" s="9" t="str">
        <f ca="1">TEXT(AL18,0)</f>
        <v>594</v>
      </c>
      <c r="AP18" s="9" t="str">
        <f ca="1">RIGHT(AN18,3)</f>
        <v>594</v>
      </c>
      <c r="AQ18" s="9" t="str">
        <f ca="1">TEXT(AK18,0)</f>
        <v>594</v>
      </c>
      <c r="AS18" s="9">
        <f ca="1">LEN(AQ18)</f>
        <v>3</v>
      </c>
      <c r="AT18" s="9" t="str">
        <f ca="1">LEFT(AQ18,AS18-3)</f>
        <v/>
      </c>
      <c r="AV18" s="9" t="str">
        <f ca="1">AT18&amp;AP18</f>
        <v>594</v>
      </c>
      <c r="BE18" s="205">
        <f ca="1">INT(BE17^0.75+0.35)</f>
        <v>3</v>
      </c>
      <c r="BF18" s="205">
        <f ca="1">INT(BF17^0.75+0.35)</f>
        <v>4</v>
      </c>
      <c r="BG18" s="11"/>
    </row>
    <row r="19" spans="2:59" ht="13.5" customHeight="1" x14ac:dyDescent="0.25">
      <c r="B19" s="71"/>
      <c r="C19" s="71"/>
      <c r="D19" s="81"/>
      <c r="E19" s="71"/>
      <c r="F19" s="71"/>
      <c r="G19" s="71"/>
      <c r="H19" s="71"/>
      <c r="I19" s="71"/>
      <c r="J19" s="71"/>
      <c r="K19" s="71"/>
      <c r="L19" s="75"/>
      <c r="O19" s="11">
        <v>0</v>
      </c>
      <c r="Q19" s="11" t="s">
        <v>248</v>
      </c>
      <c r="T19" s="12"/>
      <c r="W19" s="11">
        <f>W15+2</f>
        <v>8</v>
      </c>
      <c r="X19" s="203">
        <v>4</v>
      </c>
      <c r="Y19" s="11">
        <f>INT((X19+2)/2)</f>
        <v>3</v>
      </c>
      <c r="Z19" s="11">
        <f>IF(X19&gt;8,8,X19-1)</f>
        <v>3</v>
      </c>
      <c r="AA19" s="11">
        <f ca="1">INT(RAND()*(Z19+1-Y19)+Y19)</f>
        <v>3</v>
      </c>
      <c r="AB19" s="11">
        <f ca="1">X19+1-AA19</f>
        <v>2</v>
      </c>
      <c r="AL19" s="9">
        <f ca="1">INT(LOG(AF20+0.5))+1</f>
        <v>2</v>
      </c>
      <c r="AM19" s="9">
        <f ca="1">INT(LOG(AH20+0.5))+1</f>
        <v>2</v>
      </c>
      <c r="AN19" s="9">
        <f ca="1">AL19+AM19-1</f>
        <v>3</v>
      </c>
      <c r="BF19" s="11"/>
      <c r="BG19" s="11"/>
    </row>
    <row r="20" spans="2:59" ht="16.5" customHeight="1" x14ac:dyDescent="0.25">
      <c r="B20" s="71"/>
      <c r="C20" s="71">
        <f ca="1">AF32</f>
        <v>72</v>
      </c>
      <c r="D20" s="71"/>
      <c r="E20" s="71"/>
      <c r="F20" s="71"/>
      <c r="G20" s="71" t="e">
        <f ca="1">AF34</f>
        <v>#REF!</v>
      </c>
      <c r="H20" s="71"/>
      <c r="I20" s="71"/>
      <c r="J20" s="71"/>
      <c r="K20" s="71">
        <f ca="1">AF36</f>
        <v>20</v>
      </c>
      <c r="L20" s="75"/>
      <c r="T20" s="12"/>
      <c r="AF20" s="9">
        <f ca="1">INT(RAND()*9*10^(AB9-1)+10^(AB9-1))</f>
        <v>52</v>
      </c>
      <c r="AH20" s="9">
        <f ca="1">INT(RAND()*9*10^(AA9-1)+10^(AA9-1))</f>
        <v>75</v>
      </c>
      <c r="AI20" s="9">
        <f ca="1">AF20-10000000*INT(AF20/10000000)</f>
        <v>52</v>
      </c>
      <c r="AJ20" s="9">
        <f ca="1">AH20-100000000*INT(AH20/100000000)</f>
        <v>75</v>
      </c>
      <c r="AK20" s="9">
        <f ca="1">AF20*AH20</f>
        <v>3900</v>
      </c>
      <c r="AL20" s="9">
        <f ca="1">AI20*AJ20</f>
        <v>3900</v>
      </c>
      <c r="AM20" s="9">
        <f ca="1">AL20-1000*INT(AL20/1000)</f>
        <v>900</v>
      </c>
      <c r="AN20" s="9" t="str">
        <f ca="1">TEXT(AL20,0)</f>
        <v>3900</v>
      </c>
      <c r="AP20" s="9" t="str">
        <f ca="1">RIGHT(AN20,3)</f>
        <v>900</v>
      </c>
      <c r="AQ20" s="9" t="str">
        <f ca="1">TEXT(AK20,0)</f>
        <v>3900</v>
      </c>
      <c r="AS20" s="9">
        <f ca="1">LEN(AQ20)</f>
        <v>4</v>
      </c>
      <c r="AT20" s="9" t="str">
        <f ca="1">LEFT(AQ20,AS20-3)</f>
        <v>3</v>
      </c>
      <c r="AV20" s="9" t="str">
        <f ca="1">AT20&amp;AP20</f>
        <v>3900</v>
      </c>
      <c r="BE20" s="9">
        <f ca="1">LOG(C20)</f>
        <v>1.8573324964312685</v>
      </c>
      <c r="BF20" s="9">
        <f ca="1">LOG(K20)</f>
        <v>1.3010299956639813</v>
      </c>
      <c r="BG20" s="11"/>
    </row>
    <row r="21" spans="2:59" ht="16.5" customHeight="1" thickBot="1" x14ac:dyDescent="0.3">
      <c r="B21" s="77" t="str">
        <f>$AD$2</f>
        <v>×</v>
      </c>
      <c r="C21" s="86">
        <f ca="1">AH32</f>
        <v>201</v>
      </c>
      <c r="D21" s="81"/>
      <c r="E21" s="71"/>
      <c r="F21" s="77" t="s">
        <v>43</v>
      </c>
      <c r="G21" s="86" t="e">
        <f ca="1">AH34</f>
        <v>#REF!</v>
      </c>
      <c r="H21" s="71"/>
      <c r="I21" s="71"/>
      <c r="J21" s="77" t="str">
        <f>$AD$2</f>
        <v>×</v>
      </c>
      <c r="K21" s="86">
        <f ca="1">AH36</f>
        <v>541</v>
      </c>
      <c r="L21" s="75"/>
      <c r="O21" s="11">
        <v>0</v>
      </c>
      <c r="Q21" s="11" t="s">
        <v>249</v>
      </c>
      <c r="T21" s="12"/>
      <c r="W21" s="11">
        <f>W17+2</f>
        <v>9</v>
      </c>
      <c r="X21" s="203">
        <v>5</v>
      </c>
      <c r="Y21" s="11">
        <f>INT((X21+2)/2)</f>
        <v>3</v>
      </c>
      <c r="Z21" s="11">
        <f>IF(X21&gt;8,8,X21-1)</f>
        <v>4</v>
      </c>
      <c r="AA21" s="11">
        <f ca="1">INT(RAND()*(Z21+1-Y21)+Y21)</f>
        <v>3</v>
      </c>
      <c r="AB21" s="11">
        <f ca="1">X21+1-AA21</f>
        <v>3</v>
      </c>
      <c r="AL21" s="9">
        <f ca="1">INT(LOG(AF22+0.5))+1</f>
        <v>0</v>
      </c>
      <c r="AM21" s="9">
        <f ca="1">INT(LOG(AH22+0.5))+1</f>
        <v>0</v>
      </c>
      <c r="AN21" s="9">
        <f ca="1">AL21+AM21-1</f>
        <v>-1</v>
      </c>
      <c r="BE21" s="9">
        <f ca="1">LOG(C21)</f>
        <v>2.3031960574204891</v>
      </c>
      <c r="BF21" s="9">
        <f ca="1">LOG(K21)</f>
        <v>2.7331972651065692</v>
      </c>
      <c r="BG21" s="11"/>
    </row>
    <row r="22" spans="2:59" ht="16.5" customHeight="1" thickBot="1" x14ac:dyDescent="0.3">
      <c r="B22" s="77" t="s">
        <v>1</v>
      </c>
      <c r="C22" s="166">
        <f ca="1">IF(D22=15,AV32,AK32)</f>
        <v>14472</v>
      </c>
      <c r="D22" s="71">
        <f ca="1">BE23</f>
        <v>4</v>
      </c>
      <c r="E22" s="71"/>
      <c r="F22" s="77" t="s">
        <v>1</v>
      </c>
      <c r="G22" s="87" t="e">
        <f>IF(H22=15,AV31,AK31)</f>
        <v>#REF!</v>
      </c>
      <c r="H22" s="71" t="e">
        <f>#REF!</f>
        <v>#REF!</v>
      </c>
      <c r="I22" s="71"/>
      <c r="J22" s="77" t="s">
        <v>1</v>
      </c>
      <c r="K22" s="166">
        <f ca="1">IF(L22=15,AV36,AK36)</f>
        <v>10820</v>
      </c>
      <c r="L22" s="75">
        <f ca="1">BF23</f>
        <v>4</v>
      </c>
      <c r="AF22" s="9">
        <f ca="1">INT(RAND()*9*10^(AB22-1)+10^(AB22-1))</f>
        <v>0</v>
      </c>
      <c r="AH22" s="9">
        <f ca="1">INT(RAND()*9*10^(AA22-1)+10^(AA22-1))</f>
        <v>0</v>
      </c>
      <c r="AI22" s="9">
        <f ca="1">AF22-10000000*INT(AF22/10000000)</f>
        <v>0</v>
      </c>
      <c r="AJ22" s="9">
        <f ca="1">AH22-100000000*INT(AH22/100000000)</f>
        <v>0</v>
      </c>
      <c r="AK22" s="9">
        <f ca="1">AF22*AH22</f>
        <v>0</v>
      </c>
      <c r="AL22" s="9">
        <f ca="1">AI22*AJ22</f>
        <v>0</v>
      </c>
      <c r="AM22" s="9">
        <f ca="1">AL22-1000*INT(AL22/1000)</f>
        <v>0</v>
      </c>
      <c r="AN22" s="9" t="str">
        <f ca="1">TEXT(AL22,0)</f>
        <v>0</v>
      </c>
      <c r="AP22" s="9" t="str">
        <f ca="1">RIGHT(AN22,3)</f>
        <v>0</v>
      </c>
      <c r="AQ22" s="9" t="str">
        <f ca="1">TEXT(AK22,0)</f>
        <v>0</v>
      </c>
      <c r="AS22" s="9">
        <f ca="1">LEN(AQ22)</f>
        <v>1</v>
      </c>
      <c r="AT22" s="9" t="e">
        <f ca="1">LEFT(AQ22,AS22-3)</f>
        <v>#VALUE!</v>
      </c>
      <c r="AV22" s="9" t="e">
        <f ca="1">AT22&amp;AP22</f>
        <v>#VALUE!</v>
      </c>
      <c r="BE22" s="205">
        <f ca="1">INT(BE20+1)*INT(BE21+1)</f>
        <v>6</v>
      </c>
      <c r="BF22" s="205">
        <f ca="1">INT(BF20+1)*INT(BF21+1)</f>
        <v>6</v>
      </c>
      <c r="BG22" s="11"/>
    </row>
    <row r="23" spans="2:59" ht="13.5" customHeight="1" x14ac:dyDescent="0.25">
      <c r="B23" s="71"/>
      <c r="C23" s="71"/>
      <c r="D23" s="81"/>
      <c r="E23" s="71"/>
      <c r="F23" s="71"/>
      <c r="G23" s="71"/>
      <c r="H23" s="71"/>
      <c r="I23" s="71"/>
      <c r="J23" s="71"/>
      <c r="K23" s="71"/>
      <c r="L23" s="75"/>
      <c r="O23" s="11">
        <v>0</v>
      </c>
      <c r="Q23" s="11" t="s">
        <v>250</v>
      </c>
      <c r="W23" s="11">
        <f>W19+2</f>
        <v>10</v>
      </c>
      <c r="X23" s="203">
        <v>5</v>
      </c>
      <c r="Y23" s="11">
        <f>INT((X23+2)/2)</f>
        <v>3</v>
      </c>
      <c r="Z23" s="11">
        <f>IF(X23&gt;8,8,X23-1)</f>
        <v>4</v>
      </c>
      <c r="AA23" s="11">
        <f ca="1">INT(RAND()*(Z23+1-Y23)+Y23)</f>
        <v>4</v>
      </c>
      <c r="AB23" s="11">
        <f ca="1">X23+1-AA23</f>
        <v>2</v>
      </c>
      <c r="AL23" s="9">
        <f ca="1">INT(LOG(AF24+0.5))+1</f>
        <v>2</v>
      </c>
      <c r="AM23" s="9">
        <f ca="1">INT(LOG(AH24+0.5))+1</f>
        <v>2</v>
      </c>
      <c r="AN23" s="9">
        <f ca="1">AL23+AM23-1</f>
        <v>3</v>
      </c>
      <c r="BE23" s="205">
        <f ca="1">INT(BE22^0.75+0.35)</f>
        <v>4</v>
      </c>
      <c r="BF23" s="205">
        <f ca="1">INT(BF22^0.75+0.35)</f>
        <v>4</v>
      </c>
      <c r="BG23" s="11"/>
    </row>
    <row r="24" spans="2:59" ht="13.5" customHeight="1" x14ac:dyDescent="0.25"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5"/>
      <c r="AF24" s="9">
        <f ca="1">INT(RAND()*9*10^(AB11-1)+10^(AB11-1))</f>
        <v>50</v>
      </c>
      <c r="AH24" s="9">
        <f ca="1">INT(RAND()*9*10^(AA11-1)+10^(AA11-1))</f>
        <v>82</v>
      </c>
      <c r="AI24" s="9">
        <f ca="1">AF24-10000000*INT(AF24/10000000)</f>
        <v>50</v>
      </c>
      <c r="AJ24" s="9">
        <f ca="1">AH24-100000000*INT(AH24/100000000)</f>
        <v>82</v>
      </c>
      <c r="AK24" s="9">
        <f ca="1">AF24*AH24</f>
        <v>4100</v>
      </c>
      <c r="AL24" s="9">
        <f ca="1">AI24*AJ24</f>
        <v>4100</v>
      </c>
      <c r="AM24" s="9">
        <f ca="1">AL24-1000*INT(AL24/1000)</f>
        <v>100</v>
      </c>
      <c r="AN24" s="9" t="str">
        <f ca="1">TEXT(AL24,0)</f>
        <v>4100</v>
      </c>
      <c r="AP24" s="9" t="str">
        <f ca="1">RIGHT(AN24,3)</f>
        <v>100</v>
      </c>
      <c r="AQ24" s="9" t="str">
        <f ca="1">TEXT(AK24,0)</f>
        <v>4100</v>
      </c>
      <c r="AS24" s="9">
        <f ca="1">LEN(AQ24)</f>
        <v>4</v>
      </c>
      <c r="AT24" s="9" t="str">
        <f ca="1">LEFT(AQ24,AS24-3)</f>
        <v>4</v>
      </c>
      <c r="AV24" s="9" t="str">
        <f ca="1">AT24&amp;AP24</f>
        <v>4100</v>
      </c>
      <c r="BF24" s="11"/>
      <c r="BG24" s="11"/>
    </row>
    <row r="25" spans="2:59" ht="16.5" customHeight="1" x14ac:dyDescent="0.25">
      <c r="B25" s="71"/>
      <c r="C25" s="71">
        <f ca="1">AF38</f>
        <v>996</v>
      </c>
      <c r="D25" s="81"/>
      <c r="E25" s="71"/>
      <c r="F25" s="71"/>
      <c r="G25" s="71" t="e">
        <f ca="1">AF40</f>
        <v>#REF!</v>
      </c>
      <c r="H25" s="71"/>
      <c r="I25" s="71"/>
      <c r="J25" s="71"/>
      <c r="K25" s="71">
        <f ca="1">AF42</f>
        <v>12</v>
      </c>
      <c r="L25" s="75"/>
      <c r="O25" s="11">
        <v>0</v>
      </c>
      <c r="Q25" s="11" t="s">
        <v>251</v>
      </c>
      <c r="W25" s="11">
        <f>W21+2</f>
        <v>11</v>
      </c>
      <c r="X25" s="203">
        <v>5</v>
      </c>
      <c r="Y25" s="11">
        <f>INT((X25+2)/2)</f>
        <v>3</v>
      </c>
      <c r="Z25" s="11">
        <f>IF(X25&gt;8,8,X25-1)</f>
        <v>4</v>
      </c>
      <c r="AA25" s="11">
        <f ca="1">INT(RAND()*(Z25+1-Y25)+Y25)</f>
        <v>4</v>
      </c>
      <c r="AB25" s="11">
        <f ca="1">X25+1-AA25</f>
        <v>2</v>
      </c>
      <c r="AL25" s="9">
        <f ca="1">INT(LOG(AF26+0.5))+1</f>
        <v>2</v>
      </c>
      <c r="AM25" s="9">
        <f ca="1">INT(LOG(AH26+0.5))+1</f>
        <v>2</v>
      </c>
      <c r="AN25" s="9">
        <f ca="1">AL25+AM25-1</f>
        <v>3</v>
      </c>
      <c r="BE25" s="9">
        <f ca="1">LOG(C25)</f>
        <v>2.9982593384236988</v>
      </c>
      <c r="BF25" s="9">
        <f ca="1">LOG(K25)</f>
        <v>1.0791812460476249</v>
      </c>
    </row>
    <row r="26" spans="2:59" ht="16.5" customHeight="1" thickBot="1" x14ac:dyDescent="0.3">
      <c r="B26" s="77" t="str">
        <f>$AD$2</f>
        <v>×</v>
      </c>
      <c r="C26" s="86">
        <f ca="1">AH38</f>
        <v>643</v>
      </c>
      <c r="D26" s="71"/>
      <c r="E26" s="71"/>
      <c r="F26" s="77" t="s">
        <v>43</v>
      </c>
      <c r="G26" s="86" t="e">
        <f ca="1">AH40</f>
        <v>#REF!</v>
      </c>
      <c r="H26" s="71"/>
      <c r="I26" s="71"/>
      <c r="J26" s="77" t="str">
        <f>$AD$2</f>
        <v>×</v>
      </c>
      <c r="K26" s="86">
        <f ca="1">AH42</f>
        <v>6480</v>
      </c>
      <c r="L26" s="75"/>
      <c r="AF26" s="9">
        <f ca="1">INT(RAND()*9*10^(AB13-1)+10^(AB13-1))</f>
        <v>85</v>
      </c>
      <c r="AH26" s="9">
        <f ca="1">INT(RAND()*9*10^(AA13-1)+10^(AA13-1))</f>
        <v>84</v>
      </c>
      <c r="AI26" s="9">
        <f ca="1">AF26-10000000*INT(AF26/10000000)</f>
        <v>85</v>
      </c>
      <c r="AJ26" s="9">
        <f ca="1">AH26-100000000*INT(AH26/100000000)</f>
        <v>84</v>
      </c>
      <c r="AK26" s="9">
        <f ca="1">AF26*AH26</f>
        <v>7140</v>
      </c>
      <c r="AL26" s="9">
        <f ca="1">AI26*AJ26</f>
        <v>7140</v>
      </c>
      <c r="AM26" s="9">
        <f ca="1">AL26-1000*INT(AL26/1000)</f>
        <v>140</v>
      </c>
      <c r="AN26" s="9" t="str">
        <f ca="1">TEXT(AL26,0)</f>
        <v>7140</v>
      </c>
      <c r="AP26" s="9" t="str">
        <f ca="1">RIGHT(AN26,3)</f>
        <v>140</v>
      </c>
      <c r="AQ26" s="9" t="str">
        <f ca="1">TEXT(AK26,0)</f>
        <v>7140</v>
      </c>
      <c r="AS26" s="9">
        <f ca="1">LEN(AQ26)</f>
        <v>4</v>
      </c>
      <c r="AT26" s="9" t="str">
        <f ca="1">LEFT(AQ26,AS26-3)</f>
        <v>7</v>
      </c>
      <c r="AV26" s="9" t="str">
        <f ca="1">AT26&amp;AP26</f>
        <v>7140</v>
      </c>
      <c r="BE26" s="9">
        <f ca="1">LOG(C26)</f>
        <v>2.8082109729242219</v>
      </c>
      <c r="BF26" s="9">
        <f ca="1">LOG(K26)</f>
        <v>3.8115750058705933</v>
      </c>
    </row>
    <row r="27" spans="2:59" ht="16.5" customHeight="1" thickBot="1" x14ac:dyDescent="0.3">
      <c r="B27" s="77" t="s">
        <v>1</v>
      </c>
      <c r="C27" s="166">
        <f ca="1">IF(D27=15,AV38,AK38)</f>
        <v>640428</v>
      </c>
      <c r="D27" s="71">
        <f ca="1">BE28</f>
        <v>5</v>
      </c>
      <c r="E27" s="71"/>
      <c r="F27" s="77" t="s">
        <v>1</v>
      </c>
      <c r="G27" s="87" t="e">
        <f>IF(H27=15,AV36,AK36)</f>
        <v>#REF!</v>
      </c>
      <c r="H27" s="71" t="e">
        <f>#REF!</f>
        <v>#REF!</v>
      </c>
      <c r="I27" s="71"/>
      <c r="J27" s="77" t="s">
        <v>1</v>
      </c>
      <c r="K27" s="166">
        <f ca="1">IF(L27=15,AV42,AK42)</f>
        <v>77760</v>
      </c>
      <c r="L27" s="75">
        <f ca="1">BF28</f>
        <v>5</v>
      </c>
      <c r="O27" s="11">
        <v>0</v>
      </c>
      <c r="Q27" s="11" t="s">
        <v>252</v>
      </c>
      <c r="W27" s="11">
        <f>W23+2</f>
        <v>12</v>
      </c>
      <c r="X27" s="203">
        <v>5</v>
      </c>
      <c r="Y27" s="11">
        <f>INT((X27+2)/2)</f>
        <v>3</v>
      </c>
      <c r="Z27" s="11">
        <f>IF(X27&gt;8,8,X27-1)</f>
        <v>4</v>
      </c>
      <c r="AA27" s="11">
        <f ca="1">INT(RAND()*(Z27+1-Y27)+Y27)</f>
        <v>4</v>
      </c>
      <c r="AB27" s="11">
        <f ca="1">X27+1-AA27</f>
        <v>2</v>
      </c>
      <c r="AL27" s="9" t="e">
        <f ca="1">INT(LOG(AF28+0.5))+1</f>
        <v>#REF!</v>
      </c>
      <c r="AM27" s="9" t="e">
        <f ca="1">INT(LOG(AH28+0.5))+1</f>
        <v>#REF!</v>
      </c>
      <c r="AN27" s="9" t="e">
        <f ca="1">AL27+AM27-1</f>
        <v>#REF!</v>
      </c>
      <c r="BE27" s="205">
        <f ca="1">INT(BE25+1)*INT(BE26+1)</f>
        <v>9</v>
      </c>
      <c r="BF27" s="205">
        <f ca="1">INT(BF25+1)*INT(BF26+1)</f>
        <v>8</v>
      </c>
    </row>
    <row r="28" spans="2:59" ht="13.5" customHeight="1" x14ac:dyDescent="0.25"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5"/>
      <c r="AF28" s="9" t="e">
        <f ca="1">INT(RAND()*9*10^(#REF!-1)+10^(#REF!-1))</f>
        <v>#REF!</v>
      </c>
      <c r="AH28" s="9" t="e">
        <f ca="1">INT(RAND()*9*10^(#REF!-1)+10^(#REF!-1))</f>
        <v>#REF!</v>
      </c>
      <c r="AI28" s="9" t="e">
        <f ca="1">AF28-10000000*INT(AF28/10000000)</f>
        <v>#REF!</v>
      </c>
      <c r="AJ28" s="9" t="e">
        <f ca="1">AH28-100000000*INT(AH28/100000000)</f>
        <v>#REF!</v>
      </c>
      <c r="AK28" s="9" t="e">
        <f ca="1">AF28*AH28</f>
        <v>#REF!</v>
      </c>
      <c r="AL28" s="9" t="e">
        <f ca="1">AI28*AJ28</f>
        <v>#REF!</v>
      </c>
      <c r="AM28" s="9" t="e">
        <f ca="1">AL28-1000*INT(AL28/1000)</f>
        <v>#REF!</v>
      </c>
      <c r="AN28" s="9" t="e">
        <f ca="1">TEXT(AL28,0)</f>
        <v>#REF!</v>
      </c>
      <c r="AP28" s="9" t="e">
        <f ca="1">RIGHT(AN28,3)</f>
        <v>#REF!</v>
      </c>
      <c r="AQ28" s="9" t="e">
        <f ca="1">TEXT(AK28,0)</f>
        <v>#REF!</v>
      </c>
      <c r="AS28" s="9" t="e">
        <f ca="1">LEN(AQ28)</f>
        <v>#REF!</v>
      </c>
      <c r="AT28" s="9" t="e">
        <f ca="1">LEFT(AQ28,AS28-3)</f>
        <v>#REF!</v>
      </c>
      <c r="AV28" s="9" t="e">
        <f ca="1">AT28&amp;AP28</f>
        <v>#REF!</v>
      </c>
      <c r="BE28" s="205">
        <f ca="1">INT(BE27^0.75+0.35)</f>
        <v>5</v>
      </c>
      <c r="BF28" s="205">
        <f ca="1">INT(BF27^0.75+0.35)</f>
        <v>5</v>
      </c>
    </row>
    <row r="29" spans="2:59" ht="13.5" customHeight="1" x14ac:dyDescent="0.25">
      <c r="B29" s="71"/>
      <c r="C29" s="71"/>
      <c r="D29" s="81"/>
      <c r="E29" s="71"/>
      <c r="F29" s="71"/>
      <c r="G29" s="71"/>
      <c r="H29" s="71"/>
      <c r="I29" s="71"/>
      <c r="J29" s="71"/>
      <c r="K29" s="71"/>
      <c r="L29" s="75"/>
      <c r="O29" s="11">
        <v>0</v>
      </c>
      <c r="Q29" s="11" t="s">
        <v>253</v>
      </c>
      <c r="W29" s="11">
        <f>W25+2</f>
        <v>13</v>
      </c>
      <c r="X29" s="203">
        <v>6</v>
      </c>
      <c r="Y29" s="11">
        <f>INT((X29+2)/2)</f>
        <v>4</v>
      </c>
      <c r="Z29" s="11">
        <f>IF(X29&gt;8,8,X29-1)</f>
        <v>5</v>
      </c>
      <c r="AA29" s="11">
        <f ca="1">INT(RAND()*(Z29+1-Y29)+Y29)</f>
        <v>5</v>
      </c>
      <c r="AB29" s="11">
        <f ca="1">X29+1-AA29</f>
        <v>2</v>
      </c>
      <c r="AL29" s="9">
        <f ca="1">INT(LOG(AF30+0.5))+1</f>
        <v>2</v>
      </c>
      <c r="AM29" s="9">
        <f ca="1">INT(LOG(AH30+0.5))+1</f>
        <v>3</v>
      </c>
      <c r="AN29" s="9">
        <f ca="1">AL29+AM29-1</f>
        <v>4</v>
      </c>
    </row>
    <row r="30" spans="2:59" ht="16.5" customHeight="1" x14ac:dyDescent="0.25">
      <c r="B30" s="71"/>
      <c r="C30" s="71">
        <f ca="1">AF44</f>
        <v>59</v>
      </c>
      <c r="D30" s="71"/>
      <c r="E30" s="71"/>
      <c r="F30" s="71"/>
      <c r="G30" s="71">
        <f ca="1">AF46</f>
        <v>0</v>
      </c>
      <c r="H30" s="71"/>
      <c r="I30" s="71"/>
      <c r="J30" s="71"/>
      <c r="K30" s="71">
        <f ca="1">AF48</f>
        <v>70</v>
      </c>
      <c r="L30" s="75"/>
      <c r="AF30" s="9">
        <f ca="1">INT(RAND()*9*10^(AB15-1)+10^(AB15-1))</f>
        <v>51</v>
      </c>
      <c r="AH30" s="9">
        <f ca="1">INT(RAND()*9*10^(AA15-1)+10^(AA15-1))</f>
        <v>124</v>
      </c>
      <c r="AI30" s="9">
        <f ca="1">AF30-10000000*INT(AF30/10000000)</f>
        <v>51</v>
      </c>
      <c r="AJ30" s="9">
        <f ca="1">AH30-100000000*INT(AH30/100000000)</f>
        <v>124</v>
      </c>
      <c r="AK30" s="9">
        <f ca="1">AF30*AH30</f>
        <v>6324</v>
      </c>
      <c r="AL30" s="9">
        <f ca="1">AI30*AJ30</f>
        <v>6324</v>
      </c>
      <c r="AM30" s="9">
        <f ca="1">AL30-1000*INT(AL30/1000)</f>
        <v>324</v>
      </c>
      <c r="AN30" s="9" t="str">
        <f ca="1">TEXT(AL30,0)</f>
        <v>6324</v>
      </c>
      <c r="AP30" s="9" t="str">
        <f ca="1">RIGHT(AN30,3)</f>
        <v>324</v>
      </c>
      <c r="AQ30" s="9" t="str">
        <f ca="1">TEXT(AK30,0)</f>
        <v>6324</v>
      </c>
      <c r="AS30" s="9">
        <f ca="1">LEN(AQ30)</f>
        <v>4</v>
      </c>
      <c r="AT30" s="9" t="str">
        <f ca="1">LEFT(AQ30,AS30-3)</f>
        <v>6</v>
      </c>
      <c r="AV30" s="9" t="str">
        <f ca="1">AT30&amp;AP30</f>
        <v>6324</v>
      </c>
      <c r="BE30" s="9">
        <f ca="1">LOG(C30)</f>
        <v>1.7708520116421442</v>
      </c>
      <c r="BF30" s="9">
        <f ca="1">LOG(K30)</f>
        <v>1.8450980400142569</v>
      </c>
    </row>
    <row r="31" spans="2:59" ht="16.5" customHeight="1" thickBot="1" x14ac:dyDescent="0.3">
      <c r="B31" s="77" t="str">
        <f>$AD$2</f>
        <v>×</v>
      </c>
      <c r="C31" s="86">
        <f ca="1">AH44</f>
        <v>5435</v>
      </c>
      <c r="D31" s="81"/>
      <c r="E31" s="71"/>
      <c r="F31" s="77" t="s">
        <v>43</v>
      </c>
      <c r="G31" s="86">
        <f ca="1">AH46</f>
        <v>0</v>
      </c>
      <c r="H31" s="71"/>
      <c r="I31" s="71"/>
      <c r="J31" s="77" t="str">
        <f>$AD$2</f>
        <v>×</v>
      </c>
      <c r="K31" s="86">
        <f ca="1">AH48</f>
        <v>6496</v>
      </c>
      <c r="L31" s="75"/>
      <c r="O31" s="11">
        <v>0</v>
      </c>
      <c r="Q31" s="11" t="s">
        <v>254</v>
      </c>
      <c r="W31" s="11">
        <f>W27+2</f>
        <v>14</v>
      </c>
      <c r="X31" s="203">
        <v>6</v>
      </c>
      <c r="Y31" s="11">
        <f>INT((X31+2)/2)</f>
        <v>4</v>
      </c>
      <c r="Z31" s="11">
        <f>IF(X31&gt;8,8,X31-1)</f>
        <v>5</v>
      </c>
      <c r="AA31" s="11">
        <f ca="1">INT(RAND()*(Z31+1-Y31)+Y31)</f>
        <v>4</v>
      </c>
      <c r="AB31" s="11">
        <f ca="1">X31+1-AA31</f>
        <v>3</v>
      </c>
      <c r="AL31" s="9">
        <f ca="1">INT(LOG(AF32+0.5))+1</f>
        <v>2</v>
      </c>
      <c r="AM31" s="9">
        <f ca="1">INT(LOG(AH32+0.5))+1</f>
        <v>3</v>
      </c>
      <c r="AN31" s="9">
        <f ca="1">AL31+AM31-1</f>
        <v>4</v>
      </c>
      <c r="BE31" s="9">
        <f ca="1">LOG(C31)</f>
        <v>3.7351995484223135</v>
      </c>
      <c r="BF31" s="9">
        <f ca="1">LOG(K31)</f>
        <v>3.8126460162331188</v>
      </c>
    </row>
    <row r="32" spans="2:59" ht="16.5" customHeight="1" thickBot="1" x14ac:dyDescent="0.3">
      <c r="B32" s="77" t="s">
        <v>1</v>
      </c>
      <c r="C32" s="166">
        <f ca="1">IF(D32=15,AV44,AK44)</f>
        <v>320665</v>
      </c>
      <c r="D32" s="71">
        <f ca="1">BE33</f>
        <v>5</v>
      </c>
      <c r="E32" s="71"/>
      <c r="F32" s="77" t="s">
        <v>1</v>
      </c>
      <c r="G32" s="87" t="e">
        <f>IF(H32=15,AV41,AK41)</f>
        <v>#REF!</v>
      </c>
      <c r="H32" s="71" t="e">
        <f>#REF!</f>
        <v>#REF!</v>
      </c>
      <c r="I32" s="71"/>
      <c r="J32" s="77" t="s">
        <v>1</v>
      </c>
      <c r="K32" s="166">
        <f ca="1">IF(L32=15,AV48,AK48)</f>
        <v>454720</v>
      </c>
      <c r="L32" s="75">
        <f ca="1">BF33</f>
        <v>5</v>
      </c>
      <c r="AF32" s="9">
        <f ca="1">INT(RAND()*9*10^(AB17-1)+10^(AB17-1))</f>
        <v>72</v>
      </c>
      <c r="AH32" s="9">
        <f ca="1">INT(RAND()*9*10^(AA17-1)+10^(AA17-1))</f>
        <v>201</v>
      </c>
      <c r="AI32" s="9">
        <f ca="1">AF32-10000000*INT(AF32/10000000)</f>
        <v>72</v>
      </c>
      <c r="AJ32" s="9">
        <f ca="1">AH32-100000000*INT(AH32/100000000)</f>
        <v>201</v>
      </c>
      <c r="AK32" s="9">
        <f ca="1">AF32*AH32</f>
        <v>14472</v>
      </c>
      <c r="AL32" s="9">
        <f ca="1">AI32*AJ32</f>
        <v>14472</v>
      </c>
      <c r="AM32" s="9">
        <f ca="1">AL32-1000*INT(AL32/1000)</f>
        <v>472</v>
      </c>
      <c r="AN32" s="9" t="str">
        <f ca="1">TEXT(AL32,0)</f>
        <v>14472</v>
      </c>
      <c r="AP32" s="9" t="str">
        <f ca="1">RIGHT(AN32,3)</f>
        <v>472</v>
      </c>
      <c r="AQ32" s="9" t="str">
        <f ca="1">TEXT(AK32,0)</f>
        <v>14472</v>
      </c>
      <c r="AS32" s="9">
        <f ca="1">LEN(AQ32)</f>
        <v>5</v>
      </c>
      <c r="AT32" s="9" t="str">
        <f ca="1">LEFT(AQ32,AS32-3)</f>
        <v>14</v>
      </c>
      <c r="AV32" s="9" t="str">
        <f ca="1">AT32&amp;AP32</f>
        <v>14472</v>
      </c>
      <c r="BE32" s="205">
        <f ca="1">INT(BE30+1)*INT(BE31+1)</f>
        <v>8</v>
      </c>
      <c r="BF32" s="205">
        <f ca="1">INT(BF30+1)*INT(BF31+1)</f>
        <v>8</v>
      </c>
    </row>
    <row r="33" spans="2:58" ht="13.5" customHeight="1" x14ac:dyDescent="0.25">
      <c r="B33" s="71"/>
      <c r="C33" s="71"/>
      <c r="D33" s="81"/>
      <c r="E33" s="71"/>
      <c r="F33" s="71"/>
      <c r="G33" s="71"/>
      <c r="H33" s="71"/>
      <c r="I33" s="71"/>
      <c r="J33" s="71"/>
      <c r="K33" s="71"/>
      <c r="L33" s="75"/>
      <c r="O33" s="11">
        <v>0</v>
      </c>
      <c r="Q33" s="11" t="s">
        <v>255</v>
      </c>
      <c r="W33" s="11">
        <f>W29+2</f>
        <v>15</v>
      </c>
      <c r="X33" s="203">
        <v>6</v>
      </c>
      <c r="Y33" s="11">
        <f>INT((X33+2)/2)</f>
        <v>4</v>
      </c>
      <c r="Z33" s="11">
        <f>IF(X33&gt;8,8,X33-1)</f>
        <v>5</v>
      </c>
      <c r="AA33" s="11">
        <f ca="1">INT(RAND()*(Z33+1-Y33)+Y33)</f>
        <v>5</v>
      </c>
      <c r="AB33" s="11">
        <f ca="1">X33+1-AA33</f>
        <v>2</v>
      </c>
      <c r="AL33" s="9" t="e">
        <f ca="1">INT(LOG(AF34+0.5))+1</f>
        <v>#REF!</v>
      </c>
      <c r="AM33" s="9" t="e">
        <f ca="1">INT(LOG(AH34+0.5))+1</f>
        <v>#REF!</v>
      </c>
      <c r="AN33" s="9" t="e">
        <f ca="1">AL33+AM33-1</f>
        <v>#REF!</v>
      </c>
      <c r="BE33" s="205">
        <f ca="1">INT(BE32^0.75+0.35)</f>
        <v>5</v>
      </c>
      <c r="BF33" s="205">
        <f ca="1">INT(BF32^0.75+0.35)</f>
        <v>5</v>
      </c>
    </row>
    <row r="34" spans="2:58" ht="13.5" customHeight="1" x14ac:dyDescent="0.25"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5"/>
      <c r="AF34" s="9" t="e">
        <f ca="1">INT(RAND()*9*10^(#REF!-1)+10^(#REF!-1))</f>
        <v>#REF!</v>
      </c>
      <c r="AH34" s="9" t="e">
        <f ca="1">INT(RAND()*9*10^(#REF!-1)+10^(#REF!-1))</f>
        <v>#REF!</v>
      </c>
      <c r="AI34" s="9" t="e">
        <f ca="1">AF34-10000000*INT(AF34/10000000)</f>
        <v>#REF!</v>
      </c>
      <c r="AJ34" s="9" t="e">
        <f ca="1">AH34-100000000*INT(AH34/100000000)</f>
        <v>#REF!</v>
      </c>
      <c r="AK34" s="9" t="e">
        <f ca="1">AF34*AH34</f>
        <v>#REF!</v>
      </c>
      <c r="AL34" s="9" t="e">
        <f ca="1">AI34*AJ34</f>
        <v>#REF!</v>
      </c>
      <c r="AM34" s="9" t="e">
        <f ca="1">AL34-1000*INT(AL34/1000)</f>
        <v>#REF!</v>
      </c>
      <c r="AN34" s="9" t="e">
        <f ca="1">TEXT(AL34,0)</f>
        <v>#REF!</v>
      </c>
      <c r="AP34" s="9" t="e">
        <f ca="1">RIGHT(AN34,3)</f>
        <v>#REF!</v>
      </c>
      <c r="AQ34" s="9" t="e">
        <f ca="1">TEXT(AK34,0)</f>
        <v>#REF!</v>
      </c>
      <c r="AS34" s="9" t="e">
        <f ca="1">LEN(AQ34)</f>
        <v>#REF!</v>
      </c>
      <c r="AT34" s="9" t="e">
        <f ca="1">LEFT(AQ34,AS34-3)</f>
        <v>#REF!</v>
      </c>
      <c r="AV34" s="9" t="e">
        <f ca="1">AT34&amp;AP34</f>
        <v>#REF!</v>
      </c>
    </row>
    <row r="35" spans="2:58" ht="16.5" customHeight="1" x14ac:dyDescent="0.25">
      <c r="B35" s="71"/>
      <c r="C35" s="71">
        <f ca="1">AF50</f>
        <v>47</v>
      </c>
      <c r="D35" s="81"/>
      <c r="E35" s="71"/>
      <c r="F35" s="71"/>
      <c r="G35" s="71" t="e">
        <f ca="1">AF52</f>
        <v>#REF!</v>
      </c>
      <c r="H35" s="71"/>
      <c r="I35" s="71"/>
      <c r="J35" s="71"/>
      <c r="K35" s="71">
        <f ca="1">AF54</f>
        <v>146</v>
      </c>
      <c r="L35" s="75"/>
      <c r="O35" s="11">
        <v>0</v>
      </c>
      <c r="Q35" s="11" t="s">
        <v>256</v>
      </c>
      <c r="W35" s="11">
        <f>W31+2</f>
        <v>16</v>
      </c>
      <c r="X35" s="203">
        <v>7</v>
      </c>
      <c r="Y35" s="11">
        <f>INT((X35+2)/2)</f>
        <v>4</v>
      </c>
      <c r="Z35" s="11">
        <f>IF(X35&gt;8,8,X35-1)</f>
        <v>6</v>
      </c>
      <c r="AA35" s="11">
        <f ca="1">INT(RAND()*(Z35+1-Y35)+Y35)</f>
        <v>5</v>
      </c>
      <c r="AB35" s="11">
        <f ca="1">X35+1-AA35</f>
        <v>3</v>
      </c>
      <c r="AL35" s="9">
        <f ca="1">INT(LOG(AF36+0.5))+1</f>
        <v>2</v>
      </c>
      <c r="AM35" s="9">
        <f ca="1">INT(LOG(AH36+0.5))+1</f>
        <v>3</v>
      </c>
      <c r="AN35" s="9">
        <f ca="1">AL35+AM35-1</f>
        <v>4</v>
      </c>
      <c r="BE35" s="9">
        <f ca="1">LOG(C35)</f>
        <v>1.6720978579357175</v>
      </c>
      <c r="BF35" s="9">
        <f ca="1">LOG(K35)</f>
        <v>2.1643528557844371</v>
      </c>
    </row>
    <row r="36" spans="2:58" ht="16.5" customHeight="1" thickBot="1" x14ac:dyDescent="0.3">
      <c r="B36" s="77" t="str">
        <f>$AD$2</f>
        <v>×</v>
      </c>
      <c r="C36" s="86">
        <f ca="1">AH50</f>
        <v>95275</v>
      </c>
      <c r="D36" s="71"/>
      <c r="E36" s="71"/>
      <c r="F36" s="77" t="s">
        <v>43</v>
      </c>
      <c r="G36" s="86" t="e">
        <f ca="1">AH52</f>
        <v>#REF!</v>
      </c>
      <c r="H36" s="71"/>
      <c r="I36" s="71"/>
      <c r="J36" s="77" t="str">
        <f>$AD$2</f>
        <v>×</v>
      </c>
      <c r="K36" s="86">
        <f ca="1">AH54</f>
        <v>4891</v>
      </c>
      <c r="L36" s="75"/>
      <c r="AF36" s="9">
        <f ca="1">INT(RAND()*9*10^(AB19-1)+10^(AB19-1))</f>
        <v>20</v>
      </c>
      <c r="AH36" s="9">
        <f ca="1">INT(RAND()*9*10^(AA19-1)+10^(AA19-1))</f>
        <v>541</v>
      </c>
      <c r="AI36" s="9">
        <f ca="1">AF36-10000000*INT(AF36/10000000)</f>
        <v>20</v>
      </c>
      <c r="AJ36" s="9">
        <f ca="1">AH36-100000000*INT(AH36/100000000)</f>
        <v>541</v>
      </c>
      <c r="AK36" s="9">
        <f ca="1">AF36*AH36</f>
        <v>10820</v>
      </c>
      <c r="AL36" s="9">
        <f ca="1">AI36*AJ36</f>
        <v>10820</v>
      </c>
      <c r="AM36" s="9">
        <f ca="1">AL36-1000*INT(AL36/1000)</f>
        <v>820</v>
      </c>
      <c r="AN36" s="9" t="str">
        <f ca="1">TEXT(AL36,0)</f>
        <v>10820</v>
      </c>
      <c r="AP36" s="9" t="str">
        <f ca="1">RIGHT(AN36,3)</f>
        <v>820</v>
      </c>
      <c r="AQ36" s="9" t="str">
        <f ca="1">TEXT(AK36,0)</f>
        <v>10820</v>
      </c>
      <c r="AS36" s="9">
        <f ca="1">LEN(AQ36)</f>
        <v>5</v>
      </c>
      <c r="AT36" s="9" t="str">
        <f ca="1">LEFT(AQ36,AS36-3)</f>
        <v>10</v>
      </c>
      <c r="AV36" s="9" t="str">
        <f ca="1">AT36&amp;AP36</f>
        <v>10820</v>
      </c>
      <c r="BE36" s="9">
        <f ca="1">LOG(C36)</f>
        <v>4.9789789574442045</v>
      </c>
      <c r="BF36" s="9">
        <f ca="1">LOG(K36)</f>
        <v>3.6893976628212823</v>
      </c>
    </row>
    <row r="37" spans="2:58" ht="16.5" customHeight="1" thickBot="1" x14ac:dyDescent="0.3">
      <c r="B37" s="77" t="s">
        <v>1</v>
      </c>
      <c r="C37" s="166">
        <f ca="1">IF(D37=15,AV50,AK50)</f>
        <v>4477925</v>
      </c>
      <c r="D37" s="71">
        <f ca="1">BE38</f>
        <v>5</v>
      </c>
      <c r="E37" s="71"/>
      <c r="F37" s="77" t="s">
        <v>1</v>
      </c>
      <c r="G37" s="87" t="e">
        <f>IF(H37=15,AV46,AK46)</f>
        <v>#REF!</v>
      </c>
      <c r="H37" s="71" t="e">
        <f>#REF!</f>
        <v>#REF!</v>
      </c>
      <c r="I37" s="71"/>
      <c r="J37" s="77" t="s">
        <v>1</v>
      </c>
      <c r="K37" s="166">
        <f ca="1">IF(L37=15,AV54,AK54)</f>
        <v>714086</v>
      </c>
      <c r="L37" s="75">
        <f ca="1">BF38</f>
        <v>6</v>
      </c>
      <c r="O37" s="11">
        <v>0</v>
      </c>
      <c r="Q37" s="11" t="s">
        <v>257</v>
      </c>
      <c r="W37" s="11">
        <f>W33+2</f>
        <v>17</v>
      </c>
      <c r="X37" s="203">
        <v>7</v>
      </c>
      <c r="Y37" s="11">
        <f>INT((X37+2)/2)</f>
        <v>4</v>
      </c>
      <c r="Z37" s="11">
        <f>IF(X37&gt;8,8,X37-1)</f>
        <v>6</v>
      </c>
      <c r="AA37" s="11">
        <f ca="1">INT(RAND()*(Z37+1-Y37)+Y37)</f>
        <v>6</v>
      </c>
      <c r="AB37" s="11">
        <f ca="1">X37+1-AA37</f>
        <v>2</v>
      </c>
      <c r="AL37" s="9">
        <f ca="1">INT(LOG(AF38+0.5))+1</f>
        <v>3</v>
      </c>
      <c r="AM37" s="9">
        <f ca="1">INT(LOG(AH38+0.5))+1</f>
        <v>3</v>
      </c>
      <c r="AN37" s="9">
        <f ca="1">AL37+AM37-1</f>
        <v>5</v>
      </c>
      <c r="BE37" s="205">
        <f ca="1">INT(BE35+1)*INT(BE36+1)</f>
        <v>10</v>
      </c>
      <c r="BF37" s="205">
        <f ca="1">INT(BF35+1)*INT(BF36+1)</f>
        <v>12</v>
      </c>
    </row>
    <row r="38" spans="2:58" ht="13.5" customHeight="1" x14ac:dyDescent="0.25"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5"/>
      <c r="AF38" s="9">
        <f ca="1">INT(RAND()*9*10^(AB21-1)+10^(AB21-1))</f>
        <v>996</v>
      </c>
      <c r="AH38" s="9">
        <f ca="1">INT(RAND()*9*10^(AA21-1)+10^(AA21-1))</f>
        <v>643</v>
      </c>
      <c r="AI38" s="9">
        <f ca="1">AF38-10000000*INT(AF38/10000000)</f>
        <v>996</v>
      </c>
      <c r="AJ38" s="9">
        <f ca="1">AH38-100000000*INT(AH38/100000000)</f>
        <v>643</v>
      </c>
      <c r="AK38" s="9">
        <f ca="1">AF38*AH38</f>
        <v>640428</v>
      </c>
      <c r="AL38" s="9">
        <f ca="1">AI38*AJ38</f>
        <v>640428</v>
      </c>
      <c r="AM38" s="9">
        <f ca="1">AL38-1000*INT(AL38/1000)</f>
        <v>428</v>
      </c>
      <c r="AN38" s="9" t="str">
        <f ca="1">TEXT(AL38,0)</f>
        <v>640428</v>
      </c>
      <c r="AP38" s="9" t="str">
        <f ca="1">RIGHT(AN38,3)</f>
        <v>428</v>
      </c>
      <c r="AQ38" s="9" t="str">
        <f ca="1">TEXT(AK38,0)</f>
        <v>640428</v>
      </c>
      <c r="AS38" s="9">
        <f ca="1">LEN(AQ38)</f>
        <v>6</v>
      </c>
      <c r="AT38" s="9" t="str">
        <f ca="1">LEFT(AQ38,AS38-3)</f>
        <v>640</v>
      </c>
      <c r="AV38" s="9" t="str">
        <f ca="1">AT38&amp;AP38</f>
        <v>640428</v>
      </c>
      <c r="BE38" s="205">
        <f ca="1">INT(BE37^0.75+0.35)</f>
        <v>5</v>
      </c>
      <c r="BF38" s="205">
        <f ca="1">INT(BF37^0.75+0.35)</f>
        <v>6</v>
      </c>
    </row>
    <row r="39" spans="2:58" ht="13.5" customHeight="1" x14ac:dyDescent="0.25">
      <c r="B39" s="71"/>
      <c r="C39" s="71"/>
      <c r="D39" s="81"/>
      <c r="E39" s="71"/>
      <c r="F39" s="71"/>
      <c r="G39" s="71"/>
      <c r="H39" s="71"/>
      <c r="I39" s="71"/>
      <c r="J39" s="71"/>
      <c r="K39" s="71"/>
      <c r="L39" s="75"/>
      <c r="O39" s="11">
        <v>0</v>
      </c>
      <c r="Q39" s="11" t="s">
        <v>258</v>
      </c>
      <c r="W39" s="11">
        <f>W35+2</f>
        <v>18</v>
      </c>
      <c r="X39" s="203">
        <v>8</v>
      </c>
      <c r="Y39" s="11">
        <f>INT((X39+2)/2)</f>
        <v>5</v>
      </c>
      <c r="Z39" s="11">
        <f>IF(X39&gt;8,8,X39-1)</f>
        <v>7</v>
      </c>
      <c r="AA39" s="11">
        <f ca="1">INT(RAND()*(Z39+1-Y39)+Y39)</f>
        <v>6</v>
      </c>
      <c r="AB39" s="11">
        <f ca="1">X39+1-AA39</f>
        <v>3</v>
      </c>
      <c r="AL39" s="9" t="e">
        <f ca="1">INT(LOG(AF40+0.5))+1</f>
        <v>#REF!</v>
      </c>
      <c r="AM39" s="9" t="e">
        <f ca="1">INT(LOG(AH40+0.5))+1</f>
        <v>#REF!</v>
      </c>
      <c r="AN39" s="9" t="e">
        <f ca="1">AL39+AM39-1</f>
        <v>#REF!</v>
      </c>
    </row>
    <row r="40" spans="2:58" ht="16.5" customHeight="1" x14ac:dyDescent="0.25">
      <c r="B40" s="71"/>
      <c r="C40" s="71">
        <f ca="1">AF56</f>
        <v>72</v>
      </c>
      <c r="D40" s="71"/>
      <c r="E40" s="71"/>
      <c r="F40" s="71"/>
      <c r="G40" s="71" t="e">
        <f ca="1">AF58</f>
        <v>#REF!</v>
      </c>
      <c r="H40" s="71"/>
      <c r="I40" s="71"/>
      <c r="J40" s="71"/>
      <c r="K40" s="71">
        <f ca="1">AF60</f>
        <v>741</v>
      </c>
      <c r="L40" s="75"/>
      <c r="AF40" s="9" t="e">
        <f ca="1">INT(RAND()*9*10^(#REF!-1)+10^(#REF!-1))</f>
        <v>#REF!</v>
      </c>
      <c r="AH40" s="9" t="e">
        <f ca="1">INT(RAND()*9*10^(#REF!-1)+10^(#REF!-1))</f>
        <v>#REF!</v>
      </c>
      <c r="AI40" s="9" t="e">
        <f ca="1">AF40-10000000*INT(AF40/10000000)</f>
        <v>#REF!</v>
      </c>
      <c r="AJ40" s="9" t="e">
        <f ca="1">AH40-100000000*INT(AH40/100000000)</f>
        <v>#REF!</v>
      </c>
      <c r="AK40" s="9" t="e">
        <f ca="1">AF40*AH40</f>
        <v>#REF!</v>
      </c>
      <c r="AL40" s="9" t="e">
        <f ca="1">AI40*AJ40</f>
        <v>#REF!</v>
      </c>
      <c r="AM40" s="9" t="e">
        <f ca="1">AL40-1000*INT(AL40/1000)</f>
        <v>#REF!</v>
      </c>
      <c r="AN40" s="9" t="e">
        <f ca="1">TEXT(AL40,0)</f>
        <v>#REF!</v>
      </c>
      <c r="AP40" s="9" t="e">
        <f ca="1">RIGHT(AN40,3)</f>
        <v>#REF!</v>
      </c>
      <c r="AQ40" s="9" t="e">
        <f ca="1">TEXT(AK40,0)</f>
        <v>#REF!</v>
      </c>
      <c r="AS40" s="9" t="e">
        <f ca="1">LEN(AQ40)</f>
        <v>#REF!</v>
      </c>
      <c r="AT40" s="9" t="e">
        <f ca="1">LEFT(AQ40,AS40-3)</f>
        <v>#REF!</v>
      </c>
      <c r="AV40" s="9" t="e">
        <f ca="1">AT40&amp;AP40</f>
        <v>#REF!</v>
      </c>
      <c r="BE40" s="9">
        <f ca="1">LOG(C40)</f>
        <v>1.8573324964312685</v>
      </c>
      <c r="BF40" s="9">
        <f ca="1">LOG(K40)</f>
        <v>2.869818207979328</v>
      </c>
    </row>
    <row r="41" spans="2:58" ht="16.5" customHeight="1" thickBot="1" x14ac:dyDescent="0.3">
      <c r="B41" s="77" t="str">
        <f>$AD$2</f>
        <v>×</v>
      </c>
      <c r="C41" s="86">
        <f ca="1">AH56</f>
        <v>85548</v>
      </c>
      <c r="D41" s="81"/>
      <c r="E41" s="71"/>
      <c r="F41" s="77" t="s">
        <v>43</v>
      </c>
      <c r="G41" s="86" t="e">
        <f ca="1">AH58</f>
        <v>#REF!</v>
      </c>
      <c r="H41" s="71"/>
      <c r="I41" s="71"/>
      <c r="J41" s="77" t="str">
        <f>$AD$2</f>
        <v>×</v>
      </c>
      <c r="K41" s="86">
        <f ca="1">AH60</f>
        <v>13489</v>
      </c>
      <c r="L41" s="75"/>
      <c r="O41" s="11">
        <v>0</v>
      </c>
      <c r="Q41" s="11" t="s">
        <v>259</v>
      </c>
      <c r="W41" s="11">
        <f>W37+2</f>
        <v>19</v>
      </c>
      <c r="X41" s="203">
        <v>8</v>
      </c>
      <c r="Y41" s="11">
        <f>INT((X41+2)/2)</f>
        <v>5</v>
      </c>
      <c r="Z41" s="11">
        <f>IF(X41&gt;8,8,X41-1)</f>
        <v>7</v>
      </c>
      <c r="AA41" s="11">
        <f ca="1">INT(RAND()*(Z41+1-Y41)+Y41)</f>
        <v>5</v>
      </c>
      <c r="AB41" s="11">
        <f ca="1">X41+1-AA41</f>
        <v>4</v>
      </c>
      <c r="AL41" s="9">
        <f ca="1">INT(LOG(AF42+0.5))+1</f>
        <v>2</v>
      </c>
      <c r="AM41" s="9">
        <f ca="1">INT(LOG(AH42+0.5))+1</f>
        <v>4</v>
      </c>
      <c r="AN41" s="9">
        <f ca="1">AL41+AM41-1</f>
        <v>5</v>
      </c>
      <c r="BE41" s="9">
        <f ca="1">LOG(C41)</f>
        <v>4.9322098607606142</v>
      </c>
      <c r="BF41" s="9">
        <f ca="1">LOG(K41)</f>
        <v>4.1299797546697095</v>
      </c>
    </row>
    <row r="42" spans="2:58" ht="16.5" customHeight="1" thickBot="1" x14ac:dyDescent="0.3">
      <c r="B42" s="77" t="s">
        <v>1</v>
      </c>
      <c r="C42" s="166">
        <f ca="1">IF(D42=15,AV56,AK56)</f>
        <v>6159456</v>
      </c>
      <c r="D42" s="71">
        <f ca="1">BE43</f>
        <v>5</v>
      </c>
      <c r="E42" s="71"/>
      <c r="F42" s="77" t="s">
        <v>1</v>
      </c>
      <c r="G42" s="87" t="e">
        <f>IF(H42=15,AV51,AK51)</f>
        <v>#REF!</v>
      </c>
      <c r="H42" s="71" t="e">
        <f>#REF!</f>
        <v>#REF!</v>
      </c>
      <c r="I42" s="71"/>
      <c r="J42" s="77" t="s">
        <v>1</v>
      </c>
      <c r="K42" s="166">
        <f ca="1">IF(L42=15,AV60,AK60)</f>
        <v>9995349</v>
      </c>
      <c r="L42" s="75">
        <f ca="1">BF43</f>
        <v>7</v>
      </c>
      <c r="AF42" s="9">
        <f ca="1">INT(RAND()*9*10^(AB23-1)+10^(AB23-1))</f>
        <v>12</v>
      </c>
      <c r="AH42" s="9">
        <f ca="1">INT(RAND()*9*10^(AA23-1)+10^(AA23-1))</f>
        <v>6480</v>
      </c>
      <c r="AI42" s="9">
        <f ca="1">AF42-10000000*INT(AF42/10000000)</f>
        <v>12</v>
      </c>
      <c r="AJ42" s="9">
        <f ca="1">AH42-100000000*INT(AH42/100000000)</f>
        <v>6480</v>
      </c>
      <c r="AK42" s="9">
        <f ca="1">AF42*AH42</f>
        <v>77760</v>
      </c>
      <c r="AL42" s="9">
        <f ca="1">AI42*AJ42</f>
        <v>77760</v>
      </c>
      <c r="AM42" s="9">
        <f ca="1">AL42-1000*INT(AL42/1000)</f>
        <v>760</v>
      </c>
      <c r="AN42" s="9" t="str">
        <f ca="1">TEXT(AL42,0)</f>
        <v>77760</v>
      </c>
      <c r="AP42" s="9" t="str">
        <f ca="1">RIGHT(AN42,3)</f>
        <v>760</v>
      </c>
      <c r="AQ42" s="9" t="str">
        <f ca="1">TEXT(AK42,0)</f>
        <v>77760</v>
      </c>
      <c r="AS42" s="9">
        <f ca="1">LEN(AQ42)</f>
        <v>5</v>
      </c>
      <c r="AT42" s="9" t="str">
        <f ca="1">LEFT(AQ42,AS42-3)</f>
        <v>77</v>
      </c>
      <c r="AV42" s="9" t="str">
        <f ca="1">AT42&amp;AP42</f>
        <v>77760</v>
      </c>
      <c r="BE42" s="205">
        <f ca="1">INT(BE40+1)*INT(BE41+1)</f>
        <v>10</v>
      </c>
      <c r="BF42" s="205">
        <f ca="1">INT(BF40+1)*INT(BF41+1)</f>
        <v>15</v>
      </c>
    </row>
    <row r="43" spans="2:58" ht="13.5" customHeight="1" x14ac:dyDescent="0.25">
      <c r="B43" s="71"/>
      <c r="C43" s="71"/>
      <c r="D43" s="81"/>
      <c r="E43" s="71"/>
      <c r="F43" s="71"/>
      <c r="G43" s="71"/>
      <c r="H43" s="71"/>
      <c r="I43" s="71"/>
      <c r="J43" s="71"/>
      <c r="K43" s="71"/>
      <c r="L43" s="75"/>
      <c r="O43" s="11">
        <v>0</v>
      </c>
      <c r="Q43" s="11" t="s">
        <v>260</v>
      </c>
      <c r="W43" s="11">
        <f>W39+2</f>
        <v>20</v>
      </c>
      <c r="X43" s="203">
        <v>9</v>
      </c>
      <c r="Y43" s="11">
        <f>INT((X43+2)/2)</f>
        <v>5</v>
      </c>
      <c r="Z43" s="11">
        <f>IF(X43&gt;8,8,X43-1)</f>
        <v>8</v>
      </c>
      <c r="AA43" s="11">
        <f ca="1">INT(RAND()*(Z43+1-Y43)+Y43)</f>
        <v>5</v>
      </c>
      <c r="AB43" s="11">
        <f ca="1">X43+1-AA43</f>
        <v>5</v>
      </c>
      <c r="AL43" s="9">
        <f ca="1">INT(LOG(AF44+0.5))+1</f>
        <v>2</v>
      </c>
      <c r="AM43" s="9">
        <f ca="1">INT(LOG(AH44+0.5))+1</f>
        <v>4</v>
      </c>
      <c r="AN43" s="9">
        <f ca="1">AL43+AM43-1</f>
        <v>5</v>
      </c>
      <c r="BE43" s="205">
        <f ca="1">INT(BE42^0.75+0.35)</f>
        <v>5</v>
      </c>
      <c r="BF43" s="205">
        <f ca="1">INT(BF42^0.75+0.35)</f>
        <v>7</v>
      </c>
    </row>
    <row r="44" spans="2:58" ht="13.5" customHeight="1" x14ac:dyDescent="0.25"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5"/>
      <c r="AF44" s="9">
        <f ca="1">INT(RAND()*9*10^(AB25-1)+10^(AB25-1))</f>
        <v>59</v>
      </c>
      <c r="AH44" s="9">
        <f ca="1">INT(RAND()*9*10^(AA25-1)+10^(AA25-1))</f>
        <v>5435</v>
      </c>
      <c r="AI44" s="9">
        <f ca="1">AF44-10000000*INT(AF44/10000000)</f>
        <v>59</v>
      </c>
      <c r="AJ44" s="9">
        <f ca="1">AH44-100000000*INT(AH44/100000000)</f>
        <v>5435</v>
      </c>
      <c r="AK44" s="9">
        <f ca="1">AF44*AH44</f>
        <v>320665</v>
      </c>
      <c r="AL44" s="9">
        <f ca="1">AI44*AJ44</f>
        <v>320665</v>
      </c>
      <c r="AM44" s="9">
        <f ca="1">AL44-1000*INT(AL44/1000)</f>
        <v>665</v>
      </c>
      <c r="AN44" s="9" t="str">
        <f ca="1">TEXT(AL44,0)</f>
        <v>320665</v>
      </c>
      <c r="AP44" s="9" t="str">
        <f ca="1">RIGHT(AN44,3)</f>
        <v>665</v>
      </c>
      <c r="AQ44" s="9" t="str">
        <f ca="1">TEXT(AK44,0)</f>
        <v>320665</v>
      </c>
      <c r="AS44" s="9">
        <f ca="1">LEN(AQ44)</f>
        <v>6</v>
      </c>
      <c r="AT44" s="9" t="str">
        <f ca="1">LEFT(AQ44,AS44-3)</f>
        <v>320</v>
      </c>
      <c r="AV44" s="9" t="str">
        <f ca="1">AT44&amp;AP44</f>
        <v>320665</v>
      </c>
    </row>
    <row r="45" spans="2:58" ht="16.5" customHeight="1" x14ac:dyDescent="0.25">
      <c r="B45" s="71"/>
      <c r="C45" s="71">
        <f ca="1">AF62</f>
        <v>73</v>
      </c>
      <c r="D45" s="81"/>
      <c r="E45" s="71"/>
      <c r="F45" s="71"/>
      <c r="G45" s="71" t="e">
        <f ca="1">AF64</f>
        <v>#REF!</v>
      </c>
      <c r="H45" s="71"/>
      <c r="I45" s="71"/>
      <c r="J45" s="71"/>
      <c r="K45" s="71">
        <f ca="1">AF66</f>
        <v>393</v>
      </c>
      <c r="L45" s="75"/>
      <c r="AL45" s="9">
        <f ca="1">INT(LOG(AF46+0.5))+1</f>
        <v>0</v>
      </c>
      <c r="AM45" s="9">
        <f ca="1">INT(LOG(AH46+0.5))+1</f>
        <v>0</v>
      </c>
      <c r="AN45" s="9">
        <f ca="1">AL45+AM45-1</f>
        <v>-1</v>
      </c>
      <c r="BE45" s="9">
        <f ca="1">LOG(C45)</f>
        <v>1.8633228601204559</v>
      </c>
      <c r="BF45" s="9">
        <f ca="1">LOG(K45)</f>
        <v>2.5943925503754266</v>
      </c>
    </row>
    <row r="46" spans="2:58" ht="16.5" customHeight="1" thickBot="1" x14ac:dyDescent="0.3">
      <c r="B46" s="77" t="str">
        <f>$AD$2</f>
        <v>×</v>
      </c>
      <c r="C46" s="86">
        <f ca="1">AH62</f>
        <v>326260</v>
      </c>
      <c r="D46" s="71"/>
      <c r="E46" s="71"/>
      <c r="F46" s="77" t="s">
        <v>43</v>
      </c>
      <c r="G46" s="86" t="e">
        <f ca="1">AH64</f>
        <v>#REF!</v>
      </c>
      <c r="H46" s="71"/>
      <c r="I46" s="71"/>
      <c r="J46" s="77" t="str">
        <f>$AD$2</f>
        <v>×</v>
      </c>
      <c r="K46" s="86">
        <f ca="1">AH66</f>
        <v>706508</v>
      </c>
      <c r="L46" s="75"/>
      <c r="AF46" s="9">
        <f ca="1">INT(RAND()*9*10^(AB46-1)+10^(AB46-1))</f>
        <v>0</v>
      </c>
      <c r="AH46" s="9">
        <f ca="1">INT(RAND()*9*10^(AA46-1)+10^(AA46-1))</f>
        <v>0</v>
      </c>
      <c r="AI46" s="9">
        <f ca="1">AF46-10000000*INT(AF46/10000000)</f>
        <v>0</v>
      </c>
      <c r="AJ46" s="9">
        <f ca="1">AH46-100000000*INT(AH46/100000000)</f>
        <v>0</v>
      </c>
      <c r="AK46" s="9">
        <f ca="1">AF46*AH46</f>
        <v>0</v>
      </c>
      <c r="AL46" s="9">
        <f ca="1">AI46*AJ46</f>
        <v>0</v>
      </c>
      <c r="AM46" s="9">
        <f ca="1">AL46-1000*INT(AL46/1000)</f>
        <v>0</v>
      </c>
      <c r="AN46" s="9" t="str">
        <f ca="1">TEXT(AL46,0)</f>
        <v>0</v>
      </c>
      <c r="AP46" s="9" t="str">
        <f ca="1">RIGHT(AN46,3)</f>
        <v>0</v>
      </c>
      <c r="AQ46" s="9" t="str">
        <f ca="1">TEXT(AK46,0)</f>
        <v>0</v>
      </c>
      <c r="AS46" s="9">
        <f ca="1">LEN(AQ46)</f>
        <v>1</v>
      </c>
      <c r="AT46" s="9" t="e">
        <f ca="1">LEFT(AQ46,AS46-3)</f>
        <v>#VALUE!</v>
      </c>
      <c r="AV46" s="9" t="e">
        <f ca="1">AT46&amp;AP46</f>
        <v>#VALUE!</v>
      </c>
      <c r="BE46" s="9">
        <f ca="1">LOG(C46)</f>
        <v>5.513563831850588</v>
      </c>
      <c r="BF46" s="9">
        <f ca="1">LOG(K46)</f>
        <v>5.849117083857875</v>
      </c>
    </row>
    <row r="47" spans="2:58" ht="16.5" customHeight="1" thickBot="1" x14ac:dyDescent="0.3">
      <c r="B47" s="77" t="s">
        <v>1</v>
      </c>
      <c r="C47" s="166">
        <f ca="1">IF(D47=15,AV62,AK62)</f>
        <v>23816980</v>
      </c>
      <c r="D47" s="71">
        <f ca="1">BE48</f>
        <v>6</v>
      </c>
      <c r="E47" s="71"/>
      <c r="F47" s="77" t="s">
        <v>1</v>
      </c>
      <c r="G47" s="87" t="e">
        <f>IF(H47=15,AV56,AK56)</f>
        <v>#REF!</v>
      </c>
      <c r="H47" s="71" t="e">
        <f>#REF!</f>
        <v>#REF!</v>
      </c>
      <c r="I47" s="71"/>
      <c r="J47" s="77" t="s">
        <v>1</v>
      </c>
      <c r="K47" s="166">
        <f ca="1">IF(L47=15,AV66,AK66)</f>
        <v>277657644</v>
      </c>
      <c r="L47" s="75">
        <f ca="1">BF48</f>
        <v>9</v>
      </c>
      <c r="AL47" s="9">
        <f ca="1">INT(LOG(AF48+0.5))+1</f>
        <v>2</v>
      </c>
      <c r="AM47" s="9">
        <f ca="1">INT(LOG(AH48+0.5))+1</f>
        <v>4</v>
      </c>
      <c r="AN47" s="9">
        <f ca="1">AL47+AM47-1</f>
        <v>5</v>
      </c>
      <c r="BE47" s="205">
        <f ca="1">INT(BE45+1)*INT(BE46+1)</f>
        <v>12</v>
      </c>
      <c r="BF47" s="205">
        <f ca="1">INT(BF45+1)*INT(BF46+1)</f>
        <v>18</v>
      </c>
    </row>
    <row r="48" spans="2:58" ht="13.5" customHeight="1" x14ac:dyDescent="0.25"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5"/>
      <c r="AF48" s="9">
        <f ca="1">INT(RAND()*9*10^(AB27-1)+10^(AB27-1))</f>
        <v>70</v>
      </c>
      <c r="AH48" s="9">
        <f ca="1">INT(RAND()*9*10^(AA27-1)+10^(AA27-1))</f>
        <v>6496</v>
      </c>
      <c r="AI48" s="9">
        <f ca="1">AF48-10000000*INT(AF48/10000000)</f>
        <v>70</v>
      </c>
      <c r="AJ48" s="9">
        <f ca="1">AH48-100000000*INT(AH48/100000000)</f>
        <v>6496</v>
      </c>
      <c r="AK48" s="9">
        <f ca="1">AF48*AH48</f>
        <v>454720</v>
      </c>
      <c r="AL48" s="9">
        <f ca="1">AI48*AJ48</f>
        <v>454720</v>
      </c>
      <c r="AM48" s="9">
        <f ca="1">AL48-1000*INT(AL48/1000)</f>
        <v>720</v>
      </c>
      <c r="AN48" s="9" t="str">
        <f ca="1">TEXT(AL48,0)</f>
        <v>454720</v>
      </c>
      <c r="AP48" s="9" t="str">
        <f ca="1">RIGHT(AN48,3)</f>
        <v>720</v>
      </c>
      <c r="AQ48" s="9" t="str">
        <f ca="1">TEXT(AK48,0)</f>
        <v>454720</v>
      </c>
      <c r="AS48" s="9">
        <f ca="1">LEN(AQ48)</f>
        <v>6</v>
      </c>
      <c r="AT48" s="9" t="str">
        <f ca="1">LEFT(AQ48,AS48-3)</f>
        <v>454</v>
      </c>
      <c r="AV48" s="9" t="str">
        <f ca="1">AT48&amp;AP48</f>
        <v>454720</v>
      </c>
      <c r="BE48" s="205">
        <f ca="1">INT(BE47^0.75+0.35)</f>
        <v>6</v>
      </c>
      <c r="BF48" s="205">
        <f ca="1">INT(BF47^0.75+0.35)</f>
        <v>9</v>
      </c>
    </row>
    <row r="49" spans="1:58" ht="13.5" customHeight="1" x14ac:dyDescent="0.25">
      <c r="B49" s="71"/>
      <c r="C49" s="71"/>
      <c r="D49" s="81"/>
      <c r="E49" s="71"/>
      <c r="F49" s="71"/>
      <c r="G49" s="71"/>
      <c r="H49" s="71"/>
      <c r="I49" s="71"/>
      <c r="J49" s="71"/>
      <c r="K49" s="71"/>
      <c r="L49" s="75"/>
      <c r="AL49" s="9">
        <f ca="1">INT(LOG(AF50+0.5))+1</f>
        <v>2</v>
      </c>
      <c r="AM49" s="9">
        <f ca="1">INT(LOG(AH50+0.5))+1</f>
        <v>5</v>
      </c>
      <c r="AN49" s="9">
        <f ca="1">AL49+AM49-1</f>
        <v>6</v>
      </c>
    </row>
    <row r="50" spans="1:58" ht="16.5" customHeight="1" x14ac:dyDescent="0.25">
      <c r="B50" s="71"/>
      <c r="C50" s="71">
        <f ca="1">AF68</f>
        <v>9265</v>
      </c>
      <c r="D50" s="71"/>
      <c r="E50" s="71"/>
      <c r="F50" s="71"/>
      <c r="G50" s="71" t="e">
        <f ca="1">AF70</f>
        <v>#REF!</v>
      </c>
      <c r="H50" s="71"/>
      <c r="I50" s="71"/>
      <c r="J50" s="71"/>
      <c r="K50" s="71">
        <f ca="1">AF72</f>
        <v>55579</v>
      </c>
      <c r="L50" s="75"/>
      <c r="AF50" s="9">
        <f ca="1">INT(RAND()*9*10^(AB29-1)+10^(AB29-1))</f>
        <v>47</v>
      </c>
      <c r="AH50" s="9">
        <f ca="1">INT(RAND()*9*10^(AA29-1)+10^(AA29-1))</f>
        <v>95275</v>
      </c>
      <c r="AI50" s="9">
        <f ca="1">AF50-10000000*INT(AF50/10000000)</f>
        <v>47</v>
      </c>
      <c r="AJ50" s="9">
        <f ca="1">AH50-100000000*INT(AH50/100000000)</f>
        <v>95275</v>
      </c>
      <c r="AK50" s="9">
        <f ca="1">AF50*AH50</f>
        <v>4477925</v>
      </c>
      <c r="AL50" s="9">
        <f ca="1">AI50*AJ50</f>
        <v>4477925</v>
      </c>
      <c r="AM50" s="9">
        <f ca="1">AL50-1000*INT(AL50/1000)</f>
        <v>925</v>
      </c>
      <c r="AN50" s="9" t="str">
        <f ca="1">TEXT(AL50,0)</f>
        <v>4477925</v>
      </c>
      <c r="AP50" s="9" t="str">
        <f ca="1">RIGHT(AN50,3)</f>
        <v>925</v>
      </c>
      <c r="AQ50" s="9" t="str">
        <f ca="1">TEXT(AK50,0)</f>
        <v>4477925</v>
      </c>
      <c r="AS50" s="9">
        <f ca="1">LEN(AQ50)</f>
        <v>7</v>
      </c>
      <c r="AT50" s="9" t="str">
        <f ca="1">LEFT(AQ50,AS50-3)</f>
        <v>4477</v>
      </c>
      <c r="AV50" s="9" t="str">
        <f ca="1">AT50&amp;AP50</f>
        <v>4477925</v>
      </c>
      <c r="BE50" s="9">
        <f ca="1">LOG(C50)</f>
        <v>3.9668454236549162</v>
      </c>
      <c r="BF50" s="9">
        <f ca="1">LOG(K50)</f>
        <v>4.7449107285084837</v>
      </c>
    </row>
    <row r="51" spans="1:58" ht="16.5" customHeight="1" thickBot="1" x14ac:dyDescent="0.3">
      <c r="B51" s="77" t="str">
        <f>$AD$2</f>
        <v>×</v>
      </c>
      <c r="C51" s="86">
        <f ca="1">AH68</f>
        <v>10356</v>
      </c>
      <c r="D51" s="81"/>
      <c r="E51" s="71"/>
      <c r="F51" s="77" t="s">
        <v>43</v>
      </c>
      <c r="G51" s="86" t="e">
        <f ca="1">AH70</f>
        <v>#REF!</v>
      </c>
      <c r="H51" s="71"/>
      <c r="I51" s="71"/>
      <c r="J51" s="77" t="str">
        <f>$AD$2</f>
        <v>×</v>
      </c>
      <c r="K51" s="86">
        <f ca="1">AH72</f>
        <v>29946</v>
      </c>
      <c r="L51" s="75"/>
      <c r="AL51" s="9" t="e">
        <f ca="1">INT(LOG(AF52+0.5))+1</f>
        <v>#REF!</v>
      </c>
      <c r="AM51" s="9" t="e">
        <f ca="1">INT(LOG(AH52+0.5))+1</f>
        <v>#REF!</v>
      </c>
      <c r="AN51" s="9" t="e">
        <f ca="1">AL51+AM51-1</f>
        <v>#REF!</v>
      </c>
      <c r="BE51" s="9">
        <f ca="1">LOG(C51)</f>
        <v>4.0151920417628348</v>
      </c>
      <c r="BF51" s="9">
        <f ca="1">LOG(K51)</f>
        <v>4.476338820249766</v>
      </c>
    </row>
    <row r="52" spans="1:58" ht="16.5" customHeight="1" thickBot="1" x14ac:dyDescent="0.3">
      <c r="B52" s="77" t="s">
        <v>1</v>
      </c>
      <c r="C52" s="166">
        <f ca="1">IF(D52=15,AV68,AK68)</f>
        <v>95948340</v>
      </c>
      <c r="D52" s="71">
        <f ca="1">BE53</f>
        <v>9</v>
      </c>
      <c r="E52" s="71"/>
      <c r="F52" s="77" t="s">
        <v>1</v>
      </c>
      <c r="G52" s="87" t="e">
        <f>IF(H52=15,AV61,AK61)</f>
        <v>#REF!</v>
      </c>
      <c r="H52" s="71" t="e">
        <f>#REF!</f>
        <v>#REF!</v>
      </c>
      <c r="I52" s="71"/>
      <c r="J52" s="77" t="s">
        <v>1</v>
      </c>
      <c r="K52" s="166">
        <f ca="1">IF(L52=15,AV72,AK72)</f>
        <v>1664368734</v>
      </c>
      <c r="L52" s="75">
        <f ca="1">BF53</f>
        <v>11</v>
      </c>
      <c r="AF52" s="9" t="e">
        <f ca="1">INT(RAND()*9*10^(#REF!-1)+10^(#REF!-1))</f>
        <v>#REF!</v>
      </c>
      <c r="AH52" s="9" t="e">
        <f ca="1">INT(RAND()*9*10^(#REF!-1)+10^(#REF!-1))</f>
        <v>#REF!</v>
      </c>
      <c r="AI52" s="9" t="e">
        <f ca="1">AF52-10000000*INT(AF52/10000000)</f>
        <v>#REF!</v>
      </c>
      <c r="AJ52" s="9" t="e">
        <f ca="1">AH52-100000000*INT(AH52/100000000)</f>
        <v>#REF!</v>
      </c>
      <c r="AK52" s="9" t="e">
        <f ca="1">AF52*AH52</f>
        <v>#REF!</v>
      </c>
      <c r="AL52" s="9" t="e">
        <f ca="1">AI52*AJ52</f>
        <v>#REF!</v>
      </c>
      <c r="AM52" s="9" t="e">
        <f ca="1">AL52-1000*INT(AL52/1000)</f>
        <v>#REF!</v>
      </c>
      <c r="AN52" s="9" t="e">
        <f ca="1">TEXT(AL52,0)</f>
        <v>#REF!</v>
      </c>
      <c r="AP52" s="9" t="e">
        <f ca="1">RIGHT(AN52,3)</f>
        <v>#REF!</v>
      </c>
      <c r="AQ52" s="9" t="e">
        <f ca="1">TEXT(AK52,0)</f>
        <v>#REF!</v>
      </c>
      <c r="AS52" s="9" t="e">
        <f ca="1">LEN(AQ52)</f>
        <v>#REF!</v>
      </c>
      <c r="AT52" s="9" t="e">
        <f ca="1">LEFT(AQ52,AS52-3)</f>
        <v>#REF!</v>
      </c>
      <c r="AV52" s="9" t="e">
        <f ca="1">AT52&amp;AP52</f>
        <v>#REF!</v>
      </c>
      <c r="BE52" s="205">
        <f ca="1">INT(BE50+1)*INT(BE51+1)</f>
        <v>20</v>
      </c>
      <c r="BF52" s="205">
        <f ca="1">INT(BF50+1)*INT(BF51+1)</f>
        <v>25</v>
      </c>
    </row>
    <row r="53" spans="1:58" ht="17.25" x14ac:dyDescent="0.25">
      <c r="B53" s="71"/>
      <c r="C53" s="71"/>
      <c r="D53" s="81"/>
      <c r="E53" s="71"/>
      <c r="F53" s="71"/>
      <c r="G53" s="71"/>
      <c r="H53" s="71"/>
      <c r="I53" s="71"/>
      <c r="J53" s="71"/>
      <c r="K53" s="71"/>
      <c r="L53" s="71"/>
      <c r="AL53" s="9">
        <f ca="1">INT(LOG(AF54+0.5))+1</f>
        <v>3</v>
      </c>
      <c r="AM53" s="9">
        <f ca="1">INT(LOG(AH54+0.5))+1</f>
        <v>4</v>
      </c>
      <c r="AN53" s="9">
        <f ca="1">AL53+AM53-1</f>
        <v>6</v>
      </c>
      <c r="BE53" s="205">
        <f ca="1">INT(BE52^0.75+0.35)</f>
        <v>9</v>
      </c>
      <c r="BF53" s="205">
        <f ca="1">INT(BF52^0.75+0.35)</f>
        <v>11</v>
      </c>
    </row>
    <row r="54" spans="1:58" ht="24.75" customHeight="1" x14ac:dyDescent="0.25">
      <c r="B54" s="71"/>
      <c r="C54" s="81"/>
      <c r="D54" s="75">
        <f ca="1">SUM(D7:D52)</f>
        <v>47</v>
      </c>
      <c r="E54" s="71"/>
      <c r="F54" s="71"/>
      <c r="G54" s="81" t="s">
        <v>169</v>
      </c>
      <c r="H54" s="71"/>
      <c r="I54" s="71"/>
      <c r="J54" s="71"/>
      <c r="K54" s="81"/>
      <c r="L54" s="75">
        <f ca="1">SUM(L7:L52)</f>
        <v>56</v>
      </c>
      <c r="AF54" s="9">
        <f ca="1">INT(RAND()*9*10^(AB31-1)+10^(AB31-1))</f>
        <v>146</v>
      </c>
      <c r="AH54" s="9">
        <f ca="1">INT(RAND()*9*10^(AA31-1)+10^(AA31-1))</f>
        <v>4891</v>
      </c>
      <c r="AI54" s="9">
        <f ca="1">AF54-10000000*INT(AF54/10000000)</f>
        <v>146</v>
      </c>
      <c r="AJ54" s="9">
        <f ca="1">AH54-100000000*INT(AH54/100000000)</f>
        <v>4891</v>
      </c>
      <c r="AK54" s="9">
        <f ca="1">AF54*AH54</f>
        <v>714086</v>
      </c>
      <c r="AL54" s="9">
        <f ca="1">AI54*AJ54</f>
        <v>714086</v>
      </c>
      <c r="AM54" s="9">
        <f ca="1">AL54-1000*INT(AL54/1000)</f>
        <v>86</v>
      </c>
      <c r="AN54" s="9" t="str">
        <f ca="1">TEXT(AL54,0)</f>
        <v>714086</v>
      </c>
      <c r="AP54" s="9" t="str">
        <f ca="1">RIGHT(AN54,3)</f>
        <v>086</v>
      </c>
      <c r="AQ54" s="9" t="str">
        <f ca="1">TEXT(AK54,0)</f>
        <v>714086</v>
      </c>
      <c r="AS54" s="9">
        <f ca="1">LEN(AQ54)</f>
        <v>6</v>
      </c>
      <c r="AT54" s="9" t="str">
        <f ca="1">LEFT(AQ54,AS54-3)</f>
        <v>714</v>
      </c>
      <c r="AV54" s="9" t="str">
        <f ca="1">AT54&amp;AP54</f>
        <v>714086</v>
      </c>
    </row>
    <row r="55" spans="1:58" ht="17.25" x14ac:dyDescent="0.25">
      <c r="B55" s="71"/>
      <c r="C55" s="71"/>
      <c r="D55" s="81"/>
      <c r="E55" s="71"/>
      <c r="F55" s="71"/>
      <c r="G55" s="71"/>
      <c r="H55" s="71"/>
      <c r="I55" s="71"/>
      <c r="J55" s="71"/>
      <c r="K55" s="71"/>
      <c r="L55" s="71"/>
      <c r="AL55" s="9">
        <f ca="1">INT(LOG(AF56+0.5))+1</f>
        <v>2</v>
      </c>
      <c r="AM55" s="9">
        <f ca="1">INT(LOG(AH56+0.5))+1</f>
        <v>5</v>
      </c>
      <c r="AN55" s="9">
        <f ca="1">AL55+AM55-1</f>
        <v>6</v>
      </c>
    </row>
    <row r="56" spans="1:58" ht="17.25" x14ac:dyDescent="0.25">
      <c r="B56" s="71"/>
      <c r="C56" s="71"/>
      <c r="D56" s="71"/>
      <c r="E56" s="71"/>
      <c r="F56" s="71"/>
      <c r="G56" s="71"/>
      <c r="H56" s="71"/>
      <c r="I56" s="71"/>
      <c r="J56" s="71"/>
      <c r="K56" s="89" t="s">
        <v>44</v>
      </c>
      <c r="L56" s="75">
        <f ca="1">L54+D54</f>
        <v>103</v>
      </c>
      <c r="AF56" s="9">
        <f ca="1">INT(RAND()*9*10^(AB33-1)+10^(AB33-1))</f>
        <v>72</v>
      </c>
      <c r="AH56" s="9">
        <f ca="1">INT(RAND()*9*10^(AA33-1)+10^(AA33-1))</f>
        <v>85548</v>
      </c>
      <c r="AI56" s="9">
        <f ca="1">AF56-10000000*INT(AF56/10000000)</f>
        <v>72</v>
      </c>
      <c r="AJ56" s="9">
        <f ca="1">AH56-100000000*INT(AH56/100000000)</f>
        <v>85548</v>
      </c>
      <c r="AK56" s="9">
        <f ca="1">AF56*AH56</f>
        <v>6159456</v>
      </c>
      <c r="AL56" s="9">
        <f ca="1">AI56*AJ56</f>
        <v>6159456</v>
      </c>
      <c r="AM56" s="9">
        <f ca="1">AL56-1000*INT(AL56/1000)</f>
        <v>456</v>
      </c>
      <c r="AN56" s="9" t="str">
        <f ca="1">TEXT(AL56,0)</f>
        <v>6159456</v>
      </c>
      <c r="AP56" s="9" t="str">
        <f ca="1">RIGHT(AN56,3)</f>
        <v>456</v>
      </c>
      <c r="AQ56" s="9" t="str">
        <f ca="1">TEXT(AK56,0)</f>
        <v>6159456</v>
      </c>
      <c r="AS56" s="9">
        <f ca="1">LEN(AQ56)</f>
        <v>7</v>
      </c>
      <c r="AT56" s="9" t="str">
        <f ca="1">LEFT(AQ56,AS56-3)</f>
        <v>6159</v>
      </c>
      <c r="AV56" s="9" t="str">
        <f ca="1">AT56&amp;AP56</f>
        <v>6159456</v>
      </c>
    </row>
    <row r="57" spans="1:58" ht="6.75" customHeight="1" x14ac:dyDescent="0.2">
      <c r="A57" s="9" t="s">
        <v>2</v>
      </c>
      <c r="M57" s="9" t="s">
        <v>2</v>
      </c>
      <c r="AL57" s="9" t="e">
        <f ca="1">INT(LOG(AF58+0.5))+1</f>
        <v>#REF!</v>
      </c>
      <c r="AM57" s="9" t="e">
        <f ca="1">INT(LOG(AH58+0.5))+1</f>
        <v>#REF!</v>
      </c>
      <c r="AN57" s="9" t="e">
        <f ca="1">AL57+AM57-1</f>
        <v>#REF!</v>
      </c>
    </row>
    <row r="58" spans="1:58" x14ac:dyDescent="0.2">
      <c r="D58" s="9"/>
      <c r="AF58" s="9" t="e">
        <f ca="1">INT(RAND()*9*10^(#REF!-1)+10^(#REF!-1))</f>
        <v>#REF!</v>
      </c>
      <c r="AH58" s="9" t="e">
        <f ca="1">INT(RAND()*9*10^(#REF!-1)+10^(#REF!-1))</f>
        <v>#REF!</v>
      </c>
      <c r="AI58" s="9" t="e">
        <f ca="1">AF58-10000000*INT(AF58/10000000)</f>
        <v>#REF!</v>
      </c>
      <c r="AJ58" s="9" t="e">
        <f ca="1">AH58-100000000*INT(AH58/100000000)</f>
        <v>#REF!</v>
      </c>
      <c r="AK58" s="9" t="e">
        <f ca="1">AF58*AH58</f>
        <v>#REF!</v>
      </c>
      <c r="AL58" s="9" t="e">
        <f ca="1">AI58*AJ58</f>
        <v>#REF!</v>
      </c>
      <c r="AM58" s="9" t="e">
        <f ca="1">AL58-1000*INT(AL58/1000)</f>
        <v>#REF!</v>
      </c>
      <c r="AN58" s="9" t="e">
        <f ca="1">TEXT(AL58,0)</f>
        <v>#REF!</v>
      </c>
      <c r="AP58" s="9" t="e">
        <f ca="1">RIGHT(AN58,3)</f>
        <v>#REF!</v>
      </c>
      <c r="AQ58" s="9" t="e">
        <f ca="1">TEXT(AK58,0)</f>
        <v>#REF!</v>
      </c>
      <c r="AS58" s="9" t="e">
        <f ca="1">LEN(AQ58)</f>
        <v>#REF!</v>
      </c>
      <c r="AT58" s="9" t="e">
        <f ca="1">LEFT(AQ58,AS58-3)</f>
        <v>#REF!</v>
      </c>
      <c r="AV58" s="9" t="e">
        <f ca="1">AT58&amp;AP58</f>
        <v>#REF!</v>
      </c>
    </row>
    <row r="59" spans="1:58" x14ac:dyDescent="0.2">
      <c r="AL59" s="9">
        <f ca="1">INT(LOG(AF60+0.5))+1</f>
        <v>3</v>
      </c>
      <c r="AM59" s="9">
        <f ca="1">INT(LOG(AH60+0.5))+1</f>
        <v>5</v>
      </c>
      <c r="AN59" s="9">
        <f ca="1">AL59+AM59-1</f>
        <v>7</v>
      </c>
    </row>
    <row r="60" spans="1:58" x14ac:dyDescent="0.2">
      <c r="D60" s="9"/>
      <c r="AF60" s="9">
        <f ca="1">INT(RAND()*9*10^(AB35-1)+10^(AB35-1))</f>
        <v>741</v>
      </c>
      <c r="AH60" s="9">
        <f ca="1">INT(RAND()*9*10^(AA35-1)+10^(AA35-1))</f>
        <v>13489</v>
      </c>
      <c r="AI60" s="9">
        <f ca="1">AF60-10000000*INT(AF60/10000000)</f>
        <v>741</v>
      </c>
      <c r="AJ60" s="9">
        <f ca="1">AH60-100000000*INT(AH60/100000000)</f>
        <v>13489</v>
      </c>
      <c r="AK60" s="9">
        <f ca="1">AF60*AH60</f>
        <v>9995349</v>
      </c>
      <c r="AL60" s="9">
        <f ca="1">AI60*AJ60</f>
        <v>9995349</v>
      </c>
      <c r="AM60" s="9">
        <f ca="1">AL60-1000*INT(AL60/1000)</f>
        <v>349</v>
      </c>
      <c r="AN60" s="9" t="str">
        <f ca="1">TEXT(AL60,0)</f>
        <v>9995349</v>
      </c>
      <c r="AP60" s="9" t="str">
        <f ca="1">RIGHT(AN60,3)</f>
        <v>349</v>
      </c>
      <c r="AQ60" s="9" t="str">
        <f ca="1">TEXT(AK60,0)</f>
        <v>9995349</v>
      </c>
      <c r="AS60" s="9">
        <f ca="1">LEN(AQ60)</f>
        <v>7</v>
      </c>
      <c r="AT60" s="9" t="str">
        <f ca="1">LEFT(AQ60,AS60-3)</f>
        <v>9995</v>
      </c>
      <c r="AV60" s="9" t="str">
        <f ca="1">AT60&amp;AP60</f>
        <v>9995349</v>
      </c>
    </row>
    <row r="61" spans="1:58" x14ac:dyDescent="0.2">
      <c r="D61" s="9">
        <f ca="1">D54</f>
        <v>47</v>
      </c>
      <c r="H61" s="9">
        <f>H54</f>
        <v>0</v>
      </c>
      <c r="L61" s="9">
        <f ca="1">L54</f>
        <v>56</v>
      </c>
      <c r="AL61" s="9">
        <f ca="1">INT(LOG(AF62+0.5))+1</f>
        <v>2</v>
      </c>
      <c r="AM61" s="9">
        <f ca="1">INT(LOG(AH62+0.5))+1</f>
        <v>6</v>
      </c>
      <c r="AN61" s="9">
        <f ca="1">AL61+AM61-1</f>
        <v>7</v>
      </c>
    </row>
    <row r="62" spans="1:58" x14ac:dyDescent="0.2">
      <c r="D62" s="9"/>
      <c r="AF62" s="9">
        <f ca="1">INT(RAND()*9*10^(AB37-1)+10^(AB37-1))</f>
        <v>73</v>
      </c>
      <c r="AH62" s="9">
        <f ca="1">INT(RAND()*9*10^(AA37-1)+10^(AA37-1))</f>
        <v>326260</v>
      </c>
      <c r="AI62" s="9">
        <f ca="1">AF62-10000000*INT(AF62/10000000)</f>
        <v>73</v>
      </c>
      <c r="AJ62" s="9">
        <f ca="1">AH62-100000000*INT(AH62/100000000)</f>
        <v>326260</v>
      </c>
      <c r="AK62" s="9">
        <f ca="1">AF62*AH62</f>
        <v>23816980</v>
      </c>
      <c r="AL62" s="9">
        <f ca="1">AI62*AJ62</f>
        <v>23816980</v>
      </c>
      <c r="AM62" s="9">
        <f ca="1">AL62-1000*INT(AL62/1000)</f>
        <v>980</v>
      </c>
      <c r="AN62" s="9" t="str">
        <f ca="1">TEXT(AL62,0)</f>
        <v>23816980</v>
      </c>
      <c r="AP62" s="9" t="str">
        <f ca="1">RIGHT(AN62,3)</f>
        <v>980</v>
      </c>
      <c r="AQ62" s="9" t="str">
        <f ca="1">TEXT(AK62,0)</f>
        <v>23816980</v>
      </c>
      <c r="AS62" s="9">
        <f ca="1">LEN(AQ62)</f>
        <v>8</v>
      </c>
      <c r="AT62" s="9" t="str">
        <f ca="1">LEFT(AQ62,AS62-3)</f>
        <v>23816</v>
      </c>
      <c r="AV62" s="9" t="str">
        <f ca="1">AT62&amp;AP62</f>
        <v>23816980</v>
      </c>
    </row>
    <row r="63" spans="1:58" x14ac:dyDescent="0.2">
      <c r="AL63" s="9" t="e">
        <f ca="1">INT(LOG(AF64+0.5))+1</f>
        <v>#REF!</v>
      </c>
      <c r="AM63" s="9" t="e">
        <f ca="1">INT(LOG(AH64+0.5))+1</f>
        <v>#REF!</v>
      </c>
      <c r="AN63" s="9" t="e">
        <f ca="1">AL63+AM63-1</f>
        <v>#REF!</v>
      </c>
    </row>
    <row r="64" spans="1:58" x14ac:dyDescent="0.2">
      <c r="D64" s="9"/>
      <c r="AF64" s="9" t="e">
        <f ca="1">INT(RAND()*9*10^(#REF!-1)+10^(#REF!-1))</f>
        <v>#REF!</v>
      </c>
      <c r="AH64" s="9" t="e">
        <f ca="1">INT(RAND()*9*10^(#REF!-1)+10^(#REF!-1))</f>
        <v>#REF!</v>
      </c>
      <c r="AI64" s="9" t="e">
        <f ca="1">AF64-10000000*INT(AF64/10000000)</f>
        <v>#REF!</v>
      </c>
      <c r="AJ64" s="9" t="e">
        <f ca="1">AH64-100000000*INT(AH64/100000000)</f>
        <v>#REF!</v>
      </c>
      <c r="AK64" s="9" t="e">
        <f ca="1">AF64*AH64</f>
        <v>#REF!</v>
      </c>
      <c r="AL64" s="9" t="e">
        <f ca="1">AI64*AJ64</f>
        <v>#REF!</v>
      </c>
      <c r="AM64" s="9" t="e">
        <f ca="1">AL64-1000*INT(AL64/1000)</f>
        <v>#REF!</v>
      </c>
      <c r="AN64" s="9" t="e">
        <f ca="1">TEXT(AL64,0)</f>
        <v>#REF!</v>
      </c>
      <c r="AP64" s="9" t="e">
        <f ca="1">RIGHT(AN64,3)</f>
        <v>#REF!</v>
      </c>
      <c r="AQ64" s="9" t="e">
        <f ca="1">TEXT(AK64,0)</f>
        <v>#REF!</v>
      </c>
      <c r="AS64" s="9" t="e">
        <f ca="1">LEN(AQ64)</f>
        <v>#REF!</v>
      </c>
      <c r="AT64" s="9" t="e">
        <f ca="1">LEFT(AQ64,AS64-3)</f>
        <v>#REF!</v>
      </c>
      <c r="AV64" s="9" t="e">
        <f ca="1">AT64&amp;AP64</f>
        <v>#REF!</v>
      </c>
    </row>
    <row r="65" spans="4:48" x14ac:dyDescent="0.2">
      <c r="AL65" s="9">
        <f ca="1">INT(LOG(AF66+0.5))+1</f>
        <v>3</v>
      </c>
      <c r="AM65" s="9">
        <f ca="1">INT(LOG(AH66+0.5))+1</f>
        <v>6</v>
      </c>
      <c r="AN65" s="9">
        <f ca="1">AL65+AM65-1</f>
        <v>8</v>
      </c>
    </row>
    <row r="66" spans="4:48" x14ac:dyDescent="0.2">
      <c r="D66" s="9"/>
      <c r="AF66" s="9">
        <f ca="1">INT(RAND()*9*10^(AB39-1)+10^(AB39-1))</f>
        <v>393</v>
      </c>
      <c r="AH66" s="9">
        <f ca="1">INT(RAND()*9*10^(AA39-1)+10^(AA39-1))</f>
        <v>706508</v>
      </c>
      <c r="AI66" s="9">
        <f ca="1">AF66-10000000*INT(AF66/10000000)</f>
        <v>393</v>
      </c>
      <c r="AJ66" s="9">
        <f ca="1">AH66-100000000*INT(AH66/100000000)</f>
        <v>706508</v>
      </c>
      <c r="AK66" s="9">
        <f ca="1">AF66*AH66</f>
        <v>277657644</v>
      </c>
      <c r="AL66" s="9">
        <f ca="1">AI66*AJ66</f>
        <v>277657644</v>
      </c>
      <c r="AM66" s="9">
        <f ca="1">AL66-1000*INT(AL66/1000)</f>
        <v>644</v>
      </c>
      <c r="AN66" s="9" t="str">
        <f ca="1">TEXT(AL66,0)</f>
        <v>277657644</v>
      </c>
      <c r="AP66" s="9" t="str">
        <f ca="1">RIGHT(AN66,3)</f>
        <v>644</v>
      </c>
      <c r="AQ66" s="9" t="str">
        <f ca="1">TEXT(AK66,0)</f>
        <v>277657644</v>
      </c>
      <c r="AS66" s="9">
        <f ca="1">LEN(AQ66)</f>
        <v>9</v>
      </c>
      <c r="AT66" s="9" t="str">
        <f ca="1">LEFT(AQ66,AS66-3)</f>
        <v>277657</v>
      </c>
      <c r="AV66" s="9" t="str">
        <f ca="1">AT66&amp;AP66</f>
        <v>277657644</v>
      </c>
    </row>
    <row r="67" spans="4:48" x14ac:dyDescent="0.2">
      <c r="AL67" s="9">
        <f ca="1">INT(LOG(AF68+0.5))+1</f>
        <v>4</v>
      </c>
      <c r="AM67" s="9">
        <f ca="1">INT(LOG(AH68+0.5))+1</f>
        <v>5</v>
      </c>
      <c r="AN67" s="9">
        <f ca="1">AL67+AM67-1</f>
        <v>8</v>
      </c>
    </row>
    <row r="68" spans="4:48" x14ac:dyDescent="0.2">
      <c r="D68" s="9"/>
      <c r="AF68" s="9">
        <f ca="1">INT(RAND()*9*10^(AB41-1)+10^(AB41-1))</f>
        <v>9265</v>
      </c>
      <c r="AH68" s="9">
        <f ca="1">INT(RAND()*9*10^(AA41-1)+10^(AA41-1))</f>
        <v>10356</v>
      </c>
      <c r="AI68" s="9">
        <f ca="1">AF68-10000000*INT(AF68/10000000)</f>
        <v>9265</v>
      </c>
      <c r="AJ68" s="9">
        <f ca="1">AH68-100000000*INT(AH68/100000000)</f>
        <v>10356</v>
      </c>
      <c r="AK68" s="9">
        <f ca="1">AF68*AH68</f>
        <v>95948340</v>
      </c>
      <c r="AL68" s="9">
        <f ca="1">AI68*AJ68</f>
        <v>95948340</v>
      </c>
      <c r="AM68" s="9">
        <f ca="1">AL68-1000*INT(AL68/1000)</f>
        <v>340</v>
      </c>
      <c r="AN68" s="9" t="str">
        <f ca="1">TEXT(AL68,0)</f>
        <v>95948340</v>
      </c>
      <c r="AP68" s="9" t="str">
        <f ca="1">RIGHT(AN68,3)</f>
        <v>340</v>
      </c>
      <c r="AQ68" s="9" t="str">
        <f ca="1">TEXT(AK68,0)</f>
        <v>95948340</v>
      </c>
      <c r="AS68" s="9">
        <f ca="1">LEN(AQ68)</f>
        <v>8</v>
      </c>
      <c r="AT68" s="9" t="str">
        <f ca="1">LEFT(AQ68,AS68-3)</f>
        <v>95948</v>
      </c>
      <c r="AV68" s="9" t="str">
        <f ca="1">AT68&amp;AP68</f>
        <v>95948340</v>
      </c>
    </row>
    <row r="69" spans="4:48" x14ac:dyDescent="0.2">
      <c r="AL69" s="9" t="e">
        <f ca="1">INT(LOG(AF70+0.5))+1</f>
        <v>#REF!</v>
      </c>
      <c r="AM69" s="9" t="e">
        <f ca="1">INT(LOG(AH70+0.5))+1</f>
        <v>#REF!</v>
      </c>
      <c r="AN69" s="9" t="e">
        <f ca="1">AL69+AM69-1</f>
        <v>#REF!</v>
      </c>
    </row>
    <row r="70" spans="4:48" x14ac:dyDescent="0.2">
      <c r="D70" s="9"/>
      <c r="AF70" s="9" t="e">
        <f ca="1">INT(RAND()*9*10^(#REF!-1)+10^(#REF!-1))</f>
        <v>#REF!</v>
      </c>
      <c r="AH70" s="9" t="e">
        <f ca="1">INT(RAND()*9*10^(#REF!-1)+10^(#REF!-1))</f>
        <v>#REF!</v>
      </c>
      <c r="AI70" s="9" t="e">
        <f ca="1">AF70-10000000*INT(AF70/10000000)</f>
        <v>#REF!</v>
      </c>
      <c r="AJ70" s="9" t="e">
        <f ca="1">AH70-100000000*INT(AH70/100000000)</f>
        <v>#REF!</v>
      </c>
      <c r="AK70" s="9" t="e">
        <f ca="1">AF70*AH70</f>
        <v>#REF!</v>
      </c>
      <c r="AL70" s="9" t="e">
        <f ca="1">AI70*AJ70</f>
        <v>#REF!</v>
      </c>
      <c r="AM70" s="9" t="e">
        <f ca="1">AL70-1000*INT(AL70/1000)</f>
        <v>#REF!</v>
      </c>
      <c r="AN70" s="9" t="e">
        <f ca="1">TEXT(AL70,0)</f>
        <v>#REF!</v>
      </c>
      <c r="AP70" s="9" t="e">
        <f ca="1">RIGHT(AN70,3)</f>
        <v>#REF!</v>
      </c>
      <c r="AQ70" s="9" t="e">
        <f ca="1">TEXT(AK70,0)</f>
        <v>#REF!</v>
      </c>
      <c r="AS70" s="9" t="e">
        <f ca="1">LEN(AQ70)</f>
        <v>#REF!</v>
      </c>
      <c r="AT70" s="9" t="e">
        <f ca="1">LEFT(AQ70,AS70-3)</f>
        <v>#REF!</v>
      </c>
      <c r="AV70" s="9" t="e">
        <f ca="1">AT70&amp;AP70</f>
        <v>#REF!</v>
      </c>
    </row>
    <row r="71" spans="4:48" x14ac:dyDescent="0.2">
      <c r="AL71" s="9">
        <f ca="1">INT(LOG(AF72+0.5))+1</f>
        <v>5</v>
      </c>
      <c r="AM71" s="9">
        <f ca="1">INT(LOG(AH72+0.5))+1</f>
        <v>5</v>
      </c>
      <c r="AN71" s="9">
        <f ca="1">AL71+AM71-1</f>
        <v>9</v>
      </c>
    </row>
    <row r="72" spans="4:48" x14ac:dyDescent="0.2">
      <c r="D72" s="9"/>
      <c r="AF72" s="9">
        <f ca="1">INT(RAND()*9*10^(AB43-1)+10^(AB43-1))</f>
        <v>55579</v>
      </c>
      <c r="AH72" s="9">
        <f ca="1">INT(RAND()*9*10^(AA43-1)+10^(AA43-1))</f>
        <v>29946</v>
      </c>
      <c r="AI72" s="9">
        <f ca="1">AF72-10000000*INT(AF72/10000000)</f>
        <v>55579</v>
      </c>
      <c r="AJ72" s="9">
        <f ca="1">AH72-100000000*INT(AH72/100000000)</f>
        <v>29946</v>
      </c>
      <c r="AK72" s="9">
        <f ca="1">AF72*AH72</f>
        <v>1664368734</v>
      </c>
      <c r="AL72" s="9">
        <f ca="1">AI72*AJ72</f>
        <v>1664368734</v>
      </c>
      <c r="AM72" s="9">
        <f ca="1">AL72-1000*INT(AL72/1000)</f>
        <v>734</v>
      </c>
      <c r="AN72" s="9" t="str">
        <f ca="1">TEXT(AL72,0)</f>
        <v>1664368734</v>
      </c>
      <c r="AP72" s="9" t="str">
        <f ca="1">RIGHT(AN72,3)</f>
        <v>734</v>
      </c>
      <c r="AQ72" s="9" t="str">
        <f ca="1">TEXT(AK72,0)</f>
        <v>1664368734</v>
      </c>
      <c r="AS72" s="9">
        <f ca="1">LEN(AQ72)</f>
        <v>10</v>
      </c>
      <c r="AT72" s="9" t="str">
        <f ca="1">LEFT(AQ72,AS72-3)</f>
        <v>1664368</v>
      </c>
      <c r="AV72" s="9" t="str">
        <f ca="1">AT72&amp;AP72</f>
        <v>1664368734</v>
      </c>
    </row>
    <row r="75" spans="4:48" ht="3" customHeight="1" x14ac:dyDescent="0.2"/>
  </sheetData>
  <printOptions horizontalCentered="1"/>
  <pageMargins left="0" right="0" top="0.39370078740157483" bottom="0" header="0" footer="0"/>
  <pageSetup paperSize="9" scale="91" orientation="portrait" r:id="rId1"/>
  <headerFooter>
    <oddHeader>&amp;C&amp;16Juniors 2</oddHeader>
    <oddFooter>&amp;R&amp;24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O39"/>
  <sheetViews>
    <sheetView workbookViewId="0"/>
  </sheetViews>
  <sheetFormatPr defaultColWidth="9.140625" defaultRowHeight="12.75" x14ac:dyDescent="0.2"/>
  <cols>
    <col min="1" max="1" width="1.42578125" customWidth="1"/>
    <col min="2" max="2" width="15.140625" customWidth="1"/>
    <col min="3" max="3" width="7.140625" style="1" customWidth="1"/>
    <col min="4" max="4" width="15.28515625" customWidth="1"/>
    <col min="5" max="5" width="6.7109375" customWidth="1"/>
    <col min="6" max="6" width="11.85546875" customWidth="1"/>
    <col min="7" max="7" width="3" style="5" customWidth="1"/>
    <col min="8" max="8" width="4.5703125" customWidth="1"/>
    <col min="9" max="9" width="17.5703125" style="22" customWidth="1"/>
    <col min="10" max="10" width="1.140625" customWidth="1"/>
    <col min="11" max="11" width="8.140625" customWidth="1"/>
    <col min="12" max="12" width="0.85546875" style="11" customWidth="1"/>
    <col min="13" max="23" width="8" style="11" hidden="1" customWidth="1"/>
    <col min="24" max="29" width="0" hidden="1" customWidth="1"/>
    <col min="30" max="30" width="21.7109375" hidden="1" customWidth="1"/>
    <col min="31" max="31" width="0" hidden="1" customWidth="1"/>
    <col min="32" max="32" width="9.28515625" hidden="1" customWidth="1"/>
    <col min="33" max="33" width="0" hidden="1" customWidth="1"/>
    <col min="34" max="34" width="18.85546875" hidden="1" customWidth="1"/>
    <col min="35" max="35" width="10" hidden="1" customWidth="1"/>
    <col min="36" max="45" width="0" hidden="1" customWidth="1"/>
  </cols>
  <sheetData>
    <row r="1" spans="2:41" ht="6.75" customHeight="1" x14ac:dyDescent="0.2">
      <c r="L1" s="11" t="s">
        <v>2</v>
      </c>
      <c r="Q1" s="11">
        <v>2</v>
      </c>
      <c r="S1" s="11">
        <v>15</v>
      </c>
    </row>
    <row r="2" spans="2:41" ht="18" x14ac:dyDescent="0.25">
      <c r="B2" s="61" t="s">
        <v>240</v>
      </c>
      <c r="C2" s="53"/>
      <c r="D2" s="42"/>
      <c r="E2" s="42"/>
      <c r="F2" s="42"/>
      <c r="G2" s="53"/>
      <c r="H2" s="41"/>
      <c r="J2" s="42"/>
      <c r="K2" s="73" t="s">
        <v>175</v>
      </c>
      <c r="N2" s="167"/>
      <c r="O2" s="167" t="str">
        <f>IF(Q2&lt;Q1,"NO",IF(Q2&gt;S1,"NO",IF(S2&lt;Q1,"NO",IF(S2&gt;S1,"NO",IF(Q2&gt;S2,"NO",IF(Q2&gt;INT(Q2),"NO",IF(S2&gt;INT(S2),"NO","OK")))))))</f>
        <v>OK</v>
      </c>
      <c r="P2" s="12" t="s">
        <v>8</v>
      </c>
      <c r="Q2" s="169">
        <v>2</v>
      </c>
      <c r="R2" s="12" t="s">
        <v>9</v>
      </c>
      <c r="S2" s="169">
        <v>8</v>
      </c>
      <c r="V2" s="11">
        <f>S2-Q2</f>
        <v>6</v>
      </c>
      <c r="AB2" s="31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</row>
    <row r="3" spans="2:41" ht="20.25" customHeight="1" x14ac:dyDescent="0.25">
      <c r="B3" s="60"/>
      <c r="C3" s="60"/>
      <c r="D3" s="60"/>
      <c r="E3" s="60"/>
      <c r="F3" s="60"/>
      <c r="G3" s="60"/>
      <c r="H3" s="42"/>
      <c r="I3" s="90"/>
      <c r="J3" s="42"/>
      <c r="K3" s="73" t="s">
        <v>176</v>
      </c>
      <c r="M3" s="12" t="s">
        <v>192</v>
      </c>
      <c r="Q3" s="167" t="s">
        <v>73</v>
      </c>
      <c r="U3" s="12" t="s">
        <v>69</v>
      </c>
      <c r="V3" s="12" t="s">
        <v>5</v>
      </c>
      <c r="AB3" s="1" t="s">
        <v>74</v>
      </c>
      <c r="AC3" s="1" t="s">
        <v>75</v>
      </c>
      <c r="AD3" s="1" t="s">
        <v>76</v>
      </c>
      <c r="AE3" s="1"/>
      <c r="AF3" s="1" t="s">
        <v>77</v>
      </c>
      <c r="AG3" s="1"/>
      <c r="AH3" s="1" t="s">
        <v>78</v>
      </c>
      <c r="AI3" s="1" t="s">
        <v>29</v>
      </c>
      <c r="AJ3" s="1"/>
      <c r="AK3" s="1" t="s">
        <v>79</v>
      </c>
      <c r="AL3" s="1"/>
      <c r="AM3" s="1"/>
      <c r="AN3" s="1"/>
      <c r="AO3" s="1"/>
    </row>
    <row r="4" spans="2:41" ht="24.75" customHeight="1" thickBot="1" x14ac:dyDescent="0.35">
      <c r="B4" s="82">
        <f ca="1">AD4</f>
        <v>28</v>
      </c>
      <c r="C4" s="91" t="s">
        <v>386</v>
      </c>
      <c r="D4" s="82">
        <f ca="1">AF4</f>
        <v>7</v>
      </c>
      <c r="E4" s="71"/>
      <c r="F4" s="71"/>
      <c r="G4" s="78" t="s">
        <v>1</v>
      </c>
      <c r="H4" s="71"/>
      <c r="I4" s="88">
        <f ca="1">B4/D4</f>
        <v>4</v>
      </c>
      <c r="J4" s="71"/>
      <c r="K4" s="75">
        <f>V4+M4</f>
        <v>2</v>
      </c>
      <c r="M4" s="11">
        <v>0</v>
      </c>
      <c r="U4" s="11">
        <v>1</v>
      </c>
      <c r="V4" s="11">
        <f>Q2</f>
        <v>2</v>
      </c>
      <c r="X4">
        <f>IF(V4=2,1,IF(V4&gt;12,2*V4-23,2))</f>
        <v>1</v>
      </c>
      <c r="Y4">
        <f>INT(V4/1.5)</f>
        <v>1</v>
      </c>
      <c r="Z4">
        <f ca="1">INT(RAND()*(Y4-X4+1)+X4)</f>
        <v>1</v>
      </c>
      <c r="AA4">
        <f ca="1">V4+1-INT(Z4/2+0.5)</f>
        <v>2</v>
      </c>
      <c r="AB4">
        <f ca="1">AA4</f>
        <v>2</v>
      </c>
      <c r="AC4">
        <f ca="1">Z4</f>
        <v>1</v>
      </c>
      <c r="AD4">
        <f ca="1">IF(AG4&lt;AB4,AJ4+AF4,AJ4)</f>
        <v>28</v>
      </c>
      <c r="AF4">
        <f ca="1">IF(AC2&gt;1,INT(RAND()*9*10^(AC4-1)+10^(AC4-1)),INT(8*RAND()+2))</f>
        <v>7</v>
      </c>
      <c r="AG4">
        <f ca="1">INT(LOG(AJ4-0.05)+1)</f>
        <v>2</v>
      </c>
      <c r="AH4">
        <f ca="1">INT(RAND()*9*10^(AB4-1)+10^(AB4-1))</f>
        <v>30</v>
      </c>
      <c r="AI4">
        <f ca="1">INT(AH4/AF4)</f>
        <v>4</v>
      </c>
      <c r="AJ4">
        <f ca="1">AI4*AF4</f>
        <v>28</v>
      </c>
      <c r="AK4">
        <f ca="1">INT(AB4+0.5*AC4-0.5)</f>
        <v>2</v>
      </c>
    </row>
    <row r="5" spans="2:41" ht="15.75" customHeight="1" x14ac:dyDescent="0.25">
      <c r="B5" s="71"/>
      <c r="C5" s="81"/>
      <c r="D5" s="82"/>
      <c r="E5" s="71"/>
      <c r="F5" s="71"/>
      <c r="G5" s="78"/>
      <c r="H5" s="71"/>
      <c r="I5" s="166"/>
      <c r="J5" s="71"/>
      <c r="K5" s="75"/>
    </row>
    <row r="6" spans="2:41" ht="15.75" customHeight="1" thickBot="1" x14ac:dyDescent="0.35">
      <c r="B6" s="82">
        <f ca="1">AD6</f>
        <v>66</v>
      </c>
      <c r="C6" s="91" t="s">
        <v>386</v>
      </c>
      <c r="D6" s="82">
        <f ca="1">AF6</f>
        <v>6</v>
      </c>
      <c r="E6" s="71"/>
      <c r="F6" s="71"/>
      <c r="G6" s="78" t="s">
        <v>1</v>
      </c>
      <c r="H6" s="71"/>
      <c r="I6" s="88">
        <f ca="1">B6/D6</f>
        <v>11</v>
      </c>
      <c r="J6" s="71"/>
      <c r="K6" s="75">
        <f>V6+M6</f>
        <v>2</v>
      </c>
      <c r="M6" s="11">
        <v>0</v>
      </c>
      <c r="P6" s="12"/>
      <c r="Q6" s="12" t="s">
        <v>184</v>
      </c>
      <c r="R6" s="12" t="s">
        <v>185</v>
      </c>
      <c r="S6" s="12" t="s">
        <v>186</v>
      </c>
      <c r="U6" s="11">
        <f>U4+1</f>
        <v>2</v>
      </c>
      <c r="V6" s="11">
        <f>INT(0.5+(V$2/16*(U6-1)))+Q$2</f>
        <v>2</v>
      </c>
      <c r="X6">
        <f>IF(V6=2,1,IF(V6&gt;12,2*V6-23,2))</f>
        <v>1</v>
      </c>
      <c r="Y6">
        <f>INT(V6/1.5)</f>
        <v>1</v>
      </c>
      <c r="Z6">
        <f ca="1">INT(RAND()*(Y6-X6+1)+X6)</f>
        <v>1</v>
      </c>
      <c r="AA6">
        <f ca="1">V6+1-INT(Z6/2+0.5)</f>
        <v>2</v>
      </c>
      <c r="AB6">
        <f ca="1">AA6</f>
        <v>2</v>
      </c>
      <c r="AC6">
        <f ca="1">Z6</f>
        <v>1</v>
      </c>
      <c r="AD6">
        <f ca="1">IF(AG6&lt;AB6,AJ6+AF6,AJ6)</f>
        <v>66</v>
      </c>
      <c r="AF6">
        <f ca="1">IF(AC4&gt;1,INT(RAND()*9*10^(AC6-1)+10^(AC6-1)),INT(8*RAND()+2))</f>
        <v>6</v>
      </c>
      <c r="AG6">
        <f ca="1">INT(LOG(AJ6-0.05)+1)</f>
        <v>2</v>
      </c>
      <c r="AH6">
        <f ca="1">INT(RAND()*9*10^(AB6-1)+10^(AB6-1))</f>
        <v>68</v>
      </c>
      <c r="AI6">
        <f ca="1">INT(AH6/AF6)</f>
        <v>11</v>
      </c>
      <c r="AJ6">
        <f ca="1">AI6*AF6</f>
        <v>66</v>
      </c>
      <c r="AK6">
        <f ca="1">INT(AB6+0.5*AC6-0.5)</f>
        <v>2</v>
      </c>
    </row>
    <row r="7" spans="2:41" ht="15.75" customHeight="1" x14ac:dyDescent="0.25">
      <c r="B7" s="71"/>
      <c r="C7" s="81"/>
      <c r="D7" s="71"/>
      <c r="E7" s="71"/>
      <c r="F7" s="71"/>
      <c r="G7" s="77"/>
      <c r="H7" s="71"/>
      <c r="I7" s="166"/>
      <c r="J7" s="71"/>
      <c r="K7" s="75"/>
      <c r="P7" s="12"/>
      <c r="Q7" s="12"/>
      <c r="R7" s="12"/>
    </row>
    <row r="8" spans="2:41" ht="15.75" customHeight="1" thickBot="1" x14ac:dyDescent="0.35">
      <c r="B8" s="82">
        <f ca="1">AD8</f>
        <v>423</v>
      </c>
      <c r="C8" s="91" t="s">
        <v>386</v>
      </c>
      <c r="D8" s="82">
        <f ca="1">AF8</f>
        <v>9</v>
      </c>
      <c r="E8" s="71"/>
      <c r="F8" s="71"/>
      <c r="G8" s="78" t="s">
        <v>1</v>
      </c>
      <c r="H8" s="71"/>
      <c r="I8" s="88">
        <f ca="1">B8/D8</f>
        <v>47</v>
      </c>
      <c r="J8" s="71"/>
      <c r="K8" s="75">
        <f>V8+M8</f>
        <v>3</v>
      </c>
      <c r="M8" s="11">
        <v>0</v>
      </c>
      <c r="P8" s="12" t="s">
        <v>187</v>
      </c>
      <c r="Q8" s="12">
        <v>2</v>
      </c>
      <c r="R8" s="12">
        <v>2</v>
      </c>
      <c r="S8" s="11">
        <v>2</v>
      </c>
      <c r="U8" s="11">
        <f>U6+1</f>
        <v>3</v>
      </c>
      <c r="V8" s="11">
        <f>INT(0.5+(V$2/16*(U8-1)))+Q$2</f>
        <v>3</v>
      </c>
      <c r="X8">
        <f>IF(V8=2,1,IF(V8&gt;12,2*V8-23,2))</f>
        <v>2</v>
      </c>
      <c r="Y8">
        <f>INT(V8/1.5)</f>
        <v>2</v>
      </c>
      <c r="Z8">
        <f ca="1">INT(RAND()*(Y8-X8+1)+X8)</f>
        <v>2</v>
      </c>
      <c r="AA8">
        <f ca="1">V8+1-INT(Z8/2+0.5)</f>
        <v>3</v>
      </c>
      <c r="AB8">
        <f ca="1">AA8</f>
        <v>3</v>
      </c>
      <c r="AC8">
        <f ca="1">Z8</f>
        <v>2</v>
      </c>
      <c r="AD8">
        <f ca="1">IF(AG8&lt;AB8,AJ8+AF8,AJ8)</f>
        <v>423</v>
      </c>
      <c r="AF8">
        <f ca="1">IF(AC6&gt;1,INT(RAND()*9*10^(AC8-1)+10^(AC8-1)),INT(8*RAND()+2))</f>
        <v>9</v>
      </c>
      <c r="AG8">
        <f ca="1">INT(LOG(AJ8-0.05)+1)</f>
        <v>3</v>
      </c>
      <c r="AH8">
        <f ca="1">INT(RAND()*9*10^(AB8-1)+10^(AB8-1))</f>
        <v>424</v>
      </c>
      <c r="AI8">
        <f ca="1">INT(AH8/AF8)</f>
        <v>47</v>
      </c>
      <c r="AJ8">
        <f ca="1">AI8*AF8</f>
        <v>423</v>
      </c>
      <c r="AK8">
        <f ca="1">INT(AB8+0.5*AC8-0.5)</f>
        <v>3</v>
      </c>
    </row>
    <row r="9" spans="2:41" ht="15.75" customHeight="1" x14ac:dyDescent="0.25">
      <c r="B9" s="71"/>
      <c r="C9" s="81"/>
      <c r="D9" s="71"/>
      <c r="E9" s="71"/>
      <c r="F9" s="71"/>
      <c r="G9" s="77"/>
      <c r="H9" s="71"/>
      <c r="I9" s="166"/>
      <c r="J9" s="71"/>
      <c r="K9" s="75"/>
    </row>
    <row r="10" spans="2:41" ht="15.75" customHeight="1" thickBot="1" x14ac:dyDescent="0.35">
      <c r="B10" s="82">
        <f ca="1">AD10</f>
        <v>690</v>
      </c>
      <c r="C10" s="91" t="s">
        <v>386</v>
      </c>
      <c r="D10" s="82">
        <f ca="1">AF10</f>
        <v>23</v>
      </c>
      <c r="E10" s="71"/>
      <c r="F10" s="71"/>
      <c r="G10" s="78" t="s">
        <v>1</v>
      </c>
      <c r="H10" s="71"/>
      <c r="I10" s="88">
        <f ca="1">B10/D10</f>
        <v>30</v>
      </c>
      <c r="J10" s="71"/>
      <c r="K10" s="75">
        <f>V10+M10</f>
        <v>3</v>
      </c>
      <c r="M10" s="11">
        <v>0</v>
      </c>
      <c r="P10" s="12" t="s">
        <v>188</v>
      </c>
      <c r="Q10" s="11">
        <v>7</v>
      </c>
      <c r="R10" s="11">
        <v>6</v>
      </c>
      <c r="S10" s="11">
        <v>7</v>
      </c>
      <c r="U10" s="11">
        <f>U8+1</f>
        <v>4</v>
      </c>
      <c r="V10" s="11">
        <f>INT(0.5+(V$2/16*(U10-1)))+Q$2</f>
        <v>3</v>
      </c>
      <c r="X10">
        <f>IF(V10=2,1,IF(V10&gt;12,2*V10-23,2))</f>
        <v>2</v>
      </c>
      <c r="Y10">
        <f>INT(V10/1.5)</f>
        <v>2</v>
      </c>
      <c r="Z10">
        <f ca="1">INT(RAND()*(Y10-X10+1)+X10)</f>
        <v>2</v>
      </c>
      <c r="AA10">
        <f ca="1">V10+1-INT(Z10/2+0.5)</f>
        <v>3</v>
      </c>
      <c r="AB10">
        <f ca="1">AA10</f>
        <v>3</v>
      </c>
      <c r="AC10">
        <f ca="1">Z10</f>
        <v>2</v>
      </c>
      <c r="AD10">
        <f ca="1">IF(AG10&lt;AB10,AJ10+AF10,AJ10)</f>
        <v>690</v>
      </c>
      <c r="AF10">
        <f ca="1">IF(AC8&gt;1,INT(RAND()*9*10^(AC10-1)+10^(AC10-1)),INT(8*RAND()+2))</f>
        <v>23</v>
      </c>
      <c r="AG10">
        <f ca="1">INT(LOG(AJ10-0.05)+1)</f>
        <v>3</v>
      </c>
      <c r="AH10">
        <f ca="1">INT(RAND()*9*10^(AB10-1)+10^(AB10-1))</f>
        <v>704</v>
      </c>
      <c r="AI10">
        <f ca="1">INT(AH10/AF10)</f>
        <v>30</v>
      </c>
      <c r="AJ10">
        <f ca="1">AI10*AF10</f>
        <v>690</v>
      </c>
      <c r="AK10">
        <f ca="1">INT(AB10+0.5*AC10-0.5)</f>
        <v>3</v>
      </c>
    </row>
    <row r="11" spans="2:41" ht="15.75" customHeight="1" x14ac:dyDescent="0.25">
      <c r="B11" s="71"/>
      <c r="C11" s="81"/>
      <c r="D11" s="71"/>
      <c r="E11" s="71"/>
      <c r="F11" s="71"/>
      <c r="G11" s="77"/>
      <c r="H11" s="71"/>
      <c r="I11" s="166"/>
      <c r="J11" s="71"/>
      <c r="K11" s="75"/>
      <c r="P11" s="12"/>
    </row>
    <row r="12" spans="2:41" ht="15.75" customHeight="1" thickBot="1" x14ac:dyDescent="0.35">
      <c r="B12" s="82">
        <f ca="1">AD12</f>
        <v>1215</v>
      </c>
      <c r="C12" s="91" t="s">
        <v>386</v>
      </c>
      <c r="D12" s="82">
        <f ca="1">AF12</f>
        <v>81</v>
      </c>
      <c r="E12" s="71"/>
      <c r="F12" s="71"/>
      <c r="G12" s="78" t="s">
        <v>1</v>
      </c>
      <c r="H12" s="71"/>
      <c r="I12" s="88">
        <f ca="1">B12/D12</f>
        <v>15</v>
      </c>
      <c r="J12" s="71"/>
      <c r="K12" s="75">
        <f>V12+M12</f>
        <v>4</v>
      </c>
      <c r="M12" s="11">
        <v>0</v>
      </c>
      <c r="P12" s="12" t="s">
        <v>189</v>
      </c>
      <c r="Q12" s="11">
        <v>78</v>
      </c>
      <c r="R12" s="11">
        <v>66</v>
      </c>
      <c r="S12" s="11">
        <v>87</v>
      </c>
      <c r="U12" s="11">
        <f>U10+1</f>
        <v>5</v>
      </c>
      <c r="V12" s="11">
        <f>INT(0.5+(V$2/16*(U12-1)))+Q$2</f>
        <v>4</v>
      </c>
      <c r="X12">
        <f>IF(V12=2,1,IF(V12&gt;12,2*V12-23,2))</f>
        <v>2</v>
      </c>
      <c r="Y12">
        <f>INT(V12/1.5)</f>
        <v>2</v>
      </c>
      <c r="Z12">
        <f ca="1">INT(RAND()*(Y12-X12+1)+X12)</f>
        <v>2</v>
      </c>
      <c r="AA12">
        <f ca="1">V12+1-INT(Z12/2+0.5)</f>
        <v>4</v>
      </c>
      <c r="AB12">
        <f ca="1">AA12</f>
        <v>4</v>
      </c>
      <c r="AC12">
        <f ca="1">Z12</f>
        <v>2</v>
      </c>
      <c r="AD12">
        <f ca="1">IF(AG12&lt;AB12,AJ12+AF12,AJ12)</f>
        <v>1215</v>
      </c>
      <c r="AF12">
        <f ca="1">IF(AC10&gt;1,INT(RAND()*9*10^(AC12-1)+10^(AC12-1)),INT(8*RAND()+2))</f>
        <v>81</v>
      </c>
      <c r="AG12">
        <f ca="1">INT(LOG(AJ12-0.05)+1)</f>
        <v>4</v>
      </c>
      <c r="AH12">
        <f ca="1">INT(RAND()*9*10^(AB12-1)+10^(AB12-1))</f>
        <v>1279</v>
      </c>
      <c r="AI12">
        <f ca="1">INT(AH12/AF12)</f>
        <v>15</v>
      </c>
      <c r="AJ12">
        <f ca="1">AI12*AF12</f>
        <v>1215</v>
      </c>
      <c r="AK12">
        <f ca="1">INT(AB12+0.5*AC12-0.5)</f>
        <v>4</v>
      </c>
    </row>
    <row r="13" spans="2:41" ht="15.75" customHeight="1" x14ac:dyDescent="0.25">
      <c r="B13" s="71"/>
      <c r="C13" s="81"/>
      <c r="D13" s="71"/>
      <c r="E13" s="71"/>
      <c r="F13" s="71"/>
      <c r="G13" s="77"/>
      <c r="H13" s="71"/>
      <c r="I13" s="166"/>
      <c r="J13" s="71"/>
      <c r="K13" s="75"/>
      <c r="P13" s="12"/>
    </row>
    <row r="14" spans="2:41" ht="15.75" customHeight="1" thickBot="1" x14ac:dyDescent="0.35">
      <c r="B14" s="82">
        <f ca="1">AD14</f>
        <v>7310</v>
      </c>
      <c r="C14" s="91" t="s">
        <v>386</v>
      </c>
      <c r="D14" s="82">
        <f ca="1">AF14</f>
        <v>85</v>
      </c>
      <c r="E14" s="71"/>
      <c r="F14" s="71"/>
      <c r="G14" s="78" t="s">
        <v>1</v>
      </c>
      <c r="H14" s="71"/>
      <c r="I14" s="88">
        <f ca="1">B14/D14</f>
        <v>86</v>
      </c>
      <c r="J14" s="71"/>
      <c r="K14" s="75">
        <f>V14+M14</f>
        <v>3</v>
      </c>
      <c r="M14" s="11">
        <v>-1</v>
      </c>
      <c r="P14" s="12" t="s">
        <v>183</v>
      </c>
      <c r="Q14" s="11">
        <v>17</v>
      </c>
      <c r="R14" s="11">
        <v>17</v>
      </c>
      <c r="S14" s="11">
        <v>17</v>
      </c>
      <c r="U14" s="11">
        <f>U12+1</f>
        <v>6</v>
      </c>
      <c r="V14" s="11">
        <f>INT(0.5+(V$2/16*(U14-1)))+Q$2</f>
        <v>4</v>
      </c>
      <c r="X14">
        <f>IF(V14=2,1,IF(V14&gt;12,2*V14-23,2))</f>
        <v>2</v>
      </c>
      <c r="Y14">
        <f>INT(V14/1.5)</f>
        <v>2</v>
      </c>
      <c r="Z14">
        <f ca="1">INT(RAND()*(Y14-X14+1)+X14)</f>
        <v>2</v>
      </c>
      <c r="AA14">
        <f ca="1">V14+1-INT(Z14/2+0.5)</f>
        <v>4</v>
      </c>
      <c r="AB14">
        <f ca="1">AA14</f>
        <v>4</v>
      </c>
      <c r="AC14">
        <f ca="1">Z14</f>
        <v>2</v>
      </c>
      <c r="AD14">
        <f ca="1">IF(AG14&lt;AB14,AJ14+AF14,AJ14)</f>
        <v>7310</v>
      </c>
      <c r="AF14">
        <f ca="1">IF(AC12&gt;1,INT(RAND()*9*10^(AC14-1)+10^(AC14-1)),INT(8*RAND()+2))</f>
        <v>85</v>
      </c>
      <c r="AG14">
        <f ca="1">INT(LOG(AJ14-0.05)+1)</f>
        <v>4</v>
      </c>
      <c r="AH14">
        <f ca="1">INT(RAND()*9*10^(AB14-1)+10^(AB14-1))</f>
        <v>7343</v>
      </c>
      <c r="AI14">
        <f ca="1">INT(AH14/AF14)</f>
        <v>86</v>
      </c>
      <c r="AJ14">
        <f ca="1">AI14*AF14</f>
        <v>7310</v>
      </c>
      <c r="AK14">
        <f ca="1">INT(AB14+0.5*AC14-0.5)</f>
        <v>4</v>
      </c>
    </row>
    <row r="15" spans="2:41" ht="15.75" customHeight="1" x14ac:dyDescent="0.25">
      <c r="B15" s="71"/>
      <c r="C15" s="81"/>
      <c r="D15" s="71"/>
      <c r="E15" s="71"/>
      <c r="F15" s="71"/>
      <c r="G15" s="77"/>
      <c r="H15" s="71"/>
      <c r="I15" s="166"/>
      <c r="J15" s="71"/>
      <c r="K15" s="75"/>
    </row>
    <row r="16" spans="2:41" ht="15.75" customHeight="1" thickBot="1" x14ac:dyDescent="0.35">
      <c r="B16" s="82">
        <f ca="1">AD16</f>
        <v>5742</v>
      </c>
      <c r="C16" s="91" t="s">
        <v>386</v>
      </c>
      <c r="D16" s="82">
        <f ca="1">AF16</f>
        <v>58</v>
      </c>
      <c r="E16" s="71"/>
      <c r="F16" s="71"/>
      <c r="G16" s="78" t="s">
        <v>1</v>
      </c>
      <c r="H16" s="71"/>
      <c r="I16" s="88">
        <f ca="1">B16/D16</f>
        <v>99</v>
      </c>
      <c r="J16" s="71"/>
      <c r="K16" s="75">
        <f>V16+M16</f>
        <v>3</v>
      </c>
      <c r="M16" s="11">
        <v>-1</v>
      </c>
      <c r="U16" s="11">
        <f>U14+1</f>
        <v>7</v>
      </c>
      <c r="V16" s="11">
        <f>INT(0.5+(V$2/16*(U16-1)))+Q$2</f>
        <v>4</v>
      </c>
      <c r="X16">
        <f>IF(V16=2,1,IF(V16&gt;12,2*V16-23,2))</f>
        <v>2</v>
      </c>
      <c r="Y16">
        <f>INT(V16/1.5)</f>
        <v>2</v>
      </c>
      <c r="Z16">
        <f ca="1">INT(RAND()*(Y16-X16+1)+X16)</f>
        <v>2</v>
      </c>
      <c r="AA16">
        <f ca="1">V16+1-INT(Z16/2+0.5)</f>
        <v>4</v>
      </c>
      <c r="AB16">
        <f ca="1">AA16</f>
        <v>4</v>
      </c>
      <c r="AC16">
        <f ca="1">Z16</f>
        <v>2</v>
      </c>
      <c r="AD16">
        <f ca="1">IF(AG16&lt;AB16,AJ16+AF16,AJ16)</f>
        <v>5742</v>
      </c>
      <c r="AF16">
        <f ca="1">IF(AC14&gt;1,INT(RAND()*9*10^(AC16-1)+10^(AC16-1)),INT(8*RAND()+2))</f>
        <v>58</v>
      </c>
      <c r="AG16">
        <f ca="1">INT(LOG(AJ16-0.05)+1)</f>
        <v>4</v>
      </c>
      <c r="AH16">
        <f ca="1">INT(RAND()*9*10^(AB16-1)+10^(AB16-1))</f>
        <v>5748</v>
      </c>
      <c r="AI16">
        <f ca="1">INT(AH16/AF16)</f>
        <v>99</v>
      </c>
      <c r="AJ16">
        <f ca="1">AI16*AF16</f>
        <v>5742</v>
      </c>
      <c r="AK16">
        <f ca="1">INT(AB16+0.5*AC16-0.5)</f>
        <v>4</v>
      </c>
    </row>
    <row r="17" spans="2:37" ht="15.75" customHeight="1" x14ac:dyDescent="0.25">
      <c r="B17" s="71"/>
      <c r="C17" s="81"/>
      <c r="D17" s="82"/>
      <c r="E17" s="71"/>
      <c r="F17" s="71"/>
      <c r="G17" s="78"/>
      <c r="H17" s="71"/>
      <c r="I17" s="166"/>
      <c r="J17" s="71"/>
      <c r="K17" s="75"/>
    </row>
    <row r="18" spans="2:37" ht="15.75" customHeight="1" thickBot="1" x14ac:dyDescent="0.35">
      <c r="B18" s="82">
        <f ca="1">AD18</f>
        <v>2976</v>
      </c>
      <c r="C18" s="91" t="s">
        <v>386</v>
      </c>
      <c r="D18" s="82">
        <f ca="1">AF18</f>
        <v>744</v>
      </c>
      <c r="E18" s="71"/>
      <c r="F18" s="71"/>
      <c r="G18" s="78" t="s">
        <v>1</v>
      </c>
      <c r="H18" s="71"/>
      <c r="I18" s="88">
        <f ca="1">B18/D18</f>
        <v>4</v>
      </c>
      <c r="J18" s="71"/>
      <c r="K18" s="75">
        <f>V18+M18</f>
        <v>4</v>
      </c>
      <c r="M18" s="11">
        <v>-1</v>
      </c>
      <c r="U18" s="11">
        <f>U16+1</f>
        <v>8</v>
      </c>
      <c r="V18" s="11">
        <f>INT(0.5+(V$2/16*(U18-1)))+Q$2</f>
        <v>5</v>
      </c>
      <c r="X18">
        <f>IF(V18=2,1,IF(V18&gt;12,2*V18-23,2))</f>
        <v>2</v>
      </c>
      <c r="Y18">
        <f>INT(V18/1.5)</f>
        <v>3</v>
      </c>
      <c r="Z18">
        <f ca="1">INT(RAND()*(Y18-X18+1)+X18)</f>
        <v>3</v>
      </c>
      <c r="AA18">
        <f ca="1">V18+1-INT(Z18/2+0.5)</f>
        <v>4</v>
      </c>
      <c r="AB18">
        <f ca="1">AA18</f>
        <v>4</v>
      </c>
      <c r="AC18">
        <f ca="1">Z18</f>
        <v>3</v>
      </c>
      <c r="AD18">
        <f ca="1">IF(AG18&lt;AB18,AJ18+AF18,AJ18)</f>
        <v>2976</v>
      </c>
      <c r="AF18">
        <f ca="1">IF(AC16&gt;1,INT(RAND()*9*10^(AC18-1)+10^(AC18-1)),INT(8*RAND()+2))</f>
        <v>744</v>
      </c>
      <c r="AG18">
        <f ca="1">INT(LOG(AJ18-0.05)+1)</f>
        <v>4</v>
      </c>
      <c r="AH18">
        <f ca="1">INT(RAND()*9*10^(AB18-1)+10^(AB18-1))</f>
        <v>3652</v>
      </c>
      <c r="AI18">
        <f ca="1">INT(AH18/AF18)</f>
        <v>4</v>
      </c>
      <c r="AJ18">
        <f ca="1">AI18*AF18</f>
        <v>2976</v>
      </c>
      <c r="AK18">
        <f ca="1">INT(AB18+0.5*AC18-0.5)</f>
        <v>5</v>
      </c>
    </row>
    <row r="19" spans="2:37" ht="15.75" customHeight="1" x14ac:dyDescent="0.25">
      <c r="B19" s="71"/>
      <c r="C19" s="81"/>
      <c r="D19" s="71"/>
      <c r="E19" s="71"/>
      <c r="F19" s="71"/>
      <c r="G19" s="77"/>
      <c r="H19" s="71"/>
      <c r="I19" s="166"/>
      <c r="J19" s="71"/>
      <c r="K19" s="75"/>
    </row>
    <row r="20" spans="2:37" ht="15.75" customHeight="1" thickBot="1" x14ac:dyDescent="0.35">
      <c r="B20" s="82">
        <f ca="1">AD20</f>
        <v>77028</v>
      </c>
      <c r="C20" s="91" t="s">
        <v>386</v>
      </c>
      <c r="D20" s="82">
        <f ca="1">AF20</f>
        <v>84</v>
      </c>
      <c r="E20" s="71"/>
      <c r="F20" s="71"/>
      <c r="G20" s="78" t="s">
        <v>1</v>
      </c>
      <c r="H20" s="71"/>
      <c r="I20" s="88">
        <f ca="1">B20/D20</f>
        <v>917</v>
      </c>
      <c r="J20" s="71"/>
      <c r="K20" s="75">
        <f>V20+M20</f>
        <v>4</v>
      </c>
      <c r="M20" s="11">
        <v>-1</v>
      </c>
      <c r="U20" s="11">
        <f>U18+1</f>
        <v>9</v>
      </c>
      <c r="V20" s="11">
        <f>INT(0.5+(V$2/16*(U20-1)))+Q$2</f>
        <v>5</v>
      </c>
      <c r="X20">
        <f>IF(V20=2,1,IF(V20&gt;12,2*V20-23,2))</f>
        <v>2</v>
      </c>
      <c r="Y20">
        <f>INT(V20/1.5)</f>
        <v>3</v>
      </c>
      <c r="Z20">
        <f ca="1">INT(RAND()*(Y20-X20+1)+X20)</f>
        <v>2</v>
      </c>
      <c r="AA20">
        <f ca="1">V20+1-INT(Z20/2+0.5)</f>
        <v>5</v>
      </c>
      <c r="AB20">
        <f ca="1">AA20</f>
        <v>5</v>
      </c>
      <c r="AC20">
        <f ca="1">Z20</f>
        <v>2</v>
      </c>
      <c r="AD20">
        <f ca="1">IF(AG20&lt;AB20,AJ20+AF20,AJ20)</f>
        <v>77028</v>
      </c>
      <c r="AF20">
        <f ca="1">IF(AC18&gt;1,INT(RAND()*9*10^(AC20-1)+10^(AC20-1)),INT(8*RAND()+2))</f>
        <v>84</v>
      </c>
      <c r="AG20">
        <f ca="1">INT(LOG(AJ20-0.05)+1)</f>
        <v>5</v>
      </c>
      <c r="AH20">
        <f ca="1">INT(RAND()*9*10^(AB20-1)+10^(AB20-1))</f>
        <v>77097</v>
      </c>
      <c r="AI20">
        <f ca="1">INT(AH20/AF20)</f>
        <v>917</v>
      </c>
      <c r="AJ20">
        <f ca="1">AI20*AF20</f>
        <v>77028</v>
      </c>
      <c r="AK20">
        <f ca="1">INT(AB20+0.5*AC20-0.5)</f>
        <v>5</v>
      </c>
    </row>
    <row r="21" spans="2:37" ht="15.75" customHeight="1" x14ac:dyDescent="0.25">
      <c r="B21" s="71"/>
      <c r="C21" s="81"/>
      <c r="D21" s="71"/>
      <c r="E21" s="71"/>
      <c r="F21" s="71"/>
      <c r="G21" s="77"/>
      <c r="H21" s="71"/>
      <c r="I21" s="166"/>
      <c r="J21" s="71"/>
      <c r="K21" s="75"/>
    </row>
    <row r="22" spans="2:37" ht="15.75" customHeight="1" thickBot="1" x14ac:dyDescent="0.35">
      <c r="B22" s="82">
        <f ca="1">AD22</f>
        <v>36036</v>
      </c>
      <c r="C22" s="91" t="s">
        <v>386</v>
      </c>
      <c r="D22" s="82">
        <f ca="1">AF22</f>
        <v>77</v>
      </c>
      <c r="E22" s="71"/>
      <c r="F22" s="71"/>
      <c r="G22" s="78" t="s">
        <v>1</v>
      </c>
      <c r="H22" s="71"/>
      <c r="I22" s="88">
        <f ca="1">B22/D22</f>
        <v>468</v>
      </c>
      <c r="J22" s="71"/>
      <c r="K22" s="75">
        <f>V22+M22</f>
        <v>4</v>
      </c>
      <c r="M22" s="11">
        <v>-1</v>
      </c>
      <c r="U22" s="11">
        <f>U20+1</f>
        <v>10</v>
      </c>
      <c r="V22" s="11">
        <f>INT(0.5+(V$2/16*(U22-1)))+Q$2</f>
        <v>5</v>
      </c>
      <c r="X22">
        <f>IF(V22=2,1,IF(V22&gt;12,2*V22-23,2))</f>
        <v>2</v>
      </c>
      <c r="Y22">
        <f>INT(V22/1.5)</f>
        <v>3</v>
      </c>
      <c r="Z22">
        <f ca="1">INT(RAND()*(Y22-X22+1)+X22)</f>
        <v>2</v>
      </c>
      <c r="AA22">
        <f ca="1">V22+1-INT(Z22/2+0.5)</f>
        <v>5</v>
      </c>
      <c r="AB22">
        <f ca="1">AA22</f>
        <v>5</v>
      </c>
      <c r="AC22">
        <f ca="1">Z22</f>
        <v>2</v>
      </c>
      <c r="AD22">
        <f ca="1">IF(AG22&lt;AB22,AJ22+AF22,AJ22)</f>
        <v>36036</v>
      </c>
      <c r="AF22">
        <f ca="1">IF(AC20&gt;1,INT(RAND()*9*10^(AC22-1)+10^(AC22-1)),INT(8*RAND()+2))</f>
        <v>77</v>
      </c>
      <c r="AG22">
        <f ca="1">INT(LOG(AJ22-0.05)+1)</f>
        <v>5</v>
      </c>
      <c r="AH22">
        <f ca="1">INT(RAND()*9*10^(AB22-1)+10^(AB22-1))</f>
        <v>36097</v>
      </c>
      <c r="AI22">
        <f ca="1">INT(AH22/AF22)</f>
        <v>468</v>
      </c>
      <c r="AJ22">
        <f ca="1">AI22*AF22</f>
        <v>36036</v>
      </c>
      <c r="AK22">
        <f ca="1">INT(AB22+0.5*AC22-0.5)</f>
        <v>5</v>
      </c>
    </row>
    <row r="23" spans="2:37" ht="15.75" customHeight="1" x14ac:dyDescent="0.25">
      <c r="B23" s="71"/>
      <c r="C23" s="81"/>
      <c r="D23" s="71"/>
      <c r="E23" s="71"/>
      <c r="F23" s="71"/>
      <c r="G23" s="77"/>
      <c r="H23" s="71"/>
      <c r="I23" s="166"/>
      <c r="J23" s="71"/>
      <c r="K23" s="75"/>
    </row>
    <row r="24" spans="2:37" ht="15.75" customHeight="1" thickBot="1" x14ac:dyDescent="0.35">
      <c r="B24" s="82">
        <f ca="1">AD24</f>
        <v>402897</v>
      </c>
      <c r="C24" s="91" t="s">
        <v>386</v>
      </c>
      <c r="D24" s="82">
        <f ca="1">AF24</f>
        <v>29</v>
      </c>
      <c r="E24" s="71"/>
      <c r="F24" s="71"/>
      <c r="G24" s="78" t="s">
        <v>1</v>
      </c>
      <c r="H24" s="71"/>
      <c r="I24" s="88">
        <f ca="1">B24/D24</f>
        <v>13893</v>
      </c>
      <c r="J24" s="71"/>
      <c r="K24" s="75">
        <f>V24+M24</f>
        <v>5</v>
      </c>
      <c r="M24" s="11">
        <v>-1</v>
      </c>
      <c r="U24" s="11">
        <f>U22+1</f>
        <v>11</v>
      </c>
      <c r="V24" s="11">
        <f>INT(0.5+(V$2/16*(U24-1)))+Q$2</f>
        <v>6</v>
      </c>
      <c r="X24">
        <f>IF(V24=2,1,IF(V24&gt;12,2*V24-23,2))</f>
        <v>2</v>
      </c>
      <c r="Y24">
        <f>INT(V24/1.5)</f>
        <v>4</v>
      </c>
      <c r="Z24">
        <f ca="1">INT(RAND()*(Y24-X24+1)+X24)</f>
        <v>2</v>
      </c>
      <c r="AA24">
        <f ca="1">V24+1-INT(Z24/2+0.5)</f>
        <v>6</v>
      </c>
      <c r="AB24">
        <f ca="1">AA24</f>
        <v>6</v>
      </c>
      <c r="AC24">
        <f ca="1">Z24</f>
        <v>2</v>
      </c>
      <c r="AD24">
        <f ca="1">IF(AG24&lt;AB24,AJ24+AF24,AJ24)</f>
        <v>402897</v>
      </c>
      <c r="AF24">
        <f ca="1">IF(AC22&gt;1,INT(RAND()*9*10^(AC24-1)+10^(AC24-1)),INT(8*RAND()+2))</f>
        <v>29</v>
      </c>
      <c r="AG24">
        <f ca="1">INT(LOG(AJ24-0.05)+1)</f>
        <v>6</v>
      </c>
      <c r="AH24">
        <f ca="1">INT(RAND()*9*10^(AB24-1)+10^(AB24-1))</f>
        <v>402900</v>
      </c>
      <c r="AI24">
        <f ca="1">INT(AH24/AF24)</f>
        <v>13893</v>
      </c>
      <c r="AJ24">
        <f ca="1">AI24*AF24</f>
        <v>402897</v>
      </c>
      <c r="AK24">
        <f ca="1">INT(AB24+0.5*AC24-0.5)</f>
        <v>6</v>
      </c>
    </row>
    <row r="25" spans="2:37" ht="15.75" customHeight="1" x14ac:dyDescent="0.25">
      <c r="B25" s="71"/>
      <c r="C25" s="81"/>
      <c r="D25" s="71"/>
      <c r="E25" s="71"/>
      <c r="F25" s="71"/>
      <c r="G25" s="77"/>
      <c r="H25" s="71"/>
      <c r="I25" s="166"/>
      <c r="J25" s="71"/>
      <c r="K25" s="75"/>
    </row>
    <row r="26" spans="2:37" ht="15.75" customHeight="1" thickBot="1" x14ac:dyDescent="0.35">
      <c r="B26" s="82">
        <f ca="1">AD26</f>
        <v>300512</v>
      </c>
      <c r="C26" s="91" t="s">
        <v>386</v>
      </c>
      <c r="D26" s="82">
        <f ca="1">AF26</f>
        <v>16</v>
      </c>
      <c r="E26" s="71"/>
      <c r="F26" s="71"/>
      <c r="G26" s="78" t="s">
        <v>1</v>
      </c>
      <c r="H26" s="71"/>
      <c r="I26" s="88">
        <f ca="1">B26/D26</f>
        <v>18782</v>
      </c>
      <c r="J26" s="71"/>
      <c r="K26" s="75">
        <f>V26+M26</f>
        <v>5</v>
      </c>
      <c r="M26" s="11">
        <v>-1</v>
      </c>
      <c r="U26" s="11">
        <f>U24+1</f>
        <v>12</v>
      </c>
      <c r="V26" s="11">
        <f>INT(0.5+(V$2/16*(U26-1)))+Q$2</f>
        <v>6</v>
      </c>
      <c r="X26">
        <f>IF(V26=2,1,IF(V26&gt;12,2*V26-23,2))</f>
        <v>2</v>
      </c>
      <c r="Y26">
        <f>INT(V26/1.5)</f>
        <v>4</v>
      </c>
      <c r="Z26">
        <f ca="1">INT(RAND()*(Y26-X26+1)+X26)</f>
        <v>2</v>
      </c>
      <c r="AA26">
        <f ca="1">V26+1-INT(Z26/2+0.5)</f>
        <v>6</v>
      </c>
      <c r="AB26">
        <f ca="1">AA26</f>
        <v>6</v>
      </c>
      <c r="AC26">
        <f ca="1">Z26</f>
        <v>2</v>
      </c>
      <c r="AD26">
        <f ca="1">IF(AG26&lt;AB26,AJ26+AF26,AJ26)</f>
        <v>300512</v>
      </c>
      <c r="AF26">
        <f ca="1">IF(AC24&gt;1,INT(RAND()*9*10^(AC26-1)+10^(AC26-1)),INT(8*RAND()+2))</f>
        <v>16</v>
      </c>
      <c r="AG26">
        <f ca="1">INT(LOG(AJ26-0.05)+1)</f>
        <v>6</v>
      </c>
      <c r="AH26">
        <f ca="1">INT(RAND()*9*10^(AB26-1)+10^(AB26-1))</f>
        <v>300519</v>
      </c>
      <c r="AI26">
        <f ca="1">INT(AH26/AF26)</f>
        <v>18782</v>
      </c>
      <c r="AJ26">
        <f ca="1">AI26*AF26</f>
        <v>300512</v>
      </c>
      <c r="AK26">
        <f ca="1">INT(AB26+0.5*AC26-0.5)</f>
        <v>6</v>
      </c>
    </row>
    <row r="27" spans="2:37" ht="15.75" customHeight="1" x14ac:dyDescent="0.25">
      <c r="B27" s="71"/>
      <c r="C27" s="81"/>
      <c r="D27" s="71"/>
      <c r="E27" s="71"/>
      <c r="F27" s="71"/>
      <c r="G27" s="77"/>
      <c r="H27" s="71"/>
      <c r="I27" s="166"/>
      <c r="J27" s="71"/>
      <c r="K27" s="75"/>
    </row>
    <row r="28" spans="2:37" ht="15.75" customHeight="1" thickBot="1" x14ac:dyDescent="0.35">
      <c r="B28" s="82">
        <f ca="1">AD28</f>
        <v>8100640</v>
      </c>
      <c r="C28" s="91" t="s">
        <v>386</v>
      </c>
      <c r="D28" s="82">
        <f ca="1">AF28</f>
        <v>40</v>
      </c>
      <c r="E28" s="71"/>
      <c r="F28" s="71"/>
      <c r="G28" s="78" t="s">
        <v>1</v>
      </c>
      <c r="H28" s="71"/>
      <c r="I28" s="88">
        <f ca="1">B28/D28</f>
        <v>202516</v>
      </c>
      <c r="J28" s="71"/>
      <c r="K28" s="75">
        <f>V28+M28</f>
        <v>6</v>
      </c>
      <c r="M28" s="11">
        <v>-1</v>
      </c>
      <c r="U28" s="11">
        <f>U26+1</f>
        <v>13</v>
      </c>
      <c r="V28" s="11">
        <f>INT(0.5+(V$2/16*(U28-1)))+Q$2</f>
        <v>7</v>
      </c>
      <c r="X28">
        <f>IF(V28=2,1,IF(V28&gt;12,2*V28-23,2))</f>
        <v>2</v>
      </c>
      <c r="Y28">
        <f>INT(V28/1.5)</f>
        <v>4</v>
      </c>
      <c r="Z28">
        <f ca="1">INT(RAND()*(Y28-X28+1)+X28)</f>
        <v>2</v>
      </c>
      <c r="AA28">
        <f ca="1">V28+1-INT(Z28/2+0.5)</f>
        <v>7</v>
      </c>
      <c r="AB28">
        <f ca="1">AA28</f>
        <v>7</v>
      </c>
      <c r="AC28">
        <f ca="1">Z28</f>
        <v>2</v>
      </c>
      <c r="AD28">
        <f ca="1">IF(AG28&lt;AB28,AJ28+AF28,AJ28)</f>
        <v>8100640</v>
      </c>
      <c r="AF28">
        <f ca="1">IF(AC26&gt;1,INT(RAND()*9*10^(AC28-1)+10^(AC28-1)),INT(8*RAND()+2))</f>
        <v>40</v>
      </c>
      <c r="AG28">
        <f ca="1">INT(LOG(AJ28-0.05)+1)</f>
        <v>7</v>
      </c>
      <c r="AH28">
        <f ca="1">INT(RAND()*9*10^(AB28-1)+10^(AB28-1))</f>
        <v>8100664</v>
      </c>
      <c r="AI28">
        <f ca="1">INT(AH28/AF28)</f>
        <v>202516</v>
      </c>
      <c r="AJ28">
        <f ca="1">AI28*AF28</f>
        <v>8100640</v>
      </c>
      <c r="AK28">
        <f ca="1">INT(AB28+0.5*AC28-0.5)</f>
        <v>7</v>
      </c>
    </row>
    <row r="29" spans="2:37" ht="15.75" customHeight="1" x14ac:dyDescent="0.25">
      <c r="B29" s="71"/>
      <c r="C29" s="81"/>
      <c r="D29" s="82"/>
      <c r="E29" s="71"/>
      <c r="F29" s="71"/>
      <c r="G29" s="78"/>
      <c r="H29" s="71"/>
      <c r="I29" s="166"/>
      <c r="J29" s="71"/>
      <c r="K29" s="75"/>
    </row>
    <row r="30" spans="2:37" ht="15.75" customHeight="1" thickBot="1" x14ac:dyDescent="0.35">
      <c r="B30" s="82">
        <f ca="1">AD30</f>
        <v>3667121</v>
      </c>
      <c r="C30" s="91" t="s">
        <v>386</v>
      </c>
      <c r="D30" s="82">
        <f ca="1">AF30</f>
        <v>17</v>
      </c>
      <c r="E30" s="71"/>
      <c r="F30" s="71"/>
      <c r="G30" s="78" t="s">
        <v>1</v>
      </c>
      <c r="H30" s="71"/>
      <c r="I30" s="88">
        <f ca="1">B30/D30</f>
        <v>215713</v>
      </c>
      <c r="J30" s="71"/>
      <c r="K30" s="75">
        <f>V30+M30</f>
        <v>6</v>
      </c>
      <c r="M30" s="11">
        <v>-1</v>
      </c>
      <c r="U30" s="11">
        <f>U28+1</f>
        <v>14</v>
      </c>
      <c r="V30" s="11">
        <f>INT(0.5+(V$2/16*(U30-1)))+Q$2</f>
        <v>7</v>
      </c>
      <c r="X30">
        <f>IF(V30=2,1,IF(V30&gt;12,2*V30-23,2))</f>
        <v>2</v>
      </c>
      <c r="Y30">
        <f>INT(V30/1.5)</f>
        <v>4</v>
      </c>
      <c r="Z30">
        <f ca="1">INT(RAND()*(Y30-X30+1)+X30)</f>
        <v>2</v>
      </c>
      <c r="AA30">
        <f ca="1">V30+1-INT(Z30/2+0.5)</f>
        <v>7</v>
      </c>
      <c r="AB30">
        <f ca="1">AA30</f>
        <v>7</v>
      </c>
      <c r="AC30">
        <f ca="1">Z30</f>
        <v>2</v>
      </c>
      <c r="AD30">
        <f ca="1">IF(AG30&lt;AB30,AJ30+AF30,AJ30)</f>
        <v>3667121</v>
      </c>
      <c r="AF30">
        <f ca="1">IF(AC28&gt;1,INT(RAND()*9*10^(AC30-1)+10^(AC30-1)),INT(8*RAND()+2))</f>
        <v>17</v>
      </c>
      <c r="AG30">
        <f ca="1">INT(LOG(AJ30-0.05)+1)</f>
        <v>7</v>
      </c>
      <c r="AH30">
        <f ca="1">INT(RAND()*9*10^(AB30-1)+10^(AB30-1))</f>
        <v>3667132</v>
      </c>
      <c r="AI30">
        <f ca="1">INT(AH30/AF30)</f>
        <v>215713</v>
      </c>
      <c r="AJ30">
        <f ca="1">AI30*AF30</f>
        <v>3667121</v>
      </c>
      <c r="AK30">
        <f ca="1">INT(AB30+0.5*AC30-0.5)</f>
        <v>7</v>
      </c>
    </row>
    <row r="31" spans="2:37" ht="15.75" customHeight="1" x14ac:dyDescent="0.25">
      <c r="B31" s="71"/>
      <c r="C31" s="81"/>
      <c r="D31" s="82"/>
      <c r="E31" s="71"/>
      <c r="F31" s="71"/>
      <c r="G31" s="78"/>
      <c r="H31" s="71"/>
      <c r="I31" s="166"/>
      <c r="J31" s="71"/>
      <c r="K31" s="75"/>
    </row>
    <row r="32" spans="2:37" ht="15.75" customHeight="1" thickBot="1" x14ac:dyDescent="0.35">
      <c r="B32" s="82">
        <f ca="1">AD32</f>
        <v>793968</v>
      </c>
      <c r="C32" s="91" t="s">
        <v>386</v>
      </c>
      <c r="D32" s="82">
        <f ca="1">AF32</f>
        <v>714</v>
      </c>
      <c r="E32" s="71"/>
      <c r="F32" s="71"/>
      <c r="G32" s="78" t="s">
        <v>1</v>
      </c>
      <c r="H32" s="71"/>
      <c r="I32" s="88">
        <f ca="1">B32/D32</f>
        <v>1112</v>
      </c>
      <c r="J32" s="71"/>
      <c r="K32" s="75">
        <f>V32+M32</f>
        <v>6</v>
      </c>
      <c r="M32" s="11">
        <v>-1</v>
      </c>
      <c r="U32" s="11">
        <f>U30+1</f>
        <v>15</v>
      </c>
      <c r="V32" s="11">
        <f>INT(0.5+(V$2/16*(U32-1)))+Q$2</f>
        <v>7</v>
      </c>
      <c r="X32">
        <f>IF(V32=2,1,IF(V32&gt;12,2*V32-23,2))</f>
        <v>2</v>
      </c>
      <c r="Y32">
        <f>INT(V32/1.5)</f>
        <v>4</v>
      </c>
      <c r="Z32">
        <f ca="1">INT(RAND()*(Y32-X32+1)+X32)</f>
        <v>3</v>
      </c>
      <c r="AA32">
        <f ca="1">V32+1-INT(Z32/2+0.5)</f>
        <v>6</v>
      </c>
      <c r="AB32">
        <f ca="1">AA32</f>
        <v>6</v>
      </c>
      <c r="AC32">
        <f ca="1">Z32</f>
        <v>3</v>
      </c>
      <c r="AD32">
        <f ca="1">IF(AG32&lt;AB32,AJ32+AF32,AJ32)</f>
        <v>793968</v>
      </c>
      <c r="AF32">
        <f ca="1">IF(AC30&gt;1,INT(RAND()*9*10^(AC32-1)+10^(AC32-1)),INT(8*RAND()+2))</f>
        <v>714</v>
      </c>
      <c r="AG32">
        <f ca="1">INT(LOG(AJ32-0.05)+1)</f>
        <v>6</v>
      </c>
      <c r="AH32">
        <f ca="1">INT(RAND()*9*10^(AB32-1)+10^(AB32-1))</f>
        <v>794193</v>
      </c>
      <c r="AI32">
        <f ca="1">INT(AH32/AF32)</f>
        <v>1112</v>
      </c>
      <c r="AJ32">
        <f ca="1">AI32*AF32</f>
        <v>793968</v>
      </c>
      <c r="AK32">
        <f ca="1">INT(AB32+0.5*AC32-0.5)</f>
        <v>7</v>
      </c>
    </row>
    <row r="33" spans="1:37" ht="15.75" customHeight="1" x14ac:dyDescent="0.25">
      <c r="B33" s="71"/>
      <c r="C33" s="81"/>
      <c r="D33" s="82"/>
      <c r="E33" s="71"/>
      <c r="F33" s="71"/>
      <c r="G33" s="78"/>
      <c r="H33" s="71"/>
      <c r="I33" s="166"/>
      <c r="J33" s="71"/>
      <c r="K33" s="75"/>
      <c r="AD33" s="2"/>
      <c r="AE33" s="2"/>
      <c r="AF33" s="2"/>
      <c r="AG33" s="2"/>
      <c r="AH33" s="2"/>
      <c r="AI33" s="2"/>
    </row>
    <row r="34" spans="1:37" ht="15.75" customHeight="1" thickBot="1" x14ac:dyDescent="0.35">
      <c r="B34" s="82">
        <f ca="1">AD34</f>
        <v>41149280</v>
      </c>
      <c r="C34" s="91" t="s">
        <v>386</v>
      </c>
      <c r="D34" s="82">
        <f ca="1">AF34</f>
        <v>80</v>
      </c>
      <c r="E34" s="71"/>
      <c r="F34" s="71"/>
      <c r="G34" s="78" t="s">
        <v>1</v>
      </c>
      <c r="H34" s="71"/>
      <c r="I34" s="88">
        <f ca="1">B34/D34</f>
        <v>514366</v>
      </c>
      <c r="J34" s="71"/>
      <c r="K34" s="75">
        <f>V34+M34</f>
        <v>7</v>
      </c>
      <c r="M34" s="11">
        <v>-1</v>
      </c>
      <c r="U34" s="11">
        <f>U32+1</f>
        <v>16</v>
      </c>
      <c r="V34" s="11">
        <f>INT(0.5+(V$2/16*(U34-1)))+Q$2</f>
        <v>8</v>
      </c>
      <c r="X34">
        <f>IF(V34=2,1,IF(V34&gt;12,2*V34-23,2))</f>
        <v>2</v>
      </c>
      <c r="Y34">
        <f>INT(V34/1.5)</f>
        <v>5</v>
      </c>
      <c r="Z34">
        <f ca="1">INT(RAND()*(Y34-X34+1)+X34)</f>
        <v>2</v>
      </c>
      <c r="AA34">
        <f ca="1">V34+1-INT(Z34/2+0.5)</f>
        <v>8</v>
      </c>
      <c r="AB34">
        <f ca="1">AA34</f>
        <v>8</v>
      </c>
      <c r="AC34">
        <f ca="1">Z34</f>
        <v>2</v>
      </c>
      <c r="AD34">
        <f ca="1">IF(AG34&lt;AB34,AJ34+AF34,AJ34)</f>
        <v>41149280</v>
      </c>
      <c r="AF34">
        <f ca="1">IF(AC32&gt;1,INT(RAND()*9*10^(AC34-1)+10^(AC34-1)),INT(8*RAND()+2))</f>
        <v>80</v>
      </c>
      <c r="AG34">
        <f ca="1">INT(LOG(AJ34-0.05)+1)</f>
        <v>8</v>
      </c>
      <c r="AH34">
        <f ca="1">INT(RAND()*9*10^(AB34-1)+10^(AB34-1))</f>
        <v>41149348</v>
      </c>
      <c r="AI34">
        <f ca="1">INT(AH34/AF34)</f>
        <v>514366</v>
      </c>
      <c r="AJ34">
        <f ca="1">AI34*AF34</f>
        <v>41149280</v>
      </c>
      <c r="AK34">
        <f ca="1">INT(AB34+0.5*AC34-0.5)</f>
        <v>8</v>
      </c>
    </row>
    <row r="35" spans="1:37" ht="15.75" customHeight="1" x14ac:dyDescent="0.25">
      <c r="B35" s="71"/>
      <c r="C35" s="81"/>
      <c r="D35" s="82"/>
      <c r="E35" s="71"/>
      <c r="F35" s="71"/>
      <c r="G35" s="78"/>
      <c r="H35" s="71"/>
      <c r="I35" s="166"/>
      <c r="J35" s="71"/>
      <c r="K35" s="75"/>
      <c r="AD35" s="2"/>
      <c r="AE35" s="2"/>
      <c r="AF35" s="2"/>
      <c r="AG35" s="2"/>
      <c r="AH35" s="2"/>
      <c r="AI35" s="2"/>
    </row>
    <row r="36" spans="1:37" ht="15.75" customHeight="1" thickBot="1" x14ac:dyDescent="0.35">
      <c r="B36" s="82">
        <f ca="1">AD36</f>
        <v>463930</v>
      </c>
      <c r="C36" s="91" t="s">
        <v>386</v>
      </c>
      <c r="D36" s="82">
        <f ca="1">AF36</f>
        <v>13645</v>
      </c>
      <c r="E36" s="71"/>
      <c r="F36" s="71"/>
      <c r="G36" s="78" t="s">
        <v>1</v>
      </c>
      <c r="H36" s="71"/>
      <c r="I36" s="88">
        <f ca="1">B36/D36</f>
        <v>34</v>
      </c>
      <c r="J36" s="71"/>
      <c r="K36" s="75">
        <f>V36+M36</f>
        <v>7</v>
      </c>
      <c r="M36" s="11">
        <v>-1</v>
      </c>
      <c r="U36" s="11">
        <f>U34+1</f>
        <v>17</v>
      </c>
      <c r="V36" s="11">
        <f>INT(0.5+(V$2/16*(U36-1)))+Q$2</f>
        <v>8</v>
      </c>
      <c r="X36">
        <f>IF(V36=2,1,IF(V36&gt;12,2*V36-23,2))</f>
        <v>2</v>
      </c>
      <c r="Y36">
        <f>INT(V36/1.5)</f>
        <v>5</v>
      </c>
      <c r="Z36">
        <f ca="1">INT(RAND()*(Y36-X36+1)+X36)</f>
        <v>5</v>
      </c>
      <c r="AA36">
        <f ca="1">V36+1-INT(Z36/2+0.5)</f>
        <v>6</v>
      </c>
      <c r="AB36">
        <f ca="1">AA36</f>
        <v>6</v>
      </c>
      <c r="AC36">
        <f ca="1">Z36</f>
        <v>5</v>
      </c>
      <c r="AD36">
        <f ca="1">IF(AG36&lt;AB36,AJ36+AF36,AJ36)</f>
        <v>463930</v>
      </c>
      <c r="AF36">
        <f ca="1">IF(AC34&gt;1,INT(RAND()*9*10^(AC36-1)+10^(AC36-1)),INT(8*RAND()+2))</f>
        <v>13645</v>
      </c>
      <c r="AG36">
        <f ca="1">INT(LOG(AJ36-0.05)+1)</f>
        <v>6</v>
      </c>
      <c r="AH36">
        <f ca="1">INT(RAND()*9*10^(AB36-1)+10^(AB36-1))</f>
        <v>472998</v>
      </c>
      <c r="AI36">
        <f ca="1">INT(AH36/AF36)</f>
        <v>34</v>
      </c>
      <c r="AJ36">
        <f ca="1">AI36*AF36</f>
        <v>463930</v>
      </c>
      <c r="AK36">
        <f ca="1">INT(AB36+0.5*AC36-0.5)</f>
        <v>8</v>
      </c>
    </row>
    <row r="37" spans="1:37" ht="17.25" x14ac:dyDescent="0.25">
      <c r="B37" s="71"/>
      <c r="C37" s="81"/>
      <c r="D37" s="71"/>
      <c r="E37" s="71"/>
      <c r="F37" s="71"/>
      <c r="G37" s="77"/>
      <c r="H37" s="71"/>
      <c r="I37" s="83"/>
      <c r="J37" s="71"/>
      <c r="K37" s="71"/>
    </row>
    <row r="38" spans="1:37" ht="17.25" x14ac:dyDescent="0.25">
      <c r="B38" s="71"/>
      <c r="C38" s="81"/>
      <c r="D38" s="71"/>
      <c r="E38" s="71"/>
      <c r="F38" s="71"/>
      <c r="G38" s="77"/>
      <c r="H38" s="71"/>
      <c r="I38" s="84" t="s">
        <v>44</v>
      </c>
      <c r="J38" s="75"/>
      <c r="K38" s="75">
        <f>SUM(K4:K36)</f>
        <v>74</v>
      </c>
    </row>
    <row r="39" spans="1:37" ht="3.75" customHeight="1" x14ac:dyDescent="0.2">
      <c r="A39" t="s">
        <v>2</v>
      </c>
      <c r="L39" s="11" t="s">
        <v>2</v>
      </c>
    </row>
  </sheetData>
  <phoneticPr fontId="0" type="noConversion"/>
  <printOptions horizontalCentered="1"/>
  <pageMargins left="0" right="0" top="0.39370078740157483" bottom="0" header="0" footer="0"/>
  <pageSetup paperSize="9" orientation="portrait" r:id="rId1"/>
  <headerFooter>
    <oddHeader>&amp;C&amp;16Juniors 2</oddHeader>
    <oddFooter>&amp;R&amp;24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F46"/>
  <sheetViews>
    <sheetView workbookViewId="0"/>
  </sheetViews>
  <sheetFormatPr defaultColWidth="9.140625" defaultRowHeight="12.75" x14ac:dyDescent="0.2"/>
  <cols>
    <col min="1" max="1" width="1.42578125" style="9" customWidth="1"/>
    <col min="2" max="2" width="9.140625" style="9"/>
    <col min="3" max="3" width="5.28515625" style="9" customWidth="1"/>
    <col min="4" max="4" width="5.42578125" style="9" customWidth="1"/>
    <col min="5" max="5" width="4.85546875" style="10" customWidth="1"/>
    <col min="6" max="6" width="4.28515625" style="9" customWidth="1"/>
    <col min="7" max="7" width="8" style="9" customWidth="1"/>
    <col min="8" max="8" width="4.5703125" style="9" hidden="1" customWidth="1"/>
    <col min="9" max="9" width="8" style="9" hidden="1" customWidth="1"/>
    <col min="10" max="10" width="5.28515625" style="9" hidden="1" customWidth="1"/>
    <col min="11" max="11" width="7.42578125" style="9" hidden="1" customWidth="1"/>
    <col min="12" max="12" width="5.85546875" style="9" hidden="1" customWidth="1"/>
    <col min="13" max="13" width="5.42578125" style="9" customWidth="1"/>
    <col min="14" max="14" width="4.140625" style="9" customWidth="1"/>
    <col min="15" max="15" width="7.42578125" style="9" customWidth="1"/>
    <col min="16" max="16" width="20.5703125" style="9" customWidth="1"/>
    <col min="17" max="17" width="1.28515625" style="9" customWidth="1"/>
    <col min="18" max="18" width="7" style="9" customWidth="1"/>
    <col min="19" max="19" width="0.42578125" style="9" customWidth="1"/>
    <col min="20" max="26" width="11.85546875" style="147" hidden="1" customWidth="1"/>
    <col min="27" max="29" width="0" style="147" hidden="1" customWidth="1"/>
    <col min="30" max="39" width="0" style="9" hidden="1" customWidth="1"/>
    <col min="40" max="40" width="14.42578125" style="9" hidden="1" customWidth="1"/>
    <col min="41" max="49" width="0" style="9" hidden="1" customWidth="1"/>
    <col min="50" max="50" width="1.140625" style="9" hidden="1" customWidth="1"/>
    <col min="51" max="58" width="0" style="9" hidden="1" customWidth="1"/>
    <col min="59" max="59" width="18.28515625" style="9" hidden="1" customWidth="1"/>
    <col min="60" max="68" width="0" style="9" hidden="1" customWidth="1"/>
    <col min="69" max="69" width="1.5703125" style="9" hidden="1" customWidth="1"/>
    <col min="70" max="77" width="0" style="9" hidden="1" customWidth="1"/>
    <col min="78" max="78" width="19" style="9" hidden="1" customWidth="1"/>
    <col min="79" max="87" width="0" style="9" hidden="1" customWidth="1"/>
    <col min="88" max="88" width="1" style="9" hidden="1" customWidth="1"/>
    <col min="89" max="102" width="0" style="9" hidden="1" customWidth="1"/>
    <col min="103" max="103" width="9.42578125" style="9" hidden="1" customWidth="1"/>
    <col min="104" max="112" width="0" style="9" hidden="1" customWidth="1"/>
    <col min="113" max="113" width="1" style="9" hidden="1" customWidth="1"/>
    <col min="114" max="126" width="0" style="9" hidden="1" customWidth="1"/>
    <col min="127" max="127" width="31.28515625" style="9" hidden="1" customWidth="1"/>
    <col min="128" max="138" width="0" style="9" hidden="1" customWidth="1"/>
    <col min="139" max="139" width="0.5703125" style="9" hidden="1" customWidth="1"/>
    <col min="140" max="156" width="0" style="9" hidden="1" customWidth="1"/>
    <col min="157" max="157" width="33.5703125" style="9" hidden="1" customWidth="1"/>
    <col min="158" max="168" width="0" style="9" hidden="1" customWidth="1"/>
    <col min="169" max="169" width="1.42578125" style="9" hidden="1" customWidth="1"/>
    <col min="170" max="185" width="0" style="9" hidden="1" customWidth="1"/>
    <col min="186" max="186" width="10.85546875" style="9" hidden="1" customWidth="1"/>
    <col min="187" max="197" width="0" style="9" hidden="1" customWidth="1"/>
    <col min="198" max="198" width="1.140625" style="9" hidden="1" customWidth="1"/>
    <col min="199" max="214" width="0" style="9" hidden="1" customWidth="1"/>
    <col min="215" max="215" width="41.5703125" style="9" hidden="1" customWidth="1"/>
    <col min="216" max="226" width="0" style="9" hidden="1" customWidth="1"/>
    <col min="227" max="227" width="1.28515625" style="9" hidden="1" customWidth="1"/>
    <col min="228" max="244" width="0" style="9" hidden="1" customWidth="1"/>
    <col min="245" max="245" width="38.85546875" style="9" hidden="1" customWidth="1"/>
    <col min="246" max="266" width="0" style="9" hidden="1" customWidth="1"/>
    <col min="267" max="16384" width="9.140625" style="9"/>
  </cols>
  <sheetData>
    <row r="1" spans="2:266" ht="6.75" customHeight="1" x14ac:dyDescent="0.2">
      <c r="S1" s="9" t="s">
        <v>2</v>
      </c>
      <c r="X1" s="147">
        <v>2</v>
      </c>
      <c r="Z1" s="147">
        <v>10</v>
      </c>
    </row>
    <row r="2" spans="2:266" ht="18" x14ac:dyDescent="0.25">
      <c r="B2" s="60" t="s">
        <v>261</v>
      </c>
      <c r="C2" s="42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92"/>
      <c r="P2" s="93"/>
      <c r="Q2" s="42"/>
      <c r="R2" s="66" t="s">
        <v>175</v>
      </c>
      <c r="U2" s="152"/>
      <c r="V2" s="152" t="str">
        <f>IF(X2&lt;X1,"NO",IF(X2&gt;Z1,"NO",IF(Z2&lt;X1,"NO",IF(Z2&gt;Z1,"NO",IF(X2&gt;Z2,"NO",IF(X2&gt;INT(X2),"NO",IF(Z2&gt;INT(Z2),"NO","OK")))))))</f>
        <v>OK</v>
      </c>
      <c r="W2" s="148" t="s">
        <v>8</v>
      </c>
      <c r="X2" s="148">
        <v>2</v>
      </c>
      <c r="Y2" s="148" t="s">
        <v>9</v>
      </c>
      <c r="Z2" s="148">
        <v>6</v>
      </c>
      <c r="AC2" s="147">
        <f>Z2-X2</f>
        <v>4</v>
      </c>
      <c r="AF2" s="8"/>
    </row>
    <row r="3" spans="2:266" ht="24.75" customHeight="1" x14ac:dyDescent="0.25">
      <c r="B3" s="60" t="s">
        <v>262</v>
      </c>
      <c r="C3" s="60"/>
      <c r="D3" s="94"/>
      <c r="E3" s="49"/>
      <c r="F3" s="42"/>
      <c r="G3" s="42"/>
      <c r="H3" s="49"/>
      <c r="I3" s="42"/>
      <c r="J3" s="42"/>
      <c r="K3" s="49"/>
      <c r="L3" s="42"/>
      <c r="M3" s="42"/>
      <c r="N3" s="42"/>
      <c r="O3" s="42"/>
      <c r="P3" s="42"/>
      <c r="Q3" s="42"/>
      <c r="R3" s="73" t="s">
        <v>176</v>
      </c>
      <c r="T3" s="148" t="s">
        <v>192</v>
      </c>
      <c r="X3" s="152" t="s">
        <v>13</v>
      </c>
      <c r="AN3" s="9">
        <v>2</v>
      </c>
      <c r="BG3" s="9">
        <v>3</v>
      </c>
      <c r="BZ3" s="9">
        <v>4</v>
      </c>
      <c r="CZ3" s="9">
        <v>5</v>
      </c>
      <c r="DW3" s="9">
        <v>6</v>
      </c>
      <c r="FA3" s="9">
        <v>7</v>
      </c>
      <c r="GE3" s="9">
        <v>8</v>
      </c>
      <c r="HG3" s="9">
        <v>9</v>
      </c>
      <c r="IK3" s="9">
        <v>10</v>
      </c>
    </row>
    <row r="4" spans="2:266" ht="24.75" customHeight="1" x14ac:dyDescent="0.2">
      <c r="T4" s="148"/>
      <c r="X4" s="152"/>
    </row>
    <row r="5" spans="2:266" ht="16.5" customHeight="1" thickBot="1" x14ac:dyDescent="0.3">
      <c r="B5" s="95" t="str">
        <f ca="1">IF(AC5=2,AN5,IF(AC5=3,BG5,IF(AC5=4,BZ5,IF(AC5=5,CZ6,IF(AC5=6,DW5,IF(AC5=7,FA5,IF(AC5=8,GE6,IF(AC5=9,HG5,IK5))))))))</f>
        <v>(7 + 5) × (9 + 7)</v>
      </c>
      <c r="C5" s="91"/>
      <c r="D5" s="91"/>
      <c r="E5" s="91"/>
      <c r="F5" s="91"/>
      <c r="G5" s="91"/>
      <c r="H5" s="91"/>
      <c r="I5" s="91"/>
      <c r="J5" s="91"/>
      <c r="K5" s="81"/>
      <c r="L5" s="81"/>
      <c r="M5" s="71"/>
      <c r="N5" s="71"/>
      <c r="O5" s="96" t="s">
        <v>1</v>
      </c>
      <c r="P5" s="159">
        <f ca="1">IF(AC5=2,AM5,IF(AC5=3,BF5,IF(AC5=4,BY5,IF(AC5=5,CY5,IF(AC5=6,DV5,IF(AC5=7,EZ5,IF(AC5=8,GC5,IF(AC5=9,HF5,IJ5))))))))</f>
        <v>192</v>
      </c>
      <c r="Q5" s="71"/>
      <c r="R5" s="75">
        <f>JE5</f>
        <v>2</v>
      </c>
      <c r="T5" s="147">
        <v>0</v>
      </c>
      <c r="AB5" s="147">
        <v>1</v>
      </c>
      <c r="AC5" s="147">
        <f>X2</f>
        <v>2</v>
      </c>
      <c r="AF5" s="9">
        <v>2</v>
      </c>
      <c r="AG5" s="9">
        <v>2</v>
      </c>
      <c r="AH5" s="9">
        <v>9</v>
      </c>
      <c r="AI5" s="9">
        <f ca="1">INT(RAND()*(AH5-AG5+1)+AG5)</f>
        <v>7</v>
      </c>
      <c r="AJ5" s="9">
        <f ca="1">INT(RAND()*(AH5-AG5+1)+AG5)</f>
        <v>5</v>
      </c>
      <c r="AK5" s="9">
        <f ca="1">INT(RAND()*(AH5-AG5+1)+AG5)</f>
        <v>9</v>
      </c>
      <c r="AL5" s="9">
        <f ca="1">INT(RAND()*(AH5-AG5+1)+AG5)</f>
        <v>7</v>
      </c>
      <c r="AM5" s="9">
        <f ca="1">(AI5+AJ5)*(AK5+AL5)</f>
        <v>192</v>
      </c>
      <c r="AN5" s="9" t="str">
        <f ca="1">"("&amp;AP5&amp;" + "&amp;AR5&amp;AS5&amp;AT5&amp;" + "&amp;AV5&amp;")"</f>
        <v>(7 + 5) × (9 + 7)</v>
      </c>
      <c r="AO5" s="36" t="s">
        <v>80</v>
      </c>
      <c r="AP5" s="10">
        <f ca="1">AI5</f>
        <v>7</v>
      </c>
      <c r="AQ5" s="15" t="s">
        <v>0</v>
      </c>
      <c r="AR5" s="10">
        <f ca="1">AJ5</f>
        <v>5</v>
      </c>
      <c r="AS5" s="11" t="s">
        <v>452</v>
      </c>
      <c r="AT5" s="10">
        <f ca="1">AK5</f>
        <v>9</v>
      </c>
      <c r="AU5" s="15" t="s">
        <v>0</v>
      </c>
      <c r="AV5" s="10">
        <f ca="1">AL5</f>
        <v>7</v>
      </c>
      <c r="AW5" s="9" t="s">
        <v>81</v>
      </c>
      <c r="AY5" s="9">
        <v>3</v>
      </c>
      <c r="AZ5" s="9">
        <v>11</v>
      </c>
      <c r="BA5" s="9">
        <v>39</v>
      </c>
      <c r="BB5" s="9">
        <f ca="1">INT(RAND()*(BA5-AZ5+1)+AZ5)</f>
        <v>13</v>
      </c>
      <c r="BC5" s="9">
        <f ca="1">INT(RAND()*(BA5-AZ5+1)+AZ5)</f>
        <v>21</v>
      </c>
      <c r="BD5" s="9">
        <f ca="1">INT(RAND()*(BA5-AZ5+1)+AZ5)</f>
        <v>29</v>
      </c>
      <c r="BE5" s="9">
        <f ca="1">INT(RAND()*(BA5-AZ5+1)+AZ5)</f>
        <v>13</v>
      </c>
      <c r="BF5" s="9">
        <f ca="1">(BB5+BC5)*(BD5+BE5)</f>
        <v>1428</v>
      </c>
      <c r="BG5" s="9" t="str">
        <f ca="1">"("&amp;BI5&amp;" + "&amp;BK5&amp;BL5&amp;BM5&amp;" + "&amp;BO5&amp;")"</f>
        <v>(13 + 21) × (29 + 13)</v>
      </c>
      <c r="BH5" s="36" t="s">
        <v>80</v>
      </c>
      <c r="BI5" s="10">
        <f ca="1">BB5</f>
        <v>13</v>
      </c>
      <c r="BJ5" s="15" t="s">
        <v>0</v>
      </c>
      <c r="BK5" s="10">
        <f ca="1">BC5</f>
        <v>21</v>
      </c>
      <c r="BL5" s="11" t="s">
        <v>452</v>
      </c>
      <c r="BM5" s="10">
        <f ca="1">BD5</f>
        <v>29</v>
      </c>
      <c r="BN5" s="15" t="s">
        <v>0</v>
      </c>
      <c r="BO5" s="10">
        <f ca="1">BE5</f>
        <v>13</v>
      </c>
      <c r="BP5" s="9" t="s">
        <v>81</v>
      </c>
      <c r="BR5" s="9">
        <v>4</v>
      </c>
      <c r="BS5" s="9">
        <v>41</v>
      </c>
      <c r="BT5" s="9">
        <v>65</v>
      </c>
      <c r="BU5" s="9">
        <f ca="1">INT(RAND()*(BT5-BS5+1)+BS5)</f>
        <v>62</v>
      </c>
      <c r="BV5" s="9">
        <f ca="1">INT(RAND()*(BT5-BS5+1)+BS5)</f>
        <v>56</v>
      </c>
      <c r="BW5" s="9">
        <f ca="1">INT(RAND()*(BT5-BS5+1)+BS5)</f>
        <v>45</v>
      </c>
      <c r="BX5" s="9">
        <f ca="1">INT(RAND()*(BT5-BS5+1)+BS5)</f>
        <v>54</v>
      </c>
      <c r="BY5" s="9">
        <f ca="1">(BU5+BV5)*(BW5+BX5)</f>
        <v>11682</v>
      </c>
      <c r="BZ5" s="9" t="str">
        <f ca="1">"("&amp;CB5&amp;" + "&amp;CD5&amp;CE5&amp;CF5&amp;" + "&amp;CH5&amp;")"</f>
        <v>(62 + 56) × (45 + 54)</v>
      </c>
      <c r="CA5" s="36" t="s">
        <v>80</v>
      </c>
      <c r="CB5" s="10">
        <f ca="1">BU5</f>
        <v>62</v>
      </c>
      <c r="CC5" s="15" t="s">
        <v>0</v>
      </c>
      <c r="CD5" s="10">
        <f ca="1">BV5</f>
        <v>56</v>
      </c>
      <c r="CE5" s="11" t="s">
        <v>452</v>
      </c>
      <c r="CF5" s="10">
        <f ca="1">BW5</f>
        <v>45</v>
      </c>
      <c r="CG5" s="15" t="s">
        <v>0</v>
      </c>
      <c r="CH5" s="10">
        <f ca="1">BX5</f>
        <v>54</v>
      </c>
      <c r="CI5" s="9" t="s">
        <v>81</v>
      </c>
      <c r="CK5" s="9">
        <v>5</v>
      </c>
      <c r="CL5" s="9">
        <v>111</v>
      </c>
      <c r="CM5" s="9">
        <v>999</v>
      </c>
      <c r="CN5" s="9">
        <v>35</v>
      </c>
      <c r="CO5" s="9">
        <v>64</v>
      </c>
      <c r="CP5" s="9">
        <f ca="1">INT(RAND()*(CM5-CL5+1)+CL5)</f>
        <v>562</v>
      </c>
      <c r="CQ5" s="9">
        <f ca="1">INT(RAND()*(CM5-CL5+1)+CL5)</f>
        <v>439</v>
      </c>
      <c r="CR5" s="9">
        <f ca="1">INT(RAND()*(CO5-CN5+1)+CN5)</f>
        <v>53</v>
      </c>
      <c r="CS5" s="9">
        <f ca="1">INT(RAND()*(CO5-CN5+1)+CN5)</f>
        <v>60</v>
      </c>
      <c r="CT5" s="9">
        <f ca="1">CP5+CQ5</f>
        <v>1001</v>
      </c>
      <c r="CU5" s="9">
        <f ca="1">CR5+CS5</f>
        <v>113</v>
      </c>
      <c r="CV5" s="9">
        <f ca="1">INT(CT5/CU5)+1</f>
        <v>9</v>
      </c>
      <c r="CW5" s="9">
        <f ca="1">CV5*CU5</f>
        <v>1017</v>
      </c>
      <c r="CX5" s="9">
        <f ca="1">IF(CW5-CP5&gt;999,CW5-CP5-CU5,CW5-CP5)</f>
        <v>455</v>
      </c>
      <c r="CY5" s="9">
        <f ca="1">IF(CX5+CP5=CW5,CV5,CV5-1)</f>
        <v>9</v>
      </c>
      <c r="CZ5" s="36" t="s">
        <v>80</v>
      </c>
      <c r="DA5" s="10">
        <f ca="1">CP5</f>
        <v>562</v>
      </c>
      <c r="DB5" s="15" t="s">
        <v>0</v>
      </c>
      <c r="DC5" s="10">
        <f ca="1">CX5</f>
        <v>455</v>
      </c>
      <c r="DD5" s="11" t="s">
        <v>387</v>
      </c>
      <c r="DE5" s="10">
        <f ca="1">CR5</f>
        <v>53</v>
      </c>
      <c r="DF5" s="15" t="s">
        <v>0</v>
      </c>
      <c r="DG5" s="10">
        <f ca="1">CS5</f>
        <v>60</v>
      </c>
      <c r="DH5" s="9" t="s">
        <v>81</v>
      </c>
      <c r="DJ5" s="9">
        <v>6</v>
      </c>
      <c r="DK5" s="9">
        <v>481</v>
      </c>
      <c r="DL5" s="9">
        <v>999</v>
      </c>
      <c r="DM5" s="9">
        <v>51</v>
      </c>
      <c r="DN5" s="9">
        <v>99</v>
      </c>
      <c r="DO5" s="9">
        <v>2</v>
      </c>
      <c r="DP5" s="9">
        <v>9</v>
      </c>
      <c r="DQ5" s="9">
        <f ca="1">INT(RAND()*(DN5-DM5+1)+DM5)</f>
        <v>86</v>
      </c>
      <c r="DR5" s="9">
        <f ca="1">INT(RAND()*(DP5-DO5+1)+DO5)</f>
        <v>7</v>
      </c>
      <c r="DS5" s="9">
        <f ca="1">INT(RAND()*(DN5-DM5+1)+DM5)</f>
        <v>99</v>
      </c>
      <c r="DT5" s="9">
        <f ca="1">INT(RAND()*(DL5-DK5+1)+DK5)</f>
        <v>840</v>
      </c>
      <c r="DU5" s="9">
        <f ca="1">INT(RAND()*(DN5-DM5+1)+DM5)</f>
        <v>65</v>
      </c>
      <c r="DV5" s="9">
        <f ca="1">(DQ5+(DR5*DS5))*(DT5-DU5)</f>
        <v>603725</v>
      </c>
      <c r="DW5" s="9" t="str">
        <f ca="1">"("&amp;DY5&amp;DZ5&amp;EA5&amp;" x "&amp;EC5&amp;ED5&amp;EE5&amp;EF5&amp;EG5&amp;")"</f>
        <v>(86+  (7 x 99)) × (840 – 65)</v>
      </c>
      <c r="DX5" s="36" t="s">
        <v>80</v>
      </c>
      <c r="DY5" s="10">
        <f ca="1">DQ5</f>
        <v>86</v>
      </c>
      <c r="DZ5" s="15" t="s">
        <v>82</v>
      </c>
      <c r="EA5" s="15">
        <f ca="1">DR5</f>
        <v>7</v>
      </c>
      <c r="EB5" s="35" t="s">
        <v>451</v>
      </c>
      <c r="EC5" s="15">
        <f ca="1">DS5</f>
        <v>99</v>
      </c>
      <c r="ED5" s="35" t="s">
        <v>453</v>
      </c>
      <c r="EE5" s="10">
        <f ca="1">DT5</f>
        <v>840</v>
      </c>
      <c r="EF5" s="81" t="s">
        <v>455</v>
      </c>
      <c r="EG5" s="10">
        <f ca="1">DU5</f>
        <v>65</v>
      </c>
      <c r="EH5" s="9" t="s">
        <v>81</v>
      </c>
      <c r="EJ5" s="9">
        <v>7</v>
      </c>
      <c r="EK5" s="9">
        <v>125</v>
      </c>
      <c r="EL5" s="9">
        <v>999</v>
      </c>
      <c r="EM5" s="9">
        <v>11</v>
      </c>
      <c r="EN5" s="9">
        <v>99</v>
      </c>
      <c r="EO5" s="9">
        <v>2</v>
      </c>
      <c r="EP5" s="9">
        <v>9</v>
      </c>
      <c r="EQ5" s="9">
        <f ca="1">IF(ER5&gt;999,ER5-ET5,IF(ER5&lt;125,ER5+ET5,ER5))</f>
        <v>736</v>
      </c>
      <c r="ER5" s="9">
        <f ca="1">EX5*ET5+ES5</f>
        <v>736</v>
      </c>
      <c r="ES5" s="9">
        <f ca="1">INT(RAND()*(EP5-EO5+1)+EO5)</f>
        <v>4</v>
      </c>
      <c r="ET5" s="9">
        <f ca="1">INT(RAND()*(EN5-EM5+1)+EM5)</f>
        <v>61</v>
      </c>
      <c r="EU5" s="9">
        <f ca="1">INT(RAND()*(EL5-EK5+1)+EK5)</f>
        <v>212</v>
      </c>
      <c r="EV5" s="9">
        <f ca="1">INT(RAND()*(EL5-EK5+1)+EK5)</f>
        <v>244</v>
      </c>
      <c r="EW5" s="9">
        <f ca="1">EY5-ES5</f>
        <v>743</v>
      </c>
      <c r="EX5" s="9">
        <f ca="1">INT(EW5/ET5)</f>
        <v>12</v>
      </c>
      <c r="EY5" s="9">
        <f ca="1">INT(RAND()*(EL5-EK5+1)+EK5)</f>
        <v>747</v>
      </c>
      <c r="EZ5" s="9">
        <f ca="1">((EQ5-ES5)/ET5)*(EU5+EV5)</f>
        <v>5472</v>
      </c>
      <c r="FA5" s="9" t="str">
        <f ca="1">FB5&amp;FC5&amp;FD5&amp;FE5&amp;FF5&amp;FG5&amp;FH5&amp;FI5&amp;" + "&amp;FK5&amp;FL5</f>
        <v>((736 – 4) ÷ 61) × (212 + 244)</v>
      </c>
      <c r="FB5" s="36" t="s">
        <v>83</v>
      </c>
      <c r="FC5" s="15">
        <f ca="1">EQ5</f>
        <v>736</v>
      </c>
      <c r="FD5" s="81" t="s">
        <v>455</v>
      </c>
      <c r="FE5" s="10">
        <f ca="1">ES5</f>
        <v>4</v>
      </c>
      <c r="FF5" s="35" t="s">
        <v>388</v>
      </c>
      <c r="FG5" s="15">
        <f ca="1">ET5</f>
        <v>61</v>
      </c>
      <c r="FH5" s="35" t="s">
        <v>452</v>
      </c>
      <c r="FI5" s="10">
        <f ca="1">EU5</f>
        <v>212</v>
      </c>
      <c r="FJ5" s="10" t="s">
        <v>0</v>
      </c>
      <c r="FK5" s="10">
        <f ca="1">EV5</f>
        <v>244</v>
      </c>
      <c r="FL5" s="9" t="s">
        <v>81</v>
      </c>
      <c r="FN5" s="9">
        <v>8</v>
      </c>
      <c r="FO5" s="9">
        <v>125</v>
      </c>
      <c r="FP5" s="9">
        <v>999</v>
      </c>
      <c r="FQ5" s="9">
        <v>11</v>
      </c>
      <c r="FR5" s="9">
        <v>99</v>
      </c>
      <c r="FS5" s="9">
        <v>1111</v>
      </c>
      <c r="FT5" s="9">
        <v>9999</v>
      </c>
      <c r="FU5" s="9">
        <f ca="1">INT(RAND()*(FP5-FO5+1)+FO5)</f>
        <v>453</v>
      </c>
      <c r="FV5" s="9">
        <f ca="1">INT(RAND()*(FR5-FQ5+1)+FQ5)</f>
        <v>96</v>
      </c>
      <c r="FW5" s="9">
        <f ca="1">INT(RAND()*(FR5-FQ5+1)+FQ5)</f>
        <v>15</v>
      </c>
      <c r="FX5" s="9">
        <f ca="1">INT(RAND()*(FT5-FS5+1)+FS5)</f>
        <v>5141</v>
      </c>
      <c r="FY5" s="9">
        <f ca="1">INT(RAND()*(FP5-FO5+1)+FO5)</f>
        <v>466</v>
      </c>
      <c r="FZ5" s="9">
        <f ca="1">FU5-FV5</f>
        <v>357</v>
      </c>
      <c r="GA5" s="9">
        <f ca="1">INT(FZ5/FW5)</f>
        <v>23</v>
      </c>
      <c r="GB5" s="9">
        <f ca="1">GA5*FW5+FV5</f>
        <v>441</v>
      </c>
      <c r="GC5" s="9">
        <f ca="1">((GD5-FV5)/FW5)*(FX5+FY5)</f>
        <v>128961</v>
      </c>
      <c r="GD5" s="9">
        <f ca="1">IF(GB5&gt;999,GB5-FW5,IF(GB5&lt;125,GB5+FW5,GB5))</f>
        <v>441</v>
      </c>
      <c r="GE5" s="36" t="s">
        <v>83</v>
      </c>
      <c r="GF5" s="15">
        <f ca="1">GD5</f>
        <v>441</v>
      </c>
      <c r="GG5" s="81" t="s">
        <v>455</v>
      </c>
      <c r="GH5" s="10">
        <f ca="1">FV5</f>
        <v>96</v>
      </c>
      <c r="GI5" s="145" t="s">
        <v>389</v>
      </c>
      <c r="GJ5" s="15">
        <f ca="1">FW5</f>
        <v>15</v>
      </c>
      <c r="GK5" s="35" t="s">
        <v>452</v>
      </c>
      <c r="GL5" s="10">
        <f ca="1">FX5</f>
        <v>5141</v>
      </c>
      <c r="GM5" s="10" t="s">
        <v>0</v>
      </c>
      <c r="GN5" s="10">
        <f ca="1">FY5</f>
        <v>466</v>
      </c>
      <c r="GO5" s="9" t="s">
        <v>81</v>
      </c>
      <c r="GQ5" s="9">
        <v>9</v>
      </c>
      <c r="GR5" s="9">
        <v>5001</v>
      </c>
      <c r="GS5" s="9">
        <v>7299</v>
      </c>
      <c r="GT5" s="9">
        <v>11</v>
      </c>
      <c r="GU5" s="9">
        <v>99</v>
      </c>
      <c r="GV5" s="9">
        <v>1111</v>
      </c>
      <c r="GW5" s="9">
        <v>9999</v>
      </c>
      <c r="GX5" s="9">
        <f ca="1">INT(RAND()*(GW5-GV5+1)+GV5)</f>
        <v>2464</v>
      </c>
      <c r="GY5" s="9">
        <f ca="1">INT(RAND()*(GU5-GT5+1)+GT5)</f>
        <v>51</v>
      </c>
      <c r="GZ5" s="9">
        <f ca="1">INT(RAND()*(GU5-GT5+1)+GT5)</f>
        <v>89</v>
      </c>
      <c r="HA5" s="9">
        <f ca="1">INT(RAND()*(GW5-GV5+1)+GV5)</f>
        <v>4165</v>
      </c>
      <c r="HB5" s="9">
        <f ca="1">INT(RAND()*(GW5-GV5+1)+GV5)</f>
        <v>3577</v>
      </c>
      <c r="HC5" s="9">
        <f ca="1">GX5-GY5</f>
        <v>2413</v>
      </c>
      <c r="HD5" s="9">
        <f ca="1">INT(HC5/GZ5)</f>
        <v>27</v>
      </c>
      <c r="HE5" s="9">
        <f ca="1">HD5*GZ5+GY5</f>
        <v>2454</v>
      </c>
      <c r="HF5" s="9">
        <f ca="1">((HE5-GY5)/GZ5)*(HA5+HB5)</f>
        <v>209034</v>
      </c>
      <c r="HG5" s="9" t="str">
        <f ca="1">HH5&amp;HI5&amp;HJ5&amp;HK5&amp;HL5&amp;HM5&amp;HN5&amp;HO5&amp;" + "&amp;HQ5&amp;HR5</f>
        <v>((2454 – 51) ÷ 89) × (4165 + 3577)</v>
      </c>
      <c r="HH5" s="36" t="s">
        <v>83</v>
      </c>
      <c r="HI5" s="15">
        <f ca="1">HE5</f>
        <v>2454</v>
      </c>
      <c r="HJ5" s="81" t="s">
        <v>455</v>
      </c>
      <c r="HK5" s="10">
        <f ca="1">GY5</f>
        <v>51</v>
      </c>
      <c r="HL5" s="145" t="s">
        <v>389</v>
      </c>
      <c r="HM5" s="15">
        <f ca="1">GZ5</f>
        <v>89</v>
      </c>
      <c r="HN5" s="35" t="s">
        <v>452</v>
      </c>
      <c r="HO5" s="10">
        <f ca="1">HA5</f>
        <v>4165</v>
      </c>
      <c r="HP5" s="10" t="s">
        <v>0</v>
      </c>
      <c r="HQ5" s="10">
        <f ca="1">HB5</f>
        <v>3577</v>
      </c>
      <c r="HR5" s="9" t="s">
        <v>81</v>
      </c>
      <c r="HT5" s="9">
        <v>10</v>
      </c>
      <c r="HU5" s="9">
        <v>111</v>
      </c>
      <c r="HV5" s="9">
        <v>499</v>
      </c>
      <c r="HW5" s="9">
        <v>11</v>
      </c>
      <c r="HX5" s="9">
        <v>99</v>
      </c>
      <c r="HY5" s="9">
        <v>1111</v>
      </c>
      <c r="HZ5" s="9">
        <v>9999</v>
      </c>
      <c r="IA5" s="9">
        <f ca="1">INT(RAND()*(HZ5-HY5+1)+HY5)</f>
        <v>7858</v>
      </c>
      <c r="IB5" s="9">
        <f ca="1">INT(RAND()*(HV5-HU5+1)+HU5)</f>
        <v>322</v>
      </c>
      <c r="IC5" s="9">
        <f ca="1">INT(RAND()*(HX5-HW5+1)+HW5)</f>
        <v>44</v>
      </c>
      <c r="ID5" s="9">
        <f ca="1">INT(RAND()*(HZ5-HY5+1)+HY5)</f>
        <v>1141</v>
      </c>
      <c r="IE5" s="9">
        <f ca="1">INT(RAND()*(HV5-HU5+1)+HU5)</f>
        <v>264</v>
      </c>
      <c r="IF5" s="9">
        <f ca="1">INT(RAND()*(HV5-HU5+1)+HU5)</f>
        <v>385</v>
      </c>
      <c r="IG5" s="9">
        <f ca="1">IA5-IB5</f>
        <v>7536</v>
      </c>
      <c r="IH5" s="9">
        <f ca="1">INT(IG5/IC5)</f>
        <v>171</v>
      </c>
      <c r="II5" s="9">
        <f ca="1">IH5*IC5+IB5</f>
        <v>7846</v>
      </c>
      <c r="IJ5" s="9">
        <f ca="1">((II5-IB5)/IC5)*(ID5+IE5+IF5)</f>
        <v>306090</v>
      </c>
      <c r="IK5" s="9" t="str">
        <f ca="1">IL5&amp;IM5&amp;IN5&amp;IO5&amp;IP5&amp;IQ5&amp;IR5&amp;IS5&amp;" + "&amp;IU5&amp;" + "&amp;IW5&amp;IX5</f>
        <v>((7846 – 322) ÷ 44) × (1141 + 264 + 385)</v>
      </c>
      <c r="IL5" s="7" t="s">
        <v>83</v>
      </c>
      <c r="IM5" s="9">
        <f ca="1">II5</f>
        <v>7846</v>
      </c>
      <c r="IN5" s="81" t="s">
        <v>455</v>
      </c>
      <c r="IO5" s="10">
        <f ca="1">IB5</f>
        <v>322</v>
      </c>
      <c r="IP5" s="35" t="s">
        <v>389</v>
      </c>
      <c r="IQ5" s="10">
        <f ca="1">IC5</f>
        <v>44</v>
      </c>
      <c r="IR5" s="35" t="s">
        <v>452</v>
      </c>
      <c r="IS5" s="10">
        <f ca="1">ID5</f>
        <v>1141</v>
      </c>
      <c r="IT5" s="10" t="s">
        <v>0</v>
      </c>
      <c r="IU5" s="9">
        <f ca="1">IE5</f>
        <v>264</v>
      </c>
      <c r="IV5" s="10" t="s">
        <v>0</v>
      </c>
      <c r="IW5" s="9">
        <f ca="1">IF5</f>
        <v>385</v>
      </c>
      <c r="IX5" s="9" t="s">
        <v>81</v>
      </c>
      <c r="JC5" s="11">
        <f>IF(AC5&lt;3,0,IF(AC5&gt;4,0,1))</f>
        <v>0</v>
      </c>
      <c r="JD5" s="11">
        <f>JF5+0.5*JF5*JC5</f>
        <v>2</v>
      </c>
      <c r="JE5" s="11">
        <f>IF(JD5&gt;INT(JD5),JD5+0.5,JD5)</f>
        <v>2</v>
      </c>
      <c r="JF5" s="75">
        <f>AC5+T5</f>
        <v>2</v>
      </c>
    </row>
    <row r="6" spans="2:266" ht="16.5" customHeight="1" x14ac:dyDescent="0.25">
      <c r="B6" s="71"/>
      <c r="C6" s="77"/>
      <c r="D6" s="71"/>
      <c r="E6" s="77"/>
      <c r="F6" s="71"/>
      <c r="G6" s="77"/>
      <c r="H6" s="71"/>
      <c r="I6" s="77"/>
      <c r="J6" s="71"/>
      <c r="K6" s="71"/>
      <c r="L6" s="71"/>
      <c r="M6" s="71"/>
      <c r="N6" s="71"/>
      <c r="O6" s="71"/>
      <c r="P6" s="154"/>
      <c r="Q6" s="71"/>
      <c r="R6" s="75"/>
      <c r="AS6" s="11"/>
      <c r="BL6" s="11"/>
      <c r="CE6" s="11"/>
      <c r="CZ6" s="9" t="str">
        <f ca="1">"("&amp;DA5&amp;" + "&amp;DC5&amp;DD5&amp;DE5&amp;" + "&amp;DG5&amp;")"</f>
        <v>(562 + 455) ÷ (53 + 60)</v>
      </c>
      <c r="EB6" s="11"/>
      <c r="ED6" s="11"/>
      <c r="FH6" s="11"/>
      <c r="GE6" s="9" t="str">
        <f ca="1">GE5&amp;GF5&amp;GG5&amp;GH5&amp;GI5&amp;GJ5&amp;GK5&amp;GL5&amp;" + "&amp;GN5&amp;")"</f>
        <v>((441 – 96) ÷ 15) × (5141 + 466)</v>
      </c>
      <c r="GK6" s="11"/>
      <c r="HN6" s="11"/>
      <c r="IR6" s="11"/>
      <c r="JC6" s="11"/>
      <c r="JD6" s="11"/>
      <c r="JE6" s="11"/>
      <c r="JF6" s="11"/>
    </row>
    <row r="7" spans="2:266" ht="16.5" customHeight="1" thickBot="1" x14ac:dyDescent="0.3">
      <c r="B7" s="95" t="str">
        <f ca="1">IF(AC7=2,AN7,IF(AC7=3,BG7,IF(AC7=4,BZ7,IF(AC7=5,CZ8,IF(AC7=6,DW7,IF(AC7=7,FA7,IF(AC7=8,GE8,IF(AC7=9,HG7,IK7))))))))</f>
        <v>(5 + 9) × (7 + 7)</v>
      </c>
      <c r="C7" s="91"/>
      <c r="D7" s="91"/>
      <c r="E7" s="91"/>
      <c r="F7" s="91"/>
      <c r="G7" s="91"/>
      <c r="H7" s="91"/>
      <c r="I7" s="91"/>
      <c r="J7" s="91"/>
      <c r="K7" s="81"/>
      <c r="L7" s="81"/>
      <c r="M7" s="71"/>
      <c r="N7" s="71"/>
      <c r="O7" s="96" t="s">
        <v>1</v>
      </c>
      <c r="P7" s="159">
        <f ca="1">IF(AC7=2,AM7,IF(AC7=3,BF7,IF(AC7=4,BY7,IF(AC7=5,CY7,IF(AC7=6,DV7,IF(AC7=7,EZ7,IF(AC7=8,GC7,IF(AC7=9,HF7,IJ7))))))))</f>
        <v>196</v>
      </c>
      <c r="Q7" s="71"/>
      <c r="R7" s="75">
        <f>JE7</f>
        <v>2</v>
      </c>
      <c r="T7" s="147">
        <v>0</v>
      </c>
      <c r="W7" s="148"/>
      <c r="X7" s="148" t="s">
        <v>184</v>
      </c>
      <c r="Y7" s="148" t="s">
        <v>185</v>
      </c>
      <c r="Z7" s="148" t="s">
        <v>186</v>
      </c>
      <c r="AB7" s="147">
        <f>AB5+1</f>
        <v>2</v>
      </c>
      <c r="AC7" s="147">
        <f>INT(0.5+(AC$2/19*(AB7-1)))+X$2</f>
        <v>2</v>
      </c>
      <c r="AF7" s="9">
        <v>2</v>
      </c>
      <c r="AG7" s="9">
        <v>2</v>
      </c>
      <c r="AH7" s="9">
        <v>9</v>
      </c>
      <c r="AI7" s="9">
        <f ca="1">INT(RAND()*(AH7-AG7+1)+AG7)</f>
        <v>5</v>
      </c>
      <c r="AJ7" s="9">
        <f ca="1">INT(RAND()*(AH7-AG7+1)+AG7)</f>
        <v>9</v>
      </c>
      <c r="AK7" s="9">
        <f ca="1">INT(RAND()*(AH7-AG7+1)+AG7)</f>
        <v>7</v>
      </c>
      <c r="AL7" s="9">
        <f ca="1">INT(RAND()*(AH7-AG7+1)+AG7)</f>
        <v>7</v>
      </c>
      <c r="AM7" s="9">
        <f ca="1">(AI7+AJ7)*(AK7+AL7)</f>
        <v>196</v>
      </c>
      <c r="AN7" s="9" t="str">
        <f ca="1">"("&amp;AP7&amp;" + "&amp;AR7&amp;AS7&amp;AT7&amp;" + "&amp;AV7&amp;")"</f>
        <v>(5 + 9) × (7 + 7)</v>
      </c>
      <c r="AO7" s="36" t="s">
        <v>80</v>
      </c>
      <c r="AP7" s="10">
        <f ca="1">AI7</f>
        <v>5</v>
      </c>
      <c r="AQ7" s="15" t="s">
        <v>0</v>
      </c>
      <c r="AR7" s="10">
        <f ca="1">AJ7</f>
        <v>9</v>
      </c>
      <c r="AS7" s="11" t="s">
        <v>452</v>
      </c>
      <c r="AT7" s="10">
        <f ca="1">AK7</f>
        <v>7</v>
      </c>
      <c r="AU7" s="15" t="s">
        <v>0</v>
      </c>
      <c r="AV7" s="10">
        <f ca="1">AL7</f>
        <v>7</v>
      </c>
      <c r="AW7" s="9" t="s">
        <v>81</v>
      </c>
      <c r="AY7" s="9">
        <v>3</v>
      </c>
      <c r="AZ7" s="9">
        <v>11</v>
      </c>
      <c r="BA7" s="9">
        <v>39</v>
      </c>
      <c r="BB7" s="9">
        <f ca="1">INT(RAND()*(BA7-AZ7+1)+AZ7)</f>
        <v>26</v>
      </c>
      <c r="BC7" s="9">
        <f ca="1">INT(RAND()*(BA7-AZ7+1)+AZ7)</f>
        <v>26</v>
      </c>
      <c r="BD7" s="9">
        <f ca="1">INT(RAND()*(BA7-AZ7+1)+AZ7)</f>
        <v>37</v>
      </c>
      <c r="BE7" s="9">
        <f ca="1">INT(RAND()*(BA7-AZ7+1)+AZ7)</f>
        <v>21</v>
      </c>
      <c r="BF7" s="9">
        <f ca="1">(BB7+BC7)*(BD7+BE7)</f>
        <v>3016</v>
      </c>
      <c r="BG7" s="9" t="str">
        <f ca="1">"("&amp;BI7&amp;" + "&amp;BK7&amp;BL7&amp;BM7&amp;" + "&amp;BO7&amp;")"</f>
        <v>(26 + 26) × (37 + 21)</v>
      </c>
      <c r="BH7" s="36" t="s">
        <v>80</v>
      </c>
      <c r="BI7" s="10">
        <f ca="1">BB7</f>
        <v>26</v>
      </c>
      <c r="BJ7" s="15" t="s">
        <v>0</v>
      </c>
      <c r="BK7" s="10">
        <f ca="1">BC7</f>
        <v>26</v>
      </c>
      <c r="BL7" s="11" t="s">
        <v>452</v>
      </c>
      <c r="BM7" s="10">
        <f ca="1">BD7</f>
        <v>37</v>
      </c>
      <c r="BN7" s="15" t="s">
        <v>0</v>
      </c>
      <c r="BO7" s="10">
        <f ca="1">BE7</f>
        <v>21</v>
      </c>
      <c r="BP7" s="9" t="s">
        <v>81</v>
      </c>
      <c r="BR7" s="9">
        <v>4</v>
      </c>
      <c r="BS7" s="9">
        <v>41</v>
      </c>
      <c r="BT7" s="9">
        <v>65</v>
      </c>
      <c r="BU7" s="9">
        <f ca="1">INT(RAND()*(BT7-BS7+1)+BS7)</f>
        <v>51</v>
      </c>
      <c r="BV7" s="9">
        <f ca="1">INT(RAND()*(BT7-BS7+1)+BS7)</f>
        <v>57</v>
      </c>
      <c r="BW7" s="9">
        <f ca="1">INT(RAND()*(BT7-BS7+1)+BS7)</f>
        <v>54</v>
      </c>
      <c r="BX7" s="9">
        <f ca="1">INT(RAND()*(BT7-BS7+1)+BS7)</f>
        <v>57</v>
      </c>
      <c r="BY7" s="9">
        <f ca="1">(BU7+BV7)*(BW7+BX7)</f>
        <v>11988</v>
      </c>
      <c r="BZ7" s="9" t="str">
        <f ca="1">"("&amp;CB7&amp;" + "&amp;CD7&amp;CE7&amp;CF7&amp;" + "&amp;CH7&amp;")"</f>
        <v>(51 + 57) × (54 + 57)</v>
      </c>
      <c r="CA7" s="36" t="s">
        <v>80</v>
      </c>
      <c r="CB7" s="10">
        <f ca="1">BU7</f>
        <v>51</v>
      </c>
      <c r="CC7" s="15" t="s">
        <v>0</v>
      </c>
      <c r="CD7" s="10">
        <f ca="1">BV7</f>
        <v>57</v>
      </c>
      <c r="CE7" s="11" t="s">
        <v>452</v>
      </c>
      <c r="CF7" s="10">
        <f ca="1">BW7</f>
        <v>54</v>
      </c>
      <c r="CG7" s="15" t="s">
        <v>0</v>
      </c>
      <c r="CH7" s="10">
        <f ca="1">BX7</f>
        <v>57</v>
      </c>
      <c r="CI7" s="9" t="s">
        <v>81</v>
      </c>
      <c r="CK7" s="9">
        <v>5</v>
      </c>
      <c r="CL7" s="9">
        <v>111</v>
      </c>
      <c r="CM7" s="9">
        <v>999</v>
      </c>
      <c r="CN7" s="9">
        <v>35</v>
      </c>
      <c r="CO7" s="9">
        <v>64</v>
      </c>
      <c r="CP7" s="9">
        <f ca="1">INT(RAND()*(CM7-CL7+1)+CL7)</f>
        <v>190</v>
      </c>
      <c r="CQ7" s="9">
        <f ca="1">INT(RAND()*(CM7-CL7+1)+CL7)</f>
        <v>430</v>
      </c>
      <c r="CR7" s="9">
        <f ca="1">INT(RAND()*(CO7-CN7+1)+CN7)</f>
        <v>51</v>
      </c>
      <c r="CS7" s="9">
        <f ca="1">INT(RAND()*(CO7-CN7+1)+CN7)</f>
        <v>51</v>
      </c>
      <c r="CT7" s="9">
        <f ca="1">CP7+CQ7</f>
        <v>620</v>
      </c>
      <c r="CU7" s="9">
        <f ca="1">CR7+CS7</f>
        <v>102</v>
      </c>
      <c r="CV7" s="9">
        <f ca="1">INT(CT7/CU7)+1</f>
        <v>7</v>
      </c>
      <c r="CW7" s="9">
        <f ca="1">CV7*CU7</f>
        <v>714</v>
      </c>
      <c r="CX7" s="9">
        <f ca="1">IF(CW7-CP7&gt;999,CW7-CP7-CU7,CW7-CP7)</f>
        <v>524</v>
      </c>
      <c r="CY7" s="9">
        <f ca="1">IF(CX7+CP7=CW7,CV7,CV7-1)</f>
        <v>7</v>
      </c>
      <c r="CZ7" s="36" t="s">
        <v>80</v>
      </c>
      <c r="DA7" s="10">
        <f ca="1">CP7</f>
        <v>190</v>
      </c>
      <c r="DB7" s="15" t="s">
        <v>0</v>
      </c>
      <c r="DC7" s="10">
        <f ca="1">CX7</f>
        <v>524</v>
      </c>
      <c r="DD7" s="11" t="s">
        <v>387</v>
      </c>
      <c r="DE7" s="10">
        <f ca="1">CR7</f>
        <v>51</v>
      </c>
      <c r="DF7" s="15" t="s">
        <v>0</v>
      </c>
      <c r="DG7" s="10">
        <f ca="1">CS7</f>
        <v>51</v>
      </c>
      <c r="DH7" s="9" t="s">
        <v>81</v>
      </c>
      <c r="DJ7" s="9">
        <v>6</v>
      </c>
      <c r="DK7" s="9">
        <v>481</v>
      </c>
      <c r="DL7" s="9">
        <v>999</v>
      </c>
      <c r="DM7" s="9">
        <v>51</v>
      </c>
      <c r="DN7" s="9">
        <v>99</v>
      </c>
      <c r="DO7" s="9">
        <v>2</v>
      </c>
      <c r="DP7" s="9">
        <v>9</v>
      </c>
      <c r="DQ7" s="9">
        <f ca="1">INT(RAND()*(DN7-DM7+1)+DM7)</f>
        <v>93</v>
      </c>
      <c r="DR7" s="9">
        <f ca="1">INT(RAND()*(DP7-DO7+1)+DO7)</f>
        <v>4</v>
      </c>
      <c r="DS7" s="9">
        <f ca="1">INT(RAND()*(DN7-DM7+1)+DM7)</f>
        <v>69</v>
      </c>
      <c r="DT7" s="9">
        <f ca="1">INT(RAND()*(DL7-DK7+1)+DK7)</f>
        <v>523</v>
      </c>
      <c r="DU7" s="9">
        <f ca="1">INT(RAND()*(DN7-DM7+1)+DM7)</f>
        <v>72</v>
      </c>
      <c r="DV7" s="9">
        <f ca="1">(DQ7+(DR7*DS7))*(DT7-DU7)</f>
        <v>166419</v>
      </c>
      <c r="DW7" s="9" t="str">
        <f ca="1">"("&amp;DY7&amp;DZ7&amp;EA7&amp;" x "&amp;EC7&amp;ED7&amp;EE7&amp;EF7&amp;EG7&amp;")"</f>
        <v>(93+  (4 x 69)) × (523 – 72)</v>
      </c>
      <c r="DX7" s="36" t="s">
        <v>80</v>
      </c>
      <c r="DY7" s="10">
        <f ca="1">DQ7</f>
        <v>93</v>
      </c>
      <c r="DZ7" s="15" t="s">
        <v>82</v>
      </c>
      <c r="EA7" s="15">
        <f ca="1">DR7</f>
        <v>4</v>
      </c>
      <c r="EB7" s="35" t="s">
        <v>451</v>
      </c>
      <c r="EC7" s="15">
        <f ca="1">DS7</f>
        <v>69</v>
      </c>
      <c r="ED7" s="35" t="s">
        <v>453</v>
      </c>
      <c r="EE7" s="10">
        <f ca="1">DT7</f>
        <v>523</v>
      </c>
      <c r="EF7" s="81" t="s">
        <v>455</v>
      </c>
      <c r="EG7" s="10">
        <f ca="1">DU7</f>
        <v>72</v>
      </c>
      <c r="EH7" s="9" t="s">
        <v>81</v>
      </c>
      <c r="EJ7" s="9">
        <v>7</v>
      </c>
      <c r="EK7" s="9">
        <v>125</v>
      </c>
      <c r="EL7" s="9">
        <v>999</v>
      </c>
      <c r="EM7" s="9">
        <v>11</v>
      </c>
      <c r="EN7" s="9">
        <v>99</v>
      </c>
      <c r="EO7" s="9">
        <v>2</v>
      </c>
      <c r="EP7" s="9">
        <v>9</v>
      </c>
      <c r="EQ7" s="9">
        <f ca="1">IF(ER7&gt;999,ER7-ET7,IF(ER7&lt;125,ER7+ET7,ER7))</f>
        <v>279</v>
      </c>
      <c r="ER7" s="9">
        <f ca="1">EX7*ET7+ES7</f>
        <v>279</v>
      </c>
      <c r="ES7" s="9">
        <f ca="1">INT(RAND()*(EP7-EO7+1)+EO7)</f>
        <v>4</v>
      </c>
      <c r="ET7" s="9">
        <f ca="1">INT(RAND()*(EN7-EM7+1)+EM7)</f>
        <v>25</v>
      </c>
      <c r="EU7" s="9">
        <f ca="1">INT(RAND()*(EL7-EK7+1)+EK7)</f>
        <v>585</v>
      </c>
      <c r="EV7" s="9">
        <f ca="1">INT(RAND()*(EL7-EK7+1)+EK7)</f>
        <v>966</v>
      </c>
      <c r="EW7" s="9">
        <f ca="1">EY7-ES7</f>
        <v>296</v>
      </c>
      <c r="EX7" s="9">
        <f ca="1">INT(EW7/ET7)</f>
        <v>11</v>
      </c>
      <c r="EY7" s="9">
        <f ca="1">INT(RAND()*(EL7-EK7+1)+EK7)</f>
        <v>300</v>
      </c>
      <c r="EZ7" s="9">
        <f ca="1">((EQ7-ES7)/ET7)*(EU7+EV7)</f>
        <v>17061</v>
      </c>
      <c r="FA7" s="9" t="str">
        <f ca="1">FB7&amp;FC7&amp;FD7&amp;FE7&amp;FF7&amp;FG7&amp;FH7&amp;FI7&amp;" + "&amp;FK7&amp;FL7</f>
        <v>((279 – 4) ÷ 25) × (585 + 966)</v>
      </c>
      <c r="FB7" s="36" t="s">
        <v>83</v>
      </c>
      <c r="FC7" s="15">
        <f ca="1">EQ7</f>
        <v>279</v>
      </c>
      <c r="FD7" s="81" t="s">
        <v>455</v>
      </c>
      <c r="FE7" s="10">
        <f ca="1">ES7</f>
        <v>4</v>
      </c>
      <c r="FF7" s="35" t="s">
        <v>388</v>
      </c>
      <c r="FG7" s="15">
        <f ca="1">ET7</f>
        <v>25</v>
      </c>
      <c r="FH7" s="35" t="s">
        <v>452</v>
      </c>
      <c r="FI7" s="10">
        <f ca="1">EU7</f>
        <v>585</v>
      </c>
      <c r="FJ7" s="10" t="s">
        <v>0</v>
      </c>
      <c r="FK7" s="10">
        <f ca="1">EV7</f>
        <v>966</v>
      </c>
      <c r="FL7" s="9" t="s">
        <v>81</v>
      </c>
      <c r="FN7" s="9">
        <v>8</v>
      </c>
      <c r="FO7" s="9">
        <v>125</v>
      </c>
      <c r="FP7" s="9">
        <v>999</v>
      </c>
      <c r="FQ7" s="9">
        <v>11</v>
      </c>
      <c r="FR7" s="9">
        <v>99</v>
      </c>
      <c r="FS7" s="9">
        <v>1111</v>
      </c>
      <c r="FT7" s="9">
        <v>9999</v>
      </c>
      <c r="FU7" s="9">
        <f ca="1">INT(RAND()*(FP7-FO7+1)+FO7)</f>
        <v>481</v>
      </c>
      <c r="FV7" s="9">
        <f ca="1">INT(RAND()*(FR7-FQ7+1)+FQ7)</f>
        <v>86</v>
      </c>
      <c r="FW7" s="9">
        <f ca="1">INT(RAND()*(FR7-FQ7+1)+FQ7)</f>
        <v>33</v>
      </c>
      <c r="FX7" s="9">
        <f ca="1">INT(RAND()*(FT7-FS7+1)+FS7)</f>
        <v>9276</v>
      </c>
      <c r="FY7" s="9">
        <f ca="1">INT(RAND()*(FP7-FO7+1)+FO7)</f>
        <v>175</v>
      </c>
      <c r="FZ7" s="9">
        <f ca="1">FU7-FV7</f>
        <v>395</v>
      </c>
      <c r="GA7" s="9">
        <f ca="1">INT(FZ7/FW7)</f>
        <v>11</v>
      </c>
      <c r="GB7" s="9">
        <f ca="1">GA7*FW7+FV7</f>
        <v>449</v>
      </c>
      <c r="GC7" s="9">
        <f ca="1">((GD7-FV7)/FW7)*(FX7+FY7)</f>
        <v>103961</v>
      </c>
      <c r="GD7" s="9">
        <f ca="1">IF(GB7&gt;999,GB7-FW7,IF(GB7&lt;125,GB7+FW7,GB7))</f>
        <v>449</v>
      </c>
      <c r="GE7" s="36" t="s">
        <v>83</v>
      </c>
      <c r="GF7" s="15">
        <f ca="1">GD7</f>
        <v>449</v>
      </c>
      <c r="GG7" s="81" t="s">
        <v>455</v>
      </c>
      <c r="GH7" s="10">
        <f ca="1">FV7</f>
        <v>86</v>
      </c>
      <c r="GI7" s="145" t="s">
        <v>389</v>
      </c>
      <c r="GJ7" s="15">
        <f ca="1">FW7</f>
        <v>33</v>
      </c>
      <c r="GK7" s="35" t="s">
        <v>452</v>
      </c>
      <c r="GL7" s="10">
        <f ca="1">FX7</f>
        <v>9276</v>
      </c>
      <c r="GM7" s="10" t="s">
        <v>0</v>
      </c>
      <c r="GN7" s="10">
        <f ca="1">FY7</f>
        <v>175</v>
      </c>
      <c r="GO7" s="9" t="s">
        <v>81</v>
      </c>
      <c r="GQ7" s="9">
        <v>9</v>
      </c>
      <c r="GR7" s="9">
        <v>5001</v>
      </c>
      <c r="GS7" s="9">
        <v>7299</v>
      </c>
      <c r="GT7" s="9">
        <v>11</v>
      </c>
      <c r="GU7" s="9">
        <v>99</v>
      </c>
      <c r="GV7" s="9">
        <v>1111</v>
      </c>
      <c r="GW7" s="9">
        <v>9999</v>
      </c>
      <c r="GX7" s="9">
        <f ca="1">INT(RAND()*(GW7-GV7+1)+GV7)</f>
        <v>9652</v>
      </c>
      <c r="GY7" s="9">
        <f ca="1">INT(RAND()*(GU7-GT7+1)+GT7)</f>
        <v>20</v>
      </c>
      <c r="GZ7" s="9">
        <f ca="1">INT(RAND()*(GU7-GT7+1)+GT7)</f>
        <v>76</v>
      </c>
      <c r="HA7" s="9">
        <f ca="1">INT(RAND()*(GW7-GV7+1)+GV7)</f>
        <v>9961</v>
      </c>
      <c r="HB7" s="9">
        <f ca="1">INT(RAND()*(GW7-GV7+1)+GV7)</f>
        <v>6157</v>
      </c>
      <c r="HC7" s="9">
        <f ca="1">GX7-GY7</f>
        <v>9632</v>
      </c>
      <c r="HD7" s="9">
        <f ca="1">INT(HC7/GZ7)</f>
        <v>126</v>
      </c>
      <c r="HE7" s="9">
        <f ca="1">HD7*GZ7+GY7</f>
        <v>9596</v>
      </c>
      <c r="HF7" s="9">
        <f ca="1">((HE7-GY7)/GZ7)*(HA7+HB7)</f>
        <v>2030868</v>
      </c>
      <c r="HG7" s="9" t="str">
        <f ca="1">HH7&amp;HI7&amp;HJ7&amp;HK7&amp;HL7&amp;HM7&amp;HN7&amp;HO7&amp;" + "&amp;HQ7&amp;HR7</f>
        <v>((9596 – 20) ÷ 76) × (9961 + 6157)</v>
      </c>
      <c r="HH7" s="36" t="s">
        <v>83</v>
      </c>
      <c r="HI7" s="15">
        <f ca="1">HE7</f>
        <v>9596</v>
      </c>
      <c r="HJ7" s="81" t="s">
        <v>455</v>
      </c>
      <c r="HK7" s="10">
        <f ca="1">GY7</f>
        <v>20</v>
      </c>
      <c r="HL7" s="145" t="s">
        <v>389</v>
      </c>
      <c r="HM7" s="15">
        <f ca="1">GZ7</f>
        <v>76</v>
      </c>
      <c r="HN7" s="35" t="s">
        <v>452</v>
      </c>
      <c r="HO7" s="10">
        <f ca="1">HA7</f>
        <v>9961</v>
      </c>
      <c r="HP7" s="10" t="s">
        <v>0</v>
      </c>
      <c r="HQ7" s="10">
        <f ca="1">HB7</f>
        <v>6157</v>
      </c>
      <c r="HR7" s="9" t="s">
        <v>81</v>
      </c>
      <c r="HT7" s="9">
        <v>10</v>
      </c>
      <c r="HU7" s="9">
        <v>111</v>
      </c>
      <c r="HV7" s="9">
        <v>499</v>
      </c>
      <c r="HW7" s="9">
        <v>11</v>
      </c>
      <c r="HX7" s="9">
        <v>99</v>
      </c>
      <c r="HY7" s="9">
        <v>1111</v>
      </c>
      <c r="HZ7" s="9">
        <v>9999</v>
      </c>
      <c r="IA7" s="9">
        <f ca="1">INT(RAND()*(HZ7-HY7+1)+HY7)</f>
        <v>3384</v>
      </c>
      <c r="IB7" s="9">
        <f ca="1">INT(RAND()*(HV7-HU7+1)+HU7)</f>
        <v>237</v>
      </c>
      <c r="IC7" s="9">
        <f ca="1">INT(RAND()*(HX7-HW7+1)+HW7)</f>
        <v>66</v>
      </c>
      <c r="ID7" s="9">
        <f ca="1">INT(RAND()*(HZ7-HY7+1)+HY7)</f>
        <v>3874</v>
      </c>
      <c r="IE7" s="9">
        <f ca="1">INT(RAND()*(HV7-HU7+1)+HU7)</f>
        <v>449</v>
      </c>
      <c r="IF7" s="9">
        <f ca="1">INT(RAND()*(HV7-HU7+1)+HU7)</f>
        <v>396</v>
      </c>
      <c r="IG7" s="9">
        <f ca="1">IA7-IB7</f>
        <v>3147</v>
      </c>
      <c r="IH7" s="9">
        <f ca="1">INT(IG7/IC7)</f>
        <v>47</v>
      </c>
      <c r="II7" s="9">
        <f ca="1">IH7*IC7+IB7</f>
        <v>3339</v>
      </c>
      <c r="IJ7" s="9">
        <f ca="1">((II7-IB7)/IC7)*(ID7+IE7+IF7)</f>
        <v>221793</v>
      </c>
      <c r="IK7" s="9" t="str">
        <f ca="1">IL7&amp;IM7&amp;IN7&amp;IO7&amp;IP7&amp;IQ7&amp;IR7&amp;IS7&amp;" + "&amp;IU7&amp;" + "&amp;IW7&amp;IX7</f>
        <v>((3339 – 237) ÷ 66) × (3874 + 449 + 396)</v>
      </c>
      <c r="IL7" s="7" t="s">
        <v>83</v>
      </c>
      <c r="IM7" s="9">
        <f ca="1">II7</f>
        <v>3339</v>
      </c>
      <c r="IN7" s="81" t="s">
        <v>455</v>
      </c>
      <c r="IO7" s="10">
        <f ca="1">IB7</f>
        <v>237</v>
      </c>
      <c r="IP7" s="35" t="s">
        <v>389</v>
      </c>
      <c r="IQ7" s="10">
        <f ca="1">IC7</f>
        <v>66</v>
      </c>
      <c r="IR7" s="35" t="s">
        <v>452</v>
      </c>
      <c r="IS7" s="10">
        <f ca="1">ID7</f>
        <v>3874</v>
      </c>
      <c r="IT7" s="10" t="s">
        <v>0</v>
      </c>
      <c r="IU7" s="9">
        <f ca="1">IE7</f>
        <v>449</v>
      </c>
      <c r="IV7" s="10" t="s">
        <v>0</v>
      </c>
      <c r="IW7" s="9">
        <f ca="1">IF7</f>
        <v>396</v>
      </c>
      <c r="IX7" s="9" t="s">
        <v>81</v>
      </c>
      <c r="JC7" s="11">
        <f>IF(AC7&lt;3,0,IF(AC7&gt;4,0,1))</f>
        <v>0</v>
      </c>
      <c r="JD7" s="11">
        <f>JF7+0.5*JF7*JC7</f>
        <v>2</v>
      </c>
      <c r="JE7" s="11">
        <f>IF(JD7&gt;INT(JD7),JD7+0.5,JD7)</f>
        <v>2</v>
      </c>
      <c r="JF7" s="75">
        <f>AC7+T7</f>
        <v>2</v>
      </c>
    </row>
    <row r="8" spans="2:266" ht="16.5" customHeight="1" x14ac:dyDescent="0.25">
      <c r="B8" s="71"/>
      <c r="C8" s="77"/>
      <c r="D8" s="71"/>
      <c r="E8" s="77"/>
      <c r="F8" s="71"/>
      <c r="G8" s="77"/>
      <c r="H8" s="71"/>
      <c r="I8" s="77"/>
      <c r="J8" s="71"/>
      <c r="K8" s="71"/>
      <c r="L8" s="71"/>
      <c r="M8" s="71"/>
      <c r="N8" s="71"/>
      <c r="O8" s="71"/>
      <c r="P8" s="154"/>
      <c r="Q8" s="71"/>
      <c r="R8" s="75"/>
      <c r="W8" s="148"/>
      <c r="X8" s="148"/>
      <c r="Y8" s="148"/>
      <c r="AS8" s="11"/>
      <c r="BL8" s="11"/>
      <c r="CE8" s="11"/>
      <c r="CZ8" s="9" t="str">
        <f ca="1">"("&amp;DA7&amp;" + "&amp;DC7&amp;DD7&amp;DE7&amp;" + "&amp;DG7&amp;")"</f>
        <v>(190 + 524) ÷ (51 + 51)</v>
      </c>
      <c r="EB8" s="11"/>
      <c r="ED8" s="11"/>
      <c r="FH8" s="11"/>
      <c r="GE8" s="9" t="str">
        <f ca="1">GE7&amp;GF7&amp;GG7&amp;GH7&amp;GI7&amp;GJ7&amp;GK7&amp;GL7&amp;" + "&amp;GN7&amp;")"</f>
        <v>((449 – 86) ÷ 33) × (9276 + 175)</v>
      </c>
      <c r="GK8" s="11"/>
      <c r="HN8" s="11"/>
      <c r="IR8" s="11"/>
      <c r="JC8" s="11"/>
      <c r="JD8" s="11"/>
      <c r="JE8" s="11"/>
      <c r="JF8" s="11"/>
    </row>
    <row r="9" spans="2:266" ht="16.5" customHeight="1" thickBot="1" x14ac:dyDescent="0.3">
      <c r="B9" s="95" t="str">
        <f ca="1">IF(AC9=2,AN9,IF(AC9=3,BG9,IF(AC9=4,BZ9,IF(AC9=5,CZ10,IF(AC9=6,DW9,IF(AC9=7,FA9,IF(AC9=8,GE10,IF(AC9=9,HG9,IK9))))))))</f>
        <v>(2 + 3) × (6 + 3)</v>
      </c>
      <c r="C9" s="91"/>
      <c r="D9" s="91"/>
      <c r="E9" s="91"/>
      <c r="F9" s="91"/>
      <c r="G9" s="91"/>
      <c r="H9" s="91"/>
      <c r="I9" s="91"/>
      <c r="J9" s="91"/>
      <c r="K9" s="81"/>
      <c r="L9" s="81"/>
      <c r="M9" s="71"/>
      <c r="N9" s="71"/>
      <c r="O9" s="96" t="s">
        <v>1</v>
      </c>
      <c r="P9" s="159">
        <f ca="1">IF(AC9=2,AM9,IF(AC9=3,BF9,IF(AC9=4,BY9,IF(AC9=5,CY9,IF(AC9=6,DV9,IF(AC9=7,EZ9,IF(AC9=8,GC9,IF(AC9=9,HF9,IJ9))))))))</f>
        <v>45</v>
      </c>
      <c r="Q9" s="71"/>
      <c r="R9" s="75">
        <f>JE9</f>
        <v>2</v>
      </c>
      <c r="T9" s="147">
        <v>0</v>
      </c>
      <c r="W9" s="148" t="s">
        <v>187</v>
      </c>
      <c r="X9" s="148">
        <v>2</v>
      </c>
      <c r="Y9" s="148">
        <v>1</v>
      </c>
      <c r="Z9" s="147">
        <v>2</v>
      </c>
      <c r="AB9" s="147">
        <f>AB7+1</f>
        <v>3</v>
      </c>
      <c r="AC9" s="147">
        <f>INT(0.5+(AC$2/19*(AB9-1)))+X$2</f>
        <v>2</v>
      </c>
      <c r="AF9" s="9">
        <v>2</v>
      </c>
      <c r="AG9" s="9">
        <v>2</v>
      </c>
      <c r="AH9" s="9">
        <v>9</v>
      </c>
      <c r="AI9" s="9">
        <f ca="1">INT(RAND()*(AH9-AG9+1)+AG9)</f>
        <v>2</v>
      </c>
      <c r="AJ9" s="9">
        <f ca="1">INT(RAND()*(AH9-AG9+1)+AG9)</f>
        <v>3</v>
      </c>
      <c r="AK9" s="9">
        <f ca="1">INT(RAND()*(AH9-AG9+1)+AG9)</f>
        <v>6</v>
      </c>
      <c r="AL9" s="9">
        <f ca="1">INT(RAND()*(AH9-AG9+1)+AG9)</f>
        <v>3</v>
      </c>
      <c r="AM9" s="9">
        <f ca="1">(AI9+AJ9)*(AK9+AL9)</f>
        <v>45</v>
      </c>
      <c r="AN9" s="9" t="str">
        <f ca="1">"("&amp;AP9&amp;" + "&amp;AR9&amp;AS9&amp;AT9&amp;" + "&amp;AV9&amp;")"</f>
        <v>(2 + 3) × (6 + 3)</v>
      </c>
      <c r="AO9" s="36" t="s">
        <v>80</v>
      </c>
      <c r="AP9" s="10">
        <f ca="1">AI9</f>
        <v>2</v>
      </c>
      <c r="AQ9" s="15" t="s">
        <v>0</v>
      </c>
      <c r="AR9" s="10">
        <f ca="1">AJ9</f>
        <v>3</v>
      </c>
      <c r="AS9" s="11" t="s">
        <v>452</v>
      </c>
      <c r="AT9" s="10">
        <f ca="1">AK9</f>
        <v>6</v>
      </c>
      <c r="AU9" s="15" t="s">
        <v>0</v>
      </c>
      <c r="AV9" s="10">
        <f ca="1">AL9</f>
        <v>3</v>
      </c>
      <c r="AW9" s="9" t="s">
        <v>81</v>
      </c>
      <c r="AY9" s="9">
        <v>3</v>
      </c>
      <c r="AZ9" s="9">
        <v>11</v>
      </c>
      <c r="BA9" s="9">
        <v>39</v>
      </c>
      <c r="BB9" s="9">
        <f ca="1">INT(RAND()*(BA9-AZ9+1)+AZ9)</f>
        <v>33</v>
      </c>
      <c r="BC9" s="9">
        <f ca="1">INT(RAND()*(BA9-AZ9+1)+AZ9)</f>
        <v>26</v>
      </c>
      <c r="BD9" s="9">
        <f ca="1">INT(RAND()*(BA9-AZ9+1)+AZ9)</f>
        <v>36</v>
      </c>
      <c r="BE9" s="9">
        <f ca="1">INT(RAND()*(BA9-AZ9+1)+AZ9)</f>
        <v>12</v>
      </c>
      <c r="BF9" s="9">
        <f ca="1">(BB9+BC9)*(BD9+BE9)</f>
        <v>2832</v>
      </c>
      <c r="BG9" s="9" t="str">
        <f ca="1">"("&amp;BI9&amp;" + "&amp;BK9&amp;BL9&amp;BM9&amp;" + "&amp;BO9&amp;")"</f>
        <v>(33 + 26) × (36 + 12)</v>
      </c>
      <c r="BH9" s="36" t="s">
        <v>80</v>
      </c>
      <c r="BI9" s="10">
        <f ca="1">BB9</f>
        <v>33</v>
      </c>
      <c r="BJ9" s="15" t="s">
        <v>0</v>
      </c>
      <c r="BK9" s="10">
        <f ca="1">BC9</f>
        <v>26</v>
      </c>
      <c r="BL9" s="11" t="s">
        <v>452</v>
      </c>
      <c r="BM9" s="10">
        <f ca="1">BD9</f>
        <v>36</v>
      </c>
      <c r="BN9" s="15" t="s">
        <v>0</v>
      </c>
      <c r="BO9" s="10">
        <f ca="1">BE9</f>
        <v>12</v>
      </c>
      <c r="BP9" s="9" t="s">
        <v>81</v>
      </c>
      <c r="BR9" s="9">
        <v>4</v>
      </c>
      <c r="BS9" s="9">
        <v>41</v>
      </c>
      <c r="BT9" s="9">
        <v>65</v>
      </c>
      <c r="BU9" s="9">
        <f ca="1">INT(RAND()*(BT9-BS9+1)+BS9)</f>
        <v>46</v>
      </c>
      <c r="BV9" s="9">
        <f ca="1">INT(RAND()*(BT9-BS9+1)+BS9)</f>
        <v>52</v>
      </c>
      <c r="BW9" s="9">
        <f ca="1">INT(RAND()*(BT9-BS9+1)+BS9)</f>
        <v>43</v>
      </c>
      <c r="BX9" s="9">
        <f ca="1">INT(RAND()*(BT9-BS9+1)+BS9)</f>
        <v>60</v>
      </c>
      <c r="BY9" s="9">
        <f ca="1">(BU9+BV9)*(BW9+BX9)</f>
        <v>10094</v>
      </c>
      <c r="BZ9" s="9" t="str">
        <f ca="1">"("&amp;CB9&amp;" + "&amp;CD9&amp;CE9&amp;CF9&amp;" + "&amp;CH9&amp;")"</f>
        <v>(46 + 52) × (43 + 60)</v>
      </c>
      <c r="CA9" s="36" t="s">
        <v>80</v>
      </c>
      <c r="CB9" s="10">
        <f ca="1">BU9</f>
        <v>46</v>
      </c>
      <c r="CC9" s="15" t="s">
        <v>0</v>
      </c>
      <c r="CD9" s="10">
        <f ca="1">BV9</f>
        <v>52</v>
      </c>
      <c r="CE9" s="11" t="s">
        <v>452</v>
      </c>
      <c r="CF9" s="10">
        <f ca="1">BW9</f>
        <v>43</v>
      </c>
      <c r="CG9" s="15" t="s">
        <v>0</v>
      </c>
      <c r="CH9" s="10">
        <f ca="1">BX9</f>
        <v>60</v>
      </c>
      <c r="CI9" s="9" t="s">
        <v>81</v>
      </c>
      <c r="CK9" s="9">
        <v>5</v>
      </c>
      <c r="CL9" s="9">
        <v>111</v>
      </c>
      <c r="CM9" s="9">
        <v>999</v>
      </c>
      <c r="CN9" s="9">
        <v>35</v>
      </c>
      <c r="CO9" s="9">
        <v>64</v>
      </c>
      <c r="CP9" s="9">
        <f ca="1">INT(RAND()*(CM9-CL9+1)+CL9)</f>
        <v>284</v>
      </c>
      <c r="CQ9" s="9">
        <f ca="1">INT(RAND()*(CM9-CL9+1)+CL9)</f>
        <v>588</v>
      </c>
      <c r="CR9" s="9">
        <f ca="1">INT(RAND()*(CO9-CN9+1)+CN9)</f>
        <v>37</v>
      </c>
      <c r="CS9" s="9">
        <f ca="1">INT(RAND()*(CO9-CN9+1)+CN9)</f>
        <v>57</v>
      </c>
      <c r="CT9" s="9">
        <f ca="1">CP9+CQ9</f>
        <v>872</v>
      </c>
      <c r="CU9" s="9">
        <f ca="1">CR9+CS9</f>
        <v>94</v>
      </c>
      <c r="CV9" s="9">
        <f ca="1">INT(CT9/CU9)+1</f>
        <v>10</v>
      </c>
      <c r="CW9" s="9">
        <f ca="1">CV9*CU9</f>
        <v>940</v>
      </c>
      <c r="CX9" s="9">
        <f ca="1">IF(CW9-CP9&gt;999,CW9-CP9-CU9,CW9-CP9)</f>
        <v>656</v>
      </c>
      <c r="CY9" s="9">
        <f ca="1">IF(CX9+CP9=CW9,CV9,CV9-1)</f>
        <v>10</v>
      </c>
      <c r="CZ9" s="36" t="s">
        <v>80</v>
      </c>
      <c r="DA9" s="10">
        <f ca="1">CP9</f>
        <v>284</v>
      </c>
      <c r="DB9" s="15" t="s">
        <v>0</v>
      </c>
      <c r="DC9" s="10">
        <f ca="1">CX9</f>
        <v>656</v>
      </c>
      <c r="DD9" s="11" t="s">
        <v>387</v>
      </c>
      <c r="DE9" s="10">
        <f ca="1">CR9</f>
        <v>37</v>
      </c>
      <c r="DF9" s="15" t="s">
        <v>0</v>
      </c>
      <c r="DG9" s="10">
        <f ca="1">CS9</f>
        <v>57</v>
      </c>
      <c r="DH9" s="9" t="s">
        <v>81</v>
      </c>
      <c r="DJ9" s="9">
        <v>6</v>
      </c>
      <c r="DK9" s="9">
        <v>481</v>
      </c>
      <c r="DL9" s="9">
        <v>999</v>
      </c>
      <c r="DM9" s="9">
        <v>51</v>
      </c>
      <c r="DN9" s="9">
        <v>99</v>
      </c>
      <c r="DO9" s="9">
        <v>2</v>
      </c>
      <c r="DP9" s="9">
        <v>9</v>
      </c>
      <c r="DQ9" s="9">
        <f ca="1">INT(RAND()*(DN9-DM9+1)+DM9)</f>
        <v>84</v>
      </c>
      <c r="DR9" s="9">
        <f ca="1">INT(RAND()*(DP9-DO9+1)+DO9)</f>
        <v>6</v>
      </c>
      <c r="DS9" s="9">
        <f ca="1">INT(RAND()*(DN9-DM9+1)+DM9)</f>
        <v>77</v>
      </c>
      <c r="DT9" s="9">
        <f ca="1">INT(RAND()*(DL9-DK9+1)+DK9)</f>
        <v>768</v>
      </c>
      <c r="DU9" s="9">
        <f ca="1">INT(RAND()*(DN9-DM9+1)+DM9)</f>
        <v>89</v>
      </c>
      <c r="DV9" s="9">
        <f ca="1">(DQ9+(DR9*DS9))*(DT9-DU9)</f>
        <v>370734</v>
      </c>
      <c r="DW9" s="9" t="str">
        <f ca="1">"("&amp;DY9&amp;DZ9&amp;EA9&amp;" x "&amp;EC9&amp;ED9&amp;EE9&amp;EF9&amp;EG9&amp;")"</f>
        <v>(84+  (6 x 77)) × (768 – 89)</v>
      </c>
      <c r="DX9" s="36" t="s">
        <v>80</v>
      </c>
      <c r="DY9" s="10">
        <f ca="1">DQ9</f>
        <v>84</v>
      </c>
      <c r="DZ9" s="15" t="s">
        <v>82</v>
      </c>
      <c r="EA9" s="15">
        <f ca="1">DR9</f>
        <v>6</v>
      </c>
      <c r="EB9" s="35" t="s">
        <v>451</v>
      </c>
      <c r="EC9" s="15">
        <f ca="1">DS9</f>
        <v>77</v>
      </c>
      <c r="ED9" s="35" t="s">
        <v>453</v>
      </c>
      <c r="EE9" s="10">
        <f ca="1">DT9</f>
        <v>768</v>
      </c>
      <c r="EF9" s="81" t="s">
        <v>455</v>
      </c>
      <c r="EG9" s="10">
        <f ca="1">DU9</f>
        <v>89</v>
      </c>
      <c r="EH9" s="9" t="s">
        <v>81</v>
      </c>
      <c r="EJ9" s="9">
        <v>7</v>
      </c>
      <c r="EK9" s="9">
        <v>125</v>
      </c>
      <c r="EL9" s="9">
        <v>999</v>
      </c>
      <c r="EM9" s="9">
        <v>11</v>
      </c>
      <c r="EN9" s="9">
        <v>99</v>
      </c>
      <c r="EO9" s="9">
        <v>2</v>
      </c>
      <c r="EP9" s="9">
        <v>9</v>
      </c>
      <c r="EQ9" s="9">
        <f ca="1">IF(ER9&gt;999,ER9-ET9,IF(ER9&lt;125,ER9+ET9,ER9))</f>
        <v>369</v>
      </c>
      <c r="ER9" s="9">
        <f ca="1">EX9*ET9+ES9</f>
        <v>369</v>
      </c>
      <c r="ES9" s="9">
        <f ca="1">INT(RAND()*(EP9-EO9+1)+EO9)</f>
        <v>9</v>
      </c>
      <c r="ET9" s="9">
        <f ca="1">INT(RAND()*(EN9-EM9+1)+EM9)</f>
        <v>60</v>
      </c>
      <c r="EU9" s="9">
        <f ca="1">INT(RAND()*(EL9-EK9+1)+EK9)</f>
        <v>626</v>
      </c>
      <c r="EV9" s="9">
        <f ca="1">INT(RAND()*(EL9-EK9+1)+EK9)</f>
        <v>163</v>
      </c>
      <c r="EW9" s="9">
        <f ca="1">EY9-ES9</f>
        <v>384</v>
      </c>
      <c r="EX9" s="9">
        <f ca="1">INT(EW9/ET9)</f>
        <v>6</v>
      </c>
      <c r="EY9" s="9">
        <f ca="1">INT(RAND()*(EL9-EK9+1)+EK9)</f>
        <v>393</v>
      </c>
      <c r="EZ9" s="9">
        <f ca="1">((EQ9-ES9)/ET9)*(EU9+EV9)</f>
        <v>4734</v>
      </c>
      <c r="FA9" s="9" t="str">
        <f ca="1">FB9&amp;FC9&amp;FD9&amp;FE9&amp;FF9&amp;FG9&amp;FH9&amp;FI9&amp;" + "&amp;FK9&amp;FL9</f>
        <v>((369 – 9) ÷ 60) × (626 + 163)</v>
      </c>
      <c r="FB9" s="36" t="s">
        <v>83</v>
      </c>
      <c r="FC9" s="15">
        <f ca="1">EQ9</f>
        <v>369</v>
      </c>
      <c r="FD9" s="81" t="s">
        <v>455</v>
      </c>
      <c r="FE9" s="10">
        <f ca="1">ES9</f>
        <v>9</v>
      </c>
      <c r="FF9" s="35" t="s">
        <v>388</v>
      </c>
      <c r="FG9" s="15">
        <f ca="1">ET9</f>
        <v>60</v>
      </c>
      <c r="FH9" s="35" t="s">
        <v>452</v>
      </c>
      <c r="FI9" s="10">
        <f ca="1">EU9</f>
        <v>626</v>
      </c>
      <c r="FJ9" s="10" t="s">
        <v>0</v>
      </c>
      <c r="FK9" s="10">
        <f ca="1">EV9</f>
        <v>163</v>
      </c>
      <c r="FL9" s="9" t="s">
        <v>81</v>
      </c>
      <c r="FN9" s="9">
        <v>8</v>
      </c>
      <c r="FO9" s="9">
        <v>125</v>
      </c>
      <c r="FP9" s="9">
        <v>999</v>
      </c>
      <c r="FQ9" s="9">
        <v>11</v>
      </c>
      <c r="FR9" s="9">
        <v>99</v>
      </c>
      <c r="FS9" s="9">
        <v>1111</v>
      </c>
      <c r="FT9" s="9">
        <v>9999</v>
      </c>
      <c r="FU9" s="9">
        <f ca="1">INT(RAND()*(FP9-FO9+1)+FO9)</f>
        <v>526</v>
      </c>
      <c r="FV9" s="9">
        <f ca="1">INT(RAND()*(FR9-FQ9+1)+FQ9)</f>
        <v>99</v>
      </c>
      <c r="FW9" s="9">
        <f ca="1">INT(RAND()*(FR9-FQ9+1)+FQ9)</f>
        <v>24</v>
      </c>
      <c r="FX9" s="9">
        <f ca="1">INT(RAND()*(FT9-FS9+1)+FS9)</f>
        <v>7496</v>
      </c>
      <c r="FY9" s="9">
        <f ca="1">INT(RAND()*(FP9-FO9+1)+FO9)</f>
        <v>646</v>
      </c>
      <c r="FZ9" s="9">
        <f ca="1">FU9-FV9</f>
        <v>427</v>
      </c>
      <c r="GA9" s="9">
        <f ca="1">INT(FZ9/FW9)</f>
        <v>17</v>
      </c>
      <c r="GB9" s="9">
        <f ca="1">GA9*FW9+FV9</f>
        <v>507</v>
      </c>
      <c r="GC9" s="9">
        <f ca="1">((GD9-FV9)/FW9)*(FX9+FY9)</f>
        <v>138414</v>
      </c>
      <c r="GD9" s="9">
        <f ca="1">IF(GB9&gt;999,GB9-FW9,IF(GB9&lt;125,GB9+FW9,GB9))</f>
        <v>507</v>
      </c>
      <c r="GE9" s="36" t="s">
        <v>83</v>
      </c>
      <c r="GF9" s="15">
        <f ca="1">GD9</f>
        <v>507</v>
      </c>
      <c r="GG9" s="81" t="s">
        <v>455</v>
      </c>
      <c r="GH9" s="10">
        <f ca="1">FV9</f>
        <v>99</v>
      </c>
      <c r="GI9" s="145" t="s">
        <v>389</v>
      </c>
      <c r="GJ9" s="15">
        <f ca="1">FW9</f>
        <v>24</v>
      </c>
      <c r="GK9" s="35" t="s">
        <v>452</v>
      </c>
      <c r="GL9" s="10">
        <f ca="1">FX9</f>
        <v>7496</v>
      </c>
      <c r="GM9" s="10" t="s">
        <v>0</v>
      </c>
      <c r="GN9" s="10">
        <f ca="1">FY9</f>
        <v>646</v>
      </c>
      <c r="GO9" s="9" t="s">
        <v>81</v>
      </c>
      <c r="GQ9" s="9">
        <v>9</v>
      </c>
      <c r="GR9" s="9">
        <v>5001</v>
      </c>
      <c r="GS9" s="9">
        <v>7299</v>
      </c>
      <c r="GT9" s="9">
        <v>11</v>
      </c>
      <c r="GU9" s="9">
        <v>99</v>
      </c>
      <c r="GV9" s="9">
        <v>1111</v>
      </c>
      <c r="GW9" s="9">
        <v>9999</v>
      </c>
      <c r="GX9" s="9">
        <f ca="1">INT(RAND()*(GW9-GV9+1)+GV9)</f>
        <v>9545</v>
      </c>
      <c r="GY9" s="9">
        <f ca="1">INT(RAND()*(GU9-GT9+1)+GT9)</f>
        <v>11</v>
      </c>
      <c r="GZ9" s="9">
        <f ca="1">INT(RAND()*(GU9-GT9+1)+GT9)</f>
        <v>61</v>
      </c>
      <c r="HA9" s="9">
        <f ca="1">INT(RAND()*(GW9-GV9+1)+GV9)</f>
        <v>3406</v>
      </c>
      <c r="HB9" s="9">
        <f ca="1">INT(RAND()*(GW9-GV9+1)+GV9)</f>
        <v>3073</v>
      </c>
      <c r="HC9" s="9">
        <f ca="1">GX9-GY9</f>
        <v>9534</v>
      </c>
      <c r="HD9" s="9">
        <f ca="1">INT(HC9/GZ9)</f>
        <v>156</v>
      </c>
      <c r="HE9" s="9">
        <f ca="1">HD9*GZ9+GY9</f>
        <v>9527</v>
      </c>
      <c r="HF9" s="9">
        <f ca="1">((HE9-GY9)/GZ9)*(HA9+HB9)</f>
        <v>1010724</v>
      </c>
      <c r="HG9" s="9" t="str">
        <f ca="1">HH9&amp;HI9&amp;HJ9&amp;HK9&amp;HL9&amp;HM9&amp;HN9&amp;HO9&amp;" + "&amp;HQ9&amp;HR9</f>
        <v>((9527 – 11) ÷ 61) × (3406 + 3073)</v>
      </c>
      <c r="HH9" s="36" t="s">
        <v>83</v>
      </c>
      <c r="HI9" s="15">
        <f ca="1">HE9</f>
        <v>9527</v>
      </c>
      <c r="HJ9" s="81" t="s">
        <v>455</v>
      </c>
      <c r="HK9" s="10">
        <f ca="1">GY9</f>
        <v>11</v>
      </c>
      <c r="HL9" s="145" t="s">
        <v>389</v>
      </c>
      <c r="HM9" s="15">
        <f ca="1">GZ9</f>
        <v>61</v>
      </c>
      <c r="HN9" s="35" t="s">
        <v>452</v>
      </c>
      <c r="HO9" s="10">
        <f ca="1">HA9</f>
        <v>3406</v>
      </c>
      <c r="HP9" s="10" t="s">
        <v>0</v>
      </c>
      <c r="HQ9" s="10">
        <f ca="1">HB9</f>
        <v>3073</v>
      </c>
      <c r="HR9" s="9" t="s">
        <v>81</v>
      </c>
      <c r="HT9" s="9">
        <v>10</v>
      </c>
      <c r="HU9" s="9">
        <v>111</v>
      </c>
      <c r="HV9" s="9">
        <v>499</v>
      </c>
      <c r="HW9" s="9">
        <v>11</v>
      </c>
      <c r="HX9" s="9">
        <v>99</v>
      </c>
      <c r="HY9" s="9">
        <v>1111</v>
      </c>
      <c r="HZ9" s="9">
        <v>9999</v>
      </c>
      <c r="IA9" s="9">
        <f ca="1">INT(RAND()*(HZ9-HY9+1)+HY9)</f>
        <v>1334</v>
      </c>
      <c r="IB9" s="9">
        <f ca="1">INT(RAND()*(HV9-HU9+1)+HU9)</f>
        <v>268</v>
      </c>
      <c r="IC9" s="9">
        <f ca="1">INT(RAND()*(HX9-HW9+1)+HW9)</f>
        <v>69</v>
      </c>
      <c r="ID9" s="9">
        <f ca="1">INT(RAND()*(HZ9-HY9+1)+HY9)</f>
        <v>5345</v>
      </c>
      <c r="IE9" s="9">
        <f ca="1">INT(RAND()*(HV9-HU9+1)+HU9)</f>
        <v>466</v>
      </c>
      <c r="IF9" s="9">
        <f ca="1">INT(RAND()*(HV9-HU9+1)+HU9)</f>
        <v>323</v>
      </c>
      <c r="IG9" s="9">
        <f ca="1">IA9-IB9</f>
        <v>1066</v>
      </c>
      <c r="IH9" s="9">
        <f ca="1">INT(IG9/IC9)</f>
        <v>15</v>
      </c>
      <c r="II9" s="9">
        <f ca="1">IH9*IC9+IB9</f>
        <v>1303</v>
      </c>
      <c r="IJ9" s="9">
        <f ca="1">((II9-IB9)/IC9)*(ID9+IE9+IF9)</f>
        <v>92010</v>
      </c>
      <c r="IK9" s="9" t="str">
        <f ca="1">IL9&amp;IM9&amp;IN9&amp;IO9&amp;IP9&amp;IQ9&amp;IR9&amp;IS9&amp;" + "&amp;IU9&amp;" + "&amp;IW9&amp;IX9</f>
        <v>((1303 – 268) ÷ 69) × (5345 + 466 + 323)</v>
      </c>
      <c r="IL9" s="7" t="s">
        <v>83</v>
      </c>
      <c r="IM9" s="9">
        <f ca="1">II9</f>
        <v>1303</v>
      </c>
      <c r="IN9" s="81" t="s">
        <v>455</v>
      </c>
      <c r="IO9" s="10">
        <f ca="1">IB9</f>
        <v>268</v>
      </c>
      <c r="IP9" s="35" t="s">
        <v>389</v>
      </c>
      <c r="IQ9" s="10">
        <f ca="1">IC9</f>
        <v>69</v>
      </c>
      <c r="IR9" s="35" t="s">
        <v>452</v>
      </c>
      <c r="IS9" s="10">
        <f ca="1">ID9</f>
        <v>5345</v>
      </c>
      <c r="IT9" s="10" t="s">
        <v>0</v>
      </c>
      <c r="IU9" s="9">
        <f ca="1">IE9</f>
        <v>466</v>
      </c>
      <c r="IV9" s="10" t="s">
        <v>0</v>
      </c>
      <c r="IW9" s="9">
        <f ca="1">IF9</f>
        <v>323</v>
      </c>
      <c r="IX9" s="9" t="s">
        <v>81</v>
      </c>
      <c r="JC9" s="11">
        <f>IF(AC9&lt;3,0,IF(AC9&gt;4,0,1))</f>
        <v>0</v>
      </c>
      <c r="JD9" s="11">
        <f>JF9+0.5*JF9*JC9</f>
        <v>2</v>
      </c>
      <c r="JE9" s="11">
        <f>IF(JD9&gt;INT(JD9),JD9+0.5,JD9)</f>
        <v>2</v>
      </c>
      <c r="JF9" s="75">
        <f>AC9+T9</f>
        <v>2</v>
      </c>
    </row>
    <row r="10" spans="2:266" ht="16.5" customHeight="1" x14ac:dyDescent="0.25">
      <c r="B10" s="71"/>
      <c r="C10" s="77"/>
      <c r="D10" s="71"/>
      <c r="E10" s="77"/>
      <c r="F10" s="71"/>
      <c r="G10" s="77"/>
      <c r="H10" s="71"/>
      <c r="I10" s="77"/>
      <c r="J10" s="71"/>
      <c r="K10" s="71"/>
      <c r="L10" s="71"/>
      <c r="M10" s="71"/>
      <c r="N10" s="71"/>
      <c r="O10" s="71"/>
      <c r="P10" s="154"/>
      <c r="Q10" s="71"/>
      <c r="R10" s="75"/>
      <c r="AS10" s="11"/>
      <c r="BL10" s="11"/>
      <c r="CE10" s="11"/>
      <c r="CZ10" s="9" t="str">
        <f ca="1">"("&amp;DA9&amp;" + "&amp;DC9&amp;DD9&amp;DE9&amp;" + "&amp;DG9&amp;")"</f>
        <v>(284 + 656) ÷ (37 + 57)</v>
      </c>
      <c r="EB10" s="11"/>
      <c r="ED10" s="11"/>
      <c r="FH10" s="11"/>
      <c r="GE10" s="9" t="str">
        <f ca="1">GE9&amp;GF9&amp;GG9&amp;GH9&amp;GI9&amp;GJ9&amp;GK9&amp;GL9&amp;" + "&amp;GN9&amp;")"</f>
        <v>((507 – 99) ÷ 24) × (7496 + 646)</v>
      </c>
      <c r="GK10" s="11"/>
      <c r="HN10" s="11"/>
      <c r="IR10" s="11"/>
      <c r="JC10" s="11"/>
      <c r="JD10" s="11"/>
      <c r="JE10" s="11"/>
      <c r="JF10" s="11"/>
    </row>
    <row r="11" spans="2:266" ht="16.5" customHeight="1" thickBot="1" x14ac:dyDescent="0.3">
      <c r="B11" s="95" t="str">
        <f ca="1">IF(AC11=2,AN11,IF(AC11=3,BG11,IF(AC11=4,BZ11,IF(AC11=5,CZ12,IF(AC11=6,DW11,IF(AC11=7,FA11,IF(AC11=8,GE12,IF(AC11=9,HG11,IK11))))))))</f>
        <v>(20 + 22) × (24 + 19)</v>
      </c>
      <c r="C11" s="91"/>
      <c r="D11" s="91"/>
      <c r="E11" s="91"/>
      <c r="F11" s="91"/>
      <c r="G11" s="91"/>
      <c r="H11" s="91"/>
      <c r="I11" s="91"/>
      <c r="J11" s="91"/>
      <c r="K11" s="81"/>
      <c r="L11" s="81"/>
      <c r="M11" s="71"/>
      <c r="N11" s="71"/>
      <c r="O11" s="96" t="s">
        <v>1</v>
      </c>
      <c r="P11" s="159">
        <f ca="1">IF(AC11=2,AM11,IF(AC11=3,BF11,IF(AC11=4,BY11,IF(AC11=5,CY11,IF(AC11=6,DV11,IF(AC11=7,EZ11,IF(AC11=8,GC11,IF(AC11=9,HF11,IJ11))))))))</f>
        <v>1806</v>
      </c>
      <c r="Q11" s="71"/>
      <c r="R11" s="75">
        <f>JE11</f>
        <v>5</v>
      </c>
      <c r="T11" s="147">
        <v>0</v>
      </c>
      <c r="U11" s="148"/>
      <c r="V11" s="148" t="s">
        <v>351</v>
      </c>
      <c r="W11" s="148" t="s">
        <v>188</v>
      </c>
      <c r="X11" s="147">
        <v>8</v>
      </c>
      <c r="Y11" s="147">
        <v>7</v>
      </c>
      <c r="Z11" s="147">
        <v>6</v>
      </c>
      <c r="AB11" s="147">
        <f>AB9+1</f>
        <v>4</v>
      </c>
      <c r="AC11" s="147">
        <f>INT(0.5+(AC$2/19*(AB11-1)))+X$2</f>
        <v>3</v>
      </c>
      <c r="AF11" s="9">
        <v>2</v>
      </c>
      <c r="AG11" s="9">
        <v>2</v>
      </c>
      <c r="AH11" s="9">
        <v>9</v>
      </c>
      <c r="AI11" s="9">
        <f ca="1">INT(RAND()*(AH11-AG11+1)+AG11)</f>
        <v>3</v>
      </c>
      <c r="AJ11" s="9">
        <f ca="1">INT(RAND()*(AH11-AG11+1)+AG11)</f>
        <v>6</v>
      </c>
      <c r="AK11" s="9">
        <f ca="1">INT(RAND()*(AH11-AG11+1)+AG11)</f>
        <v>9</v>
      </c>
      <c r="AL11" s="9">
        <f ca="1">INT(RAND()*(AH11-AG11+1)+AG11)</f>
        <v>8</v>
      </c>
      <c r="AM11" s="9">
        <f ca="1">(AI11+AJ11)*(AK11+AL11)</f>
        <v>153</v>
      </c>
      <c r="AN11" s="9" t="str">
        <f ca="1">"("&amp;AP11&amp;" + "&amp;AR11&amp;AS11&amp;AT11&amp;" + "&amp;AV11&amp;")"</f>
        <v>(3 + 6) × (9 + 8)</v>
      </c>
      <c r="AO11" s="36" t="s">
        <v>80</v>
      </c>
      <c r="AP11" s="10">
        <f ca="1">AI11</f>
        <v>3</v>
      </c>
      <c r="AQ11" s="15" t="s">
        <v>0</v>
      </c>
      <c r="AR11" s="10">
        <f ca="1">AJ11</f>
        <v>6</v>
      </c>
      <c r="AS11" s="11" t="s">
        <v>452</v>
      </c>
      <c r="AT11" s="10">
        <f ca="1">AK11</f>
        <v>9</v>
      </c>
      <c r="AU11" s="15" t="s">
        <v>0</v>
      </c>
      <c r="AV11" s="10">
        <f ca="1">AL11</f>
        <v>8</v>
      </c>
      <c r="AW11" s="9" t="s">
        <v>81</v>
      </c>
      <c r="AY11" s="9">
        <v>3</v>
      </c>
      <c r="AZ11" s="9">
        <v>11</v>
      </c>
      <c r="BA11" s="9">
        <v>39</v>
      </c>
      <c r="BB11" s="9">
        <f ca="1">INT(RAND()*(BA11-AZ11+1)+AZ11)</f>
        <v>20</v>
      </c>
      <c r="BC11" s="9">
        <f ca="1">INT(RAND()*(BA11-AZ11+1)+AZ11)</f>
        <v>22</v>
      </c>
      <c r="BD11" s="9">
        <f ca="1">INT(RAND()*(BA11-AZ11+1)+AZ11)</f>
        <v>24</v>
      </c>
      <c r="BE11" s="9">
        <f ca="1">INT(RAND()*(BA11-AZ11+1)+AZ11)</f>
        <v>19</v>
      </c>
      <c r="BF11" s="9">
        <f ca="1">(BB11+BC11)*(BD11+BE11)</f>
        <v>1806</v>
      </c>
      <c r="BG11" s="9" t="str">
        <f ca="1">"("&amp;BI11&amp;" + "&amp;BK11&amp;BL11&amp;BM11&amp;" + "&amp;BO11&amp;")"</f>
        <v>(20 + 22) × (24 + 19)</v>
      </c>
      <c r="BH11" s="36" t="s">
        <v>80</v>
      </c>
      <c r="BI11" s="10">
        <f ca="1">BB11</f>
        <v>20</v>
      </c>
      <c r="BJ11" s="15" t="s">
        <v>0</v>
      </c>
      <c r="BK11" s="10">
        <f ca="1">BC11</f>
        <v>22</v>
      </c>
      <c r="BL11" s="11" t="s">
        <v>452</v>
      </c>
      <c r="BM11" s="10">
        <f ca="1">BD11</f>
        <v>24</v>
      </c>
      <c r="BN11" s="15" t="s">
        <v>0</v>
      </c>
      <c r="BO11" s="10">
        <f ca="1">BE11</f>
        <v>19</v>
      </c>
      <c r="BP11" s="9" t="s">
        <v>81</v>
      </c>
      <c r="BR11" s="9">
        <v>4</v>
      </c>
      <c r="BS11" s="9">
        <v>41</v>
      </c>
      <c r="BT11" s="9">
        <v>65</v>
      </c>
      <c r="BU11" s="9">
        <f ca="1">INT(RAND()*(BT11-BS11+1)+BS11)</f>
        <v>55</v>
      </c>
      <c r="BV11" s="9">
        <f ca="1">INT(RAND()*(BT11-BS11+1)+BS11)</f>
        <v>62</v>
      </c>
      <c r="BW11" s="9">
        <f ca="1">INT(RAND()*(BT11-BS11+1)+BS11)</f>
        <v>48</v>
      </c>
      <c r="BX11" s="9">
        <f ca="1">INT(RAND()*(BT11-BS11+1)+BS11)</f>
        <v>65</v>
      </c>
      <c r="BY11" s="9">
        <f ca="1">(BU11+BV11)*(BW11+BX11)</f>
        <v>13221</v>
      </c>
      <c r="BZ11" s="9" t="str">
        <f ca="1">"("&amp;CB11&amp;" + "&amp;CD11&amp;CE11&amp;CF11&amp;" + "&amp;CH11&amp;")"</f>
        <v>(55 + 62) × (48 + 65)</v>
      </c>
      <c r="CA11" s="36" t="s">
        <v>80</v>
      </c>
      <c r="CB11" s="10">
        <f ca="1">BU11</f>
        <v>55</v>
      </c>
      <c r="CC11" s="15" t="s">
        <v>0</v>
      </c>
      <c r="CD11" s="10">
        <f ca="1">BV11</f>
        <v>62</v>
      </c>
      <c r="CE11" s="11" t="s">
        <v>452</v>
      </c>
      <c r="CF11" s="10">
        <f ca="1">BW11</f>
        <v>48</v>
      </c>
      <c r="CG11" s="15" t="s">
        <v>0</v>
      </c>
      <c r="CH11" s="10">
        <f ca="1">BX11</f>
        <v>65</v>
      </c>
      <c r="CI11" s="9" t="s">
        <v>81</v>
      </c>
      <c r="CK11" s="9">
        <v>5</v>
      </c>
      <c r="CL11" s="9">
        <v>111</v>
      </c>
      <c r="CM11" s="9">
        <v>999</v>
      </c>
      <c r="CN11" s="9">
        <v>35</v>
      </c>
      <c r="CO11" s="9">
        <v>64</v>
      </c>
      <c r="CP11" s="9">
        <f ca="1">INT(RAND()*(CM11-CL11+1)+CL11)</f>
        <v>336</v>
      </c>
      <c r="CQ11" s="9">
        <f ca="1">INT(RAND()*(CM11-CL11+1)+CL11)</f>
        <v>883</v>
      </c>
      <c r="CR11" s="9">
        <f ca="1">INT(RAND()*(CO11-CN11+1)+CN11)</f>
        <v>53</v>
      </c>
      <c r="CS11" s="9">
        <f ca="1">INT(RAND()*(CO11-CN11+1)+CN11)</f>
        <v>41</v>
      </c>
      <c r="CT11" s="9">
        <f ca="1">CP11+CQ11</f>
        <v>1219</v>
      </c>
      <c r="CU11" s="9">
        <f ca="1">CR11+CS11</f>
        <v>94</v>
      </c>
      <c r="CV11" s="9">
        <f ca="1">INT(CT11/CU11)+1</f>
        <v>13</v>
      </c>
      <c r="CW11" s="9">
        <f ca="1">CV11*CU11</f>
        <v>1222</v>
      </c>
      <c r="CX11" s="9">
        <f ca="1">IF(CW11-CP11&gt;999,CW11-CP11-CU11,CW11-CP11)</f>
        <v>886</v>
      </c>
      <c r="CY11" s="9">
        <f ca="1">IF(CX11+CP11=CW11,CV11,CV11-1)</f>
        <v>13</v>
      </c>
      <c r="CZ11" s="36" t="s">
        <v>80</v>
      </c>
      <c r="DA11" s="10">
        <f ca="1">CP11</f>
        <v>336</v>
      </c>
      <c r="DB11" s="15" t="s">
        <v>0</v>
      </c>
      <c r="DC11" s="10">
        <f ca="1">CX11</f>
        <v>886</v>
      </c>
      <c r="DD11" s="11" t="s">
        <v>387</v>
      </c>
      <c r="DE11" s="10">
        <f ca="1">CR11</f>
        <v>53</v>
      </c>
      <c r="DF11" s="15" t="s">
        <v>0</v>
      </c>
      <c r="DG11" s="10">
        <f ca="1">CS11</f>
        <v>41</v>
      </c>
      <c r="DH11" s="9" t="s">
        <v>81</v>
      </c>
      <c r="DJ11" s="9">
        <v>6</v>
      </c>
      <c r="DK11" s="9">
        <v>481</v>
      </c>
      <c r="DL11" s="9">
        <v>999</v>
      </c>
      <c r="DM11" s="9">
        <v>51</v>
      </c>
      <c r="DN11" s="9">
        <v>99</v>
      </c>
      <c r="DO11" s="9">
        <v>2</v>
      </c>
      <c r="DP11" s="9">
        <v>9</v>
      </c>
      <c r="DQ11" s="9">
        <f ca="1">INT(RAND()*(DN11-DM11+1)+DM11)</f>
        <v>69</v>
      </c>
      <c r="DR11" s="9">
        <f ca="1">INT(RAND()*(DP11-DO11+1)+DO11)</f>
        <v>7</v>
      </c>
      <c r="DS11" s="9">
        <f ca="1">INT(RAND()*(DN11-DM11+1)+DM11)</f>
        <v>62</v>
      </c>
      <c r="DT11" s="9">
        <f ca="1">INT(RAND()*(DL11-DK11+1)+DK11)</f>
        <v>561</v>
      </c>
      <c r="DU11" s="9">
        <f ca="1">INT(RAND()*(DN11-DM11+1)+DM11)</f>
        <v>80</v>
      </c>
      <c r="DV11" s="9">
        <f ca="1">(DQ11+(DR11*DS11))*(DT11-DU11)</f>
        <v>241943</v>
      </c>
      <c r="DW11" s="9" t="str">
        <f ca="1">"("&amp;DY11&amp;DZ11&amp;EA11&amp;" x "&amp;EC11&amp;ED11&amp;EE11&amp;EF11&amp;EG11&amp;")"</f>
        <v>(69+  (7 x 62)) × (561 – 80)</v>
      </c>
      <c r="DX11" s="36" t="s">
        <v>80</v>
      </c>
      <c r="DY11" s="10">
        <f ca="1">DQ11</f>
        <v>69</v>
      </c>
      <c r="DZ11" s="15" t="s">
        <v>82</v>
      </c>
      <c r="EA11" s="15">
        <f ca="1">DR11</f>
        <v>7</v>
      </c>
      <c r="EB11" s="35" t="s">
        <v>451</v>
      </c>
      <c r="EC11" s="15">
        <f ca="1">DS11</f>
        <v>62</v>
      </c>
      <c r="ED11" s="35" t="s">
        <v>453</v>
      </c>
      <c r="EE11" s="10">
        <f ca="1">DT11</f>
        <v>561</v>
      </c>
      <c r="EF11" s="81" t="s">
        <v>455</v>
      </c>
      <c r="EG11" s="10">
        <f ca="1">DU11</f>
        <v>80</v>
      </c>
      <c r="EH11" s="9" t="s">
        <v>81</v>
      </c>
      <c r="EJ11" s="9">
        <v>7</v>
      </c>
      <c r="EK11" s="9">
        <v>125</v>
      </c>
      <c r="EL11" s="9">
        <v>999</v>
      </c>
      <c r="EM11" s="9">
        <v>11</v>
      </c>
      <c r="EN11" s="9">
        <v>99</v>
      </c>
      <c r="EO11" s="9">
        <v>2</v>
      </c>
      <c r="EP11" s="9">
        <v>9</v>
      </c>
      <c r="EQ11" s="9">
        <f ca="1">IF(ER11&gt;999,ER11-ET11,IF(ER11&lt;125,ER11+ET11,ER11))</f>
        <v>137</v>
      </c>
      <c r="ER11" s="9">
        <f ca="1">EX11*ET11+ES11</f>
        <v>137</v>
      </c>
      <c r="ES11" s="9">
        <f ca="1">INT(RAND()*(EP11-EO11+1)+EO11)</f>
        <v>5</v>
      </c>
      <c r="ET11" s="9">
        <f ca="1">INT(RAND()*(EN11-EM11+1)+EM11)</f>
        <v>66</v>
      </c>
      <c r="EU11" s="9">
        <f ca="1">INT(RAND()*(EL11-EK11+1)+EK11)</f>
        <v>550</v>
      </c>
      <c r="EV11" s="9">
        <f ca="1">INT(RAND()*(EL11-EK11+1)+EK11)</f>
        <v>169</v>
      </c>
      <c r="EW11" s="9">
        <f ca="1">EY11-ES11</f>
        <v>139</v>
      </c>
      <c r="EX11" s="9">
        <f ca="1">INT(EW11/ET11)</f>
        <v>2</v>
      </c>
      <c r="EY11" s="9">
        <f ca="1">INT(RAND()*(EL11-EK11+1)+EK11)</f>
        <v>144</v>
      </c>
      <c r="EZ11" s="9">
        <f ca="1">((EQ11-ES11)/ET11)*(EU11+EV11)</f>
        <v>1438</v>
      </c>
      <c r="FA11" s="9" t="str">
        <f ca="1">FB11&amp;FC11&amp;FD11&amp;FE11&amp;FF11&amp;FG11&amp;FH11&amp;FI11&amp;" + "&amp;FK11&amp;FL11</f>
        <v>((137 – 5) ÷ 66) × (550 + 169)</v>
      </c>
      <c r="FB11" s="36" t="s">
        <v>83</v>
      </c>
      <c r="FC11" s="15">
        <f ca="1">EQ11</f>
        <v>137</v>
      </c>
      <c r="FD11" s="81" t="s">
        <v>455</v>
      </c>
      <c r="FE11" s="10">
        <f ca="1">ES11</f>
        <v>5</v>
      </c>
      <c r="FF11" s="35" t="s">
        <v>388</v>
      </c>
      <c r="FG11" s="15">
        <f ca="1">ET11</f>
        <v>66</v>
      </c>
      <c r="FH11" s="35" t="s">
        <v>452</v>
      </c>
      <c r="FI11" s="10">
        <f ca="1">EU11</f>
        <v>550</v>
      </c>
      <c r="FJ11" s="10" t="s">
        <v>0</v>
      </c>
      <c r="FK11" s="10">
        <f ca="1">EV11</f>
        <v>169</v>
      </c>
      <c r="FL11" s="9" t="s">
        <v>81</v>
      </c>
      <c r="FN11" s="9">
        <v>8</v>
      </c>
      <c r="FO11" s="9">
        <v>125</v>
      </c>
      <c r="FP11" s="9">
        <v>999</v>
      </c>
      <c r="FQ11" s="9">
        <v>11</v>
      </c>
      <c r="FR11" s="9">
        <v>99</v>
      </c>
      <c r="FS11" s="9">
        <v>1111</v>
      </c>
      <c r="FT11" s="9">
        <v>9999</v>
      </c>
      <c r="FU11" s="9">
        <f ca="1">INT(RAND()*(FP11-FO11+1)+FO11)</f>
        <v>524</v>
      </c>
      <c r="FV11" s="9">
        <f ca="1">INT(RAND()*(FR11-FQ11+1)+FQ11)</f>
        <v>46</v>
      </c>
      <c r="FW11" s="9">
        <f ca="1">INT(RAND()*(FR11-FQ11+1)+FQ11)</f>
        <v>26</v>
      </c>
      <c r="FX11" s="9">
        <f ca="1">INT(RAND()*(FT11-FS11+1)+FS11)</f>
        <v>6583</v>
      </c>
      <c r="FY11" s="9">
        <f ca="1">INT(RAND()*(FP11-FO11+1)+FO11)</f>
        <v>902</v>
      </c>
      <c r="FZ11" s="9">
        <f ca="1">FU11-FV11</f>
        <v>478</v>
      </c>
      <c r="GA11" s="9">
        <f ca="1">INT(FZ11/FW11)</f>
        <v>18</v>
      </c>
      <c r="GB11" s="9">
        <f ca="1">GA11*FW11+FV11</f>
        <v>514</v>
      </c>
      <c r="GC11" s="9">
        <f ca="1">((GD11-FV11)/FW11)*(FX11+FY11)</f>
        <v>134730</v>
      </c>
      <c r="GD11" s="9">
        <f ca="1">IF(GB11&gt;999,GB11-FW11,IF(GB11&lt;125,GB11+FW11,GB11))</f>
        <v>514</v>
      </c>
      <c r="GE11" s="36" t="s">
        <v>83</v>
      </c>
      <c r="GF11" s="15">
        <f ca="1">GD11</f>
        <v>514</v>
      </c>
      <c r="GG11" s="81" t="s">
        <v>455</v>
      </c>
      <c r="GH11" s="10">
        <f ca="1">FV11</f>
        <v>46</v>
      </c>
      <c r="GI11" s="145" t="s">
        <v>389</v>
      </c>
      <c r="GJ11" s="15">
        <f ca="1">FW11</f>
        <v>26</v>
      </c>
      <c r="GK11" s="35" t="s">
        <v>452</v>
      </c>
      <c r="GL11" s="10">
        <f ca="1">FX11</f>
        <v>6583</v>
      </c>
      <c r="GM11" s="10" t="s">
        <v>0</v>
      </c>
      <c r="GN11" s="10">
        <f ca="1">FY11</f>
        <v>902</v>
      </c>
      <c r="GO11" s="9" t="s">
        <v>81</v>
      </c>
      <c r="GQ11" s="9">
        <v>9</v>
      </c>
      <c r="GR11" s="9">
        <v>5001</v>
      </c>
      <c r="GS11" s="9">
        <v>7299</v>
      </c>
      <c r="GT11" s="9">
        <v>11</v>
      </c>
      <c r="GU11" s="9">
        <v>99</v>
      </c>
      <c r="GV11" s="9">
        <v>1111</v>
      </c>
      <c r="GW11" s="9">
        <v>9999</v>
      </c>
      <c r="GX11" s="9">
        <f ca="1">INT(RAND()*(GW11-GV11+1)+GV11)</f>
        <v>7715</v>
      </c>
      <c r="GY11" s="9">
        <f ca="1">INT(RAND()*(GU11-GT11+1)+GT11)</f>
        <v>56</v>
      </c>
      <c r="GZ11" s="9">
        <f ca="1">INT(RAND()*(GU11-GT11+1)+GT11)</f>
        <v>26</v>
      </c>
      <c r="HA11" s="9">
        <f ca="1">INT(RAND()*(GW11-GV11+1)+GV11)</f>
        <v>4332</v>
      </c>
      <c r="HB11" s="9">
        <f ca="1">INT(RAND()*(GW11-GV11+1)+GV11)</f>
        <v>6511</v>
      </c>
      <c r="HC11" s="9">
        <f ca="1">GX11-GY11</f>
        <v>7659</v>
      </c>
      <c r="HD11" s="9">
        <f ca="1">INT(HC11/GZ11)</f>
        <v>294</v>
      </c>
      <c r="HE11" s="9">
        <f ca="1">HD11*GZ11+GY11</f>
        <v>7700</v>
      </c>
      <c r="HF11" s="9">
        <f ca="1">((HE11-GY11)/GZ11)*(HA11+HB11)</f>
        <v>3187842</v>
      </c>
      <c r="HG11" s="9" t="str">
        <f ca="1">HH11&amp;HI11&amp;HJ11&amp;HK11&amp;HL11&amp;HM11&amp;HN11&amp;HO11&amp;" + "&amp;HQ11&amp;HR11</f>
        <v>((7700 – 56) ÷ 26) × (4332 + 6511)</v>
      </c>
      <c r="HH11" s="36" t="s">
        <v>83</v>
      </c>
      <c r="HI11" s="15">
        <f ca="1">HE11</f>
        <v>7700</v>
      </c>
      <c r="HJ11" s="81" t="s">
        <v>455</v>
      </c>
      <c r="HK11" s="10">
        <f ca="1">GY11</f>
        <v>56</v>
      </c>
      <c r="HL11" s="145" t="s">
        <v>389</v>
      </c>
      <c r="HM11" s="15">
        <f ca="1">GZ11</f>
        <v>26</v>
      </c>
      <c r="HN11" s="35" t="s">
        <v>452</v>
      </c>
      <c r="HO11" s="10">
        <f ca="1">HA11</f>
        <v>4332</v>
      </c>
      <c r="HP11" s="10" t="s">
        <v>0</v>
      </c>
      <c r="HQ11" s="10">
        <f ca="1">HB11</f>
        <v>6511</v>
      </c>
      <c r="HR11" s="9" t="s">
        <v>81</v>
      </c>
      <c r="HT11" s="9">
        <v>10</v>
      </c>
      <c r="HU11" s="9">
        <v>111</v>
      </c>
      <c r="HV11" s="9">
        <v>499</v>
      </c>
      <c r="HW11" s="9">
        <v>11</v>
      </c>
      <c r="HX11" s="9">
        <v>99</v>
      </c>
      <c r="HY11" s="9">
        <v>1111</v>
      </c>
      <c r="HZ11" s="9">
        <v>9999</v>
      </c>
      <c r="IA11" s="9">
        <f ca="1">INT(RAND()*(HZ11-HY11+1)+HY11)</f>
        <v>5921</v>
      </c>
      <c r="IB11" s="9">
        <f ca="1">INT(RAND()*(HV11-HU11+1)+HU11)</f>
        <v>474</v>
      </c>
      <c r="IC11" s="9">
        <f ca="1">INT(RAND()*(HX11-HW11+1)+HW11)</f>
        <v>20</v>
      </c>
      <c r="ID11" s="9">
        <f ca="1">INT(RAND()*(HZ11-HY11+1)+HY11)</f>
        <v>8887</v>
      </c>
      <c r="IE11" s="9">
        <f ca="1">INT(RAND()*(HV11-HU11+1)+HU11)</f>
        <v>191</v>
      </c>
      <c r="IF11" s="9">
        <f ca="1">INT(RAND()*(HV11-HU11+1)+HU11)</f>
        <v>235</v>
      </c>
      <c r="IG11" s="9">
        <f ca="1">IA11-IB11</f>
        <v>5447</v>
      </c>
      <c r="IH11" s="9">
        <f ca="1">INT(IG11/IC11)</f>
        <v>272</v>
      </c>
      <c r="II11" s="9">
        <f ca="1">IH11*IC11+IB11</f>
        <v>5914</v>
      </c>
      <c r="IJ11" s="9">
        <f ca="1">((II11-IB11)/IC11)*(ID11+IE11+IF11)</f>
        <v>2533136</v>
      </c>
      <c r="IK11" s="9" t="str">
        <f ca="1">IL11&amp;IM11&amp;IN11&amp;IO11&amp;IP11&amp;IQ11&amp;IR11&amp;IS11&amp;" + "&amp;IU11&amp;" + "&amp;IW11&amp;IX11</f>
        <v>((5914 – 474) ÷ 20) × (8887 + 191 + 235)</v>
      </c>
      <c r="IL11" s="7" t="s">
        <v>83</v>
      </c>
      <c r="IM11" s="9">
        <f ca="1">II11</f>
        <v>5914</v>
      </c>
      <c r="IN11" s="81" t="s">
        <v>455</v>
      </c>
      <c r="IO11" s="10">
        <f ca="1">IB11</f>
        <v>474</v>
      </c>
      <c r="IP11" s="35" t="s">
        <v>389</v>
      </c>
      <c r="IQ11" s="10">
        <f ca="1">IC11</f>
        <v>20</v>
      </c>
      <c r="IR11" s="35" t="s">
        <v>452</v>
      </c>
      <c r="IS11" s="10">
        <f ca="1">ID11</f>
        <v>8887</v>
      </c>
      <c r="IT11" s="10" t="s">
        <v>0</v>
      </c>
      <c r="IU11" s="9">
        <f ca="1">IE11</f>
        <v>191</v>
      </c>
      <c r="IV11" s="10" t="s">
        <v>0</v>
      </c>
      <c r="IW11" s="9">
        <f ca="1">IF11</f>
        <v>235</v>
      </c>
      <c r="IX11" s="9" t="s">
        <v>81</v>
      </c>
      <c r="JC11" s="11">
        <f>IF(AC11&lt;3,0,IF(AC11&gt;4,0,1))</f>
        <v>1</v>
      </c>
      <c r="JD11" s="11">
        <f>JF11+0.5*JF11*JC11</f>
        <v>4.5</v>
      </c>
      <c r="JE11" s="11">
        <f>IF(JD11&gt;INT(JD11),JD11+0.5,JD11)</f>
        <v>5</v>
      </c>
      <c r="JF11" s="75">
        <f>AC11+T11</f>
        <v>3</v>
      </c>
    </row>
    <row r="12" spans="2:266" ht="16.5" customHeight="1" x14ac:dyDescent="0.25">
      <c r="B12" s="71"/>
      <c r="C12" s="77"/>
      <c r="D12" s="71"/>
      <c r="E12" s="77"/>
      <c r="F12" s="71"/>
      <c r="G12" s="77"/>
      <c r="H12" s="71"/>
      <c r="I12" s="77"/>
      <c r="J12" s="71"/>
      <c r="K12" s="71"/>
      <c r="L12" s="71"/>
      <c r="M12" s="71"/>
      <c r="N12" s="71"/>
      <c r="O12" s="71"/>
      <c r="P12" s="154"/>
      <c r="Q12" s="71"/>
      <c r="R12" s="75"/>
      <c r="W12" s="148"/>
      <c r="AS12" s="11"/>
      <c r="BL12" s="11"/>
      <c r="CE12" s="11"/>
      <c r="CZ12" s="9" t="str">
        <f ca="1">"("&amp;DA11&amp;" + "&amp;DC11&amp;DD11&amp;DE11&amp;" + "&amp;DG11&amp;")"</f>
        <v>(336 + 886) ÷ (53 + 41)</v>
      </c>
      <c r="EB12" s="11"/>
      <c r="ED12" s="11"/>
      <c r="FH12" s="11"/>
      <c r="GE12" s="9" t="str">
        <f ca="1">GE11&amp;GF11&amp;GG11&amp;GH11&amp;GI11&amp;GJ11&amp;GK11&amp;GL11&amp;" + "&amp;GN11&amp;")"</f>
        <v>((514 – 46) ÷ 26) × (6583 + 902)</v>
      </c>
      <c r="GK12" s="11"/>
      <c r="HN12" s="11"/>
      <c r="IR12" s="11"/>
      <c r="JC12" s="11"/>
      <c r="JD12" s="11"/>
      <c r="JE12" s="11"/>
      <c r="JF12" s="11"/>
    </row>
    <row r="13" spans="2:266" ht="16.5" customHeight="1" thickBot="1" x14ac:dyDescent="0.3">
      <c r="B13" s="95" t="str">
        <f ca="1">IF(AC13=2,AN13,IF(AC13=3,BG13,IF(AC13=4,BZ13,IF(AC13=5,CZ14,IF(AC13=6,DW13,IF(AC13=7,FA13,IF(AC13=8,GE14,IF(AC13=9,HG13,IK13))))))))</f>
        <v>(26 + 11) × (11 + 13)</v>
      </c>
      <c r="C13" s="91"/>
      <c r="D13" s="91"/>
      <c r="E13" s="91"/>
      <c r="F13" s="91"/>
      <c r="G13" s="91"/>
      <c r="H13" s="91"/>
      <c r="I13" s="91"/>
      <c r="J13" s="91"/>
      <c r="K13" s="81"/>
      <c r="L13" s="81"/>
      <c r="M13" s="71"/>
      <c r="N13" s="71"/>
      <c r="O13" s="96" t="s">
        <v>1</v>
      </c>
      <c r="P13" s="159">
        <f ca="1">IF(AC13=2,AM13,IF(AC13=3,BF13,IF(AC13=4,BY13,IF(AC13=5,CY13,IF(AC13=6,DV13,IF(AC13=7,EZ13,IF(AC13=8,GC13,IF(AC13=9,HF13,IJ13))))))))</f>
        <v>888</v>
      </c>
      <c r="Q13" s="71"/>
      <c r="R13" s="75">
        <f>JE13</f>
        <v>5</v>
      </c>
      <c r="T13" s="147">
        <v>0</v>
      </c>
      <c r="W13" s="148" t="s">
        <v>189</v>
      </c>
      <c r="X13" s="147">
        <v>85</v>
      </c>
      <c r="Y13" s="147">
        <v>86</v>
      </c>
      <c r="Z13" s="147">
        <v>80</v>
      </c>
      <c r="AB13" s="147">
        <f>AB11+1</f>
        <v>5</v>
      </c>
      <c r="AC13" s="147">
        <f>INT(0.5+(AC$2/19*(AB13-1)))+X$2</f>
        <v>3</v>
      </c>
      <c r="AF13" s="9">
        <v>2</v>
      </c>
      <c r="AG13" s="9">
        <v>2</v>
      </c>
      <c r="AH13" s="9">
        <v>9</v>
      </c>
      <c r="AI13" s="9">
        <f ca="1">INT(RAND()*(AH13-AG13+1)+AG13)</f>
        <v>4</v>
      </c>
      <c r="AJ13" s="9">
        <f ca="1">INT(RAND()*(AH13-AG13+1)+AG13)</f>
        <v>5</v>
      </c>
      <c r="AK13" s="9">
        <f ca="1">INT(RAND()*(AH13-AG13+1)+AG13)</f>
        <v>3</v>
      </c>
      <c r="AL13" s="9">
        <f ca="1">INT(RAND()*(AH13-AG13+1)+AG13)</f>
        <v>7</v>
      </c>
      <c r="AM13" s="9">
        <f ca="1">(AI13+AJ13)*(AK13+AL13)</f>
        <v>90</v>
      </c>
      <c r="AN13" s="9" t="str">
        <f ca="1">"("&amp;AP13&amp;" + "&amp;AR13&amp;AS13&amp;AT13&amp;" + "&amp;AV13&amp;")"</f>
        <v>(4 + 5) × (3 + 7)</v>
      </c>
      <c r="AO13" s="36" t="s">
        <v>80</v>
      </c>
      <c r="AP13" s="10">
        <f ca="1">AI13</f>
        <v>4</v>
      </c>
      <c r="AQ13" s="15" t="s">
        <v>0</v>
      </c>
      <c r="AR13" s="10">
        <f ca="1">AJ13</f>
        <v>5</v>
      </c>
      <c r="AS13" s="11" t="s">
        <v>452</v>
      </c>
      <c r="AT13" s="10">
        <f ca="1">AK13</f>
        <v>3</v>
      </c>
      <c r="AU13" s="15" t="s">
        <v>0</v>
      </c>
      <c r="AV13" s="10">
        <f ca="1">AL13</f>
        <v>7</v>
      </c>
      <c r="AW13" s="9" t="s">
        <v>81</v>
      </c>
      <c r="AY13" s="9">
        <v>3</v>
      </c>
      <c r="AZ13" s="9">
        <v>11</v>
      </c>
      <c r="BA13" s="9">
        <v>39</v>
      </c>
      <c r="BB13" s="9">
        <f ca="1">INT(RAND()*(BA13-AZ13+1)+AZ13)</f>
        <v>26</v>
      </c>
      <c r="BC13" s="9">
        <f ca="1">INT(RAND()*(BA13-AZ13+1)+AZ13)</f>
        <v>11</v>
      </c>
      <c r="BD13" s="9">
        <f ca="1">INT(RAND()*(BA13-AZ13+1)+AZ13)</f>
        <v>11</v>
      </c>
      <c r="BE13" s="9">
        <f ca="1">INT(RAND()*(BA13-AZ13+1)+AZ13)</f>
        <v>13</v>
      </c>
      <c r="BF13" s="9">
        <f ca="1">(BB13+BC13)*(BD13+BE13)</f>
        <v>888</v>
      </c>
      <c r="BG13" s="9" t="str">
        <f ca="1">"("&amp;BI13&amp;" + "&amp;BK13&amp;BL13&amp;BM13&amp;" + "&amp;BO13&amp;")"</f>
        <v>(26 + 11) × (11 + 13)</v>
      </c>
      <c r="BH13" s="36" t="s">
        <v>80</v>
      </c>
      <c r="BI13" s="10">
        <f ca="1">BB13</f>
        <v>26</v>
      </c>
      <c r="BJ13" s="15" t="s">
        <v>0</v>
      </c>
      <c r="BK13" s="10">
        <f ca="1">BC13</f>
        <v>11</v>
      </c>
      <c r="BL13" s="11" t="s">
        <v>452</v>
      </c>
      <c r="BM13" s="10">
        <f ca="1">BD13</f>
        <v>11</v>
      </c>
      <c r="BN13" s="15" t="s">
        <v>0</v>
      </c>
      <c r="BO13" s="10">
        <f ca="1">BE13</f>
        <v>13</v>
      </c>
      <c r="BP13" s="9" t="s">
        <v>81</v>
      </c>
      <c r="BR13" s="9">
        <v>4</v>
      </c>
      <c r="BS13" s="9">
        <v>41</v>
      </c>
      <c r="BT13" s="9">
        <v>65</v>
      </c>
      <c r="BU13" s="9">
        <f ca="1">INT(RAND()*(BT13-BS13+1)+BS13)</f>
        <v>59</v>
      </c>
      <c r="BV13" s="9">
        <f ca="1">INT(RAND()*(BT13-BS13+1)+BS13)</f>
        <v>52</v>
      </c>
      <c r="BW13" s="9">
        <f ca="1">INT(RAND()*(BT13-BS13+1)+BS13)</f>
        <v>60</v>
      </c>
      <c r="BX13" s="9">
        <f ca="1">INT(RAND()*(BT13-BS13+1)+BS13)</f>
        <v>57</v>
      </c>
      <c r="BY13" s="9">
        <f ca="1">(BU13+BV13)*(BW13+BX13)</f>
        <v>12987</v>
      </c>
      <c r="BZ13" s="9" t="str">
        <f ca="1">"("&amp;CB13&amp;" + "&amp;CD13&amp;CE13&amp;CF13&amp;" + "&amp;CH13&amp;")"</f>
        <v>(59 + 52) × (60 + 57)</v>
      </c>
      <c r="CA13" s="36" t="s">
        <v>80</v>
      </c>
      <c r="CB13" s="10">
        <f ca="1">BU13</f>
        <v>59</v>
      </c>
      <c r="CC13" s="15" t="s">
        <v>0</v>
      </c>
      <c r="CD13" s="10">
        <f ca="1">BV13</f>
        <v>52</v>
      </c>
      <c r="CE13" s="11" t="s">
        <v>452</v>
      </c>
      <c r="CF13" s="10">
        <f ca="1">BW13</f>
        <v>60</v>
      </c>
      <c r="CG13" s="15" t="s">
        <v>0</v>
      </c>
      <c r="CH13" s="10">
        <f ca="1">BX13</f>
        <v>57</v>
      </c>
      <c r="CI13" s="9" t="s">
        <v>81</v>
      </c>
      <c r="CK13" s="9">
        <v>5</v>
      </c>
      <c r="CL13" s="9">
        <v>111</v>
      </c>
      <c r="CM13" s="9">
        <v>999</v>
      </c>
      <c r="CN13" s="9">
        <v>35</v>
      </c>
      <c r="CO13" s="9">
        <v>64</v>
      </c>
      <c r="CP13" s="9">
        <f ca="1">INT(RAND()*(CM13-CL13+1)+CL13)</f>
        <v>194</v>
      </c>
      <c r="CQ13" s="9">
        <f ca="1">INT(RAND()*(CM13-CL13+1)+CL13)</f>
        <v>210</v>
      </c>
      <c r="CR13" s="9">
        <f ca="1">INT(RAND()*(CO13-CN13+1)+CN13)</f>
        <v>62</v>
      </c>
      <c r="CS13" s="9">
        <f ca="1">INT(RAND()*(CO13-CN13+1)+CN13)</f>
        <v>37</v>
      </c>
      <c r="CT13" s="9">
        <f ca="1">CP13+CQ13</f>
        <v>404</v>
      </c>
      <c r="CU13" s="9">
        <f ca="1">CR13+CS13</f>
        <v>99</v>
      </c>
      <c r="CV13" s="9">
        <f ca="1">INT(CT13/CU13)+1</f>
        <v>5</v>
      </c>
      <c r="CW13" s="9">
        <f ca="1">CV13*CU13</f>
        <v>495</v>
      </c>
      <c r="CX13" s="9">
        <f ca="1">IF(CW13-CP13&gt;999,CW13-CP13-CU13,CW13-CP13)</f>
        <v>301</v>
      </c>
      <c r="CY13" s="9">
        <f ca="1">IF(CX13+CP13=CW13,CV13,CV13-1)</f>
        <v>5</v>
      </c>
      <c r="CZ13" s="36" t="s">
        <v>80</v>
      </c>
      <c r="DA13" s="10">
        <f ca="1">CP13</f>
        <v>194</v>
      </c>
      <c r="DB13" s="15" t="s">
        <v>0</v>
      </c>
      <c r="DC13" s="10">
        <f ca="1">CX13</f>
        <v>301</v>
      </c>
      <c r="DD13" s="11" t="s">
        <v>387</v>
      </c>
      <c r="DE13" s="10">
        <f ca="1">CR13</f>
        <v>62</v>
      </c>
      <c r="DF13" s="15" t="s">
        <v>0</v>
      </c>
      <c r="DG13" s="10">
        <f ca="1">CS13</f>
        <v>37</v>
      </c>
      <c r="DH13" s="9" t="s">
        <v>81</v>
      </c>
      <c r="DJ13" s="9">
        <v>6</v>
      </c>
      <c r="DK13" s="9">
        <v>481</v>
      </c>
      <c r="DL13" s="9">
        <v>999</v>
      </c>
      <c r="DM13" s="9">
        <v>51</v>
      </c>
      <c r="DN13" s="9">
        <v>99</v>
      </c>
      <c r="DO13" s="9">
        <v>2</v>
      </c>
      <c r="DP13" s="9">
        <v>9</v>
      </c>
      <c r="DQ13" s="9">
        <f ca="1">INT(RAND()*(DN13-DM13+1)+DM13)</f>
        <v>89</v>
      </c>
      <c r="DR13" s="9">
        <f ca="1">INT(RAND()*(DP13-DO13+1)+DO13)</f>
        <v>8</v>
      </c>
      <c r="DS13" s="9">
        <f ca="1">INT(RAND()*(DN13-DM13+1)+DM13)</f>
        <v>60</v>
      </c>
      <c r="DT13" s="9">
        <f ca="1">INT(RAND()*(DL13-DK13+1)+DK13)</f>
        <v>964</v>
      </c>
      <c r="DU13" s="9">
        <f ca="1">INT(RAND()*(DN13-DM13+1)+DM13)</f>
        <v>98</v>
      </c>
      <c r="DV13" s="9">
        <f ca="1">(DQ13+(DR13*DS13))*(DT13-DU13)</f>
        <v>492754</v>
      </c>
      <c r="DW13" s="9" t="str">
        <f ca="1">"("&amp;DY13&amp;DZ13&amp;EA13&amp;" x "&amp;EC13&amp;ED13&amp;EE13&amp;EF13&amp;EG13&amp;")"</f>
        <v>(89+  (8 x 60)) × (964 – 98)</v>
      </c>
      <c r="DX13" s="36" t="s">
        <v>80</v>
      </c>
      <c r="DY13" s="10">
        <f ca="1">DQ13</f>
        <v>89</v>
      </c>
      <c r="DZ13" s="15" t="s">
        <v>82</v>
      </c>
      <c r="EA13" s="15">
        <f ca="1">DR13</f>
        <v>8</v>
      </c>
      <c r="EB13" s="35" t="s">
        <v>451</v>
      </c>
      <c r="EC13" s="15">
        <f ca="1">DS13</f>
        <v>60</v>
      </c>
      <c r="ED13" s="35" t="s">
        <v>453</v>
      </c>
      <c r="EE13" s="10">
        <f ca="1">DT13</f>
        <v>964</v>
      </c>
      <c r="EF13" s="81" t="s">
        <v>455</v>
      </c>
      <c r="EG13" s="10">
        <f ca="1">DU13</f>
        <v>98</v>
      </c>
      <c r="EH13" s="9" t="s">
        <v>81</v>
      </c>
      <c r="EJ13" s="9">
        <v>7</v>
      </c>
      <c r="EK13" s="9">
        <v>125</v>
      </c>
      <c r="EL13" s="9">
        <v>999</v>
      </c>
      <c r="EM13" s="9">
        <v>11</v>
      </c>
      <c r="EN13" s="9">
        <v>99</v>
      </c>
      <c r="EO13" s="9">
        <v>2</v>
      </c>
      <c r="EP13" s="9">
        <v>9</v>
      </c>
      <c r="EQ13" s="9">
        <f ca="1">IF(ER13&gt;999,ER13-ET13,IF(ER13&lt;125,ER13+ET13,ER13))</f>
        <v>785</v>
      </c>
      <c r="ER13" s="9">
        <f ca="1">EX13*ET13+ES13</f>
        <v>785</v>
      </c>
      <c r="ES13" s="9">
        <f ca="1">INT(RAND()*(EP13-EO13+1)+EO13)</f>
        <v>5</v>
      </c>
      <c r="ET13" s="9">
        <f ca="1">INT(RAND()*(EN13-EM13+1)+EM13)</f>
        <v>60</v>
      </c>
      <c r="EU13" s="9">
        <f ca="1">INT(RAND()*(EL13-EK13+1)+EK13)</f>
        <v>911</v>
      </c>
      <c r="EV13" s="9">
        <f ca="1">INT(RAND()*(EL13-EK13+1)+EK13)</f>
        <v>974</v>
      </c>
      <c r="EW13" s="9">
        <f ca="1">EY13-ES13</f>
        <v>785</v>
      </c>
      <c r="EX13" s="9">
        <f ca="1">INT(EW13/ET13)</f>
        <v>13</v>
      </c>
      <c r="EY13" s="9">
        <f ca="1">INT(RAND()*(EL13-EK13+1)+EK13)</f>
        <v>790</v>
      </c>
      <c r="EZ13" s="9">
        <f ca="1">((EQ13-ES13)/ET13)*(EU13+EV13)</f>
        <v>24505</v>
      </c>
      <c r="FA13" s="9" t="str">
        <f ca="1">FB13&amp;FC13&amp;FD13&amp;FE13&amp;FF13&amp;FG13&amp;FH13&amp;FI13&amp;" + "&amp;FK13&amp;FL13</f>
        <v>((785 – 5) ÷ 60) × (911 + 974)</v>
      </c>
      <c r="FB13" s="36" t="s">
        <v>83</v>
      </c>
      <c r="FC13" s="15">
        <f ca="1">EQ13</f>
        <v>785</v>
      </c>
      <c r="FD13" s="81" t="s">
        <v>455</v>
      </c>
      <c r="FE13" s="10">
        <f ca="1">ES13</f>
        <v>5</v>
      </c>
      <c r="FF13" s="35" t="s">
        <v>388</v>
      </c>
      <c r="FG13" s="15">
        <f ca="1">ET13</f>
        <v>60</v>
      </c>
      <c r="FH13" s="35" t="s">
        <v>452</v>
      </c>
      <c r="FI13" s="10">
        <f ca="1">EU13</f>
        <v>911</v>
      </c>
      <c r="FJ13" s="10" t="s">
        <v>0</v>
      </c>
      <c r="FK13" s="10">
        <f ca="1">EV13</f>
        <v>974</v>
      </c>
      <c r="FL13" s="9" t="s">
        <v>81</v>
      </c>
      <c r="FN13" s="9">
        <v>8</v>
      </c>
      <c r="FO13" s="9">
        <v>125</v>
      </c>
      <c r="FP13" s="9">
        <v>999</v>
      </c>
      <c r="FQ13" s="9">
        <v>11</v>
      </c>
      <c r="FR13" s="9">
        <v>99</v>
      </c>
      <c r="FS13" s="9">
        <v>1111</v>
      </c>
      <c r="FT13" s="9">
        <v>9999</v>
      </c>
      <c r="FU13" s="9">
        <f ca="1">INT(RAND()*(FP13-FO13+1)+FO13)</f>
        <v>703</v>
      </c>
      <c r="FV13" s="9">
        <f ca="1">INT(RAND()*(FR13-FQ13+1)+FQ13)</f>
        <v>40</v>
      </c>
      <c r="FW13" s="9">
        <f ca="1">INT(RAND()*(FR13-FQ13+1)+FQ13)</f>
        <v>63</v>
      </c>
      <c r="FX13" s="9">
        <f ca="1">INT(RAND()*(FT13-FS13+1)+FS13)</f>
        <v>5887</v>
      </c>
      <c r="FY13" s="9">
        <f ca="1">INT(RAND()*(FP13-FO13+1)+FO13)</f>
        <v>827</v>
      </c>
      <c r="FZ13" s="9">
        <f ca="1">FU13-FV13</f>
        <v>663</v>
      </c>
      <c r="GA13" s="9">
        <f ca="1">INT(FZ13/FW13)</f>
        <v>10</v>
      </c>
      <c r="GB13" s="9">
        <f ca="1">GA13*FW13+FV13</f>
        <v>670</v>
      </c>
      <c r="GC13" s="9">
        <f ca="1">((GD13-FV13)/FW13)*(FX13+FY13)</f>
        <v>67140</v>
      </c>
      <c r="GD13" s="9">
        <f ca="1">IF(GB13&gt;999,GB13-FW13,IF(GB13&lt;125,GB13+FW13,GB13))</f>
        <v>670</v>
      </c>
      <c r="GE13" s="36" t="s">
        <v>83</v>
      </c>
      <c r="GF13" s="15">
        <f ca="1">GD13</f>
        <v>670</v>
      </c>
      <c r="GG13" s="81" t="s">
        <v>455</v>
      </c>
      <c r="GH13" s="10">
        <f ca="1">FV13</f>
        <v>40</v>
      </c>
      <c r="GI13" s="145" t="s">
        <v>389</v>
      </c>
      <c r="GJ13" s="15">
        <f ca="1">FW13</f>
        <v>63</v>
      </c>
      <c r="GK13" s="35" t="s">
        <v>452</v>
      </c>
      <c r="GL13" s="10">
        <f ca="1">FX13</f>
        <v>5887</v>
      </c>
      <c r="GM13" s="10" t="s">
        <v>0</v>
      </c>
      <c r="GN13" s="10">
        <f ca="1">FY13</f>
        <v>827</v>
      </c>
      <c r="GO13" s="9" t="s">
        <v>81</v>
      </c>
      <c r="GQ13" s="9">
        <v>9</v>
      </c>
      <c r="GR13" s="9">
        <v>5001</v>
      </c>
      <c r="GS13" s="9">
        <v>7299</v>
      </c>
      <c r="GT13" s="9">
        <v>11</v>
      </c>
      <c r="GU13" s="9">
        <v>99</v>
      </c>
      <c r="GV13" s="9">
        <v>1111</v>
      </c>
      <c r="GW13" s="9">
        <v>9999</v>
      </c>
      <c r="GX13" s="9">
        <f ca="1">INT(RAND()*(GW13-GV13+1)+GV13)</f>
        <v>7333</v>
      </c>
      <c r="GY13" s="9">
        <f ca="1">INT(RAND()*(GU13-GT13+1)+GT13)</f>
        <v>26</v>
      </c>
      <c r="GZ13" s="9">
        <f ca="1">INT(RAND()*(GU13-GT13+1)+GT13)</f>
        <v>80</v>
      </c>
      <c r="HA13" s="9">
        <f ca="1">INT(RAND()*(GW13-GV13+1)+GV13)</f>
        <v>7969</v>
      </c>
      <c r="HB13" s="9">
        <f ca="1">INT(RAND()*(GW13-GV13+1)+GV13)</f>
        <v>7438</v>
      </c>
      <c r="HC13" s="9">
        <f ca="1">GX13-GY13</f>
        <v>7307</v>
      </c>
      <c r="HD13" s="9">
        <f ca="1">INT(HC13/GZ13)</f>
        <v>91</v>
      </c>
      <c r="HE13" s="9">
        <f ca="1">HD13*GZ13+GY13</f>
        <v>7306</v>
      </c>
      <c r="HF13" s="9">
        <f ca="1">((HE13-GY13)/GZ13)*(HA13+HB13)</f>
        <v>1402037</v>
      </c>
      <c r="HG13" s="9" t="str">
        <f ca="1">HH13&amp;HI13&amp;HJ13&amp;HK13&amp;HL13&amp;HM13&amp;HN13&amp;HO13&amp;" + "&amp;HQ13&amp;HR13</f>
        <v>((7306 – 26) ÷ 80) × (7969 + 7438)</v>
      </c>
      <c r="HH13" s="36" t="s">
        <v>83</v>
      </c>
      <c r="HI13" s="15">
        <f ca="1">HE13</f>
        <v>7306</v>
      </c>
      <c r="HJ13" s="81" t="s">
        <v>455</v>
      </c>
      <c r="HK13" s="10">
        <f ca="1">GY13</f>
        <v>26</v>
      </c>
      <c r="HL13" s="145" t="s">
        <v>389</v>
      </c>
      <c r="HM13" s="15">
        <f ca="1">GZ13</f>
        <v>80</v>
      </c>
      <c r="HN13" s="35" t="s">
        <v>452</v>
      </c>
      <c r="HO13" s="10">
        <f ca="1">HA13</f>
        <v>7969</v>
      </c>
      <c r="HP13" s="10" t="s">
        <v>0</v>
      </c>
      <c r="HQ13" s="10">
        <f ca="1">HB13</f>
        <v>7438</v>
      </c>
      <c r="HR13" s="9" t="s">
        <v>81</v>
      </c>
      <c r="HT13" s="9">
        <v>10</v>
      </c>
      <c r="HU13" s="9">
        <v>111</v>
      </c>
      <c r="HV13" s="9">
        <v>499</v>
      </c>
      <c r="HW13" s="9">
        <v>11</v>
      </c>
      <c r="HX13" s="9">
        <v>99</v>
      </c>
      <c r="HY13" s="9">
        <v>1111</v>
      </c>
      <c r="HZ13" s="9">
        <v>9999</v>
      </c>
      <c r="IA13" s="9">
        <f ca="1">INT(RAND()*(HZ13-HY13+1)+HY13)</f>
        <v>4953</v>
      </c>
      <c r="IB13" s="9">
        <f ca="1">INT(RAND()*(HV13-HU13+1)+HU13)</f>
        <v>390</v>
      </c>
      <c r="IC13" s="9">
        <f ca="1">INT(RAND()*(HX13-HW13+1)+HW13)</f>
        <v>15</v>
      </c>
      <c r="ID13" s="9">
        <f ca="1">INT(RAND()*(HZ13-HY13+1)+HY13)</f>
        <v>3938</v>
      </c>
      <c r="IE13" s="9">
        <f ca="1">INT(RAND()*(HV13-HU13+1)+HU13)</f>
        <v>495</v>
      </c>
      <c r="IF13" s="9">
        <f ca="1">INT(RAND()*(HV13-HU13+1)+HU13)</f>
        <v>171</v>
      </c>
      <c r="IG13" s="9">
        <f ca="1">IA13-IB13</f>
        <v>4563</v>
      </c>
      <c r="IH13" s="9">
        <f ca="1">INT(IG13/IC13)</f>
        <v>304</v>
      </c>
      <c r="II13" s="9">
        <f ca="1">IH13*IC13+IB13</f>
        <v>4950</v>
      </c>
      <c r="IJ13" s="9">
        <f ca="1">((II13-IB13)/IC13)*(ID13+IE13+IF13)</f>
        <v>1399616</v>
      </c>
      <c r="IK13" s="9" t="str">
        <f ca="1">IL13&amp;IM13&amp;IN13&amp;IO13&amp;IP13&amp;IQ13&amp;IR13&amp;IS13&amp;" + "&amp;IU13&amp;" + "&amp;IW13&amp;IX13</f>
        <v>((4950 – 390) ÷ 15) × (3938 + 495 + 171)</v>
      </c>
      <c r="IL13" s="7" t="s">
        <v>83</v>
      </c>
      <c r="IM13" s="9">
        <f ca="1">II13</f>
        <v>4950</v>
      </c>
      <c r="IN13" s="81" t="s">
        <v>455</v>
      </c>
      <c r="IO13" s="10">
        <f ca="1">IB13</f>
        <v>390</v>
      </c>
      <c r="IP13" s="35" t="s">
        <v>389</v>
      </c>
      <c r="IQ13" s="10">
        <f ca="1">IC13</f>
        <v>15</v>
      </c>
      <c r="IR13" s="35" t="s">
        <v>452</v>
      </c>
      <c r="IS13" s="10">
        <f ca="1">ID13</f>
        <v>3938</v>
      </c>
      <c r="IT13" s="10" t="s">
        <v>0</v>
      </c>
      <c r="IU13" s="9">
        <f ca="1">IE13</f>
        <v>495</v>
      </c>
      <c r="IV13" s="10" t="s">
        <v>0</v>
      </c>
      <c r="IW13" s="9">
        <f ca="1">IF13</f>
        <v>171</v>
      </c>
      <c r="IX13" s="9" t="s">
        <v>81</v>
      </c>
      <c r="JC13" s="11">
        <f>IF(AC13&lt;3,0,IF(AC13&gt;4,0,1))</f>
        <v>1</v>
      </c>
      <c r="JD13" s="11">
        <f>JF13+0.5*JF13*JC13</f>
        <v>4.5</v>
      </c>
      <c r="JE13" s="11">
        <f>IF(JD13&gt;INT(JD13),JD13+0.5,JD13)</f>
        <v>5</v>
      </c>
      <c r="JF13" s="75">
        <f>AC13+T13</f>
        <v>3</v>
      </c>
    </row>
    <row r="14" spans="2:266" ht="16.5" customHeight="1" x14ac:dyDescent="0.25">
      <c r="B14" s="71"/>
      <c r="C14" s="77"/>
      <c r="D14" s="71"/>
      <c r="E14" s="77"/>
      <c r="F14" s="71"/>
      <c r="G14" s="77"/>
      <c r="H14" s="71"/>
      <c r="I14" s="77"/>
      <c r="J14" s="71"/>
      <c r="K14" s="71"/>
      <c r="L14" s="71"/>
      <c r="M14" s="71"/>
      <c r="N14" s="71"/>
      <c r="O14" s="71"/>
      <c r="P14" s="154"/>
      <c r="Q14" s="71"/>
      <c r="R14" s="75"/>
      <c r="W14" s="148"/>
      <c r="AS14" s="11"/>
      <c r="BL14" s="11"/>
      <c r="CE14" s="11"/>
      <c r="CZ14" s="9" t="str">
        <f ca="1">"("&amp;DA13&amp;" + "&amp;DC13&amp;DD13&amp;DE13&amp;" + "&amp;DG13&amp;")"</f>
        <v>(194 + 301) ÷ (62 + 37)</v>
      </c>
      <c r="EB14" s="11"/>
      <c r="ED14" s="11"/>
      <c r="FH14" s="11"/>
      <c r="GE14" s="9" t="str">
        <f ca="1">GE13&amp;GF13&amp;GG13&amp;GH13&amp;GI13&amp;GJ13&amp;GK13&amp;GL13&amp;" + "&amp;GN13&amp;")"</f>
        <v>((670 – 40) ÷ 63) × (5887 + 827)</v>
      </c>
      <c r="GK14" s="11"/>
      <c r="HN14" s="11"/>
      <c r="IR14" s="11"/>
      <c r="JC14" s="11"/>
      <c r="JD14" s="11"/>
      <c r="JE14" s="11"/>
      <c r="JF14" s="11"/>
    </row>
    <row r="15" spans="2:266" ht="16.5" customHeight="1" thickBot="1" x14ac:dyDescent="0.3">
      <c r="B15" s="95" t="str">
        <f ca="1">IF(AC15=2,AN15,IF(AC15=3,BG15,IF(AC15=4,BZ15,IF(AC15=5,CZ16,IF(AC15=6,DW15,IF(AC15=7,FA15,IF(AC15=8,GE16,IF(AC15=9,HG15,IK15))))))))</f>
        <v>(25 + 18) × (31 + 15)</v>
      </c>
      <c r="C15" s="91"/>
      <c r="D15" s="91"/>
      <c r="E15" s="91"/>
      <c r="F15" s="91"/>
      <c r="G15" s="91"/>
      <c r="H15" s="91"/>
      <c r="I15" s="91"/>
      <c r="J15" s="91"/>
      <c r="K15" s="81"/>
      <c r="L15" s="81"/>
      <c r="M15" s="71"/>
      <c r="N15" s="71"/>
      <c r="O15" s="96" t="s">
        <v>1</v>
      </c>
      <c r="P15" s="159">
        <f ca="1">IF(AC15=2,AM15,IF(AC15=3,BF15,IF(AC15=4,BY15,IF(AC15=5,CY15,IF(AC15=6,DV15,IF(AC15=7,EZ15,IF(AC15=8,GC15,IF(AC15=9,HF15,IJ15))))))))</f>
        <v>1978</v>
      </c>
      <c r="Q15" s="71"/>
      <c r="R15" s="75">
        <f>JE15</f>
        <v>5</v>
      </c>
      <c r="T15" s="147">
        <v>0</v>
      </c>
      <c r="W15" s="148" t="s">
        <v>183</v>
      </c>
      <c r="X15" s="147">
        <v>20</v>
      </c>
      <c r="Y15" s="147">
        <v>20</v>
      </c>
      <c r="Z15" s="147">
        <v>20</v>
      </c>
      <c r="AB15" s="147">
        <f>AB13+1</f>
        <v>6</v>
      </c>
      <c r="AC15" s="147">
        <f>INT(0.5+(AC$2/19*(AB15-1)))+X$2</f>
        <v>3</v>
      </c>
      <c r="AF15" s="9">
        <v>2</v>
      </c>
      <c r="AG15" s="9">
        <v>2</v>
      </c>
      <c r="AH15" s="9">
        <v>9</v>
      </c>
      <c r="AI15" s="9">
        <f ca="1">INT(RAND()*(AH15-AG15+1)+AG15)</f>
        <v>5</v>
      </c>
      <c r="AJ15" s="9">
        <f ca="1">INT(RAND()*(AH15-AG15+1)+AG15)</f>
        <v>6</v>
      </c>
      <c r="AK15" s="9">
        <f ca="1">INT(RAND()*(AH15-AG15+1)+AG15)</f>
        <v>8</v>
      </c>
      <c r="AL15" s="9">
        <f ca="1">INT(RAND()*(AH15-AG15+1)+AG15)</f>
        <v>6</v>
      </c>
      <c r="AM15" s="9">
        <f ca="1">(AI15+AJ15)*(AK15+AL15)</f>
        <v>154</v>
      </c>
      <c r="AN15" s="9" t="str">
        <f ca="1">"("&amp;AP15&amp;" + "&amp;AR15&amp;AS15&amp;AT15&amp;" + "&amp;AV15&amp;")"</f>
        <v>(5 + 6) × (8 + 6)</v>
      </c>
      <c r="AO15" s="36" t="s">
        <v>80</v>
      </c>
      <c r="AP15" s="10">
        <f ca="1">AI15</f>
        <v>5</v>
      </c>
      <c r="AQ15" s="15" t="s">
        <v>0</v>
      </c>
      <c r="AR15" s="10">
        <f ca="1">AJ15</f>
        <v>6</v>
      </c>
      <c r="AS15" s="11" t="s">
        <v>452</v>
      </c>
      <c r="AT15" s="10">
        <f ca="1">AK15</f>
        <v>8</v>
      </c>
      <c r="AU15" s="15" t="s">
        <v>0</v>
      </c>
      <c r="AV15" s="10">
        <f ca="1">AL15</f>
        <v>6</v>
      </c>
      <c r="AW15" s="9" t="s">
        <v>81</v>
      </c>
      <c r="AY15" s="9">
        <v>3</v>
      </c>
      <c r="AZ15" s="9">
        <v>11</v>
      </c>
      <c r="BA15" s="9">
        <v>39</v>
      </c>
      <c r="BB15" s="9">
        <f ca="1">INT(RAND()*(BA15-AZ15+1)+AZ15)</f>
        <v>25</v>
      </c>
      <c r="BC15" s="9">
        <f ca="1">INT(RAND()*(BA15-AZ15+1)+AZ15)</f>
        <v>18</v>
      </c>
      <c r="BD15" s="9">
        <f ca="1">INT(RAND()*(BA15-AZ15+1)+AZ15)</f>
        <v>31</v>
      </c>
      <c r="BE15" s="9">
        <f ca="1">INT(RAND()*(BA15-AZ15+1)+AZ15)</f>
        <v>15</v>
      </c>
      <c r="BF15" s="9">
        <f ca="1">(BB15+BC15)*(BD15+BE15)</f>
        <v>1978</v>
      </c>
      <c r="BG15" s="9" t="str">
        <f ca="1">"("&amp;BI15&amp;" + "&amp;BK15&amp;BL15&amp;BM15&amp;" + "&amp;BO15&amp;")"</f>
        <v>(25 + 18) × (31 + 15)</v>
      </c>
      <c r="BH15" s="36" t="s">
        <v>80</v>
      </c>
      <c r="BI15" s="10">
        <f ca="1">BB15</f>
        <v>25</v>
      </c>
      <c r="BJ15" s="15" t="s">
        <v>0</v>
      </c>
      <c r="BK15" s="10">
        <f ca="1">BC15</f>
        <v>18</v>
      </c>
      <c r="BL15" s="11" t="s">
        <v>452</v>
      </c>
      <c r="BM15" s="10">
        <f ca="1">BD15</f>
        <v>31</v>
      </c>
      <c r="BN15" s="15" t="s">
        <v>0</v>
      </c>
      <c r="BO15" s="10">
        <f ca="1">BE15</f>
        <v>15</v>
      </c>
      <c r="BP15" s="9" t="s">
        <v>81</v>
      </c>
      <c r="BR15" s="9">
        <v>4</v>
      </c>
      <c r="BS15" s="9">
        <v>41</v>
      </c>
      <c r="BT15" s="9">
        <v>65</v>
      </c>
      <c r="BU15" s="9">
        <f ca="1">INT(RAND()*(BT15-BS15+1)+BS15)</f>
        <v>59</v>
      </c>
      <c r="BV15" s="9">
        <f ca="1">INT(RAND()*(BT15-BS15+1)+BS15)</f>
        <v>64</v>
      </c>
      <c r="BW15" s="9">
        <f ca="1">INT(RAND()*(BT15-BS15+1)+BS15)</f>
        <v>61</v>
      </c>
      <c r="BX15" s="9">
        <f ca="1">INT(RAND()*(BT15-BS15+1)+BS15)</f>
        <v>61</v>
      </c>
      <c r="BY15" s="9">
        <f ca="1">(BU15+BV15)*(BW15+BX15)</f>
        <v>15006</v>
      </c>
      <c r="BZ15" s="9" t="str">
        <f ca="1">"("&amp;CB15&amp;" + "&amp;CD15&amp;CE15&amp;CF15&amp;" + "&amp;CH15&amp;")"</f>
        <v>(59 + 64) × (61 + 61)</v>
      </c>
      <c r="CA15" s="36" t="s">
        <v>80</v>
      </c>
      <c r="CB15" s="10">
        <f ca="1">BU15</f>
        <v>59</v>
      </c>
      <c r="CC15" s="15" t="s">
        <v>0</v>
      </c>
      <c r="CD15" s="10">
        <f ca="1">BV15</f>
        <v>64</v>
      </c>
      <c r="CE15" s="11" t="s">
        <v>452</v>
      </c>
      <c r="CF15" s="10">
        <f ca="1">BW15</f>
        <v>61</v>
      </c>
      <c r="CG15" s="15" t="s">
        <v>0</v>
      </c>
      <c r="CH15" s="10">
        <f ca="1">BX15</f>
        <v>61</v>
      </c>
      <c r="CI15" s="9" t="s">
        <v>81</v>
      </c>
      <c r="CK15" s="9">
        <v>5</v>
      </c>
      <c r="CL15" s="9">
        <v>111</v>
      </c>
      <c r="CM15" s="9">
        <v>999</v>
      </c>
      <c r="CN15" s="9">
        <v>35</v>
      </c>
      <c r="CO15" s="9">
        <v>64</v>
      </c>
      <c r="CP15" s="9">
        <f ca="1">INT(RAND()*(CM15-CL15+1)+CL15)</f>
        <v>167</v>
      </c>
      <c r="CQ15" s="9">
        <f ca="1">INT(RAND()*(CM15-CL15+1)+CL15)</f>
        <v>131</v>
      </c>
      <c r="CR15" s="9">
        <f ca="1">INT(RAND()*(CO15-CN15+1)+CN15)</f>
        <v>35</v>
      </c>
      <c r="CS15" s="9">
        <f ca="1">INT(RAND()*(CO15-CN15+1)+CN15)</f>
        <v>64</v>
      </c>
      <c r="CT15" s="9">
        <f ca="1">CP15+CQ15</f>
        <v>298</v>
      </c>
      <c r="CU15" s="9">
        <f ca="1">CR15+CS15</f>
        <v>99</v>
      </c>
      <c r="CV15" s="9">
        <f ca="1">INT(CT15/CU15)+1</f>
        <v>4</v>
      </c>
      <c r="CW15" s="9">
        <f ca="1">CV15*CU15</f>
        <v>396</v>
      </c>
      <c r="CX15" s="9">
        <f ca="1">IF(CW15-CP15&gt;999,CW15-CP15-CU15,CW15-CP15)</f>
        <v>229</v>
      </c>
      <c r="CY15" s="9">
        <f ca="1">IF(CX15+CP15=CW15,CV15,CV15-1)</f>
        <v>4</v>
      </c>
      <c r="CZ15" s="36" t="s">
        <v>80</v>
      </c>
      <c r="DA15" s="10">
        <f ca="1">CP15</f>
        <v>167</v>
      </c>
      <c r="DB15" s="15" t="s">
        <v>0</v>
      </c>
      <c r="DC15" s="10">
        <f ca="1">CX15</f>
        <v>229</v>
      </c>
      <c r="DD15" s="11" t="s">
        <v>387</v>
      </c>
      <c r="DE15" s="10">
        <f ca="1">CR15</f>
        <v>35</v>
      </c>
      <c r="DF15" s="15" t="s">
        <v>0</v>
      </c>
      <c r="DG15" s="10">
        <f ca="1">CS15</f>
        <v>64</v>
      </c>
      <c r="DH15" s="9" t="s">
        <v>81</v>
      </c>
      <c r="DJ15" s="9">
        <v>6</v>
      </c>
      <c r="DK15" s="9">
        <v>481</v>
      </c>
      <c r="DL15" s="9">
        <v>999</v>
      </c>
      <c r="DM15" s="9">
        <v>51</v>
      </c>
      <c r="DN15" s="9">
        <v>99</v>
      </c>
      <c r="DO15" s="9">
        <v>2</v>
      </c>
      <c r="DP15" s="9">
        <v>9</v>
      </c>
      <c r="DQ15" s="9">
        <f ca="1">INT(RAND()*(DN15-DM15+1)+DM15)</f>
        <v>72</v>
      </c>
      <c r="DR15" s="9">
        <f ca="1">INT(RAND()*(DP15-DO15+1)+DO15)</f>
        <v>4</v>
      </c>
      <c r="DS15" s="9">
        <f ca="1">INT(RAND()*(DN15-DM15+1)+DM15)</f>
        <v>53</v>
      </c>
      <c r="DT15" s="9">
        <f ca="1">INT(RAND()*(DL15-DK15+1)+DK15)</f>
        <v>913</v>
      </c>
      <c r="DU15" s="9">
        <f ca="1">INT(RAND()*(DN15-DM15+1)+DM15)</f>
        <v>90</v>
      </c>
      <c r="DV15" s="9">
        <f ca="1">(DQ15+(DR15*DS15))*(DT15-DU15)</f>
        <v>233732</v>
      </c>
      <c r="DW15" s="9" t="str">
        <f ca="1">"("&amp;DY15&amp;DZ15&amp;EA15&amp;" x "&amp;EC15&amp;ED15&amp;EE15&amp;EF15&amp;EG15&amp;")"</f>
        <v>(72+  (4 x 53)) × (913 – 90)</v>
      </c>
      <c r="DX15" s="36" t="s">
        <v>80</v>
      </c>
      <c r="DY15" s="10">
        <f ca="1">DQ15</f>
        <v>72</v>
      </c>
      <c r="DZ15" s="15" t="s">
        <v>82</v>
      </c>
      <c r="EA15" s="15">
        <f ca="1">DR15</f>
        <v>4</v>
      </c>
      <c r="EB15" s="35" t="s">
        <v>451</v>
      </c>
      <c r="EC15" s="15">
        <f ca="1">DS15</f>
        <v>53</v>
      </c>
      <c r="ED15" s="35" t="s">
        <v>453</v>
      </c>
      <c r="EE15" s="10">
        <f ca="1">DT15</f>
        <v>913</v>
      </c>
      <c r="EF15" s="81" t="s">
        <v>455</v>
      </c>
      <c r="EG15" s="10">
        <f ca="1">DU15</f>
        <v>90</v>
      </c>
      <c r="EH15" s="9" t="s">
        <v>81</v>
      </c>
      <c r="EJ15" s="9">
        <v>7</v>
      </c>
      <c r="EK15" s="9">
        <v>125</v>
      </c>
      <c r="EL15" s="9">
        <v>999</v>
      </c>
      <c r="EM15" s="9">
        <v>11</v>
      </c>
      <c r="EN15" s="9">
        <v>99</v>
      </c>
      <c r="EO15" s="9">
        <v>2</v>
      </c>
      <c r="EP15" s="9">
        <v>9</v>
      </c>
      <c r="EQ15" s="9">
        <f ca="1">IF(ER15&gt;999,ER15-ET15,IF(ER15&lt;125,ER15+ET15,ER15))</f>
        <v>801</v>
      </c>
      <c r="ER15" s="9">
        <f ca="1">EX15*ET15+ES15</f>
        <v>801</v>
      </c>
      <c r="ES15" s="9">
        <f ca="1">INT(RAND()*(EP15-EO15+1)+EO15)</f>
        <v>9</v>
      </c>
      <c r="ET15" s="9">
        <f ca="1">INT(RAND()*(EN15-EM15+1)+EM15)</f>
        <v>36</v>
      </c>
      <c r="EU15" s="9">
        <f ca="1">INT(RAND()*(EL15-EK15+1)+EK15)</f>
        <v>182</v>
      </c>
      <c r="EV15" s="9">
        <f ca="1">INT(RAND()*(EL15-EK15+1)+EK15)</f>
        <v>693</v>
      </c>
      <c r="EW15" s="9">
        <f ca="1">EY15-ES15</f>
        <v>806</v>
      </c>
      <c r="EX15" s="9">
        <f ca="1">INT(EW15/ET15)</f>
        <v>22</v>
      </c>
      <c r="EY15" s="9">
        <f ca="1">INT(RAND()*(EL15-EK15+1)+EK15)</f>
        <v>815</v>
      </c>
      <c r="EZ15" s="9">
        <f ca="1">((EQ15-ES15)/ET15)*(EU15+EV15)</f>
        <v>19250</v>
      </c>
      <c r="FA15" s="9" t="str">
        <f ca="1">FB15&amp;FC15&amp;FD15&amp;FE15&amp;FF15&amp;FG15&amp;FH15&amp;FI15&amp;" + "&amp;FK15&amp;FL15</f>
        <v>((801 – 9) ÷ 36) × (182 + 693)</v>
      </c>
      <c r="FB15" s="36" t="s">
        <v>83</v>
      </c>
      <c r="FC15" s="15">
        <f ca="1">EQ15</f>
        <v>801</v>
      </c>
      <c r="FD15" s="81" t="s">
        <v>455</v>
      </c>
      <c r="FE15" s="10">
        <f ca="1">ES15</f>
        <v>9</v>
      </c>
      <c r="FF15" s="35" t="s">
        <v>388</v>
      </c>
      <c r="FG15" s="15">
        <f ca="1">ET15</f>
        <v>36</v>
      </c>
      <c r="FH15" s="35" t="s">
        <v>452</v>
      </c>
      <c r="FI15" s="10">
        <f ca="1">EU15</f>
        <v>182</v>
      </c>
      <c r="FJ15" s="10" t="s">
        <v>0</v>
      </c>
      <c r="FK15" s="10">
        <f ca="1">EV15</f>
        <v>693</v>
      </c>
      <c r="FL15" s="9" t="s">
        <v>81</v>
      </c>
      <c r="FN15" s="9">
        <v>8</v>
      </c>
      <c r="FO15" s="9">
        <v>125</v>
      </c>
      <c r="FP15" s="9">
        <v>999</v>
      </c>
      <c r="FQ15" s="9">
        <v>11</v>
      </c>
      <c r="FR15" s="9">
        <v>99</v>
      </c>
      <c r="FS15" s="9">
        <v>1111</v>
      </c>
      <c r="FT15" s="9">
        <v>9999</v>
      </c>
      <c r="FU15" s="9">
        <f ca="1">INT(RAND()*(FP15-FO15+1)+FO15)</f>
        <v>668</v>
      </c>
      <c r="FV15" s="9">
        <f ca="1">INT(RAND()*(FR15-FQ15+1)+FQ15)</f>
        <v>76</v>
      </c>
      <c r="FW15" s="9">
        <f ca="1">INT(RAND()*(FR15-FQ15+1)+FQ15)</f>
        <v>28</v>
      </c>
      <c r="FX15" s="9">
        <f ca="1">INT(RAND()*(FT15-FS15+1)+FS15)</f>
        <v>4498</v>
      </c>
      <c r="FY15" s="9">
        <f ca="1">INT(RAND()*(FP15-FO15+1)+FO15)</f>
        <v>503</v>
      </c>
      <c r="FZ15" s="9">
        <f ca="1">FU15-FV15</f>
        <v>592</v>
      </c>
      <c r="GA15" s="9">
        <f ca="1">INT(FZ15/FW15)</f>
        <v>21</v>
      </c>
      <c r="GB15" s="9">
        <f ca="1">GA15*FW15+FV15</f>
        <v>664</v>
      </c>
      <c r="GC15" s="9">
        <f ca="1">((GD15-FV15)/FW15)*(FX15+FY15)</f>
        <v>105021</v>
      </c>
      <c r="GD15" s="9">
        <f ca="1">IF(GB15&gt;999,GB15-FW15,IF(GB15&lt;125,GB15+FW15,GB15))</f>
        <v>664</v>
      </c>
      <c r="GE15" s="36" t="s">
        <v>83</v>
      </c>
      <c r="GF15" s="15">
        <f ca="1">GD15</f>
        <v>664</v>
      </c>
      <c r="GG15" s="81" t="s">
        <v>455</v>
      </c>
      <c r="GH15" s="10">
        <f ca="1">FV15</f>
        <v>76</v>
      </c>
      <c r="GI15" s="145" t="s">
        <v>389</v>
      </c>
      <c r="GJ15" s="15">
        <f ca="1">FW15</f>
        <v>28</v>
      </c>
      <c r="GK15" s="35" t="s">
        <v>452</v>
      </c>
      <c r="GL15" s="10">
        <f ca="1">FX15</f>
        <v>4498</v>
      </c>
      <c r="GM15" s="10" t="s">
        <v>0</v>
      </c>
      <c r="GN15" s="10">
        <f ca="1">FY15</f>
        <v>503</v>
      </c>
      <c r="GO15" s="9" t="s">
        <v>81</v>
      </c>
      <c r="GQ15" s="9">
        <v>9</v>
      </c>
      <c r="GR15" s="9">
        <v>5001</v>
      </c>
      <c r="GS15" s="9">
        <v>7299</v>
      </c>
      <c r="GT15" s="9">
        <v>11</v>
      </c>
      <c r="GU15" s="9">
        <v>99</v>
      </c>
      <c r="GV15" s="9">
        <v>1111</v>
      </c>
      <c r="GW15" s="9">
        <v>9999</v>
      </c>
      <c r="GX15" s="9">
        <f ca="1">INT(RAND()*(GW15-GV15+1)+GV15)</f>
        <v>7064</v>
      </c>
      <c r="GY15" s="9">
        <f ca="1">INT(RAND()*(GU15-GT15+1)+GT15)</f>
        <v>31</v>
      </c>
      <c r="GZ15" s="9">
        <f ca="1">INT(RAND()*(GU15-GT15+1)+GT15)</f>
        <v>48</v>
      </c>
      <c r="HA15" s="9">
        <f ca="1">INT(RAND()*(GW15-GV15+1)+GV15)</f>
        <v>3399</v>
      </c>
      <c r="HB15" s="9">
        <f ca="1">INT(RAND()*(GW15-GV15+1)+GV15)</f>
        <v>7283</v>
      </c>
      <c r="HC15" s="9">
        <f ca="1">GX15-GY15</f>
        <v>7033</v>
      </c>
      <c r="HD15" s="9">
        <f ca="1">INT(HC15/GZ15)</f>
        <v>146</v>
      </c>
      <c r="HE15" s="9">
        <f ca="1">HD15*GZ15+GY15</f>
        <v>7039</v>
      </c>
      <c r="HF15" s="9">
        <f ca="1">((HE15-GY15)/GZ15)*(HA15+HB15)</f>
        <v>1559572</v>
      </c>
      <c r="HG15" s="9" t="str">
        <f ca="1">HH15&amp;HI15&amp;HJ15&amp;HK15&amp;HL15&amp;HM15&amp;HN15&amp;HO15&amp;" + "&amp;HQ15&amp;HR15</f>
        <v>((7039 – 31) ÷ 48) × (3399 + 7283)</v>
      </c>
      <c r="HH15" s="36" t="s">
        <v>83</v>
      </c>
      <c r="HI15" s="15">
        <f ca="1">HE15</f>
        <v>7039</v>
      </c>
      <c r="HJ15" s="81" t="s">
        <v>455</v>
      </c>
      <c r="HK15" s="10">
        <f ca="1">GY15</f>
        <v>31</v>
      </c>
      <c r="HL15" s="145" t="s">
        <v>389</v>
      </c>
      <c r="HM15" s="15">
        <f ca="1">GZ15</f>
        <v>48</v>
      </c>
      <c r="HN15" s="35" t="s">
        <v>452</v>
      </c>
      <c r="HO15" s="10">
        <f ca="1">HA15</f>
        <v>3399</v>
      </c>
      <c r="HP15" s="10" t="s">
        <v>0</v>
      </c>
      <c r="HQ15" s="10">
        <f ca="1">HB15</f>
        <v>7283</v>
      </c>
      <c r="HR15" s="9" t="s">
        <v>81</v>
      </c>
      <c r="HT15" s="9">
        <v>10</v>
      </c>
      <c r="HU15" s="9">
        <v>111</v>
      </c>
      <c r="HV15" s="9">
        <v>499</v>
      </c>
      <c r="HW15" s="9">
        <v>11</v>
      </c>
      <c r="HX15" s="9">
        <v>99</v>
      </c>
      <c r="HY15" s="9">
        <v>1111</v>
      </c>
      <c r="HZ15" s="9">
        <v>9999</v>
      </c>
      <c r="IA15" s="9">
        <f ca="1">INT(RAND()*(HZ15-HY15+1)+HY15)</f>
        <v>3116</v>
      </c>
      <c r="IB15" s="9">
        <f ca="1">INT(RAND()*(HV15-HU15+1)+HU15)</f>
        <v>124</v>
      </c>
      <c r="IC15" s="9">
        <f ca="1">INT(RAND()*(HX15-HW15+1)+HW15)</f>
        <v>50</v>
      </c>
      <c r="ID15" s="9">
        <f ca="1">INT(RAND()*(HZ15-HY15+1)+HY15)</f>
        <v>8260</v>
      </c>
      <c r="IE15" s="9">
        <f ca="1">INT(RAND()*(HV15-HU15+1)+HU15)</f>
        <v>392</v>
      </c>
      <c r="IF15" s="9">
        <f ca="1">INT(RAND()*(HV15-HU15+1)+HU15)</f>
        <v>388</v>
      </c>
      <c r="IG15" s="9">
        <f ca="1">IA15-IB15</f>
        <v>2992</v>
      </c>
      <c r="IH15" s="9">
        <f ca="1">INT(IG15/IC15)</f>
        <v>59</v>
      </c>
      <c r="II15" s="9">
        <f ca="1">IH15*IC15+IB15</f>
        <v>3074</v>
      </c>
      <c r="IJ15" s="9">
        <f ca="1">((II15-IB15)/IC15)*(ID15+IE15+IF15)</f>
        <v>533360</v>
      </c>
      <c r="IK15" s="9" t="str">
        <f ca="1">IL15&amp;IM15&amp;IN15&amp;IO15&amp;IP15&amp;IQ15&amp;IR15&amp;IS15&amp;" + "&amp;IU15&amp;" + "&amp;IW15&amp;IX15</f>
        <v>((3074 – 124) ÷ 50) × (8260 + 392 + 388)</v>
      </c>
      <c r="IL15" s="7" t="s">
        <v>83</v>
      </c>
      <c r="IM15" s="9">
        <f ca="1">II15</f>
        <v>3074</v>
      </c>
      <c r="IN15" s="81" t="s">
        <v>455</v>
      </c>
      <c r="IO15" s="10">
        <f ca="1">IB15</f>
        <v>124</v>
      </c>
      <c r="IP15" s="35" t="s">
        <v>389</v>
      </c>
      <c r="IQ15" s="10">
        <f ca="1">IC15</f>
        <v>50</v>
      </c>
      <c r="IR15" s="35" t="s">
        <v>452</v>
      </c>
      <c r="IS15" s="10">
        <f ca="1">ID15</f>
        <v>8260</v>
      </c>
      <c r="IT15" s="10" t="s">
        <v>0</v>
      </c>
      <c r="IU15" s="9">
        <f ca="1">IE15</f>
        <v>392</v>
      </c>
      <c r="IV15" s="10" t="s">
        <v>0</v>
      </c>
      <c r="IW15" s="9">
        <f ca="1">IF15</f>
        <v>388</v>
      </c>
      <c r="IX15" s="9" t="s">
        <v>81</v>
      </c>
      <c r="JC15" s="11">
        <f>IF(AC15&lt;3,0,IF(AC15&gt;4,0,1))</f>
        <v>1</v>
      </c>
      <c r="JD15" s="11">
        <f>JF15+0.5*JF15*JC15</f>
        <v>4.5</v>
      </c>
      <c r="JE15" s="11">
        <f>IF(JD15&gt;INT(JD15),JD15+0.5,JD15)</f>
        <v>5</v>
      </c>
      <c r="JF15" s="75">
        <f>AC15+T15</f>
        <v>3</v>
      </c>
    </row>
    <row r="16" spans="2:266" ht="16.5" customHeight="1" x14ac:dyDescent="0.25">
      <c r="B16" s="71"/>
      <c r="C16" s="77"/>
      <c r="D16" s="71"/>
      <c r="E16" s="77"/>
      <c r="F16" s="71"/>
      <c r="G16" s="77"/>
      <c r="H16" s="71"/>
      <c r="I16" s="77"/>
      <c r="J16" s="71"/>
      <c r="K16" s="71"/>
      <c r="L16" s="71"/>
      <c r="M16" s="71"/>
      <c r="N16" s="71"/>
      <c r="O16" s="71"/>
      <c r="P16" s="154"/>
      <c r="Q16" s="71"/>
      <c r="R16" s="75"/>
      <c r="X16" s="148"/>
      <c r="Y16" s="148"/>
      <c r="AS16" s="11"/>
      <c r="BL16" s="11"/>
      <c r="CE16" s="11"/>
      <c r="CZ16" s="9" t="str">
        <f ca="1">"("&amp;DA15&amp;" + "&amp;DC15&amp;DD15&amp;DE15&amp;" + "&amp;DG15&amp;")"</f>
        <v>(167 + 229) ÷ (35 + 64)</v>
      </c>
      <c r="EB16" s="11"/>
      <c r="ED16" s="11"/>
      <c r="FH16" s="11"/>
      <c r="GE16" s="9" t="str">
        <f ca="1">GE15&amp;GF15&amp;GG15&amp;GH15&amp;GI15&amp;GJ15&amp;GK15&amp;GL15&amp;" + "&amp;GN15&amp;")"</f>
        <v>((664 – 76) ÷ 28) × (4498 + 503)</v>
      </c>
      <c r="GK16" s="11"/>
      <c r="HN16" s="11"/>
      <c r="IR16" s="11"/>
      <c r="JC16" s="11"/>
      <c r="JD16" s="11"/>
      <c r="JE16" s="11"/>
      <c r="JF16" s="11"/>
    </row>
    <row r="17" spans="2:266" ht="16.5" customHeight="1" thickBot="1" x14ac:dyDescent="0.3">
      <c r="B17" s="95" t="str">
        <f ca="1">IF(AC17=2,AN17,IF(AC17=3,BG17,IF(AC17=4,BZ17,IF(AC17=5,CZ18,IF(AC17=6,DW17,IF(AC17=7,FA17,IF(AC17=8,GE18,IF(AC17=9,HG17,IK17))))))))</f>
        <v>(19 + 26) × (12 + 11)</v>
      </c>
      <c r="C17" s="91"/>
      <c r="D17" s="91"/>
      <c r="E17" s="91"/>
      <c r="F17" s="91"/>
      <c r="G17" s="91"/>
      <c r="H17" s="91"/>
      <c r="I17" s="91"/>
      <c r="J17" s="91"/>
      <c r="K17" s="81"/>
      <c r="L17" s="81"/>
      <c r="M17" s="71"/>
      <c r="N17" s="71"/>
      <c r="O17" s="96" t="s">
        <v>1</v>
      </c>
      <c r="P17" s="159">
        <f ca="1">IF(AC17=2,AM17,IF(AC17=3,BF17,IF(AC17=4,BY17,IF(AC17=5,CY17,IF(AC17=6,DV17,IF(AC17=7,EZ17,IF(AC17=8,GC17,IF(AC17=9,HF17,IJ17))))))))</f>
        <v>1035</v>
      </c>
      <c r="Q17" s="71"/>
      <c r="R17" s="75">
        <f>JE17</f>
        <v>5</v>
      </c>
      <c r="T17" s="147">
        <v>0</v>
      </c>
      <c r="X17" s="148"/>
      <c r="Y17" s="148"/>
      <c r="AB17" s="147">
        <f>AB15+1</f>
        <v>7</v>
      </c>
      <c r="AC17" s="147">
        <f>INT(0.5+(AC$2/19*(AB17-1)))+X$2</f>
        <v>3</v>
      </c>
      <c r="AF17" s="9">
        <v>2</v>
      </c>
      <c r="AG17" s="9">
        <v>2</v>
      </c>
      <c r="AH17" s="9">
        <v>9</v>
      </c>
      <c r="AI17" s="9">
        <f ca="1">INT(RAND()*(AH17-AG17+1)+AG17)</f>
        <v>6</v>
      </c>
      <c r="AJ17" s="9">
        <f ca="1">INT(RAND()*(AH17-AG17+1)+AG17)</f>
        <v>8</v>
      </c>
      <c r="AK17" s="9">
        <f ca="1">INT(RAND()*(AH17-AG17+1)+AG17)</f>
        <v>8</v>
      </c>
      <c r="AL17" s="9">
        <f ca="1">INT(RAND()*(AH17-AG17+1)+AG17)</f>
        <v>6</v>
      </c>
      <c r="AM17" s="9">
        <f ca="1">(AI17+AJ17)*(AK17+AL17)</f>
        <v>196</v>
      </c>
      <c r="AN17" s="9" t="str">
        <f ca="1">"("&amp;AP17&amp;" + "&amp;AR17&amp;AS17&amp;AT17&amp;" + "&amp;AV17&amp;")"</f>
        <v>(6 + 8) × (8 + 6)</v>
      </c>
      <c r="AO17" s="36" t="s">
        <v>80</v>
      </c>
      <c r="AP17" s="10">
        <f ca="1">AI17</f>
        <v>6</v>
      </c>
      <c r="AQ17" s="15" t="s">
        <v>0</v>
      </c>
      <c r="AR17" s="10">
        <f ca="1">AJ17</f>
        <v>8</v>
      </c>
      <c r="AS17" s="11" t="s">
        <v>452</v>
      </c>
      <c r="AT17" s="10">
        <f ca="1">AK17</f>
        <v>8</v>
      </c>
      <c r="AU17" s="15" t="s">
        <v>0</v>
      </c>
      <c r="AV17" s="10">
        <f ca="1">AL17</f>
        <v>6</v>
      </c>
      <c r="AW17" s="9" t="s">
        <v>81</v>
      </c>
      <c r="AY17" s="9">
        <v>3</v>
      </c>
      <c r="AZ17" s="9">
        <v>11</v>
      </c>
      <c r="BA17" s="9">
        <v>39</v>
      </c>
      <c r="BB17" s="9">
        <f ca="1">INT(RAND()*(BA17-AZ17+1)+AZ17)</f>
        <v>19</v>
      </c>
      <c r="BC17" s="9">
        <f ca="1">INT(RAND()*(BA17-AZ17+1)+AZ17)</f>
        <v>26</v>
      </c>
      <c r="BD17" s="9">
        <f ca="1">INT(RAND()*(BA17-AZ17+1)+AZ17)</f>
        <v>12</v>
      </c>
      <c r="BE17" s="9">
        <f ca="1">INT(RAND()*(BA17-AZ17+1)+AZ17)</f>
        <v>11</v>
      </c>
      <c r="BF17" s="9">
        <f ca="1">(BB17+BC17)*(BD17+BE17)</f>
        <v>1035</v>
      </c>
      <c r="BG17" s="9" t="str">
        <f ca="1">"("&amp;BI17&amp;" + "&amp;BK17&amp;BL17&amp;BM17&amp;" + "&amp;BO17&amp;")"</f>
        <v>(19 + 26) × (12 + 11)</v>
      </c>
      <c r="BH17" s="36" t="s">
        <v>80</v>
      </c>
      <c r="BI17" s="10">
        <f ca="1">BB17</f>
        <v>19</v>
      </c>
      <c r="BJ17" s="15" t="s">
        <v>0</v>
      </c>
      <c r="BK17" s="10">
        <f ca="1">BC17</f>
        <v>26</v>
      </c>
      <c r="BL17" s="11" t="s">
        <v>452</v>
      </c>
      <c r="BM17" s="10">
        <f ca="1">BD17</f>
        <v>12</v>
      </c>
      <c r="BN17" s="15" t="s">
        <v>0</v>
      </c>
      <c r="BO17" s="10">
        <f ca="1">BE17</f>
        <v>11</v>
      </c>
      <c r="BP17" s="9" t="s">
        <v>81</v>
      </c>
      <c r="BR17" s="9">
        <v>4</v>
      </c>
      <c r="BS17" s="9">
        <v>41</v>
      </c>
      <c r="BT17" s="9">
        <v>65</v>
      </c>
      <c r="BU17" s="9">
        <f ca="1">INT(RAND()*(BT17-BS17+1)+BS17)</f>
        <v>57</v>
      </c>
      <c r="BV17" s="9">
        <f ca="1">INT(RAND()*(BT17-BS17+1)+BS17)</f>
        <v>46</v>
      </c>
      <c r="BW17" s="9">
        <f ca="1">INT(RAND()*(BT17-BS17+1)+BS17)</f>
        <v>53</v>
      </c>
      <c r="BX17" s="9">
        <f ca="1">INT(RAND()*(BT17-BS17+1)+BS17)</f>
        <v>48</v>
      </c>
      <c r="BY17" s="9">
        <f ca="1">(BU17+BV17)*(BW17+BX17)</f>
        <v>10403</v>
      </c>
      <c r="BZ17" s="9" t="str">
        <f ca="1">"("&amp;CB17&amp;" + "&amp;CD17&amp;CE17&amp;CF17&amp;" + "&amp;CH17&amp;")"</f>
        <v>(57 + 46) × (53 + 48)</v>
      </c>
      <c r="CA17" s="36" t="s">
        <v>80</v>
      </c>
      <c r="CB17" s="10">
        <f ca="1">BU17</f>
        <v>57</v>
      </c>
      <c r="CC17" s="15" t="s">
        <v>0</v>
      </c>
      <c r="CD17" s="10">
        <f ca="1">BV17</f>
        <v>46</v>
      </c>
      <c r="CE17" s="11" t="s">
        <v>452</v>
      </c>
      <c r="CF17" s="10">
        <f ca="1">BW17</f>
        <v>53</v>
      </c>
      <c r="CG17" s="15" t="s">
        <v>0</v>
      </c>
      <c r="CH17" s="10">
        <f ca="1">BX17</f>
        <v>48</v>
      </c>
      <c r="CI17" s="9" t="s">
        <v>81</v>
      </c>
      <c r="CK17" s="9">
        <v>5</v>
      </c>
      <c r="CL17" s="9">
        <v>111</v>
      </c>
      <c r="CM17" s="9">
        <v>999</v>
      </c>
      <c r="CN17" s="9">
        <v>35</v>
      </c>
      <c r="CO17" s="9">
        <v>64</v>
      </c>
      <c r="CP17" s="9">
        <f ca="1">INT(RAND()*(CM17-CL17+1)+CL17)</f>
        <v>374</v>
      </c>
      <c r="CQ17" s="9">
        <f ca="1">INT(RAND()*(CM17-CL17+1)+CL17)</f>
        <v>285</v>
      </c>
      <c r="CR17" s="9">
        <f ca="1">INT(RAND()*(CO17-CN17+1)+CN17)</f>
        <v>45</v>
      </c>
      <c r="CS17" s="9">
        <f ca="1">INT(RAND()*(CO17-CN17+1)+CN17)</f>
        <v>51</v>
      </c>
      <c r="CT17" s="9">
        <f ca="1">CP17+CQ17</f>
        <v>659</v>
      </c>
      <c r="CU17" s="9">
        <f ca="1">CR17+CS17</f>
        <v>96</v>
      </c>
      <c r="CV17" s="9">
        <f ca="1">INT(CT17/CU17)+1</f>
        <v>7</v>
      </c>
      <c r="CW17" s="9">
        <f ca="1">CV17*CU17</f>
        <v>672</v>
      </c>
      <c r="CX17" s="9">
        <f ca="1">IF(CW17-CP17&gt;999,CW17-CP17-CU17,CW17-CP17)</f>
        <v>298</v>
      </c>
      <c r="CY17" s="9">
        <f ca="1">IF(CX17+CP17=CW17,CV17,CV17-1)</f>
        <v>7</v>
      </c>
      <c r="CZ17" s="36" t="s">
        <v>80</v>
      </c>
      <c r="DA17" s="10">
        <f ca="1">CP17</f>
        <v>374</v>
      </c>
      <c r="DB17" s="15" t="s">
        <v>0</v>
      </c>
      <c r="DC17" s="10">
        <f ca="1">CX17</f>
        <v>298</v>
      </c>
      <c r="DD17" s="11" t="s">
        <v>387</v>
      </c>
      <c r="DE17" s="10">
        <f ca="1">CR17</f>
        <v>45</v>
      </c>
      <c r="DF17" s="15" t="s">
        <v>0</v>
      </c>
      <c r="DG17" s="10">
        <f ca="1">CS17</f>
        <v>51</v>
      </c>
      <c r="DH17" s="9" t="s">
        <v>81</v>
      </c>
      <c r="DJ17" s="9">
        <v>6</v>
      </c>
      <c r="DK17" s="9">
        <v>481</v>
      </c>
      <c r="DL17" s="9">
        <v>999</v>
      </c>
      <c r="DM17" s="9">
        <v>51</v>
      </c>
      <c r="DN17" s="9">
        <v>99</v>
      </c>
      <c r="DO17" s="9">
        <v>2</v>
      </c>
      <c r="DP17" s="9">
        <v>9</v>
      </c>
      <c r="DQ17" s="9">
        <f ca="1">INT(RAND()*(DN17-DM17+1)+DM17)</f>
        <v>65</v>
      </c>
      <c r="DR17" s="9">
        <f ca="1">INT(RAND()*(DP17-DO17+1)+DO17)</f>
        <v>3</v>
      </c>
      <c r="DS17" s="9">
        <f ca="1">INT(RAND()*(DN17-DM17+1)+DM17)</f>
        <v>81</v>
      </c>
      <c r="DT17" s="9">
        <f ca="1">INT(RAND()*(DL17-DK17+1)+DK17)</f>
        <v>831</v>
      </c>
      <c r="DU17" s="9">
        <f ca="1">INT(RAND()*(DN17-DM17+1)+DM17)</f>
        <v>99</v>
      </c>
      <c r="DV17" s="9">
        <f ca="1">(DQ17+(DR17*DS17))*(DT17-DU17)</f>
        <v>225456</v>
      </c>
      <c r="DW17" s="9" t="str">
        <f ca="1">"("&amp;DY17&amp;DZ17&amp;EA17&amp;" x "&amp;EC17&amp;ED17&amp;EE17&amp;EF17&amp;EG17&amp;")"</f>
        <v>(65+  (3 x 81)) × (831 – 99)</v>
      </c>
      <c r="DX17" s="36" t="s">
        <v>80</v>
      </c>
      <c r="DY17" s="10">
        <f ca="1">DQ17</f>
        <v>65</v>
      </c>
      <c r="DZ17" s="15" t="s">
        <v>82</v>
      </c>
      <c r="EA17" s="15">
        <f ca="1">DR17</f>
        <v>3</v>
      </c>
      <c r="EB17" s="35" t="s">
        <v>451</v>
      </c>
      <c r="EC17" s="15">
        <f ca="1">DS17</f>
        <v>81</v>
      </c>
      <c r="ED17" s="35" t="s">
        <v>453</v>
      </c>
      <c r="EE17" s="10">
        <f ca="1">DT17</f>
        <v>831</v>
      </c>
      <c r="EF17" s="81" t="s">
        <v>455</v>
      </c>
      <c r="EG17" s="10">
        <f ca="1">DU17</f>
        <v>99</v>
      </c>
      <c r="EH17" s="9" t="s">
        <v>81</v>
      </c>
      <c r="EJ17" s="9">
        <v>7</v>
      </c>
      <c r="EK17" s="9">
        <v>125</v>
      </c>
      <c r="EL17" s="9">
        <v>999</v>
      </c>
      <c r="EM17" s="9">
        <v>11</v>
      </c>
      <c r="EN17" s="9">
        <v>99</v>
      </c>
      <c r="EO17" s="9">
        <v>2</v>
      </c>
      <c r="EP17" s="9">
        <v>9</v>
      </c>
      <c r="EQ17" s="9">
        <f ca="1">IF(ER17&gt;999,ER17-ET17,IF(ER17&lt;125,ER17+ET17,ER17))</f>
        <v>162</v>
      </c>
      <c r="ER17" s="9">
        <f ca="1">EX17*ET17+ES17</f>
        <v>82</v>
      </c>
      <c r="ES17" s="9">
        <f ca="1">INT(RAND()*(EP17-EO17+1)+EO17)</f>
        <v>2</v>
      </c>
      <c r="ET17" s="9">
        <f ca="1">INT(RAND()*(EN17-EM17+1)+EM17)</f>
        <v>80</v>
      </c>
      <c r="EU17" s="9">
        <f ca="1">INT(RAND()*(EL17-EK17+1)+EK17)</f>
        <v>681</v>
      </c>
      <c r="EV17" s="9">
        <f ca="1">INT(RAND()*(EL17-EK17+1)+EK17)</f>
        <v>989</v>
      </c>
      <c r="EW17" s="9">
        <f ca="1">EY17-ES17</f>
        <v>147</v>
      </c>
      <c r="EX17" s="9">
        <f ca="1">INT(EW17/ET17)</f>
        <v>1</v>
      </c>
      <c r="EY17" s="9">
        <f ca="1">INT(RAND()*(EL17-EK17+1)+EK17)</f>
        <v>149</v>
      </c>
      <c r="EZ17" s="9">
        <f ca="1">((EQ17-ES17)/ET17)*(EU17+EV17)</f>
        <v>3340</v>
      </c>
      <c r="FA17" s="9" t="str">
        <f ca="1">FB17&amp;FC17&amp;FD17&amp;FE17&amp;FF17&amp;FG17&amp;FH17&amp;FI17&amp;" + "&amp;FK17&amp;FL17</f>
        <v>((162 – 2) ÷ 80) × (681 + 989)</v>
      </c>
      <c r="FB17" s="36" t="s">
        <v>83</v>
      </c>
      <c r="FC17" s="15">
        <f ca="1">EQ17</f>
        <v>162</v>
      </c>
      <c r="FD17" s="81" t="s">
        <v>455</v>
      </c>
      <c r="FE17" s="10">
        <f ca="1">ES17</f>
        <v>2</v>
      </c>
      <c r="FF17" s="35" t="s">
        <v>388</v>
      </c>
      <c r="FG17" s="15">
        <f ca="1">ET17</f>
        <v>80</v>
      </c>
      <c r="FH17" s="35" t="s">
        <v>452</v>
      </c>
      <c r="FI17" s="10">
        <f ca="1">EU17</f>
        <v>681</v>
      </c>
      <c r="FJ17" s="10" t="s">
        <v>0</v>
      </c>
      <c r="FK17" s="10">
        <f ca="1">EV17</f>
        <v>989</v>
      </c>
      <c r="FL17" s="9" t="s">
        <v>81</v>
      </c>
      <c r="FN17" s="9">
        <v>8</v>
      </c>
      <c r="FO17" s="9">
        <v>125</v>
      </c>
      <c r="FP17" s="9">
        <v>999</v>
      </c>
      <c r="FQ17" s="9">
        <v>11</v>
      </c>
      <c r="FR17" s="9">
        <v>99</v>
      </c>
      <c r="FS17" s="9">
        <v>1111</v>
      </c>
      <c r="FT17" s="9">
        <v>9999</v>
      </c>
      <c r="FU17" s="9">
        <f ca="1">INT(RAND()*(FP17-FO17+1)+FO17)</f>
        <v>960</v>
      </c>
      <c r="FV17" s="9">
        <f ca="1">INT(RAND()*(FR17-FQ17+1)+FQ17)</f>
        <v>80</v>
      </c>
      <c r="FW17" s="9">
        <f ca="1">INT(RAND()*(FR17-FQ17+1)+FQ17)</f>
        <v>80</v>
      </c>
      <c r="FX17" s="9">
        <f ca="1">INT(RAND()*(FT17-FS17+1)+FS17)</f>
        <v>8395</v>
      </c>
      <c r="FY17" s="9">
        <f ca="1">INT(RAND()*(FP17-FO17+1)+FO17)</f>
        <v>717</v>
      </c>
      <c r="FZ17" s="9">
        <f ca="1">FU17-FV17</f>
        <v>880</v>
      </c>
      <c r="GA17" s="9">
        <f ca="1">INT(FZ17/FW17)</f>
        <v>11</v>
      </c>
      <c r="GB17" s="9">
        <f ca="1">GA17*FW17+FV17</f>
        <v>960</v>
      </c>
      <c r="GC17" s="9">
        <f ca="1">((GD17-FV17)/FW17)*(FX17+FY17)</f>
        <v>100232</v>
      </c>
      <c r="GD17" s="9">
        <f ca="1">IF(GB17&gt;999,GB17-FW17,IF(GB17&lt;125,GB17+FW17,GB17))</f>
        <v>960</v>
      </c>
      <c r="GE17" s="36" t="s">
        <v>83</v>
      </c>
      <c r="GF17" s="15">
        <f ca="1">GD17</f>
        <v>960</v>
      </c>
      <c r="GG17" s="81" t="s">
        <v>455</v>
      </c>
      <c r="GH17" s="10">
        <f ca="1">FV17</f>
        <v>80</v>
      </c>
      <c r="GI17" s="145" t="s">
        <v>389</v>
      </c>
      <c r="GJ17" s="15">
        <f ca="1">FW17</f>
        <v>80</v>
      </c>
      <c r="GK17" s="35" t="s">
        <v>452</v>
      </c>
      <c r="GL17" s="10">
        <f ca="1">FX17</f>
        <v>8395</v>
      </c>
      <c r="GM17" s="10" t="s">
        <v>0</v>
      </c>
      <c r="GN17" s="10">
        <f ca="1">FY17</f>
        <v>717</v>
      </c>
      <c r="GO17" s="9" t="s">
        <v>81</v>
      </c>
      <c r="GQ17" s="9">
        <v>9</v>
      </c>
      <c r="GR17" s="9">
        <v>5001</v>
      </c>
      <c r="GS17" s="9">
        <v>7299</v>
      </c>
      <c r="GT17" s="9">
        <v>11</v>
      </c>
      <c r="GU17" s="9">
        <v>99</v>
      </c>
      <c r="GV17" s="9">
        <v>1111</v>
      </c>
      <c r="GW17" s="9">
        <v>9999</v>
      </c>
      <c r="GX17" s="9">
        <f ca="1">INT(RAND()*(GW17-GV17+1)+GV17)</f>
        <v>7933</v>
      </c>
      <c r="GY17" s="9">
        <f ca="1">INT(RAND()*(GU17-GT17+1)+GT17)</f>
        <v>85</v>
      </c>
      <c r="GZ17" s="9">
        <f ca="1">INT(RAND()*(GU17-GT17+1)+GT17)</f>
        <v>48</v>
      </c>
      <c r="HA17" s="9">
        <f ca="1">INT(RAND()*(GW17-GV17+1)+GV17)</f>
        <v>7060</v>
      </c>
      <c r="HB17" s="9">
        <f ca="1">INT(RAND()*(GW17-GV17+1)+GV17)</f>
        <v>1782</v>
      </c>
      <c r="HC17" s="9">
        <f ca="1">GX17-GY17</f>
        <v>7848</v>
      </c>
      <c r="HD17" s="9">
        <f ca="1">INT(HC17/GZ17)</f>
        <v>163</v>
      </c>
      <c r="HE17" s="9">
        <f ca="1">HD17*GZ17+GY17</f>
        <v>7909</v>
      </c>
      <c r="HF17" s="9">
        <f ca="1">((HE17-GY17)/GZ17)*(HA17+HB17)</f>
        <v>1441246</v>
      </c>
      <c r="HG17" s="9" t="str">
        <f ca="1">HH17&amp;HI17&amp;HJ17&amp;HK17&amp;HL17&amp;HM17&amp;HN17&amp;HO17&amp;" + "&amp;HQ17&amp;HR17</f>
        <v>((7909 – 85) ÷ 48) × (7060 + 1782)</v>
      </c>
      <c r="HH17" s="36" t="s">
        <v>83</v>
      </c>
      <c r="HI17" s="15">
        <f ca="1">HE17</f>
        <v>7909</v>
      </c>
      <c r="HJ17" s="81" t="s">
        <v>455</v>
      </c>
      <c r="HK17" s="10">
        <f ca="1">GY17</f>
        <v>85</v>
      </c>
      <c r="HL17" s="145" t="s">
        <v>389</v>
      </c>
      <c r="HM17" s="15">
        <f ca="1">GZ17</f>
        <v>48</v>
      </c>
      <c r="HN17" s="35" t="s">
        <v>452</v>
      </c>
      <c r="HO17" s="10">
        <f ca="1">HA17</f>
        <v>7060</v>
      </c>
      <c r="HP17" s="10" t="s">
        <v>0</v>
      </c>
      <c r="HQ17" s="10">
        <f ca="1">HB17</f>
        <v>1782</v>
      </c>
      <c r="HR17" s="9" t="s">
        <v>81</v>
      </c>
      <c r="HT17" s="9">
        <v>10</v>
      </c>
      <c r="HU17" s="9">
        <v>111</v>
      </c>
      <c r="HV17" s="9">
        <v>499</v>
      </c>
      <c r="HW17" s="9">
        <v>11</v>
      </c>
      <c r="HX17" s="9">
        <v>99</v>
      </c>
      <c r="HY17" s="9">
        <v>1111</v>
      </c>
      <c r="HZ17" s="9">
        <v>9999</v>
      </c>
      <c r="IA17" s="9">
        <f ca="1">INT(RAND()*(HZ17-HY17+1)+HY17)</f>
        <v>6523</v>
      </c>
      <c r="IB17" s="9">
        <f ca="1">INT(RAND()*(HV17-HU17+1)+HU17)</f>
        <v>162</v>
      </c>
      <c r="IC17" s="9">
        <f ca="1">INT(RAND()*(HX17-HW17+1)+HW17)</f>
        <v>37</v>
      </c>
      <c r="ID17" s="9">
        <f ca="1">INT(RAND()*(HZ17-HY17+1)+HY17)</f>
        <v>3508</v>
      </c>
      <c r="IE17" s="9">
        <f ca="1">INT(RAND()*(HV17-HU17+1)+HU17)</f>
        <v>143</v>
      </c>
      <c r="IF17" s="9">
        <f ca="1">INT(RAND()*(HV17-HU17+1)+HU17)</f>
        <v>483</v>
      </c>
      <c r="IG17" s="9">
        <f ca="1">IA17-IB17</f>
        <v>6361</v>
      </c>
      <c r="IH17" s="9">
        <f ca="1">INT(IG17/IC17)</f>
        <v>171</v>
      </c>
      <c r="II17" s="9">
        <f ca="1">IH17*IC17+IB17</f>
        <v>6489</v>
      </c>
      <c r="IJ17" s="9">
        <f ca="1">((II17-IB17)/IC17)*(ID17+IE17+IF17)</f>
        <v>706914</v>
      </c>
      <c r="IK17" s="9" t="str">
        <f ca="1">IL17&amp;IM17&amp;IN17&amp;IO17&amp;IP17&amp;IQ17&amp;IR17&amp;IS17&amp;" + "&amp;IU17&amp;" + "&amp;IW17&amp;IX17</f>
        <v>((6489 – 162) ÷ 37) × (3508 + 143 + 483)</v>
      </c>
      <c r="IL17" s="7" t="s">
        <v>83</v>
      </c>
      <c r="IM17" s="9">
        <f ca="1">II17</f>
        <v>6489</v>
      </c>
      <c r="IN17" s="81" t="s">
        <v>455</v>
      </c>
      <c r="IO17" s="10">
        <f ca="1">IB17</f>
        <v>162</v>
      </c>
      <c r="IP17" s="35" t="s">
        <v>389</v>
      </c>
      <c r="IQ17" s="10">
        <f ca="1">IC17</f>
        <v>37</v>
      </c>
      <c r="IR17" s="35" t="s">
        <v>452</v>
      </c>
      <c r="IS17" s="10">
        <f ca="1">ID17</f>
        <v>3508</v>
      </c>
      <c r="IT17" s="10" t="s">
        <v>0</v>
      </c>
      <c r="IU17" s="9">
        <f ca="1">IE17</f>
        <v>143</v>
      </c>
      <c r="IV17" s="10" t="s">
        <v>0</v>
      </c>
      <c r="IW17" s="9">
        <f ca="1">IF17</f>
        <v>483</v>
      </c>
      <c r="IX17" s="9" t="s">
        <v>81</v>
      </c>
      <c r="JC17" s="11">
        <f>IF(AC17&lt;3,0,IF(AC17&gt;4,0,1))</f>
        <v>1</v>
      </c>
      <c r="JD17" s="11">
        <f>JF17+0.5*JF17*JC17</f>
        <v>4.5</v>
      </c>
      <c r="JE17" s="11">
        <f>IF(JD17&gt;INT(JD17),JD17+0.5,JD17)</f>
        <v>5</v>
      </c>
      <c r="JF17" s="75">
        <f>AC17+T17</f>
        <v>3</v>
      </c>
    </row>
    <row r="18" spans="2:266" ht="16.5" customHeight="1" x14ac:dyDescent="0.25">
      <c r="B18" s="71"/>
      <c r="C18" s="77"/>
      <c r="D18" s="71"/>
      <c r="E18" s="77"/>
      <c r="F18" s="71"/>
      <c r="G18" s="77"/>
      <c r="H18" s="71"/>
      <c r="I18" s="77"/>
      <c r="J18" s="71"/>
      <c r="K18" s="71"/>
      <c r="L18" s="71"/>
      <c r="M18" s="71"/>
      <c r="N18" s="71"/>
      <c r="O18" s="71"/>
      <c r="P18" s="154"/>
      <c r="Q18" s="71"/>
      <c r="R18" s="75"/>
      <c r="AS18" s="11"/>
      <c r="BL18" s="11"/>
      <c r="CE18" s="11"/>
      <c r="CZ18" s="9" t="str">
        <f ca="1">"("&amp;DA17&amp;" + "&amp;DC17&amp;DD17&amp;DE17&amp;" + "&amp;DG17&amp;")"</f>
        <v>(374 + 298) ÷ (45 + 51)</v>
      </c>
      <c r="EB18" s="11"/>
      <c r="ED18" s="11"/>
      <c r="FH18" s="11"/>
      <c r="GE18" s="9" t="str">
        <f ca="1">GE17&amp;GF17&amp;GG17&amp;GH17&amp;GI17&amp;GJ17&amp;GK17&amp;GL17&amp;" + "&amp;GN17&amp;")"</f>
        <v>((960 – 80) ÷ 80) × (8395 + 717)</v>
      </c>
      <c r="GK18" s="11"/>
      <c r="HN18" s="11"/>
      <c r="IR18" s="11"/>
      <c r="JC18" s="11"/>
      <c r="JD18" s="11"/>
      <c r="JE18" s="11"/>
      <c r="JF18" s="11"/>
    </row>
    <row r="19" spans="2:266" ht="16.5" customHeight="1" thickBot="1" x14ac:dyDescent="0.3">
      <c r="B19" s="95" t="str">
        <f ca="1">IF(AC19=2,AN19,IF(AC19=3,BG19,IF(AC19=4,BZ19,IF(AC19=5,CZ20,IF(AC19=6,DW19,IF(AC19=7,FA19,IF(AC19=8,GE20,IF(AC19=9,HG19,IK19))))))))</f>
        <v>(20 + 24) × (15 + 35)</v>
      </c>
      <c r="C19" s="91"/>
      <c r="D19" s="91"/>
      <c r="E19" s="91"/>
      <c r="F19" s="91"/>
      <c r="G19" s="91"/>
      <c r="H19" s="91"/>
      <c r="I19" s="91"/>
      <c r="J19" s="91"/>
      <c r="K19" s="81"/>
      <c r="L19" s="81"/>
      <c r="M19" s="71"/>
      <c r="N19" s="71"/>
      <c r="O19" s="96" t="s">
        <v>1</v>
      </c>
      <c r="P19" s="159">
        <f ca="1">IF(AC19=2,AM19,IF(AC19=3,BF19,IF(AC19=4,BY19,IF(AC19=5,CY19,IF(AC19=6,DV19,IF(AC19=7,EZ19,IF(AC19=8,GC19,IF(AC19=9,HF19,IJ19))))))))</f>
        <v>2200</v>
      </c>
      <c r="Q19" s="71"/>
      <c r="R19" s="75">
        <f>JE19</f>
        <v>5</v>
      </c>
      <c r="T19" s="147">
        <v>0</v>
      </c>
      <c r="AB19" s="147">
        <f>AB17+1</f>
        <v>8</v>
      </c>
      <c r="AC19" s="147">
        <f>INT(0.5+(AC$2/19*(AB19-1)))+X$2</f>
        <v>3</v>
      </c>
      <c r="AF19" s="9">
        <v>2</v>
      </c>
      <c r="AG19" s="9">
        <v>2</v>
      </c>
      <c r="AH19" s="9">
        <v>9</v>
      </c>
      <c r="AI19" s="9">
        <f ca="1">INT(RAND()*(AH19-AG19+1)+AG19)</f>
        <v>9</v>
      </c>
      <c r="AJ19" s="9">
        <f ca="1">INT(RAND()*(AH19-AG19+1)+AG19)</f>
        <v>2</v>
      </c>
      <c r="AK19" s="9">
        <f ca="1">INT(RAND()*(AH19-AG19+1)+AG19)</f>
        <v>4</v>
      </c>
      <c r="AL19" s="9">
        <f ca="1">INT(RAND()*(AH19-AG19+1)+AG19)</f>
        <v>5</v>
      </c>
      <c r="AM19" s="9">
        <f ca="1">(AI19+AJ19)*(AK19+AL19)</f>
        <v>99</v>
      </c>
      <c r="AN19" s="9" t="str">
        <f ca="1">"("&amp;AP19&amp;" + "&amp;AR19&amp;AS19&amp;AT19&amp;" + "&amp;AV19&amp;")"</f>
        <v>(9 + 2) × (4 + 5)</v>
      </c>
      <c r="AO19" s="36" t="s">
        <v>80</v>
      </c>
      <c r="AP19" s="10">
        <f ca="1">AI19</f>
        <v>9</v>
      </c>
      <c r="AQ19" s="15" t="s">
        <v>0</v>
      </c>
      <c r="AR19" s="10">
        <f ca="1">AJ19</f>
        <v>2</v>
      </c>
      <c r="AS19" s="11" t="s">
        <v>452</v>
      </c>
      <c r="AT19" s="10">
        <f ca="1">AK19</f>
        <v>4</v>
      </c>
      <c r="AU19" s="15" t="s">
        <v>0</v>
      </c>
      <c r="AV19" s="10">
        <f ca="1">AL19</f>
        <v>5</v>
      </c>
      <c r="AW19" s="9" t="s">
        <v>81</v>
      </c>
      <c r="AY19" s="9">
        <v>3</v>
      </c>
      <c r="AZ19" s="9">
        <v>11</v>
      </c>
      <c r="BA19" s="9">
        <v>39</v>
      </c>
      <c r="BB19" s="9">
        <f ca="1">INT(RAND()*(BA19-AZ19+1)+AZ19)</f>
        <v>20</v>
      </c>
      <c r="BC19" s="9">
        <f ca="1">INT(RAND()*(BA19-AZ19+1)+AZ19)</f>
        <v>24</v>
      </c>
      <c r="BD19" s="9">
        <f ca="1">INT(RAND()*(BA19-AZ19+1)+AZ19)</f>
        <v>15</v>
      </c>
      <c r="BE19" s="9">
        <f ca="1">INT(RAND()*(BA19-AZ19+1)+AZ19)</f>
        <v>35</v>
      </c>
      <c r="BF19" s="9">
        <f ca="1">(BB19+BC19)*(BD19+BE19)</f>
        <v>2200</v>
      </c>
      <c r="BG19" s="9" t="str">
        <f ca="1">"("&amp;BI19&amp;" + "&amp;BK19&amp;BL19&amp;BM19&amp;" + "&amp;BO19&amp;")"</f>
        <v>(20 + 24) × (15 + 35)</v>
      </c>
      <c r="BH19" s="36" t="s">
        <v>80</v>
      </c>
      <c r="BI19" s="10">
        <f ca="1">BB19</f>
        <v>20</v>
      </c>
      <c r="BJ19" s="15" t="s">
        <v>0</v>
      </c>
      <c r="BK19" s="10">
        <f ca="1">BC19</f>
        <v>24</v>
      </c>
      <c r="BL19" s="11" t="s">
        <v>452</v>
      </c>
      <c r="BM19" s="10">
        <f ca="1">BD19</f>
        <v>15</v>
      </c>
      <c r="BN19" s="15" t="s">
        <v>0</v>
      </c>
      <c r="BO19" s="10">
        <f ca="1">BE19</f>
        <v>35</v>
      </c>
      <c r="BP19" s="9" t="s">
        <v>81</v>
      </c>
      <c r="BR19" s="9">
        <v>4</v>
      </c>
      <c r="BS19" s="9">
        <v>41</v>
      </c>
      <c r="BT19" s="9">
        <v>65</v>
      </c>
      <c r="BU19" s="9">
        <f ca="1">INT(RAND()*(BT19-BS19+1)+BS19)</f>
        <v>51</v>
      </c>
      <c r="BV19" s="9">
        <f ca="1">INT(RAND()*(BT19-BS19+1)+BS19)</f>
        <v>63</v>
      </c>
      <c r="BW19" s="9">
        <f ca="1">INT(RAND()*(BT19-BS19+1)+BS19)</f>
        <v>52</v>
      </c>
      <c r="BX19" s="9">
        <f ca="1">INT(RAND()*(BT19-BS19+1)+BS19)</f>
        <v>53</v>
      </c>
      <c r="BY19" s="9">
        <f ca="1">(BU19+BV19)*(BW19+BX19)</f>
        <v>11970</v>
      </c>
      <c r="BZ19" s="9" t="str">
        <f ca="1">"("&amp;CB19&amp;" + "&amp;CD19&amp;CE19&amp;CF19&amp;" + "&amp;CH19&amp;")"</f>
        <v>(51 + 63) × (52 + 53)</v>
      </c>
      <c r="CA19" s="36" t="s">
        <v>80</v>
      </c>
      <c r="CB19" s="10">
        <f ca="1">BU19</f>
        <v>51</v>
      </c>
      <c r="CC19" s="15" t="s">
        <v>0</v>
      </c>
      <c r="CD19" s="10">
        <f ca="1">BV19</f>
        <v>63</v>
      </c>
      <c r="CE19" s="11" t="s">
        <v>452</v>
      </c>
      <c r="CF19" s="10">
        <f ca="1">BW19</f>
        <v>52</v>
      </c>
      <c r="CG19" s="15" t="s">
        <v>0</v>
      </c>
      <c r="CH19" s="10">
        <f ca="1">BX19</f>
        <v>53</v>
      </c>
      <c r="CI19" s="9" t="s">
        <v>81</v>
      </c>
      <c r="CK19" s="9">
        <v>5</v>
      </c>
      <c r="CL19" s="9">
        <v>111</v>
      </c>
      <c r="CM19" s="9">
        <v>999</v>
      </c>
      <c r="CN19" s="9">
        <v>35</v>
      </c>
      <c r="CO19" s="9">
        <v>64</v>
      </c>
      <c r="CP19" s="9">
        <f ca="1">INT(RAND()*(CM19-CL19+1)+CL19)</f>
        <v>865</v>
      </c>
      <c r="CQ19" s="9">
        <f ca="1">INT(RAND()*(CM19-CL19+1)+CL19)</f>
        <v>465</v>
      </c>
      <c r="CR19" s="9">
        <f ca="1">INT(RAND()*(CO19-CN19+1)+CN19)</f>
        <v>45</v>
      </c>
      <c r="CS19" s="9">
        <f ca="1">INT(RAND()*(CO19-CN19+1)+CN19)</f>
        <v>48</v>
      </c>
      <c r="CT19" s="9">
        <f ca="1">CP19+CQ19</f>
        <v>1330</v>
      </c>
      <c r="CU19" s="9">
        <f ca="1">CR19+CS19</f>
        <v>93</v>
      </c>
      <c r="CV19" s="9">
        <f ca="1">INT(CT19/CU19)+1</f>
        <v>15</v>
      </c>
      <c r="CW19" s="9">
        <f ca="1">CV19*CU19</f>
        <v>1395</v>
      </c>
      <c r="CX19" s="9">
        <f ca="1">IF(CW19-CP19&gt;999,CW19-CP19-CU19,CW19-CP19)</f>
        <v>530</v>
      </c>
      <c r="CY19" s="9">
        <f ca="1">IF(CX19+CP19=CW19,CV19,CV19-1)</f>
        <v>15</v>
      </c>
      <c r="CZ19" s="36" t="s">
        <v>80</v>
      </c>
      <c r="DA19" s="10">
        <f ca="1">CP19</f>
        <v>865</v>
      </c>
      <c r="DB19" s="15" t="s">
        <v>0</v>
      </c>
      <c r="DC19" s="10">
        <f ca="1">CX19</f>
        <v>530</v>
      </c>
      <c r="DD19" s="11" t="s">
        <v>387</v>
      </c>
      <c r="DE19" s="10">
        <f ca="1">CR19</f>
        <v>45</v>
      </c>
      <c r="DF19" s="15" t="s">
        <v>0</v>
      </c>
      <c r="DG19" s="10">
        <f ca="1">CS19</f>
        <v>48</v>
      </c>
      <c r="DH19" s="9" t="s">
        <v>81</v>
      </c>
      <c r="DJ19" s="9">
        <v>6</v>
      </c>
      <c r="DK19" s="9">
        <v>481</v>
      </c>
      <c r="DL19" s="9">
        <v>999</v>
      </c>
      <c r="DM19" s="9">
        <v>51</v>
      </c>
      <c r="DN19" s="9">
        <v>99</v>
      </c>
      <c r="DO19" s="9">
        <v>2</v>
      </c>
      <c r="DP19" s="9">
        <v>9</v>
      </c>
      <c r="DQ19" s="9">
        <f ca="1">INT(RAND()*(DN19-DM19+1)+DM19)</f>
        <v>89</v>
      </c>
      <c r="DR19" s="9">
        <f ca="1">INT(RAND()*(DP19-DO19+1)+DO19)</f>
        <v>3</v>
      </c>
      <c r="DS19" s="9">
        <f ca="1">INT(RAND()*(DN19-DM19+1)+DM19)</f>
        <v>58</v>
      </c>
      <c r="DT19" s="9">
        <f ca="1">INT(RAND()*(DL19-DK19+1)+DK19)</f>
        <v>573</v>
      </c>
      <c r="DU19" s="9">
        <f ca="1">INT(RAND()*(DN19-DM19+1)+DM19)</f>
        <v>60</v>
      </c>
      <c r="DV19" s="9">
        <f ca="1">(DQ19+(DR19*DS19))*(DT19-DU19)</f>
        <v>134919</v>
      </c>
      <c r="DW19" s="9" t="str">
        <f ca="1">"("&amp;DY19&amp;DZ19&amp;EA19&amp;" x "&amp;EC19&amp;ED19&amp;EE19&amp;EF19&amp;EG19&amp;")"</f>
        <v>(89+  (3 x 58)) × (573 – 60)</v>
      </c>
      <c r="DX19" s="36" t="s">
        <v>80</v>
      </c>
      <c r="DY19" s="10">
        <f ca="1">DQ19</f>
        <v>89</v>
      </c>
      <c r="DZ19" s="15" t="s">
        <v>82</v>
      </c>
      <c r="EA19" s="15">
        <f ca="1">DR19</f>
        <v>3</v>
      </c>
      <c r="EB19" s="35" t="s">
        <v>451</v>
      </c>
      <c r="EC19" s="15">
        <f ca="1">DS19</f>
        <v>58</v>
      </c>
      <c r="ED19" s="35" t="s">
        <v>453</v>
      </c>
      <c r="EE19" s="10">
        <f ca="1">DT19</f>
        <v>573</v>
      </c>
      <c r="EF19" s="81" t="s">
        <v>455</v>
      </c>
      <c r="EG19" s="10">
        <f ca="1">DU19</f>
        <v>60</v>
      </c>
      <c r="EH19" s="9" t="s">
        <v>81</v>
      </c>
      <c r="EJ19" s="9">
        <v>7</v>
      </c>
      <c r="EK19" s="9">
        <v>125</v>
      </c>
      <c r="EL19" s="9">
        <v>999</v>
      </c>
      <c r="EM19" s="9">
        <v>11</v>
      </c>
      <c r="EN19" s="9">
        <v>99</v>
      </c>
      <c r="EO19" s="9">
        <v>2</v>
      </c>
      <c r="EP19" s="9">
        <v>9</v>
      </c>
      <c r="EQ19" s="9">
        <f ca="1">IF(ER19&gt;999,ER19-ET19,IF(ER19&lt;125,ER19+ET19,ER19))</f>
        <v>842</v>
      </c>
      <c r="ER19" s="9">
        <f ca="1">EX19*ET19+ES19</f>
        <v>842</v>
      </c>
      <c r="ES19" s="9">
        <f ca="1">INT(RAND()*(EP19-EO19+1)+EO19)</f>
        <v>6</v>
      </c>
      <c r="ET19" s="9">
        <f ca="1">INT(RAND()*(EN19-EM19+1)+EM19)</f>
        <v>76</v>
      </c>
      <c r="EU19" s="9">
        <f ca="1">INT(RAND()*(EL19-EK19+1)+EK19)</f>
        <v>418</v>
      </c>
      <c r="EV19" s="9">
        <f ca="1">INT(RAND()*(EL19-EK19+1)+EK19)</f>
        <v>217</v>
      </c>
      <c r="EW19" s="9">
        <f ca="1">EY19-ES19</f>
        <v>867</v>
      </c>
      <c r="EX19" s="9">
        <f ca="1">INT(EW19/ET19)</f>
        <v>11</v>
      </c>
      <c r="EY19" s="9">
        <f ca="1">INT(RAND()*(EL19-EK19+1)+EK19)</f>
        <v>873</v>
      </c>
      <c r="EZ19" s="9">
        <f ca="1">((EQ19-ES19)/ET19)*(EU19+EV19)</f>
        <v>6985</v>
      </c>
      <c r="FA19" s="9" t="str">
        <f ca="1">FB19&amp;FC19&amp;FD19&amp;FE19&amp;FF19&amp;FG19&amp;FH19&amp;FI19&amp;" + "&amp;FK19&amp;FL19</f>
        <v>((842 – 6) ÷ 76) × (418 + 217)</v>
      </c>
      <c r="FB19" s="36" t="s">
        <v>83</v>
      </c>
      <c r="FC19" s="15">
        <f ca="1">EQ19</f>
        <v>842</v>
      </c>
      <c r="FD19" s="81" t="s">
        <v>455</v>
      </c>
      <c r="FE19" s="10">
        <f ca="1">ES19</f>
        <v>6</v>
      </c>
      <c r="FF19" s="35" t="s">
        <v>388</v>
      </c>
      <c r="FG19" s="15">
        <f ca="1">ET19</f>
        <v>76</v>
      </c>
      <c r="FH19" s="35" t="s">
        <v>452</v>
      </c>
      <c r="FI19" s="10">
        <f ca="1">EU19</f>
        <v>418</v>
      </c>
      <c r="FJ19" s="10" t="s">
        <v>0</v>
      </c>
      <c r="FK19" s="10">
        <f ca="1">EV19</f>
        <v>217</v>
      </c>
      <c r="FL19" s="9" t="s">
        <v>81</v>
      </c>
      <c r="FN19" s="9">
        <v>8</v>
      </c>
      <c r="FO19" s="9">
        <v>125</v>
      </c>
      <c r="FP19" s="9">
        <v>999</v>
      </c>
      <c r="FQ19" s="9">
        <v>11</v>
      </c>
      <c r="FR19" s="9">
        <v>99</v>
      </c>
      <c r="FS19" s="9">
        <v>1111</v>
      </c>
      <c r="FT19" s="9">
        <v>9999</v>
      </c>
      <c r="FU19" s="9">
        <f ca="1">INT(RAND()*(FP19-FO19+1)+FO19)</f>
        <v>478</v>
      </c>
      <c r="FV19" s="9">
        <f ca="1">INT(RAND()*(FR19-FQ19+1)+FQ19)</f>
        <v>49</v>
      </c>
      <c r="FW19" s="9">
        <f ca="1">INT(RAND()*(FR19-FQ19+1)+FQ19)</f>
        <v>96</v>
      </c>
      <c r="FX19" s="9">
        <f ca="1">INT(RAND()*(FT19-FS19+1)+FS19)</f>
        <v>9041</v>
      </c>
      <c r="FY19" s="9">
        <f ca="1">INT(RAND()*(FP19-FO19+1)+FO19)</f>
        <v>666</v>
      </c>
      <c r="FZ19" s="9">
        <f ca="1">FU19-FV19</f>
        <v>429</v>
      </c>
      <c r="GA19" s="9">
        <f ca="1">INT(FZ19/FW19)</f>
        <v>4</v>
      </c>
      <c r="GB19" s="9">
        <f ca="1">GA19*FW19+FV19</f>
        <v>433</v>
      </c>
      <c r="GC19" s="9">
        <f ca="1">((GD19-FV19)/FW19)*(FX19+FY19)</f>
        <v>38828</v>
      </c>
      <c r="GD19" s="9">
        <f ca="1">IF(GB19&gt;999,GB19-FW19,IF(GB19&lt;125,GB19+FW19,GB19))</f>
        <v>433</v>
      </c>
      <c r="GE19" s="36" t="s">
        <v>83</v>
      </c>
      <c r="GF19" s="15">
        <f ca="1">GD19</f>
        <v>433</v>
      </c>
      <c r="GG19" s="81" t="s">
        <v>455</v>
      </c>
      <c r="GH19" s="10">
        <f ca="1">FV19</f>
        <v>49</v>
      </c>
      <c r="GI19" s="145" t="s">
        <v>389</v>
      </c>
      <c r="GJ19" s="15">
        <f ca="1">FW19</f>
        <v>96</v>
      </c>
      <c r="GK19" s="35" t="s">
        <v>452</v>
      </c>
      <c r="GL19" s="10">
        <f ca="1">FX19</f>
        <v>9041</v>
      </c>
      <c r="GM19" s="10" t="s">
        <v>0</v>
      </c>
      <c r="GN19" s="10">
        <f ca="1">FY19</f>
        <v>666</v>
      </c>
      <c r="GO19" s="9" t="s">
        <v>81</v>
      </c>
      <c r="GQ19" s="9">
        <v>9</v>
      </c>
      <c r="GR19" s="9">
        <v>5001</v>
      </c>
      <c r="GS19" s="9">
        <v>7299</v>
      </c>
      <c r="GT19" s="9">
        <v>11</v>
      </c>
      <c r="GU19" s="9">
        <v>99</v>
      </c>
      <c r="GV19" s="9">
        <v>1111</v>
      </c>
      <c r="GW19" s="9">
        <v>9999</v>
      </c>
      <c r="GX19" s="9">
        <f ca="1">INT(RAND()*(GW19-GV19+1)+GV19)</f>
        <v>7879</v>
      </c>
      <c r="GY19" s="9">
        <f ca="1">INT(RAND()*(GU19-GT19+1)+GT19)</f>
        <v>62</v>
      </c>
      <c r="GZ19" s="9">
        <f ca="1">INT(RAND()*(GU19-GT19+1)+GT19)</f>
        <v>45</v>
      </c>
      <c r="HA19" s="9">
        <f ca="1">INT(RAND()*(GW19-GV19+1)+GV19)</f>
        <v>3561</v>
      </c>
      <c r="HB19" s="9">
        <f ca="1">INT(RAND()*(GW19-GV19+1)+GV19)</f>
        <v>5819</v>
      </c>
      <c r="HC19" s="9">
        <f ca="1">GX19-GY19</f>
        <v>7817</v>
      </c>
      <c r="HD19" s="9">
        <f ca="1">INT(HC19/GZ19)</f>
        <v>173</v>
      </c>
      <c r="HE19" s="9">
        <f ca="1">HD19*GZ19+GY19</f>
        <v>7847</v>
      </c>
      <c r="HF19" s="9">
        <f ca="1">((HE19-GY19)/GZ19)*(HA19+HB19)</f>
        <v>1622740</v>
      </c>
      <c r="HG19" s="9" t="str">
        <f ca="1">HH19&amp;HI19&amp;HJ19&amp;HK19&amp;HL19&amp;HM19&amp;HN19&amp;HO19&amp;" + "&amp;HQ19&amp;HR19</f>
        <v>((7847 – 62) ÷ 45) × (3561 + 5819)</v>
      </c>
      <c r="HH19" s="36" t="s">
        <v>83</v>
      </c>
      <c r="HI19" s="15">
        <f ca="1">HE19</f>
        <v>7847</v>
      </c>
      <c r="HJ19" s="81" t="s">
        <v>455</v>
      </c>
      <c r="HK19" s="10">
        <f ca="1">GY19</f>
        <v>62</v>
      </c>
      <c r="HL19" s="145" t="s">
        <v>389</v>
      </c>
      <c r="HM19" s="15">
        <f ca="1">GZ19</f>
        <v>45</v>
      </c>
      <c r="HN19" s="35" t="s">
        <v>452</v>
      </c>
      <c r="HO19" s="10">
        <f ca="1">HA19</f>
        <v>3561</v>
      </c>
      <c r="HP19" s="10" t="s">
        <v>0</v>
      </c>
      <c r="HQ19" s="10">
        <f ca="1">HB19</f>
        <v>5819</v>
      </c>
      <c r="HR19" s="9" t="s">
        <v>81</v>
      </c>
      <c r="HT19" s="9">
        <v>10</v>
      </c>
      <c r="HU19" s="9">
        <v>111</v>
      </c>
      <c r="HV19" s="9">
        <v>499</v>
      </c>
      <c r="HW19" s="9">
        <v>11</v>
      </c>
      <c r="HX19" s="9">
        <v>99</v>
      </c>
      <c r="HY19" s="9">
        <v>1111</v>
      </c>
      <c r="HZ19" s="9">
        <v>9999</v>
      </c>
      <c r="IA19" s="9">
        <f ca="1">INT(RAND()*(HZ19-HY19+1)+HY19)</f>
        <v>6365</v>
      </c>
      <c r="IB19" s="9">
        <f ca="1">INT(RAND()*(HV19-HU19+1)+HU19)</f>
        <v>147</v>
      </c>
      <c r="IC19" s="9">
        <f ca="1">INT(RAND()*(HX19-HW19+1)+HW19)</f>
        <v>69</v>
      </c>
      <c r="ID19" s="9">
        <f ca="1">INT(RAND()*(HZ19-HY19+1)+HY19)</f>
        <v>1367</v>
      </c>
      <c r="IE19" s="9">
        <f ca="1">INT(RAND()*(HV19-HU19+1)+HU19)</f>
        <v>168</v>
      </c>
      <c r="IF19" s="9">
        <f ca="1">INT(RAND()*(HV19-HU19+1)+HU19)</f>
        <v>403</v>
      </c>
      <c r="IG19" s="9">
        <f ca="1">IA19-IB19</f>
        <v>6218</v>
      </c>
      <c r="IH19" s="9">
        <f ca="1">INT(IG19/IC19)</f>
        <v>90</v>
      </c>
      <c r="II19" s="9">
        <f ca="1">IH19*IC19+IB19</f>
        <v>6357</v>
      </c>
      <c r="IJ19" s="9">
        <f ca="1">((II19-IB19)/IC19)*(ID19+IE19+IF19)</f>
        <v>174420</v>
      </c>
      <c r="IK19" s="9" t="str">
        <f ca="1">IL19&amp;IM19&amp;IN19&amp;IO19&amp;IP19&amp;IQ19&amp;IR19&amp;IS19&amp;" + "&amp;IU19&amp;" + "&amp;IW19&amp;IX19</f>
        <v>((6357 – 147) ÷ 69) × (1367 + 168 + 403)</v>
      </c>
      <c r="IL19" s="7" t="s">
        <v>83</v>
      </c>
      <c r="IM19" s="9">
        <f ca="1">II19</f>
        <v>6357</v>
      </c>
      <c r="IN19" s="81" t="s">
        <v>455</v>
      </c>
      <c r="IO19" s="10">
        <f ca="1">IB19</f>
        <v>147</v>
      </c>
      <c r="IP19" s="35" t="s">
        <v>389</v>
      </c>
      <c r="IQ19" s="10">
        <f ca="1">IC19</f>
        <v>69</v>
      </c>
      <c r="IR19" s="35" t="s">
        <v>452</v>
      </c>
      <c r="IS19" s="10">
        <f ca="1">ID19</f>
        <v>1367</v>
      </c>
      <c r="IT19" s="10" t="s">
        <v>0</v>
      </c>
      <c r="IU19" s="9">
        <f ca="1">IE19</f>
        <v>168</v>
      </c>
      <c r="IV19" s="10" t="s">
        <v>0</v>
      </c>
      <c r="IW19" s="9">
        <f ca="1">IF19</f>
        <v>403</v>
      </c>
      <c r="IX19" s="9" t="s">
        <v>81</v>
      </c>
      <c r="JC19" s="11">
        <f>IF(AC19&lt;3,0,IF(AC19&gt;4,0,1))</f>
        <v>1</v>
      </c>
      <c r="JD19" s="11">
        <f>JF19+0.5*JF19*JC19</f>
        <v>4.5</v>
      </c>
      <c r="JE19" s="11">
        <f>IF(JD19&gt;INT(JD19),JD19+0.5,JD19)</f>
        <v>5</v>
      </c>
      <c r="JF19" s="75">
        <f>AC19+T19</f>
        <v>3</v>
      </c>
    </row>
    <row r="20" spans="2:266" ht="16.5" customHeight="1" x14ac:dyDescent="0.25">
      <c r="B20" s="71"/>
      <c r="C20" s="77"/>
      <c r="D20" s="71"/>
      <c r="E20" s="77"/>
      <c r="F20" s="71"/>
      <c r="G20" s="77"/>
      <c r="H20" s="71"/>
      <c r="I20" s="77"/>
      <c r="J20" s="71"/>
      <c r="K20" s="71"/>
      <c r="L20" s="71"/>
      <c r="M20" s="71"/>
      <c r="N20" s="71"/>
      <c r="O20" s="71"/>
      <c r="P20" s="154"/>
      <c r="Q20" s="71"/>
      <c r="R20" s="75"/>
      <c r="AS20" s="11"/>
      <c r="BL20" s="11"/>
      <c r="CE20" s="11"/>
      <c r="CZ20" s="9" t="str">
        <f ca="1">"("&amp;DA19&amp;" + "&amp;DC19&amp;DD19&amp;DE19&amp;" + "&amp;DG19&amp;")"</f>
        <v>(865 + 530) ÷ (45 + 48)</v>
      </c>
      <c r="EB20" s="11"/>
      <c r="ED20" s="11"/>
      <c r="FH20" s="11"/>
      <c r="GE20" s="9" t="str">
        <f ca="1">GE19&amp;GF19&amp;GG19&amp;GH19&amp;GI19&amp;GJ19&amp;GK19&amp;GL19&amp;" + "&amp;GN19&amp;")"</f>
        <v>((433 – 49) ÷ 96) × (9041 + 666)</v>
      </c>
      <c r="GK20" s="11"/>
      <c r="HN20" s="11"/>
      <c r="IR20" s="11"/>
      <c r="JC20" s="11"/>
      <c r="JD20" s="11"/>
      <c r="JE20" s="11"/>
      <c r="JF20" s="11"/>
    </row>
    <row r="21" spans="2:266" ht="16.5" customHeight="1" thickBot="1" x14ac:dyDescent="0.3">
      <c r="B21" s="95" t="str">
        <f ca="1">IF(AC21=2,AN21,IF(AC21=3,BG21,IF(AC21=4,BZ21,IF(AC21=5,CZ22,IF(AC21=6,DW21,IF(AC21=7,FA21,IF(AC21=8,GE22,IF(AC21=9,HG21,IK21))))))))</f>
        <v>(48 + 56) × (63 + 47)</v>
      </c>
      <c r="C21" s="91"/>
      <c r="D21" s="91"/>
      <c r="E21" s="91"/>
      <c r="F21" s="91"/>
      <c r="G21" s="91"/>
      <c r="H21" s="91"/>
      <c r="I21" s="91"/>
      <c r="J21" s="91"/>
      <c r="K21" s="81"/>
      <c r="L21" s="81"/>
      <c r="M21" s="71"/>
      <c r="N21" s="71"/>
      <c r="O21" s="96" t="s">
        <v>1</v>
      </c>
      <c r="P21" s="159">
        <f ca="1">IF(AC21=2,AM21,IF(AC21=3,BF21,IF(AC21=4,BY21,IF(AC21=5,CY21,IF(AC21=6,DV21,IF(AC21=7,EZ21,IF(AC21=8,GC21,IF(AC21=9,HF21,IJ21))))))))</f>
        <v>11440</v>
      </c>
      <c r="Q21" s="71"/>
      <c r="R21" s="75">
        <f>JE21</f>
        <v>6</v>
      </c>
      <c r="T21" s="147">
        <v>0</v>
      </c>
      <c r="AB21" s="147">
        <f>AB19+1</f>
        <v>9</v>
      </c>
      <c r="AC21" s="147">
        <f>INT(0.5+(AC$2/19*(AB21-1)))+X$2</f>
        <v>4</v>
      </c>
      <c r="AF21" s="9">
        <v>2</v>
      </c>
      <c r="AG21" s="9">
        <v>2</v>
      </c>
      <c r="AH21" s="9">
        <v>9</v>
      </c>
      <c r="AI21" s="9">
        <f ca="1">INT(RAND()*(AH21-AG21+1)+AG21)</f>
        <v>3</v>
      </c>
      <c r="AJ21" s="9">
        <f ca="1">INT(RAND()*(AH21-AG21+1)+AG21)</f>
        <v>3</v>
      </c>
      <c r="AK21" s="9">
        <f ca="1">INT(RAND()*(AH21-AG21+1)+AG21)</f>
        <v>5</v>
      </c>
      <c r="AL21" s="9">
        <f ca="1">INT(RAND()*(AH21-AG21+1)+AG21)</f>
        <v>4</v>
      </c>
      <c r="AM21" s="9">
        <f ca="1">(AI21+AJ21)*(AK21+AL21)</f>
        <v>54</v>
      </c>
      <c r="AN21" s="9" t="str">
        <f ca="1">"("&amp;AP21&amp;" + "&amp;AR21&amp;AS21&amp;AT21&amp;" + "&amp;AV21&amp;")"</f>
        <v>(3 + 3) × (5 + 4)</v>
      </c>
      <c r="AO21" s="36" t="s">
        <v>80</v>
      </c>
      <c r="AP21" s="10">
        <f ca="1">AI21</f>
        <v>3</v>
      </c>
      <c r="AQ21" s="15" t="s">
        <v>0</v>
      </c>
      <c r="AR21" s="10">
        <f ca="1">AJ21</f>
        <v>3</v>
      </c>
      <c r="AS21" s="11" t="s">
        <v>452</v>
      </c>
      <c r="AT21" s="10">
        <f ca="1">AK21</f>
        <v>5</v>
      </c>
      <c r="AU21" s="15" t="s">
        <v>0</v>
      </c>
      <c r="AV21" s="10">
        <f ca="1">AL21</f>
        <v>4</v>
      </c>
      <c r="AW21" s="9" t="s">
        <v>81</v>
      </c>
      <c r="AY21" s="9">
        <v>3</v>
      </c>
      <c r="AZ21" s="9">
        <v>11</v>
      </c>
      <c r="BA21" s="9">
        <v>39</v>
      </c>
      <c r="BB21" s="9">
        <f ca="1">INT(RAND()*(BA21-AZ21+1)+AZ21)</f>
        <v>22</v>
      </c>
      <c r="BC21" s="9">
        <f ca="1">INT(RAND()*(BA21-AZ21+1)+AZ21)</f>
        <v>13</v>
      </c>
      <c r="BD21" s="9">
        <f ca="1">INT(RAND()*(BA21-AZ21+1)+AZ21)</f>
        <v>39</v>
      </c>
      <c r="BE21" s="9">
        <f ca="1">INT(RAND()*(BA21-AZ21+1)+AZ21)</f>
        <v>17</v>
      </c>
      <c r="BF21" s="9">
        <f ca="1">(BB21+BC21)*(BD21+BE21)</f>
        <v>1960</v>
      </c>
      <c r="BG21" s="9" t="str">
        <f ca="1">"("&amp;BI21&amp;" + "&amp;BK21&amp;BL21&amp;BM21&amp;" + "&amp;BO21&amp;")"</f>
        <v>(22 + 13) × (39 + 17)</v>
      </c>
      <c r="BH21" s="36" t="s">
        <v>80</v>
      </c>
      <c r="BI21" s="10">
        <f ca="1">BB21</f>
        <v>22</v>
      </c>
      <c r="BJ21" s="15" t="s">
        <v>0</v>
      </c>
      <c r="BK21" s="10">
        <f ca="1">BC21</f>
        <v>13</v>
      </c>
      <c r="BL21" s="11" t="s">
        <v>452</v>
      </c>
      <c r="BM21" s="10">
        <f ca="1">BD21</f>
        <v>39</v>
      </c>
      <c r="BN21" s="15" t="s">
        <v>0</v>
      </c>
      <c r="BO21" s="10">
        <f ca="1">BE21</f>
        <v>17</v>
      </c>
      <c r="BP21" s="9" t="s">
        <v>81</v>
      </c>
      <c r="BR21" s="9">
        <v>4</v>
      </c>
      <c r="BS21" s="9">
        <v>41</v>
      </c>
      <c r="BT21" s="9">
        <v>65</v>
      </c>
      <c r="BU21" s="9">
        <f ca="1">INT(RAND()*(BT21-BS21+1)+BS21)</f>
        <v>48</v>
      </c>
      <c r="BV21" s="9">
        <f ca="1">INT(RAND()*(BT21-BS21+1)+BS21)</f>
        <v>56</v>
      </c>
      <c r="BW21" s="9">
        <f ca="1">INT(RAND()*(BT21-BS21+1)+BS21)</f>
        <v>63</v>
      </c>
      <c r="BX21" s="9">
        <f ca="1">INT(RAND()*(BT21-BS21+1)+BS21)</f>
        <v>47</v>
      </c>
      <c r="BY21" s="9">
        <f ca="1">(BU21+BV21)*(BW21+BX21)</f>
        <v>11440</v>
      </c>
      <c r="BZ21" s="9" t="str">
        <f ca="1">"("&amp;CB21&amp;" + "&amp;CD21&amp;CE21&amp;CF21&amp;" + "&amp;CH21&amp;")"</f>
        <v>(48 + 56) × (63 + 47)</v>
      </c>
      <c r="CA21" s="36" t="s">
        <v>80</v>
      </c>
      <c r="CB21" s="10">
        <f ca="1">BU21</f>
        <v>48</v>
      </c>
      <c r="CC21" s="15" t="s">
        <v>0</v>
      </c>
      <c r="CD21" s="10">
        <f ca="1">BV21</f>
        <v>56</v>
      </c>
      <c r="CE21" s="11" t="s">
        <v>452</v>
      </c>
      <c r="CF21" s="10">
        <f ca="1">BW21</f>
        <v>63</v>
      </c>
      <c r="CG21" s="15" t="s">
        <v>0</v>
      </c>
      <c r="CH21" s="10">
        <f ca="1">BX21</f>
        <v>47</v>
      </c>
      <c r="CI21" s="9" t="s">
        <v>81</v>
      </c>
      <c r="CK21" s="9">
        <v>5</v>
      </c>
      <c r="CL21" s="9">
        <v>111</v>
      </c>
      <c r="CM21" s="9">
        <v>999</v>
      </c>
      <c r="CN21" s="9">
        <v>35</v>
      </c>
      <c r="CO21" s="9">
        <v>64</v>
      </c>
      <c r="CP21" s="9">
        <f ca="1">INT(RAND()*(CM21-CL21+1)+CL21)</f>
        <v>405</v>
      </c>
      <c r="CQ21" s="9">
        <f ca="1">INT(RAND()*(CM21-CL21+1)+CL21)</f>
        <v>720</v>
      </c>
      <c r="CR21" s="9">
        <f ca="1">INT(RAND()*(CO21-CN21+1)+CN21)</f>
        <v>59</v>
      </c>
      <c r="CS21" s="9">
        <f ca="1">INT(RAND()*(CO21-CN21+1)+CN21)</f>
        <v>38</v>
      </c>
      <c r="CT21" s="9">
        <f ca="1">CP21+CQ21</f>
        <v>1125</v>
      </c>
      <c r="CU21" s="9">
        <f ca="1">CR21+CS21</f>
        <v>97</v>
      </c>
      <c r="CV21" s="9">
        <f ca="1">INT(CT21/CU21)+1</f>
        <v>12</v>
      </c>
      <c r="CW21" s="9">
        <f ca="1">CV21*CU21</f>
        <v>1164</v>
      </c>
      <c r="CX21" s="9">
        <f ca="1">IF(CW21-CP21&gt;999,CW21-CP21-CU21,CW21-CP21)</f>
        <v>759</v>
      </c>
      <c r="CY21" s="9">
        <f ca="1">IF(CX21+CP21=CW21,CV21,CV21-1)</f>
        <v>12</v>
      </c>
      <c r="CZ21" s="36" t="s">
        <v>80</v>
      </c>
      <c r="DA21" s="10">
        <f ca="1">CP21</f>
        <v>405</v>
      </c>
      <c r="DB21" s="15" t="s">
        <v>0</v>
      </c>
      <c r="DC21" s="10">
        <f ca="1">CX21</f>
        <v>759</v>
      </c>
      <c r="DD21" s="11" t="s">
        <v>387</v>
      </c>
      <c r="DE21" s="10">
        <f ca="1">CR21</f>
        <v>59</v>
      </c>
      <c r="DF21" s="15" t="s">
        <v>0</v>
      </c>
      <c r="DG21" s="10">
        <f ca="1">CS21</f>
        <v>38</v>
      </c>
      <c r="DH21" s="9" t="s">
        <v>81</v>
      </c>
      <c r="DJ21" s="9">
        <v>6</v>
      </c>
      <c r="DK21" s="9">
        <v>481</v>
      </c>
      <c r="DL21" s="9">
        <v>999</v>
      </c>
      <c r="DM21" s="9">
        <v>51</v>
      </c>
      <c r="DN21" s="9">
        <v>99</v>
      </c>
      <c r="DO21" s="9">
        <v>2</v>
      </c>
      <c r="DP21" s="9">
        <v>9</v>
      </c>
      <c r="DQ21" s="9">
        <f ca="1">INT(RAND()*(DN21-DM21+1)+DM21)</f>
        <v>93</v>
      </c>
      <c r="DR21" s="9">
        <f ca="1">INT(RAND()*(DP21-DO21+1)+DO21)</f>
        <v>2</v>
      </c>
      <c r="DS21" s="9">
        <f ca="1">INT(RAND()*(DN21-DM21+1)+DM21)</f>
        <v>65</v>
      </c>
      <c r="DT21" s="9">
        <f ca="1">INT(RAND()*(DL21-DK21+1)+DK21)</f>
        <v>520</v>
      </c>
      <c r="DU21" s="9">
        <f ca="1">INT(RAND()*(DN21-DM21+1)+DM21)</f>
        <v>56</v>
      </c>
      <c r="DV21" s="9">
        <f ca="1">(DQ21+(DR21*DS21))*(DT21-DU21)</f>
        <v>103472</v>
      </c>
      <c r="DW21" s="9" t="str">
        <f ca="1">"("&amp;DY21&amp;DZ21&amp;EA21&amp;" x "&amp;EC21&amp;ED21&amp;EE21&amp;EF21&amp;EG21&amp;")"</f>
        <v>(93+  (2 x 65)) × (520 – 56)</v>
      </c>
      <c r="DX21" s="36" t="s">
        <v>80</v>
      </c>
      <c r="DY21" s="10">
        <f ca="1">DQ21</f>
        <v>93</v>
      </c>
      <c r="DZ21" s="15" t="s">
        <v>82</v>
      </c>
      <c r="EA21" s="15">
        <f ca="1">DR21</f>
        <v>2</v>
      </c>
      <c r="EB21" s="35" t="s">
        <v>451</v>
      </c>
      <c r="EC21" s="15">
        <f ca="1">DS21</f>
        <v>65</v>
      </c>
      <c r="ED21" s="35" t="s">
        <v>453</v>
      </c>
      <c r="EE21" s="10">
        <f ca="1">DT21</f>
        <v>520</v>
      </c>
      <c r="EF21" s="81" t="s">
        <v>455</v>
      </c>
      <c r="EG21" s="10">
        <f ca="1">DU21</f>
        <v>56</v>
      </c>
      <c r="EH21" s="9" t="s">
        <v>81</v>
      </c>
      <c r="EJ21" s="9">
        <v>7</v>
      </c>
      <c r="EK21" s="9">
        <v>125</v>
      </c>
      <c r="EL21" s="9">
        <v>999</v>
      </c>
      <c r="EM21" s="9">
        <v>11</v>
      </c>
      <c r="EN21" s="9">
        <v>99</v>
      </c>
      <c r="EO21" s="9">
        <v>2</v>
      </c>
      <c r="EP21" s="9">
        <v>9</v>
      </c>
      <c r="EQ21" s="9">
        <f ca="1">IF(ER21&gt;999,ER21-ET21,IF(ER21&lt;125,ER21+ET21,ER21))</f>
        <v>666</v>
      </c>
      <c r="ER21" s="9">
        <f ca="1">EX21*ET21+ES21</f>
        <v>666</v>
      </c>
      <c r="ES21" s="9">
        <f ca="1">INT(RAND()*(EP21-EO21+1)+EO21)</f>
        <v>8</v>
      </c>
      <c r="ET21" s="9">
        <f ca="1">INT(RAND()*(EN21-EM21+1)+EM21)</f>
        <v>47</v>
      </c>
      <c r="EU21" s="9">
        <f ca="1">INT(RAND()*(EL21-EK21+1)+EK21)</f>
        <v>574</v>
      </c>
      <c r="EV21" s="9">
        <f ca="1">INT(RAND()*(EL21-EK21+1)+EK21)</f>
        <v>180</v>
      </c>
      <c r="EW21" s="9">
        <f ca="1">EY21-ES21</f>
        <v>674</v>
      </c>
      <c r="EX21" s="9">
        <f ca="1">INT(EW21/ET21)</f>
        <v>14</v>
      </c>
      <c r="EY21" s="9">
        <f ca="1">INT(RAND()*(EL21-EK21+1)+EK21)</f>
        <v>682</v>
      </c>
      <c r="EZ21" s="9">
        <f ca="1">((EQ21-ES21)/ET21)*(EU21+EV21)</f>
        <v>10556</v>
      </c>
      <c r="FA21" s="9" t="str">
        <f ca="1">FB21&amp;FC21&amp;FD21&amp;FE21&amp;FF21&amp;FG21&amp;FH21&amp;FI21&amp;" + "&amp;FK21&amp;FL21</f>
        <v>((666 – 8) ÷ 47) × (574 + 180)</v>
      </c>
      <c r="FB21" s="36" t="s">
        <v>83</v>
      </c>
      <c r="FC21" s="15">
        <f ca="1">EQ21</f>
        <v>666</v>
      </c>
      <c r="FD21" s="81" t="s">
        <v>455</v>
      </c>
      <c r="FE21" s="10">
        <f ca="1">ES21</f>
        <v>8</v>
      </c>
      <c r="FF21" s="35" t="s">
        <v>388</v>
      </c>
      <c r="FG21" s="15">
        <f ca="1">ET21</f>
        <v>47</v>
      </c>
      <c r="FH21" s="35" t="s">
        <v>452</v>
      </c>
      <c r="FI21" s="10">
        <f ca="1">EU21</f>
        <v>574</v>
      </c>
      <c r="FJ21" s="10" t="s">
        <v>0</v>
      </c>
      <c r="FK21" s="10">
        <f ca="1">EV21</f>
        <v>180</v>
      </c>
      <c r="FL21" s="9" t="s">
        <v>81</v>
      </c>
      <c r="FN21" s="9">
        <v>8</v>
      </c>
      <c r="FO21" s="9">
        <v>125</v>
      </c>
      <c r="FP21" s="9">
        <v>999</v>
      </c>
      <c r="FQ21" s="9">
        <v>11</v>
      </c>
      <c r="FR21" s="9">
        <v>99</v>
      </c>
      <c r="FS21" s="9">
        <v>1111</v>
      </c>
      <c r="FT21" s="9">
        <v>9999</v>
      </c>
      <c r="FU21" s="9">
        <f ca="1">INT(RAND()*(FP21-FO21+1)+FO21)</f>
        <v>647</v>
      </c>
      <c r="FV21" s="9">
        <f ca="1">INT(RAND()*(FR21-FQ21+1)+FQ21)</f>
        <v>94</v>
      </c>
      <c r="FW21" s="9">
        <f ca="1">INT(RAND()*(FR21-FQ21+1)+FQ21)</f>
        <v>92</v>
      </c>
      <c r="FX21" s="9">
        <f ca="1">INT(RAND()*(FT21-FS21+1)+FS21)</f>
        <v>8297</v>
      </c>
      <c r="FY21" s="9">
        <f ca="1">INT(RAND()*(FP21-FO21+1)+FO21)</f>
        <v>672</v>
      </c>
      <c r="FZ21" s="9">
        <f ca="1">FU21-FV21</f>
        <v>553</v>
      </c>
      <c r="GA21" s="9">
        <f ca="1">INT(FZ21/FW21)</f>
        <v>6</v>
      </c>
      <c r="GB21" s="9">
        <f ca="1">GA21*FW21+FV21</f>
        <v>646</v>
      </c>
      <c r="GC21" s="9">
        <f ca="1">((GD21-FV21)/FW21)*(FX21+FY21)</f>
        <v>53814</v>
      </c>
      <c r="GD21" s="9">
        <f ca="1">IF(GB21&gt;999,GB21-FW21,IF(GB21&lt;125,GB21+FW21,GB21))</f>
        <v>646</v>
      </c>
      <c r="GE21" s="36" t="s">
        <v>83</v>
      </c>
      <c r="GF21" s="15">
        <f ca="1">GD21</f>
        <v>646</v>
      </c>
      <c r="GG21" s="81" t="s">
        <v>455</v>
      </c>
      <c r="GH21" s="10">
        <f ca="1">FV21</f>
        <v>94</v>
      </c>
      <c r="GI21" s="145" t="s">
        <v>389</v>
      </c>
      <c r="GJ21" s="15">
        <f ca="1">FW21</f>
        <v>92</v>
      </c>
      <c r="GK21" s="35" t="s">
        <v>452</v>
      </c>
      <c r="GL21" s="10">
        <f ca="1">FX21</f>
        <v>8297</v>
      </c>
      <c r="GM21" s="10" t="s">
        <v>0</v>
      </c>
      <c r="GN21" s="10">
        <f ca="1">FY21</f>
        <v>672</v>
      </c>
      <c r="GO21" s="9" t="s">
        <v>81</v>
      </c>
      <c r="GQ21" s="9">
        <v>9</v>
      </c>
      <c r="GR21" s="9">
        <v>5001</v>
      </c>
      <c r="GS21" s="9">
        <v>7299</v>
      </c>
      <c r="GT21" s="9">
        <v>11</v>
      </c>
      <c r="GU21" s="9">
        <v>99</v>
      </c>
      <c r="GV21" s="9">
        <v>1111</v>
      </c>
      <c r="GW21" s="9">
        <v>9999</v>
      </c>
      <c r="GX21" s="9">
        <f ca="1">INT(RAND()*(GW21-GV21+1)+GV21)</f>
        <v>7960</v>
      </c>
      <c r="GY21" s="9">
        <f ca="1">INT(RAND()*(GU21-GT21+1)+GT21)</f>
        <v>36</v>
      </c>
      <c r="GZ21" s="9">
        <f ca="1">INT(RAND()*(GU21-GT21+1)+GT21)</f>
        <v>29</v>
      </c>
      <c r="HA21" s="9">
        <f ca="1">INT(RAND()*(GW21-GV21+1)+GV21)</f>
        <v>3498</v>
      </c>
      <c r="HB21" s="9">
        <f ca="1">INT(RAND()*(GW21-GV21+1)+GV21)</f>
        <v>8903</v>
      </c>
      <c r="HC21" s="9">
        <f ca="1">GX21-GY21</f>
        <v>7924</v>
      </c>
      <c r="HD21" s="9">
        <f ca="1">INT(HC21/GZ21)</f>
        <v>273</v>
      </c>
      <c r="HE21" s="9">
        <f ca="1">HD21*GZ21+GY21</f>
        <v>7953</v>
      </c>
      <c r="HF21" s="9">
        <f ca="1">((HE21-GY21)/GZ21)*(HA21+HB21)</f>
        <v>3385473</v>
      </c>
      <c r="HG21" s="9" t="str">
        <f ca="1">HH21&amp;HI21&amp;HJ21&amp;HK21&amp;HL21&amp;HM21&amp;HN21&amp;HO21&amp;" + "&amp;HQ21&amp;HR21</f>
        <v>((7953 – 36) ÷ 29) × (3498 + 8903)</v>
      </c>
      <c r="HH21" s="36" t="s">
        <v>83</v>
      </c>
      <c r="HI21" s="15">
        <f ca="1">HE21</f>
        <v>7953</v>
      </c>
      <c r="HJ21" s="81" t="s">
        <v>455</v>
      </c>
      <c r="HK21" s="10">
        <f ca="1">GY21</f>
        <v>36</v>
      </c>
      <c r="HL21" s="145" t="s">
        <v>389</v>
      </c>
      <c r="HM21" s="15">
        <f ca="1">GZ21</f>
        <v>29</v>
      </c>
      <c r="HN21" s="35" t="s">
        <v>452</v>
      </c>
      <c r="HO21" s="10">
        <f ca="1">HA21</f>
        <v>3498</v>
      </c>
      <c r="HP21" s="10" t="s">
        <v>0</v>
      </c>
      <c r="HQ21" s="10">
        <f ca="1">HB21</f>
        <v>8903</v>
      </c>
      <c r="HR21" s="9" t="s">
        <v>81</v>
      </c>
      <c r="HT21" s="9">
        <v>10</v>
      </c>
      <c r="HU21" s="9">
        <v>111</v>
      </c>
      <c r="HV21" s="9">
        <v>499</v>
      </c>
      <c r="HW21" s="9">
        <v>11</v>
      </c>
      <c r="HX21" s="9">
        <v>99</v>
      </c>
      <c r="HY21" s="9">
        <v>1111</v>
      </c>
      <c r="HZ21" s="9">
        <v>9999</v>
      </c>
      <c r="IA21" s="9">
        <f ca="1">INT(RAND()*(HZ21-HY21+1)+HY21)</f>
        <v>1135</v>
      </c>
      <c r="IB21" s="9">
        <f ca="1">INT(RAND()*(HV21-HU21+1)+HU21)</f>
        <v>119</v>
      </c>
      <c r="IC21" s="9">
        <f ca="1">INT(RAND()*(HX21-HW21+1)+HW21)</f>
        <v>22</v>
      </c>
      <c r="ID21" s="9">
        <f ca="1">INT(RAND()*(HZ21-HY21+1)+HY21)</f>
        <v>7195</v>
      </c>
      <c r="IE21" s="9">
        <f ca="1">INT(RAND()*(HV21-HU21+1)+HU21)</f>
        <v>323</v>
      </c>
      <c r="IF21" s="9">
        <f ca="1">INT(RAND()*(HV21-HU21+1)+HU21)</f>
        <v>300</v>
      </c>
      <c r="IG21" s="9">
        <f ca="1">IA21-IB21</f>
        <v>1016</v>
      </c>
      <c r="IH21" s="9">
        <f ca="1">INT(IG21/IC21)</f>
        <v>46</v>
      </c>
      <c r="II21" s="9">
        <f ca="1">IH21*IC21+IB21</f>
        <v>1131</v>
      </c>
      <c r="IJ21" s="9">
        <f ca="1">((II21-IB21)/IC21)*(ID21+IE21+IF21)</f>
        <v>359628</v>
      </c>
      <c r="IK21" s="9" t="str">
        <f ca="1">IL21&amp;IM21&amp;IN21&amp;IO21&amp;IP21&amp;IQ21&amp;IR21&amp;IS21&amp;" + "&amp;IU21&amp;" + "&amp;IW21&amp;IX21</f>
        <v>((1131 – 119) ÷ 22) × (7195 + 323 + 300)</v>
      </c>
      <c r="IL21" s="7" t="s">
        <v>83</v>
      </c>
      <c r="IM21" s="9">
        <f ca="1">II21</f>
        <v>1131</v>
      </c>
      <c r="IN21" s="81" t="s">
        <v>455</v>
      </c>
      <c r="IO21" s="10">
        <f ca="1">IB21</f>
        <v>119</v>
      </c>
      <c r="IP21" s="35" t="s">
        <v>389</v>
      </c>
      <c r="IQ21" s="10">
        <f ca="1">IC21</f>
        <v>22</v>
      </c>
      <c r="IR21" s="35" t="s">
        <v>452</v>
      </c>
      <c r="IS21" s="10">
        <f ca="1">ID21</f>
        <v>7195</v>
      </c>
      <c r="IT21" s="10" t="s">
        <v>0</v>
      </c>
      <c r="IU21" s="9">
        <f ca="1">IE21</f>
        <v>323</v>
      </c>
      <c r="IV21" s="10" t="s">
        <v>0</v>
      </c>
      <c r="IW21" s="9">
        <f ca="1">IF21</f>
        <v>300</v>
      </c>
      <c r="IX21" s="9" t="s">
        <v>81</v>
      </c>
      <c r="JC21" s="11">
        <f>IF(AC21&lt;3,0,IF(AC21&gt;4,0,1))</f>
        <v>1</v>
      </c>
      <c r="JD21" s="11">
        <f>JF21+0.5*JF21*JC21</f>
        <v>6</v>
      </c>
      <c r="JE21" s="11">
        <f>IF(JD21&gt;INT(JD21),JD21+0.5,JD21)</f>
        <v>6</v>
      </c>
      <c r="JF21" s="75">
        <f>AC21+T21</f>
        <v>4</v>
      </c>
    </row>
    <row r="22" spans="2:266" ht="16.5" customHeight="1" x14ac:dyDescent="0.25">
      <c r="B22" s="71"/>
      <c r="C22" s="71"/>
      <c r="D22" s="71"/>
      <c r="E22" s="77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154"/>
      <c r="Q22" s="71"/>
      <c r="R22" s="75"/>
      <c r="AS22" s="11"/>
      <c r="BL22" s="11"/>
      <c r="CE22" s="11"/>
      <c r="CZ22" s="9" t="str">
        <f ca="1">"("&amp;DA21&amp;" + "&amp;DC21&amp;DD21&amp;DE21&amp;" + "&amp;DG21&amp;")"</f>
        <v>(405 + 759) ÷ (59 + 38)</v>
      </c>
      <c r="EB22" s="11"/>
      <c r="ED22" s="11"/>
      <c r="FH22" s="11"/>
      <c r="GE22" s="9" t="str">
        <f ca="1">GE21&amp;GF21&amp;GG21&amp;GH21&amp;GI21&amp;GJ21&amp;GK21&amp;GL21&amp;" + "&amp;GN21&amp;")"</f>
        <v>((646 – 94) ÷ 92) × (8297 + 672)</v>
      </c>
      <c r="GK22" s="11"/>
      <c r="HN22" s="11"/>
      <c r="IR22" s="11"/>
      <c r="JC22" s="11"/>
      <c r="JD22" s="11"/>
      <c r="JE22" s="11"/>
      <c r="JF22" s="11"/>
    </row>
    <row r="23" spans="2:266" ht="16.5" customHeight="1" thickBot="1" x14ac:dyDescent="0.3">
      <c r="B23" s="95" t="str">
        <f ca="1">IF(AC23=2,AN23,IF(AC23=3,BG23,IF(AC23=4,BZ23,IF(AC23=5,CZ24,IF(AC23=6,DW23,IF(AC23=7,FA23,IF(AC23=8,GE24,IF(AC23=9,HG23,IK23))))))))</f>
        <v>(64 + 45) × (54 + 61)</v>
      </c>
      <c r="C23" s="91"/>
      <c r="D23" s="91"/>
      <c r="E23" s="91"/>
      <c r="F23" s="91"/>
      <c r="G23" s="91"/>
      <c r="H23" s="91"/>
      <c r="I23" s="91"/>
      <c r="J23" s="91"/>
      <c r="K23" s="81"/>
      <c r="L23" s="81"/>
      <c r="M23" s="71"/>
      <c r="N23" s="71"/>
      <c r="O23" s="96" t="s">
        <v>1</v>
      </c>
      <c r="P23" s="159">
        <f ca="1">IF(AC23=2,AM23,IF(AC23=3,BF23,IF(AC23=4,BY23,IF(AC23=5,CY23,IF(AC23=6,DV23,IF(AC23=7,EZ23,IF(AC23=8,GC23,IF(AC23=9,HF23,IJ23))))))))</f>
        <v>12535</v>
      </c>
      <c r="Q23" s="71"/>
      <c r="R23" s="75">
        <f>JE23</f>
        <v>6</v>
      </c>
      <c r="T23" s="147">
        <v>0</v>
      </c>
      <c r="AB23" s="147">
        <f>AB21+1</f>
        <v>10</v>
      </c>
      <c r="AC23" s="147">
        <f>INT(0.5+(AC$2/19*(AB23-1)))+X$2</f>
        <v>4</v>
      </c>
      <c r="AF23" s="9">
        <v>2</v>
      </c>
      <c r="AG23" s="9">
        <v>2</v>
      </c>
      <c r="AH23" s="9">
        <v>9</v>
      </c>
      <c r="AI23" s="9">
        <f ca="1">INT(RAND()*(AH23-AG23+1)+AG23)</f>
        <v>5</v>
      </c>
      <c r="AJ23" s="9">
        <f ca="1">INT(RAND()*(AH23-AG23+1)+AG23)</f>
        <v>8</v>
      </c>
      <c r="AK23" s="9">
        <f ca="1">INT(RAND()*(AH23-AG23+1)+AG23)</f>
        <v>8</v>
      </c>
      <c r="AL23" s="9">
        <f ca="1">INT(RAND()*(AH23-AG23+1)+AG23)</f>
        <v>7</v>
      </c>
      <c r="AM23" s="9">
        <f ca="1">(AI23+AJ23)*(AK23+AL23)</f>
        <v>195</v>
      </c>
      <c r="AN23" s="9" t="str">
        <f ca="1">"("&amp;AP23&amp;" + "&amp;AR23&amp;AS23&amp;AT23&amp;" + "&amp;AV23&amp;")"</f>
        <v>(5 + 8) × (8 + 7)</v>
      </c>
      <c r="AO23" s="36" t="s">
        <v>80</v>
      </c>
      <c r="AP23" s="10">
        <f ca="1">AI23</f>
        <v>5</v>
      </c>
      <c r="AQ23" s="15" t="s">
        <v>0</v>
      </c>
      <c r="AR23" s="10">
        <f ca="1">AJ23</f>
        <v>8</v>
      </c>
      <c r="AS23" s="11" t="s">
        <v>452</v>
      </c>
      <c r="AT23" s="10">
        <f ca="1">AK23</f>
        <v>8</v>
      </c>
      <c r="AU23" s="15" t="s">
        <v>0</v>
      </c>
      <c r="AV23" s="10">
        <f ca="1">AL23</f>
        <v>7</v>
      </c>
      <c r="AW23" s="9" t="s">
        <v>81</v>
      </c>
      <c r="AY23" s="9">
        <v>3</v>
      </c>
      <c r="AZ23" s="9">
        <v>11</v>
      </c>
      <c r="BA23" s="9">
        <v>39</v>
      </c>
      <c r="BB23" s="9">
        <f ca="1">INT(RAND()*(BA23-AZ23+1)+AZ23)</f>
        <v>16</v>
      </c>
      <c r="BC23" s="9">
        <f ca="1">INT(RAND()*(BA23-AZ23+1)+AZ23)</f>
        <v>26</v>
      </c>
      <c r="BD23" s="9">
        <f ca="1">INT(RAND()*(BA23-AZ23+1)+AZ23)</f>
        <v>14</v>
      </c>
      <c r="BE23" s="9">
        <f ca="1">INT(RAND()*(BA23-AZ23+1)+AZ23)</f>
        <v>23</v>
      </c>
      <c r="BF23" s="9">
        <f ca="1">(BB23+BC23)*(BD23+BE23)</f>
        <v>1554</v>
      </c>
      <c r="BG23" s="9" t="str">
        <f ca="1">"("&amp;BI23&amp;" + "&amp;BK23&amp;BL23&amp;BM23&amp;" + "&amp;BO23&amp;")"</f>
        <v>(16 + 26) × (14 + 23)</v>
      </c>
      <c r="BH23" s="36" t="s">
        <v>80</v>
      </c>
      <c r="BI23" s="10">
        <f ca="1">BB23</f>
        <v>16</v>
      </c>
      <c r="BJ23" s="15" t="s">
        <v>0</v>
      </c>
      <c r="BK23" s="10">
        <f ca="1">BC23</f>
        <v>26</v>
      </c>
      <c r="BL23" s="11" t="s">
        <v>452</v>
      </c>
      <c r="BM23" s="10">
        <f ca="1">BD23</f>
        <v>14</v>
      </c>
      <c r="BN23" s="15" t="s">
        <v>0</v>
      </c>
      <c r="BO23" s="10">
        <f ca="1">BE23</f>
        <v>23</v>
      </c>
      <c r="BP23" s="9" t="s">
        <v>81</v>
      </c>
      <c r="BR23" s="9">
        <v>4</v>
      </c>
      <c r="BS23" s="9">
        <v>41</v>
      </c>
      <c r="BT23" s="9">
        <v>65</v>
      </c>
      <c r="BU23" s="9">
        <f ca="1">INT(RAND()*(BT23-BS23+1)+BS23)</f>
        <v>64</v>
      </c>
      <c r="BV23" s="9">
        <f ca="1">INT(RAND()*(BT23-BS23+1)+BS23)</f>
        <v>45</v>
      </c>
      <c r="BW23" s="9">
        <f ca="1">INT(RAND()*(BT23-BS23+1)+BS23)</f>
        <v>54</v>
      </c>
      <c r="BX23" s="9">
        <f ca="1">INT(RAND()*(BT23-BS23+1)+BS23)</f>
        <v>61</v>
      </c>
      <c r="BY23" s="9">
        <f ca="1">(BU23+BV23)*(BW23+BX23)</f>
        <v>12535</v>
      </c>
      <c r="BZ23" s="9" t="str">
        <f ca="1">"("&amp;CB23&amp;" + "&amp;CD23&amp;CE23&amp;CF23&amp;" + "&amp;CH23&amp;")"</f>
        <v>(64 + 45) × (54 + 61)</v>
      </c>
      <c r="CA23" s="36" t="s">
        <v>80</v>
      </c>
      <c r="CB23" s="10">
        <f ca="1">BU23</f>
        <v>64</v>
      </c>
      <c r="CC23" s="15" t="s">
        <v>0</v>
      </c>
      <c r="CD23" s="10">
        <f ca="1">BV23</f>
        <v>45</v>
      </c>
      <c r="CE23" s="11" t="s">
        <v>452</v>
      </c>
      <c r="CF23" s="10">
        <f ca="1">BW23</f>
        <v>54</v>
      </c>
      <c r="CG23" s="15" t="s">
        <v>0</v>
      </c>
      <c r="CH23" s="10">
        <f ca="1">BX23</f>
        <v>61</v>
      </c>
      <c r="CI23" s="9" t="s">
        <v>81</v>
      </c>
      <c r="CK23" s="9">
        <v>5</v>
      </c>
      <c r="CL23" s="9">
        <v>111</v>
      </c>
      <c r="CM23" s="9">
        <v>999</v>
      </c>
      <c r="CN23" s="9">
        <v>35</v>
      </c>
      <c r="CO23" s="9">
        <v>64</v>
      </c>
      <c r="CP23" s="9">
        <f ca="1">INT(RAND()*(CM23-CL23+1)+CL23)</f>
        <v>114</v>
      </c>
      <c r="CQ23" s="9">
        <f ca="1">INT(RAND()*(CM23-CL23+1)+CL23)</f>
        <v>329</v>
      </c>
      <c r="CR23" s="9">
        <f ca="1">INT(RAND()*(CO23-CN23+1)+CN23)</f>
        <v>64</v>
      </c>
      <c r="CS23" s="9">
        <f ca="1">INT(RAND()*(CO23-CN23+1)+CN23)</f>
        <v>57</v>
      </c>
      <c r="CT23" s="9">
        <f ca="1">CP23+CQ23</f>
        <v>443</v>
      </c>
      <c r="CU23" s="9">
        <f ca="1">CR23+CS23</f>
        <v>121</v>
      </c>
      <c r="CV23" s="9">
        <f ca="1">INT(CT23/CU23)+1</f>
        <v>4</v>
      </c>
      <c r="CW23" s="9">
        <f ca="1">CV23*CU23</f>
        <v>484</v>
      </c>
      <c r="CX23" s="9">
        <f ca="1">IF(CW23-CP23&gt;999,CW23-CP23-CU23,CW23-CP23)</f>
        <v>370</v>
      </c>
      <c r="CY23" s="9">
        <f ca="1">IF(CX23+CP23=CW23,CV23,CV23-1)</f>
        <v>4</v>
      </c>
      <c r="CZ23" s="36" t="s">
        <v>80</v>
      </c>
      <c r="DA23" s="10">
        <f ca="1">CP23</f>
        <v>114</v>
      </c>
      <c r="DB23" s="15" t="s">
        <v>0</v>
      </c>
      <c r="DC23" s="10">
        <f ca="1">CX23</f>
        <v>370</v>
      </c>
      <c r="DD23" s="11" t="s">
        <v>387</v>
      </c>
      <c r="DE23" s="10">
        <f ca="1">CR23</f>
        <v>64</v>
      </c>
      <c r="DF23" s="15" t="s">
        <v>0</v>
      </c>
      <c r="DG23" s="10">
        <f ca="1">CS23</f>
        <v>57</v>
      </c>
      <c r="DH23" s="9" t="s">
        <v>81</v>
      </c>
      <c r="DJ23" s="9">
        <v>6</v>
      </c>
      <c r="DK23" s="9">
        <v>481</v>
      </c>
      <c r="DL23" s="9">
        <v>999</v>
      </c>
      <c r="DM23" s="9">
        <v>51</v>
      </c>
      <c r="DN23" s="9">
        <v>99</v>
      </c>
      <c r="DO23" s="9">
        <v>2</v>
      </c>
      <c r="DP23" s="9">
        <v>9</v>
      </c>
      <c r="DQ23" s="9">
        <f ca="1">INT(RAND()*(DN23-DM23+1)+DM23)</f>
        <v>78</v>
      </c>
      <c r="DR23" s="9">
        <f ca="1">INT(RAND()*(DP23-DO23+1)+DO23)</f>
        <v>3</v>
      </c>
      <c r="DS23" s="9">
        <f ca="1">INT(RAND()*(DN23-DM23+1)+DM23)</f>
        <v>87</v>
      </c>
      <c r="DT23" s="9">
        <f ca="1">INT(RAND()*(DL23-DK23+1)+DK23)</f>
        <v>731</v>
      </c>
      <c r="DU23" s="9">
        <f ca="1">INT(RAND()*(DN23-DM23+1)+DM23)</f>
        <v>82</v>
      </c>
      <c r="DV23" s="9">
        <f ca="1">(DQ23+(DR23*DS23))*(DT23-DU23)</f>
        <v>220011</v>
      </c>
      <c r="DW23" s="9" t="str">
        <f ca="1">"("&amp;DY23&amp;DZ23&amp;EA23&amp;" x "&amp;EC23&amp;ED23&amp;EE23&amp;EF23&amp;EG23&amp;")"</f>
        <v>(78+  (3 x 87)) × (731 – 82)</v>
      </c>
      <c r="DX23" s="36" t="s">
        <v>80</v>
      </c>
      <c r="DY23" s="10">
        <f ca="1">DQ23</f>
        <v>78</v>
      </c>
      <c r="DZ23" s="15" t="s">
        <v>82</v>
      </c>
      <c r="EA23" s="15">
        <f ca="1">DR23</f>
        <v>3</v>
      </c>
      <c r="EB23" s="35" t="s">
        <v>451</v>
      </c>
      <c r="EC23" s="15">
        <f ca="1">DS23</f>
        <v>87</v>
      </c>
      <c r="ED23" s="35" t="s">
        <v>453</v>
      </c>
      <c r="EE23" s="10">
        <f ca="1">DT23</f>
        <v>731</v>
      </c>
      <c r="EF23" s="81" t="s">
        <v>455</v>
      </c>
      <c r="EG23" s="10">
        <f ca="1">DU23</f>
        <v>82</v>
      </c>
      <c r="EH23" s="9" t="s">
        <v>81</v>
      </c>
      <c r="EJ23" s="9">
        <v>7</v>
      </c>
      <c r="EK23" s="9">
        <v>125</v>
      </c>
      <c r="EL23" s="9">
        <v>999</v>
      </c>
      <c r="EM23" s="9">
        <v>11</v>
      </c>
      <c r="EN23" s="9">
        <v>99</v>
      </c>
      <c r="EO23" s="9">
        <v>2</v>
      </c>
      <c r="EP23" s="9">
        <v>9</v>
      </c>
      <c r="EQ23" s="9">
        <f ca="1">IF(ER23&gt;999,ER23-ET23,IF(ER23&lt;125,ER23+ET23,ER23))</f>
        <v>194</v>
      </c>
      <c r="ER23" s="9">
        <f ca="1">EX23*ET23+ES23</f>
        <v>100</v>
      </c>
      <c r="ES23" s="9">
        <f ca="1">INT(RAND()*(EP23-EO23+1)+EO23)</f>
        <v>6</v>
      </c>
      <c r="ET23" s="9">
        <f ca="1">INT(RAND()*(EN23-EM23+1)+EM23)</f>
        <v>94</v>
      </c>
      <c r="EU23" s="9">
        <f ca="1">INT(RAND()*(EL23-EK23+1)+EK23)</f>
        <v>402</v>
      </c>
      <c r="EV23" s="9">
        <f ca="1">INT(RAND()*(EL23-EK23+1)+EK23)</f>
        <v>923</v>
      </c>
      <c r="EW23" s="9">
        <f ca="1">EY23-ES23</f>
        <v>121</v>
      </c>
      <c r="EX23" s="9">
        <f ca="1">INT(EW23/ET23)</f>
        <v>1</v>
      </c>
      <c r="EY23" s="9">
        <f ca="1">INT(RAND()*(EL23-EK23+1)+EK23)</f>
        <v>127</v>
      </c>
      <c r="EZ23" s="9">
        <f ca="1">((EQ23-ES23)/ET23)*(EU23+EV23)</f>
        <v>2650</v>
      </c>
      <c r="FA23" s="9" t="str">
        <f ca="1">FB23&amp;FC23&amp;FD23&amp;FE23&amp;FF23&amp;FG23&amp;FH23&amp;FI23&amp;" + "&amp;FK23&amp;FL23</f>
        <v>((194 – 6) ÷ 94) × (402 + 923)</v>
      </c>
      <c r="FB23" s="36" t="s">
        <v>83</v>
      </c>
      <c r="FC23" s="15">
        <f ca="1">EQ23</f>
        <v>194</v>
      </c>
      <c r="FD23" s="81" t="s">
        <v>455</v>
      </c>
      <c r="FE23" s="10">
        <f ca="1">ES23</f>
        <v>6</v>
      </c>
      <c r="FF23" s="35" t="s">
        <v>388</v>
      </c>
      <c r="FG23" s="15">
        <f ca="1">ET23</f>
        <v>94</v>
      </c>
      <c r="FH23" s="35" t="s">
        <v>452</v>
      </c>
      <c r="FI23" s="10">
        <f ca="1">EU23</f>
        <v>402</v>
      </c>
      <c r="FJ23" s="10" t="s">
        <v>0</v>
      </c>
      <c r="FK23" s="10">
        <f ca="1">EV23</f>
        <v>923</v>
      </c>
      <c r="FL23" s="9" t="s">
        <v>81</v>
      </c>
      <c r="FN23" s="9">
        <v>8</v>
      </c>
      <c r="FO23" s="9">
        <v>125</v>
      </c>
      <c r="FP23" s="9">
        <v>999</v>
      </c>
      <c r="FQ23" s="9">
        <v>11</v>
      </c>
      <c r="FR23" s="9">
        <v>99</v>
      </c>
      <c r="FS23" s="9">
        <v>1111</v>
      </c>
      <c r="FT23" s="9">
        <v>9999</v>
      </c>
      <c r="FU23" s="9">
        <f ca="1">INT(RAND()*(FP23-FO23+1)+FO23)</f>
        <v>630</v>
      </c>
      <c r="FV23" s="9">
        <f ca="1">INT(RAND()*(FR23-FQ23+1)+FQ23)</f>
        <v>65</v>
      </c>
      <c r="FW23" s="9">
        <f ca="1">INT(RAND()*(FR23-FQ23+1)+FQ23)</f>
        <v>91</v>
      </c>
      <c r="FX23" s="9">
        <f ca="1">INT(RAND()*(FT23-FS23+1)+FS23)</f>
        <v>1244</v>
      </c>
      <c r="FY23" s="9">
        <f ca="1">INT(RAND()*(FP23-FO23+1)+FO23)</f>
        <v>914</v>
      </c>
      <c r="FZ23" s="9">
        <f ca="1">FU23-FV23</f>
        <v>565</v>
      </c>
      <c r="GA23" s="9">
        <f ca="1">INT(FZ23/FW23)</f>
        <v>6</v>
      </c>
      <c r="GB23" s="9">
        <f ca="1">GA23*FW23+FV23</f>
        <v>611</v>
      </c>
      <c r="GC23" s="9">
        <f ca="1">((GD23-FV23)/FW23)*(FX23+FY23)</f>
        <v>12948</v>
      </c>
      <c r="GD23" s="9">
        <f ca="1">IF(GB23&gt;999,GB23-FW23,IF(GB23&lt;125,GB23+FW23,GB23))</f>
        <v>611</v>
      </c>
      <c r="GE23" s="36" t="s">
        <v>83</v>
      </c>
      <c r="GF23" s="15">
        <f ca="1">GD23</f>
        <v>611</v>
      </c>
      <c r="GG23" s="81" t="s">
        <v>455</v>
      </c>
      <c r="GH23" s="10">
        <f ca="1">FV23</f>
        <v>65</v>
      </c>
      <c r="GI23" s="145" t="s">
        <v>389</v>
      </c>
      <c r="GJ23" s="15">
        <f ca="1">FW23</f>
        <v>91</v>
      </c>
      <c r="GK23" s="35" t="s">
        <v>452</v>
      </c>
      <c r="GL23" s="10">
        <f ca="1">FX23</f>
        <v>1244</v>
      </c>
      <c r="GM23" s="10" t="s">
        <v>0</v>
      </c>
      <c r="GN23" s="10">
        <f ca="1">FY23</f>
        <v>914</v>
      </c>
      <c r="GO23" s="9" t="s">
        <v>81</v>
      </c>
      <c r="GQ23" s="9">
        <v>9</v>
      </c>
      <c r="GR23" s="9">
        <v>5001</v>
      </c>
      <c r="GS23" s="9">
        <v>7299</v>
      </c>
      <c r="GT23" s="9">
        <v>11</v>
      </c>
      <c r="GU23" s="9">
        <v>99</v>
      </c>
      <c r="GV23" s="9">
        <v>1111</v>
      </c>
      <c r="GW23" s="9">
        <v>9999</v>
      </c>
      <c r="GX23" s="9">
        <f ca="1">INT(RAND()*(GW23-GV23+1)+GV23)</f>
        <v>9896</v>
      </c>
      <c r="GY23" s="9">
        <f ca="1">INT(RAND()*(GU23-GT23+1)+GT23)</f>
        <v>79</v>
      </c>
      <c r="GZ23" s="9">
        <f ca="1">INT(RAND()*(GU23-GT23+1)+GT23)</f>
        <v>86</v>
      </c>
      <c r="HA23" s="9">
        <f ca="1">INT(RAND()*(GW23-GV23+1)+GV23)</f>
        <v>8136</v>
      </c>
      <c r="HB23" s="9">
        <f ca="1">INT(RAND()*(GW23-GV23+1)+GV23)</f>
        <v>2879</v>
      </c>
      <c r="HC23" s="9">
        <f ca="1">GX23-GY23</f>
        <v>9817</v>
      </c>
      <c r="HD23" s="9">
        <f ca="1">INT(HC23/GZ23)</f>
        <v>114</v>
      </c>
      <c r="HE23" s="9">
        <f ca="1">HD23*GZ23+GY23</f>
        <v>9883</v>
      </c>
      <c r="HF23" s="9">
        <f ca="1">((HE23-GY23)/GZ23)*(HA23+HB23)</f>
        <v>1255710</v>
      </c>
      <c r="HG23" s="9" t="str">
        <f ca="1">HH23&amp;HI23&amp;HJ23&amp;HK23&amp;HL23&amp;HM23&amp;HN23&amp;HO23&amp;" + "&amp;HQ23&amp;HR23</f>
        <v>((9883 – 79) ÷ 86) × (8136 + 2879)</v>
      </c>
      <c r="HH23" s="36" t="s">
        <v>83</v>
      </c>
      <c r="HI23" s="15">
        <f ca="1">HE23</f>
        <v>9883</v>
      </c>
      <c r="HJ23" s="81" t="s">
        <v>455</v>
      </c>
      <c r="HK23" s="10">
        <f ca="1">GY23</f>
        <v>79</v>
      </c>
      <c r="HL23" s="145" t="s">
        <v>389</v>
      </c>
      <c r="HM23" s="15">
        <f ca="1">GZ23</f>
        <v>86</v>
      </c>
      <c r="HN23" s="35" t="s">
        <v>452</v>
      </c>
      <c r="HO23" s="10">
        <f ca="1">HA23</f>
        <v>8136</v>
      </c>
      <c r="HP23" s="10" t="s">
        <v>0</v>
      </c>
      <c r="HQ23" s="10">
        <f ca="1">HB23</f>
        <v>2879</v>
      </c>
      <c r="HR23" s="9" t="s">
        <v>81</v>
      </c>
      <c r="HT23" s="9">
        <v>10</v>
      </c>
      <c r="HU23" s="9">
        <v>111</v>
      </c>
      <c r="HV23" s="9">
        <v>499</v>
      </c>
      <c r="HW23" s="9">
        <v>11</v>
      </c>
      <c r="HX23" s="9">
        <v>99</v>
      </c>
      <c r="HY23" s="9">
        <v>1111</v>
      </c>
      <c r="HZ23" s="9">
        <v>9999</v>
      </c>
      <c r="IA23" s="9">
        <f ca="1">INT(RAND()*(HZ23-HY23+1)+HY23)</f>
        <v>6386</v>
      </c>
      <c r="IB23" s="9">
        <f ca="1">INT(RAND()*(HV23-HU23+1)+HU23)</f>
        <v>351</v>
      </c>
      <c r="IC23" s="9">
        <f ca="1">INT(RAND()*(HX23-HW23+1)+HW23)</f>
        <v>31</v>
      </c>
      <c r="ID23" s="9">
        <f ca="1">INT(RAND()*(HZ23-HY23+1)+HY23)</f>
        <v>3344</v>
      </c>
      <c r="IE23" s="9">
        <f ca="1">INT(RAND()*(HV23-HU23+1)+HU23)</f>
        <v>195</v>
      </c>
      <c r="IF23" s="9">
        <f ca="1">INT(RAND()*(HV23-HU23+1)+HU23)</f>
        <v>432</v>
      </c>
      <c r="IG23" s="9">
        <f ca="1">IA23-IB23</f>
        <v>6035</v>
      </c>
      <c r="IH23" s="9">
        <f ca="1">INT(IG23/IC23)</f>
        <v>194</v>
      </c>
      <c r="II23" s="9">
        <f ca="1">IH23*IC23+IB23</f>
        <v>6365</v>
      </c>
      <c r="IJ23" s="9">
        <f ca="1">((II23-IB23)/IC23)*(ID23+IE23+IF23)</f>
        <v>770374</v>
      </c>
      <c r="IK23" s="9" t="str">
        <f ca="1">IL23&amp;IM23&amp;IN23&amp;IO23&amp;IP23&amp;IQ23&amp;IR23&amp;IS23&amp;" + "&amp;IU23&amp;" + "&amp;IW23&amp;IX23</f>
        <v>((6365 – 351) ÷ 31) × (3344 + 195 + 432)</v>
      </c>
      <c r="IL23" s="7" t="s">
        <v>83</v>
      </c>
      <c r="IM23" s="9">
        <f ca="1">II23</f>
        <v>6365</v>
      </c>
      <c r="IN23" s="81" t="s">
        <v>455</v>
      </c>
      <c r="IO23" s="10">
        <f ca="1">IB23</f>
        <v>351</v>
      </c>
      <c r="IP23" s="35" t="s">
        <v>389</v>
      </c>
      <c r="IQ23" s="10">
        <f ca="1">IC23</f>
        <v>31</v>
      </c>
      <c r="IR23" s="35" t="s">
        <v>452</v>
      </c>
      <c r="IS23" s="10">
        <f ca="1">ID23</f>
        <v>3344</v>
      </c>
      <c r="IT23" s="10" t="s">
        <v>0</v>
      </c>
      <c r="IU23" s="9">
        <f ca="1">IE23</f>
        <v>195</v>
      </c>
      <c r="IV23" s="10" t="s">
        <v>0</v>
      </c>
      <c r="IW23" s="9">
        <f ca="1">IF23</f>
        <v>432</v>
      </c>
      <c r="IX23" s="9" t="s">
        <v>81</v>
      </c>
      <c r="JC23" s="11">
        <f>IF(AC23&lt;3,0,IF(AC23&gt;4,0,1))</f>
        <v>1</v>
      </c>
      <c r="JD23" s="11">
        <f>JF23+0.5*JF23*JC23</f>
        <v>6</v>
      </c>
      <c r="JE23" s="11">
        <f>IF(JD23&gt;INT(JD23),JD23+0.5,JD23)</f>
        <v>6</v>
      </c>
      <c r="JF23" s="75">
        <f>AC23+T23</f>
        <v>4</v>
      </c>
    </row>
    <row r="24" spans="2:266" ht="16.5" customHeight="1" x14ac:dyDescent="0.25">
      <c r="B24" s="71"/>
      <c r="C24" s="71"/>
      <c r="D24" s="71"/>
      <c r="E24" s="77"/>
      <c r="F24" s="77"/>
      <c r="G24" s="71"/>
      <c r="H24" s="71"/>
      <c r="I24" s="71"/>
      <c r="J24" s="71"/>
      <c r="K24" s="71"/>
      <c r="L24" s="77"/>
      <c r="M24" s="71"/>
      <c r="N24" s="71"/>
      <c r="O24" s="71"/>
      <c r="P24" s="154"/>
      <c r="Q24" s="71"/>
      <c r="R24" s="75"/>
      <c r="AE24" s="8"/>
      <c r="AS24" s="11"/>
      <c r="BL24" s="11"/>
      <c r="CE24" s="11"/>
      <c r="CZ24" s="9" t="str">
        <f ca="1">"("&amp;DA23&amp;" + "&amp;DC23&amp;DD23&amp;DE23&amp;" + "&amp;DG23&amp;")"</f>
        <v>(114 + 370) ÷ (64 + 57)</v>
      </c>
      <c r="EB24" s="11"/>
      <c r="ED24" s="11"/>
      <c r="FH24" s="11"/>
      <c r="GE24" s="9" t="str">
        <f ca="1">GE23&amp;GF23&amp;GG23&amp;GH23&amp;GI23&amp;GJ23&amp;GK23&amp;GL23&amp;" + "&amp;GN23&amp;")"</f>
        <v>((611 – 65) ÷ 91) × (1244 + 914)</v>
      </c>
      <c r="GK24" s="11"/>
      <c r="HN24" s="11"/>
      <c r="IR24" s="11"/>
      <c r="JC24" s="11"/>
      <c r="JD24" s="11"/>
      <c r="JE24" s="11"/>
      <c r="JF24" s="11"/>
    </row>
    <row r="25" spans="2:266" ht="16.5" customHeight="1" thickBot="1" x14ac:dyDescent="0.3">
      <c r="B25" s="95" t="str">
        <f ca="1">IF(AC25=2,AN25,IF(AC25=3,BG25,IF(AC25=4,BZ25,IF(AC25=5,CZ26,IF(AC25=6,DW25,IF(AC25=7,FA25,IF(AC25=8,GE26,IF(AC25=9,HG25,IK25))))))))</f>
        <v>(43 + 65) × (43 + 63)</v>
      </c>
      <c r="C25" s="91"/>
      <c r="D25" s="91"/>
      <c r="E25" s="91"/>
      <c r="F25" s="91"/>
      <c r="G25" s="91"/>
      <c r="H25" s="91"/>
      <c r="I25" s="91"/>
      <c r="J25" s="91"/>
      <c r="K25" s="81"/>
      <c r="L25" s="81"/>
      <c r="M25" s="71"/>
      <c r="N25" s="71"/>
      <c r="O25" s="96" t="s">
        <v>1</v>
      </c>
      <c r="P25" s="159">
        <f ca="1">IF(AC25=2,AM25,IF(AC25=3,BF25,IF(AC25=4,BY25,IF(AC25=5,CY25,IF(AC25=6,DV25,IF(AC25=7,EZ25,IF(AC25=8,GC25,IF(AC25=9,HF25,IJ25))))))))</f>
        <v>11448</v>
      </c>
      <c r="Q25" s="71"/>
      <c r="R25" s="75">
        <f>JE25</f>
        <v>6</v>
      </c>
      <c r="T25" s="147">
        <v>0</v>
      </c>
      <c r="AB25" s="147">
        <f>AB23+1</f>
        <v>11</v>
      </c>
      <c r="AC25" s="147">
        <f>INT(0.5+(AC$2/19*(AB25-1)))+X$2</f>
        <v>4</v>
      </c>
      <c r="AF25" s="9">
        <v>2</v>
      </c>
      <c r="AG25" s="9">
        <v>2</v>
      </c>
      <c r="AH25" s="9">
        <v>9</v>
      </c>
      <c r="AI25" s="9">
        <f ca="1">INT(RAND()*(AH25-AG25+1)+AG25)</f>
        <v>2</v>
      </c>
      <c r="AJ25" s="9">
        <f ca="1">INT(RAND()*(AH25-AG25+1)+AG25)</f>
        <v>4</v>
      </c>
      <c r="AK25" s="9">
        <f ca="1">INT(RAND()*(AH25-AG25+1)+AG25)</f>
        <v>5</v>
      </c>
      <c r="AL25" s="9">
        <f ca="1">INT(RAND()*(AH25-AG25+1)+AG25)</f>
        <v>7</v>
      </c>
      <c r="AM25" s="9">
        <f ca="1">(AI25+AJ25)*(AK25+AL25)</f>
        <v>72</v>
      </c>
      <c r="AN25" s="9" t="str">
        <f ca="1">"("&amp;AP25&amp;" + "&amp;AR25&amp;AS25&amp;AT25&amp;" + "&amp;AV25&amp;")"</f>
        <v>(2 + 4) × (5 + 7)</v>
      </c>
      <c r="AO25" s="36" t="s">
        <v>80</v>
      </c>
      <c r="AP25" s="10">
        <f ca="1">AI25</f>
        <v>2</v>
      </c>
      <c r="AQ25" s="15" t="s">
        <v>0</v>
      </c>
      <c r="AR25" s="10">
        <f ca="1">AJ25</f>
        <v>4</v>
      </c>
      <c r="AS25" s="11" t="s">
        <v>452</v>
      </c>
      <c r="AT25" s="10">
        <f ca="1">AK25</f>
        <v>5</v>
      </c>
      <c r="AU25" s="15" t="s">
        <v>0</v>
      </c>
      <c r="AV25" s="10">
        <f ca="1">AL25</f>
        <v>7</v>
      </c>
      <c r="AW25" s="9" t="s">
        <v>81</v>
      </c>
      <c r="AY25" s="9">
        <v>3</v>
      </c>
      <c r="AZ25" s="9">
        <v>11</v>
      </c>
      <c r="BA25" s="9">
        <v>39</v>
      </c>
      <c r="BB25" s="9">
        <f ca="1">INT(RAND()*(BA25-AZ25+1)+AZ25)</f>
        <v>17</v>
      </c>
      <c r="BC25" s="9">
        <f ca="1">INT(RAND()*(BA25-AZ25+1)+AZ25)</f>
        <v>39</v>
      </c>
      <c r="BD25" s="9">
        <f ca="1">INT(RAND()*(BA25-AZ25+1)+AZ25)</f>
        <v>20</v>
      </c>
      <c r="BE25" s="9">
        <f ca="1">INT(RAND()*(BA25-AZ25+1)+AZ25)</f>
        <v>33</v>
      </c>
      <c r="BF25" s="9">
        <f ca="1">(BB25+BC25)*(BD25+BE25)</f>
        <v>2968</v>
      </c>
      <c r="BG25" s="9" t="str">
        <f ca="1">"("&amp;BI25&amp;" + "&amp;BK25&amp;BL25&amp;BM25&amp;" + "&amp;BO25&amp;")"</f>
        <v>(17 + 39) × (20 + 33)</v>
      </c>
      <c r="BH25" s="36" t="s">
        <v>80</v>
      </c>
      <c r="BI25" s="10">
        <f ca="1">BB25</f>
        <v>17</v>
      </c>
      <c r="BJ25" s="15" t="s">
        <v>0</v>
      </c>
      <c r="BK25" s="10">
        <f ca="1">BC25</f>
        <v>39</v>
      </c>
      <c r="BL25" s="11" t="s">
        <v>452</v>
      </c>
      <c r="BM25" s="10">
        <f ca="1">BD25</f>
        <v>20</v>
      </c>
      <c r="BN25" s="15" t="s">
        <v>0</v>
      </c>
      <c r="BO25" s="10">
        <f ca="1">BE25</f>
        <v>33</v>
      </c>
      <c r="BP25" s="9" t="s">
        <v>81</v>
      </c>
      <c r="BR25" s="9">
        <v>4</v>
      </c>
      <c r="BS25" s="9">
        <v>41</v>
      </c>
      <c r="BT25" s="9">
        <v>65</v>
      </c>
      <c r="BU25" s="9">
        <f ca="1">INT(RAND()*(BT25-BS25+1)+BS25)</f>
        <v>43</v>
      </c>
      <c r="BV25" s="9">
        <f ca="1">INT(RAND()*(BT25-BS25+1)+BS25)</f>
        <v>65</v>
      </c>
      <c r="BW25" s="9">
        <f ca="1">INT(RAND()*(BT25-BS25+1)+BS25)</f>
        <v>43</v>
      </c>
      <c r="BX25" s="9">
        <f ca="1">INT(RAND()*(BT25-BS25+1)+BS25)</f>
        <v>63</v>
      </c>
      <c r="BY25" s="9">
        <f ca="1">(BU25+BV25)*(BW25+BX25)</f>
        <v>11448</v>
      </c>
      <c r="BZ25" s="9" t="str">
        <f ca="1">"("&amp;CB25&amp;" + "&amp;CD25&amp;CE25&amp;CF25&amp;" + "&amp;CH25&amp;")"</f>
        <v>(43 + 65) × (43 + 63)</v>
      </c>
      <c r="CA25" s="36" t="s">
        <v>80</v>
      </c>
      <c r="CB25" s="10">
        <f ca="1">BU25</f>
        <v>43</v>
      </c>
      <c r="CC25" s="15" t="s">
        <v>0</v>
      </c>
      <c r="CD25" s="10">
        <f ca="1">BV25</f>
        <v>65</v>
      </c>
      <c r="CE25" s="11" t="s">
        <v>452</v>
      </c>
      <c r="CF25" s="10">
        <f ca="1">BW25</f>
        <v>43</v>
      </c>
      <c r="CG25" s="15" t="s">
        <v>0</v>
      </c>
      <c r="CH25" s="10">
        <f ca="1">BX25</f>
        <v>63</v>
      </c>
      <c r="CI25" s="9" t="s">
        <v>81</v>
      </c>
      <c r="CK25" s="9">
        <v>5</v>
      </c>
      <c r="CL25" s="9">
        <v>111</v>
      </c>
      <c r="CM25" s="9">
        <v>999</v>
      </c>
      <c r="CN25" s="9">
        <v>35</v>
      </c>
      <c r="CO25" s="9">
        <v>64</v>
      </c>
      <c r="CP25" s="9">
        <f ca="1">INT(RAND()*(CM25-CL25+1)+CL25)</f>
        <v>709</v>
      </c>
      <c r="CQ25" s="9">
        <f ca="1">INT(RAND()*(CM25-CL25+1)+CL25)</f>
        <v>343</v>
      </c>
      <c r="CR25" s="9">
        <f ca="1">INT(RAND()*(CO25-CN25+1)+CN25)</f>
        <v>36</v>
      </c>
      <c r="CS25" s="9">
        <f ca="1">INT(RAND()*(CO25-CN25+1)+CN25)</f>
        <v>56</v>
      </c>
      <c r="CT25" s="9">
        <f ca="1">CP25+CQ25</f>
        <v>1052</v>
      </c>
      <c r="CU25" s="9">
        <f ca="1">CR25+CS25</f>
        <v>92</v>
      </c>
      <c r="CV25" s="9">
        <f ca="1">INT(CT25/CU25)+1</f>
        <v>12</v>
      </c>
      <c r="CW25" s="9">
        <f ca="1">CV25*CU25</f>
        <v>1104</v>
      </c>
      <c r="CX25" s="9">
        <f ca="1">IF(CW25-CP25&gt;999,CW25-CP25-CU25,CW25-CP25)</f>
        <v>395</v>
      </c>
      <c r="CY25" s="9">
        <f ca="1">IF(CX25+CP25=CW25,CV25,CV25-1)</f>
        <v>12</v>
      </c>
      <c r="CZ25" s="36" t="s">
        <v>80</v>
      </c>
      <c r="DA25" s="10">
        <f ca="1">CP25</f>
        <v>709</v>
      </c>
      <c r="DB25" s="15" t="s">
        <v>0</v>
      </c>
      <c r="DC25" s="10">
        <f ca="1">CX25</f>
        <v>395</v>
      </c>
      <c r="DD25" s="11" t="s">
        <v>387</v>
      </c>
      <c r="DE25" s="10">
        <f ca="1">CR25</f>
        <v>36</v>
      </c>
      <c r="DF25" s="15" t="s">
        <v>0</v>
      </c>
      <c r="DG25" s="10">
        <f ca="1">CS25</f>
        <v>56</v>
      </c>
      <c r="DH25" s="9" t="s">
        <v>81</v>
      </c>
      <c r="DJ25" s="9">
        <v>6</v>
      </c>
      <c r="DK25" s="9">
        <v>481</v>
      </c>
      <c r="DL25" s="9">
        <v>999</v>
      </c>
      <c r="DM25" s="9">
        <v>51</v>
      </c>
      <c r="DN25" s="9">
        <v>99</v>
      </c>
      <c r="DO25" s="9">
        <v>2</v>
      </c>
      <c r="DP25" s="9">
        <v>9</v>
      </c>
      <c r="DQ25" s="9">
        <f ca="1">INT(RAND()*(DN25-DM25+1)+DM25)</f>
        <v>55</v>
      </c>
      <c r="DR25" s="9">
        <f ca="1">INT(RAND()*(DP25-DO25+1)+DO25)</f>
        <v>4</v>
      </c>
      <c r="DS25" s="9">
        <f ca="1">INT(RAND()*(DN25-DM25+1)+DM25)</f>
        <v>68</v>
      </c>
      <c r="DT25" s="9">
        <f ca="1">INT(RAND()*(DL25-DK25+1)+DK25)</f>
        <v>621</v>
      </c>
      <c r="DU25" s="9">
        <f ca="1">INT(RAND()*(DN25-DM25+1)+DM25)</f>
        <v>97</v>
      </c>
      <c r="DV25" s="9">
        <f ca="1">(DQ25+(DR25*DS25))*(DT25-DU25)</f>
        <v>171348</v>
      </c>
      <c r="DW25" s="9" t="str">
        <f ca="1">"("&amp;DY25&amp;DZ25&amp;EA25&amp;" x "&amp;EC25&amp;ED25&amp;EE25&amp;EF25&amp;EG25&amp;")"</f>
        <v>(55+  (4 x 68)) × (621 – 97)</v>
      </c>
      <c r="DX25" s="36" t="s">
        <v>80</v>
      </c>
      <c r="DY25" s="10">
        <f ca="1">DQ25</f>
        <v>55</v>
      </c>
      <c r="DZ25" s="15" t="s">
        <v>82</v>
      </c>
      <c r="EA25" s="15">
        <f ca="1">DR25</f>
        <v>4</v>
      </c>
      <c r="EB25" s="35" t="s">
        <v>451</v>
      </c>
      <c r="EC25" s="15">
        <f ca="1">DS25</f>
        <v>68</v>
      </c>
      <c r="ED25" s="35" t="s">
        <v>453</v>
      </c>
      <c r="EE25" s="10">
        <f ca="1">DT25</f>
        <v>621</v>
      </c>
      <c r="EF25" s="81" t="s">
        <v>455</v>
      </c>
      <c r="EG25" s="10">
        <f ca="1">DU25</f>
        <v>97</v>
      </c>
      <c r="EH25" s="9" t="s">
        <v>81</v>
      </c>
      <c r="EJ25" s="9">
        <v>7</v>
      </c>
      <c r="EK25" s="9">
        <v>125</v>
      </c>
      <c r="EL25" s="9">
        <v>999</v>
      </c>
      <c r="EM25" s="9">
        <v>11</v>
      </c>
      <c r="EN25" s="9">
        <v>99</v>
      </c>
      <c r="EO25" s="9">
        <v>2</v>
      </c>
      <c r="EP25" s="9">
        <v>9</v>
      </c>
      <c r="EQ25" s="9">
        <f ca="1">IF(ER25&gt;999,ER25-ET25,IF(ER25&lt;125,ER25+ET25,ER25))</f>
        <v>583</v>
      </c>
      <c r="ER25" s="9">
        <f ca="1">EX25*ET25+ES25</f>
        <v>583</v>
      </c>
      <c r="ES25" s="9">
        <f ca="1">INT(RAND()*(EP25-EO25+1)+EO25)</f>
        <v>7</v>
      </c>
      <c r="ET25" s="9">
        <f ca="1">INT(RAND()*(EN25-EM25+1)+EM25)</f>
        <v>72</v>
      </c>
      <c r="EU25" s="9">
        <f ca="1">INT(RAND()*(EL25-EK25+1)+EK25)</f>
        <v>187</v>
      </c>
      <c r="EV25" s="9">
        <f ca="1">INT(RAND()*(EL25-EK25+1)+EK25)</f>
        <v>379</v>
      </c>
      <c r="EW25" s="9">
        <f ca="1">EY25-ES25</f>
        <v>604</v>
      </c>
      <c r="EX25" s="9">
        <f ca="1">INT(EW25/ET25)</f>
        <v>8</v>
      </c>
      <c r="EY25" s="9">
        <f ca="1">INT(RAND()*(EL25-EK25+1)+EK25)</f>
        <v>611</v>
      </c>
      <c r="EZ25" s="9">
        <f ca="1">((EQ25-ES25)/ET25)*(EU25+EV25)</f>
        <v>4528</v>
      </c>
      <c r="FA25" s="9" t="str">
        <f ca="1">FB25&amp;FC25&amp;FD25&amp;FE25&amp;FF25&amp;FG25&amp;FH25&amp;FI25&amp;" + "&amp;FK25&amp;FL25</f>
        <v>((583 – 7) ÷ 72) × (187 + 379)</v>
      </c>
      <c r="FB25" s="36" t="s">
        <v>83</v>
      </c>
      <c r="FC25" s="15">
        <f ca="1">EQ25</f>
        <v>583</v>
      </c>
      <c r="FD25" s="81" t="s">
        <v>455</v>
      </c>
      <c r="FE25" s="10">
        <f ca="1">ES25</f>
        <v>7</v>
      </c>
      <c r="FF25" s="35" t="s">
        <v>388</v>
      </c>
      <c r="FG25" s="15">
        <f ca="1">ET25</f>
        <v>72</v>
      </c>
      <c r="FH25" s="35" t="s">
        <v>452</v>
      </c>
      <c r="FI25" s="10">
        <f ca="1">EU25</f>
        <v>187</v>
      </c>
      <c r="FJ25" s="10" t="s">
        <v>0</v>
      </c>
      <c r="FK25" s="10">
        <f ca="1">EV25</f>
        <v>379</v>
      </c>
      <c r="FL25" s="9" t="s">
        <v>81</v>
      </c>
      <c r="FN25" s="9">
        <v>8</v>
      </c>
      <c r="FO25" s="9">
        <v>125</v>
      </c>
      <c r="FP25" s="9">
        <v>999</v>
      </c>
      <c r="FQ25" s="9">
        <v>11</v>
      </c>
      <c r="FR25" s="9">
        <v>99</v>
      </c>
      <c r="FS25" s="9">
        <v>1111</v>
      </c>
      <c r="FT25" s="9">
        <v>9999</v>
      </c>
      <c r="FU25" s="9">
        <f ca="1">INT(RAND()*(FP25-FO25+1)+FO25)</f>
        <v>980</v>
      </c>
      <c r="FV25" s="9">
        <f ca="1">INT(RAND()*(FR25-FQ25+1)+FQ25)</f>
        <v>33</v>
      </c>
      <c r="FW25" s="9">
        <f ca="1">INT(RAND()*(FR25-FQ25+1)+FQ25)</f>
        <v>29</v>
      </c>
      <c r="FX25" s="9">
        <f ca="1">INT(RAND()*(FT25-FS25+1)+FS25)</f>
        <v>9340</v>
      </c>
      <c r="FY25" s="9">
        <f ca="1">INT(RAND()*(FP25-FO25+1)+FO25)</f>
        <v>989</v>
      </c>
      <c r="FZ25" s="9">
        <f ca="1">FU25-FV25</f>
        <v>947</v>
      </c>
      <c r="GA25" s="9">
        <f ca="1">INT(FZ25/FW25)</f>
        <v>32</v>
      </c>
      <c r="GB25" s="9">
        <f ca="1">GA25*FW25+FV25</f>
        <v>961</v>
      </c>
      <c r="GC25" s="9">
        <f ca="1">((GD25-FV25)/FW25)*(FX25+FY25)</f>
        <v>330528</v>
      </c>
      <c r="GD25" s="9">
        <f ca="1">IF(GB25&gt;999,GB25-FW25,IF(GB25&lt;125,GB25+FW25,GB25))</f>
        <v>961</v>
      </c>
      <c r="GE25" s="36" t="s">
        <v>83</v>
      </c>
      <c r="GF25" s="15">
        <f ca="1">GD25</f>
        <v>961</v>
      </c>
      <c r="GG25" s="81" t="s">
        <v>455</v>
      </c>
      <c r="GH25" s="10">
        <f ca="1">FV25</f>
        <v>33</v>
      </c>
      <c r="GI25" s="145" t="s">
        <v>389</v>
      </c>
      <c r="GJ25" s="15">
        <f ca="1">FW25</f>
        <v>29</v>
      </c>
      <c r="GK25" s="35" t="s">
        <v>452</v>
      </c>
      <c r="GL25" s="10">
        <f ca="1">FX25</f>
        <v>9340</v>
      </c>
      <c r="GM25" s="10" t="s">
        <v>0</v>
      </c>
      <c r="GN25" s="10">
        <f ca="1">FY25</f>
        <v>989</v>
      </c>
      <c r="GO25" s="9" t="s">
        <v>81</v>
      </c>
      <c r="GQ25" s="9">
        <v>9</v>
      </c>
      <c r="GR25" s="9">
        <v>5001</v>
      </c>
      <c r="GS25" s="9">
        <v>7299</v>
      </c>
      <c r="GT25" s="9">
        <v>11</v>
      </c>
      <c r="GU25" s="9">
        <v>99</v>
      </c>
      <c r="GV25" s="9">
        <v>1111</v>
      </c>
      <c r="GW25" s="9">
        <v>9999</v>
      </c>
      <c r="GX25" s="9">
        <f ca="1">INT(RAND()*(GW25-GV25+1)+GV25)</f>
        <v>8451</v>
      </c>
      <c r="GY25" s="9">
        <f ca="1">INT(RAND()*(GU25-GT25+1)+GT25)</f>
        <v>38</v>
      </c>
      <c r="GZ25" s="9">
        <f ca="1">INT(RAND()*(GU25-GT25+1)+GT25)</f>
        <v>62</v>
      </c>
      <c r="HA25" s="9">
        <f ca="1">INT(RAND()*(GW25-GV25+1)+GV25)</f>
        <v>9579</v>
      </c>
      <c r="HB25" s="9">
        <f ca="1">INT(RAND()*(GW25-GV25+1)+GV25)</f>
        <v>8417</v>
      </c>
      <c r="HC25" s="9">
        <f ca="1">GX25-GY25</f>
        <v>8413</v>
      </c>
      <c r="HD25" s="9">
        <f ca="1">INT(HC25/GZ25)</f>
        <v>135</v>
      </c>
      <c r="HE25" s="9">
        <f ca="1">HD25*GZ25+GY25</f>
        <v>8408</v>
      </c>
      <c r="HF25" s="9">
        <f ca="1">((HE25-GY25)/GZ25)*(HA25+HB25)</f>
        <v>2429460</v>
      </c>
      <c r="HG25" s="9" t="str">
        <f ca="1">HH25&amp;HI25&amp;HJ25&amp;HK25&amp;HL25&amp;HM25&amp;HN25&amp;HO25&amp;" + "&amp;HQ25&amp;HR25</f>
        <v>((8408 – 38) ÷ 62) × (9579 + 8417)</v>
      </c>
      <c r="HH25" s="36" t="s">
        <v>83</v>
      </c>
      <c r="HI25" s="15">
        <f ca="1">HE25</f>
        <v>8408</v>
      </c>
      <c r="HJ25" s="81" t="s">
        <v>455</v>
      </c>
      <c r="HK25" s="10">
        <f ca="1">GY25</f>
        <v>38</v>
      </c>
      <c r="HL25" s="145" t="s">
        <v>389</v>
      </c>
      <c r="HM25" s="15">
        <f ca="1">GZ25</f>
        <v>62</v>
      </c>
      <c r="HN25" s="35" t="s">
        <v>452</v>
      </c>
      <c r="HO25" s="10">
        <f ca="1">HA25</f>
        <v>9579</v>
      </c>
      <c r="HP25" s="10" t="s">
        <v>0</v>
      </c>
      <c r="HQ25" s="10">
        <f ca="1">HB25</f>
        <v>8417</v>
      </c>
      <c r="HR25" s="9" t="s">
        <v>81</v>
      </c>
      <c r="HT25" s="9">
        <v>10</v>
      </c>
      <c r="HU25" s="9">
        <v>111</v>
      </c>
      <c r="HV25" s="9">
        <v>499</v>
      </c>
      <c r="HW25" s="9">
        <v>11</v>
      </c>
      <c r="HX25" s="9">
        <v>99</v>
      </c>
      <c r="HY25" s="9">
        <v>1111</v>
      </c>
      <c r="HZ25" s="9">
        <v>9999</v>
      </c>
      <c r="IA25" s="9">
        <f ca="1">INT(RAND()*(HZ25-HY25+1)+HY25)</f>
        <v>4430</v>
      </c>
      <c r="IB25" s="9">
        <f ca="1">INT(RAND()*(HV25-HU25+1)+HU25)</f>
        <v>316</v>
      </c>
      <c r="IC25" s="9">
        <f ca="1">INT(RAND()*(HX25-HW25+1)+HW25)</f>
        <v>14</v>
      </c>
      <c r="ID25" s="9">
        <f ca="1">INT(RAND()*(HZ25-HY25+1)+HY25)</f>
        <v>6970</v>
      </c>
      <c r="IE25" s="9">
        <f ca="1">INT(RAND()*(HV25-HU25+1)+HU25)</f>
        <v>234</v>
      </c>
      <c r="IF25" s="9">
        <f ca="1">INT(RAND()*(HV25-HU25+1)+HU25)</f>
        <v>373</v>
      </c>
      <c r="IG25" s="9">
        <f ca="1">IA25-IB25</f>
        <v>4114</v>
      </c>
      <c r="IH25" s="9">
        <f ca="1">INT(IG25/IC25)</f>
        <v>293</v>
      </c>
      <c r="II25" s="9">
        <f ca="1">IH25*IC25+IB25</f>
        <v>4418</v>
      </c>
      <c r="IJ25" s="9">
        <f ca="1">((II25-IB25)/IC25)*(ID25+IE25+IF25)</f>
        <v>2220061</v>
      </c>
      <c r="IK25" s="9" t="str">
        <f ca="1">IL25&amp;IM25&amp;IN25&amp;IO25&amp;IP25&amp;IQ25&amp;IR25&amp;IS25&amp;" + "&amp;IU25&amp;" + "&amp;IW25&amp;IX25</f>
        <v>((4418 – 316) ÷ 14) × (6970 + 234 + 373)</v>
      </c>
      <c r="IL25" s="7" t="s">
        <v>83</v>
      </c>
      <c r="IM25" s="9">
        <f ca="1">II25</f>
        <v>4418</v>
      </c>
      <c r="IN25" s="81" t="s">
        <v>455</v>
      </c>
      <c r="IO25" s="10">
        <f ca="1">IB25</f>
        <v>316</v>
      </c>
      <c r="IP25" s="35" t="s">
        <v>389</v>
      </c>
      <c r="IQ25" s="10">
        <f ca="1">IC25</f>
        <v>14</v>
      </c>
      <c r="IR25" s="35" t="s">
        <v>452</v>
      </c>
      <c r="IS25" s="10">
        <f ca="1">ID25</f>
        <v>6970</v>
      </c>
      <c r="IT25" s="10" t="s">
        <v>0</v>
      </c>
      <c r="IU25" s="9">
        <f ca="1">IE25</f>
        <v>234</v>
      </c>
      <c r="IV25" s="10" t="s">
        <v>0</v>
      </c>
      <c r="IW25" s="9">
        <f ca="1">IF25</f>
        <v>373</v>
      </c>
      <c r="IX25" s="9" t="s">
        <v>81</v>
      </c>
      <c r="JC25" s="11">
        <f>IF(AC25&lt;3,0,IF(AC25&gt;4,0,1))</f>
        <v>1</v>
      </c>
      <c r="JD25" s="11">
        <f>JF25+0.5*JF25*JC25</f>
        <v>6</v>
      </c>
      <c r="JE25" s="11">
        <f>IF(JD25&gt;INT(JD25),JD25+0.5,JD25)</f>
        <v>6</v>
      </c>
      <c r="JF25" s="75">
        <f>AC25+T25</f>
        <v>4</v>
      </c>
    </row>
    <row r="26" spans="2:266" ht="16.5" customHeight="1" x14ac:dyDescent="0.25">
      <c r="B26" s="71"/>
      <c r="C26" s="71"/>
      <c r="D26" s="71"/>
      <c r="E26" s="77"/>
      <c r="F26" s="77"/>
      <c r="G26" s="71"/>
      <c r="H26" s="71"/>
      <c r="I26" s="71"/>
      <c r="J26" s="71"/>
      <c r="K26" s="71"/>
      <c r="L26" s="77"/>
      <c r="M26" s="71"/>
      <c r="N26" s="71"/>
      <c r="O26" s="71"/>
      <c r="P26" s="154"/>
      <c r="Q26" s="71"/>
      <c r="R26" s="75"/>
      <c r="AS26" s="11"/>
      <c r="BL26" s="11"/>
      <c r="CE26" s="11"/>
      <c r="CZ26" s="9" t="str">
        <f ca="1">"("&amp;DA25&amp;" + "&amp;DC25&amp;DD25&amp;DE25&amp;" + "&amp;DG25&amp;")"</f>
        <v>(709 + 395) ÷ (36 + 56)</v>
      </c>
      <c r="EB26" s="11"/>
      <c r="ED26" s="11"/>
      <c r="FH26" s="11"/>
      <c r="GE26" s="9" t="str">
        <f ca="1">GE25&amp;GF25&amp;GG25&amp;GH25&amp;GI25&amp;GJ25&amp;GK25&amp;GL25&amp;" + "&amp;GN25&amp;")"</f>
        <v>((961 – 33) ÷ 29) × (9340 + 989)</v>
      </c>
      <c r="GK26" s="11"/>
      <c r="HN26" s="11"/>
      <c r="IR26" s="11"/>
      <c r="JC26" s="11"/>
      <c r="JD26" s="11"/>
      <c r="JE26" s="11"/>
      <c r="JF26" s="11"/>
    </row>
    <row r="27" spans="2:266" ht="16.5" customHeight="1" thickBot="1" x14ac:dyDescent="0.3">
      <c r="B27" s="95" t="str">
        <f ca="1">IF(AC27=2,AN27,IF(AC27=3,BG27,IF(AC27=4,BZ27,IF(AC27=5,CZ28,IF(AC27=6,DW27,IF(AC27=7,FA27,IF(AC27=8,GE28,IF(AC27=9,HG27,IK27))))))))</f>
        <v>(47 + 59) × (57 + 49)</v>
      </c>
      <c r="C27" s="91"/>
      <c r="D27" s="91"/>
      <c r="E27" s="91"/>
      <c r="F27" s="91"/>
      <c r="G27" s="91"/>
      <c r="H27" s="91"/>
      <c r="I27" s="91"/>
      <c r="J27" s="91"/>
      <c r="K27" s="81"/>
      <c r="L27" s="81"/>
      <c r="M27" s="71"/>
      <c r="N27" s="71"/>
      <c r="O27" s="96" t="s">
        <v>1</v>
      </c>
      <c r="P27" s="159">
        <f ca="1">IF(AC27=2,AM27,IF(AC27=3,BF27,IF(AC27=4,BY27,IF(AC27=5,CY27,IF(AC27=6,DV27,IF(AC27=7,EZ27,IF(AC27=8,GC27,IF(AC27=9,HF27,IJ27))))))))</f>
        <v>11236</v>
      </c>
      <c r="Q27" s="71"/>
      <c r="R27" s="75">
        <f>JE27</f>
        <v>6</v>
      </c>
      <c r="T27" s="147">
        <v>0</v>
      </c>
      <c r="AB27" s="147">
        <f>AB25+1</f>
        <v>12</v>
      </c>
      <c r="AC27" s="147">
        <f>INT(0.5+(AC$2/19*(AB27-1)))+X$2</f>
        <v>4</v>
      </c>
      <c r="AF27" s="9">
        <v>2</v>
      </c>
      <c r="AG27" s="9">
        <v>2</v>
      </c>
      <c r="AH27" s="9">
        <v>9</v>
      </c>
      <c r="AI27" s="9">
        <f ca="1">INT(RAND()*(AH27-AG27+1)+AG27)</f>
        <v>6</v>
      </c>
      <c r="AJ27" s="9">
        <f ca="1">INT(RAND()*(AH27-AG27+1)+AG27)</f>
        <v>7</v>
      </c>
      <c r="AK27" s="9">
        <f ca="1">INT(RAND()*(AH27-AG27+1)+AG27)</f>
        <v>8</v>
      </c>
      <c r="AL27" s="9">
        <f ca="1">INT(RAND()*(AH27-AG27+1)+AG27)</f>
        <v>9</v>
      </c>
      <c r="AM27" s="9">
        <f ca="1">(AI27+AJ27)*(AK27+AL27)</f>
        <v>221</v>
      </c>
      <c r="AN27" s="9" t="str">
        <f ca="1">"("&amp;AP27&amp;" + "&amp;AR27&amp;AS27&amp;AT27&amp;" + "&amp;AV27&amp;")"</f>
        <v>(6 + 7) × (8 + 9)</v>
      </c>
      <c r="AO27" s="36" t="s">
        <v>80</v>
      </c>
      <c r="AP27" s="10">
        <f ca="1">AI27</f>
        <v>6</v>
      </c>
      <c r="AQ27" s="15" t="s">
        <v>0</v>
      </c>
      <c r="AR27" s="10">
        <f ca="1">AJ27</f>
        <v>7</v>
      </c>
      <c r="AS27" s="11" t="s">
        <v>452</v>
      </c>
      <c r="AT27" s="10">
        <f ca="1">AK27</f>
        <v>8</v>
      </c>
      <c r="AU27" s="15" t="s">
        <v>0</v>
      </c>
      <c r="AV27" s="10">
        <f ca="1">AL27</f>
        <v>9</v>
      </c>
      <c r="AW27" s="9" t="s">
        <v>81</v>
      </c>
      <c r="AY27" s="9">
        <v>3</v>
      </c>
      <c r="AZ27" s="9">
        <v>11</v>
      </c>
      <c r="BA27" s="9">
        <v>39</v>
      </c>
      <c r="BB27" s="9">
        <f ca="1">INT(RAND()*(BA27-AZ27+1)+AZ27)</f>
        <v>26</v>
      </c>
      <c r="BC27" s="9">
        <f ca="1">INT(RAND()*(BA27-AZ27+1)+AZ27)</f>
        <v>17</v>
      </c>
      <c r="BD27" s="9">
        <f ca="1">INT(RAND()*(BA27-AZ27+1)+AZ27)</f>
        <v>12</v>
      </c>
      <c r="BE27" s="9">
        <f ca="1">INT(RAND()*(BA27-AZ27+1)+AZ27)</f>
        <v>18</v>
      </c>
      <c r="BF27" s="9">
        <f ca="1">(BB27+BC27)*(BD27+BE27)</f>
        <v>1290</v>
      </c>
      <c r="BG27" s="9" t="str">
        <f ca="1">"("&amp;BI27&amp;" + "&amp;BK27&amp;BL27&amp;BM27&amp;" + "&amp;BO27&amp;")"</f>
        <v>(26 + 17) × (12 + 18)</v>
      </c>
      <c r="BH27" s="36" t="s">
        <v>80</v>
      </c>
      <c r="BI27" s="10">
        <f ca="1">BB27</f>
        <v>26</v>
      </c>
      <c r="BJ27" s="15" t="s">
        <v>0</v>
      </c>
      <c r="BK27" s="10">
        <f ca="1">BC27</f>
        <v>17</v>
      </c>
      <c r="BL27" s="11" t="s">
        <v>452</v>
      </c>
      <c r="BM27" s="10">
        <f ca="1">BD27</f>
        <v>12</v>
      </c>
      <c r="BN27" s="15" t="s">
        <v>0</v>
      </c>
      <c r="BO27" s="10">
        <f ca="1">BE27</f>
        <v>18</v>
      </c>
      <c r="BP27" s="9" t="s">
        <v>81</v>
      </c>
      <c r="BR27" s="9">
        <v>4</v>
      </c>
      <c r="BS27" s="9">
        <v>41</v>
      </c>
      <c r="BT27" s="9">
        <v>65</v>
      </c>
      <c r="BU27" s="9">
        <f ca="1">INT(RAND()*(BT27-BS27+1)+BS27)</f>
        <v>47</v>
      </c>
      <c r="BV27" s="9">
        <f ca="1">INT(RAND()*(BT27-BS27+1)+BS27)</f>
        <v>59</v>
      </c>
      <c r="BW27" s="9">
        <f ca="1">INT(RAND()*(BT27-BS27+1)+BS27)</f>
        <v>57</v>
      </c>
      <c r="BX27" s="9">
        <f ca="1">INT(RAND()*(BT27-BS27+1)+BS27)</f>
        <v>49</v>
      </c>
      <c r="BY27" s="9">
        <f ca="1">(BU27+BV27)*(BW27+BX27)</f>
        <v>11236</v>
      </c>
      <c r="BZ27" s="9" t="str">
        <f ca="1">"("&amp;CB27&amp;" + "&amp;CD27&amp;CE27&amp;CF27&amp;" + "&amp;CH27&amp;")"</f>
        <v>(47 + 59) × (57 + 49)</v>
      </c>
      <c r="CA27" s="36" t="s">
        <v>80</v>
      </c>
      <c r="CB27" s="10">
        <f ca="1">BU27</f>
        <v>47</v>
      </c>
      <c r="CC27" s="15" t="s">
        <v>0</v>
      </c>
      <c r="CD27" s="10">
        <f ca="1">BV27</f>
        <v>59</v>
      </c>
      <c r="CE27" s="11" t="s">
        <v>452</v>
      </c>
      <c r="CF27" s="10">
        <f ca="1">BW27</f>
        <v>57</v>
      </c>
      <c r="CG27" s="15" t="s">
        <v>0</v>
      </c>
      <c r="CH27" s="10">
        <f ca="1">BX27</f>
        <v>49</v>
      </c>
      <c r="CI27" s="9" t="s">
        <v>81</v>
      </c>
      <c r="CK27" s="9">
        <v>5</v>
      </c>
      <c r="CL27" s="9">
        <v>111</v>
      </c>
      <c r="CM27" s="9">
        <v>999</v>
      </c>
      <c r="CN27" s="9">
        <v>35</v>
      </c>
      <c r="CO27" s="9">
        <v>64</v>
      </c>
      <c r="CP27" s="9">
        <f ca="1">INT(RAND()*(CM27-CL27+1)+CL27)</f>
        <v>802</v>
      </c>
      <c r="CQ27" s="9">
        <f ca="1">INT(RAND()*(CM27-CL27+1)+CL27)</f>
        <v>514</v>
      </c>
      <c r="CR27" s="9">
        <f ca="1">INT(RAND()*(CO27-CN27+1)+CN27)</f>
        <v>51</v>
      </c>
      <c r="CS27" s="9">
        <f ca="1">INT(RAND()*(CO27-CN27+1)+CN27)</f>
        <v>58</v>
      </c>
      <c r="CT27" s="9">
        <f ca="1">CP27+CQ27</f>
        <v>1316</v>
      </c>
      <c r="CU27" s="9">
        <f ca="1">CR27+CS27</f>
        <v>109</v>
      </c>
      <c r="CV27" s="9">
        <f ca="1">INT(CT27/CU27)+1</f>
        <v>13</v>
      </c>
      <c r="CW27" s="9">
        <f ca="1">CV27*CU27</f>
        <v>1417</v>
      </c>
      <c r="CX27" s="9">
        <f ca="1">IF(CW27-CP27&gt;999,CW27-CP27-CU27,CW27-CP27)</f>
        <v>615</v>
      </c>
      <c r="CY27" s="9">
        <f ca="1">IF(CX27+CP27=CW27,CV27,CV27-1)</f>
        <v>13</v>
      </c>
      <c r="CZ27" s="36" t="s">
        <v>80</v>
      </c>
      <c r="DA27" s="10">
        <f ca="1">CP27</f>
        <v>802</v>
      </c>
      <c r="DB27" s="15" t="s">
        <v>0</v>
      </c>
      <c r="DC27" s="10">
        <f ca="1">CX27</f>
        <v>615</v>
      </c>
      <c r="DD27" s="11" t="s">
        <v>387</v>
      </c>
      <c r="DE27" s="10">
        <f ca="1">CR27</f>
        <v>51</v>
      </c>
      <c r="DF27" s="15" t="s">
        <v>0</v>
      </c>
      <c r="DG27" s="10">
        <f ca="1">CS27</f>
        <v>58</v>
      </c>
      <c r="DH27" s="9" t="s">
        <v>81</v>
      </c>
      <c r="DJ27" s="9">
        <v>6</v>
      </c>
      <c r="DK27" s="9">
        <v>481</v>
      </c>
      <c r="DL27" s="9">
        <v>999</v>
      </c>
      <c r="DM27" s="9">
        <v>51</v>
      </c>
      <c r="DN27" s="9">
        <v>99</v>
      </c>
      <c r="DO27" s="9">
        <v>2</v>
      </c>
      <c r="DP27" s="9">
        <v>9</v>
      </c>
      <c r="DQ27" s="9">
        <f ca="1">INT(RAND()*(DN27-DM27+1)+DM27)</f>
        <v>78</v>
      </c>
      <c r="DR27" s="9">
        <f ca="1">INT(RAND()*(DP27-DO27+1)+DO27)</f>
        <v>6</v>
      </c>
      <c r="DS27" s="9">
        <f ca="1">INT(RAND()*(DN27-DM27+1)+DM27)</f>
        <v>70</v>
      </c>
      <c r="DT27" s="9">
        <f ca="1">INT(RAND()*(DL27-DK27+1)+DK27)</f>
        <v>820</v>
      </c>
      <c r="DU27" s="9">
        <f ca="1">INT(RAND()*(DN27-DM27+1)+DM27)</f>
        <v>66</v>
      </c>
      <c r="DV27" s="9">
        <f ca="1">(DQ27+(DR27*DS27))*(DT27-DU27)</f>
        <v>375492</v>
      </c>
      <c r="DW27" s="9" t="str">
        <f ca="1">"("&amp;DY27&amp;DZ27&amp;EA27&amp;" x "&amp;EC27&amp;ED27&amp;EE27&amp;EF27&amp;EG27&amp;")"</f>
        <v>(78+  (6 x 70)) × (820 – 66)</v>
      </c>
      <c r="DX27" s="36" t="s">
        <v>80</v>
      </c>
      <c r="DY27" s="10">
        <f ca="1">DQ27</f>
        <v>78</v>
      </c>
      <c r="DZ27" s="15" t="s">
        <v>82</v>
      </c>
      <c r="EA27" s="15">
        <f ca="1">DR27</f>
        <v>6</v>
      </c>
      <c r="EB27" s="35" t="s">
        <v>451</v>
      </c>
      <c r="EC27" s="15">
        <f ca="1">DS27</f>
        <v>70</v>
      </c>
      <c r="ED27" s="35" t="s">
        <v>453</v>
      </c>
      <c r="EE27" s="10">
        <f ca="1">DT27</f>
        <v>820</v>
      </c>
      <c r="EF27" s="81" t="s">
        <v>455</v>
      </c>
      <c r="EG27" s="10">
        <f ca="1">DU27</f>
        <v>66</v>
      </c>
      <c r="EH27" s="9" t="s">
        <v>81</v>
      </c>
      <c r="EJ27" s="9">
        <v>7</v>
      </c>
      <c r="EK27" s="9">
        <v>125</v>
      </c>
      <c r="EL27" s="9">
        <v>999</v>
      </c>
      <c r="EM27" s="9">
        <v>11</v>
      </c>
      <c r="EN27" s="9">
        <v>99</v>
      </c>
      <c r="EO27" s="9">
        <v>2</v>
      </c>
      <c r="EP27" s="9">
        <v>9</v>
      </c>
      <c r="EQ27" s="9">
        <f ca="1">IF(ER27&gt;999,ER27-ET27,IF(ER27&lt;125,ER27+ET27,ER27))</f>
        <v>386</v>
      </c>
      <c r="ER27" s="9">
        <f ca="1">EX27*ET27+ES27</f>
        <v>386</v>
      </c>
      <c r="ES27" s="9">
        <f ca="1">INT(RAND()*(EP27-EO27+1)+EO27)</f>
        <v>2</v>
      </c>
      <c r="ET27" s="9">
        <f ca="1">INT(RAND()*(EN27-EM27+1)+EM27)</f>
        <v>16</v>
      </c>
      <c r="EU27" s="9">
        <f ca="1">INT(RAND()*(EL27-EK27+1)+EK27)</f>
        <v>938</v>
      </c>
      <c r="EV27" s="9">
        <f ca="1">INT(RAND()*(EL27-EK27+1)+EK27)</f>
        <v>337</v>
      </c>
      <c r="EW27" s="9">
        <f ca="1">EY27-ES27</f>
        <v>398</v>
      </c>
      <c r="EX27" s="9">
        <f ca="1">INT(EW27/ET27)</f>
        <v>24</v>
      </c>
      <c r="EY27" s="9">
        <f ca="1">INT(RAND()*(EL27-EK27+1)+EK27)</f>
        <v>400</v>
      </c>
      <c r="EZ27" s="9">
        <f ca="1">((EQ27-ES27)/ET27)*(EU27+EV27)</f>
        <v>30600</v>
      </c>
      <c r="FA27" s="9" t="str">
        <f ca="1">FB27&amp;FC27&amp;FD27&amp;FE27&amp;FF27&amp;FG27&amp;FH27&amp;FI27&amp;" + "&amp;FK27&amp;FL27</f>
        <v>((386 – 2) ÷ 16) × (938 + 337)</v>
      </c>
      <c r="FB27" s="36" t="s">
        <v>83</v>
      </c>
      <c r="FC27" s="15">
        <f ca="1">EQ27</f>
        <v>386</v>
      </c>
      <c r="FD27" s="81" t="s">
        <v>455</v>
      </c>
      <c r="FE27" s="10">
        <f ca="1">ES27</f>
        <v>2</v>
      </c>
      <c r="FF27" s="35" t="s">
        <v>388</v>
      </c>
      <c r="FG27" s="15">
        <f ca="1">ET27</f>
        <v>16</v>
      </c>
      <c r="FH27" s="35" t="s">
        <v>452</v>
      </c>
      <c r="FI27" s="10">
        <f ca="1">EU27</f>
        <v>938</v>
      </c>
      <c r="FJ27" s="10" t="s">
        <v>0</v>
      </c>
      <c r="FK27" s="10">
        <f ca="1">EV27</f>
        <v>337</v>
      </c>
      <c r="FL27" s="9" t="s">
        <v>81</v>
      </c>
      <c r="FN27" s="9">
        <v>8</v>
      </c>
      <c r="FO27" s="9">
        <v>125</v>
      </c>
      <c r="FP27" s="9">
        <v>999</v>
      </c>
      <c r="FQ27" s="9">
        <v>11</v>
      </c>
      <c r="FR27" s="9">
        <v>99</v>
      </c>
      <c r="FS27" s="9">
        <v>1111</v>
      </c>
      <c r="FT27" s="9">
        <v>9999</v>
      </c>
      <c r="FU27" s="9">
        <f ca="1">INT(RAND()*(FP27-FO27+1)+FO27)</f>
        <v>192</v>
      </c>
      <c r="FV27" s="9">
        <f ca="1">INT(RAND()*(FR27-FQ27+1)+FQ27)</f>
        <v>45</v>
      </c>
      <c r="FW27" s="9">
        <f ca="1">INT(RAND()*(FR27-FQ27+1)+FQ27)</f>
        <v>71</v>
      </c>
      <c r="FX27" s="9">
        <f ca="1">INT(RAND()*(FT27-FS27+1)+FS27)</f>
        <v>8291</v>
      </c>
      <c r="FY27" s="9">
        <f ca="1">INT(RAND()*(FP27-FO27+1)+FO27)</f>
        <v>984</v>
      </c>
      <c r="FZ27" s="9">
        <f ca="1">FU27-FV27</f>
        <v>147</v>
      </c>
      <c r="GA27" s="9">
        <f ca="1">INT(FZ27/FW27)</f>
        <v>2</v>
      </c>
      <c r="GB27" s="9">
        <f ca="1">GA27*FW27+FV27</f>
        <v>187</v>
      </c>
      <c r="GC27" s="9">
        <f ca="1">((GD27-FV27)/FW27)*(FX27+FY27)</f>
        <v>18550</v>
      </c>
      <c r="GD27" s="9">
        <f ca="1">IF(GB27&gt;999,GB27-FW27,IF(GB27&lt;125,GB27+FW27,GB27))</f>
        <v>187</v>
      </c>
      <c r="GE27" s="36" t="s">
        <v>83</v>
      </c>
      <c r="GF27" s="15">
        <f ca="1">GD27</f>
        <v>187</v>
      </c>
      <c r="GG27" s="81" t="s">
        <v>455</v>
      </c>
      <c r="GH27" s="10">
        <f ca="1">FV27</f>
        <v>45</v>
      </c>
      <c r="GI27" s="145" t="s">
        <v>389</v>
      </c>
      <c r="GJ27" s="15">
        <f ca="1">FW27</f>
        <v>71</v>
      </c>
      <c r="GK27" s="35" t="s">
        <v>452</v>
      </c>
      <c r="GL27" s="10">
        <f ca="1">FX27</f>
        <v>8291</v>
      </c>
      <c r="GM27" s="10" t="s">
        <v>0</v>
      </c>
      <c r="GN27" s="10">
        <f ca="1">FY27</f>
        <v>984</v>
      </c>
      <c r="GO27" s="9" t="s">
        <v>81</v>
      </c>
      <c r="GQ27" s="9">
        <v>9</v>
      </c>
      <c r="GR27" s="9">
        <v>5001</v>
      </c>
      <c r="GS27" s="9">
        <v>7299</v>
      </c>
      <c r="GT27" s="9">
        <v>11</v>
      </c>
      <c r="GU27" s="9">
        <v>99</v>
      </c>
      <c r="GV27" s="9">
        <v>1111</v>
      </c>
      <c r="GW27" s="9">
        <v>9999</v>
      </c>
      <c r="GX27" s="9">
        <f ca="1">INT(RAND()*(GW27-GV27+1)+GV27)</f>
        <v>8330</v>
      </c>
      <c r="GY27" s="9">
        <f ca="1">INT(RAND()*(GU27-GT27+1)+GT27)</f>
        <v>51</v>
      </c>
      <c r="GZ27" s="9">
        <f ca="1">INT(RAND()*(GU27-GT27+1)+GT27)</f>
        <v>11</v>
      </c>
      <c r="HA27" s="9">
        <f ca="1">INT(RAND()*(GW27-GV27+1)+GV27)</f>
        <v>9114</v>
      </c>
      <c r="HB27" s="9">
        <f ca="1">INT(RAND()*(GW27-GV27+1)+GV27)</f>
        <v>6057</v>
      </c>
      <c r="HC27" s="9">
        <f ca="1">GX27-GY27</f>
        <v>8279</v>
      </c>
      <c r="HD27" s="9">
        <f ca="1">INT(HC27/GZ27)</f>
        <v>752</v>
      </c>
      <c r="HE27" s="9">
        <f ca="1">HD27*GZ27+GY27</f>
        <v>8323</v>
      </c>
      <c r="HF27" s="9">
        <f ca="1">((HE27-GY27)/GZ27)*(HA27+HB27)</f>
        <v>11408592</v>
      </c>
      <c r="HG27" s="9" t="str">
        <f ca="1">HH27&amp;HI27&amp;HJ27&amp;HK27&amp;HL27&amp;HM27&amp;HN27&amp;HO27&amp;" + "&amp;HQ27&amp;HR27</f>
        <v>((8323 – 51) ÷ 11) × (9114 + 6057)</v>
      </c>
      <c r="HH27" s="36" t="s">
        <v>83</v>
      </c>
      <c r="HI27" s="15">
        <f ca="1">HE27</f>
        <v>8323</v>
      </c>
      <c r="HJ27" s="81" t="s">
        <v>455</v>
      </c>
      <c r="HK27" s="10">
        <f ca="1">GY27</f>
        <v>51</v>
      </c>
      <c r="HL27" s="145" t="s">
        <v>389</v>
      </c>
      <c r="HM27" s="15">
        <f ca="1">GZ27</f>
        <v>11</v>
      </c>
      <c r="HN27" s="35" t="s">
        <v>452</v>
      </c>
      <c r="HO27" s="10">
        <f ca="1">HA27</f>
        <v>9114</v>
      </c>
      <c r="HP27" s="10" t="s">
        <v>0</v>
      </c>
      <c r="HQ27" s="10">
        <f ca="1">HB27</f>
        <v>6057</v>
      </c>
      <c r="HR27" s="9" t="s">
        <v>81</v>
      </c>
      <c r="HT27" s="9">
        <v>10</v>
      </c>
      <c r="HU27" s="9">
        <v>111</v>
      </c>
      <c r="HV27" s="9">
        <v>499</v>
      </c>
      <c r="HW27" s="9">
        <v>11</v>
      </c>
      <c r="HX27" s="9">
        <v>99</v>
      </c>
      <c r="HY27" s="9">
        <v>1111</v>
      </c>
      <c r="HZ27" s="9">
        <v>9999</v>
      </c>
      <c r="IA27" s="9">
        <f ca="1">INT(RAND()*(HZ27-HY27+1)+HY27)</f>
        <v>1789</v>
      </c>
      <c r="IB27" s="9">
        <f ca="1">INT(RAND()*(HV27-HU27+1)+HU27)</f>
        <v>422</v>
      </c>
      <c r="IC27" s="9">
        <f ca="1">INT(RAND()*(HX27-HW27+1)+HW27)</f>
        <v>35</v>
      </c>
      <c r="ID27" s="9">
        <f ca="1">INT(RAND()*(HZ27-HY27+1)+HY27)</f>
        <v>4941</v>
      </c>
      <c r="IE27" s="9">
        <f ca="1">INT(RAND()*(HV27-HU27+1)+HU27)</f>
        <v>467</v>
      </c>
      <c r="IF27" s="9">
        <f ca="1">INT(RAND()*(HV27-HU27+1)+HU27)</f>
        <v>391</v>
      </c>
      <c r="IG27" s="9">
        <f ca="1">IA27-IB27</f>
        <v>1367</v>
      </c>
      <c r="IH27" s="9">
        <f ca="1">INT(IG27/IC27)</f>
        <v>39</v>
      </c>
      <c r="II27" s="9">
        <f ca="1">IH27*IC27+IB27</f>
        <v>1787</v>
      </c>
      <c r="IJ27" s="9">
        <f ca="1">((II27-IB27)/IC27)*(ID27+IE27+IF27)</f>
        <v>226161</v>
      </c>
      <c r="IK27" s="9" t="str">
        <f ca="1">IL27&amp;IM27&amp;IN27&amp;IO27&amp;IP27&amp;IQ27&amp;IR27&amp;IS27&amp;" + "&amp;IU27&amp;" + "&amp;IW27&amp;IX27</f>
        <v>((1787 – 422) ÷ 35) × (4941 + 467 + 391)</v>
      </c>
      <c r="IL27" s="7" t="s">
        <v>83</v>
      </c>
      <c r="IM27" s="9">
        <f ca="1">II27</f>
        <v>1787</v>
      </c>
      <c r="IN27" s="81" t="s">
        <v>455</v>
      </c>
      <c r="IO27" s="10">
        <f ca="1">IB27</f>
        <v>422</v>
      </c>
      <c r="IP27" s="35" t="s">
        <v>389</v>
      </c>
      <c r="IQ27" s="10">
        <f ca="1">IC27</f>
        <v>35</v>
      </c>
      <c r="IR27" s="35" t="s">
        <v>452</v>
      </c>
      <c r="IS27" s="10">
        <f ca="1">ID27</f>
        <v>4941</v>
      </c>
      <c r="IT27" s="10" t="s">
        <v>0</v>
      </c>
      <c r="IU27" s="9">
        <f ca="1">IE27</f>
        <v>467</v>
      </c>
      <c r="IV27" s="10" t="s">
        <v>0</v>
      </c>
      <c r="IW27" s="9">
        <f ca="1">IF27</f>
        <v>391</v>
      </c>
      <c r="IX27" s="9" t="s">
        <v>81</v>
      </c>
      <c r="JC27" s="11">
        <f>IF(AC27&lt;3,0,IF(AC27&gt;4,0,1))</f>
        <v>1</v>
      </c>
      <c r="JD27" s="11">
        <f>JF27+0.5*JF27*JC27</f>
        <v>6</v>
      </c>
      <c r="JE27" s="11">
        <f>IF(JD27&gt;INT(JD27),JD27+0.5,JD27)</f>
        <v>6</v>
      </c>
      <c r="JF27" s="75">
        <f>AC27+T27</f>
        <v>4</v>
      </c>
    </row>
    <row r="28" spans="2:266" ht="16.5" customHeight="1" x14ac:dyDescent="0.25">
      <c r="B28" s="71"/>
      <c r="C28" s="71"/>
      <c r="D28" s="71"/>
      <c r="E28" s="77"/>
      <c r="F28" s="77"/>
      <c r="G28" s="71"/>
      <c r="H28" s="71"/>
      <c r="I28" s="71"/>
      <c r="J28" s="71"/>
      <c r="K28" s="71"/>
      <c r="L28" s="77"/>
      <c r="M28" s="71"/>
      <c r="N28" s="71"/>
      <c r="O28" s="71"/>
      <c r="P28" s="154"/>
      <c r="Q28" s="71"/>
      <c r="R28" s="75"/>
      <c r="AS28" s="11"/>
      <c r="BL28" s="11"/>
      <c r="CE28" s="11"/>
      <c r="CZ28" s="9" t="str">
        <f ca="1">"("&amp;DA27&amp;" + "&amp;DC27&amp;DD27&amp;DE27&amp;" + "&amp;DG27&amp;")"</f>
        <v>(802 + 615) ÷ (51 + 58)</v>
      </c>
      <c r="EB28" s="11"/>
      <c r="ED28" s="11"/>
      <c r="FH28" s="11"/>
      <c r="GE28" s="9" t="str">
        <f ca="1">GE27&amp;GF27&amp;GG27&amp;GH27&amp;GI27&amp;GJ27&amp;GK27&amp;GL27&amp;" + "&amp;GN27&amp;")"</f>
        <v>((187 – 45) ÷ 71) × (8291 + 984)</v>
      </c>
      <c r="GK28" s="11"/>
      <c r="HN28" s="11"/>
      <c r="IR28" s="11"/>
      <c r="JC28" s="11"/>
      <c r="JD28" s="11"/>
      <c r="JE28" s="11"/>
      <c r="JF28" s="11"/>
    </row>
    <row r="29" spans="2:266" ht="16.5" customHeight="1" thickBot="1" x14ac:dyDescent="0.3">
      <c r="B29" s="95" t="str">
        <f ca="1">IF(AC29=2,AN29,IF(AC29=3,BG29,IF(AC29=4,BZ29,IF(AC29=5,CZ30,IF(AC29=6,DW29,IF(AC29=7,FA29,IF(AC29=8,GE30,IF(AC29=9,HG29,IK29))))))))</f>
        <v>(787 + 233) ÷ (58 + 44)</v>
      </c>
      <c r="C29" s="91"/>
      <c r="D29" s="91"/>
      <c r="E29" s="91"/>
      <c r="F29" s="91"/>
      <c r="G29" s="91"/>
      <c r="H29" s="91"/>
      <c r="I29" s="91"/>
      <c r="J29" s="91"/>
      <c r="K29" s="81"/>
      <c r="L29" s="81"/>
      <c r="M29" s="71"/>
      <c r="N29" s="71"/>
      <c r="O29" s="96" t="s">
        <v>1</v>
      </c>
      <c r="P29" s="159">
        <f ca="1">IF(AC29=2,AM29,IF(AC29=3,BF29,IF(AC29=4,BY29,IF(AC29=5,CY29,IF(AC29=6,DV29,IF(AC29=7,EZ29,IF(AC29=8,GC29,IF(AC29=9,HF29,IJ29))))))))</f>
        <v>10</v>
      </c>
      <c r="Q29" s="71"/>
      <c r="R29" s="75">
        <f>JE29</f>
        <v>4</v>
      </c>
      <c r="T29" s="147">
        <v>-1</v>
      </c>
      <c r="AB29" s="147">
        <f>AB27+1</f>
        <v>13</v>
      </c>
      <c r="AC29" s="147">
        <f>INT(0.5+(AC$2/19*(AB29-1)))+X$2</f>
        <v>5</v>
      </c>
      <c r="AF29" s="9">
        <v>2</v>
      </c>
      <c r="AG29" s="9">
        <v>2</v>
      </c>
      <c r="AH29" s="9">
        <v>9</v>
      </c>
      <c r="AI29" s="9">
        <f ca="1">INT(RAND()*(AH29-AG29+1)+AG29)</f>
        <v>4</v>
      </c>
      <c r="AJ29" s="9">
        <f ca="1">INT(RAND()*(AH29-AG29+1)+AG29)</f>
        <v>7</v>
      </c>
      <c r="AK29" s="9">
        <f ca="1">INT(RAND()*(AH29-AG29+1)+AG29)</f>
        <v>3</v>
      </c>
      <c r="AL29" s="9">
        <f ca="1">INT(RAND()*(AH29-AG29+1)+AG29)</f>
        <v>7</v>
      </c>
      <c r="AM29" s="9">
        <f ca="1">(AI29+AJ29)*(AK29+AL29)</f>
        <v>110</v>
      </c>
      <c r="AN29" s="9" t="str">
        <f ca="1">"("&amp;AP29&amp;" + "&amp;AR29&amp;AS29&amp;AT29&amp;" + "&amp;AV29&amp;")"</f>
        <v>(4 + 7) × (3 + 7)</v>
      </c>
      <c r="AO29" s="36" t="s">
        <v>80</v>
      </c>
      <c r="AP29" s="10">
        <f ca="1">AI29</f>
        <v>4</v>
      </c>
      <c r="AQ29" s="15" t="s">
        <v>0</v>
      </c>
      <c r="AR29" s="10">
        <f ca="1">AJ29</f>
        <v>7</v>
      </c>
      <c r="AS29" s="11" t="s">
        <v>452</v>
      </c>
      <c r="AT29" s="10">
        <f ca="1">AK29</f>
        <v>3</v>
      </c>
      <c r="AU29" s="15" t="s">
        <v>0</v>
      </c>
      <c r="AV29" s="10">
        <f ca="1">AL29</f>
        <v>7</v>
      </c>
      <c r="AW29" s="9" t="s">
        <v>81</v>
      </c>
      <c r="AY29" s="9">
        <v>3</v>
      </c>
      <c r="AZ29" s="9">
        <v>11</v>
      </c>
      <c r="BA29" s="9">
        <v>39</v>
      </c>
      <c r="BB29" s="9">
        <f ca="1">INT(RAND()*(BA29-AZ29+1)+AZ29)</f>
        <v>24</v>
      </c>
      <c r="BC29" s="9">
        <f ca="1">INT(RAND()*(BA29-AZ29+1)+AZ29)</f>
        <v>26</v>
      </c>
      <c r="BD29" s="9">
        <f ca="1">INT(RAND()*(BA29-AZ29+1)+AZ29)</f>
        <v>34</v>
      </c>
      <c r="BE29" s="9">
        <f ca="1">INT(RAND()*(BA29-AZ29+1)+AZ29)</f>
        <v>37</v>
      </c>
      <c r="BF29" s="9">
        <f ca="1">(BB29+BC29)*(BD29+BE29)</f>
        <v>3550</v>
      </c>
      <c r="BG29" s="9" t="str">
        <f ca="1">"("&amp;BI29&amp;" + "&amp;BK29&amp;BL29&amp;BM29&amp;" + "&amp;BO29&amp;")"</f>
        <v>(24 + 26) × (34 + 37)</v>
      </c>
      <c r="BH29" s="36" t="s">
        <v>80</v>
      </c>
      <c r="BI29" s="10">
        <f ca="1">BB29</f>
        <v>24</v>
      </c>
      <c r="BJ29" s="15" t="s">
        <v>0</v>
      </c>
      <c r="BK29" s="10">
        <f ca="1">BC29</f>
        <v>26</v>
      </c>
      <c r="BL29" s="11" t="s">
        <v>452</v>
      </c>
      <c r="BM29" s="10">
        <f ca="1">BD29</f>
        <v>34</v>
      </c>
      <c r="BN29" s="15" t="s">
        <v>0</v>
      </c>
      <c r="BO29" s="10">
        <f ca="1">BE29</f>
        <v>37</v>
      </c>
      <c r="BP29" s="9" t="s">
        <v>81</v>
      </c>
      <c r="BR29" s="9">
        <v>4</v>
      </c>
      <c r="BS29" s="9">
        <v>41</v>
      </c>
      <c r="BT29" s="9">
        <v>65</v>
      </c>
      <c r="BU29" s="9">
        <f ca="1">INT(RAND()*(BT29-BS29+1)+BS29)</f>
        <v>46</v>
      </c>
      <c r="BV29" s="9">
        <f ca="1">INT(RAND()*(BT29-BS29+1)+BS29)</f>
        <v>59</v>
      </c>
      <c r="BW29" s="9">
        <f ca="1">INT(RAND()*(BT29-BS29+1)+BS29)</f>
        <v>54</v>
      </c>
      <c r="BX29" s="9">
        <f ca="1">INT(RAND()*(BT29-BS29+1)+BS29)</f>
        <v>57</v>
      </c>
      <c r="BY29" s="9">
        <f ca="1">(BU29+BV29)*(BW29+BX29)</f>
        <v>11655</v>
      </c>
      <c r="BZ29" s="9" t="str">
        <f ca="1">"("&amp;CB29&amp;" + "&amp;CD29&amp;CE29&amp;CF29&amp;" + "&amp;CH29&amp;")"</f>
        <v>(46 + 59) × (54 + 57)</v>
      </c>
      <c r="CA29" s="36" t="s">
        <v>80</v>
      </c>
      <c r="CB29" s="10">
        <f ca="1">BU29</f>
        <v>46</v>
      </c>
      <c r="CC29" s="15" t="s">
        <v>0</v>
      </c>
      <c r="CD29" s="10">
        <f ca="1">BV29</f>
        <v>59</v>
      </c>
      <c r="CE29" s="11" t="s">
        <v>452</v>
      </c>
      <c r="CF29" s="10">
        <f ca="1">BW29</f>
        <v>54</v>
      </c>
      <c r="CG29" s="15" t="s">
        <v>0</v>
      </c>
      <c r="CH29" s="10">
        <f ca="1">BX29</f>
        <v>57</v>
      </c>
      <c r="CI29" s="9" t="s">
        <v>81</v>
      </c>
      <c r="CK29" s="9">
        <v>5</v>
      </c>
      <c r="CL29" s="9">
        <v>111</v>
      </c>
      <c r="CM29" s="9">
        <v>999</v>
      </c>
      <c r="CN29" s="9">
        <v>35</v>
      </c>
      <c r="CO29" s="9">
        <v>64</v>
      </c>
      <c r="CP29" s="9">
        <f ca="1">INT(RAND()*(CM29-CL29+1)+CL29)</f>
        <v>787</v>
      </c>
      <c r="CQ29" s="9">
        <f ca="1">INT(RAND()*(CM29-CL29+1)+CL29)</f>
        <v>198</v>
      </c>
      <c r="CR29" s="9">
        <f ca="1">INT(RAND()*(CO29-CN29+1)+CN29)</f>
        <v>58</v>
      </c>
      <c r="CS29" s="9">
        <f ca="1">INT(RAND()*(CO29-CN29+1)+CN29)</f>
        <v>44</v>
      </c>
      <c r="CT29" s="9">
        <f ca="1">CP29+CQ29</f>
        <v>985</v>
      </c>
      <c r="CU29" s="9">
        <f ca="1">CR29+CS29</f>
        <v>102</v>
      </c>
      <c r="CV29" s="9">
        <f ca="1">INT(CT29/CU29)+1</f>
        <v>10</v>
      </c>
      <c r="CW29" s="9">
        <f ca="1">CV29*CU29</f>
        <v>1020</v>
      </c>
      <c r="CX29" s="9">
        <f ca="1">IF(CW29-CP29&gt;999,CW29-CP29-CU29,CW29-CP29)</f>
        <v>233</v>
      </c>
      <c r="CY29" s="9">
        <f ca="1">IF(CX29+CP29=CW29,CV29,CV29-1)</f>
        <v>10</v>
      </c>
      <c r="CZ29" s="36" t="s">
        <v>80</v>
      </c>
      <c r="DA29" s="10">
        <f ca="1">CP29</f>
        <v>787</v>
      </c>
      <c r="DB29" s="15" t="s">
        <v>0</v>
      </c>
      <c r="DC29" s="10">
        <f ca="1">CX29</f>
        <v>233</v>
      </c>
      <c r="DD29" s="11" t="s">
        <v>387</v>
      </c>
      <c r="DE29" s="10">
        <f ca="1">CR29</f>
        <v>58</v>
      </c>
      <c r="DF29" s="15" t="s">
        <v>0</v>
      </c>
      <c r="DG29" s="10">
        <f ca="1">CS29</f>
        <v>44</v>
      </c>
      <c r="DH29" s="9" t="s">
        <v>81</v>
      </c>
      <c r="DJ29" s="9">
        <v>6</v>
      </c>
      <c r="DK29" s="9">
        <v>481</v>
      </c>
      <c r="DL29" s="9">
        <v>999</v>
      </c>
      <c r="DM29" s="9">
        <v>51</v>
      </c>
      <c r="DN29" s="9">
        <v>99</v>
      </c>
      <c r="DO29" s="9">
        <v>2</v>
      </c>
      <c r="DP29" s="9">
        <v>9</v>
      </c>
      <c r="DQ29" s="9">
        <f ca="1">INT(RAND()*(DN29-DM29+1)+DM29)</f>
        <v>78</v>
      </c>
      <c r="DR29" s="9">
        <f ca="1">INT(RAND()*(DP29-DO29+1)+DO29)</f>
        <v>6</v>
      </c>
      <c r="DS29" s="9">
        <f ca="1">INT(RAND()*(DN29-DM29+1)+DM29)</f>
        <v>74</v>
      </c>
      <c r="DT29" s="9">
        <f ca="1">INT(RAND()*(DL29-DK29+1)+DK29)</f>
        <v>952</v>
      </c>
      <c r="DU29" s="9">
        <f ca="1">INT(RAND()*(DN29-DM29+1)+DM29)</f>
        <v>82</v>
      </c>
      <c r="DV29" s="9">
        <f ca="1">(DQ29+(DR29*DS29))*(DT29-DU29)</f>
        <v>454140</v>
      </c>
      <c r="DW29" s="9" t="str">
        <f ca="1">"("&amp;DY29&amp;DZ29&amp;EA29&amp;" x "&amp;EC29&amp;ED29&amp;EE29&amp;EF29&amp;EG29&amp;")"</f>
        <v>(78+  (6 x 74)) × (952 – 82)</v>
      </c>
      <c r="DX29" s="36" t="s">
        <v>80</v>
      </c>
      <c r="DY29" s="10">
        <f ca="1">DQ29</f>
        <v>78</v>
      </c>
      <c r="DZ29" s="15" t="s">
        <v>82</v>
      </c>
      <c r="EA29" s="15">
        <f ca="1">DR29</f>
        <v>6</v>
      </c>
      <c r="EB29" s="35" t="s">
        <v>451</v>
      </c>
      <c r="EC29" s="15">
        <f ca="1">DS29</f>
        <v>74</v>
      </c>
      <c r="ED29" s="35" t="s">
        <v>453</v>
      </c>
      <c r="EE29" s="10">
        <f ca="1">DT29</f>
        <v>952</v>
      </c>
      <c r="EF29" s="81" t="s">
        <v>455</v>
      </c>
      <c r="EG29" s="10">
        <f ca="1">DU29</f>
        <v>82</v>
      </c>
      <c r="EH29" s="9" t="s">
        <v>81</v>
      </c>
      <c r="EJ29" s="9">
        <v>7</v>
      </c>
      <c r="EK29" s="9">
        <v>125</v>
      </c>
      <c r="EL29" s="9">
        <v>999</v>
      </c>
      <c r="EM29" s="9">
        <v>11</v>
      </c>
      <c r="EN29" s="9">
        <v>99</v>
      </c>
      <c r="EO29" s="9">
        <v>2</v>
      </c>
      <c r="EP29" s="9">
        <v>9</v>
      </c>
      <c r="EQ29" s="9">
        <f ca="1">IF(ER29&gt;999,ER29-ET29,IF(ER29&lt;125,ER29+ET29,ER29))</f>
        <v>219</v>
      </c>
      <c r="ER29" s="9">
        <f ca="1">EX29*ET29+ES29</f>
        <v>219</v>
      </c>
      <c r="ES29" s="9">
        <f ca="1">INT(RAND()*(EP29-EO29+1)+EO29)</f>
        <v>3</v>
      </c>
      <c r="ET29" s="9">
        <f ca="1">INT(RAND()*(EN29-EM29+1)+EM29)</f>
        <v>24</v>
      </c>
      <c r="EU29" s="9">
        <f ca="1">INT(RAND()*(EL29-EK29+1)+EK29)</f>
        <v>679</v>
      </c>
      <c r="EV29" s="9">
        <f ca="1">INT(RAND()*(EL29-EK29+1)+EK29)</f>
        <v>332</v>
      </c>
      <c r="EW29" s="9">
        <f ca="1">EY29-ES29</f>
        <v>224</v>
      </c>
      <c r="EX29" s="9">
        <f ca="1">INT(EW29/ET29)</f>
        <v>9</v>
      </c>
      <c r="EY29" s="9">
        <f ca="1">INT(RAND()*(EL29-EK29+1)+EK29)</f>
        <v>227</v>
      </c>
      <c r="EZ29" s="9">
        <f ca="1">((EQ29-ES29)/ET29)*(EU29+EV29)</f>
        <v>9099</v>
      </c>
      <c r="FA29" s="9" t="str">
        <f ca="1">FB29&amp;FC29&amp;FD29&amp;FE29&amp;FF29&amp;FG29&amp;FH29&amp;FI29&amp;" + "&amp;FK29&amp;FL29</f>
        <v>((219 – 3) ÷ 24) × (679 + 332)</v>
      </c>
      <c r="FB29" s="36" t="s">
        <v>83</v>
      </c>
      <c r="FC29" s="15">
        <f ca="1">EQ29</f>
        <v>219</v>
      </c>
      <c r="FD29" s="81" t="s">
        <v>455</v>
      </c>
      <c r="FE29" s="10">
        <f ca="1">ES29</f>
        <v>3</v>
      </c>
      <c r="FF29" s="35" t="s">
        <v>388</v>
      </c>
      <c r="FG29" s="15">
        <f ca="1">ET29</f>
        <v>24</v>
      </c>
      <c r="FH29" s="35" t="s">
        <v>452</v>
      </c>
      <c r="FI29" s="10">
        <f ca="1">EU29</f>
        <v>679</v>
      </c>
      <c r="FJ29" s="10" t="s">
        <v>0</v>
      </c>
      <c r="FK29" s="10">
        <f ca="1">EV29</f>
        <v>332</v>
      </c>
      <c r="FL29" s="9" t="s">
        <v>81</v>
      </c>
      <c r="FN29" s="9">
        <v>8</v>
      </c>
      <c r="FO29" s="9">
        <v>125</v>
      </c>
      <c r="FP29" s="9">
        <v>999</v>
      </c>
      <c r="FQ29" s="9">
        <v>11</v>
      </c>
      <c r="FR29" s="9">
        <v>99</v>
      </c>
      <c r="FS29" s="9">
        <v>1111</v>
      </c>
      <c r="FT29" s="9">
        <v>9999</v>
      </c>
      <c r="FU29" s="9">
        <f ca="1">INT(RAND()*(FP29-FO29+1)+FO29)</f>
        <v>694</v>
      </c>
      <c r="FV29" s="9">
        <f ca="1">INT(RAND()*(FR29-FQ29+1)+FQ29)</f>
        <v>91</v>
      </c>
      <c r="FW29" s="9">
        <f ca="1">INT(RAND()*(FR29-FQ29+1)+FQ29)</f>
        <v>18</v>
      </c>
      <c r="FX29" s="9">
        <f ca="1">INT(RAND()*(FT29-FS29+1)+FS29)</f>
        <v>2694</v>
      </c>
      <c r="FY29" s="9">
        <f ca="1">INT(RAND()*(FP29-FO29+1)+FO29)</f>
        <v>430</v>
      </c>
      <c r="FZ29" s="9">
        <f ca="1">FU29-FV29</f>
        <v>603</v>
      </c>
      <c r="GA29" s="9">
        <f ca="1">INT(FZ29/FW29)</f>
        <v>33</v>
      </c>
      <c r="GB29" s="9">
        <f ca="1">GA29*FW29+FV29</f>
        <v>685</v>
      </c>
      <c r="GC29" s="9">
        <f ca="1">((GD29-FV29)/FW29)*(FX29+FY29)</f>
        <v>103092</v>
      </c>
      <c r="GD29" s="9">
        <f ca="1">IF(GB29&gt;999,GB29-FW29,IF(GB29&lt;125,GB29+FW29,GB29))</f>
        <v>685</v>
      </c>
      <c r="GE29" s="36" t="s">
        <v>83</v>
      </c>
      <c r="GF29" s="15">
        <f ca="1">GD29</f>
        <v>685</v>
      </c>
      <c r="GG29" s="81" t="s">
        <v>455</v>
      </c>
      <c r="GH29" s="10">
        <f ca="1">FV29</f>
        <v>91</v>
      </c>
      <c r="GI29" s="145" t="s">
        <v>389</v>
      </c>
      <c r="GJ29" s="15">
        <f ca="1">FW29</f>
        <v>18</v>
      </c>
      <c r="GK29" s="35" t="s">
        <v>452</v>
      </c>
      <c r="GL29" s="10">
        <f ca="1">FX29</f>
        <v>2694</v>
      </c>
      <c r="GM29" s="10" t="s">
        <v>0</v>
      </c>
      <c r="GN29" s="10">
        <f ca="1">FY29</f>
        <v>430</v>
      </c>
      <c r="GO29" s="9" t="s">
        <v>81</v>
      </c>
      <c r="GQ29" s="9">
        <v>9</v>
      </c>
      <c r="GR29" s="9">
        <v>5001</v>
      </c>
      <c r="GS29" s="9">
        <v>7299</v>
      </c>
      <c r="GT29" s="9">
        <v>11</v>
      </c>
      <c r="GU29" s="9">
        <v>99</v>
      </c>
      <c r="GV29" s="9">
        <v>1111</v>
      </c>
      <c r="GW29" s="9">
        <v>9999</v>
      </c>
      <c r="GX29" s="9">
        <f ca="1">INT(RAND()*(GW29-GV29+1)+GV29)</f>
        <v>6052</v>
      </c>
      <c r="GY29" s="9">
        <f ca="1">INT(RAND()*(GU29-GT29+1)+GT29)</f>
        <v>81</v>
      </c>
      <c r="GZ29" s="9">
        <f ca="1">INT(RAND()*(GU29-GT29+1)+GT29)</f>
        <v>24</v>
      </c>
      <c r="HA29" s="9">
        <f ca="1">INT(RAND()*(GW29-GV29+1)+GV29)</f>
        <v>7730</v>
      </c>
      <c r="HB29" s="9">
        <f ca="1">INT(RAND()*(GW29-GV29+1)+GV29)</f>
        <v>3204</v>
      </c>
      <c r="HC29" s="9">
        <f ca="1">GX29-GY29</f>
        <v>5971</v>
      </c>
      <c r="HD29" s="9">
        <f ca="1">INT(HC29/GZ29)</f>
        <v>248</v>
      </c>
      <c r="HE29" s="9">
        <f ca="1">HD29*GZ29+GY29</f>
        <v>6033</v>
      </c>
      <c r="HF29" s="9">
        <f ca="1">((HE29-GY29)/GZ29)*(HA29+HB29)</f>
        <v>2711632</v>
      </c>
      <c r="HG29" s="9" t="str">
        <f ca="1">HH29&amp;HI29&amp;HJ29&amp;HK29&amp;HL29&amp;HM29&amp;HN29&amp;HO29&amp;" + "&amp;HQ29&amp;HR29</f>
        <v>((6033 – 81) ÷ 24) × (7730 + 3204)</v>
      </c>
      <c r="HH29" s="36" t="s">
        <v>83</v>
      </c>
      <c r="HI29" s="15">
        <f ca="1">HE29</f>
        <v>6033</v>
      </c>
      <c r="HJ29" s="81" t="s">
        <v>455</v>
      </c>
      <c r="HK29" s="10">
        <f ca="1">GY29</f>
        <v>81</v>
      </c>
      <c r="HL29" s="145" t="s">
        <v>389</v>
      </c>
      <c r="HM29" s="15">
        <f ca="1">GZ29</f>
        <v>24</v>
      </c>
      <c r="HN29" s="35" t="s">
        <v>452</v>
      </c>
      <c r="HO29" s="10">
        <f ca="1">HA29</f>
        <v>7730</v>
      </c>
      <c r="HP29" s="10" t="s">
        <v>0</v>
      </c>
      <c r="HQ29" s="10">
        <f ca="1">HB29</f>
        <v>3204</v>
      </c>
      <c r="HR29" s="9" t="s">
        <v>81</v>
      </c>
      <c r="HT29" s="9">
        <v>10</v>
      </c>
      <c r="HU29" s="9">
        <v>111</v>
      </c>
      <c r="HV29" s="9">
        <v>499</v>
      </c>
      <c r="HW29" s="9">
        <v>11</v>
      </c>
      <c r="HX29" s="9">
        <v>99</v>
      </c>
      <c r="HY29" s="9">
        <v>1111</v>
      </c>
      <c r="HZ29" s="9">
        <v>9999</v>
      </c>
      <c r="IA29" s="9">
        <f ca="1">INT(RAND()*(HZ29-HY29+1)+HY29)</f>
        <v>5164</v>
      </c>
      <c r="IB29" s="9">
        <f ca="1">INT(RAND()*(HV29-HU29+1)+HU29)</f>
        <v>366</v>
      </c>
      <c r="IC29" s="9">
        <f ca="1">INT(RAND()*(HX29-HW29+1)+HW29)</f>
        <v>63</v>
      </c>
      <c r="ID29" s="9">
        <f ca="1">INT(RAND()*(HZ29-HY29+1)+HY29)</f>
        <v>3926</v>
      </c>
      <c r="IE29" s="9">
        <f ca="1">INT(RAND()*(HV29-HU29+1)+HU29)</f>
        <v>249</v>
      </c>
      <c r="IF29" s="9">
        <f ca="1">INT(RAND()*(HV29-HU29+1)+HU29)</f>
        <v>257</v>
      </c>
      <c r="IG29" s="9">
        <f ca="1">IA29-IB29</f>
        <v>4798</v>
      </c>
      <c r="IH29" s="9">
        <f ca="1">INT(IG29/IC29)</f>
        <v>76</v>
      </c>
      <c r="II29" s="9">
        <f ca="1">IH29*IC29+IB29</f>
        <v>5154</v>
      </c>
      <c r="IJ29" s="9">
        <f ca="1">((II29-IB29)/IC29)*(ID29+IE29+IF29)</f>
        <v>336832</v>
      </c>
      <c r="IK29" s="9" t="str">
        <f ca="1">IL29&amp;IM29&amp;IN29&amp;IO29&amp;IP29&amp;IQ29&amp;IR29&amp;IS29&amp;" + "&amp;IU29&amp;" + "&amp;IW29&amp;IX29</f>
        <v>((5154 – 366) ÷ 63) × (3926 + 249 + 257)</v>
      </c>
      <c r="IL29" s="7" t="s">
        <v>83</v>
      </c>
      <c r="IM29" s="9">
        <f ca="1">II29</f>
        <v>5154</v>
      </c>
      <c r="IN29" s="81" t="s">
        <v>455</v>
      </c>
      <c r="IO29" s="10">
        <f ca="1">IB29</f>
        <v>366</v>
      </c>
      <c r="IP29" s="35" t="s">
        <v>389</v>
      </c>
      <c r="IQ29" s="10">
        <f ca="1">IC29</f>
        <v>63</v>
      </c>
      <c r="IR29" s="35" t="s">
        <v>452</v>
      </c>
      <c r="IS29" s="10">
        <f ca="1">ID29</f>
        <v>3926</v>
      </c>
      <c r="IT29" s="10" t="s">
        <v>0</v>
      </c>
      <c r="IU29" s="9">
        <f ca="1">IE29</f>
        <v>249</v>
      </c>
      <c r="IV29" s="10" t="s">
        <v>0</v>
      </c>
      <c r="IW29" s="9">
        <f ca="1">IF29</f>
        <v>257</v>
      </c>
      <c r="IX29" s="9" t="s">
        <v>81</v>
      </c>
      <c r="JC29" s="11">
        <f>IF(AC29&lt;3,0,IF(AC29&gt;4,0,1))</f>
        <v>0</v>
      </c>
      <c r="JD29" s="11">
        <f>JF29+0.5*JF29*JC29</f>
        <v>4</v>
      </c>
      <c r="JE29" s="11">
        <f>IF(JD29&gt;INT(JD29),JD29+0.5,JD29)</f>
        <v>4</v>
      </c>
      <c r="JF29" s="75">
        <f>AC29+T29</f>
        <v>4</v>
      </c>
    </row>
    <row r="30" spans="2:266" ht="16.5" customHeight="1" x14ac:dyDescent="0.25">
      <c r="B30" s="71"/>
      <c r="C30" s="71"/>
      <c r="D30" s="71"/>
      <c r="E30" s="77"/>
      <c r="F30" s="77"/>
      <c r="G30" s="71"/>
      <c r="H30" s="71"/>
      <c r="I30" s="71"/>
      <c r="J30" s="71"/>
      <c r="K30" s="71"/>
      <c r="L30" s="77"/>
      <c r="M30" s="71"/>
      <c r="N30" s="71"/>
      <c r="O30" s="71"/>
      <c r="P30" s="154"/>
      <c r="Q30" s="71"/>
      <c r="R30" s="75"/>
      <c r="AS30" s="11"/>
      <c r="BL30" s="11"/>
      <c r="CE30" s="11"/>
      <c r="CZ30" s="9" t="str">
        <f ca="1">"("&amp;DA29&amp;" + "&amp;DC29&amp;DD29&amp;DE29&amp;" + "&amp;DG29&amp;")"</f>
        <v>(787 + 233) ÷ (58 + 44)</v>
      </c>
      <c r="EB30" s="11"/>
      <c r="ED30" s="11"/>
      <c r="FH30" s="11"/>
      <c r="GE30" s="9" t="str">
        <f ca="1">GE29&amp;GF29&amp;GG29&amp;GH29&amp;GI29&amp;GJ29&amp;GK29&amp;GL29&amp;" + "&amp;GN29&amp;")"</f>
        <v>((685 – 91) ÷ 18) × (2694 + 430)</v>
      </c>
      <c r="GK30" s="11"/>
      <c r="HN30" s="11"/>
      <c r="IR30" s="11"/>
      <c r="JC30" s="11"/>
      <c r="JD30" s="11"/>
      <c r="JE30" s="11"/>
      <c r="JF30" s="11"/>
    </row>
    <row r="31" spans="2:266" ht="16.5" customHeight="1" thickBot="1" x14ac:dyDescent="0.3">
      <c r="B31" s="95" t="str">
        <f ca="1">IF(AC31=2,AN31,IF(AC31=3,BG31,IF(AC31=4,BZ31,IF(AC31=5,CZ32,IF(AC31=6,DW31,IF(AC31=7,FA31,IF(AC31=8,GE32,IF(AC31=9,HG31,IK31))))))))</f>
        <v>(780 + 597) ÷ (44 + 37)</v>
      </c>
      <c r="C31" s="91"/>
      <c r="D31" s="91"/>
      <c r="E31" s="91"/>
      <c r="F31" s="91"/>
      <c r="G31" s="91"/>
      <c r="H31" s="91"/>
      <c r="I31" s="91"/>
      <c r="J31" s="91"/>
      <c r="K31" s="81"/>
      <c r="L31" s="81"/>
      <c r="M31" s="71"/>
      <c r="N31" s="71"/>
      <c r="O31" s="96" t="s">
        <v>1</v>
      </c>
      <c r="P31" s="159">
        <f ca="1">IF(AC31=2,AM31,IF(AC31=3,BF31,IF(AC31=4,BY31,IF(AC31=5,CY31,IF(AC31=6,DV31,IF(AC31=7,EZ31,IF(AC31=8,GC31,IF(AC31=9,HF31,IJ31))))))))</f>
        <v>17</v>
      </c>
      <c r="Q31" s="71"/>
      <c r="R31" s="75">
        <f>JE31</f>
        <v>4</v>
      </c>
      <c r="T31" s="147">
        <v>-1</v>
      </c>
      <c r="AB31" s="147">
        <f>AB29+1</f>
        <v>14</v>
      </c>
      <c r="AC31" s="147">
        <f>INT(0.5+(AC$2/19*(AB31-1)))+X$2</f>
        <v>5</v>
      </c>
      <c r="AF31" s="9">
        <v>2</v>
      </c>
      <c r="AG31" s="9">
        <v>2</v>
      </c>
      <c r="AH31" s="9">
        <v>9</v>
      </c>
      <c r="AI31" s="9">
        <f ca="1">INT(RAND()*(AH31-AG31+1)+AG31)</f>
        <v>3</v>
      </c>
      <c r="AJ31" s="9">
        <f ca="1">INT(RAND()*(AH31-AG31+1)+AG31)</f>
        <v>4</v>
      </c>
      <c r="AK31" s="9">
        <f ca="1">INT(RAND()*(AH31-AG31+1)+AG31)</f>
        <v>6</v>
      </c>
      <c r="AL31" s="9">
        <f ca="1">INT(RAND()*(AH31-AG31+1)+AG31)</f>
        <v>4</v>
      </c>
      <c r="AM31" s="9">
        <f ca="1">(AI31+AJ31)*(AK31+AL31)</f>
        <v>70</v>
      </c>
      <c r="AN31" s="9" t="str">
        <f ca="1">"("&amp;AP31&amp;" + "&amp;AR31&amp;AS31&amp;AT31&amp;" + "&amp;AV31&amp;")"</f>
        <v>(3 + 4) × (6 + 4)</v>
      </c>
      <c r="AO31" s="36" t="s">
        <v>80</v>
      </c>
      <c r="AP31" s="10">
        <f ca="1">AI31</f>
        <v>3</v>
      </c>
      <c r="AQ31" s="15" t="s">
        <v>0</v>
      </c>
      <c r="AR31" s="10">
        <f ca="1">AJ31</f>
        <v>4</v>
      </c>
      <c r="AS31" s="11" t="s">
        <v>452</v>
      </c>
      <c r="AT31" s="10">
        <f ca="1">AK31</f>
        <v>6</v>
      </c>
      <c r="AU31" s="15" t="s">
        <v>0</v>
      </c>
      <c r="AV31" s="10">
        <f ca="1">AL31</f>
        <v>4</v>
      </c>
      <c r="AW31" s="9" t="s">
        <v>81</v>
      </c>
      <c r="AY31" s="9">
        <v>3</v>
      </c>
      <c r="AZ31" s="9">
        <v>11</v>
      </c>
      <c r="BA31" s="9">
        <v>39</v>
      </c>
      <c r="BB31" s="9">
        <f ca="1">INT(RAND()*(BA31-AZ31+1)+AZ31)</f>
        <v>18</v>
      </c>
      <c r="BC31" s="9">
        <f ca="1">INT(RAND()*(BA31-AZ31+1)+AZ31)</f>
        <v>21</v>
      </c>
      <c r="BD31" s="9">
        <f ca="1">INT(RAND()*(BA31-AZ31+1)+AZ31)</f>
        <v>39</v>
      </c>
      <c r="BE31" s="9">
        <f ca="1">INT(RAND()*(BA31-AZ31+1)+AZ31)</f>
        <v>15</v>
      </c>
      <c r="BF31" s="9">
        <f ca="1">(BB31+BC31)*(BD31+BE31)</f>
        <v>2106</v>
      </c>
      <c r="BG31" s="9" t="str">
        <f ca="1">"("&amp;BI31&amp;" + "&amp;BK31&amp;BL31&amp;BM31&amp;" + "&amp;BO31&amp;")"</f>
        <v>(18 + 21) × (39 + 15)</v>
      </c>
      <c r="BH31" s="36" t="s">
        <v>80</v>
      </c>
      <c r="BI31" s="10">
        <f ca="1">BB31</f>
        <v>18</v>
      </c>
      <c r="BJ31" s="15" t="s">
        <v>0</v>
      </c>
      <c r="BK31" s="10">
        <f ca="1">BC31</f>
        <v>21</v>
      </c>
      <c r="BL31" s="11" t="s">
        <v>452</v>
      </c>
      <c r="BM31" s="10">
        <f ca="1">BD31</f>
        <v>39</v>
      </c>
      <c r="BN31" s="15" t="s">
        <v>0</v>
      </c>
      <c r="BO31" s="10">
        <f ca="1">BE31</f>
        <v>15</v>
      </c>
      <c r="BP31" s="9" t="s">
        <v>81</v>
      </c>
      <c r="BR31" s="9">
        <v>4</v>
      </c>
      <c r="BS31" s="9">
        <v>41</v>
      </c>
      <c r="BT31" s="9">
        <v>65</v>
      </c>
      <c r="BU31" s="9">
        <f ca="1">INT(RAND()*(BT31-BS31+1)+BS31)</f>
        <v>42</v>
      </c>
      <c r="BV31" s="9">
        <f ca="1">INT(RAND()*(BT31-BS31+1)+BS31)</f>
        <v>54</v>
      </c>
      <c r="BW31" s="9">
        <f ca="1">INT(RAND()*(BT31-BS31+1)+BS31)</f>
        <v>57</v>
      </c>
      <c r="BX31" s="9">
        <f ca="1">INT(RAND()*(BT31-BS31+1)+BS31)</f>
        <v>46</v>
      </c>
      <c r="BY31" s="9">
        <f ca="1">(BU31+BV31)*(BW31+BX31)</f>
        <v>9888</v>
      </c>
      <c r="BZ31" s="9" t="str">
        <f ca="1">"("&amp;CB31&amp;" + "&amp;CD31&amp;CE31&amp;CF31&amp;" + "&amp;CH31&amp;")"</f>
        <v>(42 + 54) × (57 + 46)</v>
      </c>
      <c r="CA31" s="36" t="s">
        <v>80</v>
      </c>
      <c r="CB31" s="10">
        <f ca="1">BU31</f>
        <v>42</v>
      </c>
      <c r="CC31" s="15" t="s">
        <v>0</v>
      </c>
      <c r="CD31" s="10">
        <f ca="1">BV31</f>
        <v>54</v>
      </c>
      <c r="CE31" s="11" t="s">
        <v>452</v>
      </c>
      <c r="CF31" s="10">
        <f ca="1">BW31</f>
        <v>57</v>
      </c>
      <c r="CG31" s="15" t="s">
        <v>0</v>
      </c>
      <c r="CH31" s="10">
        <f ca="1">BX31</f>
        <v>46</v>
      </c>
      <c r="CI31" s="9" t="s">
        <v>81</v>
      </c>
      <c r="CK31" s="9">
        <v>5</v>
      </c>
      <c r="CL31" s="9">
        <v>111</v>
      </c>
      <c r="CM31" s="9">
        <v>999</v>
      </c>
      <c r="CN31" s="9">
        <v>35</v>
      </c>
      <c r="CO31" s="9">
        <v>64</v>
      </c>
      <c r="CP31" s="9">
        <f ca="1">INT(RAND()*(CM31-CL31+1)+CL31)</f>
        <v>780</v>
      </c>
      <c r="CQ31" s="9">
        <f ca="1">INT(RAND()*(CM31-CL31+1)+CL31)</f>
        <v>579</v>
      </c>
      <c r="CR31" s="9">
        <f ca="1">INT(RAND()*(CO31-CN31+1)+CN31)</f>
        <v>44</v>
      </c>
      <c r="CS31" s="9">
        <f ca="1">INT(RAND()*(CO31-CN31+1)+CN31)</f>
        <v>37</v>
      </c>
      <c r="CT31" s="9">
        <f ca="1">CP31+CQ31</f>
        <v>1359</v>
      </c>
      <c r="CU31" s="9">
        <f ca="1">CR31+CS31</f>
        <v>81</v>
      </c>
      <c r="CV31" s="9">
        <f ca="1">INT(CT31/CU31)+1</f>
        <v>17</v>
      </c>
      <c r="CW31" s="9">
        <f ca="1">CV31*CU31</f>
        <v>1377</v>
      </c>
      <c r="CX31" s="9">
        <f ca="1">IF(CW31-CP31&gt;999,CW31-CP31-CU31,CW31-CP31)</f>
        <v>597</v>
      </c>
      <c r="CY31" s="9">
        <f ca="1">IF(CX31+CP31=CW31,CV31,CV31-1)</f>
        <v>17</v>
      </c>
      <c r="CZ31" s="36" t="s">
        <v>80</v>
      </c>
      <c r="DA31" s="10">
        <f ca="1">CP31</f>
        <v>780</v>
      </c>
      <c r="DB31" s="15" t="s">
        <v>0</v>
      </c>
      <c r="DC31" s="10">
        <f ca="1">CX31</f>
        <v>597</v>
      </c>
      <c r="DD31" s="11" t="s">
        <v>387</v>
      </c>
      <c r="DE31" s="10">
        <f ca="1">CR31</f>
        <v>44</v>
      </c>
      <c r="DF31" s="15" t="s">
        <v>0</v>
      </c>
      <c r="DG31" s="10">
        <f ca="1">CS31</f>
        <v>37</v>
      </c>
      <c r="DH31" s="9" t="s">
        <v>81</v>
      </c>
      <c r="DJ31" s="9">
        <v>6</v>
      </c>
      <c r="DK31" s="9">
        <v>481</v>
      </c>
      <c r="DL31" s="9">
        <v>999</v>
      </c>
      <c r="DM31" s="9">
        <v>51</v>
      </c>
      <c r="DN31" s="9">
        <v>99</v>
      </c>
      <c r="DO31" s="9">
        <v>2</v>
      </c>
      <c r="DP31" s="9">
        <v>9</v>
      </c>
      <c r="DQ31" s="9">
        <f ca="1">INT(RAND()*(DN31-DM31+1)+DM31)</f>
        <v>72</v>
      </c>
      <c r="DR31" s="9">
        <f ca="1">INT(RAND()*(DP31-DO31+1)+DO31)</f>
        <v>6</v>
      </c>
      <c r="DS31" s="9">
        <f ca="1">INT(RAND()*(DN31-DM31+1)+DM31)</f>
        <v>61</v>
      </c>
      <c r="DT31" s="9">
        <f ca="1">INT(RAND()*(DL31-DK31+1)+DK31)</f>
        <v>580</v>
      </c>
      <c r="DU31" s="9">
        <f ca="1">INT(RAND()*(DN31-DM31+1)+DM31)</f>
        <v>83</v>
      </c>
      <c r="DV31" s="9">
        <f ca="1">(DQ31+(DR31*DS31))*(DT31-DU31)</f>
        <v>217686</v>
      </c>
      <c r="DW31" s="9" t="str">
        <f ca="1">"("&amp;DY31&amp;DZ31&amp;EA31&amp;" x "&amp;EC31&amp;ED31&amp;EE31&amp;EF31&amp;EG31&amp;")"</f>
        <v>(72+  (6 x 61)) × (580 – 83)</v>
      </c>
      <c r="DX31" s="36" t="s">
        <v>80</v>
      </c>
      <c r="DY31" s="10">
        <f ca="1">DQ31</f>
        <v>72</v>
      </c>
      <c r="DZ31" s="15" t="s">
        <v>82</v>
      </c>
      <c r="EA31" s="15">
        <f ca="1">DR31</f>
        <v>6</v>
      </c>
      <c r="EB31" s="35" t="s">
        <v>451</v>
      </c>
      <c r="EC31" s="15">
        <f ca="1">DS31</f>
        <v>61</v>
      </c>
      <c r="ED31" s="35" t="s">
        <v>453</v>
      </c>
      <c r="EE31" s="10">
        <f ca="1">DT31</f>
        <v>580</v>
      </c>
      <c r="EF31" s="81" t="s">
        <v>455</v>
      </c>
      <c r="EG31" s="10">
        <f ca="1">DU31</f>
        <v>83</v>
      </c>
      <c r="EH31" s="9" t="s">
        <v>81</v>
      </c>
      <c r="EJ31" s="9">
        <v>7</v>
      </c>
      <c r="EK31" s="9">
        <v>125</v>
      </c>
      <c r="EL31" s="9">
        <v>999</v>
      </c>
      <c r="EM31" s="9">
        <v>11</v>
      </c>
      <c r="EN31" s="9">
        <v>99</v>
      </c>
      <c r="EO31" s="9">
        <v>2</v>
      </c>
      <c r="EP31" s="9">
        <v>9</v>
      </c>
      <c r="EQ31" s="9">
        <f ca="1">IF(ER31&gt;999,ER31-ET31,IF(ER31&lt;125,ER31+ET31,ER31))</f>
        <v>509</v>
      </c>
      <c r="ER31" s="9">
        <f ca="1">EX31*ET31+ES31</f>
        <v>509</v>
      </c>
      <c r="ES31" s="9">
        <f ca="1">INT(RAND()*(EP31-EO31+1)+EO31)</f>
        <v>3</v>
      </c>
      <c r="ET31" s="9">
        <f ca="1">INT(RAND()*(EN31-EM31+1)+EM31)</f>
        <v>46</v>
      </c>
      <c r="EU31" s="9">
        <f ca="1">INT(RAND()*(EL31-EK31+1)+EK31)</f>
        <v>676</v>
      </c>
      <c r="EV31" s="9">
        <f ca="1">INT(RAND()*(EL31-EK31+1)+EK31)</f>
        <v>340</v>
      </c>
      <c r="EW31" s="9">
        <f ca="1">EY31-ES31</f>
        <v>537</v>
      </c>
      <c r="EX31" s="9">
        <f ca="1">INT(EW31/ET31)</f>
        <v>11</v>
      </c>
      <c r="EY31" s="9">
        <f ca="1">INT(RAND()*(EL31-EK31+1)+EK31)</f>
        <v>540</v>
      </c>
      <c r="EZ31" s="9">
        <f ca="1">((EQ31-ES31)/ET31)*(EU31+EV31)</f>
        <v>11176</v>
      </c>
      <c r="FA31" s="9" t="str">
        <f ca="1">FB31&amp;FC31&amp;FD31&amp;FE31&amp;FF31&amp;FG31&amp;FH31&amp;FI31&amp;" + "&amp;FK31&amp;FL31</f>
        <v>((509 – 3) ÷ 46) × (676 + 340)</v>
      </c>
      <c r="FB31" s="36" t="s">
        <v>83</v>
      </c>
      <c r="FC31" s="15">
        <f ca="1">EQ31</f>
        <v>509</v>
      </c>
      <c r="FD31" s="81" t="s">
        <v>455</v>
      </c>
      <c r="FE31" s="10">
        <f ca="1">ES31</f>
        <v>3</v>
      </c>
      <c r="FF31" s="35" t="s">
        <v>388</v>
      </c>
      <c r="FG31" s="15">
        <f ca="1">ET31</f>
        <v>46</v>
      </c>
      <c r="FH31" s="35" t="s">
        <v>452</v>
      </c>
      <c r="FI31" s="10">
        <f ca="1">EU31</f>
        <v>676</v>
      </c>
      <c r="FJ31" s="10" t="s">
        <v>0</v>
      </c>
      <c r="FK31" s="10">
        <f ca="1">EV31</f>
        <v>340</v>
      </c>
      <c r="FL31" s="9" t="s">
        <v>81</v>
      </c>
      <c r="FN31" s="9">
        <v>8</v>
      </c>
      <c r="FO31" s="9">
        <v>125</v>
      </c>
      <c r="FP31" s="9">
        <v>999</v>
      </c>
      <c r="FQ31" s="9">
        <v>11</v>
      </c>
      <c r="FR31" s="9">
        <v>99</v>
      </c>
      <c r="FS31" s="9">
        <v>1111</v>
      </c>
      <c r="FT31" s="9">
        <v>9999</v>
      </c>
      <c r="FU31" s="9">
        <f ca="1">INT(RAND()*(FP31-FO31+1)+FO31)</f>
        <v>776</v>
      </c>
      <c r="FV31" s="9">
        <f ca="1">INT(RAND()*(FR31-FQ31+1)+FQ31)</f>
        <v>18</v>
      </c>
      <c r="FW31" s="9">
        <f ca="1">INT(RAND()*(FR31-FQ31+1)+FQ31)</f>
        <v>51</v>
      </c>
      <c r="FX31" s="9">
        <f ca="1">INT(RAND()*(FT31-FS31+1)+FS31)</f>
        <v>4366</v>
      </c>
      <c r="FY31" s="9">
        <f ca="1">INT(RAND()*(FP31-FO31+1)+FO31)</f>
        <v>584</v>
      </c>
      <c r="FZ31" s="9">
        <f ca="1">FU31-FV31</f>
        <v>758</v>
      </c>
      <c r="GA31" s="9">
        <f ca="1">INT(FZ31/FW31)</f>
        <v>14</v>
      </c>
      <c r="GB31" s="9">
        <f ca="1">GA31*FW31+FV31</f>
        <v>732</v>
      </c>
      <c r="GC31" s="9">
        <f ca="1">((GD31-FV31)/FW31)*(FX31+FY31)</f>
        <v>69300</v>
      </c>
      <c r="GD31" s="9">
        <f ca="1">IF(GB31&gt;999,GB31-FW31,IF(GB31&lt;125,GB31+FW31,GB31))</f>
        <v>732</v>
      </c>
      <c r="GE31" s="36" t="s">
        <v>83</v>
      </c>
      <c r="GF31" s="15">
        <f ca="1">GD31</f>
        <v>732</v>
      </c>
      <c r="GG31" s="81" t="s">
        <v>455</v>
      </c>
      <c r="GH31" s="10">
        <f ca="1">FV31</f>
        <v>18</v>
      </c>
      <c r="GI31" s="145" t="s">
        <v>389</v>
      </c>
      <c r="GJ31" s="15">
        <f ca="1">FW31</f>
        <v>51</v>
      </c>
      <c r="GK31" s="35" t="s">
        <v>452</v>
      </c>
      <c r="GL31" s="10">
        <f ca="1">FX31</f>
        <v>4366</v>
      </c>
      <c r="GM31" s="10" t="s">
        <v>0</v>
      </c>
      <c r="GN31" s="10">
        <f ca="1">FY31</f>
        <v>584</v>
      </c>
      <c r="GO31" s="9" t="s">
        <v>81</v>
      </c>
      <c r="GQ31" s="9">
        <v>9</v>
      </c>
      <c r="GR31" s="9">
        <v>5001</v>
      </c>
      <c r="GS31" s="9">
        <v>7299</v>
      </c>
      <c r="GT31" s="9">
        <v>11</v>
      </c>
      <c r="GU31" s="9">
        <v>99</v>
      </c>
      <c r="GV31" s="9">
        <v>1111</v>
      </c>
      <c r="GW31" s="9">
        <v>9999</v>
      </c>
      <c r="GX31" s="9">
        <f ca="1">INT(RAND()*(GW31-GV31+1)+GV31)</f>
        <v>1476</v>
      </c>
      <c r="GY31" s="9">
        <f ca="1">INT(RAND()*(GU31-GT31+1)+GT31)</f>
        <v>65</v>
      </c>
      <c r="GZ31" s="9">
        <f ca="1">INT(RAND()*(GU31-GT31+1)+GT31)</f>
        <v>78</v>
      </c>
      <c r="HA31" s="9">
        <f ca="1">INT(RAND()*(GW31-GV31+1)+GV31)</f>
        <v>3399</v>
      </c>
      <c r="HB31" s="9">
        <f ca="1">INT(RAND()*(GW31-GV31+1)+GV31)</f>
        <v>2966</v>
      </c>
      <c r="HC31" s="9">
        <f ca="1">GX31-GY31</f>
        <v>1411</v>
      </c>
      <c r="HD31" s="9">
        <f ca="1">INT(HC31/GZ31)</f>
        <v>18</v>
      </c>
      <c r="HE31" s="9">
        <f ca="1">HD31*GZ31+GY31</f>
        <v>1469</v>
      </c>
      <c r="HF31" s="9">
        <f ca="1">((HE31-GY31)/GZ31)*(HA31+HB31)</f>
        <v>114570</v>
      </c>
      <c r="HG31" s="9" t="str">
        <f ca="1">HH31&amp;HI31&amp;HJ31&amp;HK31&amp;HL31&amp;HM31&amp;HN31&amp;HO31&amp;" + "&amp;HQ31&amp;HR31</f>
        <v>((1469 – 65) ÷ 78) × (3399 + 2966)</v>
      </c>
      <c r="HH31" s="36" t="s">
        <v>83</v>
      </c>
      <c r="HI31" s="15">
        <f ca="1">HE31</f>
        <v>1469</v>
      </c>
      <c r="HJ31" s="81" t="s">
        <v>455</v>
      </c>
      <c r="HK31" s="10">
        <f ca="1">GY31</f>
        <v>65</v>
      </c>
      <c r="HL31" s="145" t="s">
        <v>389</v>
      </c>
      <c r="HM31" s="15">
        <f ca="1">GZ31</f>
        <v>78</v>
      </c>
      <c r="HN31" s="35" t="s">
        <v>452</v>
      </c>
      <c r="HO31" s="10">
        <f ca="1">HA31</f>
        <v>3399</v>
      </c>
      <c r="HP31" s="10" t="s">
        <v>0</v>
      </c>
      <c r="HQ31" s="10">
        <f ca="1">HB31</f>
        <v>2966</v>
      </c>
      <c r="HR31" s="9" t="s">
        <v>81</v>
      </c>
      <c r="HT31" s="9">
        <v>10</v>
      </c>
      <c r="HU31" s="9">
        <v>111</v>
      </c>
      <c r="HV31" s="9">
        <v>499</v>
      </c>
      <c r="HW31" s="9">
        <v>11</v>
      </c>
      <c r="HX31" s="9">
        <v>99</v>
      </c>
      <c r="HY31" s="9">
        <v>1111</v>
      </c>
      <c r="HZ31" s="9">
        <v>9999</v>
      </c>
      <c r="IA31" s="9">
        <f ca="1">INT(RAND()*(HZ31-HY31+1)+HY31)</f>
        <v>4714</v>
      </c>
      <c r="IB31" s="9">
        <f ca="1">INT(RAND()*(HV31-HU31+1)+HU31)</f>
        <v>257</v>
      </c>
      <c r="IC31" s="9">
        <f ca="1">INT(RAND()*(HX31-HW31+1)+HW31)</f>
        <v>34</v>
      </c>
      <c r="ID31" s="9">
        <f ca="1">INT(RAND()*(HZ31-HY31+1)+HY31)</f>
        <v>9066</v>
      </c>
      <c r="IE31" s="9">
        <f ca="1">INT(RAND()*(HV31-HU31+1)+HU31)</f>
        <v>478</v>
      </c>
      <c r="IF31" s="9">
        <f ca="1">INT(RAND()*(HV31-HU31+1)+HU31)</f>
        <v>251</v>
      </c>
      <c r="IG31" s="9">
        <f ca="1">IA31-IB31</f>
        <v>4457</v>
      </c>
      <c r="IH31" s="9">
        <f ca="1">INT(IG31/IC31)</f>
        <v>131</v>
      </c>
      <c r="II31" s="9">
        <f ca="1">IH31*IC31+IB31</f>
        <v>4711</v>
      </c>
      <c r="IJ31" s="9">
        <f ca="1">((II31-IB31)/IC31)*(ID31+IE31+IF31)</f>
        <v>1283145</v>
      </c>
      <c r="IK31" s="9" t="str">
        <f ca="1">IL31&amp;IM31&amp;IN31&amp;IO31&amp;IP31&amp;IQ31&amp;IR31&amp;IS31&amp;" + "&amp;IU31&amp;" + "&amp;IW31&amp;IX31</f>
        <v>((4711 – 257) ÷ 34) × (9066 + 478 + 251)</v>
      </c>
      <c r="IL31" s="7" t="s">
        <v>83</v>
      </c>
      <c r="IM31" s="9">
        <f ca="1">II31</f>
        <v>4711</v>
      </c>
      <c r="IN31" s="81" t="s">
        <v>455</v>
      </c>
      <c r="IO31" s="10">
        <f ca="1">IB31</f>
        <v>257</v>
      </c>
      <c r="IP31" s="35" t="s">
        <v>389</v>
      </c>
      <c r="IQ31" s="10">
        <f ca="1">IC31</f>
        <v>34</v>
      </c>
      <c r="IR31" s="35" t="s">
        <v>452</v>
      </c>
      <c r="IS31" s="10">
        <f ca="1">ID31</f>
        <v>9066</v>
      </c>
      <c r="IT31" s="10" t="s">
        <v>0</v>
      </c>
      <c r="IU31" s="9">
        <f ca="1">IE31</f>
        <v>478</v>
      </c>
      <c r="IV31" s="10" t="s">
        <v>0</v>
      </c>
      <c r="IW31" s="9">
        <f ca="1">IF31</f>
        <v>251</v>
      </c>
      <c r="IX31" s="9" t="s">
        <v>81</v>
      </c>
      <c r="JC31" s="11">
        <f>IF(AC31&lt;3,0,IF(AC31&gt;4,0,1))</f>
        <v>0</v>
      </c>
      <c r="JD31" s="11">
        <f>JF31+0.5*JF31*JC31</f>
        <v>4</v>
      </c>
      <c r="JE31" s="11">
        <f>IF(JD31&gt;INT(JD31),JD31+0.5,JD31)</f>
        <v>4</v>
      </c>
      <c r="JF31" s="75">
        <f>AC31+T31</f>
        <v>4</v>
      </c>
    </row>
    <row r="32" spans="2:266" ht="16.5" customHeight="1" x14ac:dyDescent="0.25">
      <c r="B32" s="71"/>
      <c r="C32" s="71"/>
      <c r="D32" s="71"/>
      <c r="E32" s="77"/>
      <c r="F32" s="77"/>
      <c r="G32" s="71"/>
      <c r="H32" s="71"/>
      <c r="I32" s="71"/>
      <c r="J32" s="71"/>
      <c r="K32" s="71"/>
      <c r="L32" s="77"/>
      <c r="M32" s="71"/>
      <c r="N32" s="71"/>
      <c r="O32" s="71"/>
      <c r="P32" s="154"/>
      <c r="Q32" s="71"/>
      <c r="R32" s="75"/>
      <c r="AS32" s="11"/>
      <c r="BL32" s="11"/>
      <c r="CE32" s="11"/>
      <c r="CZ32" s="9" t="str">
        <f ca="1">"("&amp;DA31&amp;" + "&amp;DC31&amp;DD31&amp;DE31&amp;" + "&amp;DG31&amp;")"</f>
        <v>(780 + 597) ÷ (44 + 37)</v>
      </c>
      <c r="EB32" s="11"/>
      <c r="ED32" s="11"/>
      <c r="FH32" s="11"/>
      <c r="GE32" s="9" t="str">
        <f ca="1">GE31&amp;GF31&amp;GG31&amp;GH31&amp;GI31&amp;GJ31&amp;GK31&amp;GL31&amp;" + "&amp;GN31&amp;")"</f>
        <v>((732 – 18) ÷ 51) × (4366 + 584)</v>
      </c>
      <c r="GK32" s="11"/>
      <c r="HN32" s="11"/>
      <c r="IR32" s="11"/>
      <c r="JC32" s="11"/>
      <c r="JD32" s="11"/>
      <c r="JE32" s="11"/>
      <c r="JF32" s="11"/>
    </row>
    <row r="33" spans="1:266" ht="16.5" customHeight="1" thickBot="1" x14ac:dyDescent="0.3">
      <c r="B33" s="95" t="str">
        <f ca="1">IF(AC33=2,AN33,IF(AC33=3,BG33,IF(AC33=4,BZ33,IF(AC33=5,CZ34,IF(AC33=6,DW33,IF(AC33=7,FA33,IF(AC33=8,GE34,IF(AC33=9,HG33,IK33))))))))</f>
        <v>(535 + 745) ÷ (43 + 37)</v>
      </c>
      <c r="C33" s="91"/>
      <c r="D33" s="91"/>
      <c r="E33" s="91"/>
      <c r="F33" s="91"/>
      <c r="G33" s="91"/>
      <c r="H33" s="91"/>
      <c r="I33" s="91"/>
      <c r="J33" s="91"/>
      <c r="K33" s="81"/>
      <c r="L33" s="81"/>
      <c r="M33" s="71"/>
      <c r="N33" s="71"/>
      <c r="O33" s="96" t="s">
        <v>1</v>
      </c>
      <c r="P33" s="159">
        <f ca="1">IF(AC33=2,AM33,IF(AC33=3,BF33,IF(AC33=4,BY33,IF(AC33=5,CY33,IF(AC33=6,DV33,IF(AC33=7,EZ33,IF(AC33=8,GC33,IF(AC33=9,HF33,IJ33))))))))</f>
        <v>16</v>
      </c>
      <c r="Q33" s="71"/>
      <c r="R33" s="75">
        <f>JE33</f>
        <v>4</v>
      </c>
      <c r="T33" s="147">
        <v>-1</v>
      </c>
      <c r="AB33" s="147">
        <f>AB31+1</f>
        <v>15</v>
      </c>
      <c r="AC33" s="147">
        <f>INT(0.5+(AC$2/19*(AB33-1)))+X$2</f>
        <v>5</v>
      </c>
      <c r="AF33" s="9">
        <v>2</v>
      </c>
      <c r="AG33" s="9">
        <v>2</v>
      </c>
      <c r="AH33" s="9">
        <v>9</v>
      </c>
      <c r="AI33" s="9">
        <f ca="1">INT(RAND()*(AH33-AG33+1)+AG33)</f>
        <v>4</v>
      </c>
      <c r="AJ33" s="9">
        <f ca="1">INT(RAND()*(AH33-AG33+1)+AG33)</f>
        <v>8</v>
      </c>
      <c r="AK33" s="9">
        <f ca="1">INT(RAND()*(AH33-AG33+1)+AG33)</f>
        <v>2</v>
      </c>
      <c r="AL33" s="9">
        <f ca="1">INT(RAND()*(AH33-AG33+1)+AG33)</f>
        <v>8</v>
      </c>
      <c r="AM33" s="9">
        <f ca="1">(AI33+AJ33)*(AK33+AL33)</f>
        <v>120</v>
      </c>
      <c r="AN33" s="9" t="str">
        <f ca="1">"("&amp;AP33&amp;" + "&amp;AR33&amp;AS33&amp;AT33&amp;" + "&amp;AV33&amp;")"</f>
        <v>(4 + 8) × (2 + 8)</v>
      </c>
      <c r="AO33" s="36" t="s">
        <v>80</v>
      </c>
      <c r="AP33" s="10">
        <f ca="1">AI33</f>
        <v>4</v>
      </c>
      <c r="AQ33" s="15" t="s">
        <v>0</v>
      </c>
      <c r="AR33" s="10">
        <f ca="1">AJ33</f>
        <v>8</v>
      </c>
      <c r="AS33" s="11" t="s">
        <v>452</v>
      </c>
      <c r="AT33" s="10">
        <f ca="1">AK33</f>
        <v>2</v>
      </c>
      <c r="AU33" s="15" t="s">
        <v>0</v>
      </c>
      <c r="AV33" s="10">
        <f ca="1">AL33</f>
        <v>8</v>
      </c>
      <c r="AW33" s="9" t="s">
        <v>81</v>
      </c>
      <c r="AY33" s="9">
        <v>3</v>
      </c>
      <c r="AZ33" s="9">
        <v>11</v>
      </c>
      <c r="BA33" s="9">
        <v>39</v>
      </c>
      <c r="BB33" s="9">
        <f ca="1">INT(RAND()*(BA33-AZ33+1)+AZ33)</f>
        <v>23</v>
      </c>
      <c r="BC33" s="9">
        <f ca="1">INT(RAND()*(BA33-AZ33+1)+AZ33)</f>
        <v>36</v>
      </c>
      <c r="BD33" s="9">
        <f ca="1">INT(RAND()*(BA33-AZ33+1)+AZ33)</f>
        <v>30</v>
      </c>
      <c r="BE33" s="9">
        <f ca="1">INT(RAND()*(BA33-AZ33+1)+AZ33)</f>
        <v>38</v>
      </c>
      <c r="BF33" s="9">
        <f ca="1">(BB33+BC33)*(BD33+BE33)</f>
        <v>4012</v>
      </c>
      <c r="BG33" s="9" t="str">
        <f ca="1">"("&amp;BI33&amp;" + "&amp;BK33&amp;BL33&amp;BM33&amp;" + "&amp;BO33&amp;")"</f>
        <v>(23 + 36) × (30 + 38)</v>
      </c>
      <c r="BH33" s="36" t="s">
        <v>80</v>
      </c>
      <c r="BI33" s="10">
        <f ca="1">BB33</f>
        <v>23</v>
      </c>
      <c r="BJ33" s="15" t="s">
        <v>0</v>
      </c>
      <c r="BK33" s="10">
        <f ca="1">BC33</f>
        <v>36</v>
      </c>
      <c r="BL33" s="11" t="s">
        <v>452</v>
      </c>
      <c r="BM33" s="10">
        <f ca="1">BD33</f>
        <v>30</v>
      </c>
      <c r="BN33" s="15" t="s">
        <v>0</v>
      </c>
      <c r="BO33" s="10">
        <f ca="1">BE33</f>
        <v>38</v>
      </c>
      <c r="BP33" s="9" t="s">
        <v>81</v>
      </c>
      <c r="BR33" s="9">
        <v>4</v>
      </c>
      <c r="BS33" s="9">
        <v>41</v>
      </c>
      <c r="BT33" s="9">
        <v>65</v>
      </c>
      <c r="BU33" s="9">
        <f ca="1">INT(RAND()*(BT33-BS33+1)+BS33)</f>
        <v>55</v>
      </c>
      <c r="BV33" s="9">
        <f ca="1">INT(RAND()*(BT33-BS33+1)+BS33)</f>
        <v>50</v>
      </c>
      <c r="BW33" s="9">
        <f ca="1">INT(RAND()*(BT33-BS33+1)+BS33)</f>
        <v>58</v>
      </c>
      <c r="BX33" s="9">
        <f ca="1">INT(RAND()*(BT33-BS33+1)+BS33)</f>
        <v>62</v>
      </c>
      <c r="BY33" s="9">
        <f ca="1">(BU33+BV33)*(BW33+BX33)</f>
        <v>12600</v>
      </c>
      <c r="BZ33" s="9" t="str">
        <f ca="1">"("&amp;CB33&amp;" + "&amp;CD33&amp;CE33&amp;CF33&amp;" + "&amp;CH33&amp;")"</f>
        <v>(55 + 50) × (58 + 62)</v>
      </c>
      <c r="CA33" s="36" t="s">
        <v>80</v>
      </c>
      <c r="CB33" s="10">
        <f ca="1">BU33</f>
        <v>55</v>
      </c>
      <c r="CC33" s="15" t="s">
        <v>0</v>
      </c>
      <c r="CD33" s="10">
        <f ca="1">BV33</f>
        <v>50</v>
      </c>
      <c r="CE33" s="11" t="s">
        <v>452</v>
      </c>
      <c r="CF33" s="10">
        <f ca="1">BW33</f>
        <v>58</v>
      </c>
      <c r="CG33" s="15" t="s">
        <v>0</v>
      </c>
      <c r="CH33" s="10">
        <f ca="1">BX33</f>
        <v>62</v>
      </c>
      <c r="CI33" s="9" t="s">
        <v>81</v>
      </c>
      <c r="CK33" s="9">
        <v>5</v>
      </c>
      <c r="CL33" s="9">
        <v>111</v>
      </c>
      <c r="CM33" s="9">
        <v>999</v>
      </c>
      <c r="CN33" s="9">
        <v>35</v>
      </c>
      <c r="CO33" s="9">
        <v>64</v>
      </c>
      <c r="CP33" s="9">
        <f ca="1">INT(RAND()*(CM33-CL33+1)+CL33)</f>
        <v>535</v>
      </c>
      <c r="CQ33" s="9">
        <f ca="1">INT(RAND()*(CM33-CL33+1)+CL33)</f>
        <v>680</v>
      </c>
      <c r="CR33" s="9">
        <f ca="1">INT(RAND()*(CO33-CN33+1)+CN33)</f>
        <v>43</v>
      </c>
      <c r="CS33" s="9">
        <f ca="1">INT(RAND()*(CO33-CN33+1)+CN33)</f>
        <v>37</v>
      </c>
      <c r="CT33" s="9">
        <f ca="1">CP33+CQ33</f>
        <v>1215</v>
      </c>
      <c r="CU33" s="9">
        <f ca="1">CR33+CS33</f>
        <v>80</v>
      </c>
      <c r="CV33" s="9">
        <f ca="1">INT(CT33/CU33)+1</f>
        <v>16</v>
      </c>
      <c r="CW33" s="9">
        <f ca="1">CV33*CU33</f>
        <v>1280</v>
      </c>
      <c r="CX33" s="9">
        <f ca="1">IF(CW33-CP33&gt;999,CW33-CP33-CU33,CW33-CP33)</f>
        <v>745</v>
      </c>
      <c r="CY33" s="9">
        <f ca="1">IF(CX33+CP33=CW33,CV33,CV33-1)</f>
        <v>16</v>
      </c>
      <c r="CZ33" s="36" t="s">
        <v>80</v>
      </c>
      <c r="DA33" s="10">
        <f ca="1">CP33</f>
        <v>535</v>
      </c>
      <c r="DB33" s="15" t="s">
        <v>0</v>
      </c>
      <c r="DC33" s="10">
        <f ca="1">CX33</f>
        <v>745</v>
      </c>
      <c r="DD33" s="11" t="s">
        <v>387</v>
      </c>
      <c r="DE33" s="10">
        <f ca="1">CR33</f>
        <v>43</v>
      </c>
      <c r="DF33" s="15" t="s">
        <v>0</v>
      </c>
      <c r="DG33" s="10">
        <f ca="1">CS33</f>
        <v>37</v>
      </c>
      <c r="DH33" s="9" t="s">
        <v>81</v>
      </c>
      <c r="DJ33" s="9">
        <v>6</v>
      </c>
      <c r="DK33" s="9">
        <v>481</v>
      </c>
      <c r="DL33" s="9">
        <v>999</v>
      </c>
      <c r="DM33" s="9">
        <v>51</v>
      </c>
      <c r="DN33" s="9">
        <v>99</v>
      </c>
      <c r="DO33" s="9">
        <v>2</v>
      </c>
      <c r="DP33" s="9">
        <v>9</v>
      </c>
      <c r="DQ33" s="9">
        <f ca="1">INT(RAND()*(DN33-DM33+1)+DM33)</f>
        <v>63</v>
      </c>
      <c r="DR33" s="9">
        <f ca="1">INT(RAND()*(DP33-DO33+1)+DO33)</f>
        <v>2</v>
      </c>
      <c r="DS33" s="9">
        <f ca="1">INT(RAND()*(DN33-DM33+1)+DM33)</f>
        <v>79</v>
      </c>
      <c r="DT33" s="9">
        <f ca="1">INT(RAND()*(DL33-DK33+1)+DK33)</f>
        <v>892</v>
      </c>
      <c r="DU33" s="9">
        <f ca="1">INT(RAND()*(DN33-DM33+1)+DM33)</f>
        <v>87</v>
      </c>
      <c r="DV33" s="9">
        <f ca="1">(DQ33+(DR33*DS33))*(DT33-DU33)</f>
        <v>177905</v>
      </c>
      <c r="DW33" s="9" t="str">
        <f ca="1">"("&amp;DY33&amp;DZ33&amp;EA33&amp;" x "&amp;EC33&amp;ED33&amp;EE33&amp;EF33&amp;EG33&amp;")"</f>
        <v>(63+  (2 x 79)) × (892 – 87)</v>
      </c>
      <c r="DX33" s="36" t="s">
        <v>80</v>
      </c>
      <c r="DY33" s="10">
        <f ca="1">DQ33</f>
        <v>63</v>
      </c>
      <c r="DZ33" s="15" t="s">
        <v>82</v>
      </c>
      <c r="EA33" s="15">
        <f ca="1">DR33</f>
        <v>2</v>
      </c>
      <c r="EB33" s="35" t="s">
        <v>451</v>
      </c>
      <c r="EC33" s="15">
        <f ca="1">DS33</f>
        <v>79</v>
      </c>
      <c r="ED33" s="35" t="s">
        <v>453</v>
      </c>
      <c r="EE33" s="10">
        <f ca="1">DT33</f>
        <v>892</v>
      </c>
      <c r="EF33" s="81" t="s">
        <v>455</v>
      </c>
      <c r="EG33" s="10">
        <f ca="1">DU33</f>
        <v>87</v>
      </c>
      <c r="EH33" s="9" t="s">
        <v>81</v>
      </c>
      <c r="EJ33" s="9">
        <v>7</v>
      </c>
      <c r="EK33" s="9">
        <v>125</v>
      </c>
      <c r="EL33" s="9">
        <v>999</v>
      </c>
      <c r="EM33" s="9">
        <v>11</v>
      </c>
      <c r="EN33" s="9">
        <v>99</v>
      </c>
      <c r="EO33" s="9">
        <v>2</v>
      </c>
      <c r="EP33" s="9">
        <v>9</v>
      </c>
      <c r="EQ33" s="9">
        <f ca="1">IF(ER33&gt;999,ER33-ET33,IF(ER33&lt;125,ER33+ET33,ER33))</f>
        <v>451</v>
      </c>
      <c r="ER33" s="9">
        <f ca="1">EX33*ET33+ES33</f>
        <v>451</v>
      </c>
      <c r="ES33" s="9">
        <f ca="1">INT(RAND()*(EP33-EO33+1)+EO33)</f>
        <v>6</v>
      </c>
      <c r="ET33" s="9">
        <f ca="1">INT(RAND()*(EN33-EM33+1)+EM33)</f>
        <v>89</v>
      </c>
      <c r="EU33" s="9">
        <f ca="1">INT(RAND()*(EL33-EK33+1)+EK33)</f>
        <v>551</v>
      </c>
      <c r="EV33" s="9">
        <f ca="1">INT(RAND()*(EL33-EK33+1)+EK33)</f>
        <v>422</v>
      </c>
      <c r="EW33" s="9">
        <f ca="1">EY33-ES33</f>
        <v>459</v>
      </c>
      <c r="EX33" s="9">
        <f ca="1">INT(EW33/ET33)</f>
        <v>5</v>
      </c>
      <c r="EY33" s="9">
        <f ca="1">INT(RAND()*(EL33-EK33+1)+EK33)</f>
        <v>465</v>
      </c>
      <c r="EZ33" s="9">
        <f ca="1">((EQ33-ES33)/ET33)*(EU33+EV33)</f>
        <v>4865</v>
      </c>
      <c r="FA33" s="9" t="str">
        <f ca="1">FB33&amp;FC33&amp;FD33&amp;FE33&amp;FF33&amp;FG33&amp;FH33&amp;FI33&amp;" + "&amp;FK33&amp;FL33</f>
        <v>((451 – 6) ÷ 89) × (551 + 422)</v>
      </c>
      <c r="FB33" s="36" t="s">
        <v>83</v>
      </c>
      <c r="FC33" s="15">
        <f ca="1">EQ33</f>
        <v>451</v>
      </c>
      <c r="FD33" s="81" t="s">
        <v>455</v>
      </c>
      <c r="FE33" s="10">
        <f ca="1">ES33</f>
        <v>6</v>
      </c>
      <c r="FF33" s="35" t="s">
        <v>388</v>
      </c>
      <c r="FG33" s="15">
        <f ca="1">ET33</f>
        <v>89</v>
      </c>
      <c r="FH33" s="35" t="s">
        <v>452</v>
      </c>
      <c r="FI33" s="10">
        <f ca="1">EU33</f>
        <v>551</v>
      </c>
      <c r="FJ33" s="10" t="s">
        <v>0</v>
      </c>
      <c r="FK33" s="10">
        <f ca="1">EV33</f>
        <v>422</v>
      </c>
      <c r="FL33" s="9" t="s">
        <v>81</v>
      </c>
      <c r="FN33" s="9">
        <v>8</v>
      </c>
      <c r="FO33" s="9">
        <v>125</v>
      </c>
      <c r="FP33" s="9">
        <v>999</v>
      </c>
      <c r="FQ33" s="9">
        <v>11</v>
      </c>
      <c r="FR33" s="9">
        <v>99</v>
      </c>
      <c r="FS33" s="9">
        <v>1111</v>
      </c>
      <c r="FT33" s="9">
        <v>9999</v>
      </c>
      <c r="FU33" s="9">
        <f ca="1">INT(RAND()*(FP33-FO33+1)+FO33)</f>
        <v>937</v>
      </c>
      <c r="FV33" s="9">
        <f ca="1">INT(RAND()*(FR33-FQ33+1)+FQ33)</f>
        <v>13</v>
      </c>
      <c r="FW33" s="9">
        <f ca="1">INT(RAND()*(FR33-FQ33+1)+FQ33)</f>
        <v>66</v>
      </c>
      <c r="FX33" s="9">
        <f ca="1">INT(RAND()*(FT33-FS33+1)+FS33)</f>
        <v>2371</v>
      </c>
      <c r="FY33" s="9">
        <f ca="1">INT(RAND()*(FP33-FO33+1)+FO33)</f>
        <v>709</v>
      </c>
      <c r="FZ33" s="9">
        <f ca="1">FU33-FV33</f>
        <v>924</v>
      </c>
      <c r="GA33" s="9">
        <f ca="1">INT(FZ33/FW33)</f>
        <v>14</v>
      </c>
      <c r="GB33" s="9">
        <f ca="1">GA33*FW33+FV33</f>
        <v>937</v>
      </c>
      <c r="GC33" s="9">
        <f ca="1">((GD33-FV33)/FW33)*(FX33+FY33)</f>
        <v>43120</v>
      </c>
      <c r="GD33" s="9">
        <f ca="1">IF(GB33&gt;999,GB33-FW33,IF(GB33&lt;125,GB33+FW33,GB33))</f>
        <v>937</v>
      </c>
      <c r="GE33" s="36" t="s">
        <v>83</v>
      </c>
      <c r="GF33" s="15">
        <f ca="1">GD33</f>
        <v>937</v>
      </c>
      <c r="GG33" s="81" t="s">
        <v>455</v>
      </c>
      <c r="GH33" s="10">
        <f ca="1">FV33</f>
        <v>13</v>
      </c>
      <c r="GI33" s="145" t="s">
        <v>389</v>
      </c>
      <c r="GJ33" s="15">
        <f ca="1">FW33</f>
        <v>66</v>
      </c>
      <c r="GK33" s="35" t="s">
        <v>452</v>
      </c>
      <c r="GL33" s="10">
        <f ca="1">FX33</f>
        <v>2371</v>
      </c>
      <c r="GM33" s="10" t="s">
        <v>0</v>
      </c>
      <c r="GN33" s="10">
        <f ca="1">FY33</f>
        <v>709</v>
      </c>
      <c r="GO33" s="9" t="s">
        <v>81</v>
      </c>
      <c r="GQ33" s="9">
        <v>9</v>
      </c>
      <c r="GR33" s="9">
        <v>5001</v>
      </c>
      <c r="GS33" s="9">
        <v>7299</v>
      </c>
      <c r="GT33" s="9">
        <v>11</v>
      </c>
      <c r="GU33" s="9">
        <v>99</v>
      </c>
      <c r="GV33" s="9">
        <v>1111</v>
      </c>
      <c r="GW33" s="9">
        <v>9999</v>
      </c>
      <c r="GX33" s="9">
        <f ca="1">INT(RAND()*(GW33-GV33+1)+GV33)</f>
        <v>7932</v>
      </c>
      <c r="GY33" s="9">
        <f ca="1">INT(RAND()*(GU33-GT33+1)+GT33)</f>
        <v>15</v>
      </c>
      <c r="GZ33" s="9">
        <f ca="1">INT(RAND()*(GU33-GT33+1)+GT33)</f>
        <v>97</v>
      </c>
      <c r="HA33" s="9">
        <f ca="1">INT(RAND()*(GW33-GV33+1)+GV33)</f>
        <v>3177</v>
      </c>
      <c r="HB33" s="9">
        <f ca="1">INT(RAND()*(GW33-GV33+1)+GV33)</f>
        <v>9760</v>
      </c>
      <c r="HC33" s="9">
        <f ca="1">GX33-GY33</f>
        <v>7917</v>
      </c>
      <c r="HD33" s="9">
        <f ca="1">INT(HC33/GZ33)</f>
        <v>81</v>
      </c>
      <c r="HE33" s="9">
        <f ca="1">HD33*GZ33+GY33</f>
        <v>7872</v>
      </c>
      <c r="HF33" s="9">
        <f ca="1">((HE33-GY33)/GZ33)*(HA33+HB33)</f>
        <v>1047897</v>
      </c>
      <c r="HG33" s="9" t="str">
        <f ca="1">HH33&amp;HI33&amp;HJ33&amp;HK33&amp;HL33&amp;HM33&amp;HN33&amp;HO33&amp;" + "&amp;HQ33&amp;HR33</f>
        <v>((7872 – 15) ÷ 97) × (3177 + 9760)</v>
      </c>
      <c r="HH33" s="36" t="s">
        <v>83</v>
      </c>
      <c r="HI33" s="15">
        <f ca="1">HE33</f>
        <v>7872</v>
      </c>
      <c r="HJ33" s="81" t="s">
        <v>455</v>
      </c>
      <c r="HK33" s="10">
        <f ca="1">GY33</f>
        <v>15</v>
      </c>
      <c r="HL33" s="145" t="s">
        <v>389</v>
      </c>
      <c r="HM33" s="15">
        <f ca="1">GZ33</f>
        <v>97</v>
      </c>
      <c r="HN33" s="35" t="s">
        <v>452</v>
      </c>
      <c r="HO33" s="10">
        <f ca="1">HA33</f>
        <v>3177</v>
      </c>
      <c r="HP33" s="10" t="s">
        <v>0</v>
      </c>
      <c r="HQ33" s="10">
        <f ca="1">HB33</f>
        <v>9760</v>
      </c>
      <c r="HR33" s="9" t="s">
        <v>81</v>
      </c>
      <c r="HT33" s="9">
        <v>10</v>
      </c>
      <c r="HU33" s="9">
        <v>111</v>
      </c>
      <c r="HV33" s="9">
        <v>499</v>
      </c>
      <c r="HW33" s="9">
        <v>11</v>
      </c>
      <c r="HX33" s="9">
        <v>99</v>
      </c>
      <c r="HY33" s="9">
        <v>1111</v>
      </c>
      <c r="HZ33" s="9">
        <v>9999</v>
      </c>
      <c r="IA33" s="9">
        <f ca="1">INT(RAND()*(HZ33-HY33+1)+HY33)</f>
        <v>1884</v>
      </c>
      <c r="IB33" s="9">
        <f ca="1">INT(RAND()*(HV33-HU33+1)+HU33)</f>
        <v>451</v>
      </c>
      <c r="IC33" s="9">
        <f ca="1">INT(RAND()*(HX33-HW33+1)+HW33)</f>
        <v>15</v>
      </c>
      <c r="ID33" s="9">
        <f ca="1">INT(RAND()*(HZ33-HY33+1)+HY33)</f>
        <v>5979</v>
      </c>
      <c r="IE33" s="9">
        <f ca="1">INT(RAND()*(HV33-HU33+1)+HU33)</f>
        <v>151</v>
      </c>
      <c r="IF33" s="9">
        <f ca="1">INT(RAND()*(HV33-HU33+1)+HU33)</f>
        <v>266</v>
      </c>
      <c r="IG33" s="9">
        <f ca="1">IA33-IB33</f>
        <v>1433</v>
      </c>
      <c r="IH33" s="9">
        <f ca="1">INT(IG33/IC33)</f>
        <v>95</v>
      </c>
      <c r="II33" s="9">
        <f ca="1">IH33*IC33+IB33</f>
        <v>1876</v>
      </c>
      <c r="IJ33" s="9">
        <f ca="1">((II33-IB33)/IC33)*(ID33+IE33+IF33)</f>
        <v>607620</v>
      </c>
      <c r="IK33" s="9" t="str">
        <f ca="1">IL33&amp;IM33&amp;IN33&amp;IO33&amp;IP33&amp;IQ33&amp;IR33&amp;IS33&amp;" + "&amp;IU33&amp;" + "&amp;IW33&amp;IX33</f>
        <v>((1876 – 451) ÷ 15) × (5979 + 151 + 266)</v>
      </c>
      <c r="IL33" s="7" t="s">
        <v>83</v>
      </c>
      <c r="IM33" s="9">
        <f ca="1">II33</f>
        <v>1876</v>
      </c>
      <c r="IN33" s="81" t="s">
        <v>455</v>
      </c>
      <c r="IO33" s="10">
        <f ca="1">IB33</f>
        <v>451</v>
      </c>
      <c r="IP33" s="35" t="s">
        <v>389</v>
      </c>
      <c r="IQ33" s="10">
        <f ca="1">IC33</f>
        <v>15</v>
      </c>
      <c r="IR33" s="35" t="s">
        <v>452</v>
      </c>
      <c r="IS33" s="10">
        <f ca="1">ID33</f>
        <v>5979</v>
      </c>
      <c r="IT33" s="10" t="s">
        <v>0</v>
      </c>
      <c r="IU33" s="9">
        <f ca="1">IE33</f>
        <v>151</v>
      </c>
      <c r="IV33" s="10" t="s">
        <v>0</v>
      </c>
      <c r="IW33" s="9">
        <f ca="1">IF33</f>
        <v>266</v>
      </c>
      <c r="IX33" s="9" t="s">
        <v>81</v>
      </c>
      <c r="JC33" s="11">
        <f>IF(AC33&lt;3,0,IF(AC33&gt;4,0,1))</f>
        <v>0</v>
      </c>
      <c r="JD33" s="11">
        <f>JF33+0.5*JF33*JC33</f>
        <v>4</v>
      </c>
      <c r="JE33" s="11">
        <f>IF(JD33&gt;INT(JD33),JD33+0.5,JD33)</f>
        <v>4</v>
      </c>
      <c r="JF33" s="75">
        <f>AC33+T33</f>
        <v>4</v>
      </c>
    </row>
    <row r="34" spans="1:266" ht="16.5" customHeight="1" x14ac:dyDescent="0.25">
      <c r="B34" s="71"/>
      <c r="C34" s="71"/>
      <c r="D34" s="77"/>
      <c r="E34" s="77"/>
      <c r="F34" s="71"/>
      <c r="G34" s="71"/>
      <c r="H34" s="71"/>
      <c r="I34" s="71"/>
      <c r="J34" s="71"/>
      <c r="K34" s="71"/>
      <c r="L34" s="77"/>
      <c r="M34" s="71"/>
      <c r="N34" s="71"/>
      <c r="O34" s="71"/>
      <c r="P34" s="154"/>
      <c r="Q34" s="71"/>
      <c r="R34" s="75"/>
      <c r="AE34" s="8"/>
      <c r="AS34" s="11"/>
      <c r="BL34" s="11"/>
      <c r="CE34" s="11"/>
      <c r="CZ34" s="9" t="str">
        <f ca="1">"("&amp;DA33&amp;" + "&amp;DC33&amp;DD33&amp;DE33&amp;" + "&amp;DG33&amp;")"</f>
        <v>(535 + 745) ÷ (43 + 37)</v>
      </c>
      <c r="EB34" s="11"/>
      <c r="ED34" s="11"/>
      <c r="FH34" s="11"/>
      <c r="GE34" s="9" t="str">
        <f ca="1">GE33&amp;GF33&amp;GG33&amp;GH33&amp;GI33&amp;GJ33&amp;GK33&amp;GL33&amp;" + "&amp;GN33&amp;")"</f>
        <v>((937 – 13) ÷ 66) × (2371 + 709)</v>
      </c>
      <c r="GK34" s="11"/>
      <c r="HN34" s="11"/>
      <c r="IR34" s="11"/>
      <c r="JC34" s="11"/>
      <c r="JD34" s="11"/>
      <c r="JE34" s="11"/>
      <c r="JF34" s="11"/>
    </row>
    <row r="35" spans="1:266" ht="16.5" customHeight="1" thickBot="1" x14ac:dyDescent="0.3">
      <c r="B35" s="95" t="str">
        <f ca="1">IF(AC35=2,AN35,IF(AC35=3,BG35,IF(AC35=4,BZ35,IF(AC35=5,CZ36,IF(AC35=6,DW35,IF(AC35=7,FA35,IF(AC35=8,GE36,IF(AC35=9,HG35,IK35))))))))</f>
        <v>(256 + 690) ÷ (38 + 48)</v>
      </c>
      <c r="C35" s="91"/>
      <c r="D35" s="91"/>
      <c r="E35" s="91"/>
      <c r="F35" s="91"/>
      <c r="G35" s="91"/>
      <c r="H35" s="91"/>
      <c r="I35" s="91"/>
      <c r="J35" s="91"/>
      <c r="K35" s="81"/>
      <c r="L35" s="81"/>
      <c r="M35" s="71"/>
      <c r="N35" s="71"/>
      <c r="O35" s="96" t="s">
        <v>1</v>
      </c>
      <c r="P35" s="159">
        <f ca="1">IF(AC35=2,AM35,IF(AC35=3,BF35,IF(AC35=4,BY35,IF(AC35=5,CY35,IF(AC35=6,DV35,IF(AC35=7,EZ35,IF(AC35=8,GC35,IF(AC35=9,HF35,IJ35))))))))</f>
        <v>11</v>
      </c>
      <c r="Q35" s="71"/>
      <c r="R35" s="75">
        <f>JE35</f>
        <v>4</v>
      </c>
      <c r="T35" s="147">
        <v>-1</v>
      </c>
      <c r="AB35" s="147">
        <f>AB33+1</f>
        <v>16</v>
      </c>
      <c r="AC35" s="147">
        <f>INT(0.5+(AC$2/19*(AB35-1)))+X$2</f>
        <v>5</v>
      </c>
      <c r="AF35" s="9">
        <v>2</v>
      </c>
      <c r="AG35" s="9">
        <v>2</v>
      </c>
      <c r="AH35" s="9">
        <v>9</v>
      </c>
      <c r="AI35" s="9">
        <f ca="1">INT(RAND()*(AH35-AG35+1)+AG35)</f>
        <v>2</v>
      </c>
      <c r="AJ35" s="9">
        <f ca="1">INT(RAND()*(AH35-AG35+1)+AG35)</f>
        <v>6</v>
      </c>
      <c r="AK35" s="9">
        <f ca="1">INT(RAND()*(AH35-AG35+1)+AG35)</f>
        <v>2</v>
      </c>
      <c r="AL35" s="9">
        <f ca="1">INT(RAND()*(AH35-AG35+1)+AG35)</f>
        <v>9</v>
      </c>
      <c r="AM35" s="9">
        <f ca="1">(AI35+AJ35)*(AK35+AL35)</f>
        <v>88</v>
      </c>
      <c r="AN35" s="9" t="str">
        <f ca="1">"("&amp;AP35&amp;" + "&amp;AR35&amp;AS35&amp;AT35&amp;" + "&amp;AV35&amp;")"</f>
        <v>(2 + 6) × (2 + 9)</v>
      </c>
      <c r="AO35" s="36" t="s">
        <v>80</v>
      </c>
      <c r="AP35" s="10">
        <f ca="1">AI35</f>
        <v>2</v>
      </c>
      <c r="AQ35" s="15" t="s">
        <v>0</v>
      </c>
      <c r="AR35" s="10">
        <f ca="1">AJ35</f>
        <v>6</v>
      </c>
      <c r="AS35" s="11" t="s">
        <v>452</v>
      </c>
      <c r="AT35" s="10">
        <f ca="1">AK35</f>
        <v>2</v>
      </c>
      <c r="AU35" s="15" t="s">
        <v>0</v>
      </c>
      <c r="AV35" s="10">
        <f ca="1">AL35</f>
        <v>9</v>
      </c>
      <c r="AW35" s="9" t="s">
        <v>81</v>
      </c>
      <c r="AY35" s="9">
        <v>3</v>
      </c>
      <c r="AZ35" s="9">
        <v>11</v>
      </c>
      <c r="BA35" s="9">
        <v>39</v>
      </c>
      <c r="BB35" s="9">
        <f ca="1">INT(RAND()*(BA35-AZ35+1)+AZ35)</f>
        <v>18</v>
      </c>
      <c r="BC35" s="9">
        <f ca="1">INT(RAND()*(BA35-AZ35+1)+AZ35)</f>
        <v>12</v>
      </c>
      <c r="BD35" s="9">
        <f ca="1">INT(RAND()*(BA35-AZ35+1)+AZ35)</f>
        <v>17</v>
      </c>
      <c r="BE35" s="9">
        <f ca="1">INT(RAND()*(BA35-AZ35+1)+AZ35)</f>
        <v>14</v>
      </c>
      <c r="BF35" s="9">
        <f ca="1">(BB35+BC35)*(BD35+BE35)</f>
        <v>930</v>
      </c>
      <c r="BG35" s="9" t="str">
        <f ca="1">"("&amp;BI35&amp;" + "&amp;BK35&amp;BL35&amp;BM35&amp;" + "&amp;BO35&amp;")"</f>
        <v>(18 + 12) × (17 + 14)</v>
      </c>
      <c r="BH35" s="36" t="s">
        <v>80</v>
      </c>
      <c r="BI35" s="10">
        <f ca="1">BB35</f>
        <v>18</v>
      </c>
      <c r="BJ35" s="15" t="s">
        <v>0</v>
      </c>
      <c r="BK35" s="10">
        <f ca="1">BC35</f>
        <v>12</v>
      </c>
      <c r="BL35" s="11" t="s">
        <v>452</v>
      </c>
      <c r="BM35" s="10">
        <f ca="1">BD35</f>
        <v>17</v>
      </c>
      <c r="BN35" s="15" t="s">
        <v>0</v>
      </c>
      <c r="BO35" s="10">
        <f ca="1">BE35</f>
        <v>14</v>
      </c>
      <c r="BP35" s="9" t="s">
        <v>81</v>
      </c>
      <c r="BR35" s="9">
        <v>4</v>
      </c>
      <c r="BS35" s="9">
        <v>41</v>
      </c>
      <c r="BT35" s="9">
        <v>65</v>
      </c>
      <c r="BU35" s="9">
        <f ca="1">INT(RAND()*(BT35-BS35+1)+BS35)</f>
        <v>44</v>
      </c>
      <c r="BV35" s="9">
        <f ca="1">INT(RAND()*(BT35-BS35+1)+BS35)</f>
        <v>43</v>
      </c>
      <c r="BW35" s="9">
        <f ca="1">INT(RAND()*(BT35-BS35+1)+BS35)</f>
        <v>64</v>
      </c>
      <c r="BX35" s="9">
        <f ca="1">INT(RAND()*(BT35-BS35+1)+BS35)</f>
        <v>44</v>
      </c>
      <c r="BY35" s="9">
        <f ca="1">(BU35+BV35)*(BW35+BX35)</f>
        <v>9396</v>
      </c>
      <c r="BZ35" s="9" t="str">
        <f ca="1">"("&amp;CB35&amp;" + "&amp;CD35&amp;CE35&amp;CF35&amp;" + "&amp;CH35&amp;")"</f>
        <v>(44 + 43) × (64 + 44)</v>
      </c>
      <c r="CA35" s="36" t="s">
        <v>80</v>
      </c>
      <c r="CB35" s="10">
        <f ca="1">BU35</f>
        <v>44</v>
      </c>
      <c r="CC35" s="15" t="s">
        <v>0</v>
      </c>
      <c r="CD35" s="10">
        <f ca="1">BV35</f>
        <v>43</v>
      </c>
      <c r="CE35" s="11" t="s">
        <v>452</v>
      </c>
      <c r="CF35" s="10">
        <f ca="1">BW35</f>
        <v>64</v>
      </c>
      <c r="CG35" s="15" t="s">
        <v>0</v>
      </c>
      <c r="CH35" s="10">
        <f ca="1">BX35</f>
        <v>44</v>
      </c>
      <c r="CI35" s="9" t="s">
        <v>81</v>
      </c>
      <c r="CK35" s="9">
        <v>5</v>
      </c>
      <c r="CL35" s="9">
        <v>111</v>
      </c>
      <c r="CM35" s="9">
        <v>999</v>
      </c>
      <c r="CN35" s="9">
        <v>35</v>
      </c>
      <c r="CO35" s="9">
        <v>64</v>
      </c>
      <c r="CP35" s="9">
        <f ca="1">INT(RAND()*(CM35-CL35+1)+CL35)</f>
        <v>256</v>
      </c>
      <c r="CQ35" s="9">
        <f ca="1">INT(RAND()*(CM35-CL35+1)+CL35)</f>
        <v>630</v>
      </c>
      <c r="CR35" s="9">
        <f ca="1">INT(RAND()*(CO35-CN35+1)+CN35)</f>
        <v>38</v>
      </c>
      <c r="CS35" s="9">
        <f ca="1">INT(RAND()*(CO35-CN35+1)+CN35)</f>
        <v>48</v>
      </c>
      <c r="CT35" s="9">
        <f ca="1">CP35+CQ35</f>
        <v>886</v>
      </c>
      <c r="CU35" s="9">
        <f ca="1">CR35+CS35</f>
        <v>86</v>
      </c>
      <c r="CV35" s="9">
        <f ca="1">INT(CT35/CU35)+1</f>
        <v>11</v>
      </c>
      <c r="CW35" s="9">
        <f ca="1">CV35*CU35</f>
        <v>946</v>
      </c>
      <c r="CX35" s="9">
        <f ca="1">IF(CW35-CP35&gt;999,CW35-CP35-CU35,CW35-CP35)</f>
        <v>690</v>
      </c>
      <c r="CY35" s="9">
        <f ca="1">IF(CX35+CP35=CW35,CV35,CV35-1)</f>
        <v>11</v>
      </c>
      <c r="CZ35" s="36" t="s">
        <v>80</v>
      </c>
      <c r="DA35" s="10">
        <f ca="1">CP35</f>
        <v>256</v>
      </c>
      <c r="DB35" s="15" t="s">
        <v>0</v>
      </c>
      <c r="DC35" s="10">
        <f ca="1">CX35</f>
        <v>690</v>
      </c>
      <c r="DD35" s="11" t="s">
        <v>387</v>
      </c>
      <c r="DE35" s="10">
        <f ca="1">CR35</f>
        <v>38</v>
      </c>
      <c r="DF35" s="15" t="s">
        <v>0</v>
      </c>
      <c r="DG35" s="10">
        <f ca="1">CS35</f>
        <v>48</v>
      </c>
      <c r="DH35" s="9" t="s">
        <v>81</v>
      </c>
      <c r="DJ35" s="9">
        <v>6</v>
      </c>
      <c r="DK35" s="9">
        <v>481</v>
      </c>
      <c r="DL35" s="9">
        <v>999</v>
      </c>
      <c r="DM35" s="9">
        <v>51</v>
      </c>
      <c r="DN35" s="9">
        <v>99</v>
      </c>
      <c r="DO35" s="9">
        <v>2</v>
      </c>
      <c r="DP35" s="9">
        <v>9</v>
      </c>
      <c r="DQ35" s="9">
        <f ca="1">INT(RAND()*(DN35-DM35+1)+DM35)</f>
        <v>91</v>
      </c>
      <c r="DR35" s="9">
        <f ca="1">INT(RAND()*(DP35-DO35+1)+DO35)</f>
        <v>7</v>
      </c>
      <c r="DS35" s="9">
        <f ca="1">INT(RAND()*(DN35-DM35+1)+DM35)</f>
        <v>54</v>
      </c>
      <c r="DT35" s="9">
        <f ca="1">INT(RAND()*(DL35-DK35+1)+DK35)</f>
        <v>486</v>
      </c>
      <c r="DU35" s="9">
        <f ca="1">INT(RAND()*(DN35-DM35+1)+DM35)</f>
        <v>60</v>
      </c>
      <c r="DV35" s="9">
        <f ca="1">(DQ35+(DR35*DS35))*(DT35-DU35)</f>
        <v>199794</v>
      </c>
      <c r="DW35" s="9" t="str">
        <f ca="1">"("&amp;DY35&amp;DZ35&amp;EA35&amp;" x "&amp;EC35&amp;ED35&amp;EE35&amp;EF35&amp;EG35&amp;")"</f>
        <v>(91+  (7 x 54)) × (486 – 60)</v>
      </c>
      <c r="DX35" s="36" t="s">
        <v>80</v>
      </c>
      <c r="DY35" s="10">
        <f ca="1">DQ35</f>
        <v>91</v>
      </c>
      <c r="DZ35" s="15" t="s">
        <v>82</v>
      </c>
      <c r="EA35" s="15">
        <f ca="1">DR35</f>
        <v>7</v>
      </c>
      <c r="EB35" s="35" t="s">
        <v>451</v>
      </c>
      <c r="EC35" s="15">
        <f ca="1">DS35</f>
        <v>54</v>
      </c>
      <c r="ED35" s="35" t="s">
        <v>453</v>
      </c>
      <c r="EE35" s="10">
        <f ca="1">DT35</f>
        <v>486</v>
      </c>
      <c r="EF35" s="81" t="s">
        <v>455</v>
      </c>
      <c r="EG35" s="10">
        <f ca="1">DU35</f>
        <v>60</v>
      </c>
      <c r="EH35" s="9" t="s">
        <v>81</v>
      </c>
      <c r="EJ35" s="9">
        <v>7</v>
      </c>
      <c r="EK35" s="9">
        <v>125</v>
      </c>
      <c r="EL35" s="9">
        <v>999</v>
      </c>
      <c r="EM35" s="9">
        <v>11</v>
      </c>
      <c r="EN35" s="9">
        <v>99</v>
      </c>
      <c r="EO35" s="9">
        <v>2</v>
      </c>
      <c r="EP35" s="9">
        <v>9</v>
      </c>
      <c r="EQ35" s="9">
        <f ca="1">IF(ER35&gt;999,ER35-ET35,IF(ER35&lt;125,ER35+ET35,ER35))</f>
        <v>415</v>
      </c>
      <c r="ER35" s="9">
        <f ca="1">EX35*ET35+ES35</f>
        <v>415</v>
      </c>
      <c r="ES35" s="9">
        <f ca="1">INT(RAND()*(EP35-EO35+1)+EO35)</f>
        <v>7</v>
      </c>
      <c r="ET35" s="9">
        <f ca="1">INT(RAND()*(EN35-EM35+1)+EM35)</f>
        <v>68</v>
      </c>
      <c r="EU35" s="9">
        <f ca="1">INT(RAND()*(EL35-EK35+1)+EK35)</f>
        <v>163</v>
      </c>
      <c r="EV35" s="9">
        <f ca="1">INT(RAND()*(EL35-EK35+1)+EK35)</f>
        <v>513</v>
      </c>
      <c r="EW35" s="9">
        <f ca="1">EY35-ES35</f>
        <v>458</v>
      </c>
      <c r="EX35" s="9">
        <f ca="1">INT(EW35/ET35)</f>
        <v>6</v>
      </c>
      <c r="EY35" s="9">
        <f ca="1">INT(RAND()*(EL35-EK35+1)+EK35)</f>
        <v>465</v>
      </c>
      <c r="EZ35" s="9">
        <f ca="1">((EQ35-ES35)/ET35)*(EU35+EV35)</f>
        <v>4056</v>
      </c>
      <c r="FA35" s="9" t="str">
        <f ca="1">FB35&amp;FC35&amp;FD35&amp;FE35&amp;FF35&amp;FG35&amp;FH35&amp;FI35&amp;" + "&amp;FK35&amp;FL35</f>
        <v>((415 – 7) ÷ 68) × (163 + 513)</v>
      </c>
      <c r="FB35" s="36" t="s">
        <v>83</v>
      </c>
      <c r="FC35" s="15">
        <f ca="1">EQ35</f>
        <v>415</v>
      </c>
      <c r="FD35" s="81" t="s">
        <v>455</v>
      </c>
      <c r="FE35" s="10">
        <f ca="1">ES35</f>
        <v>7</v>
      </c>
      <c r="FF35" s="35" t="s">
        <v>388</v>
      </c>
      <c r="FG35" s="15">
        <f ca="1">ET35</f>
        <v>68</v>
      </c>
      <c r="FH35" s="35" t="s">
        <v>452</v>
      </c>
      <c r="FI35" s="10">
        <f ca="1">EU35</f>
        <v>163</v>
      </c>
      <c r="FJ35" s="10" t="s">
        <v>0</v>
      </c>
      <c r="FK35" s="10">
        <f ca="1">EV35</f>
        <v>513</v>
      </c>
      <c r="FL35" s="9" t="s">
        <v>81</v>
      </c>
      <c r="FN35" s="9">
        <v>8</v>
      </c>
      <c r="FO35" s="9">
        <v>125</v>
      </c>
      <c r="FP35" s="9">
        <v>999</v>
      </c>
      <c r="FQ35" s="9">
        <v>11</v>
      </c>
      <c r="FR35" s="9">
        <v>99</v>
      </c>
      <c r="FS35" s="9">
        <v>1111</v>
      </c>
      <c r="FT35" s="9">
        <v>9999</v>
      </c>
      <c r="FU35" s="9">
        <f ca="1">INT(RAND()*(FP35-FO35+1)+FO35)</f>
        <v>245</v>
      </c>
      <c r="FV35" s="9">
        <f ca="1">INT(RAND()*(FR35-FQ35+1)+FQ35)</f>
        <v>42</v>
      </c>
      <c r="FW35" s="9">
        <f ca="1">INT(RAND()*(FR35-FQ35+1)+FQ35)</f>
        <v>59</v>
      </c>
      <c r="FX35" s="9">
        <f ca="1">INT(RAND()*(FT35-FS35+1)+FS35)</f>
        <v>2573</v>
      </c>
      <c r="FY35" s="9">
        <f ca="1">INT(RAND()*(FP35-FO35+1)+FO35)</f>
        <v>435</v>
      </c>
      <c r="FZ35" s="9">
        <f ca="1">FU35-FV35</f>
        <v>203</v>
      </c>
      <c r="GA35" s="9">
        <f ca="1">INT(FZ35/FW35)</f>
        <v>3</v>
      </c>
      <c r="GB35" s="9">
        <f ca="1">GA35*FW35+FV35</f>
        <v>219</v>
      </c>
      <c r="GC35" s="9">
        <f ca="1">((GD35-FV35)/FW35)*(FX35+FY35)</f>
        <v>9024</v>
      </c>
      <c r="GD35" s="9">
        <f ca="1">IF(GB35&gt;999,GB35-FW35,IF(GB35&lt;125,GB35+FW35,GB35))</f>
        <v>219</v>
      </c>
      <c r="GE35" s="36" t="s">
        <v>83</v>
      </c>
      <c r="GF35" s="15">
        <f ca="1">GD35</f>
        <v>219</v>
      </c>
      <c r="GG35" s="81" t="s">
        <v>455</v>
      </c>
      <c r="GH35" s="10">
        <f ca="1">FV35</f>
        <v>42</v>
      </c>
      <c r="GI35" s="145" t="s">
        <v>389</v>
      </c>
      <c r="GJ35" s="15">
        <f ca="1">FW35</f>
        <v>59</v>
      </c>
      <c r="GK35" s="35" t="s">
        <v>452</v>
      </c>
      <c r="GL35" s="10">
        <f ca="1">FX35</f>
        <v>2573</v>
      </c>
      <c r="GM35" s="10" t="s">
        <v>0</v>
      </c>
      <c r="GN35" s="10">
        <f ca="1">FY35</f>
        <v>435</v>
      </c>
      <c r="GO35" s="9" t="s">
        <v>81</v>
      </c>
      <c r="GQ35" s="9">
        <v>9</v>
      </c>
      <c r="GR35" s="9">
        <v>5001</v>
      </c>
      <c r="GS35" s="9">
        <v>7299</v>
      </c>
      <c r="GT35" s="9">
        <v>11</v>
      </c>
      <c r="GU35" s="9">
        <v>99</v>
      </c>
      <c r="GV35" s="9">
        <v>1111</v>
      </c>
      <c r="GW35" s="9">
        <v>9999</v>
      </c>
      <c r="GX35" s="9">
        <f ca="1">INT(RAND()*(GW35-GV35+1)+GV35)</f>
        <v>5758</v>
      </c>
      <c r="GY35" s="9">
        <f ca="1">INT(RAND()*(GU35-GT35+1)+GT35)</f>
        <v>12</v>
      </c>
      <c r="GZ35" s="9">
        <f ca="1">INT(RAND()*(GU35-GT35+1)+GT35)</f>
        <v>41</v>
      </c>
      <c r="HA35" s="9">
        <f ca="1">INT(RAND()*(GW35-GV35+1)+GV35)</f>
        <v>1278</v>
      </c>
      <c r="HB35" s="9">
        <f ca="1">INT(RAND()*(GW35-GV35+1)+GV35)</f>
        <v>3731</v>
      </c>
      <c r="HC35" s="9">
        <f ca="1">GX35-GY35</f>
        <v>5746</v>
      </c>
      <c r="HD35" s="9">
        <f ca="1">INT(HC35/GZ35)</f>
        <v>140</v>
      </c>
      <c r="HE35" s="9">
        <f ca="1">HD35*GZ35+GY35</f>
        <v>5752</v>
      </c>
      <c r="HF35" s="9">
        <f ca="1">((HE35-GY35)/GZ35)*(HA35+HB35)</f>
        <v>701260</v>
      </c>
      <c r="HG35" s="9" t="str">
        <f ca="1">HH35&amp;HI35&amp;HJ35&amp;HK35&amp;HL35&amp;HM35&amp;HN35&amp;HO35&amp;" + "&amp;HQ35&amp;HR35</f>
        <v>((5752 – 12) ÷ 41) × (1278 + 3731)</v>
      </c>
      <c r="HH35" s="36" t="s">
        <v>83</v>
      </c>
      <c r="HI35" s="15">
        <f ca="1">HE35</f>
        <v>5752</v>
      </c>
      <c r="HJ35" s="81" t="s">
        <v>455</v>
      </c>
      <c r="HK35" s="10">
        <f ca="1">GY35</f>
        <v>12</v>
      </c>
      <c r="HL35" s="145" t="s">
        <v>389</v>
      </c>
      <c r="HM35" s="15">
        <f ca="1">GZ35</f>
        <v>41</v>
      </c>
      <c r="HN35" s="35" t="s">
        <v>452</v>
      </c>
      <c r="HO35" s="10">
        <f ca="1">HA35</f>
        <v>1278</v>
      </c>
      <c r="HP35" s="10" t="s">
        <v>0</v>
      </c>
      <c r="HQ35" s="10">
        <f ca="1">HB35</f>
        <v>3731</v>
      </c>
      <c r="HR35" s="9" t="s">
        <v>81</v>
      </c>
      <c r="HT35" s="9">
        <v>10</v>
      </c>
      <c r="HU35" s="9">
        <v>111</v>
      </c>
      <c r="HV35" s="9">
        <v>499</v>
      </c>
      <c r="HW35" s="9">
        <v>11</v>
      </c>
      <c r="HX35" s="9">
        <v>99</v>
      </c>
      <c r="HY35" s="9">
        <v>1111</v>
      </c>
      <c r="HZ35" s="9">
        <v>9999</v>
      </c>
      <c r="IA35" s="9">
        <f ca="1">INT(RAND()*(HZ35-HY35+1)+HY35)</f>
        <v>7922</v>
      </c>
      <c r="IB35" s="9">
        <f ca="1">INT(RAND()*(HV35-HU35+1)+HU35)</f>
        <v>208</v>
      </c>
      <c r="IC35" s="9">
        <f ca="1">INT(RAND()*(HX35-HW35+1)+HW35)</f>
        <v>40</v>
      </c>
      <c r="ID35" s="9">
        <f ca="1">INT(RAND()*(HZ35-HY35+1)+HY35)</f>
        <v>3493</v>
      </c>
      <c r="IE35" s="9">
        <f ca="1">INT(RAND()*(HV35-HU35+1)+HU35)</f>
        <v>408</v>
      </c>
      <c r="IF35" s="9">
        <f ca="1">INT(RAND()*(HV35-HU35+1)+HU35)</f>
        <v>173</v>
      </c>
      <c r="IG35" s="9">
        <f ca="1">IA35-IB35</f>
        <v>7714</v>
      </c>
      <c r="IH35" s="9">
        <f ca="1">INT(IG35/IC35)</f>
        <v>192</v>
      </c>
      <c r="II35" s="9">
        <f ca="1">IH35*IC35+IB35</f>
        <v>7888</v>
      </c>
      <c r="IJ35" s="9">
        <f ca="1">((II35-IB35)/IC35)*(ID35+IE35+IF35)</f>
        <v>782208</v>
      </c>
      <c r="IK35" s="9" t="str">
        <f ca="1">IL35&amp;IM35&amp;IN35&amp;IO35&amp;IP35&amp;IQ35&amp;IR35&amp;IS35&amp;" + "&amp;IU35&amp;" + "&amp;IW35&amp;IX35</f>
        <v>((7888 – 208) ÷ 40) × (3493 + 408 + 173)</v>
      </c>
      <c r="IL35" s="7" t="s">
        <v>83</v>
      </c>
      <c r="IM35" s="9">
        <f ca="1">II35</f>
        <v>7888</v>
      </c>
      <c r="IN35" s="81" t="s">
        <v>455</v>
      </c>
      <c r="IO35" s="10">
        <f ca="1">IB35</f>
        <v>208</v>
      </c>
      <c r="IP35" s="35" t="s">
        <v>389</v>
      </c>
      <c r="IQ35" s="10">
        <f ca="1">IC35</f>
        <v>40</v>
      </c>
      <c r="IR35" s="35" t="s">
        <v>452</v>
      </c>
      <c r="IS35" s="10">
        <f ca="1">ID35</f>
        <v>3493</v>
      </c>
      <c r="IT35" s="10" t="s">
        <v>0</v>
      </c>
      <c r="IU35" s="9">
        <f ca="1">IE35</f>
        <v>408</v>
      </c>
      <c r="IV35" s="10" t="s">
        <v>0</v>
      </c>
      <c r="IW35" s="9">
        <f ca="1">IF35</f>
        <v>173</v>
      </c>
      <c r="IX35" s="9" t="s">
        <v>81</v>
      </c>
      <c r="JC35" s="11">
        <f>IF(AC35&lt;3,0,IF(AC35&gt;4,0,1))</f>
        <v>0</v>
      </c>
      <c r="JD35" s="11">
        <f>JF35+0.5*JF35*JC35</f>
        <v>4</v>
      </c>
      <c r="JE35" s="11">
        <f>IF(JD35&gt;INT(JD35),JD35+0.5,JD35)</f>
        <v>4</v>
      </c>
      <c r="JF35" s="75">
        <f>AC35+T35</f>
        <v>4</v>
      </c>
    </row>
    <row r="36" spans="1:266" ht="16.5" customHeight="1" x14ac:dyDescent="0.25">
      <c r="B36" s="71"/>
      <c r="C36" s="71"/>
      <c r="D36" s="77"/>
      <c r="E36" s="77"/>
      <c r="F36" s="71"/>
      <c r="G36" s="71"/>
      <c r="H36" s="71"/>
      <c r="I36" s="71"/>
      <c r="J36" s="71"/>
      <c r="K36" s="71"/>
      <c r="L36" s="77"/>
      <c r="M36" s="71"/>
      <c r="N36" s="71"/>
      <c r="O36" s="71"/>
      <c r="P36" s="154"/>
      <c r="Q36" s="71"/>
      <c r="R36" s="75"/>
      <c r="AS36" s="11"/>
      <c r="BL36" s="11"/>
      <c r="CE36" s="11"/>
      <c r="CZ36" s="9" t="str">
        <f ca="1">"("&amp;DA35&amp;" + "&amp;DC35&amp;DD35&amp;DE35&amp;" + "&amp;DG35&amp;")"</f>
        <v>(256 + 690) ÷ (38 + 48)</v>
      </c>
      <c r="EB36" s="11"/>
      <c r="ED36" s="11"/>
      <c r="FH36" s="11"/>
      <c r="GE36" s="9" t="str">
        <f ca="1">GE35&amp;GF35&amp;GG35&amp;GH35&amp;GI35&amp;GJ35&amp;GK35&amp;GL35&amp;" + "&amp;GN35&amp;")"</f>
        <v>((219 – 42) ÷ 59) × (2573 + 435)</v>
      </c>
      <c r="GK36" s="11"/>
      <c r="HN36" s="11"/>
      <c r="IR36" s="11"/>
      <c r="JC36" s="11"/>
      <c r="JD36" s="11"/>
      <c r="JE36" s="11"/>
      <c r="JF36" s="11"/>
    </row>
    <row r="37" spans="1:266" ht="16.5" customHeight="1" thickBot="1" x14ac:dyDescent="0.3">
      <c r="B37" s="95" t="str">
        <f ca="1">IF(AC37=2,AN37,IF(AC37=3,BG37,IF(AC37=4,BZ37,IF(AC37=5,CZ38,IF(AC37=6,DW37,IF(AC37=7,FA37,IF(AC37=8,GE38,IF(AC37=9,HG37,IK37))))))))</f>
        <v>(706 + 238) ÷ (54 + 64)</v>
      </c>
      <c r="C37" s="91"/>
      <c r="D37" s="91"/>
      <c r="E37" s="91"/>
      <c r="F37" s="91"/>
      <c r="G37" s="91"/>
      <c r="H37" s="91"/>
      <c r="I37" s="91"/>
      <c r="J37" s="91"/>
      <c r="K37" s="81"/>
      <c r="L37" s="81"/>
      <c r="M37" s="71"/>
      <c r="N37" s="71"/>
      <c r="O37" s="96" t="s">
        <v>1</v>
      </c>
      <c r="P37" s="159">
        <f ca="1">IF(AC37=2,AM37,IF(AC37=3,BF37,IF(AC37=4,BY37,IF(AC37=5,CY37,IF(AC37=6,DV37,IF(AC37=7,EZ37,IF(AC37=8,GC37,IF(AC37=9,HF37,IJ37))))))))</f>
        <v>8</v>
      </c>
      <c r="Q37" s="71"/>
      <c r="R37" s="75">
        <f>JE37</f>
        <v>4</v>
      </c>
      <c r="T37" s="147">
        <v>-1</v>
      </c>
      <c r="AB37" s="147">
        <f>AB35+1</f>
        <v>17</v>
      </c>
      <c r="AC37" s="147">
        <f>INT(0.5+(AC$2/19*(AB37-1)))+X$2</f>
        <v>5</v>
      </c>
      <c r="AF37" s="9">
        <v>2</v>
      </c>
      <c r="AG37" s="9">
        <v>2</v>
      </c>
      <c r="AH37" s="9">
        <v>9</v>
      </c>
      <c r="AI37" s="9">
        <f ca="1">INT(RAND()*(AH37-AG37+1)+AG37)</f>
        <v>5</v>
      </c>
      <c r="AJ37" s="9">
        <f ca="1">INT(RAND()*(AH37-AG37+1)+AG37)</f>
        <v>2</v>
      </c>
      <c r="AK37" s="9">
        <f ca="1">INT(RAND()*(AH37-AG37+1)+AG37)</f>
        <v>3</v>
      </c>
      <c r="AL37" s="9">
        <f ca="1">INT(RAND()*(AH37-AG37+1)+AG37)</f>
        <v>8</v>
      </c>
      <c r="AM37" s="9">
        <f ca="1">(AI37+AJ37)*(AK37+AL37)</f>
        <v>77</v>
      </c>
      <c r="AN37" s="9" t="str">
        <f ca="1">"("&amp;AP37&amp;" + "&amp;AR37&amp;AS37&amp;AT37&amp;" + "&amp;AV37&amp;")"</f>
        <v>(5 + 2) × (3 + 8)</v>
      </c>
      <c r="AO37" s="36" t="s">
        <v>80</v>
      </c>
      <c r="AP37" s="10">
        <f ca="1">AI37</f>
        <v>5</v>
      </c>
      <c r="AQ37" s="15" t="s">
        <v>0</v>
      </c>
      <c r="AR37" s="10">
        <f ca="1">AJ37</f>
        <v>2</v>
      </c>
      <c r="AS37" s="11" t="s">
        <v>452</v>
      </c>
      <c r="AT37" s="10">
        <f ca="1">AK37</f>
        <v>3</v>
      </c>
      <c r="AU37" s="15" t="s">
        <v>0</v>
      </c>
      <c r="AV37" s="10">
        <f ca="1">AL37</f>
        <v>8</v>
      </c>
      <c r="AW37" s="9" t="s">
        <v>81</v>
      </c>
      <c r="AY37" s="9">
        <v>3</v>
      </c>
      <c r="AZ37" s="9">
        <v>11</v>
      </c>
      <c r="BA37" s="9">
        <v>39</v>
      </c>
      <c r="BB37" s="9">
        <f ca="1">INT(RAND()*(BA37-AZ37+1)+AZ37)</f>
        <v>15</v>
      </c>
      <c r="BC37" s="9">
        <f ca="1">INT(RAND()*(BA37-AZ37+1)+AZ37)</f>
        <v>37</v>
      </c>
      <c r="BD37" s="9">
        <f ca="1">INT(RAND()*(BA37-AZ37+1)+AZ37)</f>
        <v>11</v>
      </c>
      <c r="BE37" s="9">
        <f ca="1">INT(RAND()*(BA37-AZ37+1)+AZ37)</f>
        <v>35</v>
      </c>
      <c r="BF37" s="9">
        <f ca="1">(BB37+BC37)*(BD37+BE37)</f>
        <v>2392</v>
      </c>
      <c r="BG37" s="9" t="str">
        <f ca="1">"("&amp;BI37&amp;" + "&amp;BK37&amp;BL37&amp;BM37&amp;" + "&amp;BO37&amp;")"</f>
        <v>(15 + 37) × (11 + 35)</v>
      </c>
      <c r="BH37" s="36" t="s">
        <v>80</v>
      </c>
      <c r="BI37" s="10">
        <f ca="1">BB37</f>
        <v>15</v>
      </c>
      <c r="BJ37" s="15" t="s">
        <v>0</v>
      </c>
      <c r="BK37" s="10">
        <f ca="1">BC37</f>
        <v>37</v>
      </c>
      <c r="BL37" s="11" t="s">
        <v>452</v>
      </c>
      <c r="BM37" s="10">
        <f ca="1">BD37</f>
        <v>11</v>
      </c>
      <c r="BN37" s="15" t="s">
        <v>0</v>
      </c>
      <c r="BO37" s="10">
        <f ca="1">BE37</f>
        <v>35</v>
      </c>
      <c r="BP37" s="9" t="s">
        <v>81</v>
      </c>
      <c r="BR37" s="9">
        <v>4</v>
      </c>
      <c r="BS37" s="9">
        <v>41</v>
      </c>
      <c r="BT37" s="9">
        <v>65</v>
      </c>
      <c r="BU37" s="9">
        <f ca="1">INT(RAND()*(BT37-BS37+1)+BS37)</f>
        <v>44</v>
      </c>
      <c r="BV37" s="9">
        <f ca="1">INT(RAND()*(BT37-BS37+1)+BS37)</f>
        <v>51</v>
      </c>
      <c r="BW37" s="9">
        <f ca="1">INT(RAND()*(BT37-BS37+1)+BS37)</f>
        <v>62</v>
      </c>
      <c r="BX37" s="9">
        <f ca="1">INT(RAND()*(BT37-BS37+1)+BS37)</f>
        <v>62</v>
      </c>
      <c r="BY37" s="9">
        <f ca="1">(BU37+BV37)*(BW37+BX37)</f>
        <v>11780</v>
      </c>
      <c r="BZ37" s="9" t="str">
        <f ca="1">"("&amp;CB37&amp;" + "&amp;CD37&amp;CE37&amp;CF37&amp;" + "&amp;CH37&amp;")"</f>
        <v>(44 + 51) × (62 + 62)</v>
      </c>
      <c r="CA37" s="36" t="s">
        <v>80</v>
      </c>
      <c r="CB37" s="10">
        <f ca="1">BU37</f>
        <v>44</v>
      </c>
      <c r="CC37" s="15" t="s">
        <v>0</v>
      </c>
      <c r="CD37" s="10">
        <f ca="1">BV37</f>
        <v>51</v>
      </c>
      <c r="CE37" s="11" t="s">
        <v>452</v>
      </c>
      <c r="CF37" s="10">
        <f ca="1">BW37</f>
        <v>62</v>
      </c>
      <c r="CG37" s="15" t="s">
        <v>0</v>
      </c>
      <c r="CH37" s="10">
        <f ca="1">BX37</f>
        <v>62</v>
      </c>
      <c r="CI37" s="9" t="s">
        <v>81</v>
      </c>
      <c r="CK37" s="9">
        <v>5</v>
      </c>
      <c r="CL37" s="9">
        <v>111</v>
      </c>
      <c r="CM37" s="9">
        <v>999</v>
      </c>
      <c r="CN37" s="9">
        <v>35</v>
      </c>
      <c r="CO37" s="9">
        <v>64</v>
      </c>
      <c r="CP37" s="9">
        <f ca="1">INT(RAND()*(CM37-CL37+1)+CL37)</f>
        <v>706</v>
      </c>
      <c r="CQ37" s="9">
        <f ca="1">INT(RAND()*(CM37-CL37+1)+CL37)</f>
        <v>155</v>
      </c>
      <c r="CR37" s="9">
        <f ca="1">INT(RAND()*(CO37-CN37+1)+CN37)</f>
        <v>54</v>
      </c>
      <c r="CS37" s="9">
        <f ca="1">INT(RAND()*(CO37-CN37+1)+CN37)</f>
        <v>64</v>
      </c>
      <c r="CT37" s="9">
        <f ca="1">CP37+CQ37</f>
        <v>861</v>
      </c>
      <c r="CU37" s="9">
        <f ca="1">CR37+CS37</f>
        <v>118</v>
      </c>
      <c r="CV37" s="9">
        <f ca="1">INT(CT37/CU37)+1</f>
        <v>8</v>
      </c>
      <c r="CW37" s="9">
        <f ca="1">CV37*CU37</f>
        <v>944</v>
      </c>
      <c r="CX37" s="9">
        <f ca="1">IF(CW37-CP37&gt;999,CW37-CP37-CU37,CW37-CP37)</f>
        <v>238</v>
      </c>
      <c r="CY37" s="9">
        <f ca="1">IF(CX37+CP37=CW37,CV37,CV37-1)</f>
        <v>8</v>
      </c>
      <c r="CZ37" s="36" t="s">
        <v>80</v>
      </c>
      <c r="DA37" s="10">
        <f ca="1">CP37</f>
        <v>706</v>
      </c>
      <c r="DB37" s="15" t="s">
        <v>0</v>
      </c>
      <c r="DC37" s="10">
        <f ca="1">CX37</f>
        <v>238</v>
      </c>
      <c r="DD37" s="11" t="s">
        <v>387</v>
      </c>
      <c r="DE37" s="10">
        <f ca="1">CR37</f>
        <v>54</v>
      </c>
      <c r="DF37" s="15" t="s">
        <v>0</v>
      </c>
      <c r="DG37" s="10">
        <f ca="1">CS37</f>
        <v>64</v>
      </c>
      <c r="DH37" s="9" t="s">
        <v>81</v>
      </c>
      <c r="DJ37" s="9">
        <v>6</v>
      </c>
      <c r="DK37" s="9">
        <v>481</v>
      </c>
      <c r="DL37" s="9">
        <v>999</v>
      </c>
      <c r="DM37" s="9">
        <v>51</v>
      </c>
      <c r="DN37" s="9">
        <v>99</v>
      </c>
      <c r="DO37" s="9">
        <v>2</v>
      </c>
      <c r="DP37" s="9">
        <v>9</v>
      </c>
      <c r="DQ37" s="9">
        <f ca="1">INT(RAND()*(DN37-DM37+1)+DM37)</f>
        <v>85</v>
      </c>
      <c r="DR37" s="9">
        <f ca="1">INT(RAND()*(DP37-DO37+1)+DO37)</f>
        <v>6</v>
      </c>
      <c r="DS37" s="9">
        <f ca="1">INT(RAND()*(DN37-DM37+1)+DM37)</f>
        <v>78</v>
      </c>
      <c r="DT37" s="9">
        <f ca="1">INT(RAND()*(DL37-DK37+1)+DK37)</f>
        <v>932</v>
      </c>
      <c r="DU37" s="9">
        <f ca="1">INT(RAND()*(DN37-DM37+1)+DM37)</f>
        <v>66</v>
      </c>
      <c r="DV37" s="9">
        <f ca="1">(DQ37+(DR37*DS37))*(DT37-DU37)</f>
        <v>478898</v>
      </c>
      <c r="DW37" s="9" t="str">
        <f ca="1">"("&amp;DY37&amp;DZ37&amp;EA37&amp;" x "&amp;EC37&amp;ED37&amp;EE37&amp;EF37&amp;EG37&amp;")"</f>
        <v>(85+  (6 x 78)) × (932 – 66)</v>
      </c>
      <c r="DX37" s="36" t="s">
        <v>80</v>
      </c>
      <c r="DY37" s="10">
        <f ca="1">DQ37</f>
        <v>85</v>
      </c>
      <c r="DZ37" s="15" t="s">
        <v>82</v>
      </c>
      <c r="EA37" s="15">
        <f ca="1">DR37</f>
        <v>6</v>
      </c>
      <c r="EB37" s="35" t="s">
        <v>451</v>
      </c>
      <c r="EC37" s="15">
        <f ca="1">DS37</f>
        <v>78</v>
      </c>
      <c r="ED37" s="35" t="s">
        <v>453</v>
      </c>
      <c r="EE37" s="10">
        <f ca="1">DT37</f>
        <v>932</v>
      </c>
      <c r="EF37" s="81" t="s">
        <v>455</v>
      </c>
      <c r="EG37" s="10">
        <f ca="1">DU37</f>
        <v>66</v>
      </c>
      <c r="EH37" s="9" t="s">
        <v>81</v>
      </c>
      <c r="EJ37" s="9">
        <v>7</v>
      </c>
      <c r="EK37" s="9">
        <v>125</v>
      </c>
      <c r="EL37" s="9">
        <v>999</v>
      </c>
      <c r="EM37" s="9">
        <v>11</v>
      </c>
      <c r="EN37" s="9">
        <v>99</v>
      </c>
      <c r="EO37" s="9">
        <v>2</v>
      </c>
      <c r="EP37" s="9">
        <v>9</v>
      </c>
      <c r="EQ37" s="9">
        <f ca="1">IF(ER37&gt;999,ER37-ET37,IF(ER37&lt;125,ER37+ET37,ER37))</f>
        <v>307</v>
      </c>
      <c r="ER37" s="9">
        <f ca="1">EX37*ET37+ES37</f>
        <v>307</v>
      </c>
      <c r="ES37" s="9">
        <f ca="1">INT(RAND()*(EP37-EO37+1)+EO37)</f>
        <v>7</v>
      </c>
      <c r="ET37" s="9">
        <f ca="1">INT(RAND()*(EN37-EM37+1)+EM37)</f>
        <v>20</v>
      </c>
      <c r="EU37" s="9">
        <f ca="1">INT(RAND()*(EL37-EK37+1)+EK37)</f>
        <v>235</v>
      </c>
      <c r="EV37" s="9">
        <f ca="1">INT(RAND()*(EL37-EK37+1)+EK37)</f>
        <v>180</v>
      </c>
      <c r="EW37" s="9">
        <f ca="1">EY37-ES37</f>
        <v>318</v>
      </c>
      <c r="EX37" s="9">
        <f ca="1">INT(EW37/ET37)</f>
        <v>15</v>
      </c>
      <c r="EY37" s="9">
        <f ca="1">INT(RAND()*(EL37-EK37+1)+EK37)</f>
        <v>325</v>
      </c>
      <c r="EZ37" s="9">
        <f ca="1">((EQ37-ES37)/ET37)*(EU37+EV37)</f>
        <v>6225</v>
      </c>
      <c r="FA37" s="9" t="str">
        <f ca="1">FB37&amp;FC37&amp;FD37&amp;FE37&amp;FF37&amp;FG37&amp;FH37&amp;FI37&amp;" + "&amp;FK37&amp;FL37</f>
        <v>((307 – 7) ÷ 20) × (235 + 180)</v>
      </c>
      <c r="FB37" s="36" t="s">
        <v>83</v>
      </c>
      <c r="FC37" s="15">
        <f ca="1">EQ37</f>
        <v>307</v>
      </c>
      <c r="FD37" s="81" t="s">
        <v>455</v>
      </c>
      <c r="FE37" s="10">
        <f ca="1">ES37</f>
        <v>7</v>
      </c>
      <c r="FF37" s="35" t="s">
        <v>388</v>
      </c>
      <c r="FG37" s="15">
        <f ca="1">ET37</f>
        <v>20</v>
      </c>
      <c r="FH37" s="35" t="s">
        <v>452</v>
      </c>
      <c r="FI37" s="10">
        <f ca="1">EU37</f>
        <v>235</v>
      </c>
      <c r="FJ37" s="10" t="s">
        <v>0</v>
      </c>
      <c r="FK37" s="10">
        <f ca="1">EV37</f>
        <v>180</v>
      </c>
      <c r="FL37" s="9" t="s">
        <v>81</v>
      </c>
      <c r="FN37" s="9">
        <v>8</v>
      </c>
      <c r="FO37" s="9">
        <v>125</v>
      </c>
      <c r="FP37" s="9">
        <v>999</v>
      </c>
      <c r="FQ37" s="9">
        <v>11</v>
      </c>
      <c r="FR37" s="9">
        <v>99</v>
      </c>
      <c r="FS37" s="9">
        <v>1111</v>
      </c>
      <c r="FT37" s="9">
        <v>9999</v>
      </c>
      <c r="FU37" s="9">
        <f ca="1">INT(RAND()*(FP37-FO37+1)+FO37)</f>
        <v>270</v>
      </c>
      <c r="FV37" s="9">
        <f ca="1">INT(RAND()*(FR37-FQ37+1)+FQ37)</f>
        <v>97</v>
      </c>
      <c r="FW37" s="9">
        <f ca="1">INT(RAND()*(FR37-FQ37+1)+FQ37)</f>
        <v>17</v>
      </c>
      <c r="FX37" s="9">
        <f ca="1">INT(RAND()*(FT37-FS37+1)+FS37)</f>
        <v>4331</v>
      </c>
      <c r="FY37" s="9">
        <f ca="1">INT(RAND()*(FP37-FO37+1)+FO37)</f>
        <v>373</v>
      </c>
      <c r="FZ37" s="9">
        <f ca="1">FU37-FV37</f>
        <v>173</v>
      </c>
      <c r="GA37" s="9">
        <f ca="1">INT(FZ37/FW37)</f>
        <v>10</v>
      </c>
      <c r="GB37" s="9">
        <f ca="1">GA37*FW37+FV37</f>
        <v>267</v>
      </c>
      <c r="GC37" s="9">
        <f ca="1">((GD37-FV37)/FW37)*(FX37+FY37)</f>
        <v>47040</v>
      </c>
      <c r="GD37" s="9">
        <f ca="1">IF(GB37&gt;999,GB37-FW37,IF(GB37&lt;125,GB37+FW37,GB37))</f>
        <v>267</v>
      </c>
      <c r="GE37" s="36" t="s">
        <v>83</v>
      </c>
      <c r="GF37" s="15">
        <f ca="1">GD37</f>
        <v>267</v>
      </c>
      <c r="GG37" s="81" t="s">
        <v>455</v>
      </c>
      <c r="GH37" s="10">
        <f ca="1">FV37</f>
        <v>97</v>
      </c>
      <c r="GI37" s="145" t="s">
        <v>389</v>
      </c>
      <c r="GJ37" s="15">
        <f ca="1">FW37</f>
        <v>17</v>
      </c>
      <c r="GK37" s="35" t="s">
        <v>452</v>
      </c>
      <c r="GL37" s="10">
        <f ca="1">FX37</f>
        <v>4331</v>
      </c>
      <c r="GM37" s="10" t="s">
        <v>0</v>
      </c>
      <c r="GN37" s="10">
        <f ca="1">FY37</f>
        <v>373</v>
      </c>
      <c r="GO37" s="9" t="s">
        <v>81</v>
      </c>
      <c r="GQ37" s="9">
        <v>9</v>
      </c>
      <c r="GR37" s="9">
        <v>5001</v>
      </c>
      <c r="GS37" s="9">
        <v>7299</v>
      </c>
      <c r="GT37" s="9">
        <v>11</v>
      </c>
      <c r="GU37" s="9">
        <v>99</v>
      </c>
      <c r="GV37" s="9">
        <v>1111</v>
      </c>
      <c r="GW37" s="9">
        <v>9999</v>
      </c>
      <c r="GX37" s="9">
        <f ca="1">INT(RAND()*(GW37-GV37+1)+GV37)</f>
        <v>7354</v>
      </c>
      <c r="GY37" s="9">
        <f ca="1">INT(RAND()*(GU37-GT37+1)+GT37)</f>
        <v>62</v>
      </c>
      <c r="GZ37" s="9">
        <f ca="1">INT(RAND()*(GU37-GT37+1)+GT37)</f>
        <v>90</v>
      </c>
      <c r="HA37" s="9">
        <f ca="1">INT(RAND()*(GW37-GV37+1)+GV37)</f>
        <v>4298</v>
      </c>
      <c r="HB37" s="9">
        <f ca="1">INT(RAND()*(GW37-GV37+1)+GV37)</f>
        <v>3151</v>
      </c>
      <c r="HC37" s="9">
        <f ca="1">GX37-GY37</f>
        <v>7292</v>
      </c>
      <c r="HD37" s="9">
        <f ca="1">INT(HC37/GZ37)</f>
        <v>81</v>
      </c>
      <c r="HE37" s="9">
        <f ca="1">HD37*GZ37+GY37</f>
        <v>7352</v>
      </c>
      <c r="HF37" s="9">
        <f ca="1">((HE37-GY37)/GZ37)*(HA37+HB37)</f>
        <v>603369</v>
      </c>
      <c r="HG37" s="9" t="str">
        <f ca="1">HH37&amp;HI37&amp;HJ37&amp;HK37&amp;HL37&amp;HM37&amp;HN37&amp;HO37&amp;" + "&amp;HQ37&amp;HR37</f>
        <v>((7352 – 62) ÷ 90) × (4298 + 3151)</v>
      </c>
      <c r="HH37" s="36" t="s">
        <v>83</v>
      </c>
      <c r="HI37" s="15">
        <f ca="1">HE37</f>
        <v>7352</v>
      </c>
      <c r="HJ37" s="81" t="s">
        <v>455</v>
      </c>
      <c r="HK37" s="10">
        <f ca="1">GY37</f>
        <v>62</v>
      </c>
      <c r="HL37" s="145" t="s">
        <v>389</v>
      </c>
      <c r="HM37" s="15">
        <f ca="1">GZ37</f>
        <v>90</v>
      </c>
      <c r="HN37" s="35" t="s">
        <v>452</v>
      </c>
      <c r="HO37" s="10">
        <f ca="1">HA37</f>
        <v>4298</v>
      </c>
      <c r="HP37" s="10" t="s">
        <v>0</v>
      </c>
      <c r="HQ37" s="10">
        <f ca="1">HB37</f>
        <v>3151</v>
      </c>
      <c r="HR37" s="9" t="s">
        <v>81</v>
      </c>
      <c r="HT37" s="9">
        <v>10</v>
      </c>
      <c r="HU37" s="9">
        <v>111</v>
      </c>
      <c r="HV37" s="9">
        <v>499</v>
      </c>
      <c r="HW37" s="9">
        <v>11</v>
      </c>
      <c r="HX37" s="9">
        <v>99</v>
      </c>
      <c r="HY37" s="9">
        <v>1111</v>
      </c>
      <c r="HZ37" s="9">
        <v>9999</v>
      </c>
      <c r="IA37" s="9">
        <f ca="1">INT(RAND()*(HZ37-HY37+1)+HY37)</f>
        <v>3756</v>
      </c>
      <c r="IB37" s="9">
        <f ca="1">INT(RAND()*(HV37-HU37+1)+HU37)</f>
        <v>210</v>
      </c>
      <c r="IC37" s="9">
        <f ca="1">INT(RAND()*(HX37-HW37+1)+HW37)</f>
        <v>19</v>
      </c>
      <c r="ID37" s="9">
        <f ca="1">INT(RAND()*(HZ37-HY37+1)+HY37)</f>
        <v>2100</v>
      </c>
      <c r="IE37" s="9">
        <f ca="1">INT(RAND()*(HV37-HU37+1)+HU37)</f>
        <v>478</v>
      </c>
      <c r="IF37" s="9">
        <f ca="1">INT(RAND()*(HV37-HU37+1)+HU37)</f>
        <v>196</v>
      </c>
      <c r="IG37" s="9">
        <f ca="1">IA37-IB37</f>
        <v>3546</v>
      </c>
      <c r="IH37" s="9">
        <f ca="1">INT(IG37/IC37)</f>
        <v>186</v>
      </c>
      <c r="II37" s="9">
        <f ca="1">IH37*IC37+IB37</f>
        <v>3744</v>
      </c>
      <c r="IJ37" s="9">
        <f ca="1">((II37-IB37)/IC37)*(ID37+IE37+IF37)</f>
        <v>515964</v>
      </c>
      <c r="IK37" s="9" t="str">
        <f ca="1">IL37&amp;IM37&amp;IN37&amp;IO37&amp;IP37&amp;IQ37&amp;IR37&amp;IS37&amp;" + "&amp;IU37&amp;" + "&amp;IW37&amp;IX37</f>
        <v>((3744 – 210) ÷ 19) × (2100 + 478 + 196)</v>
      </c>
      <c r="IL37" s="7" t="s">
        <v>83</v>
      </c>
      <c r="IM37" s="9">
        <f ca="1">II37</f>
        <v>3744</v>
      </c>
      <c r="IN37" s="81" t="s">
        <v>455</v>
      </c>
      <c r="IO37" s="10">
        <f ca="1">IB37</f>
        <v>210</v>
      </c>
      <c r="IP37" s="35" t="s">
        <v>389</v>
      </c>
      <c r="IQ37" s="10">
        <f ca="1">IC37</f>
        <v>19</v>
      </c>
      <c r="IR37" s="35" t="s">
        <v>452</v>
      </c>
      <c r="IS37" s="10">
        <f ca="1">ID37</f>
        <v>2100</v>
      </c>
      <c r="IT37" s="10" t="s">
        <v>0</v>
      </c>
      <c r="IU37" s="9">
        <f ca="1">IE37</f>
        <v>478</v>
      </c>
      <c r="IV37" s="10" t="s">
        <v>0</v>
      </c>
      <c r="IW37" s="9">
        <f ca="1">IF37</f>
        <v>196</v>
      </c>
      <c r="IX37" s="9" t="s">
        <v>81</v>
      </c>
      <c r="JC37" s="11">
        <f>IF(AC37&lt;3,0,IF(AC37&gt;4,0,1))</f>
        <v>0</v>
      </c>
      <c r="JD37" s="11">
        <f>JF37+0.5*JF37*JC37</f>
        <v>4</v>
      </c>
      <c r="JE37" s="11">
        <f>IF(JD37&gt;INT(JD37),JD37+0.5,JD37)</f>
        <v>4</v>
      </c>
      <c r="JF37" s="75">
        <f>AC37+T37</f>
        <v>4</v>
      </c>
    </row>
    <row r="38" spans="1:266" ht="16.5" customHeight="1" x14ac:dyDescent="0.25">
      <c r="B38" s="71"/>
      <c r="C38" s="71"/>
      <c r="D38" s="77"/>
      <c r="E38" s="77"/>
      <c r="F38" s="71"/>
      <c r="G38" s="71"/>
      <c r="H38" s="71"/>
      <c r="I38" s="71"/>
      <c r="J38" s="71"/>
      <c r="K38" s="71"/>
      <c r="L38" s="77"/>
      <c r="M38" s="71"/>
      <c r="N38" s="71"/>
      <c r="O38" s="71"/>
      <c r="P38" s="154"/>
      <c r="Q38" s="71"/>
      <c r="R38" s="75"/>
      <c r="AS38" s="11"/>
      <c r="BL38" s="11"/>
      <c r="CE38" s="11"/>
      <c r="CZ38" s="9" t="str">
        <f ca="1">"("&amp;DA37&amp;" + "&amp;DC37&amp;DD37&amp;DE37&amp;" + "&amp;DG37&amp;")"</f>
        <v>(706 + 238) ÷ (54 + 64)</v>
      </c>
      <c r="EB38" s="11"/>
      <c r="ED38" s="11"/>
      <c r="FH38" s="11"/>
      <c r="GE38" s="9" t="str">
        <f ca="1">GE37&amp;GF37&amp;GG37&amp;GH37&amp;GI37&amp;GJ37&amp;GK37&amp;GL37&amp;" + "&amp;GN37&amp;")"</f>
        <v>((267 – 97) ÷ 17) × (4331 + 373)</v>
      </c>
      <c r="GK38" s="11"/>
      <c r="HN38" s="11"/>
      <c r="IR38" s="11"/>
      <c r="JC38" s="11"/>
      <c r="JD38" s="11"/>
      <c r="JE38" s="11"/>
      <c r="JF38" s="11"/>
    </row>
    <row r="39" spans="1:266" ht="16.5" customHeight="1" thickBot="1" x14ac:dyDescent="0.3">
      <c r="B39" s="95" t="str">
        <f ca="1">IF(AC39=2,AN39,IF(AC39=3,BG39,IF(AC39=4,BZ39,IF(AC39=5,CZ40,IF(AC39=6,DW39,IF(AC39=7,FA39,IF(AC39=8,GE40,IF(AC39=9,HG39,IK39))))))))</f>
        <v>(92+  (9 x 91)) × (554 – 63)</v>
      </c>
      <c r="C39" s="91"/>
      <c r="D39" s="91"/>
      <c r="E39" s="91"/>
      <c r="F39" s="91"/>
      <c r="G39" s="91"/>
      <c r="H39" s="91"/>
      <c r="I39" s="91"/>
      <c r="J39" s="91"/>
      <c r="K39" s="81"/>
      <c r="L39" s="81"/>
      <c r="M39" s="71"/>
      <c r="N39" s="71"/>
      <c r="O39" s="96" t="s">
        <v>1</v>
      </c>
      <c r="P39" s="159">
        <f ca="1">IF(AC39=2,AM39,IF(AC39=3,BF39,IF(AC39=4,BY39,IF(AC39=5,CY39,IF(AC39=6,DV39,IF(AC39=7,EZ39,IF(AC39=8,GC39,IF(AC39=9,HF39,IJ39))))))))</f>
        <v>447301</v>
      </c>
      <c r="Q39" s="71"/>
      <c r="R39" s="75">
        <f>JE39</f>
        <v>7</v>
      </c>
      <c r="T39" s="147">
        <v>1</v>
      </c>
      <c r="AB39" s="147">
        <f>AB37+1</f>
        <v>18</v>
      </c>
      <c r="AC39" s="147">
        <f>INT(0.5+(AC$2/19*(AB39-1)))+X$2</f>
        <v>6</v>
      </c>
      <c r="AF39" s="9">
        <v>2</v>
      </c>
      <c r="AG39" s="9">
        <v>2</v>
      </c>
      <c r="AH39" s="9">
        <v>9</v>
      </c>
      <c r="AI39" s="9">
        <f ca="1">INT(RAND()*(AH39-AG39+1)+AG39)</f>
        <v>2</v>
      </c>
      <c r="AJ39" s="9">
        <f ca="1">INT(RAND()*(AH39-AG39+1)+AG39)</f>
        <v>4</v>
      </c>
      <c r="AK39" s="9">
        <f ca="1">INT(RAND()*(AH39-AG39+1)+AG39)</f>
        <v>4</v>
      </c>
      <c r="AL39" s="9">
        <f ca="1">INT(RAND()*(AH39-AG39+1)+AG39)</f>
        <v>2</v>
      </c>
      <c r="AM39" s="9">
        <f ca="1">(AI39+AJ39)*(AK39+AL39)</f>
        <v>36</v>
      </c>
      <c r="AN39" s="9" t="str">
        <f ca="1">"("&amp;AP39&amp;" + "&amp;AR39&amp;AS39&amp;AT39&amp;" + "&amp;AV39&amp;")"</f>
        <v>(2 + 4) × (4 + 2)</v>
      </c>
      <c r="AO39" s="36" t="s">
        <v>80</v>
      </c>
      <c r="AP39" s="10">
        <f ca="1">AI39</f>
        <v>2</v>
      </c>
      <c r="AQ39" s="15" t="s">
        <v>0</v>
      </c>
      <c r="AR39" s="10">
        <f ca="1">AJ39</f>
        <v>4</v>
      </c>
      <c r="AS39" s="11" t="s">
        <v>452</v>
      </c>
      <c r="AT39" s="10">
        <f ca="1">AK39</f>
        <v>4</v>
      </c>
      <c r="AU39" s="15" t="s">
        <v>0</v>
      </c>
      <c r="AV39" s="10">
        <f ca="1">AL39</f>
        <v>2</v>
      </c>
      <c r="AW39" s="9" t="s">
        <v>81</v>
      </c>
      <c r="AY39" s="9">
        <v>3</v>
      </c>
      <c r="AZ39" s="9">
        <v>11</v>
      </c>
      <c r="BA39" s="9">
        <v>39</v>
      </c>
      <c r="BB39" s="9">
        <f ca="1">INT(RAND()*(BA39-AZ39+1)+AZ39)</f>
        <v>32</v>
      </c>
      <c r="BC39" s="9">
        <f ca="1">INT(RAND()*(BA39-AZ39+1)+AZ39)</f>
        <v>30</v>
      </c>
      <c r="BD39" s="9">
        <f ca="1">INT(RAND()*(BA39-AZ39+1)+AZ39)</f>
        <v>14</v>
      </c>
      <c r="BE39" s="9">
        <f ca="1">INT(RAND()*(BA39-AZ39+1)+AZ39)</f>
        <v>27</v>
      </c>
      <c r="BF39" s="9">
        <f ca="1">(BB39+BC39)*(BD39+BE39)</f>
        <v>2542</v>
      </c>
      <c r="BG39" s="9" t="str">
        <f ca="1">"("&amp;BI39&amp;" + "&amp;BK39&amp;BL39&amp;BM39&amp;" + "&amp;BO39&amp;")"</f>
        <v>(32 + 30) × (14 + 27)</v>
      </c>
      <c r="BH39" s="36" t="s">
        <v>80</v>
      </c>
      <c r="BI39" s="10">
        <f ca="1">BB39</f>
        <v>32</v>
      </c>
      <c r="BJ39" s="15" t="s">
        <v>0</v>
      </c>
      <c r="BK39" s="10">
        <f ca="1">BC39</f>
        <v>30</v>
      </c>
      <c r="BL39" s="11" t="s">
        <v>452</v>
      </c>
      <c r="BM39" s="10">
        <f ca="1">BD39</f>
        <v>14</v>
      </c>
      <c r="BN39" s="15" t="s">
        <v>0</v>
      </c>
      <c r="BO39" s="10">
        <f ca="1">BE39</f>
        <v>27</v>
      </c>
      <c r="BP39" s="9" t="s">
        <v>81</v>
      </c>
      <c r="BR39" s="9">
        <v>4</v>
      </c>
      <c r="BS39" s="9">
        <v>41</v>
      </c>
      <c r="BT39" s="9">
        <v>65</v>
      </c>
      <c r="BU39" s="9">
        <f ca="1">INT(RAND()*(BT39-BS39+1)+BS39)</f>
        <v>57</v>
      </c>
      <c r="BV39" s="9">
        <f ca="1">INT(RAND()*(BT39-BS39+1)+BS39)</f>
        <v>46</v>
      </c>
      <c r="BW39" s="9">
        <f ca="1">INT(RAND()*(BT39-BS39+1)+BS39)</f>
        <v>46</v>
      </c>
      <c r="BX39" s="9">
        <f ca="1">INT(RAND()*(BT39-BS39+1)+BS39)</f>
        <v>57</v>
      </c>
      <c r="BY39" s="9">
        <f ca="1">(BU39+BV39)*(BW39+BX39)</f>
        <v>10609</v>
      </c>
      <c r="BZ39" s="9" t="str">
        <f ca="1">"("&amp;CB39&amp;" + "&amp;CD39&amp;CE39&amp;CF39&amp;" + "&amp;CH39&amp;")"</f>
        <v>(57 + 46) × (46 + 57)</v>
      </c>
      <c r="CA39" s="36" t="s">
        <v>80</v>
      </c>
      <c r="CB39" s="10">
        <f ca="1">BU39</f>
        <v>57</v>
      </c>
      <c r="CC39" s="15" t="s">
        <v>0</v>
      </c>
      <c r="CD39" s="10">
        <f ca="1">BV39</f>
        <v>46</v>
      </c>
      <c r="CE39" s="11" t="s">
        <v>452</v>
      </c>
      <c r="CF39" s="10">
        <f ca="1">BW39</f>
        <v>46</v>
      </c>
      <c r="CG39" s="15" t="s">
        <v>0</v>
      </c>
      <c r="CH39" s="10">
        <f ca="1">BX39</f>
        <v>57</v>
      </c>
      <c r="CI39" s="9" t="s">
        <v>81</v>
      </c>
      <c r="CK39" s="9">
        <v>5</v>
      </c>
      <c r="CL39" s="9">
        <v>111</v>
      </c>
      <c r="CM39" s="9">
        <v>999</v>
      </c>
      <c r="CN39" s="9">
        <v>35</v>
      </c>
      <c r="CO39" s="9">
        <v>64</v>
      </c>
      <c r="CP39" s="9">
        <f ca="1">INT(RAND()*(CM39-CL39+1)+CL39)</f>
        <v>403</v>
      </c>
      <c r="CQ39" s="9">
        <f ca="1">INT(RAND()*(CM39-CL39+1)+CL39)</f>
        <v>889</v>
      </c>
      <c r="CR39" s="9">
        <f ca="1">INT(RAND()*(CO39-CN39+1)+CN39)</f>
        <v>43</v>
      </c>
      <c r="CS39" s="9">
        <f ca="1">INT(RAND()*(CO39-CN39+1)+CN39)</f>
        <v>48</v>
      </c>
      <c r="CT39" s="9">
        <f ca="1">CP39+CQ39</f>
        <v>1292</v>
      </c>
      <c r="CU39" s="9">
        <f ca="1">CR39+CS39</f>
        <v>91</v>
      </c>
      <c r="CV39" s="9">
        <f ca="1">INT(CT39/CU39)+1</f>
        <v>15</v>
      </c>
      <c r="CW39" s="9">
        <f ca="1">CV39*CU39</f>
        <v>1365</v>
      </c>
      <c r="CX39" s="9">
        <f ca="1">IF(CW39-CP39&gt;999,CW39-CP39-CU39,CW39-CP39)</f>
        <v>962</v>
      </c>
      <c r="CY39" s="9">
        <f ca="1">IF(CX39+CP39=CW39,CV39,CV39-1)</f>
        <v>15</v>
      </c>
      <c r="CZ39" s="36" t="s">
        <v>80</v>
      </c>
      <c r="DA39" s="10">
        <f ca="1">CP39</f>
        <v>403</v>
      </c>
      <c r="DB39" s="15" t="s">
        <v>0</v>
      </c>
      <c r="DC39" s="10">
        <f ca="1">CX39</f>
        <v>962</v>
      </c>
      <c r="DD39" s="11" t="s">
        <v>387</v>
      </c>
      <c r="DE39" s="10">
        <f ca="1">CR39</f>
        <v>43</v>
      </c>
      <c r="DF39" s="15" t="s">
        <v>0</v>
      </c>
      <c r="DG39" s="10">
        <f ca="1">CS39</f>
        <v>48</v>
      </c>
      <c r="DH39" s="9" t="s">
        <v>81</v>
      </c>
      <c r="DJ39" s="9">
        <v>6</v>
      </c>
      <c r="DK39" s="9">
        <v>481</v>
      </c>
      <c r="DL39" s="9">
        <v>999</v>
      </c>
      <c r="DM39" s="9">
        <v>51</v>
      </c>
      <c r="DN39" s="9">
        <v>99</v>
      </c>
      <c r="DO39" s="9">
        <v>2</v>
      </c>
      <c r="DP39" s="9">
        <v>9</v>
      </c>
      <c r="DQ39" s="9">
        <f ca="1">INT(RAND()*(DN39-DM39+1)+DM39)</f>
        <v>92</v>
      </c>
      <c r="DR39" s="9">
        <f ca="1">INT(RAND()*(DP39-DO39+1)+DO39)</f>
        <v>9</v>
      </c>
      <c r="DS39" s="9">
        <f ca="1">INT(RAND()*(DN39-DM39+1)+DM39)</f>
        <v>91</v>
      </c>
      <c r="DT39" s="9">
        <f ca="1">INT(RAND()*(DL39-DK39+1)+DK39)</f>
        <v>554</v>
      </c>
      <c r="DU39" s="9">
        <f ca="1">INT(RAND()*(DN39-DM39+1)+DM39)</f>
        <v>63</v>
      </c>
      <c r="DV39" s="9">
        <f ca="1">(DQ39+(DR39*DS39))*(DT39-DU39)</f>
        <v>447301</v>
      </c>
      <c r="DW39" s="9" t="str">
        <f ca="1">"("&amp;DY39&amp;DZ39&amp;EA39&amp;" x "&amp;EC39&amp;ED39&amp;EE39&amp;EF39&amp;EG39&amp;")"</f>
        <v>(92+  (9 x 91)) × (554 – 63)</v>
      </c>
      <c r="DX39" s="36" t="s">
        <v>80</v>
      </c>
      <c r="DY39" s="10">
        <f ca="1">DQ39</f>
        <v>92</v>
      </c>
      <c r="DZ39" s="15" t="s">
        <v>82</v>
      </c>
      <c r="EA39" s="15">
        <f ca="1">DR39</f>
        <v>9</v>
      </c>
      <c r="EB39" s="35" t="s">
        <v>451</v>
      </c>
      <c r="EC39" s="15">
        <f ca="1">DS39</f>
        <v>91</v>
      </c>
      <c r="ED39" s="35" t="s">
        <v>453</v>
      </c>
      <c r="EE39" s="10">
        <f ca="1">DT39</f>
        <v>554</v>
      </c>
      <c r="EF39" s="81" t="s">
        <v>455</v>
      </c>
      <c r="EG39" s="10">
        <f ca="1">DU39</f>
        <v>63</v>
      </c>
      <c r="EH39" s="9" t="s">
        <v>81</v>
      </c>
      <c r="EJ39" s="9">
        <v>7</v>
      </c>
      <c r="EK39" s="9">
        <v>125</v>
      </c>
      <c r="EL39" s="9">
        <v>999</v>
      </c>
      <c r="EM39" s="9">
        <v>11</v>
      </c>
      <c r="EN39" s="9">
        <v>99</v>
      </c>
      <c r="EO39" s="9">
        <v>2</v>
      </c>
      <c r="EP39" s="9">
        <v>9</v>
      </c>
      <c r="EQ39" s="9">
        <f ca="1">IF(ER39&gt;999,ER39-ET39,IF(ER39&lt;125,ER39+ET39,ER39))</f>
        <v>587</v>
      </c>
      <c r="ER39" s="9">
        <f ca="1">EX39*ET39+ES39</f>
        <v>587</v>
      </c>
      <c r="ES39" s="9">
        <f ca="1">INT(RAND()*(EP39-EO39+1)+EO39)</f>
        <v>2</v>
      </c>
      <c r="ET39" s="9">
        <f ca="1">INT(RAND()*(EN39-EM39+1)+EM39)</f>
        <v>65</v>
      </c>
      <c r="EU39" s="9">
        <f ca="1">INT(RAND()*(EL39-EK39+1)+EK39)</f>
        <v>490</v>
      </c>
      <c r="EV39" s="9">
        <f ca="1">INT(RAND()*(EL39-EK39+1)+EK39)</f>
        <v>488</v>
      </c>
      <c r="EW39" s="9">
        <f ca="1">EY39-ES39</f>
        <v>646</v>
      </c>
      <c r="EX39" s="9">
        <f ca="1">INT(EW39/ET39)</f>
        <v>9</v>
      </c>
      <c r="EY39" s="9">
        <f ca="1">INT(RAND()*(EL39-EK39+1)+EK39)</f>
        <v>648</v>
      </c>
      <c r="EZ39" s="9">
        <f ca="1">((EQ39-ES39)/ET39)*(EU39+EV39)</f>
        <v>8802</v>
      </c>
      <c r="FA39" s="9" t="str">
        <f ca="1">FB39&amp;FC39&amp;FD39&amp;FE39&amp;FF39&amp;FG39&amp;FH39&amp;FI39&amp;" + "&amp;FK39&amp;FL39</f>
        <v>((587 – 2) ÷ 65) × (490 + 488)</v>
      </c>
      <c r="FB39" s="36" t="s">
        <v>83</v>
      </c>
      <c r="FC39" s="15">
        <f ca="1">EQ39</f>
        <v>587</v>
      </c>
      <c r="FD39" s="81" t="s">
        <v>455</v>
      </c>
      <c r="FE39" s="10">
        <f ca="1">ES39</f>
        <v>2</v>
      </c>
      <c r="FF39" s="35" t="s">
        <v>388</v>
      </c>
      <c r="FG39" s="15">
        <f ca="1">ET39</f>
        <v>65</v>
      </c>
      <c r="FH39" s="35" t="s">
        <v>452</v>
      </c>
      <c r="FI39" s="10">
        <f ca="1">EU39</f>
        <v>490</v>
      </c>
      <c r="FJ39" s="10" t="s">
        <v>0</v>
      </c>
      <c r="FK39" s="10">
        <f ca="1">EV39</f>
        <v>488</v>
      </c>
      <c r="FL39" s="9" t="s">
        <v>81</v>
      </c>
      <c r="FN39" s="9">
        <v>8</v>
      </c>
      <c r="FO39" s="9">
        <v>125</v>
      </c>
      <c r="FP39" s="9">
        <v>999</v>
      </c>
      <c r="FQ39" s="9">
        <v>11</v>
      </c>
      <c r="FR39" s="9">
        <v>99</v>
      </c>
      <c r="FS39" s="9">
        <v>1111</v>
      </c>
      <c r="FT39" s="9">
        <v>9999</v>
      </c>
      <c r="FU39" s="9">
        <f ca="1">INT(RAND()*(FP39-FO39+1)+FO39)</f>
        <v>929</v>
      </c>
      <c r="FV39" s="9">
        <f ca="1">INT(RAND()*(FR39-FQ39+1)+FQ39)</f>
        <v>49</v>
      </c>
      <c r="FW39" s="9">
        <f ca="1">INT(RAND()*(FR39-FQ39+1)+FQ39)</f>
        <v>33</v>
      </c>
      <c r="FX39" s="9">
        <f ca="1">INT(RAND()*(FT39-FS39+1)+FS39)</f>
        <v>8044</v>
      </c>
      <c r="FY39" s="9">
        <f ca="1">INT(RAND()*(FP39-FO39+1)+FO39)</f>
        <v>460</v>
      </c>
      <c r="FZ39" s="9">
        <f ca="1">FU39-FV39</f>
        <v>880</v>
      </c>
      <c r="GA39" s="9">
        <f ca="1">INT(FZ39/FW39)</f>
        <v>26</v>
      </c>
      <c r="GB39" s="9">
        <f ca="1">GA39*FW39+FV39</f>
        <v>907</v>
      </c>
      <c r="GC39" s="9">
        <f ca="1">((GD39-FV39)/FW39)*(FX39+FY39)</f>
        <v>221104</v>
      </c>
      <c r="GD39" s="9">
        <f ca="1">IF(GB39&gt;999,GB39-FW39,IF(GB39&lt;125,GB39+FW39,GB39))</f>
        <v>907</v>
      </c>
      <c r="GE39" s="36" t="s">
        <v>83</v>
      </c>
      <c r="GF39" s="15">
        <f ca="1">GD39</f>
        <v>907</v>
      </c>
      <c r="GG39" s="81" t="s">
        <v>455</v>
      </c>
      <c r="GH39" s="10">
        <f ca="1">FV39</f>
        <v>49</v>
      </c>
      <c r="GI39" s="145" t="s">
        <v>389</v>
      </c>
      <c r="GJ39" s="15">
        <f ca="1">FW39</f>
        <v>33</v>
      </c>
      <c r="GK39" s="35" t="s">
        <v>452</v>
      </c>
      <c r="GL39" s="10">
        <f ca="1">FX39</f>
        <v>8044</v>
      </c>
      <c r="GM39" s="10" t="s">
        <v>0</v>
      </c>
      <c r="GN39" s="10">
        <f ca="1">FY39</f>
        <v>460</v>
      </c>
      <c r="GO39" s="9" t="s">
        <v>81</v>
      </c>
      <c r="GQ39" s="9">
        <v>9</v>
      </c>
      <c r="GR39" s="9">
        <v>5001</v>
      </c>
      <c r="GS39" s="9">
        <v>7299</v>
      </c>
      <c r="GT39" s="9">
        <v>11</v>
      </c>
      <c r="GU39" s="9">
        <v>99</v>
      </c>
      <c r="GV39" s="9">
        <v>1111</v>
      </c>
      <c r="GW39" s="9">
        <v>9999</v>
      </c>
      <c r="GX39" s="9">
        <f ca="1">INT(RAND()*(GW39-GV39+1)+GV39)</f>
        <v>1193</v>
      </c>
      <c r="GY39" s="9">
        <f ca="1">INT(RAND()*(GU39-GT39+1)+GT39)</f>
        <v>40</v>
      </c>
      <c r="GZ39" s="9">
        <f ca="1">INT(RAND()*(GU39-GT39+1)+GT39)</f>
        <v>14</v>
      </c>
      <c r="HA39" s="9">
        <f ca="1">INT(RAND()*(GW39-GV39+1)+GV39)</f>
        <v>9673</v>
      </c>
      <c r="HB39" s="9">
        <f ca="1">INT(RAND()*(GW39-GV39+1)+GV39)</f>
        <v>2639</v>
      </c>
      <c r="HC39" s="9">
        <f ca="1">GX39-GY39</f>
        <v>1153</v>
      </c>
      <c r="HD39" s="9">
        <f ca="1">INT(HC39/GZ39)</f>
        <v>82</v>
      </c>
      <c r="HE39" s="9">
        <f ca="1">HD39*GZ39+GY39</f>
        <v>1188</v>
      </c>
      <c r="HF39" s="9">
        <f ca="1">((HE39-GY39)/GZ39)*(HA39+HB39)</f>
        <v>1009584</v>
      </c>
      <c r="HG39" s="9" t="str">
        <f ca="1">HH39&amp;HI39&amp;HJ39&amp;HK39&amp;HL39&amp;HM39&amp;HN39&amp;HO39&amp;" + "&amp;HQ39&amp;HR39</f>
        <v>((1188 – 40) ÷ 14) × (9673 + 2639)</v>
      </c>
      <c r="HH39" s="36" t="s">
        <v>83</v>
      </c>
      <c r="HI39" s="15">
        <f ca="1">HE39</f>
        <v>1188</v>
      </c>
      <c r="HJ39" s="81" t="s">
        <v>455</v>
      </c>
      <c r="HK39" s="10">
        <f ca="1">GY39</f>
        <v>40</v>
      </c>
      <c r="HL39" s="145" t="s">
        <v>389</v>
      </c>
      <c r="HM39" s="15">
        <f ca="1">GZ39</f>
        <v>14</v>
      </c>
      <c r="HN39" s="35" t="s">
        <v>452</v>
      </c>
      <c r="HO39" s="10">
        <f ca="1">HA39</f>
        <v>9673</v>
      </c>
      <c r="HP39" s="10" t="s">
        <v>0</v>
      </c>
      <c r="HQ39" s="10">
        <f ca="1">HB39</f>
        <v>2639</v>
      </c>
      <c r="HR39" s="9" t="s">
        <v>81</v>
      </c>
      <c r="HT39" s="9">
        <v>10</v>
      </c>
      <c r="HU39" s="9">
        <v>111</v>
      </c>
      <c r="HV39" s="9">
        <v>499</v>
      </c>
      <c r="HW39" s="9">
        <v>11</v>
      </c>
      <c r="HX39" s="9">
        <v>99</v>
      </c>
      <c r="HY39" s="9">
        <v>1111</v>
      </c>
      <c r="HZ39" s="9">
        <v>9999</v>
      </c>
      <c r="IA39" s="9">
        <f ca="1">INT(RAND()*(HZ39-HY39+1)+HY39)</f>
        <v>5330</v>
      </c>
      <c r="IB39" s="9">
        <f ca="1">INT(RAND()*(HV39-HU39+1)+HU39)</f>
        <v>386</v>
      </c>
      <c r="IC39" s="9">
        <f ca="1">INT(RAND()*(HX39-HW39+1)+HW39)</f>
        <v>93</v>
      </c>
      <c r="ID39" s="9">
        <f ca="1">INT(RAND()*(HZ39-HY39+1)+HY39)</f>
        <v>8222</v>
      </c>
      <c r="IE39" s="9">
        <f ca="1">INT(RAND()*(HV39-HU39+1)+HU39)</f>
        <v>498</v>
      </c>
      <c r="IF39" s="9">
        <f ca="1">INT(RAND()*(HV39-HU39+1)+HU39)</f>
        <v>177</v>
      </c>
      <c r="IG39" s="9">
        <f ca="1">IA39-IB39</f>
        <v>4944</v>
      </c>
      <c r="IH39" s="9">
        <f ca="1">INT(IG39/IC39)</f>
        <v>53</v>
      </c>
      <c r="II39" s="9">
        <f ca="1">IH39*IC39+IB39</f>
        <v>5315</v>
      </c>
      <c r="IJ39" s="9">
        <f ca="1">((II39-IB39)/IC39)*(ID39+IE39+IF39)</f>
        <v>471541</v>
      </c>
      <c r="IK39" s="9" t="str">
        <f ca="1">IL39&amp;IM39&amp;IN39&amp;IO39&amp;IP39&amp;IQ39&amp;IR39&amp;IS39&amp;" + "&amp;IU39&amp;" + "&amp;IW39&amp;IX39</f>
        <v>((5315 – 386) ÷ 93) × (8222 + 498 + 177)</v>
      </c>
      <c r="IL39" s="7" t="s">
        <v>83</v>
      </c>
      <c r="IM39" s="9">
        <f ca="1">II39</f>
        <v>5315</v>
      </c>
      <c r="IN39" s="81" t="s">
        <v>455</v>
      </c>
      <c r="IO39" s="10">
        <f ca="1">IB39</f>
        <v>386</v>
      </c>
      <c r="IP39" s="35" t="s">
        <v>389</v>
      </c>
      <c r="IQ39" s="10">
        <f ca="1">IC39</f>
        <v>93</v>
      </c>
      <c r="IR39" s="35" t="s">
        <v>452</v>
      </c>
      <c r="IS39" s="10">
        <f ca="1">ID39</f>
        <v>8222</v>
      </c>
      <c r="IT39" s="10" t="s">
        <v>0</v>
      </c>
      <c r="IU39" s="9">
        <f ca="1">IE39</f>
        <v>498</v>
      </c>
      <c r="IV39" s="10" t="s">
        <v>0</v>
      </c>
      <c r="IW39" s="9">
        <f ca="1">IF39</f>
        <v>177</v>
      </c>
      <c r="IX39" s="9" t="s">
        <v>81</v>
      </c>
      <c r="JC39" s="11">
        <f>IF(AC39&lt;3,0,IF(AC39&gt;4,0,1))</f>
        <v>0</v>
      </c>
      <c r="JD39" s="11">
        <f>JF39+0.5*JF39*JC39</f>
        <v>7</v>
      </c>
      <c r="JE39" s="11">
        <f>IF(JD39&gt;INT(JD39),JD39+0.5,JD39)</f>
        <v>7</v>
      </c>
      <c r="JF39" s="75">
        <f>AC39+T39</f>
        <v>7</v>
      </c>
    </row>
    <row r="40" spans="1:266" ht="16.5" customHeight="1" x14ac:dyDescent="0.25">
      <c r="B40" s="71"/>
      <c r="C40" s="71"/>
      <c r="D40" s="77"/>
      <c r="E40" s="77"/>
      <c r="F40" s="71"/>
      <c r="G40" s="71"/>
      <c r="H40" s="71"/>
      <c r="I40" s="71"/>
      <c r="J40" s="71"/>
      <c r="K40" s="71"/>
      <c r="L40" s="77"/>
      <c r="M40" s="71"/>
      <c r="N40" s="71"/>
      <c r="O40" s="71"/>
      <c r="P40" s="154"/>
      <c r="Q40" s="71"/>
      <c r="R40" s="75"/>
      <c r="AS40" s="11"/>
      <c r="BL40" s="11"/>
      <c r="CE40" s="11"/>
      <c r="CZ40" s="9" t="str">
        <f ca="1">"("&amp;DA39&amp;" + "&amp;DC39&amp;DD39&amp;DE39&amp;" + "&amp;DG39&amp;")"</f>
        <v>(403 + 962) ÷ (43 + 48)</v>
      </c>
      <c r="EB40" s="11"/>
      <c r="ED40" s="11"/>
      <c r="FH40" s="11"/>
      <c r="GE40" s="9" t="str">
        <f ca="1">GE39&amp;GF39&amp;GG39&amp;GH39&amp;GI39&amp;GJ39&amp;GK39&amp;GL39&amp;" + "&amp;GN39&amp;")"</f>
        <v>((907 – 49) ÷ 33) × (8044 + 460)</v>
      </c>
      <c r="GK40" s="11"/>
      <c r="HN40" s="11"/>
      <c r="IR40" s="11"/>
      <c r="JC40" s="11"/>
      <c r="JD40" s="11"/>
      <c r="JE40" s="11"/>
      <c r="JF40" s="11"/>
    </row>
    <row r="41" spans="1:266" ht="16.5" customHeight="1" thickBot="1" x14ac:dyDescent="0.3">
      <c r="B41" s="95" t="str">
        <f ca="1">IF(AC41=2,AN41,IF(AC41=3,BG41,IF(AC41=4,BZ41,IF(AC41=5,CZ42,IF(AC41=6,DW41,IF(AC41=7,FA41,IF(AC41=8,GE42,IF(AC41=9,HG41,IK41))))))))</f>
        <v>(61+  (6 x 75)) × (977 – 95)</v>
      </c>
      <c r="C41" s="91"/>
      <c r="D41" s="91"/>
      <c r="E41" s="91"/>
      <c r="F41" s="91"/>
      <c r="G41" s="91"/>
      <c r="H41" s="91"/>
      <c r="I41" s="91"/>
      <c r="J41" s="91"/>
      <c r="K41" s="81"/>
      <c r="L41" s="81"/>
      <c r="M41" s="71"/>
      <c r="N41" s="71"/>
      <c r="O41" s="96" t="s">
        <v>1</v>
      </c>
      <c r="P41" s="159">
        <f ca="1">IF(AC41=2,AM41,IF(AC41=3,BF41,IF(AC41=4,BY41,IF(AC41=5,CY41,IF(AC41=6,DV41,IF(AC41=7,EZ41,IF(AC41=8,GC41,IF(AC41=9,HF41,IJ41))))))))</f>
        <v>450702</v>
      </c>
      <c r="Q41" s="71"/>
      <c r="R41" s="75">
        <f>JE41</f>
        <v>7</v>
      </c>
      <c r="T41" s="147">
        <v>1</v>
      </c>
      <c r="AB41" s="147">
        <f>AB39+1</f>
        <v>19</v>
      </c>
      <c r="AC41" s="147">
        <f>INT(0.5+(AC$2/19*(AB41-1)))+X$2</f>
        <v>6</v>
      </c>
      <c r="AF41" s="9">
        <v>2</v>
      </c>
      <c r="AG41" s="9">
        <v>2</v>
      </c>
      <c r="AH41" s="9">
        <v>9</v>
      </c>
      <c r="AI41" s="9">
        <f ca="1">INT(RAND()*(AH41-AG41+1)+AG41)</f>
        <v>8</v>
      </c>
      <c r="AJ41" s="9">
        <f ca="1">INT(RAND()*(AH41-AG41+1)+AG41)</f>
        <v>2</v>
      </c>
      <c r="AK41" s="9">
        <f ca="1">INT(RAND()*(AH41-AG41+1)+AG41)</f>
        <v>9</v>
      </c>
      <c r="AL41" s="9">
        <f ca="1">INT(RAND()*(AH41-AG41+1)+AG41)</f>
        <v>8</v>
      </c>
      <c r="AM41" s="9">
        <f ca="1">(AI41+AJ41)*(AK41+AL41)</f>
        <v>170</v>
      </c>
      <c r="AN41" s="9" t="str">
        <f ca="1">"("&amp;AP41&amp;" + "&amp;AR41&amp;AS41&amp;AT41&amp;" + "&amp;AV41&amp;")"</f>
        <v>(8 + 2) × (9 + 8)</v>
      </c>
      <c r="AO41" s="36" t="s">
        <v>80</v>
      </c>
      <c r="AP41" s="10">
        <f ca="1">AI41</f>
        <v>8</v>
      </c>
      <c r="AQ41" s="15" t="s">
        <v>0</v>
      </c>
      <c r="AR41" s="10">
        <f ca="1">AJ41</f>
        <v>2</v>
      </c>
      <c r="AS41" s="11" t="s">
        <v>452</v>
      </c>
      <c r="AT41" s="10">
        <f ca="1">AK41</f>
        <v>9</v>
      </c>
      <c r="AU41" s="15" t="s">
        <v>0</v>
      </c>
      <c r="AV41" s="10">
        <f ca="1">AL41</f>
        <v>8</v>
      </c>
      <c r="AW41" s="9" t="s">
        <v>81</v>
      </c>
      <c r="AY41" s="9">
        <v>3</v>
      </c>
      <c r="AZ41" s="9">
        <v>11</v>
      </c>
      <c r="BA41" s="9">
        <v>39</v>
      </c>
      <c r="BB41" s="9">
        <f ca="1">INT(RAND()*(BA41-AZ41+1)+AZ41)</f>
        <v>25</v>
      </c>
      <c r="BC41" s="9">
        <f ca="1">INT(RAND()*(BA41-AZ41+1)+AZ41)</f>
        <v>15</v>
      </c>
      <c r="BD41" s="9">
        <f ca="1">INT(RAND()*(BA41-AZ41+1)+AZ41)</f>
        <v>28</v>
      </c>
      <c r="BE41" s="9">
        <f ca="1">INT(RAND()*(BA41-AZ41+1)+AZ41)</f>
        <v>28</v>
      </c>
      <c r="BF41" s="9">
        <f ca="1">(BB41+BC41)*(BD41+BE41)</f>
        <v>2240</v>
      </c>
      <c r="BG41" s="9" t="str">
        <f ca="1">"("&amp;BI41&amp;" + "&amp;BK41&amp;BL41&amp;BM41&amp;" + "&amp;BO41&amp;")"</f>
        <v>(25 + 15) × (28 + 28)</v>
      </c>
      <c r="BH41" s="36" t="s">
        <v>80</v>
      </c>
      <c r="BI41" s="10">
        <f ca="1">BB41</f>
        <v>25</v>
      </c>
      <c r="BJ41" s="15" t="s">
        <v>0</v>
      </c>
      <c r="BK41" s="10">
        <f ca="1">BC41</f>
        <v>15</v>
      </c>
      <c r="BL41" s="11" t="s">
        <v>452</v>
      </c>
      <c r="BM41" s="10">
        <f ca="1">BD41</f>
        <v>28</v>
      </c>
      <c r="BN41" s="15" t="s">
        <v>0</v>
      </c>
      <c r="BO41" s="10">
        <f ca="1">BE41</f>
        <v>28</v>
      </c>
      <c r="BP41" s="9" t="s">
        <v>81</v>
      </c>
      <c r="BR41" s="9">
        <v>4</v>
      </c>
      <c r="BS41" s="9">
        <v>41</v>
      </c>
      <c r="BT41" s="9">
        <v>65</v>
      </c>
      <c r="BU41" s="9">
        <f ca="1">INT(RAND()*(BT41-BS41+1)+BS41)</f>
        <v>46</v>
      </c>
      <c r="BV41" s="9">
        <f ca="1">INT(RAND()*(BT41-BS41+1)+BS41)</f>
        <v>42</v>
      </c>
      <c r="BW41" s="9">
        <f ca="1">INT(RAND()*(BT41-BS41+1)+BS41)</f>
        <v>41</v>
      </c>
      <c r="BX41" s="9">
        <f ca="1">INT(RAND()*(BT41-BS41+1)+BS41)</f>
        <v>41</v>
      </c>
      <c r="BY41" s="9">
        <f ca="1">(BU41+BV41)*(BW41+BX41)</f>
        <v>7216</v>
      </c>
      <c r="BZ41" s="9" t="str">
        <f ca="1">"("&amp;CB41&amp;" + "&amp;CD41&amp;CE41&amp;CF41&amp;" + "&amp;CH41&amp;")"</f>
        <v>(46 + 42) × (41 + 41)</v>
      </c>
      <c r="CA41" s="36" t="s">
        <v>80</v>
      </c>
      <c r="CB41" s="10">
        <f ca="1">BU41</f>
        <v>46</v>
      </c>
      <c r="CC41" s="15" t="s">
        <v>0</v>
      </c>
      <c r="CD41" s="10">
        <f ca="1">BV41</f>
        <v>42</v>
      </c>
      <c r="CE41" s="11" t="s">
        <v>452</v>
      </c>
      <c r="CF41" s="10">
        <f ca="1">BW41</f>
        <v>41</v>
      </c>
      <c r="CG41" s="15" t="s">
        <v>0</v>
      </c>
      <c r="CH41" s="10">
        <f ca="1">BX41</f>
        <v>41</v>
      </c>
      <c r="CI41" s="9" t="s">
        <v>81</v>
      </c>
      <c r="CK41" s="9">
        <v>5</v>
      </c>
      <c r="CL41" s="9">
        <v>111</v>
      </c>
      <c r="CM41" s="9">
        <v>999</v>
      </c>
      <c r="CN41" s="9">
        <v>35</v>
      </c>
      <c r="CO41" s="9">
        <v>64</v>
      </c>
      <c r="CP41" s="9">
        <f ca="1">INT(RAND()*(CM41-CL41+1)+CL41)</f>
        <v>915</v>
      </c>
      <c r="CQ41" s="9">
        <f ca="1">INT(RAND()*(CM41-CL41+1)+CL41)</f>
        <v>641</v>
      </c>
      <c r="CR41" s="9">
        <f ca="1">INT(RAND()*(CO41-CN41+1)+CN41)</f>
        <v>52</v>
      </c>
      <c r="CS41" s="9">
        <f ca="1">INT(RAND()*(CO41-CN41+1)+CN41)</f>
        <v>50</v>
      </c>
      <c r="CT41" s="9">
        <f ca="1">CP41+CQ41</f>
        <v>1556</v>
      </c>
      <c r="CU41" s="9">
        <f ca="1">CR41+CS41</f>
        <v>102</v>
      </c>
      <c r="CV41" s="9">
        <f ca="1">INT(CT41/CU41)+1</f>
        <v>16</v>
      </c>
      <c r="CW41" s="9">
        <f ca="1">CV41*CU41</f>
        <v>1632</v>
      </c>
      <c r="CX41" s="9">
        <f ca="1">IF(CW41-CP41&gt;999,CW41-CP41-CU41,CW41-CP41)</f>
        <v>717</v>
      </c>
      <c r="CY41" s="9">
        <f ca="1">IF(CX41+CP41=CW41,CV41,CV41-1)</f>
        <v>16</v>
      </c>
      <c r="CZ41" s="36" t="s">
        <v>80</v>
      </c>
      <c r="DA41" s="10">
        <f ca="1">CP41</f>
        <v>915</v>
      </c>
      <c r="DB41" s="15" t="s">
        <v>0</v>
      </c>
      <c r="DC41" s="10">
        <f ca="1">CX41</f>
        <v>717</v>
      </c>
      <c r="DD41" s="11" t="s">
        <v>387</v>
      </c>
      <c r="DE41" s="10">
        <f ca="1">CR41</f>
        <v>52</v>
      </c>
      <c r="DF41" s="15" t="s">
        <v>0</v>
      </c>
      <c r="DG41" s="10">
        <f ca="1">CS41</f>
        <v>50</v>
      </c>
      <c r="DH41" s="9" t="s">
        <v>81</v>
      </c>
      <c r="DJ41" s="9">
        <v>6</v>
      </c>
      <c r="DK41" s="9">
        <v>481</v>
      </c>
      <c r="DL41" s="9">
        <v>999</v>
      </c>
      <c r="DM41" s="9">
        <v>51</v>
      </c>
      <c r="DN41" s="9">
        <v>99</v>
      </c>
      <c r="DO41" s="9">
        <v>2</v>
      </c>
      <c r="DP41" s="9">
        <v>9</v>
      </c>
      <c r="DQ41" s="9">
        <f ca="1">INT(RAND()*(DN41-DM41+1)+DM41)</f>
        <v>61</v>
      </c>
      <c r="DR41" s="9">
        <f ca="1">INT(RAND()*(DP41-DO41+1)+DO41)</f>
        <v>6</v>
      </c>
      <c r="DS41" s="9">
        <f ca="1">INT(RAND()*(DN41-DM41+1)+DM41)</f>
        <v>75</v>
      </c>
      <c r="DT41" s="9">
        <f ca="1">INT(RAND()*(DL41-DK41+1)+DK41)</f>
        <v>977</v>
      </c>
      <c r="DU41" s="9">
        <f ca="1">INT(RAND()*(DN41-DM41+1)+DM41)</f>
        <v>95</v>
      </c>
      <c r="DV41" s="9">
        <f ca="1">(DQ41+(DR41*DS41))*(DT41-DU41)</f>
        <v>450702</v>
      </c>
      <c r="DW41" s="9" t="str">
        <f ca="1">"("&amp;DY41&amp;DZ41&amp;EA41&amp;" x "&amp;EC41&amp;ED41&amp;EE41&amp;EF41&amp;EG41&amp;")"</f>
        <v>(61+  (6 x 75)) × (977 – 95)</v>
      </c>
      <c r="DX41" s="36" t="s">
        <v>80</v>
      </c>
      <c r="DY41" s="10">
        <f ca="1">DQ41</f>
        <v>61</v>
      </c>
      <c r="DZ41" s="15" t="s">
        <v>82</v>
      </c>
      <c r="EA41" s="15">
        <f ca="1">DR41</f>
        <v>6</v>
      </c>
      <c r="EB41" s="35" t="s">
        <v>451</v>
      </c>
      <c r="EC41" s="15">
        <f ca="1">DS41</f>
        <v>75</v>
      </c>
      <c r="ED41" s="35" t="s">
        <v>453</v>
      </c>
      <c r="EE41" s="10">
        <f ca="1">DT41</f>
        <v>977</v>
      </c>
      <c r="EF41" s="81" t="s">
        <v>455</v>
      </c>
      <c r="EG41" s="10">
        <f ca="1">DU41</f>
        <v>95</v>
      </c>
      <c r="EH41" s="9" t="s">
        <v>81</v>
      </c>
      <c r="EJ41" s="9">
        <v>7</v>
      </c>
      <c r="EK41" s="9">
        <v>125</v>
      </c>
      <c r="EL41" s="9">
        <v>999</v>
      </c>
      <c r="EM41" s="9">
        <v>11</v>
      </c>
      <c r="EN41" s="9">
        <v>99</v>
      </c>
      <c r="EO41" s="9">
        <v>2</v>
      </c>
      <c r="EP41" s="9">
        <v>9</v>
      </c>
      <c r="EQ41" s="9">
        <f ca="1">IF(ER41&gt;999,ER41-ET41,IF(ER41&lt;125,ER41+ET41,ER41))</f>
        <v>280</v>
      </c>
      <c r="ER41" s="9">
        <f ca="1">EX41*ET41+ES41</f>
        <v>280</v>
      </c>
      <c r="ES41" s="9">
        <f ca="1">INT(RAND()*(EP41-EO41+1)+EO41)</f>
        <v>5</v>
      </c>
      <c r="ET41" s="9">
        <f ca="1">INT(RAND()*(EN41-EM41+1)+EM41)</f>
        <v>55</v>
      </c>
      <c r="EU41" s="9">
        <f ca="1">INT(RAND()*(EL41-EK41+1)+EK41)</f>
        <v>389</v>
      </c>
      <c r="EV41" s="9">
        <f ca="1">INT(RAND()*(EL41-EK41+1)+EK41)</f>
        <v>493</v>
      </c>
      <c r="EW41" s="9">
        <f ca="1">EY41-ES41</f>
        <v>281</v>
      </c>
      <c r="EX41" s="9">
        <f ca="1">INT(EW41/ET41)</f>
        <v>5</v>
      </c>
      <c r="EY41" s="9">
        <f ca="1">INT(RAND()*(EL41-EK41+1)+EK41)</f>
        <v>286</v>
      </c>
      <c r="EZ41" s="9">
        <f ca="1">((EQ41-ES41)/ET41)*(EU41+EV41)</f>
        <v>4410</v>
      </c>
      <c r="FA41" s="9" t="str">
        <f ca="1">FB41&amp;FC41&amp;FD41&amp;FE41&amp;FF41&amp;FG41&amp;FH41&amp;FI41&amp;" + "&amp;FK41&amp;FL41</f>
        <v>((280 – 5) ÷ 55) × (389 + 493)</v>
      </c>
      <c r="FB41" s="36" t="s">
        <v>83</v>
      </c>
      <c r="FC41" s="15">
        <f ca="1">EQ41</f>
        <v>280</v>
      </c>
      <c r="FD41" s="81" t="s">
        <v>455</v>
      </c>
      <c r="FE41" s="10">
        <f ca="1">ES41</f>
        <v>5</v>
      </c>
      <c r="FF41" s="35" t="s">
        <v>388</v>
      </c>
      <c r="FG41" s="15">
        <f ca="1">ET41</f>
        <v>55</v>
      </c>
      <c r="FH41" s="35" t="s">
        <v>452</v>
      </c>
      <c r="FI41" s="10">
        <f ca="1">EU41</f>
        <v>389</v>
      </c>
      <c r="FJ41" s="10" t="s">
        <v>0</v>
      </c>
      <c r="FK41" s="10">
        <f ca="1">EV41</f>
        <v>493</v>
      </c>
      <c r="FL41" s="9" t="s">
        <v>81</v>
      </c>
      <c r="FN41" s="9">
        <v>8</v>
      </c>
      <c r="FO41" s="9">
        <v>125</v>
      </c>
      <c r="FP41" s="9">
        <v>999</v>
      </c>
      <c r="FQ41" s="9">
        <v>11</v>
      </c>
      <c r="FR41" s="9">
        <v>99</v>
      </c>
      <c r="FS41" s="9">
        <v>1111</v>
      </c>
      <c r="FT41" s="9">
        <v>9999</v>
      </c>
      <c r="FU41" s="9">
        <f ca="1">INT(RAND()*(FP41-FO41+1)+FO41)</f>
        <v>472</v>
      </c>
      <c r="FV41" s="9">
        <f ca="1">INT(RAND()*(FR41-FQ41+1)+FQ41)</f>
        <v>84</v>
      </c>
      <c r="FW41" s="9">
        <f ca="1">INT(RAND()*(FR41-FQ41+1)+FQ41)</f>
        <v>47</v>
      </c>
      <c r="FX41" s="9">
        <f ca="1">INT(RAND()*(FT41-FS41+1)+FS41)</f>
        <v>8873</v>
      </c>
      <c r="FY41" s="9">
        <f ca="1">INT(RAND()*(FP41-FO41+1)+FO41)</f>
        <v>643</v>
      </c>
      <c r="FZ41" s="9">
        <f ca="1">FU41-FV41</f>
        <v>388</v>
      </c>
      <c r="GA41" s="9">
        <f ca="1">INT(FZ41/FW41)</f>
        <v>8</v>
      </c>
      <c r="GB41" s="9">
        <f ca="1">GA41*FW41+FV41</f>
        <v>460</v>
      </c>
      <c r="GC41" s="9">
        <f ca="1">((GD41-FV41)/FW41)*(FX41+FY41)</f>
        <v>76128</v>
      </c>
      <c r="GD41" s="9">
        <f ca="1">IF(GB41&gt;999,GB41-FW41,IF(GB41&lt;125,GB41+FW41,GB41))</f>
        <v>460</v>
      </c>
      <c r="GE41" s="36" t="s">
        <v>83</v>
      </c>
      <c r="GF41" s="15">
        <f ca="1">GD41</f>
        <v>460</v>
      </c>
      <c r="GG41" s="81" t="s">
        <v>455</v>
      </c>
      <c r="GH41" s="10">
        <f ca="1">FV41</f>
        <v>84</v>
      </c>
      <c r="GI41" s="145" t="s">
        <v>389</v>
      </c>
      <c r="GJ41" s="15">
        <f ca="1">FW41</f>
        <v>47</v>
      </c>
      <c r="GK41" s="35" t="s">
        <v>452</v>
      </c>
      <c r="GL41" s="10">
        <f ca="1">FX41</f>
        <v>8873</v>
      </c>
      <c r="GM41" s="10" t="s">
        <v>0</v>
      </c>
      <c r="GN41" s="10">
        <f ca="1">FY41</f>
        <v>643</v>
      </c>
      <c r="GO41" s="9" t="s">
        <v>81</v>
      </c>
      <c r="GQ41" s="9">
        <v>9</v>
      </c>
      <c r="GR41" s="9">
        <v>5001</v>
      </c>
      <c r="GS41" s="9">
        <v>7299</v>
      </c>
      <c r="GT41" s="9">
        <v>11</v>
      </c>
      <c r="GU41" s="9">
        <v>99</v>
      </c>
      <c r="GV41" s="9">
        <v>1111</v>
      </c>
      <c r="GW41" s="9">
        <v>9999</v>
      </c>
      <c r="GX41" s="9">
        <f ca="1">INT(RAND()*(GW41-GV41+1)+GV41)</f>
        <v>8862</v>
      </c>
      <c r="GY41" s="9">
        <f ca="1">INT(RAND()*(GU41-GT41+1)+GT41)</f>
        <v>14</v>
      </c>
      <c r="GZ41" s="9">
        <f ca="1">INT(RAND()*(GU41-GT41+1)+GT41)</f>
        <v>29</v>
      </c>
      <c r="HA41" s="9">
        <f ca="1">INT(RAND()*(GW41-GV41+1)+GV41)</f>
        <v>8652</v>
      </c>
      <c r="HB41" s="9">
        <f ca="1">INT(RAND()*(GW41-GV41+1)+GV41)</f>
        <v>3375</v>
      </c>
      <c r="HC41" s="9">
        <f ca="1">GX41-GY41</f>
        <v>8848</v>
      </c>
      <c r="HD41" s="9">
        <f ca="1">INT(HC41/GZ41)</f>
        <v>305</v>
      </c>
      <c r="HE41" s="9">
        <f ca="1">HD41*GZ41+GY41</f>
        <v>8859</v>
      </c>
      <c r="HF41" s="9">
        <f ca="1">((HE41-GY41)/GZ41)*(HA41+HB41)</f>
        <v>3668235</v>
      </c>
      <c r="HG41" s="9" t="str">
        <f ca="1">HH41&amp;HI41&amp;HJ41&amp;HK41&amp;HL41&amp;HM41&amp;HN41&amp;HO41&amp;" + "&amp;HQ41&amp;HR41</f>
        <v>((8859 – 14) ÷ 29) × (8652 + 3375)</v>
      </c>
      <c r="HH41" s="36" t="s">
        <v>83</v>
      </c>
      <c r="HI41" s="15">
        <f ca="1">HE41</f>
        <v>8859</v>
      </c>
      <c r="HJ41" s="81" t="s">
        <v>455</v>
      </c>
      <c r="HK41" s="10">
        <f ca="1">GY41</f>
        <v>14</v>
      </c>
      <c r="HL41" s="145" t="s">
        <v>389</v>
      </c>
      <c r="HM41" s="15">
        <f ca="1">GZ41</f>
        <v>29</v>
      </c>
      <c r="HN41" s="35" t="s">
        <v>452</v>
      </c>
      <c r="HO41" s="10">
        <f ca="1">HA41</f>
        <v>8652</v>
      </c>
      <c r="HP41" s="10" t="s">
        <v>0</v>
      </c>
      <c r="HQ41" s="10">
        <f ca="1">HB41</f>
        <v>3375</v>
      </c>
      <c r="HR41" s="9" t="s">
        <v>81</v>
      </c>
      <c r="HT41" s="9">
        <v>10</v>
      </c>
      <c r="HU41" s="9">
        <v>111</v>
      </c>
      <c r="HV41" s="9">
        <v>499</v>
      </c>
      <c r="HW41" s="9">
        <v>11</v>
      </c>
      <c r="HX41" s="9">
        <v>99</v>
      </c>
      <c r="HY41" s="9">
        <v>1111</v>
      </c>
      <c r="HZ41" s="9">
        <v>9999</v>
      </c>
      <c r="IA41" s="9">
        <f ca="1">INT(RAND()*(HZ41-HY41+1)+HY41)</f>
        <v>1557</v>
      </c>
      <c r="IB41" s="9">
        <f ca="1">INT(RAND()*(HV41-HU41+1)+HU41)</f>
        <v>271</v>
      </c>
      <c r="IC41" s="9">
        <f ca="1">INT(RAND()*(HX41-HW41+1)+HW41)</f>
        <v>23</v>
      </c>
      <c r="ID41" s="9">
        <f ca="1">INT(RAND()*(HZ41-HY41+1)+HY41)</f>
        <v>2933</v>
      </c>
      <c r="IE41" s="9">
        <f ca="1">INT(RAND()*(HV41-HU41+1)+HU41)</f>
        <v>239</v>
      </c>
      <c r="IF41" s="9">
        <f ca="1">INT(RAND()*(HV41-HU41+1)+HU41)</f>
        <v>436</v>
      </c>
      <c r="IG41" s="9">
        <f ca="1">IA41-IB41</f>
        <v>1286</v>
      </c>
      <c r="IH41" s="9">
        <f ca="1">INT(IG41/IC41)</f>
        <v>55</v>
      </c>
      <c r="II41" s="9">
        <f ca="1">IH41*IC41+IB41</f>
        <v>1536</v>
      </c>
      <c r="IJ41" s="9">
        <f ca="1">((II41-IB41)/IC41)*(ID41+IE41+IF41)</f>
        <v>198440</v>
      </c>
      <c r="IK41" s="9" t="str">
        <f ca="1">IL41&amp;IM41&amp;IN41&amp;IO41&amp;IP41&amp;IQ41&amp;IR41&amp;IS41&amp;" + "&amp;IU41&amp;" + "&amp;IW41&amp;IX41</f>
        <v>((1536 – 271) ÷ 23) × (2933 + 239 + 436)</v>
      </c>
      <c r="IL41" s="7" t="s">
        <v>83</v>
      </c>
      <c r="IM41" s="9">
        <f ca="1">II41</f>
        <v>1536</v>
      </c>
      <c r="IN41" s="81" t="s">
        <v>455</v>
      </c>
      <c r="IO41" s="10">
        <f ca="1">IB41</f>
        <v>271</v>
      </c>
      <c r="IP41" s="35" t="s">
        <v>389</v>
      </c>
      <c r="IQ41" s="10">
        <f ca="1">IC41</f>
        <v>23</v>
      </c>
      <c r="IR41" s="35" t="s">
        <v>452</v>
      </c>
      <c r="IS41" s="10">
        <f ca="1">ID41</f>
        <v>2933</v>
      </c>
      <c r="IT41" s="10" t="s">
        <v>0</v>
      </c>
      <c r="IU41" s="9">
        <f ca="1">IE41</f>
        <v>239</v>
      </c>
      <c r="IV41" s="10" t="s">
        <v>0</v>
      </c>
      <c r="IW41" s="9">
        <f ca="1">IF41</f>
        <v>436</v>
      </c>
      <c r="IX41" s="9" t="s">
        <v>81</v>
      </c>
      <c r="JC41" s="11">
        <f>IF(AC41&lt;3,0,IF(AC41&gt;4,0,1))</f>
        <v>0</v>
      </c>
      <c r="JD41" s="11">
        <f>JF41+0.5*JF41*JC41</f>
        <v>7</v>
      </c>
      <c r="JE41" s="11">
        <f>IF(JD41&gt;INT(JD41),JD41+0.5,JD41)</f>
        <v>7</v>
      </c>
      <c r="JF41" s="75">
        <f>AC41+T41</f>
        <v>7</v>
      </c>
    </row>
    <row r="42" spans="1:266" ht="16.5" customHeight="1" x14ac:dyDescent="0.25">
      <c r="B42" s="71"/>
      <c r="C42" s="71"/>
      <c r="D42" s="77"/>
      <c r="E42" s="77"/>
      <c r="F42" s="71"/>
      <c r="G42" s="71"/>
      <c r="H42" s="71"/>
      <c r="I42" s="71"/>
      <c r="J42" s="71"/>
      <c r="K42" s="71"/>
      <c r="L42" s="77"/>
      <c r="M42" s="71"/>
      <c r="N42" s="71"/>
      <c r="O42" s="71"/>
      <c r="P42" s="154"/>
      <c r="Q42" s="71"/>
      <c r="R42" s="75"/>
      <c r="AS42" s="11"/>
      <c r="BL42" s="11"/>
      <c r="CE42" s="11"/>
      <c r="CZ42" s="9" t="str">
        <f ca="1">"("&amp;DA41&amp;" + "&amp;DC41&amp;DD41&amp;DE41&amp;" + "&amp;DG41&amp;")"</f>
        <v>(915 + 717) ÷ (52 + 50)</v>
      </c>
      <c r="EB42" s="11"/>
      <c r="ED42" s="11"/>
      <c r="FH42" s="11"/>
      <c r="GE42" s="9" t="str">
        <f ca="1">GE41&amp;GF41&amp;GG41&amp;GH41&amp;GI41&amp;GJ41&amp;GK41&amp;GL41&amp;" + "&amp;GN41&amp;")"</f>
        <v>((460 – 84) ÷ 47) × (8873 + 643)</v>
      </c>
      <c r="GK42" s="11"/>
      <c r="HN42" s="11"/>
      <c r="IR42" s="11"/>
      <c r="JC42" s="11"/>
      <c r="JD42" s="11"/>
      <c r="JE42" s="11"/>
      <c r="JF42" s="11"/>
    </row>
    <row r="43" spans="1:266" ht="16.5" customHeight="1" thickBot="1" x14ac:dyDescent="0.3">
      <c r="B43" s="95" t="str">
        <f ca="1">IF(AC43=2,AN43,IF(AC43=3,BG43,IF(AC43=4,BZ43,IF(AC43=5,#REF!,IF(AC43=6,DW43,IF(AC43=7,FA43,IF(AC43=8,#REF!,IF(AC43=9,HG43,IK43))))))))</f>
        <v>(96+  (6 x 60)) × (950 – 74)</v>
      </c>
      <c r="C43" s="91"/>
      <c r="D43" s="91"/>
      <c r="E43" s="91"/>
      <c r="F43" s="91"/>
      <c r="G43" s="91"/>
      <c r="H43" s="91"/>
      <c r="I43" s="91"/>
      <c r="J43" s="91"/>
      <c r="K43" s="81"/>
      <c r="L43" s="81"/>
      <c r="M43" s="71"/>
      <c r="N43" s="71"/>
      <c r="O43" s="96" t="s">
        <v>1</v>
      </c>
      <c r="P43" s="159">
        <f ca="1">IF(AC43=2,AM43,IF(AC43=3,BF43,IF(AC43=4,BY43,IF(AC43=5,CY43,IF(AC43=6,DV43,IF(AC43=7,EZ43,IF(AC43=8,GC43,IF(AC43=9,HF43,IJ43))))))))</f>
        <v>399456</v>
      </c>
      <c r="Q43" s="71"/>
      <c r="R43" s="75">
        <f>JE43</f>
        <v>7</v>
      </c>
      <c r="T43" s="147">
        <v>1</v>
      </c>
      <c r="AB43" s="147">
        <f>AB41+1</f>
        <v>20</v>
      </c>
      <c r="AC43" s="147">
        <f>INT(0.5+(AC$2/19*(AB43-1)))+X$2</f>
        <v>6</v>
      </c>
      <c r="AF43" s="9">
        <v>2</v>
      </c>
      <c r="AG43" s="9">
        <v>2</v>
      </c>
      <c r="AH43" s="9">
        <v>9</v>
      </c>
      <c r="AI43" s="9">
        <f ca="1">INT(RAND()*(AH43-AG43+1)+AG43)</f>
        <v>7</v>
      </c>
      <c r="AJ43" s="9">
        <f ca="1">INT(RAND()*(AH43-AG43+1)+AG43)</f>
        <v>8</v>
      </c>
      <c r="AK43" s="9">
        <f ca="1">INT(RAND()*(AH43-AG43+1)+AG43)</f>
        <v>4</v>
      </c>
      <c r="AL43" s="9">
        <f ca="1">INT(RAND()*(AH43-AG43+1)+AG43)</f>
        <v>3</v>
      </c>
      <c r="AM43" s="9">
        <f ca="1">(AI43+AJ43)*(AK43+AL43)</f>
        <v>105</v>
      </c>
      <c r="AN43" s="9" t="str">
        <f ca="1">"("&amp;AP43&amp;" + "&amp;AR43&amp;AS43&amp;AT43&amp;" + "&amp;AV43&amp;")"</f>
        <v>(7 + 8) × (4 + 3)</v>
      </c>
      <c r="AO43" s="36" t="s">
        <v>80</v>
      </c>
      <c r="AP43" s="10">
        <f ca="1">AI43</f>
        <v>7</v>
      </c>
      <c r="AQ43" s="15" t="s">
        <v>0</v>
      </c>
      <c r="AR43" s="10">
        <f ca="1">AJ43</f>
        <v>8</v>
      </c>
      <c r="AS43" s="11" t="s">
        <v>452</v>
      </c>
      <c r="AT43" s="10">
        <f ca="1">AK43</f>
        <v>4</v>
      </c>
      <c r="AU43" s="15" t="s">
        <v>0</v>
      </c>
      <c r="AV43" s="10">
        <f ca="1">AL43</f>
        <v>3</v>
      </c>
      <c r="AW43" s="9" t="s">
        <v>81</v>
      </c>
      <c r="AY43" s="9">
        <v>3</v>
      </c>
      <c r="AZ43" s="9">
        <v>11</v>
      </c>
      <c r="BA43" s="9">
        <v>39</v>
      </c>
      <c r="BB43" s="9">
        <f ca="1">INT(RAND()*(BA43-AZ43+1)+AZ43)</f>
        <v>16</v>
      </c>
      <c r="BC43" s="9">
        <f ca="1">INT(RAND()*(BA43-AZ43+1)+AZ43)</f>
        <v>31</v>
      </c>
      <c r="BD43" s="9">
        <f ca="1">INT(RAND()*(BA43-AZ43+1)+AZ43)</f>
        <v>32</v>
      </c>
      <c r="BE43" s="9">
        <f ca="1">INT(RAND()*(BA43-AZ43+1)+AZ43)</f>
        <v>35</v>
      </c>
      <c r="BF43" s="9">
        <f ca="1">(BB43+BC43)*(BD43+BE43)</f>
        <v>3149</v>
      </c>
      <c r="BG43" s="9" t="str">
        <f ca="1">"("&amp;BI43&amp;" + "&amp;BK43&amp;BL43&amp;BM43&amp;" + "&amp;BO43&amp;")"</f>
        <v>(16 + 31) × (32 + 35)</v>
      </c>
      <c r="BH43" s="36" t="s">
        <v>80</v>
      </c>
      <c r="BI43" s="10">
        <f ca="1">BB43</f>
        <v>16</v>
      </c>
      <c r="BJ43" s="15" t="s">
        <v>0</v>
      </c>
      <c r="BK43" s="10">
        <f ca="1">BC43</f>
        <v>31</v>
      </c>
      <c r="BL43" s="11" t="s">
        <v>452</v>
      </c>
      <c r="BM43" s="10">
        <f ca="1">BD43</f>
        <v>32</v>
      </c>
      <c r="BN43" s="15" t="s">
        <v>0</v>
      </c>
      <c r="BO43" s="10">
        <f ca="1">BE43</f>
        <v>35</v>
      </c>
      <c r="BP43" s="9" t="s">
        <v>81</v>
      </c>
      <c r="BR43" s="9">
        <v>4</v>
      </c>
      <c r="BS43" s="9">
        <v>41</v>
      </c>
      <c r="BT43" s="9">
        <v>65</v>
      </c>
      <c r="BU43" s="9">
        <f ca="1">INT(RAND()*(BT43-BS43+1)+BS43)</f>
        <v>61</v>
      </c>
      <c r="BV43" s="9">
        <f ca="1">INT(RAND()*(BT43-BS43+1)+BS43)</f>
        <v>58</v>
      </c>
      <c r="BW43" s="9">
        <f ca="1">INT(RAND()*(BT43-BS43+1)+BS43)</f>
        <v>47</v>
      </c>
      <c r="BX43" s="9">
        <f ca="1">INT(RAND()*(BT43-BS43+1)+BS43)</f>
        <v>62</v>
      </c>
      <c r="BY43" s="9">
        <f ca="1">(BU43+BV43)*(BW43+BX43)</f>
        <v>12971</v>
      </c>
      <c r="BZ43" s="9" t="str">
        <f ca="1">"("&amp;CB43&amp;" + "&amp;CD43&amp;CE43&amp;CF43&amp;" + "&amp;CH43&amp;")"</f>
        <v>(61 + 58) × (47 + 62)</v>
      </c>
      <c r="CA43" s="36" t="s">
        <v>80</v>
      </c>
      <c r="CB43" s="10">
        <f ca="1">BU43</f>
        <v>61</v>
      </c>
      <c r="CC43" s="15" t="s">
        <v>0</v>
      </c>
      <c r="CD43" s="10">
        <f ca="1">BV43</f>
        <v>58</v>
      </c>
      <c r="CE43" s="11" t="s">
        <v>452</v>
      </c>
      <c r="CF43" s="10">
        <f ca="1">BW43</f>
        <v>47</v>
      </c>
      <c r="CG43" s="15" t="s">
        <v>0</v>
      </c>
      <c r="CH43" s="10">
        <f ca="1">BX43</f>
        <v>62</v>
      </c>
      <c r="CI43" s="9" t="s">
        <v>81</v>
      </c>
      <c r="CK43" s="9">
        <v>5</v>
      </c>
      <c r="CL43" s="9">
        <v>111</v>
      </c>
      <c r="CM43" s="9">
        <v>999</v>
      </c>
      <c r="CN43" s="9">
        <v>35</v>
      </c>
      <c r="CO43" s="9">
        <v>64</v>
      </c>
      <c r="CP43" s="9">
        <f ca="1">INT(RAND()*(CM43-CL43+1)+CL43)</f>
        <v>647</v>
      </c>
      <c r="CQ43" s="9">
        <f ca="1">INT(RAND()*(CM43-CL43+1)+CL43)</f>
        <v>512</v>
      </c>
      <c r="CR43" s="9">
        <f ca="1">INT(RAND()*(CO43-CN43+1)+CN43)</f>
        <v>59</v>
      </c>
      <c r="CS43" s="9">
        <f ca="1">INT(RAND()*(CO43-CN43+1)+CN43)</f>
        <v>58</v>
      </c>
      <c r="CT43" s="9">
        <f ca="1">CP43+CQ43</f>
        <v>1159</v>
      </c>
      <c r="CU43" s="9">
        <f ca="1">CR43+CS43</f>
        <v>117</v>
      </c>
      <c r="CV43" s="9">
        <f ca="1">INT(CT43/CU43)+1</f>
        <v>10</v>
      </c>
      <c r="CW43" s="9">
        <f ca="1">CV43*CU43</f>
        <v>1170</v>
      </c>
      <c r="CX43" s="9">
        <f ca="1">IF(CW43-CP43&gt;999,CW43-CP43-CU43,CW43-CP43)</f>
        <v>523</v>
      </c>
      <c r="CY43" s="9">
        <f ca="1">IF(CX43+CP43=CW43,CV43,CV43-1)</f>
        <v>10</v>
      </c>
      <c r="CZ43" s="36" t="s">
        <v>80</v>
      </c>
      <c r="DA43" s="10">
        <f ca="1">CP43</f>
        <v>647</v>
      </c>
      <c r="DB43" s="15" t="s">
        <v>0</v>
      </c>
      <c r="DC43" s="10">
        <f ca="1">CX43</f>
        <v>523</v>
      </c>
      <c r="DD43" s="11" t="s">
        <v>387</v>
      </c>
      <c r="DE43" s="10">
        <f ca="1">CR43</f>
        <v>59</v>
      </c>
      <c r="DF43" s="15" t="s">
        <v>0</v>
      </c>
      <c r="DG43" s="10">
        <f ca="1">CS43</f>
        <v>58</v>
      </c>
      <c r="DH43" s="9" t="s">
        <v>81</v>
      </c>
      <c r="DJ43" s="9">
        <v>6</v>
      </c>
      <c r="DK43" s="9">
        <v>481</v>
      </c>
      <c r="DL43" s="9">
        <v>999</v>
      </c>
      <c r="DM43" s="9">
        <v>51</v>
      </c>
      <c r="DN43" s="9">
        <v>99</v>
      </c>
      <c r="DO43" s="9">
        <v>2</v>
      </c>
      <c r="DP43" s="9">
        <v>9</v>
      </c>
      <c r="DQ43" s="9">
        <f ca="1">INT(RAND()*(DN43-DM43+1)+DM43)</f>
        <v>96</v>
      </c>
      <c r="DR43" s="9">
        <f ca="1">INT(RAND()*(DP43-DO43+1)+DO43)</f>
        <v>6</v>
      </c>
      <c r="DS43" s="9">
        <f ca="1">INT(RAND()*(DN43-DM43+1)+DM43)</f>
        <v>60</v>
      </c>
      <c r="DT43" s="9">
        <f ca="1">INT(RAND()*(DL43-DK43+1)+DK43)</f>
        <v>950</v>
      </c>
      <c r="DU43" s="9">
        <f ca="1">INT(RAND()*(DN43-DM43+1)+DM43)</f>
        <v>74</v>
      </c>
      <c r="DV43" s="9">
        <f ca="1">(DQ43+(DR43*DS43))*(DT43-DU43)</f>
        <v>399456</v>
      </c>
      <c r="DW43" s="9" t="str">
        <f ca="1">"("&amp;DY43&amp;DZ43&amp;EA43&amp;" x "&amp;EC43&amp;ED43&amp;EE43&amp;EF43&amp;EG43&amp;")"</f>
        <v>(96+  (6 x 60)) × (950 – 74)</v>
      </c>
      <c r="DX43" s="36" t="s">
        <v>80</v>
      </c>
      <c r="DY43" s="10">
        <f ca="1">DQ43</f>
        <v>96</v>
      </c>
      <c r="DZ43" s="15" t="s">
        <v>82</v>
      </c>
      <c r="EA43" s="15">
        <f ca="1">DR43</f>
        <v>6</v>
      </c>
      <c r="EB43" s="35" t="s">
        <v>451</v>
      </c>
      <c r="EC43" s="15">
        <f ca="1">DS43</f>
        <v>60</v>
      </c>
      <c r="ED43" s="35" t="s">
        <v>453</v>
      </c>
      <c r="EE43" s="10">
        <f ca="1">DT43</f>
        <v>950</v>
      </c>
      <c r="EF43" s="81" t="s">
        <v>455</v>
      </c>
      <c r="EG43" s="10">
        <f ca="1">DU43</f>
        <v>74</v>
      </c>
      <c r="EH43" s="9" t="s">
        <v>81</v>
      </c>
      <c r="EJ43" s="9">
        <v>7</v>
      </c>
      <c r="EK43" s="9">
        <v>125</v>
      </c>
      <c r="EL43" s="9">
        <v>999</v>
      </c>
      <c r="EM43" s="9">
        <v>11</v>
      </c>
      <c r="EN43" s="9">
        <v>99</v>
      </c>
      <c r="EO43" s="9">
        <v>2</v>
      </c>
      <c r="EP43" s="9">
        <v>9</v>
      </c>
      <c r="EQ43" s="9">
        <f ca="1">IF(ER43&gt;999,ER43-ET43,IF(ER43&lt;125,ER43+ET43,ER43))</f>
        <v>829</v>
      </c>
      <c r="ER43" s="9">
        <f ca="1">EX43*ET43+ES43</f>
        <v>829</v>
      </c>
      <c r="ES43" s="9">
        <f ca="1">INT(RAND()*(EP43-EO43+1)+EO43)</f>
        <v>9</v>
      </c>
      <c r="ET43" s="9">
        <f ca="1">INT(RAND()*(EN43-EM43+1)+EM43)</f>
        <v>41</v>
      </c>
      <c r="EU43" s="9">
        <f ca="1">INT(RAND()*(EL43-EK43+1)+EK43)</f>
        <v>588</v>
      </c>
      <c r="EV43" s="9">
        <f ca="1">INT(RAND()*(EL43-EK43+1)+EK43)</f>
        <v>182</v>
      </c>
      <c r="EW43" s="9">
        <f ca="1">EY43-ES43</f>
        <v>828</v>
      </c>
      <c r="EX43" s="9">
        <f ca="1">INT(EW43/ET43)</f>
        <v>20</v>
      </c>
      <c r="EY43" s="9">
        <f ca="1">INT(RAND()*(EL43-EK43+1)+EK43)</f>
        <v>837</v>
      </c>
      <c r="EZ43" s="9">
        <f ca="1">((EQ43-ES43)/ET43)*(EU43+EV43)</f>
        <v>15400</v>
      </c>
      <c r="FA43" s="9" t="str">
        <f ca="1">FB43&amp;FC43&amp;FD43&amp;FE43&amp;FF43&amp;FG43&amp;FH43&amp;FI43&amp;" + "&amp;FK43&amp;FL43</f>
        <v>((829 – 9) ÷ 41) × (588 + 182)</v>
      </c>
      <c r="FB43" s="36" t="s">
        <v>83</v>
      </c>
      <c r="FC43" s="15">
        <f ca="1">EQ43</f>
        <v>829</v>
      </c>
      <c r="FD43" s="81" t="s">
        <v>455</v>
      </c>
      <c r="FE43" s="10">
        <f ca="1">ES43</f>
        <v>9</v>
      </c>
      <c r="FF43" s="35" t="s">
        <v>388</v>
      </c>
      <c r="FG43" s="15">
        <f ca="1">ET43</f>
        <v>41</v>
      </c>
      <c r="FH43" s="35" t="s">
        <v>452</v>
      </c>
      <c r="FI43" s="10">
        <f ca="1">EU43</f>
        <v>588</v>
      </c>
      <c r="FJ43" s="10" t="s">
        <v>0</v>
      </c>
      <c r="FK43" s="10">
        <f ca="1">EV43</f>
        <v>182</v>
      </c>
      <c r="FL43" s="9" t="s">
        <v>81</v>
      </c>
      <c r="FN43" s="9">
        <v>8</v>
      </c>
      <c r="FO43" s="9">
        <v>125</v>
      </c>
      <c r="FP43" s="9">
        <v>999</v>
      </c>
      <c r="FQ43" s="9">
        <v>11</v>
      </c>
      <c r="FR43" s="9">
        <v>99</v>
      </c>
      <c r="FS43" s="9">
        <v>1111</v>
      </c>
      <c r="FT43" s="9">
        <v>9999</v>
      </c>
      <c r="FU43" s="9">
        <f ca="1">INT(RAND()*(FP43-FO43+1)+FO43)</f>
        <v>518</v>
      </c>
      <c r="FV43" s="9">
        <f ca="1">INT(RAND()*(FR43-FQ43+1)+FQ43)</f>
        <v>67</v>
      </c>
      <c r="FW43" s="9">
        <f ca="1">INT(RAND()*(FR43-FQ43+1)+FQ43)</f>
        <v>89</v>
      </c>
      <c r="FX43" s="9">
        <f ca="1">INT(RAND()*(FT43-FS43+1)+FS43)</f>
        <v>9850</v>
      </c>
      <c r="FY43" s="9">
        <f ca="1">INT(RAND()*(FP43-FO43+1)+FO43)</f>
        <v>592</v>
      </c>
      <c r="FZ43" s="9">
        <f ca="1">FU43-FV43</f>
        <v>451</v>
      </c>
      <c r="GA43" s="9">
        <f ca="1">INT(FZ43/FW43)</f>
        <v>5</v>
      </c>
      <c r="GB43" s="9">
        <f ca="1">GA43*FW43+FV43</f>
        <v>512</v>
      </c>
      <c r="GC43" s="9">
        <f ca="1">((GD43-FV43)/FW43)*(FX43+FY43)</f>
        <v>52210</v>
      </c>
      <c r="GD43" s="9">
        <f ca="1">IF(GB43&gt;999,GB43-FW43,IF(GB43&lt;125,GB43+FW43,GB43))</f>
        <v>512</v>
      </c>
      <c r="GE43" s="36" t="s">
        <v>83</v>
      </c>
      <c r="GF43" s="15">
        <f ca="1">GD43</f>
        <v>512</v>
      </c>
      <c r="GG43" s="81" t="s">
        <v>455</v>
      </c>
      <c r="GH43" s="10">
        <f ca="1">FV43</f>
        <v>67</v>
      </c>
      <c r="GI43" s="145" t="s">
        <v>389</v>
      </c>
      <c r="GJ43" s="15">
        <f ca="1">FW43</f>
        <v>89</v>
      </c>
      <c r="GK43" s="35" t="s">
        <v>452</v>
      </c>
      <c r="GL43" s="10">
        <f ca="1">FX43</f>
        <v>9850</v>
      </c>
      <c r="GM43" s="10" t="s">
        <v>0</v>
      </c>
      <c r="GN43" s="10">
        <f ca="1">FY43</f>
        <v>592</v>
      </c>
      <c r="GO43" s="9" t="s">
        <v>81</v>
      </c>
      <c r="GQ43" s="9">
        <v>9</v>
      </c>
      <c r="GR43" s="9">
        <v>5001</v>
      </c>
      <c r="GS43" s="9">
        <v>7299</v>
      </c>
      <c r="GT43" s="9">
        <v>11</v>
      </c>
      <c r="GU43" s="9">
        <v>99</v>
      </c>
      <c r="GV43" s="9">
        <v>1111</v>
      </c>
      <c r="GW43" s="9">
        <v>9999</v>
      </c>
      <c r="GX43" s="9">
        <f ca="1">INT(RAND()*(GW43-GV43+1)+GV43)</f>
        <v>7382</v>
      </c>
      <c r="GY43" s="9">
        <f ca="1">INT(RAND()*(GU43-GT43+1)+GT43)</f>
        <v>96</v>
      </c>
      <c r="GZ43" s="9">
        <f ca="1">INT(RAND()*(GU43-GT43+1)+GT43)</f>
        <v>91</v>
      </c>
      <c r="HA43" s="9">
        <f ca="1">INT(RAND()*(GW43-GV43+1)+GV43)</f>
        <v>6947</v>
      </c>
      <c r="HB43" s="9">
        <f ca="1">INT(RAND()*(GW43-GV43+1)+GV43)</f>
        <v>9094</v>
      </c>
      <c r="HC43" s="9">
        <f ca="1">GX43-GY43</f>
        <v>7286</v>
      </c>
      <c r="HD43" s="9">
        <f ca="1">INT(HC43/GZ43)</f>
        <v>80</v>
      </c>
      <c r="HE43" s="9">
        <f ca="1">HD43*GZ43+GY43</f>
        <v>7376</v>
      </c>
      <c r="HF43" s="9">
        <f ca="1">((HE43-GY43)/GZ43)*(HA43+HB43)</f>
        <v>1283280</v>
      </c>
      <c r="HG43" s="9" t="str">
        <f ca="1">HH43&amp;HI43&amp;HJ43&amp;HK43&amp;HL43&amp;HM43&amp;HN43&amp;HO43&amp;" + "&amp;HQ43&amp;HR43</f>
        <v>((7376 – 96) ÷ 91) × (6947 + 9094)</v>
      </c>
      <c r="HH43" s="36" t="s">
        <v>83</v>
      </c>
      <c r="HI43" s="15">
        <f ca="1">HE43</f>
        <v>7376</v>
      </c>
      <c r="HJ43" s="81" t="s">
        <v>455</v>
      </c>
      <c r="HK43" s="10">
        <f ca="1">GY43</f>
        <v>96</v>
      </c>
      <c r="HL43" s="145" t="s">
        <v>389</v>
      </c>
      <c r="HM43" s="15">
        <f ca="1">GZ43</f>
        <v>91</v>
      </c>
      <c r="HN43" s="35" t="s">
        <v>452</v>
      </c>
      <c r="HO43" s="10">
        <f ca="1">HA43</f>
        <v>6947</v>
      </c>
      <c r="HP43" s="10" t="s">
        <v>0</v>
      </c>
      <c r="HQ43" s="10">
        <f ca="1">HB43</f>
        <v>9094</v>
      </c>
      <c r="HR43" s="9" t="s">
        <v>81</v>
      </c>
      <c r="HT43" s="9">
        <v>10</v>
      </c>
      <c r="HU43" s="9">
        <v>111</v>
      </c>
      <c r="HV43" s="9">
        <v>499</v>
      </c>
      <c r="HW43" s="9">
        <v>11</v>
      </c>
      <c r="HX43" s="9">
        <v>99</v>
      </c>
      <c r="HY43" s="9">
        <v>1111</v>
      </c>
      <c r="HZ43" s="9">
        <v>9999</v>
      </c>
      <c r="IA43" s="9">
        <f ca="1">INT(RAND()*(HZ43-HY43+1)+HY43)</f>
        <v>6677</v>
      </c>
      <c r="IB43" s="9">
        <f ca="1">INT(RAND()*(HV43-HU43+1)+HU43)</f>
        <v>400</v>
      </c>
      <c r="IC43" s="9">
        <f ca="1">INT(RAND()*(HX43-HW43+1)+HW43)</f>
        <v>49</v>
      </c>
      <c r="ID43" s="9">
        <f ca="1">INT(RAND()*(HZ43-HY43+1)+HY43)</f>
        <v>4414</v>
      </c>
      <c r="IE43" s="9">
        <f ca="1">INT(RAND()*(HV43-HU43+1)+HU43)</f>
        <v>264</v>
      </c>
      <c r="IF43" s="9">
        <f ca="1">INT(RAND()*(HV43-HU43+1)+HU43)</f>
        <v>137</v>
      </c>
      <c r="IG43" s="9">
        <f ca="1">IA43-IB43</f>
        <v>6277</v>
      </c>
      <c r="IH43" s="9">
        <f ca="1">INT(IG43/IC43)</f>
        <v>128</v>
      </c>
      <c r="II43" s="9">
        <f ca="1">IH43*IC43+IB43</f>
        <v>6672</v>
      </c>
      <c r="IJ43" s="9">
        <f ca="1">((II43-IB43)/IC43)*(ID43+IE43+IF43)</f>
        <v>616320</v>
      </c>
      <c r="IK43" s="9" t="str">
        <f ca="1">IL43&amp;IM43&amp;IN43&amp;IO43&amp;IP43&amp;IQ43&amp;IR43&amp;IS43&amp;" + "&amp;IU43&amp;" + "&amp;IW43&amp;IX43</f>
        <v>((6672 – 400) ÷ 49) × (4414 + 264 + 137)</v>
      </c>
      <c r="IL43" s="7" t="s">
        <v>83</v>
      </c>
      <c r="IM43" s="9">
        <f ca="1">II43</f>
        <v>6672</v>
      </c>
      <c r="IN43" s="81" t="s">
        <v>455</v>
      </c>
      <c r="IO43" s="10">
        <f ca="1">IB43</f>
        <v>400</v>
      </c>
      <c r="IP43" s="35" t="s">
        <v>389</v>
      </c>
      <c r="IQ43" s="10">
        <f ca="1">IC43</f>
        <v>49</v>
      </c>
      <c r="IR43" s="35" t="s">
        <v>452</v>
      </c>
      <c r="IS43" s="10">
        <f ca="1">ID43</f>
        <v>4414</v>
      </c>
      <c r="IT43" s="10" t="s">
        <v>0</v>
      </c>
      <c r="IU43" s="9">
        <f ca="1">IE43</f>
        <v>264</v>
      </c>
      <c r="IV43" s="10" t="s">
        <v>0</v>
      </c>
      <c r="IW43" s="9">
        <f ca="1">IF43</f>
        <v>137</v>
      </c>
      <c r="IX43" s="9" t="s">
        <v>81</v>
      </c>
      <c r="JC43" s="11">
        <f>IF(AC43&lt;3,0,IF(AC43&gt;4,0,1))</f>
        <v>0</v>
      </c>
      <c r="JD43" s="11">
        <f>JF43+0.5*JF43*JC43</f>
        <v>7</v>
      </c>
      <c r="JE43" s="11">
        <f>IF(JD43&gt;INT(JD43),JD43+0.5,JD43)</f>
        <v>7</v>
      </c>
      <c r="JF43" s="75">
        <f>AC43+T43</f>
        <v>7</v>
      </c>
    </row>
    <row r="44" spans="1:266" ht="17.25" x14ac:dyDescent="0.25">
      <c r="B44" s="71"/>
      <c r="C44" s="71"/>
      <c r="D44" s="71"/>
      <c r="E44" s="77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5"/>
      <c r="CZ44" s="9" t="e">
        <f>"("&amp;#REF!&amp;" + "&amp;#REF!&amp;#REF!&amp;#REF!&amp;" + "&amp;#REF!&amp;")"</f>
        <v>#REF!</v>
      </c>
      <c r="GE44" s="9" t="str">
        <f ca="1">GE43&amp;GF43&amp;GG43&amp;GH43&amp;GI43&amp;GJ43&amp;GK43&amp;GL43&amp;" + "&amp;GN43&amp;")"</f>
        <v>((512 – 67) ÷ 89) × (9850 + 592)</v>
      </c>
    </row>
    <row r="45" spans="1:266" ht="17.25" x14ac:dyDescent="0.25">
      <c r="B45" s="71"/>
      <c r="C45" s="71"/>
      <c r="D45" s="71"/>
      <c r="E45" s="77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97" t="s">
        <v>44</v>
      </c>
      <c r="Q45" s="71"/>
      <c r="R45" s="75">
        <f>SUM(R5:R43)</f>
        <v>96</v>
      </c>
    </row>
    <row r="46" spans="1:266" ht="2.25" customHeight="1" x14ac:dyDescent="0.2">
      <c r="A46" s="9" t="s">
        <v>2</v>
      </c>
      <c r="S46" s="9" t="s">
        <v>2</v>
      </c>
    </row>
  </sheetData>
  <phoneticPr fontId="0" type="noConversion"/>
  <pageMargins left="0" right="0" top="0.39370078740157483" bottom="0" header="0" footer="0"/>
  <pageSetup paperSize="9" orientation="portrait" r:id="rId1"/>
  <headerFooter>
    <oddHeader>&amp;C&amp;16Juniors 2</oddHeader>
    <oddFooter>&amp;R&amp;24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E106"/>
  <sheetViews>
    <sheetView zoomScaleNormal="100" workbookViewId="0"/>
  </sheetViews>
  <sheetFormatPr defaultColWidth="8.85546875" defaultRowHeight="12.75" x14ac:dyDescent="0.2"/>
  <cols>
    <col min="1" max="1" width="1.42578125" style="11" customWidth="1"/>
    <col min="2" max="2" width="15.7109375" style="11" customWidth="1"/>
    <col min="3" max="3" width="16.140625" style="11" customWidth="1"/>
    <col min="4" max="4" width="1.5703125" style="11" customWidth="1"/>
    <col min="5" max="5" width="34.28515625" style="11" customWidth="1"/>
    <col min="6" max="6" width="0.7109375" style="11" customWidth="1"/>
    <col min="7" max="7" width="6.85546875" style="76" customWidth="1"/>
    <col min="8" max="8" width="1.140625" style="11" customWidth="1"/>
    <col min="9" max="83" width="9.28515625" style="11" hidden="1" customWidth="1"/>
    <col min="84" max="152" width="9.28515625" style="11" customWidth="1"/>
    <col min="153" max="16384" width="8.85546875" style="11"/>
  </cols>
  <sheetData>
    <row r="1" spans="2:83" ht="12" customHeight="1" x14ac:dyDescent="0.2">
      <c r="H1" s="11" t="s">
        <v>2</v>
      </c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</row>
    <row r="2" spans="2:83" ht="18" x14ac:dyDescent="0.25">
      <c r="B2" s="60" t="s">
        <v>177</v>
      </c>
      <c r="C2" s="42"/>
      <c r="D2" s="42"/>
      <c r="E2" s="42"/>
      <c r="F2" s="53"/>
      <c r="G2" s="200"/>
      <c r="H2" s="48"/>
      <c r="J2"/>
      <c r="K2"/>
      <c r="L2"/>
      <c r="M2"/>
      <c r="N2" s="1" t="s">
        <v>56</v>
      </c>
      <c r="O2" s="1" t="s">
        <v>458</v>
      </c>
      <c r="P2" s="1" t="s">
        <v>57</v>
      </c>
      <c r="Q2" s="1" t="s">
        <v>459</v>
      </c>
      <c r="R2" s="1" t="s">
        <v>460</v>
      </c>
      <c r="S2" s="1" t="s">
        <v>461</v>
      </c>
      <c r="T2"/>
      <c r="U2"/>
      <c r="V2"/>
      <c r="W2"/>
      <c r="X2" s="196" t="s">
        <v>462</v>
      </c>
      <c r="Y2" s="196" t="s">
        <v>462</v>
      </c>
      <c r="Z2"/>
      <c r="AA2">
        <v>64</v>
      </c>
      <c r="AB2"/>
      <c r="AC2"/>
      <c r="AD2">
        <v>8</v>
      </c>
      <c r="AE2"/>
      <c r="AF2"/>
      <c r="AG2">
        <v>4</v>
      </c>
      <c r="AH2"/>
      <c r="AI2"/>
      <c r="AJ2">
        <v>2</v>
      </c>
      <c r="AK2"/>
      <c r="AL2"/>
      <c r="AM2">
        <v>81</v>
      </c>
      <c r="AN2"/>
      <c r="AO2"/>
      <c r="AP2">
        <v>9</v>
      </c>
      <c r="AQ2"/>
      <c r="AR2"/>
      <c r="AS2">
        <v>3</v>
      </c>
      <c r="AT2"/>
      <c r="AU2"/>
      <c r="AV2">
        <v>125</v>
      </c>
      <c r="AW2"/>
      <c r="AX2"/>
      <c r="AY2">
        <v>25</v>
      </c>
      <c r="AZ2"/>
      <c r="BA2"/>
      <c r="BB2">
        <v>5</v>
      </c>
      <c r="BC2"/>
      <c r="BD2"/>
      <c r="BE2">
        <v>49</v>
      </c>
      <c r="BF2"/>
      <c r="BG2"/>
      <c r="BH2">
        <v>7</v>
      </c>
      <c r="BI2"/>
      <c r="BJ2"/>
      <c r="BK2">
        <v>11</v>
      </c>
      <c r="BL2"/>
      <c r="BM2"/>
      <c r="BN2">
        <v>11</v>
      </c>
      <c r="BO2"/>
      <c r="BP2"/>
      <c r="BQ2">
        <v>13</v>
      </c>
      <c r="BR2"/>
      <c r="BS2"/>
      <c r="BT2">
        <v>13</v>
      </c>
      <c r="BU2"/>
      <c r="BV2"/>
      <c r="BW2"/>
      <c r="BX2"/>
      <c r="BY2"/>
      <c r="BZ2"/>
      <c r="CA2"/>
      <c r="CB2"/>
      <c r="CC2"/>
      <c r="CD2"/>
      <c r="CE2"/>
    </row>
    <row r="3" spans="2:83" ht="12" customHeight="1" x14ac:dyDescent="0.25">
      <c r="B3" s="42"/>
      <c r="C3" s="42"/>
      <c r="D3" s="42"/>
      <c r="E3" s="92"/>
      <c r="F3" s="197"/>
      <c r="G3" s="200"/>
      <c r="H3" s="49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 t="s">
        <v>463</v>
      </c>
      <c r="AB3"/>
      <c r="AC3"/>
      <c r="AD3" t="s">
        <v>464</v>
      </c>
      <c r="AE3"/>
      <c r="AF3"/>
      <c r="AG3" t="s">
        <v>465</v>
      </c>
      <c r="AH3"/>
      <c r="AI3"/>
      <c r="AJ3" t="s">
        <v>466</v>
      </c>
      <c r="AK3"/>
      <c r="AL3"/>
      <c r="AM3" t="s">
        <v>467</v>
      </c>
      <c r="AN3"/>
      <c r="AO3"/>
      <c r="AP3" t="s">
        <v>468</v>
      </c>
      <c r="AQ3"/>
      <c r="AR3"/>
      <c r="AS3" t="s">
        <v>469</v>
      </c>
      <c r="AT3"/>
      <c r="AU3"/>
      <c r="AV3" t="s">
        <v>470</v>
      </c>
      <c r="AW3"/>
      <c r="AX3"/>
      <c r="AY3" t="s">
        <v>471</v>
      </c>
      <c r="AZ3"/>
      <c r="BA3"/>
      <c r="BB3" t="s">
        <v>472</v>
      </c>
      <c r="BC3"/>
      <c r="BD3"/>
      <c r="BE3" t="s">
        <v>473</v>
      </c>
      <c r="BF3"/>
      <c r="BG3"/>
      <c r="BH3" t="s">
        <v>474</v>
      </c>
      <c r="BI3"/>
      <c r="BJ3"/>
      <c r="BK3" t="s">
        <v>475</v>
      </c>
      <c r="BL3"/>
      <c r="BM3"/>
      <c r="BN3" t="s">
        <v>475</v>
      </c>
      <c r="BO3"/>
      <c r="BP3"/>
      <c r="BQ3" t="s">
        <v>476</v>
      </c>
      <c r="BR3"/>
      <c r="BS3"/>
      <c r="BT3" t="s">
        <v>476</v>
      </c>
      <c r="BU3"/>
      <c r="BV3"/>
      <c r="BW3"/>
      <c r="BX3"/>
      <c r="BY3"/>
      <c r="BZ3"/>
      <c r="CA3"/>
      <c r="CB3"/>
      <c r="CC3"/>
      <c r="CD3"/>
      <c r="CE3"/>
    </row>
    <row r="4" spans="2:83" ht="18.75" x14ac:dyDescent="0.3">
      <c r="B4" s="42" t="s">
        <v>477</v>
      </c>
      <c r="C4" s="42"/>
      <c r="D4" s="42"/>
      <c r="E4" s="53"/>
      <c r="F4" s="198"/>
      <c r="G4" s="200"/>
      <c r="H4" s="49"/>
      <c r="J4"/>
      <c r="K4"/>
      <c r="L4"/>
      <c r="M4">
        <v>1</v>
      </c>
      <c r="N4">
        <v>11</v>
      </c>
      <c r="O4">
        <v>49</v>
      </c>
      <c r="P4">
        <v>5</v>
      </c>
      <c r="Q4">
        <v>16</v>
      </c>
      <c r="R4">
        <v>1</v>
      </c>
      <c r="S4">
        <v>1</v>
      </c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</row>
    <row r="5" spans="2:83" ht="10.5" customHeight="1" x14ac:dyDescent="0.25">
      <c r="B5" s="42"/>
      <c r="C5" s="42"/>
      <c r="D5" s="42"/>
      <c r="E5" s="92"/>
      <c r="F5" s="197"/>
      <c r="G5" s="200"/>
      <c r="H5" s="49"/>
      <c r="J5"/>
      <c r="K5"/>
      <c r="L5"/>
      <c r="M5">
        <v>2</v>
      </c>
      <c r="N5">
        <v>11</v>
      </c>
      <c r="O5">
        <v>49</v>
      </c>
      <c r="P5">
        <v>5</v>
      </c>
      <c r="Q5">
        <v>16</v>
      </c>
      <c r="R5">
        <v>2</v>
      </c>
      <c r="S5">
        <v>9</v>
      </c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</row>
    <row r="6" spans="2:83" ht="18" x14ac:dyDescent="0.25">
      <c r="B6" s="42" t="s">
        <v>263</v>
      </c>
      <c r="C6" s="42"/>
      <c r="D6" s="42"/>
      <c r="E6" s="92"/>
      <c r="F6" s="197"/>
      <c r="G6" s="66" t="s">
        <v>175</v>
      </c>
      <c r="J6"/>
      <c r="K6"/>
      <c r="L6"/>
      <c r="M6">
        <v>3</v>
      </c>
      <c r="N6">
        <v>23</v>
      </c>
      <c r="O6">
        <v>97</v>
      </c>
      <c r="P6">
        <v>5</v>
      </c>
      <c r="Q6">
        <v>16</v>
      </c>
      <c r="R6">
        <v>2</v>
      </c>
      <c r="S6">
        <v>9</v>
      </c>
      <c r="T6"/>
      <c r="U6">
        <f>N16</f>
        <v>1</v>
      </c>
      <c r="V6">
        <f>IF(U6=1,$O$4,IF(U6=2,$O$5,IF(U6=3,$O$6,IF(U6=4,$O$7,IF(U6=5,$O$8,IF(U6=6,$O$9,IF(U6=7,$O$10,$O$11)))))))</f>
        <v>49</v>
      </c>
      <c r="W6">
        <f>IF(U6=1,$P$4,IF(U6=2,$P$5,IF(U6=3,$P$6,IF(U6=4,$P$7,IF(U6=5,$P$8,IF(U6=6,$P$9,IF(U6=7,$P$10,$P$11)))))))</f>
        <v>5</v>
      </c>
      <c r="X6">
        <f>V6+1</f>
        <v>50</v>
      </c>
      <c r="Y6">
        <f>W6-V6</f>
        <v>-44</v>
      </c>
      <c r="Z6">
        <f ca="1">INT(RAND()*Y6+X6)</f>
        <v>49</v>
      </c>
      <c r="AA6">
        <f ca="1">IF(Z6/AA$2=INT(Z6/AA$2),1,0)</f>
        <v>0</v>
      </c>
      <c r="AB6">
        <f ca="1">IF(AA6=1,Z6/AA$2,Z6)</f>
        <v>49</v>
      </c>
      <c r="AC6" t="str">
        <f ca="1">IF(AA6=1,AA$3,"")</f>
        <v/>
      </c>
      <c r="AD6">
        <f ca="1">IF(AB6/AD$2=INT(AB6/AD$2),1,0)</f>
        <v>0</v>
      </c>
      <c r="AE6">
        <f ca="1">IF(AD6=1,AB6/AD$2,AB6)</f>
        <v>49</v>
      </c>
      <c r="AF6" t="str">
        <f ca="1">IF(AD6=1,AD$3,"")</f>
        <v/>
      </c>
      <c r="AG6">
        <f ca="1">IF(AE6/AG$2=INT(AE6/AG$2),1,0)</f>
        <v>0</v>
      </c>
      <c r="AH6">
        <f ca="1">IF(AG6=1,AE6/AG$2,AE6)</f>
        <v>49</v>
      </c>
      <c r="AI6" t="str">
        <f ca="1">IF(AG6=1,AG$3,"")</f>
        <v/>
      </c>
      <c r="AJ6">
        <f ca="1">IF(AH6/AJ$2=INT(AH6/AJ$2),1,0)</f>
        <v>0</v>
      </c>
      <c r="AK6">
        <f ca="1">IF(AJ6=1,AH6/AJ$2,AH6)</f>
        <v>49</v>
      </c>
      <c r="AL6" t="str">
        <f ca="1">IF(AJ6=1,AJ$3,"")</f>
        <v/>
      </c>
      <c r="AM6">
        <f ca="1">IF(AK6/AM$2=INT(AK6/AM$2),1,0)</f>
        <v>0</v>
      </c>
      <c r="AN6">
        <f ca="1">IF(AM6=1,AK6/AM$2,AK6)</f>
        <v>49</v>
      </c>
      <c r="AO6" t="str">
        <f ca="1">IF(AM6=1,AM$3,"")</f>
        <v/>
      </c>
      <c r="AP6">
        <f ca="1">IF(AN6/AP$2=INT(AN6/AP$2),1,0)</f>
        <v>0</v>
      </c>
      <c r="AQ6">
        <f ca="1">IF(AP6=1,AN6/AP$2,AN6)</f>
        <v>49</v>
      </c>
      <c r="AR6" t="str">
        <f ca="1">IF(AP6=1,AP$3,"")</f>
        <v/>
      </c>
      <c r="AS6">
        <f ca="1">IF(AQ6/AS$2=INT(AQ6/AS$2),1,0)</f>
        <v>0</v>
      </c>
      <c r="AT6">
        <f ca="1">IF(AS6=1,AQ6/AS$2,AQ6)</f>
        <v>49</v>
      </c>
      <c r="AU6" t="str">
        <f ca="1">IF(AS6=1,AS$3,"")</f>
        <v/>
      </c>
      <c r="AV6">
        <f ca="1">IF(AT6/AV$2=INT(AT6/AV$2),1,0)</f>
        <v>0</v>
      </c>
      <c r="AW6">
        <f ca="1">IF(AV6=1,AT6/AV$2,AT6)</f>
        <v>49</v>
      </c>
      <c r="AX6" t="str">
        <f ca="1">IF(AV6=1,AV$3,"")</f>
        <v/>
      </c>
      <c r="AY6">
        <f ca="1">IF(AW6/AY$2=INT(AW6/AY$2),1,0)</f>
        <v>0</v>
      </c>
      <c r="AZ6">
        <f ca="1">IF(AY6=1,AW6/AY$2,AW6)</f>
        <v>49</v>
      </c>
      <c r="BA6" t="str">
        <f ca="1">IF(AY6=1,AY$3,"")</f>
        <v/>
      </c>
      <c r="BB6">
        <f ca="1">IF(AZ6/BB$2=INT(AZ6/BB$2),1,0)</f>
        <v>0</v>
      </c>
      <c r="BC6">
        <f ca="1">IF(BB6=1,AZ6/BB$2,AZ6)</f>
        <v>49</v>
      </c>
      <c r="BD6" t="str">
        <f ca="1">IF(BB6=1,BB$3,"")</f>
        <v/>
      </c>
      <c r="BE6">
        <f ca="1">IF(BC6/BE$2=INT(BC6/BE$2),1,0)</f>
        <v>1</v>
      </c>
      <c r="BF6">
        <f ca="1">IF(BE6=1,BC6/BE$2,BC6)</f>
        <v>1</v>
      </c>
      <c r="BG6" t="str">
        <f ca="1">IF(BE6=1,BE$3,"")</f>
        <v xml:space="preserve">7, 7, </v>
      </c>
      <c r="BH6">
        <f ca="1">IF(BF6/BH$2=INT(BF6/BH$2),1,0)</f>
        <v>0</v>
      </c>
      <c r="BI6">
        <f ca="1">IF(BH6=1,BF6/BH$2,BF6)</f>
        <v>1</v>
      </c>
      <c r="BJ6" t="str">
        <f ca="1">IF(BH6=1,BH$3,"")</f>
        <v/>
      </c>
      <c r="BK6">
        <f ca="1">IF(BI6/BK$2=INT(BI6/BK$2),1,0)</f>
        <v>0</v>
      </c>
      <c r="BL6">
        <f ca="1">IF(BK6=1,BI6/BK$2,BI6)</f>
        <v>1</v>
      </c>
      <c r="BM6" t="str">
        <f ca="1">IF(BK6=1,BK$3,"")</f>
        <v/>
      </c>
      <c r="BN6">
        <f ca="1">IF(BL6/BN$2=INT(BL6/BN$2),1,0)</f>
        <v>0</v>
      </c>
      <c r="BO6">
        <f ca="1">IF(BN6=1,BL6/BN$2,BL6)</f>
        <v>1</v>
      </c>
      <c r="BP6" t="str">
        <f ca="1">IF(BN6=1,BN$3,"")</f>
        <v/>
      </c>
      <c r="BQ6">
        <f ca="1">IF(BO6/BQ$2=INT(BO6/BQ$2),1,0)</f>
        <v>0</v>
      </c>
      <c r="BR6">
        <f ca="1">IF(BQ6=1,BO6/BQ$2,BO6)</f>
        <v>1</v>
      </c>
      <c r="BS6" t="str">
        <f ca="1">IF(BQ6=1,BQ$3,"")</f>
        <v/>
      </c>
      <c r="BT6">
        <f ca="1">IF(BR6/BT$2=INT(BR6/BT$2),1,0)</f>
        <v>0</v>
      </c>
      <c r="BU6">
        <f ca="1">IF(BT6=1,BR6/BT$2,BR6)</f>
        <v>1</v>
      </c>
      <c r="BV6" t="str">
        <f ca="1">IF(BT6=1,BT$3,"")</f>
        <v/>
      </c>
      <c r="BW6" t="str">
        <f ca="1">AC6&amp;AF6&amp;AI6&amp;AL6&amp;AO6&amp;AR6&amp;AU6&amp;AX6&amp;BA6&amp;BD6&amp;BG6&amp;BJ6&amp;BM6&amp;BP6&amp;BS6&amp;BV6</f>
        <v xml:space="preserve">7, 7, </v>
      </c>
      <c r="BX6" t="str">
        <f ca="1">IF(BU6=1,"",BU6&amp;", ")</f>
        <v/>
      </c>
      <c r="BY6" s="26" t="str">
        <f ca="1">BW6&amp;BX6</f>
        <v xml:space="preserve">7, 7, </v>
      </c>
      <c r="BZ6" s="27">
        <f ca="1">Z6*Z7*Z8</f>
        <v>392</v>
      </c>
      <c r="CA6">
        <f ca="1">IF(BZ6&lt;$Q$16,$R$16,IF(BZ6&lt;$Q$17,$R$17,IF(BZ6&lt;$Q$18,$R$18,IF(BZ6&lt;$Q$19,$R$19,IF(BZ6&lt;$Q$20,$R$20,IF(BZ6&lt;$Q$21,$R$21,IF(BZ6&lt;$Q$22,$R$22,IF(BZ6&lt;$Q$23,$R$23,IF(BZ6&lt;$Q$24,$R$24,IF(BZ6&lt;$Q$25,$R$25,IF(BZ6&lt;$Q$26,$R$26,$R$27)))))))))))</f>
        <v>3</v>
      </c>
      <c r="CB6"/>
      <c r="CC6"/>
      <c r="CD6"/>
      <c r="CE6"/>
    </row>
    <row r="7" spans="2:83" ht="18" x14ac:dyDescent="0.25">
      <c r="B7" s="42" t="s">
        <v>264</v>
      </c>
      <c r="C7" s="42"/>
      <c r="D7" s="42"/>
      <c r="E7" s="42"/>
      <c r="F7" s="53"/>
      <c r="G7" s="66" t="s">
        <v>176</v>
      </c>
      <c r="J7"/>
      <c r="K7"/>
      <c r="L7"/>
      <c r="M7">
        <v>4</v>
      </c>
      <c r="N7">
        <v>23</v>
      </c>
      <c r="O7">
        <v>97</v>
      </c>
      <c r="P7">
        <v>17</v>
      </c>
      <c r="Q7">
        <v>37</v>
      </c>
      <c r="R7">
        <v>1</v>
      </c>
      <c r="S7">
        <v>1</v>
      </c>
      <c r="T7"/>
      <c r="U7"/>
      <c r="V7">
        <f>IF(U6=1,$Q$4,IF(U6=2,$Q$5,IF(U6=3,$Q$6,IF(U6=4,$Q$7,IF(U6=5,$Q$8,IF(U6=6,$Q$9,IF(U6=7,$Q$10,$Q$11)))))))</f>
        <v>16</v>
      </c>
      <c r="W7">
        <f>IF(U6=1,$R$4,IF(U6=2,$R$5,IF(U6=3,$R$6,IF(U6=4,$R$7,IF(U6=5,$R$8,IF(U6=6,$R$9,IF(U6=7,$R$10,$R$11)))))))</f>
        <v>1</v>
      </c>
      <c r="X7">
        <f>V7+1</f>
        <v>17</v>
      </c>
      <c r="Y7">
        <f>W7-V7</f>
        <v>-15</v>
      </c>
      <c r="Z7">
        <f ca="1">INT(RAND()*Y7+X7)</f>
        <v>8</v>
      </c>
      <c r="AA7">
        <f ca="1">IF(Z7/AA$2=INT(Z7/AA$2),1,0)</f>
        <v>0</v>
      </c>
      <c r="AB7">
        <f ca="1">IF(AA7=1,Z7/AA$2,Z7)</f>
        <v>8</v>
      </c>
      <c r="AC7" t="str">
        <f ca="1">IF(AA7=1,AA$3,"")</f>
        <v/>
      </c>
      <c r="AD7">
        <f ca="1">IF(AB7/AD$2=INT(AB7/AD$2),1,0)</f>
        <v>1</v>
      </c>
      <c r="AE7">
        <f ca="1">IF(AD7=1,AB7/AD$2,AB7)</f>
        <v>1</v>
      </c>
      <c r="AF7" t="str">
        <f ca="1">IF(AD7=1,AD$3,"")</f>
        <v xml:space="preserve">2, 2, 2, </v>
      </c>
      <c r="AG7">
        <f ca="1">IF(AE7/AG$2=INT(AE7/AG$2),1,0)</f>
        <v>0</v>
      </c>
      <c r="AH7">
        <f ca="1">IF(AG7=1,AE7/AG$2,AE7)</f>
        <v>1</v>
      </c>
      <c r="AI7" t="str">
        <f ca="1">IF(AG7=1,AG$3,"")</f>
        <v/>
      </c>
      <c r="AJ7">
        <f ca="1">IF(AH7/AJ$2=INT(AH7/AJ$2),1,0)</f>
        <v>0</v>
      </c>
      <c r="AK7">
        <f ca="1">IF(AJ7=1,AH7/AJ$2,AH7)</f>
        <v>1</v>
      </c>
      <c r="AL7" t="str">
        <f ca="1">IF(AJ7=1,AJ$3,"")</f>
        <v/>
      </c>
      <c r="AM7">
        <f ca="1">IF(AK7/AM$2=INT(AK7/AM$2),1,0)</f>
        <v>0</v>
      </c>
      <c r="AN7">
        <f ca="1">IF(AM7=1,AK7/AM$2,AK7)</f>
        <v>1</v>
      </c>
      <c r="AO7" t="str">
        <f ca="1">IF(AM7=1,AM$3,"")</f>
        <v/>
      </c>
      <c r="AP7">
        <f ca="1">IF(AN7/AP$2=INT(AN7/AP$2),1,0)</f>
        <v>0</v>
      </c>
      <c r="AQ7">
        <f ca="1">IF(AP7=1,AN7/AP$2,AN7)</f>
        <v>1</v>
      </c>
      <c r="AR7" t="str">
        <f ca="1">IF(AP7=1,AP$3,"")</f>
        <v/>
      </c>
      <c r="AS7">
        <f ca="1">IF(AQ7/AS$2=INT(AQ7/AS$2),1,0)</f>
        <v>0</v>
      </c>
      <c r="AT7">
        <f ca="1">IF(AS7=1,AQ7/AS$2,AQ7)</f>
        <v>1</v>
      </c>
      <c r="AU7" t="str">
        <f ca="1">IF(AS7=1,AS$3,"")</f>
        <v/>
      </c>
      <c r="AV7">
        <f ca="1">IF(AT7/AV$2=INT(AT7/AV$2),1,0)</f>
        <v>0</v>
      </c>
      <c r="AW7">
        <f ca="1">IF(AV7=1,AT7/AV$2,AT7)</f>
        <v>1</v>
      </c>
      <c r="AX7" t="str">
        <f ca="1">IF(AV7=1,AV$3,"")</f>
        <v/>
      </c>
      <c r="AY7">
        <f ca="1">IF(AW7/AY$2=INT(AW7/AY$2),1,0)</f>
        <v>0</v>
      </c>
      <c r="AZ7">
        <f ca="1">IF(AY7=1,AW7/AY$2,AW7)</f>
        <v>1</v>
      </c>
      <c r="BA7" t="str">
        <f ca="1">IF(AY7=1,AY$3,"")</f>
        <v/>
      </c>
      <c r="BB7">
        <f ca="1">IF(AZ7/BB$2=INT(AZ7/BB$2),1,0)</f>
        <v>0</v>
      </c>
      <c r="BC7">
        <f ca="1">IF(BB7=1,AZ7/BB$2,AZ7)</f>
        <v>1</v>
      </c>
      <c r="BD7" t="str">
        <f ca="1">IF(BB7=1,BB$3,"")</f>
        <v/>
      </c>
      <c r="BE7">
        <f ca="1">IF(BC7/BE$2=INT(BC7/BE$2),1,0)</f>
        <v>0</v>
      </c>
      <c r="BF7">
        <f ca="1">IF(BE7=1,BC7/BE$2,BC7)</f>
        <v>1</v>
      </c>
      <c r="BG7" t="str">
        <f ca="1">IF(BE7=1,BE$3,"")</f>
        <v/>
      </c>
      <c r="BH7">
        <f ca="1">IF(BF7/BH$2=INT(BF7/BH$2),1,0)</f>
        <v>0</v>
      </c>
      <c r="BI7">
        <f ca="1">IF(BH7=1,BF7/BH$2,BF7)</f>
        <v>1</v>
      </c>
      <c r="BJ7" t="str">
        <f ca="1">IF(BH7=1,BH$3,"")</f>
        <v/>
      </c>
      <c r="BK7">
        <f ca="1">IF(BI7/BK$2=INT(BI7/BK$2),1,0)</f>
        <v>0</v>
      </c>
      <c r="BL7">
        <f ca="1">IF(BK7=1,BI7/BK$2,BI7)</f>
        <v>1</v>
      </c>
      <c r="BM7" t="str">
        <f ca="1">IF(BK7=1,BK$3,"")</f>
        <v/>
      </c>
      <c r="BN7">
        <f ca="1">IF(BL7/BN$2=INT(BL7/BN$2),1,0)</f>
        <v>0</v>
      </c>
      <c r="BO7">
        <f ca="1">IF(BN7=1,BL7/BN$2,BL7)</f>
        <v>1</v>
      </c>
      <c r="BP7" t="str">
        <f ca="1">IF(BN7=1,BN$3,"")</f>
        <v/>
      </c>
      <c r="BQ7">
        <f ca="1">IF(BO7/BQ$2=INT(BO7/BQ$2),1,0)</f>
        <v>0</v>
      </c>
      <c r="BR7">
        <f ca="1">IF(BQ7=1,BO7/BQ$2,BO7)</f>
        <v>1</v>
      </c>
      <c r="BS7" t="str">
        <f ca="1">IF(BQ7=1,BQ$3,"")</f>
        <v/>
      </c>
      <c r="BT7">
        <f ca="1">IF(BR7/BT$2=INT(BR7/BT$2),1,0)</f>
        <v>0</v>
      </c>
      <c r="BU7">
        <f ca="1">IF(BT7=1,BR7/BT$2,BR7)</f>
        <v>1</v>
      </c>
      <c r="BV7" t="str">
        <f ca="1">IF(BT7=1,BT$3,"")</f>
        <v/>
      </c>
      <c r="BW7" t="str">
        <f ca="1">AC7&amp;AF7&amp;AI7&amp;AL7&amp;AO7&amp;AR7&amp;AU7&amp;AX7&amp;BA7&amp;BD7&amp;BG7&amp;BJ7&amp;BM7&amp;BP7&amp;BS7&amp;BV7</f>
        <v xml:space="preserve">2, 2, 2, </v>
      </c>
      <c r="BX7" t="str">
        <f ca="1">IF(BU7=1,"",BU7&amp;", ")</f>
        <v/>
      </c>
      <c r="BY7" s="26" t="str">
        <f ca="1">BW7&amp;BX7</f>
        <v xml:space="preserve">2, 2, 2, </v>
      </c>
      <c r="BZ7" t="str">
        <f ca="1">BY6&amp;BY7&amp;BY8</f>
        <v xml:space="preserve">7, 7, 2, 2, 2, </v>
      </c>
      <c r="CA7"/>
      <c r="CB7">
        <f ca="1">LEN(BZ7)</f>
        <v>15</v>
      </c>
      <c r="CC7" s="27" t="str">
        <f ca="1">LEFT(BZ7,CB7-2)</f>
        <v>7, 7, 2, 2, 2</v>
      </c>
      <c r="CD7"/>
      <c r="CE7"/>
    </row>
    <row r="8" spans="2:83" ht="27.75" customHeight="1" x14ac:dyDescent="0.2">
      <c r="I8" s="12"/>
      <c r="J8"/>
      <c r="K8"/>
      <c r="L8"/>
      <c r="M8">
        <v>5</v>
      </c>
      <c r="N8">
        <v>23</v>
      </c>
      <c r="O8">
        <v>97</v>
      </c>
      <c r="P8">
        <v>21</v>
      </c>
      <c r="Q8">
        <v>49</v>
      </c>
      <c r="R8">
        <v>2</v>
      </c>
      <c r="S8">
        <v>9</v>
      </c>
      <c r="T8"/>
      <c r="U8"/>
      <c r="V8">
        <f>IF(U6=1,$S$4,IF(U6=2,$S$5,IF(U6=3,$S$6,IF(U6=4,$S$7,IF(U6=5,$S$8,IF(U6=6,$S$9,IF(U6=7,$S$10,$S$11)))))))</f>
        <v>1</v>
      </c>
      <c r="W8">
        <f>IF(U6=1,$T$4,IF(U6=2,$T$5,IF(U6=3,$T$6,IF(U6=4,$T$7,IF(U6=5,$T$8,IF(U6=6,$T$9,IF(U6=7,$T$10,$T$11)))))))</f>
        <v>0</v>
      </c>
      <c r="X8">
        <f>V8+1</f>
        <v>2</v>
      </c>
      <c r="Y8">
        <f>W8-V8</f>
        <v>-1</v>
      </c>
      <c r="Z8">
        <f ca="1">INT(RAND()*Y8+X8)</f>
        <v>1</v>
      </c>
      <c r="AA8">
        <f ca="1">IF(Z8/AA$2=INT(Z8/AA$2),1,0)</f>
        <v>0</v>
      </c>
      <c r="AB8">
        <f ca="1">IF(AA8=1,Z8/AA$2,Z8)</f>
        <v>1</v>
      </c>
      <c r="AC8" t="str">
        <f ca="1">IF(AA8=1,AA$3,"")</f>
        <v/>
      </c>
      <c r="AD8">
        <f ca="1">IF(AB8/AD$2=INT(AB8/AD$2),1,0)</f>
        <v>0</v>
      </c>
      <c r="AE8">
        <f ca="1">IF(AD8=1,AB8/AD$2,AB8)</f>
        <v>1</v>
      </c>
      <c r="AF8" t="str">
        <f ca="1">IF(AD8=1,AD$3,"")</f>
        <v/>
      </c>
      <c r="AG8">
        <f ca="1">IF(AE8/AG$2=INT(AE8/AG$2),1,0)</f>
        <v>0</v>
      </c>
      <c r="AH8">
        <f ca="1">IF(AG8=1,AE8/AG$2,AE8)</f>
        <v>1</v>
      </c>
      <c r="AI8" t="str">
        <f ca="1">IF(AG8=1,AG$3,"")</f>
        <v/>
      </c>
      <c r="AJ8">
        <f ca="1">IF(AH8/AJ$2=INT(AH8/AJ$2),1,0)</f>
        <v>0</v>
      </c>
      <c r="AK8">
        <f ca="1">IF(AJ8=1,AH8/AJ$2,AH8)</f>
        <v>1</v>
      </c>
      <c r="AL8" t="str">
        <f ca="1">IF(AJ8=1,AJ$3,"")</f>
        <v/>
      </c>
      <c r="AM8">
        <f ca="1">IF(AK8/AM$2=INT(AK8/AM$2),1,0)</f>
        <v>0</v>
      </c>
      <c r="AN8">
        <f ca="1">IF(AM8=1,AK8/AM$2,AK8)</f>
        <v>1</v>
      </c>
      <c r="AO8" t="str">
        <f ca="1">IF(AM8=1,AM$3,"")</f>
        <v/>
      </c>
      <c r="AP8">
        <f ca="1">IF(AN8/AP$2=INT(AN8/AP$2),1,0)</f>
        <v>0</v>
      </c>
      <c r="AQ8">
        <f ca="1">IF(AP8=1,AN8/AP$2,AN8)</f>
        <v>1</v>
      </c>
      <c r="AR8" t="str">
        <f ca="1">IF(AP8=1,AP$3,"")</f>
        <v/>
      </c>
      <c r="AS8">
        <f ca="1">IF(AQ8/AS$2=INT(AQ8/AS$2),1,0)</f>
        <v>0</v>
      </c>
      <c r="AT8">
        <f ca="1">IF(AS8=1,AQ8/AS$2,AQ8)</f>
        <v>1</v>
      </c>
      <c r="AU8" t="str">
        <f ca="1">IF(AS8=1,AS$3,"")</f>
        <v/>
      </c>
      <c r="AV8">
        <f ca="1">IF(AT8/AV$2=INT(AT8/AV$2),1,0)</f>
        <v>0</v>
      </c>
      <c r="AW8">
        <f ca="1">IF(AV8=1,AT8/AV$2,AT8)</f>
        <v>1</v>
      </c>
      <c r="AX8" t="str">
        <f ca="1">IF(AV8=1,AV$3,"")</f>
        <v/>
      </c>
      <c r="AY8">
        <f ca="1">IF(AW8/AY$2=INT(AW8/AY$2),1,0)</f>
        <v>0</v>
      </c>
      <c r="AZ8">
        <f ca="1">IF(AY8=1,AW8/AY$2,AW8)</f>
        <v>1</v>
      </c>
      <c r="BA8" t="str">
        <f ca="1">IF(AY8=1,AY$3,"")</f>
        <v/>
      </c>
      <c r="BB8">
        <f ca="1">IF(AZ8/BB$2=INT(AZ8/BB$2),1,0)</f>
        <v>0</v>
      </c>
      <c r="BC8">
        <f ca="1">IF(BB8=1,AZ8/BB$2,AZ8)</f>
        <v>1</v>
      </c>
      <c r="BD8" t="str">
        <f ca="1">IF(BB8=1,BB$3,"")</f>
        <v/>
      </c>
      <c r="BE8">
        <f ca="1">IF(BC8/BE$2=INT(BC8/BE$2),1,0)</f>
        <v>0</v>
      </c>
      <c r="BF8">
        <f ca="1">IF(BE8=1,BC8/BE$2,BC8)</f>
        <v>1</v>
      </c>
      <c r="BG8" t="str">
        <f ca="1">IF(BE8=1,BE$3,"")</f>
        <v/>
      </c>
      <c r="BH8">
        <f ca="1">IF(BF8/BH$2=INT(BF8/BH$2),1,0)</f>
        <v>0</v>
      </c>
      <c r="BI8">
        <f ca="1">IF(BH8=1,BF8/BH$2,BF8)</f>
        <v>1</v>
      </c>
      <c r="BJ8" t="str">
        <f ca="1">IF(BH8=1,BH$3,"")</f>
        <v/>
      </c>
      <c r="BK8">
        <f ca="1">IF(BI8/BK$2=INT(BI8/BK$2),1,0)</f>
        <v>0</v>
      </c>
      <c r="BL8">
        <f ca="1">IF(BK8=1,BI8/BK$2,BI8)</f>
        <v>1</v>
      </c>
      <c r="BM8" t="str">
        <f ca="1">IF(BK8=1,BK$3,"")</f>
        <v/>
      </c>
      <c r="BN8">
        <f ca="1">IF(BL8/BN$2=INT(BL8/BN$2),1,0)</f>
        <v>0</v>
      </c>
      <c r="BO8">
        <f ca="1">IF(BN8=1,BL8/BN$2,BL8)</f>
        <v>1</v>
      </c>
      <c r="BP8" t="str">
        <f ca="1">IF(BN8=1,BN$3,"")</f>
        <v/>
      </c>
      <c r="BQ8">
        <f ca="1">IF(BO8/BQ$2=INT(BO8/BQ$2),1,0)</f>
        <v>0</v>
      </c>
      <c r="BR8">
        <f ca="1">IF(BQ8=1,BO8/BQ$2,BO8)</f>
        <v>1</v>
      </c>
      <c r="BS8" t="str">
        <f ca="1">IF(BQ8=1,BQ$3,"")</f>
        <v/>
      </c>
      <c r="BT8">
        <f ca="1">IF(BR8/BT$2=INT(BR8/BT$2),1,0)</f>
        <v>0</v>
      </c>
      <c r="BU8">
        <f ca="1">IF(BT8=1,BR8/BT$2,BR8)</f>
        <v>1</v>
      </c>
      <c r="BV8" t="str">
        <f ca="1">IF(BT8=1,BT$3,"")</f>
        <v/>
      </c>
      <c r="BW8" t="str">
        <f ca="1">AC8&amp;AF8&amp;AI8&amp;AL8&amp;AO8&amp;AR8&amp;AU8&amp;AX8&amp;BA8&amp;BD8&amp;BG8&amp;BJ8&amp;BM8&amp;BP8&amp;BS8&amp;BV8</f>
        <v/>
      </c>
      <c r="BX8" t="str">
        <f ca="1">IF(BU8=1,"",BU8&amp;", ")</f>
        <v/>
      </c>
      <c r="BY8" s="26" t="str">
        <f ca="1">BW8&amp;BX8</f>
        <v/>
      </c>
      <c r="BZ8"/>
      <c r="CA8"/>
      <c r="CB8"/>
      <c r="CC8"/>
      <c r="CD8"/>
      <c r="CE8"/>
    </row>
    <row r="9" spans="2:83" ht="18" thickBot="1" x14ac:dyDescent="0.3">
      <c r="B9" s="82">
        <f ca="1">BZ6</f>
        <v>392</v>
      </c>
      <c r="C9" s="71"/>
      <c r="D9" s="71"/>
      <c r="E9" s="146" t="str">
        <f ca="1">CC7</f>
        <v>7, 7, 2, 2, 2</v>
      </c>
      <c r="F9" s="71"/>
      <c r="G9" s="75">
        <f ca="1">INT(CA6*1.2)</f>
        <v>3</v>
      </c>
      <c r="J9"/>
      <c r="K9"/>
      <c r="L9"/>
      <c r="M9">
        <v>6</v>
      </c>
      <c r="N9">
        <v>53</v>
      </c>
      <c r="O9">
        <v>97</v>
      </c>
      <c r="P9">
        <v>21</v>
      </c>
      <c r="Q9">
        <v>97</v>
      </c>
      <c r="R9">
        <v>2</v>
      </c>
      <c r="S9">
        <v>9</v>
      </c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</row>
    <row r="10" spans="2:83" ht="20.25" customHeight="1" x14ac:dyDescent="0.25">
      <c r="B10" s="71"/>
      <c r="C10" s="71"/>
      <c r="D10" s="71"/>
      <c r="E10" s="154"/>
      <c r="F10" s="71"/>
      <c r="G10" s="75"/>
      <c r="J10"/>
      <c r="K10"/>
      <c r="L10"/>
      <c r="M10">
        <v>7</v>
      </c>
      <c r="N10">
        <v>101</v>
      </c>
      <c r="O10">
        <v>199</v>
      </c>
      <c r="P10">
        <v>17</v>
      </c>
      <c r="Q10">
        <v>37</v>
      </c>
      <c r="R10">
        <v>17</v>
      </c>
      <c r="S10">
        <v>37</v>
      </c>
      <c r="T10"/>
      <c r="U10">
        <f>N17</f>
        <v>1</v>
      </c>
      <c r="V10">
        <f>IF(U10=1,$O$4,IF(U10=2,$O$5,IF(U10=3,$O$6,IF(U10=4,$O$7,IF(U10=5,$O$8,IF(U10=6,$O$9,IF(U10=7,$O$10,$O$11)))))))</f>
        <v>49</v>
      </c>
      <c r="W10">
        <f>IF(U10=1,$P$4,IF(U10=2,$P$5,IF(U10=3,$P$6,IF(U10=4,$P$7,IF(U10=5,$P$8,IF(U10=6,$P$9,IF(U10=7,$P$10,$P$11)))))))</f>
        <v>5</v>
      </c>
      <c r="X10">
        <f>V10+1</f>
        <v>50</v>
      </c>
      <c r="Y10">
        <f>W10-V10</f>
        <v>-44</v>
      </c>
      <c r="Z10">
        <f ca="1">INT(RAND()*Y10+X10)</f>
        <v>22</v>
      </c>
      <c r="AA10">
        <f ca="1">IF(Z10/AA$2=INT(Z10/AA$2),1,0)</f>
        <v>0</v>
      </c>
      <c r="AB10">
        <f ca="1">IF(AA10=1,Z10/AA$2,Z10)</f>
        <v>22</v>
      </c>
      <c r="AC10" t="str">
        <f ca="1">IF(AA10=1,AA$3,"")</f>
        <v/>
      </c>
      <c r="AD10">
        <f ca="1">IF(AB10/AD$2=INT(AB10/AD$2),1,0)</f>
        <v>0</v>
      </c>
      <c r="AE10">
        <f ca="1">IF(AD10=1,AB10/AD$2,AB10)</f>
        <v>22</v>
      </c>
      <c r="AF10" t="str">
        <f ca="1">IF(AD10=1,AD$3,"")</f>
        <v/>
      </c>
      <c r="AG10">
        <f ca="1">IF(AE10/AG$2=INT(AE10/AG$2),1,0)</f>
        <v>0</v>
      </c>
      <c r="AH10">
        <f ca="1">IF(AG10=1,AE10/AG$2,AE10)</f>
        <v>22</v>
      </c>
      <c r="AI10" t="str">
        <f ca="1">IF(AG10=1,AG$3,"")</f>
        <v/>
      </c>
      <c r="AJ10">
        <f ca="1">IF(AH10/AJ$2=INT(AH10/AJ$2),1,0)</f>
        <v>1</v>
      </c>
      <c r="AK10">
        <f ca="1">IF(AJ10=1,AH10/AJ$2,AH10)</f>
        <v>11</v>
      </c>
      <c r="AL10" t="str">
        <f ca="1">IF(AJ10=1,AJ$3,"")</f>
        <v xml:space="preserve">2, </v>
      </c>
      <c r="AM10">
        <f ca="1">IF(AK10/AM$2=INT(AK10/AM$2),1,0)</f>
        <v>0</v>
      </c>
      <c r="AN10">
        <f ca="1">IF(AM10=1,AK10/AM$2,AK10)</f>
        <v>11</v>
      </c>
      <c r="AO10" t="str">
        <f ca="1">IF(AM10=1,AM$3,"")</f>
        <v/>
      </c>
      <c r="AP10">
        <f ca="1">IF(AN10/AP$2=INT(AN10/AP$2),1,0)</f>
        <v>0</v>
      </c>
      <c r="AQ10">
        <f ca="1">IF(AP10=1,AN10/AP$2,AN10)</f>
        <v>11</v>
      </c>
      <c r="AR10" t="str">
        <f ca="1">IF(AP10=1,AP$3,"")</f>
        <v/>
      </c>
      <c r="AS10">
        <f ca="1">IF(AQ10/AS$2=INT(AQ10/AS$2),1,0)</f>
        <v>0</v>
      </c>
      <c r="AT10">
        <f ca="1">IF(AS10=1,AQ10/AS$2,AQ10)</f>
        <v>11</v>
      </c>
      <c r="AU10" t="str">
        <f ca="1">IF(AS10=1,AS$3,"")</f>
        <v/>
      </c>
      <c r="AV10">
        <f ca="1">IF(AT10/AV$2=INT(AT10/AV$2),1,0)</f>
        <v>0</v>
      </c>
      <c r="AW10">
        <f ca="1">IF(AV10=1,AT10/AV$2,AT10)</f>
        <v>11</v>
      </c>
      <c r="AX10" t="str">
        <f ca="1">IF(AV10=1,AV$3,"")</f>
        <v/>
      </c>
      <c r="AY10">
        <f ca="1">IF(AW10/AY$2=INT(AW10/AY$2),1,0)</f>
        <v>0</v>
      </c>
      <c r="AZ10">
        <f ca="1">IF(AY10=1,AW10/AY$2,AW10)</f>
        <v>11</v>
      </c>
      <c r="BA10" t="str">
        <f ca="1">IF(AY10=1,AY$3,"")</f>
        <v/>
      </c>
      <c r="BB10">
        <f ca="1">IF(AZ10/BB$2=INT(AZ10/BB$2),1,0)</f>
        <v>0</v>
      </c>
      <c r="BC10">
        <f ca="1">IF(BB10=1,AZ10/BB$2,AZ10)</f>
        <v>11</v>
      </c>
      <c r="BD10" t="str">
        <f ca="1">IF(BB10=1,BB$3,"")</f>
        <v/>
      </c>
      <c r="BE10">
        <f ca="1">IF(BC10/BE$2=INT(BC10/BE$2),1,0)</f>
        <v>0</v>
      </c>
      <c r="BF10">
        <f ca="1">IF(BE10=1,BC10/BE$2,BC10)</f>
        <v>11</v>
      </c>
      <c r="BG10" t="str">
        <f ca="1">IF(BE10=1,BE$3,"")</f>
        <v/>
      </c>
      <c r="BH10">
        <f ca="1">IF(BF10/BH$2=INT(BF10/BH$2),1,0)</f>
        <v>0</v>
      </c>
      <c r="BI10">
        <f ca="1">IF(BH10=1,BF10/BH$2,BF10)</f>
        <v>11</v>
      </c>
      <c r="BJ10" t="str">
        <f ca="1">IF(BH10=1,BH$3,"")</f>
        <v/>
      </c>
      <c r="BK10">
        <f ca="1">IF(BI10/BK$2=INT(BI10/BK$2),1,0)</f>
        <v>1</v>
      </c>
      <c r="BL10">
        <f ca="1">IF(BK10=1,BI10/BK$2,BI10)</f>
        <v>1</v>
      </c>
      <c r="BM10" t="str">
        <f ca="1">IF(BK10=1,BK$3,"")</f>
        <v xml:space="preserve">11, </v>
      </c>
      <c r="BN10">
        <f ca="1">IF(BL10/BN$2=INT(BL10/BN$2),1,0)</f>
        <v>0</v>
      </c>
      <c r="BO10">
        <f ca="1">IF(BN10=1,BL10/BN$2,BL10)</f>
        <v>1</v>
      </c>
      <c r="BP10" t="str">
        <f ca="1">IF(BN10=1,BN$3,"")</f>
        <v/>
      </c>
      <c r="BQ10">
        <f ca="1">IF(BO10/BQ$2=INT(BO10/BQ$2),1,0)</f>
        <v>0</v>
      </c>
      <c r="BR10">
        <f ca="1">IF(BQ10=1,BO10/BQ$2,BO10)</f>
        <v>1</v>
      </c>
      <c r="BS10" t="str">
        <f ca="1">IF(BQ10=1,BQ$3,"")</f>
        <v/>
      </c>
      <c r="BT10">
        <f ca="1">IF(BR10/BT$2=INT(BR10/BT$2),1,0)</f>
        <v>0</v>
      </c>
      <c r="BU10">
        <f ca="1">IF(BT10=1,BR10/BT$2,BR10)</f>
        <v>1</v>
      </c>
      <c r="BV10" t="str">
        <f ca="1">IF(BT10=1,BT$3,"")</f>
        <v/>
      </c>
      <c r="BW10" t="str">
        <f ca="1">AC10&amp;AF10&amp;AI10&amp;AL10&amp;AO10&amp;AR10&amp;AU10&amp;AX10&amp;BA10&amp;BD10&amp;BG10&amp;BJ10&amp;BM10&amp;BP10&amp;BS10&amp;BV10</f>
        <v xml:space="preserve">2, 11, </v>
      </c>
      <c r="BX10" t="str">
        <f ca="1">IF(BU10=1,"",BU10&amp;", ")</f>
        <v/>
      </c>
      <c r="BY10" s="26" t="str">
        <f ca="1">BW10&amp;BX10</f>
        <v xml:space="preserve">2, 11, </v>
      </c>
      <c r="BZ10" s="27">
        <f ca="1">Z10*Z11*Z12</f>
        <v>220</v>
      </c>
      <c r="CA10">
        <f ca="1">IF(BZ10&lt;$Q$16,$R$16,IF(BZ10&lt;$Q$17,$R$17,IF(BZ10&lt;$Q$18,$R$18,IF(BZ10&lt;$Q$19,$R$19,IF(BZ10&lt;$Q$20,$R$20,IF(BZ10&lt;$Q$21,$R$21,IF(BZ10&lt;$Q$22,$R$22,IF(BZ10&lt;$Q$23,$R$23,IF(BZ10&lt;$Q$24,$R$24,IF(BZ10&lt;$Q$25,$R$25,IF(BZ10&lt;$Q$26,$R$26,$R$27)))))))))))</f>
        <v>3</v>
      </c>
      <c r="CB10"/>
      <c r="CC10"/>
      <c r="CD10"/>
      <c r="CE10"/>
    </row>
    <row r="11" spans="2:83" ht="18" thickBot="1" x14ac:dyDescent="0.3">
      <c r="B11" s="82">
        <f ca="1">BZ10</f>
        <v>220</v>
      </c>
      <c r="C11" s="71"/>
      <c r="D11" s="71"/>
      <c r="E11" s="146" t="str">
        <f ca="1">CC11</f>
        <v>2, 11, 2, 5</v>
      </c>
      <c r="F11" s="71"/>
      <c r="G11" s="75">
        <f ca="1">INT(CA10*1.2)</f>
        <v>3</v>
      </c>
      <c r="J11"/>
      <c r="K11"/>
      <c r="L11"/>
      <c r="M11">
        <v>8</v>
      </c>
      <c r="N11">
        <v>1</v>
      </c>
      <c r="O11">
        <v>1</v>
      </c>
      <c r="P11">
        <v>1</v>
      </c>
      <c r="Q11">
        <v>1</v>
      </c>
      <c r="R11">
        <v>1</v>
      </c>
      <c r="S11">
        <v>1</v>
      </c>
      <c r="T11"/>
      <c r="U11"/>
      <c r="V11">
        <f>IF(U10=1,$Q$4,IF(U10=2,$Q$5,IF(U10=3,$Q$6,IF(U10=4,$Q$7,IF(U10=5,$Q$8,IF(U10=6,$Q$9,IF(U10=7,$Q$10,$Q$11)))))))</f>
        <v>16</v>
      </c>
      <c r="W11">
        <f>IF(U10=1,$R$4,IF(U10=2,$R$5,IF(U10=3,$R$6,IF(U10=4,$R$7,IF(U10=5,$R$8,IF(U10=6,$R$9,IF(U10=7,$R$10,$R$11)))))))</f>
        <v>1</v>
      </c>
      <c r="X11">
        <f>V11+1</f>
        <v>17</v>
      </c>
      <c r="Y11">
        <f>W11-V11</f>
        <v>-15</v>
      </c>
      <c r="Z11">
        <f ca="1">INT(RAND()*Y11+X11)</f>
        <v>10</v>
      </c>
      <c r="AA11">
        <f ca="1">IF(Z11/AA$2=INT(Z11/AA$2),1,0)</f>
        <v>0</v>
      </c>
      <c r="AB11">
        <f ca="1">IF(AA11=1,Z11/AA$2,Z11)</f>
        <v>10</v>
      </c>
      <c r="AC11" t="str">
        <f ca="1">IF(AA11=1,AA$3,"")</f>
        <v/>
      </c>
      <c r="AD11">
        <f ca="1">IF(AB11/AD$2=INT(AB11/AD$2),1,0)</f>
        <v>0</v>
      </c>
      <c r="AE11">
        <f ca="1">IF(AD11=1,AB11/AD$2,AB11)</f>
        <v>10</v>
      </c>
      <c r="AF11" t="str">
        <f ca="1">IF(AD11=1,AD$3,"")</f>
        <v/>
      </c>
      <c r="AG11">
        <f ca="1">IF(AE11/AG$2=INT(AE11/AG$2),1,0)</f>
        <v>0</v>
      </c>
      <c r="AH11">
        <f ca="1">IF(AG11=1,AE11/AG$2,AE11)</f>
        <v>10</v>
      </c>
      <c r="AI11" t="str">
        <f ca="1">IF(AG11=1,AG$3,"")</f>
        <v/>
      </c>
      <c r="AJ11">
        <f ca="1">IF(AH11/AJ$2=INT(AH11/AJ$2),1,0)</f>
        <v>1</v>
      </c>
      <c r="AK11">
        <f ca="1">IF(AJ11=1,AH11/AJ$2,AH11)</f>
        <v>5</v>
      </c>
      <c r="AL11" t="str">
        <f ca="1">IF(AJ11=1,AJ$3,"")</f>
        <v xml:space="preserve">2, </v>
      </c>
      <c r="AM11">
        <f ca="1">IF(AK11/AM$2=INT(AK11/AM$2),1,0)</f>
        <v>0</v>
      </c>
      <c r="AN11">
        <f ca="1">IF(AM11=1,AK11/AM$2,AK11)</f>
        <v>5</v>
      </c>
      <c r="AO11" t="str">
        <f ca="1">IF(AM11=1,AM$3,"")</f>
        <v/>
      </c>
      <c r="AP11">
        <f ca="1">IF(AN11/AP$2=INT(AN11/AP$2),1,0)</f>
        <v>0</v>
      </c>
      <c r="AQ11">
        <f ca="1">IF(AP11=1,AN11/AP$2,AN11)</f>
        <v>5</v>
      </c>
      <c r="AR11" t="str">
        <f ca="1">IF(AP11=1,AP$3,"")</f>
        <v/>
      </c>
      <c r="AS11">
        <f ca="1">IF(AQ11/AS$2=INT(AQ11/AS$2),1,0)</f>
        <v>0</v>
      </c>
      <c r="AT11">
        <f ca="1">IF(AS11=1,AQ11/AS$2,AQ11)</f>
        <v>5</v>
      </c>
      <c r="AU11" t="str">
        <f ca="1">IF(AS11=1,AS$3,"")</f>
        <v/>
      </c>
      <c r="AV11">
        <f ca="1">IF(AT11/AV$2=INT(AT11/AV$2),1,0)</f>
        <v>0</v>
      </c>
      <c r="AW11">
        <f ca="1">IF(AV11=1,AT11/AV$2,AT11)</f>
        <v>5</v>
      </c>
      <c r="AX11" t="str">
        <f ca="1">IF(AV11=1,AV$3,"")</f>
        <v/>
      </c>
      <c r="AY11">
        <f ca="1">IF(AW11/AY$2=INT(AW11/AY$2),1,0)</f>
        <v>0</v>
      </c>
      <c r="AZ11">
        <f ca="1">IF(AY11=1,AW11/AY$2,AW11)</f>
        <v>5</v>
      </c>
      <c r="BA11" t="str">
        <f ca="1">IF(AY11=1,AY$3,"")</f>
        <v/>
      </c>
      <c r="BB11">
        <f ca="1">IF(AZ11/BB$2=INT(AZ11/BB$2),1,0)</f>
        <v>1</v>
      </c>
      <c r="BC11">
        <f ca="1">IF(BB11=1,AZ11/BB$2,AZ11)</f>
        <v>1</v>
      </c>
      <c r="BD11" t="str">
        <f ca="1">IF(BB11=1,BB$3,"")</f>
        <v xml:space="preserve">5, </v>
      </c>
      <c r="BE11">
        <f ca="1">IF(BC11/BE$2=INT(BC11/BE$2),1,0)</f>
        <v>0</v>
      </c>
      <c r="BF11">
        <f ca="1">IF(BE11=1,BC11/BE$2,BC11)</f>
        <v>1</v>
      </c>
      <c r="BG11" t="str">
        <f ca="1">IF(BE11=1,BE$3,"")</f>
        <v/>
      </c>
      <c r="BH11">
        <f ca="1">IF(BF11/BH$2=INT(BF11/BH$2),1,0)</f>
        <v>0</v>
      </c>
      <c r="BI11">
        <f ca="1">IF(BH11=1,BF11/BH$2,BF11)</f>
        <v>1</v>
      </c>
      <c r="BJ11" t="str">
        <f ca="1">IF(BH11=1,BH$3,"")</f>
        <v/>
      </c>
      <c r="BK11">
        <f ca="1">IF(BI11/BK$2=INT(BI11/BK$2),1,0)</f>
        <v>0</v>
      </c>
      <c r="BL11">
        <f ca="1">IF(BK11=1,BI11/BK$2,BI11)</f>
        <v>1</v>
      </c>
      <c r="BM11" t="str">
        <f ca="1">IF(BK11=1,BK$3,"")</f>
        <v/>
      </c>
      <c r="BN11">
        <f ca="1">IF(BL11/BN$2=INT(BL11/BN$2),1,0)</f>
        <v>0</v>
      </c>
      <c r="BO11">
        <f ca="1">IF(BN11=1,BL11/BN$2,BL11)</f>
        <v>1</v>
      </c>
      <c r="BP11" t="str">
        <f ca="1">IF(BN11=1,BN$3,"")</f>
        <v/>
      </c>
      <c r="BQ11">
        <f ca="1">IF(BO11/BQ$2=INT(BO11/BQ$2),1,0)</f>
        <v>0</v>
      </c>
      <c r="BR11">
        <f ca="1">IF(BQ11=1,BO11/BQ$2,BO11)</f>
        <v>1</v>
      </c>
      <c r="BS11" t="str">
        <f ca="1">IF(BQ11=1,BQ$3,"")</f>
        <v/>
      </c>
      <c r="BT11">
        <f ca="1">IF(BR11/BT$2=INT(BR11/BT$2),1,0)</f>
        <v>0</v>
      </c>
      <c r="BU11">
        <f ca="1">IF(BT11=1,BR11/BT$2,BR11)</f>
        <v>1</v>
      </c>
      <c r="BV11" t="str">
        <f ca="1">IF(BT11=1,BT$3,"")</f>
        <v/>
      </c>
      <c r="BW11" t="str">
        <f ca="1">AC11&amp;AF11&amp;AI11&amp;AL11&amp;AO11&amp;AR11&amp;AU11&amp;AX11&amp;BA11&amp;BD11&amp;BG11&amp;BJ11&amp;BM11&amp;BP11&amp;BS11&amp;BV11</f>
        <v xml:space="preserve">2, 5, </v>
      </c>
      <c r="BX11" t="str">
        <f ca="1">IF(BU11=1,"",BU11&amp;", ")</f>
        <v/>
      </c>
      <c r="BY11" s="26" t="str">
        <f ca="1">BW11&amp;BX11</f>
        <v xml:space="preserve">2, 5, </v>
      </c>
      <c r="BZ11" t="str">
        <f ca="1">BY10&amp;BY11&amp;BY12</f>
        <v xml:space="preserve">2, 11, 2, 5, </v>
      </c>
      <c r="CA11"/>
      <c r="CB11">
        <f ca="1">LEN(BZ11)</f>
        <v>13</v>
      </c>
      <c r="CC11" s="27" t="str">
        <f ca="1">LEFT(BZ11,CB11-2)</f>
        <v>2, 11, 2, 5</v>
      </c>
      <c r="CD11"/>
      <c r="CE11"/>
    </row>
    <row r="12" spans="2:83" ht="20.25" customHeight="1" x14ac:dyDescent="0.25">
      <c r="B12" s="71"/>
      <c r="C12" s="71"/>
      <c r="D12" s="71"/>
      <c r="E12" s="154"/>
      <c r="F12" s="71"/>
      <c r="G12" s="75"/>
      <c r="J12"/>
      <c r="K12"/>
      <c r="L12"/>
      <c r="M12"/>
      <c r="N12"/>
      <c r="O12"/>
      <c r="P12"/>
      <c r="Q12"/>
      <c r="R12"/>
      <c r="S12"/>
      <c r="T12"/>
      <c r="U12"/>
      <c r="V12">
        <f>IF(U10=1,$S$4,IF(U10=2,$S$5,IF(U10=3,$S$6,IF(U10=4,$S$7,IF(U10=5,$S$8,IF(U10=6,$S$9,IF(U10=7,$S$10,$S$11)))))))</f>
        <v>1</v>
      </c>
      <c r="W12">
        <f>IF(U10=1,$T$4,IF(U10=2,$T$5,IF(U10=3,$T$6,IF(U10=4,$T$7,IF(U10=5,$T$8,IF(U10=6,$T$9,IF(U10=7,$T$10,$T$11)))))))</f>
        <v>0</v>
      </c>
      <c r="X12">
        <f>V12+1</f>
        <v>2</v>
      </c>
      <c r="Y12">
        <f>W12-V12</f>
        <v>-1</v>
      </c>
      <c r="Z12">
        <f ca="1">INT(RAND()*Y12+X12)</f>
        <v>1</v>
      </c>
      <c r="AA12">
        <f ca="1">IF(Z12/AA$2=INT(Z12/AA$2),1,0)</f>
        <v>0</v>
      </c>
      <c r="AB12">
        <f ca="1">IF(AA12=1,Z12/AA$2,Z12)</f>
        <v>1</v>
      </c>
      <c r="AC12" t="str">
        <f ca="1">IF(AA12=1,AA$3,"")</f>
        <v/>
      </c>
      <c r="AD12">
        <f ca="1">IF(AB12/AD$2=INT(AB12/AD$2),1,0)</f>
        <v>0</v>
      </c>
      <c r="AE12">
        <f ca="1">IF(AD12=1,AB12/AD$2,AB12)</f>
        <v>1</v>
      </c>
      <c r="AF12" t="str">
        <f ca="1">IF(AD12=1,AD$3,"")</f>
        <v/>
      </c>
      <c r="AG12">
        <f ca="1">IF(AE12/AG$2=INT(AE12/AG$2),1,0)</f>
        <v>0</v>
      </c>
      <c r="AH12">
        <f ca="1">IF(AG12=1,AE12/AG$2,AE12)</f>
        <v>1</v>
      </c>
      <c r="AI12" t="str">
        <f ca="1">IF(AG12=1,AG$3,"")</f>
        <v/>
      </c>
      <c r="AJ12">
        <f ca="1">IF(AH12/AJ$2=INT(AH12/AJ$2),1,0)</f>
        <v>0</v>
      </c>
      <c r="AK12">
        <f ca="1">IF(AJ12=1,AH12/AJ$2,AH12)</f>
        <v>1</v>
      </c>
      <c r="AL12" t="str">
        <f ca="1">IF(AJ12=1,AJ$3,"")</f>
        <v/>
      </c>
      <c r="AM12">
        <f ca="1">IF(AK12/AM$2=INT(AK12/AM$2),1,0)</f>
        <v>0</v>
      </c>
      <c r="AN12">
        <f ca="1">IF(AM12=1,AK12/AM$2,AK12)</f>
        <v>1</v>
      </c>
      <c r="AO12" t="str">
        <f ca="1">IF(AM12=1,AM$3,"")</f>
        <v/>
      </c>
      <c r="AP12">
        <f ca="1">IF(AN12/AP$2=INT(AN12/AP$2),1,0)</f>
        <v>0</v>
      </c>
      <c r="AQ12">
        <f ca="1">IF(AP12=1,AN12/AP$2,AN12)</f>
        <v>1</v>
      </c>
      <c r="AR12" t="str">
        <f ca="1">IF(AP12=1,AP$3,"")</f>
        <v/>
      </c>
      <c r="AS12">
        <f ca="1">IF(AQ12/AS$2=INT(AQ12/AS$2),1,0)</f>
        <v>0</v>
      </c>
      <c r="AT12">
        <f ca="1">IF(AS12=1,AQ12/AS$2,AQ12)</f>
        <v>1</v>
      </c>
      <c r="AU12" t="str">
        <f ca="1">IF(AS12=1,AS$3,"")</f>
        <v/>
      </c>
      <c r="AV12">
        <f ca="1">IF(AT12/AV$2=INT(AT12/AV$2),1,0)</f>
        <v>0</v>
      </c>
      <c r="AW12">
        <f ca="1">IF(AV12=1,AT12/AV$2,AT12)</f>
        <v>1</v>
      </c>
      <c r="AX12" t="str">
        <f ca="1">IF(AV12=1,AV$3,"")</f>
        <v/>
      </c>
      <c r="AY12">
        <f ca="1">IF(AW12/AY$2=INT(AW12/AY$2),1,0)</f>
        <v>0</v>
      </c>
      <c r="AZ12">
        <f ca="1">IF(AY12=1,AW12/AY$2,AW12)</f>
        <v>1</v>
      </c>
      <c r="BA12" t="str">
        <f ca="1">IF(AY12=1,AY$3,"")</f>
        <v/>
      </c>
      <c r="BB12">
        <f ca="1">IF(AZ12/BB$2=INT(AZ12/BB$2),1,0)</f>
        <v>0</v>
      </c>
      <c r="BC12">
        <f ca="1">IF(BB12=1,AZ12/BB$2,AZ12)</f>
        <v>1</v>
      </c>
      <c r="BD12" t="str">
        <f ca="1">IF(BB12=1,BB$3,"")</f>
        <v/>
      </c>
      <c r="BE12">
        <f ca="1">IF(BC12/BE$2=INT(BC12/BE$2),1,0)</f>
        <v>0</v>
      </c>
      <c r="BF12">
        <f ca="1">IF(BE12=1,BC12/BE$2,BC12)</f>
        <v>1</v>
      </c>
      <c r="BG12" t="str">
        <f ca="1">IF(BE12=1,BE$3,"")</f>
        <v/>
      </c>
      <c r="BH12">
        <f ca="1">IF(BF12/BH$2=INT(BF12/BH$2),1,0)</f>
        <v>0</v>
      </c>
      <c r="BI12">
        <f ca="1">IF(BH12=1,BF12/BH$2,BF12)</f>
        <v>1</v>
      </c>
      <c r="BJ12" t="str">
        <f ca="1">IF(BH12=1,BH$3,"")</f>
        <v/>
      </c>
      <c r="BK12">
        <f ca="1">IF(BI12/BK$2=INT(BI12/BK$2),1,0)</f>
        <v>0</v>
      </c>
      <c r="BL12">
        <f ca="1">IF(BK12=1,BI12/BK$2,BI12)</f>
        <v>1</v>
      </c>
      <c r="BM12" t="str">
        <f ca="1">IF(BK12=1,BK$3,"")</f>
        <v/>
      </c>
      <c r="BN12">
        <f ca="1">IF(BL12/BN$2=INT(BL12/BN$2),1,0)</f>
        <v>0</v>
      </c>
      <c r="BO12">
        <f ca="1">IF(BN12=1,BL12/BN$2,BL12)</f>
        <v>1</v>
      </c>
      <c r="BP12" t="str">
        <f ca="1">IF(BN12=1,BN$3,"")</f>
        <v/>
      </c>
      <c r="BQ12">
        <f ca="1">IF(BO12/BQ$2=INT(BO12/BQ$2),1,0)</f>
        <v>0</v>
      </c>
      <c r="BR12">
        <f ca="1">IF(BQ12=1,BO12/BQ$2,BO12)</f>
        <v>1</v>
      </c>
      <c r="BS12" t="str">
        <f ca="1">IF(BQ12=1,BQ$3,"")</f>
        <v/>
      </c>
      <c r="BT12">
        <f ca="1">IF(BR12/BT$2=INT(BR12/BT$2),1,0)</f>
        <v>0</v>
      </c>
      <c r="BU12">
        <f ca="1">IF(BT12=1,BR12/BT$2,BR12)</f>
        <v>1</v>
      </c>
      <c r="BV12" t="str">
        <f ca="1">IF(BT12=1,BT$3,"")</f>
        <v/>
      </c>
      <c r="BW12" t="str">
        <f ca="1">AC12&amp;AF12&amp;AI12&amp;AL12&amp;AO12&amp;AR12&amp;AU12&amp;AX12&amp;BA12&amp;BD12&amp;BG12&amp;BJ12&amp;BM12&amp;BP12&amp;BS12&amp;BV12</f>
        <v/>
      </c>
      <c r="BX12" t="str">
        <f ca="1">IF(BU12=1,"",BU12&amp;", ")</f>
        <v/>
      </c>
      <c r="BY12" s="26" t="str">
        <f ca="1">BW12&amp;BX12</f>
        <v/>
      </c>
      <c r="BZ12"/>
      <c r="CA12"/>
      <c r="CB12"/>
      <c r="CC12"/>
      <c r="CD12"/>
      <c r="CE12"/>
    </row>
    <row r="13" spans="2:83" ht="18" thickBot="1" x14ac:dyDescent="0.3">
      <c r="B13" s="82">
        <f ca="1">BZ14</f>
        <v>95</v>
      </c>
      <c r="C13" s="71"/>
      <c r="D13" s="71"/>
      <c r="E13" s="146" t="str">
        <f ca="1">CC15</f>
        <v>19, 5</v>
      </c>
      <c r="F13" s="71"/>
      <c r="G13" s="75">
        <f ca="1">INT(CA14*1.2)</f>
        <v>3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</row>
    <row r="14" spans="2:83" ht="20.25" customHeight="1" x14ac:dyDescent="0.25">
      <c r="B14" s="71"/>
      <c r="C14" s="71"/>
      <c r="D14" s="71"/>
      <c r="E14" s="154"/>
      <c r="F14" s="71"/>
      <c r="G14" s="75"/>
      <c r="J14"/>
      <c r="K14"/>
      <c r="L14"/>
      <c r="M14" s="1" t="s">
        <v>17</v>
      </c>
      <c r="N14" s="1" t="s">
        <v>478</v>
      </c>
      <c r="O14"/>
      <c r="P14" s="1" t="s">
        <v>8</v>
      </c>
      <c r="Q14" s="1" t="s">
        <v>9</v>
      </c>
      <c r="R14" s="1" t="s">
        <v>18</v>
      </c>
      <c r="S14"/>
      <c r="T14"/>
      <c r="U14">
        <f>N18</f>
        <v>2</v>
      </c>
      <c r="V14">
        <f>IF(U14=1,$O$4,IF(U14=2,$O$5,IF(U14=3,$O$6,IF(U14=4,$O$7,IF(U14=5,$O$8,IF(U14=6,$O$9,IF(U14=7,$O$10,$O$11)))))))</f>
        <v>49</v>
      </c>
      <c r="W14">
        <f>IF(U14=1,$P$4,IF(U14=2,$P$5,IF(U14=3,$P$6,IF(U14=4,$P$7,IF(U14=5,$P$8,IF(U14=6,$P$9,IF(U14=7,$P$10,$P$11)))))))</f>
        <v>5</v>
      </c>
      <c r="X14">
        <f>V14+1</f>
        <v>50</v>
      </c>
      <c r="Y14">
        <f>W14-V14</f>
        <v>-44</v>
      </c>
      <c r="Z14">
        <f ca="1">INT(RAND()*Y14+X14)</f>
        <v>19</v>
      </c>
      <c r="AA14">
        <f ca="1">IF(Z14/AA$2=INT(Z14/AA$2),1,0)</f>
        <v>0</v>
      </c>
      <c r="AB14">
        <f ca="1">IF(AA14=1,Z14/AA$2,Z14)</f>
        <v>19</v>
      </c>
      <c r="AC14" t="str">
        <f ca="1">IF(AA14=1,AA$3,"")</f>
        <v/>
      </c>
      <c r="AD14">
        <f ca="1">IF(AB14/AD$2=INT(AB14/AD$2),1,0)</f>
        <v>0</v>
      </c>
      <c r="AE14">
        <f ca="1">IF(AD14=1,AB14/AD$2,AB14)</f>
        <v>19</v>
      </c>
      <c r="AF14" t="str">
        <f ca="1">IF(AD14=1,AD$3,"")</f>
        <v/>
      </c>
      <c r="AG14">
        <f ca="1">IF(AE14/AG$2=INT(AE14/AG$2),1,0)</f>
        <v>0</v>
      </c>
      <c r="AH14">
        <f ca="1">IF(AG14=1,AE14/AG$2,AE14)</f>
        <v>19</v>
      </c>
      <c r="AI14" t="str">
        <f ca="1">IF(AG14=1,AG$3,"")</f>
        <v/>
      </c>
      <c r="AJ14">
        <f ca="1">IF(AH14/AJ$2=INT(AH14/AJ$2),1,0)</f>
        <v>0</v>
      </c>
      <c r="AK14">
        <f ca="1">IF(AJ14=1,AH14/AJ$2,AH14)</f>
        <v>19</v>
      </c>
      <c r="AL14" t="str">
        <f ca="1">IF(AJ14=1,AJ$3,"")</f>
        <v/>
      </c>
      <c r="AM14">
        <f ca="1">IF(AK14/AM$2=INT(AK14/AM$2),1,0)</f>
        <v>0</v>
      </c>
      <c r="AN14">
        <f ca="1">IF(AM14=1,AK14/AM$2,AK14)</f>
        <v>19</v>
      </c>
      <c r="AO14" t="str">
        <f ca="1">IF(AM14=1,AM$3,"")</f>
        <v/>
      </c>
      <c r="AP14">
        <f ca="1">IF(AN14/AP$2=INT(AN14/AP$2),1,0)</f>
        <v>0</v>
      </c>
      <c r="AQ14">
        <f ca="1">IF(AP14=1,AN14/AP$2,AN14)</f>
        <v>19</v>
      </c>
      <c r="AR14" t="str">
        <f ca="1">IF(AP14=1,AP$3,"")</f>
        <v/>
      </c>
      <c r="AS14">
        <f ca="1">IF(AQ14/AS$2=INT(AQ14/AS$2),1,0)</f>
        <v>0</v>
      </c>
      <c r="AT14">
        <f ca="1">IF(AS14=1,AQ14/AS$2,AQ14)</f>
        <v>19</v>
      </c>
      <c r="AU14" t="str">
        <f ca="1">IF(AS14=1,AS$3,"")</f>
        <v/>
      </c>
      <c r="AV14">
        <f ca="1">IF(AT14/AV$2=INT(AT14/AV$2),1,0)</f>
        <v>0</v>
      </c>
      <c r="AW14">
        <f ca="1">IF(AV14=1,AT14/AV$2,AT14)</f>
        <v>19</v>
      </c>
      <c r="AX14" t="str">
        <f ca="1">IF(AV14=1,AV$3,"")</f>
        <v/>
      </c>
      <c r="AY14">
        <f ca="1">IF(AW14/AY$2=INT(AW14/AY$2),1,0)</f>
        <v>0</v>
      </c>
      <c r="AZ14">
        <f ca="1">IF(AY14=1,AW14/AY$2,AW14)</f>
        <v>19</v>
      </c>
      <c r="BA14" t="str">
        <f ca="1">IF(AY14=1,AY$3,"")</f>
        <v/>
      </c>
      <c r="BB14">
        <f ca="1">IF(AZ14/BB$2=INT(AZ14/BB$2),1,0)</f>
        <v>0</v>
      </c>
      <c r="BC14">
        <f ca="1">IF(BB14=1,AZ14/BB$2,AZ14)</f>
        <v>19</v>
      </c>
      <c r="BD14" t="str">
        <f ca="1">IF(BB14=1,BB$3,"")</f>
        <v/>
      </c>
      <c r="BE14">
        <f ca="1">IF(BC14/BE$2=INT(BC14/BE$2),1,0)</f>
        <v>0</v>
      </c>
      <c r="BF14">
        <f ca="1">IF(BE14=1,BC14/BE$2,BC14)</f>
        <v>19</v>
      </c>
      <c r="BG14" t="str">
        <f ca="1">IF(BE14=1,BE$3,"")</f>
        <v/>
      </c>
      <c r="BH14">
        <f ca="1">IF(BF14/BH$2=INT(BF14/BH$2),1,0)</f>
        <v>0</v>
      </c>
      <c r="BI14">
        <f ca="1">IF(BH14=1,BF14/BH$2,BF14)</f>
        <v>19</v>
      </c>
      <c r="BJ14" t="str">
        <f ca="1">IF(BH14=1,BH$3,"")</f>
        <v/>
      </c>
      <c r="BK14">
        <f ca="1">IF(BI14/BK$2=INT(BI14/BK$2),1,0)</f>
        <v>0</v>
      </c>
      <c r="BL14">
        <f ca="1">IF(BK14=1,BI14/BK$2,BI14)</f>
        <v>19</v>
      </c>
      <c r="BM14" t="str">
        <f ca="1">IF(BK14=1,BK$3,"")</f>
        <v/>
      </c>
      <c r="BN14">
        <f ca="1">IF(BL14/BN$2=INT(BL14/BN$2),1,0)</f>
        <v>0</v>
      </c>
      <c r="BO14">
        <f ca="1">IF(BN14=1,BL14/BN$2,BL14)</f>
        <v>19</v>
      </c>
      <c r="BP14" t="str">
        <f ca="1">IF(BN14=1,BN$3,"")</f>
        <v/>
      </c>
      <c r="BQ14">
        <f ca="1">IF(BO14/BQ$2=INT(BO14/BQ$2),1,0)</f>
        <v>0</v>
      </c>
      <c r="BR14">
        <f ca="1">IF(BQ14=1,BO14/BQ$2,BO14)</f>
        <v>19</v>
      </c>
      <c r="BS14" t="str">
        <f ca="1">IF(BQ14=1,BQ$3,"")</f>
        <v/>
      </c>
      <c r="BT14">
        <f ca="1">IF(BR14/BT$2=INT(BR14/BT$2),1,0)</f>
        <v>0</v>
      </c>
      <c r="BU14">
        <f ca="1">IF(BT14=1,BR14/BT$2,BR14)</f>
        <v>19</v>
      </c>
      <c r="BV14" t="str">
        <f ca="1">IF(BT14=1,BT$3,"")</f>
        <v/>
      </c>
      <c r="BW14" t="str">
        <f ca="1">AC14&amp;AF14&amp;AI14&amp;AL14&amp;AO14&amp;AR14&amp;AU14&amp;AX14&amp;BA14&amp;BD14&amp;BG14&amp;BJ14&amp;BM14&amp;BP14&amp;BS14&amp;BV14</f>
        <v/>
      </c>
      <c r="BX14" t="str">
        <f ca="1">IF(BU14=1,"",BU14&amp;", ")</f>
        <v xml:space="preserve">19, </v>
      </c>
      <c r="BY14" s="26" t="str">
        <f ca="1">BW14&amp;BX14</f>
        <v xml:space="preserve">19, </v>
      </c>
      <c r="BZ14" s="27">
        <f ca="1">Z14*Z15*Z16</f>
        <v>95</v>
      </c>
      <c r="CA14">
        <f ca="1">IF(BZ14&lt;$Q$16,$R$16,IF(BZ14&lt;$Q$17,$R$17,IF(BZ14&lt;$Q$18,$R$18,IF(BZ14&lt;$Q$19,$R$19,IF(BZ14&lt;$Q$20,$R$20,IF(BZ14&lt;$Q$21,$R$21,IF(BZ14&lt;$Q$22,$R$22,IF(BZ14&lt;$Q$23,$R$23,IF(BZ14&lt;$Q$24,$R$24,IF(BZ14&lt;$Q$25,$R$25,IF(BZ14&lt;$Q$26,$R$26,$R$27)))))))))))</f>
        <v>3</v>
      </c>
      <c r="CB14"/>
      <c r="CC14"/>
      <c r="CD14"/>
      <c r="CE14"/>
    </row>
    <row r="15" spans="2:83" ht="18" thickBot="1" x14ac:dyDescent="0.3">
      <c r="B15" s="82">
        <f ca="1">BZ18</f>
        <v>112</v>
      </c>
      <c r="C15" s="71"/>
      <c r="D15" s="71"/>
      <c r="E15" s="146" t="str">
        <f ca="1">CC19</f>
        <v>2, 2, 2, 2, 7</v>
      </c>
      <c r="F15" s="71"/>
      <c r="G15" s="75">
        <f ca="1">INT(CA18*1.2)</f>
        <v>3</v>
      </c>
      <c r="J15"/>
      <c r="K15"/>
      <c r="L15"/>
      <c r="M15"/>
      <c r="N15"/>
      <c r="O15"/>
      <c r="P15"/>
      <c r="Q15"/>
      <c r="R15"/>
      <c r="S15"/>
      <c r="T15"/>
      <c r="U15"/>
      <c r="V15">
        <f>IF(U14=1,$Q$4,IF(U14=2,$Q$5,IF(U14=3,$Q$6,IF(U14=4,$Q$7,IF(U14=5,$Q$8,IF(U14=6,$Q$9,IF(U14=7,$Q$10,$Q$11)))))))</f>
        <v>16</v>
      </c>
      <c r="W15">
        <f>IF(U14=1,$R$4,IF(U14=2,$R$5,IF(U14=3,$R$6,IF(U14=4,$R$7,IF(U14=5,$R$8,IF(U14=6,$R$9,IF(U14=7,$R$10,$R$11)))))))</f>
        <v>2</v>
      </c>
      <c r="X15">
        <f>V15+1</f>
        <v>17</v>
      </c>
      <c r="Y15">
        <f>W15-V15</f>
        <v>-14</v>
      </c>
      <c r="Z15">
        <f ca="1">INT(RAND()*Y15+X15)</f>
        <v>5</v>
      </c>
      <c r="AA15">
        <f ca="1">IF(Z15/AA$2=INT(Z15/AA$2),1,0)</f>
        <v>0</v>
      </c>
      <c r="AB15">
        <f ca="1">IF(AA15=1,Z15/AA$2,Z15)</f>
        <v>5</v>
      </c>
      <c r="AC15" t="str">
        <f ca="1">IF(AA15=1,AA$3,"")</f>
        <v/>
      </c>
      <c r="AD15">
        <f ca="1">IF(AB15/AD$2=INT(AB15/AD$2),1,0)</f>
        <v>0</v>
      </c>
      <c r="AE15">
        <f ca="1">IF(AD15=1,AB15/AD$2,AB15)</f>
        <v>5</v>
      </c>
      <c r="AF15" t="str">
        <f ca="1">IF(AD15=1,AD$3,"")</f>
        <v/>
      </c>
      <c r="AG15">
        <f ca="1">IF(AE15/AG$2=INT(AE15/AG$2),1,0)</f>
        <v>0</v>
      </c>
      <c r="AH15">
        <f ca="1">IF(AG15=1,AE15/AG$2,AE15)</f>
        <v>5</v>
      </c>
      <c r="AI15" t="str">
        <f ca="1">IF(AG15=1,AG$3,"")</f>
        <v/>
      </c>
      <c r="AJ15">
        <f ca="1">IF(AH15/AJ$2=INT(AH15/AJ$2),1,0)</f>
        <v>0</v>
      </c>
      <c r="AK15">
        <f ca="1">IF(AJ15=1,AH15/AJ$2,AH15)</f>
        <v>5</v>
      </c>
      <c r="AL15" t="str">
        <f ca="1">IF(AJ15=1,AJ$3,"")</f>
        <v/>
      </c>
      <c r="AM15">
        <f ca="1">IF(AK15/AM$2=INT(AK15/AM$2),1,0)</f>
        <v>0</v>
      </c>
      <c r="AN15">
        <f ca="1">IF(AM15=1,AK15/AM$2,AK15)</f>
        <v>5</v>
      </c>
      <c r="AO15" t="str">
        <f ca="1">IF(AM15=1,AM$3,"")</f>
        <v/>
      </c>
      <c r="AP15">
        <f ca="1">IF(AN15/AP$2=INT(AN15/AP$2),1,0)</f>
        <v>0</v>
      </c>
      <c r="AQ15">
        <f ca="1">IF(AP15=1,AN15/AP$2,AN15)</f>
        <v>5</v>
      </c>
      <c r="AR15" t="str">
        <f ca="1">IF(AP15=1,AP$3,"")</f>
        <v/>
      </c>
      <c r="AS15">
        <f ca="1">IF(AQ15/AS$2=INT(AQ15/AS$2),1,0)</f>
        <v>0</v>
      </c>
      <c r="AT15">
        <f ca="1">IF(AS15=1,AQ15/AS$2,AQ15)</f>
        <v>5</v>
      </c>
      <c r="AU15" t="str">
        <f ca="1">IF(AS15=1,AS$3,"")</f>
        <v/>
      </c>
      <c r="AV15">
        <f ca="1">IF(AT15/AV$2=INT(AT15/AV$2),1,0)</f>
        <v>0</v>
      </c>
      <c r="AW15">
        <f ca="1">IF(AV15=1,AT15/AV$2,AT15)</f>
        <v>5</v>
      </c>
      <c r="AX15" t="str">
        <f ca="1">IF(AV15=1,AV$3,"")</f>
        <v/>
      </c>
      <c r="AY15">
        <f ca="1">IF(AW15/AY$2=INT(AW15/AY$2),1,0)</f>
        <v>0</v>
      </c>
      <c r="AZ15">
        <f ca="1">IF(AY15=1,AW15/AY$2,AW15)</f>
        <v>5</v>
      </c>
      <c r="BA15" t="str">
        <f ca="1">IF(AY15=1,AY$3,"")</f>
        <v/>
      </c>
      <c r="BB15">
        <f ca="1">IF(AZ15/BB$2=INT(AZ15/BB$2),1,0)</f>
        <v>1</v>
      </c>
      <c r="BC15">
        <f ca="1">IF(BB15=1,AZ15/BB$2,AZ15)</f>
        <v>1</v>
      </c>
      <c r="BD15" t="str">
        <f ca="1">IF(BB15=1,BB$3,"")</f>
        <v xml:space="preserve">5, </v>
      </c>
      <c r="BE15">
        <f ca="1">IF(BC15/BE$2=INT(BC15/BE$2),1,0)</f>
        <v>0</v>
      </c>
      <c r="BF15">
        <f ca="1">IF(BE15=1,BC15/BE$2,BC15)</f>
        <v>1</v>
      </c>
      <c r="BG15" t="str">
        <f ca="1">IF(BE15=1,BE$3,"")</f>
        <v/>
      </c>
      <c r="BH15">
        <f ca="1">IF(BF15/BH$2=INT(BF15/BH$2),1,0)</f>
        <v>0</v>
      </c>
      <c r="BI15">
        <f ca="1">IF(BH15=1,BF15/BH$2,BF15)</f>
        <v>1</v>
      </c>
      <c r="BJ15" t="str">
        <f ca="1">IF(BH15=1,BH$3,"")</f>
        <v/>
      </c>
      <c r="BK15">
        <f ca="1">IF(BI15/BK$2=INT(BI15/BK$2),1,0)</f>
        <v>0</v>
      </c>
      <c r="BL15">
        <f ca="1">IF(BK15=1,BI15/BK$2,BI15)</f>
        <v>1</v>
      </c>
      <c r="BM15" t="str">
        <f ca="1">IF(BK15=1,BK$3,"")</f>
        <v/>
      </c>
      <c r="BN15">
        <f ca="1">IF(BL15/BN$2=INT(BL15/BN$2),1,0)</f>
        <v>0</v>
      </c>
      <c r="BO15">
        <f ca="1">IF(BN15=1,BL15/BN$2,BL15)</f>
        <v>1</v>
      </c>
      <c r="BP15" t="str">
        <f ca="1">IF(BN15=1,BN$3,"")</f>
        <v/>
      </c>
      <c r="BQ15">
        <f ca="1">IF(BO15/BQ$2=INT(BO15/BQ$2),1,0)</f>
        <v>0</v>
      </c>
      <c r="BR15">
        <f ca="1">IF(BQ15=1,BO15/BQ$2,BO15)</f>
        <v>1</v>
      </c>
      <c r="BS15" t="str">
        <f ca="1">IF(BQ15=1,BQ$3,"")</f>
        <v/>
      </c>
      <c r="BT15">
        <f ca="1">IF(BR15/BT$2=INT(BR15/BT$2),1,0)</f>
        <v>0</v>
      </c>
      <c r="BU15">
        <f ca="1">IF(BT15=1,BR15/BT$2,BR15)</f>
        <v>1</v>
      </c>
      <c r="BV15" t="str">
        <f ca="1">IF(BT15=1,BT$3,"")</f>
        <v/>
      </c>
      <c r="BW15" t="str">
        <f ca="1">AC15&amp;AF15&amp;AI15&amp;AL15&amp;AO15&amp;AR15&amp;AU15&amp;AX15&amp;BA15&amp;BD15&amp;BG15&amp;BJ15&amp;BM15&amp;BP15&amp;BS15&amp;BV15</f>
        <v xml:space="preserve">5, </v>
      </c>
      <c r="BX15" t="str">
        <f ca="1">IF(BU15=1,"",BU15&amp;", ")</f>
        <v/>
      </c>
      <c r="BY15" s="26" t="str">
        <f ca="1">BW15&amp;BX15</f>
        <v xml:space="preserve">5, </v>
      </c>
      <c r="BZ15" t="str">
        <f ca="1">BY14&amp;BY15&amp;BY16</f>
        <v xml:space="preserve">19, 5, </v>
      </c>
      <c r="CA15"/>
      <c r="CB15">
        <f ca="1">LEN(BZ15)</f>
        <v>7</v>
      </c>
      <c r="CC15" s="27" t="str">
        <f ca="1">LEFT(BZ15,CB15-2)</f>
        <v>19, 5</v>
      </c>
      <c r="CD15"/>
      <c r="CE15"/>
    </row>
    <row r="16" spans="2:83" ht="20.25" customHeight="1" x14ac:dyDescent="0.25">
      <c r="B16" s="71"/>
      <c r="C16" s="71"/>
      <c r="D16" s="71"/>
      <c r="E16" s="154"/>
      <c r="F16" s="71"/>
      <c r="G16" s="75"/>
      <c r="J16"/>
      <c r="K16"/>
      <c r="L16"/>
      <c r="M16">
        <v>1</v>
      </c>
      <c r="N16">
        <v>1</v>
      </c>
      <c r="O16"/>
      <c r="P16" s="25">
        <v>1</v>
      </c>
      <c r="Q16" s="25">
        <v>400</v>
      </c>
      <c r="R16" s="25">
        <v>3</v>
      </c>
      <c r="S16"/>
      <c r="T16"/>
      <c r="U16"/>
      <c r="V16">
        <f>IF(U14=1,$S$4,IF(U14=2,$S$5,IF(U14=3,$S$6,IF(U14=4,$S$7,IF(U14=5,$S$8,IF(U14=6,$S$9,IF(U14=7,$S$10,$S$11)))))))</f>
        <v>9</v>
      </c>
      <c r="W16">
        <f>IF(U14=1,$T$4,IF(U14=2,$T$5,IF(U14=3,$T$6,IF(U14=4,$T$7,IF(U14=5,$T$8,IF(U14=6,$T$9,IF(U14=7,$T$10,$T$11)))))))</f>
        <v>0</v>
      </c>
      <c r="X16">
        <f>V16+1</f>
        <v>10</v>
      </c>
      <c r="Y16">
        <f>W16-V16</f>
        <v>-9</v>
      </c>
      <c r="Z16">
        <f ca="1">INT(RAND()*Y16+X16)</f>
        <v>1</v>
      </c>
      <c r="AA16">
        <f ca="1">IF(Z16/AA$2=INT(Z16/AA$2),1,0)</f>
        <v>0</v>
      </c>
      <c r="AB16">
        <f ca="1">IF(AA16=1,Z16/AA$2,Z16)</f>
        <v>1</v>
      </c>
      <c r="AC16" t="str">
        <f ca="1">IF(AA16=1,AA$3,"")</f>
        <v/>
      </c>
      <c r="AD16">
        <f ca="1">IF(AB16/AD$2=INT(AB16/AD$2),1,0)</f>
        <v>0</v>
      </c>
      <c r="AE16">
        <f ca="1">IF(AD16=1,AB16/AD$2,AB16)</f>
        <v>1</v>
      </c>
      <c r="AF16" t="str">
        <f ca="1">IF(AD16=1,AD$3,"")</f>
        <v/>
      </c>
      <c r="AG16">
        <f ca="1">IF(AE16/AG$2=INT(AE16/AG$2),1,0)</f>
        <v>0</v>
      </c>
      <c r="AH16">
        <f ca="1">IF(AG16=1,AE16/AG$2,AE16)</f>
        <v>1</v>
      </c>
      <c r="AI16" t="str">
        <f ca="1">IF(AG16=1,AG$3,"")</f>
        <v/>
      </c>
      <c r="AJ16">
        <f ca="1">IF(AH16/AJ$2=INT(AH16/AJ$2),1,0)</f>
        <v>0</v>
      </c>
      <c r="AK16">
        <f ca="1">IF(AJ16=1,AH16/AJ$2,AH16)</f>
        <v>1</v>
      </c>
      <c r="AL16" t="str">
        <f ca="1">IF(AJ16=1,AJ$3,"")</f>
        <v/>
      </c>
      <c r="AM16">
        <f ca="1">IF(AK16/AM$2=INT(AK16/AM$2),1,0)</f>
        <v>0</v>
      </c>
      <c r="AN16">
        <f ca="1">IF(AM16=1,AK16/AM$2,AK16)</f>
        <v>1</v>
      </c>
      <c r="AO16" t="str">
        <f ca="1">IF(AM16=1,AM$3,"")</f>
        <v/>
      </c>
      <c r="AP16">
        <f ca="1">IF(AN16/AP$2=INT(AN16/AP$2),1,0)</f>
        <v>0</v>
      </c>
      <c r="AQ16">
        <f ca="1">IF(AP16=1,AN16/AP$2,AN16)</f>
        <v>1</v>
      </c>
      <c r="AR16" t="str">
        <f ca="1">IF(AP16=1,AP$3,"")</f>
        <v/>
      </c>
      <c r="AS16">
        <f ca="1">IF(AQ16/AS$2=INT(AQ16/AS$2),1,0)</f>
        <v>0</v>
      </c>
      <c r="AT16">
        <f ca="1">IF(AS16=1,AQ16/AS$2,AQ16)</f>
        <v>1</v>
      </c>
      <c r="AU16" t="str">
        <f ca="1">IF(AS16=1,AS$3,"")</f>
        <v/>
      </c>
      <c r="AV16">
        <f ca="1">IF(AT16/AV$2=INT(AT16/AV$2),1,0)</f>
        <v>0</v>
      </c>
      <c r="AW16">
        <f ca="1">IF(AV16=1,AT16/AV$2,AT16)</f>
        <v>1</v>
      </c>
      <c r="AX16" t="str">
        <f ca="1">IF(AV16=1,AV$3,"")</f>
        <v/>
      </c>
      <c r="AY16">
        <f ca="1">IF(AW16/AY$2=INT(AW16/AY$2),1,0)</f>
        <v>0</v>
      </c>
      <c r="AZ16">
        <f ca="1">IF(AY16=1,AW16/AY$2,AW16)</f>
        <v>1</v>
      </c>
      <c r="BA16" t="str">
        <f ca="1">IF(AY16=1,AY$3,"")</f>
        <v/>
      </c>
      <c r="BB16">
        <f ca="1">IF(AZ16/BB$2=INT(AZ16/BB$2),1,0)</f>
        <v>0</v>
      </c>
      <c r="BC16">
        <f ca="1">IF(BB16=1,AZ16/BB$2,AZ16)</f>
        <v>1</v>
      </c>
      <c r="BD16" t="str">
        <f ca="1">IF(BB16=1,BB$3,"")</f>
        <v/>
      </c>
      <c r="BE16">
        <f ca="1">IF(BC16/BE$2=INT(BC16/BE$2),1,0)</f>
        <v>0</v>
      </c>
      <c r="BF16">
        <f ca="1">IF(BE16=1,BC16/BE$2,BC16)</f>
        <v>1</v>
      </c>
      <c r="BG16" t="str">
        <f ca="1">IF(BE16=1,BE$3,"")</f>
        <v/>
      </c>
      <c r="BH16">
        <f ca="1">IF(BF16/BH$2=INT(BF16/BH$2),1,0)</f>
        <v>0</v>
      </c>
      <c r="BI16">
        <f ca="1">IF(BH16=1,BF16/BH$2,BF16)</f>
        <v>1</v>
      </c>
      <c r="BJ16" t="str">
        <f ca="1">IF(BH16=1,BH$3,"")</f>
        <v/>
      </c>
      <c r="BK16">
        <f ca="1">IF(BI16/BK$2=INT(BI16/BK$2),1,0)</f>
        <v>0</v>
      </c>
      <c r="BL16">
        <f ca="1">IF(BK16=1,BI16/BK$2,BI16)</f>
        <v>1</v>
      </c>
      <c r="BM16" t="str">
        <f ca="1">IF(BK16=1,BK$3,"")</f>
        <v/>
      </c>
      <c r="BN16">
        <f ca="1">IF(BL16/BN$2=INT(BL16/BN$2),1,0)</f>
        <v>0</v>
      </c>
      <c r="BO16">
        <f ca="1">IF(BN16=1,BL16/BN$2,BL16)</f>
        <v>1</v>
      </c>
      <c r="BP16" t="str">
        <f ca="1">IF(BN16=1,BN$3,"")</f>
        <v/>
      </c>
      <c r="BQ16">
        <f ca="1">IF(BO16/BQ$2=INT(BO16/BQ$2),1,0)</f>
        <v>0</v>
      </c>
      <c r="BR16">
        <f ca="1">IF(BQ16=1,BO16/BQ$2,BO16)</f>
        <v>1</v>
      </c>
      <c r="BS16" t="str">
        <f ca="1">IF(BQ16=1,BQ$3,"")</f>
        <v/>
      </c>
      <c r="BT16">
        <f ca="1">IF(BR16/BT$2=INT(BR16/BT$2),1,0)</f>
        <v>0</v>
      </c>
      <c r="BU16">
        <f ca="1">IF(BT16=1,BR16/BT$2,BR16)</f>
        <v>1</v>
      </c>
      <c r="BV16" t="str">
        <f ca="1">IF(BT16=1,BT$3,"")</f>
        <v/>
      </c>
      <c r="BW16" t="str">
        <f ca="1">AC16&amp;AF16&amp;AI16&amp;AL16&amp;AO16&amp;AR16&amp;AU16&amp;AX16&amp;BA16&amp;BD16&amp;BG16&amp;BJ16&amp;BM16&amp;BP16&amp;BS16&amp;BV16</f>
        <v/>
      </c>
      <c r="BX16" t="str">
        <f ca="1">IF(BU16=1,"",BU16&amp;", ")</f>
        <v/>
      </c>
      <c r="BY16" s="26" t="str">
        <f ca="1">BW16&amp;BX16</f>
        <v/>
      </c>
      <c r="BZ16"/>
      <c r="CA16"/>
      <c r="CB16"/>
      <c r="CC16"/>
      <c r="CD16"/>
      <c r="CE16"/>
    </row>
    <row r="17" spans="2:83" ht="18" thickBot="1" x14ac:dyDescent="0.3">
      <c r="B17" s="82">
        <f ca="1">BZ22</f>
        <v>620</v>
      </c>
      <c r="C17" s="71"/>
      <c r="D17" s="71"/>
      <c r="E17" s="146" t="str">
        <f ca="1">CC23</f>
        <v>2, 31, 5, 2</v>
      </c>
      <c r="F17" s="71"/>
      <c r="G17" s="75">
        <f ca="1">INT(CA22*1.2)</f>
        <v>3</v>
      </c>
      <c r="J17"/>
      <c r="K17"/>
      <c r="L17"/>
      <c r="M17">
        <v>2</v>
      </c>
      <c r="N17">
        <v>1</v>
      </c>
      <c r="O17"/>
      <c r="P17" s="25">
        <f>Q16+1</f>
        <v>401</v>
      </c>
      <c r="Q17" s="25">
        <v>650</v>
      </c>
      <c r="R17" s="25">
        <v>3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</row>
    <row r="18" spans="2:83" ht="20.25" customHeight="1" x14ac:dyDescent="0.25">
      <c r="B18" s="71"/>
      <c r="C18" s="71"/>
      <c r="D18" s="71"/>
      <c r="E18" s="154"/>
      <c r="F18" s="71"/>
      <c r="G18" s="75"/>
      <c r="J18"/>
      <c r="K18"/>
      <c r="L18"/>
      <c r="M18">
        <v>3</v>
      </c>
      <c r="N18">
        <v>2</v>
      </c>
      <c r="O18"/>
      <c r="P18" s="25">
        <f t="shared" ref="P18:P27" si="0">Q17+1</f>
        <v>651</v>
      </c>
      <c r="Q18" s="25">
        <v>1000</v>
      </c>
      <c r="R18" s="25">
        <v>4</v>
      </c>
      <c r="S18"/>
      <c r="T18"/>
      <c r="U18">
        <f>N19</f>
        <v>2</v>
      </c>
      <c r="V18">
        <f>IF(U18=1,$O$4,IF(U18=2,$O$5,IF(U18=3,$O$6,IF(U18=4,$O$7,IF(U18=5,$O$8,IF(U18=6,$O$9,IF(U18=7,$O$10,$O$11)))))))</f>
        <v>49</v>
      </c>
      <c r="W18">
        <f>IF(U18=1,$P$4,IF(U18=2,$P$5,IF(U18=3,$P$6,IF(U18=4,$P$7,IF(U18=5,$P$8,IF(U18=6,$P$9,IF(U18=7,$P$10,$P$11)))))))</f>
        <v>5</v>
      </c>
      <c r="X18">
        <f>V18+1</f>
        <v>50</v>
      </c>
      <c r="Y18">
        <f>W18-V18</f>
        <v>-44</v>
      </c>
      <c r="Z18">
        <f ca="1">INT(RAND()*Y18+X18)</f>
        <v>16</v>
      </c>
      <c r="AA18">
        <f ca="1">IF(Z18/AA$2=INT(Z18/AA$2),1,0)</f>
        <v>0</v>
      </c>
      <c r="AB18">
        <f ca="1">IF(AA18=1,Z18/AA$2,Z18)</f>
        <v>16</v>
      </c>
      <c r="AC18" t="str">
        <f ca="1">IF(AA18=1,AA$3,"")</f>
        <v/>
      </c>
      <c r="AD18">
        <f ca="1">IF(AB18/AD$2=INT(AB18/AD$2),1,0)</f>
        <v>1</v>
      </c>
      <c r="AE18">
        <f ca="1">IF(AD18=1,AB18/AD$2,AB18)</f>
        <v>2</v>
      </c>
      <c r="AF18" t="str">
        <f ca="1">IF(AD18=1,AD$3,"")</f>
        <v xml:space="preserve">2, 2, 2, </v>
      </c>
      <c r="AG18">
        <f ca="1">IF(AE18/AG$2=INT(AE18/AG$2),1,0)</f>
        <v>0</v>
      </c>
      <c r="AH18">
        <f ca="1">IF(AG18=1,AE18/AG$2,AE18)</f>
        <v>2</v>
      </c>
      <c r="AI18" t="str">
        <f ca="1">IF(AG18=1,AG$3,"")</f>
        <v/>
      </c>
      <c r="AJ18">
        <f ca="1">IF(AH18/AJ$2=INT(AH18/AJ$2),1,0)</f>
        <v>1</v>
      </c>
      <c r="AK18">
        <f ca="1">IF(AJ18=1,AH18/AJ$2,AH18)</f>
        <v>1</v>
      </c>
      <c r="AL18" t="str">
        <f ca="1">IF(AJ18=1,AJ$3,"")</f>
        <v xml:space="preserve">2, </v>
      </c>
      <c r="AM18">
        <f ca="1">IF(AK18/AM$2=INT(AK18/AM$2),1,0)</f>
        <v>0</v>
      </c>
      <c r="AN18">
        <f ca="1">IF(AM18=1,AK18/AM$2,AK18)</f>
        <v>1</v>
      </c>
      <c r="AO18" t="str">
        <f ca="1">IF(AM18=1,AM$3,"")</f>
        <v/>
      </c>
      <c r="AP18">
        <f ca="1">IF(AN18/AP$2=INT(AN18/AP$2),1,0)</f>
        <v>0</v>
      </c>
      <c r="AQ18">
        <f ca="1">IF(AP18=1,AN18/AP$2,AN18)</f>
        <v>1</v>
      </c>
      <c r="AR18" t="str">
        <f ca="1">IF(AP18=1,AP$3,"")</f>
        <v/>
      </c>
      <c r="AS18">
        <f ca="1">IF(AQ18/AS$2=INT(AQ18/AS$2),1,0)</f>
        <v>0</v>
      </c>
      <c r="AT18">
        <f ca="1">IF(AS18=1,AQ18/AS$2,AQ18)</f>
        <v>1</v>
      </c>
      <c r="AU18" t="str">
        <f ca="1">IF(AS18=1,AS$3,"")</f>
        <v/>
      </c>
      <c r="AV18">
        <f ca="1">IF(AT18/AV$2=INT(AT18/AV$2),1,0)</f>
        <v>0</v>
      </c>
      <c r="AW18">
        <f ca="1">IF(AV18=1,AT18/AV$2,AT18)</f>
        <v>1</v>
      </c>
      <c r="AX18" t="str">
        <f ca="1">IF(AV18=1,AV$3,"")</f>
        <v/>
      </c>
      <c r="AY18">
        <f ca="1">IF(AW18/AY$2=INT(AW18/AY$2),1,0)</f>
        <v>0</v>
      </c>
      <c r="AZ18">
        <f ca="1">IF(AY18=1,AW18/AY$2,AW18)</f>
        <v>1</v>
      </c>
      <c r="BA18" t="str">
        <f ca="1">IF(AY18=1,AY$3,"")</f>
        <v/>
      </c>
      <c r="BB18">
        <f ca="1">IF(AZ18/BB$2=INT(AZ18/BB$2),1,0)</f>
        <v>0</v>
      </c>
      <c r="BC18">
        <f ca="1">IF(BB18=1,AZ18/BB$2,AZ18)</f>
        <v>1</v>
      </c>
      <c r="BD18" t="str">
        <f ca="1">IF(BB18=1,BB$3,"")</f>
        <v/>
      </c>
      <c r="BE18">
        <f ca="1">IF(BC18/BE$2=INT(BC18/BE$2),1,0)</f>
        <v>0</v>
      </c>
      <c r="BF18">
        <f ca="1">IF(BE18=1,BC18/BE$2,BC18)</f>
        <v>1</v>
      </c>
      <c r="BG18" t="str">
        <f ca="1">IF(BE18=1,BE$3,"")</f>
        <v/>
      </c>
      <c r="BH18">
        <f ca="1">IF(BF18/BH$2=INT(BF18/BH$2),1,0)</f>
        <v>0</v>
      </c>
      <c r="BI18">
        <f ca="1">IF(BH18=1,BF18/BH$2,BF18)</f>
        <v>1</v>
      </c>
      <c r="BJ18" t="str">
        <f ca="1">IF(BH18=1,BH$3,"")</f>
        <v/>
      </c>
      <c r="BK18">
        <f ca="1">IF(BI18/BK$2=INT(BI18/BK$2),1,0)</f>
        <v>0</v>
      </c>
      <c r="BL18">
        <f ca="1">IF(BK18=1,BI18/BK$2,BI18)</f>
        <v>1</v>
      </c>
      <c r="BM18" t="str">
        <f ca="1">IF(BK18=1,BK$3,"")</f>
        <v/>
      </c>
      <c r="BN18">
        <f ca="1">IF(BL18/BN$2=INT(BL18/BN$2),1,0)</f>
        <v>0</v>
      </c>
      <c r="BO18">
        <f ca="1">IF(BN18=1,BL18/BN$2,BL18)</f>
        <v>1</v>
      </c>
      <c r="BP18" t="str">
        <f ca="1">IF(BN18=1,BN$3,"")</f>
        <v/>
      </c>
      <c r="BQ18">
        <f ca="1">IF(BO18/BQ$2=INT(BO18/BQ$2),1,0)</f>
        <v>0</v>
      </c>
      <c r="BR18">
        <f ca="1">IF(BQ18=1,BO18/BQ$2,BO18)</f>
        <v>1</v>
      </c>
      <c r="BS18" t="str">
        <f ca="1">IF(BQ18=1,BQ$3,"")</f>
        <v/>
      </c>
      <c r="BT18">
        <f ca="1">IF(BR18/BT$2=INT(BR18/BT$2),1,0)</f>
        <v>0</v>
      </c>
      <c r="BU18">
        <f ca="1">IF(BT18=1,BR18/BT$2,BR18)</f>
        <v>1</v>
      </c>
      <c r="BV18" t="str">
        <f ca="1">IF(BT18=1,BT$3,"")</f>
        <v/>
      </c>
      <c r="BW18" t="str">
        <f ca="1">AC18&amp;AF18&amp;AI18&amp;AL18&amp;AO18&amp;AR18&amp;AU18&amp;AX18&amp;BA18&amp;BD18&amp;BG18&amp;BJ18&amp;BM18&amp;BP18&amp;BS18&amp;BV18</f>
        <v xml:space="preserve">2, 2, 2, 2, </v>
      </c>
      <c r="BX18" t="str">
        <f ca="1">IF(BU18=1,"",BU18&amp;", ")</f>
        <v/>
      </c>
      <c r="BY18" s="26" t="str">
        <f ca="1">BW18&amp;BX18</f>
        <v xml:space="preserve">2, 2, 2, 2, </v>
      </c>
      <c r="BZ18" s="27">
        <f ca="1">Z18*Z19*Z20</f>
        <v>112</v>
      </c>
      <c r="CA18">
        <f ca="1">IF(BZ18&lt;$Q$16,$R$16,IF(BZ18&lt;$Q$17,$R$17,IF(BZ18&lt;$Q$18,$R$18,IF(BZ18&lt;$Q$19,$R$19,IF(BZ18&lt;$Q$20,$R$20,IF(BZ18&lt;$Q$21,$R$21,IF(BZ18&lt;$Q$22,$R$22,IF(BZ18&lt;$Q$23,$R$23,IF(BZ18&lt;$Q$24,$R$24,IF(BZ18&lt;$Q$25,$R$25,IF(BZ18&lt;$Q$26,$R$26,$R$27)))))))))))</f>
        <v>3</v>
      </c>
      <c r="CB18"/>
      <c r="CC18"/>
      <c r="CD18"/>
      <c r="CE18"/>
    </row>
    <row r="19" spans="2:83" ht="18" thickBot="1" x14ac:dyDescent="0.3">
      <c r="B19" s="82">
        <f ca="1">BZ26</f>
        <v>6450</v>
      </c>
      <c r="C19" s="71"/>
      <c r="D19" s="71"/>
      <c r="E19" s="146" t="str">
        <f ca="1">CC27</f>
        <v>2, 43, 3, 5, 5</v>
      </c>
      <c r="F19" s="71"/>
      <c r="G19" s="75">
        <f ca="1">INT(CA26*1.2)</f>
        <v>7</v>
      </c>
      <c r="J19"/>
      <c r="K19"/>
      <c r="L19"/>
      <c r="M19">
        <v>4</v>
      </c>
      <c r="N19">
        <v>2</v>
      </c>
      <c r="O19"/>
      <c r="P19" s="25">
        <f t="shared" si="0"/>
        <v>1001</v>
      </c>
      <c r="Q19" s="25">
        <v>1500</v>
      </c>
      <c r="R19" s="25">
        <v>4</v>
      </c>
      <c r="S19"/>
      <c r="T19"/>
      <c r="U19"/>
      <c r="V19">
        <f>IF(U18=1,$Q$4,IF(U18=2,$Q$5,IF(U18=3,$Q$6,IF(U18=4,$Q$7,IF(U18=5,$Q$8,IF(U18=6,$Q$9,IF(U18=7,$Q$10,$Q$11)))))))</f>
        <v>16</v>
      </c>
      <c r="W19">
        <f>IF(U18=1,$R$4,IF(U18=2,$R$5,IF(U18=3,$R$6,IF(U18=4,$R$7,IF(U18=5,$R$8,IF(U18=6,$R$9,IF(U18=7,$R$10,$R$11)))))))</f>
        <v>2</v>
      </c>
      <c r="X19">
        <f>V19+1</f>
        <v>17</v>
      </c>
      <c r="Y19">
        <f>W19-V19</f>
        <v>-14</v>
      </c>
      <c r="Z19">
        <f ca="1">INT(RAND()*Y19+X19)</f>
        <v>7</v>
      </c>
      <c r="AA19">
        <f ca="1">IF(Z19/AA$2=INT(Z19/AA$2),1,0)</f>
        <v>0</v>
      </c>
      <c r="AB19">
        <f ca="1">IF(AA19=1,Z19/AA$2,Z19)</f>
        <v>7</v>
      </c>
      <c r="AC19" t="str">
        <f ca="1">IF(AA19=1,AA$3,"")</f>
        <v/>
      </c>
      <c r="AD19">
        <f ca="1">IF(AB19/AD$2=INT(AB19/AD$2),1,0)</f>
        <v>0</v>
      </c>
      <c r="AE19">
        <f ca="1">IF(AD19=1,AB19/AD$2,AB19)</f>
        <v>7</v>
      </c>
      <c r="AF19" t="str">
        <f ca="1">IF(AD19=1,AD$3,"")</f>
        <v/>
      </c>
      <c r="AG19">
        <f ca="1">IF(AE19/AG$2=INT(AE19/AG$2),1,0)</f>
        <v>0</v>
      </c>
      <c r="AH19">
        <f ca="1">IF(AG19=1,AE19/AG$2,AE19)</f>
        <v>7</v>
      </c>
      <c r="AI19" t="str">
        <f ca="1">IF(AG19=1,AG$3,"")</f>
        <v/>
      </c>
      <c r="AJ19">
        <f ca="1">IF(AH19/AJ$2=INT(AH19/AJ$2),1,0)</f>
        <v>0</v>
      </c>
      <c r="AK19">
        <f ca="1">IF(AJ19=1,AH19/AJ$2,AH19)</f>
        <v>7</v>
      </c>
      <c r="AL19" t="str">
        <f ca="1">IF(AJ19=1,AJ$3,"")</f>
        <v/>
      </c>
      <c r="AM19">
        <f ca="1">IF(AK19/AM$2=INT(AK19/AM$2),1,0)</f>
        <v>0</v>
      </c>
      <c r="AN19">
        <f ca="1">IF(AM19=1,AK19/AM$2,AK19)</f>
        <v>7</v>
      </c>
      <c r="AO19" t="str">
        <f ca="1">IF(AM19=1,AM$3,"")</f>
        <v/>
      </c>
      <c r="AP19">
        <f ca="1">IF(AN19/AP$2=INT(AN19/AP$2),1,0)</f>
        <v>0</v>
      </c>
      <c r="AQ19">
        <f ca="1">IF(AP19=1,AN19/AP$2,AN19)</f>
        <v>7</v>
      </c>
      <c r="AR19" t="str">
        <f ca="1">IF(AP19=1,AP$3,"")</f>
        <v/>
      </c>
      <c r="AS19">
        <f ca="1">IF(AQ19/AS$2=INT(AQ19/AS$2),1,0)</f>
        <v>0</v>
      </c>
      <c r="AT19">
        <f ca="1">IF(AS19=1,AQ19/AS$2,AQ19)</f>
        <v>7</v>
      </c>
      <c r="AU19" t="str">
        <f ca="1">IF(AS19=1,AS$3,"")</f>
        <v/>
      </c>
      <c r="AV19">
        <f ca="1">IF(AT19/AV$2=INT(AT19/AV$2),1,0)</f>
        <v>0</v>
      </c>
      <c r="AW19">
        <f ca="1">IF(AV19=1,AT19/AV$2,AT19)</f>
        <v>7</v>
      </c>
      <c r="AX19" t="str">
        <f ca="1">IF(AV19=1,AV$3,"")</f>
        <v/>
      </c>
      <c r="AY19">
        <f ca="1">IF(AW19/AY$2=INT(AW19/AY$2),1,0)</f>
        <v>0</v>
      </c>
      <c r="AZ19">
        <f ca="1">IF(AY19=1,AW19/AY$2,AW19)</f>
        <v>7</v>
      </c>
      <c r="BA19" t="str">
        <f ca="1">IF(AY19=1,AY$3,"")</f>
        <v/>
      </c>
      <c r="BB19">
        <f ca="1">IF(AZ19/BB$2=INT(AZ19/BB$2),1,0)</f>
        <v>0</v>
      </c>
      <c r="BC19">
        <f ca="1">IF(BB19=1,AZ19/BB$2,AZ19)</f>
        <v>7</v>
      </c>
      <c r="BD19" t="str">
        <f ca="1">IF(BB19=1,BB$3,"")</f>
        <v/>
      </c>
      <c r="BE19">
        <f ca="1">IF(BC19/BE$2=INT(BC19/BE$2),1,0)</f>
        <v>0</v>
      </c>
      <c r="BF19">
        <f ca="1">IF(BE19=1,BC19/BE$2,BC19)</f>
        <v>7</v>
      </c>
      <c r="BG19" t="str">
        <f ca="1">IF(BE19=1,BE$3,"")</f>
        <v/>
      </c>
      <c r="BH19">
        <f ca="1">IF(BF19/BH$2=INT(BF19/BH$2),1,0)</f>
        <v>1</v>
      </c>
      <c r="BI19">
        <f ca="1">IF(BH19=1,BF19/BH$2,BF19)</f>
        <v>1</v>
      </c>
      <c r="BJ19" t="str">
        <f ca="1">IF(BH19=1,BH$3,"")</f>
        <v xml:space="preserve">7, </v>
      </c>
      <c r="BK19">
        <f ca="1">IF(BI19/BK$2=INT(BI19/BK$2),1,0)</f>
        <v>0</v>
      </c>
      <c r="BL19">
        <f ca="1">IF(BK19=1,BI19/BK$2,BI19)</f>
        <v>1</v>
      </c>
      <c r="BM19" t="str">
        <f ca="1">IF(BK19=1,BK$3,"")</f>
        <v/>
      </c>
      <c r="BN19">
        <f ca="1">IF(BL19/BN$2=INT(BL19/BN$2),1,0)</f>
        <v>0</v>
      </c>
      <c r="BO19">
        <f ca="1">IF(BN19=1,BL19/BN$2,BL19)</f>
        <v>1</v>
      </c>
      <c r="BP19" t="str">
        <f ca="1">IF(BN19=1,BN$3,"")</f>
        <v/>
      </c>
      <c r="BQ19">
        <f ca="1">IF(BO19/BQ$2=INT(BO19/BQ$2),1,0)</f>
        <v>0</v>
      </c>
      <c r="BR19">
        <f ca="1">IF(BQ19=1,BO19/BQ$2,BO19)</f>
        <v>1</v>
      </c>
      <c r="BS19" t="str">
        <f ca="1">IF(BQ19=1,BQ$3,"")</f>
        <v/>
      </c>
      <c r="BT19">
        <f ca="1">IF(BR19/BT$2=INT(BR19/BT$2),1,0)</f>
        <v>0</v>
      </c>
      <c r="BU19">
        <f ca="1">IF(BT19=1,BR19/BT$2,BR19)</f>
        <v>1</v>
      </c>
      <c r="BV19" t="str">
        <f ca="1">IF(BT19=1,BT$3,"")</f>
        <v/>
      </c>
      <c r="BW19" t="str">
        <f ca="1">AC19&amp;AF19&amp;AI19&amp;AL19&amp;AO19&amp;AR19&amp;AU19&amp;AX19&amp;BA19&amp;BD19&amp;BG19&amp;BJ19&amp;BM19&amp;BP19&amp;BS19&amp;BV19</f>
        <v xml:space="preserve">7, </v>
      </c>
      <c r="BX19" t="str">
        <f ca="1">IF(BU19=1,"",BU19&amp;", ")</f>
        <v/>
      </c>
      <c r="BY19" s="26" t="str">
        <f ca="1">BW19&amp;BX19</f>
        <v xml:space="preserve">7, </v>
      </c>
      <c r="BZ19" t="str">
        <f ca="1">BY18&amp;BY19&amp;BY20</f>
        <v xml:space="preserve">2, 2, 2, 2, 7, </v>
      </c>
      <c r="CA19"/>
      <c r="CB19">
        <f ca="1">LEN(BZ19)</f>
        <v>15</v>
      </c>
      <c r="CC19" s="27" t="str">
        <f ca="1">LEFT(BZ19,CB19-2)</f>
        <v>2, 2, 2, 2, 7</v>
      </c>
      <c r="CD19"/>
      <c r="CE19"/>
    </row>
    <row r="20" spans="2:83" ht="20.25" customHeight="1" x14ac:dyDescent="0.25">
      <c r="B20" s="71"/>
      <c r="C20" s="71"/>
      <c r="D20" s="71"/>
      <c r="E20" s="154"/>
      <c r="F20" s="71"/>
      <c r="G20" s="75"/>
      <c r="J20"/>
      <c r="K20"/>
      <c r="L20"/>
      <c r="M20">
        <v>5</v>
      </c>
      <c r="N20">
        <v>3</v>
      </c>
      <c r="O20"/>
      <c r="P20" s="25">
        <f t="shared" si="0"/>
        <v>1501</v>
      </c>
      <c r="Q20" s="25">
        <v>2000</v>
      </c>
      <c r="R20" s="25">
        <v>5</v>
      </c>
      <c r="S20"/>
      <c r="T20"/>
      <c r="U20"/>
      <c r="V20">
        <f>IF(U18=1,$S$4,IF(U18=2,$S$5,IF(U18=3,$S$6,IF(U18=4,$S$7,IF(U18=5,$S$8,IF(U18=6,$S$9,IF(U18=7,$S$10,$S$11)))))))</f>
        <v>9</v>
      </c>
      <c r="W20">
        <f>IF(U18=1,$T$4,IF(U18=2,$T$5,IF(U18=3,$T$6,IF(U18=4,$T$7,IF(U18=5,$T$8,IF(U18=6,$T$9,IF(U18=7,$T$10,$T$11)))))))</f>
        <v>0</v>
      </c>
      <c r="X20">
        <f>V20+1</f>
        <v>10</v>
      </c>
      <c r="Y20">
        <f>W20-V20</f>
        <v>-9</v>
      </c>
      <c r="Z20">
        <f ca="1">INT(RAND()*Y20+X20)</f>
        <v>1</v>
      </c>
      <c r="AA20">
        <f ca="1">IF(Z20/AA$2=INT(Z20/AA$2),1,0)</f>
        <v>0</v>
      </c>
      <c r="AB20">
        <f ca="1">IF(AA20=1,Z20/AA$2,Z20)</f>
        <v>1</v>
      </c>
      <c r="AC20" t="str">
        <f ca="1">IF(AA20=1,AA$3,"")</f>
        <v/>
      </c>
      <c r="AD20">
        <f ca="1">IF(AB20/AD$2=INT(AB20/AD$2),1,0)</f>
        <v>0</v>
      </c>
      <c r="AE20">
        <f ca="1">IF(AD20=1,AB20/AD$2,AB20)</f>
        <v>1</v>
      </c>
      <c r="AF20" t="str">
        <f ca="1">IF(AD20=1,AD$3,"")</f>
        <v/>
      </c>
      <c r="AG20">
        <f ca="1">IF(AE20/AG$2=INT(AE20/AG$2),1,0)</f>
        <v>0</v>
      </c>
      <c r="AH20">
        <f ca="1">IF(AG20=1,AE20/AG$2,AE20)</f>
        <v>1</v>
      </c>
      <c r="AI20" t="str">
        <f ca="1">IF(AG20=1,AG$3,"")</f>
        <v/>
      </c>
      <c r="AJ20">
        <f ca="1">IF(AH20/AJ$2=INT(AH20/AJ$2),1,0)</f>
        <v>0</v>
      </c>
      <c r="AK20">
        <f ca="1">IF(AJ20=1,AH20/AJ$2,AH20)</f>
        <v>1</v>
      </c>
      <c r="AL20" t="str">
        <f ca="1">IF(AJ20=1,AJ$3,"")</f>
        <v/>
      </c>
      <c r="AM20">
        <f ca="1">IF(AK20/AM$2=INT(AK20/AM$2),1,0)</f>
        <v>0</v>
      </c>
      <c r="AN20">
        <f ca="1">IF(AM20=1,AK20/AM$2,AK20)</f>
        <v>1</v>
      </c>
      <c r="AO20" t="str">
        <f ca="1">IF(AM20=1,AM$3,"")</f>
        <v/>
      </c>
      <c r="AP20">
        <f ca="1">IF(AN20/AP$2=INT(AN20/AP$2),1,0)</f>
        <v>0</v>
      </c>
      <c r="AQ20">
        <f ca="1">IF(AP20=1,AN20/AP$2,AN20)</f>
        <v>1</v>
      </c>
      <c r="AR20" t="str">
        <f ca="1">IF(AP20=1,AP$3,"")</f>
        <v/>
      </c>
      <c r="AS20">
        <f ca="1">IF(AQ20/AS$2=INT(AQ20/AS$2),1,0)</f>
        <v>0</v>
      </c>
      <c r="AT20">
        <f ca="1">IF(AS20=1,AQ20/AS$2,AQ20)</f>
        <v>1</v>
      </c>
      <c r="AU20" t="str">
        <f ca="1">IF(AS20=1,AS$3,"")</f>
        <v/>
      </c>
      <c r="AV20">
        <f ca="1">IF(AT20/AV$2=INT(AT20/AV$2),1,0)</f>
        <v>0</v>
      </c>
      <c r="AW20">
        <f ca="1">IF(AV20=1,AT20/AV$2,AT20)</f>
        <v>1</v>
      </c>
      <c r="AX20" t="str">
        <f ca="1">IF(AV20=1,AV$3,"")</f>
        <v/>
      </c>
      <c r="AY20">
        <f ca="1">IF(AW20/AY$2=INT(AW20/AY$2),1,0)</f>
        <v>0</v>
      </c>
      <c r="AZ20">
        <f ca="1">IF(AY20=1,AW20/AY$2,AW20)</f>
        <v>1</v>
      </c>
      <c r="BA20" t="str">
        <f ca="1">IF(AY20=1,AY$3,"")</f>
        <v/>
      </c>
      <c r="BB20">
        <f ca="1">IF(AZ20/BB$2=INT(AZ20/BB$2),1,0)</f>
        <v>0</v>
      </c>
      <c r="BC20">
        <f ca="1">IF(BB20=1,AZ20/BB$2,AZ20)</f>
        <v>1</v>
      </c>
      <c r="BD20" t="str">
        <f ca="1">IF(BB20=1,BB$3,"")</f>
        <v/>
      </c>
      <c r="BE20">
        <f ca="1">IF(BC20/BE$2=INT(BC20/BE$2),1,0)</f>
        <v>0</v>
      </c>
      <c r="BF20">
        <f ca="1">IF(BE20=1,BC20/BE$2,BC20)</f>
        <v>1</v>
      </c>
      <c r="BG20" t="str">
        <f ca="1">IF(BE20=1,BE$3,"")</f>
        <v/>
      </c>
      <c r="BH20">
        <f ca="1">IF(BF20/BH$2=INT(BF20/BH$2),1,0)</f>
        <v>0</v>
      </c>
      <c r="BI20">
        <f ca="1">IF(BH20=1,BF20/BH$2,BF20)</f>
        <v>1</v>
      </c>
      <c r="BJ20" t="str">
        <f ca="1">IF(BH20=1,BH$3,"")</f>
        <v/>
      </c>
      <c r="BK20">
        <f ca="1">IF(BI20/BK$2=INT(BI20/BK$2),1,0)</f>
        <v>0</v>
      </c>
      <c r="BL20">
        <f ca="1">IF(BK20=1,BI20/BK$2,BI20)</f>
        <v>1</v>
      </c>
      <c r="BM20" t="str">
        <f ca="1">IF(BK20=1,BK$3,"")</f>
        <v/>
      </c>
      <c r="BN20">
        <f ca="1">IF(BL20/BN$2=INT(BL20/BN$2),1,0)</f>
        <v>0</v>
      </c>
      <c r="BO20">
        <f ca="1">IF(BN20=1,BL20/BN$2,BL20)</f>
        <v>1</v>
      </c>
      <c r="BP20" t="str">
        <f ca="1">IF(BN20=1,BN$3,"")</f>
        <v/>
      </c>
      <c r="BQ20">
        <f ca="1">IF(BO20/BQ$2=INT(BO20/BQ$2),1,0)</f>
        <v>0</v>
      </c>
      <c r="BR20">
        <f ca="1">IF(BQ20=1,BO20/BQ$2,BO20)</f>
        <v>1</v>
      </c>
      <c r="BS20" t="str">
        <f ca="1">IF(BQ20=1,BQ$3,"")</f>
        <v/>
      </c>
      <c r="BT20">
        <f ca="1">IF(BR20/BT$2=INT(BR20/BT$2),1,0)</f>
        <v>0</v>
      </c>
      <c r="BU20">
        <f ca="1">IF(BT20=1,BR20/BT$2,BR20)</f>
        <v>1</v>
      </c>
      <c r="BV20" t="str">
        <f ca="1">IF(BT20=1,BT$3,"")</f>
        <v/>
      </c>
      <c r="BW20" t="str">
        <f ca="1">AC20&amp;AF20&amp;AI20&amp;AL20&amp;AO20&amp;AR20&amp;AU20&amp;AX20&amp;BA20&amp;BD20&amp;BG20&amp;BJ20&amp;BM20&amp;BP20&amp;BS20&amp;BV20</f>
        <v/>
      </c>
      <c r="BX20" t="str">
        <f ca="1">IF(BU20=1,"",BU20&amp;", ")</f>
        <v/>
      </c>
      <c r="BY20" s="26" t="str">
        <f ca="1">BW20&amp;BX20</f>
        <v/>
      </c>
      <c r="BZ20"/>
      <c r="CA20"/>
      <c r="CB20"/>
      <c r="CC20"/>
      <c r="CD20"/>
      <c r="CE20"/>
    </row>
    <row r="21" spans="2:83" ht="18" thickBot="1" x14ac:dyDescent="0.3">
      <c r="B21" s="82">
        <f ca="1">BZ30</f>
        <v>532</v>
      </c>
      <c r="C21" s="71"/>
      <c r="D21" s="71"/>
      <c r="E21" s="146" t="str">
        <f ca="1">CC31</f>
        <v>19, 2, 7, 2</v>
      </c>
      <c r="F21" s="71"/>
      <c r="G21" s="75">
        <f ca="1">INT(CA30*1.2)</f>
        <v>3</v>
      </c>
      <c r="J21"/>
      <c r="K21"/>
      <c r="L21"/>
      <c r="M21">
        <v>6</v>
      </c>
      <c r="N21">
        <v>3</v>
      </c>
      <c r="O21"/>
      <c r="P21" s="25">
        <f t="shared" si="0"/>
        <v>2001</v>
      </c>
      <c r="Q21" s="25">
        <v>3500</v>
      </c>
      <c r="R21" s="25">
        <v>5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</row>
    <row r="22" spans="2:83" ht="20.25" customHeight="1" x14ac:dyDescent="0.25">
      <c r="B22" s="71"/>
      <c r="C22" s="71"/>
      <c r="D22" s="71"/>
      <c r="E22" s="154"/>
      <c r="F22" s="71"/>
      <c r="G22" s="75"/>
      <c r="J22"/>
      <c r="K22"/>
      <c r="L22"/>
      <c r="M22">
        <v>7</v>
      </c>
      <c r="N22">
        <v>3</v>
      </c>
      <c r="O22"/>
      <c r="P22" s="25">
        <f t="shared" si="0"/>
        <v>3501</v>
      </c>
      <c r="Q22" s="25">
        <v>7000</v>
      </c>
      <c r="R22" s="25">
        <v>6</v>
      </c>
      <c r="S22"/>
      <c r="T22"/>
      <c r="U22">
        <f>N20</f>
        <v>3</v>
      </c>
      <c r="V22">
        <f>IF(U22=1,$O$4,IF(U22=2,$O$5,IF(U22=3,$O$6,IF(U22=4,$O$7,IF(U22=5,$O$8,IF(U22=6,$O$9,IF(U22=7,$O$10,$O$11)))))))</f>
        <v>97</v>
      </c>
      <c r="W22">
        <f>IF(U22=1,$P$4,IF(U22=2,$P$5,IF(U22=3,$P$6,IF(U22=4,$P$7,IF(U22=5,$P$8,IF(U22=6,$P$9,IF(U22=7,$P$10,$P$11)))))))</f>
        <v>5</v>
      </c>
      <c r="X22">
        <f>V22+1</f>
        <v>98</v>
      </c>
      <c r="Y22">
        <f>W22-V22</f>
        <v>-92</v>
      </c>
      <c r="Z22">
        <f ca="1">INT(RAND()*Y22+X22)</f>
        <v>62</v>
      </c>
      <c r="AA22">
        <f ca="1">IF(Z22/AA$2=INT(Z22/AA$2),1,0)</f>
        <v>0</v>
      </c>
      <c r="AB22">
        <f ca="1">IF(AA22=1,Z22/AA$2,Z22)</f>
        <v>62</v>
      </c>
      <c r="AC22" t="str">
        <f ca="1">IF(AA22=1,AA$3,"")</f>
        <v/>
      </c>
      <c r="AD22">
        <f ca="1">IF(AB22/AD$2=INT(AB22/AD$2),1,0)</f>
        <v>0</v>
      </c>
      <c r="AE22">
        <f ca="1">IF(AD22=1,AB22/AD$2,AB22)</f>
        <v>62</v>
      </c>
      <c r="AF22" t="str">
        <f ca="1">IF(AD22=1,AD$3,"")</f>
        <v/>
      </c>
      <c r="AG22">
        <f ca="1">IF(AE22/AG$2=INT(AE22/AG$2),1,0)</f>
        <v>0</v>
      </c>
      <c r="AH22">
        <f ca="1">IF(AG22=1,AE22/AG$2,AE22)</f>
        <v>62</v>
      </c>
      <c r="AI22" t="str">
        <f ca="1">IF(AG22=1,AG$3,"")</f>
        <v/>
      </c>
      <c r="AJ22">
        <f ca="1">IF(AH22/AJ$2=INT(AH22/AJ$2),1,0)</f>
        <v>1</v>
      </c>
      <c r="AK22">
        <f ca="1">IF(AJ22=1,AH22/AJ$2,AH22)</f>
        <v>31</v>
      </c>
      <c r="AL22" t="str">
        <f ca="1">IF(AJ22=1,AJ$3,"")</f>
        <v xml:space="preserve">2, </v>
      </c>
      <c r="AM22">
        <f ca="1">IF(AK22/AM$2=INT(AK22/AM$2),1,0)</f>
        <v>0</v>
      </c>
      <c r="AN22">
        <f ca="1">IF(AM22=1,AK22/AM$2,AK22)</f>
        <v>31</v>
      </c>
      <c r="AO22" t="str">
        <f ca="1">IF(AM22=1,AM$3,"")</f>
        <v/>
      </c>
      <c r="AP22">
        <f ca="1">IF(AN22/AP$2=INT(AN22/AP$2),1,0)</f>
        <v>0</v>
      </c>
      <c r="AQ22">
        <f ca="1">IF(AP22=1,AN22/AP$2,AN22)</f>
        <v>31</v>
      </c>
      <c r="AR22" t="str">
        <f ca="1">IF(AP22=1,AP$3,"")</f>
        <v/>
      </c>
      <c r="AS22">
        <f ca="1">IF(AQ22/AS$2=INT(AQ22/AS$2),1,0)</f>
        <v>0</v>
      </c>
      <c r="AT22">
        <f ca="1">IF(AS22=1,AQ22/AS$2,AQ22)</f>
        <v>31</v>
      </c>
      <c r="AU22" t="str">
        <f ca="1">IF(AS22=1,AS$3,"")</f>
        <v/>
      </c>
      <c r="AV22">
        <f ca="1">IF(AT22/AV$2=INT(AT22/AV$2),1,0)</f>
        <v>0</v>
      </c>
      <c r="AW22">
        <f ca="1">IF(AV22=1,AT22/AV$2,AT22)</f>
        <v>31</v>
      </c>
      <c r="AX22" t="str">
        <f ca="1">IF(AV22=1,AV$3,"")</f>
        <v/>
      </c>
      <c r="AY22">
        <f ca="1">IF(AW22/AY$2=INT(AW22/AY$2),1,0)</f>
        <v>0</v>
      </c>
      <c r="AZ22">
        <f ca="1">IF(AY22=1,AW22/AY$2,AW22)</f>
        <v>31</v>
      </c>
      <c r="BA22" t="str">
        <f ca="1">IF(AY22=1,AY$3,"")</f>
        <v/>
      </c>
      <c r="BB22">
        <f ca="1">IF(AZ22/BB$2=INT(AZ22/BB$2),1,0)</f>
        <v>0</v>
      </c>
      <c r="BC22">
        <f ca="1">IF(BB22=1,AZ22/BB$2,AZ22)</f>
        <v>31</v>
      </c>
      <c r="BD22" t="str">
        <f ca="1">IF(BB22=1,BB$3,"")</f>
        <v/>
      </c>
      <c r="BE22">
        <f ca="1">IF(BC22/BE$2=INT(BC22/BE$2),1,0)</f>
        <v>0</v>
      </c>
      <c r="BF22">
        <f ca="1">IF(BE22=1,BC22/BE$2,BC22)</f>
        <v>31</v>
      </c>
      <c r="BG22" t="str">
        <f ca="1">IF(BE22=1,BE$3,"")</f>
        <v/>
      </c>
      <c r="BH22">
        <f ca="1">IF(BF22/BH$2=INT(BF22/BH$2),1,0)</f>
        <v>0</v>
      </c>
      <c r="BI22">
        <f ca="1">IF(BH22=1,BF22/BH$2,BF22)</f>
        <v>31</v>
      </c>
      <c r="BJ22" t="str">
        <f ca="1">IF(BH22=1,BH$3,"")</f>
        <v/>
      </c>
      <c r="BK22">
        <f ca="1">IF(BI22/BK$2=INT(BI22/BK$2),1,0)</f>
        <v>0</v>
      </c>
      <c r="BL22">
        <f ca="1">IF(BK22=1,BI22/BK$2,BI22)</f>
        <v>31</v>
      </c>
      <c r="BM22" t="str">
        <f ca="1">IF(BK22=1,BK$3,"")</f>
        <v/>
      </c>
      <c r="BN22">
        <f ca="1">IF(BL22/BN$2=INT(BL22/BN$2),1,0)</f>
        <v>0</v>
      </c>
      <c r="BO22">
        <f ca="1">IF(BN22=1,BL22/BN$2,BL22)</f>
        <v>31</v>
      </c>
      <c r="BP22" t="str">
        <f ca="1">IF(BN22=1,BN$3,"")</f>
        <v/>
      </c>
      <c r="BQ22">
        <f ca="1">IF(BO22/BQ$2=INT(BO22/BQ$2),1,0)</f>
        <v>0</v>
      </c>
      <c r="BR22">
        <f ca="1">IF(BQ22=1,BO22/BQ$2,BO22)</f>
        <v>31</v>
      </c>
      <c r="BS22" t="str">
        <f ca="1">IF(BQ22=1,BQ$3,"")</f>
        <v/>
      </c>
      <c r="BT22">
        <f ca="1">IF(BR22/BT$2=INT(BR22/BT$2),1,0)</f>
        <v>0</v>
      </c>
      <c r="BU22">
        <f ca="1">IF(BT22=1,BR22/BT$2,BR22)</f>
        <v>31</v>
      </c>
      <c r="BV22" t="str">
        <f ca="1">IF(BT22=1,BT$3,"")</f>
        <v/>
      </c>
      <c r="BW22" t="str">
        <f ca="1">AC22&amp;AF22&amp;AI22&amp;AL22&amp;AO22&amp;AR22&amp;AU22&amp;AX22&amp;BA22&amp;BD22&amp;BG22&amp;BJ22&amp;BM22&amp;BP22&amp;BS22&amp;BV22</f>
        <v xml:space="preserve">2, </v>
      </c>
      <c r="BX22" t="str">
        <f ca="1">IF(BU22=1,"",BU22&amp;", ")</f>
        <v xml:space="preserve">31, </v>
      </c>
      <c r="BY22" s="26" t="str">
        <f ca="1">BW22&amp;BX22</f>
        <v xml:space="preserve">2, 31, </v>
      </c>
      <c r="BZ22" s="27">
        <f ca="1">Z22*Z23*Z24</f>
        <v>620</v>
      </c>
      <c r="CA22">
        <f ca="1">IF(BZ22&lt;$Q$16,$R$16,IF(BZ22&lt;$Q$17,$R$17,IF(BZ22&lt;$Q$18,$R$18,IF(BZ22&lt;$Q$19,$R$19,IF(BZ22&lt;$Q$20,$R$20,IF(BZ22&lt;$Q$21,$R$21,IF(BZ22&lt;$Q$22,$R$22,IF(BZ22&lt;$Q$23,$R$23,IF(BZ22&lt;$Q$24,$R$24,IF(BZ22&lt;$Q$25,$R$25,IF(BZ22&lt;$Q$26,$R$26,$R$27)))))))))))</f>
        <v>3</v>
      </c>
      <c r="CB22"/>
      <c r="CC22"/>
      <c r="CD22"/>
      <c r="CE22"/>
    </row>
    <row r="23" spans="2:83" ht="18" thickBot="1" x14ac:dyDescent="0.3">
      <c r="B23" s="82">
        <f ca="1">BZ34</f>
        <v>456</v>
      </c>
      <c r="C23" s="71"/>
      <c r="D23" s="71"/>
      <c r="E23" s="146" t="str">
        <f ca="1">CC35</f>
        <v>19, 2, 2, 2, 3</v>
      </c>
      <c r="F23" s="71"/>
      <c r="G23" s="75">
        <f ca="1">INT(CA34*1.2)</f>
        <v>3</v>
      </c>
      <c r="J23"/>
      <c r="K23"/>
      <c r="L23"/>
      <c r="M23">
        <v>8</v>
      </c>
      <c r="N23">
        <v>4</v>
      </c>
      <c r="O23"/>
      <c r="P23" s="25">
        <f t="shared" si="0"/>
        <v>7001</v>
      </c>
      <c r="Q23" s="25">
        <v>10000</v>
      </c>
      <c r="R23" s="25">
        <v>6</v>
      </c>
      <c r="S23"/>
      <c r="T23"/>
      <c r="U23"/>
      <c r="V23">
        <f>IF(U22=1,$Q$4,IF(U22=2,$Q$5,IF(U22=3,$Q$6,IF(U22=4,$Q$7,IF(U22=5,$Q$8,IF(U22=6,$Q$9,IF(U22=7,$Q$10,$Q$11)))))))</f>
        <v>16</v>
      </c>
      <c r="W23">
        <f>IF(U22=1,$R$4,IF(U22=2,$R$5,IF(U22=3,$R$6,IF(U22=4,$R$7,IF(U22=5,$R$8,IF(U22=6,$R$9,IF(U22=7,$R$10,$R$11)))))))</f>
        <v>2</v>
      </c>
      <c r="X23">
        <f>V23+1</f>
        <v>17</v>
      </c>
      <c r="Y23">
        <f>W23-V23</f>
        <v>-14</v>
      </c>
      <c r="Z23">
        <f ca="1">INT(RAND()*Y23+X23)</f>
        <v>5</v>
      </c>
      <c r="AA23">
        <f ca="1">IF(Z23/AA$2=INT(Z23/AA$2),1,0)</f>
        <v>0</v>
      </c>
      <c r="AB23">
        <f ca="1">IF(AA23=1,Z23/AA$2,Z23)</f>
        <v>5</v>
      </c>
      <c r="AC23" t="str">
        <f ca="1">IF(AA23=1,AA$3,"")</f>
        <v/>
      </c>
      <c r="AD23">
        <f ca="1">IF(AB23/AD$2=INT(AB23/AD$2),1,0)</f>
        <v>0</v>
      </c>
      <c r="AE23">
        <f ca="1">IF(AD23=1,AB23/AD$2,AB23)</f>
        <v>5</v>
      </c>
      <c r="AF23" t="str">
        <f ca="1">IF(AD23=1,AD$3,"")</f>
        <v/>
      </c>
      <c r="AG23">
        <f ca="1">IF(AE23/AG$2=INT(AE23/AG$2),1,0)</f>
        <v>0</v>
      </c>
      <c r="AH23">
        <f ca="1">IF(AG23=1,AE23/AG$2,AE23)</f>
        <v>5</v>
      </c>
      <c r="AI23" t="str">
        <f ca="1">IF(AG23=1,AG$3,"")</f>
        <v/>
      </c>
      <c r="AJ23">
        <f ca="1">IF(AH23/AJ$2=INT(AH23/AJ$2),1,0)</f>
        <v>0</v>
      </c>
      <c r="AK23">
        <f ca="1">IF(AJ23=1,AH23/AJ$2,AH23)</f>
        <v>5</v>
      </c>
      <c r="AL23" t="str">
        <f ca="1">IF(AJ23=1,AJ$3,"")</f>
        <v/>
      </c>
      <c r="AM23">
        <f ca="1">IF(AK23/AM$2=INT(AK23/AM$2),1,0)</f>
        <v>0</v>
      </c>
      <c r="AN23">
        <f ca="1">IF(AM23=1,AK23/AM$2,AK23)</f>
        <v>5</v>
      </c>
      <c r="AO23" t="str">
        <f ca="1">IF(AM23=1,AM$3,"")</f>
        <v/>
      </c>
      <c r="AP23">
        <f ca="1">IF(AN23/AP$2=INT(AN23/AP$2),1,0)</f>
        <v>0</v>
      </c>
      <c r="AQ23">
        <f ca="1">IF(AP23=1,AN23/AP$2,AN23)</f>
        <v>5</v>
      </c>
      <c r="AR23" t="str">
        <f ca="1">IF(AP23=1,AP$3,"")</f>
        <v/>
      </c>
      <c r="AS23">
        <f ca="1">IF(AQ23/AS$2=INT(AQ23/AS$2),1,0)</f>
        <v>0</v>
      </c>
      <c r="AT23">
        <f ca="1">IF(AS23=1,AQ23/AS$2,AQ23)</f>
        <v>5</v>
      </c>
      <c r="AU23" t="str">
        <f ca="1">IF(AS23=1,AS$3,"")</f>
        <v/>
      </c>
      <c r="AV23">
        <f ca="1">IF(AT23/AV$2=INT(AT23/AV$2),1,0)</f>
        <v>0</v>
      </c>
      <c r="AW23">
        <f ca="1">IF(AV23=1,AT23/AV$2,AT23)</f>
        <v>5</v>
      </c>
      <c r="AX23" t="str">
        <f ca="1">IF(AV23=1,AV$3,"")</f>
        <v/>
      </c>
      <c r="AY23">
        <f ca="1">IF(AW23/AY$2=INT(AW23/AY$2),1,0)</f>
        <v>0</v>
      </c>
      <c r="AZ23">
        <f ca="1">IF(AY23=1,AW23/AY$2,AW23)</f>
        <v>5</v>
      </c>
      <c r="BA23" t="str">
        <f ca="1">IF(AY23=1,AY$3,"")</f>
        <v/>
      </c>
      <c r="BB23">
        <f ca="1">IF(AZ23/BB$2=INT(AZ23/BB$2),1,0)</f>
        <v>1</v>
      </c>
      <c r="BC23">
        <f ca="1">IF(BB23=1,AZ23/BB$2,AZ23)</f>
        <v>1</v>
      </c>
      <c r="BD23" t="str">
        <f ca="1">IF(BB23=1,BB$3,"")</f>
        <v xml:space="preserve">5, </v>
      </c>
      <c r="BE23">
        <f ca="1">IF(BC23/BE$2=INT(BC23/BE$2),1,0)</f>
        <v>0</v>
      </c>
      <c r="BF23">
        <f ca="1">IF(BE23=1,BC23/BE$2,BC23)</f>
        <v>1</v>
      </c>
      <c r="BG23" t="str">
        <f ca="1">IF(BE23=1,BE$3,"")</f>
        <v/>
      </c>
      <c r="BH23">
        <f ca="1">IF(BF23/BH$2=INT(BF23/BH$2),1,0)</f>
        <v>0</v>
      </c>
      <c r="BI23">
        <f ca="1">IF(BH23=1,BF23/BH$2,BF23)</f>
        <v>1</v>
      </c>
      <c r="BJ23" t="str">
        <f ca="1">IF(BH23=1,BH$3,"")</f>
        <v/>
      </c>
      <c r="BK23">
        <f ca="1">IF(BI23/BK$2=INT(BI23/BK$2),1,0)</f>
        <v>0</v>
      </c>
      <c r="BL23">
        <f ca="1">IF(BK23=1,BI23/BK$2,BI23)</f>
        <v>1</v>
      </c>
      <c r="BM23" t="str">
        <f ca="1">IF(BK23=1,BK$3,"")</f>
        <v/>
      </c>
      <c r="BN23">
        <f ca="1">IF(BL23/BN$2=INT(BL23/BN$2),1,0)</f>
        <v>0</v>
      </c>
      <c r="BO23">
        <f ca="1">IF(BN23=1,BL23/BN$2,BL23)</f>
        <v>1</v>
      </c>
      <c r="BP23" t="str">
        <f ca="1">IF(BN23=1,BN$3,"")</f>
        <v/>
      </c>
      <c r="BQ23">
        <f ca="1">IF(BO23/BQ$2=INT(BO23/BQ$2),1,0)</f>
        <v>0</v>
      </c>
      <c r="BR23">
        <f ca="1">IF(BQ23=1,BO23/BQ$2,BO23)</f>
        <v>1</v>
      </c>
      <c r="BS23" t="str">
        <f ca="1">IF(BQ23=1,BQ$3,"")</f>
        <v/>
      </c>
      <c r="BT23">
        <f ca="1">IF(BR23/BT$2=INT(BR23/BT$2),1,0)</f>
        <v>0</v>
      </c>
      <c r="BU23">
        <f ca="1">IF(BT23=1,BR23/BT$2,BR23)</f>
        <v>1</v>
      </c>
      <c r="BV23" t="str">
        <f ca="1">IF(BT23=1,BT$3,"")</f>
        <v/>
      </c>
      <c r="BW23" t="str">
        <f ca="1">AC23&amp;AF23&amp;AI23&amp;AL23&amp;AO23&amp;AR23&amp;AU23&amp;AX23&amp;BA23&amp;BD23&amp;BG23&amp;BJ23&amp;BM23&amp;BP23&amp;BS23&amp;BV23</f>
        <v xml:space="preserve">5, </v>
      </c>
      <c r="BX23" t="str">
        <f ca="1">IF(BU23=1,"",BU23&amp;", ")</f>
        <v/>
      </c>
      <c r="BY23" s="26" t="str">
        <f ca="1">BW23&amp;BX23</f>
        <v xml:space="preserve">5, </v>
      </c>
      <c r="BZ23" t="str">
        <f ca="1">BY22&amp;BY23&amp;BY24</f>
        <v xml:space="preserve">2, 31, 5, 2, </v>
      </c>
      <c r="CA23"/>
      <c r="CB23">
        <f ca="1">LEN(BZ23)</f>
        <v>13</v>
      </c>
      <c r="CC23" s="27" t="str">
        <f ca="1">LEFT(BZ23,CB23-2)</f>
        <v>2, 31, 5, 2</v>
      </c>
      <c r="CD23"/>
      <c r="CE23"/>
    </row>
    <row r="24" spans="2:83" ht="20.25" customHeight="1" x14ac:dyDescent="0.25">
      <c r="B24" s="71"/>
      <c r="C24" s="71"/>
      <c r="D24" s="71"/>
      <c r="E24" s="154"/>
      <c r="F24" s="71"/>
      <c r="G24" s="75"/>
      <c r="J24"/>
      <c r="K24"/>
      <c r="L24"/>
      <c r="M24">
        <v>9</v>
      </c>
      <c r="N24">
        <v>4</v>
      </c>
      <c r="O24"/>
      <c r="P24" s="25">
        <f t="shared" si="0"/>
        <v>10001</v>
      </c>
      <c r="Q24" s="25">
        <v>15000</v>
      </c>
      <c r="R24" s="25">
        <v>7</v>
      </c>
      <c r="S24"/>
      <c r="T24"/>
      <c r="U24"/>
      <c r="V24">
        <f>IF(U22=1,$S$4,IF(U22=2,$S$5,IF(U22=3,$S$6,IF(U22=4,$S$7,IF(U22=5,$S$8,IF(U22=6,$S$9,IF(U22=7,$S$10,$S$11)))))))</f>
        <v>9</v>
      </c>
      <c r="W24">
        <f>IF(U22=1,$T$4,IF(U22=2,$T$5,IF(U22=3,$T$6,IF(U22=4,$T$7,IF(U22=5,$T$8,IF(U22=6,$T$9,IF(U22=7,$T$10,$T$11)))))))</f>
        <v>0</v>
      </c>
      <c r="X24">
        <f>V24+1</f>
        <v>10</v>
      </c>
      <c r="Y24">
        <f>W24-V24</f>
        <v>-9</v>
      </c>
      <c r="Z24">
        <f ca="1">INT(RAND()*Y24+X24)</f>
        <v>2</v>
      </c>
      <c r="AA24">
        <f ca="1">IF(Z24/AA$2=INT(Z24/AA$2),1,0)</f>
        <v>0</v>
      </c>
      <c r="AB24">
        <f ca="1">IF(AA24=1,Z24/AA$2,Z24)</f>
        <v>2</v>
      </c>
      <c r="AC24" t="str">
        <f ca="1">IF(AA24=1,AA$3,"")</f>
        <v/>
      </c>
      <c r="AD24">
        <f ca="1">IF(AB24/AD$2=INT(AB24/AD$2),1,0)</f>
        <v>0</v>
      </c>
      <c r="AE24">
        <f ca="1">IF(AD24=1,AB24/AD$2,AB24)</f>
        <v>2</v>
      </c>
      <c r="AF24" t="str">
        <f ca="1">IF(AD24=1,AD$3,"")</f>
        <v/>
      </c>
      <c r="AG24">
        <f ca="1">IF(AE24/AG$2=INT(AE24/AG$2),1,0)</f>
        <v>0</v>
      </c>
      <c r="AH24">
        <f ca="1">IF(AG24=1,AE24/AG$2,AE24)</f>
        <v>2</v>
      </c>
      <c r="AI24" t="str">
        <f ca="1">IF(AG24=1,AG$3,"")</f>
        <v/>
      </c>
      <c r="AJ24">
        <f ca="1">IF(AH24/AJ$2=INT(AH24/AJ$2),1,0)</f>
        <v>1</v>
      </c>
      <c r="AK24">
        <f ca="1">IF(AJ24=1,AH24/AJ$2,AH24)</f>
        <v>1</v>
      </c>
      <c r="AL24" t="str">
        <f ca="1">IF(AJ24=1,AJ$3,"")</f>
        <v xml:space="preserve">2, </v>
      </c>
      <c r="AM24">
        <f ca="1">IF(AK24/AM$2=INT(AK24/AM$2),1,0)</f>
        <v>0</v>
      </c>
      <c r="AN24">
        <f ca="1">IF(AM24=1,AK24/AM$2,AK24)</f>
        <v>1</v>
      </c>
      <c r="AO24" t="str">
        <f ca="1">IF(AM24=1,AM$3,"")</f>
        <v/>
      </c>
      <c r="AP24">
        <f ca="1">IF(AN24/AP$2=INT(AN24/AP$2),1,0)</f>
        <v>0</v>
      </c>
      <c r="AQ24">
        <f ca="1">IF(AP24=1,AN24/AP$2,AN24)</f>
        <v>1</v>
      </c>
      <c r="AR24" t="str">
        <f ca="1">IF(AP24=1,AP$3,"")</f>
        <v/>
      </c>
      <c r="AS24">
        <f ca="1">IF(AQ24/AS$2=INT(AQ24/AS$2),1,0)</f>
        <v>0</v>
      </c>
      <c r="AT24">
        <f ca="1">IF(AS24=1,AQ24/AS$2,AQ24)</f>
        <v>1</v>
      </c>
      <c r="AU24" t="str">
        <f ca="1">IF(AS24=1,AS$3,"")</f>
        <v/>
      </c>
      <c r="AV24">
        <f ca="1">IF(AT24/AV$2=INT(AT24/AV$2),1,0)</f>
        <v>0</v>
      </c>
      <c r="AW24">
        <f ca="1">IF(AV24=1,AT24/AV$2,AT24)</f>
        <v>1</v>
      </c>
      <c r="AX24" t="str">
        <f ca="1">IF(AV24=1,AV$3,"")</f>
        <v/>
      </c>
      <c r="AY24">
        <f ca="1">IF(AW24/AY$2=INT(AW24/AY$2),1,0)</f>
        <v>0</v>
      </c>
      <c r="AZ24">
        <f ca="1">IF(AY24=1,AW24/AY$2,AW24)</f>
        <v>1</v>
      </c>
      <c r="BA24" t="str">
        <f ca="1">IF(AY24=1,AY$3,"")</f>
        <v/>
      </c>
      <c r="BB24">
        <f ca="1">IF(AZ24/BB$2=INT(AZ24/BB$2),1,0)</f>
        <v>0</v>
      </c>
      <c r="BC24">
        <f ca="1">IF(BB24=1,AZ24/BB$2,AZ24)</f>
        <v>1</v>
      </c>
      <c r="BD24" t="str">
        <f ca="1">IF(BB24=1,BB$3,"")</f>
        <v/>
      </c>
      <c r="BE24">
        <f ca="1">IF(BC24/BE$2=INT(BC24/BE$2),1,0)</f>
        <v>0</v>
      </c>
      <c r="BF24">
        <f ca="1">IF(BE24=1,BC24/BE$2,BC24)</f>
        <v>1</v>
      </c>
      <c r="BG24" t="str">
        <f ca="1">IF(BE24=1,BE$3,"")</f>
        <v/>
      </c>
      <c r="BH24">
        <f ca="1">IF(BF24/BH$2=INT(BF24/BH$2),1,0)</f>
        <v>0</v>
      </c>
      <c r="BI24">
        <f ca="1">IF(BH24=1,BF24/BH$2,BF24)</f>
        <v>1</v>
      </c>
      <c r="BJ24" t="str">
        <f ca="1">IF(BH24=1,BH$3,"")</f>
        <v/>
      </c>
      <c r="BK24">
        <f ca="1">IF(BI24/BK$2=INT(BI24/BK$2),1,0)</f>
        <v>0</v>
      </c>
      <c r="BL24">
        <f ca="1">IF(BK24=1,BI24/BK$2,BI24)</f>
        <v>1</v>
      </c>
      <c r="BM24" t="str">
        <f ca="1">IF(BK24=1,BK$3,"")</f>
        <v/>
      </c>
      <c r="BN24">
        <f ca="1">IF(BL24/BN$2=INT(BL24/BN$2),1,0)</f>
        <v>0</v>
      </c>
      <c r="BO24">
        <f ca="1">IF(BN24=1,BL24/BN$2,BL24)</f>
        <v>1</v>
      </c>
      <c r="BP24" t="str">
        <f ca="1">IF(BN24=1,BN$3,"")</f>
        <v/>
      </c>
      <c r="BQ24">
        <f ca="1">IF(BO24/BQ$2=INT(BO24/BQ$2),1,0)</f>
        <v>0</v>
      </c>
      <c r="BR24">
        <f ca="1">IF(BQ24=1,BO24/BQ$2,BO24)</f>
        <v>1</v>
      </c>
      <c r="BS24" t="str">
        <f ca="1">IF(BQ24=1,BQ$3,"")</f>
        <v/>
      </c>
      <c r="BT24">
        <f ca="1">IF(BR24/BT$2=INT(BR24/BT$2),1,0)</f>
        <v>0</v>
      </c>
      <c r="BU24">
        <f ca="1">IF(BT24=1,BR24/BT$2,BR24)</f>
        <v>1</v>
      </c>
      <c r="BV24" t="str">
        <f ca="1">IF(BT24=1,BT$3,"")</f>
        <v/>
      </c>
      <c r="BW24" t="str">
        <f ca="1">AC24&amp;AF24&amp;AI24&amp;AL24&amp;AO24&amp;AR24&amp;AU24&amp;AX24&amp;BA24&amp;BD24&amp;BG24&amp;BJ24&amp;BM24&amp;BP24&amp;BS24&amp;BV24</f>
        <v xml:space="preserve">2, </v>
      </c>
      <c r="BX24" t="str">
        <f ca="1">IF(BU24=1,"",BU24&amp;", ")</f>
        <v/>
      </c>
      <c r="BY24" s="26" t="str">
        <f ca="1">BW24&amp;BX24</f>
        <v xml:space="preserve">2, </v>
      </c>
      <c r="BZ24"/>
      <c r="CA24"/>
      <c r="CB24"/>
      <c r="CC24"/>
      <c r="CD24"/>
      <c r="CE24"/>
    </row>
    <row r="25" spans="2:83" ht="18" thickBot="1" x14ac:dyDescent="0.3">
      <c r="B25" s="82">
        <f ca="1">BZ38</f>
        <v>416</v>
      </c>
      <c r="C25" s="71"/>
      <c r="D25" s="71"/>
      <c r="E25" s="146" t="str">
        <f ca="1">CC39</f>
        <v>2, 2, 13, 2, 2, 2</v>
      </c>
      <c r="F25" s="71"/>
      <c r="G25" s="75">
        <f ca="1">INT(CA38*1.2)</f>
        <v>3</v>
      </c>
      <c r="J25"/>
      <c r="K25"/>
      <c r="L25"/>
      <c r="M25">
        <v>10</v>
      </c>
      <c r="N25">
        <v>4</v>
      </c>
      <c r="O25"/>
      <c r="P25" s="25">
        <f t="shared" si="0"/>
        <v>15001</v>
      </c>
      <c r="Q25" s="25">
        <v>25000</v>
      </c>
      <c r="R25" s="25">
        <v>7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</row>
    <row r="26" spans="2:83" ht="20.25" customHeight="1" x14ac:dyDescent="0.25">
      <c r="B26" s="71"/>
      <c r="C26" s="71"/>
      <c r="D26" s="71"/>
      <c r="E26" s="154"/>
      <c r="F26" s="71"/>
      <c r="G26" s="75"/>
      <c r="J26"/>
      <c r="K26"/>
      <c r="L26"/>
      <c r="M26">
        <v>11</v>
      </c>
      <c r="N26">
        <v>5</v>
      </c>
      <c r="O26"/>
      <c r="P26" s="25">
        <f t="shared" si="0"/>
        <v>25001</v>
      </c>
      <c r="Q26" s="25">
        <v>40000</v>
      </c>
      <c r="R26" s="25">
        <v>8</v>
      </c>
      <c r="S26"/>
      <c r="T26"/>
      <c r="U26">
        <f>N21</f>
        <v>3</v>
      </c>
      <c r="V26">
        <f>IF(U26=1,$O$4,IF(U26=2,$O$5,IF(U26=3,$O$6,IF(U26=4,$O$7,IF(U26=5,$O$8,IF(U26=6,$O$9,IF(U26=7,$O$10,$O$11)))))))</f>
        <v>97</v>
      </c>
      <c r="W26">
        <f>IF(U26=1,$P$4,IF(U26=2,$P$5,IF(U26=3,$P$6,IF(U26=4,$P$7,IF(U26=5,$P$8,IF(U26=6,$P$9,IF(U26=7,$P$10,$P$11)))))))</f>
        <v>5</v>
      </c>
      <c r="X26">
        <f>V26+1</f>
        <v>98</v>
      </c>
      <c r="Y26">
        <f>W26-V26</f>
        <v>-92</v>
      </c>
      <c r="Z26">
        <f ca="1">INT(RAND()*Y26+X26)</f>
        <v>86</v>
      </c>
      <c r="AA26">
        <f ca="1">IF(Z26/AA$2=INT(Z26/AA$2),1,0)</f>
        <v>0</v>
      </c>
      <c r="AB26">
        <f ca="1">IF(AA26=1,Z26/AA$2,Z26)</f>
        <v>86</v>
      </c>
      <c r="AC26" t="str">
        <f ca="1">IF(AA26=1,AA$3,"")</f>
        <v/>
      </c>
      <c r="AD26">
        <f ca="1">IF(AB26/AD$2=INT(AB26/AD$2),1,0)</f>
        <v>0</v>
      </c>
      <c r="AE26">
        <f ca="1">IF(AD26=1,AB26/AD$2,AB26)</f>
        <v>86</v>
      </c>
      <c r="AF26" t="str">
        <f ca="1">IF(AD26=1,AD$3,"")</f>
        <v/>
      </c>
      <c r="AG26">
        <f ca="1">IF(AE26/AG$2=INT(AE26/AG$2),1,0)</f>
        <v>0</v>
      </c>
      <c r="AH26">
        <f ca="1">IF(AG26=1,AE26/AG$2,AE26)</f>
        <v>86</v>
      </c>
      <c r="AI26" t="str">
        <f ca="1">IF(AG26=1,AG$3,"")</f>
        <v/>
      </c>
      <c r="AJ26">
        <f ca="1">IF(AH26/AJ$2=INT(AH26/AJ$2),1,0)</f>
        <v>1</v>
      </c>
      <c r="AK26">
        <f ca="1">IF(AJ26=1,AH26/AJ$2,AH26)</f>
        <v>43</v>
      </c>
      <c r="AL26" t="str">
        <f ca="1">IF(AJ26=1,AJ$3,"")</f>
        <v xml:space="preserve">2, </v>
      </c>
      <c r="AM26">
        <f ca="1">IF(AK26/AM$2=INT(AK26/AM$2),1,0)</f>
        <v>0</v>
      </c>
      <c r="AN26">
        <f ca="1">IF(AM26=1,AK26/AM$2,AK26)</f>
        <v>43</v>
      </c>
      <c r="AO26" t="str">
        <f ca="1">IF(AM26=1,AM$3,"")</f>
        <v/>
      </c>
      <c r="AP26">
        <f ca="1">IF(AN26/AP$2=INT(AN26/AP$2),1,0)</f>
        <v>0</v>
      </c>
      <c r="AQ26">
        <f ca="1">IF(AP26=1,AN26/AP$2,AN26)</f>
        <v>43</v>
      </c>
      <c r="AR26" t="str">
        <f ca="1">IF(AP26=1,AP$3,"")</f>
        <v/>
      </c>
      <c r="AS26">
        <f ca="1">IF(AQ26/AS$2=INT(AQ26/AS$2),1,0)</f>
        <v>0</v>
      </c>
      <c r="AT26">
        <f ca="1">IF(AS26=1,AQ26/AS$2,AQ26)</f>
        <v>43</v>
      </c>
      <c r="AU26" t="str">
        <f ca="1">IF(AS26=1,AS$3,"")</f>
        <v/>
      </c>
      <c r="AV26">
        <f ca="1">IF(AT26/AV$2=INT(AT26/AV$2),1,0)</f>
        <v>0</v>
      </c>
      <c r="AW26">
        <f ca="1">IF(AV26=1,AT26/AV$2,AT26)</f>
        <v>43</v>
      </c>
      <c r="AX26" t="str">
        <f ca="1">IF(AV26=1,AV$3,"")</f>
        <v/>
      </c>
      <c r="AY26">
        <f ca="1">IF(AW26/AY$2=INT(AW26/AY$2),1,0)</f>
        <v>0</v>
      </c>
      <c r="AZ26">
        <f ca="1">IF(AY26=1,AW26/AY$2,AW26)</f>
        <v>43</v>
      </c>
      <c r="BA26" t="str">
        <f ca="1">IF(AY26=1,AY$3,"")</f>
        <v/>
      </c>
      <c r="BB26">
        <f ca="1">IF(AZ26/BB$2=INT(AZ26/BB$2),1,0)</f>
        <v>0</v>
      </c>
      <c r="BC26">
        <f ca="1">IF(BB26=1,AZ26/BB$2,AZ26)</f>
        <v>43</v>
      </c>
      <c r="BD26" t="str">
        <f ca="1">IF(BB26=1,BB$3,"")</f>
        <v/>
      </c>
      <c r="BE26">
        <f ca="1">IF(BC26/BE$2=INT(BC26/BE$2),1,0)</f>
        <v>0</v>
      </c>
      <c r="BF26">
        <f ca="1">IF(BE26=1,BC26/BE$2,BC26)</f>
        <v>43</v>
      </c>
      <c r="BG26" t="str">
        <f ca="1">IF(BE26=1,BE$3,"")</f>
        <v/>
      </c>
      <c r="BH26">
        <f ca="1">IF(BF26/BH$2=INT(BF26/BH$2),1,0)</f>
        <v>0</v>
      </c>
      <c r="BI26">
        <f ca="1">IF(BH26=1,BF26/BH$2,BF26)</f>
        <v>43</v>
      </c>
      <c r="BJ26" t="str">
        <f ca="1">IF(BH26=1,BH$3,"")</f>
        <v/>
      </c>
      <c r="BK26">
        <f ca="1">IF(BI26/BK$2=INT(BI26/BK$2),1,0)</f>
        <v>0</v>
      </c>
      <c r="BL26">
        <f ca="1">IF(BK26=1,BI26/BK$2,BI26)</f>
        <v>43</v>
      </c>
      <c r="BM26" t="str">
        <f ca="1">IF(BK26=1,BK$3,"")</f>
        <v/>
      </c>
      <c r="BN26">
        <f ca="1">IF(BL26/BN$2=INT(BL26/BN$2),1,0)</f>
        <v>0</v>
      </c>
      <c r="BO26">
        <f ca="1">IF(BN26=1,BL26/BN$2,BL26)</f>
        <v>43</v>
      </c>
      <c r="BP26" t="str">
        <f ca="1">IF(BN26=1,BN$3,"")</f>
        <v/>
      </c>
      <c r="BQ26">
        <f ca="1">IF(BO26/BQ$2=INT(BO26/BQ$2),1,0)</f>
        <v>0</v>
      </c>
      <c r="BR26">
        <f ca="1">IF(BQ26=1,BO26/BQ$2,BO26)</f>
        <v>43</v>
      </c>
      <c r="BS26" t="str">
        <f ca="1">IF(BQ26=1,BQ$3,"")</f>
        <v/>
      </c>
      <c r="BT26">
        <f ca="1">IF(BR26/BT$2=INT(BR26/BT$2),1,0)</f>
        <v>0</v>
      </c>
      <c r="BU26">
        <f ca="1">IF(BT26=1,BR26/BT$2,BR26)</f>
        <v>43</v>
      </c>
      <c r="BV26" t="str">
        <f ca="1">IF(BT26=1,BT$3,"")</f>
        <v/>
      </c>
      <c r="BW26" t="str">
        <f ca="1">AC26&amp;AF26&amp;AI26&amp;AL26&amp;AO26&amp;AR26&amp;AU26&amp;AX26&amp;BA26&amp;BD26&amp;BG26&amp;BJ26&amp;BM26&amp;BP26&amp;BS26&amp;BV26</f>
        <v xml:space="preserve">2, </v>
      </c>
      <c r="BX26" t="str">
        <f ca="1">IF(BU26=1,"",BU26&amp;", ")</f>
        <v xml:space="preserve">43, </v>
      </c>
      <c r="BY26" s="26" t="str">
        <f ca="1">BW26&amp;BX26</f>
        <v xml:space="preserve">2, 43, </v>
      </c>
      <c r="BZ26" s="27">
        <f ca="1">Z26*Z27*Z28</f>
        <v>6450</v>
      </c>
      <c r="CA26">
        <f ca="1">IF(BZ26&lt;$Q$16,$R$16,IF(BZ26&lt;$Q$17,$R$17,IF(BZ26&lt;$Q$18,$R$18,IF(BZ26&lt;$Q$19,$R$19,IF(BZ26&lt;$Q$20,$R$20,IF(BZ26&lt;$Q$21,$R$21,IF(BZ26&lt;$Q$22,$R$22,IF(BZ26&lt;$Q$23,$R$23,IF(BZ26&lt;$Q$24,$R$24,IF(BZ26&lt;$Q$25,$R$25,IF(BZ26&lt;$Q$26,$R$26,$R$27)))))))))))</f>
        <v>6</v>
      </c>
      <c r="CB26"/>
      <c r="CC26"/>
      <c r="CD26"/>
      <c r="CE26"/>
    </row>
    <row r="27" spans="2:83" ht="18" thickBot="1" x14ac:dyDescent="0.3">
      <c r="B27" s="82">
        <f ca="1">BZ42</f>
        <v>244</v>
      </c>
      <c r="C27" s="71"/>
      <c r="D27" s="71"/>
      <c r="E27" s="146" t="str">
        <f ca="1">CC43</f>
        <v>61, 2, 2</v>
      </c>
      <c r="F27" s="71"/>
      <c r="G27" s="75">
        <f ca="1">INT(CA42*1.2)</f>
        <v>3</v>
      </c>
      <c r="J27"/>
      <c r="K27"/>
      <c r="L27"/>
      <c r="M27">
        <v>12</v>
      </c>
      <c r="N27">
        <v>5</v>
      </c>
      <c r="O27"/>
      <c r="P27" s="25">
        <f t="shared" si="0"/>
        <v>40001</v>
      </c>
      <c r="Q27" s="25">
        <v>99999999</v>
      </c>
      <c r="R27" s="25">
        <v>9</v>
      </c>
      <c r="S27"/>
      <c r="T27"/>
      <c r="U27"/>
      <c r="V27">
        <f>IF(U26=1,$Q$4,IF(U26=2,$Q$5,IF(U26=3,$Q$6,IF(U26=4,$Q$7,IF(U26=5,$Q$8,IF(U26=6,$Q$9,IF(U26=7,$Q$10,$Q$11)))))))</f>
        <v>16</v>
      </c>
      <c r="W27">
        <f>IF(U26=1,$R$4,IF(U26=2,$R$5,IF(U26=3,$R$6,IF(U26=4,$R$7,IF(U26=5,$R$8,IF(U26=6,$R$9,IF(U26=7,$R$10,$R$11)))))))</f>
        <v>2</v>
      </c>
      <c r="X27">
        <f>V27+1</f>
        <v>17</v>
      </c>
      <c r="Y27">
        <f>W27-V27</f>
        <v>-14</v>
      </c>
      <c r="Z27">
        <f ca="1">INT(RAND()*Y27+X27)</f>
        <v>15</v>
      </c>
      <c r="AA27">
        <f ca="1">IF(Z27/AA$2=INT(Z27/AA$2),1,0)</f>
        <v>0</v>
      </c>
      <c r="AB27">
        <f ca="1">IF(AA27=1,Z27/AA$2,Z27)</f>
        <v>15</v>
      </c>
      <c r="AC27" t="str">
        <f ca="1">IF(AA27=1,AA$3,"")</f>
        <v/>
      </c>
      <c r="AD27">
        <f ca="1">IF(AB27/AD$2=INT(AB27/AD$2),1,0)</f>
        <v>0</v>
      </c>
      <c r="AE27">
        <f ca="1">IF(AD27=1,AB27/AD$2,AB27)</f>
        <v>15</v>
      </c>
      <c r="AF27" t="str">
        <f ca="1">IF(AD27=1,AD$3,"")</f>
        <v/>
      </c>
      <c r="AG27">
        <f ca="1">IF(AE27/AG$2=INT(AE27/AG$2),1,0)</f>
        <v>0</v>
      </c>
      <c r="AH27">
        <f ca="1">IF(AG27=1,AE27/AG$2,AE27)</f>
        <v>15</v>
      </c>
      <c r="AI27" t="str">
        <f ca="1">IF(AG27=1,AG$3,"")</f>
        <v/>
      </c>
      <c r="AJ27">
        <f ca="1">IF(AH27/AJ$2=INT(AH27/AJ$2),1,0)</f>
        <v>0</v>
      </c>
      <c r="AK27">
        <f ca="1">IF(AJ27=1,AH27/AJ$2,AH27)</f>
        <v>15</v>
      </c>
      <c r="AL27" t="str">
        <f ca="1">IF(AJ27=1,AJ$3,"")</f>
        <v/>
      </c>
      <c r="AM27">
        <f ca="1">IF(AK27/AM$2=INT(AK27/AM$2),1,0)</f>
        <v>0</v>
      </c>
      <c r="AN27">
        <f ca="1">IF(AM27=1,AK27/AM$2,AK27)</f>
        <v>15</v>
      </c>
      <c r="AO27" t="str">
        <f ca="1">IF(AM27=1,AM$3,"")</f>
        <v/>
      </c>
      <c r="AP27">
        <f ca="1">IF(AN27/AP$2=INT(AN27/AP$2),1,0)</f>
        <v>0</v>
      </c>
      <c r="AQ27">
        <f ca="1">IF(AP27=1,AN27/AP$2,AN27)</f>
        <v>15</v>
      </c>
      <c r="AR27" t="str">
        <f ca="1">IF(AP27=1,AP$3,"")</f>
        <v/>
      </c>
      <c r="AS27">
        <f ca="1">IF(AQ27/AS$2=INT(AQ27/AS$2),1,0)</f>
        <v>1</v>
      </c>
      <c r="AT27">
        <f ca="1">IF(AS27=1,AQ27/AS$2,AQ27)</f>
        <v>5</v>
      </c>
      <c r="AU27" t="str">
        <f ca="1">IF(AS27=1,AS$3,"")</f>
        <v xml:space="preserve">3, </v>
      </c>
      <c r="AV27">
        <f ca="1">IF(AT27/AV$2=INT(AT27/AV$2),1,0)</f>
        <v>0</v>
      </c>
      <c r="AW27">
        <f ca="1">IF(AV27=1,AT27/AV$2,AT27)</f>
        <v>5</v>
      </c>
      <c r="AX27" t="str">
        <f ca="1">IF(AV27=1,AV$3,"")</f>
        <v/>
      </c>
      <c r="AY27">
        <f ca="1">IF(AW27/AY$2=INT(AW27/AY$2),1,0)</f>
        <v>0</v>
      </c>
      <c r="AZ27">
        <f ca="1">IF(AY27=1,AW27/AY$2,AW27)</f>
        <v>5</v>
      </c>
      <c r="BA27" t="str">
        <f ca="1">IF(AY27=1,AY$3,"")</f>
        <v/>
      </c>
      <c r="BB27">
        <f ca="1">IF(AZ27/BB$2=INT(AZ27/BB$2),1,0)</f>
        <v>1</v>
      </c>
      <c r="BC27">
        <f ca="1">IF(BB27=1,AZ27/BB$2,AZ27)</f>
        <v>1</v>
      </c>
      <c r="BD27" t="str">
        <f ca="1">IF(BB27=1,BB$3,"")</f>
        <v xml:space="preserve">5, </v>
      </c>
      <c r="BE27">
        <f ca="1">IF(BC27/BE$2=INT(BC27/BE$2),1,0)</f>
        <v>0</v>
      </c>
      <c r="BF27">
        <f ca="1">IF(BE27=1,BC27/BE$2,BC27)</f>
        <v>1</v>
      </c>
      <c r="BG27" t="str">
        <f ca="1">IF(BE27=1,BE$3,"")</f>
        <v/>
      </c>
      <c r="BH27">
        <f ca="1">IF(BF27/BH$2=INT(BF27/BH$2),1,0)</f>
        <v>0</v>
      </c>
      <c r="BI27">
        <f ca="1">IF(BH27=1,BF27/BH$2,BF27)</f>
        <v>1</v>
      </c>
      <c r="BJ27" t="str">
        <f ca="1">IF(BH27=1,BH$3,"")</f>
        <v/>
      </c>
      <c r="BK27">
        <f ca="1">IF(BI27/BK$2=INT(BI27/BK$2),1,0)</f>
        <v>0</v>
      </c>
      <c r="BL27">
        <f ca="1">IF(BK27=1,BI27/BK$2,BI27)</f>
        <v>1</v>
      </c>
      <c r="BM27" t="str">
        <f ca="1">IF(BK27=1,BK$3,"")</f>
        <v/>
      </c>
      <c r="BN27">
        <f ca="1">IF(BL27/BN$2=INT(BL27/BN$2),1,0)</f>
        <v>0</v>
      </c>
      <c r="BO27">
        <f ca="1">IF(BN27=1,BL27/BN$2,BL27)</f>
        <v>1</v>
      </c>
      <c r="BP27" t="str">
        <f ca="1">IF(BN27=1,BN$3,"")</f>
        <v/>
      </c>
      <c r="BQ27">
        <f ca="1">IF(BO27/BQ$2=INT(BO27/BQ$2),1,0)</f>
        <v>0</v>
      </c>
      <c r="BR27">
        <f ca="1">IF(BQ27=1,BO27/BQ$2,BO27)</f>
        <v>1</v>
      </c>
      <c r="BS27" t="str">
        <f ca="1">IF(BQ27=1,BQ$3,"")</f>
        <v/>
      </c>
      <c r="BT27">
        <f ca="1">IF(BR27/BT$2=INT(BR27/BT$2),1,0)</f>
        <v>0</v>
      </c>
      <c r="BU27">
        <f ca="1">IF(BT27=1,BR27/BT$2,BR27)</f>
        <v>1</v>
      </c>
      <c r="BV27" t="str">
        <f ca="1">IF(BT27=1,BT$3,"")</f>
        <v/>
      </c>
      <c r="BW27" t="str">
        <f ca="1">AC27&amp;AF27&amp;AI27&amp;AL27&amp;AO27&amp;AR27&amp;AU27&amp;AX27&amp;BA27&amp;BD27&amp;BG27&amp;BJ27&amp;BM27&amp;BP27&amp;BS27&amp;BV27</f>
        <v xml:space="preserve">3, 5, </v>
      </c>
      <c r="BX27" t="str">
        <f ca="1">IF(BU27=1,"",BU27&amp;", ")</f>
        <v/>
      </c>
      <c r="BY27" s="26" t="str">
        <f ca="1">BW27&amp;BX27</f>
        <v xml:space="preserve">3, 5, </v>
      </c>
      <c r="BZ27" t="str">
        <f ca="1">BY26&amp;BY27&amp;BY28</f>
        <v xml:space="preserve">2, 43, 3, 5, 5, </v>
      </c>
      <c r="CA27"/>
      <c r="CB27">
        <f ca="1">LEN(BZ27)</f>
        <v>16</v>
      </c>
      <c r="CC27" s="27" t="str">
        <f ca="1">LEFT(BZ27,CB27-2)</f>
        <v>2, 43, 3, 5, 5</v>
      </c>
      <c r="CD27"/>
      <c r="CE27"/>
    </row>
    <row r="28" spans="2:83" ht="20.25" customHeight="1" x14ac:dyDescent="0.25">
      <c r="B28" s="71"/>
      <c r="C28" s="71"/>
      <c r="D28" s="71"/>
      <c r="E28" s="154"/>
      <c r="F28" s="71"/>
      <c r="G28" s="75"/>
      <c r="J28"/>
      <c r="K28"/>
      <c r="L28"/>
      <c r="M28">
        <v>13</v>
      </c>
      <c r="N28">
        <v>5</v>
      </c>
      <c r="O28"/>
      <c r="P28" s="25"/>
      <c r="Q28" s="25"/>
      <c r="R28" s="25"/>
      <c r="S28"/>
      <c r="T28"/>
      <c r="U28"/>
      <c r="V28">
        <f>IF(U26=1,$S$4,IF(U26=2,$S$5,IF(U26=3,$S$6,IF(U26=4,$S$7,IF(U26=5,$S$8,IF(U26=6,$S$9,IF(U26=7,$S$10,$S$11)))))))</f>
        <v>9</v>
      </c>
      <c r="W28">
        <f>IF(U26=1,$T$4,IF(U26=2,$T$5,IF(U26=3,$T$6,IF(U26=4,$T$7,IF(U26=5,$T$8,IF(U26=6,$T$9,IF(U26=7,$T$10,$T$11)))))))</f>
        <v>0</v>
      </c>
      <c r="X28">
        <f>V28+1</f>
        <v>10</v>
      </c>
      <c r="Y28">
        <f>W28-V28</f>
        <v>-9</v>
      </c>
      <c r="Z28">
        <f ca="1">INT(RAND()*Y28+X28)</f>
        <v>5</v>
      </c>
      <c r="AA28">
        <f ca="1">IF(Z28/AA$2=INT(Z28/AA$2),1,0)</f>
        <v>0</v>
      </c>
      <c r="AB28">
        <f ca="1">IF(AA28=1,Z28/AA$2,Z28)</f>
        <v>5</v>
      </c>
      <c r="AC28" t="str">
        <f ca="1">IF(AA28=1,AA$3,"")</f>
        <v/>
      </c>
      <c r="AD28">
        <f ca="1">IF(AB28/AD$2=INT(AB28/AD$2),1,0)</f>
        <v>0</v>
      </c>
      <c r="AE28">
        <f ca="1">IF(AD28=1,AB28/AD$2,AB28)</f>
        <v>5</v>
      </c>
      <c r="AF28" t="str">
        <f ca="1">IF(AD28=1,AD$3,"")</f>
        <v/>
      </c>
      <c r="AG28">
        <f ca="1">IF(AE28/AG$2=INT(AE28/AG$2),1,0)</f>
        <v>0</v>
      </c>
      <c r="AH28">
        <f ca="1">IF(AG28=1,AE28/AG$2,AE28)</f>
        <v>5</v>
      </c>
      <c r="AI28" t="str">
        <f ca="1">IF(AG28=1,AG$3,"")</f>
        <v/>
      </c>
      <c r="AJ28">
        <f ca="1">IF(AH28/AJ$2=INT(AH28/AJ$2),1,0)</f>
        <v>0</v>
      </c>
      <c r="AK28">
        <f ca="1">IF(AJ28=1,AH28/AJ$2,AH28)</f>
        <v>5</v>
      </c>
      <c r="AL28" t="str">
        <f ca="1">IF(AJ28=1,AJ$3,"")</f>
        <v/>
      </c>
      <c r="AM28">
        <f ca="1">IF(AK28/AM$2=INT(AK28/AM$2),1,0)</f>
        <v>0</v>
      </c>
      <c r="AN28">
        <f ca="1">IF(AM28=1,AK28/AM$2,AK28)</f>
        <v>5</v>
      </c>
      <c r="AO28" t="str">
        <f ca="1">IF(AM28=1,AM$3,"")</f>
        <v/>
      </c>
      <c r="AP28">
        <f ca="1">IF(AN28/AP$2=INT(AN28/AP$2),1,0)</f>
        <v>0</v>
      </c>
      <c r="AQ28">
        <f ca="1">IF(AP28=1,AN28/AP$2,AN28)</f>
        <v>5</v>
      </c>
      <c r="AR28" t="str">
        <f ca="1">IF(AP28=1,AP$3,"")</f>
        <v/>
      </c>
      <c r="AS28">
        <f ca="1">IF(AQ28/AS$2=INT(AQ28/AS$2),1,0)</f>
        <v>0</v>
      </c>
      <c r="AT28">
        <f ca="1">IF(AS28=1,AQ28/AS$2,AQ28)</f>
        <v>5</v>
      </c>
      <c r="AU28" t="str">
        <f ca="1">IF(AS28=1,AS$3,"")</f>
        <v/>
      </c>
      <c r="AV28">
        <f ca="1">IF(AT28/AV$2=INT(AT28/AV$2),1,0)</f>
        <v>0</v>
      </c>
      <c r="AW28">
        <f ca="1">IF(AV28=1,AT28/AV$2,AT28)</f>
        <v>5</v>
      </c>
      <c r="AX28" t="str">
        <f ca="1">IF(AV28=1,AV$3,"")</f>
        <v/>
      </c>
      <c r="AY28">
        <f ca="1">IF(AW28/AY$2=INT(AW28/AY$2),1,0)</f>
        <v>0</v>
      </c>
      <c r="AZ28">
        <f ca="1">IF(AY28=1,AW28/AY$2,AW28)</f>
        <v>5</v>
      </c>
      <c r="BA28" t="str">
        <f ca="1">IF(AY28=1,AY$3,"")</f>
        <v/>
      </c>
      <c r="BB28">
        <f ca="1">IF(AZ28/BB$2=INT(AZ28/BB$2),1,0)</f>
        <v>1</v>
      </c>
      <c r="BC28">
        <f ca="1">IF(BB28=1,AZ28/BB$2,AZ28)</f>
        <v>1</v>
      </c>
      <c r="BD28" t="str">
        <f ca="1">IF(BB28=1,BB$3,"")</f>
        <v xml:space="preserve">5, </v>
      </c>
      <c r="BE28">
        <f ca="1">IF(BC28/BE$2=INT(BC28/BE$2),1,0)</f>
        <v>0</v>
      </c>
      <c r="BF28">
        <f ca="1">IF(BE28=1,BC28/BE$2,BC28)</f>
        <v>1</v>
      </c>
      <c r="BG28" t="str">
        <f ca="1">IF(BE28=1,BE$3,"")</f>
        <v/>
      </c>
      <c r="BH28">
        <f ca="1">IF(BF28/BH$2=INT(BF28/BH$2),1,0)</f>
        <v>0</v>
      </c>
      <c r="BI28">
        <f ca="1">IF(BH28=1,BF28/BH$2,BF28)</f>
        <v>1</v>
      </c>
      <c r="BJ28" t="str">
        <f ca="1">IF(BH28=1,BH$3,"")</f>
        <v/>
      </c>
      <c r="BK28">
        <f ca="1">IF(BI28/BK$2=INT(BI28/BK$2),1,0)</f>
        <v>0</v>
      </c>
      <c r="BL28">
        <f ca="1">IF(BK28=1,BI28/BK$2,BI28)</f>
        <v>1</v>
      </c>
      <c r="BM28" t="str">
        <f ca="1">IF(BK28=1,BK$3,"")</f>
        <v/>
      </c>
      <c r="BN28">
        <f ca="1">IF(BL28/BN$2=INT(BL28/BN$2),1,0)</f>
        <v>0</v>
      </c>
      <c r="BO28">
        <f ca="1">IF(BN28=1,BL28/BN$2,BL28)</f>
        <v>1</v>
      </c>
      <c r="BP28" t="str">
        <f ca="1">IF(BN28=1,BN$3,"")</f>
        <v/>
      </c>
      <c r="BQ28">
        <f ca="1">IF(BO28/BQ$2=INT(BO28/BQ$2),1,0)</f>
        <v>0</v>
      </c>
      <c r="BR28">
        <f ca="1">IF(BQ28=1,BO28/BQ$2,BO28)</f>
        <v>1</v>
      </c>
      <c r="BS28" t="str">
        <f ca="1">IF(BQ28=1,BQ$3,"")</f>
        <v/>
      </c>
      <c r="BT28">
        <f ca="1">IF(BR28/BT$2=INT(BR28/BT$2),1,0)</f>
        <v>0</v>
      </c>
      <c r="BU28">
        <f ca="1">IF(BT28=1,BR28/BT$2,BR28)</f>
        <v>1</v>
      </c>
      <c r="BV28" t="str">
        <f ca="1">IF(BT28=1,BT$3,"")</f>
        <v/>
      </c>
      <c r="BW28" t="str">
        <f ca="1">AC28&amp;AF28&amp;AI28&amp;AL28&amp;AO28&amp;AR28&amp;AU28&amp;AX28&amp;BA28&amp;BD28&amp;BG28&amp;BJ28&amp;BM28&amp;BP28&amp;BS28&amp;BV28</f>
        <v xml:space="preserve">5, </v>
      </c>
      <c r="BX28" t="str">
        <f ca="1">IF(BU28=1,"",BU28&amp;", ")</f>
        <v/>
      </c>
      <c r="BY28" s="26" t="str">
        <f ca="1">BW28&amp;BX28</f>
        <v xml:space="preserve">5, </v>
      </c>
      <c r="BZ28"/>
      <c r="CA28"/>
      <c r="CB28"/>
      <c r="CC28"/>
      <c r="CD28"/>
      <c r="CE28"/>
    </row>
    <row r="29" spans="2:83" ht="18" thickBot="1" x14ac:dyDescent="0.3">
      <c r="B29" s="82">
        <f ca="1">BZ46</f>
        <v>1782</v>
      </c>
      <c r="C29" s="71"/>
      <c r="D29" s="71"/>
      <c r="E29" s="146" t="str">
        <f ca="1">CC47</f>
        <v>2, 3, 11, 3, 3, 3</v>
      </c>
      <c r="F29" s="71"/>
      <c r="G29" s="75">
        <f ca="1">INT(CA46*1.2)</f>
        <v>6</v>
      </c>
      <c r="J29"/>
      <c r="K29"/>
      <c r="L29"/>
      <c r="M29">
        <v>14</v>
      </c>
      <c r="N29">
        <v>6</v>
      </c>
      <c r="O29"/>
      <c r="P29" s="25"/>
      <c r="Q29" s="25"/>
      <c r="R29" s="199">
        <f>H77</f>
        <v>0</v>
      </c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</row>
    <row r="30" spans="2:83" ht="20.25" customHeight="1" x14ac:dyDescent="0.25">
      <c r="B30" s="71"/>
      <c r="C30" s="71"/>
      <c r="D30" s="71"/>
      <c r="E30" s="154"/>
      <c r="F30" s="71"/>
      <c r="G30" s="75"/>
      <c r="J30"/>
      <c r="K30"/>
      <c r="L30"/>
      <c r="M30">
        <v>15</v>
      </c>
      <c r="N30">
        <v>6</v>
      </c>
      <c r="O30"/>
      <c r="P30"/>
      <c r="Q30"/>
      <c r="R30"/>
      <c r="S30"/>
      <c r="T30"/>
      <c r="U30">
        <f>N22</f>
        <v>3</v>
      </c>
      <c r="V30">
        <f>IF(U30=1,$O$4,IF(U30=2,$O$5,IF(U30=3,$O$6,IF(U30=4,$O$7,IF(U30=5,$O$8,IF(U30=6,$O$9,IF(U30=7,$O$10,$O$11)))))))</f>
        <v>97</v>
      </c>
      <c r="W30">
        <f>IF(U30=1,$P$4,IF(U30=2,$P$5,IF(U30=3,$P$6,IF(U30=4,$P$7,IF(U30=5,$P$8,IF(U30=6,$P$9,IF(U30=7,$P$10,$P$11)))))))</f>
        <v>5</v>
      </c>
      <c r="X30">
        <f>V30+1</f>
        <v>98</v>
      </c>
      <c r="Y30">
        <f>W30-V30</f>
        <v>-92</v>
      </c>
      <c r="Z30">
        <f ca="1">INT(RAND()*Y30+X30)</f>
        <v>19</v>
      </c>
      <c r="AA30">
        <f ca="1">IF(Z30/AA$2=INT(Z30/AA$2),1,0)</f>
        <v>0</v>
      </c>
      <c r="AB30">
        <f ca="1">IF(AA30=1,Z30/AA$2,Z30)</f>
        <v>19</v>
      </c>
      <c r="AC30" t="str">
        <f ca="1">IF(AA30=1,AA$3,"")</f>
        <v/>
      </c>
      <c r="AD30">
        <f ca="1">IF(AB30/AD$2=INT(AB30/AD$2),1,0)</f>
        <v>0</v>
      </c>
      <c r="AE30">
        <f ca="1">IF(AD30=1,AB30/AD$2,AB30)</f>
        <v>19</v>
      </c>
      <c r="AF30" t="str">
        <f ca="1">IF(AD30=1,AD$3,"")</f>
        <v/>
      </c>
      <c r="AG30">
        <f ca="1">IF(AE30/AG$2=INT(AE30/AG$2),1,0)</f>
        <v>0</v>
      </c>
      <c r="AH30">
        <f ca="1">IF(AG30=1,AE30/AG$2,AE30)</f>
        <v>19</v>
      </c>
      <c r="AI30" t="str">
        <f ca="1">IF(AG30=1,AG$3,"")</f>
        <v/>
      </c>
      <c r="AJ30">
        <f ca="1">IF(AH30/AJ$2=INT(AH30/AJ$2),1,0)</f>
        <v>0</v>
      </c>
      <c r="AK30">
        <f ca="1">IF(AJ30=1,AH30/AJ$2,AH30)</f>
        <v>19</v>
      </c>
      <c r="AL30" t="str">
        <f ca="1">IF(AJ30=1,AJ$3,"")</f>
        <v/>
      </c>
      <c r="AM30">
        <f ca="1">IF(AK30/AM$2=INT(AK30/AM$2),1,0)</f>
        <v>0</v>
      </c>
      <c r="AN30">
        <f ca="1">IF(AM30=1,AK30/AM$2,AK30)</f>
        <v>19</v>
      </c>
      <c r="AO30" t="str">
        <f ca="1">IF(AM30=1,AM$3,"")</f>
        <v/>
      </c>
      <c r="AP30">
        <f ca="1">IF(AN30/AP$2=INT(AN30/AP$2),1,0)</f>
        <v>0</v>
      </c>
      <c r="AQ30">
        <f ca="1">IF(AP30=1,AN30/AP$2,AN30)</f>
        <v>19</v>
      </c>
      <c r="AR30" t="str">
        <f ca="1">IF(AP30=1,AP$3,"")</f>
        <v/>
      </c>
      <c r="AS30">
        <f ca="1">IF(AQ30/AS$2=INT(AQ30/AS$2),1,0)</f>
        <v>0</v>
      </c>
      <c r="AT30">
        <f ca="1">IF(AS30=1,AQ30/AS$2,AQ30)</f>
        <v>19</v>
      </c>
      <c r="AU30" t="str">
        <f ca="1">IF(AS30=1,AS$3,"")</f>
        <v/>
      </c>
      <c r="AV30">
        <f ca="1">IF(AT30/AV$2=INT(AT30/AV$2),1,0)</f>
        <v>0</v>
      </c>
      <c r="AW30">
        <f ca="1">IF(AV30=1,AT30/AV$2,AT30)</f>
        <v>19</v>
      </c>
      <c r="AX30" t="str">
        <f ca="1">IF(AV30=1,AV$3,"")</f>
        <v/>
      </c>
      <c r="AY30">
        <f ca="1">IF(AW30/AY$2=INT(AW30/AY$2),1,0)</f>
        <v>0</v>
      </c>
      <c r="AZ30">
        <f ca="1">IF(AY30=1,AW30/AY$2,AW30)</f>
        <v>19</v>
      </c>
      <c r="BA30" t="str">
        <f ca="1">IF(AY30=1,AY$3,"")</f>
        <v/>
      </c>
      <c r="BB30">
        <f ca="1">IF(AZ30/BB$2=INT(AZ30/BB$2),1,0)</f>
        <v>0</v>
      </c>
      <c r="BC30">
        <f ca="1">IF(BB30=1,AZ30/BB$2,AZ30)</f>
        <v>19</v>
      </c>
      <c r="BD30" t="str">
        <f ca="1">IF(BB30=1,BB$3,"")</f>
        <v/>
      </c>
      <c r="BE30">
        <f ca="1">IF(BC30/BE$2=INT(BC30/BE$2),1,0)</f>
        <v>0</v>
      </c>
      <c r="BF30">
        <f ca="1">IF(BE30=1,BC30/BE$2,BC30)</f>
        <v>19</v>
      </c>
      <c r="BG30" t="str">
        <f ca="1">IF(BE30=1,BE$3,"")</f>
        <v/>
      </c>
      <c r="BH30">
        <f ca="1">IF(BF30/BH$2=INT(BF30/BH$2),1,0)</f>
        <v>0</v>
      </c>
      <c r="BI30">
        <f ca="1">IF(BH30=1,BF30/BH$2,BF30)</f>
        <v>19</v>
      </c>
      <c r="BJ30" t="str">
        <f ca="1">IF(BH30=1,BH$3,"")</f>
        <v/>
      </c>
      <c r="BK30">
        <f ca="1">IF(BI30/BK$2=INT(BI30/BK$2),1,0)</f>
        <v>0</v>
      </c>
      <c r="BL30">
        <f ca="1">IF(BK30=1,BI30/BK$2,BI30)</f>
        <v>19</v>
      </c>
      <c r="BM30" t="str">
        <f ca="1">IF(BK30=1,BK$3,"")</f>
        <v/>
      </c>
      <c r="BN30">
        <f ca="1">IF(BL30/BN$2=INT(BL30/BN$2),1,0)</f>
        <v>0</v>
      </c>
      <c r="BO30">
        <f ca="1">IF(BN30=1,BL30/BN$2,BL30)</f>
        <v>19</v>
      </c>
      <c r="BP30" t="str">
        <f ca="1">IF(BN30=1,BN$3,"")</f>
        <v/>
      </c>
      <c r="BQ30">
        <f ca="1">IF(BO30/BQ$2=INT(BO30/BQ$2),1,0)</f>
        <v>0</v>
      </c>
      <c r="BR30">
        <f ca="1">IF(BQ30=1,BO30/BQ$2,BO30)</f>
        <v>19</v>
      </c>
      <c r="BS30" t="str">
        <f ca="1">IF(BQ30=1,BQ$3,"")</f>
        <v/>
      </c>
      <c r="BT30">
        <f ca="1">IF(BR30/BT$2=INT(BR30/BT$2),1,0)</f>
        <v>0</v>
      </c>
      <c r="BU30">
        <f ca="1">IF(BT30=1,BR30/BT$2,BR30)</f>
        <v>19</v>
      </c>
      <c r="BV30" t="str">
        <f ca="1">IF(BT30=1,BT$3,"")</f>
        <v/>
      </c>
      <c r="BW30" t="str">
        <f ca="1">AC30&amp;AF30&amp;AI30&amp;AL30&amp;AO30&amp;AR30&amp;AU30&amp;AX30&amp;BA30&amp;BD30&amp;BG30&amp;BJ30&amp;BM30&amp;BP30&amp;BS30&amp;BV30</f>
        <v/>
      </c>
      <c r="BX30" t="str">
        <f ca="1">IF(BU30=1,"",BU30&amp;", ")</f>
        <v xml:space="preserve">19, </v>
      </c>
      <c r="BY30" s="26" t="str">
        <f ca="1">BW30&amp;BX30</f>
        <v xml:space="preserve">19, </v>
      </c>
      <c r="BZ30" s="27">
        <f ca="1">Z30*Z31*Z32</f>
        <v>532</v>
      </c>
      <c r="CA30">
        <f ca="1">IF(BZ30&lt;$Q$16,$R$16,IF(BZ30&lt;$Q$17,$R$17,IF(BZ30&lt;$Q$18,$R$18,IF(BZ30&lt;$Q$19,$R$19,IF(BZ30&lt;$Q$20,$R$20,IF(BZ30&lt;$Q$21,$R$21,IF(BZ30&lt;$Q$22,$R$22,IF(BZ30&lt;$Q$23,$R$23,IF(BZ30&lt;$Q$24,$R$24,IF(BZ30&lt;$Q$25,$R$25,IF(BZ30&lt;$Q$26,$R$26,$R$27)))))))))))</f>
        <v>3</v>
      </c>
      <c r="CB30"/>
      <c r="CC30"/>
      <c r="CD30"/>
      <c r="CE30"/>
    </row>
    <row r="31" spans="2:83" ht="18" thickBot="1" x14ac:dyDescent="0.3">
      <c r="B31" s="82">
        <f ca="1">BZ50</f>
        <v>1460</v>
      </c>
      <c r="C31" s="71"/>
      <c r="D31" s="71"/>
      <c r="E31" s="146" t="str">
        <f ca="1">CC51</f>
        <v>73, 2, 2, 5</v>
      </c>
      <c r="F31" s="71"/>
      <c r="G31" s="75">
        <f ca="1">INT(CA50*1.2)</f>
        <v>4</v>
      </c>
      <c r="J31"/>
      <c r="K31"/>
      <c r="L31"/>
      <c r="M31">
        <v>16</v>
      </c>
      <c r="N31">
        <v>6</v>
      </c>
      <c r="O31"/>
      <c r="P31"/>
      <c r="Q31"/>
      <c r="R31"/>
      <c r="S31"/>
      <c r="T31"/>
      <c r="U31"/>
      <c r="V31">
        <f>IF(U30=1,$Q$4,IF(U30=2,$Q$5,IF(U30=3,$Q$6,IF(U30=4,$Q$7,IF(U30=5,$Q$8,IF(U30=6,$Q$9,IF(U30=7,$Q$10,$Q$11)))))))</f>
        <v>16</v>
      </c>
      <c r="W31">
        <f>IF(U30=1,$R$4,IF(U30=2,$R$5,IF(U30=3,$R$6,IF(U30=4,$R$7,IF(U30=5,$R$8,IF(U30=6,$R$9,IF(U30=7,$R$10,$R$11)))))))</f>
        <v>2</v>
      </c>
      <c r="X31">
        <f>V31+1</f>
        <v>17</v>
      </c>
      <c r="Y31">
        <f>W31-V31</f>
        <v>-14</v>
      </c>
      <c r="Z31">
        <f ca="1">INT(RAND()*Y31+X31)</f>
        <v>14</v>
      </c>
      <c r="AA31">
        <f ca="1">IF(Z31/AA$2=INT(Z31/AA$2),1,0)</f>
        <v>0</v>
      </c>
      <c r="AB31">
        <f ca="1">IF(AA31=1,Z31/AA$2,Z31)</f>
        <v>14</v>
      </c>
      <c r="AC31" t="str">
        <f ca="1">IF(AA31=1,AA$3,"")</f>
        <v/>
      </c>
      <c r="AD31">
        <f ca="1">IF(AB31/AD$2=INT(AB31/AD$2),1,0)</f>
        <v>0</v>
      </c>
      <c r="AE31">
        <f ca="1">IF(AD31=1,AB31/AD$2,AB31)</f>
        <v>14</v>
      </c>
      <c r="AF31" t="str">
        <f ca="1">IF(AD31=1,AD$3,"")</f>
        <v/>
      </c>
      <c r="AG31">
        <f ca="1">IF(AE31/AG$2=INT(AE31/AG$2),1,0)</f>
        <v>0</v>
      </c>
      <c r="AH31">
        <f ca="1">IF(AG31=1,AE31/AG$2,AE31)</f>
        <v>14</v>
      </c>
      <c r="AI31" t="str">
        <f ca="1">IF(AG31=1,AG$3,"")</f>
        <v/>
      </c>
      <c r="AJ31">
        <f ca="1">IF(AH31/AJ$2=INT(AH31/AJ$2),1,0)</f>
        <v>1</v>
      </c>
      <c r="AK31">
        <f ca="1">IF(AJ31=1,AH31/AJ$2,AH31)</f>
        <v>7</v>
      </c>
      <c r="AL31" t="str">
        <f ca="1">IF(AJ31=1,AJ$3,"")</f>
        <v xml:space="preserve">2, </v>
      </c>
      <c r="AM31">
        <f ca="1">IF(AK31/AM$2=INT(AK31/AM$2),1,0)</f>
        <v>0</v>
      </c>
      <c r="AN31">
        <f ca="1">IF(AM31=1,AK31/AM$2,AK31)</f>
        <v>7</v>
      </c>
      <c r="AO31" t="str">
        <f ca="1">IF(AM31=1,AM$3,"")</f>
        <v/>
      </c>
      <c r="AP31">
        <f ca="1">IF(AN31/AP$2=INT(AN31/AP$2),1,0)</f>
        <v>0</v>
      </c>
      <c r="AQ31">
        <f ca="1">IF(AP31=1,AN31/AP$2,AN31)</f>
        <v>7</v>
      </c>
      <c r="AR31" t="str">
        <f ca="1">IF(AP31=1,AP$3,"")</f>
        <v/>
      </c>
      <c r="AS31">
        <f ca="1">IF(AQ31/AS$2=INT(AQ31/AS$2),1,0)</f>
        <v>0</v>
      </c>
      <c r="AT31">
        <f ca="1">IF(AS31=1,AQ31/AS$2,AQ31)</f>
        <v>7</v>
      </c>
      <c r="AU31" t="str">
        <f ca="1">IF(AS31=1,AS$3,"")</f>
        <v/>
      </c>
      <c r="AV31">
        <f ca="1">IF(AT31/AV$2=INT(AT31/AV$2),1,0)</f>
        <v>0</v>
      </c>
      <c r="AW31">
        <f ca="1">IF(AV31=1,AT31/AV$2,AT31)</f>
        <v>7</v>
      </c>
      <c r="AX31" t="str">
        <f ca="1">IF(AV31=1,AV$3,"")</f>
        <v/>
      </c>
      <c r="AY31">
        <f ca="1">IF(AW31/AY$2=INT(AW31/AY$2),1,0)</f>
        <v>0</v>
      </c>
      <c r="AZ31">
        <f ca="1">IF(AY31=1,AW31/AY$2,AW31)</f>
        <v>7</v>
      </c>
      <c r="BA31" t="str">
        <f ca="1">IF(AY31=1,AY$3,"")</f>
        <v/>
      </c>
      <c r="BB31">
        <f ca="1">IF(AZ31/BB$2=INT(AZ31/BB$2),1,0)</f>
        <v>0</v>
      </c>
      <c r="BC31">
        <f ca="1">IF(BB31=1,AZ31/BB$2,AZ31)</f>
        <v>7</v>
      </c>
      <c r="BD31" t="str">
        <f ca="1">IF(BB31=1,BB$3,"")</f>
        <v/>
      </c>
      <c r="BE31">
        <f ca="1">IF(BC31/BE$2=INT(BC31/BE$2),1,0)</f>
        <v>0</v>
      </c>
      <c r="BF31">
        <f ca="1">IF(BE31=1,BC31/BE$2,BC31)</f>
        <v>7</v>
      </c>
      <c r="BG31" t="str">
        <f ca="1">IF(BE31=1,BE$3,"")</f>
        <v/>
      </c>
      <c r="BH31">
        <f ca="1">IF(BF31/BH$2=INT(BF31/BH$2),1,0)</f>
        <v>1</v>
      </c>
      <c r="BI31">
        <f ca="1">IF(BH31=1,BF31/BH$2,BF31)</f>
        <v>1</v>
      </c>
      <c r="BJ31" t="str">
        <f ca="1">IF(BH31=1,BH$3,"")</f>
        <v xml:space="preserve">7, </v>
      </c>
      <c r="BK31">
        <f ca="1">IF(BI31/BK$2=INT(BI31/BK$2),1,0)</f>
        <v>0</v>
      </c>
      <c r="BL31">
        <f ca="1">IF(BK31=1,BI31/BK$2,BI31)</f>
        <v>1</v>
      </c>
      <c r="BM31" t="str">
        <f ca="1">IF(BK31=1,BK$3,"")</f>
        <v/>
      </c>
      <c r="BN31">
        <f ca="1">IF(BL31/BN$2=INT(BL31/BN$2),1,0)</f>
        <v>0</v>
      </c>
      <c r="BO31">
        <f ca="1">IF(BN31=1,BL31/BN$2,BL31)</f>
        <v>1</v>
      </c>
      <c r="BP31" t="str">
        <f ca="1">IF(BN31=1,BN$3,"")</f>
        <v/>
      </c>
      <c r="BQ31">
        <f ca="1">IF(BO31/BQ$2=INT(BO31/BQ$2),1,0)</f>
        <v>0</v>
      </c>
      <c r="BR31">
        <f ca="1">IF(BQ31=1,BO31/BQ$2,BO31)</f>
        <v>1</v>
      </c>
      <c r="BS31" t="str">
        <f ca="1">IF(BQ31=1,BQ$3,"")</f>
        <v/>
      </c>
      <c r="BT31">
        <f ca="1">IF(BR31/BT$2=INT(BR31/BT$2),1,0)</f>
        <v>0</v>
      </c>
      <c r="BU31">
        <f ca="1">IF(BT31=1,BR31/BT$2,BR31)</f>
        <v>1</v>
      </c>
      <c r="BV31" t="str">
        <f ca="1">IF(BT31=1,BT$3,"")</f>
        <v/>
      </c>
      <c r="BW31" t="str">
        <f ca="1">AC31&amp;AF31&amp;AI31&amp;AL31&amp;AO31&amp;AR31&amp;AU31&amp;AX31&amp;BA31&amp;BD31&amp;BG31&amp;BJ31&amp;BM31&amp;BP31&amp;BS31&amp;BV31</f>
        <v xml:space="preserve">2, 7, </v>
      </c>
      <c r="BX31" t="str">
        <f ca="1">IF(BU31=1,"",BU31&amp;", ")</f>
        <v/>
      </c>
      <c r="BY31" s="26" t="str">
        <f ca="1">BW31&amp;BX31</f>
        <v xml:space="preserve">2, 7, </v>
      </c>
      <c r="BZ31" t="str">
        <f ca="1">BY30&amp;BY31&amp;BY32</f>
        <v xml:space="preserve">19, 2, 7, 2, </v>
      </c>
      <c r="CA31"/>
      <c r="CB31">
        <f ca="1">LEN(BZ31)</f>
        <v>13</v>
      </c>
      <c r="CC31" s="27" t="str">
        <f ca="1">LEFT(BZ31,CB31-2)</f>
        <v>19, 2, 7, 2</v>
      </c>
      <c r="CD31"/>
      <c r="CE31"/>
    </row>
    <row r="32" spans="2:83" ht="20.25" customHeight="1" x14ac:dyDescent="0.25">
      <c r="B32" s="71"/>
      <c r="C32" s="71"/>
      <c r="D32" s="71"/>
      <c r="E32" s="154"/>
      <c r="F32" s="71"/>
      <c r="G32" s="75"/>
      <c r="J32"/>
      <c r="K32"/>
      <c r="L32"/>
      <c r="M32">
        <v>17</v>
      </c>
      <c r="N32">
        <v>7</v>
      </c>
      <c r="O32"/>
      <c r="P32"/>
      <c r="Q32"/>
      <c r="R32"/>
      <c r="S32"/>
      <c r="T32"/>
      <c r="U32"/>
      <c r="V32">
        <f>IF(U30=1,$S$4,IF(U30=2,$S$5,IF(U30=3,$S$6,IF(U30=4,$S$7,IF(U30=5,$S$8,IF(U30=6,$S$9,IF(U30=7,$S$10,$S$11)))))))</f>
        <v>9</v>
      </c>
      <c r="W32">
        <f>IF(U30=1,$T$4,IF(U30=2,$T$5,IF(U30=3,$T$6,IF(U30=4,$T$7,IF(U30=5,$T$8,IF(U30=6,$T$9,IF(U30=7,$T$10,$T$11)))))))</f>
        <v>0</v>
      </c>
      <c r="X32">
        <f>V32+1</f>
        <v>10</v>
      </c>
      <c r="Y32">
        <f>W32-V32</f>
        <v>-9</v>
      </c>
      <c r="Z32">
        <f ca="1">INT(RAND()*Y32+X32)</f>
        <v>2</v>
      </c>
      <c r="AA32">
        <f ca="1">IF(Z32/AA$2=INT(Z32/AA$2),1,0)</f>
        <v>0</v>
      </c>
      <c r="AB32">
        <f ca="1">IF(AA32=1,Z32/AA$2,Z32)</f>
        <v>2</v>
      </c>
      <c r="AC32" t="str">
        <f ca="1">IF(AA32=1,AA$3,"")</f>
        <v/>
      </c>
      <c r="AD32">
        <f ca="1">IF(AB32/AD$2=INT(AB32/AD$2),1,0)</f>
        <v>0</v>
      </c>
      <c r="AE32">
        <f ca="1">IF(AD32=1,AB32/AD$2,AB32)</f>
        <v>2</v>
      </c>
      <c r="AF32" t="str">
        <f ca="1">IF(AD32=1,AD$3,"")</f>
        <v/>
      </c>
      <c r="AG32">
        <f ca="1">IF(AE32/AG$2=INT(AE32/AG$2),1,0)</f>
        <v>0</v>
      </c>
      <c r="AH32">
        <f ca="1">IF(AG32=1,AE32/AG$2,AE32)</f>
        <v>2</v>
      </c>
      <c r="AI32" t="str">
        <f ca="1">IF(AG32=1,AG$3,"")</f>
        <v/>
      </c>
      <c r="AJ32">
        <f ca="1">IF(AH32/AJ$2=INT(AH32/AJ$2),1,0)</f>
        <v>1</v>
      </c>
      <c r="AK32">
        <f ca="1">IF(AJ32=1,AH32/AJ$2,AH32)</f>
        <v>1</v>
      </c>
      <c r="AL32" t="str">
        <f ca="1">IF(AJ32=1,AJ$3,"")</f>
        <v xml:space="preserve">2, </v>
      </c>
      <c r="AM32">
        <f ca="1">IF(AK32/AM$2=INT(AK32/AM$2),1,0)</f>
        <v>0</v>
      </c>
      <c r="AN32">
        <f ca="1">IF(AM32=1,AK32/AM$2,AK32)</f>
        <v>1</v>
      </c>
      <c r="AO32" t="str">
        <f ca="1">IF(AM32=1,AM$3,"")</f>
        <v/>
      </c>
      <c r="AP32">
        <f ca="1">IF(AN32/AP$2=INT(AN32/AP$2),1,0)</f>
        <v>0</v>
      </c>
      <c r="AQ32">
        <f ca="1">IF(AP32=1,AN32/AP$2,AN32)</f>
        <v>1</v>
      </c>
      <c r="AR32" t="str">
        <f ca="1">IF(AP32=1,AP$3,"")</f>
        <v/>
      </c>
      <c r="AS32">
        <f ca="1">IF(AQ32/AS$2=INT(AQ32/AS$2),1,0)</f>
        <v>0</v>
      </c>
      <c r="AT32">
        <f ca="1">IF(AS32=1,AQ32/AS$2,AQ32)</f>
        <v>1</v>
      </c>
      <c r="AU32" t="str">
        <f ca="1">IF(AS32=1,AS$3,"")</f>
        <v/>
      </c>
      <c r="AV32">
        <f ca="1">IF(AT32/AV$2=INT(AT32/AV$2),1,0)</f>
        <v>0</v>
      </c>
      <c r="AW32">
        <f ca="1">IF(AV32=1,AT32/AV$2,AT32)</f>
        <v>1</v>
      </c>
      <c r="AX32" t="str">
        <f ca="1">IF(AV32=1,AV$3,"")</f>
        <v/>
      </c>
      <c r="AY32">
        <f ca="1">IF(AW32/AY$2=INT(AW32/AY$2),1,0)</f>
        <v>0</v>
      </c>
      <c r="AZ32">
        <f ca="1">IF(AY32=1,AW32/AY$2,AW32)</f>
        <v>1</v>
      </c>
      <c r="BA32" t="str">
        <f ca="1">IF(AY32=1,AY$3,"")</f>
        <v/>
      </c>
      <c r="BB32">
        <f ca="1">IF(AZ32/BB$2=INT(AZ32/BB$2),1,0)</f>
        <v>0</v>
      </c>
      <c r="BC32">
        <f ca="1">IF(BB32=1,AZ32/BB$2,AZ32)</f>
        <v>1</v>
      </c>
      <c r="BD32" t="str">
        <f ca="1">IF(BB32=1,BB$3,"")</f>
        <v/>
      </c>
      <c r="BE32">
        <f ca="1">IF(BC32/BE$2=INT(BC32/BE$2),1,0)</f>
        <v>0</v>
      </c>
      <c r="BF32">
        <f ca="1">IF(BE32=1,BC32/BE$2,BC32)</f>
        <v>1</v>
      </c>
      <c r="BG32" t="str">
        <f ca="1">IF(BE32=1,BE$3,"")</f>
        <v/>
      </c>
      <c r="BH32">
        <f ca="1">IF(BF32/BH$2=INT(BF32/BH$2),1,0)</f>
        <v>0</v>
      </c>
      <c r="BI32">
        <f ca="1">IF(BH32=1,BF32/BH$2,BF32)</f>
        <v>1</v>
      </c>
      <c r="BJ32" t="str">
        <f ca="1">IF(BH32=1,BH$3,"")</f>
        <v/>
      </c>
      <c r="BK32">
        <f ca="1">IF(BI32/BK$2=INT(BI32/BK$2),1,0)</f>
        <v>0</v>
      </c>
      <c r="BL32">
        <f ca="1">IF(BK32=1,BI32/BK$2,BI32)</f>
        <v>1</v>
      </c>
      <c r="BM32" t="str">
        <f ca="1">IF(BK32=1,BK$3,"")</f>
        <v/>
      </c>
      <c r="BN32">
        <f ca="1">IF(BL32/BN$2=INT(BL32/BN$2),1,0)</f>
        <v>0</v>
      </c>
      <c r="BO32">
        <f ca="1">IF(BN32=1,BL32/BN$2,BL32)</f>
        <v>1</v>
      </c>
      <c r="BP32" t="str">
        <f ca="1">IF(BN32=1,BN$3,"")</f>
        <v/>
      </c>
      <c r="BQ32">
        <f ca="1">IF(BO32/BQ$2=INT(BO32/BQ$2),1,0)</f>
        <v>0</v>
      </c>
      <c r="BR32">
        <f ca="1">IF(BQ32=1,BO32/BQ$2,BO32)</f>
        <v>1</v>
      </c>
      <c r="BS32" t="str">
        <f ca="1">IF(BQ32=1,BQ$3,"")</f>
        <v/>
      </c>
      <c r="BT32">
        <f ca="1">IF(BR32/BT$2=INT(BR32/BT$2),1,0)</f>
        <v>0</v>
      </c>
      <c r="BU32">
        <f ca="1">IF(BT32=1,BR32/BT$2,BR32)</f>
        <v>1</v>
      </c>
      <c r="BV32" t="str">
        <f ca="1">IF(BT32=1,BT$3,"")</f>
        <v/>
      </c>
      <c r="BW32" t="str">
        <f ca="1">AC32&amp;AF32&amp;AI32&amp;AL32&amp;AO32&amp;AR32&amp;AU32&amp;AX32&amp;BA32&amp;BD32&amp;BG32&amp;BJ32&amp;BM32&amp;BP32&amp;BS32&amp;BV32</f>
        <v xml:space="preserve">2, </v>
      </c>
      <c r="BX32" t="str">
        <f ca="1">IF(BU32=1,"",BU32&amp;", ")</f>
        <v/>
      </c>
      <c r="BY32" s="26" t="str">
        <f ca="1">BW32&amp;BX32</f>
        <v xml:space="preserve">2, </v>
      </c>
      <c r="BZ32"/>
      <c r="CA32"/>
      <c r="CB32"/>
      <c r="CC32"/>
      <c r="CD32"/>
      <c r="CE32"/>
    </row>
    <row r="33" spans="1:83" ht="18" thickBot="1" x14ac:dyDescent="0.3">
      <c r="B33" s="82">
        <f ca="1">BZ54</f>
        <v>8648</v>
      </c>
      <c r="C33" s="71"/>
      <c r="D33" s="71"/>
      <c r="E33" s="146" t="str">
        <f ca="1">CC55</f>
        <v>2, 47, 23, 2, 2</v>
      </c>
      <c r="F33" s="71"/>
      <c r="G33" s="75">
        <f ca="1">INT(CA54*1.2)</f>
        <v>7</v>
      </c>
      <c r="J33"/>
      <c r="K33"/>
      <c r="L33"/>
      <c r="M33">
        <v>18</v>
      </c>
      <c r="N33">
        <v>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</row>
    <row r="34" spans="1:83" ht="20.25" customHeight="1" x14ac:dyDescent="0.25">
      <c r="B34" s="71"/>
      <c r="C34" s="71"/>
      <c r="D34" s="71"/>
      <c r="E34" s="154"/>
      <c r="F34" s="71"/>
      <c r="G34" s="75"/>
      <c r="J34"/>
      <c r="K34"/>
      <c r="L34"/>
      <c r="M34">
        <v>19</v>
      </c>
      <c r="N34">
        <v>7</v>
      </c>
      <c r="O34"/>
      <c r="P34"/>
      <c r="Q34"/>
      <c r="R34"/>
      <c r="S34"/>
      <c r="T34"/>
      <c r="U34">
        <f>N23</f>
        <v>4</v>
      </c>
      <c r="V34">
        <f>IF(U34=1,$O$4,IF(U34=2,$O$5,IF(U34=3,$O$6,IF(U34=4,$O$7,IF(U34=5,$O$8,IF(U34=6,$O$9,IF(U34=7,$O$10,$O$11)))))))</f>
        <v>97</v>
      </c>
      <c r="W34">
        <f>IF(U34=1,$P$4,IF(U34=2,$P$5,IF(U34=3,$P$6,IF(U34=4,$P$7,IF(U34=5,$P$8,IF(U34=6,$P$9,IF(U34=7,$P$10,$P$11)))))))</f>
        <v>17</v>
      </c>
      <c r="X34">
        <f>V34+1</f>
        <v>98</v>
      </c>
      <c r="Y34">
        <f>W34-V34</f>
        <v>-80</v>
      </c>
      <c r="Z34">
        <f ca="1">INT(RAND()*Y34+X34)</f>
        <v>19</v>
      </c>
      <c r="AA34">
        <f ca="1">IF(Z34/AA$2=INT(Z34/AA$2),1,0)</f>
        <v>0</v>
      </c>
      <c r="AB34">
        <f ca="1">IF(AA34=1,Z34/AA$2,Z34)</f>
        <v>19</v>
      </c>
      <c r="AC34" t="str">
        <f ca="1">IF(AA34=1,AA$3,"")</f>
        <v/>
      </c>
      <c r="AD34">
        <f ca="1">IF(AB34/AD$2=INT(AB34/AD$2),1,0)</f>
        <v>0</v>
      </c>
      <c r="AE34">
        <f ca="1">IF(AD34=1,AB34/AD$2,AB34)</f>
        <v>19</v>
      </c>
      <c r="AF34" t="str">
        <f ca="1">IF(AD34=1,AD$3,"")</f>
        <v/>
      </c>
      <c r="AG34">
        <f ca="1">IF(AE34/AG$2=INT(AE34/AG$2),1,0)</f>
        <v>0</v>
      </c>
      <c r="AH34">
        <f ca="1">IF(AG34=1,AE34/AG$2,AE34)</f>
        <v>19</v>
      </c>
      <c r="AI34" t="str">
        <f ca="1">IF(AG34=1,AG$3,"")</f>
        <v/>
      </c>
      <c r="AJ34">
        <f ca="1">IF(AH34/AJ$2=INT(AH34/AJ$2),1,0)</f>
        <v>0</v>
      </c>
      <c r="AK34">
        <f ca="1">IF(AJ34=1,AH34/AJ$2,AH34)</f>
        <v>19</v>
      </c>
      <c r="AL34" t="str">
        <f ca="1">IF(AJ34=1,AJ$3,"")</f>
        <v/>
      </c>
      <c r="AM34">
        <f ca="1">IF(AK34/AM$2=INT(AK34/AM$2),1,0)</f>
        <v>0</v>
      </c>
      <c r="AN34">
        <f ca="1">IF(AM34=1,AK34/AM$2,AK34)</f>
        <v>19</v>
      </c>
      <c r="AO34" t="str">
        <f ca="1">IF(AM34=1,AM$3,"")</f>
        <v/>
      </c>
      <c r="AP34">
        <f ca="1">IF(AN34/AP$2=INT(AN34/AP$2),1,0)</f>
        <v>0</v>
      </c>
      <c r="AQ34">
        <f ca="1">IF(AP34=1,AN34/AP$2,AN34)</f>
        <v>19</v>
      </c>
      <c r="AR34" t="str">
        <f ca="1">IF(AP34=1,AP$3,"")</f>
        <v/>
      </c>
      <c r="AS34">
        <f ca="1">IF(AQ34/AS$2=INT(AQ34/AS$2),1,0)</f>
        <v>0</v>
      </c>
      <c r="AT34">
        <f ca="1">IF(AS34=1,AQ34/AS$2,AQ34)</f>
        <v>19</v>
      </c>
      <c r="AU34" t="str">
        <f ca="1">IF(AS34=1,AS$3,"")</f>
        <v/>
      </c>
      <c r="AV34">
        <f ca="1">IF(AT34/AV$2=INT(AT34/AV$2),1,0)</f>
        <v>0</v>
      </c>
      <c r="AW34">
        <f ca="1">IF(AV34=1,AT34/AV$2,AT34)</f>
        <v>19</v>
      </c>
      <c r="AX34" t="str">
        <f ca="1">IF(AV34=1,AV$3,"")</f>
        <v/>
      </c>
      <c r="AY34">
        <f ca="1">IF(AW34/AY$2=INT(AW34/AY$2),1,0)</f>
        <v>0</v>
      </c>
      <c r="AZ34">
        <f ca="1">IF(AY34=1,AW34/AY$2,AW34)</f>
        <v>19</v>
      </c>
      <c r="BA34" t="str">
        <f ca="1">IF(AY34=1,AY$3,"")</f>
        <v/>
      </c>
      <c r="BB34">
        <f ca="1">IF(AZ34/BB$2=INT(AZ34/BB$2),1,0)</f>
        <v>0</v>
      </c>
      <c r="BC34">
        <f ca="1">IF(BB34=1,AZ34/BB$2,AZ34)</f>
        <v>19</v>
      </c>
      <c r="BD34" t="str">
        <f ca="1">IF(BB34=1,BB$3,"")</f>
        <v/>
      </c>
      <c r="BE34">
        <f ca="1">IF(BC34/BE$2=INT(BC34/BE$2),1,0)</f>
        <v>0</v>
      </c>
      <c r="BF34">
        <f ca="1">IF(BE34=1,BC34/BE$2,BC34)</f>
        <v>19</v>
      </c>
      <c r="BG34" t="str">
        <f ca="1">IF(BE34=1,BE$3,"")</f>
        <v/>
      </c>
      <c r="BH34">
        <f ca="1">IF(BF34/BH$2=INT(BF34/BH$2),1,0)</f>
        <v>0</v>
      </c>
      <c r="BI34">
        <f ca="1">IF(BH34=1,BF34/BH$2,BF34)</f>
        <v>19</v>
      </c>
      <c r="BJ34" t="str">
        <f ca="1">IF(BH34=1,BH$3,"")</f>
        <v/>
      </c>
      <c r="BK34">
        <f ca="1">IF(BI34/BK$2=INT(BI34/BK$2),1,0)</f>
        <v>0</v>
      </c>
      <c r="BL34">
        <f ca="1">IF(BK34=1,BI34/BK$2,BI34)</f>
        <v>19</v>
      </c>
      <c r="BM34" t="str">
        <f ca="1">IF(BK34=1,BK$3,"")</f>
        <v/>
      </c>
      <c r="BN34">
        <f ca="1">IF(BL34/BN$2=INT(BL34/BN$2),1,0)</f>
        <v>0</v>
      </c>
      <c r="BO34">
        <f ca="1">IF(BN34=1,BL34/BN$2,BL34)</f>
        <v>19</v>
      </c>
      <c r="BP34" t="str">
        <f ca="1">IF(BN34=1,BN$3,"")</f>
        <v/>
      </c>
      <c r="BQ34">
        <f ca="1">IF(BO34/BQ$2=INT(BO34/BQ$2),1,0)</f>
        <v>0</v>
      </c>
      <c r="BR34">
        <f ca="1">IF(BQ34=1,BO34/BQ$2,BO34)</f>
        <v>19</v>
      </c>
      <c r="BS34" t="str">
        <f ca="1">IF(BQ34=1,BQ$3,"")</f>
        <v/>
      </c>
      <c r="BT34">
        <f ca="1">IF(BR34/BT$2=INT(BR34/BT$2),1,0)</f>
        <v>0</v>
      </c>
      <c r="BU34">
        <f ca="1">IF(BT34=1,BR34/BT$2,BR34)</f>
        <v>19</v>
      </c>
      <c r="BV34" t="str">
        <f ca="1">IF(BT34=1,BT$3,"")</f>
        <v/>
      </c>
      <c r="BW34" t="str">
        <f ca="1">AC34&amp;AF34&amp;AI34&amp;AL34&amp;AO34&amp;AR34&amp;AU34&amp;AX34&amp;BA34&amp;BD34&amp;BG34&amp;BJ34&amp;BM34&amp;BP34&amp;BS34&amp;BV34</f>
        <v/>
      </c>
      <c r="BX34" t="str">
        <f ca="1">IF(BU34=1,"",BU34&amp;", ")</f>
        <v xml:space="preserve">19, </v>
      </c>
      <c r="BY34" s="26" t="str">
        <f ca="1">BW34&amp;BX34</f>
        <v xml:space="preserve">19, </v>
      </c>
      <c r="BZ34" s="27">
        <f ca="1">Z34*Z35*Z36</f>
        <v>456</v>
      </c>
      <c r="CA34">
        <f ca="1">IF(BZ34&lt;$Q$16,$R$16,IF(BZ34&lt;$Q$17,$R$17,IF(BZ34&lt;$Q$18,$R$18,IF(BZ34&lt;$Q$19,$R$19,IF(BZ34&lt;$Q$20,$R$20,IF(BZ34&lt;$Q$21,$R$21,IF(BZ34&lt;$Q$22,$R$22,IF(BZ34&lt;$Q$23,$R$23,IF(BZ34&lt;$Q$24,$R$24,IF(BZ34&lt;$Q$25,$R$25,IF(BZ34&lt;$Q$26,$R$26,$R$27)))))))))))</f>
        <v>3</v>
      </c>
      <c r="CB34"/>
      <c r="CC34"/>
      <c r="CD34"/>
      <c r="CE34"/>
    </row>
    <row r="35" spans="1:83" ht="18" customHeight="1" thickBot="1" x14ac:dyDescent="0.3">
      <c r="B35" s="82">
        <f ca="1">BZ58</f>
        <v>5848</v>
      </c>
      <c r="C35" s="71"/>
      <c r="D35" s="71"/>
      <c r="E35" s="146" t="str">
        <f ca="1">CC59</f>
        <v>2, 43, 17, 2, 2</v>
      </c>
      <c r="F35" s="71"/>
      <c r="G35" s="75">
        <f ca="1">INT(CA58*1.2)</f>
        <v>7</v>
      </c>
      <c r="J35"/>
      <c r="K35"/>
      <c r="L35"/>
      <c r="M35"/>
      <c r="N35"/>
      <c r="O35"/>
      <c r="P35"/>
      <c r="Q35"/>
      <c r="R35"/>
      <c r="S35"/>
      <c r="T35"/>
      <c r="U35"/>
      <c r="V35">
        <f>IF(U34=1,$Q$4,IF(U34=2,$Q$5,IF(U34=3,$Q$6,IF(U34=4,$Q$7,IF(U34=5,$Q$8,IF(U34=6,$Q$9,IF(U34=7,$Q$10,$Q$11)))))))</f>
        <v>37</v>
      </c>
      <c r="W35">
        <f>IF(U34=1,$R$4,IF(U34=2,$R$5,IF(U34=3,$R$6,IF(U34=4,$R$7,IF(U34=5,$R$8,IF(U34=6,$R$9,IF(U34=7,$R$10,$R$11)))))))</f>
        <v>1</v>
      </c>
      <c r="X35">
        <f>V35+1</f>
        <v>38</v>
      </c>
      <c r="Y35">
        <f>W35-V35</f>
        <v>-36</v>
      </c>
      <c r="Z35">
        <f ca="1">INT(RAND()*Y35+X35)</f>
        <v>24</v>
      </c>
      <c r="AA35">
        <f ca="1">IF(Z35/AA$2=INT(Z35/AA$2),1,0)</f>
        <v>0</v>
      </c>
      <c r="AB35">
        <f ca="1">IF(AA35=1,Z35/AA$2,Z35)</f>
        <v>24</v>
      </c>
      <c r="AC35" t="str">
        <f ca="1">IF(AA35=1,AA$3,"")</f>
        <v/>
      </c>
      <c r="AD35">
        <f ca="1">IF(AB35/AD$2=INT(AB35/AD$2),1,0)</f>
        <v>1</v>
      </c>
      <c r="AE35">
        <f ca="1">IF(AD35=1,AB35/AD$2,AB35)</f>
        <v>3</v>
      </c>
      <c r="AF35" t="str">
        <f ca="1">IF(AD35=1,AD$3,"")</f>
        <v xml:space="preserve">2, 2, 2, </v>
      </c>
      <c r="AG35">
        <f ca="1">IF(AE35/AG$2=INT(AE35/AG$2),1,0)</f>
        <v>0</v>
      </c>
      <c r="AH35">
        <f ca="1">IF(AG35=1,AE35/AG$2,AE35)</f>
        <v>3</v>
      </c>
      <c r="AI35" t="str">
        <f ca="1">IF(AG35=1,AG$3,"")</f>
        <v/>
      </c>
      <c r="AJ35">
        <f ca="1">IF(AH35/AJ$2=INT(AH35/AJ$2),1,0)</f>
        <v>0</v>
      </c>
      <c r="AK35">
        <f ca="1">IF(AJ35=1,AH35/AJ$2,AH35)</f>
        <v>3</v>
      </c>
      <c r="AL35" t="str">
        <f ca="1">IF(AJ35=1,AJ$3,"")</f>
        <v/>
      </c>
      <c r="AM35">
        <f ca="1">IF(AK35/AM$2=INT(AK35/AM$2),1,0)</f>
        <v>0</v>
      </c>
      <c r="AN35">
        <f ca="1">IF(AM35=1,AK35/AM$2,AK35)</f>
        <v>3</v>
      </c>
      <c r="AO35" t="str">
        <f ca="1">IF(AM35=1,AM$3,"")</f>
        <v/>
      </c>
      <c r="AP35">
        <f ca="1">IF(AN35/AP$2=INT(AN35/AP$2),1,0)</f>
        <v>0</v>
      </c>
      <c r="AQ35">
        <f ca="1">IF(AP35=1,AN35/AP$2,AN35)</f>
        <v>3</v>
      </c>
      <c r="AR35" t="str">
        <f ca="1">IF(AP35=1,AP$3,"")</f>
        <v/>
      </c>
      <c r="AS35">
        <f ca="1">IF(AQ35/AS$2=INT(AQ35/AS$2),1,0)</f>
        <v>1</v>
      </c>
      <c r="AT35">
        <f ca="1">IF(AS35=1,AQ35/AS$2,AQ35)</f>
        <v>1</v>
      </c>
      <c r="AU35" t="str">
        <f ca="1">IF(AS35=1,AS$3,"")</f>
        <v xml:space="preserve">3, </v>
      </c>
      <c r="AV35">
        <f ca="1">IF(AT35/AV$2=INT(AT35/AV$2),1,0)</f>
        <v>0</v>
      </c>
      <c r="AW35">
        <f ca="1">IF(AV35=1,AT35/AV$2,AT35)</f>
        <v>1</v>
      </c>
      <c r="AX35" t="str">
        <f ca="1">IF(AV35=1,AV$3,"")</f>
        <v/>
      </c>
      <c r="AY35">
        <f ca="1">IF(AW35/AY$2=INT(AW35/AY$2),1,0)</f>
        <v>0</v>
      </c>
      <c r="AZ35">
        <f ca="1">IF(AY35=1,AW35/AY$2,AW35)</f>
        <v>1</v>
      </c>
      <c r="BA35" t="str">
        <f ca="1">IF(AY35=1,AY$3,"")</f>
        <v/>
      </c>
      <c r="BB35">
        <f ca="1">IF(AZ35/BB$2=INT(AZ35/BB$2),1,0)</f>
        <v>0</v>
      </c>
      <c r="BC35">
        <f ca="1">IF(BB35=1,AZ35/BB$2,AZ35)</f>
        <v>1</v>
      </c>
      <c r="BD35" t="str">
        <f ca="1">IF(BB35=1,BB$3,"")</f>
        <v/>
      </c>
      <c r="BE35">
        <f ca="1">IF(BC35/BE$2=INT(BC35/BE$2),1,0)</f>
        <v>0</v>
      </c>
      <c r="BF35">
        <f ca="1">IF(BE35=1,BC35/BE$2,BC35)</f>
        <v>1</v>
      </c>
      <c r="BG35" t="str">
        <f ca="1">IF(BE35=1,BE$3,"")</f>
        <v/>
      </c>
      <c r="BH35">
        <f ca="1">IF(BF35/BH$2=INT(BF35/BH$2),1,0)</f>
        <v>0</v>
      </c>
      <c r="BI35">
        <f ca="1">IF(BH35=1,BF35/BH$2,BF35)</f>
        <v>1</v>
      </c>
      <c r="BJ35" t="str">
        <f ca="1">IF(BH35=1,BH$3,"")</f>
        <v/>
      </c>
      <c r="BK35">
        <f ca="1">IF(BI35/BK$2=INT(BI35/BK$2),1,0)</f>
        <v>0</v>
      </c>
      <c r="BL35">
        <f ca="1">IF(BK35=1,BI35/BK$2,BI35)</f>
        <v>1</v>
      </c>
      <c r="BM35" t="str">
        <f ca="1">IF(BK35=1,BK$3,"")</f>
        <v/>
      </c>
      <c r="BN35">
        <f ca="1">IF(BL35/BN$2=INT(BL35/BN$2),1,0)</f>
        <v>0</v>
      </c>
      <c r="BO35">
        <f ca="1">IF(BN35=1,BL35/BN$2,BL35)</f>
        <v>1</v>
      </c>
      <c r="BP35" t="str">
        <f ca="1">IF(BN35=1,BN$3,"")</f>
        <v/>
      </c>
      <c r="BQ35">
        <f ca="1">IF(BO35/BQ$2=INT(BO35/BQ$2),1,0)</f>
        <v>0</v>
      </c>
      <c r="BR35">
        <f ca="1">IF(BQ35=1,BO35/BQ$2,BO35)</f>
        <v>1</v>
      </c>
      <c r="BS35" t="str">
        <f ca="1">IF(BQ35=1,BQ$3,"")</f>
        <v/>
      </c>
      <c r="BT35">
        <f ca="1">IF(BR35/BT$2=INT(BR35/BT$2),1,0)</f>
        <v>0</v>
      </c>
      <c r="BU35">
        <f ca="1">IF(BT35=1,BR35/BT$2,BR35)</f>
        <v>1</v>
      </c>
      <c r="BV35" t="str">
        <f ca="1">IF(BT35=1,BT$3,"")</f>
        <v/>
      </c>
      <c r="BW35" t="str">
        <f ca="1">AC35&amp;AF35&amp;AI35&amp;AL35&amp;AO35&amp;AR35&amp;AU35&amp;AX35&amp;BA35&amp;BD35&amp;BG35&amp;BJ35&amp;BM35&amp;BP35&amp;BS35&amp;BV35</f>
        <v xml:space="preserve">2, 2, 2, 3, </v>
      </c>
      <c r="BX35" t="str">
        <f ca="1">IF(BU35=1,"",BU35&amp;", ")</f>
        <v/>
      </c>
      <c r="BY35" s="26" t="str">
        <f ca="1">BW35&amp;BX35</f>
        <v xml:space="preserve">2, 2, 2, 3, </v>
      </c>
      <c r="BZ35" t="str">
        <f ca="1">BY34&amp;BY35&amp;BY36</f>
        <v xml:space="preserve">19, 2, 2, 2, 3, </v>
      </c>
      <c r="CA35"/>
      <c r="CB35">
        <f ca="1">LEN(BZ35)</f>
        <v>16</v>
      </c>
      <c r="CC35" s="27" t="str">
        <f ca="1">LEFT(BZ35,CB35-2)</f>
        <v>19, 2, 2, 2, 3</v>
      </c>
      <c r="CD35"/>
      <c r="CE35"/>
    </row>
    <row r="36" spans="1:83" ht="20.25" customHeight="1" x14ac:dyDescent="0.25">
      <c r="B36" s="71"/>
      <c r="C36" s="71"/>
      <c r="D36" s="71"/>
      <c r="E36" s="154"/>
      <c r="F36" s="71"/>
      <c r="G36" s="75"/>
      <c r="J36"/>
      <c r="K36"/>
      <c r="L36"/>
      <c r="M36"/>
      <c r="N36"/>
      <c r="O36"/>
      <c r="P36"/>
      <c r="Q36"/>
      <c r="R36"/>
      <c r="S36"/>
      <c r="T36"/>
      <c r="U36"/>
      <c r="V36">
        <f>IF(U34=1,$S$4,IF(U34=2,$S$5,IF(U34=3,$S$6,IF(U34=4,$S$7,IF(U34=5,$S$8,IF(U34=6,$S$9,IF(U34=7,$S$10,$S$11)))))))</f>
        <v>1</v>
      </c>
      <c r="W36">
        <f>IF(U34=1,$T$4,IF(U34=2,$T$5,IF(U34=3,$T$6,IF(U34=4,$T$7,IF(U34=5,$T$8,IF(U34=6,$T$9,IF(U34=7,$T$10,$T$11)))))))</f>
        <v>0</v>
      </c>
      <c r="X36">
        <f>V36+1</f>
        <v>2</v>
      </c>
      <c r="Y36">
        <f>W36-V36</f>
        <v>-1</v>
      </c>
      <c r="Z36">
        <f ca="1">INT(RAND()*Y36+X36)</f>
        <v>1</v>
      </c>
      <c r="AA36">
        <f ca="1">IF(Z36/AA$2=INT(Z36/AA$2),1,0)</f>
        <v>0</v>
      </c>
      <c r="AB36">
        <f ca="1">IF(AA36=1,Z36/AA$2,Z36)</f>
        <v>1</v>
      </c>
      <c r="AC36" t="str">
        <f ca="1">IF(AA36=1,AA$3,"")</f>
        <v/>
      </c>
      <c r="AD36">
        <f ca="1">IF(AB36/AD$2=INT(AB36/AD$2),1,0)</f>
        <v>0</v>
      </c>
      <c r="AE36">
        <f ca="1">IF(AD36=1,AB36/AD$2,AB36)</f>
        <v>1</v>
      </c>
      <c r="AF36" t="str">
        <f ca="1">IF(AD36=1,AD$3,"")</f>
        <v/>
      </c>
      <c r="AG36">
        <f ca="1">IF(AE36/AG$2=INT(AE36/AG$2),1,0)</f>
        <v>0</v>
      </c>
      <c r="AH36">
        <f ca="1">IF(AG36=1,AE36/AG$2,AE36)</f>
        <v>1</v>
      </c>
      <c r="AI36" t="str">
        <f ca="1">IF(AG36=1,AG$3,"")</f>
        <v/>
      </c>
      <c r="AJ36">
        <f ca="1">IF(AH36/AJ$2=INT(AH36/AJ$2),1,0)</f>
        <v>0</v>
      </c>
      <c r="AK36">
        <f ca="1">IF(AJ36=1,AH36/AJ$2,AH36)</f>
        <v>1</v>
      </c>
      <c r="AL36" t="str">
        <f ca="1">IF(AJ36=1,AJ$3,"")</f>
        <v/>
      </c>
      <c r="AM36">
        <f ca="1">IF(AK36/AM$2=INT(AK36/AM$2),1,0)</f>
        <v>0</v>
      </c>
      <c r="AN36">
        <f ca="1">IF(AM36=1,AK36/AM$2,AK36)</f>
        <v>1</v>
      </c>
      <c r="AO36" t="str">
        <f ca="1">IF(AM36=1,AM$3,"")</f>
        <v/>
      </c>
      <c r="AP36">
        <f ca="1">IF(AN36/AP$2=INT(AN36/AP$2),1,0)</f>
        <v>0</v>
      </c>
      <c r="AQ36">
        <f ca="1">IF(AP36=1,AN36/AP$2,AN36)</f>
        <v>1</v>
      </c>
      <c r="AR36" t="str">
        <f ca="1">IF(AP36=1,AP$3,"")</f>
        <v/>
      </c>
      <c r="AS36">
        <f ca="1">IF(AQ36/AS$2=INT(AQ36/AS$2),1,0)</f>
        <v>0</v>
      </c>
      <c r="AT36">
        <f ca="1">IF(AS36=1,AQ36/AS$2,AQ36)</f>
        <v>1</v>
      </c>
      <c r="AU36" t="str">
        <f ca="1">IF(AS36=1,AS$3,"")</f>
        <v/>
      </c>
      <c r="AV36">
        <f ca="1">IF(AT36/AV$2=INT(AT36/AV$2),1,0)</f>
        <v>0</v>
      </c>
      <c r="AW36">
        <f ca="1">IF(AV36=1,AT36/AV$2,AT36)</f>
        <v>1</v>
      </c>
      <c r="AX36" t="str">
        <f ca="1">IF(AV36=1,AV$3,"")</f>
        <v/>
      </c>
      <c r="AY36">
        <f ca="1">IF(AW36/AY$2=INT(AW36/AY$2),1,0)</f>
        <v>0</v>
      </c>
      <c r="AZ36">
        <f ca="1">IF(AY36=1,AW36/AY$2,AW36)</f>
        <v>1</v>
      </c>
      <c r="BA36" t="str">
        <f ca="1">IF(AY36=1,AY$3,"")</f>
        <v/>
      </c>
      <c r="BB36">
        <f ca="1">IF(AZ36/BB$2=INT(AZ36/BB$2),1,0)</f>
        <v>0</v>
      </c>
      <c r="BC36">
        <f ca="1">IF(BB36=1,AZ36/BB$2,AZ36)</f>
        <v>1</v>
      </c>
      <c r="BD36" t="str">
        <f ca="1">IF(BB36=1,BB$3,"")</f>
        <v/>
      </c>
      <c r="BE36">
        <f ca="1">IF(BC36/BE$2=INT(BC36/BE$2),1,0)</f>
        <v>0</v>
      </c>
      <c r="BF36">
        <f ca="1">IF(BE36=1,BC36/BE$2,BC36)</f>
        <v>1</v>
      </c>
      <c r="BG36" t="str">
        <f ca="1">IF(BE36=1,BE$3,"")</f>
        <v/>
      </c>
      <c r="BH36">
        <f ca="1">IF(BF36/BH$2=INT(BF36/BH$2),1,0)</f>
        <v>0</v>
      </c>
      <c r="BI36">
        <f ca="1">IF(BH36=1,BF36/BH$2,BF36)</f>
        <v>1</v>
      </c>
      <c r="BJ36" t="str">
        <f ca="1">IF(BH36=1,BH$3,"")</f>
        <v/>
      </c>
      <c r="BK36">
        <f ca="1">IF(BI36/BK$2=INT(BI36/BK$2),1,0)</f>
        <v>0</v>
      </c>
      <c r="BL36">
        <f ca="1">IF(BK36=1,BI36/BK$2,BI36)</f>
        <v>1</v>
      </c>
      <c r="BM36" t="str">
        <f ca="1">IF(BK36=1,BK$3,"")</f>
        <v/>
      </c>
      <c r="BN36">
        <f ca="1">IF(BL36/BN$2=INT(BL36/BN$2),1,0)</f>
        <v>0</v>
      </c>
      <c r="BO36">
        <f ca="1">IF(BN36=1,BL36/BN$2,BL36)</f>
        <v>1</v>
      </c>
      <c r="BP36" t="str">
        <f ca="1">IF(BN36=1,BN$3,"")</f>
        <v/>
      </c>
      <c r="BQ36">
        <f ca="1">IF(BO36/BQ$2=INT(BO36/BQ$2),1,0)</f>
        <v>0</v>
      </c>
      <c r="BR36">
        <f ca="1">IF(BQ36=1,BO36/BQ$2,BO36)</f>
        <v>1</v>
      </c>
      <c r="BS36" t="str">
        <f ca="1">IF(BQ36=1,BQ$3,"")</f>
        <v/>
      </c>
      <c r="BT36">
        <f ca="1">IF(BR36/BT$2=INT(BR36/BT$2),1,0)</f>
        <v>0</v>
      </c>
      <c r="BU36">
        <f ca="1">IF(BT36=1,BR36/BT$2,BR36)</f>
        <v>1</v>
      </c>
      <c r="BV36" t="str">
        <f ca="1">IF(BT36=1,BT$3,"")</f>
        <v/>
      </c>
      <c r="BW36" t="str">
        <f ca="1">AC36&amp;AF36&amp;AI36&amp;AL36&amp;AO36&amp;AR36&amp;AU36&amp;AX36&amp;BA36&amp;BD36&amp;BG36&amp;BJ36&amp;BM36&amp;BP36&amp;BS36&amp;BV36</f>
        <v/>
      </c>
      <c r="BX36" t="str">
        <f ca="1">IF(BU36=1,"",BU36&amp;", ")</f>
        <v/>
      </c>
      <c r="BY36" s="26" t="str">
        <f ca="1">BW36&amp;BX36</f>
        <v/>
      </c>
      <c r="BZ36"/>
      <c r="CA36"/>
      <c r="CB36"/>
      <c r="CC36"/>
      <c r="CD36"/>
      <c r="CE36"/>
    </row>
    <row r="37" spans="1:83" ht="18" customHeight="1" thickBot="1" x14ac:dyDescent="0.3">
      <c r="B37" s="82">
        <f ca="1">BZ62</f>
        <v>32508</v>
      </c>
      <c r="C37" s="71"/>
      <c r="D37" s="71"/>
      <c r="E37" s="146" t="str">
        <f ca="1">CC63</f>
        <v>2, 43, 3, 3, 7, 2, 3</v>
      </c>
      <c r="F37" s="71"/>
      <c r="G37" s="75">
        <f ca="1">INT(CA62*1.2)</f>
        <v>9</v>
      </c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</row>
    <row r="38" spans="1:83" ht="20.25" customHeight="1" x14ac:dyDescent="0.2">
      <c r="E38" s="147"/>
      <c r="K38"/>
      <c r="L38"/>
      <c r="M38"/>
      <c r="N38"/>
      <c r="O38"/>
      <c r="P38"/>
      <c r="Q38"/>
      <c r="R38"/>
      <c r="S38"/>
      <c r="T38"/>
      <c r="U38">
        <f>N24</f>
        <v>4</v>
      </c>
      <c r="V38">
        <f>IF(U38=1,$O$4,IF(U38=2,$O$5,IF(U38=3,$O$6,IF(U38=4,$O$7,IF(U38=5,$O$8,IF(U38=6,$O$9,IF(U38=7,$O$10,$O$11)))))))</f>
        <v>97</v>
      </c>
      <c r="W38">
        <f>IF(U38=1,$P$4,IF(U38=2,$P$5,IF(U38=3,$P$6,IF(U38=4,$P$7,IF(U38=5,$P$8,IF(U38=6,$P$9,IF(U38=7,$P$10,$P$11)))))))</f>
        <v>17</v>
      </c>
      <c r="X38">
        <f>V38+1</f>
        <v>98</v>
      </c>
      <c r="Y38">
        <f>W38-V38</f>
        <v>-80</v>
      </c>
      <c r="Z38">
        <f ca="1">INT(RAND()*Y38+X38)</f>
        <v>52</v>
      </c>
      <c r="AA38">
        <f ca="1">IF(Z38/AA$2=INT(Z38/AA$2),1,0)</f>
        <v>0</v>
      </c>
      <c r="AB38">
        <f ca="1">IF(AA38=1,Z38/AA$2,Z38)</f>
        <v>52</v>
      </c>
      <c r="AC38" t="str">
        <f ca="1">IF(AA38=1,AA$3,"")</f>
        <v/>
      </c>
      <c r="AD38">
        <f ca="1">IF(AB38/AD$2=INT(AB38/AD$2),1,0)</f>
        <v>0</v>
      </c>
      <c r="AE38">
        <f ca="1">IF(AD38=1,AB38/AD$2,AB38)</f>
        <v>52</v>
      </c>
      <c r="AF38" t="str">
        <f ca="1">IF(AD38=1,AD$3,"")</f>
        <v/>
      </c>
      <c r="AG38">
        <f ca="1">IF(AE38/AG$2=INT(AE38/AG$2),1,0)</f>
        <v>1</v>
      </c>
      <c r="AH38">
        <f ca="1">IF(AG38=1,AE38/AG$2,AE38)</f>
        <v>13</v>
      </c>
      <c r="AI38" t="str">
        <f ca="1">IF(AG38=1,AG$3,"")</f>
        <v xml:space="preserve">2, 2, </v>
      </c>
      <c r="AJ38">
        <f ca="1">IF(AH38/AJ$2=INT(AH38/AJ$2),1,0)</f>
        <v>0</v>
      </c>
      <c r="AK38">
        <f ca="1">IF(AJ38=1,AH38/AJ$2,AH38)</f>
        <v>13</v>
      </c>
      <c r="AL38" t="str">
        <f ca="1">IF(AJ38=1,AJ$3,"")</f>
        <v/>
      </c>
      <c r="AM38">
        <f ca="1">IF(AK38/AM$2=INT(AK38/AM$2),1,0)</f>
        <v>0</v>
      </c>
      <c r="AN38">
        <f ca="1">IF(AM38=1,AK38/AM$2,AK38)</f>
        <v>13</v>
      </c>
      <c r="AO38" t="str">
        <f ca="1">IF(AM38=1,AM$3,"")</f>
        <v/>
      </c>
      <c r="AP38">
        <f ca="1">IF(AN38/AP$2=INT(AN38/AP$2),1,0)</f>
        <v>0</v>
      </c>
      <c r="AQ38">
        <f ca="1">IF(AP38=1,AN38/AP$2,AN38)</f>
        <v>13</v>
      </c>
      <c r="AR38" t="str">
        <f ca="1">IF(AP38=1,AP$3,"")</f>
        <v/>
      </c>
      <c r="AS38">
        <f ca="1">IF(AQ38/AS$2=INT(AQ38/AS$2),1,0)</f>
        <v>0</v>
      </c>
      <c r="AT38">
        <f ca="1">IF(AS38=1,AQ38/AS$2,AQ38)</f>
        <v>13</v>
      </c>
      <c r="AU38" t="str">
        <f ca="1">IF(AS38=1,AS$3,"")</f>
        <v/>
      </c>
      <c r="AV38">
        <f ca="1">IF(AT38/AV$2=INT(AT38/AV$2),1,0)</f>
        <v>0</v>
      </c>
      <c r="AW38">
        <f ca="1">IF(AV38=1,AT38/AV$2,AT38)</f>
        <v>13</v>
      </c>
      <c r="AX38" t="str">
        <f ca="1">IF(AV38=1,AV$3,"")</f>
        <v/>
      </c>
      <c r="AY38">
        <f ca="1">IF(AW38/AY$2=INT(AW38/AY$2),1,0)</f>
        <v>0</v>
      </c>
      <c r="AZ38">
        <f ca="1">IF(AY38=1,AW38/AY$2,AW38)</f>
        <v>13</v>
      </c>
      <c r="BA38" t="str">
        <f ca="1">IF(AY38=1,AY$3,"")</f>
        <v/>
      </c>
      <c r="BB38">
        <f ca="1">IF(AZ38/BB$2=INT(AZ38/BB$2),1,0)</f>
        <v>0</v>
      </c>
      <c r="BC38">
        <f ca="1">IF(BB38=1,AZ38/BB$2,AZ38)</f>
        <v>13</v>
      </c>
      <c r="BD38" t="str">
        <f ca="1">IF(BB38=1,BB$3,"")</f>
        <v/>
      </c>
      <c r="BE38">
        <f ca="1">IF(BC38/BE$2=INT(BC38/BE$2),1,0)</f>
        <v>0</v>
      </c>
      <c r="BF38">
        <f ca="1">IF(BE38=1,BC38/BE$2,BC38)</f>
        <v>13</v>
      </c>
      <c r="BG38" t="str">
        <f ca="1">IF(BE38=1,BE$3,"")</f>
        <v/>
      </c>
      <c r="BH38">
        <f ca="1">IF(BF38/BH$2=INT(BF38/BH$2),1,0)</f>
        <v>0</v>
      </c>
      <c r="BI38">
        <f ca="1">IF(BH38=1,BF38/BH$2,BF38)</f>
        <v>13</v>
      </c>
      <c r="BJ38" t="str">
        <f ca="1">IF(BH38=1,BH$3,"")</f>
        <v/>
      </c>
      <c r="BK38">
        <f ca="1">IF(BI38/BK$2=INT(BI38/BK$2),1,0)</f>
        <v>0</v>
      </c>
      <c r="BL38">
        <f ca="1">IF(BK38=1,BI38/BK$2,BI38)</f>
        <v>13</v>
      </c>
      <c r="BM38" t="str">
        <f ca="1">IF(BK38=1,BK$3,"")</f>
        <v/>
      </c>
      <c r="BN38">
        <f ca="1">IF(BL38/BN$2=INT(BL38/BN$2),1,0)</f>
        <v>0</v>
      </c>
      <c r="BO38">
        <f ca="1">IF(BN38=1,BL38/BN$2,BL38)</f>
        <v>13</v>
      </c>
      <c r="BP38" t="str">
        <f ca="1">IF(BN38=1,BN$3,"")</f>
        <v/>
      </c>
      <c r="BQ38">
        <f ca="1">IF(BO38/BQ$2=INT(BO38/BQ$2),1,0)</f>
        <v>1</v>
      </c>
      <c r="BR38">
        <f ca="1">IF(BQ38=1,BO38/BQ$2,BO38)</f>
        <v>1</v>
      </c>
      <c r="BS38" t="str">
        <f ca="1">IF(BQ38=1,BQ$3,"")</f>
        <v xml:space="preserve">13, </v>
      </c>
      <c r="BT38">
        <f ca="1">IF(BR38/BT$2=INT(BR38/BT$2),1,0)</f>
        <v>0</v>
      </c>
      <c r="BU38">
        <f ca="1">IF(BT38=1,BR38/BT$2,BR38)</f>
        <v>1</v>
      </c>
      <c r="BV38" t="str">
        <f ca="1">IF(BT38=1,BT$3,"")</f>
        <v/>
      </c>
      <c r="BW38" t="str">
        <f ca="1">AC38&amp;AF38&amp;AI38&amp;AL38&amp;AO38&amp;AR38&amp;AU38&amp;AX38&amp;BA38&amp;BD38&amp;BG38&amp;BJ38&amp;BM38&amp;BP38&amp;BS38&amp;BV38</f>
        <v xml:space="preserve">2, 2, 13, </v>
      </c>
      <c r="BX38" t="str">
        <f ca="1">IF(BU38=1,"",BU38&amp;", ")</f>
        <v/>
      </c>
      <c r="BY38" s="26" t="str">
        <f ca="1">BW38&amp;BX38</f>
        <v xml:space="preserve">2, 2, 13, </v>
      </c>
      <c r="BZ38" s="27">
        <f ca="1">Z38*Z39*Z40</f>
        <v>416</v>
      </c>
      <c r="CA38">
        <f ca="1">IF(BZ38&lt;$Q$16,$R$16,IF(BZ38&lt;$Q$17,$R$17,IF(BZ38&lt;$Q$18,$R$18,IF(BZ38&lt;$Q$19,$R$19,IF(BZ38&lt;$Q$20,$R$20,IF(BZ38&lt;$Q$21,$R$21,IF(BZ38&lt;$Q$22,$R$22,IF(BZ38&lt;$Q$23,$R$23,IF(BZ38&lt;$Q$24,$R$24,IF(BZ38&lt;$Q$25,$R$25,IF(BZ38&lt;$Q$26,$R$26,$R$27)))))))))))</f>
        <v>3</v>
      </c>
      <c r="CB38"/>
      <c r="CC38"/>
      <c r="CD38"/>
      <c r="CE38"/>
    </row>
    <row r="39" spans="1:83" ht="18" customHeight="1" thickBot="1" x14ac:dyDescent="0.3">
      <c r="B39" s="82">
        <f ca="1">BZ66</f>
        <v>2136</v>
      </c>
      <c r="C39" s="71"/>
      <c r="D39" s="71"/>
      <c r="E39" s="146" t="str">
        <f ca="1">CC67</f>
        <v>89, 2, 2, 2, 3</v>
      </c>
      <c r="F39" s="71"/>
      <c r="G39" s="75">
        <f ca="1">INT(CA66*1.2)</f>
        <v>6</v>
      </c>
      <c r="K39"/>
      <c r="L39"/>
      <c r="M39"/>
      <c r="N39"/>
      <c r="O39"/>
      <c r="P39"/>
      <c r="Q39"/>
      <c r="R39"/>
      <c r="S39"/>
      <c r="T39"/>
      <c r="U39"/>
      <c r="V39">
        <f>IF(U38=1,$Q$4,IF(U38=2,$Q$5,IF(U38=3,$Q$6,IF(U38=4,$Q$7,IF(U38=5,$Q$8,IF(U38=6,$Q$9,IF(U38=7,$Q$10,$Q$11)))))))</f>
        <v>37</v>
      </c>
      <c r="W39">
        <f>IF(U38=1,$R$4,IF(U38=2,$R$5,IF(U38=3,$R$6,IF(U38=4,$R$7,IF(U38=5,$R$8,IF(U38=6,$R$9,IF(U38=7,$R$10,$R$11)))))))</f>
        <v>1</v>
      </c>
      <c r="X39">
        <f>V39+1</f>
        <v>38</v>
      </c>
      <c r="Y39">
        <f>W39-V39</f>
        <v>-36</v>
      </c>
      <c r="Z39">
        <f ca="1">INT(RAND()*Y39+X39)</f>
        <v>8</v>
      </c>
      <c r="AA39">
        <f ca="1">IF(Z39/AA$2=INT(Z39/AA$2),1,0)</f>
        <v>0</v>
      </c>
      <c r="AB39">
        <f ca="1">IF(AA39=1,Z39/AA$2,Z39)</f>
        <v>8</v>
      </c>
      <c r="AC39" t="str">
        <f ca="1">IF(AA39=1,AA$3,"")</f>
        <v/>
      </c>
      <c r="AD39">
        <f ca="1">IF(AB39/AD$2=INT(AB39/AD$2),1,0)</f>
        <v>1</v>
      </c>
      <c r="AE39">
        <f ca="1">IF(AD39=1,AB39/AD$2,AB39)</f>
        <v>1</v>
      </c>
      <c r="AF39" t="str">
        <f ca="1">IF(AD39=1,AD$3,"")</f>
        <v xml:space="preserve">2, 2, 2, </v>
      </c>
      <c r="AG39">
        <f ca="1">IF(AE39/AG$2=INT(AE39/AG$2),1,0)</f>
        <v>0</v>
      </c>
      <c r="AH39">
        <f ca="1">IF(AG39=1,AE39/AG$2,AE39)</f>
        <v>1</v>
      </c>
      <c r="AI39" t="str">
        <f ca="1">IF(AG39=1,AG$3,"")</f>
        <v/>
      </c>
      <c r="AJ39">
        <f ca="1">IF(AH39/AJ$2=INT(AH39/AJ$2),1,0)</f>
        <v>0</v>
      </c>
      <c r="AK39">
        <f ca="1">IF(AJ39=1,AH39/AJ$2,AH39)</f>
        <v>1</v>
      </c>
      <c r="AL39" t="str">
        <f ca="1">IF(AJ39=1,AJ$3,"")</f>
        <v/>
      </c>
      <c r="AM39">
        <f ca="1">IF(AK39/AM$2=INT(AK39/AM$2),1,0)</f>
        <v>0</v>
      </c>
      <c r="AN39">
        <f ca="1">IF(AM39=1,AK39/AM$2,AK39)</f>
        <v>1</v>
      </c>
      <c r="AO39" t="str">
        <f ca="1">IF(AM39=1,AM$3,"")</f>
        <v/>
      </c>
      <c r="AP39">
        <f ca="1">IF(AN39/AP$2=INT(AN39/AP$2),1,0)</f>
        <v>0</v>
      </c>
      <c r="AQ39">
        <f ca="1">IF(AP39=1,AN39/AP$2,AN39)</f>
        <v>1</v>
      </c>
      <c r="AR39" t="str">
        <f ca="1">IF(AP39=1,AP$3,"")</f>
        <v/>
      </c>
      <c r="AS39">
        <f ca="1">IF(AQ39/AS$2=INT(AQ39/AS$2),1,0)</f>
        <v>0</v>
      </c>
      <c r="AT39">
        <f ca="1">IF(AS39=1,AQ39/AS$2,AQ39)</f>
        <v>1</v>
      </c>
      <c r="AU39" t="str">
        <f ca="1">IF(AS39=1,AS$3,"")</f>
        <v/>
      </c>
      <c r="AV39">
        <f ca="1">IF(AT39/AV$2=INT(AT39/AV$2),1,0)</f>
        <v>0</v>
      </c>
      <c r="AW39">
        <f ca="1">IF(AV39=1,AT39/AV$2,AT39)</f>
        <v>1</v>
      </c>
      <c r="AX39" t="str">
        <f ca="1">IF(AV39=1,AV$3,"")</f>
        <v/>
      </c>
      <c r="AY39">
        <f ca="1">IF(AW39/AY$2=INT(AW39/AY$2),1,0)</f>
        <v>0</v>
      </c>
      <c r="AZ39">
        <f ca="1">IF(AY39=1,AW39/AY$2,AW39)</f>
        <v>1</v>
      </c>
      <c r="BA39" t="str">
        <f ca="1">IF(AY39=1,AY$3,"")</f>
        <v/>
      </c>
      <c r="BB39">
        <f ca="1">IF(AZ39/BB$2=INT(AZ39/BB$2),1,0)</f>
        <v>0</v>
      </c>
      <c r="BC39">
        <f ca="1">IF(BB39=1,AZ39/BB$2,AZ39)</f>
        <v>1</v>
      </c>
      <c r="BD39" t="str">
        <f ca="1">IF(BB39=1,BB$3,"")</f>
        <v/>
      </c>
      <c r="BE39">
        <f ca="1">IF(BC39/BE$2=INT(BC39/BE$2),1,0)</f>
        <v>0</v>
      </c>
      <c r="BF39">
        <f ca="1">IF(BE39=1,BC39/BE$2,BC39)</f>
        <v>1</v>
      </c>
      <c r="BG39" t="str">
        <f ca="1">IF(BE39=1,BE$3,"")</f>
        <v/>
      </c>
      <c r="BH39">
        <f ca="1">IF(BF39/BH$2=INT(BF39/BH$2),1,0)</f>
        <v>0</v>
      </c>
      <c r="BI39">
        <f ca="1">IF(BH39=1,BF39/BH$2,BF39)</f>
        <v>1</v>
      </c>
      <c r="BJ39" t="str">
        <f ca="1">IF(BH39=1,BH$3,"")</f>
        <v/>
      </c>
      <c r="BK39">
        <f ca="1">IF(BI39/BK$2=INT(BI39/BK$2),1,0)</f>
        <v>0</v>
      </c>
      <c r="BL39">
        <f ca="1">IF(BK39=1,BI39/BK$2,BI39)</f>
        <v>1</v>
      </c>
      <c r="BM39" t="str">
        <f ca="1">IF(BK39=1,BK$3,"")</f>
        <v/>
      </c>
      <c r="BN39">
        <f ca="1">IF(BL39/BN$2=INT(BL39/BN$2),1,0)</f>
        <v>0</v>
      </c>
      <c r="BO39">
        <f ca="1">IF(BN39=1,BL39/BN$2,BL39)</f>
        <v>1</v>
      </c>
      <c r="BP39" t="str">
        <f ca="1">IF(BN39=1,BN$3,"")</f>
        <v/>
      </c>
      <c r="BQ39">
        <f ca="1">IF(BO39/BQ$2=INT(BO39/BQ$2),1,0)</f>
        <v>0</v>
      </c>
      <c r="BR39">
        <f ca="1">IF(BQ39=1,BO39/BQ$2,BO39)</f>
        <v>1</v>
      </c>
      <c r="BS39" t="str">
        <f ca="1">IF(BQ39=1,BQ$3,"")</f>
        <v/>
      </c>
      <c r="BT39">
        <f ca="1">IF(BR39/BT$2=INT(BR39/BT$2),1,0)</f>
        <v>0</v>
      </c>
      <c r="BU39">
        <f ca="1">IF(BT39=1,BR39/BT$2,BR39)</f>
        <v>1</v>
      </c>
      <c r="BV39" t="str">
        <f ca="1">IF(BT39=1,BT$3,"")</f>
        <v/>
      </c>
      <c r="BW39" t="str">
        <f ca="1">AC39&amp;AF39&amp;AI39&amp;AL39&amp;AO39&amp;AR39&amp;AU39&amp;AX39&amp;BA39&amp;BD39&amp;BG39&amp;BJ39&amp;BM39&amp;BP39&amp;BS39&amp;BV39</f>
        <v xml:space="preserve">2, 2, 2, </v>
      </c>
      <c r="BX39" t="str">
        <f ca="1">IF(BU39=1,"",BU39&amp;", ")</f>
        <v/>
      </c>
      <c r="BY39" s="26" t="str">
        <f ca="1">BW39&amp;BX39</f>
        <v xml:space="preserve">2, 2, 2, </v>
      </c>
      <c r="BZ39" t="str">
        <f ca="1">BY38&amp;BY39&amp;BY40</f>
        <v xml:space="preserve">2, 2, 13, 2, 2, 2, </v>
      </c>
      <c r="CA39"/>
      <c r="CB39">
        <f ca="1">LEN(BZ39)</f>
        <v>19</v>
      </c>
      <c r="CC39" s="27" t="str">
        <f ca="1">LEFT(BZ39,CB39-2)</f>
        <v>2, 2, 13, 2, 2, 2</v>
      </c>
      <c r="CD39"/>
      <c r="CE39"/>
    </row>
    <row r="40" spans="1:83" ht="20.25" customHeight="1" x14ac:dyDescent="0.2">
      <c r="E40" s="147"/>
      <c r="K40"/>
      <c r="L40"/>
      <c r="M40"/>
      <c r="N40"/>
      <c r="O40"/>
      <c r="P40"/>
      <c r="Q40"/>
      <c r="R40"/>
      <c r="S40"/>
      <c r="T40"/>
      <c r="U40"/>
      <c r="V40">
        <f>IF(U38=1,$S$4,IF(U38=2,$S$5,IF(U38=3,$S$6,IF(U38=4,$S$7,IF(U38=5,$S$8,IF(U38=6,$S$9,IF(U38=7,$S$10,$S$11)))))))</f>
        <v>1</v>
      </c>
      <c r="W40">
        <f>IF(U38=1,$T$4,IF(U38=2,$T$5,IF(U38=3,$T$6,IF(U38=4,$T$7,IF(U38=5,$T$8,IF(U38=6,$T$9,IF(U38=7,$T$10,$T$11)))))))</f>
        <v>0</v>
      </c>
      <c r="X40">
        <f>V40+1</f>
        <v>2</v>
      </c>
      <c r="Y40">
        <f>W40-V40</f>
        <v>-1</v>
      </c>
      <c r="Z40">
        <f ca="1">INT(RAND()*Y40+X40)</f>
        <v>1</v>
      </c>
      <c r="AA40">
        <f ca="1">IF(Z40/AA$2=INT(Z40/AA$2),1,0)</f>
        <v>0</v>
      </c>
      <c r="AB40">
        <f ca="1">IF(AA40=1,Z40/AA$2,Z40)</f>
        <v>1</v>
      </c>
      <c r="AC40" t="str">
        <f ca="1">IF(AA40=1,AA$3,"")</f>
        <v/>
      </c>
      <c r="AD40">
        <f ca="1">IF(AB40/AD$2=INT(AB40/AD$2),1,0)</f>
        <v>0</v>
      </c>
      <c r="AE40">
        <f ca="1">IF(AD40=1,AB40/AD$2,AB40)</f>
        <v>1</v>
      </c>
      <c r="AF40" t="str">
        <f ca="1">IF(AD40=1,AD$3,"")</f>
        <v/>
      </c>
      <c r="AG40">
        <f ca="1">IF(AE40/AG$2=INT(AE40/AG$2),1,0)</f>
        <v>0</v>
      </c>
      <c r="AH40">
        <f ca="1">IF(AG40=1,AE40/AG$2,AE40)</f>
        <v>1</v>
      </c>
      <c r="AI40" t="str">
        <f ca="1">IF(AG40=1,AG$3,"")</f>
        <v/>
      </c>
      <c r="AJ40">
        <f ca="1">IF(AH40/AJ$2=INT(AH40/AJ$2),1,0)</f>
        <v>0</v>
      </c>
      <c r="AK40">
        <f ca="1">IF(AJ40=1,AH40/AJ$2,AH40)</f>
        <v>1</v>
      </c>
      <c r="AL40" t="str">
        <f ca="1">IF(AJ40=1,AJ$3,"")</f>
        <v/>
      </c>
      <c r="AM40">
        <f ca="1">IF(AK40/AM$2=INT(AK40/AM$2),1,0)</f>
        <v>0</v>
      </c>
      <c r="AN40">
        <f ca="1">IF(AM40=1,AK40/AM$2,AK40)</f>
        <v>1</v>
      </c>
      <c r="AO40" t="str">
        <f ca="1">IF(AM40=1,AM$3,"")</f>
        <v/>
      </c>
      <c r="AP40">
        <f ca="1">IF(AN40/AP$2=INT(AN40/AP$2),1,0)</f>
        <v>0</v>
      </c>
      <c r="AQ40">
        <f ca="1">IF(AP40=1,AN40/AP$2,AN40)</f>
        <v>1</v>
      </c>
      <c r="AR40" t="str">
        <f ca="1">IF(AP40=1,AP$3,"")</f>
        <v/>
      </c>
      <c r="AS40">
        <f ca="1">IF(AQ40/AS$2=INT(AQ40/AS$2),1,0)</f>
        <v>0</v>
      </c>
      <c r="AT40">
        <f ca="1">IF(AS40=1,AQ40/AS$2,AQ40)</f>
        <v>1</v>
      </c>
      <c r="AU40" t="str">
        <f ca="1">IF(AS40=1,AS$3,"")</f>
        <v/>
      </c>
      <c r="AV40">
        <f ca="1">IF(AT40/AV$2=INT(AT40/AV$2),1,0)</f>
        <v>0</v>
      </c>
      <c r="AW40">
        <f ca="1">IF(AV40=1,AT40/AV$2,AT40)</f>
        <v>1</v>
      </c>
      <c r="AX40" t="str">
        <f ca="1">IF(AV40=1,AV$3,"")</f>
        <v/>
      </c>
      <c r="AY40">
        <f ca="1">IF(AW40/AY$2=INT(AW40/AY$2),1,0)</f>
        <v>0</v>
      </c>
      <c r="AZ40">
        <f ca="1">IF(AY40=1,AW40/AY$2,AW40)</f>
        <v>1</v>
      </c>
      <c r="BA40" t="str">
        <f ca="1">IF(AY40=1,AY$3,"")</f>
        <v/>
      </c>
      <c r="BB40">
        <f ca="1">IF(AZ40/BB$2=INT(AZ40/BB$2),1,0)</f>
        <v>0</v>
      </c>
      <c r="BC40">
        <f ca="1">IF(BB40=1,AZ40/BB$2,AZ40)</f>
        <v>1</v>
      </c>
      <c r="BD40" t="str">
        <f ca="1">IF(BB40=1,BB$3,"")</f>
        <v/>
      </c>
      <c r="BE40">
        <f ca="1">IF(BC40/BE$2=INT(BC40/BE$2),1,0)</f>
        <v>0</v>
      </c>
      <c r="BF40">
        <f ca="1">IF(BE40=1,BC40/BE$2,BC40)</f>
        <v>1</v>
      </c>
      <c r="BG40" t="str">
        <f ca="1">IF(BE40=1,BE$3,"")</f>
        <v/>
      </c>
      <c r="BH40">
        <f ca="1">IF(BF40/BH$2=INT(BF40/BH$2),1,0)</f>
        <v>0</v>
      </c>
      <c r="BI40">
        <f ca="1">IF(BH40=1,BF40/BH$2,BF40)</f>
        <v>1</v>
      </c>
      <c r="BJ40" t="str">
        <f ca="1">IF(BH40=1,BH$3,"")</f>
        <v/>
      </c>
      <c r="BK40">
        <f ca="1">IF(BI40/BK$2=INT(BI40/BK$2),1,0)</f>
        <v>0</v>
      </c>
      <c r="BL40">
        <f ca="1">IF(BK40=1,BI40/BK$2,BI40)</f>
        <v>1</v>
      </c>
      <c r="BM40" t="str">
        <f ca="1">IF(BK40=1,BK$3,"")</f>
        <v/>
      </c>
      <c r="BN40">
        <f ca="1">IF(BL40/BN$2=INT(BL40/BN$2),1,0)</f>
        <v>0</v>
      </c>
      <c r="BO40">
        <f ca="1">IF(BN40=1,BL40/BN$2,BL40)</f>
        <v>1</v>
      </c>
      <c r="BP40" t="str">
        <f ca="1">IF(BN40=1,BN$3,"")</f>
        <v/>
      </c>
      <c r="BQ40">
        <f ca="1">IF(BO40/BQ$2=INT(BO40/BQ$2),1,0)</f>
        <v>0</v>
      </c>
      <c r="BR40">
        <f ca="1">IF(BQ40=1,BO40/BQ$2,BO40)</f>
        <v>1</v>
      </c>
      <c r="BS40" t="str">
        <f ca="1">IF(BQ40=1,BQ$3,"")</f>
        <v/>
      </c>
      <c r="BT40">
        <f ca="1">IF(BR40/BT$2=INT(BR40/BT$2),1,0)</f>
        <v>0</v>
      </c>
      <c r="BU40">
        <f ca="1">IF(BT40=1,BR40/BT$2,BR40)</f>
        <v>1</v>
      </c>
      <c r="BV40" t="str">
        <f ca="1">IF(BT40=1,BT$3,"")</f>
        <v/>
      </c>
      <c r="BW40" t="str">
        <f ca="1">AC40&amp;AF40&amp;AI40&amp;AL40&amp;AO40&amp;AR40&amp;AU40&amp;AX40&amp;BA40&amp;BD40&amp;BG40&amp;BJ40&amp;BM40&amp;BP40&amp;BS40&amp;BV40</f>
        <v/>
      </c>
      <c r="BX40" t="str">
        <f ca="1">IF(BU40=1,"",BU40&amp;", ")</f>
        <v/>
      </c>
      <c r="BY40" s="26" t="str">
        <f ca="1">BW40&amp;BX40</f>
        <v/>
      </c>
      <c r="BZ40"/>
      <c r="CA40"/>
      <c r="CB40"/>
      <c r="CC40"/>
      <c r="CD40"/>
      <c r="CE40"/>
    </row>
    <row r="41" spans="1:83" ht="18" customHeight="1" thickBot="1" x14ac:dyDescent="0.3">
      <c r="B41" s="82">
        <f ca="1">BZ70</f>
        <v>47328</v>
      </c>
      <c r="C41" s="71"/>
      <c r="D41" s="71"/>
      <c r="E41" s="146" t="str">
        <f ca="1">CC71</f>
        <v>2, 29, 2, 2, 2, 3, 2, 17</v>
      </c>
      <c r="F41" s="71"/>
      <c r="G41" s="75">
        <f ca="1">INT(CA70*1.2)</f>
        <v>10</v>
      </c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</row>
    <row r="42" spans="1:83" ht="20.25" customHeight="1" x14ac:dyDescent="0.25">
      <c r="B42" s="71"/>
      <c r="C42" s="71"/>
      <c r="D42" s="71"/>
      <c r="E42" s="154"/>
      <c r="F42" s="71"/>
      <c r="G42" s="75"/>
      <c r="J42"/>
      <c r="K42"/>
      <c r="L42"/>
      <c r="M42"/>
      <c r="N42"/>
      <c r="O42"/>
      <c r="P42"/>
      <c r="Q42"/>
      <c r="R42"/>
      <c r="S42"/>
      <c r="T42"/>
      <c r="U42">
        <f>N25</f>
        <v>4</v>
      </c>
      <c r="V42">
        <f>IF(U42=1,$O$4,IF(U42=2,$O$5,IF(U42=3,$O$6,IF(U42=4,$O$7,IF(U42=5,$O$8,IF(U42=6,$O$9,IF(U42=7,$O$10,$O$11)))))))</f>
        <v>97</v>
      </c>
      <c r="W42">
        <f>IF(U42=1,$P$4,IF(U42=2,$P$5,IF(U42=3,$P$6,IF(U42=4,$P$7,IF(U42=5,$P$8,IF(U42=6,$P$9,IF(U42=7,$P$10,$P$11)))))))</f>
        <v>17</v>
      </c>
      <c r="X42">
        <f>V42+1</f>
        <v>98</v>
      </c>
      <c r="Y42">
        <f>W42-V42</f>
        <v>-80</v>
      </c>
      <c r="Z42">
        <f ca="1">INT(RAND()*Y42+X42)</f>
        <v>61</v>
      </c>
      <c r="AA42">
        <f ca="1">IF(Z42/AA$2=INT(Z42/AA$2),1,0)</f>
        <v>0</v>
      </c>
      <c r="AB42">
        <f ca="1">IF(AA42=1,Z42/AA$2,Z42)</f>
        <v>61</v>
      </c>
      <c r="AC42" t="str">
        <f ca="1">IF(AA42=1,AA$3,"")</f>
        <v/>
      </c>
      <c r="AD42">
        <f ca="1">IF(AB42/AD$2=INT(AB42/AD$2),1,0)</f>
        <v>0</v>
      </c>
      <c r="AE42">
        <f ca="1">IF(AD42=1,AB42/AD$2,AB42)</f>
        <v>61</v>
      </c>
      <c r="AF42" t="str">
        <f ca="1">IF(AD42=1,AD$3,"")</f>
        <v/>
      </c>
      <c r="AG42">
        <f ca="1">IF(AE42/AG$2=INT(AE42/AG$2),1,0)</f>
        <v>0</v>
      </c>
      <c r="AH42">
        <f ca="1">IF(AG42=1,AE42/AG$2,AE42)</f>
        <v>61</v>
      </c>
      <c r="AI42" t="str">
        <f ca="1">IF(AG42=1,AG$3,"")</f>
        <v/>
      </c>
      <c r="AJ42">
        <f ca="1">IF(AH42/AJ$2=INT(AH42/AJ$2),1,0)</f>
        <v>0</v>
      </c>
      <c r="AK42">
        <f ca="1">IF(AJ42=1,AH42/AJ$2,AH42)</f>
        <v>61</v>
      </c>
      <c r="AL42" t="str">
        <f ca="1">IF(AJ42=1,AJ$3,"")</f>
        <v/>
      </c>
      <c r="AM42">
        <f ca="1">IF(AK42/AM$2=INT(AK42/AM$2),1,0)</f>
        <v>0</v>
      </c>
      <c r="AN42">
        <f ca="1">IF(AM42=1,AK42/AM$2,AK42)</f>
        <v>61</v>
      </c>
      <c r="AO42" t="str">
        <f ca="1">IF(AM42=1,AM$3,"")</f>
        <v/>
      </c>
      <c r="AP42">
        <f ca="1">IF(AN42/AP$2=INT(AN42/AP$2),1,0)</f>
        <v>0</v>
      </c>
      <c r="AQ42">
        <f ca="1">IF(AP42=1,AN42/AP$2,AN42)</f>
        <v>61</v>
      </c>
      <c r="AR42" t="str">
        <f ca="1">IF(AP42=1,AP$3,"")</f>
        <v/>
      </c>
      <c r="AS42">
        <f ca="1">IF(AQ42/AS$2=INT(AQ42/AS$2),1,0)</f>
        <v>0</v>
      </c>
      <c r="AT42">
        <f ca="1">IF(AS42=1,AQ42/AS$2,AQ42)</f>
        <v>61</v>
      </c>
      <c r="AU42" t="str">
        <f ca="1">IF(AS42=1,AS$3,"")</f>
        <v/>
      </c>
      <c r="AV42">
        <f ca="1">IF(AT42/AV$2=INT(AT42/AV$2),1,0)</f>
        <v>0</v>
      </c>
      <c r="AW42">
        <f ca="1">IF(AV42=1,AT42/AV$2,AT42)</f>
        <v>61</v>
      </c>
      <c r="AX42" t="str">
        <f ca="1">IF(AV42=1,AV$3,"")</f>
        <v/>
      </c>
      <c r="AY42">
        <f ca="1">IF(AW42/AY$2=INT(AW42/AY$2),1,0)</f>
        <v>0</v>
      </c>
      <c r="AZ42">
        <f ca="1">IF(AY42=1,AW42/AY$2,AW42)</f>
        <v>61</v>
      </c>
      <c r="BA42" t="str">
        <f ca="1">IF(AY42=1,AY$3,"")</f>
        <v/>
      </c>
      <c r="BB42">
        <f ca="1">IF(AZ42/BB$2=INT(AZ42/BB$2),1,0)</f>
        <v>0</v>
      </c>
      <c r="BC42">
        <f ca="1">IF(BB42=1,AZ42/BB$2,AZ42)</f>
        <v>61</v>
      </c>
      <c r="BD42" t="str">
        <f ca="1">IF(BB42=1,BB$3,"")</f>
        <v/>
      </c>
      <c r="BE42">
        <f ca="1">IF(BC42/BE$2=INT(BC42/BE$2),1,0)</f>
        <v>0</v>
      </c>
      <c r="BF42">
        <f ca="1">IF(BE42=1,BC42/BE$2,BC42)</f>
        <v>61</v>
      </c>
      <c r="BG42" t="str">
        <f ca="1">IF(BE42=1,BE$3,"")</f>
        <v/>
      </c>
      <c r="BH42">
        <f ca="1">IF(BF42/BH$2=INT(BF42/BH$2),1,0)</f>
        <v>0</v>
      </c>
      <c r="BI42">
        <f ca="1">IF(BH42=1,BF42/BH$2,BF42)</f>
        <v>61</v>
      </c>
      <c r="BJ42" t="str">
        <f ca="1">IF(BH42=1,BH$3,"")</f>
        <v/>
      </c>
      <c r="BK42">
        <f ca="1">IF(BI42/BK$2=INT(BI42/BK$2),1,0)</f>
        <v>0</v>
      </c>
      <c r="BL42">
        <f ca="1">IF(BK42=1,BI42/BK$2,BI42)</f>
        <v>61</v>
      </c>
      <c r="BM42" t="str">
        <f ca="1">IF(BK42=1,BK$3,"")</f>
        <v/>
      </c>
      <c r="BN42">
        <f ca="1">IF(BL42/BN$2=INT(BL42/BN$2),1,0)</f>
        <v>0</v>
      </c>
      <c r="BO42">
        <f ca="1">IF(BN42=1,BL42/BN$2,BL42)</f>
        <v>61</v>
      </c>
      <c r="BP42" t="str">
        <f ca="1">IF(BN42=1,BN$3,"")</f>
        <v/>
      </c>
      <c r="BQ42">
        <f ca="1">IF(BO42/BQ$2=INT(BO42/BQ$2),1,0)</f>
        <v>0</v>
      </c>
      <c r="BR42">
        <f ca="1">IF(BQ42=1,BO42/BQ$2,BO42)</f>
        <v>61</v>
      </c>
      <c r="BS42" t="str">
        <f ca="1">IF(BQ42=1,BQ$3,"")</f>
        <v/>
      </c>
      <c r="BT42">
        <f ca="1">IF(BR42/BT$2=INT(BR42/BT$2),1,0)</f>
        <v>0</v>
      </c>
      <c r="BU42">
        <f ca="1">IF(BT42=1,BR42/BT$2,BR42)</f>
        <v>61</v>
      </c>
      <c r="BV42" t="str">
        <f ca="1">IF(BT42=1,BT$3,"")</f>
        <v/>
      </c>
      <c r="BW42" t="str">
        <f ca="1">AC42&amp;AF42&amp;AI42&amp;AL42&amp;AO42&amp;AR42&amp;AU42&amp;AX42&amp;BA42&amp;BD42&amp;BG42&amp;BJ42&amp;BM42&amp;BP42&amp;BS42&amp;BV42</f>
        <v/>
      </c>
      <c r="BX42" t="str">
        <f ca="1">IF(BU42=1,"",BU42&amp;", ")</f>
        <v xml:space="preserve">61, </v>
      </c>
      <c r="BY42" s="26" t="str">
        <f ca="1">BW42&amp;BX42</f>
        <v xml:space="preserve">61, </v>
      </c>
      <c r="BZ42" s="27">
        <f ca="1">Z42*Z43*Z44</f>
        <v>244</v>
      </c>
      <c r="CA42">
        <f ca="1">IF(BZ42&lt;$Q$16,$R$16,IF(BZ42&lt;$Q$17,$R$17,IF(BZ42&lt;$Q$18,$R$18,IF(BZ42&lt;$Q$19,$R$19,IF(BZ42&lt;$Q$20,$R$20,IF(BZ42&lt;$Q$21,$R$21,IF(BZ42&lt;$Q$22,$R$22,IF(BZ42&lt;$Q$23,$R$23,IF(BZ42&lt;$Q$24,$R$24,IF(BZ42&lt;$Q$25,$R$25,IF(BZ42&lt;$Q$26,$R$26,$R$27)))))))))))</f>
        <v>3</v>
      </c>
      <c r="CB42"/>
      <c r="CC42"/>
      <c r="CD42"/>
      <c r="CE42"/>
    </row>
    <row r="43" spans="1:83" ht="18" customHeight="1" thickBot="1" x14ac:dyDescent="0.3">
      <c r="B43" s="82">
        <f ca="1">BZ74</f>
        <v>16443</v>
      </c>
      <c r="C43" s="71"/>
      <c r="D43" s="71"/>
      <c r="E43" s="146" t="str">
        <f ca="1">CC75</f>
        <v>3, 29, 3, 3, 3, 7</v>
      </c>
      <c r="F43" s="71"/>
      <c r="G43" s="75">
        <f ca="1">INT(CA74*1.2)</f>
        <v>8</v>
      </c>
      <c r="J43"/>
      <c r="K43"/>
      <c r="L43"/>
      <c r="M43"/>
      <c r="N43"/>
      <c r="O43"/>
      <c r="P43"/>
      <c r="Q43"/>
      <c r="R43"/>
      <c r="S43"/>
      <c r="T43"/>
      <c r="U43"/>
      <c r="V43">
        <f>IF(U42=1,$Q$4,IF(U42=2,$Q$5,IF(U42=3,$Q$6,IF(U42=4,$Q$7,IF(U42=5,$Q$8,IF(U42=6,$Q$9,IF(U42=7,$Q$10,$Q$11)))))))</f>
        <v>37</v>
      </c>
      <c r="W43">
        <f>IF(U42=1,$R$4,IF(U42=2,$R$5,IF(U42=3,$R$6,IF(U42=4,$R$7,IF(U42=5,$R$8,IF(U42=6,$R$9,IF(U42=7,$R$10,$R$11)))))))</f>
        <v>1</v>
      </c>
      <c r="X43">
        <f>V43+1</f>
        <v>38</v>
      </c>
      <c r="Y43">
        <f>W43-V43</f>
        <v>-36</v>
      </c>
      <c r="Z43">
        <f ca="1">INT(RAND()*Y43+X43)</f>
        <v>4</v>
      </c>
      <c r="AA43">
        <f ca="1">IF(Z43/AA$2=INT(Z43/AA$2),1,0)</f>
        <v>0</v>
      </c>
      <c r="AB43">
        <f ca="1">IF(AA43=1,Z43/AA$2,Z43)</f>
        <v>4</v>
      </c>
      <c r="AC43" t="str">
        <f ca="1">IF(AA43=1,AA$3,"")</f>
        <v/>
      </c>
      <c r="AD43">
        <f ca="1">IF(AB43/AD$2=INT(AB43/AD$2),1,0)</f>
        <v>0</v>
      </c>
      <c r="AE43">
        <f ca="1">IF(AD43=1,AB43/AD$2,AB43)</f>
        <v>4</v>
      </c>
      <c r="AF43" t="str">
        <f ca="1">IF(AD43=1,AD$3,"")</f>
        <v/>
      </c>
      <c r="AG43">
        <f ca="1">IF(AE43/AG$2=INT(AE43/AG$2),1,0)</f>
        <v>1</v>
      </c>
      <c r="AH43">
        <f ca="1">IF(AG43=1,AE43/AG$2,AE43)</f>
        <v>1</v>
      </c>
      <c r="AI43" t="str">
        <f ca="1">IF(AG43=1,AG$3,"")</f>
        <v xml:space="preserve">2, 2, </v>
      </c>
      <c r="AJ43">
        <f ca="1">IF(AH43/AJ$2=INT(AH43/AJ$2),1,0)</f>
        <v>0</v>
      </c>
      <c r="AK43">
        <f ca="1">IF(AJ43=1,AH43/AJ$2,AH43)</f>
        <v>1</v>
      </c>
      <c r="AL43" t="str">
        <f ca="1">IF(AJ43=1,AJ$3,"")</f>
        <v/>
      </c>
      <c r="AM43">
        <f ca="1">IF(AK43/AM$2=INT(AK43/AM$2),1,0)</f>
        <v>0</v>
      </c>
      <c r="AN43">
        <f ca="1">IF(AM43=1,AK43/AM$2,AK43)</f>
        <v>1</v>
      </c>
      <c r="AO43" t="str">
        <f ca="1">IF(AM43=1,AM$3,"")</f>
        <v/>
      </c>
      <c r="AP43">
        <f ca="1">IF(AN43/AP$2=INT(AN43/AP$2),1,0)</f>
        <v>0</v>
      </c>
      <c r="AQ43">
        <f ca="1">IF(AP43=1,AN43/AP$2,AN43)</f>
        <v>1</v>
      </c>
      <c r="AR43" t="str">
        <f ca="1">IF(AP43=1,AP$3,"")</f>
        <v/>
      </c>
      <c r="AS43">
        <f ca="1">IF(AQ43/AS$2=INT(AQ43/AS$2),1,0)</f>
        <v>0</v>
      </c>
      <c r="AT43">
        <f ca="1">IF(AS43=1,AQ43/AS$2,AQ43)</f>
        <v>1</v>
      </c>
      <c r="AU43" t="str">
        <f ca="1">IF(AS43=1,AS$3,"")</f>
        <v/>
      </c>
      <c r="AV43">
        <f ca="1">IF(AT43/AV$2=INT(AT43/AV$2),1,0)</f>
        <v>0</v>
      </c>
      <c r="AW43">
        <f ca="1">IF(AV43=1,AT43/AV$2,AT43)</f>
        <v>1</v>
      </c>
      <c r="AX43" t="str">
        <f ca="1">IF(AV43=1,AV$3,"")</f>
        <v/>
      </c>
      <c r="AY43">
        <f ca="1">IF(AW43/AY$2=INT(AW43/AY$2),1,0)</f>
        <v>0</v>
      </c>
      <c r="AZ43">
        <f ca="1">IF(AY43=1,AW43/AY$2,AW43)</f>
        <v>1</v>
      </c>
      <c r="BA43" t="str">
        <f ca="1">IF(AY43=1,AY$3,"")</f>
        <v/>
      </c>
      <c r="BB43">
        <f ca="1">IF(AZ43/BB$2=INT(AZ43/BB$2),1,0)</f>
        <v>0</v>
      </c>
      <c r="BC43">
        <f ca="1">IF(BB43=1,AZ43/BB$2,AZ43)</f>
        <v>1</v>
      </c>
      <c r="BD43" t="str">
        <f ca="1">IF(BB43=1,BB$3,"")</f>
        <v/>
      </c>
      <c r="BE43">
        <f ca="1">IF(BC43/BE$2=INT(BC43/BE$2),1,0)</f>
        <v>0</v>
      </c>
      <c r="BF43">
        <f ca="1">IF(BE43=1,BC43/BE$2,BC43)</f>
        <v>1</v>
      </c>
      <c r="BG43" t="str">
        <f ca="1">IF(BE43=1,BE$3,"")</f>
        <v/>
      </c>
      <c r="BH43">
        <f ca="1">IF(BF43/BH$2=INT(BF43/BH$2),1,0)</f>
        <v>0</v>
      </c>
      <c r="BI43">
        <f ca="1">IF(BH43=1,BF43/BH$2,BF43)</f>
        <v>1</v>
      </c>
      <c r="BJ43" t="str">
        <f ca="1">IF(BH43=1,BH$3,"")</f>
        <v/>
      </c>
      <c r="BK43">
        <f ca="1">IF(BI43/BK$2=INT(BI43/BK$2),1,0)</f>
        <v>0</v>
      </c>
      <c r="BL43">
        <f ca="1">IF(BK43=1,BI43/BK$2,BI43)</f>
        <v>1</v>
      </c>
      <c r="BM43" t="str">
        <f ca="1">IF(BK43=1,BK$3,"")</f>
        <v/>
      </c>
      <c r="BN43">
        <f ca="1">IF(BL43/BN$2=INT(BL43/BN$2),1,0)</f>
        <v>0</v>
      </c>
      <c r="BO43">
        <f ca="1">IF(BN43=1,BL43/BN$2,BL43)</f>
        <v>1</v>
      </c>
      <c r="BP43" t="str">
        <f ca="1">IF(BN43=1,BN$3,"")</f>
        <v/>
      </c>
      <c r="BQ43">
        <f ca="1">IF(BO43/BQ$2=INT(BO43/BQ$2),1,0)</f>
        <v>0</v>
      </c>
      <c r="BR43">
        <f ca="1">IF(BQ43=1,BO43/BQ$2,BO43)</f>
        <v>1</v>
      </c>
      <c r="BS43" t="str">
        <f ca="1">IF(BQ43=1,BQ$3,"")</f>
        <v/>
      </c>
      <c r="BT43">
        <f ca="1">IF(BR43/BT$2=INT(BR43/BT$2),1,0)</f>
        <v>0</v>
      </c>
      <c r="BU43">
        <f ca="1">IF(BT43=1,BR43/BT$2,BR43)</f>
        <v>1</v>
      </c>
      <c r="BV43" t="str">
        <f ca="1">IF(BT43=1,BT$3,"")</f>
        <v/>
      </c>
      <c r="BW43" t="str">
        <f ca="1">AC43&amp;AF43&amp;AI43&amp;AL43&amp;AO43&amp;AR43&amp;AU43&amp;AX43&amp;BA43&amp;BD43&amp;BG43&amp;BJ43&amp;BM43&amp;BP43&amp;BS43&amp;BV43</f>
        <v xml:space="preserve">2, 2, </v>
      </c>
      <c r="BX43" t="str">
        <f ca="1">IF(BU43=1,"",BU43&amp;", ")</f>
        <v/>
      </c>
      <c r="BY43" s="26" t="str">
        <f ca="1">BW43&amp;BX43</f>
        <v xml:space="preserve">2, 2, </v>
      </c>
      <c r="BZ43" t="str">
        <f ca="1">BY42&amp;BY43&amp;BY44</f>
        <v xml:space="preserve">61, 2, 2, </v>
      </c>
      <c r="CA43"/>
      <c r="CB43">
        <f ca="1">LEN(BZ43)</f>
        <v>10</v>
      </c>
      <c r="CC43" s="27" t="str">
        <f ca="1">LEFT(BZ43,CB43-2)</f>
        <v>61, 2, 2</v>
      </c>
      <c r="CD43"/>
      <c r="CE43"/>
    </row>
    <row r="44" spans="1:83" ht="20.25" customHeight="1" x14ac:dyDescent="0.2">
      <c r="J44"/>
      <c r="K44"/>
      <c r="L44"/>
      <c r="M44"/>
      <c r="N44"/>
      <c r="O44"/>
      <c r="P44"/>
      <c r="Q44"/>
      <c r="R44"/>
      <c r="S44"/>
      <c r="T44"/>
      <c r="U44"/>
      <c r="V44">
        <f>IF(U42=1,$S$4,IF(U42=2,$S$5,IF(U42=3,$S$6,IF(U42=4,$S$7,IF(U42=5,$S$8,IF(U42=6,$S$9,IF(U42=7,$S$10,$S$11)))))))</f>
        <v>1</v>
      </c>
      <c r="W44">
        <f>IF(U42=1,$T$4,IF(U42=2,$T$5,IF(U42=3,$T$6,IF(U42=4,$T$7,IF(U42=5,$T$8,IF(U42=6,$T$9,IF(U42=7,$T$10,$T$11)))))))</f>
        <v>0</v>
      </c>
      <c r="X44">
        <f>V44+1</f>
        <v>2</v>
      </c>
      <c r="Y44">
        <f>W44-V44</f>
        <v>-1</v>
      </c>
      <c r="Z44">
        <f ca="1">INT(RAND()*Y44+X44)</f>
        <v>1</v>
      </c>
      <c r="AA44">
        <f ca="1">IF(Z44/AA$2=INT(Z44/AA$2),1,0)</f>
        <v>0</v>
      </c>
      <c r="AB44">
        <f ca="1">IF(AA44=1,Z44/AA$2,Z44)</f>
        <v>1</v>
      </c>
      <c r="AC44" t="str">
        <f ca="1">IF(AA44=1,AA$3,"")</f>
        <v/>
      </c>
      <c r="AD44">
        <f ca="1">IF(AB44/AD$2=INT(AB44/AD$2),1,0)</f>
        <v>0</v>
      </c>
      <c r="AE44">
        <f ca="1">IF(AD44=1,AB44/AD$2,AB44)</f>
        <v>1</v>
      </c>
      <c r="AF44" t="str">
        <f ca="1">IF(AD44=1,AD$3,"")</f>
        <v/>
      </c>
      <c r="AG44">
        <f ca="1">IF(AE44/AG$2=INT(AE44/AG$2),1,0)</f>
        <v>0</v>
      </c>
      <c r="AH44">
        <f ca="1">IF(AG44=1,AE44/AG$2,AE44)</f>
        <v>1</v>
      </c>
      <c r="AI44" t="str">
        <f ca="1">IF(AG44=1,AG$3,"")</f>
        <v/>
      </c>
      <c r="AJ44">
        <f ca="1">IF(AH44/AJ$2=INT(AH44/AJ$2),1,0)</f>
        <v>0</v>
      </c>
      <c r="AK44">
        <f ca="1">IF(AJ44=1,AH44/AJ$2,AH44)</f>
        <v>1</v>
      </c>
      <c r="AL44" t="str">
        <f ca="1">IF(AJ44=1,AJ$3,"")</f>
        <v/>
      </c>
      <c r="AM44">
        <f ca="1">IF(AK44/AM$2=INT(AK44/AM$2),1,0)</f>
        <v>0</v>
      </c>
      <c r="AN44">
        <f ca="1">IF(AM44=1,AK44/AM$2,AK44)</f>
        <v>1</v>
      </c>
      <c r="AO44" t="str">
        <f ca="1">IF(AM44=1,AM$3,"")</f>
        <v/>
      </c>
      <c r="AP44">
        <f ca="1">IF(AN44/AP$2=INT(AN44/AP$2),1,0)</f>
        <v>0</v>
      </c>
      <c r="AQ44">
        <f ca="1">IF(AP44=1,AN44/AP$2,AN44)</f>
        <v>1</v>
      </c>
      <c r="AR44" t="str">
        <f ca="1">IF(AP44=1,AP$3,"")</f>
        <v/>
      </c>
      <c r="AS44">
        <f ca="1">IF(AQ44/AS$2=INT(AQ44/AS$2),1,0)</f>
        <v>0</v>
      </c>
      <c r="AT44">
        <f ca="1">IF(AS44=1,AQ44/AS$2,AQ44)</f>
        <v>1</v>
      </c>
      <c r="AU44" t="str">
        <f ca="1">IF(AS44=1,AS$3,"")</f>
        <v/>
      </c>
      <c r="AV44">
        <f ca="1">IF(AT44/AV$2=INT(AT44/AV$2),1,0)</f>
        <v>0</v>
      </c>
      <c r="AW44">
        <f ca="1">IF(AV44=1,AT44/AV$2,AT44)</f>
        <v>1</v>
      </c>
      <c r="AX44" t="str">
        <f ca="1">IF(AV44=1,AV$3,"")</f>
        <v/>
      </c>
      <c r="AY44">
        <f ca="1">IF(AW44/AY$2=INT(AW44/AY$2),1,0)</f>
        <v>0</v>
      </c>
      <c r="AZ44">
        <f ca="1">IF(AY44=1,AW44/AY$2,AW44)</f>
        <v>1</v>
      </c>
      <c r="BA44" t="str">
        <f ca="1">IF(AY44=1,AY$3,"")</f>
        <v/>
      </c>
      <c r="BB44">
        <f ca="1">IF(AZ44/BB$2=INT(AZ44/BB$2),1,0)</f>
        <v>0</v>
      </c>
      <c r="BC44">
        <f ca="1">IF(BB44=1,AZ44/BB$2,AZ44)</f>
        <v>1</v>
      </c>
      <c r="BD44" t="str">
        <f ca="1">IF(BB44=1,BB$3,"")</f>
        <v/>
      </c>
      <c r="BE44">
        <f ca="1">IF(BC44/BE$2=INT(BC44/BE$2),1,0)</f>
        <v>0</v>
      </c>
      <c r="BF44">
        <f ca="1">IF(BE44=1,BC44/BE$2,BC44)</f>
        <v>1</v>
      </c>
      <c r="BG44" t="str">
        <f ca="1">IF(BE44=1,BE$3,"")</f>
        <v/>
      </c>
      <c r="BH44">
        <f ca="1">IF(BF44/BH$2=INT(BF44/BH$2),1,0)</f>
        <v>0</v>
      </c>
      <c r="BI44">
        <f ca="1">IF(BH44=1,BF44/BH$2,BF44)</f>
        <v>1</v>
      </c>
      <c r="BJ44" t="str">
        <f ca="1">IF(BH44=1,BH$3,"")</f>
        <v/>
      </c>
      <c r="BK44">
        <f ca="1">IF(BI44/BK$2=INT(BI44/BK$2),1,0)</f>
        <v>0</v>
      </c>
      <c r="BL44">
        <f ca="1">IF(BK44=1,BI44/BK$2,BI44)</f>
        <v>1</v>
      </c>
      <c r="BM44" t="str">
        <f ca="1">IF(BK44=1,BK$3,"")</f>
        <v/>
      </c>
      <c r="BN44">
        <f ca="1">IF(BL44/BN$2=INT(BL44/BN$2),1,0)</f>
        <v>0</v>
      </c>
      <c r="BO44">
        <f ca="1">IF(BN44=1,BL44/BN$2,BL44)</f>
        <v>1</v>
      </c>
      <c r="BP44" t="str">
        <f ca="1">IF(BN44=1,BN$3,"")</f>
        <v/>
      </c>
      <c r="BQ44">
        <f ca="1">IF(BO44/BQ$2=INT(BO44/BQ$2),1,0)</f>
        <v>0</v>
      </c>
      <c r="BR44">
        <f ca="1">IF(BQ44=1,BO44/BQ$2,BO44)</f>
        <v>1</v>
      </c>
      <c r="BS44" t="str">
        <f ca="1">IF(BQ44=1,BQ$3,"")</f>
        <v/>
      </c>
      <c r="BT44">
        <f ca="1">IF(BR44/BT$2=INT(BR44/BT$2),1,0)</f>
        <v>0</v>
      </c>
      <c r="BU44">
        <f ca="1">IF(BT44=1,BR44/BT$2,BR44)</f>
        <v>1</v>
      </c>
      <c r="BV44" t="str">
        <f ca="1">IF(BT44=1,BT$3,"")</f>
        <v/>
      </c>
      <c r="BW44" t="str">
        <f ca="1">AC44&amp;AF44&amp;AI44&amp;AL44&amp;AO44&amp;AR44&amp;AU44&amp;AX44&amp;BA44&amp;BD44&amp;BG44&amp;BJ44&amp;BM44&amp;BP44&amp;BS44&amp;BV44</f>
        <v/>
      </c>
      <c r="BX44" t="str">
        <f ca="1">IF(BU44=1,"",BU44&amp;", ")</f>
        <v/>
      </c>
      <c r="BY44" s="26" t="str">
        <f ca="1">BW44&amp;BX44</f>
        <v/>
      </c>
      <c r="BZ44"/>
      <c r="CA44"/>
      <c r="CB44"/>
      <c r="CC44"/>
      <c r="CD44"/>
      <c r="CE44"/>
    </row>
    <row r="45" spans="1:83" ht="18" customHeight="1" thickBot="1" x14ac:dyDescent="0.3">
      <c r="B45" s="82">
        <f ca="1">BZ78</f>
        <v>3813</v>
      </c>
      <c r="C45" s="71"/>
      <c r="D45" s="71"/>
      <c r="E45" s="146" t="str">
        <f ca="1">CC79</f>
        <v>41, 31, 3</v>
      </c>
      <c r="F45" s="71"/>
      <c r="G45" s="75">
        <f ca="1">INT(CA78*1.2)</f>
        <v>7</v>
      </c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</row>
    <row r="46" spans="1:83" ht="24.75" customHeight="1" x14ac:dyDescent="0.25">
      <c r="B46" s="71"/>
      <c r="C46" s="71"/>
      <c r="D46" s="71"/>
      <c r="E46" s="71"/>
      <c r="F46" s="71"/>
      <c r="G46" s="75"/>
      <c r="J46"/>
      <c r="K46"/>
      <c r="L46"/>
      <c r="M46"/>
      <c r="N46"/>
      <c r="O46"/>
      <c r="P46"/>
      <c r="Q46"/>
      <c r="R46"/>
      <c r="S46"/>
      <c r="T46"/>
      <c r="U46">
        <f>N26</f>
        <v>5</v>
      </c>
      <c r="V46">
        <f>IF(U46=1,$O$4,IF(U46=2,$O$5,IF(U46=3,$O$6,IF(U46=4,$O$7,IF(U46=5,$O$8,IF(U46=6,$O$9,IF(U46=7,$O$10,$O$11)))))))</f>
        <v>97</v>
      </c>
      <c r="W46">
        <f>IF(U46=1,$P$4,IF(U46=2,$P$5,IF(U46=3,$P$6,IF(U46=4,$P$7,IF(U46=5,$P$8,IF(U46=6,$P$9,IF(U46=7,$P$10,$P$11)))))))</f>
        <v>21</v>
      </c>
      <c r="X46">
        <f>V46+1</f>
        <v>98</v>
      </c>
      <c r="Y46">
        <f>W46-V46</f>
        <v>-76</v>
      </c>
      <c r="Z46">
        <f ca="1">INT(RAND()*Y46+X46)</f>
        <v>66</v>
      </c>
      <c r="AA46">
        <f ca="1">IF(Z46/AA$2=INT(Z46/AA$2),1,0)</f>
        <v>0</v>
      </c>
      <c r="AB46">
        <f ca="1">IF(AA46=1,Z46/AA$2,Z46)</f>
        <v>66</v>
      </c>
      <c r="AC46" t="str">
        <f ca="1">IF(AA46=1,AA$3,"")</f>
        <v/>
      </c>
      <c r="AD46">
        <f ca="1">IF(AB46/AD$2=INT(AB46/AD$2),1,0)</f>
        <v>0</v>
      </c>
      <c r="AE46">
        <f ca="1">IF(AD46=1,AB46/AD$2,AB46)</f>
        <v>66</v>
      </c>
      <c r="AF46" t="str">
        <f ca="1">IF(AD46=1,AD$3,"")</f>
        <v/>
      </c>
      <c r="AG46">
        <f ca="1">IF(AE46/AG$2=INT(AE46/AG$2),1,0)</f>
        <v>0</v>
      </c>
      <c r="AH46">
        <f ca="1">IF(AG46=1,AE46/AG$2,AE46)</f>
        <v>66</v>
      </c>
      <c r="AI46" t="str">
        <f ca="1">IF(AG46=1,AG$3,"")</f>
        <v/>
      </c>
      <c r="AJ46">
        <f ca="1">IF(AH46/AJ$2=INT(AH46/AJ$2),1,0)</f>
        <v>1</v>
      </c>
      <c r="AK46">
        <f ca="1">IF(AJ46=1,AH46/AJ$2,AH46)</f>
        <v>33</v>
      </c>
      <c r="AL46" t="str">
        <f ca="1">IF(AJ46=1,AJ$3,"")</f>
        <v xml:space="preserve">2, </v>
      </c>
      <c r="AM46">
        <f ca="1">IF(AK46/AM$2=INT(AK46/AM$2),1,0)</f>
        <v>0</v>
      </c>
      <c r="AN46">
        <f ca="1">IF(AM46=1,AK46/AM$2,AK46)</f>
        <v>33</v>
      </c>
      <c r="AO46" t="str">
        <f ca="1">IF(AM46=1,AM$3,"")</f>
        <v/>
      </c>
      <c r="AP46">
        <f ca="1">IF(AN46/AP$2=INT(AN46/AP$2),1,0)</f>
        <v>0</v>
      </c>
      <c r="AQ46">
        <f ca="1">IF(AP46=1,AN46/AP$2,AN46)</f>
        <v>33</v>
      </c>
      <c r="AR46" t="str">
        <f ca="1">IF(AP46=1,AP$3,"")</f>
        <v/>
      </c>
      <c r="AS46">
        <f ca="1">IF(AQ46/AS$2=INT(AQ46/AS$2),1,0)</f>
        <v>1</v>
      </c>
      <c r="AT46">
        <f ca="1">IF(AS46=1,AQ46/AS$2,AQ46)</f>
        <v>11</v>
      </c>
      <c r="AU46" t="str">
        <f ca="1">IF(AS46=1,AS$3,"")</f>
        <v xml:space="preserve">3, </v>
      </c>
      <c r="AV46">
        <f ca="1">IF(AT46/AV$2=INT(AT46/AV$2),1,0)</f>
        <v>0</v>
      </c>
      <c r="AW46">
        <f ca="1">IF(AV46=1,AT46/AV$2,AT46)</f>
        <v>11</v>
      </c>
      <c r="AX46" t="str">
        <f ca="1">IF(AV46=1,AV$3,"")</f>
        <v/>
      </c>
      <c r="AY46">
        <f ca="1">IF(AW46/AY$2=INT(AW46/AY$2),1,0)</f>
        <v>0</v>
      </c>
      <c r="AZ46">
        <f ca="1">IF(AY46=1,AW46/AY$2,AW46)</f>
        <v>11</v>
      </c>
      <c r="BA46" t="str">
        <f ca="1">IF(AY46=1,AY$3,"")</f>
        <v/>
      </c>
      <c r="BB46">
        <f ca="1">IF(AZ46/BB$2=INT(AZ46/BB$2),1,0)</f>
        <v>0</v>
      </c>
      <c r="BC46">
        <f ca="1">IF(BB46=1,AZ46/BB$2,AZ46)</f>
        <v>11</v>
      </c>
      <c r="BD46" t="str">
        <f ca="1">IF(BB46=1,BB$3,"")</f>
        <v/>
      </c>
      <c r="BE46">
        <f ca="1">IF(BC46/BE$2=INT(BC46/BE$2),1,0)</f>
        <v>0</v>
      </c>
      <c r="BF46">
        <f ca="1">IF(BE46=1,BC46/BE$2,BC46)</f>
        <v>11</v>
      </c>
      <c r="BG46" t="str">
        <f ca="1">IF(BE46=1,BE$3,"")</f>
        <v/>
      </c>
      <c r="BH46">
        <f ca="1">IF(BF46/BH$2=INT(BF46/BH$2),1,0)</f>
        <v>0</v>
      </c>
      <c r="BI46">
        <f ca="1">IF(BH46=1,BF46/BH$2,BF46)</f>
        <v>11</v>
      </c>
      <c r="BJ46" t="str">
        <f ca="1">IF(BH46=1,BH$3,"")</f>
        <v/>
      </c>
      <c r="BK46">
        <f ca="1">IF(BI46/BK$2=INT(BI46/BK$2),1,0)</f>
        <v>1</v>
      </c>
      <c r="BL46">
        <f ca="1">IF(BK46=1,BI46/BK$2,BI46)</f>
        <v>1</v>
      </c>
      <c r="BM46" t="str">
        <f ca="1">IF(BK46=1,BK$3,"")</f>
        <v xml:space="preserve">11, </v>
      </c>
      <c r="BN46">
        <f ca="1">IF(BL46/BN$2=INT(BL46/BN$2),1,0)</f>
        <v>0</v>
      </c>
      <c r="BO46">
        <f ca="1">IF(BN46=1,BL46/BN$2,BL46)</f>
        <v>1</v>
      </c>
      <c r="BP46" t="str">
        <f ca="1">IF(BN46=1,BN$3,"")</f>
        <v/>
      </c>
      <c r="BQ46">
        <f ca="1">IF(BO46/BQ$2=INT(BO46/BQ$2),1,0)</f>
        <v>0</v>
      </c>
      <c r="BR46">
        <f ca="1">IF(BQ46=1,BO46/BQ$2,BO46)</f>
        <v>1</v>
      </c>
      <c r="BS46" t="str">
        <f ca="1">IF(BQ46=1,BQ$3,"")</f>
        <v/>
      </c>
      <c r="BT46">
        <f ca="1">IF(BR46/BT$2=INT(BR46/BT$2),1,0)</f>
        <v>0</v>
      </c>
      <c r="BU46">
        <f ca="1">IF(BT46=1,BR46/BT$2,BR46)</f>
        <v>1</v>
      </c>
      <c r="BV46" t="str">
        <f ca="1">IF(BT46=1,BT$3,"")</f>
        <v/>
      </c>
      <c r="BW46" t="str">
        <f ca="1">AC46&amp;AF46&amp;AI46&amp;AL46&amp;AO46&amp;AR46&amp;AU46&amp;AX46&amp;BA46&amp;BD46&amp;BG46&amp;BJ46&amp;BM46&amp;BP46&amp;BS46&amp;BV46</f>
        <v xml:space="preserve">2, 3, 11, </v>
      </c>
      <c r="BX46" t="str">
        <f ca="1">IF(BU46=1,"",BU46&amp;", ")</f>
        <v/>
      </c>
      <c r="BY46" s="26" t="str">
        <f ca="1">BW46&amp;BX46</f>
        <v xml:space="preserve">2, 3, 11, </v>
      </c>
      <c r="BZ46" s="27">
        <f ca="1">Z46*Z47*Z48</f>
        <v>1782</v>
      </c>
      <c r="CA46">
        <f ca="1">IF(BZ46&lt;$Q$16,$R$16,IF(BZ46&lt;$Q$17,$R$17,IF(BZ46&lt;$Q$18,$R$18,IF(BZ46&lt;$Q$19,$R$19,IF(BZ46&lt;$Q$20,$R$20,IF(BZ46&lt;$Q$21,$R$21,IF(BZ46&lt;$Q$22,$R$22,IF(BZ46&lt;$Q$23,$R$23,IF(BZ46&lt;$Q$24,$R$24,IF(BZ46&lt;$Q$25,$R$25,IF(BZ46&lt;$Q$26,$R$26,$R$27)))))))))))</f>
        <v>5</v>
      </c>
      <c r="CB46"/>
      <c r="CC46"/>
      <c r="CD46"/>
      <c r="CE46"/>
    </row>
    <row r="47" spans="1:83" ht="17.25" x14ac:dyDescent="0.25">
      <c r="B47" s="71"/>
      <c r="C47" s="71"/>
      <c r="D47" s="71"/>
      <c r="E47" s="97" t="s">
        <v>44</v>
      </c>
      <c r="F47" s="71"/>
      <c r="G47" s="75">
        <f ca="1">SUM(G9:G45)</f>
        <v>98</v>
      </c>
      <c r="J47"/>
      <c r="K47"/>
      <c r="L47"/>
      <c r="M47"/>
      <c r="N47"/>
      <c r="O47"/>
      <c r="P47"/>
      <c r="Q47"/>
      <c r="R47"/>
      <c r="S47"/>
      <c r="T47"/>
      <c r="U47"/>
      <c r="V47">
        <f>IF(U46=1,$Q$4,IF(U46=2,$Q$5,IF(U46=3,$Q$6,IF(U46=4,$Q$7,IF(U46=5,$Q$8,IF(U46=6,$Q$9,IF(U46=7,$Q$10,$Q$11)))))))</f>
        <v>49</v>
      </c>
      <c r="W47">
        <f>IF(U46=1,$R$4,IF(U46=2,$R$5,IF(U46=3,$R$6,IF(U46=4,$R$7,IF(U46=5,$R$8,IF(U46=6,$R$9,IF(U46=7,$R$10,$R$11)))))))</f>
        <v>2</v>
      </c>
      <c r="X47">
        <f>V47+1</f>
        <v>50</v>
      </c>
      <c r="Y47">
        <f>W47-V47</f>
        <v>-47</v>
      </c>
      <c r="Z47">
        <f ca="1">INT(RAND()*Y47+X47)</f>
        <v>9</v>
      </c>
      <c r="AA47">
        <f ca="1">IF(Z47/AA$2=INT(Z47/AA$2),1,0)</f>
        <v>0</v>
      </c>
      <c r="AB47">
        <f ca="1">IF(AA47=1,Z47/AA$2,Z47)</f>
        <v>9</v>
      </c>
      <c r="AC47" t="str">
        <f ca="1">IF(AA47=1,AA$3,"")</f>
        <v/>
      </c>
      <c r="AD47">
        <f ca="1">IF(AB47/AD$2=INT(AB47/AD$2),1,0)</f>
        <v>0</v>
      </c>
      <c r="AE47">
        <f ca="1">IF(AD47=1,AB47/AD$2,AB47)</f>
        <v>9</v>
      </c>
      <c r="AF47" t="str">
        <f ca="1">IF(AD47=1,AD$3,"")</f>
        <v/>
      </c>
      <c r="AG47">
        <f ca="1">IF(AE47/AG$2=INT(AE47/AG$2),1,0)</f>
        <v>0</v>
      </c>
      <c r="AH47">
        <f ca="1">IF(AG47=1,AE47/AG$2,AE47)</f>
        <v>9</v>
      </c>
      <c r="AI47" t="str">
        <f ca="1">IF(AG47=1,AG$3,"")</f>
        <v/>
      </c>
      <c r="AJ47">
        <f ca="1">IF(AH47/AJ$2=INT(AH47/AJ$2),1,0)</f>
        <v>0</v>
      </c>
      <c r="AK47">
        <f ca="1">IF(AJ47=1,AH47/AJ$2,AH47)</f>
        <v>9</v>
      </c>
      <c r="AL47" t="str">
        <f ca="1">IF(AJ47=1,AJ$3,"")</f>
        <v/>
      </c>
      <c r="AM47">
        <f ca="1">IF(AK47/AM$2=INT(AK47/AM$2),1,0)</f>
        <v>0</v>
      </c>
      <c r="AN47">
        <f ca="1">IF(AM47=1,AK47/AM$2,AK47)</f>
        <v>9</v>
      </c>
      <c r="AO47" t="str">
        <f ca="1">IF(AM47=1,AM$3,"")</f>
        <v/>
      </c>
      <c r="AP47">
        <f ca="1">IF(AN47/AP$2=INT(AN47/AP$2),1,0)</f>
        <v>1</v>
      </c>
      <c r="AQ47">
        <f ca="1">IF(AP47=1,AN47/AP$2,AN47)</f>
        <v>1</v>
      </c>
      <c r="AR47" t="str">
        <f ca="1">IF(AP47=1,AP$3,"")</f>
        <v xml:space="preserve">3, 3, </v>
      </c>
      <c r="AS47">
        <f ca="1">IF(AQ47/AS$2=INT(AQ47/AS$2),1,0)</f>
        <v>0</v>
      </c>
      <c r="AT47">
        <f ca="1">IF(AS47=1,AQ47/AS$2,AQ47)</f>
        <v>1</v>
      </c>
      <c r="AU47" t="str">
        <f ca="1">IF(AS47=1,AS$3,"")</f>
        <v/>
      </c>
      <c r="AV47">
        <f ca="1">IF(AT47/AV$2=INT(AT47/AV$2),1,0)</f>
        <v>0</v>
      </c>
      <c r="AW47">
        <f ca="1">IF(AV47=1,AT47/AV$2,AT47)</f>
        <v>1</v>
      </c>
      <c r="AX47" t="str">
        <f ca="1">IF(AV47=1,AV$3,"")</f>
        <v/>
      </c>
      <c r="AY47">
        <f ca="1">IF(AW47/AY$2=INT(AW47/AY$2),1,0)</f>
        <v>0</v>
      </c>
      <c r="AZ47">
        <f ca="1">IF(AY47=1,AW47/AY$2,AW47)</f>
        <v>1</v>
      </c>
      <c r="BA47" t="str">
        <f ca="1">IF(AY47=1,AY$3,"")</f>
        <v/>
      </c>
      <c r="BB47">
        <f ca="1">IF(AZ47/BB$2=INT(AZ47/BB$2),1,0)</f>
        <v>0</v>
      </c>
      <c r="BC47">
        <f ca="1">IF(BB47=1,AZ47/BB$2,AZ47)</f>
        <v>1</v>
      </c>
      <c r="BD47" t="str">
        <f ca="1">IF(BB47=1,BB$3,"")</f>
        <v/>
      </c>
      <c r="BE47">
        <f ca="1">IF(BC47/BE$2=INT(BC47/BE$2),1,0)</f>
        <v>0</v>
      </c>
      <c r="BF47">
        <f ca="1">IF(BE47=1,BC47/BE$2,BC47)</f>
        <v>1</v>
      </c>
      <c r="BG47" t="str">
        <f ca="1">IF(BE47=1,BE$3,"")</f>
        <v/>
      </c>
      <c r="BH47">
        <f ca="1">IF(BF47/BH$2=INT(BF47/BH$2),1,0)</f>
        <v>0</v>
      </c>
      <c r="BI47">
        <f ca="1">IF(BH47=1,BF47/BH$2,BF47)</f>
        <v>1</v>
      </c>
      <c r="BJ47" t="str">
        <f ca="1">IF(BH47=1,BH$3,"")</f>
        <v/>
      </c>
      <c r="BK47">
        <f ca="1">IF(BI47/BK$2=INT(BI47/BK$2),1,0)</f>
        <v>0</v>
      </c>
      <c r="BL47">
        <f ca="1">IF(BK47=1,BI47/BK$2,BI47)</f>
        <v>1</v>
      </c>
      <c r="BM47" t="str">
        <f ca="1">IF(BK47=1,BK$3,"")</f>
        <v/>
      </c>
      <c r="BN47">
        <f ca="1">IF(BL47/BN$2=INT(BL47/BN$2),1,0)</f>
        <v>0</v>
      </c>
      <c r="BO47">
        <f ca="1">IF(BN47=1,BL47/BN$2,BL47)</f>
        <v>1</v>
      </c>
      <c r="BP47" t="str">
        <f ca="1">IF(BN47=1,BN$3,"")</f>
        <v/>
      </c>
      <c r="BQ47">
        <f ca="1">IF(BO47/BQ$2=INT(BO47/BQ$2),1,0)</f>
        <v>0</v>
      </c>
      <c r="BR47">
        <f ca="1">IF(BQ47=1,BO47/BQ$2,BO47)</f>
        <v>1</v>
      </c>
      <c r="BS47" t="str">
        <f ca="1">IF(BQ47=1,BQ$3,"")</f>
        <v/>
      </c>
      <c r="BT47">
        <f ca="1">IF(BR47/BT$2=INT(BR47/BT$2),1,0)</f>
        <v>0</v>
      </c>
      <c r="BU47">
        <f ca="1">IF(BT47=1,BR47/BT$2,BR47)</f>
        <v>1</v>
      </c>
      <c r="BV47" t="str">
        <f ca="1">IF(BT47=1,BT$3,"")</f>
        <v/>
      </c>
      <c r="BW47" t="str">
        <f ca="1">AC47&amp;AF47&amp;AI47&amp;AL47&amp;AO47&amp;AR47&amp;AU47&amp;AX47&amp;BA47&amp;BD47&amp;BG47&amp;BJ47&amp;BM47&amp;BP47&amp;BS47&amp;BV47</f>
        <v xml:space="preserve">3, 3, </v>
      </c>
      <c r="BX47" t="str">
        <f ca="1">IF(BU47=1,"",BU47&amp;", ")</f>
        <v/>
      </c>
      <c r="BY47" s="26" t="str">
        <f ca="1">BW47&amp;BX47</f>
        <v xml:space="preserve">3, 3, </v>
      </c>
      <c r="BZ47" t="str">
        <f ca="1">BY46&amp;BY47&amp;BY48</f>
        <v xml:space="preserve">2, 3, 11, 3, 3, 3, </v>
      </c>
      <c r="CA47"/>
      <c r="CB47">
        <f ca="1">LEN(BZ47)</f>
        <v>19</v>
      </c>
      <c r="CC47" s="27" t="str">
        <f ca="1">LEFT(BZ47,CB47-2)</f>
        <v>2, 3, 11, 3, 3, 3</v>
      </c>
      <c r="CD47"/>
      <c r="CE47"/>
    </row>
    <row r="48" spans="1:83" x14ac:dyDescent="0.2">
      <c r="A48" s="11" t="s">
        <v>2</v>
      </c>
      <c r="H48" s="11" t="s">
        <v>2</v>
      </c>
      <c r="J48"/>
      <c r="K48"/>
      <c r="L48"/>
      <c r="M48"/>
      <c r="N48"/>
      <c r="O48"/>
      <c r="P48"/>
      <c r="Q48"/>
      <c r="R48"/>
      <c r="S48"/>
      <c r="T48"/>
      <c r="U48"/>
      <c r="V48">
        <f>IF(U46=1,$S$4,IF(U46=2,$S$5,IF(U46=3,$S$6,IF(U46=4,$S$7,IF(U46=5,$S$8,IF(U46=6,$S$9,IF(U46=7,$S$10,$S$11)))))))</f>
        <v>9</v>
      </c>
      <c r="W48">
        <f>IF(U46=1,$T$4,IF(U46=2,$T$5,IF(U46=3,$T$6,IF(U46=4,$T$7,IF(U46=5,$T$8,IF(U46=6,$T$9,IF(U46=7,$T$10,$T$11)))))))</f>
        <v>0</v>
      </c>
      <c r="X48">
        <f>V48+1</f>
        <v>10</v>
      </c>
      <c r="Y48">
        <f>W48-V48</f>
        <v>-9</v>
      </c>
      <c r="Z48">
        <f ca="1">INT(RAND()*Y48+X48)</f>
        <v>3</v>
      </c>
      <c r="AA48">
        <f ca="1">IF(Z48/AA$2=INT(Z48/AA$2),1,0)</f>
        <v>0</v>
      </c>
      <c r="AB48">
        <f ca="1">IF(AA48=1,Z48/AA$2,Z48)</f>
        <v>3</v>
      </c>
      <c r="AC48" t="str">
        <f ca="1">IF(AA48=1,AA$3,"")</f>
        <v/>
      </c>
      <c r="AD48">
        <f ca="1">IF(AB48/AD$2=INT(AB48/AD$2),1,0)</f>
        <v>0</v>
      </c>
      <c r="AE48">
        <f ca="1">IF(AD48=1,AB48/AD$2,AB48)</f>
        <v>3</v>
      </c>
      <c r="AF48" t="str">
        <f ca="1">IF(AD48=1,AD$3,"")</f>
        <v/>
      </c>
      <c r="AG48">
        <f ca="1">IF(AE48/AG$2=INT(AE48/AG$2),1,0)</f>
        <v>0</v>
      </c>
      <c r="AH48">
        <f ca="1">IF(AG48=1,AE48/AG$2,AE48)</f>
        <v>3</v>
      </c>
      <c r="AI48" t="str">
        <f ca="1">IF(AG48=1,AG$3,"")</f>
        <v/>
      </c>
      <c r="AJ48">
        <f ca="1">IF(AH48/AJ$2=INT(AH48/AJ$2),1,0)</f>
        <v>0</v>
      </c>
      <c r="AK48">
        <f ca="1">IF(AJ48=1,AH48/AJ$2,AH48)</f>
        <v>3</v>
      </c>
      <c r="AL48" t="str">
        <f ca="1">IF(AJ48=1,AJ$3,"")</f>
        <v/>
      </c>
      <c r="AM48">
        <f ca="1">IF(AK48/AM$2=INT(AK48/AM$2),1,0)</f>
        <v>0</v>
      </c>
      <c r="AN48">
        <f ca="1">IF(AM48=1,AK48/AM$2,AK48)</f>
        <v>3</v>
      </c>
      <c r="AO48" t="str">
        <f ca="1">IF(AM48=1,AM$3,"")</f>
        <v/>
      </c>
      <c r="AP48">
        <f ca="1">IF(AN48/AP$2=INT(AN48/AP$2),1,0)</f>
        <v>0</v>
      </c>
      <c r="AQ48">
        <f ca="1">IF(AP48=1,AN48/AP$2,AN48)</f>
        <v>3</v>
      </c>
      <c r="AR48" t="str">
        <f ca="1">IF(AP48=1,AP$3,"")</f>
        <v/>
      </c>
      <c r="AS48">
        <f ca="1">IF(AQ48/AS$2=INT(AQ48/AS$2),1,0)</f>
        <v>1</v>
      </c>
      <c r="AT48">
        <f ca="1">IF(AS48=1,AQ48/AS$2,AQ48)</f>
        <v>1</v>
      </c>
      <c r="AU48" t="str">
        <f ca="1">IF(AS48=1,AS$3,"")</f>
        <v xml:space="preserve">3, </v>
      </c>
      <c r="AV48">
        <f ca="1">IF(AT48/AV$2=INT(AT48/AV$2),1,0)</f>
        <v>0</v>
      </c>
      <c r="AW48">
        <f ca="1">IF(AV48=1,AT48/AV$2,AT48)</f>
        <v>1</v>
      </c>
      <c r="AX48" t="str">
        <f ca="1">IF(AV48=1,AV$3,"")</f>
        <v/>
      </c>
      <c r="AY48">
        <f ca="1">IF(AW48/AY$2=INT(AW48/AY$2),1,0)</f>
        <v>0</v>
      </c>
      <c r="AZ48">
        <f ca="1">IF(AY48=1,AW48/AY$2,AW48)</f>
        <v>1</v>
      </c>
      <c r="BA48" t="str">
        <f ca="1">IF(AY48=1,AY$3,"")</f>
        <v/>
      </c>
      <c r="BB48">
        <f ca="1">IF(AZ48/BB$2=INT(AZ48/BB$2),1,0)</f>
        <v>0</v>
      </c>
      <c r="BC48">
        <f ca="1">IF(BB48=1,AZ48/BB$2,AZ48)</f>
        <v>1</v>
      </c>
      <c r="BD48" t="str">
        <f ca="1">IF(BB48=1,BB$3,"")</f>
        <v/>
      </c>
      <c r="BE48">
        <f ca="1">IF(BC48/BE$2=INT(BC48/BE$2),1,0)</f>
        <v>0</v>
      </c>
      <c r="BF48">
        <f ca="1">IF(BE48=1,BC48/BE$2,BC48)</f>
        <v>1</v>
      </c>
      <c r="BG48" t="str">
        <f ca="1">IF(BE48=1,BE$3,"")</f>
        <v/>
      </c>
      <c r="BH48">
        <f ca="1">IF(BF48/BH$2=INT(BF48/BH$2),1,0)</f>
        <v>0</v>
      </c>
      <c r="BI48">
        <f ca="1">IF(BH48=1,BF48/BH$2,BF48)</f>
        <v>1</v>
      </c>
      <c r="BJ48" t="str">
        <f ca="1">IF(BH48=1,BH$3,"")</f>
        <v/>
      </c>
      <c r="BK48">
        <f ca="1">IF(BI48/BK$2=INT(BI48/BK$2),1,0)</f>
        <v>0</v>
      </c>
      <c r="BL48">
        <f ca="1">IF(BK48=1,BI48/BK$2,BI48)</f>
        <v>1</v>
      </c>
      <c r="BM48" t="str">
        <f ca="1">IF(BK48=1,BK$3,"")</f>
        <v/>
      </c>
      <c r="BN48">
        <f ca="1">IF(BL48/BN$2=INT(BL48/BN$2),1,0)</f>
        <v>0</v>
      </c>
      <c r="BO48">
        <f ca="1">IF(BN48=1,BL48/BN$2,BL48)</f>
        <v>1</v>
      </c>
      <c r="BP48" t="str">
        <f ca="1">IF(BN48=1,BN$3,"")</f>
        <v/>
      </c>
      <c r="BQ48">
        <f ca="1">IF(BO48/BQ$2=INT(BO48/BQ$2),1,0)</f>
        <v>0</v>
      </c>
      <c r="BR48">
        <f ca="1">IF(BQ48=1,BO48/BQ$2,BO48)</f>
        <v>1</v>
      </c>
      <c r="BS48" t="str">
        <f ca="1">IF(BQ48=1,BQ$3,"")</f>
        <v/>
      </c>
      <c r="BT48">
        <f ca="1">IF(BR48/BT$2=INT(BR48/BT$2),1,0)</f>
        <v>0</v>
      </c>
      <c r="BU48">
        <f ca="1">IF(BT48=1,BR48/BT$2,BR48)</f>
        <v>1</v>
      </c>
      <c r="BV48" t="str">
        <f ca="1">IF(BT48=1,BT$3,"")</f>
        <v/>
      </c>
      <c r="BW48" t="str">
        <f ca="1">AC48&amp;AF48&amp;AI48&amp;AL48&amp;AO48&amp;AR48&amp;AU48&amp;AX48&amp;BA48&amp;BD48&amp;BG48&amp;BJ48&amp;BM48&amp;BP48&amp;BS48&amp;BV48</f>
        <v xml:space="preserve">3, </v>
      </c>
      <c r="BX48" t="str">
        <f ca="1">IF(BU48=1,"",BU48&amp;", ")</f>
        <v/>
      </c>
      <c r="BY48" s="26" t="str">
        <f ca="1">BW48&amp;BX48</f>
        <v xml:space="preserve">3, </v>
      </c>
      <c r="BZ48"/>
      <c r="CA48"/>
      <c r="CB48"/>
      <c r="CC48"/>
      <c r="CD48"/>
      <c r="CE48"/>
    </row>
    <row r="49" spans="10:83" x14ac:dyDescent="0.2"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</row>
    <row r="50" spans="10:83" x14ac:dyDescent="0.2">
      <c r="J50"/>
      <c r="K50"/>
      <c r="L50"/>
      <c r="M50"/>
      <c r="N50"/>
      <c r="O50"/>
      <c r="P50"/>
      <c r="Q50"/>
      <c r="R50"/>
      <c r="S50"/>
      <c r="T50"/>
      <c r="U50">
        <f>N27</f>
        <v>5</v>
      </c>
      <c r="V50">
        <f>IF(U50=1,$O$4,IF(U50=2,$O$5,IF(U50=3,$O$6,IF(U50=4,$O$7,IF(U50=5,$O$8,IF(U50=6,$O$9,IF(U50=7,$O$10,$O$11)))))))</f>
        <v>97</v>
      </c>
      <c r="W50">
        <f>IF(U50=1,$P$4,IF(U50=2,$P$5,IF(U50=3,$P$6,IF(U50=4,$P$7,IF(U50=5,$P$8,IF(U50=6,$P$9,IF(U50=7,$P$10,$P$11)))))))</f>
        <v>21</v>
      </c>
      <c r="X50">
        <f>V50+1</f>
        <v>98</v>
      </c>
      <c r="Y50">
        <f>W50-V50</f>
        <v>-76</v>
      </c>
      <c r="Z50">
        <f ca="1">INT(RAND()*Y50+X50)</f>
        <v>73</v>
      </c>
      <c r="AA50">
        <f ca="1">IF(Z50/AA$2=INT(Z50/AA$2),1,0)</f>
        <v>0</v>
      </c>
      <c r="AB50">
        <f ca="1">IF(AA50=1,Z50/AA$2,Z50)</f>
        <v>73</v>
      </c>
      <c r="AC50" t="str">
        <f ca="1">IF(AA50=1,AA$3,"")</f>
        <v/>
      </c>
      <c r="AD50">
        <f ca="1">IF(AB50/AD$2=INT(AB50/AD$2),1,0)</f>
        <v>0</v>
      </c>
      <c r="AE50">
        <f ca="1">IF(AD50=1,AB50/AD$2,AB50)</f>
        <v>73</v>
      </c>
      <c r="AF50" t="str">
        <f ca="1">IF(AD50=1,AD$3,"")</f>
        <v/>
      </c>
      <c r="AG50">
        <f ca="1">IF(AE50/AG$2=INT(AE50/AG$2),1,0)</f>
        <v>0</v>
      </c>
      <c r="AH50">
        <f ca="1">IF(AG50=1,AE50/AG$2,AE50)</f>
        <v>73</v>
      </c>
      <c r="AI50" t="str">
        <f ca="1">IF(AG50=1,AG$3,"")</f>
        <v/>
      </c>
      <c r="AJ50">
        <f ca="1">IF(AH50/AJ$2=INT(AH50/AJ$2),1,0)</f>
        <v>0</v>
      </c>
      <c r="AK50">
        <f ca="1">IF(AJ50=1,AH50/AJ$2,AH50)</f>
        <v>73</v>
      </c>
      <c r="AL50" t="str">
        <f ca="1">IF(AJ50=1,AJ$3,"")</f>
        <v/>
      </c>
      <c r="AM50">
        <f ca="1">IF(AK50/AM$2=INT(AK50/AM$2),1,0)</f>
        <v>0</v>
      </c>
      <c r="AN50">
        <f ca="1">IF(AM50=1,AK50/AM$2,AK50)</f>
        <v>73</v>
      </c>
      <c r="AO50" t="str">
        <f ca="1">IF(AM50=1,AM$3,"")</f>
        <v/>
      </c>
      <c r="AP50">
        <f ca="1">IF(AN50/AP$2=INT(AN50/AP$2),1,0)</f>
        <v>0</v>
      </c>
      <c r="AQ50">
        <f ca="1">IF(AP50=1,AN50/AP$2,AN50)</f>
        <v>73</v>
      </c>
      <c r="AR50" t="str">
        <f ca="1">IF(AP50=1,AP$3,"")</f>
        <v/>
      </c>
      <c r="AS50">
        <f ca="1">IF(AQ50/AS$2=INT(AQ50/AS$2),1,0)</f>
        <v>0</v>
      </c>
      <c r="AT50">
        <f ca="1">IF(AS50=1,AQ50/AS$2,AQ50)</f>
        <v>73</v>
      </c>
      <c r="AU50" t="str">
        <f ca="1">IF(AS50=1,AS$3,"")</f>
        <v/>
      </c>
      <c r="AV50">
        <f ca="1">IF(AT50/AV$2=INT(AT50/AV$2),1,0)</f>
        <v>0</v>
      </c>
      <c r="AW50">
        <f ca="1">IF(AV50=1,AT50/AV$2,AT50)</f>
        <v>73</v>
      </c>
      <c r="AX50" t="str">
        <f ca="1">IF(AV50=1,AV$3,"")</f>
        <v/>
      </c>
      <c r="AY50">
        <f ca="1">IF(AW50/AY$2=INT(AW50/AY$2),1,0)</f>
        <v>0</v>
      </c>
      <c r="AZ50">
        <f ca="1">IF(AY50=1,AW50/AY$2,AW50)</f>
        <v>73</v>
      </c>
      <c r="BA50" t="str">
        <f ca="1">IF(AY50=1,AY$3,"")</f>
        <v/>
      </c>
      <c r="BB50">
        <f ca="1">IF(AZ50/BB$2=INT(AZ50/BB$2),1,0)</f>
        <v>0</v>
      </c>
      <c r="BC50">
        <f ca="1">IF(BB50=1,AZ50/BB$2,AZ50)</f>
        <v>73</v>
      </c>
      <c r="BD50" t="str">
        <f ca="1">IF(BB50=1,BB$3,"")</f>
        <v/>
      </c>
      <c r="BE50">
        <f ca="1">IF(BC50/BE$2=INT(BC50/BE$2),1,0)</f>
        <v>0</v>
      </c>
      <c r="BF50">
        <f ca="1">IF(BE50=1,BC50/BE$2,BC50)</f>
        <v>73</v>
      </c>
      <c r="BG50" t="str">
        <f ca="1">IF(BE50=1,BE$3,"")</f>
        <v/>
      </c>
      <c r="BH50">
        <f ca="1">IF(BF50/BH$2=INT(BF50/BH$2),1,0)</f>
        <v>0</v>
      </c>
      <c r="BI50">
        <f ca="1">IF(BH50=1,BF50/BH$2,BF50)</f>
        <v>73</v>
      </c>
      <c r="BJ50" t="str">
        <f ca="1">IF(BH50=1,BH$3,"")</f>
        <v/>
      </c>
      <c r="BK50">
        <f ca="1">IF(BI50/BK$2=INT(BI50/BK$2),1,0)</f>
        <v>0</v>
      </c>
      <c r="BL50">
        <f ca="1">IF(BK50=1,BI50/BK$2,BI50)</f>
        <v>73</v>
      </c>
      <c r="BM50" t="str">
        <f ca="1">IF(BK50=1,BK$3,"")</f>
        <v/>
      </c>
      <c r="BN50">
        <f ca="1">IF(BL50/BN$2=INT(BL50/BN$2),1,0)</f>
        <v>0</v>
      </c>
      <c r="BO50">
        <f ca="1">IF(BN50=1,BL50/BN$2,BL50)</f>
        <v>73</v>
      </c>
      <c r="BP50" t="str">
        <f ca="1">IF(BN50=1,BN$3,"")</f>
        <v/>
      </c>
      <c r="BQ50">
        <f ca="1">IF(BO50/BQ$2=INT(BO50/BQ$2),1,0)</f>
        <v>0</v>
      </c>
      <c r="BR50">
        <f ca="1">IF(BQ50=1,BO50/BQ$2,BO50)</f>
        <v>73</v>
      </c>
      <c r="BS50" t="str">
        <f ca="1">IF(BQ50=1,BQ$3,"")</f>
        <v/>
      </c>
      <c r="BT50">
        <f ca="1">IF(BR50/BT$2=INT(BR50/BT$2),1,0)</f>
        <v>0</v>
      </c>
      <c r="BU50">
        <f ca="1">IF(BT50=1,BR50/BT$2,BR50)</f>
        <v>73</v>
      </c>
      <c r="BV50" t="str">
        <f ca="1">IF(BT50=1,BT$3,"")</f>
        <v/>
      </c>
      <c r="BW50" t="str">
        <f ca="1">AC50&amp;AF50&amp;AI50&amp;AL50&amp;AO50&amp;AR50&amp;AU50&amp;AX50&amp;BA50&amp;BD50&amp;BG50&amp;BJ50&amp;BM50&amp;BP50&amp;BS50&amp;BV50</f>
        <v/>
      </c>
      <c r="BX50" t="str">
        <f ca="1">IF(BU50=1,"",BU50&amp;", ")</f>
        <v xml:space="preserve">73, </v>
      </c>
      <c r="BY50" s="26" t="str">
        <f ca="1">BW50&amp;BX50</f>
        <v xml:space="preserve">73, </v>
      </c>
      <c r="BZ50" s="27">
        <f ca="1">Z50*Z51*Z52</f>
        <v>1460</v>
      </c>
      <c r="CA50">
        <f ca="1">IF(BZ50&lt;$Q$16,$R$16,IF(BZ50&lt;$Q$17,$R$17,IF(BZ50&lt;$Q$18,$R$18,IF(BZ50&lt;$Q$19,$R$19,IF(BZ50&lt;$Q$20,$R$20,IF(BZ50&lt;$Q$21,$R$21,IF(BZ50&lt;$Q$22,$R$22,IF(BZ50&lt;$Q$23,$R$23,IF(BZ50&lt;$Q$24,$R$24,IF(BZ50&lt;$Q$25,$R$25,IF(BZ50&lt;$Q$26,$R$26,$R$27)))))))))))</f>
        <v>4</v>
      </c>
      <c r="CB50"/>
      <c r="CC50"/>
      <c r="CD50"/>
      <c r="CE50"/>
    </row>
    <row r="51" spans="10:83" x14ac:dyDescent="0.2">
      <c r="J51"/>
      <c r="K51"/>
      <c r="L51"/>
      <c r="M51"/>
      <c r="N51"/>
      <c r="O51"/>
      <c r="P51"/>
      <c r="Q51"/>
      <c r="R51"/>
      <c r="S51"/>
      <c r="T51"/>
      <c r="U51"/>
      <c r="V51">
        <f>IF(U50=1,$Q$4,IF(U50=2,$Q$5,IF(U50=3,$Q$6,IF(U50=4,$Q$7,IF(U50=5,$Q$8,IF(U50=6,$Q$9,IF(U50=7,$Q$10,$Q$11)))))))</f>
        <v>49</v>
      </c>
      <c r="W51">
        <f>IF(U50=1,$R$4,IF(U50=2,$R$5,IF(U50=3,$R$6,IF(U50=4,$R$7,IF(U50=5,$R$8,IF(U50=6,$R$9,IF(U50=7,$R$10,$R$11)))))))</f>
        <v>2</v>
      </c>
      <c r="X51">
        <f>V51+1</f>
        <v>50</v>
      </c>
      <c r="Y51">
        <f>W51-V51</f>
        <v>-47</v>
      </c>
      <c r="Z51">
        <f ca="1">INT(RAND()*Y51+X51)</f>
        <v>4</v>
      </c>
      <c r="AA51">
        <f ca="1">IF(Z51/AA$2=INT(Z51/AA$2),1,0)</f>
        <v>0</v>
      </c>
      <c r="AB51">
        <f ca="1">IF(AA51=1,Z51/AA$2,Z51)</f>
        <v>4</v>
      </c>
      <c r="AC51" t="str">
        <f ca="1">IF(AA51=1,AA$3,"")</f>
        <v/>
      </c>
      <c r="AD51">
        <f ca="1">IF(AB51/AD$2=INT(AB51/AD$2),1,0)</f>
        <v>0</v>
      </c>
      <c r="AE51">
        <f ca="1">IF(AD51=1,AB51/AD$2,AB51)</f>
        <v>4</v>
      </c>
      <c r="AF51" t="str">
        <f ca="1">IF(AD51=1,AD$3,"")</f>
        <v/>
      </c>
      <c r="AG51">
        <f ca="1">IF(AE51/AG$2=INT(AE51/AG$2),1,0)</f>
        <v>1</v>
      </c>
      <c r="AH51">
        <f ca="1">IF(AG51=1,AE51/AG$2,AE51)</f>
        <v>1</v>
      </c>
      <c r="AI51" t="str">
        <f ca="1">IF(AG51=1,AG$3,"")</f>
        <v xml:space="preserve">2, 2, </v>
      </c>
      <c r="AJ51">
        <f ca="1">IF(AH51/AJ$2=INT(AH51/AJ$2),1,0)</f>
        <v>0</v>
      </c>
      <c r="AK51">
        <f ca="1">IF(AJ51=1,AH51/AJ$2,AH51)</f>
        <v>1</v>
      </c>
      <c r="AL51" t="str">
        <f ca="1">IF(AJ51=1,AJ$3,"")</f>
        <v/>
      </c>
      <c r="AM51">
        <f ca="1">IF(AK51/AM$2=INT(AK51/AM$2),1,0)</f>
        <v>0</v>
      </c>
      <c r="AN51">
        <f ca="1">IF(AM51=1,AK51/AM$2,AK51)</f>
        <v>1</v>
      </c>
      <c r="AO51" t="str">
        <f ca="1">IF(AM51=1,AM$3,"")</f>
        <v/>
      </c>
      <c r="AP51">
        <f ca="1">IF(AN51/AP$2=INT(AN51/AP$2),1,0)</f>
        <v>0</v>
      </c>
      <c r="AQ51">
        <f ca="1">IF(AP51=1,AN51/AP$2,AN51)</f>
        <v>1</v>
      </c>
      <c r="AR51" t="str">
        <f ca="1">IF(AP51=1,AP$3,"")</f>
        <v/>
      </c>
      <c r="AS51">
        <f ca="1">IF(AQ51/AS$2=INT(AQ51/AS$2),1,0)</f>
        <v>0</v>
      </c>
      <c r="AT51">
        <f ca="1">IF(AS51=1,AQ51/AS$2,AQ51)</f>
        <v>1</v>
      </c>
      <c r="AU51" t="str">
        <f ca="1">IF(AS51=1,AS$3,"")</f>
        <v/>
      </c>
      <c r="AV51">
        <f ca="1">IF(AT51/AV$2=INT(AT51/AV$2),1,0)</f>
        <v>0</v>
      </c>
      <c r="AW51">
        <f ca="1">IF(AV51=1,AT51/AV$2,AT51)</f>
        <v>1</v>
      </c>
      <c r="AX51" t="str">
        <f ca="1">IF(AV51=1,AV$3,"")</f>
        <v/>
      </c>
      <c r="AY51">
        <f ca="1">IF(AW51/AY$2=INT(AW51/AY$2),1,0)</f>
        <v>0</v>
      </c>
      <c r="AZ51">
        <f ca="1">IF(AY51=1,AW51/AY$2,AW51)</f>
        <v>1</v>
      </c>
      <c r="BA51" t="str">
        <f ca="1">IF(AY51=1,AY$3,"")</f>
        <v/>
      </c>
      <c r="BB51">
        <f ca="1">IF(AZ51/BB$2=INT(AZ51/BB$2),1,0)</f>
        <v>0</v>
      </c>
      <c r="BC51">
        <f ca="1">IF(BB51=1,AZ51/BB$2,AZ51)</f>
        <v>1</v>
      </c>
      <c r="BD51" t="str">
        <f ca="1">IF(BB51=1,BB$3,"")</f>
        <v/>
      </c>
      <c r="BE51">
        <f ca="1">IF(BC51/BE$2=INT(BC51/BE$2),1,0)</f>
        <v>0</v>
      </c>
      <c r="BF51">
        <f ca="1">IF(BE51=1,BC51/BE$2,BC51)</f>
        <v>1</v>
      </c>
      <c r="BG51" t="str">
        <f ca="1">IF(BE51=1,BE$3,"")</f>
        <v/>
      </c>
      <c r="BH51">
        <f ca="1">IF(BF51/BH$2=INT(BF51/BH$2),1,0)</f>
        <v>0</v>
      </c>
      <c r="BI51">
        <f ca="1">IF(BH51=1,BF51/BH$2,BF51)</f>
        <v>1</v>
      </c>
      <c r="BJ51" t="str">
        <f ca="1">IF(BH51=1,BH$3,"")</f>
        <v/>
      </c>
      <c r="BK51">
        <f ca="1">IF(BI51/BK$2=INT(BI51/BK$2),1,0)</f>
        <v>0</v>
      </c>
      <c r="BL51">
        <f ca="1">IF(BK51=1,BI51/BK$2,BI51)</f>
        <v>1</v>
      </c>
      <c r="BM51" t="str">
        <f ca="1">IF(BK51=1,BK$3,"")</f>
        <v/>
      </c>
      <c r="BN51">
        <f ca="1">IF(BL51/BN$2=INT(BL51/BN$2),1,0)</f>
        <v>0</v>
      </c>
      <c r="BO51">
        <f ca="1">IF(BN51=1,BL51/BN$2,BL51)</f>
        <v>1</v>
      </c>
      <c r="BP51" t="str">
        <f ca="1">IF(BN51=1,BN$3,"")</f>
        <v/>
      </c>
      <c r="BQ51">
        <f ca="1">IF(BO51/BQ$2=INT(BO51/BQ$2),1,0)</f>
        <v>0</v>
      </c>
      <c r="BR51">
        <f ca="1">IF(BQ51=1,BO51/BQ$2,BO51)</f>
        <v>1</v>
      </c>
      <c r="BS51" t="str">
        <f ca="1">IF(BQ51=1,BQ$3,"")</f>
        <v/>
      </c>
      <c r="BT51">
        <f ca="1">IF(BR51/BT$2=INT(BR51/BT$2),1,0)</f>
        <v>0</v>
      </c>
      <c r="BU51">
        <f ca="1">IF(BT51=1,BR51/BT$2,BR51)</f>
        <v>1</v>
      </c>
      <c r="BV51" t="str">
        <f ca="1">IF(BT51=1,BT$3,"")</f>
        <v/>
      </c>
      <c r="BW51" t="str">
        <f ca="1">AC51&amp;AF51&amp;AI51&amp;AL51&amp;AO51&amp;AR51&amp;AU51&amp;AX51&amp;BA51&amp;BD51&amp;BG51&amp;BJ51&amp;BM51&amp;BP51&amp;BS51&amp;BV51</f>
        <v xml:space="preserve">2, 2, </v>
      </c>
      <c r="BX51" t="str">
        <f ca="1">IF(BU51=1,"",BU51&amp;", ")</f>
        <v/>
      </c>
      <c r="BY51" s="26" t="str">
        <f ca="1">BW51&amp;BX51</f>
        <v xml:space="preserve">2, 2, </v>
      </c>
      <c r="BZ51" t="str">
        <f ca="1">BY50&amp;BY51&amp;BY52</f>
        <v xml:space="preserve">73, 2, 2, 5, </v>
      </c>
      <c r="CA51"/>
      <c r="CB51">
        <f ca="1">LEN(BZ51)</f>
        <v>13</v>
      </c>
      <c r="CC51" s="27" t="str">
        <f ca="1">LEFT(BZ51,CB51-2)</f>
        <v>73, 2, 2, 5</v>
      </c>
      <c r="CD51"/>
      <c r="CE51"/>
    </row>
    <row r="52" spans="10:83" x14ac:dyDescent="0.2">
      <c r="J52"/>
      <c r="K52"/>
      <c r="L52"/>
      <c r="M52"/>
      <c r="N52"/>
      <c r="O52"/>
      <c r="P52"/>
      <c r="Q52"/>
      <c r="R52"/>
      <c r="S52"/>
      <c r="T52"/>
      <c r="U52"/>
      <c r="V52">
        <f>IF(U50=1,$S$4,IF(U50=2,$S$5,IF(U50=3,$S$6,IF(U50=4,$S$7,IF(U50=5,$S$8,IF(U50=6,$S$9,IF(U50=7,$S$10,$S$11)))))))</f>
        <v>9</v>
      </c>
      <c r="W52">
        <f>IF(U50=1,$T$4,IF(U50=2,$T$5,IF(U50=3,$T$6,IF(U50=4,$T$7,IF(U50=5,$T$8,IF(U50=6,$T$9,IF(U50=7,$T$10,$T$11)))))))</f>
        <v>0</v>
      </c>
      <c r="X52">
        <f>V52+1</f>
        <v>10</v>
      </c>
      <c r="Y52">
        <f>W52-V52</f>
        <v>-9</v>
      </c>
      <c r="Z52">
        <f ca="1">INT(RAND()*Y52+X52)</f>
        <v>5</v>
      </c>
      <c r="AA52">
        <f ca="1">IF(Z52/AA$2=INT(Z52/AA$2),1,0)</f>
        <v>0</v>
      </c>
      <c r="AB52">
        <f ca="1">IF(AA52=1,Z52/AA$2,Z52)</f>
        <v>5</v>
      </c>
      <c r="AC52" t="str">
        <f ca="1">IF(AA52=1,AA$3,"")</f>
        <v/>
      </c>
      <c r="AD52">
        <f ca="1">IF(AB52/AD$2=INT(AB52/AD$2),1,0)</f>
        <v>0</v>
      </c>
      <c r="AE52">
        <f ca="1">IF(AD52=1,AB52/AD$2,AB52)</f>
        <v>5</v>
      </c>
      <c r="AF52" t="str">
        <f ca="1">IF(AD52=1,AD$3,"")</f>
        <v/>
      </c>
      <c r="AG52">
        <f ca="1">IF(AE52/AG$2=INT(AE52/AG$2),1,0)</f>
        <v>0</v>
      </c>
      <c r="AH52">
        <f ca="1">IF(AG52=1,AE52/AG$2,AE52)</f>
        <v>5</v>
      </c>
      <c r="AI52" t="str">
        <f ca="1">IF(AG52=1,AG$3,"")</f>
        <v/>
      </c>
      <c r="AJ52">
        <f ca="1">IF(AH52/AJ$2=INT(AH52/AJ$2),1,0)</f>
        <v>0</v>
      </c>
      <c r="AK52">
        <f ca="1">IF(AJ52=1,AH52/AJ$2,AH52)</f>
        <v>5</v>
      </c>
      <c r="AL52" t="str">
        <f ca="1">IF(AJ52=1,AJ$3,"")</f>
        <v/>
      </c>
      <c r="AM52">
        <f ca="1">IF(AK52/AM$2=INT(AK52/AM$2),1,0)</f>
        <v>0</v>
      </c>
      <c r="AN52">
        <f ca="1">IF(AM52=1,AK52/AM$2,AK52)</f>
        <v>5</v>
      </c>
      <c r="AO52" t="str">
        <f ca="1">IF(AM52=1,AM$3,"")</f>
        <v/>
      </c>
      <c r="AP52">
        <f ca="1">IF(AN52/AP$2=INT(AN52/AP$2),1,0)</f>
        <v>0</v>
      </c>
      <c r="AQ52">
        <f ca="1">IF(AP52=1,AN52/AP$2,AN52)</f>
        <v>5</v>
      </c>
      <c r="AR52" t="str">
        <f ca="1">IF(AP52=1,AP$3,"")</f>
        <v/>
      </c>
      <c r="AS52">
        <f ca="1">IF(AQ52/AS$2=INT(AQ52/AS$2),1,0)</f>
        <v>0</v>
      </c>
      <c r="AT52">
        <f ca="1">IF(AS52=1,AQ52/AS$2,AQ52)</f>
        <v>5</v>
      </c>
      <c r="AU52" t="str">
        <f ca="1">IF(AS52=1,AS$3,"")</f>
        <v/>
      </c>
      <c r="AV52">
        <f ca="1">IF(AT52/AV$2=INT(AT52/AV$2),1,0)</f>
        <v>0</v>
      </c>
      <c r="AW52">
        <f ca="1">IF(AV52=1,AT52/AV$2,AT52)</f>
        <v>5</v>
      </c>
      <c r="AX52" t="str">
        <f ca="1">IF(AV52=1,AV$3,"")</f>
        <v/>
      </c>
      <c r="AY52">
        <f ca="1">IF(AW52/AY$2=INT(AW52/AY$2),1,0)</f>
        <v>0</v>
      </c>
      <c r="AZ52">
        <f ca="1">IF(AY52=1,AW52/AY$2,AW52)</f>
        <v>5</v>
      </c>
      <c r="BA52" t="str">
        <f ca="1">IF(AY52=1,AY$3,"")</f>
        <v/>
      </c>
      <c r="BB52">
        <f ca="1">IF(AZ52/BB$2=INT(AZ52/BB$2),1,0)</f>
        <v>1</v>
      </c>
      <c r="BC52">
        <f ca="1">IF(BB52=1,AZ52/BB$2,AZ52)</f>
        <v>1</v>
      </c>
      <c r="BD52" t="str">
        <f ca="1">IF(BB52=1,BB$3,"")</f>
        <v xml:space="preserve">5, </v>
      </c>
      <c r="BE52">
        <f ca="1">IF(BC52/BE$2=INT(BC52/BE$2),1,0)</f>
        <v>0</v>
      </c>
      <c r="BF52">
        <f ca="1">IF(BE52=1,BC52/BE$2,BC52)</f>
        <v>1</v>
      </c>
      <c r="BG52" t="str">
        <f ca="1">IF(BE52=1,BE$3,"")</f>
        <v/>
      </c>
      <c r="BH52">
        <f ca="1">IF(BF52/BH$2=INT(BF52/BH$2),1,0)</f>
        <v>0</v>
      </c>
      <c r="BI52">
        <f ca="1">IF(BH52=1,BF52/BH$2,BF52)</f>
        <v>1</v>
      </c>
      <c r="BJ52" t="str">
        <f ca="1">IF(BH52=1,BH$3,"")</f>
        <v/>
      </c>
      <c r="BK52">
        <f ca="1">IF(BI52/BK$2=INT(BI52/BK$2),1,0)</f>
        <v>0</v>
      </c>
      <c r="BL52">
        <f ca="1">IF(BK52=1,BI52/BK$2,BI52)</f>
        <v>1</v>
      </c>
      <c r="BM52" t="str">
        <f ca="1">IF(BK52=1,BK$3,"")</f>
        <v/>
      </c>
      <c r="BN52">
        <f ca="1">IF(BL52/BN$2=INT(BL52/BN$2),1,0)</f>
        <v>0</v>
      </c>
      <c r="BO52">
        <f ca="1">IF(BN52=1,BL52/BN$2,BL52)</f>
        <v>1</v>
      </c>
      <c r="BP52" t="str">
        <f ca="1">IF(BN52=1,BN$3,"")</f>
        <v/>
      </c>
      <c r="BQ52">
        <f ca="1">IF(BO52/BQ$2=INT(BO52/BQ$2),1,0)</f>
        <v>0</v>
      </c>
      <c r="BR52">
        <f ca="1">IF(BQ52=1,BO52/BQ$2,BO52)</f>
        <v>1</v>
      </c>
      <c r="BS52" t="str">
        <f ca="1">IF(BQ52=1,BQ$3,"")</f>
        <v/>
      </c>
      <c r="BT52">
        <f ca="1">IF(BR52/BT$2=INT(BR52/BT$2),1,0)</f>
        <v>0</v>
      </c>
      <c r="BU52">
        <f ca="1">IF(BT52=1,BR52/BT$2,BR52)</f>
        <v>1</v>
      </c>
      <c r="BV52" t="str">
        <f ca="1">IF(BT52=1,BT$3,"")</f>
        <v/>
      </c>
      <c r="BW52" t="str">
        <f ca="1">AC52&amp;AF52&amp;AI52&amp;AL52&amp;AO52&amp;AR52&amp;AU52&amp;AX52&amp;BA52&amp;BD52&amp;BG52&amp;BJ52&amp;BM52&amp;BP52&amp;BS52&amp;BV52</f>
        <v xml:space="preserve">5, </v>
      </c>
      <c r="BX52" t="str">
        <f ca="1">IF(BU52=1,"",BU52&amp;", ")</f>
        <v/>
      </c>
      <c r="BY52" s="26" t="str">
        <f ca="1">BW52&amp;BX52</f>
        <v xml:space="preserve">5, </v>
      </c>
      <c r="BZ52"/>
      <c r="CA52"/>
      <c r="CB52"/>
      <c r="CC52"/>
      <c r="CD52"/>
      <c r="CE52"/>
    </row>
    <row r="53" spans="10:83" x14ac:dyDescent="0.2"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</row>
    <row r="54" spans="10:83" x14ac:dyDescent="0.2">
      <c r="J54"/>
      <c r="K54"/>
      <c r="L54"/>
      <c r="M54"/>
      <c r="N54"/>
      <c r="O54"/>
      <c r="P54"/>
      <c r="Q54"/>
      <c r="R54"/>
      <c r="S54"/>
      <c r="T54"/>
      <c r="U54">
        <f>N28</f>
        <v>5</v>
      </c>
      <c r="V54">
        <f>IF(U54=1,$O$4,IF(U54=2,$O$5,IF(U54=3,$O$6,IF(U54=4,$O$7,IF(U54=5,$O$8,IF(U54=6,$O$9,IF(U54=7,$O$10,$O$11)))))))</f>
        <v>97</v>
      </c>
      <c r="W54">
        <f>IF(U54=1,$P$4,IF(U54=2,$P$5,IF(U54=3,$P$6,IF(U54=4,$P$7,IF(U54=5,$P$8,IF(U54=6,$P$9,IF(U54=7,$P$10,$P$11)))))))</f>
        <v>21</v>
      </c>
      <c r="X54">
        <f>V54+1</f>
        <v>98</v>
      </c>
      <c r="Y54">
        <f>W54-V54</f>
        <v>-76</v>
      </c>
      <c r="Z54">
        <f ca="1">INT(RAND()*Y54+X54)</f>
        <v>94</v>
      </c>
      <c r="AA54">
        <f ca="1">IF(Z54/AA$2=INT(Z54/AA$2),1,0)</f>
        <v>0</v>
      </c>
      <c r="AB54">
        <f ca="1">IF(AA54=1,Z54/AA$2,Z54)</f>
        <v>94</v>
      </c>
      <c r="AC54" t="str">
        <f ca="1">IF(AA54=1,AA$3,"")</f>
        <v/>
      </c>
      <c r="AD54">
        <f ca="1">IF(AB54/AD$2=INT(AB54/AD$2),1,0)</f>
        <v>0</v>
      </c>
      <c r="AE54">
        <f ca="1">IF(AD54=1,AB54/AD$2,AB54)</f>
        <v>94</v>
      </c>
      <c r="AF54" t="str">
        <f ca="1">IF(AD54=1,AD$3,"")</f>
        <v/>
      </c>
      <c r="AG54">
        <f ca="1">IF(AE54/AG$2=INT(AE54/AG$2),1,0)</f>
        <v>0</v>
      </c>
      <c r="AH54">
        <f ca="1">IF(AG54=1,AE54/AG$2,AE54)</f>
        <v>94</v>
      </c>
      <c r="AI54" t="str">
        <f ca="1">IF(AG54=1,AG$3,"")</f>
        <v/>
      </c>
      <c r="AJ54">
        <f ca="1">IF(AH54/AJ$2=INT(AH54/AJ$2),1,0)</f>
        <v>1</v>
      </c>
      <c r="AK54">
        <f ca="1">IF(AJ54=1,AH54/AJ$2,AH54)</f>
        <v>47</v>
      </c>
      <c r="AL54" t="str">
        <f ca="1">IF(AJ54=1,AJ$3,"")</f>
        <v xml:space="preserve">2, </v>
      </c>
      <c r="AM54">
        <f ca="1">IF(AK54/AM$2=INT(AK54/AM$2),1,0)</f>
        <v>0</v>
      </c>
      <c r="AN54">
        <f ca="1">IF(AM54=1,AK54/AM$2,AK54)</f>
        <v>47</v>
      </c>
      <c r="AO54" t="str">
        <f ca="1">IF(AM54=1,AM$3,"")</f>
        <v/>
      </c>
      <c r="AP54">
        <f ca="1">IF(AN54/AP$2=INT(AN54/AP$2),1,0)</f>
        <v>0</v>
      </c>
      <c r="AQ54">
        <f ca="1">IF(AP54=1,AN54/AP$2,AN54)</f>
        <v>47</v>
      </c>
      <c r="AR54" t="str">
        <f ca="1">IF(AP54=1,AP$3,"")</f>
        <v/>
      </c>
      <c r="AS54">
        <f ca="1">IF(AQ54/AS$2=INT(AQ54/AS$2),1,0)</f>
        <v>0</v>
      </c>
      <c r="AT54">
        <f ca="1">IF(AS54=1,AQ54/AS$2,AQ54)</f>
        <v>47</v>
      </c>
      <c r="AU54" t="str">
        <f ca="1">IF(AS54=1,AS$3,"")</f>
        <v/>
      </c>
      <c r="AV54">
        <f ca="1">IF(AT54/AV$2=INT(AT54/AV$2),1,0)</f>
        <v>0</v>
      </c>
      <c r="AW54">
        <f ca="1">IF(AV54=1,AT54/AV$2,AT54)</f>
        <v>47</v>
      </c>
      <c r="AX54" t="str">
        <f ca="1">IF(AV54=1,AV$3,"")</f>
        <v/>
      </c>
      <c r="AY54">
        <f ca="1">IF(AW54/AY$2=INT(AW54/AY$2),1,0)</f>
        <v>0</v>
      </c>
      <c r="AZ54">
        <f ca="1">IF(AY54=1,AW54/AY$2,AW54)</f>
        <v>47</v>
      </c>
      <c r="BA54" t="str">
        <f ca="1">IF(AY54=1,AY$3,"")</f>
        <v/>
      </c>
      <c r="BB54">
        <f ca="1">IF(AZ54/BB$2=INT(AZ54/BB$2),1,0)</f>
        <v>0</v>
      </c>
      <c r="BC54">
        <f ca="1">IF(BB54=1,AZ54/BB$2,AZ54)</f>
        <v>47</v>
      </c>
      <c r="BD54" t="str">
        <f ca="1">IF(BB54=1,BB$3,"")</f>
        <v/>
      </c>
      <c r="BE54">
        <f ca="1">IF(BC54/BE$2=INT(BC54/BE$2),1,0)</f>
        <v>0</v>
      </c>
      <c r="BF54">
        <f ca="1">IF(BE54=1,BC54/BE$2,BC54)</f>
        <v>47</v>
      </c>
      <c r="BG54" t="str">
        <f ca="1">IF(BE54=1,BE$3,"")</f>
        <v/>
      </c>
      <c r="BH54">
        <f ca="1">IF(BF54/BH$2=INT(BF54/BH$2),1,0)</f>
        <v>0</v>
      </c>
      <c r="BI54">
        <f ca="1">IF(BH54=1,BF54/BH$2,BF54)</f>
        <v>47</v>
      </c>
      <c r="BJ54" t="str">
        <f ca="1">IF(BH54=1,BH$3,"")</f>
        <v/>
      </c>
      <c r="BK54">
        <f ca="1">IF(BI54/BK$2=INT(BI54/BK$2),1,0)</f>
        <v>0</v>
      </c>
      <c r="BL54">
        <f ca="1">IF(BK54=1,BI54/BK$2,BI54)</f>
        <v>47</v>
      </c>
      <c r="BM54" t="str">
        <f ca="1">IF(BK54=1,BK$3,"")</f>
        <v/>
      </c>
      <c r="BN54">
        <f ca="1">IF(BL54/BN$2=INT(BL54/BN$2),1,0)</f>
        <v>0</v>
      </c>
      <c r="BO54">
        <f ca="1">IF(BN54=1,BL54/BN$2,BL54)</f>
        <v>47</v>
      </c>
      <c r="BP54" t="str">
        <f ca="1">IF(BN54=1,BN$3,"")</f>
        <v/>
      </c>
      <c r="BQ54">
        <f ca="1">IF(BO54/BQ$2=INT(BO54/BQ$2),1,0)</f>
        <v>0</v>
      </c>
      <c r="BR54">
        <f ca="1">IF(BQ54=1,BO54/BQ$2,BO54)</f>
        <v>47</v>
      </c>
      <c r="BS54" t="str">
        <f ca="1">IF(BQ54=1,BQ$3,"")</f>
        <v/>
      </c>
      <c r="BT54">
        <f ca="1">IF(BR54/BT$2=INT(BR54/BT$2),1,0)</f>
        <v>0</v>
      </c>
      <c r="BU54">
        <f ca="1">IF(BT54=1,BR54/BT$2,BR54)</f>
        <v>47</v>
      </c>
      <c r="BV54" t="str">
        <f ca="1">IF(BT54=1,BT$3,"")</f>
        <v/>
      </c>
      <c r="BW54" t="str">
        <f ca="1">AC54&amp;AF54&amp;AI54&amp;AL54&amp;AO54&amp;AR54&amp;AU54&amp;AX54&amp;BA54&amp;BD54&amp;BG54&amp;BJ54&amp;BM54&amp;BP54&amp;BS54&amp;BV54</f>
        <v xml:space="preserve">2, </v>
      </c>
      <c r="BX54" t="str">
        <f ca="1">IF(BU54=1,"",BU54&amp;", ")</f>
        <v xml:space="preserve">47, </v>
      </c>
      <c r="BY54" s="26" t="str">
        <f ca="1">BW54&amp;BX54</f>
        <v xml:space="preserve">2, 47, </v>
      </c>
      <c r="BZ54" s="27">
        <f ca="1">Z54*Z55*Z56</f>
        <v>8648</v>
      </c>
      <c r="CA54">
        <f ca="1">IF(BZ54&lt;$Q$16,$R$16,IF(BZ54&lt;$Q$17,$R$17,IF(BZ54&lt;$Q$18,$R$18,IF(BZ54&lt;$Q$19,$R$19,IF(BZ54&lt;$Q$20,$R$20,IF(BZ54&lt;$Q$21,$R$21,IF(BZ54&lt;$Q$22,$R$22,IF(BZ54&lt;$Q$23,$R$23,IF(BZ54&lt;$Q$24,$R$24,IF(BZ54&lt;$Q$25,$R$25,IF(BZ54&lt;$Q$26,$R$26,$R$27)))))))))))</f>
        <v>6</v>
      </c>
      <c r="CB54"/>
      <c r="CC54"/>
      <c r="CD54"/>
      <c r="CE54"/>
    </row>
    <row r="55" spans="10:83" x14ac:dyDescent="0.2">
      <c r="J55"/>
      <c r="K55"/>
      <c r="L55"/>
      <c r="M55"/>
      <c r="N55"/>
      <c r="O55"/>
      <c r="P55"/>
      <c r="Q55"/>
      <c r="R55"/>
      <c r="S55"/>
      <c r="T55"/>
      <c r="U55"/>
      <c r="V55">
        <f>IF(U54=1,$Q$4,IF(U54=2,$Q$5,IF(U54=3,$Q$6,IF(U54=4,$Q$7,IF(U54=5,$Q$8,IF(U54=6,$Q$9,IF(U54=7,$Q$10,$Q$11)))))))</f>
        <v>49</v>
      </c>
      <c r="W55">
        <f>IF(U54=1,$R$4,IF(U54=2,$R$5,IF(U54=3,$R$6,IF(U54=4,$R$7,IF(U54=5,$R$8,IF(U54=6,$R$9,IF(U54=7,$R$10,$R$11)))))))</f>
        <v>2</v>
      </c>
      <c r="X55">
        <f>V55+1</f>
        <v>50</v>
      </c>
      <c r="Y55">
        <f>W55-V55</f>
        <v>-47</v>
      </c>
      <c r="Z55">
        <f ca="1">INT(RAND()*Y55+X55)</f>
        <v>23</v>
      </c>
      <c r="AA55">
        <f ca="1">IF(Z55/AA$2=INT(Z55/AA$2),1,0)</f>
        <v>0</v>
      </c>
      <c r="AB55">
        <f ca="1">IF(AA55=1,Z55/AA$2,Z55)</f>
        <v>23</v>
      </c>
      <c r="AC55" t="str">
        <f ca="1">IF(AA55=1,AA$3,"")</f>
        <v/>
      </c>
      <c r="AD55">
        <f ca="1">IF(AB55/AD$2=INT(AB55/AD$2),1,0)</f>
        <v>0</v>
      </c>
      <c r="AE55">
        <f ca="1">IF(AD55=1,AB55/AD$2,AB55)</f>
        <v>23</v>
      </c>
      <c r="AF55" t="str">
        <f ca="1">IF(AD55=1,AD$3,"")</f>
        <v/>
      </c>
      <c r="AG55">
        <f ca="1">IF(AE55/AG$2=INT(AE55/AG$2),1,0)</f>
        <v>0</v>
      </c>
      <c r="AH55">
        <f ca="1">IF(AG55=1,AE55/AG$2,AE55)</f>
        <v>23</v>
      </c>
      <c r="AI55" t="str">
        <f ca="1">IF(AG55=1,AG$3,"")</f>
        <v/>
      </c>
      <c r="AJ55">
        <f ca="1">IF(AH55/AJ$2=INT(AH55/AJ$2),1,0)</f>
        <v>0</v>
      </c>
      <c r="AK55">
        <f ca="1">IF(AJ55=1,AH55/AJ$2,AH55)</f>
        <v>23</v>
      </c>
      <c r="AL55" t="str">
        <f ca="1">IF(AJ55=1,AJ$3,"")</f>
        <v/>
      </c>
      <c r="AM55">
        <f ca="1">IF(AK55/AM$2=INT(AK55/AM$2),1,0)</f>
        <v>0</v>
      </c>
      <c r="AN55">
        <f ca="1">IF(AM55=1,AK55/AM$2,AK55)</f>
        <v>23</v>
      </c>
      <c r="AO55" t="str">
        <f ca="1">IF(AM55=1,AM$3,"")</f>
        <v/>
      </c>
      <c r="AP55">
        <f ca="1">IF(AN55/AP$2=INT(AN55/AP$2),1,0)</f>
        <v>0</v>
      </c>
      <c r="AQ55">
        <f ca="1">IF(AP55=1,AN55/AP$2,AN55)</f>
        <v>23</v>
      </c>
      <c r="AR55" t="str">
        <f ca="1">IF(AP55=1,AP$3,"")</f>
        <v/>
      </c>
      <c r="AS55">
        <f ca="1">IF(AQ55/AS$2=INT(AQ55/AS$2),1,0)</f>
        <v>0</v>
      </c>
      <c r="AT55">
        <f ca="1">IF(AS55=1,AQ55/AS$2,AQ55)</f>
        <v>23</v>
      </c>
      <c r="AU55" t="str">
        <f ca="1">IF(AS55=1,AS$3,"")</f>
        <v/>
      </c>
      <c r="AV55">
        <f ca="1">IF(AT55/AV$2=INT(AT55/AV$2),1,0)</f>
        <v>0</v>
      </c>
      <c r="AW55">
        <f ca="1">IF(AV55=1,AT55/AV$2,AT55)</f>
        <v>23</v>
      </c>
      <c r="AX55" t="str">
        <f ca="1">IF(AV55=1,AV$3,"")</f>
        <v/>
      </c>
      <c r="AY55">
        <f ca="1">IF(AW55/AY$2=INT(AW55/AY$2),1,0)</f>
        <v>0</v>
      </c>
      <c r="AZ55">
        <f ca="1">IF(AY55=1,AW55/AY$2,AW55)</f>
        <v>23</v>
      </c>
      <c r="BA55" t="str">
        <f ca="1">IF(AY55=1,AY$3,"")</f>
        <v/>
      </c>
      <c r="BB55">
        <f ca="1">IF(AZ55/BB$2=INT(AZ55/BB$2),1,0)</f>
        <v>0</v>
      </c>
      <c r="BC55">
        <f ca="1">IF(BB55=1,AZ55/BB$2,AZ55)</f>
        <v>23</v>
      </c>
      <c r="BD55" t="str">
        <f ca="1">IF(BB55=1,BB$3,"")</f>
        <v/>
      </c>
      <c r="BE55">
        <f ca="1">IF(BC55/BE$2=INT(BC55/BE$2),1,0)</f>
        <v>0</v>
      </c>
      <c r="BF55">
        <f ca="1">IF(BE55=1,BC55/BE$2,BC55)</f>
        <v>23</v>
      </c>
      <c r="BG55" t="str">
        <f ca="1">IF(BE55=1,BE$3,"")</f>
        <v/>
      </c>
      <c r="BH55">
        <f ca="1">IF(BF55/BH$2=INT(BF55/BH$2),1,0)</f>
        <v>0</v>
      </c>
      <c r="BI55">
        <f ca="1">IF(BH55=1,BF55/BH$2,BF55)</f>
        <v>23</v>
      </c>
      <c r="BJ55" t="str">
        <f ca="1">IF(BH55=1,BH$3,"")</f>
        <v/>
      </c>
      <c r="BK55">
        <f ca="1">IF(BI55/BK$2=INT(BI55/BK$2),1,0)</f>
        <v>0</v>
      </c>
      <c r="BL55">
        <f ca="1">IF(BK55=1,BI55/BK$2,BI55)</f>
        <v>23</v>
      </c>
      <c r="BM55" t="str">
        <f ca="1">IF(BK55=1,BK$3,"")</f>
        <v/>
      </c>
      <c r="BN55">
        <f ca="1">IF(BL55/BN$2=INT(BL55/BN$2),1,0)</f>
        <v>0</v>
      </c>
      <c r="BO55">
        <f ca="1">IF(BN55=1,BL55/BN$2,BL55)</f>
        <v>23</v>
      </c>
      <c r="BP55" t="str">
        <f ca="1">IF(BN55=1,BN$3,"")</f>
        <v/>
      </c>
      <c r="BQ55">
        <f ca="1">IF(BO55/BQ$2=INT(BO55/BQ$2),1,0)</f>
        <v>0</v>
      </c>
      <c r="BR55">
        <f ca="1">IF(BQ55=1,BO55/BQ$2,BO55)</f>
        <v>23</v>
      </c>
      <c r="BS55" t="str">
        <f ca="1">IF(BQ55=1,BQ$3,"")</f>
        <v/>
      </c>
      <c r="BT55">
        <f ca="1">IF(BR55/BT$2=INT(BR55/BT$2),1,0)</f>
        <v>0</v>
      </c>
      <c r="BU55">
        <f ca="1">IF(BT55=1,BR55/BT$2,BR55)</f>
        <v>23</v>
      </c>
      <c r="BV55" t="str">
        <f ca="1">IF(BT55=1,BT$3,"")</f>
        <v/>
      </c>
      <c r="BW55" t="str">
        <f ca="1">AC55&amp;AF55&amp;AI55&amp;AL55&amp;AO55&amp;AR55&amp;AU55&amp;AX55&amp;BA55&amp;BD55&amp;BG55&amp;BJ55&amp;BM55&amp;BP55&amp;BS55&amp;BV55</f>
        <v/>
      </c>
      <c r="BX55" t="str">
        <f ca="1">IF(BU55=1,"",BU55&amp;", ")</f>
        <v xml:space="preserve">23, </v>
      </c>
      <c r="BY55" s="26" t="str">
        <f ca="1">BW55&amp;BX55</f>
        <v xml:space="preserve">23, </v>
      </c>
      <c r="BZ55" t="str">
        <f ca="1">BY54&amp;BY55&amp;BY56</f>
        <v xml:space="preserve">2, 47, 23, 2, 2, </v>
      </c>
      <c r="CA55"/>
      <c r="CB55">
        <f ca="1">LEN(BZ55)</f>
        <v>17</v>
      </c>
      <c r="CC55" s="27" t="str">
        <f ca="1">LEFT(BZ55,CB55-2)</f>
        <v>2, 47, 23, 2, 2</v>
      </c>
      <c r="CD55"/>
      <c r="CE55"/>
    </row>
    <row r="56" spans="10:83" x14ac:dyDescent="0.2">
      <c r="J56"/>
      <c r="K56"/>
      <c r="L56"/>
      <c r="M56"/>
      <c r="N56"/>
      <c r="O56"/>
      <c r="P56"/>
      <c r="Q56"/>
      <c r="R56"/>
      <c r="S56"/>
      <c r="T56"/>
      <c r="U56"/>
      <c r="V56">
        <f>IF(U54=1,$S$4,IF(U54=2,$S$5,IF(U54=3,$S$6,IF(U54=4,$S$7,IF(U54=5,$S$8,IF(U54=6,$S$9,IF(U54=7,$S$10,$S$11)))))))</f>
        <v>9</v>
      </c>
      <c r="W56">
        <f>IF(U54=1,$T$4,IF(U54=2,$T$5,IF(U54=3,$T$6,IF(U54=4,$T$7,IF(U54=5,$T$8,IF(U54=6,$T$9,IF(U54=7,$T$10,$T$11)))))))</f>
        <v>0</v>
      </c>
      <c r="X56">
        <f>V56+1</f>
        <v>10</v>
      </c>
      <c r="Y56">
        <f>W56-V56</f>
        <v>-9</v>
      </c>
      <c r="Z56">
        <f ca="1">INT(RAND()*Y56+X56)</f>
        <v>4</v>
      </c>
      <c r="AA56">
        <f ca="1">IF(Z56/AA$2=INT(Z56/AA$2),1,0)</f>
        <v>0</v>
      </c>
      <c r="AB56">
        <f ca="1">IF(AA56=1,Z56/AA$2,Z56)</f>
        <v>4</v>
      </c>
      <c r="AC56" t="str">
        <f ca="1">IF(AA56=1,AA$3,"")</f>
        <v/>
      </c>
      <c r="AD56">
        <f ca="1">IF(AB56/AD$2=INT(AB56/AD$2),1,0)</f>
        <v>0</v>
      </c>
      <c r="AE56">
        <f ca="1">IF(AD56=1,AB56/AD$2,AB56)</f>
        <v>4</v>
      </c>
      <c r="AF56" t="str">
        <f ca="1">IF(AD56=1,AD$3,"")</f>
        <v/>
      </c>
      <c r="AG56">
        <f ca="1">IF(AE56/AG$2=INT(AE56/AG$2),1,0)</f>
        <v>1</v>
      </c>
      <c r="AH56">
        <f ca="1">IF(AG56=1,AE56/AG$2,AE56)</f>
        <v>1</v>
      </c>
      <c r="AI56" t="str">
        <f ca="1">IF(AG56=1,AG$3,"")</f>
        <v xml:space="preserve">2, 2, </v>
      </c>
      <c r="AJ56">
        <f ca="1">IF(AH56/AJ$2=INT(AH56/AJ$2),1,0)</f>
        <v>0</v>
      </c>
      <c r="AK56">
        <f ca="1">IF(AJ56=1,AH56/AJ$2,AH56)</f>
        <v>1</v>
      </c>
      <c r="AL56" t="str">
        <f ca="1">IF(AJ56=1,AJ$3,"")</f>
        <v/>
      </c>
      <c r="AM56">
        <f ca="1">IF(AK56/AM$2=INT(AK56/AM$2),1,0)</f>
        <v>0</v>
      </c>
      <c r="AN56">
        <f ca="1">IF(AM56=1,AK56/AM$2,AK56)</f>
        <v>1</v>
      </c>
      <c r="AO56" t="str">
        <f ca="1">IF(AM56=1,AM$3,"")</f>
        <v/>
      </c>
      <c r="AP56">
        <f ca="1">IF(AN56/AP$2=INT(AN56/AP$2),1,0)</f>
        <v>0</v>
      </c>
      <c r="AQ56">
        <f ca="1">IF(AP56=1,AN56/AP$2,AN56)</f>
        <v>1</v>
      </c>
      <c r="AR56" t="str">
        <f ca="1">IF(AP56=1,AP$3,"")</f>
        <v/>
      </c>
      <c r="AS56">
        <f ca="1">IF(AQ56/AS$2=INT(AQ56/AS$2),1,0)</f>
        <v>0</v>
      </c>
      <c r="AT56">
        <f ca="1">IF(AS56=1,AQ56/AS$2,AQ56)</f>
        <v>1</v>
      </c>
      <c r="AU56" t="str">
        <f ca="1">IF(AS56=1,AS$3,"")</f>
        <v/>
      </c>
      <c r="AV56">
        <f ca="1">IF(AT56/AV$2=INT(AT56/AV$2),1,0)</f>
        <v>0</v>
      </c>
      <c r="AW56">
        <f ca="1">IF(AV56=1,AT56/AV$2,AT56)</f>
        <v>1</v>
      </c>
      <c r="AX56" t="str">
        <f ca="1">IF(AV56=1,AV$3,"")</f>
        <v/>
      </c>
      <c r="AY56">
        <f ca="1">IF(AW56/AY$2=INT(AW56/AY$2),1,0)</f>
        <v>0</v>
      </c>
      <c r="AZ56">
        <f ca="1">IF(AY56=1,AW56/AY$2,AW56)</f>
        <v>1</v>
      </c>
      <c r="BA56" t="str">
        <f ca="1">IF(AY56=1,AY$3,"")</f>
        <v/>
      </c>
      <c r="BB56">
        <f ca="1">IF(AZ56/BB$2=INT(AZ56/BB$2),1,0)</f>
        <v>0</v>
      </c>
      <c r="BC56">
        <f ca="1">IF(BB56=1,AZ56/BB$2,AZ56)</f>
        <v>1</v>
      </c>
      <c r="BD56" t="str">
        <f ca="1">IF(BB56=1,BB$3,"")</f>
        <v/>
      </c>
      <c r="BE56">
        <f ca="1">IF(BC56/BE$2=INT(BC56/BE$2),1,0)</f>
        <v>0</v>
      </c>
      <c r="BF56">
        <f ca="1">IF(BE56=1,BC56/BE$2,BC56)</f>
        <v>1</v>
      </c>
      <c r="BG56" t="str">
        <f ca="1">IF(BE56=1,BE$3,"")</f>
        <v/>
      </c>
      <c r="BH56">
        <f ca="1">IF(BF56/BH$2=INT(BF56/BH$2),1,0)</f>
        <v>0</v>
      </c>
      <c r="BI56">
        <f ca="1">IF(BH56=1,BF56/BH$2,BF56)</f>
        <v>1</v>
      </c>
      <c r="BJ56" t="str">
        <f ca="1">IF(BH56=1,BH$3,"")</f>
        <v/>
      </c>
      <c r="BK56">
        <f ca="1">IF(BI56/BK$2=INT(BI56/BK$2),1,0)</f>
        <v>0</v>
      </c>
      <c r="BL56">
        <f ca="1">IF(BK56=1,BI56/BK$2,BI56)</f>
        <v>1</v>
      </c>
      <c r="BM56" t="str">
        <f ca="1">IF(BK56=1,BK$3,"")</f>
        <v/>
      </c>
      <c r="BN56">
        <f ca="1">IF(BL56/BN$2=INT(BL56/BN$2),1,0)</f>
        <v>0</v>
      </c>
      <c r="BO56">
        <f ca="1">IF(BN56=1,BL56/BN$2,BL56)</f>
        <v>1</v>
      </c>
      <c r="BP56" t="str">
        <f ca="1">IF(BN56=1,BN$3,"")</f>
        <v/>
      </c>
      <c r="BQ56">
        <f ca="1">IF(BO56/BQ$2=INT(BO56/BQ$2),1,0)</f>
        <v>0</v>
      </c>
      <c r="BR56">
        <f ca="1">IF(BQ56=1,BO56/BQ$2,BO56)</f>
        <v>1</v>
      </c>
      <c r="BS56" t="str">
        <f ca="1">IF(BQ56=1,BQ$3,"")</f>
        <v/>
      </c>
      <c r="BT56">
        <f ca="1">IF(BR56/BT$2=INT(BR56/BT$2),1,0)</f>
        <v>0</v>
      </c>
      <c r="BU56">
        <f ca="1">IF(BT56=1,BR56/BT$2,BR56)</f>
        <v>1</v>
      </c>
      <c r="BV56" t="str">
        <f ca="1">IF(BT56=1,BT$3,"")</f>
        <v/>
      </c>
      <c r="BW56" t="str">
        <f ca="1">AC56&amp;AF56&amp;AI56&amp;AL56&amp;AO56&amp;AR56&amp;AU56&amp;AX56&amp;BA56&amp;BD56&amp;BG56&amp;BJ56&amp;BM56&amp;BP56&amp;BS56&amp;BV56</f>
        <v xml:space="preserve">2, 2, </v>
      </c>
      <c r="BX56" t="str">
        <f ca="1">IF(BU56=1,"",BU56&amp;", ")</f>
        <v/>
      </c>
      <c r="BY56" s="26" t="str">
        <f ca="1">BW56&amp;BX56</f>
        <v xml:space="preserve">2, 2, </v>
      </c>
      <c r="BZ56"/>
      <c r="CA56"/>
      <c r="CB56"/>
      <c r="CC56"/>
      <c r="CD56"/>
      <c r="CE56"/>
    </row>
    <row r="57" spans="10:83" x14ac:dyDescent="0.2"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</row>
    <row r="58" spans="10:83" x14ac:dyDescent="0.2">
      <c r="J58"/>
      <c r="K58"/>
      <c r="L58"/>
      <c r="M58"/>
      <c r="N58"/>
      <c r="O58"/>
      <c r="P58"/>
      <c r="Q58"/>
      <c r="R58"/>
      <c r="S58"/>
      <c r="T58"/>
      <c r="U58">
        <f>N29</f>
        <v>6</v>
      </c>
      <c r="V58">
        <f>IF(U58=1,$O$4,IF(U58=2,$O$5,IF(U58=3,$O$6,IF(U58=4,$O$7,IF(U58=5,$O$8,IF(U58=6,$O$9,IF(U58=7,$O$10,$O$11)))))))</f>
        <v>97</v>
      </c>
      <c r="W58">
        <f>IF(U58=1,$P$4,IF(U58=2,$P$5,IF(U58=3,$P$6,IF(U58=4,$P$7,IF(U58=5,$P$8,IF(U58=6,$P$9,IF(U58=7,$P$10,$P$11)))))))</f>
        <v>21</v>
      </c>
      <c r="X58">
        <f>V58+1</f>
        <v>98</v>
      </c>
      <c r="Y58">
        <f>W58-V58</f>
        <v>-76</v>
      </c>
      <c r="Z58">
        <f ca="1">INT(RAND()*Y58+X58)</f>
        <v>86</v>
      </c>
      <c r="AA58">
        <f ca="1">IF(Z58/AA$2=INT(Z58/AA$2),1,0)</f>
        <v>0</v>
      </c>
      <c r="AB58">
        <f ca="1">IF(AA58=1,Z58/AA$2,Z58)</f>
        <v>86</v>
      </c>
      <c r="AC58" t="str">
        <f ca="1">IF(AA58=1,AA$3,"")</f>
        <v/>
      </c>
      <c r="AD58">
        <f ca="1">IF(AB58/AD$2=INT(AB58/AD$2),1,0)</f>
        <v>0</v>
      </c>
      <c r="AE58">
        <f ca="1">IF(AD58=1,AB58/AD$2,AB58)</f>
        <v>86</v>
      </c>
      <c r="AF58" t="str">
        <f ca="1">IF(AD58=1,AD$3,"")</f>
        <v/>
      </c>
      <c r="AG58">
        <f ca="1">IF(AE58/AG$2=INT(AE58/AG$2),1,0)</f>
        <v>0</v>
      </c>
      <c r="AH58">
        <f ca="1">IF(AG58=1,AE58/AG$2,AE58)</f>
        <v>86</v>
      </c>
      <c r="AI58" t="str">
        <f ca="1">IF(AG58=1,AG$3,"")</f>
        <v/>
      </c>
      <c r="AJ58">
        <f ca="1">IF(AH58/AJ$2=INT(AH58/AJ$2),1,0)</f>
        <v>1</v>
      </c>
      <c r="AK58">
        <f ca="1">IF(AJ58=1,AH58/AJ$2,AH58)</f>
        <v>43</v>
      </c>
      <c r="AL58" t="str">
        <f ca="1">IF(AJ58=1,AJ$3,"")</f>
        <v xml:space="preserve">2, </v>
      </c>
      <c r="AM58">
        <f ca="1">IF(AK58/AM$2=INT(AK58/AM$2),1,0)</f>
        <v>0</v>
      </c>
      <c r="AN58">
        <f ca="1">IF(AM58=1,AK58/AM$2,AK58)</f>
        <v>43</v>
      </c>
      <c r="AO58" t="str">
        <f ca="1">IF(AM58=1,AM$3,"")</f>
        <v/>
      </c>
      <c r="AP58">
        <f ca="1">IF(AN58/AP$2=INT(AN58/AP$2),1,0)</f>
        <v>0</v>
      </c>
      <c r="AQ58">
        <f ca="1">IF(AP58=1,AN58/AP$2,AN58)</f>
        <v>43</v>
      </c>
      <c r="AR58" t="str">
        <f ca="1">IF(AP58=1,AP$3,"")</f>
        <v/>
      </c>
      <c r="AS58">
        <f ca="1">IF(AQ58/AS$2=INT(AQ58/AS$2),1,0)</f>
        <v>0</v>
      </c>
      <c r="AT58">
        <f ca="1">IF(AS58=1,AQ58/AS$2,AQ58)</f>
        <v>43</v>
      </c>
      <c r="AU58" t="str">
        <f ca="1">IF(AS58=1,AS$3,"")</f>
        <v/>
      </c>
      <c r="AV58">
        <f ca="1">IF(AT58/AV$2=INT(AT58/AV$2),1,0)</f>
        <v>0</v>
      </c>
      <c r="AW58">
        <f ca="1">IF(AV58=1,AT58/AV$2,AT58)</f>
        <v>43</v>
      </c>
      <c r="AX58" t="str">
        <f ca="1">IF(AV58=1,AV$3,"")</f>
        <v/>
      </c>
      <c r="AY58">
        <f ca="1">IF(AW58/AY$2=INT(AW58/AY$2),1,0)</f>
        <v>0</v>
      </c>
      <c r="AZ58">
        <f ca="1">IF(AY58=1,AW58/AY$2,AW58)</f>
        <v>43</v>
      </c>
      <c r="BA58" t="str">
        <f ca="1">IF(AY58=1,AY$3,"")</f>
        <v/>
      </c>
      <c r="BB58">
        <f ca="1">IF(AZ58/BB$2=INT(AZ58/BB$2),1,0)</f>
        <v>0</v>
      </c>
      <c r="BC58">
        <f ca="1">IF(BB58=1,AZ58/BB$2,AZ58)</f>
        <v>43</v>
      </c>
      <c r="BD58" t="str">
        <f ca="1">IF(BB58=1,BB$3,"")</f>
        <v/>
      </c>
      <c r="BE58">
        <f ca="1">IF(BC58/BE$2=INT(BC58/BE$2),1,0)</f>
        <v>0</v>
      </c>
      <c r="BF58">
        <f ca="1">IF(BE58=1,BC58/BE$2,BC58)</f>
        <v>43</v>
      </c>
      <c r="BG58" t="str">
        <f ca="1">IF(BE58=1,BE$3,"")</f>
        <v/>
      </c>
      <c r="BH58">
        <f ca="1">IF(BF58/BH$2=INT(BF58/BH$2),1,0)</f>
        <v>0</v>
      </c>
      <c r="BI58">
        <f ca="1">IF(BH58=1,BF58/BH$2,BF58)</f>
        <v>43</v>
      </c>
      <c r="BJ58" t="str">
        <f ca="1">IF(BH58=1,BH$3,"")</f>
        <v/>
      </c>
      <c r="BK58">
        <f ca="1">IF(BI58/BK$2=INT(BI58/BK$2),1,0)</f>
        <v>0</v>
      </c>
      <c r="BL58">
        <f ca="1">IF(BK58=1,BI58/BK$2,BI58)</f>
        <v>43</v>
      </c>
      <c r="BM58" t="str">
        <f ca="1">IF(BK58=1,BK$3,"")</f>
        <v/>
      </c>
      <c r="BN58">
        <f ca="1">IF(BL58/BN$2=INT(BL58/BN$2),1,0)</f>
        <v>0</v>
      </c>
      <c r="BO58">
        <f ca="1">IF(BN58=1,BL58/BN$2,BL58)</f>
        <v>43</v>
      </c>
      <c r="BP58" t="str">
        <f ca="1">IF(BN58=1,BN$3,"")</f>
        <v/>
      </c>
      <c r="BQ58">
        <f ca="1">IF(BO58/BQ$2=INT(BO58/BQ$2),1,0)</f>
        <v>0</v>
      </c>
      <c r="BR58">
        <f ca="1">IF(BQ58=1,BO58/BQ$2,BO58)</f>
        <v>43</v>
      </c>
      <c r="BS58" t="str">
        <f ca="1">IF(BQ58=1,BQ$3,"")</f>
        <v/>
      </c>
      <c r="BT58">
        <f ca="1">IF(BR58/BT$2=INT(BR58/BT$2),1,0)</f>
        <v>0</v>
      </c>
      <c r="BU58">
        <f ca="1">IF(BT58=1,BR58/BT$2,BR58)</f>
        <v>43</v>
      </c>
      <c r="BV58" t="str">
        <f ca="1">IF(BT58=1,BT$3,"")</f>
        <v/>
      </c>
      <c r="BW58" t="str">
        <f ca="1">AC58&amp;AF58&amp;AI58&amp;AL58&amp;AO58&amp;AR58&amp;AU58&amp;AX58&amp;BA58&amp;BD58&amp;BG58&amp;BJ58&amp;BM58&amp;BP58&amp;BS58&amp;BV58</f>
        <v xml:space="preserve">2, </v>
      </c>
      <c r="BX58" t="str">
        <f ca="1">IF(BU58=1,"",BU58&amp;", ")</f>
        <v xml:space="preserve">43, </v>
      </c>
      <c r="BY58" s="26" t="str">
        <f ca="1">BW58&amp;BX58</f>
        <v xml:space="preserve">2, 43, </v>
      </c>
      <c r="BZ58" s="27">
        <f ca="1">Z58*Z59*Z60</f>
        <v>5848</v>
      </c>
      <c r="CA58">
        <f ca="1">IF(BZ58&lt;$Q$16,$R$16,IF(BZ58&lt;$Q$17,$R$17,IF(BZ58&lt;$Q$18,$R$18,IF(BZ58&lt;$Q$19,$R$19,IF(BZ58&lt;$Q$20,$R$20,IF(BZ58&lt;$Q$21,$R$21,IF(BZ58&lt;$Q$22,$R$22,IF(BZ58&lt;$Q$23,$R$23,IF(BZ58&lt;$Q$24,$R$24,IF(BZ58&lt;$Q$25,$R$25,IF(BZ58&lt;$Q$26,$R$26,$R$27)))))))))))</f>
        <v>6</v>
      </c>
      <c r="CB58"/>
      <c r="CC58"/>
      <c r="CD58"/>
      <c r="CE58"/>
    </row>
    <row r="59" spans="10:83" x14ac:dyDescent="0.2">
      <c r="J59"/>
      <c r="K59"/>
      <c r="L59"/>
      <c r="M59"/>
      <c r="N59"/>
      <c r="O59"/>
      <c r="P59"/>
      <c r="Q59"/>
      <c r="R59"/>
      <c r="S59"/>
      <c r="T59"/>
      <c r="U59"/>
      <c r="V59">
        <f>IF(U58=1,$Q$4,IF(U58=2,$Q$5,IF(U58=3,$Q$6,IF(U58=4,$Q$7,IF(U58=5,$Q$8,IF(U58=6,$Q$9,IF(U58=7,$Q$10,$Q$11)))))))</f>
        <v>97</v>
      </c>
      <c r="W59">
        <f>IF(U58=1,$R$4,IF(U58=2,$R$5,IF(U58=3,$R$6,IF(U58=4,$R$7,IF(U58=5,$R$8,IF(U58=6,$R$9,IF(U58=7,$R$10,$R$11)))))))</f>
        <v>2</v>
      </c>
      <c r="X59">
        <f>V59+1</f>
        <v>98</v>
      </c>
      <c r="Y59">
        <f>W59-V59</f>
        <v>-95</v>
      </c>
      <c r="Z59">
        <f ca="1">INT(RAND()*Y59+X59)</f>
        <v>17</v>
      </c>
      <c r="AA59">
        <f ca="1">IF(Z59/AA$2=INT(Z59/AA$2),1,0)</f>
        <v>0</v>
      </c>
      <c r="AB59">
        <f ca="1">IF(AA59=1,Z59/AA$2,Z59)</f>
        <v>17</v>
      </c>
      <c r="AC59" t="str">
        <f ca="1">IF(AA59=1,AA$3,"")</f>
        <v/>
      </c>
      <c r="AD59">
        <f ca="1">IF(AB59/AD$2=INT(AB59/AD$2),1,0)</f>
        <v>0</v>
      </c>
      <c r="AE59">
        <f ca="1">IF(AD59=1,AB59/AD$2,AB59)</f>
        <v>17</v>
      </c>
      <c r="AF59" t="str">
        <f ca="1">IF(AD59=1,AD$3,"")</f>
        <v/>
      </c>
      <c r="AG59">
        <f ca="1">IF(AE59/AG$2=INT(AE59/AG$2),1,0)</f>
        <v>0</v>
      </c>
      <c r="AH59">
        <f ca="1">IF(AG59=1,AE59/AG$2,AE59)</f>
        <v>17</v>
      </c>
      <c r="AI59" t="str">
        <f ca="1">IF(AG59=1,AG$3,"")</f>
        <v/>
      </c>
      <c r="AJ59">
        <f ca="1">IF(AH59/AJ$2=INT(AH59/AJ$2),1,0)</f>
        <v>0</v>
      </c>
      <c r="AK59">
        <f ca="1">IF(AJ59=1,AH59/AJ$2,AH59)</f>
        <v>17</v>
      </c>
      <c r="AL59" t="str">
        <f ca="1">IF(AJ59=1,AJ$3,"")</f>
        <v/>
      </c>
      <c r="AM59">
        <f ca="1">IF(AK59/AM$2=INT(AK59/AM$2),1,0)</f>
        <v>0</v>
      </c>
      <c r="AN59">
        <f ca="1">IF(AM59=1,AK59/AM$2,AK59)</f>
        <v>17</v>
      </c>
      <c r="AO59" t="str">
        <f ca="1">IF(AM59=1,AM$3,"")</f>
        <v/>
      </c>
      <c r="AP59">
        <f ca="1">IF(AN59/AP$2=INT(AN59/AP$2),1,0)</f>
        <v>0</v>
      </c>
      <c r="AQ59">
        <f ca="1">IF(AP59=1,AN59/AP$2,AN59)</f>
        <v>17</v>
      </c>
      <c r="AR59" t="str">
        <f ca="1">IF(AP59=1,AP$3,"")</f>
        <v/>
      </c>
      <c r="AS59">
        <f ca="1">IF(AQ59/AS$2=INT(AQ59/AS$2),1,0)</f>
        <v>0</v>
      </c>
      <c r="AT59">
        <f ca="1">IF(AS59=1,AQ59/AS$2,AQ59)</f>
        <v>17</v>
      </c>
      <c r="AU59" t="str">
        <f ca="1">IF(AS59=1,AS$3,"")</f>
        <v/>
      </c>
      <c r="AV59">
        <f ca="1">IF(AT59/AV$2=INT(AT59/AV$2),1,0)</f>
        <v>0</v>
      </c>
      <c r="AW59">
        <f ca="1">IF(AV59=1,AT59/AV$2,AT59)</f>
        <v>17</v>
      </c>
      <c r="AX59" t="str">
        <f ca="1">IF(AV59=1,AV$3,"")</f>
        <v/>
      </c>
      <c r="AY59">
        <f ca="1">IF(AW59/AY$2=INT(AW59/AY$2),1,0)</f>
        <v>0</v>
      </c>
      <c r="AZ59">
        <f ca="1">IF(AY59=1,AW59/AY$2,AW59)</f>
        <v>17</v>
      </c>
      <c r="BA59" t="str">
        <f ca="1">IF(AY59=1,AY$3,"")</f>
        <v/>
      </c>
      <c r="BB59">
        <f ca="1">IF(AZ59/BB$2=INT(AZ59/BB$2),1,0)</f>
        <v>0</v>
      </c>
      <c r="BC59">
        <f ca="1">IF(BB59=1,AZ59/BB$2,AZ59)</f>
        <v>17</v>
      </c>
      <c r="BD59" t="str">
        <f ca="1">IF(BB59=1,BB$3,"")</f>
        <v/>
      </c>
      <c r="BE59">
        <f ca="1">IF(BC59/BE$2=INT(BC59/BE$2),1,0)</f>
        <v>0</v>
      </c>
      <c r="BF59">
        <f ca="1">IF(BE59=1,BC59/BE$2,BC59)</f>
        <v>17</v>
      </c>
      <c r="BG59" t="str">
        <f ca="1">IF(BE59=1,BE$3,"")</f>
        <v/>
      </c>
      <c r="BH59">
        <f ca="1">IF(BF59/BH$2=INT(BF59/BH$2),1,0)</f>
        <v>0</v>
      </c>
      <c r="BI59">
        <f ca="1">IF(BH59=1,BF59/BH$2,BF59)</f>
        <v>17</v>
      </c>
      <c r="BJ59" t="str">
        <f ca="1">IF(BH59=1,BH$3,"")</f>
        <v/>
      </c>
      <c r="BK59">
        <f ca="1">IF(BI59/BK$2=INT(BI59/BK$2),1,0)</f>
        <v>0</v>
      </c>
      <c r="BL59">
        <f ca="1">IF(BK59=1,BI59/BK$2,BI59)</f>
        <v>17</v>
      </c>
      <c r="BM59" t="str">
        <f ca="1">IF(BK59=1,BK$3,"")</f>
        <v/>
      </c>
      <c r="BN59">
        <f ca="1">IF(BL59/BN$2=INT(BL59/BN$2),1,0)</f>
        <v>0</v>
      </c>
      <c r="BO59">
        <f ca="1">IF(BN59=1,BL59/BN$2,BL59)</f>
        <v>17</v>
      </c>
      <c r="BP59" t="str">
        <f ca="1">IF(BN59=1,BN$3,"")</f>
        <v/>
      </c>
      <c r="BQ59">
        <f ca="1">IF(BO59/BQ$2=INT(BO59/BQ$2),1,0)</f>
        <v>0</v>
      </c>
      <c r="BR59">
        <f ca="1">IF(BQ59=1,BO59/BQ$2,BO59)</f>
        <v>17</v>
      </c>
      <c r="BS59" t="str">
        <f ca="1">IF(BQ59=1,BQ$3,"")</f>
        <v/>
      </c>
      <c r="BT59">
        <f ca="1">IF(BR59/BT$2=INT(BR59/BT$2),1,0)</f>
        <v>0</v>
      </c>
      <c r="BU59">
        <f ca="1">IF(BT59=1,BR59/BT$2,BR59)</f>
        <v>17</v>
      </c>
      <c r="BV59" t="str">
        <f ca="1">IF(BT59=1,BT$3,"")</f>
        <v/>
      </c>
      <c r="BW59" t="str">
        <f ca="1">AC59&amp;AF59&amp;AI59&amp;AL59&amp;AO59&amp;AR59&amp;AU59&amp;AX59&amp;BA59&amp;BD59&amp;BG59&amp;BJ59&amp;BM59&amp;BP59&amp;BS59&amp;BV59</f>
        <v/>
      </c>
      <c r="BX59" t="str">
        <f ca="1">IF(BU59=1,"",BU59&amp;", ")</f>
        <v xml:space="preserve">17, </v>
      </c>
      <c r="BY59" s="26" t="str">
        <f ca="1">BW59&amp;BX59</f>
        <v xml:space="preserve">17, </v>
      </c>
      <c r="BZ59" t="str">
        <f ca="1">BY58&amp;BY59&amp;BY60</f>
        <v xml:space="preserve">2, 43, 17, 2, 2, </v>
      </c>
      <c r="CA59"/>
      <c r="CB59">
        <f ca="1">LEN(BZ59)</f>
        <v>17</v>
      </c>
      <c r="CC59" s="27" t="str">
        <f ca="1">LEFT(BZ59,CB59-2)</f>
        <v>2, 43, 17, 2, 2</v>
      </c>
      <c r="CD59"/>
      <c r="CE59"/>
    </row>
    <row r="60" spans="10:83" x14ac:dyDescent="0.2">
      <c r="J60"/>
      <c r="K60"/>
      <c r="L60"/>
      <c r="M60"/>
      <c r="N60"/>
      <c r="O60"/>
      <c r="P60"/>
      <c r="Q60"/>
      <c r="R60"/>
      <c r="S60"/>
      <c r="T60"/>
      <c r="U60"/>
      <c r="V60">
        <f>IF(U58=1,$S$4,IF(U58=2,$S$5,IF(U58=3,$S$6,IF(U58=4,$S$7,IF(U58=5,$S$8,IF(U58=6,$S$9,IF(U58=7,$S$10,$S$11)))))))</f>
        <v>9</v>
      </c>
      <c r="W60">
        <f>IF(U58=1,$T$4,IF(U58=2,$T$5,IF(U58=3,$T$6,IF(U58=4,$T$7,IF(U58=5,$T$8,IF(U58=6,$T$9,IF(U58=7,$T$10,$T$11)))))))</f>
        <v>0</v>
      </c>
      <c r="X60">
        <f>V60+1</f>
        <v>10</v>
      </c>
      <c r="Y60">
        <f>W60-V60</f>
        <v>-9</v>
      </c>
      <c r="Z60">
        <f ca="1">INT(RAND()*Y60+X60)</f>
        <v>4</v>
      </c>
      <c r="AA60">
        <f ca="1">IF(Z60/AA$2=INT(Z60/AA$2),1,0)</f>
        <v>0</v>
      </c>
      <c r="AB60">
        <f ca="1">IF(AA60=1,Z60/AA$2,Z60)</f>
        <v>4</v>
      </c>
      <c r="AC60" t="str">
        <f ca="1">IF(AA60=1,AA$3,"")</f>
        <v/>
      </c>
      <c r="AD60">
        <f ca="1">IF(AB60/AD$2=INT(AB60/AD$2),1,0)</f>
        <v>0</v>
      </c>
      <c r="AE60">
        <f ca="1">IF(AD60=1,AB60/AD$2,AB60)</f>
        <v>4</v>
      </c>
      <c r="AF60" t="str">
        <f ca="1">IF(AD60=1,AD$3,"")</f>
        <v/>
      </c>
      <c r="AG60">
        <f ca="1">IF(AE60/AG$2=INT(AE60/AG$2),1,0)</f>
        <v>1</v>
      </c>
      <c r="AH60">
        <f ca="1">IF(AG60=1,AE60/AG$2,AE60)</f>
        <v>1</v>
      </c>
      <c r="AI60" t="str">
        <f ca="1">IF(AG60=1,AG$3,"")</f>
        <v xml:space="preserve">2, 2, </v>
      </c>
      <c r="AJ60">
        <f ca="1">IF(AH60/AJ$2=INT(AH60/AJ$2),1,0)</f>
        <v>0</v>
      </c>
      <c r="AK60">
        <f ca="1">IF(AJ60=1,AH60/AJ$2,AH60)</f>
        <v>1</v>
      </c>
      <c r="AL60" t="str">
        <f ca="1">IF(AJ60=1,AJ$3,"")</f>
        <v/>
      </c>
      <c r="AM60">
        <f ca="1">IF(AK60/AM$2=INT(AK60/AM$2),1,0)</f>
        <v>0</v>
      </c>
      <c r="AN60">
        <f ca="1">IF(AM60=1,AK60/AM$2,AK60)</f>
        <v>1</v>
      </c>
      <c r="AO60" t="str">
        <f ca="1">IF(AM60=1,AM$3,"")</f>
        <v/>
      </c>
      <c r="AP60">
        <f ca="1">IF(AN60/AP$2=INT(AN60/AP$2),1,0)</f>
        <v>0</v>
      </c>
      <c r="AQ60">
        <f ca="1">IF(AP60=1,AN60/AP$2,AN60)</f>
        <v>1</v>
      </c>
      <c r="AR60" t="str">
        <f ca="1">IF(AP60=1,AP$3,"")</f>
        <v/>
      </c>
      <c r="AS60">
        <f ca="1">IF(AQ60/AS$2=INT(AQ60/AS$2),1,0)</f>
        <v>0</v>
      </c>
      <c r="AT60">
        <f ca="1">IF(AS60=1,AQ60/AS$2,AQ60)</f>
        <v>1</v>
      </c>
      <c r="AU60" t="str">
        <f ca="1">IF(AS60=1,AS$3,"")</f>
        <v/>
      </c>
      <c r="AV60">
        <f ca="1">IF(AT60/AV$2=INT(AT60/AV$2),1,0)</f>
        <v>0</v>
      </c>
      <c r="AW60">
        <f ca="1">IF(AV60=1,AT60/AV$2,AT60)</f>
        <v>1</v>
      </c>
      <c r="AX60" t="str">
        <f ca="1">IF(AV60=1,AV$3,"")</f>
        <v/>
      </c>
      <c r="AY60">
        <f ca="1">IF(AW60/AY$2=INT(AW60/AY$2),1,0)</f>
        <v>0</v>
      </c>
      <c r="AZ60">
        <f ca="1">IF(AY60=1,AW60/AY$2,AW60)</f>
        <v>1</v>
      </c>
      <c r="BA60" t="str">
        <f ca="1">IF(AY60=1,AY$3,"")</f>
        <v/>
      </c>
      <c r="BB60">
        <f ca="1">IF(AZ60/BB$2=INT(AZ60/BB$2),1,0)</f>
        <v>0</v>
      </c>
      <c r="BC60">
        <f ca="1">IF(BB60=1,AZ60/BB$2,AZ60)</f>
        <v>1</v>
      </c>
      <c r="BD60" t="str">
        <f ca="1">IF(BB60=1,BB$3,"")</f>
        <v/>
      </c>
      <c r="BE60">
        <f ca="1">IF(BC60/BE$2=INT(BC60/BE$2),1,0)</f>
        <v>0</v>
      </c>
      <c r="BF60">
        <f ca="1">IF(BE60=1,BC60/BE$2,BC60)</f>
        <v>1</v>
      </c>
      <c r="BG60" t="str">
        <f ca="1">IF(BE60=1,BE$3,"")</f>
        <v/>
      </c>
      <c r="BH60">
        <f ca="1">IF(BF60/BH$2=INT(BF60/BH$2),1,0)</f>
        <v>0</v>
      </c>
      <c r="BI60">
        <f ca="1">IF(BH60=1,BF60/BH$2,BF60)</f>
        <v>1</v>
      </c>
      <c r="BJ60" t="str">
        <f ca="1">IF(BH60=1,BH$3,"")</f>
        <v/>
      </c>
      <c r="BK60">
        <f ca="1">IF(BI60/BK$2=INT(BI60/BK$2),1,0)</f>
        <v>0</v>
      </c>
      <c r="BL60">
        <f ca="1">IF(BK60=1,BI60/BK$2,BI60)</f>
        <v>1</v>
      </c>
      <c r="BM60" t="str">
        <f ca="1">IF(BK60=1,BK$3,"")</f>
        <v/>
      </c>
      <c r="BN60">
        <f ca="1">IF(BL60/BN$2=INT(BL60/BN$2),1,0)</f>
        <v>0</v>
      </c>
      <c r="BO60">
        <f ca="1">IF(BN60=1,BL60/BN$2,BL60)</f>
        <v>1</v>
      </c>
      <c r="BP60" t="str">
        <f ca="1">IF(BN60=1,BN$3,"")</f>
        <v/>
      </c>
      <c r="BQ60">
        <f ca="1">IF(BO60/BQ$2=INT(BO60/BQ$2),1,0)</f>
        <v>0</v>
      </c>
      <c r="BR60">
        <f ca="1">IF(BQ60=1,BO60/BQ$2,BO60)</f>
        <v>1</v>
      </c>
      <c r="BS60" t="str">
        <f ca="1">IF(BQ60=1,BQ$3,"")</f>
        <v/>
      </c>
      <c r="BT60">
        <f ca="1">IF(BR60/BT$2=INT(BR60/BT$2),1,0)</f>
        <v>0</v>
      </c>
      <c r="BU60">
        <f ca="1">IF(BT60=1,BR60/BT$2,BR60)</f>
        <v>1</v>
      </c>
      <c r="BV60" t="str">
        <f ca="1">IF(BT60=1,BT$3,"")</f>
        <v/>
      </c>
      <c r="BW60" t="str">
        <f ca="1">AC60&amp;AF60&amp;AI60&amp;AL60&amp;AO60&amp;AR60&amp;AU60&amp;AX60&amp;BA60&amp;BD60&amp;BG60&amp;BJ60&amp;BM60&amp;BP60&amp;BS60&amp;BV60</f>
        <v xml:space="preserve">2, 2, </v>
      </c>
      <c r="BX60" t="str">
        <f ca="1">IF(BU60=1,"",BU60&amp;", ")</f>
        <v/>
      </c>
      <c r="BY60" s="26" t="str">
        <f ca="1">BW60&amp;BX60</f>
        <v xml:space="preserve">2, 2, </v>
      </c>
      <c r="BZ60"/>
      <c r="CA60"/>
      <c r="CB60"/>
      <c r="CC60"/>
      <c r="CD60"/>
      <c r="CE60"/>
    </row>
    <row r="61" spans="10:83" x14ac:dyDescent="0.2"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</row>
    <row r="62" spans="10:83" x14ac:dyDescent="0.2">
      <c r="J62"/>
      <c r="K62"/>
      <c r="L62"/>
      <c r="M62"/>
      <c r="N62"/>
      <c r="O62"/>
      <c r="P62"/>
      <c r="Q62"/>
      <c r="R62"/>
      <c r="S62"/>
      <c r="T62"/>
      <c r="U62">
        <f>N30</f>
        <v>6</v>
      </c>
      <c r="V62">
        <f>IF(U62=1,$O$4,IF(U62=2,$O$5,IF(U62=3,$O$6,IF(U62=4,$O$7,IF(U62=5,$O$8,IF(U62=6,$O$9,IF(U62=7,$O$10,$O$11)))))))</f>
        <v>97</v>
      </c>
      <c r="W62">
        <f>IF(U62=1,$P$4,IF(U62=2,$P$5,IF(U62=3,$P$6,IF(U62=4,$P$7,IF(U62=5,$P$8,IF(U62=6,$P$9,IF(U62=7,$P$10,$P$11)))))))</f>
        <v>21</v>
      </c>
      <c r="X62">
        <f>V62+1</f>
        <v>98</v>
      </c>
      <c r="Y62">
        <f>W62-V62</f>
        <v>-76</v>
      </c>
      <c r="Z62">
        <f ca="1">INT(RAND()*Y62+X62)</f>
        <v>86</v>
      </c>
      <c r="AA62">
        <f ca="1">IF(Z62/AA$2=INT(Z62/AA$2),1,0)</f>
        <v>0</v>
      </c>
      <c r="AB62">
        <f ca="1">IF(AA62=1,Z62/AA$2,Z62)</f>
        <v>86</v>
      </c>
      <c r="AC62" t="str">
        <f ca="1">IF(AA62=1,AA$3,"")</f>
        <v/>
      </c>
      <c r="AD62">
        <f ca="1">IF(AB62/AD$2=INT(AB62/AD$2),1,0)</f>
        <v>0</v>
      </c>
      <c r="AE62">
        <f ca="1">IF(AD62=1,AB62/AD$2,AB62)</f>
        <v>86</v>
      </c>
      <c r="AF62" t="str">
        <f ca="1">IF(AD62=1,AD$3,"")</f>
        <v/>
      </c>
      <c r="AG62">
        <f ca="1">IF(AE62/AG$2=INT(AE62/AG$2),1,0)</f>
        <v>0</v>
      </c>
      <c r="AH62">
        <f ca="1">IF(AG62=1,AE62/AG$2,AE62)</f>
        <v>86</v>
      </c>
      <c r="AI62" t="str">
        <f ca="1">IF(AG62=1,AG$3,"")</f>
        <v/>
      </c>
      <c r="AJ62">
        <f ca="1">IF(AH62/AJ$2=INT(AH62/AJ$2),1,0)</f>
        <v>1</v>
      </c>
      <c r="AK62">
        <f ca="1">IF(AJ62=1,AH62/AJ$2,AH62)</f>
        <v>43</v>
      </c>
      <c r="AL62" t="str">
        <f ca="1">IF(AJ62=1,AJ$3,"")</f>
        <v xml:space="preserve">2, </v>
      </c>
      <c r="AM62">
        <f ca="1">IF(AK62/AM$2=INT(AK62/AM$2),1,0)</f>
        <v>0</v>
      </c>
      <c r="AN62">
        <f ca="1">IF(AM62=1,AK62/AM$2,AK62)</f>
        <v>43</v>
      </c>
      <c r="AO62" t="str">
        <f ca="1">IF(AM62=1,AM$3,"")</f>
        <v/>
      </c>
      <c r="AP62">
        <f ca="1">IF(AN62/AP$2=INT(AN62/AP$2),1,0)</f>
        <v>0</v>
      </c>
      <c r="AQ62">
        <f ca="1">IF(AP62=1,AN62/AP$2,AN62)</f>
        <v>43</v>
      </c>
      <c r="AR62" t="str">
        <f ca="1">IF(AP62=1,AP$3,"")</f>
        <v/>
      </c>
      <c r="AS62">
        <f ca="1">IF(AQ62/AS$2=INT(AQ62/AS$2),1,0)</f>
        <v>0</v>
      </c>
      <c r="AT62">
        <f ca="1">IF(AS62=1,AQ62/AS$2,AQ62)</f>
        <v>43</v>
      </c>
      <c r="AU62" t="str">
        <f ca="1">IF(AS62=1,AS$3,"")</f>
        <v/>
      </c>
      <c r="AV62">
        <f ca="1">IF(AT62/AV$2=INT(AT62/AV$2),1,0)</f>
        <v>0</v>
      </c>
      <c r="AW62">
        <f ca="1">IF(AV62=1,AT62/AV$2,AT62)</f>
        <v>43</v>
      </c>
      <c r="AX62" t="str">
        <f ca="1">IF(AV62=1,AV$3,"")</f>
        <v/>
      </c>
      <c r="AY62">
        <f ca="1">IF(AW62/AY$2=INT(AW62/AY$2),1,0)</f>
        <v>0</v>
      </c>
      <c r="AZ62">
        <f ca="1">IF(AY62=1,AW62/AY$2,AW62)</f>
        <v>43</v>
      </c>
      <c r="BA62" t="str">
        <f ca="1">IF(AY62=1,AY$3,"")</f>
        <v/>
      </c>
      <c r="BB62">
        <f ca="1">IF(AZ62/BB$2=INT(AZ62/BB$2),1,0)</f>
        <v>0</v>
      </c>
      <c r="BC62">
        <f ca="1">IF(BB62=1,AZ62/BB$2,AZ62)</f>
        <v>43</v>
      </c>
      <c r="BD62" t="str">
        <f ca="1">IF(BB62=1,BB$3,"")</f>
        <v/>
      </c>
      <c r="BE62">
        <f ca="1">IF(BC62/BE$2=INT(BC62/BE$2),1,0)</f>
        <v>0</v>
      </c>
      <c r="BF62">
        <f ca="1">IF(BE62=1,BC62/BE$2,BC62)</f>
        <v>43</v>
      </c>
      <c r="BG62" t="str">
        <f ca="1">IF(BE62=1,BE$3,"")</f>
        <v/>
      </c>
      <c r="BH62">
        <f ca="1">IF(BF62/BH$2=INT(BF62/BH$2),1,0)</f>
        <v>0</v>
      </c>
      <c r="BI62">
        <f ca="1">IF(BH62=1,BF62/BH$2,BF62)</f>
        <v>43</v>
      </c>
      <c r="BJ62" t="str">
        <f ca="1">IF(BH62=1,BH$3,"")</f>
        <v/>
      </c>
      <c r="BK62">
        <f ca="1">IF(BI62/BK$2=INT(BI62/BK$2),1,0)</f>
        <v>0</v>
      </c>
      <c r="BL62">
        <f ca="1">IF(BK62=1,BI62/BK$2,BI62)</f>
        <v>43</v>
      </c>
      <c r="BM62" t="str">
        <f ca="1">IF(BK62=1,BK$3,"")</f>
        <v/>
      </c>
      <c r="BN62">
        <f ca="1">IF(BL62/BN$2=INT(BL62/BN$2),1,0)</f>
        <v>0</v>
      </c>
      <c r="BO62">
        <f ca="1">IF(BN62=1,BL62/BN$2,BL62)</f>
        <v>43</v>
      </c>
      <c r="BP62" t="str">
        <f ca="1">IF(BN62=1,BN$3,"")</f>
        <v/>
      </c>
      <c r="BQ62">
        <f ca="1">IF(BO62/BQ$2=INT(BO62/BQ$2),1,0)</f>
        <v>0</v>
      </c>
      <c r="BR62">
        <f ca="1">IF(BQ62=1,BO62/BQ$2,BO62)</f>
        <v>43</v>
      </c>
      <c r="BS62" t="str">
        <f ca="1">IF(BQ62=1,BQ$3,"")</f>
        <v/>
      </c>
      <c r="BT62">
        <f ca="1">IF(BR62/BT$2=INT(BR62/BT$2),1,0)</f>
        <v>0</v>
      </c>
      <c r="BU62">
        <f ca="1">IF(BT62=1,BR62/BT$2,BR62)</f>
        <v>43</v>
      </c>
      <c r="BV62" t="str">
        <f ca="1">IF(BT62=1,BT$3,"")</f>
        <v/>
      </c>
      <c r="BW62" t="str">
        <f ca="1">AC62&amp;AF62&amp;AI62&amp;AL62&amp;AO62&amp;AR62&amp;AU62&amp;AX62&amp;BA62&amp;BD62&amp;BG62&amp;BJ62&amp;BM62&amp;BP62&amp;BS62&amp;BV62</f>
        <v xml:space="preserve">2, </v>
      </c>
      <c r="BX62" t="str">
        <f ca="1">IF(BU62=1,"",BU62&amp;", ")</f>
        <v xml:space="preserve">43, </v>
      </c>
      <c r="BY62" s="26" t="str">
        <f ca="1">BW62&amp;BX62</f>
        <v xml:space="preserve">2, 43, </v>
      </c>
      <c r="BZ62" s="27">
        <f ca="1">Z62*Z63*Z64</f>
        <v>32508</v>
      </c>
      <c r="CA62">
        <f ca="1">IF(BZ62&lt;$Q$16,$R$16,IF(BZ62&lt;$Q$17,$R$17,IF(BZ62&lt;$Q$18,$R$18,IF(BZ62&lt;$Q$19,$R$19,IF(BZ62&lt;$Q$20,$R$20,IF(BZ62&lt;$Q$21,$R$21,IF(BZ62&lt;$Q$22,$R$22,IF(BZ62&lt;$Q$23,$R$23,IF(BZ62&lt;$Q$24,$R$24,IF(BZ62&lt;$Q$25,$R$25,IF(BZ62&lt;$Q$26,$R$26,$R$27)))))))))))</f>
        <v>8</v>
      </c>
      <c r="CB62"/>
      <c r="CC62"/>
      <c r="CD62"/>
      <c r="CE62"/>
    </row>
    <row r="63" spans="10:83" x14ac:dyDescent="0.2">
      <c r="J63"/>
      <c r="K63"/>
      <c r="L63"/>
      <c r="M63"/>
      <c r="N63"/>
      <c r="O63"/>
      <c r="P63"/>
      <c r="Q63"/>
      <c r="R63"/>
      <c r="S63"/>
      <c r="T63"/>
      <c r="U63"/>
      <c r="V63">
        <f>IF(U62=1,$Q$4,IF(U62=2,$Q$5,IF(U62=3,$Q$6,IF(U62=4,$Q$7,IF(U62=5,$Q$8,IF(U62=6,$Q$9,IF(U62=7,$Q$10,$Q$11)))))))</f>
        <v>97</v>
      </c>
      <c r="W63">
        <f>IF(U62=1,$R$4,IF(U62=2,$R$5,IF(U62=3,$R$6,IF(U62=4,$R$7,IF(U62=5,$R$8,IF(U62=6,$R$9,IF(U62=7,$R$10,$R$11)))))))</f>
        <v>2</v>
      </c>
      <c r="X63">
        <f>V63+1</f>
        <v>98</v>
      </c>
      <c r="Y63">
        <f>W63-V63</f>
        <v>-95</v>
      </c>
      <c r="Z63">
        <f ca="1">INT(RAND()*Y63+X63)</f>
        <v>63</v>
      </c>
      <c r="AA63">
        <f ca="1">IF(Z63/AA$2=INT(Z63/AA$2),1,0)</f>
        <v>0</v>
      </c>
      <c r="AB63">
        <f ca="1">IF(AA63=1,Z63/AA$2,Z63)</f>
        <v>63</v>
      </c>
      <c r="AC63" t="str">
        <f ca="1">IF(AA63=1,AA$3,"")</f>
        <v/>
      </c>
      <c r="AD63">
        <f ca="1">IF(AB63/AD$2=INT(AB63/AD$2),1,0)</f>
        <v>0</v>
      </c>
      <c r="AE63">
        <f ca="1">IF(AD63=1,AB63/AD$2,AB63)</f>
        <v>63</v>
      </c>
      <c r="AF63" t="str">
        <f ca="1">IF(AD63=1,AD$3,"")</f>
        <v/>
      </c>
      <c r="AG63">
        <f ca="1">IF(AE63/AG$2=INT(AE63/AG$2),1,0)</f>
        <v>0</v>
      </c>
      <c r="AH63">
        <f ca="1">IF(AG63=1,AE63/AG$2,AE63)</f>
        <v>63</v>
      </c>
      <c r="AI63" t="str">
        <f ca="1">IF(AG63=1,AG$3,"")</f>
        <v/>
      </c>
      <c r="AJ63">
        <f ca="1">IF(AH63/AJ$2=INT(AH63/AJ$2),1,0)</f>
        <v>0</v>
      </c>
      <c r="AK63">
        <f ca="1">IF(AJ63=1,AH63/AJ$2,AH63)</f>
        <v>63</v>
      </c>
      <c r="AL63" t="str">
        <f ca="1">IF(AJ63=1,AJ$3,"")</f>
        <v/>
      </c>
      <c r="AM63">
        <f ca="1">IF(AK63/AM$2=INT(AK63/AM$2),1,0)</f>
        <v>0</v>
      </c>
      <c r="AN63">
        <f ca="1">IF(AM63=1,AK63/AM$2,AK63)</f>
        <v>63</v>
      </c>
      <c r="AO63" t="str">
        <f ca="1">IF(AM63=1,AM$3,"")</f>
        <v/>
      </c>
      <c r="AP63">
        <f ca="1">IF(AN63/AP$2=INT(AN63/AP$2),1,0)</f>
        <v>1</v>
      </c>
      <c r="AQ63">
        <f ca="1">IF(AP63=1,AN63/AP$2,AN63)</f>
        <v>7</v>
      </c>
      <c r="AR63" t="str">
        <f ca="1">IF(AP63=1,AP$3,"")</f>
        <v xml:space="preserve">3, 3, </v>
      </c>
      <c r="AS63">
        <f ca="1">IF(AQ63/AS$2=INT(AQ63/AS$2),1,0)</f>
        <v>0</v>
      </c>
      <c r="AT63">
        <f ca="1">IF(AS63=1,AQ63/AS$2,AQ63)</f>
        <v>7</v>
      </c>
      <c r="AU63" t="str">
        <f ca="1">IF(AS63=1,AS$3,"")</f>
        <v/>
      </c>
      <c r="AV63">
        <f ca="1">IF(AT63/AV$2=INT(AT63/AV$2),1,0)</f>
        <v>0</v>
      </c>
      <c r="AW63">
        <f ca="1">IF(AV63=1,AT63/AV$2,AT63)</f>
        <v>7</v>
      </c>
      <c r="AX63" t="str">
        <f ca="1">IF(AV63=1,AV$3,"")</f>
        <v/>
      </c>
      <c r="AY63">
        <f ca="1">IF(AW63/AY$2=INT(AW63/AY$2),1,0)</f>
        <v>0</v>
      </c>
      <c r="AZ63">
        <f ca="1">IF(AY63=1,AW63/AY$2,AW63)</f>
        <v>7</v>
      </c>
      <c r="BA63" t="str">
        <f ca="1">IF(AY63=1,AY$3,"")</f>
        <v/>
      </c>
      <c r="BB63">
        <f ca="1">IF(AZ63/BB$2=INT(AZ63/BB$2),1,0)</f>
        <v>0</v>
      </c>
      <c r="BC63">
        <f ca="1">IF(BB63=1,AZ63/BB$2,AZ63)</f>
        <v>7</v>
      </c>
      <c r="BD63" t="str">
        <f ca="1">IF(BB63=1,BB$3,"")</f>
        <v/>
      </c>
      <c r="BE63">
        <f ca="1">IF(BC63/BE$2=INT(BC63/BE$2),1,0)</f>
        <v>0</v>
      </c>
      <c r="BF63">
        <f ca="1">IF(BE63=1,BC63/BE$2,BC63)</f>
        <v>7</v>
      </c>
      <c r="BG63" t="str">
        <f ca="1">IF(BE63=1,BE$3,"")</f>
        <v/>
      </c>
      <c r="BH63">
        <f ca="1">IF(BF63/BH$2=INT(BF63/BH$2),1,0)</f>
        <v>1</v>
      </c>
      <c r="BI63">
        <f ca="1">IF(BH63=1,BF63/BH$2,BF63)</f>
        <v>1</v>
      </c>
      <c r="BJ63" t="str">
        <f ca="1">IF(BH63=1,BH$3,"")</f>
        <v xml:space="preserve">7, </v>
      </c>
      <c r="BK63">
        <f ca="1">IF(BI63/BK$2=INT(BI63/BK$2),1,0)</f>
        <v>0</v>
      </c>
      <c r="BL63">
        <f ca="1">IF(BK63=1,BI63/BK$2,BI63)</f>
        <v>1</v>
      </c>
      <c r="BM63" t="str">
        <f ca="1">IF(BK63=1,BK$3,"")</f>
        <v/>
      </c>
      <c r="BN63">
        <f ca="1">IF(BL63/BN$2=INT(BL63/BN$2),1,0)</f>
        <v>0</v>
      </c>
      <c r="BO63">
        <f ca="1">IF(BN63=1,BL63/BN$2,BL63)</f>
        <v>1</v>
      </c>
      <c r="BP63" t="str">
        <f ca="1">IF(BN63=1,BN$3,"")</f>
        <v/>
      </c>
      <c r="BQ63">
        <f ca="1">IF(BO63/BQ$2=INT(BO63/BQ$2),1,0)</f>
        <v>0</v>
      </c>
      <c r="BR63">
        <f ca="1">IF(BQ63=1,BO63/BQ$2,BO63)</f>
        <v>1</v>
      </c>
      <c r="BS63" t="str">
        <f ca="1">IF(BQ63=1,BQ$3,"")</f>
        <v/>
      </c>
      <c r="BT63">
        <f ca="1">IF(BR63/BT$2=INT(BR63/BT$2),1,0)</f>
        <v>0</v>
      </c>
      <c r="BU63">
        <f ca="1">IF(BT63=1,BR63/BT$2,BR63)</f>
        <v>1</v>
      </c>
      <c r="BV63" t="str">
        <f ca="1">IF(BT63=1,BT$3,"")</f>
        <v/>
      </c>
      <c r="BW63" t="str">
        <f ca="1">AC63&amp;AF63&amp;AI63&amp;AL63&amp;AO63&amp;AR63&amp;AU63&amp;AX63&amp;BA63&amp;BD63&amp;BG63&amp;BJ63&amp;BM63&amp;BP63&amp;BS63&amp;BV63</f>
        <v xml:space="preserve">3, 3, 7, </v>
      </c>
      <c r="BX63" t="str">
        <f ca="1">IF(BU63=1,"",BU63&amp;", ")</f>
        <v/>
      </c>
      <c r="BY63" s="26" t="str">
        <f ca="1">BW63&amp;BX63</f>
        <v xml:space="preserve">3, 3, 7, </v>
      </c>
      <c r="BZ63" t="str">
        <f ca="1">BY62&amp;BY63&amp;BY64</f>
        <v xml:space="preserve">2, 43, 3, 3, 7, 2, 3, </v>
      </c>
      <c r="CA63"/>
      <c r="CB63">
        <f ca="1">LEN(BZ63)</f>
        <v>22</v>
      </c>
      <c r="CC63" s="27" t="str">
        <f ca="1">LEFT(BZ63,CB63-2)</f>
        <v>2, 43, 3, 3, 7, 2, 3</v>
      </c>
      <c r="CD63"/>
      <c r="CE63"/>
    </row>
    <row r="64" spans="10:83" x14ac:dyDescent="0.2">
      <c r="J64"/>
      <c r="K64"/>
      <c r="L64"/>
      <c r="M64"/>
      <c r="N64"/>
      <c r="O64"/>
      <c r="P64"/>
      <c r="Q64"/>
      <c r="R64"/>
      <c r="S64"/>
      <c r="T64"/>
      <c r="U64"/>
      <c r="V64">
        <f>IF(U62=1,$S$4,IF(U62=2,$S$5,IF(U62=3,$S$6,IF(U62=4,$S$7,IF(U62=5,$S$8,IF(U62=6,$S$9,IF(U62=7,$S$10,$S$11)))))))</f>
        <v>9</v>
      </c>
      <c r="W64">
        <f>IF(U62=1,$T$4,IF(U62=2,$T$5,IF(U62=3,$T$6,IF(U62=4,$T$7,IF(U62=5,$T$8,IF(U62=6,$T$9,IF(U62=7,$T$10,$T$11)))))))</f>
        <v>0</v>
      </c>
      <c r="X64">
        <f>V64+1</f>
        <v>10</v>
      </c>
      <c r="Y64">
        <f>W64-V64</f>
        <v>-9</v>
      </c>
      <c r="Z64">
        <f ca="1">INT(RAND()*Y64+X64)</f>
        <v>6</v>
      </c>
      <c r="AA64">
        <f ca="1">IF(Z64/AA$2=INT(Z64/AA$2),1,0)</f>
        <v>0</v>
      </c>
      <c r="AB64">
        <f ca="1">IF(AA64=1,Z64/AA$2,Z64)</f>
        <v>6</v>
      </c>
      <c r="AC64" t="str">
        <f ca="1">IF(AA64=1,AA$3,"")</f>
        <v/>
      </c>
      <c r="AD64">
        <f ca="1">IF(AB64/AD$2=INT(AB64/AD$2),1,0)</f>
        <v>0</v>
      </c>
      <c r="AE64">
        <f ca="1">IF(AD64=1,AB64/AD$2,AB64)</f>
        <v>6</v>
      </c>
      <c r="AF64" t="str">
        <f ca="1">IF(AD64=1,AD$3,"")</f>
        <v/>
      </c>
      <c r="AG64">
        <f ca="1">IF(AE64/AG$2=INT(AE64/AG$2),1,0)</f>
        <v>0</v>
      </c>
      <c r="AH64">
        <f ca="1">IF(AG64=1,AE64/AG$2,AE64)</f>
        <v>6</v>
      </c>
      <c r="AI64" t="str">
        <f ca="1">IF(AG64=1,AG$3,"")</f>
        <v/>
      </c>
      <c r="AJ64">
        <f ca="1">IF(AH64/AJ$2=INT(AH64/AJ$2),1,0)</f>
        <v>1</v>
      </c>
      <c r="AK64">
        <f ca="1">IF(AJ64=1,AH64/AJ$2,AH64)</f>
        <v>3</v>
      </c>
      <c r="AL64" t="str">
        <f ca="1">IF(AJ64=1,AJ$3,"")</f>
        <v xml:space="preserve">2, </v>
      </c>
      <c r="AM64">
        <f ca="1">IF(AK64/AM$2=INT(AK64/AM$2),1,0)</f>
        <v>0</v>
      </c>
      <c r="AN64">
        <f ca="1">IF(AM64=1,AK64/AM$2,AK64)</f>
        <v>3</v>
      </c>
      <c r="AO64" t="str">
        <f ca="1">IF(AM64=1,AM$3,"")</f>
        <v/>
      </c>
      <c r="AP64">
        <f ca="1">IF(AN64/AP$2=INT(AN64/AP$2),1,0)</f>
        <v>0</v>
      </c>
      <c r="AQ64">
        <f ca="1">IF(AP64=1,AN64/AP$2,AN64)</f>
        <v>3</v>
      </c>
      <c r="AR64" t="str">
        <f ca="1">IF(AP64=1,AP$3,"")</f>
        <v/>
      </c>
      <c r="AS64">
        <f ca="1">IF(AQ64/AS$2=INT(AQ64/AS$2),1,0)</f>
        <v>1</v>
      </c>
      <c r="AT64">
        <f ca="1">IF(AS64=1,AQ64/AS$2,AQ64)</f>
        <v>1</v>
      </c>
      <c r="AU64" t="str">
        <f ca="1">IF(AS64=1,AS$3,"")</f>
        <v xml:space="preserve">3, </v>
      </c>
      <c r="AV64">
        <f ca="1">IF(AT64/AV$2=INT(AT64/AV$2),1,0)</f>
        <v>0</v>
      </c>
      <c r="AW64">
        <f ca="1">IF(AV64=1,AT64/AV$2,AT64)</f>
        <v>1</v>
      </c>
      <c r="AX64" t="str">
        <f ca="1">IF(AV64=1,AV$3,"")</f>
        <v/>
      </c>
      <c r="AY64">
        <f ca="1">IF(AW64/AY$2=INT(AW64/AY$2),1,0)</f>
        <v>0</v>
      </c>
      <c r="AZ64">
        <f ca="1">IF(AY64=1,AW64/AY$2,AW64)</f>
        <v>1</v>
      </c>
      <c r="BA64" t="str">
        <f ca="1">IF(AY64=1,AY$3,"")</f>
        <v/>
      </c>
      <c r="BB64">
        <f ca="1">IF(AZ64/BB$2=INT(AZ64/BB$2),1,0)</f>
        <v>0</v>
      </c>
      <c r="BC64">
        <f ca="1">IF(BB64=1,AZ64/BB$2,AZ64)</f>
        <v>1</v>
      </c>
      <c r="BD64" t="str">
        <f ca="1">IF(BB64=1,BB$3,"")</f>
        <v/>
      </c>
      <c r="BE64">
        <f ca="1">IF(BC64/BE$2=INT(BC64/BE$2),1,0)</f>
        <v>0</v>
      </c>
      <c r="BF64">
        <f ca="1">IF(BE64=1,BC64/BE$2,BC64)</f>
        <v>1</v>
      </c>
      <c r="BG64" t="str">
        <f ca="1">IF(BE64=1,BE$3,"")</f>
        <v/>
      </c>
      <c r="BH64">
        <f ca="1">IF(BF64/BH$2=INT(BF64/BH$2),1,0)</f>
        <v>0</v>
      </c>
      <c r="BI64">
        <f ca="1">IF(BH64=1,BF64/BH$2,BF64)</f>
        <v>1</v>
      </c>
      <c r="BJ64" t="str">
        <f ca="1">IF(BH64=1,BH$3,"")</f>
        <v/>
      </c>
      <c r="BK64">
        <f ca="1">IF(BI64/BK$2=INT(BI64/BK$2),1,0)</f>
        <v>0</v>
      </c>
      <c r="BL64">
        <f ca="1">IF(BK64=1,BI64/BK$2,BI64)</f>
        <v>1</v>
      </c>
      <c r="BM64" t="str">
        <f ca="1">IF(BK64=1,BK$3,"")</f>
        <v/>
      </c>
      <c r="BN64">
        <f ca="1">IF(BL64/BN$2=INT(BL64/BN$2),1,0)</f>
        <v>0</v>
      </c>
      <c r="BO64">
        <f ca="1">IF(BN64=1,BL64/BN$2,BL64)</f>
        <v>1</v>
      </c>
      <c r="BP64" t="str">
        <f ca="1">IF(BN64=1,BN$3,"")</f>
        <v/>
      </c>
      <c r="BQ64">
        <f ca="1">IF(BO64/BQ$2=INT(BO64/BQ$2),1,0)</f>
        <v>0</v>
      </c>
      <c r="BR64">
        <f ca="1">IF(BQ64=1,BO64/BQ$2,BO64)</f>
        <v>1</v>
      </c>
      <c r="BS64" t="str">
        <f ca="1">IF(BQ64=1,BQ$3,"")</f>
        <v/>
      </c>
      <c r="BT64">
        <f ca="1">IF(BR64/BT$2=INT(BR64/BT$2),1,0)</f>
        <v>0</v>
      </c>
      <c r="BU64">
        <f ca="1">IF(BT64=1,BR64/BT$2,BR64)</f>
        <v>1</v>
      </c>
      <c r="BV64" t="str">
        <f ca="1">IF(BT64=1,BT$3,"")</f>
        <v/>
      </c>
      <c r="BW64" t="str">
        <f ca="1">AC64&amp;AF64&amp;AI64&amp;AL64&amp;AO64&amp;AR64&amp;AU64&amp;AX64&amp;BA64&amp;BD64&amp;BG64&amp;BJ64&amp;BM64&amp;BP64&amp;BS64&amp;BV64</f>
        <v xml:space="preserve">2, 3, </v>
      </c>
      <c r="BX64" t="str">
        <f ca="1">IF(BU64=1,"",BU64&amp;", ")</f>
        <v/>
      </c>
      <c r="BY64" s="26" t="str">
        <f ca="1">BW64&amp;BX64</f>
        <v xml:space="preserve">2, 3, </v>
      </c>
      <c r="BZ64"/>
      <c r="CA64"/>
      <c r="CB64"/>
      <c r="CC64"/>
      <c r="CD64"/>
      <c r="CE64"/>
    </row>
    <row r="65" spans="10:83" x14ac:dyDescent="0.2"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 s="26"/>
      <c r="BZ65"/>
      <c r="CA65"/>
      <c r="CB65"/>
      <c r="CC65"/>
      <c r="CD65"/>
      <c r="CE65"/>
    </row>
    <row r="66" spans="10:83" x14ac:dyDescent="0.2">
      <c r="J66"/>
      <c r="K66"/>
      <c r="L66"/>
      <c r="M66"/>
      <c r="N66"/>
      <c r="O66"/>
      <c r="P66"/>
      <c r="Q66"/>
      <c r="R66"/>
      <c r="S66"/>
      <c r="T66"/>
      <c r="U66">
        <f>N31</f>
        <v>6</v>
      </c>
      <c r="V66">
        <f>IF(U66=1,$O$4,IF(U66=2,$O$5,IF(U66=3,$O$6,IF(U66=4,$O$7,IF(U66=5,$O$8,IF(U66=6,$O$9,IF(U66=7,$O$10,$O$11)))))))</f>
        <v>97</v>
      </c>
      <c r="W66">
        <f>IF(U66=1,$P$4,IF(U66=2,$P$5,IF(U66=3,$P$6,IF(U66=4,$P$7,IF(U66=5,$P$8,IF(U66=6,$P$9,IF(U66=7,$P$10,$P$11)))))))</f>
        <v>21</v>
      </c>
      <c r="X66">
        <f>V66+1</f>
        <v>98</v>
      </c>
      <c r="Y66">
        <f>W66-V66</f>
        <v>-76</v>
      </c>
      <c r="Z66">
        <f ca="1">INT(RAND()*Y66+X66)</f>
        <v>89</v>
      </c>
      <c r="AA66">
        <f ca="1">IF(Z66/AA$2=INT(Z66/AA$2),1,0)</f>
        <v>0</v>
      </c>
      <c r="AB66">
        <f ca="1">IF(AA66=1,Z66/AA$2,Z66)</f>
        <v>89</v>
      </c>
      <c r="AC66" t="str">
        <f ca="1">IF(AA66=1,AA$3,"")</f>
        <v/>
      </c>
      <c r="AD66">
        <f ca="1">IF(AB66/AD$2=INT(AB66/AD$2),1,0)</f>
        <v>0</v>
      </c>
      <c r="AE66">
        <f ca="1">IF(AD66=1,AB66/AD$2,AB66)</f>
        <v>89</v>
      </c>
      <c r="AF66" t="str">
        <f ca="1">IF(AD66=1,AD$3,"")</f>
        <v/>
      </c>
      <c r="AG66">
        <f ca="1">IF(AE66/AG$2=INT(AE66/AG$2),1,0)</f>
        <v>0</v>
      </c>
      <c r="AH66">
        <f ca="1">IF(AG66=1,AE66/AG$2,AE66)</f>
        <v>89</v>
      </c>
      <c r="AI66" t="str">
        <f ca="1">IF(AG66=1,AG$3,"")</f>
        <v/>
      </c>
      <c r="AJ66">
        <f ca="1">IF(AH66/AJ$2=INT(AH66/AJ$2),1,0)</f>
        <v>0</v>
      </c>
      <c r="AK66">
        <f ca="1">IF(AJ66=1,AH66/AJ$2,AH66)</f>
        <v>89</v>
      </c>
      <c r="AL66" t="str">
        <f ca="1">IF(AJ66=1,AJ$3,"")</f>
        <v/>
      </c>
      <c r="AM66">
        <f ca="1">IF(AK66/AM$2=INT(AK66/AM$2),1,0)</f>
        <v>0</v>
      </c>
      <c r="AN66">
        <f ca="1">IF(AM66=1,AK66/AM$2,AK66)</f>
        <v>89</v>
      </c>
      <c r="AO66" t="str">
        <f ca="1">IF(AM66=1,AM$3,"")</f>
        <v/>
      </c>
      <c r="AP66">
        <f ca="1">IF(AN66/AP$2=INT(AN66/AP$2),1,0)</f>
        <v>0</v>
      </c>
      <c r="AQ66">
        <f ca="1">IF(AP66=1,AN66/AP$2,AN66)</f>
        <v>89</v>
      </c>
      <c r="AR66" t="str">
        <f ca="1">IF(AP66=1,AP$3,"")</f>
        <v/>
      </c>
      <c r="AS66">
        <f ca="1">IF(AQ66/AS$2=INT(AQ66/AS$2),1,0)</f>
        <v>0</v>
      </c>
      <c r="AT66">
        <f ca="1">IF(AS66=1,AQ66/AS$2,AQ66)</f>
        <v>89</v>
      </c>
      <c r="AU66" t="str">
        <f ca="1">IF(AS66=1,AS$3,"")</f>
        <v/>
      </c>
      <c r="AV66">
        <f ca="1">IF(AT66/AV$2=INT(AT66/AV$2),1,0)</f>
        <v>0</v>
      </c>
      <c r="AW66">
        <f ca="1">IF(AV66=1,AT66/AV$2,AT66)</f>
        <v>89</v>
      </c>
      <c r="AX66" t="str">
        <f ca="1">IF(AV66=1,AV$3,"")</f>
        <v/>
      </c>
      <c r="AY66">
        <f ca="1">IF(AW66/AY$2=INT(AW66/AY$2),1,0)</f>
        <v>0</v>
      </c>
      <c r="AZ66">
        <f ca="1">IF(AY66=1,AW66/AY$2,AW66)</f>
        <v>89</v>
      </c>
      <c r="BA66" t="str">
        <f ca="1">IF(AY66=1,AY$3,"")</f>
        <v/>
      </c>
      <c r="BB66">
        <f ca="1">IF(AZ66/BB$2=INT(AZ66/BB$2),1,0)</f>
        <v>0</v>
      </c>
      <c r="BC66">
        <f ca="1">IF(BB66=1,AZ66/BB$2,AZ66)</f>
        <v>89</v>
      </c>
      <c r="BD66" t="str">
        <f ca="1">IF(BB66=1,BB$3,"")</f>
        <v/>
      </c>
      <c r="BE66">
        <f ca="1">IF(BC66/BE$2=INT(BC66/BE$2),1,0)</f>
        <v>0</v>
      </c>
      <c r="BF66">
        <f ca="1">IF(BE66=1,BC66/BE$2,BC66)</f>
        <v>89</v>
      </c>
      <c r="BG66" t="str">
        <f ca="1">IF(BE66=1,BE$3,"")</f>
        <v/>
      </c>
      <c r="BH66">
        <f ca="1">IF(BF66/BH$2=INT(BF66/BH$2),1,0)</f>
        <v>0</v>
      </c>
      <c r="BI66">
        <f ca="1">IF(BH66=1,BF66/BH$2,BF66)</f>
        <v>89</v>
      </c>
      <c r="BJ66" t="str">
        <f ca="1">IF(BH66=1,BH$3,"")</f>
        <v/>
      </c>
      <c r="BK66">
        <f ca="1">IF(BI66/BK$2=INT(BI66/BK$2),1,0)</f>
        <v>0</v>
      </c>
      <c r="BL66">
        <f ca="1">IF(BK66=1,BI66/BK$2,BI66)</f>
        <v>89</v>
      </c>
      <c r="BM66" t="str">
        <f ca="1">IF(BK66=1,BK$3,"")</f>
        <v/>
      </c>
      <c r="BN66">
        <f ca="1">IF(BL66/BN$2=INT(BL66/BN$2),1,0)</f>
        <v>0</v>
      </c>
      <c r="BO66">
        <f ca="1">IF(BN66=1,BL66/BN$2,BL66)</f>
        <v>89</v>
      </c>
      <c r="BP66" t="str">
        <f ca="1">IF(BN66=1,BN$3,"")</f>
        <v/>
      </c>
      <c r="BQ66">
        <f ca="1">IF(BO66/BQ$2=INT(BO66/BQ$2),1,0)</f>
        <v>0</v>
      </c>
      <c r="BR66">
        <f ca="1">IF(BQ66=1,BO66/BQ$2,BO66)</f>
        <v>89</v>
      </c>
      <c r="BS66" t="str">
        <f ca="1">IF(BQ66=1,BQ$3,"")</f>
        <v/>
      </c>
      <c r="BT66">
        <f ca="1">IF(BR66/BT$2=INT(BR66/BT$2),1,0)</f>
        <v>0</v>
      </c>
      <c r="BU66">
        <f ca="1">IF(BT66=1,BR66/BT$2,BR66)</f>
        <v>89</v>
      </c>
      <c r="BV66" t="str">
        <f ca="1">IF(BT66=1,BT$3,"")</f>
        <v/>
      </c>
      <c r="BW66" t="str">
        <f ca="1">AC66&amp;AF66&amp;AI66&amp;AL66&amp;AO66&amp;AR66&amp;AU66&amp;AX66&amp;BA66&amp;BD66&amp;BG66&amp;BJ66&amp;BM66&amp;BP66&amp;BS66&amp;BV66</f>
        <v/>
      </c>
      <c r="BX66" t="str">
        <f ca="1">IF(BU66=1,"",BU66&amp;", ")</f>
        <v xml:space="preserve">89, </v>
      </c>
      <c r="BY66" s="26" t="str">
        <f ca="1">BW66&amp;BX66</f>
        <v xml:space="preserve">89, </v>
      </c>
      <c r="BZ66" s="27">
        <f ca="1">Z66*Z67*Z68</f>
        <v>2136</v>
      </c>
      <c r="CA66">
        <f ca="1">IF(BZ66&lt;$Q$16,$R$16,IF(BZ66&lt;$Q$17,$R$17,IF(BZ66&lt;$Q$18,$R$18,IF(BZ66&lt;$Q$19,$R$19,IF(BZ66&lt;$Q$20,$R$20,IF(BZ66&lt;$Q$21,$R$21,IF(BZ66&lt;$Q$22,$R$22,IF(BZ66&lt;$Q$23,$R$23,IF(BZ66&lt;$Q$24,$R$24,IF(BZ66&lt;$Q$25,$R$25,IF(BZ66&lt;$Q$26,$R$26,$R$27)))))))))))</f>
        <v>5</v>
      </c>
      <c r="CB66"/>
      <c r="CC66"/>
      <c r="CD66"/>
      <c r="CE66"/>
    </row>
    <row r="67" spans="10:83" x14ac:dyDescent="0.2">
      <c r="J67"/>
      <c r="K67"/>
      <c r="L67"/>
      <c r="M67"/>
      <c r="N67"/>
      <c r="O67"/>
      <c r="P67"/>
      <c r="Q67"/>
      <c r="R67"/>
      <c r="S67"/>
      <c r="T67"/>
      <c r="U67"/>
      <c r="V67">
        <f>IF(U66=1,$Q$4,IF(U66=2,$Q$5,IF(U66=3,$Q$6,IF(U66=4,$Q$7,IF(U66=5,$Q$8,IF(U66=6,$Q$9,IF(U66=7,$Q$10,$Q$11)))))))</f>
        <v>97</v>
      </c>
      <c r="W67">
        <f>IF(U66=1,$R$4,IF(U66=2,$R$5,IF(U66=3,$R$6,IF(U66=4,$R$7,IF(U66=5,$R$8,IF(U66=6,$R$9,IF(U66=7,$R$10,$R$11)))))))</f>
        <v>2</v>
      </c>
      <c r="X67">
        <f>V67+1</f>
        <v>98</v>
      </c>
      <c r="Y67">
        <f>W67-V67</f>
        <v>-95</v>
      </c>
      <c r="Z67">
        <f ca="1">INT(RAND()*Y67+X67)</f>
        <v>4</v>
      </c>
      <c r="AA67">
        <f ca="1">IF(Z67/AA$2=INT(Z67/AA$2),1,0)</f>
        <v>0</v>
      </c>
      <c r="AB67">
        <f ca="1">IF(AA67=1,Z67/AA$2,Z67)</f>
        <v>4</v>
      </c>
      <c r="AC67" t="str">
        <f ca="1">IF(AA67=1,AA$3,"")</f>
        <v/>
      </c>
      <c r="AD67">
        <f ca="1">IF(AB67/AD$2=INT(AB67/AD$2),1,0)</f>
        <v>0</v>
      </c>
      <c r="AE67">
        <f ca="1">IF(AD67=1,AB67/AD$2,AB67)</f>
        <v>4</v>
      </c>
      <c r="AF67" t="str">
        <f ca="1">IF(AD67=1,AD$3,"")</f>
        <v/>
      </c>
      <c r="AG67">
        <f ca="1">IF(AE67/AG$2=INT(AE67/AG$2),1,0)</f>
        <v>1</v>
      </c>
      <c r="AH67">
        <f ca="1">IF(AG67=1,AE67/AG$2,AE67)</f>
        <v>1</v>
      </c>
      <c r="AI67" t="str">
        <f ca="1">IF(AG67=1,AG$3,"")</f>
        <v xml:space="preserve">2, 2, </v>
      </c>
      <c r="AJ67">
        <f ca="1">IF(AH67/AJ$2=INT(AH67/AJ$2),1,0)</f>
        <v>0</v>
      </c>
      <c r="AK67">
        <f ca="1">IF(AJ67=1,AH67/AJ$2,AH67)</f>
        <v>1</v>
      </c>
      <c r="AL67" t="str">
        <f ca="1">IF(AJ67=1,AJ$3,"")</f>
        <v/>
      </c>
      <c r="AM67">
        <f ca="1">IF(AK67/AM$2=INT(AK67/AM$2),1,0)</f>
        <v>0</v>
      </c>
      <c r="AN67">
        <f ca="1">IF(AM67=1,AK67/AM$2,AK67)</f>
        <v>1</v>
      </c>
      <c r="AO67" t="str">
        <f ca="1">IF(AM67=1,AM$3,"")</f>
        <v/>
      </c>
      <c r="AP67">
        <f ca="1">IF(AN67/AP$2=INT(AN67/AP$2),1,0)</f>
        <v>0</v>
      </c>
      <c r="AQ67">
        <f ca="1">IF(AP67=1,AN67/AP$2,AN67)</f>
        <v>1</v>
      </c>
      <c r="AR67" t="str">
        <f ca="1">IF(AP67=1,AP$3,"")</f>
        <v/>
      </c>
      <c r="AS67">
        <f ca="1">IF(AQ67/AS$2=INT(AQ67/AS$2),1,0)</f>
        <v>0</v>
      </c>
      <c r="AT67">
        <f ca="1">IF(AS67=1,AQ67/AS$2,AQ67)</f>
        <v>1</v>
      </c>
      <c r="AU67" t="str">
        <f ca="1">IF(AS67=1,AS$3,"")</f>
        <v/>
      </c>
      <c r="AV67">
        <f ca="1">IF(AT67/AV$2=INT(AT67/AV$2),1,0)</f>
        <v>0</v>
      </c>
      <c r="AW67">
        <f ca="1">IF(AV67=1,AT67/AV$2,AT67)</f>
        <v>1</v>
      </c>
      <c r="AX67" t="str">
        <f ca="1">IF(AV67=1,AV$3,"")</f>
        <v/>
      </c>
      <c r="AY67">
        <f ca="1">IF(AW67/AY$2=INT(AW67/AY$2),1,0)</f>
        <v>0</v>
      </c>
      <c r="AZ67">
        <f ca="1">IF(AY67=1,AW67/AY$2,AW67)</f>
        <v>1</v>
      </c>
      <c r="BA67" t="str">
        <f ca="1">IF(AY67=1,AY$3,"")</f>
        <v/>
      </c>
      <c r="BB67">
        <f ca="1">IF(AZ67/BB$2=INT(AZ67/BB$2),1,0)</f>
        <v>0</v>
      </c>
      <c r="BC67">
        <f ca="1">IF(BB67=1,AZ67/BB$2,AZ67)</f>
        <v>1</v>
      </c>
      <c r="BD67" t="str">
        <f ca="1">IF(BB67=1,BB$3,"")</f>
        <v/>
      </c>
      <c r="BE67">
        <f ca="1">IF(BC67/BE$2=INT(BC67/BE$2),1,0)</f>
        <v>0</v>
      </c>
      <c r="BF67">
        <f ca="1">IF(BE67=1,BC67/BE$2,BC67)</f>
        <v>1</v>
      </c>
      <c r="BG67" t="str">
        <f ca="1">IF(BE67=1,BE$3,"")</f>
        <v/>
      </c>
      <c r="BH67">
        <f ca="1">IF(BF67/BH$2=INT(BF67/BH$2),1,0)</f>
        <v>0</v>
      </c>
      <c r="BI67">
        <f ca="1">IF(BH67=1,BF67/BH$2,BF67)</f>
        <v>1</v>
      </c>
      <c r="BJ67" t="str">
        <f ca="1">IF(BH67=1,BH$3,"")</f>
        <v/>
      </c>
      <c r="BK67">
        <f ca="1">IF(BI67/BK$2=INT(BI67/BK$2),1,0)</f>
        <v>0</v>
      </c>
      <c r="BL67">
        <f ca="1">IF(BK67=1,BI67/BK$2,BI67)</f>
        <v>1</v>
      </c>
      <c r="BM67" t="str">
        <f ca="1">IF(BK67=1,BK$3,"")</f>
        <v/>
      </c>
      <c r="BN67">
        <f ca="1">IF(BL67/BN$2=INT(BL67/BN$2),1,0)</f>
        <v>0</v>
      </c>
      <c r="BO67">
        <f ca="1">IF(BN67=1,BL67/BN$2,BL67)</f>
        <v>1</v>
      </c>
      <c r="BP67" t="str">
        <f ca="1">IF(BN67=1,BN$3,"")</f>
        <v/>
      </c>
      <c r="BQ67">
        <f ca="1">IF(BO67/BQ$2=INT(BO67/BQ$2),1,0)</f>
        <v>0</v>
      </c>
      <c r="BR67">
        <f ca="1">IF(BQ67=1,BO67/BQ$2,BO67)</f>
        <v>1</v>
      </c>
      <c r="BS67" t="str">
        <f ca="1">IF(BQ67=1,BQ$3,"")</f>
        <v/>
      </c>
      <c r="BT67">
        <f ca="1">IF(BR67/BT$2=INT(BR67/BT$2),1,0)</f>
        <v>0</v>
      </c>
      <c r="BU67">
        <f ca="1">IF(BT67=1,BR67/BT$2,BR67)</f>
        <v>1</v>
      </c>
      <c r="BV67" t="str">
        <f ca="1">IF(BT67=1,BT$3,"")</f>
        <v/>
      </c>
      <c r="BW67" t="str">
        <f ca="1">AC67&amp;AF67&amp;AI67&amp;AL67&amp;AO67&amp;AR67&amp;AU67&amp;AX67&amp;BA67&amp;BD67&amp;BG67&amp;BJ67&amp;BM67&amp;BP67&amp;BS67&amp;BV67</f>
        <v xml:space="preserve">2, 2, </v>
      </c>
      <c r="BX67" t="str">
        <f ca="1">IF(BU67=1,"",BU67&amp;", ")</f>
        <v/>
      </c>
      <c r="BY67" s="26" t="str">
        <f ca="1">BW67&amp;BX67</f>
        <v xml:space="preserve">2, 2, </v>
      </c>
      <c r="BZ67" t="str">
        <f ca="1">BY66&amp;BY67&amp;BY68</f>
        <v xml:space="preserve">89, 2, 2, 2, 3, </v>
      </c>
      <c r="CA67"/>
      <c r="CB67">
        <f ca="1">LEN(BZ67)</f>
        <v>16</v>
      </c>
      <c r="CC67" s="27" t="str">
        <f ca="1">LEFT(BZ67,CB67-2)</f>
        <v>89, 2, 2, 2, 3</v>
      </c>
      <c r="CD67"/>
      <c r="CE67"/>
    </row>
    <row r="68" spans="10:83" x14ac:dyDescent="0.2">
      <c r="J68"/>
      <c r="K68"/>
      <c r="L68"/>
      <c r="M68"/>
      <c r="N68"/>
      <c r="O68"/>
      <c r="P68"/>
      <c r="Q68"/>
      <c r="R68"/>
      <c r="S68"/>
      <c r="T68"/>
      <c r="U68"/>
      <c r="V68">
        <f>IF(U66=1,$S$4,IF(U66=2,$S$5,IF(U66=3,$S$6,IF(U66=4,$S$7,IF(U66=5,$S$8,IF(U66=6,$S$9,IF(U66=7,$S$10,$S$11)))))))</f>
        <v>9</v>
      </c>
      <c r="W68">
        <f>IF(U66=1,$T$4,IF(U66=2,$T$5,IF(U66=3,$T$6,IF(U66=4,$T$7,IF(U66=5,$T$8,IF(U66=6,$T$9,IF(U66=7,$T$10,$T$11)))))))</f>
        <v>0</v>
      </c>
      <c r="X68">
        <f>V68+1</f>
        <v>10</v>
      </c>
      <c r="Y68">
        <f>W68-V68</f>
        <v>-9</v>
      </c>
      <c r="Z68">
        <f ca="1">INT(RAND()*Y68+X68)</f>
        <v>6</v>
      </c>
      <c r="AA68">
        <f ca="1">IF(Z68/AA$2=INT(Z68/AA$2),1,0)</f>
        <v>0</v>
      </c>
      <c r="AB68">
        <f ca="1">IF(AA68=1,Z68/AA$2,Z68)</f>
        <v>6</v>
      </c>
      <c r="AC68" t="str">
        <f ca="1">IF(AA68=1,AA$3,"")</f>
        <v/>
      </c>
      <c r="AD68">
        <f ca="1">IF(AB68/AD$2=INT(AB68/AD$2),1,0)</f>
        <v>0</v>
      </c>
      <c r="AE68">
        <f ca="1">IF(AD68=1,AB68/AD$2,AB68)</f>
        <v>6</v>
      </c>
      <c r="AF68" t="str">
        <f ca="1">IF(AD68=1,AD$3,"")</f>
        <v/>
      </c>
      <c r="AG68">
        <f ca="1">IF(AE68/AG$2=INT(AE68/AG$2),1,0)</f>
        <v>0</v>
      </c>
      <c r="AH68">
        <f ca="1">IF(AG68=1,AE68/AG$2,AE68)</f>
        <v>6</v>
      </c>
      <c r="AI68" t="str">
        <f ca="1">IF(AG68=1,AG$3,"")</f>
        <v/>
      </c>
      <c r="AJ68">
        <f ca="1">IF(AH68/AJ$2=INT(AH68/AJ$2),1,0)</f>
        <v>1</v>
      </c>
      <c r="AK68">
        <f ca="1">IF(AJ68=1,AH68/AJ$2,AH68)</f>
        <v>3</v>
      </c>
      <c r="AL68" t="str">
        <f ca="1">IF(AJ68=1,AJ$3,"")</f>
        <v xml:space="preserve">2, </v>
      </c>
      <c r="AM68">
        <f ca="1">IF(AK68/AM$2=INT(AK68/AM$2),1,0)</f>
        <v>0</v>
      </c>
      <c r="AN68">
        <f ca="1">IF(AM68=1,AK68/AM$2,AK68)</f>
        <v>3</v>
      </c>
      <c r="AO68" t="str">
        <f ca="1">IF(AM68=1,AM$3,"")</f>
        <v/>
      </c>
      <c r="AP68">
        <f ca="1">IF(AN68/AP$2=INT(AN68/AP$2),1,0)</f>
        <v>0</v>
      </c>
      <c r="AQ68">
        <f ca="1">IF(AP68=1,AN68/AP$2,AN68)</f>
        <v>3</v>
      </c>
      <c r="AR68" t="str">
        <f ca="1">IF(AP68=1,AP$3,"")</f>
        <v/>
      </c>
      <c r="AS68">
        <f ca="1">IF(AQ68/AS$2=INT(AQ68/AS$2),1,0)</f>
        <v>1</v>
      </c>
      <c r="AT68">
        <f ca="1">IF(AS68=1,AQ68/AS$2,AQ68)</f>
        <v>1</v>
      </c>
      <c r="AU68" t="str">
        <f ca="1">IF(AS68=1,AS$3,"")</f>
        <v xml:space="preserve">3, </v>
      </c>
      <c r="AV68">
        <f ca="1">IF(AT68/AV$2=INT(AT68/AV$2),1,0)</f>
        <v>0</v>
      </c>
      <c r="AW68">
        <f ca="1">IF(AV68=1,AT68/AV$2,AT68)</f>
        <v>1</v>
      </c>
      <c r="AX68" t="str">
        <f ca="1">IF(AV68=1,AV$3,"")</f>
        <v/>
      </c>
      <c r="AY68">
        <f ca="1">IF(AW68/AY$2=INT(AW68/AY$2),1,0)</f>
        <v>0</v>
      </c>
      <c r="AZ68">
        <f ca="1">IF(AY68=1,AW68/AY$2,AW68)</f>
        <v>1</v>
      </c>
      <c r="BA68" t="str">
        <f ca="1">IF(AY68=1,AY$3,"")</f>
        <v/>
      </c>
      <c r="BB68">
        <f ca="1">IF(AZ68/BB$2=INT(AZ68/BB$2),1,0)</f>
        <v>0</v>
      </c>
      <c r="BC68">
        <f ca="1">IF(BB68=1,AZ68/BB$2,AZ68)</f>
        <v>1</v>
      </c>
      <c r="BD68" t="str">
        <f ca="1">IF(BB68=1,BB$3,"")</f>
        <v/>
      </c>
      <c r="BE68">
        <f ca="1">IF(BC68/BE$2=INT(BC68/BE$2),1,0)</f>
        <v>0</v>
      </c>
      <c r="BF68">
        <f ca="1">IF(BE68=1,BC68/BE$2,BC68)</f>
        <v>1</v>
      </c>
      <c r="BG68" t="str">
        <f ca="1">IF(BE68=1,BE$3,"")</f>
        <v/>
      </c>
      <c r="BH68">
        <f ca="1">IF(BF68/BH$2=INT(BF68/BH$2),1,0)</f>
        <v>0</v>
      </c>
      <c r="BI68">
        <f ca="1">IF(BH68=1,BF68/BH$2,BF68)</f>
        <v>1</v>
      </c>
      <c r="BJ68" t="str">
        <f ca="1">IF(BH68=1,BH$3,"")</f>
        <v/>
      </c>
      <c r="BK68">
        <f ca="1">IF(BI68/BK$2=INT(BI68/BK$2),1,0)</f>
        <v>0</v>
      </c>
      <c r="BL68">
        <f ca="1">IF(BK68=1,BI68/BK$2,BI68)</f>
        <v>1</v>
      </c>
      <c r="BM68" t="str">
        <f ca="1">IF(BK68=1,BK$3,"")</f>
        <v/>
      </c>
      <c r="BN68">
        <f ca="1">IF(BL68/BN$2=INT(BL68/BN$2),1,0)</f>
        <v>0</v>
      </c>
      <c r="BO68">
        <f ca="1">IF(BN68=1,BL68/BN$2,BL68)</f>
        <v>1</v>
      </c>
      <c r="BP68" t="str">
        <f ca="1">IF(BN68=1,BN$3,"")</f>
        <v/>
      </c>
      <c r="BQ68">
        <f ca="1">IF(BO68/BQ$2=INT(BO68/BQ$2),1,0)</f>
        <v>0</v>
      </c>
      <c r="BR68">
        <f ca="1">IF(BQ68=1,BO68/BQ$2,BO68)</f>
        <v>1</v>
      </c>
      <c r="BS68" t="str">
        <f ca="1">IF(BQ68=1,BQ$3,"")</f>
        <v/>
      </c>
      <c r="BT68">
        <f ca="1">IF(BR68/BT$2=INT(BR68/BT$2),1,0)</f>
        <v>0</v>
      </c>
      <c r="BU68">
        <f ca="1">IF(BT68=1,BR68/BT$2,BR68)</f>
        <v>1</v>
      </c>
      <c r="BV68" t="str">
        <f ca="1">IF(BT68=1,BT$3,"")</f>
        <v/>
      </c>
      <c r="BW68" t="str">
        <f ca="1">AC68&amp;AF68&amp;AI68&amp;AL68&amp;AO68&amp;AR68&amp;AU68&amp;AX68&amp;BA68&amp;BD68&amp;BG68&amp;BJ68&amp;BM68&amp;BP68&amp;BS68&amp;BV68</f>
        <v xml:space="preserve">2, 3, </v>
      </c>
      <c r="BX68" t="str">
        <f ca="1">IF(BU68=1,"",BU68&amp;", ")</f>
        <v/>
      </c>
      <c r="BY68" s="26" t="str">
        <f ca="1">BW68&amp;BX68</f>
        <v xml:space="preserve">2, 3, </v>
      </c>
      <c r="BZ68"/>
      <c r="CA68"/>
      <c r="CB68"/>
      <c r="CC68"/>
      <c r="CD68"/>
      <c r="CE68"/>
    </row>
    <row r="69" spans="10:83" x14ac:dyDescent="0.2"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 s="26"/>
      <c r="BZ69"/>
      <c r="CA69"/>
      <c r="CB69"/>
      <c r="CC69"/>
      <c r="CD69"/>
      <c r="CE69"/>
    </row>
    <row r="70" spans="10:83" x14ac:dyDescent="0.2">
      <c r="J70"/>
      <c r="K70"/>
      <c r="L70"/>
      <c r="M70"/>
      <c r="N70"/>
      <c r="O70"/>
      <c r="P70"/>
      <c r="Q70"/>
      <c r="R70"/>
      <c r="S70"/>
      <c r="T70"/>
      <c r="U70">
        <f>N32</f>
        <v>7</v>
      </c>
      <c r="V70">
        <f>IF(U70=1,$O$4,IF(U70=2,$O$5,IF(U70=3,$O$6,IF(U70=4,$O$7,IF(U70=5,$O$8,IF(U70=6,$O$9,IF(U70=7,$O$10,$O$11)))))))</f>
        <v>199</v>
      </c>
      <c r="W70">
        <f>IF(U70=1,$P$4,IF(U70=2,$P$5,IF(U70=3,$P$6,IF(U70=4,$P$7,IF(U70=5,$P$8,IF(U70=6,$P$9,IF(U70=7,$P$10,$P$11)))))))</f>
        <v>17</v>
      </c>
      <c r="X70">
        <f>V70+1</f>
        <v>200</v>
      </c>
      <c r="Y70">
        <f>W70-V70</f>
        <v>-182</v>
      </c>
      <c r="Z70">
        <f ca="1">INT(RAND()*Y70+X70)</f>
        <v>58</v>
      </c>
      <c r="AA70">
        <f ca="1">IF(Z70/AA$2=INT(Z70/AA$2),1,0)</f>
        <v>0</v>
      </c>
      <c r="AB70">
        <f ca="1">IF(AA70=1,Z70/AA$2,Z70)</f>
        <v>58</v>
      </c>
      <c r="AC70" t="str">
        <f ca="1">IF(AA70=1,AA$3,"")</f>
        <v/>
      </c>
      <c r="AD70">
        <f ca="1">IF(AB70/AD$2=INT(AB70/AD$2),1,0)</f>
        <v>0</v>
      </c>
      <c r="AE70">
        <f ca="1">IF(AD70=1,AB70/AD$2,AB70)</f>
        <v>58</v>
      </c>
      <c r="AF70" t="str">
        <f ca="1">IF(AD70=1,AD$3,"")</f>
        <v/>
      </c>
      <c r="AG70">
        <f ca="1">IF(AE70/AG$2=INT(AE70/AG$2),1,0)</f>
        <v>0</v>
      </c>
      <c r="AH70">
        <f ca="1">IF(AG70=1,AE70/AG$2,AE70)</f>
        <v>58</v>
      </c>
      <c r="AI70" t="str">
        <f ca="1">IF(AG70=1,AG$3,"")</f>
        <v/>
      </c>
      <c r="AJ70">
        <f ca="1">IF(AH70/AJ$2=INT(AH70/AJ$2),1,0)</f>
        <v>1</v>
      </c>
      <c r="AK70">
        <f ca="1">IF(AJ70=1,AH70/AJ$2,AH70)</f>
        <v>29</v>
      </c>
      <c r="AL70" t="str">
        <f ca="1">IF(AJ70=1,AJ$3,"")</f>
        <v xml:space="preserve">2, </v>
      </c>
      <c r="AM70">
        <f ca="1">IF(AK70/AM$2=INT(AK70/AM$2),1,0)</f>
        <v>0</v>
      </c>
      <c r="AN70">
        <f ca="1">IF(AM70=1,AK70/AM$2,AK70)</f>
        <v>29</v>
      </c>
      <c r="AO70" t="str">
        <f ca="1">IF(AM70=1,AM$3,"")</f>
        <v/>
      </c>
      <c r="AP70">
        <f ca="1">IF(AN70/AP$2=INT(AN70/AP$2),1,0)</f>
        <v>0</v>
      </c>
      <c r="AQ70">
        <f ca="1">IF(AP70=1,AN70/AP$2,AN70)</f>
        <v>29</v>
      </c>
      <c r="AR70" t="str">
        <f ca="1">IF(AP70=1,AP$3,"")</f>
        <v/>
      </c>
      <c r="AS70">
        <f ca="1">IF(AQ70/AS$2=INT(AQ70/AS$2),1,0)</f>
        <v>0</v>
      </c>
      <c r="AT70">
        <f ca="1">IF(AS70=1,AQ70/AS$2,AQ70)</f>
        <v>29</v>
      </c>
      <c r="AU70" t="str">
        <f ca="1">IF(AS70=1,AS$3,"")</f>
        <v/>
      </c>
      <c r="AV70">
        <f ca="1">IF(AT70/AV$2=INT(AT70/AV$2),1,0)</f>
        <v>0</v>
      </c>
      <c r="AW70">
        <f ca="1">IF(AV70=1,AT70/AV$2,AT70)</f>
        <v>29</v>
      </c>
      <c r="AX70" t="str">
        <f ca="1">IF(AV70=1,AV$3,"")</f>
        <v/>
      </c>
      <c r="AY70">
        <f ca="1">IF(AW70/AY$2=INT(AW70/AY$2),1,0)</f>
        <v>0</v>
      </c>
      <c r="AZ70">
        <f ca="1">IF(AY70=1,AW70/AY$2,AW70)</f>
        <v>29</v>
      </c>
      <c r="BA70" t="str">
        <f ca="1">IF(AY70=1,AY$3,"")</f>
        <v/>
      </c>
      <c r="BB70">
        <f ca="1">IF(AZ70/BB$2=INT(AZ70/BB$2),1,0)</f>
        <v>0</v>
      </c>
      <c r="BC70">
        <f ca="1">IF(BB70=1,AZ70/BB$2,AZ70)</f>
        <v>29</v>
      </c>
      <c r="BD70" t="str">
        <f ca="1">IF(BB70=1,BB$3,"")</f>
        <v/>
      </c>
      <c r="BE70">
        <f ca="1">IF(BC70/BE$2=INT(BC70/BE$2),1,0)</f>
        <v>0</v>
      </c>
      <c r="BF70">
        <f ca="1">IF(BE70=1,BC70/BE$2,BC70)</f>
        <v>29</v>
      </c>
      <c r="BG70" t="str">
        <f ca="1">IF(BE70=1,BE$3,"")</f>
        <v/>
      </c>
      <c r="BH70">
        <f ca="1">IF(BF70/BH$2=INT(BF70/BH$2),1,0)</f>
        <v>0</v>
      </c>
      <c r="BI70">
        <f ca="1">IF(BH70=1,BF70/BH$2,BF70)</f>
        <v>29</v>
      </c>
      <c r="BJ70" t="str">
        <f ca="1">IF(BH70=1,BH$3,"")</f>
        <v/>
      </c>
      <c r="BK70">
        <f ca="1">IF(BI70/BK$2=INT(BI70/BK$2),1,0)</f>
        <v>0</v>
      </c>
      <c r="BL70">
        <f ca="1">IF(BK70=1,BI70/BK$2,BI70)</f>
        <v>29</v>
      </c>
      <c r="BM70" t="str">
        <f ca="1">IF(BK70=1,BK$3,"")</f>
        <v/>
      </c>
      <c r="BN70">
        <f ca="1">IF(BL70/BN$2=INT(BL70/BN$2),1,0)</f>
        <v>0</v>
      </c>
      <c r="BO70">
        <f ca="1">IF(BN70=1,BL70/BN$2,BL70)</f>
        <v>29</v>
      </c>
      <c r="BP70" t="str">
        <f ca="1">IF(BN70=1,BN$3,"")</f>
        <v/>
      </c>
      <c r="BQ70">
        <f ca="1">IF(BO70/BQ$2=INT(BO70/BQ$2),1,0)</f>
        <v>0</v>
      </c>
      <c r="BR70">
        <f ca="1">IF(BQ70=1,BO70/BQ$2,BO70)</f>
        <v>29</v>
      </c>
      <c r="BS70" t="str">
        <f ca="1">IF(BQ70=1,BQ$3,"")</f>
        <v/>
      </c>
      <c r="BT70">
        <f ca="1">IF(BR70/BT$2=INT(BR70/BT$2),1,0)</f>
        <v>0</v>
      </c>
      <c r="BU70">
        <f ca="1">IF(BT70=1,BR70/BT$2,BR70)</f>
        <v>29</v>
      </c>
      <c r="BV70" t="str">
        <f ca="1">IF(BT70=1,BT$3,"")</f>
        <v/>
      </c>
      <c r="BW70" t="str">
        <f ca="1">AC70&amp;AF70&amp;AI70&amp;AL70&amp;AO70&amp;AR70&amp;AU70&amp;AX70&amp;BA70&amp;BD70&amp;BG70&amp;BJ70&amp;BM70&amp;BP70&amp;BS70&amp;BV70</f>
        <v xml:space="preserve">2, </v>
      </c>
      <c r="BX70" t="str">
        <f ca="1">IF(BU70=1,"",BU70&amp;", ")</f>
        <v xml:space="preserve">29, </v>
      </c>
      <c r="BY70" s="26" t="str">
        <f ca="1">BW70&amp;BX70</f>
        <v xml:space="preserve">2, 29, </v>
      </c>
      <c r="BZ70" s="27">
        <f ca="1">Z70*Z71*Z72</f>
        <v>47328</v>
      </c>
      <c r="CA70">
        <f ca="1">IF(BZ70&lt;$Q$16,$R$16,IF(BZ70&lt;$Q$17,$R$17,IF(BZ70&lt;$Q$18,$R$18,IF(BZ70&lt;$Q$19,$R$19,IF(BZ70&lt;$Q$20,$R$20,IF(BZ70&lt;$Q$21,$R$21,IF(BZ70&lt;$Q$22,$R$22,IF(BZ70&lt;$Q$23,$R$23,IF(BZ70&lt;$Q$24,$R$24,IF(BZ70&lt;$Q$25,$R$25,IF(BZ70&lt;$Q$26,$R$26,$R$27)))))))))))</f>
        <v>9</v>
      </c>
      <c r="CB70"/>
      <c r="CC70"/>
      <c r="CD70"/>
      <c r="CE70"/>
    </row>
    <row r="71" spans="10:83" x14ac:dyDescent="0.2">
      <c r="J71"/>
      <c r="K71"/>
      <c r="L71"/>
      <c r="M71"/>
      <c r="N71"/>
      <c r="O71"/>
      <c r="P71"/>
      <c r="Q71"/>
      <c r="R71"/>
      <c r="S71"/>
      <c r="T71"/>
      <c r="U71"/>
      <c r="V71">
        <f>IF(U70=1,$Q$4,IF(U70=2,$Q$5,IF(U70=3,$Q$6,IF(U70=4,$Q$7,IF(U70=5,$Q$8,IF(U70=6,$Q$9,IF(U70=7,$Q$10,$Q$11)))))))</f>
        <v>37</v>
      </c>
      <c r="W71">
        <f>IF(U70=1,$R$4,IF(U70=2,$R$5,IF(U70=3,$R$6,IF(U70=4,$R$7,IF(U70=5,$R$8,IF(U70=6,$R$9,IF(U70=7,$R$10,$R$11)))))))</f>
        <v>17</v>
      </c>
      <c r="X71">
        <f>V71+1</f>
        <v>38</v>
      </c>
      <c r="Y71">
        <f>W71-V71</f>
        <v>-20</v>
      </c>
      <c r="Z71">
        <f ca="1">INT(RAND()*Y71+X71)</f>
        <v>24</v>
      </c>
      <c r="AA71">
        <f ca="1">IF(Z71/AA$2=INT(Z71/AA$2),1,0)</f>
        <v>0</v>
      </c>
      <c r="AB71">
        <f ca="1">IF(AA71=1,Z71/AA$2,Z71)</f>
        <v>24</v>
      </c>
      <c r="AC71" t="str">
        <f ca="1">IF(AA71=1,AA$3,"")</f>
        <v/>
      </c>
      <c r="AD71">
        <f ca="1">IF(AB71/AD$2=INT(AB71/AD$2),1,0)</f>
        <v>1</v>
      </c>
      <c r="AE71">
        <f ca="1">IF(AD71=1,AB71/AD$2,AB71)</f>
        <v>3</v>
      </c>
      <c r="AF71" t="str">
        <f ca="1">IF(AD71=1,AD$3,"")</f>
        <v xml:space="preserve">2, 2, 2, </v>
      </c>
      <c r="AG71">
        <f ca="1">IF(AE71/AG$2=INT(AE71/AG$2),1,0)</f>
        <v>0</v>
      </c>
      <c r="AH71">
        <f ca="1">IF(AG71=1,AE71/AG$2,AE71)</f>
        <v>3</v>
      </c>
      <c r="AI71" t="str">
        <f ca="1">IF(AG71=1,AG$3,"")</f>
        <v/>
      </c>
      <c r="AJ71">
        <f ca="1">IF(AH71/AJ$2=INT(AH71/AJ$2),1,0)</f>
        <v>0</v>
      </c>
      <c r="AK71">
        <f ca="1">IF(AJ71=1,AH71/AJ$2,AH71)</f>
        <v>3</v>
      </c>
      <c r="AL71" t="str">
        <f ca="1">IF(AJ71=1,AJ$3,"")</f>
        <v/>
      </c>
      <c r="AM71">
        <f ca="1">IF(AK71/AM$2=INT(AK71/AM$2),1,0)</f>
        <v>0</v>
      </c>
      <c r="AN71">
        <f ca="1">IF(AM71=1,AK71/AM$2,AK71)</f>
        <v>3</v>
      </c>
      <c r="AO71" t="str">
        <f ca="1">IF(AM71=1,AM$3,"")</f>
        <v/>
      </c>
      <c r="AP71">
        <f ca="1">IF(AN71/AP$2=INT(AN71/AP$2),1,0)</f>
        <v>0</v>
      </c>
      <c r="AQ71">
        <f ca="1">IF(AP71=1,AN71/AP$2,AN71)</f>
        <v>3</v>
      </c>
      <c r="AR71" t="str">
        <f ca="1">IF(AP71=1,AP$3,"")</f>
        <v/>
      </c>
      <c r="AS71">
        <f ca="1">IF(AQ71/AS$2=INT(AQ71/AS$2),1,0)</f>
        <v>1</v>
      </c>
      <c r="AT71">
        <f ca="1">IF(AS71=1,AQ71/AS$2,AQ71)</f>
        <v>1</v>
      </c>
      <c r="AU71" t="str">
        <f ca="1">IF(AS71=1,AS$3,"")</f>
        <v xml:space="preserve">3, </v>
      </c>
      <c r="AV71">
        <f ca="1">IF(AT71/AV$2=INT(AT71/AV$2),1,0)</f>
        <v>0</v>
      </c>
      <c r="AW71">
        <f ca="1">IF(AV71=1,AT71/AV$2,AT71)</f>
        <v>1</v>
      </c>
      <c r="AX71" t="str">
        <f ca="1">IF(AV71=1,AV$3,"")</f>
        <v/>
      </c>
      <c r="AY71">
        <f ca="1">IF(AW71/AY$2=INT(AW71/AY$2),1,0)</f>
        <v>0</v>
      </c>
      <c r="AZ71">
        <f ca="1">IF(AY71=1,AW71/AY$2,AW71)</f>
        <v>1</v>
      </c>
      <c r="BA71" t="str">
        <f ca="1">IF(AY71=1,AY$3,"")</f>
        <v/>
      </c>
      <c r="BB71">
        <f ca="1">IF(AZ71/BB$2=INT(AZ71/BB$2),1,0)</f>
        <v>0</v>
      </c>
      <c r="BC71">
        <f ca="1">IF(BB71=1,AZ71/BB$2,AZ71)</f>
        <v>1</v>
      </c>
      <c r="BD71" t="str">
        <f ca="1">IF(BB71=1,BB$3,"")</f>
        <v/>
      </c>
      <c r="BE71">
        <f ca="1">IF(BC71/BE$2=INT(BC71/BE$2),1,0)</f>
        <v>0</v>
      </c>
      <c r="BF71">
        <f ca="1">IF(BE71=1,BC71/BE$2,BC71)</f>
        <v>1</v>
      </c>
      <c r="BG71" t="str">
        <f ca="1">IF(BE71=1,BE$3,"")</f>
        <v/>
      </c>
      <c r="BH71">
        <f ca="1">IF(BF71/BH$2=INT(BF71/BH$2),1,0)</f>
        <v>0</v>
      </c>
      <c r="BI71">
        <f ca="1">IF(BH71=1,BF71/BH$2,BF71)</f>
        <v>1</v>
      </c>
      <c r="BJ71" t="str">
        <f ca="1">IF(BH71=1,BH$3,"")</f>
        <v/>
      </c>
      <c r="BK71">
        <f ca="1">IF(BI71/BK$2=INT(BI71/BK$2),1,0)</f>
        <v>0</v>
      </c>
      <c r="BL71">
        <f ca="1">IF(BK71=1,BI71/BK$2,BI71)</f>
        <v>1</v>
      </c>
      <c r="BM71" t="str">
        <f ca="1">IF(BK71=1,BK$3,"")</f>
        <v/>
      </c>
      <c r="BN71">
        <f ca="1">IF(BL71/BN$2=INT(BL71/BN$2),1,0)</f>
        <v>0</v>
      </c>
      <c r="BO71">
        <f ca="1">IF(BN71=1,BL71/BN$2,BL71)</f>
        <v>1</v>
      </c>
      <c r="BP71" t="str">
        <f ca="1">IF(BN71=1,BN$3,"")</f>
        <v/>
      </c>
      <c r="BQ71">
        <f ca="1">IF(BO71/BQ$2=INT(BO71/BQ$2),1,0)</f>
        <v>0</v>
      </c>
      <c r="BR71">
        <f ca="1">IF(BQ71=1,BO71/BQ$2,BO71)</f>
        <v>1</v>
      </c>
      <c r="BS71" t="str">
        <f ca="1">IF(BQ71=1,BQ$3,"")</f>
        <v/>
      </c>
      <c r="BT71">
        <f ca="1">IF(BR71/BT$2=INT(BR71/BT$2),1,0)</f>
        <v>0</v>
      </c>
      <c r="BU71">
        <f ca="1">IF(BT71=1,BR71/BT$2,BR71)</f>
        <v>1</v>
      </c>
      <c r="BV71" t="str">
        <f ca="1">IF(BT71=1,BT$3,"")</f>
        <v/>
      </c>
      <c r="BW71" t="str">
        <f ca="1">AC71&amp;AF71&amp;AI71&amp;AL71&amp;AO71&amp;AR71&amp;AU71&amp;AX71&amp;BA71&amp;BD71&amp;BG71&amp;BJ71&amp;BM71&amp;BP71&amp;BS71&amp;BV71</f>
        <v xml:space="preserve">2, 2, 2, 3, </v>
      </c>
      <c r="BX71" t="str">
        <f ca="1">IF(BU71=1,"",BU71&amp;", ")</f>
        <v/>
      </c>
      <c r="BY71" s="26" t="str">
        <f ca="1">BW71&amp;BX71</f>
        <v xml:space="preserve">2, 2, 2, 3, </v>
      </c>
      <c r="BZ71" t="str">
        <f ca="1">BY70&amp;BY71&amp;BY72</f>
        <v xml:space="preserve">2, 29, 2, 2, 2, 3, 2, 17, </v>
      </c>
      <c r="CA71"/>
      <c r="CB71">
        <f ca="1">LEN(BZ71)</f>
        <v>26</v>
      </c>
      <c r="CC71" s="27" t="str">
        <f ca="1">LEFT(BZ71,CB71-2)</f>
        <v>2, 29, 2, 2, 2, 3, 2, 17</v>
      </c>
      <c r="CD71"/>
      <c r="CE71"/>
    </row>
    <row r="72" spans="10:83" x14ac:dyDescent="0.2">
      <c r="J72"/>
      <c r="K72"/>
      <c r="L72"/>
      <c r="M72"/>
      <c r="N72"/>
      <c r="O72"/>
      <c r="P72"/>
      <c r="Q72"/>
      <c r="R72"/>
      <c r="S72"/>
      <c r="T72"/>
      <c r="U72"/>
      <c r="V72">
        <f>IF(U70=1,$S$4,IF(U70=2,$S$5,IF(U70=3,$S$6,IF(U70=4,$S$7,IF(U70=5,$S$8,IF(U70=6,$S$9,IF(U70=7,$S$10,$S$11)))))))</f>
        <v>37</v>
      </c>
      <c r="W72">
        <f>IF(U70=1,$T$4,IF(U70=2,$T$5,IF(U70=3,$T$6,IF(U70=4,$T$7,IF(U70=5,$T$8,IF(U70=6,$T$9,IF(U70=7,$T$10,$T$11)))))))</f>
        <v>0</v>
      </c>
      <c r="X72">
        <f>V72+1</f>
        <v>38</v>
      </c>
      <c r="Y72">
        <f>W72-V72</f>
        <v>-37</v>
      </c>
      <c r="Z72">
        <f ca="1">INT(RAND()*Y72+X72)</f>
        <v>34</v>
      </c>
      <c r="AA72">
        <f ca="1">IF(Z72/AA$2=INT(Z72/AA$2),1,0)</f>
        <v>0</v>
      </c>
      <c r="AB72">
        <f ca="1">IF(AA72=1,Z72/AA$2,Z72)</f>
        <v>34</v>
      </c>
      <c r="AC72" t="str">
        <f ca="1">IF(AA72=1,AA$3,"")</f>
        <v/>
      </c>
      <c r="AD72">
        <f ca="1">IF(AB72/AD$2=INT(AB72/AD$2),1,0)</f>
        <v>0</v>
      </c>
      <c r="AE72">
        <f ca="1">IF(AD72=1,AB72/AD$2,AB72)</f>
        <v>34</v>
      </c>
      <c r="AF72" t="str">
        <f ca="1">IF(AD72=1,AD$3,"")</f>
        <v/>
      </c>
      <c r="AG72">
        <f ca="1">IF(AE72/AG$2=INT(AE72/AG$2),1,0)</f>
        <v>0</v>
      </c>
      <c r="AH72">
        <f ca="1">IF(AG72=1,AE72/AG$2,AE72)</f>
        <v>34</v>
      </c>
      <c r="AI72" t="str">
        <f ca="1">IF(AG72=1,AG$3,"")</f>
        <v/>
      </c>
      <c r="AJ72">
        <f ca="1">IF(AH72/AJ$2=INT(AH72/AJ$2),1,0)</f>
        <v>1</v>
      </c>
      <c r="AK72">
        <f ca="1">IF(AJ72=1,AH72/AJ$2,AH72)</f>
        <v>17</v>
      </c>
      <c r="AL72" t="str">
        <f ca="1">IF(AJ72=1,AJ$3,"")</f>
        <v xml:space="preserve">2, </v>
      </c>
      <c r="AM72">
        <f ca="1">IF(AK72/AM$2=INT(AK72/AM$2),1,0)</f>
        <v>0</v>
      </c>
      <c r="AN72">
        <f ca="1">IF(AM72=1,AK72/AM$2,AK72)</f>
        <v>17</v>
      </c>
      <c r="AO72" t="str">
        <f ca="1">IF(AM72=1,AM$3,"")</f>
        <v/>
      </c>
      <c r="AP72">
        <f ca="1">IF(AN72/AP$2=INT(AN72/AP$2),1,0)</f>
        <v>0</v>
      </c>
      <c r="AQ72">
        <f ca="1">IF(AP72=1,AN72/AP$2,AN72)</f>
        <v>17</v>
      </c>
      <c r="AR72" t="str">
        <f ca="1">IF(AP72=1,AP$3,"")</f>
        <v/>
      </c>
      <c r="AS72">
        <f ca="1">IF(AQ72/AS$2=INT(AQ72/AS$2),1,0)</f>
        <v>0</v>
      </c>
      <c r="AT72">
        <f ca="1">IF(AS72=1,AQ72/AS$2,AQ72)</f>
        <v>17</v>
      </c>
      <c r="AU72" t="str">
        <f ca="1">IF(AS72=1,AS$3,"")</f>
        <v/>
      </c>
      <c r="AV72">
        <f ca="1">IF(AT72/AV$2=INT(AT72/AV$2),1,0)</f>
        <v>0</v>
      </c>
      <c r="AW72">
        <f ca="1">IF(AV72=1,AT72/AV$2,AT72)</f>
        <v>17</v>
      </c>
      <c r="AX72" t="str">
        <f ca="1">IF(AV72=1,AV$3,"")</f>
        <v/>
      </c>
      <c r="AY72">
        <f ca="1">IF(AW72/AY$2=INT(AW72/AY$2),1,0)</f>
        <v>0</v>
      </c>
      <c r="AZ72">
        <f ca="1">IF(AY72=1,AW72/AY$2,AW72)</f>
        <v>17</v>
      </c>
      <c r="BA72" t="str">
        <f ca="1">IF(AY72=1,AY$3,"")</f>
        <v/>
      </c>
      <c r="BB72">
        <f ca="1">IF(AZ72/BB$2=INT(AZ72/BB$2),1,0)</f>
        <v>0</v>
      </c>
      <c r="BC72">
        <f ca="1">IF(BB72=1,AZ72/BB$2,AZ72)</f>
        <v>17</v>
      </c>
      <c r="BD72" t="str">
        <f ca="1">IF(BB72=1,BB$3,"")</f>
        <v/>
      </c>
      <c r="BE72">
        <f ca="1">IF(BC72/BE$2=INT(BC72/BE$2),1,0)</f>
        <v>0</v>
      </c>
      <c r="BF72">
        <f ca="1">IF(BE72=1,BC72/BE$2,BC72)</f>
        <v>17</v>
      </c>
      <c r="BG72" t="str">
        <f ca="1">IF(BE72=1,BE$3,"")</f>
        <v/>
      </c>
      <c r="BH72">
        <f ca="1">IF(BF72/BH$2=INT(BF72/BH$2),1,0)</f>
        <v>0</v>
      </c>
      <c r="BI72">
        <f ca="1">IF(BH72=1,BF72/BH$2,BF72)</f>
        <v>17</v>
      </c>
      <c r="BJ72" t="str">
        <f ca="1">IF(BH72=1,BH$3,"")</f>
        <v/>
      </c>
      <c r="BK72">
        <f ca="1">IF(BI72/BK$2=INT(BI72/BK$2),1,0)</f>
        <v>0</v>
      </c>
      <c r="BL72">
        <f ca="1">IF(BK72=1,BI72/BK$2,BI72)</f>
        <v>17</v>
      </c>
      <c r="BM72" t="str">
        <f ca="1">IF(BK72=1,BK$3,"")</f>
        <v/>
      </c>
      <c r="BN72">
        <f ca="1">IF(BL72/BN$2=INT(BL72/BN$2),1,0)</f>
        <v>0</v>
      </c>
      <c r="BO72">
        <f ca="1">IF(BN72=1,BL72/BN$2,BL72)</f>
        <v>17</v>
      </c>
      <c r="BP72" t="str">
        <f ca="1">IF(BN72=1,BN$3,"")</f>
        <v/>
      </c>
      <c r="BQ72">
        <f ca="1">IF(BO72/BQ$2=INT(BO72/BQ$2),1,0)</f>
        <v>0</v>
      </c>
      <c r="BR72">
        <f ca="1">IF(BQ72=1,BO72/BQ$2,BO72)</f>
        <v>17</v>
      </c>
      <c r="BS72" t="str">
        <f ca="1">IF(BQ72=1,BQ$3,"")</f>
        <v/>
      </c>
      <c r="BT72">
        <f ca="1">IF(BR72/BT$2=INT(BR72/BT$2),1,0)</f>
        <v>0</v>
      </c>
      <c r="BU72">
        <f ca="1">IF(BT72=1,BR72/BT$2,BR72)</f>
        <v>17</v>
      </c>
      <c r="BV72" t="str">
        <f ca="1">IF(BT72=1,BT$3,"")</f>
        <v/>
      </c>
      <c r="BW72" t="str">
        <f ca="1">AC72&amp;AF72&amp;AI72&amp;AL72&amp;AO72&amp;AR72&amp;AU72&amp;AX72&amp;BA72&amp;BD72&amp;BG72&amp;BJ72&amp;BM72&amp;BP72&amp;BS72&amp;BV72</f>
        <v xml:space="preserve">2, </v>
      </c>
      <c r="BX72" t="str">
        <f ca="1">IF(BU72=1,"",BU72&amp;", ")</f>
        <v xml:space="preserve">17, </v>
      </c>
      <c r="BY72" s="26" t="str">
        <f ca="1">BW72&amp;BX72</f>
        <v xml:space="preserve">2, 17, </v>
      </c>
      <c r="BZ72"/>
      <c r="CA72"/>
      <c r="CB72"/>
      <c r="CC72"/>
      <c r="CD72"/>
      <c r="CE72"/>
    </row>
    <row r="73" spans="10:83" x14ac:dyDescent="0.2"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 s="26"/>
      <c r="BZ73"/>
      <c r="CA73"/>
      <c r="CB73"/>
      <c r="CC73"/>
      <c r="CD73"/>
      <c r="CE73"/>
    </row>
    <row r="74" spans="10:83" x14ac:dyDescent="0.2">
      <c r="J74"/>
      <c r="K74"/>
      <c r="L74"/>
      <c r="M74"/>
      <c r="N74"/>
      <c r="O74"/>
      <c r="P74"/>
      <c r="Q74"/>
      <c r="R74"/>
      <c r="S74"/>
      <c r="T74"/>
      <c r="U74">
        <f>N33</f>
        <v>7</v>
      </c>
      <c r="V74">
        <f>IF(U74=1,$O$4,IF(U74=2,$O$5,IF(U74=3,$O$6,IF(U74=4,$O$7,IF(U74=5,$O$8,IF(U74=6,$O$9,IF(U74=7,$O$10,$O$11)))))))</f>
        <v>199</v>
      </c>
      <c r="W74">
        <f>IF(U74=1,$P$4,IF(U74=2,$P$5,IF(U74=3,$P$6,IF(U74=4,$P$7,IF(U74=5,$P$8,IF(U74=6,$P$9,IF(U74=7,$P$10,$P$11)))))))</f>
        <v>17</v>
      </c>
      <c r="X74">
        <f>V74+1</f>
        <v>200</v>
      </c>
      <c r="Y74">
        <f>W74-V74</f>
        <v>-182</v>
      </c>
      <c r="Z74">
        <f ca="1">INT(RAND()*Y74+X74)</f>
        <v>87</v>
      </c>
      <c r="AA74">
        <f ca="1">IF(Z74/AA$2=INT(Z74/AA$2),1,0)</f>
        <v>0</v>
      </c>
      <c r="AB74">
        <f ca="1">IF(AA74=1,Z74/AA$2,Z74)</f>
        <v>87</v>
      </c>
      <c r="AC74" t="str">
        <f ca="1">IF(AA74=1,AA$3,"")</f>
        <v/>
      </c>
      <c r="AD74">
        <f ca="1">IF(AB74/AD$2=INT(AB74/AD$2),1,0)</f>
        <v>0</v>
      </c>
      <c r="AE74">
        <f ca="1">IF(AD74=1,AB74/AD$2,AB74)</f>
        <v>87</v>
      </c>
      <c r="AF74" t="str">
        <f ca="1">IF(AD74=1,AD$3,"")</f>
        <v/>
      </c>
      <c r="AG74">
        <f ca="1">IF(AE74/AG$2=INT(AE74/AG$2),1,0)</f>
        <v>0</v>
      </c>
      <c r="AH74">
        <f ca="1">IF(AG74=1,AE74/AG$2,AE74)</f>
        <v>87</v>
      </c>
      <c r="AI74" t="str">
        <f ca="1">IF(AG74=1,AG$3,"")</f>
        <v/>
      </c>
      <c r="AJ74">
        <f ca="1">IF(AH74/AJ$2=INT(AH74/AJ$2),1,0)</f>
        <v>0</v>
      </c>
      <c r="AK74">
        <f ca="1">IF(AJ74=1,AH74/AJ$2,AH74)</f>
        <v>87</v>
      </c>
      <c r="AL74" t="str">
        <f ca="1">IF(AJ74=1,AJ$3,"")</f>
        <v/>
      </c>
      <c r="AM74">
        <f ca="1">IF(AK74/AM$2=INT(AK74/AM$2),1,0)</f>
        <v>0</v>
      </c>
      <c r="AN74">
        <f ca="1">IF(AM74=1,AK74/AM$2,AK74)</f>
        <v>87</v>
      </c>
      <c r="AO74" t="str">
        <f ca="1">IF(AM74=1,AM$3,"")</f>
        <v/>
      </c>
      <c r="AP74">
        <f ca="1">IF(AN74/AP$2=INT(AN74/AP$2),1,0)</f>
        <v>0</v>
      </c>
      <c r="AQ74">
        <f ca="1">IF(AP74=1,AN74/AP$2,AN74)</f>
        <v>87</v>
      </c>
      <c r="AR74" t="str">
        <f ca="1">IF(AP74=1,AP$3,"")</f>
        <v/>
      </c>
      <c r="AS74">
        <f ca="1">IF(AQ74/AS$2=INT(AQ74/AS$2),1,0)</f>
        <v>1</v>
      </c>
      <c r="AT74">
        <f ca="1">IF(AS74=1,AQ74/AS$2,AQ74)</f>
        <v>29</v>
      </c>
      <c r="AU74" t="str">
        <f ca="1">IF(AS74=1,AS$3,"")</f>
        <v xml:space="preserve">3, </v>
      </c>
      <c r="AV74">
        <f ca="1">IF(AT74/AV$2=INT(AT74/AV$2),1,0)</f>
        <v>0</v>
      </c>
      <c r="AW74">
        <f ca="1">IF(AV74=1,AT74/AV$2,AT74)</f>
        <v>29</v>
      </c>
      <c r="AX74" t="str">
        <f ca="1">IF(AV74=1,AV$3,"")</f>
        <v/>
      </c>
      <c r="AY74">
        <f ca="1">IF(AW74/AY$2=INT(AW74/AY$2),1,0)</f>
        <v>0</v>
      </c>
      <c r="AZ74">
        <f ca="1">IF(AY74=1,AW74/AY$2,AW74)</f>
        <v>29</v>
      </c>
      <c r="BA74" t="str">
        <f ca="1">IF(AY74=1,AY$3,"")</f>
        <v/>
      </c>
      <c r="BB74">
        <f ca="1">IF(AZ74/BB$2=INT(AZ74/BB$2),1,0)</f>
        <v>0</v>
      </c>
      <c r="BC74">
        <f ca="1">IF(BB74=1,AZ74/BB$2,AZ74)</f>
        <v>29</v>
      </c>
      <c r="BD74" t="str">
        <f ca="1">IF(BB74=1,BB$3,"")</f>
        <v/>
      </c>
      <c r="BE74">
        <f ca="1">IF(BC74/BE$2=INT(BC74/BE$2),1,0)</f>
        <v>0</v>
      </c>
      <c r="BF74">
        <f ca="1">IF(BE74=1,BC74/BE$2,BC74)</f>
        <v>29</v>
      </c>
      <c r="BG74" t="str">
        <f ca="1">IF(BE74=1,BE$3,"")</f>
        <v/>
      </c>
      <c r="BH74">
        <f ca="1">IF(BF74/BH$2=INT(BF74/BH$2),1,0)</f>
        <v>0</v>
      </c>
      <c r="BI74">
        <f ca="1">IF(BH74=1,BF74/BH$2,BF74)</f>
        <v>29</v>
      </c>
      <c r="BJ74" t="str">
        <f ca="1">IF(BH74=1,BH$3,"")</f>
        <v/>
      </c>
      <c r="BK74">
        <f ca="1">IF(BI74/BK$2=INT(BI74/BK$2),1,0)</f>
        <v>0</v>
      </c>
      <c r="BL74">
        <f ca="1">IF(BK74=1,BI74/BK$2,BI74)</f>
        <v>29</v>
      </c>
      <c r="BM74" t="str">
        <f ca="1">IF(BK74=1,BK$3,"")</f>
        <v/>
      </c>
      <c r="BN74">
        <f ca="1">IF(BL74/BN$2=INT(BL74/BN$2),1,0)</f>
        <v>0</v>
      </c>
      <c r="BO74">
        <f ca="1">IF(BN74=1,BL74/BN$2,BL74)</f>
        <v>29</v>
      </c>
      <c r="BP74" t="str">
        <f ca="1">IF(BN74=1,BN$3,"")</f>
        <v/>
      </c>
      <c r="BQ74">
        <f ca="1">IF(BO74/BQ$2=INT(BO74/BQ$2),1,0)</f>
        <v>0</v>
      </c>
      <c r="BR74">
        <f ca="1">IF(BQ74=1,BO74/BQ$2,BO74)</f>
        <v>29</v>
      </c>
      <c r="BS74" t="str">
        <f ca="1">IF(BQ74=1,BQ$3,"")</f>
        <v/>
      </c>
      <c r="BT74">
        <f ca="1">IF(BR74/BT$2=INT(BR74/BT$2),1,0)</f>
        <v>0</v>
      </c>
      <c r="BU74">
        <f ca="1">IF(BT74=1,BR74/BT$2,BR74)</f>
        <v>29</v>
      </c>
      <c r="BV74" t="str">
        <f ca="1">IF(BT74=1,BT$3,"")</f>
        <v/>
      </c>
      <c r="BW74" t="str">
        <f ca="1">AC74&amp;AF74&amp;AI74&amp;AL74&amp;AO74&amp;AR74&amp;AU74&amp;AX74&amp;BA74&amp;BD74&amp;BG74&amp;BJ74&amp;BM74&amp;BP74&amp;BS74&amp;BV74</f>
        <v xml:space="preserve">3, </v>
      </c>
      <c r="BX74" t="str">
        <f ca="1">IF(BU74=1,"",BU74&amp;", ")</f>
        <v xml:space="preserve">29, </v>
      </c>
      <c r="BY74" s="26" t="str">
        <f ca="1">BW74&amp;BX74</f>
        <v xml:space="preserve">3, 29, </v>
      </c>
      <c r="BZ74" s="27">
        <f ca="1">Z74*Z75*Z76</f>
        <v>16443</v>
      </c>
      <c r="CA74">
        <f ca="1">IF(BZ74&lt;$Q$16,$R$16,IF(BZ74&lt;$Q$17,$R$17,IF(BZ74&lt;$Q$18,$R$18,IF(BZ74&lt;$Q$19,$R$19,IF(BZ74&lt;$Q$20,$R$20,IF(BZ74&lt;$Q$21,$R$21,IF(BZ74&lt;$Q$22,$R$22,IF(BZ74&lt;$Q$23,$R$23,IF(BZ74&lt;$Q$24,$R$24,IF(BZ74&lt;$Q$25,$R$25,IF(BZ74&lt;$Q$26,$R$26,$R$27)))))))))))</f>
        <v>7</v>
      </c>
      <c r="CB74"/>
      <c r="CC74"/>
      <c r="CD74"/>
      <c r="CE74"/>
    </row>
    <row r="75" spans="10:83" x14ac:dyDescent="0.2">
      <c r="J75"/>
      <c r="K75"/>
      <c r="L75"/>
      <c r="M75"/>
      <c r="N75"/>
      <c r="O75"/>
      <c r="P75"/>
      <c r="Q75"/>
      <c r="R75"/>
      <c r="S75"/>
      <c r="T75"/>
      <c r="U75"/>
      <c r="V75">
        <f>IF(U74=1,$Q$4,IF(U74=2,$Q$5,IF(U74=3,$Q$6,IF(U74=4,$Q$7,IF(U74=5,$Q$8,IF(U74=6,$Q$9,IF(U74=7,$Q$10,$Q$11)))))))</f>
        <v>37</v>
      </c>
      <c r="W75">
        <f>IF(U74=1,$R$4,IF(U74=2,$R$5,IF(U74=3,$R$6,IF(U74=4,$R$7,IF(U74=5,$R$8,IF(U74=6,$R$9,IF(U74=7,$R$10,$R$11)))))))</f>
        <v>17</v>
      </c>
      <c r="X75">
        <f>V75+1</f>
        <v>38</v>
      </c>
      <c r="Y75">
        <f>W75-V75</f>
        <v>-20</v>
      </c>
      <c r="Z75">
        <f ca="1">INT(RAND()*Y75+X75)</f>
        <v>27</v>
      </c>
      <c r="AA75">
        <f ca="1">IF(Z75/AA$2=INT(Z75/AA$2),1,0)</f>
        <v>0</v>
      </c>
      <c r="AB75">
        <f ca="1">IF(AA75=1,Z75/AA$2,Z75)</f>
        <v>27</v>
      </c>
      <c r="AC75" t="str">
        <f ca="1">IF(AA75=1,AA$3,"")</f>
        <v/>
      </c>
      <c r="AD75">
        <f ca="1">IF(AB75/AD$2=INT(AB75/AD$2),1,0)</f>
        <v>0</v>
      </c>
      <c r="AE75">
        <f ca="1">IF(AD75=1,AB75/AD$2,AB75)</f>
        <v>27</v>
      </c>
      <c r="AF75" t="str">
        <f ca="1">IF(AD75=1,AD$3,"")</f>
        <v/>
      </c>
      <c r="AG75">
        <f ca="1">IF(AE75/AG$2=INT(AE75/AG$2),1,0)</f>
        <v>0</v>
      </c>
      <c r="AH75">
        <f ca="1">IF(AG75=1,AE75/AG$2,AE75)</f>
        <v>27</v>
      </c>
      <c r="AI75" t="str">
        <f ca="1">IF(AG75=1,AG$3,"")</f>
        <v/>
      </c>
      <c r="AJ75">
        <f ca="1">IF(AH75/AJ$2=INT(AH75/AJ$2),1,0)</f>
        <v>0</v>
      </c>
      <c r="AK75">
        <f ca="1">IF(AJ75=1,AH75/AJ$2,AH75)</f>
        <v>27</v>
      </c>
      <c r="AL75" t="str">
        <f ca="1">IF(AJ75=1,AJ$3,"")</f>
        <v/>
      </c>
      <c r="AM75">
        <f ca="1">IF(AK75/AM$2=INT(AK75/AM$2),1,0)</f>
        <v>0</v>
      </c>
      <c r="AN75">
        <f ca="1">IF(AM75=1,AK75/AM$2,AK75)</f>
        <v>27</v>
      </c>
      <c r="AO75" t="str">
        <f ca="1">IF(AM75=1,AM$3,"")</f>
        <v/>
      </c>
      <c r="AP75">
        <f ca="1">IF(AN75/AP$2=INT(AN75/AP$2),1,0)</f>
        <v>1</v>
      </c>
      <c r="AQ75">
        <f ca="1">IF(AP75=1,AN75/AP$2,AN75)</f>
        <v>3</v>
      </c>
      <c r="AR75" t="str">
        <f ca="1">IF(AP75=1,AP$3,"")</f>
        <v xml:space="preserve">3, 3, </v>
      </c>
      <c r="AS75">
        <f ca="1">IF(AQ75/AS$2=INT(AQ75/AS$2),1,0)</f>
        <v>1</v>
      </c>
      <c r="AT75">
        <f ca="1">IF(AS75=1,AQ75/AS$2,AQ75)</f>
        <v>1</v>
      </c>
      <c r="AU75" t="str">
        <f ca="1">IF(AS75=1,AS$3,"")</f>
        <v xml:space="preserve">3, </v>
      </c>
      <c r="AV75">
        <f ca="1">IF(AT75/AV$2=INT(AT75/AV$2),1,0)</f>
        <v>0</v>
      </c>
      <c r="AW75">
        <f ca="1">IF(AV75=1,AT75/AV$2,AT75)</f>
        <v>1</v>
      </c>
      <c r="AX75" t="str">
        <f ca="1">IF(AV75=1,AV$3,"")</f>
        <v/>
      </c>
      <c r="AY75">
        <f ca="1">IF(AW75/AY$2=INT(AW75/AY$2),1,0)</f>
        <v>0</v>
      </c>
      <c r="AZ75">
        <f ca="1">IF(AY75=1,AW75/AY$2,AW75)</f>
        <v>1</v>
      </c>
      <c r="BA75" t="str">
        <f ca="1">IF(AY75=1,AY$3,"")</f>
        <v/>
      </c>
      <c r="BB75">
        <f ca="1">IF(AZ75/BB$2=INT(AZ75/BB$2),1,0)</f>
        <v>0</v>
      </c>
      <c r="BC75">
        <f ca="1">IF(BB75=1,AZ75/BB$2,AZ75)</f>
        <v>1</v>
      </c>
      <c r="BD75" t="str">
        <f ca="1">IF(BB75=1,BB$3,"")</f>
        <v/>
      </c>
      <c r="BE75">
        <f ca="1">IF(BC75/BE$2=INT(BC75/BE$2),1,0)</f>
        <v>0</v>
      </c>
      <c r="BF75">
        <f ca="1">IF(BE75=1,BC75/BE$2,BC75)</f>
        <v>1</v>
      </c>
      <c r="BG75" t="str">
        <f ca="1">IF(BE75=1,BE$3,"")</f>
        <v/>
      </c>
      <c r="BH75">
        <f ca="1">IF(BF75/BH$2=INT(BF75/BH$2),1,0)</f>
        <v>0</v>
      </c>
      <c r="BI75">
        <f ca="1">IF(BH75=1,BF75/BH$2,BF75)</f>
        <v>1</v>
      </c>
      <c r="BJ75" t="str">
        <f ca="1">IF(BH75=1,BH$3,"")</f>
        <v/>
      </c>
      <c r="BK75">
        <f ca="1">IF(BI75/BK$2=INT(BI75/BK$2),1,0)</f>
        <v>0</v>
      </c>
      <c r="BL75">
        <f ca="1">IF(BK75=1,BI75/BK$2,BI75)</f>
        <v>1</v>
      </c>
      <c r="BM75" t="str">
        <f ca="1">IF(BK75=1,BK$3,"")</f>
        <v/>
      </c>
      <c r="BN75">
        <f ca="1">IF(BL75/BN$2=INT(BL75/BN$2),1,0)</f>
        <v>0</v>
      </c>
      <c r="BO75">
        <f ca="1">IF(BN75=1,BL75/BN$2,BL75)</f>
        <v>1</v>
      </c>
      <c r="BP75" t="str">
        <f ca="1">IF(BN75=1,BN$3,"")</f>
        <v/>
      </c>
      <c r="BQ75">
        <f ca="1">IF(BO75/BQ$2=INT(BO75/BQ$2),1,0)</f>
        <v>0</v>
      </c>
      <c r="BR75">
        <f ca="1">IF(BQ75=1,BO75/BQ$2,BO75)</f>
        <v>1</v>
      </c>
      <c r="BS75" t="str">
        <f ca="1">IF(BQ75=1,BQ$3,"")</f>
        <v/>
      </c>
      <c r="BT75">
        <f ca="1">IF(BR75/BT$2=INT(BR75/BT$2),1,0)</f>
        <v>0</v>
      </c>
      <c r="BU75">
        <f ca="1">IF(BT75=1,BR75/BT$2,BR75)</f>
        <v>1</v>
      </c>
      <c r="BV75" t="str">
        <f ca="1">IF(BT75=1,BT$3,"")</f>
        <v/>
      </c>
      <c r="BW75" t="str">
        <f ca="1">AC75&amp;AF75&amp;AI75&amp;AL75&amp;AO75&amp;AR75&amp;AU75&amp;AX75&amp;BA75&amp;BD75&amp;BG75&amp;BJ75&amp;BM75&amp;BP75&amp;BS75&amp;BV75</f>
        <v xml:space="preserve">3, 3, 3, </v>
      </c>
      <c r="BX75" t="str">
        <f ca="1">IF(BU75=1,"",BU75&amp;", ")</f>
        <v/>
      </c>
      <c r="BY75" s="26" t="str">
        <f ca="1">BW75&amp;BX75</f>
        <v xml:space="preserve">3, 3, 3, </v>
      </c>
      <c r="BZ75" t="str">
        <f ca="1">BY74&amp;BY75&amp;BY76</f>
        <v xml:space="preserve">3, 29, 3, 3, 3, 7, </v>
      </c>
      <c r="CA75"/>
      <c r="CB75">
        <f ca="1">LEN(BZ75)</f>
        <v>19</v>
      </c>
      <c r="CC75" s="27" t="str">
        <f ca="1">LEFT(BZ75,CB75-2)</f>
        <v>3, 29, 3, 3, 3, 7</v>
      </c>
      <c r="CD75"/>
      <c r="CE75"/>
    </row>
    <row r="76" spans="10:83" x14ac:dyDescent="0.2">
      <c r="J76"/>
      <c r="K76"/>
      <c r="L76"/>
      <c r="M76"/>
      <c r="N76"/>
      <c r="O76"/>
      <c r="P76"/>
      <c r="Q76"/>
      <c r="R76"/>
      <c r="S76"/>
      <c r="T76"/>
      <c r="U76"/>
      <c r="V76">
        <f>IF(U74=1,$S$4,IF(U74=2,$S$5,IF(U74=3,$S$6,IF(U74=4,$S$7,IF(U74=5,$S$8,IF(U74=6,$S$9,IF(U74=7,$S$10,$S$11)))))))</f>
        <v>37</v>
      </c>
      <c r="W76">
        <f>IF(U74=1,$T$4,IF(U74=2,$T$5,IF(U74=3,$T$6,IF(U74=4,$T$7,IF(U74=5,$T$8,IF(U74=6,$T$9,IF(U74=7,$T$10,$T$11)))))))</f>
        <v>0</v>
      </c>
      <c r="X76">
        <f>V76+1</f>
        <v>38</v>
      </c>
      <c r="Y76">
        <f>W76-V76</f>
        <v>-37</v>
      </c>
      <c r="Z76">
        <f ca="1">INT(RAND()*Y76+X76)</f>
        <v>7</v>
      </c>
      <c r="AA76">
        <f ca="1">IF(Z76/AA$2=INT(Z76/AA$2),1,0)</f>
        <v>0</v>
      </c>
      <c r="AB76">
        <f ca="1">IF(AA76=1,Z76/AA$2,Z76)</f>
        <v>7</v>
      </c>
      <c r="AC76" t="str">
        <f ca="1">IF(AA76=1,AA$3,"")</f>
        <v/>
      </c>
      <c r="AD76">
        <f ca="1">IF(AB76/AD$2=INT(AB76/AD$2),1,0)</f>
        <v>0</v>
      </c>
      <c r="AE76">
        <f ca="1">IF(AD76=1,AB76/AD$2,AB76)</f>
        <v>7</v>
      </c>
      <c r="AF76" t="str">
        <f ca="1">IF(AD76=1,AD$3,"")</f>
        <v/>
      </c>
      <c r="AG76">
        <f ca="1">IF(AE76/AG$2=INT(AE76/AG$2),1,0)</f>
        <v>0</v>
      </c>
      <c r="AH76">
        <f ca="1">IF(AG76=1,AE76/AG$2,AE76)</f>
        <v>7</v>
      </c>
      <c r="AI76" t="str">
        <f ca="1">IF(AG76=1,AG$3,"")</f>
        <v/>
      </c>
      <c r="AJ76">
        <f ca="1">IF(AH76/AJ$2=INT(AH76/AJ$2),1,0)</f>
        <v>0</v>
      </c>
      <c r="AK76">
        <f ca="1">IF(AJ76=1,AH76/AJ$2,AH76)</f>
        <v>7</v>
      </c>
      <c r="AL76" t="str">
        <f ca="1">IF(AJ76=1,AJ$3,"")</f>
        <v/>
      </c>
      <c r="AM76">
        <f ca="1">IF(AK76/AM$2=INT(AK76/AM$2),1,0)</f>
        <v>0</v>
      </c>
      <c r="AN76">
        <f ca="1">IF(AM76=1,AK76/AM$2,AK76)</f>
        <v>7</v>
      </c>
      <c r="AO76" t="str">
        <f ca="1">IF(AM76=1,AM$3,"")</f>
        <v/>
      </c>
      <c r="AP76">
        <f ca="1">IF(AN76/AP$2=INT(AN76/AP$2),1,0)</f>
        <v>0</v>
      </c>
      <c r="AQ76">
        <f ca="1">IF(AP76=1,AN76/AP$2,AN76)</f>
        <v>7</v>
      </c>
      <c r="AR76" t="str">
        <f ca="1">IF(AP76=1,AP$3,"")</f>
        <v/>
      </c>
      <c r="AS76">
        <f ca="1">IF(AQ76/AS$2=INT(AQ76/AS$2),1,0)</f>
        <v>0</v>
      </c>
      <c r="AT76">
        <f ca="1">IF(AS76=1,AQ76/AS$2,AQ76)</f>
        <v>7</v>
      </c>
      <c r="AU76" t="str">
        <f ca="1">IF(AS76=1,AS$3,"")</f>
        <v/>
      </c>
      <c r="AV76">
        <f ca="1">IF(AT76/AV$2=INT(AT76/AV$2),1,0)</f>
        <v>0</v>
      </c>
      <c r="AW76">
        <f ca="1">IF(AV76=1,AT76/AV$2,AT76)</f>
        <v>7</v>
      </c>
      <c r="AX76" t="str">
        <f ca="1">IF(AV76=1,AV$3,"")</f>
        <v/>
      </c>
      <c r="AY76">
        <f ca="1">IF(AW76/AY$2=INT(AW76/AY$2),1,0)</f>
        <v>0</v>
      </c>
      <c r="AZ76">
        <f ca="1">IF(AY76=1,AW76/AY$2,AW76)</f>
        <v>7</v>
      </c>
      <c r="BA76" t="str">
        <f ca="1">IF(AY76=1,AY$3,"")</f>
        <v/>
      </c>
      <c r="BB76">
        <f ca="1">IF(AZ76/BB$2=INT(AZ76/BB$2),1,0)</f>
        <v>0</v>
      </c>
      <c r="BC76">
        <f ca="1">IF(BB76=1,AZ76/BB$2,AZ76)</f>
        <v>7</v>
      </c>
      <c r="BD76" t="str">
        <f ca="1">IF(BB76=1,BB$3,"")</f>
        <v/>
      </c>
      <c r="BE76">
        <f ca="1">IF(BC76/BE$2=INT(BC76/BE$2),1,0)</f>
        <v>0</v>
      </c>
      <c r="BF76">
        <f ca="1">IF(BE76=1,BC76/BE$2,BC76)</f>
        <v>7</v>
      </c>
      <c r="BG76" t="str">
        <f ca="1">IF(BE76=1,BE$3,"")</f>
        <v/>
      </c>
      <c r="BH76">
        <f ca="1">IF(BF76/BH$2=INT(BF76/BH$2),1,0)</f>
        <v>1</v>
      </c>
      <c r="BI76">
        <f ca="1">IF(BH76=1,BF76/BH$2,BF76)</f>
        <v>1</v>
      </c>
      <c r="BJ76" t="str">
        <f ca="1">IF(BH76=1,BH$3,"")</f>
        <v xml:space="preserve">7, </v>
      </c>
      <c r="BK76">
        <f ca="1">IF(BI76/BK$2=INT(BI76/BK$2),1,0)</f>
        <v>0</v>
      </c>
      <c r="BL76">
        <f ca="1">IF(BK76=1,BI76/BK$2,BI76)</f>
        <v>1</v>
      </c>
      <c r="BM76" t="str">
        <f ca="1">IF(BK76=1,BK$3,"")</f>
        <v/>
      </c>
      <c r="BN76">
        <f ca="1">IF(BL76/BN$2=INT(BL76/BN$2),1,0)</f>
        <v>0</v>
      </c>
      <c r="BO76">
        <f ca="1">IF(BN76=1,BL76/BN$2,BL76)</f>
        <v>1</v>
      </c>
      <c r="BP76" t="str">
        <f ca="1">IF(BN76=1,BN$3,"")</f>
        <v/>
      </c>
      <c r="BQ76">
        <f ca="1">IF(BO76/BQ$2=INT(BO76/BQ$2),1,0)</f>
        <v>0</v>
      </c>
      <c r="BR76">
        <f ca="1">IF(BQ76=1,BO76/BQ$2,BO76)</f>
        <v>1</v>
      </c>
      <c r="BS76" t="str">
        <f ca="1">IF(BQ76=1,BQ$3,"")</f>
        <v/>
      </c>
      <c r="BT76">
        <f ca="1">IF(BR76/BT$2=INT(BR76/BT$2),1,0)</f>
        <v>0</v>
      </c>
      <c r="BU76">
        <f ca="1">IF(BT76=1,BR76/BT$2,BR76)</f>
        <v>1</v>
      </c>
      <c r="BV76" t="str">
        <f ca="1">IF(BT76=1,BT$3,"")</f>
        <v/>
      </c>
      <c r="BW76" t="str">
        <f ca="1">AC76&amp;AF76&amp;AI76&amp;AL76&amp;AO76&amp;AR76&amp;AU76&amp;AX76&amp;BA76&amp;BD76&amp;BG76&amp;BJ76&amp;BM76&amp;BP76&amp;BS76&amp;BV76</f>
        <v xml:space="preserve">7, </v>
      </c>
      <c r="BX76" t="str">
        <f ca="1">IF(BU76=1,"",BU76&amp;", ")</f>
        <v/>
      </c>
      <c r="BY76" s="26" t="str">
        <f ca="1">BW76&amp;BX76</f>
        <v xml:space="preserve">7, </v>
      </c>
      <c r="BZ76"/>
      <c r="CA76"/>
      <c r="CB76"/>
      <c r="CC76"/>
      <c r="CD76"/>
      <c r="CE76"/>
    </row>
    <row r="77" spans="10:83" x14ac:dyDescent="0.2"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</row>
    <row r="78" spans="10:83" x14ac:dyDescent="0.2">
      <c r="J78"/>
      <c r="K78"/>
      <c r="L78"/>
      <c r="M78"/>
      <c r="N78"/>
      <c r="O78"/>
      <c r="P78"/>
      <c r="Q78"/>
      <c r="R78"/>
      <c r="S78"/>
      <c r="T78"/>
      <c r="U78">
        <f>N34</f>
        <v>7</v>
      </c>
      <c r="V78">
        <f>IF(U78=1,$O$4,IF(U78=2,$O$5,IF(U78=3,$O$6,IF(U78=4,$O$7,IF(U78=5,$O$8,IF(U78=6,$O$9,IF(U78=7,$O$10,$O$11)))))))</f>
        <v>199</v>
      </c>
      <c r="W78">
        <f>IF(U78=1,$P$4,IF(U78=2,$P$5,IF(U78=3,$P$6,IF(U78=4,$P$7,IF(U78=5,$P$8,IF(U78=6,$P$9,IF(U78=7,$P$10,$P$11)))))))</f>
        <v>17</v>
      </c>
      <c r="X78">
        <f>V78+1</f>
        <v>200</v>
      </c>
      <c r="Y78">
        <f>W78-V78</f>
        <v>-182</v>
      </c>
      <c r="Z78">
        <f ca="1">INT(RAND()*Y78+X78)</f>
        <v>41</v>
      </c>
      <c r="AA78">
        <f ca="1">IF(Z78/AA$2=INT(Z78/AA$2),1,0)</f>
        <v>0</v>
      </c>
      <c r="AB78">
        <f ca="1">IF(AA78=1,Z78/AA$2,Z78)</f>
        <v>41</v>
      </c>
      <c r="AC78" t="str">
        <f ca="1">IF(AA78=1,AA$3,"")</f>
        <v/>
      </c>
      <c r="AD78">
        <f ca="1">IF(AB78/AD$2=INT(AB78/AD$2),1,0)</f>
        <v>0</v>
      </c>
      <c r="AE78">
        <f ca="1">IF(AD78=1,AB78/AD$2,AB78)</f>
        <v>41</v>
      </c>
      <c r="AF78" t="str">
        <f ca="1">IF(AD78=1,AD$3,"")</f>
        <v/>
      </c>
      <c r="AG78">
        <f ca="1">IF(AE78/AG$2=INT(AE78/AG$2),1,0)</f>
        <v>0</v>
      </c>
      <c r="AH78">
        <f ca="1">IF(AG78=1,AE78/AG$2,AE78)</f>
        <v>41</v>
      </c>
      <c r="AI78" t="str">
        <f ca="1">IF(AG78=1,AG$3,"")</f>
        <v/>
      </c>
      <c r="AJ78">
        <f ca="1">IF(AH78/AJ$2=INT(AH78/AJ$2),1,0)</f>
        <v>0</v>
      </c>
      <c r="AK78">
        <f ca="1">IF(AJ78=1,AH78/AJ$2,AH78)</f>
        <v>41</v>
      </c>
      <c r="AL78" t="str">
        <f ca="1">IF(AJ78=1,AJ$3,"")</f>
        <v/>
      </c>
      <c r="AM78">
        <f ca="1">IF(AK78/AM$2=INT(AK78/AM$2),1,0)</f>
        <v>0</v>
      </c>
      <c r="AN78">
        <f ca="1">IF(AM78=1,AK78/AM$2,AK78)</f>
        <v>41</v>
      </c>
      <c r="AO78" t="str">
        <f ca="1">IF(AM78=1,AM$3,"")</f>
        <v/>
      </c>
      <c r="AP78">
        <f ca="1">IF(AN78/AP$2=INT(AN78/AP$2),1,0)</f>
        <v>0</v>
      </c>
      <c r="AQ78">
        <f ca="1">IF(AP78=1,AN78/AP$2,AN78)</f>
        <v>41</v>
      </c>
      <c r="AR78" t="str">
        <f ca="1">IF(AP78=1,AP$3,"")</f>
        <v/>
      </c>
      <c r="AS78">
        <f ca="1">IF(AQ78/AS$2=INT(AQ78/AS$2),1,0)</f>
        <v>0</v>
      </c>
      <c r="AT78">
        <f ca="1">IF(AS78=1,AQ78/AS$2,AQ78)</f>
        <v>41</v>
      </c>
      <c r="AU78" t="str">
        <f ca="1">IF(AS78=1,AS$3,"")</f>
        <v/>
      </c>
      <c r="AV78">
        <f ca="1">IF(AT78/AV$2=INT(AT78/AV$2),1,0)</f>
        <v>0</v>
      </c>
      <c r="AW78">
        <f ca="1">IF(AV78=1,AT78/AV$2,AT78)</f>
        <v>41</v>
      </c>
      <c r="AX78" t="str">
        <f ca="1">IF(AV78=1,AV$3,"")</f>
        <v/>
      </c>
      <c r="AY78">
        <f ca="1">IF(AW78/AY$2=INT(AW78/AY$2),1,0)</f>
        <v>0</v>
      </c>
      <c r="AZ78">
        <f ca="1">IF(AY78=1,AW78/AY$2,AW78)</f>
        <v>41</v>
      </c>
      <c r="BA78" t="str">
        <f ca="1">IF(AY78=1,AY$3,"")</f>
        <v/>
      </c>
      <c r="BB78">
        <f ca="1">IF(AZ78/BB$2=INT(AZ78/BB$2),1,0)</f>
        <v>0</v>
      </c>
      <c r="BC78">
        <f ca="1">IF(BB78=1,AZ78/BB$2,AZ78)</f>
        <v>41</v>
      </c>
      <c r="BD78" t="str">
        <f ca="1">IF(BB78=1,BB$3,"")</f>
        <v/>
      </c>
      <c r="BE78">
        <f ca="1">IF(BC78/BE$2=INT(BC78/BE$2),1,0)</f>
        <v>0</v>
      </c>
      <c r="BF78">
        <f ca="1">IF(BE78=1,BC78/BE$2,BC78)</f>
        <v>41</v>
      </c>
      <c r="BG78" t="str">
        <f ca="1">IF(BE78=1,BE$3,"")</f>
        <v/>
      </c>
      <c r="BH78">
        <f ca="1">IF(BF78/BH$2=INT(BF78/BH$2),1,0)</f>
        <v>0</v>
      </c>
      <c r="BI78">
        <f ca="1">IF(BH78=1,BF78/BH$2,BF78)</f>
        <v>41</v>
      </c>
      <c r="BJ78" t="str">
        <f ca="1">IF(BH78=1,BH$3,"")</f>
        <v/>
      </c>
      <c r="BK78">
        <f ca="1">IF(BI78/BK$2=INT(BI78/BK$2),1,0)</f>
        <v>0</v>
      </c>
      <c r="BL78">
        <f ca="1">IF(BK78=1,BI78/BK$2,BI78)</f>
        <v>41</v>
      </c>
      <c r="BM78" t="str">
        <f ca="1">IF(BK78=1,BK$3,"")</f>
        <v/>
      </c>
      <c r="BN78">
        <f ca="1">IF(BL78/BN$2=INT(BL78/BN$2),1,0)</f>
        <v>0</v>
      </c>
      <c r="BO78">
        <f ca="1">IF(BN78=1,BL78/BN$2,BL78)</f>
        <v>41</v>
      </c>
      <c r="BP78" t="str">
        <f ca="1">IF(BN78=1,BN$3,"")</f>
        <v/>
      </c>
      <c r="BQ78">
        <f ca="1">IF(BO78/BQ$2=INT(BO78/BQ$2),1,0)</f>
        <v>0</v>
      </c>
      <c r="BR78">
        <f ca="1">IF(BQ78=1,BO78/BQ$2,BO78)</f>
        <v>41</v>
      </c>
      <c r="BS78" t="str">
        <f ca="1">IF(BQ78=1,BQ$3,"")</f>
        <v/>
      </c>
      <c r="BT78">
        <f ca="1">IF(BR78/BT$2=INT(BR78/BT$2),1,0)</f>
        <v>0</v>
      </c>
      <c r="BU78">
        <f ca="1">IF(BT78=1,BR78/BT$2,BR78)</f>
        <v>41</v>
      </c>
      <c r="BV78" t="str">
        <f ca="1">IF(BT78=1,BT$3,"")</f>
        <v/>
      </c>
      <c r="BW78" t="str">
        <f ca="1">AC78&amp;AF78&amp;AI78&amp;AL78&amp;AO78&amp;AR78&amp;AU78&amp;AX78&amp;BA78&amp;BD78&amp;BG78&amp;BJ78&amp;BM78&amp;BP78&amp;BS78&amp;BV78</f>
        <v/>
      </c>
      <c r="BX78" t="str">
        <f ca="1">IF(BU78=1,"",BU78&amp;", ")</f>
        <v xml:space="preserve">41, </v>
      </c>
      <c r="BY78" s="26" t="str">
        <f ca="1">BW78&amp;BX78</f>
        <v xml:space="preserve">41, </v>
      </c>
      <c r="BZ78" s="27">
        <f ca="1">Z78*Z79*Z80</f>
        <v>3813</v>
      </c>
      <c r="CA78">
        <f ca="1">IF(BZ78&lt;$Q$16,$R$16,IF(BZ78&lt;$Q$17,$R$17,IF(BZ78&lt;$Q$18,$R$18,IF(BZ78&lt;$Q$19,$R$19,IF(BZ78&lt;$Q$20,$R$20,IF(BZ78&lt;$Q$21,$R$21,IF(BZ78&lt;$Q$22,$R$22,IF(BZ78&lt;$Q$23,$R$23,IF(BZ78&lt;$Q$24,$R$24,IF(BZ78&lt;$Q$25,$R$25,IF(BZ78&lt;$Q$26,$R$26,$R$27)))))))))))</f>
        <v>6</v>
      </c>
      <c r="CB78"/>
      <c r="CC78"/>
      <c r="CD78"/>
      <c r="CE78"/>
    </row>
    <row r="79" spans="10:83" x14ac:dyDescent="0.2">
      <c r="J79"/>
      <c r="K79"/>
      <c r="L79"/>
      <c r="M79"/>
      <c r="N79"/>
      <c r="O79"/>
      <c r="P79"/>
      <c r="Q79"/>
      <c r="R79"/>
      <c r="S79"/>
      <c r="T79"/>
      <c r="U79"/>
      <c r="V79">
        <f>IF(U78=1,$Q$4,IF(U78=2,$Q$5,IF(U78=3,$Q$6,IF(U78=4,$Q$7,IF(U78=5,$Q$8,IF(U78=6,$Q$9,IF(U78=7,$Q$10,$Q$11)))))))</f>
        <v>37</v>
      </c>
      <c r="W79">
        <f>IF(U78=1,$R$4,IF(U78=2,$R$5,IF(U78=3,$R$6,IF(U78=4,$R$7,IF(U78=5,$R$8,IF(U78=6,$R$9,IF(U78=7,$R$10,$R$11)))))))</f>
        <v>17</v>
      </c>
      <c r="X79">
        <f>V79+1</f>
        <v>38</v>
      </c>
      <c r="Y79">
        <f>W79-V79</f>
        <v>-20</v>
      </c>
      <c r="Z79">
        <f ca="1">INT(RAND()*Y79+X79)</f>
        <v>31</v>
      </c>
      <c r="AA79">
        <f ca="1">IF(Z79/AA$2=INT(Z79/AA$2),1,0)</f>
        <v>0</v>
      </c>
      <c r="AB79">
        <f ca="1">IF(AA79=1,Z79/AA$2,Z79)</f>
        <v>31</v>
      </c>
      <c r="AC79" t="str">
        <f ca="1">IF(AA79=1,AA$3,"")</f>
        <v/>
      </c>
      <c r="AD79">
        <f ca="1">IF(AB79/AD$2=INT(AB79/AD$2),1,0)</f>
        <v>0</v>
      </c>
      <c r="AE79">
        <f ca="1">IF(AD79=1,AB79/AD$2,AB79)</f>
        <v>31</v>
      </c>
      <c r="AF79" t="str">
        <f ca="1">IF(AD79=1,AD$3,"")</f>
        <v/>
      </c>
      <c r="AG79">
        <f ca="1">IF(AE79/AG$2=INT(AE79/AG$2),1,0)</f>
        <v>0</v>
      </c>
      <c r="AH79">
        <f ca="1">IF(AG79=1,AE79/AG$2,AE79)</f>
        <v>31</v>
      </c>
      <c r="AI79" t="str">
        <f ca="1">IF(AG79=1,AG$3,"")</f>
        <v/>
      </c>
      <c r="AJ79">
        <f ca="1">IF(AH79/AJ$2=INT(AH79/AJ$2),1,0)</f>
        <v>0</v>
      </c>
      <c r="AK79">
        <f ca="1">IF(AJ79=1,AH79/AJ$2,AH79)</f>
        <v>31</v>
      </c>
      <c r="AL79" t="str">
        <f ca="1">IF(AJ79=1,AJ$3,"")</f>
        <v/>
      </c>
      <c r="AM79">
        <f ca="1">IF(AK79/AM$2=INT(AK79/AM$2),1,0)</f>
        <v>0</v>
      </c>
      <c r="AN79">
        <f ca="1">IF(AM79=1,AK79/AM$2,AK79)</f>
        <v>31</v>
      </c>
      <c r="AO79" t="str">
        <f ca="1">IF(AM79=1,AM$3,"")</f>
        <v/>
      </c>
      <c r="AP79">
        <f ca="1">IF(AN79/AP$2=INT(AN79/AP$2),1,0)</f>
        <v>0</v>
      </c>
      <c r="AQ79">
        <f ca="1">IF(AP79=1,AN79/AP$2,AN79)</f>
        <v>31</v>
      </c>
      <c r="AR79" t="str">
        <f ca="1">IF(AP79=1,AP$3,"")</f>
        <v/>
      </c>
      <c r="AS79">
        <f ca="1">IF(AQ79/AS$2=INT(AQ79/AS$2),1,0)</f>
        <v>0</v>
      </c>
      <c r="AT79">
        <f ca="1">IF(AS79=1,AQ79/AS$2,AQ79)</f>
        <v>31</v>
      </c>
      <c r="AU79" t="str">
        <f ca="1">IF(AS79=1,AS$3,"")</f>
        <v/>
      </c>
      <c r="AV79">
        <f ca="1">IF(AT79/AV$2=INT(AT79/AV$2),1,0)</f>
        <v>0</v>
      </c>
      <c r="AW79">
        <f ca="1">IF(AV79=1,AT79/AV$2,AT79)</f>
        <v>31</v>
      </c>
      <c r="AX79" t="str">
        <f ca="1">IF(AV79=1,AV$3,"")</f>
        <v/>
      </c>
      <c r="AY79">
        <f ca="1">IF(AW79/AY$2=INT(AW79/AY$2),1,0)</f>
        <v>0</v>
      </c>
      <c r="AZ79">
        <f ca="1">IF(AY79=1,AW79/AY$2,AW79)</f>
        <v>31</v>
      </c>
      <c r="BA79" t="str">
        <f ca="1">IF(AY79=1,AY$3,"")</f>
        <v/>
      </c>
      <c r="BB79">
        <f ca="1">IF(AZ79/BB$2=INT(AZ79/BB$2),1,0)</f>
        <v>0</v>
      </c>
      <c r="BC79">
        <f ca="1">IF(BB79=1,AZ79/BB$2,AZ79)</f>
        <v>31</v>
      </c>
      <c r="BD79" t="str">
        <f ca="1">IF(BB79=1,BB$3,"")</f>
        <v/>
      </c>
      <c r="BE79">
        <f ca="1">IF(BC79/BE$2=INT(BC79/BE$2),1,0)</f>
        <v>0</v>
      </c>
      <c r="BF79">
        <f ca="1">IF(BE79=1,BC79/BE$2,BC79)</f>
        <v>31</v>
      </c>
      <c r="BG79" t="str">
        <f ca="1">IF(BE79=1,BE$3,"")</f>
        <v/>
      </c>
      <c r="BH79">
        <f ca="1">IF(BF79/BH$2=INT(BF79/BH$2),1,0)</f>
        <v>0</v>
      </c>
      <c r="BI79">
        <f ca="1">IF(BH79=1,BF79/BH$2,BF79)</f>
        <v>31</v>
      </c>
      <c r="BJ79" t="str">
        <f ca="1">IF(BH79=1,BH$3,"")</f>
        <v/>
      </c>
      <c r="BK79">
        <f ca="1">IF(BI79/BK$2=INT(BI79/BK$2),1,0)</f>
        <v>0</v>
      </c>
      <c r="BL79">
        <f ca="1">IF(BK79=1,BI79/BK$2,BI79)</f>
        <v>31</v>
      </c>
      <c r="BM79" t="str">
        <f ca="1">IF(BK79=1,BK$3,"")</f>
        <v/>
      </c>
      <c r="BN79">
        <f ca="1">IF(BL79/BN$2=INT(BL79/BN$2),1,0)</f>
        <v>0</v>
      </c>
      <c r="BO79">
        <f ca="1">IF(BN79=1,BL79/BN$2,BL79)</f>
        <v>31</v>
      </c>
      <c r="BP79" t="str">
        <f ca="1">IF(BN79=1,BN$3,"")</f>
        <v/>
      </c>
      <c r="BQ79">
        <f ca="1">IF(BO79/BQ$2=INT(BO79/BQ$2),1,0)</f>
        <v>0</v>
      </c>
      <c r="BR79">
        <f ca="1">IF(BQ79=1,BO79/BQ$2,BO79)</f>
        <v>31</v>
      </c>
      <c r="BS79" t="str">
        <f ca="1">IF(BQ79=1,BQ$3,"")</f>
        <v/>
      </c>
      <c r="BT79">
        <f ca="1">IF(BR79/BT$2=INT(BR79/BT$2),1,0)</f>
        <v>0</v>
      </c>
      <c r="BU79">
        <f ca="1">IF(BT79=1,BR79/BT$2,BR79)</f>
        <v>31</v>
      </c>
      <c r="BV79" t="str">
        <f ca="1">IF(BT79=1,BT$3,"")</f>
        <v/>
      </c>
      <c r="BW79" t="str">
        <f ca="1">AC79&amp;AF79&amp;AI79&amp;AL79&amp;AO79&amp;AR79&amp;AU79&amp;AX79&amp;BA79&amp;BD79&amp;BG79&amp;BJ79&amp;BM79&amp;BP79&amp;BS79&amp;BV79</f>
        <v/>
      </c>
      <c r="BX79" t="str">
        <f ca="1">IF(BU79=1,"",BU79&amp;", ")</f>
        <v xml:space="preserve">31, </v>
      </c>
      <c r="BY79" s="26" t="str">
        <f ca="1">BW79&amp;BX79</f>
        <v xml:space="preserve">31, </v>
      </c>
      <c r="BZ79" t="str">
        <f ca="1">BY78&amp;BY79&amp;BY80</f>
        <v xml:space="preserve">41, 31, 3, </v>
      </c>
      <c r="CA79"/>
      <c r="CB79">
        <f ca="1">LEN(BZ79)</f>
        <v>11</v>
      </c>
      <c r="CC79" s="27" t="str">
        <f ca="1">LEFT(BZ79,CB79-2)</f>
        <v>41, 31, 3</v>
      </c>
      <c r="CD79"/>
      <c r="CE79"/>
    </row>
    <row r="80" spans="10:83" x14ac:dyDescent="0.2">
      <c r="J80"/>
      <c r="K80"/>
      <c r="L80"/>
      <c r="M80"/>
      <c r="N80"/>
      <c r="O80"/>
      <c r="P80"/>
      <c r="Q80"/>
      <c r="R80"/>
      <c r="S80"/>
      <c r="T80"/>
      <c r="U80"/>
      <c r="V80">
        <f>IF(U78=1,$S$4,IF(U78=2,$S$5,IF(U78=3,$S$6,IF(U78=4,$S$7,IF(U78=5,$S$8,IF(U78=6,$S$9,IF(U78=7,$S$10,$S$11)))))))</f>
        <v>37</v>
      </c>
      <c r="W80">
        <f>IF(U78=1,$T$4,IF(U78=2,$T$5,IF(U78=3,$T$6,IF(U78=4,$T$7,IF(U78=5,$T$8,IF(U78=6,$T$9,IF(U78=7,$T$10,$T$11)))))))</f>
        <v>0</v>
      </c>
      <c r="X80">
        <f>V80+1</f>
        <v>38</v>
      </c>
      <c r="Y80">
        <f>W80-V80</f>
        <v>-37</v>
      </c>
      <c r="Z80">
        <f ca="1">INT(RAND()*Y80+X80)</f>
        <v>3</v>
      </c>
      <c r="AA80">
        <f ca="1">IF(Z80/AA$2=INT(Z80/AA$2),1,0)</f>
        <v>0</v>
      </c>
      <c r="AB80">
        <f ca="1">IF(AA80=1,Z80/AA$2,Z80)</f>
        <v>3</v>
      </c>
      <c r="AC80" t="str">
        <f ca="1">IF(AA80=1,AA$3,"")</f>
        <v/>
      </c>
      <c r="AD80">
        <f ca="1">IF(AB80/AD$2=INT(AB80/AD$2),1,0)</f>
        <v>0</v>
      </c>
      <c r="AE80">
        <f ca="1">IF(AD80=1,AB80/AD$2,AB80)</f>
        <v>3</v>
      </c>
      <c r="AF80" t="str">
        <f ca="1">IF(AD80=1,AD$3,"")</f>
        <v/>
      </c>
      <c r="AG80">
        <f ca="1">IF(AE80/AG$2=INT(AE80/AG$2),1,0)</f>
        <v>0</v>
      </c>
      <c r="AH80">
        <f ca="1">IF(AG80=1,AE80/AG$2,AE80)</f>
        <v>3</v>
      </c>
      <c r="AI80" t="str">
        <f ca="1">IF(AG80=1,AG$3,"")</f>
        <v/>
      </c>
      <c r="AJ80">
        <f ca="1">IF(AH80/AJ$2=INT(AH80/AJ$2),1,0)</f>
        <v>0</v>
      </c>
      <c r="AK80">
        <f ca="1">IF(AJ80=1,AH80/AJ$2,AH80)</f>
        <v>3</v>
      </c>
      <c r="AL80" t="str">
        <f ca="1">IF(AJ80=1,AJ$3,"")</f>
        <v/>
      </c>
      <c r="AM80">
        <f ca="1">IF(AK80/AM$2=INT(AK80/AM$2),1,0)</f>
        <v>0</v>
      </c>
      <c r="AN80">
        <f ca="1">IF(AM80=1,AK80/AM$2,AK80)</f>
        <v>3</v>
      </c>
      <c r="AO80" t="str">
        <f ca="1">IF(AM80=1,AM$3,"")</f>
        <v/>
      </c>
      <c r="AP80">
        <f ca="1">IF(AN80/AP$2=INT(AN80/AP$2),1,0)</f>
        <v>0</v>
      </c>
      <c r="AQ80">
        <f ca="1">IF(AP80=1,AN80/AP$2,AN80)</f>
        <v>3</v>
      </c>
      <c r="AR80" t="str">
        <f ca="1">IF(AP80=1,AP$3,"")</f>
        <v/>
      </c>
      <c r="AS80">
        <f ca="1">IF(AQ80/AS$2=INT(AQ80/AS$2),1,0)</f>
        <v>1</v>
      </c>
      <c r="AT80">
        <f ca="1">IF(AS80=1,AQ80/AS$2,AQ80)</f>
        <v>1</v>
      </c>
      <c r="AU80" t="str">
        <f ca="1">IF(AS80=1,AS$3,"")</f>
        <v xml:space="preserve">3, </v>
      </c>
      <c r="AV80">
        <f ca="1">IF(AT80/AV$2=INT(AT80/AV$2),1,0)</f>
        <v>0</v>
      </c>
      <c r="AW80">
        <f ca="1">IF(AV80=1,AT80/AV$2,AT80)</f>
        <v>1</v>
      </c>
      <c r="AX80" t="str">
        <f ca="1">IF(AV80=1,AV$3,"")</f>
        <v/>
      </c>
      <c r="AY80">
        <f ca="1">IF(AW80/AY$2=INT(AW80/AY$2),1,0)</f>
        <v>0</v>
      </c>
      <c r="AZ80">
        <f ca="1">IF(AY80=1,AW80/AY$2,AW80)</f>
        <v>1</v>
      </c>
      <c r="BA80" t="str">
        <f ca="1">IF(AY80=1,AY$3,"")</f>
        <v/>
      </c>
      <c r="BB80">
        <f ca="1">IF(AZ80/BB$2=INT(AZ80/BB$2),1,0)</f>
        <v>0</v>
      </c>
      <c r="BC80">
        <f ca="1">IF(BB80=1,AZ80/BB$2,AZ80)</f>
        <v>1</v>
      </c>
      <c r="BD80" t="str">
        <f ca="1">IF(BB80=1,BB$3,"")</f>
        <v/>
      </c>
      <c r="BE80">
        <f ca="1">IF(BC80/BE$2=INT(BC80/BE$2),1,0)</f>
        <v>0</v>
      </c>
      <c r="BF80">
        <f ca="1">IF(BE80=1,BC80/BE$2,BC80)</f>
        <v>1</v>
      </c>
      <c r="BG80" t="str">
        <f ca="1">IF(BE80=1,BE$3,"")</f>
        <v/>
      </c>
      <c r="BH80">
        <f ca="1">IF(BF80/BH$2=INT(BF80/BH$2),1,0)</f>
        <v>0</v>
      </c>
      <c r="BI80">
        <f ca="1">IF(BH80=1,BF80/BH$2,BF80)</f>
        <v>1</v>
      </c>
      <c r="BJ80" t="str">
        <f ca="1">IF(BH80=1,BH$3,"")</f>
        <v/>
      </c>
      <c r="BK80">
        <f ca="1">IF(BI80/BK$2=INT(BI80/BK$2),1,0)</f>
        <v>0</v>
      </c>
      <c r="BL80">
        <f ca="1">IF(BK80=1,BI80/BK$2,BI80)</f>
        <v>1</v>
      </c>
      <c r="BM80" t="str">
        <f ca="1">IF(BK80=1,BK$3,"")</f>
        <v/>
      </c>
      <c r="BN80">
        <f ca="1">IF(BL80/BN$2=INT(BL80/BN$2),1,0)</f>
        <v>0</v>
      </c>
      <c r="BO80">
        <f ca="1">IF(BN80=1,BL80/BN$2,BL80)</f>
        <v>1</v>
      </c>
      <c r="BP80" t="str">
        <f ca="1">IF(BN80=1,BN$3,"")</f>
        <v/>
      </c>
      <c r="BQ80">
        <f ca="1">IF(BO80/BQ$2=INT(BO80/BQ$2),1,0)</f>
        <v>0</v>
      </c>
      <c r="BR80">
        <f ca="1">IF(BQ80=1,BO80/BQ$2,BO80)</f>
        <v>1</v>
      </c>
      <c r="BS80" t="str">
        <f ca="1">IF(BQ80=1,BQ$3,"")</f>
        <v/>
      </c>
      <c r="BT80">
        <f ca="1">IF(BR80/BT$2=INT(BR80/BT$2),1,0)</f>
        <v>0</v>
      </c>
      <c r="BU80">
        <f ca="1">IF(BT80=1,BR80/BT$2,BR80)</f>
        <v>1</v>
      </c>
      <c r="BV80" t="str">
        <f ca="1">IF(BT80=1,BT$3,"")</f>
        <v/>
      </c>
      <c r="BW80" t="str">
        <f ca="1">AC80&amp;AF80&amp;AI80&amp;AL80&amp;AO80&amp;AR80&amp;AU80&amp;AX80&amp;BA80&amp;BD80&amp;BG80&amp;BJ80&amp;BM80&amp;BP80&amp;BS80&amp;BV80</f>
        <v xml:space="preserve">3, </v>
      </c>
      <c r="BX80" t="str">
        <f ca="1">IF(BU80=1,"",BU80&amp;", ")</f>
        <v/>
      </c>
      <c r="BY80" s="26" t="str">
        <f ca="1">BW80&amp;BX80</f>
        <v xml:space="preserve">3, </v>
      </c>
      <c r="BZ80"/>
      <c r="CA80"/>
      <c r="CB80"/>
      <c r="CC80"/>
      <c r="CD80"/>
      <c r="CE80"/>
    </row>
    <row r="81" spans="10:83" x14ac:dyDescent="0.2"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</row>
    <row r="82" spans="10:83" x14ac:dyDescent="0.2"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</row>
    <row r="83" spans="10:83" x14ac:dyDescent="0.2"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</row>
    <row r="84" spans="10:83" x14ac:dyDescent="0.2"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</row>
    <row r="85" spans="10:83" x14ac:dyDescent="0.2"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</row>
    <row r="86" spans="10:83" x14ac:dyDescent="0.2"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</row>
    <row r="87" spans="10:83" x14ac:dyDescent="0.2"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</row>
    <row r="88" spans="10:83" x14ac:dyDescent="0.2"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</row>
    <row r="89" spans="10:83" x14ac:dyDescent="0.2"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</row>
    <row r="90" spans="10:83" x14ac:dyDescent="0.2"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</row>
    <row r="91" spans="10:83" x14ac:dyDescent="0.2"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</row>
    <row r="92" spans="10:83" x14ac:dyDescent="0.2"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</row>
    <row r="93" spans="10:83" x14ac:dyDescent="0.2"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</row>
    <row r="94" spans="10:83" x14ac:dyDescent="0.2"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</row>
    <row r="95" spans="10:83" x14ac:dyDescent="0.2"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</row>
    <row r="96" spans="10:83" x14ac:dyDescent="0.2"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</row>
    <row r="97" spans="10:83" x14ac:dyDescent="0.2"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</row>
    <row r="98" spans="10:83" x14ac:dyDescent="0.2"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</row>
    <row r="99" spans="10:83" x14ac:dyDescent="0.2"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</row>
    <row r="100" spans="10:83" x14ac:dyDescent="0.2"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</row>
    <row r="101" spans="10:83" x14ac:dyDescent="0.2"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</row>
    <row r="102" spans="10:83" x14ac:dyDescent="0.2"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</row>
    <row r="103" spans="10:83" x14ac:dyDescent="0.2"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</row>
    <row r="104" spans="10:83" x14ac:dyDescent="0.2"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</row>
    <row r="105" spans="10:83" x14ac:dyDescent="0.2"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</row>
    <row r="106" spans="10:83" x14ac:dyDescent="0.2"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</row>
  </sheetData>
  <phoneticPr fontId="0" type="noConversion"/>
  <printOptions horizontalCentered="1"/>
  <pageMargins left="0" right="0" top="0.39370078740157483" bottom="0" header="0" footer="0"/>
  <pageSetup paperSize="9" scale="92" orientation="portrait" r:id="rId1"/>
  <headerFooter>
    <oddHeader>&amp;C&amp;16Juniors 2</oddHeader>
    <oddFooter>&amp;R&amp;24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E0710-913A-49A4-9D76-AE81FF5D972C}">
  <sheetPr>
    <pageSetUpPr fitToPage="1"/>
  </sheetPr>
  <dimension ref="A1:JN114"/>
  <sheetViews>
    <sheetView workbookViewId="0"/>
  </sheetViews>
  <sheetFormatPr defaultRowHeight="12.75" x14ac:dyDescent="0.2"/>
  <cols>
    <col min="1" max="1" width="0.7109375" customWidth="1"/>
    <col min="3" max="3" width="1.85546875" customWidth="1"/>
    <col min="4" max="4" width="17.28515625" customWidth="1"/>
    <col min="5" max="5" width="10.42578125" customWidth="1"/>
    <col min="6" max="6" width="23.5703125" customWidth="1"/>
    <col min="7" max="7" width="1" customWidth="1"/>
    <col min="8" max="8" width="7.5703125" customWidth="1"/>
    <col min="9" max="9" width="16.5703125" customWidth="1"/>
    <col min="10" max="10" width="0.5703125" customWidth="1"/>
    <col min="12" max="12" width="9.28515625" customWidth="1"/>
    <col min="13" max="273" width="9.28515625" hidden="1" customWidth="1"/>
    <col min="274" max="274" width="9.28515625" customWidth="1"/>
  </cols>
  <sheetData>
    <row r="1" spans="2:274" ht="6.75" customHeight="1" x14ac:dyDescent="0.2">
      <c r="J1" t="s">
        <v>2</v>
      </c>
      <c r="L1" s="11" t="s">
        <v>2</v>
      </c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11"/>
      <c r="FB1" s="11"/>
      <c r="FC1" s="11"/>
      <c r="FD1" s="11"/>
      <c r="FE1" s="11"/>
      <c r="FF1" s="11"/>
      <c r="FG1" s="11"/>
      <c r="FH1" s="11"/>
      <c r="FI1" s="11"/>
      <c r="FJ1" s="11"/>
      <c r="FK1" s="11"/>
      <c r="FL1" s="11"/>
      <c r="FM1" s="11"/>
      <c r="FN1" s="11"/>
      <c r="FO1" s="11"/>
      <c r="FP1" s="11"/>
      <c r="FQ1" s="11"/>
      <c r="FR1" s="11"/>
      <c r="FS1" s="11"/>
      <c r="FT1" s="11"/>
      <c r="FU1" s="11"/>
      <c r="FV1" s="11"/>
      <c r="FW1" s="11"/>
      <c r="FX1" s="11"/>
      <c r="FY1" s="11"/>
      <c r="FZ1" s="11"/>
      <c r="GA1" s="11"/>
      <c r="GB1" s="11"/>
      <c r="GC1" s="11"/>
      <c r="GD1" s="11"/>
      <c r="GE1" s="11"/>
      <c r="GF1" s="11"/>
      <c r="GG1" s="11"/>
      <c r="GH1" s="11"/>
      <c r="GI1" s="11"/>
      <c r="GJ1" s="11"/>
      <c r="GK1" s="11"/>
      <c r="GL1" s="11"/>
      <c r="GM1" s="11"/>
      <c r="GN1" s="11"/>
      <c r="GO1" s="11"/>
      <c r="GP1" s="11"/>
      <c r="GQ1" s="11"/>
      <c r="GR1" s="11"/>
      <c r="GS1" s="11"/>
      <c r="GT1" s="11"/>
      <c r="GU1" s="11"/>
      <c r="GV1" s="11"/>
      <c r="GW1" s="11"/>
      <c r="GX1" s="11"/>
      <c r="GY1" s="11"/>
      <c r="GZ1" s="11"/>
      <c r="HA1" s="11"/>
      <c r="HB1" s="11"/>
      <c r="HC1" s="11"/>
      <c r="HD1" s="11"/>
      <c r="HE1" s="11"/>
      <c r="HF1" s="11"/>
      <c r="HG1" s="11"/>
      <c r="HH1" s="11"/>
      <c r="HI1" s="11"/>
      <c r="HJ1" s="11"/>
      <c r="HK1" s="11"/>
      <c r="HL1" s="11"/>
      <c r="HM1" s="11"/>
      <c r="HN1" s="11"/>
      <c r="HO1" s="11"/>
      <c r="HP1" s="11"/>
      <c r="HQ1" s="11"/>
      <c r="HR1" s="11"/>
      <c r="HS1" s="11"/>
      <c r="HT1" s="11"/>
      <c r="HU1" s="11"/>
      <c r="HV1" s="11"/>
      <c r="HW1" s="11"/>
      <c r="HX1" s="11"/>
      <c r="HY1" s="11"/>
      <c r="HZ1" s="11"/>
      <c r="IA1" s="11"/>
      <c r="IB1" s="11"/>
      <c r="IC1" s="11"/>
      <c r="ID1" s="11"/>
      <c r="IE1" s="11"/>
      <c r="IF1" s="11"/>
      <c r="IG1" s="11"/>
      <c r="IH1" s="11"/>
      <c r="II1" s="11"/>
      <c r="IJ1" s="11"/>
      <c r="IK1" s="11"/>
      <c r="IL1" s="11"/>
      <c r="IM1" s="11"/>
      <c r="IN1" s="11"/>
      <c r="IO1" s="11"/>
      <c r="IP1" s="11"/>
      <c r="IQ1" s="11"/>
      <c r="IR1" s="11"/>
      <c r="IS1" s="11"/>
      <c r="IT1" s="11"/>
      <c r="IU1" s="11"/>
      <c r="IV1" s="11"/>
      <c r="IW1" s="11"/>
      <c r="IX1" s="11"/>
      <c r="IY1" s="11"/>
      <c r="IZ1" s="11"/>
      <c r="JA1" s="11"/>
      <c r="JB1" s="11"/>
      <c r="JC1" s="11"/>
      <c r="JD1" s="11"/>
      <c r="JE1" s="11"/>
      <c r="JF1" s="11"/>
      <c r="JG1" s="11"/>
      <c r="JH1" s="11"/>
      <c r="JI1" s="11"/>
      <c r="JJ1" s="11"/>
      <c r="JK1" s="11"/>
      <c r="JL1" s="11"/>
      <c r="JM1" s="11"/>
      <c r="JN1" t="s">
        <v>2</v>
      </c>
    </row>
    <row r="2" spans="2:274" ht="18" x14ac:dyDescent="0.25">
      <c r="B2" s="208" t="s">
        <v>507</v>
      </c>
    </row>
    <row r="3" spans="2:274" s="1" customFormat="1" ht="18" x14ac:dyDescent="0.25">
      <c r="B3" s="208" t="s">
        <v>508</v>
      </c>
      <c r="AS3" s="1">
        <v>2</v>
      </c>
      <c r="AU3" s="1">
        <v>2</v>
      </c>
      <c r="AW3" s="1">
        <v>2</v>
      </c>
      <c r="AY3" s="1">
        <v>2</v>
      </c>
      <c r="BA3" s="1">
        <v>2</v>
      </c>
      <c r="BC3" s="1">
        <v>2</v>
      </c>
      <c r="BE3" s="1">
        <v>2</v>
      </c>
      <c r="BG3" s="1">
        <v>3</v>
      </c>
      <c r="BI3" s="1">
        <v>3</v>
      </c>
      <c r="BK3" s="1">
        <v>3</v>
      </c>
      <c r="BM3" s="1">
        <v>3</v>
      </c>
      <c r="BO3" s="1">
        <v>5</v>
      </c>
      <c r="BQ3" s="1">
        <v>5</v>
      </c>
      <c r="BS3" s="1">
        <v>7</v>
      </c>
      <c r="BU3" s="1">
        <v>7</v>
      </c>
      <c r="BW3" s="1">
        <v>11</v>
      </c>
      <c r="BY3" s="1">
        <v>11</v>
      </c>
      <c r="CA3" s="1">
        <v>13</v>
      </c>
      <c r="CC3" s="1">
        <v>13</v>
      </c>
      <c r="CE3" s="1">
        <v>17</v>
      </c>
      <c r="CG3" s="1">
        <v>17</v>
      </c>
      <c r="CI3" s="1">
        <v>19</v>
      </c>
      <c r="CK3" s="1">
        <v>19</v>
      </c>
      <c r="CM3" s="1">
        <v>23</v>
      </c>
      <c r="CO3" s="1">
        <v>23</v>
      </c>
      <c r="CQ3" s="1">
        <v>29</v>
      </c>
      <c r="CS3" s="1">
        <v>31</v>
      </c>
      <c r="CU3" s="1">
        <v>37</v>
      </c>
      <c r="CW3" s="1">
        <v>39</v>
      </c>
      <c r="CY3" s="1">
        <v>41</v>
      </c>
      <c r="DA3" s="1">
        <v>43</v>
      </c>
      <c r="DC3" s="1">
        <v>47</v>
      </c>
      <c r="DE3" s="1">
        <v>53</v>
      </c>
      <c r="DG3" s="1">
        <v>57</v>
      </c>
      <c r="DI3" s="1">
        <v>59</v>
      </c>
      <c r="DK3" s="1">
        <v>61</v>
      </c>
      <c r="DM3" s="1">
        <v>67</v>
      </c>
      <c r="DO3" s="1">
        <v>71</v>
      </c>
      <c r="DQ3" s="1">
        <v>73</v>
      </c>
      <c r="DS3" s="1">
        <v>79</v>
      </c>
      <c r="DU3" s="1">
        <v>83</v>
      </c>
      <c r="DW3" s="1">
        <v>89</v>
      </c>
      <c r="DY3" s="1">
        <v>97</v>
      </c>
      <c r="EC3" s="1">
        <v>2</v>
      </c>
      <c r="EE3" s="1">
        <v>2</v>
      </c>
      <c r="EG3" s="1">
        <v>2</v>
      </c>
      <c r="EI3" s="1">
        <v>2</v>
      </c>
      <c r="EK3" s="1">
        <v>2</v>
      </c>
      <c r="EM3" s="1">
        <v>2</v>
      </c>
      <c r="EO3" s="1">
        <v>2</v>
      </c>
      <c r="EQ3" s="1">
        <v>3</v>
      </c>
      <c r="ES3" s="1">
        <v>3</v>
      </c>
      <c r="EU3" s="1">
        <v>3</v>
      </c>
      <c r="EW3" s="1">
        <v>3</v>
      </c>
      <c r="EY3" s="1">
        <v>5</v>
      </c>
      <c r="FA3" s="1">
        <v>5</v>
      </c>
      <c r="FC3" s="1">
        <v>7</v>
      </c>
      <c r="FE3" s="1">
        <v>7</v>
      </c>
      <c r="FG3" s="1">
        <v>11</v>
      </c>
      <c r="FI3" s="1">
        <v>11</v>
      </c>
      <c r="FK3" s="1">
        <v>13</v>
      </c>
      <c r="FM3" s="1">
        <v>13</v>
      </c>
      <c r="FO3" s="1">
        <v>17</v>
      </c>
      <c r="FQ3" s="1">
        <v>17</v>
      </c>
      <c r="FS3" s="1">
        <v>19</v>
      </c>
      <c r="FU3" s="1">
        <v>19</v>
      </c>
      <c r="FW3" s="1">
        <v>23</v>
      </c>
      <c r="FY3" s="1">
        <v>23</v>
      </c>
      <c r="GA3" s="1">
        <v>29</v>
      </c>
      <c r="GC3" s="1">
        <v>31</v>
      </c>
      <c r="GE3" s="1">
        <v>37</v>
      </c>
      <c r="GG3" s="1">
        <v>39</v>
      </c>
      <c r="GI3" s="1">
        <v>41</v>
      </c>
      <c r="GK3" s="1">
        <v>43</v>
      </c>
      <c r="GM3" s="1">
        <v>47</v>
      </c>
      <c r="GO3" s="1">
        <v>53</v>
      </c>
      <c r="GQ3" s="1">
        <v>57</v>
      </c>
      <c r="GS3" s="1">
        <v>59</v>
      </c>
      <c r="GU3" s="1">
        <v>61</v>
      </c>
      <c r="GW3" s="1">
        <v>67</v>
      </c>
      <c r="GY3" s="1">
        <v>71</v>
      </c>
      <c r="HA3" s="1">
        <v>73</v>
      </c>
      <c r="HC3" s="1">
        <v>79</v>
      </c>
      <c r="HE3" s="1">
        <v>83</v>
      </c>
      <c r="HG3" s="1">
        <v>89</v>
      </c>
      <c r="HI3" s="1">
        <v>97</v>
      </c>
    </row>
    <row r="5" spans="2:274" ht="18" x14ac:dyDescent="0.25">
      <c r="B5" s="209" t="s">
        <v>509</v>
      </c>
    </row>
    <row r="6" spans="2:274" ht="18" x14ac:dyDescent="0.25">
      <c r="B6" s="209" t="s">
        <v>510</v>
      </c>
    </row>
    <row r="8" spans="2:274" ht="15" x14ac:dyDescent="0.25">
      <c r="H8" s="66" t="s">
        <v>175</v>
      </c>
    </row>
    <row r="9" spans="2:274" ht="15" x14ac:dyDescent="0.25">
      <c r="H9" s="66" t="s">
        <v>176</v>
      </c>
    </row>
    <row r="10" spans="2:274" ht="15" x14ac:dyDescent="0.25">
      <c r="H10" s="66"/>
    </row>
    <row r="11" spans="2:274" ht="18" thickBot="1" x14ac:dyDescent="0.3">
      <c r="B11" s="210">
        <v>1</v>
      </c>
      <c r="C11" s="210"/>
      <c r="D11" s="210" t="str">
        <f ca="1">X11&amp;",   "&amp;AB11</f>
        <v>714,   84</v>
      </c>
      <c r="E11" s="210"/>
      <c r="F11" s="159">
        <f ca="1">AD11</f>
        <v>42</v>
      </c>
      <c r="H11" s="134">
        <f>R11</f>
        <v>4</v>
      </c>
      <c r="M11" s="25">
        <f>E75</f>
        <v>2</v>
      </c>
      <c r="N11">
        <f>IF(M11=1,D$63,IF(M11=2,D$64,IF(M11=3,D$65,IF(M11=4,D$66,IF(M11=5,D$67,IF(M11=6,D$68,IF(M11=7,D$69,IF(M11=8,D$70,D$71))))))))</f>
        <v>61</v>
      </c>
      <c r="O11">
        <f>IF(M11=1,E$63,IF(M11=2,E$64,IF(M11=3,E$65,IF(M11=4,E$66,IF(M11=5,E$67,IF(M11=6,E$68,IF(M11=7,E$69,IF(M11=8,E$70,E$71))))))))</f>
        <v>732</v>
      </c>
      <c r="P11">
        <f>IF(M11=1,F$63,IF(M11=2,F$64,IF(M11=3,F$65,IF(M11=4,F$66,IF(M11=5,F$67,IF(M11=6,F$68,IF(M11=7,F$69,IF(M11=8,F$70,F$71))))))))</f>
        <v>5</v>
      </c>
      <c r="Q11">
        <f>IF(M11=1,H$63,IF(M11=2,H$64,IF(M11=3,H$65,IF(M11=4,H$66,IF(M11=5,H$67,IF(M11=6,H$68,IF(M11=7,H$69,IF(M11=8,H$70,H$71))))))))</f>
        <v>16</v>
      </c>
      <c r="R11" s="26">
        <f>IF(M11=1,I$63,IF(M11=2,I$64,IF(M11=3,I$65,IF(M11=4,I$66,IF(M11=5,I$67,IF(M11=6,I$68,IF(M11=7,I$69,IF(M11=8,I$70,I$71))))))))</f>
        <v>4</v>
      </c>
      <c r="S11">
        <f>O11-N11</f>
        <v>671</v>
      </c>
      <c r="T11">
        <f>Q11-P11</f>
        <v>11</v>
      </c>
      <c r="U11">
        <f ca="1">INT(RAND()*(T11+1))+P11</f>
        <v>14</v>
      </c>
      <c r="V11">
        <f ca="1">INT(RAND()*(S11+1))+N11</f>
        <v>718</v>
      </c>
      <c r="W11">
        <f ca="1">INT(V11/U11)</f>
        <v>51</v>
      </c>
      <c r="X11" s="27">
        <f ca="1">W11*U11</f>
        <v>714</v>
      </c>
      <c r="Y11">
        <f ca="1">U11</f>
        <v>14</v>
      </c>
      <c r="Z11">
        <f ca="1">INT(RAND()*(S11+1))+N11</f>
        <v>91</v>
      </c>
      <c r="AA11">
        <f ca="1">INT(Z11/Y11)</f>
        <v>6</v>
      </c>
      <c r="AB11" s="27">
        <f ca="1">IF(AC11=X11,AC11-Y11,AC11)</f>
        <v>84</v>
      </c>
      <c r="AC11" s="213">
        <f ca="1">AA11*Y11</f>
        <v>84</v>
      </c>
      <c r="AD11" s="173">
        <f ca="1">AQ11</f>
        <v>42</v>
      </c>
      <c r="AN11">
        <f ca="1">X11</f>
        <v>714</v>
      </c>
      <c r="AO11">
        <f ca="1">AB11</f>
        <v>84</v>
      </c>
      <c r="AQ11">
        <f ca="1">JM11</f>
        <v>42</v>
      </c>
      <c r="AS11">
        <f ca="1">IF(AN11/AS$3=INT(AN11/AS$3),1,0)</f>
        <v>1</v>
      </c>
      <c r="AT11">
        <f ca="1">IF(AS11=1,AN11/AS$3,AN11)</f>
        <v>357</v>
      </c>
      <c r="AU11">
        <f ca="1">IF(AT11/AU$3=INT(AT11/AU$3),1,0)</f>
        <v>0</v>
      </c>
      <c r="AV11">
        <f ca="1">IF(AU11=1,AT11/AU$3,AT11)</f>
        <v>357</v>
      </c>
      <c r="AW11">
        <f ca="1">IF(AV11/AW$3=INT(AV11/AW$3),1,0)</f>
        <v>0</v>
      </c>
      <c r="AX11">
        <f ca="1">IF(AW11=1,AV11/AW$3,AV11)</f>
        <v>357</v>
      </c>
      <c r="AY11">
        <f ca="1">IF(AX11/AY$3=INT(AX11/AY$3),1,0)</f>
        <v>0</v>
      </c>
      <c r="AZ11">
        <f ca="1">IF(AY11=1,AX11/AY$3,AX11)</f>
        <v>357</v>
      </c>
      <c r="BA11">
        <f ca="1">IF(AZ11/BA$3=INT(AZ11/BA$3),1,0)</f>
        <v>0</v>
      </c>
      <c r="BB11">
        <f ca="1">IF(BA11=1,AZ11/BA$3,AZ11)</f>
        <v>357</v>
      </c>
      <c r="BC11">
        <f ca="1">IF(BB11/BC$3=INT(BB11/BC$3),1,0)</f>
        <v>0</v>
      </c>
      <c r="BD11">
        <f ca="1">IF(BC11=1,BB11/BC$3,BB11)</f>
        <v>357</v>
      </c>
      <c r="BE11">
        <f ca="1">IF(BD11/BE$3=INT(BD11/BE$3),1,0)</f>
        <v>0</v>
      </c>
      <c r="BF11">
        <f ca="1">IF(BE11=1,BD11/BE$3,BD11)</f>
        <v>357</v>
      </c>
      <c r="BG11">
        <f ca="1">IF(BF11/BG$3=INT(BF11/BG$3),1,0)</f>
        <v>1</v>
      </c>
      <c r="BH11">
        <f ca="1">IF(BG11=1,BF11/BG$3,BF11)</f>
        <v>119</v>
      </c>
      <c r="BI11">
        <f ca="1">IF(BH11/BI$3=INT(BH11/BI$3),1,0)</f>
        <v>0</v>
      </c>
      <c r="BJ11">
        <f ca="1">IF(BI11=1,BH11/BI$3,BH11)</f>
        <v>119</v>
      </c>
      <c r="BK11">
        <f ca="1">IF(BJ11/BK$3=INT(BJ11/BK$3),1,0)</f>
        <v>0</v>
      </c>
      <c r="BL11">
        <f ca="1">IF(BK11=1,BJ11/BK$3,BJ11)</f>
        <v>119</v>
      </c>
      <c r="BM11">
        <f ca="1">IF(BL11/BM$3=INT(BL11/BM$3),1,0)</f>
        <v>0</v>
      </c>
      <c r="BN11">
        <f ca="1">IF(BM11=1,BL11/BM$3,BL11)</f>
        <v>119</v>
      </c>
      <c r="BO11">
        <f ca="1">IF(BN11/BO$3=INT(BN11/BO$3),1,0)</f>
        <v>0</v>
      </c>
      <c r="BP11">
        <f ca="1">IF(BO11=1,BN11/BO$3,BN11)</f>
        <v>119</v>
      </c>
      <c r="BQ11">
        <f ca="1">IF(BP11/BQ$3=INT(BP11/BQ$3),1,0)</f>
        <v>0</v>
      </c>
      <c r="BR11">
        <f ca="1">IF(BQ11=1,BP11/BQ$3,BP11)</f>
        <v>119</v>
      </c>
      <c r="BS11">
        <f ca="1">IF(BR11/BS$3=INT(BR11/BS$3),1,0)</f>
        <v>1</v>
      </c>
      <c r="BT11">
        <f ca="1">IF(BS11=1,BR11/BS$3,BR11)</f>
        <v>17</v>
      </c>
      <c r="BU11">
        <f ca="1">IF(BT11/BU$3=INT(BT11/BU$3),1,0)</f>
        <v>0</v>
      </c>
      <c r="BV11">
        <f ca="1">IF(BU11=1,BT11/BU$3,BT11)</f>
        <v>17</v>
      </c>
      <c r="BW11">
        <f ca="1">IF(BV11/BW$3=INT(BV11/BW$3),1,0)</f>
        <v>0</v>
      </c>
      <c r="BX11">
        <f ca="1">IF(BW11=1,BV11/BW$3,BV11)</f>
        <v>17</v>
      </c>
      <c r="BY11">
        <f ca="1">IF(BX11/BY$3=INT(BX11/BY$3),1,0)</f>
        <v>0</v>
      </c>
      <c r="BZ11">
        <f ca="1">IF(BY11=1,BX11/BY$3,BX11)</f>
        <v>17</v>
      </c>
      <c r="CA11">
        <f ca="1">IF(BZ11/CA$3=INT(BZ11/CA$3),1,0)</f>
        <v>0</v>
      </c>
      <c r="CB11">
        <f ca="1">IF(CA11=1,BZ11/CA$3,BZ11)</f>
        <v>17</v>
      </c>
      <c r="CC11">
        <f ca="1">IF(CB11/CC$3=INT(CB11/CC$3),1,0)</f>
        <v>0</v>
      </c>
      <c r="CD11">
        <f ca="1">IF(CC11=1,CB11/CC$3,CB11)</f>
        <v>17</v>
      </c>
      <c r="CE11">
        <f ca="1">IF(CD11/CE$3=INT(CD11/CE$3),1,0)</f>
        <v>1</v>
      </c>
      <c r="CF11">
        <f ca="1">IF(CE11=1,CD11/CE$3,CD11)</f>
        <v>1</v>
      </c>
      <c r="CG11">
        <f ca="1">IF(CF11/CG$3=INT(CF11/CG$3),1,0)</f>
        <v>0</v>
      </c>
      <c r="CH11">
        <f ca="1">IF(CG11=1,CF11/CG$3,CF11)</f>
        <v>1</v>
      </c>
      <c r="CI11">
        <f ca="1">IF(CH11/CI$3=INT(CH11/CI$3),1,0)</f>
        <v>0</v>
      </c>
      <c r="CJ11">
        <f ca="1">IF(CI11=1,CH11/CI$3,CH11)</f>
        <v>1</v>
      </c>
      <c r="CK11">
        <f ca="1">IF(CJ11/CK$3=INT(CJ11/CK$3),1,0)</f>
        <v>0</v>
      </c>
      <c r="CL11">
        <f ca="1">IF(CK11=1,CJ11/CK$3,CJ11)</f>
        <v>1</v>
      </c>
      <c r="CM11">
        <f ca="1">IF(CL11/CM$3=INT(CL11/CM$3),1,0)</f>
        <v>0</v>
      </c>
      <c r="CN11">
        <f ca="1">IF(CM11=1,CL11/CM$3,CL11)</f>
        <v>1</v>
      </c>
      <c r="CO11">
        <f ca="1">IF(CN11/CO$3=INT(CN11/CO$3),1,0)</f>
        <v>0</v>
      </c>
      <c r="CP11">
        <f ca="1">IF(CO11=1,CN11/CO$3,CN11)</f>
        <v>1</v>
      </c>
      <c r="CQ11">
        <f ca="1">IF(CP11/CQ$3=INT(CP11/CQ$3),1,0)</f>
        <v>0</v>
      </c>
      <c r="CR11">
        <f ca="1">IF(CQ11=1,CP11/CQ$3,CP11)</f>
        <v>1</v>
      </c>
      <c r="CS11">
        <f ca="1">IF(CR11/CS$3=INT(CR11/CS$3),1,0)</f>
        <v>0</v>
      </c>
      <c r="CT11">
        <f ca="1">IF(CS11=1,CR11/CS$3,CR11)</f>
        <v>1</v>
      </c>
      <c r="CU11">
        <f ca="1">IF(CT11/CU$3=INT(CT11/CU$3),1,0)</f>
        <v>0</v>
      </c>
      <c r="CV11">
        <f ca="1">IF(CU11=1,CT11/CU$3,CT11)</f>
        <v>1</v>
      </c>
      <c r="CW11">
        <f ca="1">IF(CV11/CW$3=INT(CV11/CW$3),1,0)</f>
        <v>0</v>
      </c>
      <c r="CX11">
        <f ca="1">IF(CW11=1,CV11/CW$3,CV11)</f>
        <v>1</v>
      </c>
      <c r="CY11">
        <f ca="1">IF(CX11/CY$3=INT(CX11/CY$3),1,0)</f>
        <v>0</v>
      </c>
      <c r="CZ11">
        <f ca="1">IF(CY11=1,CX11/CY$3,CX11)</f>
        <v>1</v>
      </c>
      <c r="DA11">
        <f ca="1">IF(CZ11/DA$3=INT(CZ11/DA$3),1,0)</f>
        <v>0</v>
      </c>
      <c r="DB11">
        <f ca="1">IF(DA11=1,CZ11/DA$3,CZ11)</f>
        <v>1</v>
      </c>
      <c r="DC11">
        <f ca="1">IF(DB11/DC$3=INT(DB11/DC$3),1,0)</f>
        <v>0</v>
      </c>
      <c r="DD11">
        <f ca="1">IF(DC11=1,DB11/DC$3,DB11)</f>
        <v>1</v>
      </c>
      <c r="DE11">
        <f ca="1">IF(DD11/DE$3=INT(DD11/DE$3),1,0)</f>
        <v>0</v>
      </c>
      <c r="DF11">
        <f ca="1">IF(DE11=1,DD11/DE$3,DD11)</f>
        <v>1</v>
      </c>
      <c r="DG11">
        <f ca="1">IF(DF11/DG$3=INT(DF11/DG$3),1,0)</f>
        <v>0</v>
      </c>
      <c r="DH11">
        <f ca="1">IF(DG11=1,DF11/DG$3,DF11)</f>
        <v>1</v>
      </c>
      <c r="DI11">
        <f ca="1">IF(DH11/DI$3=INT(DH11/DI$3),1,0)</f>
        <v>0</v>
      </c>
      <c r="DJ11">
        <f ca="1">IF(DI11=1,DH11/DI$3,DH11)</f>
        <v>1</v>
      </c>
      <c r="DK11">
        <f ca="1">IF(DJ11/DK$3=INT(DJ11/DK$3),1,0)</f>
        <v>0</v>
      </c>
      <c r="DL11">
        <f ca="1">IF(DK11=1,DJ11/DK$3,DJ11)</f>
        <v>1</v>
      </c>
      <c r="DM11">
        <f ca="1">IF(DL11/DM$3=INT(DL11/DM$3),1,0)</f>
        <v>0</v>
      </c>
      <c r="DN11">
        <f ca="1">IF(DM11=1,DL11/DM$3,DL11)</f>
        <v>1</v>
      </c>
      <c r="DO11">
        <f ca="1">IF(DN11/DO$3=INT(DN11/DO$3),1,0)</f>
        <v>0</v>
      </c>
      <c r="DP11">
        <f ca="1">IF(DO11=1,DN11/DO$3,DN11)</f>
        <v>1</v>
      </c>
      <c r="DQ11">
        <f ca="1">IF(DP11/DQ$3=INT(DP11/DQ$3),1,0)</f>
        <v>0</v>
      </c>
      <c r="DR11">
        <f ca="1">IF(DQ11=1,DP11/DQ$3,DP11)</f>
        <v>1</v>
      </c>
      <c r="DS11">
        <f ca="1">IF(DR11/DS$3=INT(DR11/DS$3),1,0)</f>
        <v>0</v>
      </c>
      <c r="DT11">
        <f ca="1">IF(DS11=1,DR11/DS$3,DR11)</f>
        <v>1</v>
      </c>
      <c r="DU11">
        <f ca="1">IF(DT11/DU$3=INT(DT11/DU$3),1,0)</f>
        <v>0</v>
      </c>
      <c r="DV11">
        <f ca="1">IF(DU11=1,DT11/DU$3,DT11)</f>
        <v>1</v>
      </c>
      <c r="DW11">
        <f ca="1">IF(DV11/DW$3=INT(DV11/DW$3),1,0)</f>
        <v>0</v>
      </c>
      <c r="DX11">
        <f ca="1">IF(DW11=1,DV11/DW$3,DV11)</f>
        <v>1</v>
      </c>
      <c r="DY11">
        <f ca="1">IF(DX11/DY$3=INT(DX11/DY$3),1,0)</f>
        <v>0</v>
      </c>
      <c r="DZ11">
        <f ca="1">IF(DY11=1,DX11/DY$3,DX11)</f>
        <v>1</v>
      </c>
      <c r="EC11">
        <f ca="1">IF(AO11/EC$3=INT(AO11/EC$3),1,0)</f>
        <v>1</v>
      </c>
      <c r="ED11">
        <f ca="1">IF(EC11=1,AO11/EC$3,AO11)</f>
        <v>42</v>
      </c>
      <c r="EE11">
        <f ca="1">IF(ED11/EE$3=INT(ED11/EE$3),1,0)</f>
        <v>1</v>
      </c>
      <c r="EF11">
        <f ca="1">IF(EE11=1,ED11/EE$3,ED11)</f>
        <v>21</v>
      </c>
      <c r="EG11">
        <f ca="1">IF(EF11/EG$3=INT(EF11/EG$3),1,0)</f>
        <v>0</v>
      </c>
      <c r="EH11">
        <f ca="1">IF(EG11=1,EF11/EG$3,EF11)</f>
        <v>21</v>
      </c>
      <c r="EI11">
        <f ca="1">IF(EH11/EI$3=INT(EH11/EI$3),1,0)</f>
        <v>0</v>
      </c>
      <c r="EJ11">
        <f ca="1">IF(EI11=1,EH11/EI$3,EH11)</f>
        <v>21</v>
      </c>
      <c r="EK11">
        <f ca="1">IF(EJ11/EK$3=INT(EJ11/EK$3),1,0)</f>
        <v>0</v>
      </c>
      <c r="EL11">
        <f ca="1">IF(EK11=1,EJ11/EK$3,EJ11)</f>
        <v>21</v>
      </c>
      <c r="EM11">
        <f ca="1">IF(EL11/EM$3=INT(EL11/EM$3),1,0)</f>
        <v>0</v>
      </c>
      <c r="EN11">
        <f ca="1">IF(EM11=1,EL11/EM$3,EL11)</f>
        <v>21</v>
      </c>
      <c r="EO11">
        <f ca="1">IF(EN11/EO$3=INT(EN11/EO$3),1,0)</f>
        <v>0</v>
      </c>
      <c r="EP11">
        <f ca="1">IF(EO11=1,EN11/EO$3,EN11)</f>
        <v>21</v>
      </c>
      <c r="EQ11">
        <f ca="1">IF(EP11/EQ$3=INT(EP11/EQ$3),1,0)</f>
        <v>1</v>
      </c>
      <c r="ER11">
        <f ca="1">IF(EQ11=1,EP11/EQ$3,EP11)</f>
        <v>7</v>
      </c>
      <c r="ES11">
        <f ca="1">IF(ER11/ES$3=INT(ER11/ES$3),1,0)</f>
        <v>0</v>
      </c>
      <c r="ET11">
        <f ca="1">IF(ES11=1,ER11/ES$3,ER11)</f>
        <v>7</v>
      </c>
      <c r="EU11">
        <f ca="1">IF(ET11/EU$3=INT(ET11/EU$3),1,0)</f>
        <v>0</v>
      </c>
      <c r="EV11">
        <f ca="1">IF(EU11=1,ET11/EU$3,ET11)</f>
        <v>7</v>
      </c>
      <c r="EW11">
        <f ca="1">IF(EV11/EW$3=INT(EV11/EW$3),1,0)</f>
        <v>0</v>
      </c>
      <c r="EX11">
        <f ca="1">IF(EW11=1,EV11/EW$3,EV11)</f>
        <v>7</v>
      </c>
      <c r="EY11">
        <f ca="1">IF(EX11/EY$3=INT(EX11/EY$3),1,0)</f>
        <v>0</v>
      </c>
      <c r="EZ11">
        <f ca="1">IF(EY11=1,EX11/EY$3,EX11)</f>
        <v>7</v>
      </c>
      <c r="FA11">
        <f ca="1">IF(EZ11/FA$3=INT(EZ11/FA$3),1,0)</f>
        <v>0</v>
      </c>
      <c r="FB11">
        <f ca="1">IF(FA11=1,EZ11/FA$3,EZ11)</f>
        <v>7</v>
      </c>
      <c r="FC11">
        <f ca="1">IF(FB11/FC$3=INT(FB11/FC$3),1,0)</f>
        <v>1</v>
      </c>
      <c r="FD11">
        <f ca="1">IF(FC11=1,FB11/FC$3,FB11)</f>
        <v>1</v>
      </c>
      <c r="FE11">
        <f ca="1">IF(FD11/FE$3=INT(FD11/FE$3),1,0)</f>
        <v>0</v>
      </c>
      <c r="FF11">
        <f ca="1">IF(FE11=1,FD11/FE$3,FD11)</f>
        <v>1</v>
      </c>
      <c r="FG11">
        <f ca="1">IF(FF11/FG$3=INT(FF11/FG$3),1,0)</f>
        <v>0</v>
      </c>
      <c r="FH11">
        <f ca="1">IF(FG11=1,FF11/FG$3,FF11)</f>
        <v>1</v>
      </c>
      <c r="FI11">
        <f ca="1">IF(FH11/FI$3=INT(FH11/FI$3),1,0)</f>
        <v>0</v>
      </c>
      <c r="FJ11">
        <f ca="1">IF(FI11=1,FH11/FI$3,FH11)</f>
        <v>1</v>
      </c>
      <c r="FK11">
        <f ca="1">IF(FJ11/FK$3=INT(FJ11/FK$3),1,0)</f>
        <v>0</v>
      </c>
      <c r="FL11">
        <f ca="1">IF(FK11=1,FJ11/FK$3,FJ11)</f>
        <v>1</v>
      </c>
      <c r="FM11">
        <f ca="1">IF(FL11/FM$3=INT(FL11/FM$3),1,0)</f>
        <v>0</v>
      </c>
      <c r="FN11">
        <f ca="1">IF(FM11=1,FL11/FM$3,FL11)</f>
        <v>1</v>
      </c>
      <c r="FO11">
        <f ca="1">IF(FN11/FO$3=INT(FN11/FO$3),1,0)</f>
        <v>0</v>
      </c>
      <c r="FP11">
        <f ca="1">IF(FO11=1,FN11/FO$3,FN11)</f>
        <v>1</v>
      </c>
      <c r="FQ11">
        <f ca="1">IF(FP11/FQ$3=INT(FP11/FQ$3),1,0)</f>
        <v>0</v>
      </c>
      <c r="FR11">
        <f ca="1">IF(FQ11=1,FP11/FQ$3,FP11)</f>
        <v>1</v>
      </c>
      <c r="FS11">
        <f ca="1">IF(FR11/FS$3=INT(FR11/FS$3),1,0)</f>
        <v>0</v>
      </c>
      <c r="FT11">
        <f ca="1">IF(FS11=1,FR11/FS$3,FR11)</f>
        <v>1</v>
      </c>
      <c r="FU11">
        <f ca="1">IF(FT11/FU$3=INT(FT11/FU$3),1,0)</f>
        <v>0</v>
      </c>
      <c r="FV11">
        <f ca="1">IF(FU11=1,FT11/FU$3,FT11)</f>
        <v>1</v>
      </c>
      <c r="FW11">
        <f ca="1">IF(FV11/FW$3=INT(FV11/FW$3),1,0)</f>
        <v>0</v>
      </c>
      <c r="FX11">
        <f ca="1">IF(FW11=1,FV11/FW$3,FV11)</f>
        <v>1</v>
      </c>
      <c r="FY11">
        <f ca="1">IF(FX11/FY$3=INT(FX11/FY$3),1,0)</f>
        <v>0</v>
      </c>
      <c r="FZ11">
        <f ca="1">IF(FY11=1,FX11/FY$3,FX11)</f>
        <v>1</v>
      </c>
      <c r="GA11">
        <f ca="1">IF(FZ11/GA$3=INT(FZ11/GA$3),1,0)</f>
        <v>0</v>
      </c>
      <c r="GB11">
        <f ca="1">IF(GA11=1,FZ11/GA$3,FZ11)</f>
        <v>1</v>
      </c>
      <c r="GC11">
        <f ca="1">IF(GB11/GC$3=INT(GB11/GC$3),1,0)</f>
        <v>0</v>
      </c>
      <c r="GD11">
        <f ca="1">IF(GC11=1,GB11/GC$3,GB11)</f>
        <v>1</v>
      </c>
      <c r="GE11">
        <f ca="1">IF(GD11/GE$3=INT(GD11/GE$3),1,0)</f>
        <v>0</v>
      </c>
      <c r="GF11">
        <f ca="1">IF(GE11=1,GD11/GE$3,GD11)</f>
        <v>1</v>
      </c>
      <c r="GG11">
        <f ca="1">IF(GF11/GG$3=INT(GF11/GG$3),1,0)</f>
        <v>0</v>
      </c>
      <c r="GH11">
        <f ca="1">IF(GG11=1,GF11/GG$3,GF11)</f>
        <v>1</v>
      </c>
      <c r="GI11">
        <f ca="1">IF(GH11/GI$3=INT(GH11/GI$3),1,0)</f>
        <v>0</v>
      </c>
      <c r="GJ11">
        <f ca="1">IF(GI11=1,GH11/GI$3,GH11)</f>
        <v>1</v>
      </c>
      <c r="GK11">
        <f ca="1">IF(GJ11/GK$3=INT(GJ11/GK$3),1,0)</f>
        <v>0</v>
      </c>
      <c r="GL11">
        <f ca="1">IF(GK11=1,GJ11/GK$3,GJ11)</f>
        <v>1</v>
      </c>
      <c r="GM11">
        <f ca="1">IF(GL11/GM$3=INT(GL11/GM$3),1,0)</f>
        <v>0</v>
      </c>
      <c r="GN11">
        <f ca="1">IF(GM11=1,GL11/GM$3,GL11)</f>
        <v>1</v>
      </c>
      <c r="GO11">
        <f ca="1">IF(GN11/GO$3=INT(GN11/GO$3),1,0)</f>
        <v>0</v>
      </c>
      <c r="GP11">
        <f ca="1">IF(GO11=1,GN11/GO$3,GN11)</f>
        <v>1</v>
      </c>
      <c r="GQ11">
        <f ca="1">IF(GP11/GQ$3=INT(GP11/GQ$3),1,0)</f>
        <v>0</v>
      </c>
      <c r="GR11">
        <f ca="1">IF(GQ11=1,GP11/GQ$3,GP11)</f>
        <v>1</v>
      </c>
      <c r="GS11">
        <f ca="1">IF(GR11/GS$3=INT(GR11/GS$3),1,0)</f>
        <v>0</v>
      </c>
      <c r="GT11">
        <f ca="1">IF(GS11=1,GR11/GS$3,GR11)</f>
        <v>1</v>
      </c>
      <c r="GU11">
        <f ca="1">IF(GT11/GU$3=INT(GT11/GU$3),1,0)</f>
        <v>0</v>
      </c>
      <c r="GV11">
        <f ca="1">IF(GU11=1,GT11/GU$3,GT11)</f>
        <v>1</v>
      </c>
      <c r="GW11">
        <f ca="1">IF(GV11/GW$3=INT(GV11/GW$3),1,0)</f>
        <v>0</v>
      </c>
      <c r="GX11">
        <f ca="1">IF(GW11=1,GV11/GW$3,GV11)</f>
        <v>1</v>
      </c>
      <c r="GY11">
        <f ca="1">IF(GX11/GY$3=INT(GX11/GY$3),1,0)</f>
        <v>0</v>
      </c>
      <c r="GZ11">
        <f ca="1">IF(GY11=1,GX11/GY$3,GX11)</f>
        <v>1</v>
      </c>
      <c r="HA11">
        <f ca="1">IF(GZ11/HA$3=INT(GZ11/HA$3),1,0)</f>
        <v>0</v>
      </c>
      <c r="HB11">
        <f ca="1">IF(HA11=1,GZ11/HA$3,GZ11)</f>
        <v>1</v>
      </c>
      <c r="HC11">
        <f ca="1">IF(HB11/HC$3=INT(HB11/HC$3),1,0)</f>
        <v>0</v>
      </c>
      <c r="HD11">
        <f ca="1">IF(HC11=1,HB11/HC$3,HB11)</f>
        <v>1</v>
      </c>
      <c r="HE11">
        <f ca="1">IF(HD11/HE$3=INT(HD11/HE$3),1,0)</f>
        <v>0</v>
      </c>
      <c r="HF11">
        <f ca="1">IF(HE11=1,HD11/HE$3,HD11)</f>
        <v>1</v>
      </c>
      <c r="HG11">
        <f ca="1">IF(HF11/HG$3=INT(HF11/HG$3),1,0)</f>
        <v>0</v>
      </c>
      <c r="HH11">
        <f ca="1">IF(HG11=1,HF11/HG$3,HF11)</f>
        <v>1</v>
      </c>
      <c r="HI11">
        <f ca="1">IF(HH11/HI$3=INT(HH11/HI$3),1,0)</f>
        <v>0</v>
      </c>
      <c r="HJ11">
        <f ca="1">IF(HI11=1,HH11/HI$3,HH11)</f>
        <v>1</v>
      </c>
      <c r="HL11">
        <f ca="1">IF(DZ11=1,1,IF(HJ11=1,1,IF(DZ11=HJ11,DZ11,1)))</f>
        <v>1</v>
      </c>
      <c r="HM11">
        <f ca="1">IF(AS11=0,1,IF(EC11=0,1,EC$3))</f>
        <v>2</v>
      </c>
      <c r="HN11">
        <f ca="1">IF(AU11=0,1,IF(EE11=0,1,EE$3))</f>
        <v>1</v>
      </c>
      <c r="HO11">
        <f ca="1">IF(AW11=0,1,IF(EG11=0,1,EG$3))</f>
        <v>1</v>
      </c>
      <c r="HP11">
        <f ca="1">IF(AY11=0,1,IF(EI11=0,1,EI$3))</f>
        <v>1</v>
      </c>
      <c r="HQ11">
        <f ca="1">IF(BA11=0,1,IF(EK11=0,1,EK$3))</f>
        <v>1</v>
      </c>
      <c r="HR11">
        <f ca="1">IF(BC11=0,1,IF(EM11=0,1,EM$3))</f>
        <v>1</v>
      </c>
      <c r="HS11">
        <f ca="1">IF(BE11=0,1,IF(EO11=0,1,EO$3))</f>
        <v>1</v>
      </c>
      <c r="HT11">
        <f ca="1">IF(BG11=0,1,IF(EQ11=0,1,EQ$3))</f>
        <v>3</v>
      </c>
      <c r="HU11">
        <f ca="1">IF(BI11=0,1,IF(ES11=0,1,ES$3))</f>
        <v>1</v>
      </c>
      <c r="HV11">
        <f ca="1">IF(BK11=0,1,IF(EU11=0,1,EU$3))</f>
        <v>1</v>
      </c>
      <c r="HW11">
        <f ca="1">IF(BM11=0,1,IF(EW11=0,1,EW$3))</f>
        <v>1</v>
      </c>
      <c r="HX11">
        <f ca="1">IF(BO11=0,1,IF(EY11=0,1,EY$3))</f>
        <v>1</v>
      </c>
      <c r="HY11">
        <f ca="1">IF(BQ11=0,1,IF(FA11=0,1,FA$3))</f>
        <v>1</v>
      </c>
      <c r="HZ11">
        <f ca="1">IF(BS11=0,1,IF(FC11=0,1,FC$3))</f>
        <v>7</v>
      </c>
      <c r="IA11">
        <f ca="1">IF(BU11=0,1,IF(FE11=0,1,FE$3))</f>
        <v>1</v>
      </c>
      <c r="IB11">
        <f ca="1">IF(BW11=0,1,IF(FG11=0,1,FG$3))</f>
        <v>1</v>
      </c>
      <c r="IC11">
        <f ca="1">IF(BY11=0,1,IF(FI11=0,1,FI$3))</f>
        <v>1</v>
      </c>
      <c r="ID11">
        <f ca="1">IF(CA11=0,1,IF(FK11=0,1,FK$3))</f>
        <v>1</v>
      </c>
      <c r="IE11">
        <f ca="1">IF(CC11=0,1,IF(FM11=0,1,FM$3))</f>
        <v>1</v>
      </c>
      <c r="IF11">
        <f ca="1">IF(CE11=0,1,IF(FO11=0,1,FO$3))</f>
        <v>1</v>
      </c>
      <c r="IG11">
        <f ca="1">IF(CG11=0,1,IF(FQ11=0,1,FQ$3))</f>
        <v>1</v>
      </c>
      <c r="IH11">
        <f ca="1">IF(CI11=0,1,IF(FS11=0,1,FS$3))</f>
        <v>1</v>
      </c>
      <c r="II11">
        <f ca="1">IF(CK11=0,1,IF(FU11=0,1,FU$3))</f>
        <v>1</v>
      </c>
      <c r="IJ11">
        <f ca="1">IF(CM11=0,1,IF(FW11=0,1,FW$3))</f>
        <v>1</v>
      </c>
      <c r="IK11">
        <f ca="1">IF(CO11=0,1,IF(FY11=0,1,FY$3))</f>
        <v>1</v>
      </c>
      <c r="IL11">
        <f ca="1">IF(CQ11=0,1,IF(GA11=0,1,GA$3))</f>
        <v>1</v>
      </c>
      <c r="IM11">
        <f ca="1">IF(CS11=0,1,IF(GC11=0,1,GC$3))</f>
        <v>1</v>
      </c>
      <c r="IN11">
        <f ca="1">IF(CU11=0,1,IF(GE11=0,1,GE$3))</f>
        <v>1</v>
      </c>
      <c r="IO11">
        <f ca="1">IF(CW11=0,1,IF(GG11=0,1,GG$3))</f>
        <v>1</v>
      </c>
      <c r="IP11">
        <f ca="1">IF(CY11=0,1,IF(GI11=0,1,GI$3))</f>
        <v>1</v>
      </c>
      <c r="IQ11">
        <f ca="1">IF(DA11=0,1,IF(GK11=0,1,GK$3))</f>
        <v>1</v>
      </c>
      <c r="IR11">
        <f ca="1">IF(DC11=0,1,IF(GM11=0,1,GM$3))</f>
        <v>1</v>
      </c>
      <c r="IS11">
        <f ca="1">IF(DE11=0,1,IF(GO11=0,1,GO$3))</f>
        <v>1</v>
      </c>
      <c r="IT11">
        <f ca="1">IF(DG11=0,1,IF(GQ11=0,1,GQ$3))</f>
        <v>1</v>
      </c>
      <c r="IU11">
        <f ca="1">IF(DI11=0,1,IF(GS11=0,1,GS$3))</f>
        <v>1</v>
      </c>
      <c r="IV11">
        <f ca="1">IF(DK11=0,1,IF(GU11=0,1,GU$3))</f>
        <v>1</v>
      </c>
      <c r="IW11">
        <f ca="1">IF(DM11=0,1,IF(GW11=0,1,GW$3))</f>
        <v>1</v>
      </c>
      <c r="IX11">
        <f ca="1">IF(DO11=0,1,IF(GY11=0,1,GY$3))</f>
        <v>1</v>
      </c>
      <c r="IY11">
        <f ca="1">IF(DQ11=0,1,IF(HA11=0,1,HA$3))</f>
        <v>1</v>
      </c>
      <c r="IZ11">
        <f ca="1">IF(DS11=0,1,IF(HC11=0,1,HC$3))</f>
        <v>1</v>
      </c>
      <c r="JA11">
        <f ca="1">IF(DU11=0,1,IF(HE11=0,1,HE$3))</f>
        <v>1</v>
      </c>
      <c r="JB11">
        <f ca="1">IF(DW11=0,1,IF(HG11=0,1,HG$3))</f>
        <v>1</v>
      </c>
      <c r="JC11">
        <f ca="1">IF(DY11=0,1,IF(HI11=0,1,HI$3))</f>
        <v>1</v>
      </c>
      <c r="JE11">
        <f ca="1">HL11*HM11*HN11*HO11*HP11*HQ11*HR11</f>
        <v>2</v>
      </c>
      <c r="JF11">
        <f ca="1">HS11*HT11*HU11*HV11*HW11*HX11*HY11</f>
        <v>3</v>
      </c>
      <c r="JG11">
        <f ca="1">HZ11*IA11*IB11*IC11*ID11*IE11*IF11</f>
        <v>7</v>
      </c>
      <c r="JH11">
        <f ca="1">IG11*IH11*II11*IJ11*IK11*IL11*IM11</f>
        <v>1</v>
      </c>
      <c r="JI11">
        <f ca="1">IN11*IO11*IP11*IQ11*IR11*IS11*IT11</f>
        <v>1</v>
      </c>
      <c r="JJ11">
        <f ca="1">IU11*IV11*IW11*IX11*IY11*IZ11*JA11</f>
        <v>1</v>
      </c>
      <c r="JK11">
        <f ca="1">JB11*JC11</f>
        <v>1</v>
      </c>
      <c r="JM11">
        <f ca="1">JE11*JF11*JG11*JH11*JI11*JJ11*JK11</f>
        <v>42</v>
      </c>
    </row>
    <row r="12" spans="2:274" ht="17.25" x14ac:dyDescent="0.25">
      <c r="B12" s="210"/>
      <c r="C12" s="210"/>
      <c r="D12" s="210"/>
      <c r="E12" s="210"/>
      <c r="F12" s="154"/>
      <c r="H12" s="134"/>
    </row>
    <row r="13" spans="2:274" ht="18" thickBot="1" x14ac:dyDescent="0.3">
      <c r="B13" s="210">
        <v>2</v>
      </c>
      <c r="C13" s="210"/>
      <c r="D13" s="210" t="str">
        <f ca="1">X13&amp;",   "&amp;AB13</f>
        <v>592,   120</v>
      </c>
      <c r="E13" s="210"/>
      <c r="F13" s="159">
        <f ca="1">AD13</f>
        <v>8</v>
      </c>
      <c r="H13" s="134">
        <f>R13</f>
        <v>4</v>
      </c>
      <c r="M13" s="25">
        <f>E76</f>
        <v>2</v>
      </c>
      <c r="N13">
        <f>IF(M13=1,D$63,IF(M13=2,D$64,IF(M13=3,D$65,IF(M13=4,D$66,IF(M13=5,D$67,IF(M13=6,D$68,IF(M13=7,D$69,IF(M13=8,D$70,D$71))))))))</f>
        <v>61</v>
      </c>
      <c r="O13">
        <f>IF(M13=1,E$63,IF(M13=2,E$64,IF(M13=3,E$65,IF(M13=4,E$66,IF(M13=5,E$67,IF(M13=6,E$68,IF(M13=7,E$69,IF(M13=8,E$70,E$71))))))))</f>
        <v>732</v>
      </c>
      <c r="P13">
        <f>IF(M13=1,F$63,IF(M13=2,F$64,IF(M13=3,F$65,IF(M13=4,F$66,IF(M13=5,F$67,IF(M13=6,F$68,IF(M13=7,F$69,IF(M13=8,F$70,F$71))))))))</f>
        <v>5</v>
      </c>
      <c r="Q13">
        <f>IF(M13=1,H$63,IF(M13=2,H$64,IF(M13=3,H$65,IF(M13=4,H$66,IF(M13=5,H$67,IF(M13=6,H$68,IF(M13=7,H$69,IF(M13=8,H$70,H$71))))))))</f>
        <v>16</v>
      </c>
      <c r="R13" s="26">
        <f>IF(M13=1,I$63,IF(M13=2,I$64,IF(M13=3,I$65,IF(M13=4,I$66,IF(M13=5,I$67,IF(M13=6,I$68,IF(M13=7,I$69,IF(M13=8,I$70,I$71))))))))</f>
        <v>4</v>
      </c>
      <c r="S13">
        <f>O13-N13</f>
        <v>671</v>
      </c>
      <c r="T13">
        <f>Q13-P13</f>
        <v>11</v>
      </c>
      <c r="U13">
        <f ca="1">INT(RAND()*(T13+1))+P13</f>
        <v>8</v>
      </c>
      <c r="V13">
        <f ca="1">INT(RAND()*(S13+1))+N13</f>
        <v>593</v>
      </c>
      <c r="W13">
        <f ca="1">INT(V13/U13)</f>
        <v>74</v>
      </c>
      <c r="X13" s="27">
        <f ca="1">W13*U13</f>
        <v>592</v>
      </c>
      <c r="Y13">
        <f ca="1">U13</f>
        <v>8</v>
      </c>
      <c r="Z13">
        <f ca="1">INT(RAND()*(S13+1))+N13</f>
        <v>120</v>
      </c>
      <c r="AA13">
        <f ca="1">INT(Z13/Y13)</f>
        <v>15</v>
      </c>
      <c r="AB13" s="27">
        <f ca="1">IF(AC13=X13,AC13-Y13,AC13)</f>
        <v>120</v>
      </c>
      <c r="AC13" s="213">
        <f ca="1">AA13*Y13</f>
        <v>120</v>
      </c>
      <c r="AD13" s="173">
        <f ca="1">AQ13</f>
        <v>8</v>
      </c>
      <c r="AN13">
        <f ca="1">X13</f>
        <v>592</v>
      </c>
      <c r="AO13">
        <f ca="1">AB13</f>
        <v>120</v>
      </c>
      <c r="AQ13">
        <f ca="1">JM13</f>
        <v>8</v>
      </c>
      <c r="AS13">
        <f ca="1">IF(AN13/AS$3=INT(AN13/AS$3),1,0)</f>
        <v>1</v>
      </c>
      <c r="AT13">
        <f ca="1">IF(AS13=1,AN13/AS$3,AN13)</f>
        <v>296</v>
      </c>
      <c r="AU13">
        <f ca="1">IF(AT13/AU$3=INT(AT13/AU$3),1,0)</f>
        <v>1</v>
      </c>
      <c r="AV13">
        <f ca="1">IF(AU13=1,AT13/AU$3,AT13)</f>
        <v>148</v>
      </c>
      <c r="AW13">
        <f ca="1">IF(AV13/AW$3=INT(AV13/AW$3),1,0)</f>
        <v>1</v>
      </c>
      <c r="AX13">
        <f ca="1">IF(AW13=1,AV13/AW$3,AV13)</f>
        <v>74</v>
      </c>
      <c r="AY13">
        <f ca="1">IF(AX13/AY$3=INT(AX13/AY$3),1,0)</f>
        <v>1</v>
      </c>
      <c r="AZ13">
        <f ca="1">IF(AY13=1,AX13/AY$3,AX13)</f>
        <v>37</v>
      </c>
      <c r="BA13">
        <f ca="1">IF(AZ13/BA$3=INT(AZ13/BA$3),1,0)</f>
        <v>0</v>
      </c>
      <c r="BB13">
        <f ca="1">IF(BA13=1,AZ13/BA$3,AZ13)</f>
        <v>37</v>
      </c>
      <c r="BC13">
        <f ca="1">IF(BB13/BC$3=INT(BB13/BC$3),1,0)</f>
        <v>0</v>
      </c>
      <c r="BD13">
        <f ca="1">IF(BC13=1,BB13/BC$3,BB13)</f>
        <v>37</v>
      </c>
      <c r="BE13">
        <f ca="1">IF(BD13/BE$3=INT(BD13/BE$3),1,0)</f>
        <v>0</v>
      </c>
      <c r="BF13">
        <f ca="1">IF(BE13=1,BD13/BE$3,BD13)</f>
        <v>37</v>
      </c>
      <c r="BG13">
        <f ca="1">IF(BF13/BG$3=INT(BF13/BG$3),1,0)</f>
        <v>0</v>
      </c>
      <c r="BH13">
        <f ca="1">IF(BG13=1,BF13/BG$3,BF13)</f>
        <v>37</v>
      </c>
      <c r="BI13">
        <f ca="1">IF(BH13/BI$3=INT(BH13/BI$3),1,0)</f>
        <v>0</v>
      </c>
      <c r="BJ13">
        <f ca="1">IF(BI13=1,BH13/BI$3,BH13)</f>
        <v>37</v>
      </c>
      <c r="BK13">
        <f ca="1">IF(BJ13/BK$3=INT(BJ13/BK$3),1,0)</f>
        <v>0</v>
      </c>
      <c r="BL13">
        <f ca="1">IF(BK13=1,BJ13/BK$3,BJ13)</f>
        <v>37</v>
      </c>
      <c r="BM13">
        <f ca="1">IF(BL13/BM$3=INT(BL13/BM$3),1,0)</f>
        <v>0</v>
      </c>
      <c r="BN13">
        <f ca="1">IF(BM13=1,BL13/BM$3,BL13)</f>
        <v>37</v>
      </c>
      <c r="BO13">
        <f ca="1">IF(BN13/BO$3=INT(BN13/BO$3),1,0)</f>
        <v>0</v>
      </c>
      <c r="BP13">
        <f ca="1">IF(BO13=1,BN13/BO$3,BN13)</f>
        <v>37</v>
      </c>
      <c r="BQ13">
        <f ca="1">IF(BP13/BQ$3=INT(BP13/BQ$3),1,0)</f>
        <v>0</v>
      </c>
      <c r="BR13">
        <f ca="1">IF(BQ13=1,BP13/BQ$3,BP13)</f>
        <v>37</v>
      </c>
      <c r="BS13">
        <f ca="1">IF(BR13/BS$3=INT(BR13/BS$3),1,0)</f>
        <v>0</v>
      </c>
      <c r="BT13">
        <f ca="1">IF(BS13=1,BR13/BS$3,BR13)</f>
        <v>37</v>
      </c>
      <c r="BU13">
        <f ca="1">IF(BT13/BU$3=INT(BT13/BU$3),1,0)</f>
        <v>0</v>
      </c>
      <c r="BV13">
        <f ca="1">IF(BU13=1,BT13/BU$3,BT13)</f>
        <v>37</v>
      </c>
      <c r="BW13">
        <f ca="1">IF(BV13/BW$3=INT(BV13/BW$3),1,0)</f>
        <v>0</v>
      </c>
      <c r="BX13">
        <f ca="1">IF(BW13=1,BV13/BW$3,BV13)</f>
        <v>37</v>
      </c>
      <c r="BY13">
        <f ca="1">IF(BX13/BY$3=INT(BX13/BY$3),1,0)</f>
        <v>0</v>
      </c>
      <c r="BZ13">
        <f ca="1">IF(BY13=1,BX13/BY$3,BX13)</f>
        <v>37</v>
      </c>
      <c r="CA13">
        <f ca="1">IF(BZ13/CA$3=INT(BZ13/CA$3),1,0)</f>
        <v>0</v>
      </c>
      <c r="CB13">
        <f ca="1">IF(CA13=1,BZ13/CA$3,BZ13)</f>
        <v>37</v>
      </c>
      <c r="CC13">
        <f ca="1">IF(CB13/CC$3=INT(CB13/CC$3),1,0)</f>
        <v>0</v>
      </c>
      <c r="CD13">
        <f ca="1">IF(CC13=1,CB13/CC$3,CB13)</f>
        <v>37</v>
      </c>
      <c r="CE13">
        <f ca="1">IF(CD13/CE$3=INT(CD13/CE$3),1,0)</f>
        <v>0</v>
      </c>
      <c r="CF13">
        <f ca="1">IF(CE13=1,CD13/CE$3,CD13)</f>
        <v>37</v>
      </c>
      <c r="CG13">
        <f ca="1">IF(CF13/CG$3=INT(CF13/CG$3),1,0)</f>
        <v>0</v>
      </c>
      <c r="CH13">
        <f ca="1">IF(CG13=1,CF13/CG$3,CF13)</f>
        <v>37</v>
      </c>
      <c r="CI13">
        <f ca="1">IF(CH13/CI$3=INT(CH13/CI$3),1,0)</f>
        <v>0</v>
      </c>
      <c r="CJ13">
        <f ca="1">IF(CI13=1,CH13/CI$3,CH13)</f>
        <v>37</v>
      </c>
      <c r="CK13">
        <f ca="1">IF(CJ13/CK$3=INT(CJ13/CK$3),1,0)</f>
        <v>0</v>
      </c>
      <c r="CL13">
        <f ca="1">IF(CK13=1,CJ13/CK$3,CJ13)</f>
        <v>37</v>
      </c>
      <c r="CM13">
        <f ca="1">IF(CL13/CM$3=INT(CL13/CM$3),1,0)</f>
        <v>0</v>
      </c>
      <c r="CN13">
        <f ca="1">IF(CM13=1,CL13/CM$3,CL13)</f>
        <v>37</v>
      </c>
      <c r="CO13">
        <f ca="1">IF(CN13/CO$3=INT(CN13/CO$3),1,0)</f>
        <v>0</v>
      </c>
      <c r="CP13">
        <f ca="1">IF(CO13=1,CN13/CO$3,CN13)</f>
        <v>37</v>
      </c>
      <c r="CQ13">
        <f ca="1">IF(CP13/CQ$3=INT(CP13/CQ$3),1,0)</f>
        <v>0</v>
      </c>
      <c r="CR13">
        <f ca="1">IF(CQ13=1,CP13/CQ$3,CP13)</f>
        <v>37</v>
      </c>
      <c r="CS13">
        <f ca="1">IF(CR13/CS$3=INT(CR13/CS$3),1,0)</f>
        <v>0</v>
      </c>
      <c r="CT13">
        <f ca="1">IF(CS13=1,CR13/CS$3,CR13)</f>
        <v>37</v>
      </c>
      <c r="CU13">
        <f ca="1">IF(CT13/CU$3=INT(CT13/CU$3),1,0)</f>
        <v>1</v>
      </c>
      <c r="CV13">
        <f ca="1">IF(CU13=1,CT13/CU$3,CT13)</f>
        <v>1</v>
      </c>
      <c r="CW13">
        <f ca="1">IF(CV13/CW$3=INT(CV13/CW$3),1,0)</f>
        <v>0</v>
      </c>
      <c r="CX13">
        <f ca="1">IF(CW13=1,CV13/CW$3,CV13)</f>
        <v>1</v>
      </c>
      <c r="CY13">
        <f ca="1">IF(CX13/CY$3=INT(CX13/CY$3),1,0)</f>
        <v>0</v>
      </c>
      <c r="CZ13">
        <f ca="1">IF(CY13=1,CX13/CY$3,CX13)</f>
        <v>1</v>
      </c>
      <c r="DA13">
        <f ca="1">IF(CZ13/DA$3=INT(CZ13/DA$3),1,0)</f>
        <v>0</v>
      </c>
      <c r="DB13">
        <f ca="1">IF(DA13=1,CZ13/DA$3,CZ13)</f>
        <v>1</v>
      </c>
      <c r="DC13">
        <f ca="1">IF(DB13/DC$3=INT(DB13/DC$3),1,0)</f>
        <v>0</v>
      </c>
      <c r="DD13">
        <f ca="1">IF(DC13=1,DB13/DC$3,DB13)</f>
        <v>1</v>
      </c>
      <c r="DE13">
        <f ca="1">IF(DD13/DE$3=INT(DD13/DE$3),1,0)</f>
        <v>0</v>
      </c>
      <c r="DF13">
        <f ca="1">IF(DE13=1,DD13/DE$3,DD13)</f>
        <v>1</v>
      </c>
      <c r="DG13">
        <f ca="1">IF(DF13/DG$3=INT(DF13/DG$3),1,0)</f>
        <v>0</v>
      </c>
      <c r="DH13">
        <f ca="1">IF(DG13=1,DF13/DG$3,DF13)</f>
        <v>1</v>
      </c>
      <c r="DI13">
        <f ca="1">IF(DH13/DI$3=INT(DH13/DI$3),1,0)</f>
        <v>0</v>
      </c>
      <c r="DJ13">
        <f ca="1">IF(DI13=1,DH13/DI$3,DH13)</f>
        <v>1</v>
      </c>
      <c r="DK13">
        <f ca="1">IF(DJ13/DK$3=INT(DJ13/DK$3),1,0)</f>
        <v>0</v>
      </c>
      <c r="DL13">
        <f ca="1">IF(DK13=1,DJ13/DK$3,DJ13)</f>
        <v>1</v>
      </c>
      <c r="DM13">
        <f ca="1">IF(DL13/DM$3=INT(DL13/DM$3),1,0)</f>
        <v>0</v>
      </c>
      <c r="DN13">
        <f ca="1">IF(DM13=1,DL13/DM$3,DL13)</f>
        <v>1</v>
      </c>
      <c r="DO13">
        <f ca="1">IF(DN13/DO$3=INT(DN13/DO$3),1,0)</f>
        <v>0</v>
      </c>
      <c r="DP13">
        <f ca="1">IF(DO13=1,DN13/DO$3,DN13)</f>
        <v>1</v>
      </c>
      <c r="DQ13">
        <f ca="1">IF(DP13/DQ$3=INT(DP13/DQ$3),1,0)</f>
        <v>0</v>
      </c>
      <c r="DR13">
        <f ca="1">IF(DQ13=1,DP13/DQ$3,DP13)</f>
        <v>1</v>
      </c>
      <c r="DS13">
        <f ca="1">IF(DR13/DS$3=INT(DR13/DS$3),1,0)</f>
        <v>0</v>
      </c>
      <c r="DT13">
        <f ca="1">IF(DS13=1,DR13/DS$3,DR13)</f>
        <v>1</v>
      </c>
      <c r="DU13">
        <f ca="1">IF(DT13/DU$3=INT(DT13/DU$3),1,0)</f>
        <v>0</v>
      </c>
      <c r="DV13">
        <f ca="1">IF(DU13=1,DT13/DU$3,DT13)</f>
        <v>1</v>
      </c>
      <c r="DW13">
        <f ca="1">IF(DV13/DW$3=INT(DV13/DW$3),1,0)</f>
        <v>0</v>
      </c>
      <c r="DX13">
        <f ca="1">IF(DW13=1,DV13/DW$3,DV13)</f>
        <v>1</v>
      </c>
      <c r="DY13">
        <f ca="1">IF(DX13/DY$3=INT(DX13/DY$3),1,0)</f>
        <v>0</v>
      </c>
      <c r="DZ13">
        <f ca="1">IF(DY13=1,DX13/DY$3,DX13)</f>
        <v>1</v>
      </c>
      <c r="EC13">
        <f ca="1">IF(AO13/EC$3=INT(AO13/EC$3),1,0)</f>
        <v>1</v>
      </c>
      <c r="ED13">
        <f ca="1">IF(EC13=1,AO13/EC$3,AO13)</f>
        <v>60</v>
      </c>
      <c r="EE13">
        <f ca="1">IF(ED13/EE$3=INT(ED13/EE$3),1,0)</f>
        <v>1</v>
      </c>
      <c r="EF13">
        <f ca="1">IF(EE13=1,ED13/EE$3,ED13)</f>
        <v>30</v>
      </c>
      <c r="EG13">
        <f ca="1">IF(EF13/EG$3=INT(EF13/EG$3),1,0)</f>
        <v>1</v>
      </c>
      <c r="EH13">
        <f ca="1">IF(EG13=1,EF13/EG$3,EF13)</f>
        <v>15</v>
      </c>
      <c r="EI13">
        <f ca="1">IF(EH13/EI$3=INT(EH13/EI$3),1,0)</f>
        <v>0</v>
      </c>
      <c r="EJ13">
        <f ca="1">IF(EI13=1,EH13/EI$3,EH13)</f>
        <v>15</v>
      </c>
      <c r="EK13">
        <f ca="1">IF(EJ13/EK$3=INT(EJ13/EK$3),1,0)</f>
        <v>0</v>
      </c>
      <c r="EL13">
        <f ca="1">IF(EK13=1,EJ13/EK$3,EJ13)</f>
        <v>15</v>
      </c>
      <c r="EM13">
        <f ca="1">IF(EL13/EM$3=INT(EL13/EM$3),1,0)</f>
        <v>0</v>
      </c>
      <c r="EN13">
        <f ca="1">IF(EM13=1,EL13/EM$3,EL13)</f>
        <v>15</v>
      </c>
      <c r="EO13">
        <f ca="1">IF(EN13/EO$3=INT(EN13/EO$3),1,0)</f>
        <v>0</v>
      </c>
      <c r="EP13">
        <f ca="1">IF(EO13=1,EN13/EO$3,EN13)</f>
        <v>15</v>
      </c>
      <c r="EQ13">
        <f ca="1">IF(EP13/EQ$3=INT(EP13/EQ$3),1,0)</f>
        <v>1</v>
      </c>
      <c r="ER13">
        <f ca="1">IF(EQ13=1,EP13/EQ$3,EP13)</f>
        <v>5</v>
      </c>
      <c r="ES13">
        <f ca="1">IF(ER13/ES$3=INT(ER13/ES$3),1,0)</f>
        <v>0</v>
      </c>
      <c r="ET13">
        <f ca="1">IF(ES13=1,ER13/ES$3,ER13)</f>
        <v>5</v>
      </c>
      <c r="EU13">
        <f ca="1">IF(ET13/EU$3=INT(ET13/EU$3),1,0)</f>
        <v>0</v>
      </c>
      <c r="EV13">
        <f ca="1">IF(EU13=1,ET13/EU$3,ET13)</f>
        <v>5</v>
      </c>
      <c r="EW13">
        <f ca="1">IF(EV13/EW$3=INT(EV13/EW$3),1,0)</f>
        <v>0</v>
      </c>
      <c r="EX13">
        <f ca="1">IF(EW13=1,EV13/EW$3,EV13)</f>
        <v>5</v>
      </c>
      <c r="EY13">
        <f ca="1">IF(EX13/EY$3=INT(EX13/EY$3),1,0)</f>
        <v>1</v>
      </c>
      <c r="EZ13">
        <f ca="1">IF(EY13=1,EX13/EY$3,EX13)</f>
        <v>1</v>
      </c>
      <c r="FA13">
        <f ca="1">IF(EZ13/FA$3=INT(EZ13/FA$3),1,0)</f>
        <v>0</v>
      </c>
      <c r="FB13">
        <f ca="1">IF(FA13=1,EZ13/FA$3,EZ13)</f>
        <v>1</v>
      </c>
      <c r="FC13">
        <f ca="1">IF(FB13/FC$3=INT(FB13/FC$3),1,0)</f>
        <v>0</v>
      </c>
      <c r="FD13">
        <f ca="1">IF(FC13=1,FB13/FC$3,FB13)</f>
        <v>1</v>
      </c>
      <c r="FE13">
        <f ca="1">IF(FD13/FE$3=INT(FD13/FE$3),1,0)</f>
        <v>0</v>
      </c>
      <c r="FF13">
        <f ca="1">IF(FE13=1,FD13/FE$3,FD13)</f>
        <v>1</v>
      </c>
      <c r="FG13">
        <f ca="1">IF(FF13/FG$3=INT(FF13/FG$3),1,0)</f>
        <v>0</v>
      </c>
      <c r="FH13">
        <f ca="1">IF(FG13=1,FF13/FG$3,FF13)</f>
        <v>1</v>
      </c>
      <c r="FI13">
        <f ca="1">IF(FH13/FI$3=INT(FH13/FI$3),1,0)</f>
        <v>0</v>
      </c>
      <c r="FJ13">
        <f ca="1">IF(FI13=1,FH13/FI$3,FH13)</f>
        <v>1</v>
      </c>
      <c r="FK13">
        <f ca="1">IF(FJ13/FK$3=INT(FJ13/FK$3),1,0)</f>
        <v>0</v>
      </c>
      <c r="FL13">
        <f ca="1">IF(FK13=1,FJ13/FK$3,FJ13)</f>
        <v>1</v>
      </c>
      <c r="FM13">
        <f ca="1">IF(FL13/FM$3=INT(FL13/FM$3),1,0)</f>
        <v>0</v>
      </c>
      <c r="FN13">
        <f ca="1">IF(FM13=1,FL13/FM$3,FL13)</f>
        <v>1</v>
      </c>
      <c r="FO13">
        <f ca="1">IF(FN13/FO$3=INT(FN13/FO$3),1,0)</f>
        <v>0</v>
      </c>
      <c r="FP13">
        <f ca="1">IF(FO13=1,FN13/FO$3,FN13)</f>
        <v>1</v>
      </c>
      <c r="FQ13">
        <f ca="1">IF(FP13/FQ$3=INT(FP13/FQ$3),1,0)</f>
        <v>0</v>
      </c>
      <c r="FR13">
        <f ca="1">IF(FQ13=1,FP13/FQ$3,FP13)</f>
        <v>1</v>
      </c>
      <c r="FS13">
        <f ca="1">IF(FR13/FS$3=INT(FR13/FS$3),1,0)</f>
        <v>0</v>
      </c>
      <c r="FT13">
        <f ca="1">IF(FS13=1,FR13/FS$3,FR13)</f>
        <v>1</v>
      </c>
      <c r="FU13">
        <f ca="1">IF(FT13/FU$3=INT(FT13/FU$3),1,0)</f>
        <v>0</v>
      </c>
      <c r="FV13">
        <f ca="1">IF(FU13=1,FT13/FU$3,FT13)</f>
        <v>1</v>
      </c>
      <c r="FW13">
        <f ca="1">IF(FV13/FW$3=INT(FV13/FW$3),1,0)</f>
        <v>0</v>
      </c>
      <c r="FX13">
        <f ca="1">IF(FW13=1,FV13/FW$3,FV13)</f>
        <v>1</v>
      </c>
      <c r="FY13">
        <f ca="1">IF(FX13/FY$3=INT(FX13/FY$3),1,0)</f>
        <v>0</v>
      </c>
      <c r="FZ13">
        <f ca="1">IF(FY13=1,FX13/FY$3,FX13)</f>
        <v>1</v>
      </c>
      <c r="GA13">
        <f ca="1">IF(FZ13/GA$3=INT(FZ13/GA$3),1,0)</f>
        <v>0</v>
      </c>
      <c r="GB13">
        <f ca="1">IF(GA13=1,FZ13/GA$3,FZ13)</f>
        <v>1</v>
      </c>
      <c r="GC13">
        <f ca="1">IF(GB13/GC$3=INT(GB13/GC$3),1,0)</f>
        <v>0</v>
      </c>
      <c r="GD13">
        <f ca="1">IF(GC13=1,GB13/GC$3,GB13)</f>
        <v>1</v>
      </c>
      <c r="GE13">
        <f ca="1">IF(GD13/GE$3=INT(GD13/GE$3),1,0)</f>
        <v>0</v>
      </c>
      <c r="GF13">
        <f ca="1">IF(GE13=1,GD13/GE$3,GD13)</f>
        <v>1</v>
      </c>
      <c r="GG13">
        <f ca="1">IF(GF13/GG$3=INT(GF13/GG$3),1,0)</f>
        <v>0</v>
      </c>
      <c r="GH13">
        <f ca="1">IF(GG13=1,GF13/GG$3,GF13)</f>
        <v>1</v>
      </c>
      <c r="GI13">
        <f ca="1">IF(GH13/GI$3=INT(GH13/GI$3),1,0)</f>
        <v>0</v>
      </c>
      <c r="GJ13">
        <f ca="1">IF(GI13=1,GH13/GI$3,GH13)</f>
        <v>1</v>
      </c>
      <c r="GK13">
        <f ca="1">IF(GJ13/GK$3=INT(GJ13/GK$3),1,0)</f>
        <v>0</v>
      </c>
      <c r="GL13">
        <f ca="1">IF(GK13=1,GJ13/GK$3,GJ13)</f>
        <v>1</v>
      </c>
      <c r="GM13">
        <f ca="1">IF(GL13/GM$3=INT(GL13/GM$3),1,0)</f>
        <v>0</v>
      </c>
      <c r="GN13">
        <f ca="1">IF(GM13=1,GL13/GM$3,GL13)</f>
        <v>1</v>
      </c>
      <c r="GO13">
        <f ca="1">IF(GN13/GO$3=INT(GN13/GO$3),1,0)</f>
        <v>0</v>
      </c>
      <c r="GP13">
        <f ca="1">IF(GO13=1,GN13/GO$3,GN13)</f>
        <v>1</v>
      </c>
      <c r="GQ13">
        <f ca="1">IF(GP13/GQ$3=INT(GP13/GQ$3),1,0)</f>
        <v>0</v>
      </c>
      <c r="GR13">
        <f ca="1">IF(GQ13=1,GP13/GQ$3,GP13)</f>
        <v>1</v>
      </c>
      <c r="GS13">
        <f ca="1">IF(GR13/GS$3=INT(GR13/GS$3),1,0)</f>
        <v>0</v>
      </c>
      <c r="GT13">
        <f ca="1">IF(GS13=1,GR13/GS$3,GR13)</f>
        <v>1</v>
      </c>
      <c r="GU13">
        <f ca="1">IF(GT13/GU$3=INT(GT13/GU$3),1,0)</f>
        <v>0</v>
      </c>
      <c r="GV13">
        <f ca="1">IF(GU13=1,GT13/GU$3,GT13)</f>
        <v>1</v>
      </c>
      <c r="GW13">
        <f ca="1">IF(GV13/GW$3=INT(GV13/GW$3),1,0)</f>
        <v>0</v>
      </c>
      <c r="GX13">
        <f ca="1">IF(GW13=1,GV13/GW$3,GV13)</f>
        <v>1</v>
      </c>
      <c r="GY13">
        <f ca="1">IF(GX13/GY$3=INT(GX13/GY$3),1,0)</f>
        <v>0</v>
      </c>
      <c r="GZ13">
        <f ca="1">IF(GY13=1,GX13/GY$3,GX13)</f>
        <v>1</v>
      </c>
      <c r="HA13">
        <f ca="1">IF(GZ13/HA$3=INT(GZ13/HA$3),1,0)</f>
        <v>0</v>
      </c>
      <c r="HB13">
        <f ca="1">IF(HA13=1,GZ13/HA$3,GZ13)</f>
        <v>1</v>
      </c>
      <c r="HC13">
        <f ca="1">IF(HB13/HC$3=INT(HB13/HC$3),1,0)</f>
        <v>0</v>
      </c>
      <c r="HD13">
        <f ca="1">IF(HC13=1,HB13/HC$3,HB13)</f>
        <v>1</v>
      </c>
      <c r="HE13">
        <f ca="1">IF(HD13/HE$3=INT(HD13/HE$3),1,0)</f>
        <v>0</v>
      </c>
      <c r="HF13">
        <f ca="1">IF(HE13=1,HD13/HE$3,HD13)</f>
        <v>1</v>
      </c>
      <c r="HG13">
        <f ca="1">IF(HF13/HG$3=INT(HF13/HG$3),1,0)</f>
        <v>0</v>
      </c>
      <c r="HH13">
        <f ca="1">IF(HG13=1,HF13/HG$3,HF13)</f>
        <v>1</v>
      </c>
      <c r="HI13">
        <f ca="1">IF(HH13/HI$3=INT(HH13/HI$3),1,0)</f>
        <v>0</v>
      </c>
      <c r="HJ13">
        <f ca="1">IF(HI13=1,HH13/HI$3,HH13)</f>
        <v>1</v>
      </c>
      <c r="HL13">
        <f ca="1">IF(DZ13=1,1,IF(HJ13=1,1,IF(DZ13=HJ13,DZ13,1)))</f>
        <v>1</v>
      </c>
      <c r="HM13">
        <f ca="1">IF(AS13=0,1,IF(EC13=0,1,EC$3))</f>
        <v>2</v>
      </c>
      <c r="HN13">
        <f ca="1">IF(AU13=0,1,IF(EE13=0,1,EE$3))</f>
        <v>2</v>
      </c>
      <c r="HO13">
        <f ca="1">IF(AW13=0,1,IF(EG13=0,1,EG$3))</f>
        <v>2</v>
      </c>
      <c r="HP13">
        <f ca="1">IF(AY13=0,1,IF(EI13=0,1,EI$3))</f>
        <v>1</v>
      </c>
      <c r="HQ13">
        <f ca="1">IF(BA13=0,1,IF(EK13=0,1,EK$3))</f>
        <v>1</v>
      </c>
      <c r="HR13">
        <f ca="1">IF(BC13=0,1,IF(EM13=0,1,EM$3))</f>
        <v>1</v>
      </c>
      <c r="HS13">
        <f ca="1">IF(BE13=0,1,IF(EO13=0,1,EO$3))</f>
        <v>1</v>
      </c>
      <c r="HT13">
        <f ca="1">IF(BG13=0,1,IF(EQ13=0,1,EQ$3))</f>
        <v>1</v>
      </c>
      <c r="HU13">
        <f ca="1">IF(BI13=0,1,IF(ES13=0,1,ES$3))</f>
        <v>1</v>
      </c>
      <c r="HV13">
        <f ca="1">IF(BK13=0,1,IF(EU13=0,1,EU$3))</f>
        <v>1</v>
      </c>
      <c r="HW13">
        <f ca="1">IF(BM13=0,1,IF(EW13=0,1,EW$3))</f>
        <v>1</v>
      </c>
      <c r="HX13">
        <f ca="1">IF(BO13=0,1,IF(EY13=0,1,EY$3))</f>
        <v>1</v>
      </c>
      <c r="HY13">
        <f ca="1">IF(BQ13=0,1,IF(FA13=0,1,FA$3))</f>
        <v>1</v>
      </c>
      <c r="HZ13">
        <f ca="1">IF(BS13=0,1,IF(FC13=0,1,FC$3))</f>
        <v>1</v>
      </c>
      <c r="IA13">
        <f ca="1">IF(BU13=0,1,IF(FE13=0,1,FE$3))</f>
        <v>1</v>
      </c>
      <c r="IB13">
        <f ca="1">IF(BW13=0,1,IF(FG13=0,1,FG$3))</f>
        <v>1</v>
      </c>
      <c r="IC13">
        <f ca="1">IF(BY13=0,1,IF(FI13=0,1,FI$3))</f>
        <v>1</v>
      </c>
      <c r="ID13">
        <f ca="1">IF(CA13=0,1,IF(FK13=0,1,FK$3))</f>
        <v>1</v>
      </c>
      <c r="IE13">
        <f ca="1">IF(CC13=0,1,IF(FM13=0,1,FM$3))</f>
        <v>1</v>
      </c>
      <c r="IF13">
        <f ca="1">IF(CE13=0,1,IF(FO13=0,1,FO$3))</f>
        <v>1</v>
      </c>
      <c r="IG13">
        <f ca="1">IF(CG13=0,1,IF(FQ13=0,1,FQ$3))</f>
        <v>1</v>
      </c>
      <c r="IH13">
        <f ca="1">IF(CI13=0,1,IF(FS13=0,1,FS$3))</f>
        <v>1</v>
      </c>
      <c r="II13">
        <f ca="1">IF(CK13=0,1,IF(FU13=0,1,FU$3))</f>
        <v>1</v>
      </c>
      <c r="IJ13">
        <f ca="1">IF(CM13=0,1,IF(FW13=0,1,FW$3))</f>
        <v>1</v>
      </c>
      <c r="IK13">
        <f ca="1">IF(CO13=0,1,IF(FY13=0,1,FY$3))</f>
        <v>1</v>
      </c>
      <c r="IL13">
        <f ca="1">IF(CQ13=0,1,IF(GA13=0,1,GA$3))</f>
        <v>1</v>
      </c>
      <c r="IM13">
        <f ca="1">IF(CS13=0,1,IF(GC13=0,1,GC$3))</f>
        <v>1</v>
      </c>
      <c r="IN13">
        <f ca="1">IF(CU13=0,1,IF(GE13=0,1,GE$3))</f>
        <v>1</v>
      </c>
      <c r="IO13">
        <f ca="1">IF(CW13=0,1,IF(GG13=0,1,GG$3))</f>
        <v>1</v>
      </c>
      <c r="IP13">
        <f ca="1">IF(CY13=0,1,IF(GI13=0,1,GI$3))</f>
        <v>1</v>
      </c>
      <c r="IQ13">
        <f ca="1">IF(DA13=0,1,IF(GK13=0,1,GK$3))</f>
        <v>1</v>
      </c>
      <c r="IR13">
        <f ca="1">IF(DC13=0,1,IF(GM13=0,1,GM$3))</f>
        <v>1</v>
      </c>
      <c r="IS13">
        <f ca="1">IF(DE13=0,1,IF(GO13=0,1,GO$3))</f>
        <v>1</v>
      </c>
      <c r="IT13">
        <f ca="1">IF(DG13=0,1,IF(GQ13=0,1,GQ$3))</f>
        <v>1</v>
      </c>
      <c r="IU13">
        <f ca="1">IF(DI13=0,1,IF(GS13=0,1,GS$3))</f>
        <v>1</v>
      </c>
      <c r="IV13">
        <f ca="1">IF(DK13=0,1,IF(GU13=0,1,GU$3))</f>
        <v>1</v>
      </c>
      <c r="IW13">
        <f ca="1">IF(DM13=0,1,IF(GW13=0,1,GW$3))</f>
        <v>1</v>
      </c>
      <c r="IX13">
        <f ca="1">IF(DO13=0,1,IF(GY13=0,1,GY$3))</f>
        <v>1</v>
      </c>
      <c r="IY13">
        <f ca="1">IF(DQ13=0,1,IF(HA13=0,1,HA$3))</f>
        <v>1</v>
      </c>
      <c r="IZ13">
        <f ca="1">IF(DS13=0,1,IF(HC13=0,1,HC$3))</f>
        <v>1</v>
      </c>
      <c r="JA13">
        <f ca="1">IF(DU13=0,1,IF(HE13=0,1,HE$3))</f>
        <v>1</v>
      </c>
      <c r="JB13">
        <f ca="1">IF(DW13=0,1,IF(HG13=0,1,HG$3))</f>
        <v>1</v>
      </c>
      <c r="JC13">
        <f ca="1">IF(DY13=0,1,IF(HI13=0,1,HI$3))</f>
        <v>1</v>
      </c>
      <c r="JE13">
        <f ca="1">HL13*HM13*HN13*HO13*HP13*HQ13*HR13</f>
        <v>8</v>
      </c>
      <c r="JF13">
        <f ca="1">HS13*HT13*HU13*HV13*HW13*HX13*HY13</f>
        <v>1</v>
      </c>
      <c r="JG13">
        <f ca="1">HZ13*IA13*IB13*IC13*ID13*IE13*IF13</f>
        <v>1</v>
      </c>
      <c r="JH13">
        <f ca="1">IG13*IH13*II13*IJ13*IK13*IL13*IM13</f>
        <v>1</v>
      </c>
      <c r="JI13">
        <f ca="1">IN13*IO13*IP13*IQ13*IR13*IS13*IT13</f>
        <v>1</v>
      </c>
      <c r="JJ13">
        <f ca="1">IU13*IV13*IW13*IX13*IY13*IZ13*JA13</f>
        <v>1</v>
      </c>
      <c r="JK13">
        <f ca="1">JB13*JC13</f>
        <v>1</v>
      </c>
      <c r="JM13">
        <f ca="1">JE13*JF13*JG13*JH13*JI13*JJ13*JK13</f>
        <v>8</v>
      </c>
    </row>
    <row r="14" spans="2:274" ht="17.25" x14ac:dyDescent="0.25">
      <c r="B14" s="210"/>
      <c r="C14" s="210"/>
      <c r="D14" s="210"/>
      <c r="E14" s="210"/>
      <c r="F14" s="154"/>
      <c r="H14" s="134"/>
    </row>
    <row r="15" spans="2:274" ht="18" thickBot="1" x14ac:dyDescent="0.3">
      <c r="B15" s="210">
        <v>3</v>
      </c>
      <c r="C15" s="210"/>
      <c r="D15" s="210" t="str">
        <f ca="1">X15&amp;",   "&amp;AB15</f>
        <v>702,   252</v>
      </c>
      <c r="E15" s="210"/>
      <c r="F15" s="159">
        <f ca="1">AD15</f>
        <v>18</v>
      </c>
      <c r="H15" s="134">
        <f>R15</f>
        <v>4</v>
      </c>
      <c r="M15" s="25">
        <f>E77</f>
        <v>2</v>
      </c>
      <c r="N15">
        <f>IF(M15=1,D$63,IF(M15=2,D$64,IF(M15=3,D$65,IF(M15=4,D$66,IF(M15=5,D$67,IF(M15=6,D$68,IF(M15=7,D$69,IF(M15=8,D$70,D$71))))))))</f>
        <v>61</v>
      </c>
      <c r="O15">
        <f>IF(M15=1,E$63,IF(M15=2,E$64,IF(M15=3,E$65,IF(M15=4,E$66,IF(M15=5,E$67,IF(M15=6,E$68,IF(M15=7,E$69,IF(M15=8,E$70,E$71))))))))</f>
        <v>732</v>
      </c>
      <c r="P15">
        <f>IF(M15=1,F$63,IF(M15=2,F$64,IF(M15=3,F$65,IF(M15=4,F$66,IF(M15=5,F$67,IF(M15=6,F$68,IF(M15=7,F$69,IF(M15=8,F$70,F$71))))))))</f>
        <v>5</v>
      </c>
      <c r="Q15">
        <f>IF(M15=1,H$63,IF(M15=2,H$64,IF(M15=3,H$65,IF(M15=4,H$66,IF(M15=5,H$67,IF(M15=6,H$68,IF(M15=7,H$69,IF(M15=8,H$70,H$71))))))))</f>
        <v>16</v>
      </c>
      <c r="R15" s="26">
        <f>IF(M15=1,I$63,IF(M15=2,I$64,IF(M15=3,I$65,IF(M15=4,I$66,IF(M15=5,I$67,IF(M15=6,I$68,IF(M15=7,I$69,IF(M15=8,I$70,I$71))))))))</f>
        <v>4</v>
      </c>
      <c r="S15">
        <f>O15-N15</f>
        <v>671</v>
      </c>
      <c r="T15">
        <f>Q15-P15</f>
        <v>11</v>
      </c>
      <c r="U15">
        <f ca="1">INT(RAND()*(T15+1))+P15</f>
        <v>9</v>
      </c>
      <c r="V15">
        <f ca="1">INT(RAND()*(S15+1))+N15</f>
        <v>706</v>
      </c>
      <c r="W15">
        <f ca="1">INT(V15/U15)</f>
        <v>78</v>
      </c>
      <c r="X15" s="27">
        <f ca="1">W15*U15</f>
        <v>702</v>
      </c>
      <c r="Y15">
        <f ca="1">U15</f>
        <v>9</v>
      </c>
      <c r="Z15">
        <f ca="1">INT(RAND()*(S15+1))+N15</f>
        <v>260</v>
      </c>
      <c r="AA15">
        <f ca="1">INT(Z15/Y15)</f>
        <v>28</v>
      </c>
      <c r="AB15" s="27">
        <f ca="1">IF(AC15=X15,AC15-Y15,AC15)</f>
        <v>252</v>
      </c>
      <c r="AC15" s="213">
        <f ca="1">AA15*Y15</f>
        <v>252</v>
      </c>
      <c r="AD15" s="173">
        <f ca="1">AQ15</f>
        <v>18</v>
      </c>
      <c r="AN15">
        <f ca="1">X15</f>
        <v>702</v>
      </c>
      <c r="AO15">
        <f ca="1">AB15</f>
        <v>252</v>
      </c>
      <c r="AQ15">
        <f ca="1">JM15</f>
        <v>18</v>
      </c>
      <c r="AS15">
        <f ca="1">IF(AN15/AS$3=INT(AN15/AS$3),1,0)</f>
        <v>1</v>
      </c>
      <c r="AT15">
        <f ca="1">IF(AS15=1,AN15/AS$3,AN15)</f>
        <v>351</v>
      </c>
      <c r="AU15">
        <f ca="1">IF(AT15/AU$3=INT(AT15/AU$3),1,0)</f>
        <v>0</v>
      </c>
      <c r="AV15">
        <f ca="1">IF(AU15=1,AT15/AU$3,AT15)</f>
        <v>351</v>
      </c>
      <c r="AW15">
        <f ca="1">IF(AV15/AW$3=INT(AV15/AW$3),1,0)</f>
        <v>0</v>
      </c>
      <c r="AX15">
        <f ca="1">IF(AW15=1,AV15/AW$3,AV15)</f>
        <v>351</v>
      </c>
      <c r="AY15">
        <f ca="1">IF(AX15/AY$3=INT(AX15/AY$3),1,0)</f>
        <v>0</v>
      </c>
      <c r="AZ15">
        <f ca="1">IF(AY15=1,AX15/AY$3,AX15)</f>
        <v>351</v>
      </c>
      <c r="BA15">
        <f ca="1">IF(AZ15/BA$3=INT(AZ15/BA$3),1,0)</f>
        <v>0</v>
      </c>
      <c r="BB15">
        <f ca="1">IF(BA15=1,AZ15/BA$3,AZ15)</f>
        <v>351</v>
      </c>
      <c r="BC15">
        <f ca="1">IF(BB15/BC$3=INT(BB15/BC$3),1,0)</f>
        <v>0</v>
      </c>
      <c r="BD15">
        <f ca="1">IF(BC15=1,BB15/BC$3,BB15)</f>
        <v>351</v>
      </c>
      <c r="BE15">
        <f ca="1">IF(BD15/BE$3=INT(BD15/BE$3),1,0)</f>
        <v>0</v>
      </c>
      <c r="BF15">
        <f ca="1">IF(BE15=1,BD15/BE$3,BD15)</f>
        <v>351</v>
      </c>
      <c r="BG15">
        <f ca="1">IF(BF15/BG$3=INT(BF15/BG$3),1,0)</f>
        <v>1</v>
      </c>
      <c r="BH15">
        <f ca="1">IF(BG15=1,BF15/BG$3,BF15)</f>
        <v>117</v>
      </c>
      <c r="BI15">
        <f ca="1">IF(BH15/BI$3=INT(BH15/BI$3),1,0)</f>
        <v>1</v>
      </c>
      <c r="BJ15">
        <f ca="1">IF(BI15=1,BH15/BI$3,BH15)</f>
        <v>39</v>
      </c>
      <c r="BK15">
        <f ca="1">IF(BJ15/BK$3=INT(BJ15/BK$3),1,0)</f>
        <v>1</v>
      </c>
      <c r="BL15">
        <f ca="1">IF(BK15=1,BJ15/BK$3,BJ15)</f>
        <v>13</v>
      </c>
      <c r="BM15">
        <f ca="1">IF(BL15/BM$3=INT(BL15/BM$3),1,0)</f>
        <v>0</v>
      </c>
      <c r="BN15">
        <f ca="1">IF(BM15=1,BL15/BM$3,BL15)</f>
        <v>13</v>
      </c>
      <c r="BO15">
        <f ca="1">IF(BN15/BO$3=INT(BN15/BO$3),1,0)</f>
        <v>0</v>
      </c>
      <c r="BP15">
        <f ca="1">IF(BO15=1,BN15/BO$3,BN15)</f>
        <v>13</v>
      </c>
      <c r="BQ15">
        <f ca="1">IF(BP15/BQ$3=INT(BP15/BQ$3),1,0)</f>
        <v>0</v>
      </c>
      <c r="BR15">
        <f ca="1">IF(BQ15=1,BP15/BQ$3,BP15)</f>
        <v>13</v>
      </c>
      <c r="BS15">
        <f ca="1">IF(BR15/BS$3=INT(BR15/BS$3),1,0)</f>
        <v>0</v>
      </c>
      <c r="BT15">
        <f ca="1">IF(BS15=1,BR15/BS$3,BR15)</f>
        <v>13</v>
      </c>
      <c r="BU15">
        <f ca="1">IF(BT15/BU$3=INT(BT15/BU$3),1,0)</f>
        <v>0</v>
      </c>
      <c r="BV15">
        <f ca="1">IF(BU15=1,BT15/BU$3,BT15)</f>
        <v>13</v>
      </c>
      <c r="BW15">
        <f ca="1">IF(BV15/BW$3=INT(BV15/BW$3),1,0)</f>
        <v>0</v>
      </c>
      <c r="BX15">
        <f ca="1">IF(BW15=1,BV15/BW$3,BV15)</f>
        <v>13</v>
      </c>
      <c r="BY15">
        <f ca="1">IF(BX15/BY$3=INT(BX15/BY$3),1,0)</f>
        <v>0</v>
      </c>
      <c r="BZ15">
        <f ca="1">IF(BY15=1,BX15/BY$3,BX15)</f>
        <v>13</v>
      </c>
      <c r="CA15">
        <f ca="1">IF(BZ15/CA$3=INT(BZ15/CA$3),1,0)</f>
        <v>1</v>
      </c>
      <c r="CB15">
        <f ca="1">IF(CA15=1,BZ15/CA$3,BZ15)</f>
        <v>1</v>
      </c>
      <c r="CC15">
        <f ca="1">IF(CB15/CC$3=INT(CB15/CC$3),1,0)</f>
        <v>0</v>
      </c>
      <c r="CD15">
        <f ca="1">IF(CC15=1,CB15/CC$3,CB15)</f>
        <v>1</v>
      </c>
      <c r="CE15">
        <f ca="1">IF(CD15/CE$3=INT(CD15/CE$3),1,0)</f>
        <v>0</v>
      </c>
      <c r="CF15">
        <f ca="1">IF(CE15=1,CD15/CE$3,CD15)</f>
        <v>1</v>
      </c>
      <c r="CG15">
        <f ca="1">IF(CF15/CG$3=INT(CF15/CG$3),1,0)</f>
        <v>0</v>
      </c>
      <c r="CH15">
        <f ca="1">IF(CG15=1,CF15/CG$3,CF15)</f>
        <v>1</v>
      </c>
      <c r="CI15">
        <f ca="1">IF(CH15/CI$3=INT(CH15/CI$3),1,0)</f>
        <v>0</v>
      </c>
      <c r="CJ15">
        <f ca="1">IF(CI15=1,CH15/CI$3,CH15)</f>
        <v>1</v>
      </c>
      <c r="CK15">
        <f ca="1">IF(CJ15/CK$3=INT(CJ15/CK$3),1,0)</f>
        <v>0</v>
      </c>
      <c r="CL15">
        <f ca="1">IF(CK15=1,CJ15/CK$3,CJ15)</f>
        <v>1</v>
      </c>
      <c r="CM15">
        <f ca="1">IF(CL15/CM$3=INT(CL15/CM$3),1,0)</f>
        <v>0</v>
      </c>
      <c r="CN15">
        <f ca="1">IF(CM15=1,CL15/CM$3,CL15)</f>
        <v>1</v>
      </c>
      <c r="CO15">
        <f ca="1">IF(CN15/CO$3=INT(CN15/CO$3),1,0)</f>
        <v>0</v>
      </c>
      <c r="CP15">
        <f ca="1">IF(CO15=1,CN15/CO$3,CN15)</f>
        <v>1</v>
      </c>
      <c r="CQ15">
        <f ca="1">IF(CP15/CQ$3=INT(CP15/CQ$3),1,0)</f>
        <v>0</v>
      </c>
      <c r="CR15">
        <f ca="1">IF(CQ15=1,CP15/CQ$3,CP15)</f>
        <v>1</v>
      </c>
      <c r="CS15">
        <f ca="1">IF(CR15/CS$3=INT(CR15/CS$3),1,0)</f>
        <v>0</v>
      </c>
      <c r="CT15">
        <f ca="1">IF(CS15=1,CR15/CS$3,CR15)</f>
        <v>1</v>
      </c>
      <c r="CU15">
        <f ca="1">IF(CT15/CU$3=INT(CT15/CU$3),1,0)</f>
        <v>0</v>
      </c>
      <c r="CV15">
        <f ca="1">IF(CU15=1,CT15/CU$3,CT15)</f>
        <v>1</v>
      </c>
      <c r="CW15">
        <f ca="1">IF(CV15/CW$3=INT(CV15/CW$3),1,0)</f>
        <v>0</v>
      </c>
      <c r="CX15">
        <f ca="1">IF(CW15=1,CV15/CW$3,CV15)</f>
        <v>1</v>
      </c>
      <c r="CY15">
        <f ca="1">IF(CX15/CY$3=INT(CX15/CY$3),1,0)</f>
        <v>0</v>
      </c>
      <c r="CZ15">
        <f ca="1">IF(CY15=1,CX15/CY$3,CX15)</f>
        <v>1</v>
      </c>
      <c r="DA15">
        <f ca="1">IF(CZ15/DA$3=INT(CZ15/DA$3),1,0)</f>
        <v>0</v>
      </c>
      <c r="DB15">
        <f ca="1">IF(DA15=1,CZ15/DA$3,CZ15)</f>
        <v>1</v>
      </c>
      <c r="DC15">
        <f ca="1">IF(DB15/DC$3=INT(DB15/DC$3),1,0)</f>
        <v>0</v>
      </c>
      <c r="DD15">
        <f ca="1">IF(DC15=1,DB15/DC$3,DB15)</f>
        <v>1</v>
      </c>
      <c r="DE15">
        <f ca="1">IF(DD15/DE$3=INT(DD15/DE$3),1,0)</f>
        <v>0</v>
      </c>
      <c r="DF15">
        <f ca="1">IF(DE15=1,DD15/DE$3,DD15)</f>
        <v>1</v>
      </c>
      <c r="DG15">
        <f ca="1">IF(DF15/DG$3=INT(DF15/DG$3),1,0)</f>
        <v>0</v>
      </c>
      <c r="DH15">
        <f ca="1">IF(DG15=1,DF15/DG$3,DF15)</f>
        <v>1</v>
      </c>
      <c r="DI15">
        <f ca="1">IF(DH15/DI$3=INT(DH15/DI$3),1,0)</f>
        <v>0</v>
      </c>
      <c r="DJ15">
        <f ca="1">IF(DI15=1,DH15/DI$3,DH15)</f>
        <v>1</v>
      </c>
      <c r="DK15">
        <f ca="1">IF(DJ15/DK$3=INT(DJ15/DK$3),1,0)</f>
        <v>0</v>
      </c>
      <c r="DL15">
        <f ca="1">IF(DK15=1,DJ15/DK$3,DJ15)</f>
        <v>1</v>
      </c>
      <c r="DM15">
        <f ca="1">IF(DL15/DM$3=INT(DL15/DM$3),1,0)</f>
        <v>0</v>
      </c>
      <c r="DN15">
        <f ca="1">IF(DM15=1,DL15/DM$3,DL15)</f>
        <v>1</v>
      </c>
      <c r="DO15">
        <f ca="1">IF(DN15/DO$3=INT(DN15/DO$3),1,0)</f>
        <v>0</v>
      </c>
      <c r="DP15">
        <f ca="1">IF(DO15=1,DN15/DO$3,DN15)</f>
        <v>1</v>
      </c>
      <c r="DQ15">
        <f ca="1">IF(DP15/DQ$3=INT(DP15/DQ$3),1,0)</f>
        <v>0</v>
      </c>
      <c r="DR15">
        <f ca="1">IF(DQ15=1,DP15/DQ$3,DP15)</f>
        <v>1</v>
      </c>
      <c r="DS15">
        <f ca="1">IF(DR15/DS$3=INT(DR15/DS$3),1,0)</f>
        <v>0</v>
      </c>
      <c r="DT15">
        <f ca="1">IF(DS15=1,DR15/DS$3,DR15)</f>
        <v>1</v>
      </c>
      <c r="DU15">
        <f ca="1">IF(DT15/DU$3=INT(DT15/DU$3),1,0)</f>
        <v>0</v>
      </c>
      <c r="DV15">
        <f ca="1">IF(DU15=1,DT15/DU$3,DT15)</f>
        <v>1</v>
      </c>
      <c r="DW15">
        <f ca="1">IF(DV15/DW$3=INT(DV15/DW$3),1,0)</f>
        <v>0</v>
      </c>
      <c r="DX15">
        <f ca="1">IF(DW15=1,DV15/DW$3,DV15)</f>
        <v>1</v>
      </c>
      <c r="DY15">
        <f ca="1">IF(DX15/DY$3=INT(DX15/DY$3),1,0)</f>
        <v>0</v>
      </c>
      <c r="DZ15">
        <f ca="1">IF(DY15=1,DX15/DY$3,DX15)</f>
        <v>1</v>
      </c>
      <c r="EC15">
        <f ca="1">IF(AO15/EC$3=INT(AO15/EC$3),1,0)</f>
        <v>1</v>
      </c>
      <c r="ED15">
        <f ca="1">IF(EC15=1,AO15/EC$3,AO15)</f>
        <v>126</v>
      </c>
      <c r="EE15">
        <f ca="1">IF(ED15/EE$3=INT(ED15/EE$3),1,0)</f>
        <v>1</v>
      </c>
      <c r="EF15">
        <f ca="1">IF(EE15=1,ED15/EE$3,ED15)</f>
        <v>63</v>
      </c>
      <c r="EG15">
        <f ca="1">IF(EF15/EG$3=INT(EF15/EG$3),1,0)</f>
        <v>0</v>
      </c>
      <c r="EH15">
        <f ca="1">IF(EG15=1,EF15/EG$3,EF15)</f>
        <v>63</v>
      </c>
      <c r="EI15">
        <f ca="1">IF(EH15/EI$3=INT(EH15/EI$3),1,0)</f>
        <v>0</v>
      </c>
      <c r="EJ15">
        <f ca="1">IF(EI15=1,EH15/EI$3,EH15)</f>
        <v>63</v>
      </c>
      <c r="EK15">
        <f ca="1">IF(EJ15/EK$3=INT(EJ15/EK$3),1,0)</f>
        <v>0</v>
      </c>
      <c r="EL15">
        <f ca="1">IF(EK15=1,EJ15/EK$3,EJ15)</f>
        <v>63</v>
      </c>
      <c r="EM15">
        <f ca="1">IF(EL15/EM$3=INT(EL15/EM$3),1,0)</f>
        <v>0</v>
      </c>
      <c r="EN15">
        <f ca="1">IF(EM15=1,EL15/EM$3,EL15)</f>
        <v>63</v>
      </c>
      <c r="EO15">
        <f ca="1">IF(EN15/EO$3=INT(EN15/EO$3),1,0)</f>
        <v>0</v>
      </c>
      <c r="EP15">
        <f ca="1">IF(EO15=1,EN15/EO$3,EN15)</f>
        <v>63</v>
      </c>
      <c r="EQ15">
        <f ca="1">IF(EP15/EQ$3=INT(EP15/EQ$3),1,0)</f>
        <v>1</v>
      </c>
      <c r="ER15">
        <f ca="1">IF(EQ15=1,EP15/EQ$3,EP15)</f>
        <v>21</v>
      </c>
      <c r="ES15">
        <f ca="1">IF(ER15/ES$3=INT(ER15/ES$3),1,0)</f>
        <v>1</v>
      </c>
      <c r="ET15">
        <f ca="1">IF(ES15=1,ER15/ES$3,ER15)</f>
        <v>7</v>
      </c>
      <c r="EU15">
        <f ca="1">IF(ET15/EU$3=INT(ET15/EU$3),1,0)</f>
        <v>0</v>
      </c>
      <c r="EV15">
        <f ca="1">IF(EU15=1,ET15/EU$3,ET15)</f>
        <v>7</v>
      </c>
      <c r="EW15">
        <f ca="1">IF(EV15/EW$3=INT(EV15/EW$3),1,0)</f>
        <v>0</v>
      </c>
      <c r="EX15">
        <f ca="1">IF(EW15=1,EV15/EW$3,EV15)</f>
        <v>7</v>
      </c>
      <c r="EY15">
        <f ca="1">IF(EX15/EY$3=INT(EX15/EY$3),1,0)</f>
        <v>0</v>
      </c>
      <c r="EZ15">
        <f ca="1">IF(EY15=1,EX15/EY$3,EX15)</f>
        <v>7</v>
      </c>
      <c r="FA15">
        <f ca="1">IF(EZ15/FA$3=INT(EZ15/FA$3),1,0)</f>
        <v>0</v>
      </c>
      <c r="FB15">
        <f ca="1">IF(FA15=1,EZ15/FA$3,EZ15)</f>
        <v>7</v>
      </c>
      <c r="FC15">
        <f ca="1">IF(FB15/FC$3=INT(FB15/FC$3),1,0)</f>
        <v>1</v>
      </c>
      <c r="FD15">
        <f ca="1">IF(FC15=1,FB15/FC$3,FB15)</f>
        <v>1</v>
      </c>
      <c r="FE15">
        <f ca="1">IF(FD15/FE$3=INT(FD15/FE$3),1,0)</f>
        <v>0</v>
      </c>
      <c r="FF15">
        <f ca="1">IF(FE15=1,FD15/FE$3,FD15)</f>
        <v>1</v>
      </c>
      <c r="FG15">
        <f ca="1">IF(FF15/FG$3=INT(FF15/FG$3),1,0)</f>
        <v>0</v>
      </c>
      <c r="FH15">
        <f ca="1">IF(FG15=1,FF15/FG$3,FF15)</f>
        <v>1</v>
      </c>
      <c r="FI15">
        <f ca="1">IF(FH15/FI$3=INT(FH15/FI$3),1,0)</f>
        <v>0</v>
      </c>
      <c r="FJ15">
        <f ca="1">IF(FI15=1,FH15/FI$3,FH15)</f>
        <v>1</v>
      </c>
      <c r="FK15">
        <f ca="1">IF(FJ15/FK$3=INT(FJ15/FK$3),1,0)</f>
        <v>0</v>
      </c>
      <c r="FL15">
        <f ca="1">IF(FK15=1,FJ15/FK$3,FJ15)</f>
        <v>1</v>
      </c>
      <c r="FM15">
        <f ca="1">IF(FL15/FM$3=INT(FL15/FM$3),1,0)</f>
        <v>0</v>
      </c>
      <c r="FN15">
        <f ca="1">IF(FM15=1,FL15/FM$3,FL15)</f>
        <v>1</v>
      </c>
      <c r="FO15">
        <f ca="1">IF(FN15/FO$3=INT(FN15/FO$3),1,0)</f>
        <v>0</v>
      </c>
      <c r="FP15">
        <f ca="1">IF(FO15=1,FN15/FO$3,FN15)</f>
        <v>1</v>
      </c>
      <c r="FQ15">
        <f ca="1">IF(FP15/FQ$3=INT(FP15/FQ$3),1,0)</f>
        <v>0</v>
      </c>
      <c r="FR15">
        <f ca="1">IF(FQ15=1,FP15/FQ$3,FP15)</f>
        <v>1</v>
      </c>
      <c r="FS15">
        <f ca="1">IF(FR15/FS$3=INT(FR15/FS$3),1,0)</f>
        <v>0</v>
      </c>
      <c r="FT15">
        <f ca="1">IF(FS15=1,FR15/FS$3,FR15)</f>
        <v>1</v>
      </c>
      <c r="FU15">
        <f ca="1">IF(FT15/FU$3=INT(FT15/FU$3),1,0)</f>
        <v>0</v>
      </c>
      <c r="FV15">
        <f ca="1">IF(FU15=1,FT15/FU$3,FT15)</f>
        <v>1</v>
      </c>
      <c r="FW15">
        <f ca="1">IF(FV15/FW$3=INT(FV15/FW$3),1,0)</f>
        <v>0</v>
      </c>
      <c r="FX15">
        <f ca="1">IF(FW15=1,FV15/FW$3,FV15)</f>
        <v>1</v>
      </c>
      <c r="FY15">
        <f ca="1">IF(FX15/FY$3=INT(FX15/FY$3),1,0)</f>
        <v>0</v>
      </c>
      <c r="FZ15">
        <f ca="1">IF(FY15=1,FX15/FY$3,FX15)</f>
        <v>1</v>
      </c>
      <c r="GA15">
        <f ca="1">IF(FZ15/GA$3=INT(FZ15/GA$3),1,0)</f>
        <v>0</v>
      </c>
      <c r="GB15">
        <f ca="1">IF(GA15=1,FZ15/GA$3,FZ15)</f>
        <v>1</v>
      </c>
      <c r="GC15">
        <f ca="1">IF(GB15/GC$3=INT(GB15/GC$3),1,0)</f>
        <v>0</v>
      </c>
      <c r="GD15">
        <f ca="1">IF(GC15=1,GB15/GC$3,GB15)</f>
        <v>1</v>
      </c>
      <c r="GE15">
        <f ca="1">IF(GD15/GE$3=INT(GD15/GE$3),1,0)</f>
        <v>0</v>
      </c>
      <c r="GF15">
        <f ca="1">IF(GE15=1,GD15/GE$3,GD15)</f>
        <v>1</v>
      </c>
      <c r="GG15">
        <f ca="1">IF(GF15/GG$3=INT(GF15/GG$3),1,0)</f>
        <v>0</v>
      </c>
      <c r="GH15">
        <f ca="1">IF(GG15=1,GF15/GG$3,GF15)</f>
        <v>1</v>
      </c>
      <c r="GI15">
        <f ca="1">IF(GH15/GI$3=INT(GH15/GI$3),1,0)</f>
        <v>0</v>
      </c>
      <c r="GJ15">
        <f ca="1">IF(GI15=1,GH15/GI$3,GH15)</f>
        <v>1</v>
      </c>
      <c r="GK15">
        <f ca="1">IF(GJ15/GK$3=INT(GJ15/GK$3),1,0)</f>
        <v>0</v>
      </c>
      <c r="GL15">
        <f ca="1">IF(GK15=1,GJ15/GK$3,GJ15)</f>
        <v>1</v>
      </c>
      <c r="GM15">
        <f ca="1">IF(GL15/GM$3=INT(GL15/GM$3),1,0)</f>
        <v>0</v>
      </c>
      <c r="GN15">
        <f ca="1">IF(GM15=1,GL15/GM$3,GL15)</f>
        <v>1</v>
      </c>
      <c r="GO15">
        <f ca="1">IF(GN15/GO$3=INT(GN15/GO$3),1,0)</f>
        <v>0</v>
      </c>
      <c r="GP15">
        <f ca="1">IF(GO15=1,GN15/GO$3,GN15)</f>
        <v>1</v>
      </c>
      <c r="GQ15">
        <f ca="1">IF(GP15/GQ$3=INT(GP15/GQ$3),1,0)</f>
        <v>0</v>
      </c>
      <c r="GR15">
        <f ca="1">IF(GQ15=1,GP15/GQ$3,GP15)</f>
        <v>1</v>
      </c>
      <c r="GS15">
        <f ca="1">IF(GR15/GS$3=INT(GR15/GS$3),1,0)</f>
        <v>0</v>
      </c>
      <c r="GT15">
        <f ca="1">IF(GS15=1,GR15/GS$3,GR15)</f>
        <v>1</v>
      </c>
      <c r="GU15">
        <f ca="1">IF(GT15/GU$3=INT(GT15/GU$3),1,0)</f>
        <v>0</v>
      </c>
      <c r="GV15">
        <f ca="1">IF(GU15=1,GT15/GU$3,GT15)</f>
        <v>1</v>
      </c>
      <c r="GW15">
        <f ca="1">IF(GV15/GW$3=INT(GV15/GW$3),1,0)</f>
        <v>0</v>
      </c>
      <c r="GX15">
        <f ca="1">IF(GW15=1,GV15/GW$3,GV15)</f>
        <v>1</v>
      </c>
      <c r="GY15">
        <f ca="1">IF(GX15/GY$3=INT(GX15/GY$3),1,0)</f>
        <v>0</v>
      </c>
      <c r="GZ15">
        <f ca="1">IF(GY15=1,GX15/GY$3,GX15)</f>
        <v>1</v>
      </c>
      <c r="HA15">
        <f ca="1">IF(GZ15/HA$3=INT(GZ15/HA$3),1,0)</f>
        <v>0</v>
      </c>
      <c r="HB15">
        <f ca="1">IF(HA15=1,GZ15/HA$3,GZ15)</f>
        <v>1</v>
      </c>
      <c r="HC15">
        <f ca="1">IF(HB15/HC$3=INT(HB15/HC$3),1,0)</f>
        <v>0</v>
      </c>
      <c r="HD15">
        <f ca="1">IF(HC15=1,HB15/HC$3,HB15)</f>
        <v>1</v>
      </c>
      <c r="HE15">
        <f ca="1">IF(HD15/HE$3=INT(HD15/HE$3),1,0)</f>
        <v>0</v>
      </c>
      <c r="HF15">
        <f ca="1">IF(HE15=1,HD15/HE$3,HD15)</f>
        <v>1</v>
      </c>
      <c r="HG15">
        <f ca="1">IF(HF15/HG$3=INT(HF15/HG$3),1,0)</f>
        <v>0</v>
      </c>
      <c r="HH15">
        <f ca="1">IF(HG15=1,HF15/HG$3,HF15)</f>
        <v>1</v>
      </c>
      <c r="HI15">
        <f ca="1">IF(HH15/HI$3=INT(HH15/HI$3),1,0)</f>
        <v>0</v>
      </c>
      <c r="HJ15">
        <f ca="1">IF(HI15=1,HH15/HI$3,HH15)</f>
        <v>1</v>
      </c>
      <c r="HL15">
        <f ca="1">IF(DZ15=1,1,IF(HJ15=1,1,IF(DZ15=HJ15,DZ15,1)))</f>
        <v>1</v>
      </c>
      <c r="HM15">
        <f ca="1">IF(AS15=0,1,IF(EC15=0,1,EC$3))</f>
        <v>2</v>
      </c>
      <c r="HN15">
        <f ca="1">IF(AU15=0,1,IF(EE15=0,1,EE$3))</f>
        <v>1</v>
      </c>
      <c r="HO15">
        <f ca="1">IF(AW15=0,1,IF(EG15=0,1,EG$3))</f>
        <v>1</v>
      </c>
      <c r="HP15">
        <f ca="1">IF(AY15=0,1,IF(EI15=0,1,EI$3))</f>
        <v>1</v>
      </c>
      <c r="HQ15">
        <f ca="1">IF(BA15=0,1,IF(EK15=0,1,EK$3))</f>
        <v>1</v>
      </c>
      <c r="HR15">
        <f ca="1">IF(BC15=0,1,IF(EM15=0,1,EM$3))</f>
        <v>1</v>
      </c>
      <c r="HS15">
        <f ca="1">IF(BE15=0,1,IF(EO15=0,1,EO$3))</f>
        <v>1</v>
      </c>
      <c r="HT15">
        <f ca="1">IF(BG15=0,1,IF(EQ15=0,1,EQ$3))</f>
        <v>3</v>
      </c>
      <c r="HU15">
        <f ca="1">IF(BI15=0,1,IF(ES15=0,1,ES$3))</f>
        <v>3</v>
      </c>
      <c r="HV15">
        <f ca="1">IF(BK15=0,1,IF(EU15=0,1,EU$3))</f>
        <v>1</v>
      </c>
      <c r="HW15">
        <f ca="1">IF(BM15=0,1,IF(EW15=0,1,EW$3))</f>
        <v>1</v>
      </c>
      <c r="HX15">
        <f ca="1">IF(BO15=0,1,IF(EY15=0,1,EY$3))</f>
        <v>1</v>
      </c>
      <c r="HY15">
        <f ca="1">IF(BQ15=0,1,IF(FA15=0,1,FA$3))</f>
        <v>1</v>
      </c>
      <c r="HZ15">
        <f ca="1">IF(BS15=0,1,IF(FC15=0,1,FC$3))</f>
        <v>1</v>
      </c>
      <c r="IA15">
        <f ca="1">IF(BU15=0,1,IF(FE15=0,1,FE$3))</f>
        <v>1</v>
      </c>
      <c r="IB15">
        <f ca="1">IF(BW15=0,1,IF(FG15=0,1,FG$3))</f>
        <v>1</v>
      </c>
      <c r="IC15">
        <f ca="1">IF(BY15=0,1,IF(FI15=0,1,FI$3))</f>
        <v>1</v>
      </c>
      <c r="ID15">
        <f ca="1">IF(CA15=0,1,IF(FK15=0,1,FK$3))</f>
        <v>1</v>
      </c>
      <c r="IE15">
        <f ca="1">IF(CC15=0,1,IF(FM15=0,1,FM$3))</f>
        <v>1</v>
      </c>
      <c r="IF15">
        <f ca="1">IF(CE15=0,1,IF(FO15=0,1,FO$3))</f>
        <v>1</v>
      </c>
      <c r="IG15">
        <f ca="1">IF(CG15=0,1,IF(FQ15=0,1,FQ$3))</f>
        <v>1</v>
      </c>
      <c r="IH15">
        <f ca="1">IF(CI15=0,1,IF(FS15=0,1,FS$3))</f>
        <v>1</v>
      </c>
      <c r="II15">
        <f ca="1">IF(CK15=0,1,IF(FU15=0,1,FU$3))</f>
        <v>1</v>
      </c>
      <c r="IJ15">
        <f ca="1">IF(CM15=0,1,IF(FW15=0,1,FW$3))</f>
        <v>1</v>
      </c>
      <c r="IK15">
        <f ca="1">IF(CO15=0,1,IF(FY15=0,1,FY$3))</f>
        <v>1</v>
      </c>
      <c r="IL15">
        <f ca="1">IF(CQ15=0,1,IF(GA15=0,1,GA$3))</f>
        <v>1</v>
      </c>
      <c r="IM15">
        <f ca="1">IF(CS15=0,1,IF(GC15=0,1,GC$3))</f>
        <v>1</v>
      </c>
      <c r="IN15">
        <f ca="1">IF(CU15=0,1,IF(GE15=0,1,GE$3))</f>
        <v>1</v>
      </c>
      <c r="IO15">
        <f ca="1">IF(CW15=0,1,IF(GG15=0,1,GG$3))</f>
        <v>1</v>
      </c>
      <c r="IP15">
        <f ca="1">IF(CY15=0,1,IF(GI15=0,1,GI$3))</f>
        <v>1</v>
      </c>
      <c r="IQ15">
        <f ca="1">IF(DA15=0,1,IF(GK15=0,1,GK$3))</f>
        <v>1</v>
      </c>
      <c r="IR15">
        <f ca="1">IF(DC15=0,1,IF(GM15=0,1,GM$3))</f>
        <v>1</v>
      </c>
      <c r="IS15">
        <f ca="1">IF(DE15=0,1,IF(GO15=0,1,GO$3))</f>
        <v>1</v>
      </c>
      <c r="IT15">
        <f ca="1">IF(DG15=0,1,IF(GQ15=0,1,GQ$3))</f>
        <v>1</v>
      </c>
      <c r="IU15">
        <f ca="1">IF(DI15=0,1,IF(GS15=0,1,GS$3))</f>
        <v>1</v>
      </c>
      <c r="IV15">
        <f ca="1">IF(DK15=0,1,IF(GU15=0,1,GU$3))</f>
        <v>1</v>
      </c>
      <c r="IW15">
        <f ca="1">IF(DM15=0,1,IF(GW15=0,1,GW$3))</f>
        <v>1</v>
      </c>
      <c r="IX15">
        <f ca="1">IF(DO15=0,1,IF(GY15=0,1,GY$3))</f>
        <v>1</v>
      </c>
      <c r="IY15">
        <f ca="1">IF(DQ15=0,1,IF(HA15=0,1,HA$3))</f>
        <v>1</v>
      </c>
      <c r="IZ15">
        <f ca="1">IF(DS15=0,1,IF(HC15=0,1,HC$3))</f>
        <v>1</v>
      </c>
      <c r="JA15">
        <f ca="1">IF(DU15=0,1,IF(HE15=0,1,HE$3))</f>
        <v>1</v>
      </c>
      <c r="JB15">
        <f ca="1">IF(DW15=0,1,IF(HG15=0,1,HG$3))</f>
        <v>1</v>
      </c>
      <c r="JC15">
        <f ca="1">IF(DY15=0,1,IF(HI15=0,1,HI$3))</f>
        <v>1</v>
      </c>
      <c r="JE15">
        <f ca="1">HL15*HM15*HN15*HO15*HP15*HQ15*HR15</f>
        <v>2</v>
      </c>
      <c r="JF15">
        <f ca="1">HS15*HT15*HU15*HV15*HW15*HX15*HY15</f>
        <v>9</v>
      </c>
      <c r="JG15">
        <f ca="1">HZ15*IA15*IB15*IC15*ID15*IE15*IF15</f>
        <v>1</v>
      </c>
      <c r="JH15">
        <f ca="1">IG15*IH15*II15*IJ15*IK15*IL15*IM15</f>
        <v>1</v>
      </c>
      <c r="JI15">
        <f ca="1">IN15*IO15*IP15*IQ15*IR15*IS15*IT15</f>
        <v>1</v>
      </c>
      <c r="JJ15">
        <f ca="1">IU15*IV15*IW15*IX15*IY15*IZ15*JA15</f>
        <v>1</v>
      </c>
      <c r="JK15">
        <f ca="1">JB15*JC15</f>
        <v>1</v>
      </c>
      <c r="JM15">
        <f ca="1">JE15*JF15*JG15*JH15*JI15*JJ15*JK15</f>
        <v>18</v>
      </c>
    </row>
    <row r="16" spans="2:274" ht="17.25" x14ac:dyDescent="0.25">
      <c r="B16" s="210"/>
      <c r="C16" s="210"/>
      <c r="D16" s="210"/>
      <c r="E16" s="210"/>
      <c r="F16" s="154"/>
      <c r="H16" s="134"/>
    </row>
    <row r="17" spans="2:273" ht="18" thickBot="1" x14ac:dyDescent="0.3">
      <c r="B17" s="210">
        <v>4</v>
      </c>
      <c r="C17" s="210"/>
      <c r="D17" s="210" t="str">
        <f ca="1">X17&amp;",   "&amp;AB17</f>
        <v>1166,   770</v>
      </c>
      <c r="E17" s="210"/>
      <c r="F17" s="159">
        <f ca="1">AD17</f>
        <v>22</v>
      </c>
      <c r="H17" s="134">
        <f>R17</f>
        <v>5</v>
      </c>
      <c r="M17" s="25">
        <f>E78</f>
        <v>3</v>
      </c>
      <c r="N17">
        <f>IF(M17=1,D$63,IF(M17=2,D$64,IF(M17=3,D$65,IF(M17=4,D$66,IF(M17=5,D$67,IF(M17=6,D$68,IF(M17=7,D$69,IF(M17=8,D$70,D$71))))))))</f>
        <v>101</v>
      </c>
      <c r="O17">
        <f>IF(M17=1,E$63,IF(M17=2,E$64,IF(M17=3,E$65,IF(M17=4,E$66,IF(M17=5,E$67,IF(M17=6,E$68,IF(M17=7,E$69,IF(M17=8,E$70,E$71))))))))</f>
        <v>1212</v>
      </c>
      <c r="P17">
        <f>IF(M17=1,F$63,IF(M17=2,F$64,IF(M17=3,F$65,IF(M17=4,F$66,IF(M17=5,F$67,IF(M17=6,F$68,IF(M17=7,F$69,IF(M17=8,F$70,F$71))))))))</f>
        <v>6</v>
      </c>
      <c r="Q17">
        <f>IF(M17=1,H$63,IF(M17=2,H$64,IF(M17=3,H$65,IF(M17=4,H$66,IF(M17=5,H$67,IF(M17=6,H$68,IF(M17=7,H$69,IF(M17=8,H$70,H$71))))))))</f>
        <v>24</v>
      </c>
      <c r="R17" s="26">
        <f>IF(M17=1,I$63,IF(M17=2,I$64,IF(M17=3,I$65,IF(M17=4,I$66,IF(M17=5,I$67,IF(M17=6,I$68,IF(M17=7,I$69,IF(M17=8,I$70,I$71))))))))</f>
        <v>5</v>
      </c>
      <c r="S17">
        <f>O17-N17</f>
        <v>1111</v>
      </c>
      <c r="T17">
        <f>Q17-P17</f>
        <v>18</v>
      </c>
      <c r="U17">
        <f ca="1">INT(RAND()*(T17+1))+P17</f>
        <v>22</v>
      </c>
      <c r="V17">
        <f ca="1">INT(RAND()*(S17+1))+N17</f>
        <v>1173</v>
      </c>
      <c r="W17">
        <f ca="1">INT(V17/U17)</f>
        <v>53</v>
      </c>
      <c r="X17" s="27">
        <f ca="1">W17*U17</f>
        <v>1166</v>
      </c>
      <c r="Y17">
        <f ca="1">U17</f>
        <v>22</v>
      </c>
      <c r="Z17">
        <f ca="1">INT(RAND()*(S17+1))+N17</f>
        <v>778</v>
      </c>
      <c r="AA17">
        <f ca="1">INT(Z17/Y17)</f>
        <v>35</v>
      </c>
      <c r="AB17" s="27">
        <f ca="1">IF(AC17=X17,AC17-Y17,AC17)</f>
        <v>770</v>
      </c>
      <c r="AC17" s="213">
        <f ca="1">AA17*Y17</f>
        <v>770</v>
      </c>
      <c r="AD17" s="173">
        <f ca="1">AQ17</f>
        <v>22</v>
      </c>
      <c r="AN17">
        <f ca="1">X17</f>
        <v>1166</v>
      </c>
      <c r="AO17">
        <f ca="1">AB17</f>
        <v>770</v>
      </c>
      <c r="AQ17">
        <f ca="1">JM17</f>
        <v>22</v>
      </c>
      <c r="AS17">
        <f ca="1">IF(AN17/AS$3=INT(AN17/AS$3),1,0)</f>
        <v>1</v>
      </c>
      <c r="AT17">
        <f ca="1">IF(AS17=1,AN17/AS$3,AN17)</f>
        <v>583</v>
      </c>
      <c r="AU17">
        <f ca="1">IF(AT17/AU$3=INT(AT17/AU$3),1,0)</f>
        <v>0</v>
      </c>
      <c r="AV17">
        <f ca="1">IF(AU17=1,AT17/AU$3,AT17)</f>
        <v>583</v>
      </c>
      <c r="AW17">
        <f ca="1">IF(AV17/AW$3=INT(AV17/AW$3),1,0)</f>
        <v>0</v>
      </c>
      <c r="AX17">
        <f ca="1">IF(AW17=1,AV17/AW$3,AV17)</f>
        <v>583</v>
      </c>
      <c r="AY17">
        <f ca="1">IF(AX17/AY$3=INT(AX17/AY$3),1,0)</f>
        <v>0</v>
      </c>
      <c r="AZ17">
        <f ca="1">IF(AY17=1,AX17/AY$3,AX17)</f>
        <v>583</v>
      </c>
      <c r="BA17">
        <f ca="1">IF(AZ17/BA$3=INT(AZ17/BA$3),1,0)</f>
        <v>0</v>
      </c>
      <c r="BB17">
        <f ca="1">IF(BA17=1,AZ17/BA$3,AZ17)</f>
        <v>583</v>
      </c>
      <c r="BC17">
        <f ca="1">IF(BB17/BC$3=INT(BB17/BC$3),1,0)</f>
        <v>0</v>
      </c>
      <c r="BD17">
        <f ca="1">IF(BC17=1,BB17/BC$3,BB17)</f>
        <v>583</v>
      </c>
      <c r="BE17">
        <f ca="1">IF(BD17/BE$3=INT(BD17/BE$3),1,0)</f>
        <v>0</v>
      </c>
      <c r="BF17">
        <f ca="1">IF(BE17=1,BD17/BE$3,BD17)</f>
        <v>583</v>
      </c>
      <c r="BG17">
        <f ca="1">IF(BF17/BG$3=INT(BF17/BG$3),1,0)</f>
        <v>0</v>
      </c>
      <c r="BH17">
        <f ca="1">IF(BG17=1,BF17/BG$3,BF17)</f>
        <v>583</v>
      </c>
      <c r="BI17">
        <f ca="1">IF(BH17/BI$3=INT(BH17/BI$3),1,0)</f>
        <v>0</v>
      </c>
      <c r="BJ17">
        <f ca="1">IF(BI17=1,BH17/BI$3,BH17)</f>
        <v>583</v>
      </c>
      <c r="BK17">
        <f ca="1">IF(BJ17/BK$3=INT(BJ17/BK$3),1,0)</f>
        <v>0</v>
      </c>
      <c r="BL17">
        <f ca="1">IF(BK17=1,BJ17/BK$3,BJ17)</f>
        <v>583</v>
      </c>
      <c r="BM17">
        <f ca="1">IF(BL17/BM$3=INT(BL17/BM$3),1,0)</f>
        <v>0</v>
      </c>
      <c r="BN17">
        <f ca="1">IF(BM17=1,BL17/BM$3,BL17)</f>
        <v>583</v>
      </c>
      <c r="BO17">
        <f ca="1">IF(BN17/BO$3=INT(BN17/BO$3),1,0)</f>
        <v>0</v>
      </c>
      <c r="BP17">
        <f ca="1">IF(BO17=1,BN17/BO$3,BN17)</f>
        <v>583</v>
      </c>
      <c r="BQ17">
        <f ca="1">IF(BP17/BQ$3=INT(BP17/BQ$3),1,0)</f>
        <v>0</v>
      </c>
      <c r="BR17">
        <f ca="1">IF(BQ17=1,BP17/BQ$3,BP17)</f>
        <v>583</v>
      </c>
      <c r="BS17">
        <f ca="1">IF(BR17/BS$3=INT(BR17/BS$3),1,0)</f>
        <v>0</v>
      </c>
      <c r="BT17">
        <f ca="1">IF(BS17=1,BR17/BS$3,BR17)</f>
        <v>583</v>
      </c>
      <c r="BU17">
        <f ca="1">IF(BT17/BU$3=INT(BT17/BU$3),1,0)</f>
        <v>0</v>
      </c>
      <c r="BV17">
        <f ca="1">IF(BU17=1,BT17/BU$3,BT17)</f>
        <v>583</v>
      </c>
      <c r="BW17">
        <f ca="1">IF(BV17/BW$3=INT(BV17/BW$3),1,0)</f>
        <v>1</v>
      </c>
      <c r="BX17">
        <f ca="1">IF(BW17=1,BV17/BW$3,BV17)</f>
        <v>53</v>
      </c>
      <c r="BY17">
        <f ca="1">IF(BX17/BY$3=INT(BX17/BY$3),1,0)</f>
        <v>0</v>
      </c>
      <c r="BZ17">
        <f ca="1">IF(BY17=1,BX17/BY$3,BX17)</f>
        <v>53</v>
      </c>
      <c r="CA17">
        <f ca="1">IF(BZ17/CA$3=INT(BZ17/CA$3),1,0)</f>
        <v>0</v>
      </c>
      <c r="CB17">
        <f ca="1">IF(CA17=1,BZ17/CA$3,BZ17)</f>
        <v>53</v>
      </c>
      <c r="CC17">
        <f ca="1">IF(CB17/CC$3=INT(CB17/CC$3),1,0)</f>
        <v>0</v>
      </c>
      <c r="CD17">
        <f ca="1">IF(CC17=1,CB17/CC$3,CB17)</f>
        <v>53</v>
      </c>
      <c r="CE17">
        <f ca="1">IF(CD17/CE$3=INT(CD17/CE$3),1,0)</f>
        <v>0</v>
      </c>
      <c r="CF17">
        <f ca="1">IF(CE17=1,CD17/CE$3,CD17)</f>
        <v>53</v>
      </c>
      <c r="CG17">
        <f ca="1">IF(CF17/CG$3=INT(CF17/CG$3),1,0)</f>
        <v>0</v>
      </c>
      <c r="CH17">
        <f ca="1">IF(CG17=1,CF17/CG$3,CF17)</f>
        <v>53</v>
      </c>
      <c r="CI17">
        <f ca="1">IF(CH17/CI$3=INT(CH17/CI$3),1,0)</f>
        <v>0</v>
      </c>
      <c r="CJ17">
        <f ca="1">IF(CI17=1,CH17/CI$3,CH17)</f>
        <v>53</v>
      </c>
      <c r="CK17">
        <f ca="1">IF(CJ17/CK$3=INT(CJ17/CK$3),1,0)</f>
        <v>0</v>
      </c>
      <c r="CL17">
        <f ca="1">IF(CK17=1,CJ17/CK$3,CJ17)</f>
        <v>53</v>
      </c>
      <c r="CM17">
        <f ca="1">IF(CL17/CM$3=INT(CL17/CM$3),1,0)</f>
        <v>0</v>
      </c>
      <c r="CN17">
        <f ca="1">IF(CM17=1,CL17/CM$3,CL17)</f>
        <v>53</v>
      </c>
      <c r="CO17">
        <f ca="1">IF(CN17/CO$3=INT(CN17/CO$3),1,0)</f>
        <v>0</v>
      </c>
      <c r="CP17">
        <f ca="1">IF(CO17=1,CN17/CO$3,CN17)</f>
        <v>53</v>
      </c>
      <c r="CQ17">
        <f ca="1">IF(CP17/CQ$3=INT(CP17/CQ$3),1,0)</f>
        <v>0</v>
      </c>
      <c r="CR17">
        <f ca="1">IF(CQ17=1,CP17/CQ$3,CP17)</f>
        <v>53</v>
      </c>
      <c r="CS17">
        <f ca="1">IF(CR17/CS$3=INT(CR17/CS$3),1,0)</f>
        <v>0</v>
      </c>
      <c r="CT17">
        <f ca="1">IF(CS17=1,CR17/CS$3,CR17)</f>
        <v>53</v>
      </c>
      <c r="CU17">
        <f ca="1">IF(CT17/CU$3=INT(CT17/CU$3),1,0)</f>
        <v>0</v>
      </c>
      <c r="CV17">
        <f ca="1">IF(CU17=1,CT17/CU$3,CT17)</f>
        <v>53</v>
      </c>
      <c r="CW17">
        <f ca="1">IF(CV17/CW$3=INT(CV17/CW$3),1,0)</f>
        <v>0</v>
      </c>
      <c r="CX17">
        <f ca="1">IF(CW17=1,CV17/CW$3,CV17)</f>
        <v>53</v>
      </c>
      <c r="CY17">
        <f ca="1">IF(CX17/CY$3=INT(CX17/CY$3),1,0)</f>
        <v>0</v>
      </c>
      <c r="CZ17">
        <f ca="1">IF(CY17=1,CX17/CY$3,CX17)</f>
        <v>53</v>
      </c>
      <c r="DA17">
        <f ca="1">IF(CZ17/DA$3=INT(CZ17/DA$3),1,0)</f>
        <v>0</v>
      </c>
      <c r="DB17">
        <f ca="1">IF(DA17=1,CZ17/DA$3,CZ17)</f>
        <v>53</v>
      </c>
      <c r="DC17">
        <f ca="1">IF(DB17/DC$3=INT(DB17/DC$3),1,0)</f>
        <v>0</v>
      </c>
      <c r="DD17">
        <f ca="1">IF(DC17=1,DB17/DC$3,DB17)</f>
        <v>53</v>
      </c>
      <c r="DE17">
        <f ca="1">IF(DD17/DE$3=INT(DD17/DE$3),1,0)</f>
        <v>1</v>
      </c>
      <c r="DF17">
        <f ca="1">IF(DE17=1,DD17/DE$3,DD17)</f>
        <v>1</v>
      </c>
      <c r="DG17">
        <f ca="1">IF(DF17/DG$3=INT(DF17/DG$3),1,0)</f>
        <v>0</v>
      </c>
      <c r="DH17">
        <f ca="1">IF(DG17=1,DF17/DG$3,DF17)</f>
        <v>1</v>
      </c>
      <c r="DI17">
        <f ca="1">IF(DH17/DI$3=INT(DH17/DI$3),1,0)</f>
        <v>0</v>
      </c>
      <c r="DJ17">
        <f ca="1">IF(DI17=1,DH17/DI$3,DH17)</f>
        <v>1</v>
      </c>
      <c r="DK17">
        <f ca="1">IF(DJ17/DK$3=INT(DJ17/DK$3),1,0)</f>
        <v>0</v>
      </c>
      <c r="DL17">
        <f ca="1">IF(DK17=1,DJ17/DK$3,DJ17)</f>
        <v>1</v>
      </c>
      <c r="DM17">
        <f ca="1">IF(DL17/DM$3=INT(DL17/DM$3),1,0)</f>
        <v>0</v>
      </c>
      <c r="DN17">
        <f ca="1">IF(DM17=1,DL17/DM$3,DL17)</f>
        <v>1</v>
      </c>
      <c r="DO17">
        <f ca="1">IF(DN17/DO$3=INT(DN17/DO$3),1,0)</f>
        <v>0</v>
      </c>
      <c r="DP17">
        <f ca="1">IF(DO17=1,DN17/DO$3,DN17)</f>
        <v>1</v>
      </c>
      <c r="DQ17">
        <f ca="1">IF(DP17/DQ$3=INT(DP17/DQ$3),1,0)</f>
        <v>0</v>
      </c>
      <c r="DR17">
        <f ca="1">IF(DQ17=1,DP17/DQ$3,DP17)</f>
        <v>1</v>
      </c>
      <c r="DS17">
        <f ca="1">IF(DR17/DS$3=INT(DR17/DS$3),1,0)</f>
        <v>0</v>
      </c>
      <c r="DT17">
        <f ca="1">IF(DS17=1,DR17/DS$3,DR17)</f>
        <v>1</v>
      </c>
      <c r="DU17">
        <f ca="1">IF(DT17/DU$3=INT(DT17/DU$3),1,0)</f>
        <v>0</v>
      </c>
      <c r="DV17">
        <f ca="1">IF(DU17=1,DT17/DU$3,DT17)</f>
        <v>1</v>
      </c>
      <c r="DW17">
        <f ca="1">IF(DV17/DW$3=INT(DV17/DW$3),1,0)</f>
        <v>0</v>
      </c>
      <c r="DX17">
        <f ca="1">IF(DW17=1,DV17/DW$3,DV17)</f>
        <v>1</v>
      </c>
      <c r="DY17">
        <f ca="1">IF(DX17/DY$3=INT(DX17/DY$3),1,0)</f>
        <v>0</v>
      </c>
      <c r="DZ17">
        <f ca="1">IF(DY17=1,DX17/DY$3,DX17)</f>
        <v>1</v>
      </c>
      <c r="EC17">
        <f ca="1">IF(AO17/EC$3=INT(AO17/EC$3),1,0)</f>
        <v>1</v>
      </c>
      <c r="ED17">
        <f ca="1">IF(EC17=1,AO17/EC$3,AO17)</f>
        <v>385</v>
      </c>
      <c r="EE17">
        <f ca="1">IF(ED17/EE$3=INT(ED17/EE$3),1,0)</f>
        <v>0</v>
      </c>
      <c r="EF17">
        <f ca="1">IF(EE17=1,ED17/EE$3,ED17)</f>
        <v>385</v>
      </c>
      <c r="EG17">
        <f ca="1">IF(EF17/EG$3=INT(EF17/EG$3),1,0)</f>
        <v>0</v>
      </c>
      <c r="EH17">
        <f ca="1">IF(EG17=1,EF17/EG$3,EF17)</f>
        <v>385</v>
      </c>
      <c r="EI17">
        <f ca="1">IF(EH17/EI$3=INT(EH17/EI$3),1,0)</f>
        <v>0</v>
      </c>
      <c r="EJ17">
        <f ca="1">IF(EI17=1,EH17/EI$3,EH17)</f>
        <v>385</v>
      </c>
      <c r="EK17">
        <f ca="1">IF(EJ17/EK$3=INT(EJ17/EK$3),1,0)</f>
        <v>0</v>
      </c>
      <c r="EL17">
        <f ca="1">IF(EK17=1,EJ17/EK$3,EJ17)</f>
        <v>385</v>
      </c>
      <c r="EM17">
        <f ca="1">IF(EL17/EM$3=INT(EL17/EM$3),1,0)</f>
        <v>0</v>
      </c>
      <c r="EN17">
        <f ca="1">IF(EM17=1,EL17/EM$3,EL17)</f>
        <v>385</v>
      </c>
      <c r="EO17">
        <f ca="1">IF(EN17/EO$3=INT(EN17/EO$3),1,0)</f>
        <v>0</v>
      </c>
      <c r="EP17">
        <f ca="1">IF(EO17=1,EN17/EO$3,EN17)</f>
        <v>385</v>
      </c>
      <c r="EQ17">
        <f ca="1">IF(EP17/EQ$3=INT(EP17/EQ$3),1,0)</f>
        <v>0</v>
      </c>
      <c r="ER17">
        <f ca="1">IF(EQ17=1,EP17/EQ$3,EP17)</f>
        <v>385</v>
      </c>
      <c r="ES17">
        <f ca="1">IF(ER17/ES$3=INT(ER17/ES$3),1,0)</f>
        <v>0</v>
      </c>
      <c r="ET17">
        <f ca="1">IF(ES17=1,ER17/ES$3,ER17)</f>
        <v>385</v>
      </c>
      <c r="EU17">
        <f ca="1">IF(ET17/EU$3=INT(ET17/EU$3),1,0)</f>
        <v>0</v>
      </c>
      <c r="EV17">
        <f ca="1">IF(EU17=1,ET17/EU$3,ET17)</f>
        <v>385</v>
      </c>
      <c r="EW17">
        <f ca="1">IF(EV17/EW$3=INT(EV17/EW$3),1,0)</f>
        <v>0</v>
      </c>
      <c r="EX17">
        <f ca="1">IF(EW17=1,EV17/EW$3,EV17)</f>
        <v>385</v>
      </c>
      <c r="EY17">
        <f ca="1">IF(EX17/EY$3=INT(EX17/EY$3),1,0)</f>
        <v>1</v>
      </c>
      <c r="EZ17">
        <f ca="1">IF(EY17=1,EX17/EY$3,EX17)</f>
        <v>77</v>
      </c>
      <c r="FA17">
        <f ca="1">IF(EZ17/FA$3=INT(EZ17/FA$3),1,0)</f>
        <v>0</v>
      </c>
      <c r="FB17">
        <f ca="1">IF(FA17=1,EZ17/FA$3,EZ17)</f>
        <v>77</v>
      </c>
      <c r="FC17">
        <f ca="1">IF(FB17/FC$3=INT(FB17/FC$3),1,0)</f>
        <v>1</v>
      </c>
      <c r="FD17">
        <f ca="1">IF(FC17=1,FB17/FC$3,FB17)</f>
        <v>11</v>
      </c>
      <c r="FE17">
        <f ca="1">IF(FD17/FE$3=INT(FD17/FE$3),1,0)</f>
        <v>0</v>
      </c>
      <c r="FF17">
        <f ca="1">IF(FE17=1,FD17/FE$3,FD17)</f>
        <v>11</v>
      </c>
      <c r="FG17">
        <f ca="1">IF(FF17/FG$3=INT(FF17/FG$3),1,0)</f>
        <v>1</v>
      </c>
      <c r="FH17">
        <f ca="1">IF(FG17=1,FF17/FG$3,FF17)</f>
        <v>1</v>
      </c>
      <c r="FI17">
        <f ca="1">IF(FH17/FI$3=INT(FH17/FI$3),1,0)</f>
        <v>0</v>
      </c>
      <c r="FJ17">
        <f ca="1">IF(FI17=1,FH17/FI$3,FH17)</f>
        <v>1</v>
      </c>
      <c r="FK17">
        <f ca="1">IF(FJ17/FK$3=INT(FJ17/FK$3),1,0)</f>
        <v>0</v>
      </c>
      <c r="FL17">
        <f ca="1">IF(FK17=1,FJ17/FK$3,FJ17)</f>
        <v>1</v>
      </c>
      <c r="FM17">
        <f ca="1">IF(FL17/FM$3=INT(FL17/FM$3),1,0)</f>
        <v>0</v>
      </c>
      <c r="FN17">
        <f ca="1">IF(FM17=1,FL17/FM$3,FL17)</f>
        <v>1</v>
      </c>
      <c r="FO17">
        <f ca="1">IF(FN17/FO$3=INT(FN17/FO$3),1,0)</f>
        <v>0</v>
      </c>
      <c r="FP17">
        <f ca="1">IF(FO17=1,FN17/FO$3,FN17)</f>
        <v>1</v>
      </c>
      <c r="FQ17">
        <f ca="1">IF(FP17/FQ$3=INT(FP17/FQ$3),1,0)</f>
        <v>0</v>
      </c>
      <c r="FR17">
        <f ca="1">IF(FQ17=1,FP17/FQ$3,FP17)</f>
        <v>1</v>
      </c>
      <c r="FS17">
        <f ca="1">IF(FR17/FS$3=INT(FR17/FS$3),1,0)</f>
        <v>0</v>
      </c>
      <c r="FT17">
        <f ca="1">IF(FS17=1,FR17/FS$3,FR17)</f>
        <v>1</v>
      </c>
      <c r="FU17">
        <f ca="1">IF(FT17/FU$3=INT(FT17/FU$3),1,0)</f>
        <v>0</v>
      </c>
      <c r="FV17">
        <f ca="1">IF(FU17=1,FT17/FU$3,FT17)</f>
        <v>1</v>
      </c>
      <c r="FW17">
        <f ca="1">IF(FV17/FW$3=INT(FV17/FW$3),1,0)</f>
        <v>0</v>
      </c>
      <c r="FX17">
        <f ca="1">IF(FW17=1,FV17/FW$3,FV17)</f>
        <v>1</v>
      </c>
      <c r="FY17">
        <f ca="1">IF(FX17/FY$3=INT(FX17/FY$3),1,0)</f>
        <v>0</v>
      </c>
      <c r="FZ17">
        <f ca="1">IF(FY17=1,FX17/FY$3,FX17)</f>
        <v>1</v>
      </c>
      <c r="GA17">
        <f ca="1">IF(FZ17/GA$3=INT(FZ17/GA$3),1,0)</f>
        <v>0</v>
      </c>
      <c r="GB17">
        <f ca="1">IF(GA17=1,FZ17/GA$3,FZ17)</f>
        <v>1</v>
      </c>
      <c r="GC17">
        <f ca="1">IF(GB17/GC$3=INT(GB17/GC$3),1,0)</f>
        <v>0</v>
      </c>
      <c r="GD17">
        <f ca="1">IF(GC17=1,GB17/GC$3,GB17)</f>
        <v>1</v>
      </c>
      <c r="GE17">
        <f ca="1">IF(GD17/GE$3=INT(GD17/GE$3),1,0)</f>
        <v>0</v>
      </c>
      <c r="GF17">
        <f ca="1">IF(GE17=1,GD17/GE$3,GD17)</f>
        <v>1</v>
      </c>
      <c r="GG17">
        <f ca="1">IF(GF17/GG$3=INT(GF17/GG$3),1,0)</f>
        <v>0</v>
      </c>
      <c r="GH17">
        <f ca="1">IF(GG17=1,GF17/GG$3,GF17)</f>
        <v>1</v>
      </c>
      <c r="GI17">
        <f ca="1">IF(GH17/GI$3=INT(GH17/GI$3),1,0)</f>
        <v>0</v>
      </c>
      <c r="GJ17">
        <f ca="1">IF(GI17=1,GH17/GI$3,GH17)</f>
        <v>1</v>
      </c>
      <c r="GK17">
        <f ca="1">IF(GJ17/GK$3=INT(GJ17/GK$3),1,0)</f>
        <v>0</v>
      </c>
      <c r="GL17">
        <f ca="1">IF(GK17=1,GJ17/GK$3,GJ17)</f>
        <v>1</v>
      </c>
      <c r="GM17">
        <f ca="1">IF(GL17/GM$3=INT(GL17/GM$3),1,0)</f>
        <v>0</v>
      </c>
      <c r="GN17">
        <f ca="1">IF(GM17=1,GL17/GM$3,GL17)</f>
        <v>1</v>
      </c>
      <c r="GO17">
        <f ca="1">IF(GN17/GO$3=INT(GN17/GO$3),1,0)</f>
        <v>0</v>
      </c>
      <c r="GP17">
        <f ca="1">IF(GO17=1,GN17/GO$3,GN17)</f>
        <v>1</v>
      </c>
      <c r="GQ17">
        <f ca="1">IF(GP17/GQ$3=INT(GP17/GQ$3),1,0)</f>
        <v>0</v>
      </c>
      <c r="GR17">
        <f ca="1">IF(GQ17=1,GP17/GQ$3,GP17)</f>
        <v>1</v>
      </c>
      <c r="GS17">
        <f ca="1">IF(GR17/GS$3=INT(GR17/GS$3),1,0)</f>
        <v>0</v>
      </c>
      <c r="GT17">
        <f ca="1">IF(GS17=1,GR17/GS$3,GR17)</f>
        <v>1</v>
      </c>
      <c r="GU17">
        <f ca="1">IF(GT17/GU$3=INT(GT17/GU$3),1,0)</f>
        <v>0</v>
      </c>
      <c r="GV17">
        <f ca="1">IF(GU17=1,GT17/GU$3,GT17)</f>
        <v>1</v>
      </c>
      <c r="GW17">
        <f ca="1">IF(GV17/GW$3=INT(GV17/GW$3),1,0)</f>
        <v>0</v>
      </c>
      <c r="GX17">
        <f ca="1">IF(GW17=1,GV17/GW$3,GV17)</f>
        <v>1</v>
      </c>
      <c r="GY17">
        <f ca="1">IF(GX17/GY$3=INT(GX17/GY$3),1,0)</f>
        <v>0</v>
      </c>
      <c r="GZ17">
        <f ca="1">IF(GY17=1,GX17/GY$3,GX17)</f>
        <v>1</v>
      </c>
      <c r="HA17">
        <f ca="1">IF(GZ17/HA$3=INT(GZ17/HA$3),1,0)</f>
        <v>0</v>
      </c>
      <c r="HB17">
        <f ca="1">IF(HA17=1,GZ17/HA$3,GZ17)</f>
        <v>1</v>
      </c>
      <c r="HC17">
        <f ca="1">IF(HB17/HC$3=INT(HB17/HC$3),1,0)</f>
        <v>0</v>
      </c>
      <c r="HD17">
        <f ca="1">IF(HC17=1,HB17/HC$3,HB17)</f>
        <v>1</v>
      </c>
      <c r="HE17">
        <f ca="1">IF(HD17/HE$3=INT(HD17/HE$3),1,0)</f>
        <v>0</v>
      </c>
      <c r="HF17">
        <f ca="1">IF(HE17=1,HD17/HE$3,HD17)</f>
        <v>1</v>
      </c>
      <c r="HG17">
        <f ca="1">IF(HF17/HG$3=INT(HF17/HG$3),1,0)</f>
        <v>0</v>
      </c>
      <c r="HH17">
        <f ca="1">IF(HG17=1,HF17/HG$3,HF17)</f>
        <v>1</v>
      </c>
      <c r="HI17">
        <f ca="1">IF(HH17/HI$3=INT(HH17/HI$3),1,0)</f>
        <v>0</v>
      </c>
      <c r="HJ17">
        <f ca="1">IF(HI17=1,HH17/HI$3,HH17)</f>
        <v>1</v>
      </c>
      <c r="HL17">
        <f ca="1">IF(DZ17=1,1,IF(HJ17=1,1,IF(DZ17=HJ17,DZ17,1)))</f>
        <v>1</v>
      </c>
      <c r="HM17">
        <f ca="1">IF(AS17=0,1,IF(EC17=0,1,EC$3))</f>
        <v>2</v>
      </c>
      <c r="HN17">
        <f ca="1">IF(AU17=0,1,IF(EE17=0,1,EE$3))</f>
        <v>1</v>
      </c>
      <c r="HO17">
        <f ca="1">IF(AW17=0,1,IF(EG17=0,1,EG$3))</f>
        <v>1</v>
      </c>
      <c r="HP17">
        <f ca="1">IF(AY17=0,1,IF(EI17=0,1,EI$3))</f>
        <v>1</v>
      </c>
      <c r="HQ17">
        <f ca="1">IF(BA17=0,1,IF(EK17=0,1,EK$3))</f>
        <v>1</v>
      </c>
      <c r="HR17">
        <f ca="1">IF(BC17=0,1,IF(EM17=0,1,EM$3))</f>
        <v>1</v>
      </c>
      <c r="HS17">
        <f ca="1">IF(BE17=0,1,IF(EO17=0,1,EO$3))</f>
        <v>1</v>
      </c>
      <c r="HT17">
        <f ca="1">IF(BG17=0,1,IF(EQ17=0,1,EQ$3))</f>
        <v>1</v>
      </c>
      <c r="HU17">
        <f ca="1">IF(BI17=0,1,IF(ES17=0,1,ES$3))</f>
        <v>1</v>
      </c>
      <c r="HV17">
        <f ca="1">IF(BK17=0,1,IF(EU17=0,1,EU$3))</f>
        <v>1</v>
      </c>
      <c r="HW17">
        <f ca="1">IF(BM17=0,1,IF(EW17=0,1,EW$3))</f>
        <v>1</v>
      </c>
      <c r="HX17">
        <f ca="1">IF(BO17=0,1,IF(EY17=0,1,EY$3))</f>
        <v>1</v>
      </c>
      <c r="HY17">
        <f ca="1">IF(BQ17=0,1,IF(FA17=0,1,FA$3))</f>
        <v>1</v>
      </c>
      <c r="HZ17">
        <f ca="1">IF(BS17=0,1,IF(FC17=0,1,FC$3))</f>
        <v>1</v>
      </c>
      <c r="IA17">
        <f ca="1">IF(BU17=0,1,IF(FE17=0,1,FE$3))</f>
        <v>1</v>
      </c>
      <c r="IB17">
        <f ca="1">IF(BW17=0,1,IF(FG17=0,1,FG$3))</f>
        <v>11</v>
      </c>
      <c r="IC17">
        <f ca="1">IF(BY17=0,1,IF(FI17=0,1,FI$3))</f>
        <v>1</v>
      </c>
      <c r="ID17">
        <f ca="1">IF(CA17=0,1,IF(FK17=0,1,FK$3))</f>
        <v>1</v>
      </c>
      <c r="IE17">
        <f ca="1">IF(CC17=0,1,IF(FM17=0,1,FM$3))</f>
        <v>1</v>
      </c>
      <c r="IF17">
        <f ca="1">IF(CE17=0,1,IF(FO17=0,1,FO$3))</f>
        <v>1</v>
      </c>
      <c r="IG17">
        <f ca="1">IF(CG17=0,1,IF(FQ17=0,1,FQ$3))</f>
        <v>1</v>
      </c>
      <c r="IH17">
        <f ca="1">IF(CI17=0,1,IF(FS17=0,1,FS$3))</f>
        <v>1</v>
      </c>
      <c r="II17">
        <f ca="1">IF(CK17=0,1,IF(FU17=0,1,FU$3))</f>
        <v>1</v>
      </c>
      <c r="IJ17">
        <f ca="1">IF(CM17=0,1,IF(FW17=0,1,FW$3))</f>
        <v>1</v>
      </c>
      <c r="IK17">
        <f ca="1">IF(CO17=0,1,IF(FY17=0,1,FY$3))</f>
        <v>1</v>
      </c>
      <c r="IL17">
        <f ca="1">IF(CQ17=0,1,IF(GA17=0,1,GA$3))</f>
        <v>1</v>
      </c>
      <c r="IM17">
        <f ca="1">IF(CS17=0,1,IF(GC17=0,1,GC$3))</f>
        <v>1</v>
      </c>
      <c r="IN17">
        <f ca="1">IF(CU17=0,1,IF(GE17=0,1,GE$3))</f>
        <v>1</v>
      </c>
      <c r="IO17">
        <f ca="1">IF(CW17=0,1,IF(GG17=0,1,GG$3))</f>
        <v>1</v>
      </c>
      <c r="IP17">
        <f ca="1">IF(CY17=0,1,IF(GI17=0,1,GI$3))</f>
        <v>1</v>
      </c>
      <c r="IQ17">
        <f ca="1">IF(DA17=0,1,IF(GK17=0,1,GK$3))</f>
        <v>1</v>
      </c>
      <c r="IR17">
        <f ca="1">IF(DC17=0,1,IF(GM17=0,1,GM$3))</f>
        <v>1</v>
      </c>
      <c r="IS17">
        <f ca="1">IF(DE17=0,1,IF(GO17=0,1,GO$3))</f>
        <v>1</v>
      </c>
      <c r="IT17">
        <f ca="1">IF(DG17=0,1,IF(GQ17=0,1,GQ$3))</f>
        <v>1</v>
      </c>
      <c r="IU17">
        <f ca="1">IF(DI17=0,1,IF(GS17=0,1,GS$3))</f>
        <v>1</v>
      </c>
      <c r="IV17">
        <f ca="1">IF(DK17=0,1,IF(GU17=0,1,GU$3))</f>
        <v>1</v>
      </c>
      <c r="IW17">
        <f ca="1">IF(DM17=0,1,IF(GW17=0,1,GW$3))</f>
        <v>1</v>
      </c>
      <c r="IX17">
        <f ca="1">IF(DO17=0,1,IF(GY17=0,1,GY$3))</f>
        <v>1</v>
      </c>
      <c r="IY17">
        <f ca="1">IF(DQ17=0,1,IF(HA17=0,1,HA$3))</f>
        <v>1</v>
      </c>
      <c r="IZ17">
        <f ca="1">IF(DS17=0,1,IF(HC17=0,1,HC$3))</f>
        <v>1</v>
      </c>
      <c r="JA17">
        <f ca="1">IF(DU17=0,1,IF(HE17=0,1,HE$3))</f>
        <v>1</v>
      </c>
      <c r="JB17">
        <f ca="1">IF(DW17=0,1,IF(HG17=0,1,HG$3))</f>
        <v>1</v>
      </c>
      <c r="JC17">
        <f ca="1">IF(DY17=0,1,IF(HI17=0,1,HI$3))</f>
        <v>1</v>
      </c>
      <c r="JE17">
        <f ca="1">HL17*HM17*HN17*HO17*HP17*HQ17*HR17</f>
        <v>2</v>
      </c>
      <c r="JF17">
        <f ca="1">HS17*HT17*HU17*HV17*HW17*HX17*HY17</f>
        <v>1</v>
      </c>
      <c r="JG17">
        <f ca="1">HZ17*IA17*IB17*IC17*ID17*IE17*IF17</f>
        <v>11</v>
      </c>
      <c r="JH17">
        <f ca="1">IG17*IH17*II17*IJ17*IK17*IL17*IM17</f>
        <v>1</v>
      </c>
      <c r="JI17">
        <f ca="1">IN17*IO17*IP17*IQ17*IR17*IS17*IT17</f>
        <v>1</v>
      </c>
      <c r="JJ17">
        <f ca="1">IU17*IV17*IW17*IX17*IY17*IZ17*JA17</f>
        <v>1</v>
      </c>
      <c r="JK17">
        <f ca="1">JB17*JC17</f>
        <v>1</v>
      </c>
      <c r="JM17">
        <f ca="1">JE17*JF17*JG17*JH17*JI17*JJ17*JK17</f>
        <v>22</v>
      </c>
    </row>
    <row r="18" spans="2:273" ht="17.25" x14ac:dyDescent="0.25">
      <c r="B18" s="210"/>
      <c r="C18" s="210"/>
      <c r="D18" s="210"/>
      <c r="E18" s="210"/>
      <c r="F18" s="154"/>
      <c r="H18" s="134"/>
    </row>
    <row r="19" spans="2:273" ht="18" thickBot="1" x14ac:dyDescent="0.3">
      <c r="B19" s="210">
        <v>5</v>
      </c>
      <c r="C19" s="210"/>
      <c r="D19" s="210" t="str">
        <f ca="1">X19&amp;",   "&amp;AB19</f>
        <v>204,   1008</v>
      </c>
      <c r="E19" s="210"/>
      <c r="F19" s="159">
        <f ca="1">AD19</f>
        <v>12</v>
      </c>
      <c r="H19" s="134">
        <f>R19</f>
        <v>5</v>
      </c>
      <c r="M19" s="25">
        <f>E79</f>
        <v>3</v>
      </c>
      <c r="N19">
        <f>IF(M19=1,D$63,IF(M19=2,D$64,IF(M19=3,D$65,IF(M19=4,D$66,IF(M19=5,D$67,IF(M19=6,D$68,IF(M19=7,D$69,IF(M19=8,D$70,D$71))))))))</f>
        <v>101</v>
      </c>
      <c r="O19">
        <f>IF(M19=1,E$63,IF(M19=2,E$64,IF(M19=3,E$65,IF(M19=4,E$66,IF(M19=5,E$67,IF(M19=6,E$68,IF(M19=7,E$69,IF(M19=8,E$70,E$71))))))))</f>
        <v>1212</v>
      </c>
      <c r="P19">
        <f>IF(M19=1,F$63,IF(M19=2,F$64,IF(M19=3,F$65,IF(M19=4,F$66,IF(M19=5,F$67,IF(M19=6,F$68,IF(M19=7,F$69,IF(M19=8,F$70,F$71))))))))</f>
        <v>6</v>
      </c>
      <c r="Q19">
        <f>IF(M19=1,H$63,IF(M19=2,H$64,IF(M19=3,H$65,IF(M19=4,H$66,IF(M19=5,H$67,IF(M19=6,H$68,IF(M19=7,H$69,IF(M19=8,H$70,H$71))))))))</f>
        <v>24</v>
      </c>
      <c r="R19" s="26">
        <f>IF(M19=1,I$63,IF(M19=2,I$64,IF(M19=3,I$65,IF(M19=4,I$66,IF(M19=5,I$67,IF(M19=6,I$68,IF(M19=7,I$69,IF(M19=8,I$70,I$71))))))))</f>
        <v>5</v>
      </c>
      <c r="S19">
        <f>O19-N19</f>
        <v>1111</v>
      </c>
      <c r="T19">
        <f>Q19-P19</f>
        <v>18</v>
      </c>
      <c r="U19">
        <f ca="1">INT(RAND()*(T19+1))+P19</f>
        <v>12</v>
      </c>
      <c r="V19">
        <f ca="1">INT(RAND()*(S19+1))+N19</f>
        <v>208</v>
      </c>
      <c r="W19">
        <f ca="1">INT(V19/U19)</f>
        <v>17</v>
      </c>
      <c r="X19" s="27">
        <f ca="1">W19*U19</f>
        <v>204</v>
      </c>
      <c r="Y19">
        <f ca="1">U19</f>
        <v>12</v>
      </c>
      <c r="Z19">
        <f ca="1">INT(RAND()*(S19+1))+N19</f>
        <v>1014</v>
      </c>
      <c r="AA19">
        <f ca="1">INT(Z19/Y19)</f>
        <v>84</v>
      </c>
      <c r="AB19" s="27">
        <f ca="1">IF(AC19=X19,AC19-Y19,AC19)</f>
        <v>1008</v>
      </c>
      <c r="AC19" s="213">
        <f ca="1">AA19*Y19</f>
        <v>1008</v>
      </c>
      <c r="AD19" s="173">
        <f ca="1">AQ19</f>
        <v>12</v>
      </c>
      <c r="AN19">
        <f ca="1">X19</f>
        <v>204</v>
      </c>
      <c r="AO19">
        <f ca="1">AB19</f>
        <v>1008</v>
      </c>
      <c r="AQ19">
        <f ca="1">JM19</f>
        <v>12</v>
      </c>
      <c r="AS19">
        <f ca="1">IF(AN19/AS$3=INT(AN19/AS$3),1,0)</f>
        <v>1</v>
      </c>
      <c r="AT19">
        <f ca="1">IF(AS19=1,AN19/AS$3,AN19)</f>
        <v>102</v>
      </c>
      <c r="AU19">
        <f ca="1">IF(AT19/AU$3=INT(AT19/AU$3),1,0)</f>
        <v>1</v>
      </c>
      <c r="AV19">
        <f ca="1">IF(AU19=1,AT19/AU$3,AT19)</f>
        <v>51</v>
      </c>
      <c r="AW19">
        <f ca="1">IF(AV19/AW$3=INT(AV19/AW$3),1,0)</f>
        <v>0</v>
      </c>
      <c r="AX19">
        <f ca="1">IF(AW19=1,AV19/AW$3,AV19)</f>
        <v>51</v>
      </c>
      <c r="AY19">
        <f ca="1">IF(AX19/AY$3=INT(AX19/AY$3),1,0)</f>
        <v>0</v>
      </c>
      <c r="AZ19">
        <f ca="1">IF(AY19=1,AX19/AY$3,AX19)</f>
        <v>51</v>
      </c>
      <c r="BA19">
        <f ca="1">IF(AZ19/BA$3=INT(AZ19/BA$3),1,0)</f>
        <v>0</v>
      </c>
      <c r="BB19">
        <f ca="1">IF(BA19=1,AZ19/BA$3,AZ19)</f>
        <v>51</v>
      </c>
      <c r="BC19">
        <f ca="1">IF(BB19/BC$3=INT(BB19/BC$3),1,0)</f>
        <v>0</v>
      </c>
      <c r="BD19">
        <f ca="1">IF(BC19=1,BB19/BC$3,BB19)</f>
        <v>51</v>
      </c>
      <c r="BE19">
        <f ca="1">IF(BD19/BE$3=INT(BD19/BE$3),1,0)</f>
        <v>0</v>
      </c>
      <c r="BF19">
        <f ca="1">IF(BE19=1,BD19/BE$3,BD19)</f>
        <v>51</v>
      </c>
      <c r="BG19">
        <f ca="1">IF(BF19/BG$3=INT(BF19/BG$3),1,0)</f>
        <v>1</v>
      </c>
      <c r="BH19">
        <f ca="1">IF(BG19=1,BF19/BG$3,BF19)</f>
        <v>17</v>
      </c>
      <c r="BI19">
        <f ca="1">IF(BH19/BI$3=INT(BH19/BI$3),1,0)</f>
        <v>0</v>
      </c>
      <c r="BJ19">
        <f ca="1">IF(BI19=1,BH19/BI$3,BH19)</f>
        <v>17</v>
      </c>
      <c r="BK19">
        <f ca="1">IF(BJ19/BK$3=INT(BJ19/BK$3),1,0)</f>
        <v>0</v>
      </c>
      <c r="BL19">
        <f ca="1">IF(BK19=1,BJ19/BK$3,BJ19)</f>
        <v>17</v>
      </c>
      <c r="BM19">
        <f ca="1">IF(BL19/BM$3=INT(BL19/BM$3),1,0)</f>
        <v>0</v>
      </c>
      <c r="BN19">
        <f ca="1">IF(BM19=1,BL19/BM$3,BL19)</f>
        <v>17</v>
      </c>
      <c r="BO19">
        <f ca="1">IF(BN19/BO$3=INT(BN19/BO$3),1,0)</f>
        <v>0</v>
      </c>
      <c r="BP19">
        <f ca="1">IF(BO19=1,BN19/BO$3,BN19)</f>
        <v>17</v>
      </c>
      <c r="BQ19">
        <f ca="1">IF(BP19/BQ$3=INT(BP19/BQ$3),1,0)</f>
        <v>0</v>
      </c>
      <c r="BR19">
        <f ca="1">IF(BQ19=1,BP19/BQ$3,BP19)</f>
        <v>17</v>
      </c>
      <c r="BS19">
        <f ca="1">IF(BR19/BS$3=INT(BR19/BS$3),1,0)</f>
        <v>0</v>
      </c>
      <c r="BT19">
        <f ca="1">IF(BS19=1,BR19/BS$3,BR19)</f>
        <v>17</v>
      </c>
      <c r="BU19">
        <f ca="1">IF(BT19/BU$3=INT(BT19/BU$3),1,0)</f>
        <v>0</v>
      </c>
      <c r="BV19">
        <f ca="1">IF(BU19=1,BT19/BU$3,BT19)</f>
        <v>17</v>
      </c>
      <c r="BW19">
        <f ca="1">IF(BV19/BW$3=INT(BV19/BW$3),1,0)</f>
        <v>0</v>
      </c>
      <c r="BX19">
        <f ca="1">IF(BW19=1,BV19/BW$3,BV19)</f>
        <v>17</v>
      </c>
      <c r="BY19">
        <f ca="1">IF(BX19/BY$3=INT(BX19/BY$3),1,0)</f>
        <v>0</v>
      </c>
      <c r="BZ19">
        <f ca="1">IF(BY19=1,BX19/BY$3,BX19)</f>
        <v>17</v>
      </c>
      <c r="CA19">
        <f ca="1">IF(BZ19/CA$3=INT(BZ19/CA$3),1,0)</f>
        <v>0</v>
      </c>
      <c r="CB19">
        <f ca="1">IF(CA19=1,BZ19/CA$3,BZ19)</f>
        <v>17</v>
      </c>
      <c r="CC19">
        <f ca="1">IF(CB19/CC$3=INT(CB19/CC$3),1,0)</f>
        <v>0</v>
      </c>
      <c r="CD19">
        <f ca="1">IF(CC19=1,CB19/CC$3,CB19)</f>
        <v>17</v>
      </c>
      <c r="CE19">
        <f ca="1">IF(CD19/CE$3=INT(CD19/CE$3),1,0)</f>
        <v>1</v>
      </c>
      <c r="CF19">
        <f ca="1">IF(CE19=1,CD19/CE$3,CD19)</f>
        <v>1</v>
      </c>
      <c r="CG19">
        <f ca="1">IF(CF19/CG$3=INT(CF19/CG$3),1,0)</f>
        <v>0</v>
      </c>
      <c r="CH19">
        <f ca="1">IF(CG19=1,CF19/CG$3,CF19)</f>
        <v>1</v>
      </c>
      <c r="CI19">
        <f ca="1">IF(CH19/CI$3=INT(CH19/CI$3),1,0)</f>
        <v>0</v>
      </c>
      <c r="CJ19">
        <f ca="1">IF(CI19=1,CH19/CI$3,CH19)</f>
        <v>1</v>
      </c>
      <c r="CK19">
        <f ca="1">IF(CJ19/CK$3=INT(CJ19/CK$3),1,0)</f>
        <v>0</v>
      </c>
      <c r="CL19">
        <f ca="1">IF(CK19=1,CJ19/CK$3,CJ19)</f>
        <v>1</v>
      </c>
      <c r="CM19">
        <f ca="1">IF(CL19/CM$3=INT(CL19/CM$3),1,0)</f>
        <v>0</v>
      </c>
      <c r="CN19">
        <f ca="1">IF(CM19=1,CL19/CM$3,CL19)</f>
        <v>1</v>
      </c>
      <c r="CO19">
        <f ca="1">IF(CN19/CO$3=INT(CN19/CO$3),1,0)</f>
        <v>0</v>
      </c>
      <c r="CP19">
        <f ca="1">IF(CO19=1,CN19/CO$3,CN19)</f>
        <v>1</v>
      </c>
      <c r="CQ19">
        <f ca="1">IF(CP19/CQ$3=INT(CP19/CQ$3),1,0)</f>
        <v>0</v>
      </c>
      <c r="CR19">
        <f ca="1">IF(CQ19=1,CP19/CQ$3,CP19)</f>
        <v>1</v>
      </c>
      <c r="CS19">
        <f ca="1">IF(CR19/CS$3=INT(CR19/CS$3),1,0)</f>
        <v>0</v>
      </c>
      <c r="CT19">
        <f ca="1">IF(CS19=1,CR19/CS$3,CR19)</f>
        <v>1</v>
      </c>
      <c r="CU19">
        <f ca="1">IF(CT19/CU$3=INT(CT19/CU$3),1,0)</f>
        <v>0</v>
      </c>
      <c r="CV19">
        <f ca="1">IF(CU19=1,CT19/CU$3,CT19)</f>
        <v>1</v>
      </c>
      <c r="CW19">
        <f ca="1">IF(CV19/CW$3=INT(CV19/CW$3),1,0)</f>
        <v>0</v>
      </c>
      <c r="CX19">
        <f ca="1">IF(CW19=1,CV19/CW$3,CV19)</f>
        <v>1</v>
      </c>
      <c r="CY19">
        <f ca="1">IF(CX19/CY$3=INT(CX19/CY$3),1,0)</f>
        <v>0</v>
      </c>
      <c r="CZ19">
        <f ca="1">IF(CY19=1,CX19/CY$3,CX19)</f>
        <v>1</v>
      </c>
      <c r="DA19">
        <f ca="1">IF(CZ19/DA$3=INT(CZ19/DA$3),1,0)</f>
        <v>0</v>
      </c>
      <c r="DB19">
        <f ca="1">IF(DA19=1,CZ19/DA$3,CZ19)</f>
        <v>1</v>
      </c>
      <c r="DC19">
        <f ca="1">IF(DB19/DC$3=INT(DB19/DC$3),1,0)</f>
        <v>0</v>
      </c>
      <c r="DD19">
        <f ca="1">IF(DC19=1,DB19/DC$3,DB19)</f>
        <v>1</v>
      </c>
      <c r="DE19">
        <f ca="1">IF(DD19/DE$3=INT(DD19/DE$3),1,0)</f>
        <v>0</v>
      </c>
      <c r="DF19">
        <f ca="1">IF(DE19=1,DD19/DE$3,DD19)</f>
        <v>1</v>
      </c>
      <c r="DG19">
        <f ca="1">IF(DF19/DG$3=INT(DF19/DG$3),1,0)</f>
        <v>0</v>
      </c>
      <c r="DH19">
        <f ca="1">IF(DG19=1,DF19/DG$3,DF19)</f>
        <v>1</v>
      </c>
      <c r="DI19">
        <f ca="1">IF(DH19/DI$3=INT(DH19/DI$3),1,0)</f>
        <v>0</v>
      </c>
      <c r="DJ19">
        <f ca="1">IF(DI19=1,DH19/DI$3,DH19)</f>
        <v>1</v>
      </c>
      <c r="DK19">
        <f ca="1">IF(DJ19/DK$3=INT(DJ19/DK$3),1,0)</f>
        <v>0</v>
      </c>
      <c r="DL19">
        <f ca="1">IF(DK19=1,DJ19/DK$3,DJ19)</f>
        <v>1</v>
      </c>
      <c r="DM19">
        <f ca="1">IF(DL19/DM$3=INT(DL19/DM$3),1,0)</f>
        <v>0</v>
      </c>
      <c r="DN19">
        <f ca="1">IF(DM19=1,DL19/DM$3,DL19)</f>
        <v>1</v>
      </c>
      <c r="DO19">
        <f ca="1">IF(DN19/DO$3=INT(DN19/DO$3),1,0)</f>
        <v>0</v>
      </c>
      <c r="DP19">
        <f ca="1">IF(DO19=1,DN19/DO$3,DN19)</f>
        <v>1</v>
      </c>
      <c r="DQ19">
        <f ca="1">IF(DP19/DQ$3=INT(DP19/DQ$3),1,0)</f>
        <v>0</v>
      </c>
      <c r="DR19">
        <f ca="1">IF(DQ19=1,DP19/DQ$3,DP19)</f>
        <v>1</v>
      </c>
      <c r="DS19">
        <f ca="1">IF(DR19/DS$3=INT(DR19/DS$3),1,0)</f>
        <v>0</v>
      </c>
      <c r="DT19">
        <f ca="1">IF(DS19=1,DR19/DS$3,DR19)</f>
        <v>1</v>
      </c>
      <c r="DU19">
        <f ca="1">IF(DT19/DU$3=INT(DT19/DU$3),1,0)</f>
        <v>0</v>
      </c>
      <c r="DV19">
        <f ca="1">IF(DU19=1,DT19/DU$3,DT19)</f>
        <v>1</v>
      </c>
      <c r="DW19">
        <f ca="1">IF(DV19/DW$3=INT(DV19/DW$3),1,0)</f>
        <v>0</v>
      </c>
      <c r="DX19">
        <f ca="1">IF(DW19=1,DV19/DW$3,DV19)</f>
        <v>1</v>
      </c>
      <c r="DY19">
        <f ca="1">IF(DX19/DY$3=INT(DX19/DY$3),1,0)</f>
        <v>0</v>
      </c>
      <c r="DZ19">
        <f ca="1">IF(DY19=1,DX19/DY$3,DX19)</f>
        <v>1</v>
      </c>
      <c r="EC19">
        <f ca="1">IF(AO19/EC$3=INT(AO19/EC$3),1,0)</f>
        <v>1</v>
      </c>
      <c r="ED19">
        <f ca="1">IF(EC19=1,AO19/EC$3,AO19)</f>
        <v>504</v>
      </c>
      <c r="EE19">
        <f ca="1">IF(ED19/EE$3=INT(ED19/EE$3),1,0)</f>
        <v>1</v>
      </c>
      <c r="EF19">
        <f ca="1">IF(EE19=1,ED19/EE$3,ED19)</f>
        <v>252</v>
      </c>
      <c r="EG19">
        <f ca="1">IF(EF19/EG$3=INT(EF19/EG$3),1,0)</f>
        <v>1</v>
      </c>
      <c r="EH19">
        <f ca="1">IF(EG19=1,EF19/EG$3,EF19)</f>
        <v>126</v>
      </c>
      <c r="EI19">
        <f ca="1">IF(EH19/EI$3=INT(EH19/EI$3),1,0)</f>
        <v>1</v>
      </c>
      <c r="EJ19">
        <f ca="1">IF(EI19=1,EH19/EI$3,EH19)</f>
        <v>63</v>
      </c>
      <c r="EK19">
        <f ca="1">IF(EJ19/EK$3=INT(EJ19/EK$3),1,0)</f>
        <v>0</v>
      </c>
      <c r="EL19">
        <f ca="1">IF(EK19=1,EJ19/EK$3,EJ19)</f>
        <v>63</v>
      </c>
      <c r="EM19">
        <f ca="1">IF(EL19/EM$3=INT(EL19/EM$3),1,0)</f>
        <v>0</v>
      </c>
      <c r="EN19">
        <f ca="1">IF(EM19=1,EL19/EM$3,EL19)</f>
        <v>63</v>
      </c>
      <c r="EO19">
        <f ca="1">IF(EN19/EO$3=INT(EN19/EO$3),1,0)</f>
        <v>0</v>
      </c>
      <c r="EP19">
        <f ca="1">IF(EO19=1,EN19/EO$3,EN19)</f>
        <v>63</v>
      </c>
      <c r="EQ19">
        <f ca="1">IF(EP19/EQ$3=INT(EP19/EQ$3),1,0)</f>
        <v>1</v>
      </c>
      <c r="ER19">
        <f ca="1">IF(EQ19=1,EP19/EQ$3,EP19)</f>
        <v>21</v>
      </c>
      <c r="ES19">
        <f ca="1">IF(ER19/ES$3=INT(ER19/ES$3),1,0)</f>
        <v>1</v>
      </c>
      <c r="ET19">
        <f ca="1">IF(ES19=1,ER19/ES$3,ER19)</f>
        <v>7</v>
      </c>
      <c r="EU19">
        <f ca="1">IF(ET19/EU$3=INT(ET19/EU$3),1,0)</f>
        <v>0</v>
      </c>
      <c r="EV19">
        <f ca="1">IF(EU19=1,ET19/EU$3,ET19)</f>
        <v>7</v>
      </c>
      <c r="EW19">
        <f ca="1">IF(EV19/EW$3=INT(EV19/EW$3),1,0)</f>
        <v>0</v>
      </c>
      <c r="EX19">
        <f ca="1">IF(EW19=1,EV19/EW$3,EV19)</f>
        <v>7</v>
      </c>
      <c r="EY19">
        <f ca="1">IF(EX19/EY$3=INT(EX19/EY$3),1,0)</f>
        <v>0</v>
      </c>
      <c r="EZ19">
        <f ca="1">IF(EY19=1,EX19/EY$3,EX19)</f>
        <v>7</v>
      </c>
      <c r="FA19">
        <f ca="1">IF(EZ19/FA$3=INT(EZ19/FA$3),1,0)</f>
        <v>0</v>
      </c>
      <c r="FB19">
        <f ca="1">IF(FA19=1,EZ19/FA$3,EZ19)</f>
        <v>7</v>
      </c>
      <c r="FC19">
        <f ca="1">IF(FB19/FC$3=INT(FB19/FC$3),1,0)</f>
        <v>1</v>
      </c>
      <c r="FD19">
        <f ca="1">IF(FC19=1,FB19/FC$3,FB19)</f>
        <v>1</v>
      </c>
      <c r="FE19">
        <f ca="1">IF(FD19/FE$3=INT(FD19/FE$3),1,0)</f>
        <v>0</v>
      </c>
      <c r="FF19">
        <f ca="1">IF(FE19=1,FD19/FE$3,FD19)</f>
        <v>1</v>
      </c>
      <c r="FG19">
        <f ca="1">IF(FF19/FG$3=INT(FF19/FG$3),1,0)</f>
        <v>0</v>
      </c>
      <c r="FH19">
        <f ca="1">IF(FG19=1,FF19/FG$3,FF19)</f>
        <v>1</v>
      </c>
      <c r="FI19">
        <f ca="1">IF(FH19/FI$3=INT(FH19/FI$3),1,0)</f>
        <v>0</v>
      </c>
      <c r="FJ19">
        <f ca="1">IF(FI19=1,FH19/FI$3,FH19)</f>
        <v>1</v>
      </c>
      <c r="FK19">
        <f ca="1">IF(FJ19/FK$3=INT(FJ19/FK$3),1,0)</f>
        <v>0</v>
      </c>
      <c r="FL19">
        <f ca="1">IF(FK19=1,FJ19/FK$3,FJ19)</f>
        <v>1</v>
      </c>
      <c r="FM19">
        <f ca="1">IF(FL19/FM$3=INT(FL19/FM$3),1,0)</f>
        <v>0</v>
      </c>
      <c r="FN19">
        <f ca="1">IF(FM19=1,FL19/FM$3,FL19)</f>
        <v>1</v>
      </c>
      <c r="FO19">
        <f ca="1">IF(FN19/FO$3=INT(FN19/FO$3),1,0)</f>
        <v>0</v>
      </c>
      <c r="FP19">
        <f ca="1">IF(FO19=1,FN19/FO$3,FN19)</f>
        <v>1</v>
      </c>
      <c r="FQ19">
        <f ca="1">IF(FP19/FQ$3=INT(FP19/FQ$3),1,0)</f>
        <v>0</v>
      </c>
      <c r="FR19">
        <f ca="1">IF(FQ19=1,FP19/FQ$3,FP19)</f>
        <v>1</v>
      </c>
      <c r="FS19">
        <f ca="1">IF(FR19/FS$3=INT(FR19/FS$3),1,0)</f>
        <v>0</v>
      </c>
      <c r="FT19">
        <f ca="1">IF(FS19=1,FR19/FS$3,FR19)</f>
        <v>1</v>
      </c>
      <c r="FU19">
        <f ca="1">IF(FT19/FU$3=INT(FT19/FU$3),1,0)</f>
        <v>0</v>
      </c>
      <c r="FV19">
        <f ca="1">IF(FU19=1,FT19/FU$3,FT19)</f>
        <v>1</v>
      </c>
      <c r="FW19">
        <f ca="1">IF(FV19/FW$3=INT(FV19/FW$3),1,0)</f>
        <v>0</v>
      </c>
      <c r="FX19">
        <f ca="1">IF(FW19=1,FV19/FW$3,FV19)</f>
        <v>1</v>
      </c>
      <c r="FY19">
        <f ca="1">IF(FX19/FY$3=INT(FX19/FY$3),1,0)</f>
        <v>0</v>
      </c>
      <c r="FZ19">
        <f ca="1">IF(FY19=1,FX19/FY$3,FX19)</f>
        <v>1</v>
      </c>
      <c r="GA19">
        <f ca="1">IF(FZ19/GA$3=INT(FZ19/GA$3),1,0)</f>
        <v>0</v>
      </c>
      <c r="GB19">
        <f ca="1">IF(GA19=1,FZ19/GA$3,FZ19)</f>
        <v>1</v>
      </c>
      <c r="GC19">
        <f ca="1">IF(GB19/GC$3=INT(GB19/GC$3),1,0)</f>
        <v>0</v>
      </c>
      <c r="GD19">
        <f ca="1">IF(GC19=1,GB19/GC$3,GB19)</f>
        <v>1</v>
      </c>
      <c r="GE19">
        <f ca="1">IF(GD19/GE$3=INT(GD19/GE$3),1,0)</f>
        <v>0</v>
      </c>
      <c r="GF19">
        <f ca="1">IF(GE19=1,GD19/GE$3,GD19)</f>
        <v>1</v>
      </c>
      <c r="GG19">
        <f ca="1">IF(GF19/GG$3=INT(GF19/GG$3),1,0)</f>
        <v>0</v>
      </c>
      <c r="GH19">
        <f ca="1">IF(GG19=1,GF19/GG$3,GF19)</f>
        <v>1</v>
      </c>
      <c r="GI19">
        <f ca="1">IF(GH19/GI$3=INT(GH19/GI$3),1,0)</f>
        <v>0</v>
      </c>
      <c r="GJ19">
        <f ca="1">IF(GI19=1,GH19/GI$3,GH19)</f>
        <v>1</v>
      </c>
      <c r="GK19">
        <f ca="1">IF(GJ19/GK$3=INT(GJ19/GK$3),1,0)</f>
        <v>0</v>
      </c>
      <c r="GL19">
        <f ca="1">IF(GK19=1,GJ19/GK$3,GJ19)</f>
        <v>1</v>
      </c>
      <c r="GM19">
        <f ca="1">IF(GL19/GM$3=INT(GL19/GM$3),1,0)</f>
        <v>0</v>
      </c>
      <c r="GN19">
        <f ca="1">IF(GM19=1,GL19/GM$3,GL19)</f>
        <v>1</v>
      </c>
      <c r="GO19">
        <f ca="1">IF(GN19/GO$3=INT(GN19/GO$3),1,0)</f>
        <v>0</v>
      </c>
      <c r="GP19">
        <f ca="1">IF(GO19=1,GN19/GO$3,GN19)</f>
        <v>1</v>
      </c>
      <c r="GQ19">
        <f ca="1">IF(GP19/GQ$3=INT(GP19/GQ$3),1,0)</f>
        <v>0</v>
      </c>
      <c r="GR19">
        <f ca="1">IF(GQ19=1,GP19/GQ$3,GP19)</f>
        <v>1</v>
      </c>
      <c r="GS19">
        <f ca="1">IF(GR19/GS$3=INT(GR19/GS$3),1,0)</f>
        <v>0</v>
      </c>
      <c r="GT19">
        <f ca="1">IF(GS19=1,GR19/GS$3,GR19)</f>
        <v>1</v>
      </c>
      <c r="GU19">
        <f ca="1">IF(GT19/GU$3=INT(GT19/GU$3),1,0)</f>
        <v>0</v>
      </c>
      <c r="GV19">
        <f ca="1">IF(GU19=1,GT19/GU$3,GT19)</f>
        <v>1</v>
      </c>
      <c r="GW19">
        <f ca="1">IF(GV19/GW$3=INT(GV19/GW$3),1,0)</f>
        <v>0</v>
      </c>
      <c r="GX19">
        <f ca="1">IF(GW19=1,GV19/GW$3,GV19)</f>
        <v>1</v>
      </c>
      <c r="GY19">
        <f ca="1">IF(GX19/GY$3=INT(GX19/GY$3),1,0)</f>
        <v>0</v>
      </c>
      <c r="GZ19">
        <f ca="1">IF(GY19=1,GX19/GY$3,GX19)</f>
        <v>1</v>
      </c>
      <c r="HA19">
        <f ca="1">IF(GZ19/HA$3=INT(GZ19/HA$3),1,0)</f>
        <v>0</v>
      </c>
      <c r="HB19">
        <f ca="1">IF(HA19=1,GZ19/HA$3,GZ19)</f>
        <v>1</v>
      </c>
      <c r="HC19">
        <f ca="1">IF(HB19/HC$3=INT(HB19/HC$3),1,0)</f>
        <v>0</v>
      </c>
      <c r="HD19">
        <f ca="1">IF(HC19=1,HB19/HC$3,HB19)</f>
        <v>1</v>
      </c>
      <c r="HE19">
        <f ca="1">IF(HD19/HE$3=INT(HD19/HE$3),1,0)</f>
        <v>0</v>
      </c>
      <c r="HF19">
        <f ca="1">IF(HE19=1,HD19/HE$3,HD19)</f>
        <v>1</v>
      </c>
      <c r="HG19">
        <f ca="1">IF(HF19/HG$3=INT(HF19/HG$3),1,0)</f>
        <v>0</v>
      </c>
      <c r="HH19">
        <f ca="1">IF(HG19=1,HF19/HG$3,HF19)</f>
        <v>1</v>
      </c>
      <c r="HI19">
        <f ca="1">IF(HH19/HI$3=INT(HH19/HI$3),1,0)</f>
        <v>0</v>
      </c>
      <c r="HJ19">
        <f ca="1">IF(HI19=1,HH19/HI$3,HH19)</f>
        <v>1</v>
      </c>
      <c r="HL19">
        <f ca="1">IF(DZ19=1,1,IF(HJ19=1,1,IF(DZ19=HJ19,DZ19,1)))</f>
        <v>1</v>
      </c>
      <c r="HM19">
        <f ca="1">IF(AS19=0,1,IF(EC19=0,1,EC$3))</f>
        <v>2</v>
      </c>
      <c r="HN19">
        <f ca="1">IF(AU19=0,1,IF(EE19=0,1,EE$3))</f>
        <v>2</v>
      </c>
      <c r="HO19">
        <f ca="1">IF(AW19=0,1,IF(EG19=0,1,EG$3))</f>
        <v>1</v>
      </c>
      <c r="HP19">
        <f ca="1">IF(AY19=0,1,IF(EI19=0,1,EI$3))</f>
        <v>1</v>
      </c>
      <c r="HQ19">
        <f ca="1">IF(BA19=0,1,IF(EK19=0,1,EK$3))</f>
        <v>1</v>
      </c>
      <c r="HR19">
        <f ca="1">IF(BC19=0,1,IF(EM19=0,1,EM$3))</f>
        <v>1</v>
      </c>
      <c r="HS19">
        <f ca="1">IF(BE19=0,1,IF(EO19=0,1,EO$3))</f>
        <v>1</v>
      </c>
      <c r="HT19">
        <f ca="1">IF(BG19=0,1,IF(EQ19=0,1,EQ$3))</f>
        <v>3</v>
      </c>
      <c r="HU19">
        <f ca="1">IF(BI19=0,1,IF(ES19=0,1,ES$3))</f>
        <v>1</v>
      </c>
      <c r="HV19">
        <f ca="1">IF(BK19=0,1,IF(EU19=0,1,EU$3))</f>
        <v>1</v>
      </c>
      <c r="HW19">
        <f ca="1">IF(BM19=0,1,IF(EW19=0,1,EW$3))</f>
        <v>1</v>
      </c>
      <c r="HX19">
        <f ca="1">IF(BO19=0,1,IF(EY19=0,1,EY$3))</f>
        <v>1</v>
      </c>
      <c r="HY19">
        <f ca="1">IF(BQ19=0,1,IF(FA19=0,1,FA$3))</f>
        <v>1</v>
      </c>
      <c r="HZ19">
        <f ca="1">IF(BS19=0,1,IF(FC19=0,1,FC$3))</f>
        <v>1</v>
      </c>
      <c r="IA19">
        <f ca="1">IF(BU19=0,1,IF(FE19=0,1,FE$3))</f>
        <v>1</v>
      </c>
      <c r="IB19">
        <f ca="1">IF(BW19=0,1,IF(FG19=0,1,FG$3))</f>
        <v>1</v>
      </c>
      <c r="IC19">
        <f ca="1">IF(BY19=0,1,IF(FI19=0,1,FI$3))</f>
        <v>1</v>
      </c>
      <c r="ID19">
        <f ca="1">IF(CA19=0,1,IF(FK19=0,1,FK$3))</f>
        <v>1</v>
      </c>
      <c r="IE19">
        <f ca="1">IF(CC19=0,1,IF(FM19=0,1,FM$3))</f>
        <v>1</v>
      </c>
      <c r="IF19">
        <f ca="1">IF(CE19=0,1,IF(FO19=0,1,FO$3))</f>
        <v>1</v>
      </c>
      <c r="IG19">
        <f ca="1">IF(CG19=0,1,IF(FQ19=0,1,FQ$3))</f>
        <v>1</v>
      </c>
      <c r="IH19">
        <f ca="1">IF(CI19=0,1,IF(FS19=0,1,FS$3))</f>
        <v>1</v>
      </c>
      <c r="II19">
        <f ca="1">IF(CK19=0,1,IF(FU19=0,1,FU$3))</f>
        <v>1</v>
      </c>
      <c r="IJ19">
        <f ca="1">IF(CM19=0,1,IF(FW19=0,1,FW$3))</f>
        <v>1</v>
      </c>
      <c r="IK19">
        <f ca="1">IF(CO19=0,1,IF(FY19=0,1,FY$3))</f>
        <v>1</v>
      </c>
      <c r="IL19">
        <f ca="1">IF(CQ19=0,1,IF(GA19=0,1,GA$3))</f>
        <v>1</v>
      </c>
      <c r="IM19">
        <f ca="1">IF(CS19=0,1,IF(GC19=0,1,GC$3))</f>
        <v>1</v>
      </c>
      <c r="IN19">
        <f ca="1">IF(CU19=0,1,IF(GE19=0,1,GE$3))</f>
        <v>1</v>
      </c>
      <c r="IO19">
        <f ca="1">IF(CW19=0,1,IF(GG19=0,1,GG$3))</f>
        <v>1</v>
      </c>
      <c r="IP19">
        <f ca="1">IF(CY19=0,1,IF(GI19=0,1,GI$3))</f>
        <v>1</v>
      </c>
      <c r="IQ19">
        <f ca="1">IF(DA19=0,1,IF(GK19=0,1,GK$3))</f>
        <v>1</v>
      </c>
      <c r="IR19">
        <f ca="1">IF(DC19=0,1,IF(GM19=0,1,GM$3))</f>
        <v>1</v>
      </c>
      <c r="IS19">
        <f ca="1">IF(DE19=0,1,IF(GO19=0,1,GO$3))</f>
        <v>1</v>
      </c>
      <c r="IT19">
        <f ca="1">IF(DG19=0,1,IF(GQ19=0,1,GQ$3))</f>
        <v>1</v>
      </c>
      <c r="IU19">
        <f ca="1">IF(DI19=0,1,IF(GS19=0,1,GS$3))</f>
        <v>1</v>
      </c>
      <c r="IV19">
        <f ca="1">IF(DK19=0,1,IF(GU19=0,1,GU$3))</f>
        <v>1</v>
      </c>
      <c r="IW19">
        <f ca="1">IF(DM19=0,1,IF(GW19=0,1,GW$3))</f>
        <v>1</v>
      </c>
      <c r="IX19">
        <f ca="1">IF(DO19=0,1,IF(GY19=0,1,GY$3))</f>
        <v>1</v>
      </c>
      <c r="IY19">
        <f ca="1">IF(DQ19=0,1,IF(HA19=0,1,HA$3))</f>
        <v>1</v>
      </c>
      <c r="IZ19">
        <f ca="1">IF(DS19=0,1,IF(HC19=0,1,HC$3))</f>
        <v>1</v>
      </c>
      <c r="JA19">
        <f ca="1">IF(DU19=0,1,IF(HE19=0,1,HE$3))</f>
        <v>1</v>
      </c>
      <c r="JB19">
        <f ca="1">IF(DW19=0,1,IF(HG19=0,1,HG$3))</f>
        <v>1</v>
      </c>
      <c r="JC19">
        <f ca="1">IF(DY19=0,1,IF(HI19=0,1,HI$3))</f>
        <v>1</v>
      </c>
      <c r="JE19">
        <f ca="1">HL19*HM19*HN19*HO19*HP19*HQ19*HR19</f>
        <v>4</v>
      </c>
      <c r="JF19">
        <f ca="1">HS19*HT19*HU19*HV19*HW19*HX19*HY19</f>
        <v>3</v>
      </c>
      <c r="JG19">
        <f ca="1">HZ19*IA19*IB19*IC19*ID19*IE19*IF19</f>
        <v>1</v>
      </c>
      <c r="JH19">
        <f ca="1">IG19*IH19*II19*IJ19*IK19*IL19*IM19</f>
        <v>1</v>
      </c>
      <c r="JI19">
        <f ca="1">IN19*IO19*IP19*IQ19*IR19*IS19*IT19</f>
        <v>1</v>
      </c>
      <c r="JJ19">
        <f ca="1">IU19*IV19*IW19*IX19*IY19*IZ19*JA19</f>
        <v>1</v>
      </c>
      <c r="JK19">
        <f ca="1">JB19*JC19</f>
        <v>1</v>
      </c>
      <c r="JM19">
        <f ca="1">JE19*JF19*JG19*JH19*JI19*JJ19*JK19</f>
        <v>12</v>
      </c>
    </row>
    <row r="20" spans="2:273" ht="17.25" x14ac:dyDescent="0.25">
      <c r="B20" s="210"/>
      <c r="C20" s="210"/>
      <c r="D20" s="210"/>
      <c r="E20" s="210"/>
      <c r="F20" s="154"/>
      <c r="H20" s="134"/>
    </row>
    <row r="21" spans="2:273" ht="18" thickBot="1" x14ac:dyDescent="0.3">
      <c r="B21" s="210">
        <v>6</v>
      </c>
      <c r="C21" s="210"/>
      <c r="D21" s="210" t="str">
        <f ca="1">X21&amp;",   "&amp;AB21</f>
        <v>1680,   742</v>
      </c>
      <c r="E21" s="210"/>
      <c r="F21" s="159">
        <f ca="1">AD21</f>
        <v>14</v>
      </c>
      <c r="H21" s="134">
        <f>R21</f>
        <v>6</v>
      </c>
      <c r="M21" s="25">
        <f>E80</f>
        <v>4</v>
      </c>
      <c r="N21">
        <f>IF(M21=1,D$63,IF(M21=2,D$64,IF(M21=3,D$65,IF(M21=4,D$66,IF(M21=5,D$67,IF(M21=6,D$68,IF(M21=7,D$69,IF(M21=8,D$70,D$71))))))))</f>
        <v>301</v>
      </c>
      <c r="O21">
        <f>IF(M21=1,E$63,IF(M21=2,E$64,IF(M21=3,E$65,IF(M21=4,E$66,IF(M21=5,E$67,IF(M21=6,E$68,IF(M21=7,E$69,IF(M21=8,E$70,E$71))))))))</f>
        <v>3612</v>
      </c>
      <c r="P21">
        <f>IF(M21=1,F$63,IF(M21=2,F$64,IF(M21=3,F$65,IF(M21=4,F$66,IF(M21=5,F$67,IF(M21=6,F$68,IF(M21=7,F$69,IF(M21=8,F$70,F$71))))))))</f>
        <v>8</v>
      </c>
      <c r="Q21">
        <f>IF(M21=1,H$63,IF(M21=2,H$64,IF(M21=3,H$65,IF(M21=4,H$66,IF(M21=5,H$67,IF(M21=6,H$68,IF(M21=7,H$69,IF(M21=8,H$70,H$71))))))))</f>
        <v>42</v>
      </c>
      <c r="R21" s="26">
        <f>IF(M21=1,I$63,IF(M21=2,I$64,IF(M21=3,I$65,IF(M21=4,I$66,IF(M21=5,I$67,IF(M21=6,I$68,IF(M21=7,I$69,IF(M21=8,I$70,I$71))))))))</f>
        <v>6</v>
      </c>
      <c r="S21">
        <f>O21-N21</f>
        <v>3311</v>
      </c>
      <c r="T21">
        <f>Q21-P21</f>
        <v>34</v>
      </c>
      <c r="U21">
        <f ca="1">INT(RAND()*(T21+1))+P21</f>
        <v>14</v>
      </c>
      <c r="V21">
        <f ca="1">INT(RAND()*(S21+1))+N21</f>
        <v>1682</v>
      </c>
      <c r="W21">
        <f ca="1">INT(V21/U21)</f>
        <v>120</v>
      </c>
      <c r="X21" s="27">
        <f ca="1">W21*U21</f>
        <v>1680</v>
      </c>
      <c r="Y21">
        <f ca="1">U21</f>
        <v>14</v>
      </c>
      <c r="Z21">
        <f ca="1">INT(RAND()*(S21+1))+N21</f>
        <v>748</v>
      </c>
      <c r="AA21">
        <f ca="1">INT(Z21/Y21)</f>
        <v>53</v>
      </c>
      <c r="AB21" s="27">
        <f ca="1">IF(AC21=X21,AC21-Y21,AC21)</f>
        <v>742</v>
      </c>
      <c r="AC21" s="213">
        <f ca="1">AA21*Y21</f>
        <v>742</v>
      </c>
      <c r="AD21" s="173">
        <f ca="1">AQ21</f>
        <v>14</v>
      </c>
      <c r="AN21">
        <f ca="1">X21</f>
        <v>1680</v>
      </c>
      <c r="AO21">
        <f ca="1">AB21</f>
        <v>742</v>
      </c>
      <c r="AQ21">
        <f ca="1">JM21</f>
        <v>14</v>
      </c>
      <c r="AS21">
        <f ca="1">IF(AN21/AS$3=INT(AN21/AS$3),1,0)</f>
        <v>1</v>
      </c>
      <c r="AT21">
        <f ca="1">IF(AS21=1,AN21/AS$3,AN21)</f>
        <v>840</v>
      </c>
      <c r="AU21">
        <f ca="1">IF(AT21/AU$3=INT(AT21/AU$3),1,0)</f>
        <v>1</v>
      </c>
      <c r="AV21">
        <f ca="1">IF(AU21=1,AT21/AU$3,AT21)</f>
        <v>420</v>
      </c>
      <c r="AW21">
        <f ca="1">IF(AV21/AW$3=INT(AV21/AW$3),1,0)</f>
        <v>1</v>
      </c>
      <c r="AX21">
        <f ca="1">IF(AW21=1,AV21/AW$3,AV21)</f>
        <v>210</v>
      </c>
      <c r="AY21">
        <f ca="1">IF(AX21/AY$3=INT(AX21/AY$3),1,0)</f>
        <v>1</v>
      </c>
      <c r="AZ21">
        <f ca="1">IF(AY21=1,AX21/AY$3,AX21)</f>
        <v>105</v>
      </c>
      <c r="BA21">
        <f ca="1">IF(AZ21/BA$3=INT(AZ21/BA$3),1,0)</f>
        <v>0</v>
      </c>
      <c r="BB21">
        <f ca="1">IF(BA21=1,AZ21/BA$3,AZ21)</f>
        <v>105</v>
      </c>
      <c r="BC21">
        <f ca="1">IF(BB21/BC$3=INT(BB21/BC$3),1,0)</f>
        <v>0</v>
      </c>
      <c r="BD21">
        <f ca="1">IF(BC21=1,BB21/BC$3,BB21)</f>
        <v>105</v>
      </c>
      <c r="BE21">
        <f ca="1">IF(BD21/BE$3=INT(BD21/BE$3),1,0)</f>
        <v>0</v>
      </c>
      <c r="BF21">
        <f ca="1">IF(BE21=1,BD21/BE$3,BD21)</f>
        <v>105</v>
      </c>
      <c r="BG21">
        <f ca="1">IF(BF21/BG$3=INT(BF21/BG$3),1,0)</f>
        <v>1</v>
      </c>
      <c r="BH21">
        <f ca="1">IF(BG21=1,BF21/BG$3,BF21)</f>
        <v>35</v>
      </c>
      <c r="BI21">
        <f ca="1">IF(BH21/BI$3=INT(BH21/BI$3),1,0)</f>
        <v>0</v>
      </c>
      <c r="BJ21">
        <f ca="1">IF(BI21=1,BH21/BI$3,BH21)</f>
        <v>35</v>
      </c>
      <c r="BK21">
        <f ca="1">IF(BJ21/BK$3=INT(BJ21/BK$3),1,0)</f>
        <v>0</v>
      </c>
      <c r="BL21">
        <f ca="1">IF(BK21=1,BJ21/BK$3,BJ21)</f>
        <v>35</v>
      </c>
      <c r="BM21">
        <f ca="1">IF(BL21/BM$3=INT(BL21/BM$3),1,0)</f>
        <v>0</v>
      </c>
      <c r="BN21">
        <f ca="1">IF(BM21=1,BL21/BM$3,BL21)</f>
        <v>35</v>
      </c>
      <c r="BO21">
        <f ca="1">IF(BN21/BO$3=INT(BN21/BO$3),1,0)</f>
        <v>1</v>
      </c>
      <c r="BP21">
        <f ca="1">IF(BO21=1,BN21/BO$3,BN21)</f>
        <v>7</v>
      </c>
      <c r="BQ21">
        <f ca="1">IF(BP21/BQ$3=INT(BP21/BQ$3),1,0)</f>
        <v>0</v>
      </c>
      <c r="BR21">
        <f ca="1">IF(BQ21=1,BP21/BQ$3,BP21)</f>
        <v>7</v>
      </c>
      <c r="BS21">
        <f ca="1">IF(BR21/BS$3=INT(BR21/BS$3),1,0)</f>
        <v>1</v>
      </c>
      <c r="BT21">
        <f ca="1">IF(BS21=1,BR21/BS$3,BR21)</f>
        <v>1</v>
      </c>
      <c r="BU21">
        <f ca="1">IF(BT21/BU$3=INT(BT21/BU$3),1,0)</f>
        <v>0</v>
      </c>
      <c r="BV21">
        <f ca="1">IF(BU21=1,BT21/BU$3,BT21)</f>
        <v>1</v>
      </c>
      <c r="BW21">
        <f ca="1">IF(BV21/BW$3=INT(BV21/BW$3),1,0)</f>
        <v>0</v>
      </c>
      <c r="BX21">
        <f ca="1">IF(BW21=1,BV21/BW$3,BV21)</f>
        <v>1</v>
      </c>
      <c r="BY21">
        <f ca="1">IF(BX21/BY$3=INT(BX21/BY$3),1,0)</f>
        <v>0</v>
      </c>
      <c r="BZ21">
        <f ca="1">IF(BY21=1,BX21/BY$3,BX21)</f>
        <v>1</v>
      </c>
      <c r="CA21">
        <f ca="1">IF(BZ21/CA$3=INT(BZ21/CA$3),1,0)</f>
        <v>0</v>
      </c>
      <c r="CB21">
        <f ca="1">IF(CA21=1,BZ21/CA$3,BZ21)</f>
        <v>1</v>
      </c>
      <c r="CC21">
        <f ca="1">IF(CB21/CC$3=INT(CB21/CC$3),1,0)</f>
        <v>0</v>
      </c>
      <c r="CD21">
        <f ca="1">IF(CC21=1,CB21/CC$3,CB21)</f>
        <v>1</v>
      </c>
      <c r="CE21">
        <f ca="1">IF(CD21/CE$3=INT(CD21/CE$3),1,0)</f>
        <v>0</v>
      </c>
      <c r="CF21">
        <f ca="1">IF(CE21=1,CD21/CE$3,CD21)</f>
        <v>1</v>
      </c>
      <c r="CG21">
        <f ca="1">IF(CF21/CG$3=INT(CF21/CG$3),1,0)</f>
        <v>0</v>
      </c>
      <c r="CH21">
        <f ca="1">IF(CG21=1,CF21/CG$3,CF21)</f>
        <v>1</v>
      </c>
      <c r="CI21">
        <f ca="1">IF(CH21/CI$3=INT(CH21/CI$3),1,0)</f>
        <v>0</v>
      </c>
      <c r="CJ21">
        <f ca="1">IF(CI21=1,CH21/CI$3,CH21)</f>
        <v>1</v>
      </c>
      <c r="CK21">
        <f ca="1">IF(CJ21/CK$3=INT(CJ21/CK$3),1,0)</f>
        <v>0</v>
      </c>
      <c r="CL21">
        <f ca="1">IF(CK21=1,CJ21/CK$3,CJ21)</f>
        <v>1</v>
      </c>
      <c r="CM21">
        <f ca="1">IF(CL21/CM$3=INT(CL21/CM$3),1,0)</f>
        <v>0</v>
      </c>
      <c r="CN21">
        <f ca="1">IF(CM21=1,CL21/CM$3,CL21)</f>
        <v>1</v>
      </c>
      <c r="CO21">
        <f ca="1">IF(CN21/CO$3=INT(CN21/CO$3),1,0)</f>
        <v>0</v>
      </c>
      <c r="CP21">
        <f ca="1">IF(CO21=1,CN21/CO$3,CN21)</f>
        <v>1</v>
      </c>
      <c r="CQ21">
        <f ca="1">IF(CP21/CQ$3=INT(CP21/CQ$3),1,0)</f>
        <v>0</v>
      </c>
      <c r="CR21">
        <f ca="1">IF(CQ21=1,CP21/CQ$3,CP21)</f>
        <v>1</v>
      </c>
      <c r="CS21">
        <f ca="1">IF(CR21/CS$3=INT(CR21/CS$3),1,0)</f>
        <v>0</v>
      </c>
      <c r="CT21">
        <f ca="1">IF(CS21=1,CR21/CS$3,CR21)</f>
        <v>1</v>
      </c>
      <c r="CU21">
        <f ca="1">IF(CT21/CU$3=INT(CT21/CU$3),1,0)</f>
        <v>0</v>
      </c>
      <c r="CV21">
        <f ca="1">IF(CU21=1,CT21/CU$3,CT21)</f>
        <v>1</v>
      </c>
      <c r="CW21">
        <f ca="1">IF(CV21/CW$3=INT(CV21/CW$3),1,0)</f>
        <v>0</v>
      </c>
      <c r="CX21">
        <f ca="1">IF(CW21=1,CV21/CW$3,CV21)</f>
        <v>1</v>
      </c>
      <c r="CY21">
        <f ca="1">IF(CX21/CY$3=INT(CX21/CY$3),1,0)</f>
        <v>0</v>
      </c>
      <c r="CZ21">
        <f ca="1">IF(CY21=1,CX21/CY$3,CX21)</f>
        <v>1</v>
      </c>
      <c r="DA21">
        <f ca="1">IF(CZ21/DA$3=INT(CZ21/DA$3),1,0)</f>
        <v>0</v>
      </c>
      <c r="DB21">
        <f ca="1">IF(DA21=1,CZ21/DA$3,CZ21)</f>
        <v>1</v>
      </c>
      <c r="DC21">
        <f ca="1">IF(DB21/DC$3=INT(DB21/DC$3),1,0)</f>
        <v>0</v>
      </c>
      <c r="DD21">
        <f ca="1">IF(DC21=1,DB21/DC$3,DB21)</f>
        <v>1</v>
      </c>
      <c r="DE21">
        <f ca="1">IF(DD21/DE$3=INT(DD21/DE$3),1,0)</f>
        <v>0</v>
      </c>
      <c r="DF21">
        <f ca="1">IF(DE21=1,DD21/DE$3,DD21)</f>
        <v>1</v>
      </c>
      <c r="DG21">
        <f ca="1">IF(DF21/DG$3=INT(DF21/DG$3),1,0)</f>
        <v>0</v>
      </c>
      <c r="DH21">
        <f ca="1">IF(DG21=1,DF21/DG$3,DF21)</f>
        <v>1</v>
      </c>
      <c r="DI21">
        <f ca="1">IF(DH21/DI$3=INT(DH21/DI$3),1,0)</f>
        <v>0</v>
      </c>
      <c r="DJ21">
        <f ca="1">IF(DI21=1,DH21/DI$3,DH21)</f>
        <v>1</v>
      </c>
      <c r="DK21">
        <f ca="1">IF(DJ21/DK$3=INT(DJ21/DK$3),1,0)</f>
        <v>0</v>
      </c>
      <c r="DL21">
        <f ca="1">IF(DK21=1,DJ21/DK$3,DJ21)</f>
        <v>1</v>
      </c>
      <c r="DM21">
        <f ca="1">IF(DL21/DM$3=INT(DL21/DM$3),1,0)</f>
        <v>0</v>
      </c>
      <c r="DN21">
        <f ca="1">IF(DM21=1,DL21/DM$3,DL21)</f>
        <v>1</v>
      </c>
      <c r="DO21">
        <f ca="1">IF(DN21/DO$3=INT(DN21/DO$3),1,0)</f>
        <v>0</v>
      </c>
      <c r="DP21">
        <f ca="1">IF(DO21=1,DN21/DO$3,DN21)</f>
        <v>1</v>
      </c>
      <c r="DQ21">
        <f ca="1">IF(DP21/DQ$3=INT(DP21/DQ$3),1,0)</f>
        <v>0</v>
      </c>
      <c r="DR21">
        <f ca="1">IF(DQ21=1,DP21/DQ$3,DP21)</f>
        <v>1</v>
      </c>
      <c r="DS21">
        <f ca="1">IF(DR21/DS$3=INT(DR21/DS$3),1,0)</f>
        <v>0</v>
      </c>
      <c r="DT21">
        <f ca="1">IF(DS21=1,DR21/DS$3,DR21)</f>
        <v>1</v>
      </c>
      <c r="DU21">
        <f ca="1">IF(DT21/DU$3=INT(DT21/DU$3),1,0)</f>
        <v>0</v>
      </c>
      <c r="DV21">
        <f ca="1">IF(DU21=1,DT21/DU$3,DT21)</f>
        <v>1</v>
      </c>
      <c r="DW21">
        <f ca="1">IF(DV21/DW$3=INT(DV21/DW$3),1,0)</f>
        <v>0</v>
      </c>
      <c r="DX21">
        <f ca="1">IF(DW21=1,DV21/DW$3,DV21)</f>
        <v>1</v>
      </c>
      <c r="DY21">
        <f ca="1">IF(DX21/DY$3=INT(DX21/DY$3),1,0)</f>
        <v>0</v>
      </c>
      <c r="DZ21">
        <f ca="1">IF(DY21=1,DX21/DY$3,DX21)</f>
        <v>1</v>
      </c>
      <c r="EC21">
        <f ca="1">IF(AO21/EC$3=INT(AO21/EC$3),1,0)</f>
        <v>1</v>
      </c>
      <c r="ED21">
        <f ca="1">IF(EC21=1,AO21/EC$3,AO21)</f>
        <v>371</v>
      </c>
      <c r="EE21">
        <f ca="1">IF(ED21/EE$3=INT(ED21/EE$3),1,0)</f>
        <v>0</v>
      </c>
      <c r="EF21">
        <f ca="1">IF(EE21=1,ED21/EE$3,ED21)</f>
        <v>371</v>
      </c>
      <c r="EG21">
        <f ca="1">IF(EF21/EG$3=INT(EF21/EG$3),1,0)</f>
        <v>0</v>
      </c>
      <c r="EH21">
        <f ca="1">IF(EG21=1,EF21/EG$3,EF21)</f>
        <v>371</v>
      </c>
      <c r="EI21">
        <f ca="1">IF(EH21/EI$3=INT(EH21/EI$3),1,0)</f>
        <v>0</v>
      </c>
      <c r="EJ21">
        <f ca="1">IF(EI21=1,EH21/EI$3,EH21)</f>
        <v>371</v>
      </c>
      <c r="EK21">
        <f ca="1">IF(EJ21/EK$3=INT(EJ21/EK$3),1,0)</f>
        <v>0</v>
      </c>
      <c r="EL21">
        <f ca="1">IF(EK21=1,EJ21/EK$3,EJ21)</f>
        <v>371</v>
      </c>
      <c r="EM21">
        <f ca="1">IF(EL21/EM$3=INT(EL21/EM$3),1,0)</f>
        <v>0</v>
      </c>
      <c r="EN21">
        <f ca="1">IF(EM21=1,EL21/EM$3,EL21)</f>
        <v>371</v>
      </c>
      <c r="EO21">
        <f ca="1">IF(EN21/EO$3=INT(EN21/EO$3),1,0)</f>
        <v>0</v>
      </c>
      <c r="EP21">
        <f ca="1">IF(EO21=1,EN21/EO$3,EN21)</f>
        <v>371</v>
      </c>
      <c r="EQ21">
        <f ca="1">IF(EP21/EQ$3=INT(EP21/EQ$3),1,0)</f>
        <v>0</v>
      </c>
      <c r="ER21">
        <f ca="1">IF(EQ21=1,EP21/EQ$3,EP21)</f>
        <v>371</v>
      </c>
      <c r="ES21">
        <f ca="1">IF(ER21/ES$3=INT(ER21/ES$3),1,0)</f>
        <v>0</v>
      </c>
      <c r="ET21">
        <f ca="1">IF(ES21=1,ER21/ES$3,ER21)</f>
        <v>371</v>
      </c>
      <c r="EU21">
        <f ca="1">IF(ET21/EU$3=INT(ET21/EU$3),1,0)</f>
        <v>0</v>
      </c>
      <c r="EV21">
        <f ca="1">IF(EU21=1,ET21/EU$3,ET21)</f>
        <v>371</v>
      </c>
      <c r="EW21">
        <f ca="1">IF(EV21/EW$3=INT(EV21/EW$3),1,0)</f>
        <v>0</v>
      </c>
      <c r="EX21">
        <f ca="1">IF(EW21=1,EV21/EW$3,EV21)</f>
        <v>371</v>
      </c>
      <c r="EY21">
        <f ca="1">IF(EX21/EY$3=INT(EX21/EY$3),1,0)</f>
        <v>0</v>
      </c>
      <c r="EZ21">
        <f ca="1">IF(EY21=1,EX21/EY$3,EX21)</f>
        <v>371</v>
      </c>
      <c r="FA21">
        <f ca="1">IF(EZ21/FA$3=INT(EZ21/FA$3),1,0)</f>
        <v>0</v>
      </c>
      <c r="FB21">
        <f ca="1">IF(FA21=1,EZ21/FA$3,EZ21)</f>
        <v>371</v>
      </c>
      <c r="FC21">
        <f ca="1">IF(FB21/FC$3=INT(FB21/FC$3),1,0)</f>
        <v>1</v>
      </c>
      <c r="FD21">
        <f ca="1">IF(FC21=1,FB21/FC$3,FB21)</f>
        <v>53</v>
      </c>
      <c r="FE21">
        <f ca="1">IF(FD21/FE$3=INT(FD21/FE$3),1,0)</f>
        <v>0</v>
      </c>
      <c r="FF21">
        <f ca="1">IF(FE21=1,FD21/FE$3,FD21)</f>
        <v>53</v>
      </c>
      <c r="FG21">
        <f ca="1">IF(FF21/FG$3=INT(FF21/FG$3),1,0)</f>
        <v>0</v>
      </c>
      <c r="FH21">
        <f ca="1">IF(FG21=1,FF21/FG$3,FF21)</f>
        <v>53</v>
      </c>
      <c r="FI21">
        <f ca="1">IF(FH21/FI$3=INT(FH21/FI$3),1,0)</f>
        <v>0</v>
      </c>
      <c r="FJ21">
        <f ca="1">IF(FI21=1,FH21/FI$3,FH21)</f>
        <v>53</v>
      </c>
      <c r="FK21">
        <f ca="1">IF(FJ21/FK$3=INT(FJ21/FK$3),1,0)</f>
        <v>0</v>
      </c>
      <c r="FL21">
        <f ca="1">IF(FK21=1,FJ21/FK$3,FJ21)</f>
        <v>53</v>
      </c>
      <c r="FM21">
        <f ca="1">IF(FL21/FM$3=INT(FL21/FM$3),1,0)</f>
        <v>0</v>
      </c>
      <c r="FN21">
        <f ca="1">IF(FM21=1,FL21/FM$3,FL21)</f>
        <v>53</v>
      </c>
      <c r="FO21">
        <f ca="1">IF(FN21/FO$3=INT(FN21/FO$3),1,0)</f>
        <v>0</v>
      </c>
      <c r="FP21">
        <f ca="1">IF(FO21=1,FN21/FO$3,FN21)</f>
        <v>53</v>
      </c>
      <c r="FQ21">
        <f ca="1">IF(FP21/FQ$3=INT(FP21/FQ$3),1,0)</f>
        <v>0</v>
      </c>
      <c r="FR21">
        <f ca="1">IF(FQ21=1,FP21/FQ$3,FP21)</f>
        <v>53</v>
      </c>
      <c r="FS21">
        <f ca="1">IF(FR21/FS$3=INT(FR21/FS$3),1,0)</f>
        <v>0</v>
      </c>
      <c r="FT21">
        <f ca="1">IF(FS21=1,FR21/FS$3,FR21)</f>
        <v>53</v>
      </c>
      <c r="FU21">
        <f ca="1">IF(FT21/FU$3=INT(FT21/FU$3),1,0)</f>
        <v>0</v>
      </c>
      <c r="FV21">
        <f ca="1">IF(FU21=1,FT21/FU$3,FT21)</f>
        <v>53</v>
      </c>
      <c r="FW21">
        <f ca="1">IF(FV21/FW$3=INT(FV21/FW$3),1,0)</f>
        <v>0</v>
      </c>
      <c r="FX21">
        <f ca="1">IF(FW21=1,FV21/FW$3,FV21)</f>
        <v>53</v>
      </c>
      <c r="FY21">
        <f ca="1">IF(FX21/FY$3=INT(FX21/FY$3),1,0)</f>
        <v>0</v>
      </c>
      <c r="FZ21">
        <f ca="1">IF(FY21=1,FX21/FY$3,FX21)</f>
        <v>53</v>
      </c>
      <c r="GA21">
        <f ca="1">IF(FZ21/GA$3=INT(FZ21/GA$3),1,0)</f>
        <v>0</v>
      </c>
      <c r="GB21">
        <f ca="1">IF(GA21=1,FZ21/GA$3,FZ21)</f>
        <v>53</v>
      </c>
      <c r="GC21">
        <f ca="1">IF(GB21/GC$3=INT(GB21/GC$3),1,0)</f>
        <v>0</v>
      </c>
      <c r="GD21">
        <f ca="1">IF(GC21=1,GB21/GC$3,GB21)</f>
        <v>53</v>
      </c>
      <c r="GE21">
        <f ca="1">IF(GD21/GE$3=INT(GD21/GE$3),1,0)</f>
        <v>0</v>
      </c>
      <c r="GF21">
        <f ca="1">IF(GE21=1,GD21/GE$3,GD21)</f>
        <v>53</v>
      </c>
      <c r="GG21">
        <f ca="1">IF(GF21/GG$3=INT(GF21/GG$3),1,0)</f>
        <v>0</v>
      </c>
      <c r="GH21">
        <f ca="1">IF(GG21=1,GF21/GG$3,GF21)</f>
        <v>53</v>
      </c>
      <c r="GI21">
        <f ca="1">IF(GH21/GI$3=INT(GH21/GI$3),1,0)</f>
        <v>0</v>
      </c>
      <c r="GJ21">
        <f ca="1">IF(GI21=1,GH21/GI$3,GH21)</f>
        <v>53</v>
      </c>
      <c r="GK21">
        <f ca="1">IF(GJ21/GK$3=INT(GJ21/GK$3),1,0)</f>
        <v>0</v>
      </c>
      <c r="GL21">
        <f ca="1">IF(GK21=1,GJ21/GK$3,GJ21)</f>
        <v>53</v>
      </c>
      <c r="GM21">
        <f ca="1">IF(GL21/GM$3=INT(GL21/GM$3),1,0)</f>
        <v>0</v>
      </c>
      <c r="GN21">
        <f ca="1">IF(GM21=1,GL21/GM$3,GL21)</f>
        <v>53</v>
      </c>
      <c r="GO21">
        <f ca="1">IF(GN21/GO$3=INT(GN21/GO$3),1,0)</f>
        <v>1</v>
      </c>
      <c r="GP21">
        <f ca="1">IF(GO21=1,GN21/GO$3,GN21)</f>
        <v>1</v>
      </c>
      <c r="GQ21">
        <f ca="1">IF(GP21/GQ$3=INT(GP21/GQ$3),1,0)</f>
        <v>0</v>
      </c>
      <c r="GR21">
        <f ca="1">IF(GQ21=1,GP21/GQ$3,GP21)</f>
        <v>1</v>
      </c>
      <c r="GS21">
        <f ca="1">IF(GR21/GS$3=INT(GR21/GS$3),1,0)</f>
        <v>0</v>
      </c>
      <c r="GT21">
        <f ca="1">IF(GS21=1,GR21/GS$3,GR21)</f>
        <v>1</v>
      </c>
      <c r="GU21">
        <f ca="1">IF(GT21/GU$3=INT(GT21/GU$3),1,0)</f>
        <v>0</v>
      </c>
      <c r="GV21">
        <f ca="1">IF(GU21=1,GT21/GU$3,GT21)</f>
        <v>1</v>
      </c>
      <c r="GW21">
        <f ca="1">IF(GV21/GW$3=INT(GV21/GW$3),1,0)</f>
        <v>0</v>
      </c>
      <c r="GX21">
        <f ca="1">IF(GW21=1,GV21/GW$3,GV21)</f>
        <v>1</v>
      </c>
      <c r="GY21">
        <f ca="1">IF(GX21/GY$3=INT(GX21/GY$3),1,0)</f>
        <v>0</v>
      </c>
      <c r="GZ21">
        <f ca="1">IF(GY21=1,GX21/GY$3,GX21)</f>
        <v>1</v>
      </c>
      <c r="HA21">
        <f ca="1">IF(GZ21/HA$3=INT(GZ21/HA$3),1,0)</f>
        <v>0</v>
      </c>
      <c r="HB21">
        <f ca="1">IF(HA21=1,GZ21/HA$3,GZ21)</f>
        <v>1</v>
      </c>
      <c r="HC21">
        <f ca="1">IF(HB21/HC$3=INT(HB21/HC$3),1,0)</f>
        <v>0</v>
      </c>
      <c r="HD21">
        <f ca="1">IF(HC21=1,HB21/HC$3,HB21)</f>
        <v>1</v>
      </c>
      <c r="HE21">
        <f ca="1">IF(HD21/HE$3=INT(HD21/HE$3),1,0)</f>
        <v>0</v>
      </c>
      <c r="HF21">
        <f ca="1">IF(HE21=1,HD21/HE$3,HD21)</f>
        <v>1</v>
      </c>
      <c r="HG21">
        <f ca="1">IF(HF21/HG$3=INT(HF21/HG$3),1,0)</f>
        <v>0</v>
      </c>
      <c r="HH21">
        <f ca="1">IF(HG21=1,HF21/HG$3,HF21)</f>
        <v>1</v>
      </c>
      <c r="HI21">
        <f ca="1">IF(HH21/HI$3=INT(HH21/HI$3),1,0)</f>
        <v>0</v>
      </c>
      <c r="HJ21">
        <f ca="1">IF(HI21=1,HH21/HI$3,HH21)</f>
        <v>1</v>
      </c>
      <c r="HL21">
        <f ca="1">IF(DZ21=1,1,IF(HJ21=1,1,IF(DZ21=HJ21,DZ21,1)))</f>
        <v>1</v>
      </c>
      <c r="HM21">
        <f ca="1">IF(AS21=0,1,IF(EC21=0,1,EC$3))</f>
        <v>2</v>
      </c>
      <c r="HN21">
        <f ca="1">IF(AU21=0,1,IF(EE21=0,1,EE$3))</f>
        <v>1</v>
      </c>
      <c r="HO21">
        <f ca="1">IF(AW21=0,1,IF(EG21=0,1,EG$3))</f>
        <v>1</v>
      </c>
      <c r="HP21">
        <f ca="1">IF(AY21=0,1,IF(EI21=0,1,EI$3))</f>
        <v>1</v>
      </c>
      <c r="HQ21">
        <f ca="1">IF(BA21=0,1,IF(EK21=0,1,EK$3))</f>
        <v>1</v>
      </c>
      <c r="HR21">
        <f ca="1">IF(BC21=0,1,IF(EM21=0,1,EM$3))</f>
        <v>1</v>
      </c>
      <c r="HS21">
        <f ca="1">IF(BE21=0,1,IF(EO21=0,1,EO$3))</f>
        <v>1</v>
      </c>
      <c r="HT21">
        <f ca="1">IF(BG21=0,1,IF(EQ21=0,1,EQ$3))</f>
        <v>1</v>
      </c>
      <c r="HU21">
        <f ca="1">IF(BI21=0,1,IF(ES21=0,1,ES$3))</f>
        <v>1</v>
      </c>
      <c r="HV21">
        <f ca="1">IF(BK21=0,1,IF(EU21=0,1,EU$3))</f>
        <v>1</v>
      </c>
      <c r="HW21">
        <f ca="1">IF(BM21=0,1,IF(EW21=0,1,EW$3))</f>
        <v>1</v>
      </c>
      <c r="HX21">
        <f ca="1">IF(BO21=0,1,IF(EY21=0,1,EY$3))</f>
        <v>1</v>
      </c>
      <c r="HY21">
        <f ca="1">IF(BQ21=0,1,IF(FA21=0,1,FA$3))</f>
        <v>1</v>
      </c>
      <c r="HZ21">
        <f ca="1">IF(BS21=0,1,IF(FC21=0,1,FC$3))</f>
        <v>7</v>
      </c>
      <c r="IA21">
        <f ca="1">IF(BU21=0,1,IF(FE21=0,1,FE$3))</f>
        <v>1</v>
      </c>
      <c r="IB21">
        <f ca="1">IF(BW21=0,1,IF(FG21=0,1,FG$3))</f>
        <v>1</v>
      </c>
      <c r="IC21">
        <f ca="1">IF(BY21=0,1,IF(FI21=0,1,FI$3))</f>
        <v>1</v>
      </c>
      <c r="ID21">
        <f ca="1">IF(CA21=0,1,IF(FK21=0,1,FK$3))</f>
        <v>1</v>
      </c>
      <c r="IE21">
        <f ca="1">IF(CC21=0,1,IF(FM21=0,1,FM$3))</f>
        <v>1</v>
      </c>
      <c r="IF21">
        <f ca="1">IF(CE21=0,1,IF(FO21=0,1,FO$3))</f>
        <v>1</v>
      </c>
      <c r="IG21">
        <f ca="1">IF(CG21=0,1,IF(FQ21=0,1,FQ$3))</f>
        <v>1</v>
      </c>
      <c r="IH21">
        <f ca="1">IF(CI21=0,1,IF(FS21=0,1,FS$3))</f>
        <v>1</v>
      </c>
      <c r="II21">
        <f ca="1">IF(CK21=0,1,IF(FU21=0,1,FU$3))</f>
        <v>1</v>
      </c>
      <c r="IJ21">
        <f ca="1">IF(CM21=0,1,IF(FW21=0,1,FW$3))</f>
        <v>1</v>
      </c>
      <c r="IK21">
        <f ca="1">IF(CO21=0,1,IF(FY21=0,1,FY$3))</f>
        <v>1</v>
      </c>
      <c r="IL21">
        <f ca="1">IF(CQ21=0,1,IF(GA21=0,1,GA$3))</f>
        <v>1</v>
      </c>
      <c r="IM21">
        <f ca="1">IF(CS21=0,1,IF(GC21=0,1,GC$3))</f>
        <v>1</v>
      </c>
      <c r="IN21">
        <f ca="1">IF(CU21=0,1,IF(GE21=0,1,GE$3))</f>
        <v>1</v>
      </c>
      <c r="IO21">
        <f ca="1">IF(CW21=0,1,IF(GG21=0,1,GG$3))</f>
        <v>1</v>
      </c>
      <c r="IP21">
        <f ca="1">IF(CY21=0,1,IF(GI21=0,1,GI$3))</f>
        <v>1</v>
      </c>
      <c r="IQ21">
        <f ca="1">IF(DA21=0,1,IF(GK21=0,1,GK$3))</f>
        <v>1</v>
      </c>
      <c r="IR21">
        <f ca="1">IF(DC21=0,1,IF(GM21=0,1,GM$3))</f>
        <v>1</v>
      </c>
      <c r="IS21">
        <f ca="1">IF(DE21=0,1,IF(GO21=0,1,GO$3))</f>
        <v>1</v>
      </c>
      <c r="IT21">
        <f ca="1">IF(DG21=0,1,IF(GQ21=0,1,GQ$3))</f>
        <v>1</v>
      </c>
      <c r="IU21">
        <f ca="1">IF(DI21=0,1,IF(GS21=0,1,GS$3))</f>
        <v>1</v>
      </c>
      <c r="IV21">
        <f ca="1">IF(DK21=0,1,IF(GU21=0,1,GU$3))</f>
        <v>1</v>
      </c>
      <c r="IW21">
        <f ca="1">IF(DM21=0,1,IF(GW21=0,1,GW$3))</f>
        <v>1</v>
      </c>
      <c r="IX21">
        <f ca="1">IF(DO21=0,1,IF(GY21=0,1,GY$3))</f>
        <v>1</v>
      </c>
      <c r="IY21">
        <f ca="1">IF(DQ21=0,1,IF(HA21=0,1,HA$3))</f>
        <v>1</v>
      </c>
      <c r="IZ21">
        <f ca="1">IF(DS21=0,1,IF(HC21=0,1,HC$3))</f>
        <v>1</v>
      </c>
      <c r="JA21">
        <f ca="1">IF(DU21=0,1,IF(HE21=0,1,HE$3))</f>
        <v>1</v>
      </c>
      <c r="JB21">
        <f ca="1">IF(DW21=0,1,IF(HG21=0,1,HG$3))</f>
        <v>1</v>
      </c>
      <c r="JC21">
        <f ca="1">IF(DY21=0,1,IF(HI21=0,1,HI$3))</f>
        <v>1</v>
      </c>
      <c r="JE21">
        <f ca="1">HL21*HM21*HN21*HO21*HP21*HQ21*HR21</f>
        <v>2</v>
      </c>
      <c r="JF21">
        <f ca="1">HS21*HT21*HU21*HV21*HW21*HX21*HY21</f>
        <v>1</v>
      </c>
      <c r="JG21">
        <f ca="1">HZ21*IA21*IB21*IC21*ID21*IE21*IF21</f>
        <v>7</v>
      </c>
      <c r="JH21">
        <f ca="1">IG21*IH21*II21*IJ21*IK21*IL21*IM21</f>
        <v>1</v>
      </c>
      <c r="JI21">
        <f ca="1">IN21*IO21*IP21*IQ21*IR21*IS21*IT21</f>
        <v>1</v>
      </c>
      <c r="JJ21">
        <f ca="1">IU21*IV21*IW21*IX21*IY21*IZ21*JA21</f>
        <v>1</v>
      </c>
      <c r="JK21">
        <f ca="1">JB21*JC21</f>
        <v>1</v>
      </c>
      <c r="JM21">
        <f ca="1">JE21*JF21*JG21*JH21*JI21*JJ21*JK21</f>
        <v>14</v>
      </c>
    </row>
    <row r="22" spans="2:273" ht="17.25" x14ac:dyDescent="0.25">
      <c r="B22" s="210"/>
      <c r="C22" s="210"/>
      <c r="D22" s="210"/>
      <c r="E22" s="210"/>
      <c r="F22" s="154"/>
      <c r="H22" s="134"/>
    </row>
    <row r="23" spans="2:273" ht="18" thickBot="1" x14ac:dyDescent="0.3">
      <c r="B23" s="210">
        <v>7</v>
      </c>
      <c r="C23" s="210"/>
      <c r="D23" s="210" t="str">
        <f ca="1">X23&amp;",   "&amp;AB23</f>
        <v>1786,   3290</v>
      </c>
      <c r="E23" s="210"/>
      <c r="F23" s="159">
        <f ca="1">AD23</f>
        <v>94</v>
      </c>
      <c r="H23" s="134">
        <f>R23</f>
        <v>6</v>
      </c>
      <c r="M23" s="25">
        <f>E81</f>
        <v>5</v>
      </c>
      <c r="N23">
        <f>IF(M23=1,D$63,IF(M23=2,D$64,IF(M23=3,D$65,IF(M23=4,D$66,IF(M23=5,D$67,IF(M23=6,D$68,IF(M23=7,D$69,IF(M23=8,D$70,D$71))))))))</f>
        <v>601</v>
      </c>
      <c r="O23">
        <f>IF(M23=1,E$63,IF(M23=2,E$64,IF(M23=3,E$65,IF(M23=4,E$66,IF(M23=5,E$67,IF(M23=6,E$68,IF(M23=7,E$69,IF(M23=8,E$70,E$71))))))))</f>
        <v>7212</v>
      </c>
      <c r="P23">
        <f>IF(M23=1,F$63,IF(M23=2,F$64,IF(M23=3,F$65,IF(M23=4,F$66,IF(M23=5,F$67,IF(M23=6,F$68,IF(M23=7,F$69,IF(M23=8,F$70,F$71))))))))</f>
        <v>12</v>
      </c>
      <c r="Q23">
        <f>IF(M23=1,H$63,IF(M23=2,H$64,IF(M23=3,H$65,IF(M23=4,H$66,IF(M23=5,H$67,IF(M23=6,H$68,IF(M23=7,H$69,IF(M23=8,H$70,H$71))))))))</f>
        <v>64</v>
      </c>
      <c r="R23" s="26">
        <f>IF(M23=1,I$63,IF(M23=2,I$64,IF(M23=3,I$65,IF(M23=4,I$66,IF(M23=5,I$67,IF(M23=6,I$68,IF(M23=7,I$69,IF(M23=8,I$70,I$71))))))))</f>
        <v>6</v>
      </c>
      <c r="S23">
        <f>O23-N23</f>
        <v>6611</v>
      </c>
      <c r="T23">
        <f>Q23-P23</f>
        <v>52</v>
      </c>
      <c r="U23">
        <f ca="1">INT(RAND()*(T23+1))+P23</f>
        <v>47</v>
      </c>
      <c r="V23">
        <f ca="1">INT(RAND()*(S23+1))+N23</f>
        <v>1825</v>
      </c>
      <c r="W23">
        <f ca="1">INT(V23/U23)</f>
        <v>38</v>
      </c>
      <c r="X23" s="27">
        <f ca="1">W23*U23</f>
        <v>1786</v>
      </c>
      <c r="Y23">
        <f ca="1">U23</f>
        <v>47</v>
      </c>
      <c r="Z23">
        <f ca="1">INT(RAND()*(S23+1))+N23</f>
        <v>3311</v>
      </c>
      <c r="AA23">
        <f ca="1">INT(Z23/Y23)</f>
        <v>70</v>
      </c>
      <c r="AB23" s="27">
        <f ca="1">IF(AC23=X23,AC23-Y23,AC23)</f>
        <v>3290</v>
      </c>
      <c r="AC23" s="213">
        <f ca="1">AA23*Y23</f>
        <v>3290</v>
      </c>
      <c r="AD23" s="173">
        <f ca="1">AQ23</f>
        <v>94</v>
      </c>
      <c r="AN23">
        <f ca="1">X23</f>
        <v>1786</v>
      </c>
      <c r="AO23">
        <f ca="1">AB23</f>
        <v>3290</v>
      </c>
      <c r="AQ23">
        <f ca="1">JM23</f>
        <v>94</v>
      </c>
      <c r="AS23">
        <f ca="1">IF(AN23/AS$3=INT(AN23/AS$3),1,0)</f>
        <v>1</v>
      </c>
      <c r="AT23">
        <f ca="1">IF(AS23=1,AN23/AS$3,AN23)</f>
        <v>893</v>
      </c>
      <c r="AU23">
        <f ca="1">IF(AT23/AU$3=INT(AT23/AU$3),1,0)</f>
        <v>0</v>
      </c>
      <c r="AV23">
        <f ca="1">IF(AU23=1,AT23/AU$3,AT23)</f>
        <v>893</v>
      </c>
      <c r="AW23">
        <f ca="1">IF(AV23/AW$3=INT(AV23/AW$3),1,0)</f>
        <v>0</v>
      </c>
      <c r="AX23">
        <f ca="1">IF(AW23=1,AV23/AW$3,AV23)</f>
        <v>893</v>
      </c>
      <c r="AY23">
        <f ca="1">IF(AX23/AY$3=INT(AX23/AY$3),1,0)</f>
        <v>0</v>
      </c>
      <c r="AZ23">
        <f ca="1">IF(AY23=1,AX23/AY$3,AX23)</f>
        <v>893</v>
      </c>
      <c r="BA23">
        <f ca="1">IF(AZ23/BA$3=INT(AZ23/BA$3),1,0)</f>
        <v>0</v>
      </c>
      <c r="BB23">
        <f ca="1">IF(BA23=1,AZ23/BA$3,AZ23)</f>
        <v>893</v>
      </c>
      <c r="BC23">
        <f ca="1">IF(BB23/BC$3=INT(BB23/BC$3),1,0)</f>
        <v>0</v>
      </c>
      <c r="BD23">
        <f ca="1">IF(BC23=1,BB23/BC$3,BB23)</f>
        <v>893</v>
      </c>
      <c r="BE23">
        <f ca="1">IF(BD23/BE$3=INT(BD23/BE$3),1,0)</f>
        <v>0</v>
      </c>
      <c r="BF23">
        <f ca="1">IF(BE23=1,BD23/BE$3,BD23)</f>
        <v>893</v>
      </c>
      <c r="BG23">
        <f ca="1">IF(BF23/BG$3=INT(BF23/BG$3),1,0)</f>
        <v>0</v>
      </c>
      <c r="BH23">
        <f ca="1">IF(BG23=1,BF23/BG$3,BF23)</f>
        <v>893</v>
      </c>
      <c r="BI23">
        <f ca="1">IF(BH23/BI$3=INT(BH23/BI$3),1,0)</f>
        <v>0</v>
      </c>
      <c r="BJ23">
        <f ca="1">IF(BI23=1,BH23/BI$3,BH23)</f>
        <v>893</v>
      </c>
      <c r="BK23">
        <f ca="1">IF(BJ23/BK$3=INT(BJ23/BK$3),1,0)</f>
        <v>0</v>
      </c>
      <c r="BL23">
        <f ca="1">IF(BK23=1,BJ23/BK$3,BJ23)</f>
        <v>893</v>
      </c>
      <c r="BM23">
        <f ca="1">IF(BL23/BM$3=INT(BL23/BM$3),1,0)</f>
        <v>0</v>
      </c>
      <c r="BN23">
        <f ca="1">IF(BM23=1,BL23/BM$3,BL23)</f>
        <v>893</v>
      </c>
      <c r="BO23">
        <f ca="1">IF(BN23/BO$3=INT(BN23/BO$3),1,0)</f>
        <v>0</v>
      </c>
      <c r="BP23">
        <f ca="1">IF(BO23=1,BN23/BO$3,BN23)</f>
        <v>893</v>
      </c>
      <c r="BQ23">
        <f ca="1">IF(BP23/BQ$3=INT(BP23/BQ$3),1,0)</f>
        <v>0</v>
      </c>
      <c r="BR23">
        <f ca="1">IF(BQ23=1,BP23/BQ$3,BP23)</f>
        <v>893</v>
      </c>
      <c r="BS23">
        <f ca="1">IF(BR23/BS$3=INT(BR23/BS$3),1,0)</f>
        <v>0</v>
      </c>
      <c r="BT23">
        <f ca="1">IF(BS23=1,BR23/BS$3,BR23)</f>
        <v>893</v>
      </c>
      <c r="BU23">
        <f ca="1">IF(BT23/BU$3=INT(BT23/BU$3),1,0)</f>
        <v>0</v>
      </c>
      <c r="BV23">
        <f ca="1">IF(BU23=1,BT23/BU$3,BT23)</f>
        <v>893</v>
      </c>
      <c r="BW23">
        <f ca="1">IF(BV23/BW$3=INT(BV23/BW$3),1,0)</f>
        <v>0</v>
      </c>
      <c r="BX23">
        <f ca="1">IF(BW23=1,BV23/BW$3,BV23)</f>
        <v>893</v>
      </c>
      <c r="BY23">
        <f ca="1">IF(BX23/BY$3=INT(BX23/BY$3),1,0)</f>
        <v>0</v>
      </c>
      <c r="BZ23">
        <f ca="1">IF(BY23=1,BX23/BY$3,BX23)</f>
        <v>893</v>
      </c>
      <c r="CA23">
        <f ca="1">IF(BZ23/CA$3=INT(BZ23/CA$3),1,0)</f>
        <v>0</v>
      </c>
      <c r="CB23">
        <f ca="1">IF(CA23=1,BZ23/CA$3,BZ23)</f>
        <v>893</v>
      </c>
      <c r="CC23">
        <f ca="1">IF(CB23/CC$3=INT(CB23/CC$3),1,0)</f>
        <v>0</v>
      </c>
      <c r="CD23">
        <f ca="1">IF(CC23=1,CB23/CC$3,CB23)</f>
        <v>893</v>
      </c>
      <c r="CE23">
        <f ca="1">IF(CD23/CE$3=INT(CD23/CE$3),1,0)</f>
        <v>0</v>
      </c>
      <c r="CF23">
        <f ca="1">IF(CE23=1,CD23/CE$3,CD23)</f>
        <v>893</v>
      </c>
      <c r="CG23">
        <f ca="1">IF(CF23/CG$3=INT(CF23/CG$3),1,0)</f>
        <v>0</v>
      </c>
      <c r="CH23">
        <f ca="1">IF(CG23=1,CF23/CG$3,CF23)</f>
        <v>893</v>
      </c>
      <c r="CI23">
        <f ca="1">IF(CH23/CI$3=INT(CH23/CI$3),1,0)</f>
        <v>1</v>
      </c>
      <c r="CJ23">
        <f ca="1">IF(CI23=1,CH23/CI$3,CH23)</f>
        <v>47</v>
      </c>
      <c r="CK23">
        <f ca="1">IF(CJ23/CK$3=INT(CJ23/CK$3),1,0)</f>
        <v>0</v>
      </c>
      <c r="CL23">
        <f ca="1">IF(CK23=1,CJ23/CK$3,CJ23)</f>
        <v>47</v>
      </c>
      <c r="CM23">
        <f ca="1">IF(CL23/CM$3=INT(CL23/CM$3),1,0)</f>
        <v>0</v>
      </c>
      <c r="CN23">
        <f ca="1">IF(CM23=1,CL23/CM$3,CL23)</f>
        <v>47</v>
      </c>
      <c r="CO23">
        <f ca="1">IF(CN23/CO$3=INT(CN23/CO$3),1,0)</f>
        <v>0</v>
      </c>
      <c r="CP23">
        <f ca="1">IF(CO23=1,CN23/CO$3,CN23)</f>
        <v>47</v>
      </c>
      <c r="CQ23">
        <f ca="1">IF(CP23/CQ$3=INT(CP23/CQ$3),1,0)</f>
        <v>0</v>
      </c>
      <c r="CR23">
        <f ca="1">IF(CQ23=1,CP23/CQ$3,CP23)</f>
        <v>47</v>
      </c>
      <c r="CS23">
        <f ca="1">IF(CR23/CS$3=INT(CR23/CS$3),1,0)</f>
        <v>0</v>
      </c>
      <c r="CT23">
        <f ca="1">IF(CS23=1,CR23/CS$3,CR23)</f>
        <v>47</v>
      </c>
      <c r="CU23">
        <f ca="1">IF(CT23/CU$3=INT(CT23/CU$3),1,0)</f>
        <v>0</v>
      </c>
      <c r="CV23">
        <f ca="1">IF(CU23=1,CT23/CU$3,CT23)</f>
        <v>47</v>
      </c>
      <c r="CW23">
        <f ca="1">IF(CV23/CW$3=INT(CV23/CW$3),1,0)</f>
        <v>0</v>
      </c>
      <c r="CX23">
        <f ca="1">IF(CW23=1,CV23/CW$3,CV23)</f>
        <v>47</v>
      </c>
      <c r="CY23">
        <f ca="1">IF(CX23/CY$3=INT(CX23/CY$3),1,0)</f>
        <v>0</v>
      </c>
      <c r="CZ23">
        <f ca="1">IF(CY23=1,CX23/CY$3,CX23)</f>
        <v>47</v>
      </c>
      <c r="DA23">
        <f ca="1">IF(CZ23/DA$3=INT(CZ23/DA$3),1,0)</f>
        <v>0</v>
      </c>
      <c r="DB23">
        <f ca="1">IF(DA23=1,CZ23/DA$3,CZ23)</f>
        <v>47</v>
      </c>
      <c r="DC23">
        <f ca="1">IF(DB23/DC$3=INT(DB23/DC$3),1,0)</f>
        <v>1</v>
      </c>
      <c r="DD23">
        <f ca="1">IF(DC23=1,DB23/DC$3,DB23)</f>
        <v>1</v>
      </c>
      <c r="DE23">
        <f ca="1">IF(DD23/DE$3=INT(DD23/DE$3),1,0)</f>
        <v>0</v>
      </c>
      <c r="DF23">
        <f ca="1">IF(DE23=1,DD23/DE$3,DD23)</f>
        <v>1</v>
      </c>
      <c r="DG23">
        <f ca="1">IF(DF23/DG$3=INT(DF23/DG$3),1,0)</f>
        <v>0</v>
      </c>
      <c r="DH23">
        <f ca="1">IF(DG23=1,DF23/DG$3,DF23)</f>
        <v>1</v>
      </c>
      <c r="DI23">
        <f ca="1">IF(DH23/DI$3=INT(DH23/DI$3),1,0)</f>
        <v>0</v>
      </c>
      <c r="DJ23">
        <f ca="1">IF(DI23=1,DH23/DI$3,DH23)</f>
        <v>1</v>
      </c>
      <c r="DK23">
        <f ca="1">IF(DJ23/DK$3=INT(DJ23/DK$3),1,0)</f>
        <v>0</v>
      </c>
      <c r="DL23">
        <f ca="1">IF(DK23=1,DJ23/DK$3,DJ23)</f>
        <v>1</v>
      </c>
      <c r="DM23">
        <f ca="1">IF(DL23/DM$3=INT(DL23/DM$3),1,0)</f>
        <v>0</v>
      </c>
      <c r="DN23">
        <f ca="1">IF(DM23=1,DL23/DM$3,DL23)</f>
        <v>1</v>
      </c>
      <c r="DO23">
        <f ca="1">IF(DN23/DO$3=INT(DN23/DO$3),1,0)</f>
        <v>0</v>
      </c>
      <c r="DP23">
        <f ca="1">IF(DO23=1,DN23/DO$3,DN23)</f>
        <v>1</v>
      </c>
      <c r="DQ23">
        <f ca="1">IF(DP23/DQ$3=INT(DP23/DQ$3),1,0)</f>
        <v>0</v>
      </c>
      <c r="DR23">
        <f ca="1">IF(DQ23=1,DP23/DQ$3,DP23)</f>
        <v>1</v>
      </c>
      <c r="DS23">
        <f ca="1">IF(DR23/DS$3=INT(DR23/DS$3),1,0)</f>
        <v>0</v>
      </c>
      <c r="DT23">
        <f ca="1">IF(DS23=1,DR23/DS$3,DR23)</f>
        <v>1</v>
      </c>
      <c r="DU23">
        <f ca="1">IF(DT23/DU$3=INT(DT23/DU$3),1,0)</f>
        <v>0</v>
      </c>
      <c r="DV23">
        <f ca="1">IF(DU23=1,DT23/DU$3,DT23)</f>
        <v>1</v>
      </c>
      <c r="DW23">
        <f ca="1">IF(DV23/DW$3=INT(DV23/DW$3),1,0)</f>
        <v>0</v>
      </c>
      <c r="DX23">
        <f ca="1">IF(DW23=1,DV23/DW$3,DV23)</f>
        <v>1</v>
      </c>
      <c r="DY23">
        <f ca="1">IF(DX23/DY$3=INT(DX23/DY$3),1,0)</f>
        <v>0</v>
      </c>
      <c r="DZ23">
        <f ca="1">IF(DY23=1,DX23/DY$3,DX23)</f>
        <v>1</v>
      </c>
      <c r="EC23">
        <f ca="1">IF(AO23/EC$3=INT(AO23/EC$3),1,0)</f>
        <v>1</v>
      </c>
      <c r="ED23">
        <f ca="1">IF(EC23=1,AO23/EC$3,AO23)</f>
        <v>1645</v>
      </c>
      <c r="EE23">
        <f ca="1">IF(ED23/EE$3=INT(ED23/EE$3),1,0)</f>
        <v>0</v>
      </c>
      <c r="EF23">
        <f ca="1">IF(EE23=1,ED23/EE$3,ED23)</f>
        <v>1645</v>
      </c>
      <c r="EG23">
        <f ca="1">IF(EF23/EG$3=INT(EF23/EG$3),1,0)</f>
        <v>0</v>
      </c>
      <c r="EH23">
        <f ca="1">IF(EG23=1,EF23/EG$3,EF23)</f>
        <v>1645</v>
      </c>
      <c r="EI23">
        <f ca="1">IF(EH23/EI$3=INT(EH23/EI$3),1,0)</f>
        <v>0</v>
      </c>
      <c r="EJ23">
        <f ca="1">IF(EI23=1,EH23/EI$3,EH23)</f>
        <v>1645</v>
      </c>
      <c r="EK23">
        <f ca="1">IF(EJ23/EK$3=INT(EJ23/EK$3),1,0)</f>
        <v>0</v>
      </c>
      <c r="EL23">
        <f ca="1">IF(EK23=1,EJ23/EK$3,EJ23)</f>
        <v>1645</v>
      </c>
      <c r="EM23">
        <f ca="1">IF(EL23/EM$3=INT(EL23/EM$3),1,0)</f>
        <v>0</v>
      </c>
      <c r="EN23">
        <f ca="1">IF(EM23=1,EL23/EM$3,EL23)</f>
        <v>1645</v>
      </c>
      <c r="EO23">
        <f ca="1">IF(EN23/EO$3=INT(EN23/EO$3),1,0)</f>
        <v>0</v>
      </c>
      <c r="EP23">
        <f ca="1">IF(EO23=1,EN23/EO$3,EN23)</f>
        <v>1645</v>
      </c>
      <c r="EQ23">
        <f ca="1">IF(EP23/EQ$3=INT(EP23/EQ$3),1,0)</f>
        <v>0</v>
      </c>
      <c r="ER23">
        <f ca="1">IF(EQ23=1,EP23/EQ$3,EP23)</f>
        <v>1645</v>
      </c>
      <c r="ES23">
        <f ca="1">IF(ER23/ES$3=INT(ER23/ES$3),1,0)</f>
        <v>0</v>
      </c>
      <c r="ET23">
        <f ca="1">IF(ES23=1,ER23/ES$3,ER23)</f>
        <v>1645</v>
      </c>
      <c r="EU23">
        <f ca="1">IF(ET23/EU$3=INT(ET23/EU$3),1,0)</f>
        <v>0</v>
      </c>
      <c r="EV23">
        <f ca="1">IF(EU23=1,ET23/EU$3,ET23)</f>
        <v>1645</v>
      </c>
      <c r="EW23">
        <f ca="1">IF(EV23/EW$3=INT(EV23/EW$3),1,0)</f>
        <v>0</v>
      </c>
      <c r="EX23">
        <f ca="1">IF(EW23=1,EV23/EW$3,EV23)</f>
        <v>1645</v>
      </c>
      <c r="EY23">
        <f ca="1">IF(EX23/EY$3=INT(EX23/EY$3),1,0)</f>
        <v>1</v>
      </c>
      <c r="EZ23">
        <f ca="1">IF(EY23=1,EX23/EY$3,EX23)</f>
        <v>329</v>
      </c>
      <c r="FA23">
        <f ca="1">IF(EZ23/FA$3=INT(EZ23/FA$3),1,0)</f>
        <v>0</v>
      </c>
      <c r="FB23">
        <f ca="1">IF(FA23=1,EZ23/FA$3,EZ23)</f>
        <v>329</v>
      </c>
      <c r="FC23">
        <f ca="1">IF(FB23/FC$3=INT(FB23/FC$3),1,0)</f>
        <v>1</v>
      </c>
      <c r="FD23">
        <f ca="1">IF(FC23=1,FB23/FC$3,FB23)</f>
        <v>47</v>
      </c>
      <c r="FE23">
        <f ca="1">IF(FD23/FE$3=INT(FD23/FE$3),1,0)</f>
        <v>0</v>
      </c>
      <c r="FF23">
        <f ca="1">IF(FE23=1,FD23/FE$3,FD23)</f>
        <v>47</v>
      </c>
      <c r="FG23">
        <f ca="1">IF(FF23/FG$3=INT(FF23/FG$3),1,0)</f>
        <v>0</v>
      </c>
      <c r="FH23">
        <f ca="1">IF(FG23=1,FF23/FG$3,FF23)</f>
        <v>47</v>
      </c>
      <c r="FI23">
        <f ca="1">IF(FH23/FI$3=INT(FH23/FI$3),1,0)</f>
        <v>0</v>
      </c>
      <c r="FJ23">
        <f ca="1">IF(FI23=1,FH23/FI$3,FH23)</f>
        <v>47</v>
      </c>
      <c r="FK23">
        <f ca="1">IF(FJ23/FK$3=INT(FJ23/FK$3),1,0)</f>
        <v>0</v>
      </c>
      <c r="FL23">
        <f ca="1">IF(FK23=1,FJ23/FK$3,FJ23)</f>
        <v>47</v>
      </c>
      <c r="FM23">
        <f ca="1">IF(FL23/FM$3=INT(FL23/FM$3),1,0)</f>
        <v>0</v>
      </c>
      <c r="FN23">
        <f ca="1">IF(FM23=1,FL23/FM$3,FL23)</f>
        <v>47</v>
      </c>
      <c r="FO23">
        <f ca="1">IF(FN23/FO$3=INT(FN23/FO$3),1,0)</f>
        <v>0</v>
      </c>
      <c r="FP23">
        <f ca="1">IF(FO23=1,FN23/FO$3,FN23)</f>
        <v>47</v>
      </c>
      <c r="FQ23">
        <f ca="1">IF(FP23/FQ$3=INT(FP23/FQ$3),1,0)</f>
        <v>0</v>
      </c>
      <c r="FR23">
        <f ca="1">IF(FQ23=1,FP23/FQ$3,FP23)</f>
        <v>47</v>
      </c>
      <c r="FS23">
        <f ca="1">IF(FR23/FS$3=INT(FR23/FS$3),1,0)</f>
        <v>0</v>
      </c>
      <c r="FT23">
        <f ca="1">IF(FS23=1,FR23/FS$3,FR23)</f>
        <v>47</v>
      </c>
      <c r="FU23">
        <f ca="1">IF(FT23/FU$3=INT(FT23/FU$3),1,0)</f>
        <v>0</v>
      </c>
      <c r="FV23">
        <f ca="1">IF(FU23=1,FT23/FU$3,FT23)</f>
        <v>47</v>
      </c>
      <c r="FW23">
        <f ca="1">IF(FV23/FW$3=INT(FV23/FW$3),1,0)</f>
        <v>0</v>
      </c>
      <c r="FX23">
        <f ca="1">IF(FW23=1,FV23/FW$3,FV23)</f>
        <v>47</v>
      </c>
      <c r="FY23">
        <f ca="1">IF(FX23/FY$3=INT(FX23/FY$3),1,0)</f>
        <v>0</v>
      </c>
      <c r="FZ23">
        <f ca="1">IF(FY23=1,FX23/FY$3,FX23)</f>
        <v>47</v>
      </c>
      <c r="GA23">
        <f ca="1">IF(FZ23/GA$3=INT(FZ23/GA$3),1,0)</f>
        <v>0</v>
      </c>
      <c r="GB23">
        <f ca="1">IF(GA23=1,FZ23/GA$3,FZ23)</f>
        <v>47</v>
      </c>
      <c r="GC23">
        <f ca="1">IF(GB23/GC$3=INT(GB23/GC$3),1,0)</f>
        <v>0</v>
      </c>
      <c r="GD23">
        <f ca="1">IF(GC23=1,GB23/GC$3,GB23)</f>
        <v>47</v>
      </c>
      <c r="GE23">
        <f ca="1">IF(GD23/GE$3=INT(GD23/GE$3),1,0)</f>
        <v>0</v>
      </c>
      <c r="GF23">
        <f ca="1">IF(GE23=1,GD23/GE$3,GD23)</f>
        <v>47</v>
      </c>
      <c r="GG23">
        <f ca="1">IF(GF23/GG$3=INT(GF23/GG$3),1,0)</f>
        <v>0</v>
      </c>
      <c r="GH23">
        <f ca="1">IF(GG23=1,GF23/GG$3,GF23)</f>
        <v>47</v>
      </c>
      <c r="GI23">
        <f ca="1">IF(GH23/GI$3=INT(GH23/GI$3),1,0)</f>
        <v>0</v>
      </c>
      <c r="GJ23">
        <f ca="1">IF(GI23=1,GH23/GI$3,GH23)</f>
        <v>47</v>
      </c>
      <c r="GK23">
        <f ca="1">IF(GJ23/GK$3=INT(GJ23/GK$3),1,0)</f>
        <v>0</v>
      </c>
      <c r="GL23">
        <f ca="1">IF(GK23=1,GJ23/GK$3,GJ23)</f>
        <v>47</v>
      </c>
      <c r="GM23">
        <f ca="1">IF(GL23/GM$3=INT(GL23/GM$3),1,0)</f>
        <v>1</v>
      </c>
      <c r="GN23">
        <f ca="1">IF(GM23=1,GL23/GM$3,GL23)</f>
        <v>1</v>
      </c>
      <c r="GO23">
        <f ca="1">IF(GN23/GO$3=INT(GN23/GO$3),1,0)</f>
        <v>0</v>
      </c>
      <c r="GP23">
        <f ca="1">IF(GO23=1,GN23/GO$3,GN23)</f>
        <v>1</v>
      </c>
      <c r="GQ23">
        <f ca="1">IF(GP23/GQ$3=INT(GP23/GQ$3),1,0)</f>
        <v>0</v>
      </c>
      <c r="GR23">
        <f ca="1">IF(GQ23=1,GP23/GQ$3,GP23)</f>
        <v>1</v>
      </c>
      <c r="GS23">
        <f ca="1">IF(GR23/GS$3=INT(GR23/GS$3),1,0)</f>
        <v>0</v>
      </c>
      <c r="GT23">
        <f ca="1">IF(GS23=1,GR23/GS$3,GR23)</f>
        <v>1</v>
      </c>
      <c r="GU23">
        <f ca="1">IF(GT23/GU$3=INT(GT23/GU$3),1,0)</f>
        <v>0</v>
      </c>
      <c r="GV23">
        <f ca="1">IF(GU23=1,GT23/GU$3,GT23)</f>
        <v>1</v>
      </c>
      <c r="GW23">
        <f ca="1">IF(GV23/GW$3=INT(GV23/GW$3),1,0)</f>
        <v>0</v>
      </c>
      <c r="GX23">
        <f ca="1">IF(GW23=1,GV23/GW$3,GV23)</f>
        <v>1</v>
      </c>
      <c r="GY23">
        <f ca="1">IF(GX23/GY$3=INT(GX23/GY$3),1,0)</f>
        <v>0</v>
      </c>
      <c r="GZ23">
        <f ca="1">IF(GY23=1,GX23/GY$3,GX23)</f>
        <v>1</v>
      </c>
      <c r="HA23">
        <f ca="1">IF(GZ23/HA$3=INT(GZ23/HA$3),1,0)</f>
        <v>0</v>
      </c>
      <c r="HB23">
        <f ca="1">IF(HA23=1,GZ23/HA$3,GZ23)</f>
        <v>1</v>
      </c>
      <c r="HC23">
        <f ca="1">IF(HB23/HC$3=INT(HB23/HC$3),1,0)</f>
        <v>0</v>
      </c>
      <c r="HD23">
        <f ca="1">IF(HC23=1,HB23/HC$3,HB23)</f>
        <v>1</v>
      </c>
      <c r="HE23">
        <f ca="1">IF(HD23/HE$3=INT(HD23/HE$3),1,0)</f>
        <v>0</v>
      </c>
      <c r="HF23">
        <f ca="1">IF(HE23=1,HD23/HE$3,HD23)</f>
        <v>1</v>
      </c>
      <c r="HG23">
        <f ca="1">IF(HF23/HG$3=INT(HF23/HG$3),1,0)</f>
        <v>0</v>
      </c>
      <c r="HH23">
        <f ca="1">IF(HG23=1,HF23/HG$3,HF23)</f>
        <v>1</v>
      </c>
      <c r="HI23">
        <f ca="1">IF(HH23/HI$3=INT(HH23/HI$3),1,0)</f>
        <v>0</v>
      </c>
      <c r="HJ23">
        <f ca="1">IF(HI23=1,HH23/HI$3,HH23)</f>
        <v>1</v>
      </c>
      <c r="HL23">
        <f ca="1">IF(DZ23=1,1,IF(HJ23=1,1,IF(DZ23=HJ23,DZ23,1)))</f>
        <v>1</v>
      </c>
      <c r="HM23">
        <f ca="1">IF(AS23=0,1,IF(EC23=0,1,EC$3))</f>
        <v>2</v>
      </c>
      <c r="HN23">
        <f ca="1">IF(AU23=0,1,IF(EE23=0,1,EE$3))</f>
        <v>1</v>
      </c>
      <c r="HO23">
        <f ca="1">IF(AW23=0,1,IF(EG23=0,1,EG$3))</f>
        <v>1</v>
      </c>
      <c r="HP23">
        <f ca="1">IF(AY23=0,1,IF(EI23=0,1,EI$3))</f>
        <v>1</v>
      </c>
      <c r="HQ23">
        <f ca="1">IF(BA23=0,1,IF(EK23=0,1,EK$3))</f>
        <v>1</v>
      </c>
      <c r="HR23">
        <f ca="1">IF(BC23=0,1,IF(EM23=0,1,EM$3))</f>
        <v>1</v>
      </c>
      <c r="HS23">
        <f ca="1">IF(BE23=0,1,IF(EO23=0,1,EO$3))</f>
        <v>1</v>
      </c>
      <c r="HT23">
        <f ca="1">IF(BG23=0,1,IF(EQ23=0,1,EQ$3))</f>
        <v>1</v>
      </c>
      <c r="HU23">
        <f ca="1">IF(BI23=0,1,IF(ES23=0,1,ES$3))</f>
        <v>1</v>
      </c>
      <c r="HV23">
        <f ca="1">IF(BK23=0,1,IF(EU23=0,1,EU$3))</f>
        <v>1</v>
      </c>
      <c r="HW23">
        <f ca="1">IF(BM23=0,1,IF(EW23=0,1,EW$3))</f>
        <v>1</v>
      </c>
      <c r="HX23">
        <f ca="1">IF(BO23=0,1,IF(EY23=0,1,EY$3))</f>
        <v>1</v>
      </c>
      <c r="HY23">
        <f ca="1">IF(BQ23=0,1,IF(FA23=0,1,FA$3))</f>
        <v>1</v>
      </c>
      <c r="HZ23">
        <f ca="1">IF(BS23=0,1,IF(FC23=0,1,FC$3))</f>
        <v>1</v>
      </c>
      <c r="IA23">
        <f ca="1">IF(BU23=0,1,IF(FE23=0,1,FE$3))</f>
        <v>1</v>
      </c>
      <c r="IB23">
        <f ca="1">IF(BW23=0,1,IF(FG23=0,1,FG$3))</f>
        <v>1</v>
      </c>
      <c r="IC23">
        <f ca="1">IF(BY23=0,1,IF(FI23=0,1,FI$3))</f>
        <v>1</v>
      </c>
      <c r="ID23">
        <f ca="1">IF(CA23=0,1,IF(FK23=0,1,FK$3))</f>
        <v>1</v>
      </c>
      <c r="IE23">
        <f ca="1">IF(CC23=0,1,IF(FM23=0,1,FM$3))</f>
        <v>1</v>
      </c>
      <c r="IF23">
        <f ca="1">IF(CE23=0,1,IF(FO23=0,1,FO$3))</f>
        <v>1</v>
      </c>
      <c r="IG23">
        <f ca="1">IF(CG23=0,1,IF(FQ23=0,1,FQ$3))</f>
        <v>1</v>
      </c>
      <c r="IH23">
        <f ca="1">IF(CI23=0,1,IF(FS23=0,1,FS$3))</f>
        <v>1</v>
      </c>
      <c r="II23">
        <f ca="1">IF(CK23=0,1,IF(FU23=0,1,FU$3))</f>
        <v>1</v>
      </c>
      <c r="IJ23">
        <f ca="1">IF(CM23=0,1,IF(FW23=0,1,FW$3))</f>
        <v>1</v>
      </c>
      <c r="IK23">
        <f ca="1">IF(CO23=0,1,IF(FY23=0,1,FY$3))</f>
        <v>1</v>
      </c>
      <c r="IL23">
        <f ca="1">IF(CQ23=0,1,IF(GA23=0,1,GA$3))</f>
        <v>1</v>
      </c>
      <c r="IM23">
        <f ca="1">IF(CS23=0,1,IF(GC23=0,1,GC$3))</f>
        <v>1</v>
      </c>
      <c r="IN23">
        <f ca="1">IF(CU23=0,1,IF(GE23=0,1,GE$3))</f>
        <v>1</v>
      </c>
      <c r="IO23">
        <f ca="1">IF(CW23=0,1,IF(GG23=0,1,GG$3))</f>
        <v>1</v>
      </c>
      <c r="IP23">
        <f ca="1">IF(CY23=0,1,IF(GI23=0,1,GI$3))</f>
        <v>1</v>
      </c>
      <c r="IQ23">
        <f ca="1">IF(DA23=0,1,IF(GK23=0,1,GK$3))</f>
        <v>1</v>
      </c>
      <c r="IR23">
        <f ca="1">IF(DC23=0,1,IF(GM23=0,1,GM$3))</f>
        <v>47</v>
      </c>
      <c r="IS23">
        <f ca="1">IF(DE23=0,1,IF(GO23=0,1,GO$3))</f>
        <v>1</v>
      </c>
      <c r="IT23">
        <f ca="1">IF(DG23=0,1,IF(GQ23=0,1,GQ$3))</f>
        <v>1</v>
      </c>
      <c r="IU23">
        <f ca="1">IF(DI23=0,1,IF(GS23=0,1,GS$3))</f>
        <v>1</v>
      </c>
      <c r="IV23">
        <f ca="1">IF(DK23=0,1,IF(GU23=0,1,GU$3))</f>
        <v>1</v>
      </c>
      <c r="IW23">
        <f ca="1">IF(DM23=0,1,IF(GW23=0,1,GW$3))</f>
        <v>1</v>
      </c>
      <c r="IX23">
        <f ca="1">IF(DO23=0,1,IF(GY23=0,1,GY$3))</f>
        <v>1</v>
      </c>
      <c r="IY23">
        <f ca="1">IF(DQ23=0,1,IF(HA23=0,1,HA$3))</f>
        <v>1</v>
      </c>
      <c r="IZ23">
        <f ca="1">IF(DS23=0,1,IF(HC23=0,1,HC$3))</f>
        <v>1</v>
      </c>
      <c r="JA23">
        <f ca="1">IF(DU23=0,1,IF(HE23=0,1,HE$3))</f>
        <v>1</v>
      </c>
      <c r="JB23">
        <f ca="1">IF(DW23=0,1,IF(HG23=0,1,HG$3))</f>
        <v>1</v>
      </c>
      <c r="JC23">
        <f ca="1">IF(DY23=0,1,IF(HI23=0,1,HI$3))</f>
        <v>1</v>
      </c>
      <c r="JE23">
        <f ca="1">HL23*HM23*HN23*HO23*HP23*HQ23*HR23</f>
        <v>2</v>
      </c>
      <c r="JF23">
        <f ca="1">HS23*HT23*HU23*HV23*HW23*HX23*HY23</f>
        <v>1</v>
      </c>
      <c r="JG23">
        <f ca="1">HZ23*IA23*IB23*IC23*ID23*IE23*IF23</f>
        <v>1</v>
      </c>
      <c r="JH23">
        <f ca="1">IG23*IH23*II23*IJ23*IK23*IL23*IM23</f>
        <v>1</v>
      </c>
      <c r="JI23">
        <f ca="1">IN23*IO23*IP23*IQ23*IR23*IS23*IT23</f>
        <v>47</v>
      </c>
      <c r="JJ23">
        <f ca="1">IU23*IV23*IW23*IX23*IY23*IZ23*JA23</f>
        <v>1</v>
      </c>
      <c r="JK23">
        <f ca="1">JB23*JC23</f>
        <v>1</v>
      </c>
      <c r="JM23">
        <f ca="1">JE23*JF23*JG23*JH23*JI23*JJ23*JK23</f>
        <v>94</v>
      </c>
    </row>
    <row r="24" spans="2:273" ht="17.25" x14ac:dyDescent="0.25">
      <c r="B24" s="210"/>
      <c r="C24" s="210"/>
      <c r="D24" s="210"/>
      <c r="E24" s="210"/>
      <c r="F24" s="154"/>
      <c r="H24" s="134"/>
    </row>
    <row r="25" spans="2:273" ht="18" thickBot="1" x14ac:dyDescent="0.3">
      <c r="B25" s="210">
        <v>8</v>
      </c>
      <c r="C25" s="210"/>
      <c r="D25" s="210" t="str">
        <f ca="1">X25&amp;",   "&amp;AB25</f>
        <v>9064,   6688</v>
      </c>
      <c r="E25" s="210"/>
      <c r="F25" s="159">
        <f ca="1">AD25</f>
        <v>88</v>
      </c>
      <c r="H25" s="134">
        <f>R25</f>
        <v>7</v>
      </c>
      <c r="M25" s="25">
        <f>E82</f>
        <v>6</v>
      </c>
      <c r="N25">
        <f>IF(M25=1,D$63,IF(M25=2,D$64,IF(M25=3,D$65,IF(M25=4,D$66,IF(M25=5,D$67,IF(M25=6,D$68,IF(M25=7,D$69,IF(M25=8,D$70,D$71))))))))</f>
        <v>1001</v>
      </c>
      <c r="O25">
        <f>IF(M25=1,E$63,IF(M25=2,E$64,IF(M25=3,E$65,IF(M25=4,E$66,IF(M25=5,E$67,IF(M25=6,E$68,IF(M25=7,E$69,IF(M25=8,E$70,E$71))))))))</f>
        <v>12012</v>
      </c>
      <c r="P25">
        <f>IF(M25=1,F$63,IF(M25=2,F$64,IF(M25=3,F$65,IF(M25=4,F$66,IF(M25=5,F$67,IF(M25=6,F$68,IF(M25=7,F$69,IF(M25=8,F$70,F$71))))))))</f>
        <v>15</v>
      </c>
      <c r="Q25">
        <f>IF(M25=1,H$63,IF(M25=2,H$64,IF(M25=3,H$65,IF(M25=4,H$66,IF(M25=5,H$67,IF(M25=6,H$68,IF(M25=7,H$69,IF(M25=8,H$70,H$71))))))))</f>
        <v>96</v>
      </c>
      <c r="R25" s="26">
        <f>IF(M25=1,I$63,IF(M25=2,I$64,IF(M25=3,I$65,IF(M25=4,I$66,IF(M25=5,I$67,IF(M25=6,I$68,IF(M25=7,I$69,IF(M25=8,I$70,I$71))))))))</f>
        <v>7</v>
      </c>
      <c r="S25">
        <f>O25-N25</f>
        <v>11011</v>
      </c>
      <c r="T25">
        <f>Q25-P25</f>
        <v>81</v>
      </c>
      <c r="U25">
        <f ca="1">INT(RAND()*(T25+1))+P25</f>
        <v>88</v>
      </c>
      <c r="V25">
        <f ca="1">INT(RAND()*(S25+1))+N25</f>
        <v>9065</v>
      </c>
      <c r="W25">
        <f ca="1">INT(V25/U25)</f>
        <v>103</v>
      </c>
      <c r="X25" s="27">
        <f ca="1">W25*U25</f>
        <v>9064</v>
      </c>
      <c r="Y25">
        <f ca="1">U25</f>
        <v>88</v>
      </c>
      <c r="Z25">
        <f ca="1">INT(RAND()*(S25+1))+N25</f>
        <v>6709</v>
      </c>
      <c r="AA25">
        <f ca="1">INT(Z25/Y25)</f>
        <v>76</v>
      </c>
      <c r="AB25" s="27">
        <f ca="1">IF(AC25=X25,AC25-Y25,AC25)</f>
        <v>6688</v>
      </c>
      <c r="AC25" s="213">
        <f ca="1">AA25*Y25</f>
        <v>6688</v>
      </c>
      <c r="AD25" s="173">
        <f ca="1">AQ25</f>
        <v>88</v>
      </c>
      <c r="AN25">
        <f ca="1">X25</f>
        <v>9064</v>
      </c>
      <c r="AO25">
        <f ca="1">AB25</f>
        <v>6688</v>
      </c>
      <c r="AQ25">
        <f ca="1">JM25</f>
        <v>88</v>
      </c>
      <c r="AS25">
        <f ca="1">IF(AN25/AS$3=INT(AN25/AS$3),1,0)</f>
        <v>1</v>
      </c>
      <c r="AT25">
        <f ca="1">IF(AS25=1,AN25/AS$3,AN25)</f>
        <v>4532</v>
      </c>
      <c r="AU25">
        <f ca="1">IF(AT25/AU$3=INT(AT25/AU$3),1,0)</f>
        <v>1</v>
      </c>
      <c r="AV25">
        <f ca="1">IF(AU25=1,AT25/AU$3,AT25)</f>
        <v>2266</v>
      </c>
      <c r="AW25">
        <f ca="1">IF(AV25/AW$3=INT(AV25/AW$3),1,0)</f>
        <v>1</v>
      </c>
      <c r="AX25">
        <f ca="1">IF(AW25=1,AV25/AW$3,AV25)</f>
        <v>1133</v>
      </c>
      <c r="AY25">
        <f ca="1">IF(AX25/AY$3=INT(AX25/AY$3),1,0)</f>
        <v>0</v>
      </c>
      <c r="AZ25">
        <f ca="1">IF(AY25=1,AX25/AY$3,AX25)</f>
        <v>1133</v>
      </c>
      <c r="BA25">
        <f ca="1">IF(AZ25/BA$3=INT(AZ25/BA$3),1,0)</f>
        <v>0</v>
      </c>
      <c r="BB25">
        <f ca="1">IF(BA25=1,AZ25/BA$3,AZ25)</f>
        <v>1133</v>
      </c>
      <c r="BC25">
        <f ca="1">IF(BB25/BC$3=INT(BB25/BC$3),1,0)</f>
        <v>0</v>
      </c>
      <c r="BD25">
        <f ca="1">IF(BC25=1,BB25/BC$3,BB25)</f>
        <v>1133</v>
      </c>
      <c r="BE25">
        <f ca="1">IF(BD25/BE$3=INT(BD25/BE$3),1,0)</f>
        <v>0</v>
      </c>
      <c r="BF25">
        <f ca="1">IF(BE25=1,BD25/BE$3,BD25)</f>
        <v>1133</v>
      </c>
      <c r="BG25">
        <f ca="1">IF(BF25/BG$3=INT(BF25/BG$3),1,0)</f>
        <v>0</v>
      </c>
      <c r="BH25">
        <f ca="1">IF(BG25=1,BF25/BG$3,BF25)</f>
        <v>1133</v>
      </c>
      <c r="BI25">
        <f ca="1">IF(BH25/BI$3=INT(BH25/BI$3),1,0)</f>
        <v>0</v>
      </c>
      <c r="BJ25">
        <f ca="1">IF(BI25=1,BH25/BI$3,BH25)</f>
        <v>1133</v>
      </c>
      <c r="BK25">
        <f ca="1">IF(BJ25/BK$3=INT(BJ25/BK$3),1,0)</f>
        <v>0</v>
      </c>
      <c r="BL25">
        <f ca="1">IF(BK25=1,BJ25/BK$3,BJ25)</f>
        <v>1133</v>
      </c>
      <c r="BM25">
        <f ca="1">IF(BL25/BM$3=INT(BL25/BM$3),1,0)</f>
        <v>0</v>
      </c>
      <c r="BN25">
        <f ca="1">IF(BM25=1,BL25/BM$3,BL25)</f>
        <v>1133</v>
      </c>
      <c r="BO25">
        <f ca="1">IF(BN25/BO$3=INT(BN25/BO$3),1,0)</f>
        <v>0</v>
      </c>
      <c r="BP25">
        <f ca="1">IF(BO25=1,BN25/BO$3,BN25)</f>
        <v>1133</v>
      </c>
      <c r="BQ25">
        <f ca="1">IF(BP25/BQ$3=INT(BP25/BQ$3),1,0)</f>
        <v>0</v>
      </c>
      <c r="BR25">
        <f ca="1">IF(BQ25=1,BP25/BQ$3,BP25)</f>
        <v>1133</v>
      </c>
      <c r="BS25">
        <f ca="1">IF(BR25/BS$3=INT(BR25/BS$3),1,0)</f>
        <v>0</v>
      </c>
      <c r="BT25">
        <f ca="1">IF(BS25=1,BR25/BS$3,BR25)</f>
        <v>1133</v>
      </c>
      <c r="BU25">
        <f ca="1">IF(BT25/BU$3=INT(BT25/BU$3),1,0)</f>
        <v>0</v>
      </c>
      <c r="BV25">
        <f ca="1">IF(BU25=1,BT25/BU$3,BT25)</f>
        <v>1133</v>
      </c>
      <c r="BW25">
        <f ca="1">IF(BV25/BW$3=INT(BV25/BW$3),1,0)</f>
        <v>1</v>
      </c>
      <c r="BX25">
        <f ca="1">IF(BW25=1,BV25/BW$3,BV25)</f>
        <v>103</v>
      </c>
      <c r="BY25">
        <f ca="1">IF(BX25/BY$3=INT(BX25/BY$3),1,0)</f>
        <v>0</v>
      </c>
      <c r="BZ25">
        <f ca="1">IF(BY25=1,BX25/BY$3,BX25)</f>
        <v>103</v>
      </c>
      <c r="CA25">
        <f ca="1">IF(BZ25/CA$3=INT(BZ25/CA$3),1,0)</f>
        <v>0</v>
      </c>
      <c r="CB25">
        <f ca="1">IF(CA25=1,BZ25/CA$3,BZ25)</f>
        <v>103</v>
      </c>
      <c r="CC25">
        <f ca="1">IF(CB25/CC$3=INT(CB25/CC$3),1,0)</f>
        <v>0</v>
      </c>
      <c r="CD25">
        <f ca="1">IF(CC25=1,CB25/CC$3,CB25)</f>
        <v>103</v>
      </c>
      <c r="CE25">
        <f ca="1">IF(CD25/CE$3=INT(CD25/CE$3),1,0)</f>
        <v>0</v>
      </c>
      <c r="CF25">
        <f ca="1">IF(CE25=1,CD25/CE$3,CD25)</f>
        <v>103</v>
      </c>
      <c r="CG25">
        <f ca="1">IF(CF25/CG$3=INT(CF25/CG$3),1,0)</f>
        <v>0</v>
      </c>
      <c r="CH25">
        <f ca="1">IF(CG25=1,CF25/CG$3,CF25)</f>
        <v>103</v>
      </c>
      <c r="CI25">
        <f ca="1">IF(CH25/CI$3=INT(CH25/CI$3),1,0)</f>
        <v>0</v>
      </c>
      <c r="CJ25">
        <f ca="1">IF(CI25=1,CH25/CI$3,CH25)</f>
        <v>103</v>
      </c>
      <c r="CK25">
        <f ca="1">IF(CJ25/CK$3=INT(CJ25/CK$3),1,0)</f>
        <v>0</v>
      </c>
      <c r="CL25">
        <f ca="1">IF(CK25=1,CJ25/CK$3,CJ25)</f>
        <v>103</v>
      </c>
      <c r="CM25">
        <f ca="1">IF(CL25/CM$3=INT(CL25/CM$3),1,0)</f>
        <v>0</v>
      </c>
      <c r="CN25">
        <f ca="1">IF(CM25=1,CL25/CM$3,CL25)</f>
        <v>103</v>
      </c>
      <c r="CO25">
        <f ca="1">IF(CN25/CO$3=INT(CN25/CO$3),1,0)</f>
        <v>0</v>
      </c>
      <c r="CP25">
        <f ca="1">IF(CO25=1,CN25/CO$3,CN25)</f>
        <v>103</v>
      </c>
      <c r="CQ25">
        <f ca="1">IF(CP25/CQ$3=INT(CP25/CQ$3),1,0)</f>
        <v>0</v>
      </c>
      <c r="CR25">
        <f ca="1">IF(CQ25=1,CP25/CQ$3,CP25)</f>
        <v>103</v>
      </c>
      <c r="CS25">
        <f ca="1">IF(CR25/CS$3=INT(CR25/CS$3),1,0)</f>
        <v>0</v>
      </c>
      <c r="CT25">
        <f ca="1">IF(CS25=1,CR25/CS$3,CR25)</f>
        <v>103</v>
      </c>
      <c r="CU25">
        <f ca="1">IF(CT25/CU$3=INT(CT25/CU$3),1,0)</f>
        <v>0</v>
      </c>
      <c r="CV25">
        <f ca="1">IF(CU25=1,CT25/CU$3,CT25)</f>
        <v>103</v>
      </c>
      <c r="CW25">
        <f ca="1">IF(CV25/CW$3=INT(CV25/CW$3),1,0)</f>
        <v>0</v>
      </c>
      <c r="CX25">
        <f ca="1">IF(CW25=1,CV25/CW$3,CV25)</f>
        <v>103</v>
      </c>
      <c r="CY25">
        <f ca="1">IF(CX25/CY$3=INT(CX25/CY$3),1,0)</f>
        <v>0</v>
      </c>
      <c r="CZ25">
        <f ca="1">IF(CY25=1,CX25/CY$3,CX25)</f>
        <v>103</v>
      </c>
      <c r="DA25">
        <f ca="1">IF(CZ25/DA$3=INT(CZ25/DA$3),1,0)</f>
        <v>0</v>
      </c>
      <c r="DB25">
        <f ca="1">IF(DA25=1,CZ25/DA$3,CZ25)</f>
        <v>103</v>
      </c>
      <c r="DC25">
        <f ca="1">IF(DB25/DC$3=INT(DB25/DC$3),1,0)</f>
        <v>0</v>
      </c>
      <c r="DD25">
        <f ca="1">IF(DC25=1,DB25/DC$3,DB25)</f>
        <v>103</v>
      </c>
      <c r="DE25">
        <f ca="1">IF(DD25/DE$3=INT(DD25/DE$3),1,0)</f>
        <v>0</v>
      </c>
      <c r="DF25">
        <f ca="1">IF(DE25=1,DD25/DE$3,DD25)</f>
        <v>103</v>
      </c>
      <c r="DG25">
        <f ca="1">IF(DF25/DG$3=INT(DF25/DG$3),1,0)</f>
        <v>0</v>
      </c>
      <c r="DH25">
        <f ca="1">IF(DG25=1,DF25/DG$3,DF25)</f>
        <v>103</v>
      </c>
      <c r="DI25">
        <f ca="1">IF(DH25/DI$3=INT(DH25/DI$3),1,0)</f>
        <v>0</v>
      </c>
      <c r="DJ25">
        <f ca="1">IF(DI25=1,DH25/DI$3,DH25)</f>
        <v>103</v>
      </c>
      <c r="DK25">
        <f ca="1">IF(DJ25/DK$3=INT(DJ25/DK$3),1,0)</f>
        <v>0</v>
      </c>
      <c r="DL25">
        <f ca="1">IF(DK25=1,DJ25/DK$3,DJ25)</f>
        <v>103</v>
      </c>
      <c r="DM25">
        <f ca="1">IF(DL25/DM$3=INT(DL25/DM$3),1,0)</f>
        <v>0</v>
      </c>
      <c r="DN25">
        <f ca="1">IF(DM25=1,DL25/DM$3,DL25)</f>
        <v>103</v>
      </c>
      <c r="DO25">
        <f ca="1">IF(DN25/DO$3=INT(DN25/DO$3),1,0)</f>
        <v>0</v>
      </c>
      <c r="DP25">
        <f ca="1">IF(DO25=1,DN25/DO$3,DN25)</f>
        <v>103</v>
      </c>
      <c r="DQ25">
        <f ca="1">IF(DP25/DQ$3=INT(DP25/DQ$3),1,0)</f>
        <v>0</v>
      </c>
      <c r="DR25">
        <f ca="1">IF(DQ25=1,DP25/DQ$3,DP25)</f>
        <v>103</v>
      </c>
      <c r="DS25">
        <f ca="1">IF(DR25/DS$3=INT(DR25/DS$3),1,0)</f>
        <v>0</v>
      </c>
      <c r="DT25">
        <f ca="1">IF(DS25=1,DR25/DS$3,DR25)</f>
        <v>103</v>
      </c>
      <c r="DU25">
        <f ca="1">IF(DT25/DU$3=INT(DT25/DU$3),1,0)</f>
        <v>0</v>
      </c>
      <c r="DV25">
        <f ca="1">IF(DU25=1,DT25/DU$3,DT25)</f>
        <v>103</v>
      </c>
      <c r="DW25">
        <f ca="1">IF(DV25/DW$3=INT(DV25/DW$3),1,0)</f>
        <v>0</v>
      </c>
      <c r="DX25">
        <f ca="1">IF(DW25=1,DV25/DW$3,DV25)</f>
        <v>103</v>
      </c>
      <c r="DY25">
        <f ca="1">IF(DX25/DY$3=INT(DX25/DY$3),1,0)</f>
        <v>0</v>
      </c>
      <c r="DZ25">
        <f ca="1">IF(DY25=1,DX25/DY$3,DX25)</f>
        <v>103</v>
      </c>
      <c r="EC25">
        <f ca="1">IF(AO25/EC$3=INT(AO25/EC$3),1,0)</f>
        <v>1</v>
      </c>
      <c r="ED25">
        <f ca="1">IF(EC25=1,AO25/EC$3,AO25)</f>
        <v>3344</v>
      </c>
      <c r="EE25">
        <f ca="1">IF(ED25/EE$3=INT(ED25/EE$3),1,0)</f>
        <v>1</v>
      </c>
      <c r="EF25">
        <f ca="1">IF(EE25=1,ED25/EE$3,ED25)</f>
        <v>1672</v>
      </c>
      <c r="EG25">
        <f ca="1">IF(EF25/EG$3=INT(EF25/EG$3),1,0)</f>
        <v>1</v>
      </c>
      <c r="EH25">
        <f ca="1">IF(EG25=1,EF25/EG$3,EF25)</f>
        <v>836</v>
      </c>
      <c r="EI25">
        <f ca="1">IF(EH25/EI$3=INT(EH25/EI$3),1,0)</f>
        <v>1</v>
      </c>
      <c r="EJ25">
        <f ca="1">IF(EI25=1,EH25/EI$3,EH25)</f>
        <v>418</v>
      </c>
      <c r="EK25">
        <f ca="1">IF(EJ25/EK$3=INT(EJ25/EK$3),1,0)</f>
        <v>1</v>
      </c>
      <c r="EL25">
        <f ca="1">IF(EK25=1,EJ25/EK$3,EJ25)</f>
        <v>209</v>
      </c>
      <c r="EM25">
        <f ca="1">IF(EL25/EM$3=INT(EL25/EM$3),1,0)</f>
        <v>0</v>
      </c>
      <c r="EN25">
        <f ca="1">IF(EM25=1,EL25/EM$3,EL25)</f>
        <v>209</v>
      </c>
      <c r="EO25">
        <f ca="1">IF(EN25/EO$3=INT(EN25/EO$3),1,0)</f>
        <v>0</v>
      </c>
      <c r="EP25">
        <f ca="1">IF(EO25=1,EN25/EO$3,EN25)</f>
        <v>209</v>
      </c>
      <c r="EQ25">
        <f ca="1">IF(EP25/EQ$3=INT(EP25/EQ$3),1,0)</f>
        <v>0</v>
      </c>
      <c r="ER25">
        <f ca="1">IF(EQ25=1,EP25/EQ$3,EP25)</f>
        <v>209</v>
      </c>
      <c r="ES25">
        <f ca="1">IF(ER25/ES$3=INT(ER25/ES$3),1,0)</f>
        <v>0</v>
      </c>
      <c r="ET25">
        <f ca="1">IF(ES25=1,ER25/ES$3,ER25)</f>
        <v>209</v>
      </c>
      <c r="EU25">
        <f ca="1">IF(ET25/EU$3=INT(ET25/EU$3),1,0)</f>
        <v>0</v>
      </c>
      <c r="EV25">
        <f ca="1">IF(EU25=1,ET25/EU$3,ET25)</f>
        <v>209</v>
      </c>
      <c r="EW25">
        <f ca="1">IF(EV25/EW$3=INT(EV25/EW$3),1,0)</f>
        <v>0</v>
      </c>
      <c r="EX25">
        <f ca="1">IF(EW25=1,EV25/EW$3,EV25)</f>
        <v>209</v>
      </c>
      <c r="EY25">
        <f ca="1">IF(EX25/EY$3=INT(EX25/EY$3),1,0)</f>
        <v>0</v>
      </c>
      <c r="EZ25">
        <f ca="1">IF(EY25=1,EX25/EY$3,EX25)</f>
        <v>209</v>
      </c>
      <c r="FA25">
        <f ca="1">IF(EZ25/FA$3=INT(EZ25/FA$3),1,0)</f>
        <v>0</v>
      </c>
      <c r="FB25">
        <f ca="1">IF(FA25=1,EZ25/FA$3,EZ25)</f>
        <v>209</v>
      </c>
      <c r="FC25">
        <f ca="1">IF(FB25/FC$3=INT(FB25/FC$3),1,0)</f>
        <v>0</v>
      </c>
      <c r="FD25">
        <f ca="1">IF(FC25=1,FB25/FC$3,FB25)</f>
        <v>209</v>
      </c>
      <c r="FE25">
        <f ca="1">IF(FD25/FE$3=INT(FD25/FE$3),1,0)</f>
        <v>0</v>
      </c>
      <c r="FF25">
        <f ca="1">IF(FE25=1,FD25/FE$3,FD25)</f>
        <v>209</v>
      </c>
      <c r="FG25">
        <f ca="1">IF(FF25/FG$3=INT(FF25/FG$3),1,0)</f>
        <v>1</v>
      </c>
      <c r="FH25">
        <f ca="1">IF(FG25=1,FF25/FG$3,FF25)</f>
        <v>19</v>
      </c>
      <c r="FI25">
        <f ca="1">IF(FH25/FI$3=INT(FH25/FI$3),1,0)</f>
        <v>0</v>
      </c>
      <c r="FJ25">
        <f ca="1">IF(FI25=1,FH25/FI$3,FH25)</f>
        <v>19</v>
      </c>
      <c r="FK25">
        <f ca="1">IF(FJ25/FK$3=INT(FJ25/FK$3),1,0)</f>
        <v>0</v>
      </c>
      <c r="FL25">
        <f ca="1">IF(FK25=1,FJ25/FK$3,FJ25)</f>
        <v>19</v>
      </c>
      <c r="FM25">
        <f ca="1">IF(FL25/FM$3=INT(FL25/FM$3),1,0)</f>
        <v>0</v>
      </c>
      <c r="FN25">
        <f ca="1">IF(FM25=1,FL25/FM$3,FL25)</f>
        <v>19</v>
      </c>
      <c r="FO25">
        <f ca="1">IF(FN25/FO$3=INT(FN25/FO$3),1,0)</f>
        <v>0</v>
      </c>
      <c r="FP25">
        <f ca="1">IF(FO25=1,FN25/FO$3,FN25)</f>
        <v>19</v>
      </c>
      <c r="FQ25">
        <f ca="1">IF(FP25/FQ$3=INT(FP25/FQ$3),1,0)</f>
        <v>0</v>
      </c>
      <c r="FR25">
        <f ca="1">IF(FQ25=1,FP25/FQ$3,FP25)</f>
        <v>19</v>
      </c>
      <c r="FS25">
        <f ca="1">IF(FR25/FS$3=INT(FR25/FS$3),1,0)</f>
        <v>1</v>
      </c>
      <c r="FT25">
        <f ca="1">IF(FS25=1,FR25/FS$3,FR25)</f>
        <v>1</v>
      </c>
      <c r="FU25">
        <f ca="1">IF(FT25/FU$3=INT(FT25/FU$3),1,0)</f>
        <v>0</v>
      </c>
      <c r="FV25">
        <f ca="1">IF(FU25=1,FT25/FU$3,FT25)</f>
        <v>1</v>
      </c>
      <c r="FW25">
        <f ca="1">IF(FV25/FW$3=INT(FV25/FW$3),1,0)</f>
        <v>0</v>
      </c>
      <c r="FX25">
        <f ca="1">IF(FW25=1,FV25/FW$3,FV25)</f>
        <v>1</v>
      </c>
      <c r="FY25">
        <f ca="1">IF(FX25/FY$3=INT(FX25/FY$3),1,0)</f>
        <v>0</v>
      </c>
      <c r="FZ25">
        <f ca="1">IF(FY25=1,FX25/FY$3,FX25)</f>
        <v>1</v>
      </c>
      <c r="GA25">
        <f ca="1">IF(FZ25/GA$3=INT(FZ25/GA$3),1,0)</f>
        <v>0</v>
      </c>
      <c r="GB25">
        <f ca="1">IF(GA25=1,FZ25/GA$3,FZ25)</f>
        <v>1</v>
      </c>
      <c r="GC25">
        <f ca="1">IF(GB25/GC$3=INT(GB25/GC$3),1,0)</f>
        <v>0</v>
      </c>
      <c r="GD25">
        <f ca="1">IF(GC25=1,GB25/GC$3,GB25)</f>
        <v>1</v>
      </c>
      <c r="GE25">
        <f ca="1">IF(GD25/GE$3=INT(GD25/GE$3),1,0)</f>
        <v>0</v>
      </c>
      <c r="GF25">
        <f ca="1">IF(GE25=1,GD25/GE$3,GD25)</f>
        <v>1</v>
      </c>
      <c r="GG25">
        <f ca="1">IF(GF25/GG$3=INT(GF25/GG$3),1,0)</f>
        <v>0</v>
      </c>
      <c r="GH25">
        <f ca="1">IF(GG25=1,GF25/GG$3,GF25)</f>
        <v>1</v>
      </c>
      <c r="GI25">
        <f ca="1">IF(GH25/GI$3=INT(GH25/GI$3),1,0)</f>
        <v>0</v>
      </c>
      <c r="GJ25">
        <f ca="1">IF(GI25=1,GH25/GI$3,GH25)</f>
        <v>1</v>
      </c>
      <c r="GK25">
        <f ca="1">IF(GJ25/GK$3=INT(GJ25/GK$3),1,0)</f>
        <v>0</v>
      </c>
      <c r="GL25">
        <f ca="1">IF(GK25=1,GJ25/GK$3,GJ25)</f>
        <v>1</v>
      </c>
      <c r="GM25">
        <f ca="1">IF(GL25/GM$3=INT(GL25/GM$3),1,0)</f>
        <v>0</v>
      </c>
      <c r="GN25">
        <f ca="1">IF(GM25=1,GL25/GM$3,GL25)</f>
        <v>1</v>
      </c>
      <c r="GO25">
        <f ca="1">IF(GN25/GO$3=INT(GN25/GO$3),1,0)</f>
        <v>0</v>
      </c>
      <c r="GP25">
        <f ca="1">IF(GO25=1,GN25/GO$3,GN25)</f>
        <v>1</v>
      </c>
      <c r="GQ25">
        <f ca="1">IF(GP25/GQ$3=INT(GP25/GQ$3),1,0)</f>
        <v>0</v>
      </c>
      <c r="GR25">
        <f ca="1">IF(GQ25=1,GP25/GQ$3,GP25)</f>
        <v>1</v>
      </c>
      <c r="GS25">
        <f ca="1">IF(GR25/GS$3=INT(GR25/GS$3),1,0)</f>
        <v>0</v>
      </c>
      <c r="GT25">
        <f ca="1">IF(GS25=1,GR25/GS$3,GR25)</f>
        <v>1</v>
      </c>
      <c r="GU25">
        <f ca="1">IF(GT25/GU$3=INT(GT25/GU$3),1,0)</f>
        <v>0</v>
      </c>
      <c r="GV25">
        <f ca="1">IF(GU25=1,GT25/GU$3,GT25)</f>
        <v>1</v>
      </c>
      <c r="GW25">
        <f ca="1">IF(GV25/GW$3=INT(GV25/GW$3),1,0)</f>
        <v>0</v>
      </c>
      <c r="GX25">
        <f ca="1">IF(GW25=1,GV25/GW$3,GV25)</f>
        <v>1</v>
      </c>
      <c r="GY25">
        <f ca="1">IF(GX25/GY$3=INT(GX25/GY$3),1,0)</f>
        <v>0</v>
      </c>
      <c r="GZ25">
        <f ca="1">IF(GY25=1,GX25/GY$3,GX25)</f>
        <v>1</v>
      </c>
      <c r="HA25">
        <f ca="1">IF(GZ25/HA$3=INT(GZ25/HA$3),1,0)</f>
        <v>0</v>
      </c>
      <c r="HB25">
        <f ca="1">IF(HA25=1,GZ25/HA$3,GZ25)</f>
        <v>1</v>
      </c>
      <c r="HC25">
        <f ca="1">IF(HB25/HC$3=INT(HB25/HC$3),1,0)</f>
        <v>0</v>
      </c>
      <c r="HD25">
        <f ca="1">IF(HC25=1,HB25/HC$3,HB25)</f>
        <v>1</v>
      </c>
      <c r="HE25">
        <f ca="1">IF(HD25/HE$3=INT(HD25/HE$3),1,0)</f>
        <v>0</v>
      </c>
      <c r="HF25">
        <f ca="1">IF(HE25=1,HD25/HE$3,HD25)</f>
        <v>1</v>
      </c>
      <c r="HG25">
        <f ca="1">IF(HF25/HG$3=INT(HF25/HG$3),1,0)</f>
        <v>0</v>
      </c>
      <c r="HH25">
        <f ca="1">IF(HG25=1,HF25/HG$3,HF25)</f>
        <v>1</v>
      </c>
      <c r="HI25">
        <f ca="1">IF(HH25/HI$3=INT(HH25/HI$3),1,0)</f>
        <v>0</v>
      </c>
      <c r="HJ25">
        <f ca="1">IF(HI25=1,HH25/HI$3,HH25)</f>
        <v>1</v>
      </c>
      <c r="HL25">
        <f ca="1">IF(DZ25=1,1,IF(HJ25=1,1,IF(DZ25=HJ25,DZ25,1)))</f>
        <v>1</v>
      </c>
      <c r="HM25">
        <f ca="1">IF(AS25=0,1,IF(EC25=0,1,EC$3))</f>
        <v>2</v>
      </c>
      <c r="HN25">
        <f ca="1">IF(AU25=0,1,IF(EE25=0,1,EE$3))</f>
        <v>2</v>
      </c>
      <c r="HO25">
        <f ca="1">IF(AW25=0,1,IF(EG25=0,1,EG$3))</f>
        <v>2</v>
      </c>
      <c r="HP25">
        <f ca="1">IF(AY25=0,1,IF(EI25=0,1,EI$3))</f>
        <v>1</v>
      </c>
      <c r="HQ25">
        <f ca="1">IF(BA25=0,1,IF(EK25=0,1,EK$3))</f>
        <v>1</v>
      </c>
      <c r="HR25">
        <f ca="1">IF(BC25=0,1,IF(EM25=0,1,EM$3))</f>
        <v>1</v>
      </c>
      <c r="HS25">
        <f ca="1">IF(BE25=0,1,IF(EO25=0,1,EO$3))</f>
        <v>1</v>
      </c>
      <c r="HT25">
        <f ca="1">IF(BG25=0,1,IF(EQ25=0,1,EQ$3))</f>
        <v>1</v>
      </c>
      <c r="HU25">
        <f ca="1">IF(BI25=0,1,IF(ES25=0,1,ES$3))</f>
        <v>1</v>
      </c>
      <c r="HV25">
        <f ca="1">IF(BK25=0,1,IF(EU25=0,1,EU$3))</f>
        <v>1</v>
      </c>
      <c r="HW25">
        <f ca="1">IF(BM25=0,1,IF(EW25=0,1,EW$3))</f>
        <v>1</v>
      </c>
      <c r="HX25">
        <f ca="1">IF(BO25=0,1,IF(EY25=0,1,EY$3))</f>
        <v>1</v>
      </c>
      <c r="HY25">
        <f ca="1">IF(BQ25=0,1,IF(FA25=0,1,FA$3))</f>
        <v>1</v>
      </c>
      <c r="HZ25">
        <f ca="1">IF(BS25=0,1,IF(FC25=0,1,FC$3))</f>
        <v>1</v>
      </c>
      <c r="IA25">
        <f ca="1">IF(BU25=0,1,IF(FE25=0,1,FE$3))</f>
        <v>1</v>
      </c>
      <c r="IB25">
        <f ca="1">IF(BW25=0,1,IF(FG25=0,1,FG$3))</f>
        <v>11</v>
      </c>
      <c r="IC25">
        <f ca="1">IF(BY25=0,1,IF(FI25=0,1,FI$3))</f>
        <v>1</v>
      </c>
      <c r="ID25">
        <f ca="1">IF(CA25=0,1,IF(FK25=0,1,FK$3))</f>
        <v>1</v>
      </c>
      <c r="IE25">
        <f ca="1">IF(CC25=0,1,IF(FM25=0,1,FM$3))</f>
        <v>1</v>
      </c>
      <c r="IF25">
        <f ca="1">IF(CE25=0,1,IF(FO25=0,1,FO$3))</f>
        <v>1</v>
      </c>
      <c r="IG25">
        <f ca="1">IF(CG25=0,1,IF(FQ25=0,1,FQ$3))</f>
        <v>1</v>
      </c>
      <c r="IH25">
        <f ca="1">IF(CI25=0,1,IF(FS25=0,1,FS$3))</f>
        <v>1</v>
      </c>
      <c r="II25">
        <f ca="1">IF(CK25=0,1,IF(FU25=0,1,FU$3))</f>
        <v>1</v>
      </c>
      <c r="IJ25">
        <f ca="1">IF(CM25=0,1,IF(FW25=0,1,FW$3))</f>
        <v>1</v>
      </c>
      <c r="IK25">
        <f ca="1">IF(CO25=0,1,IF(FY25=0,1,FY$3))</f>
        <v>1</v>
      </c>
      <c r="IL25">
        <f ca="1">IF(CQ25=0,1,IF(GA25=0,1,GA$3))</f>
        <v>1</v>
      </c>
      <c r="IM25">
        <f ca="1">IF(CS25=0,1,IF(GC25=0,1,GC$3))</f>
        <v>1</v>
      </c>
      <c r="IN25">
        <f ca="1">IF(CU25=0,1,IF(GE25=0,1,GE$3))</f>
        <v>1</v>
      </c>
      <c r="IO25">
        <f ca="1">IF(CW25=0,1,IF(GG25=0,1,GG$3))</f>
        <v>1</v>
      </c>
      <c r="IP25">
        <f ca="1">IF(CY25=0,1,IF(GI25=0,1,GI$3))</f>
        <v>1</v>
      </c>
      <c r="IQ25">
        <f ca="1">IF(DA25=0,1,IF(GK25=0,1,GK$3))</f>
        <v>1</v>
      </c>
      <c r="IR25">
        <f ca="1">IF(DC25=0,1,IF(GM25=0,1,GM$3))</f>
        <v>1</v>
      </c>
      <c r="IS25">
        <f ca="1">IF(DE25=0,1,IF(GO25=0,1,GO$3))</f>
        <v>1</v>
      </c>
      <c r="IT25">
        <f ca="1">IF(DG25=0,1,IF(GQ25=0,1,GQ$3))</f>
        <v>1</v>
      </c>
      <c r="IU25">
        <f ca="1">IF(DI25=0,1,IF(GS25=0,1,GS$3))</f>
        <v>1</v>
      </c>
      <c r="IV25">
        <f ca="1">IF(DK25=0,1,IF(GU25=0,1,GU$3))</f>
        <v>1</v>
      </c>
      <c r="IW25">
        <f ca="1">IF(DM25=0,1,IF(GW25=0,1,GW$3))</f>
        <v>1</v>
      </c>
      <c r="IX25">
        <f ca="1">IF(DO25=0,1,IF(GY25=0,1,GY$3))</f>
        <v>1</v>
      </c>
      <c r="IY25">
        <f ca="1">IF(DQ25=0,1,IF(HA25=0,1,HA$3))</f>
        <v>1</v>
      </c>
      <c r="IZ25">
        <f ca="1">IF(DS25=0,1,IF(HC25=0,1,HC$3))</f>
        <v>1</v>
      </c>
      <c r="JA25">
        <f ca="1">IF(DU25=0,1,IF(HE25=0,1,HE$3))</f>
        <v>1</v>
      </c>
      <c r="JB25">
        <f ca="1">IF(DW25=0,1,IF(HG25=0,1,HG$3))</f>
        <v>1</v>
      </c>
      <c r="JC25">
        <f ca="1">IF(DY25=0,1,IF(HI25=0,1,HI$3))</f>
        <v>1</v>
      </c>
      <c r="JE25">
        <f ca="1">HL25*HM25*HN25*HO25*HP25*HQ25*HR25</f>
        <v>8</v>
      </c>
      <c r="JF25">
        <f ca="1">HS25*HT25*HU25*HV25*HW25*HX25*HY25</f>
        <v>1</v>
      </c>
      <c r="JG25">
        <f ca="1">HZ25*IA25*IB25*IC25*ID25*IE25*IF25</f>
        <v>11</v>
      </c>
      <c r="JH25">
        <f ca="1">IG25*IH25*II25*IJ25*IK25*IL25*IM25</f>
        <v>1</v>
      </c>
      <c r="JI25">
        <f ca="1">IN25*IO25*IP25*IQ25*IR25*IS25*IT25</f>
        <v>1</v>
      </c>
      <c r="JJ25">
        <f ca="1">IU25*IV25*IW25*IX25*IY25*IZ25*JA25</f>
        <v>1</v>
      </c>
      <c r="JK25">
        <f ca="1">JB25*JC25</f>
        <v>1</v>
      </c>
      <c r="JM25">
        <f ca="1">JE25*JF25*JG25*JH25*JI25*JJ25*JK25</f>
        <v>88</v>
      </c>
    </row>
    <row r="26" spans="2:273" ht="17.25" x14ac:dyDescent="0.25">
      <c r="B26" s="210"/>
      <c r="C26" s="210"/>
      <c r="D26" s="210"/>
      <c r="E26" s="210"/>
      <c r="F26" s="154"/>
      <c r="H26" s="134"/>
    </row>
    <row r="27" spans="2:273" ht="18" thickBot="1" x14ac:dyDescent="0.3">
      <c r="B27" s="210">
        <v>9</v>
      </c>
      <c r="C27" s="210"/>
      <c r="D27" s="210" t="str">
        <f ca="1">X27&amp;",   "&amp;AB27</f>
        <v>10585,   9125</v>
      </c>
      <c r="E27" s="210"/>
      <c r="F27" s="159">
        <f ca="1">AD27</f>
        <v>365</v>
      </c>
      <c r="H27" s="134">
        <f>R27</f>
        <v>7</v>
      </c>
      <c r="M27" s="25">
        <f>E83</f>
        <v>6</v>
      </c>
      <c r="N27">
        <f>IF(M27=1,D$63,IF(M27=2,D$64,IF(M27=3,D$65,IF(M27=4,D$66,IF(M27=5,D$67,IF(M27=6,D$68,IF(M27=7,D$69,IF(M27=8,D$70,D$71))))))))</f>
        <v>1001</v>
      </c>
      <c r="O27">
        <f>IF(M27=1,E$63,IF(M27=2,E$64,IF(M27=3,E$65,IF(M27=4,E$66,IF(M27=5,E$67,IF(M27=6,E$68,IF(M27=7,E$69,IF(M27=8,E$70,E$71))))))))</f>
        <v>12012</v>
      </c>
      <c r="P27">
        <f>IF(M27=1,F$63,IF(M27=2,F$64,IF(M27=3,F$65,IF(M27=4,F$66,IF(M27=5,F$67,IF(M27=6,F$68,IF(M27=7,F$69,IF(M27=8,F$70,F$71))))))))</f>
        <v>15</v>
      </c>
      <c r="Q27">
        <f>IF(M27=1,H$63,IF(M27=2,H$64,IF(M27=3,H$65,IF(M27=4,H$66,IF(M27=5,H$67,IF(M27=6,H$68,IF(M27=7,H$69,IF(M27=8,H$70,H$71))))))))</f>
        <v>96</v>
      </c>
      <c r="R27" s="26">
        <f>IF(M27=1,I$63,IF(M27=2,I$64,IF(M27=3,I$65,IF(M27=4,I$66,IF(M27=5,I$67,IF(M27=6,I$68,IF(M27=7,I$69,IF(M27=8,I$70,I$71))))))))</f>
        <v>7</v>
      </c>
      <c r="S27">
        <f>O27-N27</f>
        <v>11011</v>
      </c>
      <c r="T27">
        <f>Q27-P27</f>
        <v>81</v>
      </c>
      <c r="U27">
        <f ca="1">INT(RAND()*(T27+1))+P27</f>
        <v>73</v>
      </c>
      <c r="V27">
        <f ca="1">INT(RAND()*(S27+1))+N27</f>
        <v>10616</v>
      </c>
      <c r="W27">
        <f ca="1">INT(V27/U27)</f>
        <v>145</v>
      </c>
      <c r="X27" s="27">
        <f ca="1">W27*U27</f>
        <v>10585</v>
      </c>
      <c r="Y27">
        <f ca="1">U27</f>
        <v>73</v>
      </c>
      <c r="Z27">
        <f ca="1">INT(RAND()*(S27+1))+N27</f>
        <v>9173</v>
      </c>
      <c r="AA27">
        <f ca="1">INT(Z27/Y27)</f>
        <v>125</v>
      </c>
      <c r="AB27" s="27">
        <f ca="1">IF(AC27=X27,AC27-Y27,AC27)</f>
        <v>9125</v>
      </c>
      <c r="AC27" s="213">
        <f ca="1">AA27*Y27</f>
        <v>9125</v>
      </c>
      <c r="AD27" s="173">
        <f ca="1">AQ27</f>
        <v>365</v>
      </c>
      <c r="AN27">
        <f ca="1">X27</f>
        <v>10585</v>
      </c>
      <c r="AO27">
        <f ca="1">AB27</f>
        <v>9125</v>
      </c>
      <c r="AQ27">
        <f ca="1">JM27</f>
        <v>365</v>
      </c>
      <c r="AS27">
        <f ca="1">IF(AN27/AS$3=INT(AN27/AS$3),1,0)</f>
        <v>0</v>
      </c>
      <c r="AT27">
        <f ca="1">IF(AS27=1,AN27/AS$3,AN27)</f>
        <v>10585</v>
      </c>
      <c r="AU27">
        <f ca="1">IF(AT27/AU$3=INT(AT27/AU$3),1,0)</f>
        <v>0</v>
      </c>
      <c r="AV27">
        <f ca="1">IF(AU27=1,AT27/AU$3,AT27)</f>
        <v>10585</v>
      </c>
      <c r="AW27">
        <f ca="1">IF(AV27/AW$3=INT(AV27/AW$3),1,0)</f>
        <v>0</v>
      </c>
      <c r="AX27">
        <f ca="1">IF(AW27=1,AV27/AW$3,AV27)</f>
        <v>10585</v>
      </c>
      <c r="AY27">
        <f ca="1">IF(AX27/AY$3=INT(AX27/AY$3),1,0)</f>
        <v>0</v>
      </c>
      <c r="AZ27">
        <f ca="1">IF(AY27=1,AX27/AY$3,AX27)</f>
        <v>10585</v>
      </c>
      <c r="BA27">
        <f ca="1">IF(AZ27/BA$3=INT(AZ27/BA$3),1,0)</f>
        <v>0</v>
      </c>
      <c r="BB27">
        <f ca="1">IF(BA27=1,AZ27/BA$3,AZ27)</f>
        <v>10585</v>
      </c>
      <c r="BC27">
        <f ca="1">IF(BB27/BC$3=INT(BB27/BC$3),1,0)</f>
        <v>0</v>
      </c>
      <c r="BD27">
        <f ca="1">IF(BC27=1,BB27/BC$3,BB27)</f>
        <v>10585</v>
      </c>
      <c r="BE27">
        <f ca="1">IF(BD27/BE$3=INT(BD27/BE$3),1,0)</f>
        <v>0</v>
      </c>
      <c r="BF27">
        <f ca="1">IF(BE27=1,BD27/BE$3,BD27)</f>
        <v>10585</v>
      </c>
      <c r="BG27">
        <f ca="1">IF(BF27/BG$3=INT(BF27/BG$3),1,0)</f>
        <v>0</v>
      </c>
      <c r="BH27">
        <f ca="1">IF(BG27=1,BF27/BG$3,BF27)</f>
        <v>10585</v>
      </c>
      <c r="BI27">
        <f ca="1">IF(BH27/BI$3=INT(BH27/BI$3),1,0)</f>
        <v>0</v>
      </c>
      <c r="BJ27">
        <f ca="1">IF(BI27=1,BH27/BI$3,BH27)</f>
        <v>10585</v>
      </c>
      <c r="BK27">
        <f ca="1">IF(BJ27/BK$3=INT(BJ27/BK$3),1,0)</f>
        <v>0</v>
      </c>
      <c r="BL27">
        <f ca="1">IF(BK27=1,BJ27/BK$3,BJ27)</f>
        <v>10585</v>
      </c>
      <c r="BM27">
        <f ca="1">IF(BL27/BM$3=INT(BL27/BM$3),1,0)</f>
        <v>0</v>
      </c>
      <c r="BN27">
        <f ca="1">IF(BM27=1,BL27/BM$3,BL27)</f>
        <v>10585</v>
      </c>
      <c r="BO27">
        <f ca="1">IF(BN27/BO$3=INT(BN27/BO$3),1,0)</f>
        <v>1</v>
      </c>
      <c r="BP27">
        <f ca="1">IF(BO27=1,BN27/BO$3,BN27)</f>
        <v>2117</v>
      </c>
      <c r="BQ27">
        <f ca="1">IF(BP27/BQ$3=INT(BP27/BQ$3),1,0)</f>
        <v>0</v>
      </c>
      <c r="BR27">
        <f ca="1">IF(BQ27=1,BP27/BQ$3,BP27)</f>
        <v>2117</v>
      </c>
      <c r="BS27">
        <f ca="1">IF(BR27/BS$3=INT(BR27/BS$3),1,0)</f>
        <v>0</v>
      </c>
      <c r="BT27">
        <f ca="1">IF(BS27=1,BR27/BS$3,BR27)</f>
        <v>2117</v>
      </c>
      <c r="BU27">
        <f ca="1">IF(BT27/BU$3=INT(BT27/BU$3),1,0)</f>
        <v>0</v>
      </c>
      <c r="BV27">
        <f ca="1">IF(BU27=1,BT27/BU$3,BT27)</f>
        <v>2117</v>
      </c>
      <c r="BW27">
        <f ca="1">IF(BV27/BW$3=INT(BV27/BW$3),1,0)</f>
        <v>0</v>
      </c>
      <c r="BX27">
        <f ca="1">IF(BW27=1,BV27/BW$3,BV27)</f>
        <v>2117</v>
      </c>
      <c r="BY27">
        <f ca="1">IF(BX27/BY$3=INT(BX27/BY$3),1,0)</f>
        <v>0</v>
      </c>
      <c r="BZ27">
        <f ca="1">IF(BY27=1,BX27/BY$3,BX27)</f>
        <v>2117</v>
      </c>
      <c r="CA27">
        <f ca="1">IF(BZ27/CA$3=INT(BZ27/CA$3),1,0)</f>
        <v>0</v>
      </c>
      <c r="CB27">
        <f ca="1">IF(CA27=1,BZ27/CA$3,BZ27)</f>
        <v>2117</v>
      </c>
      <c r="CC27">
        <f ca="1">IF(CB27/CC$3=INT(CB27/CC$3),1,0)</f>
        <v>0</v>
      </c>
      <c r="CD27">
        <f ca="1">IF(CC27=1,CB27/CC$3,CB27)</f>
        <v>2117</v>
      </c>
      <c r="CE27">
        <f ca="1">IF(CD27/CE$3=INT(CD27/CE$3),1,0)</f>
        <v>0</v>
      </c>
      <c r="CF27">
        <f ca="1">IF(CE27=1,CD27/CE$3,CD27)</f>
        <v>2117</v>
      </c>
      <c r="CG27">
        <f ca="1">IF(CF27/CG$3=INT(CF27/CG$3),1,0)</f>
        <v>0</v>
      </c>
      <c r="CH27">
        <f ca="1">IF(CG27=1,CF27/CG$3,CF27)</f>
        <v>2117</v>
      </c>
      <c r="CI27">
        <f ca="1">IF(CH27/CI$3=INT(CH27/CI$3),1,0)</f>
        <v>0</v>
      </c>
      <c r="CJ27">
        <f ca="1">IF(CI27=1,CH27/CI$3,CH27)</f>
        <v>2117</v>
      </c>
      <c r="CK27">
        <f ca="1">IF(CJ27/CK$3=INT(CJ27/CK$3),1,0)</f>
        <v>0</v>
      </c>
      <c r="CL27">
        <f ca="1">IF(CK27=1,CJ27/CK$3,CJ27)</f>
        <v>2117</v>
      </c>
      <c r="CM27">
        <f ca="1">IF(CL27/CM$3=INT(CL27/CM$3),1,0)</f>
        <v>0</v>
      </c>
      <c r="CN27">
        <f ca="1">IF(CM27=1,CL27/CM$3,CL27)</f>
        <v>2117</v>
      </c>
      <c r="CO27">
        <f ca="1">IF(CN27/CO$3=INT(CN27/CO$3),1,0)</f>
        <v>0</v>
      </c>
      <c r="CP27">
        <f ca="1">IF(CO27=1,CN27/CO$3,CN27)</f>
        <v>2117</v>
      </c>
      <c r="CQ27">
        <f ca="1">IF(CP27/CQ$3=INT(CP27/CQ$3),1,0)</f>
        <v>1</v>
      </c>
      <c r="CR27">
        <f ca="1">IF(CQ27=1,CP27/CQ$3,CP27)</f>
        <v>73</v>
      </c>
      <c r="CS27">
        <f ca="1">IF(CR27/CS$3=INT(CR27/CS$3),1,0)</f>
        <v>0</v>
      </c>
      <c r="CT27">
        <f ca="1">IF(CS27=1,CR27/CS$3,CR27)</f>
        <v>73</v>
      </c>
      <c r="CU27">
        <f ca="1">IF(CT27/CU$3=INT(CT27/CU$3),1,0)</f>
        <v>0</v>
      </c>
      <c r="CV27">
        <f ca="1">IF(CU27=1,CT27/CU$3,CT27)</f>
        <v>73</v>
      </c>
      <c r="CW27">
        <f ca="1">IF(CV27/CW$3=INT(CV27/CW$3),1,0)</f>
        <v>0</v>
      </c>
      <c r="CX27">
        <f ca="1">IF(CW27=1,CV27/CW$3,CV27)</f>
        <v>73</v>
      </c>
      <c r="CY27">
        <f ca="1">IF(CX27/CY$3=INT(CX27/CY$3),1,0)</f>
        <v>0</v>
      </c>
      <c r="CZ27">
        <f ca="1">IF(CY27=1,CX27/CY$3,CX27)</f>
        <v>73</v>
      </c>
      <c r="DA27">
        <f ca="1">IF(CZ27/DA$3=INT(CZ27/DA$3),1,0)</f>
        <v>0</v>
      </c>
      <c r="DB27">
        <f ca="1">IF(DA27=1,CZ27/DA$3,CZ27)</f>
        <v>73</v>
      </c>
      <c r="DC27">
        <f ca="1">IF(DB27/DC$3=INT(DB27/DC$3),1,0)</f>
        <v>0</v>
      </c>
      <c r="DD27">
        <f ca="1">IF(DC27=1,DB27/DC$3,DB27)</f>
        <v>73</v>
      </c>
      <c r="DE27">
        <f ca="1">IF(DD27/DE$3=INT(DD27/DE$3),1,0)</f>
        <v>0</v>
      </c>
      <c r="DF27">
        <f ca="1">IF(DE27=1,DD27/DE$3,DD27)</f>
        <v>73</v>
      </c>
      <c r="DG27">
        <f ca="1">IF(DF27/DG$3=INT(DF27/DG$3),1,0)</f>
        <v>0</v>
      </c>
      <c r="DH27">
        <f ca="1">IF(DG27=1,DF27/DG$3,DF27)</f>
        <v>73</v>
      </c>
      <c r="DI27">
        <f ca="1">IF(DH27/DI$3=INT(DH27/DI$3),1,0)</f>
        <v>0</v>
      </c>
      <c r="DJ27">
        <f ca="1">IF(DI27=1,DH27/DI$3,DH27)</f>
        <v>73</v>
      </c>
      <c r="DK27">
        <f ca="1">IF(DJ27/DK$3=INT(DJ27/DK$3),1,0)</f>
        <v>0</v>
      </c>
      <c r="DL27">
        <f ca="1">IF(DK27=1,DJ27/DK$3,DJ27)</f>
        <v>73</v>
      </c>
      <c r="DM27">
        <f ca="1">IF(DL27/DM$3=INT(DL27/DM$3),1,0)</f>
        <v>0</v>
      </c>
      <c r="DN27">
        <f ca="1">IF(DM27=1,DL27/DM$3,DL27)</f>
        <v>73</v>
      </c>
      <c r="DO27">
        <f ca="1">IF(DN27/DO$3=INT(DN27/DO$3),1,0)</f>
        <v>0</v>
      </c>
      <c r="DP27">
        <f ca="1">IF(DO27=1,DN27/DO$3,DN27)</f>
        <v>73</v>
      </c>
      <c r="DQ27">
        <f ca="1">IF(DP27/DQ$3=INT(DP27/DQ$3),1,0)</f>
        <v>1</v>
      </c>
      <c r="DR27">
        <f ca="1">IF(DQ27=1,DP27/DQ$3,DP27)</f>
        <v>1</v>
      </c>
      <c r="DS27">
        <f ca="1">IF(DR27/DS$3=INT(DR27/DS$3),1,0)</f>
        <v>0</v>
      </c>
      <c r="DT27">
        <f ca="1">IF(DS27=1,DR27/DS$3,DR27)</f>
        <v>1</v>
      </c>
      <c r="DU27">
        <f ca="1">IF(DT27/DU$3=INT(DT27/DU$3),1,0)</f>
        <v>0</v>
      </c>
      <c r="DV27">
        <f ca="1">IF(DU27=1,DT27/DU$3,DT27)</f>
        <v>1</v>
      </c>
      <c r="DW27">
        <f ca="1">IF(DV27/DW$3=INT(DV27/DW$3),1,0)</f>
        <v>0</v>
      </c>
      <c r="DX27">
        <f ca="1">IF(DW27=1,DV27/DW$3,DV27)</f>
        <v>1</v>
      </c>
      <c r="DY27">
        <f ca="1">IF(DX27/DY$3=INT(DX27/DY$3),1,0)</f>
        <v>0</v>
      </c>
      <c r="DZ27">
        <f ca="1">IF(DY27=1,DX27/DY$3,DX27)</f>
        <v>1</v>
      </c>
      <c r="EC27">
        <f ca="1">IF(AO27/EC$3=INT(AO27/EC$3),1,0)</f>
        <v>0</v>
      </c>
      <c r="ED27">
        <f ca="1">IF(EC27=1,AO27/EC$3,AO27)</f>
        <v>9125</v>
      </c>
      <c r="EE27">
        <f ca="1">IF(ED27/EE$3=INT(ED27/EE$3),1,0)</f>
        <v>0</v>
      </c>
      <c r="EF27">
        <f ca="1">IF(EE27=1,ED27/EE$3,ED27)</f>
        <v>9125</v>
      </c>
      <c r="EG27">
        <f ca="1">IF(EF27/EG$3=INT(EF27/EG$3),1,0)</f>
        <v>0</v>
      </c>
      <c r="EH27">
        <f ca="1">IF(EG27=1,EF27/EG$3,EF27)</f>
        <v>9125</v>
      </c>
      <c r="EI27">
        <f ca="1">IF(EH27/EI$3=INT(EH27/EI$3),1,0)</f>
        <v>0</v>
      </c>
      <c r="EJ27">
        <f ca="1">IF(EI27=1,EH27/EI$3,EH27)</f>
        <v>9125</v>
      </c>
      <c r="EK27">
        <f ca="1">IF(EJ27/EK$3=INT(EJ27/EK$3),1,0)</f>
        <v>0</v>
      </c>
      <c r="EL27">
        <f ca="1">IF(EK27=1,EJ27/EK$3,EJ27)</f>
        <v>9125</v>
      </c>
      <c r="EM27">
        <f ca="1">IF(EL27/EM$3=INT(EL27/EM$3),1,0)</f>
        <v>0</v>
      </c>
      <c r="EN27">
        <f ca="1">IF(EM27=1,EL27/EM$3,EL27)</f>
        <v>9125</v>
      </c>
      <c r="EO27">
        <f ca="1">IF(EN27/EO$3=INT(EN27/EO$3),1,0)</f>
        <v>0</v>
      </c>
      <c r="EP27">
        <f ca="1">IF(EO27=1,EN27/EO$3,EN27)</f>
        <v>9125</v>
      </c>
      <c r="EQ27">
        <f ca="1">IF(EP27/EQ$3=INT(EP27/EQ$3),1,0)</f>
        <v>0</v>
      </c>
      <c r="ER27">
        <f ca="1">IF(EQ27=1,EP27/EQ$3,EP27)</f>
        <v>9125</v>
      </c>
      <c r="ES27">
        <f ca="1">IF(ER27/ES$3=INT(ER27/ES$3),1,0)</f>
        <v>0</v>
      </c>
      <c r="ET27">
        <f ca="1">IF(ES27=1,ER27/ES$3,ER27)</f>
        <v>9125</v>
      </c>
      <c r="EU27">
        <f ca="1">IF(ET27/EU$3=INT(ET27/EU$3),1,0)</f>
        <v>0</v>
      </c>
      <c r="EV27">
        <f ca="1">IF(EU27=1,ET27/EU$3,ET27)</f>
        <v>9125</v>
      </c>
      <c r="EW27">
        <f ca="1">IF(EV27/EW$3=INT(EV27/EW$3),1,0)</f>
        <v>0</v>
      </c>
      <c r="EX27">
        <f ca="1">IF(EW27=1,EV27/EW$3,EV27)</f>
        <v>9125</v>
      </c>
      <c r="EY27">
        <f ca="1">IF(EX27/EY$3=INT(EX27/EY$3),1,0)</f>
        <v>1</v>
      </c>
      <c r="EZ27">
        <f ca="1">IF(EY27=1,EX27/EY$3,EX27)</f>
        <v>1825</v>
      </c>
      <c r="FA27">
        <f ca="1">IF(EZ27/FA$3=INT(EZ27/FA$3),1,0)</f>
        <v>1</v>
      </c>
      <c r="FB27">
        <f ca="1">IF(FA27=1,EZ27/FA$3,EZ27)</f>
        <v>365</v>
      </c>
      <c r="FC27">
        <f ca="1">IF(FB27/FC$3=INT(FB27/FC$3),1,0)</f>
        <v>0</v>
      </c>
      <c r="FD27">
        <f ca="1">IF(FC27=1,FB27/FC$3,FB27)</f>
        <v>365</v>
      </c>
      <c r="FE27">
        <f ca="1">IF(FD27/FE$3=INT(FD27/FE$3),1,0)</f>
        <v>0</v>
      </c>
      <c r="FF27">
        <f ca="1">IF(FE27=1,FD27/FE$3,FD27)</f>
        <v>365</v>
      </c>
      <c r="FG27">
        <f ca="1">IF(FF27/FG$3=INT(FF27/FG$3),1,0)</f>
        <v>0</v>
      </c>
      <c r="FH27">
        <f ca="1">IF(FG27=1,FF27/FG$3,FF27)</f>
        <v>365</v>
      </c>
      <c r="FI27">
        <f ca="1">IF(FH27/FI$3=INT(FH27/FI$3),1,0)</f>
        <v>0</v>
      </c>
      <c r="FJ27">
        <f ca="1">IF(FI27=1,FH27/FI$3,FH27)</f>
        <v>365</v>
      </c>
      <c r="FK27">
        <f ca="1">IF(FJ27/FK$3=INT(FJ27/FK$3),1,0)</f>
        <v>0</v>
      </c>
      <c r="FL27">
        <f ca="1">IF(FK27=1,FJ27/FK$3,FJ27)</f>
        <v>365</v>
      </c>
      <c r="FM27">
        <f ca="1">IF(FL27/FM$3=INT(FL27/FM$3),1,0)</f>
        <v>0</v>
      </c>
      <c r="FN27">
        <f ca="1">IF(FM27=1,FL27/FM$3,FL27)</f>
        <v>365</v>
      </c>
      <c r="FO27">
        <f ca="1">IF(FN27/FO$3=INT(FN27/FO$3),1,0)</f>
        <v>0</v>
      </c>
      <c r="FP27">
        <f ca="1">IF(FO27=1,FN27/FO$3,FN27)</f>
        <v>365</v>
      </c>
      <c r="FQ27">
        <f ca="1">IF(FP27/FQ$3=INT(FP27/FQ$3),1,0)</f>
        <v>0</v>
      </c>
      <c r="FR27">
        <f ca="1">IF(FQ27=1,FP27/FQ$3,FP27)</f>
        <v>365</v>
      </c>
      <c r="FS27">
        <f ca="1">IF(FR27/FS$3=INT(FR27/FS$3),1,0)</f>
        <v>0</v>
      </c>
      <c r="FT27">
        <f ca="1">IF(FS27=1,FR27/FS$3,FR27)</f>
        <v>365</v>
      </c>
      <c r="FU27">
        <f ca="1">IF(FT27/FU$3=INT(FT27/FU$3),1,0)</f>
        <v>0</v>
      </c>
      <c r="FV27">
        <f ca="1">IF(FU27=1,FT27/FU$3,FT27)</f>
        <v>365</v>
      </c>
      <c r="FW27">
        <f ca="1">IF(FV27/FW$3=INT(FV27/FW$3),1,0)</f>
        <v>0</v>
      </c>
      <c r="FX27">
        <f ca="1">IF(FW27=1,FV27/FW$3,FV27)</f>
        <v>365</v>
      </c>
      <c r="FY27">
        <f ca="1">IF(FX27/FY$3=INT(FX27/FY$3),1,0)</f>
        <v>0</v>
      </c>
      <c r="FZ27">
        <f ca="1">IF(FY27=1,FX27/FY$3,FX27)</f>
        <v>365</v>
      </c>
      <c r="GA27">
        <f ca="1">IF(FZ27/GA$3=INT(FZ27/GA$3),1,0)</f>
        <v>0</v>
      </c>
      <c r="GB27">
        <f ca="1">IF(GA27=1,FZ27/GA$3,FZ27)</f>
        <v>365</v>
      </c>
      <c r="GC27">
        <f ca="1">IF(GB27/GC$3=INT(GB27/GC$3),1,0)</f>
        <v>0</v>
      </c>
      <c r="GD27">
        <f ca="1">IF(GC27=1,GB27/GC$3,GB27)</f>
        <v>365</v>
      </c>
      <c r="GE27">
        <f ca="1">IF(GD27/GE$3=INT(GD27/GE$3),1,0)</f>
        <v>0</v>
      </c>
      <c r="GF27">
        <f ca="1">IF(GE27=1,GD27/GE$3,GD27)</f>
        <v>365</v>
      </c>
      <c r="GG27">
        <f ca="1">IF(GF27/GG$3=INT(GF27/GG$3),1,0)</f>
        <v>0</v>
      </c>
      <c r="GH27">
        <f ca="1">IF(GG27=1,GF27/GG$3,GF27)</f>
        <v>365</v>
      </c>
      <c r="GI27">
        <f ca="1">IF(GH27/GI$3=INT(GH27/GI$3),1,0)</f>
        <v>0</v>
      </c>
      <c r="GJ27">
        <f ca="1">IF(GI27=1,GH27/GI$3,GH27)</f>
        <v>365</v>
      </c>
      <c r="GK27">
        <f ca="1">IF(GJ27/GK$3=INT(GJ27/GK$3),1,0)</f>
        <v>0</v>
      </c>
      <c r="GL27">
        <f ca="1">IF(GK27=1,GJ27/GK$3,GJ27)</f>
        <v>365</v>
      </c>
      <c r="GM27">
        <f ca="1">IF(GL27/GM$3=INT(GL27/GM$3),1,0)</f>
        <v>0</v>
      </c>
      <c r="GN27">
        <f ca="1">IF(GM27=1,GL27/GM$3,GL27)</f>
        <v>365</v>
      </c>
      <c r="GO27">
        <f ca="1">IF(GN27/GO$3=INT(GN27/GO$3),1,0)</f>
        <v>0</v>
      </c>
      <c r="GP27">
        <f ca="1">IF(GO27=1,GN27/GO$3,GN27)</f>
        <v>365</v>
      </c>
      <c r="GQ27">
        <f ca="1">IF(GP27/GQ$3=INT(GP27/GQ$3),1,0)</f>
        <v>0</v>
      </c>
      <c r="GR27">
        <f ca="1">IF(GQ27=1,GP27/GQ$3,GP27)</f>
        <v>365</v>
      </c>
      <c r="GS27">
        <f ca="1">IF(GR27/GS$3=INT(GR27/GS$3),1,0)</f>
        <v>0</v>
      </c>
      <c r="GT27">
        <f ca="1">IF(GS27=1,GR27/GS$3,GR27)</f>
        <v>365</v>
      </c>
      <c r="GU27">
        <f ca="1">IF(GT27/GU$3=INT(GT27/GU$3),1,0)</f>
        <v>0</v>
      </c>
      <c r="GV27">
        <f ca="1">IF(GU27=1,GT27/GU$3,GT27)</f>
        <v>365</v>
      </c>
      <c r="GW27">
        <f ca="1">IF(GV27/GW$3=INT(GV27/GW$3),1,0)</f>
        <v>0</v>
      </c>
      <c r="GX27">
        <f ca="1">IF(GW27=1,GV27/GW$3,GV27)</f>
        <v>365</v>
      </c>
      <c r="GY27">
        <f ca="1">IF(GX27/GY$3=INT(GX27/GY$3),1,0)</f>
        <v>0</v>
      </c>
      <c r="GZ27">
        <f ca="1">IF(GY27=1,GX27/GY$3,GX27)</f>
        <v>365</v>
      </c>
      <c r="HA27">
        <f ca="1">IF(GZ27/HA$3=INT(GZ27/HA$3),1,0)</f>
        <v>1</v>
      </c>
      <c r="HB27">
        <f ca="1">IF(HA27=1,GZ27/HA$3,GZ27)</f>
        <v>5</v>
      </c>
      <c r="HC27">
        <f ca="1">IF(HB27/HC$3=INT(HB27/HC$3),1,0)</f>
        <v>0</v>
      </c>
      <c r="HD27">
        <f ca="1">IF(HC27=1,HB27/HC$3,HB27)</f>
        <v>5</v>
      </c>
      <c r="HE27">
        <f ca="1">IF(HD27/HE$3=INT(HD27/HE$3),1,0)</f>
        <v>0</v>
      </c>
      <c r="HF27">
        <f ca="1">IF(HE27=1,HD27/HE$3,HD27)</f>
        <v>5</v>
      </c>
      <c r="HG27">
        <f ca="1">IF(HF27/HG$3=INT(HF27/HG$3),1,0)</f>
        <v>0</v>
      </c>
      <c r="HH27">
        <f ca="1">IF(HG27=1,HF27/HG$3,HF27)</f>
        <v>5</v>
      </c>
      <c r="HI27">
        <f ca="1">IF(HH27/HI$3=INT(HH27/HI$3),1,0)</f>
        <v>0</v>
      </c>
      <c r="HJ27">
        <f ca="1">IF(HI27=1,HH27/HI$3,HH27)</f>
        <v>5</v>
      </c>
      <c r="HL27">
        <f ca="1">IF(DZ27=1,1,IF(HJ27=1,1,IF(DZ27=HJ27,DZ27,1)))</f>
        <v>1</v>
      </c>
      <c r="HM27">
        <f ca="1">IF(AS27=0,1,IF(EC27=0,1,EC$3))</f>
        <v>1</v>
      </c>
      <c r="HN27">
        <f ca="1">IF(AU27=0,1,IF(EE27=0,1,EE$3))</f>
        <v>1</v>
      </c>
      <c r="HO27">
        <f ca="1">IF(AW27=0,1,IF(EG27=0,1,EG$3))</f>
        <v>1</v>
      </c>
      <c r="HP27">
        <f ca="1">IF(AY27=0,1,IF(EI27=0,1,EI$3))</f>
        <v>1</v>
      </c>
      <c r="HQ27">
        <f ca="1">IF(BA27=0,1,IF(EK27=0,1,EK$3))</f>
        <v>1</v>
      </c>
      <c r="HR27">
        <f ca="1">IF(BC27=0,1,IF(EM27=0,1,EM$3))</f>
        <v>1</v>
      </c>
      <c r="HS27">
        <f ca="1">IF(BE27=0,1,IF(EO27=0,1,EO$3))</f>
        <v>1</v>
      </c>
      <c r="HT27">
        <f ca="1">IF(BG27=0,1,IF(EQ27=0,1,EQ$3))</f>
        <v>1</v>
      </c>
      <c r="HU27">
        <f ca="1">IF(BI27=0,1,IF(ES27=0,1,ES$3))</f>
        <v>1</v>
      </c>
      <c r="HV27">
        <f ca="1">IF(BK27=0,1,IF(EU27=0,1,EU$3))</f>
        <v>1</v>
      </c>
      <c r="HW27">
        <f ca="1">IF(BM27=0,1,IF(EW27=0,1,EW$3))</f>
        <v>1</v>
      </c>
      <c r="HX27">
        <f ca="1">IF(BO27=0,1,IF(EY27=0,1,EY$3))</f>
        <v>5</v>
      </c>
      <c r="HY27">
        <f ca="1">IF(BQ27=0,1,IF(FA27=0,1,FA$3))</f>
        <v>1</v>
      </c>
      <c r="HZ27">
        <f ca="1">IF(BS27=0,1,IF(FC27=0,1,FC$3))</f>
        <v>1</v>
      </c>
      <c r="IA27">
        <f ca="1">IF(BU27=0,1,IF(FE27=0,1,FE$3))</f>
        <v>1</v>
      </c>
      <c r="IB27">
        <f ca="1">IF(BW27=0,1,IF(FG27=0,1,FG$3))</f>
        <v>1</v>
      </c>
      <c r="IC27">
        <f ca="1">IF(BY27=0,1,IF(FI27=0,1,FI$3))</f>
        <v>1</v>
      </c>
      <c r="ID27">
        <f ca="1">IF(CA27=0,1,IF(FK27=0,1,FK$3))</f>
        <v>1</v>
      </c>
      <c r="IE27">
        <f ca="1">IF(CC27=0,1,IF(FM27=0,1,FM$3))</f>
        <v>1</v>
      </c>
      <c r="IF27">
        <f ca="1">IF(CE27=0,1,IF(FO27=0,1,FO$3))</f>
        <v>1</v>
      </c>
      <c r="IG27">
        <f ca="1">IF(CG27=0,1,IF(FQ27=0,1,FQ$3))</f>
        <v>1</v>
      </c>
      <c r="IH27">
        <f ca="1">IF(CI27=0,1,IF(FS27=0,1,FS$3))</f>
        <v>1</v>
      </c>
      <c r="II27">
        <f ca="1">IF(CK27=0,1,IF(FU27=0,1,FU$3))</f>
        <v>1</v>
      </c>
      <c r="IJ27">
        <f ca="1">IF(CM27=0,1,IF(FW27=0,1,FW$3))</f>
        <v>1</v>
      </c>
      <c r="IK27">
        <f ca="1">IF(CO27=0,1,IF(FY27=0,1,FY$3))</f>
        <v>1</v>
      </c>
      <c r="IL27">
        <f ca="1">IF(CQ27=0,1,IF(GA27=0,1,GA$3))</f>
        <v>1</v>
      </c>
      <c r="IM27">
        <f ca="1">IF(CS27=0,1,IF(GC27=0,1,GC$3))</f>
        <v>1</v>
      </c>
      <c r="IN27">
        <f ca="1">IF(CU27=0,1,IF(GE27=0,1,GE$3))</f>
        <v>1</v>
      </c>
      <c r="IO27">
        <f ca="1">IF(CW27=0,1,IF(GG27=0,1,GG$3))</f>
        <v>1</v>
      </c>
      <c r="IP27">
        <f ca="1">IF(CY27=0,1,IF(GI27=0,1,GI$3))</f>
        <v>1</v>
      </c>
      <c r="IQ27">
        <f ca="1">IF(DA27=0,1,IF(GK27=0,1,GK$3))</f>
        <v>1</v>
      </c>
      <c r="IR27">
        <f ca="1">IF(DC27=0,1,IF(GM27=0,1,GM$3))</f>
        <v>1</v>
      </c>
      <c r="IS27">
        <f ca="1">IF(DE27=0,1,IF(GO27=0,1,GO$3))</f>
        <v>1</v>
      </c>
      <c r="IT27">
        <f ca="1">IF(DG27=0,1,IF(GQ27=0,1,GQ$3))</f>
        <v>1</v>
      </c>
      <c r="IU27">
        <f ca="1">IF(DI27=0,1,IF(GS27=0,1,GS$3))</f>
        <v>1</v>
      </c>
      <c r="IV27">
        <f ca="1">IF(DK27=0,1,IF(GU27=0,1,GU$3))</f>
        <v>1</v>
      </c>
      <c r="IW27">
        <f ca="1">IF(DM27=0,1,IF(GW27=0,1,GW$3))</f>
        <v>1</v>
      </c>
      <c r="IX27">
        <f ca="1">IF(DO27=0,1,IF(GY27=0,1,GY$3))</f>
        <v>1</v>
      </c>
      <c r="IY27">
        <f ca="1">IF(DQ27=0,1,IF(HA27=0,1,HA$3))</f>
        <v>73</v>
      </c>
      <c r="IZ27">
        <f ca="1">IF(DS27=0,1,IF(HC27=0,1,HC$3))</f>
        <v>1</v>
      </c>
      <c r="JA27">
        <f ca="1">IF(DU27=0,1,IF(HE27=0,1,HE$3))</f>
        <v>1</v>
      </c>
      <c r="JB27">
        <f ca="1">IF(DW27=0,1,IF(HG27=0,1,HG$3))</f>
        <v>1</v>
      </c>
      <c r="JC27">
        <f ca="1">IF(DY27=0,1,IF(HI27=0,1,HI$3))</f>
        <v>1</v>
      </c>
      <c r="JE27">
        <f ca="1">HL27*HM27*HN27*HO27*HP27*HQ27*HR27</f>
        <v>1</v>
      </c>
      <c r="JF27">
        <f ca="1">HS27*HT27*HU27*HV27*HW27*HX27*HY27</f>
        <v>5</v>
      </c>
      <c r="JG27">
        <f ca="1">HZ27*IA27*IB27*IC27*ID27*IE27*IF27</f>
        <v>1</v>
      </c>
      <c r="JH27">
        <f ca="1">IG27*IH27*II27*IJ27*IK27*IL27*IM27</f>
        <v>1</v>
      </c>
      <c r="JI27">
        <f ca="1">IN27*IO27*IP27*IQ27*IR27*IS27*IT27</f>
        <v>1</v>
      </c>
      <c r="JJ27">
        <f ca="1">IU27*IV27*IW27*IX27*IY27*IZ27*JA27</f>
        <v>73</v>
      </c>
      <c r="JK27">
        <f ca="1">JB27*JC27</f>
        <v>1</v>
      </c>
      <c r="JM27">
        <f ca="1">JE27*JF27*JG27*JH27*JI27*JJ27*JK27</f>
        <v>365</v>
      </c>
    </row>
    <row r="28" spans="2:273" ht="17.25" x14ac:dyDescent="0.25">
      <c r="B28" s="210"/>
      <c r="C28" s="210"/>
      <c r="D28" s="210"/>
      <c r="E28" s="210"/>
      <c r="F28" s="154"/>
      <c r="H28" s="134"/>
    </row>
    <row r="29" spans="2:273" ht="18" thickBot="1" x14ac:dyDescent="0.3">
      <c r="B29" s="210">
        <v>10</v>
      </c>
      <c r="C29" s="210"/>
      <c r="D29" s="210" t="str">
        <f ca="1">X29&amp;",   "&amp;AB29</f>
        <v>24222,   30580</v>
      </c>
      <c r="E29" s="210"/>
      <c r="F29" s="159">
        <f ca="1">AD29</f>
        <v>22</v>
      </c>
      <c r="H29" s="134">
        <f>R29</f>
        <v>8</v>
      </c>
      <c r="M29" s="25">
        <f>E84</f>
        <v>7</v>
      </c>
      <c r="N29">
        <f>IF(M29=1,D$63,IF(M29=2,D$64,IF(M29=3,D$65,IF(M29=4,D$66,IF(M29=5,D$67,IF(M29=6,D$68,IF(M29=7,D$69,IF(M29=8,D$70,D$71))))))))</f>
        <v>5001</v>
      </c>
      <c r="O29">
        <f>IF(M29=1,E$63,IF(M29=2,E$64,IF(M29=3,E$65,IF(M29=4,E$66,IF(M29=5,E$67,IF(M29=6,E$68,IF(M29=7,E$69,IF(M29=8,E$70,E$71))))))))</f>
        <v>60012</v>
      </c>
      <c r="P29">
        <f>IF(M29=1,F$63,IF(M29=2,F$64,IF(M29=3,F$65,IF(M29=4,F$66,IF(M29=5,F$67,IF(M29=6,F$68,IF(M29=7,F$69,IF(M29=8,F$70,F$71))))))))</f>
        <v>20</v>
      </c>
      <c r="Q29">
        <f>IF(M29=1,H$63,IF(M29=2,H$64,IF(M29=3,H$65,IF(M29=4,H$66,IF(M29=5,H$67,IF(M29=6,H$68,IF(M29=7,H$69,IF(M29=8,H$70,H$71))))))))</f>
        <v>145</v>
      </c>
      <c r="R29" s="26">
        <f>IF(M29=1,I$63,IF(M29=2,I$64,IF(M29=3,I$65,IF(M29=4,I$66,IF(M29=5,I$67,IF(M29=6,I$68,IF(M29=7,I$69,IF(M29=8,I$70,I$71))))))))</f>
        <v>8</v>
      </c>
      <c r="S29">
        <f>O29-N29</f>
        <v>55011</v>
      </c>
      <c r="T29">
        <f>Q29-P29</f>
        <v>125</v>
      </c>
      <c r="U29">
        <f ca="1">INT(RAND()*(T29+1))+P29</f>
        <v>22</v>
      </c>
      <c r="V29">
        <f ca="1">INT(RAND()*(S29+1))+N29</f>
        <v>24223</v>
      </c>
      <c r="W29">
        <f ca="1">INT(V29/U29)</f>
        <v>1101</v>
      </c>
      <c r="X29" s="27">
        <f ca="1">W29*U29</f>
        <v>24222</v>
      </c>
      <c r="Y29">
        <f ca="1">U29</f>
        <v>22</v>
      </c>
      <c r="Z29">
        <f ca="1">INT(RAND()*(S29+1))+N29</f>
        <v>30591</v>
      </c>
      <c r="AA29">
        <f ca="1">INT(Z29/Y29)</f>
        <v>1390</v>
      </c>
      <c r="AB29" s="27">
        <f ca="1">IF(AC29=X29,AC29-Y29,AC29)</f>
        <v>30580</v>
      </c>
      <c r="AC29" s="213">
        <f ca="1">AA29*Y29</f>
        <v>30580</v>
      </c>
      <c r="AD29" s="173">
        <f ca="1">AQ29</f>
        <v>22</v>
      </c>
      <c r="AN29">
        <f ca="1">X29</f>
        <v>24222</v>
      </c>
      <c r="AO29">
        <f ca="1">AB29</f>
        <v>30580</v>
      </c>
      <c r="AQ29">
        <f ca="1">JM29</f>
        <v>22</v>
      </c>
      <c r="AS29">
        <f ca="1">IF(AN29/AS$3=INT(AN29/AS$3),1,0)</f>
        <v>1</v>
      </c>
      <c r="AT29">
        <f ca="1">IF(AS29=1,AN29/AS$3,AN29)</f>
        <v>12111</v>
      </c>
      <c r="AU29">
        <f ca="1">IF(AT29/AU$3=INT(AT29/AU$3),1,0)</f>
        <v>0</v>
      </c>
      <c r="AV29">
        <f ca="1">IF(AU29=1,AT29/AU$3,AT29)</f>
        <v>12111</v>
      </c>
      <c r="AW29">
        <f ca="1">IF(AV29/AW$3=INT(AV29/AW$3),1,0)</f>
        <v>0</v>
      </c>
      <c r="AX29">
        <f ca="1">IF(AW29=1,AV29/AW$3,AV29)</f>
        <v>12111</v>
      </c>
      <c r="AY29">
        <f ca="1">IF(AX29/AY$3=INT(AX29/AY$3),1,0)</f>
        <v>0</v>
      </c>
      <c r="AZ29">
        <f ca="1">IF(AY29=1,AX29/AY$3,AX29)</f>
        <v>12111</v>
      </c>
      <c r="BA29">
        <f ca="1">IF(AZ29/BA$3=INT(AZ29/BA$3),1,0)</f>
        <v>0</v>
      </c>
      <c r="BB29">
        <f ca="1">IF(BA29=1,AZ29/BA$3,AZ29)</f>
        <v>12111</v>
      </c>
      <c r="BC29">
        <f ca="1">IF(BB29/BC$3=INT(BB29/BC$3),1,0)</f>
        <v>0</v>
      </c>
      <c r="BD29">
        <f ca="1">IF(BC29=1,BB29/BC$3,BB29)</f>
        <v>12111</v>
      </c>
      <c r="BE29">
        <f ca="1">IF(BD29/BE$3=INT(BD29/BE$3),1,0)</f>
        <v>0</v>
      </c>
      <c r="BF29">
        <f ca="1">IF(BE29=1,BD29/BE$3,BD29)</f>
        <v>12111</v>
      </c>
      <c r="BG29">
        <f ca="1">IF(BF29/BG$3=INT(BF29/BG$3),1,0)</f>
        <v>1</v>
      </c>
      <c r="BH29">
        <f ca="1">IF(BG29=1,BF29/BG$3,BF29)</f>
        <v>4037</v>
      </c>
      <c r="BI29">
        <f ca="1">IF(BH29/BI$3=INT(BH29/BI$3),1,0)</f>
        <v>0</v>
      </c>
      <c r="BJ29">
        <f ca="1">IF(BI29=1,BH29/BI$3,BH29)</f>
        <v>4037</v>
      </c>
      <c r="BK29">
        <f ca="1">IF(BJ29/BK$3=INT(BJ29/BK$3),1,0)</f>
        <v>0</v>
      </c>
      <c r="BL29">
        <f ca="1">IF(BK29=1,BJ29/BK$3,BJ29)</f>
        <v>4037</v>
      </c>
      <c r="BM29">
        <f ca="1">IF(BL29/BM$3=INT(BL29/BM$3),1,0)</f>
        <v>0</v>
      </c>
      <c r="BN29">
        <f ca="1">IF(BM29=1,BL29/BM$3,BL29)</f>
        <v>4037</v>
      </c>
      <c r="BO29">
        <f ca="1">IF(BN29/BO$3=INT(BN29/BO$3),1,0)</f>
        <v>0</v>
      </c>
      <c r="BP29">
        <f ca="1">IF(BO29=1,BN29/BO$3,BN29)</f>
        <v>4037</v>
      </c>
      <c r="BQ29">
        <f ca="1">IF(BP29/BQ$3=INT(BP29/BQ$3),1,0)</f>
        <v>0</v>
      </c>
      <c r="BR29">
        <f ca="1">IF(BQ29=1,BP29/BQ$3,BP29)</f>
        <v>4037</v>
      </c>
      <c r="BS29">
        <f ca="1">IF(BR29/BS$3=INT(BR29/BS$3),1,0)</f>
        <v>0</v>
      </c>
      <c r="BT29">
        <f ca="1">IF(BS29=1,BR29/BS$3,BR29)</f>
        <v>4037</v>
      </c>
      <c r="BU29">
        <f ca="1">IF(BT29/BU$3=INT(BT29/BU$3),1,0)</f>
        <v>0</v>
      </c>
      <c r="BV29">
        <f ca="1">IF(BU29=1,BT29/BU$3,BT29)</f>
        <v>4037</v>
      </c>
      <c r="BW29">
        <f ca="1">IF(BV29/BW$3=INT(BV29/BW$3),1,0)</f>
        <v>1</v>
      </c>
      <c r="BX29">
        <f ca="1">IF(BW29=1,BV29/BW$3,BV29)</f>
        <v>367</v>
      </c>
      <c r="BY29">
        <f ca="1">IF(BX29/BY$3=INT(BX29/BY$3),1,0)</f>
        <v>0</v>
      </c>
      <c r="BZ29">
        <f ca="1">IF(BY29=1,BX29/BY$3,BX29)</f>
        <v>367</v>
      </c>
      <c r="CA29">
        <f ca="1">IF(BZ29/CA$3=INT(BZ29/CA$3),1,0)</f>
        <v>0</v>
      </c>
      <c r="CB29">
        <f ca="1">IF(CA29=1,BZ29/CA$3,BZ29)</f>
        <v>367</v>
      </c>
      <c r="CC29">
        <f ca="1">IF(CB29/CC$3=INT(CB29/CC$3),1,0)</f>
        <v>0</v>
      </c>
      <c r="CD29">
        <f ca="1">IF(CC29=1,CB29/CC$3,CB29)</f>
        <v>367</v>
      </c>
      <c r="CE29">
        <f ca="1">IF(CD29/CE$3=INT(CD29/CE$3),1,0)</f>
        <v>0</v>
      </c>
      <c r="CF29">
        <f ca="1">IF(CE29=1,CD29/CE$3,CD29)</f>
        <v>367</v>
      </c>
      <c r="CG29">
        <f ca="1">IF(CF29/CG$3=INT(CF29/CG$3),1,0)</f>
        <v>0</v>
      </c>
      <c r="CH29">
        <f ca="1">IF(CG29=1,CF29/CG$3,CF29)</f>
        <v>367</v>
      </c>
      <c r="CI29">
        <f ca="1">IF(CH29/CI$3=INT(CH29/CI$3),1,0)</f>
        <v>0</v>
      </c>
      <c r="CJ29">
        <f ca="1">IF(CI29=1,CH29/CI$3,CH29)</f>
        <v>367</v>
      </c>
      <c r="CK29">
        <f ca="1">IF(CJ29/CK$3=INT(CJ29/CK$3),1,0)</f>
        <v>0</v>
      </c>
      <c r="CL29">
        <f ca="1">IF(CK29=1,CJ29/CK$3,CJ29)</f>
        <v>367</v>
      </c>
      <c r="CM29">
        <f ca="1">IF(CL29/CM$3=INT(CL29/CM$3),1,0)</f>
        <v>0</v>
      </c>
      <c r="CN29">
        <f ca="1">IF(CM29=1,CL29/CM$3,CL29)</f>
        <v>367</v>
      </c>
      <c r="CO29">
        <f ca="1">IF(CN29/CO$3=INT(CN29/CO$3),1,0)</f>
        <v>0</v>
      </c>
      <c r="CP29">
        <f ca="1">IF(CO29=1,CN29/CO$3,CN29)</f>
        <v>367</v>
      </c>
      <c r="CQ29">
        <f ca="1">IF(CP29/CQ$3=INT(CP29/CQ$3),1,0)</f>
        <v>0</v>
      </c>
      <c r="CR29">
        <f ca="1">IF(CQ29=1,CP29/CQ$3,CP29)</f>
        <v>367</v>
      </c>
      <c r="CS29">
        <f ca="1">IF(CR29/CS$3=INT(CR29/CS$3),1,0)</f>
        <v>0</v>
      </c>
      <c r="CT29">
        <f ca="1">IF(CS29=1,CR29/CS$3,CR29)</f>
        <v>367</v>
      </c>
      <c r="CU29">
        <f ca="1">IF(CT29/CU$3=INT(CT29/CU$3),1,0)</f>
        <v>0</v>
      </c>
      <c r="CV29">
        <f ca="1">IF(CU29=1,CT29/CU$3,CT29)</f>
        <v>367</v>
      </c>
      <c r="CW29">
        <f ca="1">IF(CV29/CW$3=INT(CV29/CW$3),1,0)</f>
        <v>0</v>
      </c>
      <c r="CX29">
        <f ca="1">IF(CW29=1,CV29/CW$3,CV29)</f>
        <v>367</v>
      </c>
      <c r="CY29">
        <f ca="1">IF(CX29/CY$3=INT(CX29/CY$3),1,0)</f>
        <v>0</v>
      </c>
      <c r="CZ29">
        <f ca="1">IF(CY29=1,CX29/CY$3,CX29)</f>
        <v>367</v>
      </c>
      <c r="DA29">
        <f ca="1">IF(CZ29/DA$3=INT(CZ29/DA$3),1,0)</f>
        <v>0</v>
      </c>
      <c r="DB29">
        <f ca="1">IF(DA29=1,CZ29/DA$3,CZ29)</f>
        <v>367</v>
      </c>
      <c r="DC29">
        <f ca="1">IF(DB29/DC$3=INT(DB29/DC$3),1,0)</f>
        <v>0</v>
      </c>
      <c r="DD29">
        <f ca="1">IF(DC29=1,DB29/DC$3,DB29)</f>
        <v>367</v>
      </c>
      <c r="DE29">
        <f ca="1">IF(DD29/DE$3=INT(DD29/DE$3),1,0)</f>
        <v>0</v>
      </c>
      <c r="DF29">
        <f ca="1">IF(DE29=1,DD29/DE$3,DD29)</f>
        <v>367</v>
      </c>
      <c r="DG29">
        <f ca="1">IF(DF29/DG$3=INT(DF29/DG$3),1,0)</f>
        <v>0</v>
      </c>
      <c r="DH29">
        <f ca="1">IF(DG29=1,DF29/DG$3,DF29)</f>
        <v>367</v>
      </c>
      <c r="DI29">
        <f ca="1">IF(DH29/DI$3=INT(DH29/DI$3),1,0)</f>
        <v>0</v>
      </c>
      <c r="DJ29">
        <f ca="1">IF(DI29=1,DH29/DI$3,DH29)</f>
        <v>367</v>
      </c>
      <c r="DK29">
        <f ca="1">IF(DJ29/DK$3=INT(DJ29/DK$3),1,0)</f>
        <v>0</v>
      </c>
      <c r="DL29">
        <f ca="1">IF(DK29=1,DJ29/DK$3,DJ29)</f>
        <v>367</v>
      </c>
      <c r="DM29">
        <f ca="1">IF(DL29/DM$3=INT(DL29/DM$3),1,0)</f>
        <v>0</v>
      </c>
      <c r="DN29">
        <f ca="1">IF(DM29=1,DL29/DM$3,DL29)</f>
        <v>367</v>
      </c>
      <c r="DO29">
        <f ca="1">IF(DN29/DO$3=INT(DN29/DO$3),1,0)</f>
        <v>0</v>
      </c>
      <c r="DP29">
        <f ca="1">IF(DO29=1,DN29/DO$3,DN29)</f>
        <v>367</v>
      </c>
      <c r="DQ29">
        <f ca="1">IF(DP29/DQ$3=INT(DP29/DQ$3),1,0)</f>
        <v>0</v>
      </c>
      <c r="DR29">
        <f ca="1">IF(DQ29=1,DP29/DQ$3,DP29)</f>
        <v>367</v>
      </c>
      <c r="DS29">
        <f ca="1">IF(DR29/DS$3=INT(DR29/DS$3),1,0)</f>
        <v>0</v>
      </c>
      <c r="DT29">
        <f ca="1">IF(DS29=1,DR29/DS$3,DR29)</f>
        <v>367</v>
      </c>
      <c r="DU29">
        <f ca="1">IF(DT29/DU$3=INT(DT29/DU$3),1,0)</f>
        <v>0</v>
      </c>
      <c r="DV29">
        <f ca="1">IF(DU29=1,DT29/DU$3,DT29)</f>
        <v>367</v>
      </c>
      <c r="DW29">
        <f ca="1">IF(DV29/DW$3=INT(DV29/DW$3),1,0)</f>
        <v>0</v>
      </c>
      <c r="DX29">
        <f ca="1">IF(DW29=1,DV29/DW$3,DV29)</f>
        <v>367</v>
      </c>
      <c r="DY29">
        <f ca="1">IF(DX29/DY$3=INT(DX29/DY$3),1,0)</f>
        <v>0</v>
      </c>
      <c r="DZ29">
        <f ca="1">IF(DY29=1,DX29/DY$3,DX29)</f>
        <v>367</v>
      </c>
      <c r="EC29">
        <f ca="1">IF(AO29/EC$3=INT(AO29/EC$3),1,0)</f>
        <v>1</v>
      </c>
      <c r="ED29">
        <f ca="1">IF(EC29=1,AO29/EC$3,AO29)</f>
        <v>15290</v>
      </c>
      <c r="EE29">
        <f ca="1">IF(ED29/EE$3=INT(ED29/EE$3),1,0)</f>
        <v>1</v>
      </c>
      <c r="EF29">
        <f ca="1">IF(EE29=1,ED29/EE$3,ED29)</f>
        <v>7645</v>
      </c>
      <c r="EG29">
        <f ca="1">IF(EF29/EG$3=INT(EF29/EG$3),1,0)</f>
        <v>0</v>
      </c>
      <c r="EH29">
        <f ca="1">IF(EG29=1,EF29/EG$3,EF29)</f>
        <v>7645</v>
      </c>
      <c r="EI29">
        <f ca="1">IF(EH29/EI$3=INT(EH29/EI$3),1,0)</f>
        <v>0</v>
      </c>
      <c r="EJ29">
        <f ca="1">IF(EI29=1,EH29/EI$3,EH29)</f>
        <v>7645</v>
      </c>
      <c r="EK29">
        <f ca="1">IF(EJ29/EK$3=INT(EJ29/EK$3),1,0)</f>
        <v>0</v>
      </c>
      <c r="EL29">
        <f ca="1">IF(EK29=1,EJ29/EK$3,EJ29)</f>
        <v>7645</v>
      </c>
      <c r="EM29">
        <f ca="1">IF(EL29/EM$3=INT(EL29/EM$3),1,0)</f>
        <v>0</v>
      </c>
      <c r="EN29">
        <f ca="1">IF(EM29=1,EL29/EM$3,EL29)</f>
        <v>7645</v>
      </c>
      <c r="EO29">
        <f ca="1">IF(EN29/EO$3=INT(EN29/EO$3),1,0)</f>
        <v>0</v>
      </c>
      <c r="EP29">
        <f ca="1">IF(EO29=1,EN29/EO$3,EN29)</f>
        <v>7645</v>
      </c>
      <c r="EQ29">
        <f ca="1">IF(EP29/EQ$3=INT(EP29/EQ$3),1,0)</f>
        <v>0</v>
      </c>
      <c r="ER29">
        <f ca="1">IF(EQ29=1,EP29/EQ$3,EP29)</f>
        <v>7645</v>
      </c>
      <c r="ES29">
        <f ca="1">IF(ER29/ES$3=INT(ER29/ES$3),1,0)</f>
        <v>0</v>
      </c>
      <c r="ET29">
        <f ca="1">IF(ES29=1,ER29/ES$3,ER29)</f>
        <v>7645</v>
      </c>
      <c r="EU29">
        <f ca="1">IF(ET29/EU$3=INT(ET29/EU$3),1,0)</f>
        <v>0</v>
      </c>
      <c r="EV29">
        <f ca="1">IF(EU29=1,ET29/EU$3,ET29)</f>
        <v>7645</v>
      </c>
      <c r="EW29">
        <f ca="1">IF(EV29/EW$3=INT(EV29/EW$3),1,0)</f>
        <v>0</v>
      </c>
      <c r="EX29">
        <f ca="1">IF(EW29=1,EV29/EW$3,EV29)</f>
        <v>7645</v>
      </c>
      <c r="EY29">
        <f ca="1">IF(EX29/EY$3=INT(EX29/EY$3),1,0)</f>
        <v>1</v>
      </c>
      <c r="EZ29">
        <f ca="1">IF(EY29=1,EX29/EY$3,EX29)</f>
        <v>1529</v>
      </c>
      <c r="FA29">
        <f ca="1">IF(EZ29/FA$3=INT(EZ29/FA$3),1,0)</f>
        <v>0</v>
      </c>
      <c r="FB29">
        <f ca="1">IF(FA29=1,EZ29/FA$3,EZ29)</f>
        <v>1529</v>
      </c>
      <c r="FC29">
        <f ca="1">IF(FB29/FC$3=INT(FB29/FC$3),1,0)</f>
        <v>0</v>
      </c>
      <c r="FD29">
        <f ca="1">IF(FC29=1,FB29/FC$3,FB29)</f>
        <v>1529</v>
      </c>
      <c r="FE29">
        <f ca="1">IF(FD29/FE$3=INT(FD29/FE$3),1,0)</f>
        <v>0</v>
      </c>
      <c r="FF29">
        <f ca="1">IF(FE29=1,FD29/FE$3,FD29)</f>
        <v>1529</v>
      </c>
      <c r="FG29">
        <f ca="1">IF(FF29/FG$3=INT(FF29/FG$3),1,0)</f>
        <v>1</v>
      </c>
      <c r="FH29">
        <f ca="1">IF(FG29=1,FF29/FG$3,FF29)</f>
        <v>139</v>
      </c>
      <c r="FI29">
        <f ca="1">IF(FH29/FI$3=INT(FH29/FI$3),1,0)</f>
        <v>0</v>
      </c>
      <c r="FJ29">
        <f ca="1">IF(FI29=1,FH29/FI$3,FH29)</f>
        <v>139</v>
      </c>
      <c r="FK29">
        <f ca="1">IF(FJ29/FK$3=INT(FJ29/FK$3),1,0)</f>
        <v>0</v>
      </c>
      <c r="FL29">
        <f ca="1">IF(FK29=1,FJ29/FK$3,FJ29)</f>
        <v>139</v>
      </c>
      <c r="FM29">
        <f ca="1">IF(FL29/FM$3=INT(FL29/FM$3),1,0)</f>
        <v>0</v>
      </c>
      <c r="FN29">
        <f ca="1">IF(FM29=1,FL29/FM$3,FL29)</f>
        <v>139</v>
      </c>
      <c r="FO29">
        <f ca="1">IF(FN29/FO$3=INT(FN29/FO$3),1,0)</f>
        <v>0</v>
      </c>
      <c r="FP29">
        <f ca="1">IF(FO29=1,FN29/FO$3,FN29)</f>
        <v>139</v>
      </c>
      <c r="FQ29">
        <f ca="1">IF(FP29/FQ$3=INT(FP29/FQ$3),1,0)</f>
        <v>0</v>
      </c>
      <c r="FR29">
        <f ca="1">IF(FQ29=1,FP29/FQ$3,FP29)</f>
        <v>139</v>
      </c>
      <c r="FS29">
        <f ca="1">IF(FR29/FS$3=INT(FR29/FS$3),1,0)</f>
        <v>0</v>
      </c>
      <c r="FT29">
        <f ca="1">IF(FS29=1,FR29/FS$3,FR29)</f>
        <v>139</v>
      </c>
      <c r="FU29">
        <f ca="1">IF(FT29/FU$3=INT(FT29/FU$3),1,0)</f>
        <v>0</v>
      </c>
      <c r="FV29">
        <f ca="1">IF(FU29=1,FT29/FU$3,FT29)</f>
        <v>139</v>
      </c>
      <c r="FW29">
        <f ca="1">IF(FV29/FW$3=INT(FV29/FW$3),1,0)</f>
        <v>0</v>
      </c>
      <c r="FX29">
        <f ca="1">IF(FW29=1,FV29/FW$3,FV29)</f>
        <v>139</v>
      </c>
      <c r="FY29">
        <f ca="1">IF(FX29/FY$3=INT(FX29/FY$3),1,0)</f>
        <v>0</v>
      </c>
      <c r="FZ29">
        <f ca="1">IF(FY29=1,FX29/FY$3,FX29)</f>
        <v>139</v>
      </c>
      <c r="GA29">
        <f ca="1">IF(FZ29/GA$3=INT(FZ29/GA$3),1,0)</f>
        <v>0</v>
      </c>
      <c r="GB29">
        <f ca="1">IF(GA29=1,FZ29/GA$3,FZ29)</f>
        <v>139</v>
      </c>
      <c r="GC29">
        <f ca="1">IF(GB29/GC$3=INT(GB29/GC$3),1,0)</f>
        <v>0</v>
      </c>
      <c r="GD29">
        <f ca="1">IF(GC29=1,GB29/GC$3,GB29)</f>
        <v>139</v>
      </c>
      <c r="GE29">
        <f ca="1">IF(GD29/GE$3=INT(GD29/GE$3),1,0)</f>
        <v>0</v>
      </c>
      <c r="GF29">
        <f ca="1">IF(GE29=1,GD29/GE$3,GD29)</f>
        <v>139</v>
      </c>
      <c r="GG29">
        <f ca="1">IF(GF29/GG$3=INT(GF29/GG$3),1,0)</f>
        <v>0</v>
      </c>
      <c r="GH29">
        <f ca="1">IF(GG29=1,GF29/GG$3,GF29)</f>
        <v>139</v>
      </c>
      <c r="GI29">
        <f ca="1">IF(GH29/GI$3=INT(GH29/GI$3),1,0)</f>
        <v>0</v>
      </c>
      <c r="GJ29">
        <f ca="1">IF(GI29=1,GH29/GI$3,GH29)</f>
        <v>139</v>
      </c>
      <c r="GK29">
        <f ca="1">IF(GJ29/GK$3=INT(GJ29/GK$3),1,0)</f>
        <v>0</v>
      </c>
      <c r="GL29">
        <f ca="1">IF(GK29=1,GJ29/GK$3,GJ29)</f>
        <v>139</v>
      </c>
      <c r="GM29">
        <f ca="1">IF(GL29/GM$3=INT(GL29/GM$3),1,0)</f>
        <v>0</v>
      </c>
      <c r="GN29">
        <f ca="1">IF(GM29=1,GL29/GM$3,GL29)</f>
        <v>139</v>
      </c>
      <c r="GO29">
        <f ca="1">IF(GN29/GO$3=INT(GN29/GO$3),1,0)</f>
        <v>0</v>
      </c>
      <c r="GP29">
        <f ca="1">IF(GO29=1,GN29/GO$3,GN29)</f>
        <v>139</v>
      </c>
      <c r="GQ29">
        <f ca="1">IF(GP29/GQ$3=INT(GP29/GQ$3),1,0)</f>
        <v>0</v>
      </c>
      <c r="GR29">
        <f ca="1">IF(GQ29=1,GP29/GQ$3,GP29)</f>
        <v>139</v>
      </c>
      <c r="GS29">
        <f ca="1">IF(GR29/GS$3=INT(GR29/GS$3),1,0)</f>
        <v>0</v>
      </c>
      <c r="GT29">
        <f ca="1">IF(GS29=1,GR29/GS$3,GR29)</f>
        <v>139</v>
      </c>
      <c r="GU29">
        <f ca="1">IF(GT29/GU$3=INT(GT29/GU$3),1,0)</f>
        <v>0</v>
      </c>
      <c r="GV29">
        <f ca="1">IF(GU29=1,GT29/GU$3,GT29)</f>
        <v>139</v>
      </c>
      <c r="GW29">
        <f ca="1">IF(GV29/GW$3=INT(GV29/GW$3),1,0)</f>
        <v>0</v>
      </c>
      <c r="GX29">
        <f ca="1">IF(GW29=1,GV29/GW$3,GV29)</f>
        <v>139</v>
      </c>
      <c r="GY29">
        <f ca="1">IF(GX29/GY$3=INT(GX29/GY$3),1,0)</f>
        <v>0</v>
      </c>
      <c r="GZ29">
        <f ca="1">IF(GY29=1,GX29/GY$3,GX29)</f>
        <v>139</v>
      </c>
      <c r="HA29">
        <f ca="1">IF(GZ29/HA$3=INT(GZ29/HA$3),1,0)</f>
        <v>0</v>
      </c>
      <c r="HB29">
        <f ca="1">IF(HA29=1,GZ29/HA$3,GZ29)</f>
        <v>139</v>
      </c>
      <c r="HC29">
        <f ca="1">IF(HB29/HC$3=INT(HB29/HC$3),1,0)</f>
        <v>0</v>
      </c>
      <c r="HD29">
        <f ca="1">IF(HC29=1,HB29/HC$3,HB29)</f>
        <v>139</v>
      </c>
      <c r="HE29">
        <f ca="1">IF(HD29/HE$3=INT(HD29/HE$3),1,0)</f>
        <v>0</v>
      </c>
      <c r="HF29">
        <f ca="1">IF(HE29=1,HD29/HE$3,HD29)</f>
        <v>139</v>
      </c>
      <c r="HG29">
        <f ca="1">IF(HF29/HG$3=INT(HF29/HG$3),1,0)</f>
        <v>0</v>
      </c>
      <c r="HH29">
        <f ca="1">IF(HG29=1,HF29/HG$3,HF29)</f>
        <v>139</v>
      </c>
      <c r="HI29">
        <f ca="1">IF(HH29/HI$3=INT(HH29/HI$3),1,0)</f>
        <v>0</v>
      </c>
      <c r="HJ29">
        <f ca="1">IF(HI29=1,HH29/HI$3,HH29)</f>
        <v>139</v>
      </c>
      <c r="HL29">
        <f ca="1">IF(DZ29=1,1,IF(HJ29=1,1,IF(DZ29=HJ29,DZ29,1)))</f>
        <v>1</v>
      </c>
      <c r="HM29">
        <f ca="1">IF(AS29=0,1,IF(EC29=0,1,EC$3))</f>
        <v>2</v>
      </c>
      <c r="HN29">
        <f ca="1">IF(AU29=0,1,IF(EE29=0,1,EE$3))</f>
        <v>1</v>
      </c>
      <c r="HO29">
        <f ca="1">IF(AW29=0,1,IF(EG29=0,1,EG$3))</f>
        <v>1</v>
      </c>
      <c r="HP29">
        <f ca="1">IF(AY29=0,1,IF(EI29=0,1,EI$3))</f>
        <v>1</v>
      </c>
      <c r="HQ29">
        <f ca="1">IF(BA29=0,1,IF(EK29=0,1,EK$3))</f>
        <v>1</v>
      </c>
      <c r="HR29">
        <f ca="1">IF(BC29=0,1,IF(EM29=0,1,EM$3))</f>
        <v>1</v>
      </c>
      <c r="HS29">
        <f ca="1">IF(BE29=0,1,IF(EO29=0,1,EO$3))</f>
        <v>1</v>
      </c>
      <c r="HT29">
        <f ca="1">IF(BG29=0,1,IF(EQ29=0,1,EQ$3))</f>
        <v>1</v>
      </c>
      <c r="HU29">
        <f ca="1">IF(BI29=0,1,IF(ES29=0,1,ES$3))</f>
        <v>1</v>
      </c>
      <c r="HV29">
        <f ca="1">IF(BK29=0,1,IF(EU29=0,1,EU$3))</f>
        <v>1</v>
      </c>
      <c r="HW29">
        <f ca="1">IF(BM29=0,1,IF(EW29=0,1,EW$3))</f>
        <v>1</v>
      </c>
      <c r="HX29">
        <f ca="1">IF(BO29=0,1,IF(EY29=0,1,EY$3))</f>
        <v>1</v>
      </c>
      <c r="HY29">
        <f ca="1">IF(BQ29=0,1,IF(FA29=0,1,FA$3))</f>
        <v>1</v>
      </c>
      <c r="HZ29">
        <f ca="1">IF(BS29=0,1,IF(FC29=0,1,FC$3))</f>
        <v>1</v>
      </c>
      <c r="IA29">
        <f ca="1">IF(BU29=0,1,IF(FE29=0,1,FE$3))</f>
        <v>1</v>
      </c>
      <c r="IB29">
        <f ca="1">IF(BW29=0,1,IF(FG29=0,1,FG$3))</f>
        <v>11</v>
      </c>
      <c r="IC29">
        <f ca="1">IF(BY29=0,1,IF(FI29=0,1,FI$3))</f>
        <v>1</v>
      </c>
      <c r="ID29">
        <f ca="1">IF(CA29=0,1,IF(FK29=0,1,FK$3))</f>
        <v>1</v>
      </c>
      <c r="IE29">
        <f ca="1">IF(CC29=0,1,IF(FM29=0,1,FM$3))</f>
        <v>1</v>
      </c>
      <c r="IF29">
        <f ca="1">IF(CE29=0,1,IF(FO29=0,1,FO$3))</f>
        <v>1</v>
      </c>
      <c r="IG29">
        <f ca="1">IF(CG29=0,1,IF(FQ29=0,1,FQ$3))</f>
        <v>1</v>
      </c>
      <c r="IH29">
        <f ca="1">IF(CI29=0,1,IF(FS29=0,1,FS$3))</f>
        <v>1</v>
      </c>
      <c r="II29">
        <f ca="1">IF(CK29=0,1,IF(FU29=0,1,FU$3))</f>
        <v>1</v>
      </c>
      <c r="IJ29">
        <f ca="1">IF(CM29=0,1,IF(FW29=0,1,FW$3))</f>
        <v>1</v>
      </c>
      <c r="IK29">
        <f ca="1">IF(CO29=0,1,IF(FY29=0,1,FY$3))</f>
        <v>1</v>
      </c>
      <c r="IL29">
        <f ca="1">IF(CQ29=0,1,IF(GA29=0,1,GA$3))</f>
        <v>1</v>
      </c>
      <c r="IM29">
        <f ca="1">IF(CS29=0,1,IF(GC29=0,1,GC$3))</f>
        <v>1</v>
      </c>
      <c r="IN29">
        <f ca="1">IF(CU29=0,1,IF(GE29=0,1,GE$3))</f>
        <v>1</v>
      </c>
      <c r="IO29">
        <f ca="1">IF(CW29=0,1,IF(GG29=0,1,GG$3))</f>
        <v>1</v>
      </c>
      <c r="IP29">
        <f ca="1">IF(CY29=0,1,IF(GI29=0,1,GI$3))</f>
        <v>1</v>
      </c>
      <c r="IQ29">
        <f ca="1">IF(DA29=0,1,IF(GK29=0,1,GK$3))</f>
        <v>1</v>
      </c>
      <c r="IR29">
        <f ca="1">IF(DC29=0,1,IF(GM29=0,1,GM$3))</f>
        <v>1</v>
      </c>
      <c r="IS29">
        <f ca="1">IF(DE29=0,1,IF(GO29=0,1,GO$3))</f>
        <v>1</v>
      </c>
      <c r="IT29">
        <f ca="1">IF(DG29=0,1,IF(GQ29=0,1,GQ$3))</f>
        <v>1</v>
      </c>
      <c r="IU29">
        <f ca="1">IF(DI29=0,1,IF(GS29=0,1,GS$3))</f>
        <v>1</v>
      </c>
      <c r="IV29">
        <f ca="1">IF(DK29=0,1,IF(GU29=0,1,GU$3))</f>
        <v>1</v>
      </c>
      <c r="IW29">
        <f ca="1">IF(DM29=0,1,IF(GW29=0,1,GW$3))</f>
        <v>1</v>
      </c>
      <c r="IX29">
        <f ca="1">IF(DO29=0,1,IF(GY29=0,1,GY$3))</f>
        <v>1</v>
      </c>
      <c r="IY29">
        <f ca="1">IF(DQ29=0,1,IF(HA29=0,1,HA$3))</f>
        <v>1</v>
      </c>
      <c r="IZ29">
        <f ca="1">IF(DS29=0,1,IF(HC29=0,1,HC$3))</f>
        <v>1</v>
      </c>
      <c r="JA29">
        <f ca="1">IF(DU29=0,1,IF(HE29=0,1,HE$3))</f>
        <v>1</v>
      </c>
      <c r="JB29">
        <f ca="1">IF(DW29=0,1,IF(HG29=0,1,HG$3))</f>
        <v>1</v>
      </c>
      <c r="JC29">
        <f ca="1">IF(DY29=0,1,IF(HI29=0,1,HI$3))</f>
        <v>1</v>
      </c>
      <c r="JE29">
        <f ca="1">HL29*HM29*HN29*HO29*HP29*HQ29*HR29</f>
        <v>2</v>
      </c>
      <c r="JF29">
        <f ca="1">HS29*HT29*HU29*HV29*HW29*HX29*HY29</f>
        <v>1</v>
      </c>
      <c r="JG29">
        <f ca="1">HZ29*IA29*IB29*IC29*ID29*IE29*IF29</f>
        <v>11</v>
      </c>
      <c r="JH29">
        <f ca="1">IG29*IH29*II29*IJ29*IK29*IL29*IM29</f>
        <v>1</v>
      </c>
      <c r="JI29">
        <f ca="1">IN29*IO29*IP29*IQ29*IR29*IS29*IT29</f>
        <v>1</v>
      </c>
      <c r="JJ29">
        <f ca="1">IU29*IV29*IW29*IX29*IY29*IZ29*JA29</f>
        <v>1</v>
      </c>
      <c r="JK29">
        <f ca="1">JB29*JC29</f>
        <v>1</v>
      </c>
      <c r="JM29">
        <f ca="1">JE29*JF29*JG29*JH29*JI29*JJ29*JK29</f>
        <v>22</v>
      </c>
    </row>
    <row r="30" spans="2:273" ht="17.25" x14ac:dyDescent="0.25">
      <c r="F30" s="211"/>
      <c r="H30" s="134"/>
    </row>
    <row r="31" spans="2:273" ht="17.25" x14ac:dyDescent="0.25">
      <c r="F31" s="211"/>
      <c r="H31" s="134"/>
    </row>
    <row r="32" spans="2:273" ht="18" x14ac:dyDescent="0.25">
      <c r="B32" s="209" t="s">
        <v>511</v>
      </c>
      <c r="F32" s="211"/>
      <c r="H32" s="134"/>
    </row>
    <row r="33" spans="2:30" ht="18" x14ac:dyDescent="0.25">
      <c r="B33" s="209" t="s">
        <v>512</v>
      </c>
      <c r="F33" s="211"/>
      <c r="H33" s="134"/>
    </row>
    <row r="34" spans="2:30" ht="18" x14ac:dyDescent="0.25">
      <c r="B34" s="209" t="s">
        <v>513</v>
      </c>
      <c r="F34" s="211"/>
      <c r="H34" s="134"/>
    </row>
    <row r="35" spans="2:30" ht="17.25" x14ac:dyDescent="0.25">
      <c r="F35" s="211"/>
      <c r="H35" s="134"/>
    </row>
    <row r="36" spans="2:30" ht="18" thickBot="1" x14ac:dyDescent="0.3">
      <c r="B36" s="210">
        <v>11</v>
      </c>
      <c r="C36" s="210"/>
      <c r="D36" s="210" t="str">
        <f ca="1">X36&amp;",   "&amp;AB36</f>
        <v>174,   90</v>
      </c>
      <c r="E36" s="210"/>
      <c r="F36" s="159">
        <f ca="1">AD36</f>
        <v>2610</v>
      </c>
      <c r="H36" s="134">
        <f>R36</f>
        <v>6</v>
      </c>
      <c r="M36" s="25">
        <f>E104</f>
        <v>2</v>
      </c>
      <c r="N36">
        <f>IF(M36=1,D$93,IF(M36=2,D$94,IF(M36=3,D$95,IF(M36=4,D$96,IF(M36=5,D$97,IF(M36=6,D$98,IF(M36=7,D$99,IF(M36=8,D$100,D$101))))))))</f>
        <v>61</v>
      </c>
      <c r="O36">
        <f>IF(M36=1,E$93,IF(M36=2,E$94,IF(M36=3,E$95,IF(M36=4,E$96,IF(M36=5,E$97,IF(M36=6,E$98,IF(M36=7,E$99,IF(M36=8,E$100,E$101))))))))</f>
        <v>732</v>
      </c>
      <c r="P36">
        <f>IF(M36=1,F$93,IF(M36=2,F$94,IF(M36=3,F$95,IF(M36=4,F$96,IF(M36=5,F$97,IF(M36=6,F$98,IF(M36=7,F$99,IF(M36=8,F$100,F$101))))))))</f>
        <v>30</v>
      </c>
      <c r="Q36">
        <f>IF(M36=1,H$93,IF(M36=2,H$94,IF(M36=3,H$95,IF(M36=4,H$96,IF(M36=5,H$97,IF(M36=6,H$98,IF(M36=7,H$99,IF(M36=8,H$100,H$101))))))))</f>
        <v>61</v>
      </c>
      <c r="R36" s="26">
        <f>IF(M36=1,I$93,IF(M36=2,I$94,IF(M36=3,I$95,IF(M36=4,I$96,IF(M36=5,I$97,IF(M36=6,I$98,IF(M36=7,I$99,IF(M36=8,I$100,I$101))))))))</f>
        <v>6</v>
      </c>
      <c r="S36">
        <f>O36-N36</f>
        <v>671</v>
      </c>
      <c r="T36">
        <f>Q36-P36</f>
        <v>31</v>
      </c>
      <c r="U36">
        <f ca="1">INT(RAND()*(T36+1))+P36</f>
        <v>58</v>
      </c>
      <c r="V36">
        <f ca="1">INT(RAND()*(S36+1))+N36</f>
        <v>192</v>
      </c>
      <c r="W36">
        <f ca="1">INT(V36/U36)</f>
        <v>3</v>
      </c>
      <c r="X36" s="27">
        <f ca="1">W36*U36</f>
        <v>174</v>
      </c>
      <c r="Y36">
        <f ca="1">INT(RAND()*(T36+1))+P36</f>
        <v>45</v>
      </c>
      <c r="Z36">
        <f ca="1">INT(RAND()*(S36+1))+N36</f>
        <v>121</v>
      </c>
      <c r="AA36">
        <f ca="1">INT(Z36/Y36)</f>
        <v>2</v>
      </c>
      <c r="AB36" s="27">
        <f ca="1">AA36*Y36</f>
        <v>90</v>
      </c>
      <c r="AD36" s="173">
        <f ca="1">LCM(X36,AB36)</f>
        <v>2610</v>
      </c>
    </row>
    <row r="37" spans="2:30" ht="17.25" x14ac:dyDescent="0.25">
      <c r="B37" s="210"/>
      <c r="C37" s="210"/>
      <c r="D37" s="210"/>
      <c r="E37" s="210"/>
      <c r="F37" s="154"/>
      <c r="H37" s="134"/>
    </row>
    <row r="38" spans="2:30" ht="18" thickBot="1" x14ac:dyDescent="0.3">
      <c r="B38" s="210">
        <v>12</v>
      </c>
      <c r="C38" s="210"/>
      <c r="D38" s="210" t="str">
        <f ca="1">X38&amp;",   "&amp;AB38</f>
        <v>340,   690</v>
      </c>
      <c r="E38" s="210"/>
      <c r="F38" s="159">
        <f ca="1">AD38</f>
        <v>23460</v>
      </c>
      <c r="H38" s="134">
        <f>R38</f>
        <v>6</v>
      </c>
      <c r="M38" s="25">
        <f>E105</f>
        <v>2</v>
      </c>
      <c r="N38">
        <f>IF(M38=1,D$93,IF(M38=2,D$94,IF(M38=3,D$95,IF(M38=4,D$96,IF(M38=5,D$97,IF(M38=6,D$98,IF(M38=7,D$99,IF(M38=8,D$100,D$101))))))))</f>
        <v>61</v>
      </c>
      <c r="O38">
        <f>IF(M38=1,E$93,IF(M38=2,E$94,IF(M38=3,E$95,IF(M38=4,E$96,IF(M38=5,E$97,IF(M38=6,E$98,IF(M38=7,E$99,IF(M38=8,E$100,E$101))))))))</f>
        <v>732</v>
      </c>
      <c r="P38">
        <f>IF(M38=1,F$93,IF(M38=2,F$94,IF(M38=3,F$95,IF(M38=4,F$96,IF(M38=5,F$97,IF(M38=6,F$98,IF(M38=7,F$99,IF(M38=8,F$100,F$101))))))))</f>
        <v>30</v>
      </c>
      <c r="Q38">
        <f>IF(M38=1,H$93,IF(M38=2,H$94,IF(M38=3,H$95,IF(M38=4,H$96,IF(M38=5,H$97,IF(M38=6,H$98,IF(M38=7,H$99,IF(M38=8,H$100,H$101))))))))</f>
        <v>61</v>
      </c>
      <c r="R38" s="26">
        <f>IF(M38=1,I$93,IF(M38=2,I$94,IF(M38=3,I$95,IF(M38=4,I$96,IF(M38=5,I$97,IF(M38=6,I$98,IF(M38=7,I$99,IF(M38=8,I$100,I$101))))))))</f>
        <v>6</v>
      </c>
      <c r="S38">
        <f>O38-N38</f>
        <v>671</v>
      </c>
      <c r="T38">
        <f>Q38-P38</f>
        <v>31</v>
      </c>
      <c r="U38">
        <f ca="1">INT(RAND()*(T38+1))+P38</f>
        <v>34</v>
      </c>
      <c r="V38">
        <f ca="1">INT(RAND()*(S38+1))+N38</f>
        <v>345</v>
      </c>
      <c r="W38">
        <f ca="1">INT(V38/U38)</f>
        <v>10</v>
      </c>
      <c r="X38" s="27">
        <f ca="1">W38*U38</f>
        <v>340</v>
      </c>
      <c r="Y38">
        <f ca="1">INT(RAND()*(T38+1))+P38</f>
        <v>46</v>
      </c>
      <c r="Z38">
        <f ca="1">INT(RAND()*(S38+1))+N38</f>
        <v>699</v>
      </c>
      <c r="AA38">
        <f ca="1">INT(Z38/Y38)</f>
        <v>15</v>
      </c>
      <c r="AB38" s="27">
        <f ca="1">AA38*Y38</f>
        <v>690</v>
      </c>
      <c r="AD38" s="173">
        <f ca="1">LCM(X38,AB38)</f>
        <v>23460</v>
      </c>
    </row>
    <row r="39" spans="2:30" ht="17.25" x14ac:dyDescent="0.25">
      <c r="B39" s="210"/>
      <c r="C39" s="210"/>
      <c r="D39" s="210"/>
      <c r="E39" s="210"/>
      <c r="F39" s="154"/>
      <c r="H39" s="134"/>
    </row>
    <row r="40" spans="2:30" ht="18" thickBot="1" x14ac:dyDescent="0.3">
      <c r="B40" s="210">
        <v>13</v>
      </c>
      <c r="C40" s="210"/>
      <c r="D40" s="210" t="str">
        <f ca="1">X40&amp;",   "&amp;AB40</f>
        <v>418,   560</v>
      </c>
      <c r="E40" s="210"/>
      <c r="F40" s="159">
        <f ca="1">AD40</f>
        <v>117040</v>
      </c>
      <c r="H40" s="134">
        <f>R40</f>
        <v>6</v>
      </c>
      <c r="M40" s="25">
        <f>E106</f>
        <v>2</v>
      </c>
      <c r="N40">
        <f>IF(M40=1,D$93,IF(M40=2,D$94,IF(M40=3,D$95,IF(M40=4,D$96,IF(M40=5,D$97,IF(M40=6,D$98,IF(M40=7,D$99,IF(M40=8,D$100,D$101))))))))</f>
        <v>61</v>
      </c>
      <c r="O40">
        <f>IF(M40=1,E$93,IF(M40=2,E$94,IF(M40=3,E$95,IF(M40=4,E$96,IF(M40=5,E$97,IF(M40=6,E$98,IF(M40=7,E$99,IF(M40=8,E$100,E$101))))))))</f>
        <v>732</v>
      </c>
      <c r="P40">
        <f>IF(M40=1,F$93,IF(M40=2,F$94,IF(M40=3,F$95,IF(M40=4,F$96,IF(M40=5,F$97,IF(M40=6,F$98,IF(M40=7,F$99,IF(M40=8,F$100,F$101))))))))</f>
        <v>30</v>
      </c>
      <c r="Q40">
        <f>IF(M40=1,H$93,IF(M40=2,H$94,IF(M40=3,H$95,IF(M40=4,H$96,IF(M40=5,H$97,IF(M40=6,H$98,IF(M40=7,H$99,IF(M40=8,H$100,H$101))))))))</f>
        <v>61</v>
      </c>
      <c r="R40" s="26">
        <f>IF(M40=1,I$93,IF(M40=2,I$94,IF(M40=3,I$95,IF(M40=4,I$96,IF(M40=5,I$97,IF(M40=6,I$98,IF(M40=7,I$99,IF(M40=8,I$100,I$101))))))))</f>
        <v>6</v>
      </c>
      <c r="S40">
        <f>O40-N40</f>
        <v>671</v>
      </c>
      <c r="T40">
        <f>Q40-P40</f>
        <v>31</v>
      </c>
      <c r="U40">
        <f ca="1">INT(RAND()*(T40+1))+P40</f>
        <v>38</v>
      </c>
      <c r="V40">
        <f ca="1">INT(RAND()*(S40+1))+N40</f>
        <v>443</v>
      </c>
      <c r="W40">
        <f ca="1">INT(V40/U40)</f>
        <v>11</v>
      </c>
      <c r="X40" s="27">
        <f ca="1">W40*U40</f>
        <v>418</v>
      </c>
      <c r="Y40">
        <f ca="1">INT(RAND()*(T40+1))+P40</f>
        <v>56</v>
      </c>
      <c r="Z40">
        <f ca="1">INT(RAND()*(S40+1))+N40</f>
        <v>592</v>
      </c>
      <c r="AA40">
        <f ca="1">INT(Z40/Y40)</f>
        <v>10</v>
      </c>
      <c r="AB40" s="27">
        <f ca="1">AA40*Y40</f>
        <v>560</v>
      </c>
      <c r="AD40" s="173">
        <f ca="1">LCM(X40,AB40)</f>
        <v>117040</v>
      </c>
    </row>
    <row r="41" spans="2:30" ht="17.25" x14ac:dyDescent="0.25">
      <c r="B41" s="210"/>
      <c r="C41" s="210"/>
      <c r="D41" s="210"/>
      <c r="E41" s="210"/>
      <c r="F41" s="154"/>
      <c r="H41" s="134"/>
    </row>
    <row r="42" spans="2:30" ht="18" thickBot="1" x14ac:dyDescent="0.3">
      <c r="B42" s="210">
        <v>14</v>
      </c>
      <c r="C42" s="210"/>
      <c r="D42" s="210" t="str">
        <f ca="1">X42&amp;",   "&amp;AB42</f>
        <v>744,   124</v>
      </c>
      <c r="E42" s="210"/>
      <c r="F42" s="159">
        <f ca="1">AD42</f>
        <v>744</v>
      </c>
      <c r="H42" s="134">
        <f>R42</f>
        <v>7</v>
      </c>
      <c r="M42" s="25">
        <f>E107</f>
        <v>3</v>
      </c>
      <c r="N42">
        <f>IF(M42=1,D$93,IF(M42=2,D$94,IF(M42=3,D$95,IF(M42=4,D$96,IF(M42=5,D$97,IF(M42=6,D$98,IF(M42=7,D$99,IF(M42=8,D$100,D$101))))))))</f>
        <v>81</v>
      </c>
      <c r="O42">
        <f>IF(M42=1,E$93,IF(M42=2,E$94,IF(M42=3,E$95,IF(M42=4,E$96,IF(M42=5,E$97,IF(M42=6,E$98,IF(M42=7,E$99,IF(M42=8,E$100,E$101))))))))</f>
        <v>972</v>
      </c>
      <c r="P42">
        <f>IF(M42=1,F$93,IF(M42=2,F$94,IF(M42=3,F$95,IF(M42=4,F$96,IF(M42=5,F$97,IF(M42=6,F$98,IF(M42=7,F$99,IF(M42=8,F$100,F$101))))))))</f>
        <v>40</v>
      </c>
      <c r="Q42">
        <f>IF(M42=1,H$93,IF(M42=2,H$94,IF(M42=3,H$95,IF(M42=4,H$96,IF(M42=5,H$97,IF(M42=6,H$98,IF(M42=7,H$99,IF(M42=8,H$100,H$101))))))))</f>
        <v>81</v>
      </c>
      <c r="R42" s="26">
        <f>IF(M42=1,I$93,IF(M42=2,I$94,IF(M42=3,I$95,IF(M42=4,I$96,IF(M42=5,I$97,IF(M42=6,I$98,IF(M42=7,I$99,IF(M42=8,I$100,I$101))))))))</f>
        <v>7</v>
      </c>
      <c r="S42">
        <f>O42-N42</f>
        <v>891</v>
      </c>
      <c r="T42">
        <f>Q42-P42</f>
        <v>41</v>
      </c>
      <c r="U42">
        <f ca="1">INT(RAND()*(T42+1))+P42</f>
        <v>62</v>
      </c>
      <c r="V42">
        <f ca="1">INT(RAND()*(S42+1))+N42</f>
        <v>780</v>
      </c>
      <c r="W42">
        <f ca="1">INT(V42/U42)</f>
        <v>12</v>
      </c>
      <c r="X42" s="27">
        <f ca="1">W42*U42</f>
        <v>744</v>
      </c>
      <c r="Y42">
        <f ca="1">U42</f>
        <v>62</v>
      </c>
      <c r="Z42">
        <f ca="1">INT(RAND()*(S42+1))+N42</f>
        <v>169</v>
      </c>
      <c r="AA42">
        <f ca="1">INT(Z42/Y42)</f>
        <v>2</v>
      </c>
      <c r="AB42" s="27">
        <f ca="1">AA42*Y42</f>
        <v>124</v>
      </c>
      <c r="AD42" s="173">
        <f ca="1">LCM(X42,AB42)</f>
        <v>744</v>
      </c>
    </row>
    <row r="43" spans="2:30" ht="17.25" x14ac:dyDescent="0.25">
      <c r="B43" s="210"/>
      <c r="C43" s="210"/>
      <c r="D43" s="210"/>
      <c r="E43" s="210"/>
      <c r="F43" s="154"/>
      <c r="H43" s="134"/>
    </row>
    <row r="44" spans="2:30" ht="18" thickBot="1" x14ac:dyDescent="0.3">
      <c r="B44" s="210">
        <v>15</v>
      </c>
      <c r="C44" s="210"/>
      <c r="D44" s="210" t="str">
        <f ca="1">X44&amp;",   "&amp;AB44</f>
        <v>675,   75</v>
      </c>
      <c r="E44" s="210"/>
      <c r="F44" s="159">
        <f ca="1">AD44</f>
        <v>675</v>
      </c>
      <c r="H44" s="134">
        <f>R44</f>
        <v>7</v>
      </c>
      <c r="M44" s="25">
        <f>E108</f>
        <v>3</v>
      </c>
      <c r="N44">
        <f>IF(M44=1,D$93,IF(M44=2,D$94,IF(M44=3,D$95,IF(M44=4,D$96,IF(M44=5,D$97,IF(M44=6,D$98,IF(M44=7,D$99,IF(M44=8,D$100,D$101))))))))</f>
        <v>81</v>
      </c>
      <c r="O44">
        <f>IF(M44=1,E$93,IF(M44=2,E$94,IF(M44=3,E$95,IF(M44=4,E$96,IF(M44=5,E$97,IF(M44=6,E$98,IF(M44=7,E$99,IF(M44=8,E$100,E$101))))))))</f>
        <v>972</v>
      </c>
      <c r="P44">
        <f>IF(M44=1,F$93,IF(M44=2,F$94,IF(M44=3,F$95,IF(M44=4,F$96,IF(M44=5,F$97,IF(M44=6,F$98,IF(M44=7,F$99,IF(M44=8,F$100,F$101))))))))</f>
        <v>40</v>
      </c>
      <c r="Q44">
        <f>IF(M44=1,H$93,IF(M44=2,H$94,IF(M44=3,H$95,IF(M44=4,H$96,IF(M44=5,H$97,IF(M44=6,H$98,IF(M44=7,H$99,IF(M44=8,H$100,H$101))))))))</f>
        <v>81</v>
      </c>
      <c r="R44" s="26">
        <f>IF(M44=1,I$93,IF(M44=2,I$94,IF(M44=3,I$95,IF(M44=4,I$96,IF(M44=5,I$97,IF(M44=6,I$98,IF(M44=7,I$99,IF(M44=8,I$100,I$101))))))))</f>
        <v>7</v>
      </c>
      <c r="S44">
        <f>O44-N44</f>
        <v>891</v>
      </c>
      <c r="T44">
        <f>Q44-P44</f>
        <v>41</v>
      </c>
      <c r="U44">
        <f ca="1">INT(RAND()*(T44+1))+P44</f>
        <v>75</v>
      </c>
      <c r="V44">
        <f ca="1">INT(RAND()*(S44+1))+N44</f>
        <v>728</v>
      </c>
      <c r="W44">
        <f ca="1">INT(V44/U44)</f>
        <v>9</v>
      </c>
      <c r="X44" s="27">
        <f ca="1">W44*U44</f>
        <v>675</v>
      </c>
      <c r="Y44">
        <f ca="1">U44</f>
        <v>75</v>
      </c>
      <c r="Z44">
        <f ca="1">INT(RAND()*(S44+1))+N44</f>
        <v>145</v>
      </c>
      <c r="AA44">
        <f ca="1">INT(Z44/Y44)</f>
        <v>1</v>
      </c>
      <c r="AB44" s="27">
        <f ca="1">AA44*Y44</f>
        <v>75</v>
      </c>
      <c r="AD44" s="173">
        <f ca="1">LCM(X44,AB44)</f>
        <v>675</v>
      </c>
    </row>
    <row r="45" spans="2:30" ht="17.25" x14ac:dyDescent="0.25">
      <c r="B45" s="210"/>
      <c r="C45" s="210"/>
      <c r="D45" s="210"/>
      <c r="E45" s="210"/>
      <c r="F45" s="154"/>
      <c r="H45" s="134"/>
    </row>
    <row r="46" spans="2:30" ht="18" thickBot="1" x14ac:dyDescent="0.3">
      <c r="B46" s="210">
        <v>16</v>
      </c>
      <c r="C46" s="210"/>
      <c r="D46" s="210" t="str">
        <f ca="1">X46&amp;",   "&amp;AB46</f>
        <v>678,   113</v>
      </c>
      <c r="E46" s="210"/>
      <c r="F46" s="159">
        <f ca="1">AD46</f>
        <v>678</v>
      </c>
      <c r="H46" s="134">
        <f>R46</f>
        <v>9</v>
      </c>
      <c r="M46" s="25">
        <f>E109</f>
        <v>4</v>
      </c>
      <c r="N46">
        <f>IF(M46=1,D$93,IF(M46=2,D$94,IF(M46=3,D$95,IF(M46=4,D$96,IF(M46=5,D$97,IF(M46=6,D$98,IF(M46=7,D$99,IF(M46=8,D$100,D$101))))))))</f>
        <v>125</v>
      </c>
      <c r="O46">
        <f>IF(M46=1,E$93,IF(M46=2,E$94,IF(M46=3,E$95,IF(M46=4,E$96,IF(M46=5,E$97,IF(M46=6,E$98,IF(M46=7,E$99,IF(M46=8,E$100,E$101))))))))</f>
        <v>1500</v>
      </c>
      <c r="P46">
        <f>IF(M46=1,F$93,IF(M46=2,F$94,IF(M46=3,F$95,IF(M46=4,F$96,IF(M46=5,F$97,IF(M46=6,F$98,IF(M46=7,F$99,IF(M46=8,F$100,F$101))))))))</f>
        <v>62</v>
      </c>
      <c r="Q46">
        <f>IF(M46=1,H$93,IF(M46=2,H$94,IF(M46=3,H$95,IF(M46=4,H$96,IF(M46=5,H$97,IF(M46=6,H$98,IF(M46=7,H$99,IF(M46=8,H$100,H$101))))))))</f>
        <v>125</v>
      </c>
      <c r="R46" s="26">
        <f>IF(M46=1,I$93,IF(M46=2,I$94,IF(M46=3,I$95,IF(M46=4,I$96,IF(M46=5,I$97,IF(M46=6,I$98,IF(M46=7,I$99,IF(M46=8,I$100,I$101))))))))</f>
        <v>9</v>
      </c>
      <c r="S46">
        <f>O46-N46</f>
        <v>1375</v>
      </c>
      <c r="T46">
        <f>Q46-P46</f>
        <v>63</v>
      </c>
      <c r="U46">
        <f ca="1">INT(RAND()*(T46+1))+P46</f>
        <v>113</v>
      </c>
      <c r="V46">
        <f ca="1">INT(RAND()*(S46+1))+N46</f>
        <v>708</v>
      </c>
      <c r="W46">
        <f ca="1">INT(V46/U46)</f>
        <v>6</v>
      </c>
      <c r="X46" s="27">
        <f ca="1">W46*U46</f>
        <v>678</v>
      </c>
      <c r="Y46">
        <f ca="1">U46</f>
        <v>113</v>
      </c>
      <c r="Z46">
        <f ca="1">INT(RAND()*(S46+1))+N46</f>
        <v>157</v>
      </c>
      <c r="AA46">
        <f ca="1">INT(Z46/Y46)</f>
        <v>1</v>
      </c>
      <c r="AB46" s="27">
        <f ca="1">AA46*Y46</f>
        <v>113</v>
      </c>
      <c r="AD46" s="173">
        <f ca="1">LCM(X46,AB46)</f>
        <v>678</v>
      </c>
    </row>
    <row r="47" spans="2:30" ht="17.25" x14ac:dyDescent="0.25">
      <c r="B47" s="210"/>
      <c r="C47" s="210"/>
      <c r="D47" s="210"/>
      <c r="E47" s="210"/>
      <c r="F47" s="154"/>
      <c r="H47" s="134"/>
    </row>
    <row r="48" spans="2:30" ht="18" thickBot="1" x14ac:dyDescent="0.3">
      <c r="B48" s="210">
        <v>17</v>
      </c>
      <c r="C48" s="210"/>
      <c r="D48" s="210" t="str">
        <f ca="1">X48&amp;",   "&amp;AB48</f>
        <v>518,   592</v>
      </c>
      <c r="E48" s="210"/>
      <c r="F48" s="159">
        <f ca="1">AD48</f>
        <v>4144</v>
      </c>
      <c r="H48" s="134">
        <f>R48</f>
        <v>9</v>
      </c>
      <c r="M48" s="25">
        <f>E110</f>
        <v>4</v>
      </c>
      <c r="N48">
        <f>IF(M48=1,D$93,IF(M48=2,D$94,IF(M48=3,D$95,IF(M48=4,D$96,IF(M48=5,D$97,IF(M48=6,D$98,IF(M48=7,D$99,IF(M48=8,D$100,D$101))))))))</f>
        <v>125</v>
      </c>
      <c r="O48">
        <f>IF(M48=1,E$93,IF(M48=2,E$94,IF(M48=3,E$95,IF(M48=4,E$96,IF(M48=5,E$97,IF(M48=6,E$98,IF(M48=7,E$99,IF(M48=8,E$100,E$101))))))))</f>
        <v>1500</v>
      </c>
      <c r="P48">
        <f>IF(M48=1,F$93,IF(M48=2,F$94,IF(M48=3,F$95,IF(M48=4,F$96,IF(M48=5,F$97,IF(M48=6,F$98,IF(M48=7,F$99,IF(M48=8,F$100,F$101))))))))</f>
        <v>62</v>
      </c>
      <c r="Q48">
        <f>IF(M48=1,H$93,IF(M48=2,H$94,IF(M48=3,H$95,IF(M48=4,H$96,IF(M48=5,H$97,IF(M48=6,H$98,IF(M48=7,H$99,IF(M48=8,H$100,H$101))))))))</f>
        <v>125</v>
      </c>
      <c r="R48" s="26">
        <f>IF(M48=1,I$93,IF(M48=2,I$94,IF(M48=3,I$95,IF(M48=4,I$96,IF(M48=5,I$97,IF(M48=6,I$98,IF(M48=7,I$99,IF(M48=8,I$100,I$101))))))))</f>
        <v>9</v>
      </c>
      <c r="S48">
        <f>O48-N48</f>
        <v>1375</v>
      </c>
      <c r="T48">
        <f>Q48-P48</f>
        <v>63</v>
      </c>
      <c r="U48">
        <f ca="1">INT(RAND()*(T48+1))+P48</f>
        <v>74</v>
      </c>
      <c r="V48">
        <f ca="1">INT(RAND()*(S48+1))+N48</f>
        <v>535</v>
      </c>
      <c r="W48">
        <f ca="1">INT(V48/U48)</f>
        <v>7</v>
      </c>
      <c r="X48" s="27">
        <f ca="1">W48*U48</f>
        <v>518</v>
      </c>
      <c r="Y48">
        <f ca="1">U48</f>
        <v>74</v>
      </c>
      <c r="Z48">
        <f ca="1">INT(RAND()*(S48+1))+N48</f>
        <v>641</v>
      </c>
      <c r="AA48">
        <f ca="1">INT(Z48/Y48)</f>
        <v>8</v>
      </c>
      <c r="AB48" s="27">
        <f ca="1">AA48*Y48</f>
        <v>592</v>
      </c>
      <c r="AD48" s="173">
        <f ca="1">LCM(X48,AB48)</f>
        <v>4144</v>
      </c>
    </row>
    <row r="49" spans="1:30" ht="17.25" x14ac:dyDescent="0.25">
      <c r="B49" s="210"/>
      <c r="C49" s="210"/>
      <c r="D49" s="210"/>
      <c r="E49" s="210"/>
      <c r="F49" s="154"/>
      <c r="H49" s="134"/>
    </row>
    <row r="50" spans="1:30" ht="18" thickBot="1" x14ac:dyDescent="0.3">
      <c r="B50" s="210">
        <v>18</v>
      </c>
      <c r="C50" s="210"/>
      <c r="D50" s="210" t="str">
        <f ca="1">X50&amp;",   "&amp;AB50</f>
        <v>1666,   2023</v>
      </c>
      <c r="E50" s="210"/>
      <c r="F50" s="159">
        <f ca="1">AD50</f>
        <v>28322</v>
      </c>
      <c r="H50" s="134">
        <f>R50</f>
        <v>9</v>
      </c>
      <c r="M50" s="25">
        <f>E111</f>
        <v>5</v>
      </c>
      <c r="N50">
        <f>IF(M50=1,D$93,IF(M50=2,D$94,IF(M50=3,D$95,IF(M50=4,D$96,IF(M50=5,D$97,IF(M50=6,D$98,IF(M50=7,D$99,IF(M50=8,D$100,D$101))))))))</f>
        <v>201</v>
      </c>
      <c r="O50">
        <f>IF(M50=1,E$93,IF(M50=2,E$94,IF(M50=3,E$95,IF(M50=4,E$96,IF(M50=5,E$97,IF(M50=6,E$98,IF(M50=7,E$99,IF(M50=8,E$100,E$101))))))))</f>
        <v>2412</v>
      </c>
      <c r="P50">
        <f>IF(M50=1,F$93,IF(M50=2,F$94,IF(M50=3,F$95,IF(M50=4,F$96,IF(M50=5,F$97,IF(M50=6,F$98,IF(M50=7,F$99,IF(M50=8,F$100,F$101))))))))</f>
        <v>100</v>
      </c>
      <c r="Q50">
        <f>IF(M50=1,H$93,IF(M50=2,H$94,IF(M50=3,H$95,IF(M50=4,H$96,IF(M50=5,H$97,IF(M50=6,H$98,IF(M50=7,H$99,IF(M50=8,H$100,H$101))))))))</f>
        <v>201</v>
      </c>
      <c r="R50" s="26">
        <f>IF(M50=1,I$93,IF(M50=2,I$94,IF(M50=3,I$95,IF(M50=4,I$96,IF(M50=5,I$97,IF(M50=6,I$98,IF(M50=7,I$99,IF(M50=8,I$100,I$101))))))))</f>
        <v>9</v>
      </c>
      <c r="S50">
        <f>O50-N50</f>
        <v>2211</v>
      </c>
      <c r="T50">
        <f>Q50-P50</f>
        <v>101</v>
      </c>
      <c r="U50">
        <f ca="1">INT(RAND()*(T50+1))+P50</f>
        <v>119</v>
      </c>
      <c r="V50">
        <f ca="1">INT(RAND()*(S50+1))+N50</f>
        <v>1682</v>
      </c>
      <c r="W50">
        <f ca="1">INT(V50/U50)</f>
        <v>14</v>
      </c>
      <c r="X50" s="27">
        <f ca="1">W50*U50</f>
        <v>1666</v>
      </c>
      <c r="Y50">
        <f ca="1">U50</f>
        <v>119</v>
      </c>
      <c r="Z50">
        <f ca="1">INT(RAND()*(S50+1))+N50</f>
        <v>2030</v>
      </c>
      <c r="AA50">
        <f ca="1">INT(Z50/Y50)</f>
        <v>17</v>
      </c>
      <c r="AB50" s="27">
        <f ca="1">AA50*Y50</f>
        <v>2023</v>
      </c>
      <c r="AD50" s="173">
        <f ca="1">LCM(X50,AB50)</f>
        <v>28322</v>
      </c>
    </row>
    <row r="51" spans="1:30" ht="17.25" x14ac:dyDescent="0.25">
      <c r="B51" s="210"/>
      <c r="C51" s="210"/>
      <c r="D51" s="210"/>
      <c r="E51" s="210"/>
      <c r="F51" s="154"/>
      <c r="H51" s="134"/>
    </row>
    <row r="52" spans="1:30" ht="18" thickBot="1" x14ac:dyDescent="0.3">
      <c r="B52" s="210">
        <v>19</v>
      </c>
      <c r="C52" s="210"/>
      <c r="D52" s="210" t="str">
        <f ca="1">X52&amp;",   "&amp;AB52</f>
        <v>2093,   2898</v>
      </c>
      <c r="E52" s="210"/>
      <c r="F52" s="159">
        <f ca="1">AD52</f>
        <v>37674</v>
      </c>
      <c r="H52" s="134">
        <f>R52</f>
        <v>10</v>
      </c>
      <c r="M52" s="25">
        <f>E112</f>
        <v>6</v>
      </c>
      <c r="N52">
        <f>IF(M52=1,D$93,IF(M52=2,D$94,IF(M52=3,D$95,IF(M52=4,D$96,IF(M52=5,D$97,IF(M52=6,D$98,IF(M52=7,D$99,IF(M52=8,D$100,D$101))))))))</f>
        <v>301</v>
      </c>
      <c r="O52">
        <f>IF(M52=1,E$93,IF(M52=2,E$94,IF(M52=3,E$95,IF(M52=4,E$96,IF(M52=5,E$97,IF(M52=6,E$98,IF(M52=7,E$99,IF(M52=8,E$100,E$101))))))))</f>
        <v>3612</v>
      </c>
      <c r="P52">
        <f>IF(M52=1,F$93,IF(M52=2,F$94,IF(M52=3,F$95,IF(M52=4,F$96,IF(M52=5,F$97,IF(M52=6,F$98,IF(M52=7,F$99,IF(M52=8,F$100,F$101))))))))</f>
        <v>150</v>
      </c>
      <c r="Q52">
        <f>IF(M52=1,H$93,IF(M52=2,H$94,IF(M52=3,H$95,IF(M52=4,H$96,IF(M52=5,H$97,IF(M52=6,H$98,IF(M52=7,H$99,IF(M52=8,H$100,H$101))))))))</f>
        <v>301</v>
      </c>
      <c r="R52" s="26">
        <f>IF(M52=1,I$93,IF(M52=2,I$94,IF(M52=3,I$95,IF(M52=4,I$96,IF(M52=5,I$97,IF(M52=6,I$98,IF(M52=7,I$99,IF(M52=8,I$100,I$101))))))))</f>
        <v>10</v>
      </c>
      <c r="S52">
        <f>O52-N52</f>
        <v>3311</v>
      </c>
      <c r="T52">
        <f>Q52-P52</f>
        <v>151</v>
      </c>
      <c r="U52">
        <f ca="1">INT(RAND()*(T52+1))+P52</f>
        <v>161</v>
      </c>
      <c r="V52">
        <f ca="1">INT(RAND()*(S52+1))+N52</f>
        <v>2174</v>
      </c>
      <c r="W52">
        <f ca="1">INT(V52/U52)</f>
        <v>13</v>
      </c>
      <c r="X52" s="27">
        <f ca="1">W52*U52</f>
        <v>2093</v>
      </c>
      <c r="Y52">
        <f ca="1">U52</f>
        <v>161</v>
      </c>
      <c r="Z52">
        <f ca="1">INT(RAND()*(S52+1))+N52</f>
        <v>2968</v>
      </c>
      <c r="AA52">
        <f ca="1">INT(Z52/Y52)</f>
        <v>18</v>
      </c>
      <c r="AB52" s="27">
        <f ca="1">AA52*Y52</f>
        <v>2898</v>
      </c>
      <c r="AD52" s="173">
        <f ca="1">LCM(X52,AB52)</f>
        <v>37674</v>
      </c>
    </row>
    <row r="53" spans="1:30" ht="17.25" x14ac:dyDescent="0.25">
      <c r="B53" s="210"/>
      <c r="C53" s="210"/>
      <c r="D53" s="210"/>
      <c r="E53" s="210"/>
      <c r="F53" s="154"/>
      <c r="H53" s="134"/>
    </row>
    <row r="54" spans="1:30" ht="18" thickBot="1" x14ac:dyDescent="0.3">
      <c r="B54" s="210">
        <v>20</v>
      </c>
      <c r="C54" s="210"/>
      <c r="D54" s="210" t="str">
        <f ca="1">X54&amp;",   "&amp;AB54</f>
        <v>2910,   2619</v>
      </c>
      <c r="E54" s="210"/>
      <c r="F54" s="159">
        <f ca="1">AD54</f>
        <v>26190</v>
      </c>
      <c r="H54" s="134">
        <f>R54</f>
        <v>10</v>
      </c>
      <c r="M54" s="25">
        <f>E113</f>
        <v>6</v>
      </c>
      <c r="N54">
        <f>IF(M54=1,D$93,IF(M54=2,D$94,IF(M54=3,D$95,IF(M54=4,D$96,IF(M54=5,D$97,IF(M54=6,D$98,IF(M54=7,D$99,IF(M54=8,D$100,D$101))))))))</f>
        <v>301</v>
      </c>
      <c r="O54">
        <f>IF(M54=1,E$93,IF(M54=2,E$94,IF(M54=3,E$95,IF(M54=4,E$96,IF(M54=5,E$97,IF(M54=6,E$98,IF(M54=7,E$99,IF(M54=8,E$100,E$101))))))))</f>
        <v>3612</v>
      </c>
      <c r="P54">
        <f>IF(M54=1,F$93,IF(M54=2,F$94,IF(M54=3,F$95,IF(M54=4,F$96,IF(M54=5,F$97,IF(M54=6,F$98,IF(M54=7,F$99,IF(M54=8,F$100,F$101))))))))</f>
        <v>150</v>
      </c>
      <c r="Q54">
        <f>IF(M54=1,H$93,IF(M54=2,H$94,IF(M54=3,H$95,IF(M54=4,H$96,IF(M54=5,H$97,IF(M54=6,H$98,IF(M54=7,H$99,IF(M54=8,H$100,H$101))))))))</f>
        <v>301</v>
      </c>
      <c r="R54" s="26">
        <f>IF(M54=1,I$93,IF(M54=2,I$94,IF(M54=3,I$95,IF(M54=4,I$96,IF(M54=5,I$97,IF(M54=6,I$98,IF(M54=7,I$99,IF(M54=8,I$100,I$101))))))))</f>
        <v>10</v>
      </c>
      <c r="S54">
        <f>O54-N54</f>
        <v>3311</v>
      </c>
      <c r="T54">
        <f>Q54-P54</f>
        <v>151</v>
      </c>
      <c r="U54">
        <f ca="1">INT(RAND()*(T54+1))+P54</f>
        <v>291</v>
      </c>
      <c r="V54">
        <f ca="1">INT(RAND()*(S54+1))+N54</f>
        <v>3019</v>
      </c>
      <c r="W54">
        <f ca="1">INT(V54/U54)</f>
        <v>10</v>
      </c>
      <c r="X54" s="27">
        <f ca="1">W54*U54</f>
        <v>2910</v>
      </c>
      <c r="Y54">
        <f ca="1">U54</f>
        <v>291</v>
      </c>
      <c r="Z54">
        <f ca="1">INT(RAND()*(S54+1))+N54</f>
        <v>2706</v>
      </c>
      <c r="AA54">
        <f ca="1">INT(Z54/Y54)</f>
        <v>9</v>
      </c>
      <c r="AB54" s="27">
        <f ca="1">AA54*Y54</f>
        <v>2619</v>
      </c>
      <c r="AD54" s="173">
        <f ca="1">LCM(X54,AB54)</f>
        <v>26190</v>
      </c>
    </row>
    <row r="55" spans="1:30" ht="17.25" x14ac:dyDescent="0.25">
      <c r="H55" s="134"/>
    </row>
    <row r="56" spans="1:30" ht="17.25" x14ac:dyDescent="0.25">
      <c r="H56" s="134"/>
    </row>
    <row r="57" spans="1:30" ht="17.25" x14ac:dyDescent="0.25">
      <c r="F57" s="97" t="s">
        <v>44</v>
      </c>
      <c r="H57" s="134">
        <f>SUM(H11:H54)</f>
        <v>135</v>
      </c>
    </row>
    <row r="58" spans="1:30" ht="4.5" customHeight="1" x14ac:dyDescent="0.2">
      <c r="A58" t="s">
        <v>2</v>
      </c>
      <c r="J58" t="s">
        <v>2</v>
      </c>
    </row>
    <row r="59" spans="1:30" hidden="1" x14ac:dyDescent="0.2">
      <c r="S59" s="1" t="s">
        <v>514</v>
      </c>
      <c r="T59" s="1" t="s">
        <v>515</v>
      </c>
      <c r="U59" s="1" t="s">
        <v>516</v>
      </c>
      <c r="V59" s="1" t="s">
        <v>517</v>
      </c>
      <c r="W59" s="1" t="s">
        <v>518</v>
      </c>
      <c r="X59" s="1" t="s">
        <v>76</v>
      </c>
      <c r="Y59" s="1" t="s">
        <v>519</v>
      </c>
      <c r="Z59" s="1" t="s">
        <v>520</v>
      </c>
      <c r="AA59" s="1" t="s">
        <v>521</v>
      </c>
      <c r="AB59" s="1" t="s">
        <v>77</v>
      </c>
    </row>
    <row r="60" spans="1:30" hidden="1" x14ac:dyDescent="0.2">
      <c r="S60">
        <f t="shared" ref="S60:S68" si="0">E63-D63</f>
        <v>231</v>
      </c>
      <c r="T60">
        <f t="shared" ref="T60:T68" si="1">H63-F63</f>
        <v>10</v>
      </c>
      <c r="U60">
        <f t="shared" ref="U60:U68" ca="1" si="2">INT(RAND()*(T60+1))+F63</f>
        <v>9</v>
      </c>
      <c r="V60">
        <f t="shared" ref="V60:V68" ca="1" si="3">INT(RAND()*(S60+1))+D63</f>
        <v>185</v>
      </c>
      <c r="W60">
        <f t="shared" ref="W60:W68" ca="1" si="4">INT(V60/U60)</f>
        <v>20</v>
      </c>
      <c r="X60">
        <f t="shared" ref="X60:X68" ca="1" si="5">W60*U60</f>
        <v>180</v>
      </c>
      <c r="Y60">
        <f t="shared" ref="Y60:Y68" ca="1" si="6">INT(RAND()*(T60+1))+F63</f>
        <v>2</v>
      </c>
      <c r="Z60">
        <f t="shared" ref="Z60:Z68" ca="1" si="7">INT(RAND()*(S60+1))+D63</f>
        <v>104</v>
      </c>
      <c r="AA60">
        <f t="shared" ref="AA60:AA68" ca="1" si="8">INT(Z60/Y60)</f>
        <v>52</v>
      </c>
      <c r="AB60">
        <f t="shared" ref="AB60:AB68" ca="1" si="9">AA60*Y60</f>
        <v>104</v>
      </c>
    </row>
    <row r="61" spans="1:30" hidden="1" x14ac:dyDescent="0.2">
      <c r="S61">
        <f t="shared" si="0"/>
        <v>671</v>
      </c>
      <c r="T61">
        <f t="shared" si="1"/>
        <v>11</v>
      </c>
      <c r="U61">
        <f t="shared" ca="1" si="2"/>
        <v>13</v>
      </c>
      <c r="V61">
        <f t="shared" ca="1" si="3"/>
        <v>63</v>
      </c>
      <c r="W61">
        <f t="shared" ca="1" si="4"/>
        <v>4</v>
      </c>
      <c r="X61">
        <f t="shared" ca="1" si="5"/>
        <v>52</v>
      </c>
      <c r="Y61">
        <f t="shared" ca="1" si="6"/>
        <v>15</v>
      </c>
      <c r="Z61">
        <f t="shared" ca="1" si="7"/>
        <v>316</v>
      </c>
      <c r="AA61">
        <f t="shared" ca="1" si="8"/>
        <v>21</v>
      </c>
      <c r="AB61">
        <f t="shared" ca="1" si="9"/>
        <v>315</v>
      </c>
    </row>
    <row r="62" spans="1:30" hidden="1" x14ac:dyDescent="0.2">
      <c r="B62" s="1" t="s">
        <v>478</v>
      </c>
      <c r="D62" s="1" t="s">
        <v>8</v>
      </c>
      <c r="E62" s="1" t="s">
        <v>9</v>
      </c>
      <c r="F62" s="1" t="s">
        <v>522</v>
      </c>
      <c r="H62" s="1" t="s">
        <v>523</v>
      </c>
      <c r="I62" s="1" t="s">
        <v>5</v>
      </c>
      <c r="S62">
        <f t="shared" si="0"/>
        <v>1111</v>
      </c>
      <c r="T62">
        <f t="shared" si="1"/>
        <v>18</v>
      </c>
      <c r="U62">
        <f t="shared" ca="1" si="2"/>
        <v>23</v>
      </c>
      <c r="V62">
        <f t="shared" ca="1" si="3"/>
        <v>1094</v>
      </c>
      <c r="W62">
        <f t="shared" ca="1" si="4"/>
        <v>47</v>
      </c>
      <c r="X62">
        <f t="shared" ca="1" si="5"/>
        <v>1081</v>
      </c>
      <c r="Y62">
        <f t="shared" ca="1" si="6"/>
        <v>14</v>
      </c>
      <c r="Z62">
        <f t="shared" ca="1" si="7"/>
        <v>1156</v>
      </c>
      <c r="AA62">
        <f t="shared" ca="1" si="8"/>
        <v>82</v>
      </c>
      <c r="AB62">
        <f t="shared" ca="1" si="9"/>
        <v>1148</v>
      </c>
    </row>
    <row r="63" spans="1:30" hidden="1" x14ac:dyDescent="0.2">
      <c r="B63">
        <v>1</v>
      </c>
      <c r="D63" s="25">
        <v>21</v>
      </c>
      <c r="E63" s="25">
        <f>12*D63</f>
        <v>252</v>
      </c>
      <c r="F63" s="25">
        <v>2</v>
      </c>
      <c r="H63" s="25">
        <v>12</v>
      </c>
      <c r="I63" s="26">
        <v>3</v>
      </c>
      <c r="S63">
        <f t="shared" si="0"/>
        <v>3311</v>
      </c>
      <c r="T63">
        <f t="shared" si="1"/>
        <v>34</v>
      </c>
      <c r="U63">
        <f t="shared" ca="1" si="2"/>
        <v>31</v>
      </c>
      <c r="V63">
        <f t="shared" ca="1" si="3"/>
        <v>629</v>
      </c>
      <c r="W63">
        <f t="shared" ca="1" si="4"/>
        <v>20</v>
      </c>
      <c r="X63">
        <f t="shared" ca="1" si="5"/>
        <v>620</v>
      </c>
      <c r="Y63">
        <f t="shared" ca="1" si="6"/>
        <v>42</v>
      </c>
      <c r="Z63">
        <f t="shared" ca="1" si="7"/>
        <v>1366</v>
      </c>
      <c r="AA63">
        <f t="shared" ca="1" si="8"/>
        <v>32</v>
      </c>
      <c r="AB63">
        <f t="shared" ca="1" si="9"/>
        <v>1344</v>
      </c>
    </row>
    <row r="64" spans="1:30" hidden="1" x14ac:dyDescent="0.2">
      <c r="B64">
        <v>2</v>
      </c>
      <c r="D64" s="25">
        <v>61</v>
      </c>
      <c r="E64" s="25">
        <f t="shared" ref="E64:E71" si="10">12*D64</f>
        <v>732</v>
      </c>
      <c r="F64" s="25">
        <v>5</v>
      </c>
      <c r="H64" s="25">
        <v>16</v>
      </c>
      <c r="I64" s="26">
        <v>4</v>
      </c>
      <c r="S64">
        <f t="shared" si="0"/>
        <v>6611</v>
      </c>
      <c r="T64">
        <f t="shared" si="1"/>
        <v>52</v>
      </c>
      <c r="U64">
        <f t="shared" ca="1" si="2"/>
        <v>42</v>
      </c>
      <c r="V64">
        <f t="shared" ca="1" si="3"/>
        <v>6542</v>
      </c>
      <c r="W64">
        <f t="shared" ca="1" si="4"/>
        <v>155</v>
      </c>
      <c r="X64">
        <f t="shared" ca="1" si="5"/>
        <v>6510</v>
      </c>
      <c r="Y64">
        <f t="shared" ca="1" si="6"/>
        <v>52</v>
      </c>
      <c r="Z64">
        <f t="shared" ca="1" si="7"/>
        <v>7210</v>
      </c>
      <c r="AA64">
        <f t="shared" ca="1" si="8"/>
        <v>138</v>
      </c>
      <c r="AB64">
        <f t="shared" ca="1" si="9"/>
        <v>7176</v>
      </c>
    </row>
    <row r="65" spans="2:28" hidden="1" x14ac:dyDescent="0.2">
      <c r="B65">
        <v>3</v>
      </c>
      <c r="D65" s="25">
        <v>101</v>
      </c>
      <c r="E65" s="25">
        <f t="shared" si="10"/>
        <v>1212</v>
      </c>
      <c r="F65" s="25">
        <v>6</v>
      </c>
      <c r="H65" s="25">
        <v>24</v>
      </c>
      <c r="I65" s="26">
        <v>5</v>
      </c>
      <c r="S65">
        <f t="shared" si="0"/>
        <v>11011</v>
      </c>
      <c r="T65">
        <f t="shared" si="1"/>
        <v>81</v>
      </c>
      <c r="U65">
        <f t="shared" ca="1" si="2"/>
        <v>62</v>
      </c>
      <c r="V65">
        <f t="shared" ca="1" si="3"/>
        <v>5435</v>
      </c>
      <c r="W65">
        <f t="shared" ca="1" si="4"/>
        <v>87</v>
      </c>
      <c r="X65">
        <f t="shared" ca="1" si="5"/>
        <v>5394</v>
      </c>
      <c r="Y65">
        <f t="shared" ca="1" si="6"/>
        <v>88</v>
      </c>
      <c r="Z65">
        <f t="shared" ca="1" si="7"/>
        <v>1842</v>
      </c>
      <c r="AA65">
        <f t="shared" ca="1" si="8"/>
        <v>20</v>
      </c>
      <c r="AB65">
        <f t="shared" ca="1" si="9"/>
        <v>1760</v>
      </c>
    </row>
    <row r="66" spans="2:28" hidden="1" x14ac:dyDescent="0.2">
      <c r="B66">
        <v>4</v>
      </c>
      <c r="D66" s="25">
        <v>301</v>
      </c>
      <c r="E66" s="25">
        <f t="shared" si="10"/>
        <v>3612</v>
      </c>
      <c r="F66" s="25">
        <v>8</v>
      </c>
      <c r="H66" s="25">
        <v>42</v>
      </c>
      <c r="I66" s="26">
        <v>6</v>
      </c>
      <c r="S66">
        <f t="shared" si="0"/>
        <v>55011</v>
      </c>
      <c r="T66">
        <f t="shared" si="1"/>
        <v>125</v>
      </c>
      <c r="U66">
        <f t="shared" ca="1" si="2"/>
        <v>58</v>
      </c>
      <c r="V66">
        <f t="shared" ca="1" si="3"/>
        <v>39284</v>
      </c>
      <c r="W66">
        <f t="shared" ca="1" si="4"/>
        <v>677</v>
      </c>
      <c r="X66">
        <f t="shared" ca="1" si="5"/>
        <v>39266</v>
      </c>
      <c r="Y66">
        <f t="shared" ca="1" si="6"/>
        <v>130</v>
      </c>
      <c r="Z66">
        <f t="shared" ca="1" si="7"/>
        <v>21936</v>
      </c>
      <c r="AA66">
        <f t="shared" ca="1" si="8"/>
        <v>168</v>
      </c>
      <c r="AB66">
        <f t="shared" ca="1" si="9"/>
        <v>21840</v>
      </c>
    </row>
    <row r="67" spans="2:28" hidden="1" x14ac:dyDescent="0.2">
      <c r="B67">
        <v>5</v>
      </c>
      <c r="D67" s="25">
        <v>601</v>
      </c>
      <c r="E67" s="25">
        <f t="shared" si="10"/>
        <v>7212</v>
      </c>
      <c r="F67" s="25">
        <v>12</v>
      </c>
      <c r="H67" s="25">
        <v>64</v>
      </c>
      <c r="I67" s="26">
        <v>6</v>
      </c>
      <c r="S67">
        <f t="shared" si="0"/>
        <v>110011</v>
      </c>
      <c r="T67">
        <f t="shared" si="1"/>
        <v>176</v>
      </c>
      <c r="U67">
        <f t="shared" ca="1" si="2"/>
        <v>186</v>
      </c>
      <c r="V67">
        <f t="shared" ca="1" si="3"/>
        <v>22088</v>
      </c>
      <c r="W67">
        <f t="shared" ca="1" si="4"/>
        <v>118</v>
      </c>
      <c r="X67">
        <f t="shared" ca="1" si="5"/>
        <v>21948</v>
      </c>
      <c r="Y67">
        <f t="shared" ca="1" si="6"/>
        <v>184</v>
      </c>
      <c r="Z67">
        <f t="shared" ca="1" si="7"/>
        <v>31485</v>
      </c>
      <c r="AA67">
        <f t="shared" ca="1" si="8"/>
        <v>171</v>
      </c>
      <c r="AB67">
        <f t="shared" ca="1" si="9"/>
        <v>31464</v>
      </c>
    </row>
    <row r="68" spans="2:28" hidden="1" x14ac:dyDescent="0.2">
      <c r="B68">
        <v>6</v>
      </c>
      <c r="D68" s="25">
        <v>1001</v>
      </c>
      <c r="E68" s="25">
        <f t="shared" si="10"/>
        <v>12012</v>
      </c>
      <c r="F68" s="25">
        <v>15</v>
      </c>
      <c r="H68" s="25">
        <v>96</v>
      </c>
      <c r="I68" s="26">
        <v>7</v>
      </c>
      <c r="S68">
        <f t="shared" si="0"/>
        <v>385011</v>
      </c>
      <c r="T68">
        <f t="shared" si="1"/>
        <v>218</v>
      </c>
      <c r="U68">
        <f t="shared" ca="1" si="2"/>
        <v>50</v>
      </c>
      <c r="V68">
        <f t="shared" ca="1" si="3"/>
        <v>135749</v>
      </c>
      <c r="W68">
        <f t="shared" ca="1" si="4"/>
        <v>2714</v>
      </c>
      <c r="X68">
        <f t="shared" ca="1" si="5"/>
        <v>135700</v>
      </c>
      <c r="Y68">
        <f t="shared" ca="1" si="6"/>
        <v>139</v>
      </c>
      <c r="Z68">
        <f t="shared" ca="1" si="7"/>
        <v>94782</v>
      </c>
      <c r="AA68">
        <f t="shared" ca="1" si="8"/>
        <v>681</v>
      </c>
      <c r="AB68">
        <f t="shared" ca="1" si="9"/>
        <v>94659</v>
      </c>
    </row>
    <row r="69" spans="2:28" hidden="1" x14ac:dyDescent="0.2">
      <c r="B69">
        <v>7</v>
      </c>
      <c r="D69" s="25">
        <v>5001</v>
      </c>
      <c r="E69" s="25">
        <f t="shared" si="10"/>
        <v>60012</v>
      </c>
      <c r="F69" s="25">
        <v>20</v>
      </c>
      <c r="H69" s="25">
        <v>145</v>
      </c>
      <c r="I69" s="26">
        <v>8</v>
      </c>
    </row>
    <row r="70" spans="2:28" hidden="1" x14ac:dyDescent="0.2">
      <c r="B70">
        <v>8</v>
      </c>
      <c r="D70" s="25">
        <v>10001</v>
      </c>
      <c r="E70" s="25">
        <f t="shared" si="10"/>
        <v>120012</v>
      </c>
      <c r="F70" s="25">
        <v>27</v>
      </c>
      <c r="H70" s="25">
        <v>203</v>
      </c>
      <c r="I70" s="26">
        <v>9</v>
      </c>
    </row>
    <row r="71" spans="2:28" hidden="1" x14ac:dyDescent="0.2">
      <c r="B71">
        <v>9</v>
      </c>
      <c r="D71" s="25">
        <v>35001</v>
      </c>
      <c r="E71" s="25">
        <f t="shared" si="10"/>
        <v>420012</v>
      </c>
      <c r="F71" s="25">
        <v>34</v>
      </c>
      <c r="H71" s="25">
        <v>252</v>
      </c>
      <c r="I71" s="26">
        <v>10</v>
      </c>
    </row>
    <row r="72" spans="2:28" hidden="1" x14ac:dyDescent="0.2"/>
    <row r="73" spans="2:28" hidden="1" x14ac:dyDescent="0.2">
      <c r="D73" s="1" t="s">
        <v>524</v>
      </c>
      <c r="E73" s="1" t="s">
        <v>478</v>
      </c>
    </row>
    <row r="74" spans="2:28" ht="5.25" hidden="1" customHeight="1" x14ac:dyDescent="0.2"/>
    <row r="75" spans="2:28" hidden="1" x14ac:dyDescent="0.2">
      <c r="D75">
        <v>1</v>
      </c>
      <c r="E75" s="25">
        <v>2</v>
      </c>
    </row>
    <row r="76" spans="2:28" hidden="1" x14ac:dyDescent="0.2">
      <c r="D76">
        <v>2</v>
      </c>
      <c r="E76" s="25">
        <v>2</v>
      </c>
    </row>
    <row r="77" spans="2:28" hidden="1" x14ac:dyDescent="0.2">
      <c r="D77">
        <v>3</v>
      </c>
      <c r="E77" s="25">
        <v>2</v>
      </c>
    </row>
    <row r="78" spans="2:28" hidden="1" x14ac:dyDescent="0.2">
      <c r="D78">
        <v>4</v>
      </c>
      <c r="E78" s="25">
        <v>3</v>
      </c>
    </row>
    <row r="79" spans="2:28" hidden="1" x14ac:dyDescent="0.2">
      <c r="D79">
        <v>5</v>
      </c>
      <c r="E79" s="25">
        <v>3</v>
      </c>
    </row>
    <row r="80" spans="2:28" hidden="1" x14ac:dyDescent="0.2">
      <c r="D80">
        <v>6</v>
      </c>
      <c r="E80" s="25">
        <v>4</v>
      </c>
    </row>
    <row r="81" spans="2:9" hidden="1" x14ac:dyDescent="0.2">
      <c r="D81">
        <v>7</v>
      </c>
      <c r="E81" s="25">
        <v>5</v>
      </c>
    </row>
    <row r="82" spans="2:9" hidden="1" x14ac:dyDescent="0.2">
      <c r="D82">
        <v>8</v>
      </c>
      <c r="E82" s="25">
        <v>6</v>
      </c>
    </row>
    <row r="83" spans="2:9" hidden="1" x14ac:dyDescent="0.2">
      <c r="D83">
        <v>9</v>
      </c>
      <c r="E83" s="25">
        <v>6</v>
      </c>
    </row>
    <row r="84" spans="2:9" hidden="1" x14ac:dyDescent="0.2">
      <c r="D84">
        <v>10</v>
      </c>
      <c r="E84" s="25">
        <v>7</v>
      </c>
    </row>
    <row r="85" spans="2:9" ht="7.5" hidden="1" customHeight="1" x14ac:dyDescent="0.2"/>
    <row r="86" spans="2:9" hidden="1" x14ac:dyDescent="0.2"/>
    <row r="87" spans="2:9" hidden="1" x14ac:dyDescent="0.2"/>
    <row r="88" spans="2:9" hidden="1" x14ac:dyDescent="0.2"/>
    <row r="89" spans="2:9" hidden="1" x14ac:dyDescent="0.2"/>
    <row r="90" spans="2:9" hidden="1" x14ac:dyDescent="0.2"/>
    <row r="91" spans="2:9" hidden="1" x14ac:dyDescent="0.2"/>
    <row r="92" spans="2:9" hidden="1" x14ac:dyDescent="0.2">
      <c r="B92" s="1" t="s">
        <v>478</v>
      </c>
      <c r="D92" s="1" t="s">
        <v>8</v>
      </c>
      <c r="E92" s="1" t="s">
        <v>9</v>
      </c>
      <c r="F92" s="1" t="s">
        <v>522</v>
      </c>
      <c r="H92" s="1" t="s">
        <v>523</v>
      </c>
      <c r="I92" s="1" t="s">
        <v>5</v>
      </c>
    </row>
    <row r="93" spans="2:9" hidden="1" x14ac:dyDescent="0.2">
      <c r="B93">
        <v>1</v>
      </c>
      <c r="D93" s="25">
        <v>21</v>
      </c>
      <c r="E93" s="25">
        <f>12*D93</f>
        <v>252</v>
      </c>
      <c r="F93" s="25">
        <f>INT(0.5*D93)</f>
        <v>10</v>
      </c>
      <c r="H93" s="25">
        <f>D93</f>
        <v>21</v>
      </c>
      <c r="I93" s="26">
        <v>4</v>
      </c>
    </row>
    <row r="94" spans="2:9" hidden="1" x14ac:dyDescent="0.2">
      <c r="B94">
        <v>2</v>
      </c>
      <c r="D94" s="25">
        <v>61</v>
      </c>
      <c r="E94" s="25">
        <f t="shared" ref="E94:E101" si="11">12*D94</f>
        <v>732</v>
      </c>
      <c r="F94" s="25">
        <f t="shared" ref="F94:F101" si="12">INT(0.5*D94)</f>
        <v>30</v>
      </c>
      <c r="H94" s="25">
        <f t="shared" ref="H94:H101" si="13">D94</f>
        <v>61</v>
      </c>
      <c r="I94" s="26">
        <v>6</v>
      </c>
    </row>
    <row r="95" spans="2:9" hidden="1" x14ac:dyDescent="0.2">
      <c r="B95">
        <v>3</v>
      </c>
      <c r="D95" s="25">
        <v>81</v>
      </c>
      <c r="E95" s="25">
        <f t="shared" si="11"/>
        <v>972</v>
      </c>
      <c r="F95" s="25">
        <f t="shared" si="12"/>
        <v>40</v>
      </c>
      <c r="H95" s="25">
        <f t="shared" si="13"/>
        <v>81</v>
      </c>
      <c r="I95" s="26">
        <v>7</v>
      </c>
    </row>
    <row r="96" spans="2:9" hidden="1" x14ac:dyDescent="0.2">
      <c r="B96">
        <v>4</v>
      </c>
      <c r="D96" s="25">
        <v>125</v>
      </c>
      <c r="E96" s="25">
        <f t="shared" si="11"/>
        <v>1500</v>
      </c>
      <c r="F96" s="25">
        <f t="shared" si="12"/>
        <v>62</v>
      </c>
      <c r="H96" s="25">
        <f t="shared" si="13"/>
        <v>125</v>
      </c>
      <c r="I96" s="26">
        <v>9</v>
      </c>
    </row>
    <row r="97" spans="2:9" hidden="1" x14ac:dyDescent="0.2">
      <c r="B97">
        <v>5</v>
      </c>
      <c r="D97" s="25">
        <v>201</v>
      </c>
      <c r="E97" s="25">
        <f t="shared" si="11"/>
        <v>2412</v>
      </c>
      <c r="F97" s="25">
        <f t="shared" si="12"/>
        <v>100</v>
      </c>
      <c r="H97" s="25">
        <f t="shared" si="13"/>
        <v>201</v>
      </c>
      <c r="I97" s="26">
        <v>9</v>
      </c>
    </row>
    <row r="98" spans="2:9" hidden="1" x14ac:dyDescent="0.2">
      <c r="B98">
        <v>6</v>
      </c>
      <c r="D98" s="25">
        <v>301</v>
      </c>
      <c r="E98" s="25">
        <f t="shared" si="11"/>
        <v>3612</v>
      </c>
      <c r="F98" s="25">
        <f t="shared" si="12"/>
        <v>150</v>
      </c>
      <c r="H98" s="25">
        <f t="shared" si="13"/>
        <v>301</v>
      </c>
      <c r="I98" s="26">
        <v>10</v>
      </c>
    </row>
    <row r="99" spans="2:9" hidden="1" x14ac:dyDescent="0.2">
      <c r="B99">
        <v>7</v>
      </c>
      <c r="D99" s="25">
        <v>501</v>
      </c>
      <c r="E99" s="25">
        <f t="shared" si="11"/>
        <v>6012</v>
      </c>
      <c r="F99" s="25">
        <f t="shared" si="12"/>
        <v>250</v>
      </c>
      <c r="H99" s="25">
        <f t="shared" si="13"/>
        <v>501</v>
      </c>
      <c r="I99" s="26">
        <v>12</v>
      </c>
    </row>
    <row r="100" spans="2:9" hidden="1" x14ac:dyDescent="0.2">
      <c r="B100">
        <v>8</v>
      </c>
      <c r="D100" s="25">
        <v>751</v>
      </c>
      <c r="E100" s="25">
        <f t="shared" si="11"/>
        <v>9012</v>
      </c>
      <c r="F100" s="25">
        <f t="shared" si="12"/>
        <v>375</v>
      </c>
      <c r="H100" s="25">
        <f t="shared" si="13"/>
        <v>751</v>
      </c>
      <c r="I100" s="26">
        <v>13</v>
      </c>
    </row>
    <row r="101" spans="2:9" hidden="1" x14ac:dyDescent="0.2">
      <c r="B101">
        <v>9</v>
      </c>
      <c r="D101" s="25">
        <v>999</v>
      </c>
      <c r="E101" s="25">
        <f t="shared" si="11"/>
        <v>11988</v>
      </c>
      <c r="F101" s="25">
        <f t="shared" si="12"/>
        <v>499</v>
      </c>
      <c r="H101" s="25">
        <f t="shared" si="13"/>
        <v>999</v>
      </c>
      <c r="I101" s="26">
        <v>15</v>
      </c>
    </row>
    <row r="102" spans="2:9" hidden="1" x14ac:dyDescent="0.2"/>
    <row r="103" spans="2:9" hidden="1" x14ac:dyDescent="0.2"/>
    <row r="104" spans="2:9" hidden="1" x14ac:dyDescent="0.2">
      <c r="D104">
        <v>11</v>
      </c>
      <c r="E104" s="25">
        <v>2</v>
      </c>
    </row>
    <row r="105" spans="2:9" hidden="1" x14ac:dyDescent="0.2">
      <c r="D105">
        <v>12</v>
      </c>
      <c r="E105" s="25">
        <v>2</v>
      </c>
    </row>
    <row r="106" spans="2:9" hidden="1" x14ac:dyDescent="0.2">
      <c r="D106">
        <v>13</v>
      </c>
      <c r="E106" s="25">
        <v>2</v>
      </c>
    </row>
    <row r="107" spans="2:9" hidden="1" x14ac:dyDescent="0.2">
      <c r="D107">
        <v>14</v>
      </c>
      <c r="E107" s="25">
        <v>3</v>
      </c>
    </row>
    <row r="108" spans="2:9" hidden="1" x14ac:dyDescent="0.2">
      <c r="D108">
        <v>15</v>
      </c>
      <c r="E108" s="25">
        <v>3</v>
      </c>
    </row>
    <row r="109" spans="2:9" hidden="1" x14ac:dyDescent="0.2">
      <c r="D109">
        <v>16</v>
      </c>
      <c r="E109" s="25">
        <v>4</v>
      </c>
    </row>
    <row r="110" spans="2:9" hidden="1" x14ac:dyDescent="0.2">
      <c r="D110">
        <v>17</v>
      </c>
      <c r="E110" s="25">
        <v>4</v>
      </c>
    </row>
    <row r="111" spans="2:9" hidden="1" x14ac:dyDescent="0.2">
      <c r="D111">
        <v>18</v>
      </c>
      <c r="E111" s="25">
        <v>5</v>
      </c>
    </row>
    <row r="112" spans="2:9" hidden="1" x14ac:dyDescent="0.2">
      <c r="D112">
        <v>19</v>
      </c>
      <c r="E112" s="25">
        <v>6</v>
      </c>
    </row>
    <row r="113" spans="4:5" hidden="1" x14ac:dyDescent="0.2">
      <c r="D113">
        <v>20</v>
      </c>
      <c r="E113" s="25">
        <v>6</v>
      </c>
    </row>
    <row r="114" spans="4:5" hidden="1" x14ac:dyDescent="0.2"/>
  </sheetData>
  <printOptions horizontalCentered="1"/>
  <pageMargins left="0" right="0" top="0.39370078740157483" bottom="0" header="0" footer="0"/>
  <pageSetup paperSize="9" scale="83" orientation="portrait" horizontalDpi="4294967293" verticalDpi="0" r:id="rId1"/>
  <headerFooter>
    <oddHeader>&amp;C&amp;16Juniors 2</oddHeader>
    <oddFooter>&amp;R&amp;24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U356"/>
  <sheetViews>
    <sheetView workbookViewId="0"/>
  </sheetViews>
  <sheetFormatPr defaultColWidth="9.140625" defaultRowHeight="12.75" x14ac:dyDescent="0.2"/>
  <cols>
    <col min="1" max="1" width="1.28515625" customWidth="1"/>
    <col min="2" max="2" width="4.42578125" customWidth="1"/>
    <col min="3" max="3" width="15" customWidth="1"/>
    <col min="4" max="4" width="27.28515625" customWidth="1"/>
    <col min="6" max="6" width="24" customWidth="1"/>
    <col min="7" max="7" width="1.85546875" customWidth="1"/>
    <col min="8" max="8" width="7.7109375" customWidth="1"/>
    <col min="9" max="9" width="1" customWidth="1"/>
    <col min="10" max="10" width="5.85546875" customWidth="1"/>
    <col min="11" max="11" width="1" customWidth="1"/>
    <col min="12" max="12" width="23.28515625" style="147" hidden="1" customWidth="1"/>
    <col min="13" max="13" width="0" style="147" hidden="1" customWidth="1"/>
    <col min="14" max="14" width="10.5703125" style="147" hidden="1" customWidth="1"/>
    <col min="15" max="17" width="11.28515625" style="147" hidden="1" customWidth="1"/>
    <col min="18" max="18" width="10.5703125" style="147" hidden="1" customWidth="1"/>
    <col min="19" max="21" width="0" style="147" hidden="1" customWidth="1"/>
    <col min="22" max="257" width="0" hidden="1" customWidth="1"/>
  </cols>
  <sheetData>
    <row r="1" spans="1:255" ht="6.75" customHeight="1" x14ac:dyDescent="0.2">
      <c r="E1" s="6"/>
      <c r="F1" s="6"/>
      <c r="G1" s="6"/>
      <c r="K1" t="s">
        <v>2</v>
      </c>
      <c r="P1" s="147">
        <v>1</v>
      </c>
      <c r="R1" s="147">
        <v>10</v>
      </c>
    </row>
    <row r="2" spans="1:255" s="1" customFormat="1" ht="18" x14ac:dyDescent="0.25">
      <c r="A2"/>
      <c r="B2" s="41" t="s">
        <v>265</v>
      </c>
      <c r="F2" s="14"/>
      <c r="G2" s="34"/>
      <c r="H2" s="28"/>
      <c r="L2" s="147"/>
      <c r="M2" s="148"/>
      <c r="N2" s="152" t="str">
        <f>IF(P2&lt;P1,"NO",IF(P2&gt;R1,"NO",IF(R2&lt;P1,"NO",IF(R2&gt;R1,"NO",IF(P2&gt;R2,"NO",IF(P2&gt;INT(P2),"NO",IF(R2&gt;INT(R2),"NO","OK")))))))</f>
        <v>OK</v>
      </c>
      <c r="O2" s="148" t="s">
        <v>8</v>
      </c>
      <c r="P2" s="148">
        <v>3</v>
      </c>
      <c r="Q2" s="148" t="s">
        <v>9</v>
      </c>
      <c r="R2" s="148">
        <v>7</v>
      </c>
      <c r="S2" s="147">
        <f>R2-P2</f>
        <v>4</v>
      </c>
      <c r="T2" s="148"/>
      <c r="U2" s="148"/>
      <c r="AL2" s="214" t="s">
        <v>3</v>
      </c>
      <c r="AM2" s="214"/>
      <c r="AN2" s="214" t="s">
        <v>6</v>
      </c>
      <c r="AO2" s="214"/>
      <c r="AP2" s="214" t="s">
        <v>7</v>
      </c>
      <c r="AQ2" s="214"/>
      <c r="AR2" s="3" t="s">
        <v>12</v>
      </c>
      <c r="AX2" s="1" t="s">
        <v>26</v>
      </c>
      <c r="AY2" s="1" t="s">
        <v>27</v>
      </c>
      <c r="AZ2" s="1" t="s">
        <v>28</v>
      </c>
      <c r="BA2" s="1" t="s">
        <v>25</v>
      </c>
      <c r="DB2" s="3"/>
    </row>
    <row r="3" spans="1:255" s="1" customFormat="1" ht="18" x14ac:dyDescent="0.25">
      <c r="B3" s="41" t="s">
        <v>266</v>
      </c>
      <c r="E3" s="34"/>
      <c r="F3" s="34"/>
      <c r="G3" s="34"/>
      <c r="L3" s="147"/>
      <c r="M3" s="147"/>
      <c r="N3" s="147"/>
      <c r="O3" s="147"/>
      <c r="P3" s="152" t="s">
        <v>14</v>
      </c>
      <c r="Q3" s="147"/>
      <c r="R3" s="147"/>
      <c r="S3" s="147"/>
      <c r="T3" s="148"/>
      <c r="U3" s="148"/>
      <c r="AL3" s="5"/>
      <c r="AM3" s="5"/>
      <c r="AN3" s="5"/>
      <c r="AO3" s="5"/>
      <c r="AP3" s="5"/>
      <c r="AQ3" s="5"/>
      <c r="AR3" s="3"/>
      <c r="DB3" s="3"/>
    </row>
    <row r="4" spans="1:255" ht="18.75" customHeight="1" x14ac:dyDescent="0.25">
      <c r="A4" s="1"/>
      <c r="B4" s="98"/>
      <c r="C4" s="98"/>
      <c r="D4" s="98"/>
      <c r="E4" s="98"/>
      <c r="F4" s="98"/>
      <c r="G4" s="6"/>
      <c r="L4" s="148"/>
      <c r="O4" s="148"/>
      <c r="P4" s="148"/>
      <c r="R4" s="148" t="s">
        <v>17</v>
      </c>
      <c r="S4" s="148" t="s">
        <v>18</v>
      </c>
      <c r="T4" s="148" t="s">
        <v>20</v>
      </c>
      <c r="U4" s="148" t="s">
        <v>19</v>
      </c>
      <c r="X4" t="s">
        <v>15</v>
      </c>
      <c r="AE4" t="s">
        <v>16</v>
      </c>
      <c r="AK4" s="1" t="s">
        <v>5</v>
      </c>
      <c r="AL4" s="1" t="s">
        <v>8</v>
      </c>
      <c r="AM4" s="1" t="s">
        <v>9</v>
      </c>
      <c r="AN4" s="1" t="s">
        <v>8</v>
      </c>
      <c r="AO4" s="1" t="s">
        <v>9</v>
      </c>
      <c r="AP4" s="1" t="s">
        <v>8</v>
      </c>
      <c r="AQ4" s="1" t="s">
        <v>9</v>
      </c>
      <c r="AS4" s="1" t="s">
        <v>24</v>
      </c>
      <c r="AT4" s="1" t="s">
        <v>30</v>
      </c>
      <c r="AU4" s="1" t="s">
        <v>30</v>
      </c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>
        <v>2</v>
      </c>
      <c r="FZ4" s="1">
        <v>3</v>
      </c>
      <c r="GA4" s="1">
        <v>5</v>
      </c>
      <c r="GB4" s="1">
        <v>7</v>
      </c>
      <c r="GC4" s="1">
        <v>11</v>
      </c>
      <c r="GD4" s="1">
        <v>13</v>
      </c>
      <c r="GE4" s="1">
        <v>17</v>
      </c>
      <c r="GF4" s="1">
        <v>19</v>
      </c>
      <c r="GG4" s="1">
        <v>23</v>
      </c>
      <c r="GH4" s="1">
        <v>29</v>
      </c>
      <c r="GI4" s="1">
        <v>31</v>
      </c>
      <c r="GJ4" s="1">
        <v>37</v>
      </c>
      <c r="GK4" s="1">
        <v>41</v>
      </c>
      <c r="GL4" s="1">
        <v>43</v>
      </c>
      <c r="GM4" s="1">
        <v>47</v>
      </c>
      <c r="GN4" s="1">
        <v>53</v>
      </c>
      <c r="GO4" s="1">
        <v>59</v>
      </c>
      <c r="GP4" s="1">
        <v>61</v>
      </c>
      <c r="GQ4" s="1">
        <v>67</v>
      </c>
      <c r="GR4" s="1">
        <v>71</v>
      </c>
      <c r="GS4" s="1">
        <v>73</v>
      </c>
      <c r="GT4" s="1">
        <v>79</v>
      </c>
      <c r="GU4" s="1">
        <v>83</v>
      </c>
      <c r="GV4" s="1">
        <v>89</v>
      </c>
      <c r="GW4" s="1">
        <v>97</v>
      </c>
      <c r="GX4" s="1">
        <v>101</v>
      </c>
      <c r="GY4" s="1">
        <v>103</v>
      </c>
      <c r="GZ4" s="1">
        <v>107</v>
      </c>
      <c r="HA4" s="1">
        <v>109</v>
      </c>
      <c r="HB4" s="1">
        <v>113</v>
      </c>
      <c r="HC4" s="1">
        <v>127</v>
      </c>
      <c r="HD4" s="1">
        <v>131</v>
      </c>
      <c r="HE4" s="1">
        <v>137</v>
      </c>
      <c r="HF4" s="1">
        <v>139</v>
      </c>
      <c r="HG4" s="1">
        <v>149</v>
      </c>
    </row>
    <row r="5" spans="1:255" ht="18.75" customHeight="1" x14ac:dyDescent="0.25">
      <c r="A5" s="1"/>
      <c r="B5" s="99" t="s">
        <v>267</v>
      </c>
      <c r="E5" s="6"/>
      <c r="F5" s="6"/>
      <c r="G5" s="6"/>
      <c r="L5" s="148"/>
      <c r="O5" s="148"/>
      <c r="P5" s="148"/>
      <c r="R5" s="148"/>
      <c r="S5" s="148"/>
      <c r="T5" s="148"/>
      <c r="U5" s="148"/>
      <c r="AK5" s="1"/>
      <c r="AL5" s="1"/>
      <c r="AM5" s="1"/>
      <c r="AN5" s="1"/>
      <c r="AO5" s="1"/>
      <c r="AP5" s="1"/>
      <c r="AQ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</row>
    <row r="6" spans="1:255" ht="18.75" customHeight="1" x14ac:dyDescent="0.25">
      <c r="A6" s="1"/>
      <c r="B6" s="41" t="s">
        <v>268</v>
      </c>
      <c r="E6" s="6"/>
      <c r="F6" s="6"/>
      <c r="G6" s="6"/>
      <c r="L6" s="148"/>
      <c r="O6" s="148"/>
      <c r="P6" s="148"/>
      <c r="R6" s="148"/>
      <c r="S6" s="148"/>
      <c r="T6" s="148"/>
      <c r="U6" s="148"/>
      <c r="AK6" s="1"/>
      <c r="AL6" s="1"/>
      <c r="AM6" s="1"/>
      <c r="AN6" s="1"/>
      <c r="AO6" s="1"/>
      <c r="AP6" s="1"/>
      <c r="AQ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</row>
    <row r="7" spans="1:255" ht="15" customHeight="1" x14ac:dyDescent="0.25">
      <c r="A7" s="1"/>
      <c r="E7" s="6"/>
      <c r="F7" s="6"/>
      <c r="G7" s="6"/>
      <c r="J7" s="66" t="s">
        <v>175</v>
      </c>
      <c r="L7" s="148"/>
      <c r="O7" s="148"/>
      <c r="P7" s="148"/>
      <c r="R7" s="148"/>
      <c r="S7" s="148"/>
      <c r="T7" s="148"/>
      <c r="U7" s="148"/>
      <c r="AK7" s="1"/>
      <c r="AL7" s="1"/>
      <c r="AM7" s="1"/>
      <c r="AN7" s="1"/>
      <c r="AO7" s="1"/>
      <c r="AP7" s="1"/>
      <c r="AQ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</row>
    <row r="8" spans="1:255" ht="18.75" customHeight="1" x14ac:dyDescent="0.25">
      <c r="A8" s="1"/>
      <c r="E8" s="6"/>
      <c r="F8" s="6"/>
      <c r="G8" s="6"/>
      <c r="J8" s="66" t="s">
        <v>176</v>
      </c>
      <c r="L8" s="148" t="s">
        <v>192</v>
      </c>
      <c r="O8" s="148"/>
      <c r="P8" s="148"/>
      <c r="R8" s="148"/>
      <c r="S8" s="148"/>
      <c r="T8" s="148"/>
      <c r="U8" s="148"/>
      <c r="AK8" s="1"/>
      <c r="AL8" s="1"/>
      <c r="AM8" s="1"/>
      <c r="AN8" s="1"/>
      <c r="AO8" s="1"/>
      <c r="AP8" s="1"/>
      <c r="AQ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</row>
    <row r="9" spans="1:255" ht="1.5" customHeight="1" x14ac:dyDescent="0.2">
      <c r="B9" s="6"/>
      <c r="D9" s="6"/>
      <c r="F9" s="9"/>
      <c r="G9" s="9"/>
      <c r="H9" s="8"/>
      <c r="N9" s="162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</row>
    <row r="10" spans="1:255" ht="1.5" customHeight="1" x14ac:dyDescent="0.2">
      <c r="F10" s="9"/>
      <c r="G10" s="9"/>
      <c r="H10" s="8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</row>
    <row r="11" spans="1:255" ht="1.5" customHeight="1" x14ac:dyDescent="0.2">
      <c r="F11" s="9"/>
      <c r="G11" s="9"/>
      <c r="H11" s="8"/>
      <c r="N11" s="162"/>
      <c r="O11" s="148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</row>
    <row r="12" spans="1:255" ht="1.5" customHeight="1" x14ac:dyDescent="0.2">
      <c r="E12" s="32"/>
      <c r="F12" s="32"/>
      <c r="G12" s="32"/>
      <c r="H12" s="37"/>
      <c r="N12" s="162"/>
      <c r="O12" s="148"/>
      <c r="AK12" s="9"/>
      <c r="AL12" s="9"/>
      <c r="AM12" s="9"/>
      <c r="AN12" s="9"/>
      <c r="AO12" s="9"/>
      <c r="AP12" s="9"/>
      <c r="AQ12" s="9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</row>
    <row r="13" spans="1:255" ht="21.75" customHeight="1" thickBot="1" x14ac:dyDescent="0.3">
      <c r="B13" s="71" t="str">
        <f ca="1">HZ29</f>
        <v>3  2/3  +  5  1/3</v>
      </c>
      <c r="C13" s="71"/>
      <c r="D13" s="71"/>
      <c r="E13" s="77" t="s">
        <v>1</v>
      </c>
      <c r="F13" s="146" t="str">
        <f ca="1">II29</f>
        <v xml:space="preserve">9   </v>
      </c>
      <c r="G13" s="100"/>
      <c r="H13" s="101"/>
      <c r="I13" s="71"/>
      <c r="J13" s="75">
        <f>AK13+L13</f>
        <v>3</v>
      </c>
      <c r="L13" s="147">
        <v>0</v>
      </c>
      <c r="O13" s="148"/>
      <c r="R13" s="147">
        <v>1</v>
      </c>
      <c r="S13" s="147">
        <f>P2</f>
        <v>3</v>
      </c>
      <c r="T13" s="147">
        <f ca="1">INT(RAND()*2+2)</f>
        <v>3</v>
      </c>
      <c r="U13" s="147">
        <v>2</v>
      </c>
      <c r="W13">
        <f>IF(S13=1,1,IF(S13=2,2,IF(S13=3,3,IF(S13=4,5,IF(S13=5,7,10)))))</f>
        <v>3</v>
      </c>
      <c r="X13">
        <f>IF(S13=1,3,IF(S13=2,5,IF(S13=3,8,IF(S13=4,13,IF(S13=5,20,35)))))</f>
        <v>8</v>
      </c>
      <c r="Y13">
        <f>IF(S13=1,1,IF(S13=2,1,IF(S13=3,2,IF(S13=4,2,IF(S13=5,3,4)))))</f>
        <v>2</v>
      </c>
      <c r="Z13">
        <f>IF(S13=1,2,IF(S13=2,4,IF(S13=3,5,IF(S13=4,7,IF(S13=5,11,19)))))</f>
        <v>5</v>
      </c>
      <c r="AA13">
        <f>IF(S13=1,2,IF(S13=2,2,IF(S13=3,3,IF(S13=4,3,IF(S13=5,4,5)))))</f>
        <v>3</v>
      </c>
      <c r="AB13">
        <f>IF(S13=1,3,IF(S13=2,5,IF(S13=3,6,IF(S13=4,8,IF(S13=5,12,20)))))</f>
        <v>6</v>
      </c>
      <c r="AD13">
        <f>IF(S13=4,2,IF(S13=5,5,IF(S13=6,7,IF(S13=7,10,IF(S13=8,15,IF(S13=9,20,25))))))</f>
        <v>25</v>
      </c>
      <c r="AE13">
        <f>IF(S13=4,6,IF(S13=5,14,IF(S13=6,25,IF(S13=7,35,IF(S13=8,45,IF(S13=9,60,99))))))</f>
        <v>99</v>
      </c>
      <c r="AF13">
        <f>IF(S13=4,1,IF(S13=5,3,IF(S13=6,5,IF(S13=7,7,IF(S13=8,9,IF(S13=9,14,24))))))</f>
        <v>24</v>
      </c>
      <c r="AG13">
        <f>IF(S13=4,5,IF(S13=5,8,IF(S13=6,13,IF(S13=7,23,IF(S13=8,34,IF(S13=9,49,98))))))</f>
        <v>98</v>
      </c>
      <c r="AH13">
        <f>IF(S13=4,2,IF(S13=5,4,IF(S13=6,6,IF(S13=7,8,IF(S13=8,10,IF(S13=9,15,25))))))</f>
        <v>25</v>
      </c>
      <c r="AI13">
        <f>IF(S13=4,6,IF(S13=5,9,IF(S13=6,14,IF(S13=7,24,IF(S13=8,35,IF(S13=9,50,99))))))</f>
        <v>99</v>
      </c>
      <c r="AK13" s="9">
        <f>S13</f>
        <v>3</v>
      </c>
      <c r="AL13" s="9">
        <f t="shared" ref="AL13:AQ13" si="0">IF($U13=2,W13,AD13)</f>
        <v>3</v>
      </c>
      <c r="AM13" s="9">
        <f t="shared" si="0"/>
        <v>8</v>
      </c>
      <c r="AN13" s="9">
        <f t="shared" si="0"/>
        <v>2</v>
      </c>
      <c r="AO13" s="9">
        <f t="shared" si="0"/>
        <v>5</v>
      </c>
      <c r="AP13" s="9">
        <f t="shared" si="0"/>
        <v>3</v>
      </c>
      <c r="AQ13" s="9">
        <f t="shared" si="0"/>
        <v>6</v>
      </c>
      <c r="AR13" t="s">
        <v>21</v>
      </c>
      <c r="AS13" s="1">
        <f ca="1">INT((RAND()*(AM13-AL13+1)+AL13))</f>
        <v>3</v>
      </c>
      <c r="AT13" s="1">
        <f ca="1">INT((RAND()*(AO13-AN13+1)+AN13))</f>
        <v>2</v>
      </c>
      <c r="AU13">
        <f ca="1">AT13-AT14*(AS14-AS13)</f>
        <v>2</v>
      </c>
      <c r="AV13">
        <v>256</v>
      </c>
      <c r="AW13" s="1">
        <f ca="1">IF(AU13/AV13=INT(AU13/AV13),1,0)</f>
        <v>0</v>
      </c>
      <c r="AX13" s="1">
        <f ca="1">IF(AW13=0,AU13,AU13/AV13)</f>
        <v>2</v>
      </c>
      <c r="AY13" s="1">
        <v>16</v>
      </c>
      <c r="AZ13" s="1">
        <f ca="1">IF(AX13/AY13=INT(AX13/AY13),1,0)</f>
        <v>0</v>
      </c>
      <c r="BA13" s="1">
        <f ca="1">IF(AZ13=0,AX13,AX13/AY13)</f>
        <v>2</v>
      </c>
      <c r="BB13" s="1">
        <v>4</v>
      </c>
      <c r="BC13" s="1">
        <f ca="1">IF(BA13/BB13=INT(BA13/BB13),1,0)</f>
        <v>0</v>
      </c>
      <c r="BD13" s="1">
        <f ca="1">IF(BC13=0,BA13,BA13/BB13)</f>
        <v>2</v>
      </c>
      <c r="BE13" s="1">
        <v>2</v>
      </c>
      <c r="BF13" s="1">
        <f ca="1">IF(BD13/BE13=INT(BD13/BE13),1,0)</f>
        <v>1</v>
      </c>
      <c r="BG13" s="1">
        <f ca="1">IF(BF13=0,BD13,BD13/BE13)</f>
        <v>1</v>
      </c>
      <c r="BH13" s="1">
        <v>81</v>
      </c>
      <c r="BI13" s="1">
        <f ca="1">IF(BG13/BH13=INT(BG13/BH13),1,0)</f>
        <v>0</v>
      </c>
      <c r="BJ13" s="1">
        <f ca="1">IF(BI13=0,BG13,BG13/BH13)</f>
        <v>1</v>
      </c>
      <c r="BK13" s="1">
        <v>9</v>
      </c>
      <c r="BL13" s="1">
        <f ca="1">IF(BJ13/BK13=INT(BJ13/BK13),1,0)</f>
        <v>0</v>
      </c>
      <c r="BM13" s="1">
        <f ca="1">IF(BL13=0,BJ13,BJ13/BK13)</f>
        <v>1</v>
      </c>
      <c r="BN13" s="1">
        <v>3</v>
      </c>
      <c r="BO13" s="1">
        <f ca="1">IF(BM13/BN13=INT(BM13/BN13),1,0)</f>
        <v>0</v>
      </c>
      <c r="BP13" s="1">
        <f ca="1">IF(BO13=0,BM13,BM13/BN13)</f>
        <v>1</v>
      </c>
      <c r="BQ13" s="1">
        <v>25</v>
      </c>
      <c r="BR13" s="1">
        <f ca="1">IF(BP13/BQ13=INT(BP13/BQ13),1,0)</f>
        <v>0</v>
      </c>
      <c r="BS13" s="1">
        <f ca="1">IF(BR13=0,BP13,BP13/BQ13)</f>
        <v>1</v>
      </c>
      <c r="BT13" s="1">
        <v>5</v>
      </c>
      <c r="BU13" s="1">
        <f ca="1">IF(BS13/BT13=INT(BS13/BT13),1,0)</f>
        <v>0</v>
      </c>
      <c r="BV13" s="1">
        <f ca="1">IF(BU13=0,BS13,BS13/BT13)</f>
        <v>1</v>
      </c>
      <c r="BW13" s="1">
        <v>49</v>
      </c>
      <c r="BX13" s="1">
        <f ca="1">IF(BV13/BW13=INT(BV13/BW13),1,0)</f>
        <v>0</v>
      </c>
      <c r="BY13" s="1">
        <f ca="1">IF(BX13=0,BV13,BV13/BW13)</f>
        <v>1</v>
      </c>
      <c r="BZ13" s="1">
        <v>7</v>
      </c>
      <c r="CA13" s="1">
        <f ca="1">IF(BY13/BZ13=INT(BY13/BZ13),1,0)</f>
        <v>0</v>
      </c>
      <c r="CB13" s="1">
        <f ca="1">IF(CA13=0,BY13,BY13/BZ13)</f>
        <v>1</v>
      </c>
      <c r="CC13" s="1">
        <v>121</v>
      </c>
      <c r="CD13" s="1">
        <f ca="1">IF(CB13/CC13=INT(CB13/CC13),1,0)</f>
        <v>0</v>
      </c>
      <c r="CE13" s="1">
        <f ca="1">IF(CD13=0,CB13,CB13/CC13)</f>
        <v>1</v>
      </c>
      <c r="CF13" s="1">
        <v>11</v>
      </c>
      <c r="CG13" s="1">
        <f ca="1">IF(CE13/CF13=INT(CE13/CF13),1,0)</f>
        <v>0</v>
      </c>
      <c r="CH13" s="1">
        <f ca="1">IF(CG13=0,CE13,CE13/CF13)</f>
        <v>1</v>
      </c>
      <c r="CI13" s="1">
        <v>169</v>
      </c>
      <c r="CJ13" s="1">
        <f ca="1">IF(CH13/CI13=INT(CH13/CI13),1,0)</f>
        <v>0</v>
      </c>
      <c r="CK13" s="1">
        <f ca="1">IF(CJ13=0,CH13,CH13/CI13)</f>
        <v>1</v>
      </c>
      <c r="CL13" s="1">
        <v>13</v>
      </c>
      <c r="CM13" s="1">
        <f ca="1">IF(CK13/CL13=INT(CK13/CL13),1,0)</f>
        <v>0</v>
      </c>
      <c r="CN13" s="1">
        <f ca="1">IF(CM13=0,CK13,CK13/CL13)</f>
        <v>1</v>
      </c>
      <c r="CO13" s="1">
        <v>289</v>
      </c>
      <c r="CP13" s="1">
        <f ca="1">IF(CN13/CO13=INT(CN13/CO13),1,0)</f>
        <v>0</v>
      </c>
      <c r="CQ13" s="1">
        <f ca="1">IF(CP13=0,CN13,CN13/CO13)</f>
        <v>1</v>
      </c>
      <c r="CR13" s="1">
        <v>17</v>
      </c>
      <c r="CS13" s="1">
        <f ca="1">IF(CQ13/CR13=INT(CQ13/CR13),1,0)</f>
        <v>0</v>
      </c>
      <c r="CT13" s="1">
        <f ca="1">IF(CS13=0,CQ13,CQ13/CR13)</f>
        <v>1</v>
      </c>
      <c r="CU13" s="1">
        <v>361</v>
      </c>
      <c r="CV13" s="1">
        <f ca="1">IF(CT13/CU13=INT(CT13/CU13),1,0)</f>
        <v>0</v>
      </c>
      <c r="CW13" s="1">
        <f ca="1">IF(CV13=0,CT13,CT13/CU13)</f>
        <v>1</v>
      </c>
      <c r="CX13" s="1">
        <v>19</v>
      </c>
      <c r="CY13" s="1">
        <f ca="1">IF(CW13/CX13=INT(CW13/CX13),1,0)</f>
        <v>0</v>
      </c>
      <c r="CZ13" s="1">
        <f ca="1">IF(CY13=0,CW13,CW13/CX13)</f>
        <v>1</v>
      </c>
      <c r="DA13" s="1">
        <v>529</v>
      </c>
      <c r="DB13" s="1">
        <f ca="1">IF(CZ13/DA13=INT(CZ13/DA13),1,0)</f>
        <v>0</v>
      </c>
      <c r="DC13" s="1">
        <f ca="1">IF(DB13=0,CZ13,CZ13/DA13)</f>
        <v>1</v>
      </c>
      <c r="DD13" s="1">
        <v>23</v>
      </c>
      <c r="DE13" s="1">
        <f ca="1">IF(DC13/DD13=INT(DC13/DD13),1,0)</f>
        <v>0</v>
      </c>
      <c r="DF13" s="1">
        <f ca="1">IF(DE13=0,DC13,DC13/DD13)</f>
        <v>1</v>
      </c>
      <c r="DG13" s="1">
        <v>841</v>
      </c>
      <c r="DH13" s="1">
        <f ca="1">IF(DF13/DG13=INT(DF13/DG13),1,0)</f>
        <v>0</v>
      </c>
      <c r="DI13" s="1">
        <f ca="1">IF(DH13=0,DF13,DF13/DG13)</f>
        <v>1</v>
      </c>
      <c r="DJ13" s="1">
        <v>29</v>
      </c>
      <c r="DK13" s="1">
        <f ca="1">IF(DI13/DJ13=INT(DI13/DJ13),1,0)</f>
        <v>0</v>
      </c>
      <c r="DL13" s="1">
        <f ca="1">IF(DK13=0,DI13,DI13/DJ13)</f>
        <v>1</v>
      </c>
      <c r="DM13" s="1">
        <v>961</v>
      </c>
      <c r="DN13" s="1">
        <f ca="1">IF(DL13/DM13=INT(DL13/DM13),1,0)</f>
        <v>0</v>
      </c>
      <c r="DO13" s="1">
        <f ca="1">IF(DN13=0,DL13,DL13/DM13)</f>
        <v>1</v>
      </c>
      <c r="DP13" s="1">
        <v>31</v>
      </c>
      <c r="DQ13" s="1">
        <f ca="1">IF(DO13/DP13=INT(DO13/DP13),1,0)</f>
        <v>0</v>
      </c>
      <c r="DR13" s="1">
        <f ca="1">IF(DQ13=0,DO13,DO13/DP13)</f>
        <v>1</v>
      </c>
      <c r="DS13" s="1">
        <v>37</v>
      </c>
      <c r="DT13" s="1">
        <f ca="1">IF(DR13/DS13=INT(DR13/DS13),1,0)</f>
        <v>0</v>
      </c>
      <c r="DU13" s="1">
        <f ca="1">IF(DT13=0,DR13,DR13/DS13)</f>
        <v>1</v>
      </c>
      <c r="DV13" s="1">
        <v>41</v>
      </c>
      <c r="DW13" s="1">
        <f ca="1">IF(DU13/DV13=INT(DU13/DV13),1,0)</f>
        <v>0</v>
      </c>
      <c r="DX13" s="1">
        <f ca="1">IF(DW13=0,DU13,DU13/DV13)</f>
        <v>1</v>
      </c>
      <c r="DY13" s="1">
        <v>43</v>
      </c>
      <c r="DZ13" s="1">
        <f ca="1">IF(DX13/DY13=INT(DX13/DY13),1,0)</f>
        <v>0</v>
      </c>
      <c r="EA13" s="1">
        <f ca="1">IF(DZ13=0,DX13,DX13/DY13)</f>
        <v>1</v>
      </c>
      <c r="EB13" s="1">
        <v>47</v>
      </c>
      <c r="EC13" s="1">
        <f ca="1">IF(EA13/EB13=INT(EA13/EB13),1,0)</f>
        <v>0</v>
      </c>
      <c r="ED13" s="1">
        <f ca="1">IF(EC13=0,EA13,EA13/EB13)</f>
        <v>1</v>
      </c>
      <c r="EE13" s="1">
        <v>53</v>
      </c>
      <c r="EF13" s="1">
        <f ca="1">IF(ED13/EE13=INT(ED13/EE13),1,0)</f>
        <v>0</v>
      </c>
      <c r="EG13" s="1">
        <f ca="1">IF(EF13=0,ED13,ED13/EE13)</f>
        <v>1</v>
      </c>
      <c r="EH13" s="1">
        <v>59</v>
      </c>
      <c r="EI13" s="1">
        <f ca="1">IF(EG13/EH13=INT(EG13/EH13),1,0)</f>
        <v>0</v>
      </c>
      <c r="EJ13" s="1">
        <f ca="1">IF(EI13=0,EG13,EG13/EH13)</f>
        <v>1</v>
      </c>
      <c r="EK13" s="1">
        <v>61</v>
      </c>
      <c r="EL13" s="1">
        <f ca="1">IF(EJ13/EK13=INT(EJ13/EK13),1,0)</f>
        <v>0</v>
      </c>
      <c r="EM13" s="1">
        <f ca="1">IF(EL13=0,EJ13,EJ13/EK13)</f>
        <v>1</v>
      </c>
      <c r="EN13" s="1">
        <v>67</v>
      </c>
      <c r="EO13" s="1">
        <f ca="1">IF(EM13/EN13=INT(EM13/EN13),1,0)</f>
        <v>0</v>
      </c>
      <c r="EP13" s="1">
        <f ca="1">IF(EO13=0,EM13,EM13/EN13)</f>
        <v>1</v>
      </c>
      <c r="EQ13" s="1">
        <v>71</v>
      </c>
      <c r="ER13" s="1">
        <f ca="1">IF(EP13/EQ13=INT(EP13/EQ13),1,0)</f>
        <v>0</v>
      </c>
      <c r="ES13" s="1">
        <f ca="1">IF(ER13=0,EP13,EP13/EQ13)</f>
        <v>1</v>
      </c>
      <c r="ET13" s="1">
        <v>73</v>
      </c>
      <c r="EU13" s="1">
        <f ca="1">IF(ES13/ET13=INT(ES13/ET13),1,0)</f>
        <v>0</v>
      </c>
      <c r="EV13" s="1">
        <f ca="1">IF(EU13=0,ES13,ES13/ET13)</f>
        <v>1</v>
      </c>
      <c r="EW13" s="1">
        <v>79</v>
      </c>
      <c r="EX13" s="1">
        <f ca="1">IF(EV13/EW13=INT(EV13/EW13),1,0)</f>
        <v>0</v>
      </c>
      <c r="EY13" s="1">
        <f ca="1">IF(EX13=0,EV13,EV13/EW13)</f>
        <v>1</v>
      </c>
      <c r="EZ13" s="1">
        <v>83</v>
      </c>
      <c r="FA13" s="1">
        <f ca="1">IF(EY13/EZ13=INT(EY13/EZ13),1,0)</f>
        <v>0</v>
      </c>
      <c r="FB13" s="1">
        <f ca="1">IF(FA13=0,EY13,EY13/EZ13)</f>
        <v>1</v>
      </c>
      <c r="FC13" s="1">
        <v>89</v>
      </c>
      <c r="FD13" s="1">
        <f ca="1">IF(FB13/FC13=INT(FB13/FC13),1,0)</f>
        <v>0</v>
      </c>
      <c r="FE13" s="1">
        <f ca="1">IF(FD13=0,FB13,FB13/FC13)</f>
        <v>1</v>
      </c>
      <c r="FF13" s="1">
        <v>97</v>
      </c>
      <c r="FG13" s="1">
        <f ca="1">IF(FE13/FF13=INT(FE13/FF13),1,0)</f>
        <v>0</v>
      </c>
      <c r="FH13" s="1">
        <f ca="1">IF(FG13=0,FE13,FE13/FF13)</f>
        <v>1</v>
      </c>
      <c r="FI13" s="1">
        <v>101</v>
      </c>
      <c r="FJ13" s="1">
        <f ca="1">IF(FH13/FI13=INT(FH13/FI13),1,0)</f>
        <v>0</v>
      </c>
      <c r="FK13" s="1">
        <f ca="1">IF(FJ13=0,FH13,FH13/FI13)</f>
        <v>1</v>
      </c>
      <c r="FL13" s="1">
        <v>103</v>
      </c>
      <c r="FM13" s="1">
        <f ca="1">IF(FK13/FL13=INT(FK13/FL13),1,0)</f>
        <v>0</v>
      </c>
      <c r="FN13" s="1">
        <f ca="1">IF(FM13=0,FK13,FK13/FL13)</f>
        <v>1</v>
      </c>
      <c r="FO13" s="1">
        <v>107</v>
      </c>
      <c r="FP13" s="1">
        <f ca="1">IF(FN13/FO13=INT(FN13/FO13),1,0)</f>
        <v>0</v>
      </c>
      <c r="FQ13" s="1">
        <f ca="1">IF(FP13=0,FN13,FN13/FO13)</f>
        <v>1</v>
      </c>
      <c r="FR13" s="1">
        <v>109</v>
      </c>
      <c r="FS13" s="1">
        <f ca="1">IF(FQ13/FR13=INT(FQ13/FR13),1,0)</f>
        <v>0</v>
      </c>
      <c r="FT13" s="1">
        <f ca="1">IF(FS13=0,FQ13,FQ13/FR13)</f>
        <v>1</v>
      </c>
      <c r="FU13" s="1">
        <v>113</v>
      </c>
      <c r="FV13" s="1">
        <f ca="1">IF(FT13/FU13=INT(FT13/FU13),1,0)</f>
        <v>0</v>
      </c>
      <c r="FW13" s="1">
        <f ca="1">IF(FV13=0,FT13,FT13/FU13)</f>
        <v>1</v>
      </c>
      <c r="FX13" s="1">
        <v>127</v>
      </c>
      <c r="FY13" s="1">
        <f ca="1">IF(FW13/FX13=INT(FW13/FX13),1,0)</f>
        <v>0</v>
      </c>
      <c r="FZ13" s="1">
        <f ca="1">IF(FY13=0,FW13,FW13/FX13)</f>
        <v>1</v>
      </c>
      <c r="GA13" s="1">
        <v>131</v>
      </c>
      <c r="GB13" s="1">
        <f ca="1">IF(FZ13/GA13=INT(FZ13/GA13),1,0)</f>
        <v>0</v>
      </c>
      <c r="GC13" s="1">
        <f ca="1">IF(GB13=0,FZ13,FZ13/GA13)</f>
        <v>1</v>
      </c>
      <c r="GD13" s="1">
        <v>137</v>
      </c>
      <c r="GE13" s="1">
        <f ca="1">IF(GC13/GD13=INT(GC13/GD13),1,0)</f>
        <v>0</v>
      </c>
      <c r="GF13" s="1">
        <f ca="1">IF(GE13=0,GC13,GC13/GD13)</f>
        <v>1</v>
      </c>
      <c r="GG13" s="1">
        <v>139</v>
      </c>
      <c r="GH13" s="1">
        <f ca="1">IF(GF13/GG13=INT(GF13/GG13),1,0)</f>
        <v>0</v>
      </c>
      <c r="GI13" s="1">
        <f ca="1">IF(GH13=0,GF13,GF13/GG13)</f>
        <v>1</v>
      </c>
      <c r="GJ13" s="1">
        <v>149</v>
      </c>
      <c r="GK13" s="1">
        <f ca="1">IF(GI13/GJ13=INT(GI13/GJ13),1,0)</f>
        <v>0</v>
      </c>
      <c r="GL13" s="1">
        <f ca="1">IF(GK13=0,GI13,GI13/GJ13)</f>
        <v>1</v>
      </c>
      <c r="GM13" s="1"/>
      <c r="GN13" s="1">
        <f ca="1">8*AW13+4*AZ13+2*BC13+BF13</f>
        <v>1</v>
      </c>
      <c r="GO13" s="1">
        <f ca="1">4*BI13+2*BL13+BO13</f>
        <v>0</v>
      </c>
      <c r="GP13" s="1">
        <f ca="1">2*BR13+BU13</f>
        <v>0</v>
      </c>
      <c r="GQ13" s="1">
        <f ca="1">2*BX13+CA13</f>
        <v>0</v>
      </c>
      <c r="GR13" s="1">
        <f ca="1">2*CD13+CG13</f>
        <v>0</v>
      </c>
      <c r="GS13" s="1">
        <f ca="1">2*CJ13+CM13</f>
        <v>0</v>
      </c>
      <c r="GT13" s="1">
        <f ca="1">CS13</f>
        <v>0</v>
      </c>
      <c r="GU13" s="1">
        <f ca="1">CY13</f>
        <v>0</v>
      </c>
      <c r="GV13" s="1">
        <f ca="1">DE13</f>
        <v>0</v>
      </c>
      <c r="GW13" s="1">
        <f ca="1">DK13</f>
        <v>0</v>
      </c>
      <c r="GX13" s="1">
        <f ca="1">DQ13</f>
        <v>0</v>
      </c>
      <c r="GY13">
        <f ca="1">DT13</f>
        <v>0</v>
      </c>
      <c r="GZ13">
        <f ca="1">DW13</f>
        <v>0</v>
      </c>
      <c r="HA13">
        <f ca="1">DZ13</f>
        <v>0</v>
      </c>
      <c r="HB13">
        <f ca="1">EC13</f>
        <v>0</v>
      </c>
      <c r="HC13">
        <f ca="1">EF13</f>
        <v>0</v>
      </c>
      <c r="HD13">
        <f ca="1">EI13</f>
        <v>0</v>
      </c>
      <c r="HE13">
        <f ca="1">EL13</f>
        <v>0</v>
      </c>
      <c r="HF13">
        <f ca="1">EO13</f>
        <v>0</v>
      </c>
      <c r="HG13">
        <f ca="1">ER13</f>
        <v>0</v>
      </c>
      <c r="HH13">
        <f ca="1">EU13</f>
        <v>0</v>
      </c>
      <c r="HI13">
        <f ca="1">EX13</f>
        <v>0</v>
      </c>
      <c r="HJ13">
        <f ca="1">FA13</f>
        <v>0</v>
      </c>
      <c r="HK13">
        <f ca="1">FD13</f>
        <v>0</v>
      </c>
      <c r="HL13">
        <f ca="1">FG13</f>
        <v>0</v>
      </c>
      <c r="HM13">
        <f ca="1">FJ13</f>
        <v>0</v>
      </c>
      <c r="HN13">
        <f ca="1">FM13</f>
        <v>0</v>
      </c>
      <c r="HO13">
        <f ca="1">FP13</f>
        <v>0</v>
      </c>
      <c r="HP13">
        <f ca="1">FS13</f>
        <v>0</v>
      </c>
      <c r="HQ13">
        <f ca="1">FV13</f>
        <v>0</v>
      </c>
      <c r="HR13">
        <f ca="1">FY13</f>
        <v>0</v>
      </c>
      <c r="HS13">
        <f ca="1">GB13</f>
        <v>0</v>
      </c>
      <c r="HT13">
        <f ca="1">GE13</f>
        <v>0</v>
      </c>
      <c r="HU13">
        <f ca="1">GH13</f>
        <v>0</v>
      </c>
      <c r="HV13">
        <f ca="1">GK13</f>
        <v>0</v>
      </c>
      <c r="HW13">
        <f ca="1">AU13</f>
        <v>2</v>
      </c>
      <c r="HX13">
        <f ca="1">HW13/HV16</f>
        <v>2</v>
      </c>
      <c r="HZ13">
        <f ca="1">AS14</f>
        <v>3</v>
      </c>
      <c r="IA13">
        <f ca="1">HX13</f>
        <v>2</v>
      </c>
      <c r="IB13">
        <f ca="1">HX14</f>
        <v>3</v>
      </c>
      <c r="IC13" t="str">
        <f ca="1">HZ13&amp;"  "&amp;IA13&amp;"/"&amp;IB13</f>
        <v>3  2/3</v>
      </c>
      <c r="ID13" t="str">
        <f ca="1">"  "&amp;IA13&amp;"/"&amp;IB13</f>
        <v xml:space="preserve">  2/3</v>
      </c>
      <c r="IE13" t="str">
        <f ca="1">HZ13&amp;"   "</f>
        <v xml:space="preserve">3   </v>
      </c>
      <c r="IF13" t="str">
        <f ca="1">IF(HZ13=0,ID13,IF(IA13=0,IE13,IC13))</f>
        <v>3  2/3</v>
      </c>
      <c r="IG13">
        <f ca="1">AS18</f>
        <v>5</v>
      </c>
      <c r="IH13">
        <f ca="1">HX17</f>
        <v>1</v>
      </c>
      <c r="II13">
        <f ca="1">HX18</f>
        <v>3</v>
      </c>
      <c r="IJ13" t="str">
        <f ca="1">"  +  "&amp;IG13&amp;"  "&amp;IH13&amp;"/"&amp;II13</f>
        <v xml:space="preserve">  +  5  1/3</v>
      </c>
      <c r="IK13" t="str">
        <f ca="1">"  +  "&amp;IH13&amp;"/"&amp;II13</f>
        <v xml:space="preserve">  +  1/3</v>
      </c>
      <c r="IL13" t="str">
        <f ca="1">"  +  "&amp;IG13</f>
        <v xml:space="preserve">  +  5</v>
      </c>
      <c r="IM13" t="str">
        <f ca="1">IF(IG13=0,IK13,IF(IH13=0,IL13,IJ13))</f>
        <v xml:space="preserve">  +  5  1/3</v>
      </c>
      <c r="IN13">
        <f ca="1">AS22</f>
        <v>0</v>
      </c>
      <c r="IO13">
        <f ca="1">HX21</f>
        <v>0</v>
      </c>
      <c r="IP13">
        <f ca="1">HX22</f>
        <v>1</v>
      </c>
      <c r="IQ13" t="str">
        <f ca="1">"  +  "&amp;IN13&amp;"  "&amp;IO13&amp;"/"&amp;IP13</f>
        <v xml:space="preserve">  +  0  0/1</v>
      </c>
      <c r="IR13" t="str">
        <f ca="1">"  +  "&amp;IO13&amp;"/"&amp;IP13</f>
        <v xml:space="preserve">  +  0/1</v>
      </c>
      <c r="IS13" t="str">
        <f ca="1">"  +  "&amp;IN13&amp;"   "</f>
        <v xml:space="preserve">  +  0   </v>
      </c>
      <c r="IT13" t="str">
        <f ca="1">IF(IN13=0,IR13,IF(IO13=0,IS13,IQ13))</f>
        <v xml:space="preserve">  +  0/1</v>
      </c>
      <c r="IU13" t="str">
        <f ca="1">IF(IN13&gt;0,IT13,IF(IO13&gt;0,IT13,""))</f>
        <v/>
      </c>
    </row>
    <row r="14" spans="1:255" ht="18" hidden="1" customHeight="1" x14ac:dyDescent="0.25">
      <c r="B14" s="80"/>
      <c r="C14" s="71"/>
      <c r="D14" s="80"/>
      <c r="E14" s="71"/>
      <c r="F14" s="154"/>
      <c r="G14" s="80"/>
      <c r="H14" s="102"/>
      <c r="I14" s="71"/>
      <c r="J14" s="75"/>
      <c r="O14" s="148"/>
      <c r="AK14" s="9"/>
      <c r="AL14" s="9"/>
      <c r="AM14" s="9"/>
      <c r="AN14" s="9"/>
      <c r="AO14" s="9"/>
      <c r="AP14" s="9"/>
      <c r="AQ14" s="9"/>
      <c r="AS14">
        <f ca="1">AS13+INT(AT13/AT14)</f>
        <v>3</v>
      </c>
      <c r="AT14" s="1">
        <f ca="1">IF(AP13&gt;AT13,INT((RAND()*(AQ13-AP13+1)+AP13)),INT((RAND()*(AQ13-AT13)+AT13+1)))</f>
        <v>3</v>
      </c>
      <c r="AU14">
        <f ca="1">AT14</f>
        <v>3</v>
      </c>
      <c r="AV14">
        <v>256</v>
      </c>
      <c r="AW14" s="1">
        <f ca="1">IF(AU14/AV14=INT(AU14/AV14),1,0)</f>
        <v>0</v>
      </c>
      <c r="AX14" s="1">
        <f ca="1">IF(AW14=0,AU14,AU14/AV14)</f>
        <v>3</v>
      </c>
      <c r="AY14" s="1">
        <v>16</v>
      </c>
      <c r="AZ14" s="1">
        <f ca="1">IF(AX14/AY14=INT(AX14/AY14),1,0)</f>
        <v>0</v>
      </c>
      <c r="BA14" s="1">
        <f ca="1">IF(AZ14=0,AX14,AX14/AY14)</f>
        <v>3</v>
      </c>
      <c r="BB14" s="1">
        <v>4</v>
      </c>
      <c r="BC14" s="1">
        <f ca="1">IF(BA14/BB14=INT(BA14/BB14),1,0)</f>
        <v>0</v>
      </c>
      <c r="BD14" s="1">
        <f ca="1">IF(BC14=0,BA14,BA14/BB14)</f>
        <v>3</v>
      </c>
      <c r="BE14" s="1">
        <v>2</v>
      </c>
      <c r="BF14" s="1">
        <f ca="1">IF(BD14/BE14=INT(BD14/BE14),1,0)</f>
        <v>0</v>
      </c>
      <c r="BG14" s="1">
        <f ca="1">IF(BF14=0,BD14,BD14/BE14)</f>
        <v>3</v>
      </c>
      <c r="BH14" s="1">
        <v>81</v>
      </c>
      <c r="BI14" s="1">
        <f ca="1">IF(BG14/BH14=INT(BG14/BH14),1,0)</f>
        <v>0</v>
      </c>
      <c r="BJ14" s="1">
        <f ca="1">IF(BI14=0,BG14,BG14/BH14)</f>
        <v>3</v>
      </c>
      <c r="BK14" s="1">
        <v>9</v>
      </c>
      <c r="BL14" s="1">
        <f ca="1">IF(BJ14/BK14=INT(BJ14/BK14),1,0)</f>
        <v>0</v>
      </c>
      <c r="BM14" s="1">
        <f ca="1">IF(BL14=0,BJ14,BJ14/BK14)</f>
        <v>3</v>
      </c>
      <c r="BN14" s="1">
        <v>3</v>
      </c>
      <c r="BO14" s="1">
        <f ca="1">IF(BM14/BN14=INT(BM14/BN14),1,0)</f>
        <v>1</v>
      </c>
      <c r="BP14" s="1">
        <f ca="1">IF(BO14=0,BM14,BM14/BN14)</f>
        <v>1</v>
      </c>
      <c r="BQ14" s="1">
        <v>25</v>
      </c>
      <c r="BR14" s="1">
        <f ca="1">IF(BP14/BQ14=INT(BP14/BQ14),1,0)</f>
        <v>0</v>
      </c>
      <c r="BS14" s="1">
        <f ca="1">IF(BR14=0,BP14,BP14/BQ14)</f>
        <v>1</v>
      </c>
      <c r="BT14" s="1">
        <v>5</v>
      </c>
      <c r="BU14" s="1">
        <f ca="1">IF(BS14/BT14=INT(BS14/BT14),1,0)</f>
        <v>0</v>
      </c>
      <c r="BV14" s="1">
        <f ca="1">IF(BU14=0,BS14,BS14/BT14)</f>
        <v>1</v>
      </c>
      <c r="BW14" s="1">
        <v>49</v>
      </c>
      <c r="BX14" s="1">
        <f ca="1">IF(BV14/BW14=INT(BV14/BW14),1,0)</f>
        <v>0</v>
      </c>
      <c r="BY14" s="1">
        <f ca="1">IF(BX14=0,BV14,BV14/BW14)</f>
        <v>1</v>
      </c>
      <c r="BZ14" s="1">
        <v>7</v>
      </c>
      <c r="CA14" s="1">
        <f ca="1">IF(BY14/BZ14=INT(BY14/BZ14),1,0)</f>
        <v>0</v>
      </c>
      <c r="CB14" s="1">
        <f ca="1">IF(CA14=0,BY14,BY14/BZ14)</f>
        <v>1</v>
      </c>
      <c r="CC14" s="1">
        <v>121</v>
      </c>
      <c r="CD14" s="1">
        <f ca="1">IF(CB14/CC14=INT(CB14/CC14),1,0)</f>
        <v>0</v>
      </c>
      <c r="CE14" s="1">
        <f ca="1">IF(CD14=0,CB14,CB14/CC14)</f>
        <v>1</v>
      </c>
      <c r="CF14" s="1">
        <v>11</v>
      </c>
      <c r="CG14" s="1">
        <f ca="1">IF(CE14/CF14=INT(CE14/CF14),1,0)</f>
        <v>0</v>
      </c>
      <c r="CH14" s="1">
        <f ca="1">IF(CG14=0,CE14,CE14/CF14)</f>
        <v>1</v>
      </c>
      <c r="CI14" s="1">
        <v>169</v>
      </c>
      <c r="CJ14" s="1">
        <f ca="1">IF(CH14/CI14=INT(CH14/CI14),1,0)</f>
        <v>0</v>
      </c>
      <c r="CK14" s="1">
        <f ca="1">IF(CJ14=0,CH14,CH14/CI14)</f>
        <v>1</v>
      </c>
      <c r="CL14" s="1">
        <v>13</v>
      </c>
      <c r="CM14" s="1">
        <f ca="1">IF(CK14/CL14=INT(CK14/CL14),1,0)</f>
        <v>0</v>
      </c>
      <c r="CN14" s="1">
        <f ca="1">IF(CM14=0,CK14,CK14/CL14)</f>
        <v>1</v>
      </c>
      <c r="CO14" s="1">
        <f>CO13</f>
        <v>289</v>
      </c>
      <c r="CP14" s="1">
        <f ca="1">IF(CN14/CO14=INT(CN14/CO14),1,0)</f>
        <v>0</v>
      </c>
      <c r="CQ14" s="1">
        <f ca="1">IF(CP14=0,CN14,CN14/CO14)</f>
        <v>1</v>
      </c>
      <c r="CR14" s="1">
        <v>17</v>
      </c>
      <c r="CS14" s="1">
        <f ca="1">IF(CQ14/CR14=INT(CQ14/CR14),1,0)</f>
        <v>0</v>
      </c>
      <c r="CT14" s="1">
        <f ca="1">IF(CS14=0,CQ14,CQ14/CR14)</f>
        <v>1</v>
      </c>
      <c r="CU14" s="1">
        <f>CU13</f>
        <v>361</v>
      </c>
      <c r="CV14" s="1">
        <f ca="1">IF(CT14/CU14=INT(CT14/CU14),1,0)</f>
        <v>0</v>
      </c>
      <c r="CW14" s="1">
        <f ca="1">IF(CV14=0,CT14,CT14/CU14)</f>
        <v>1</v>
      </c>
      <c r="CX14" s="1">
        <v>19</v>
      </c>
      <c r="CY14" s="1">
        <f ca="1">IF(CW14/CX14=INT(CW14/CX14),1,0)</f>
        <v>0</v>
      </c>
      <c r="CZ14" s="1">
        <f ca="1">IF(CY14=0,CW14,CW14/CX14)</f>
        <v>1</v>
      </c>
      <c r="DA14" s="1">
        <f>DA13</f>
        <v>529</v>
      </c>
      <c r="DB14" s="1">
        <f ca="1">IF(CZ14/DA14=INT(CZ14/DA14),1,0)</f>
        <v>0</v>
      </c>
      <c r="DC14" s="1">
        <f ca="1">IF(DB14=0,CZ14,CZ14/DA14)</f>
        <v>1</v>
      </c>
      <c r="DD14" s="1">
        <v>23</v>
      </c>
      <c r="DE14" s="1">
        <f ca="1">IF(DC14/DD14=INT(DC14/DD14),1,0)</f>
        <v>0</v>
      </c>
      <c r="DF14" s="1">
        <f ca="1">IF(DE14=0,DC14,DC14/DD14)</f>
        <v>1</v>
      </c>
      <c r="DG14" s="1">
        <f>DG13</f>
        <v>841</v>
      </c>
      <c r="DH14" s="1">
        <f ca="1">IF(DF14/DG14=INT(DF14/DG14),1,0)</f>
        <v>0</v>
      </c>
      <c r="DI14" s="1">
        <f ca="1">IF(DH14=0,DF14,DF14/DG14)</f>
        <v>1</v>
      </c>
      <c r="DJ14" s="1">
        <v>29</v>
      </c>
      <c r="DK14" s="1">
        <f ca="1">IF(DI14/DJ14=INT(DI14/DJ14),1,0)</f>
        <v>0</v>
      </c>
      <c r="DL14" s="1">
        <f ca="1">IF(DK14=0,DI14,DI14/DJ14)</f>
        <v>1</v>
      </c>
      <c r="DM14" s="1">
        <f>DM13</f>
        <v>961</v>
      </c>
      <c r="DN14" s="1">
        <f ca="1">IF(DL14/DM14=INT(DL14/DM14),1,0)</f>
        <v>0</v>
      </c>
      <c r="DO14" s="1">
        <f ca="1">IF(DN14=0,DL14,DL14/DM14)</f>
        <v>1</v>
      </c>
      <c r="DP14" s="1">
        <v>31</v>
      </c>
      <c r="DQ14" s="1">
        <f ca="1">IF(DO14/DP14=INT(DO14/DP14),1,0)</f>
        <v>0</v>
      </c>
      <c r="DR14" s="1">
        <f ca="1">IF(DQ14=0,DO14,DO14/DP14)</f>
        <v>1</v>
      </c>
      <c r="DS14" s="1">
        <v>37</v>
      </c>
      <c r="DT14" s="1">
        <f ca="1">IF(DR14/DS14=INT(DR14/DS14),1,0)</f>
        <v>0</v>
      </c>
      <c r="DU14" s="1">
        <f ca="1">IF(DT14=0,DR14,DR14/DS14)</f>
        <v>1</v>
      </c>
      <c r="DV14" s="1">
        <v>41</v>
      </c>
      <c r="DW14" s="1">
        <f ca="1">IF(DU14/DV14=INT(DU14/DV14),1,0)</f>
        <v>0</v>
      </c>
      <c r="DX14" s="1">
        <f ca="1">IF(DW14=0,DU14,DU14/DV14)</f>
        <v>1</v>
      </c>
      <c r="DY14" s="1">
        <v>43</v>
      </c>
      <c r="DZ14" s="1">
        <f ca="1">IF(DX14/DY14=INT(DX14/DY14),1,0)</f>
        <v>0</v>
      </c>
      <c r="EA14" s="1">
        <f ca="1">IF(DZ14=0,DX14,DX14/DY14)</f>
        <v>1</v>
      </c>
      <c r="EB14" s="1">
        <v>47</v>
      </c>
      <c r="EC14" s="1">
        <f ca="1">IF(EA14/EB14=INT(EA14/EB14),1,0)</f>
        <v>0</v>
      </c>
      <c r="ED14" s="1">
        <f ca="1">IF(EC14=0,EA14,EA14/EB14)</f>
        <v>1</v>
      </c>
      <c r="EE14" s="1">
        <v>53</v>
      </c>
      <c r="EF14" s="1">
        <f ca="1">IF(ED14/EE14=INT(ED14/EE14),1,0)</f>
        <v>0</v>
      </c>
      <c r="EG14" s="1">
        <f ca="1">IF(EF14=0,ED14,ED14/EE14)</f>
        <v>1</v>
      </c>
      <c r="EH14" s="1">
        <v>59</v>
      </c>
      <c r="EI14" s="1">
        <f ca="1">IF(EG14/EH14=INT(EG14/EH14),1,0)</f>
        <v>0</v>
      </c>
      <c r="EJ14" s="1">
        <f ca="1">IF(EI14=0,EG14,EG14/EH14)</f>
        <v>1</v>
      </c>
      <c r="EK14" s="1">
        <v>61</v>
      </c>
      <c r="EL14" s="1">
        <f ca="1">IF(EJ14/EK14=INT(EJ14/EK14),1,0)</f>
        <v>0</v>
      </c>
      <c r="EM14" s="1">
        <f ca="1">IF(EL14=0,EJ14,EJ14/EK14)</f>
        <v>1</v>
      </c>
      <c r="EN14" s="1">
        <v>67</v>
      </c>
      <c r="EO14" s="1">
        <f ca="1">IF(EM14/EN14=INT(EM14/EN14),1,0)</f>
        <v>0</v>
      </c>
      <c r="EP14" s="1">
        <f ca="1">IF(EO14=0,EM14,EM14/EN14)</f>
        <v>1</v>
      </c>
      <c r="EQ14" s="1">
        <v>71</v>
      </c>
      <c r="ER14" s="1">
        <f ca="1">IF(EP14/EQ14=INT(EP14/EQ14),1,0)</f>
        <v>0</v>
      </c>
      <c r="ES14" s="1">
        <f ca="1">IF(ER14=0,EP14,EP14/EQ14)</f>
        <v>1</v>
      </c>
      <c r="ET14" s="1">
        <v>73</v>
      </c>
      <c r="EU14" s="1">
        <f ca="1">IF(ES14/ET14=INT(ES14/ET14),1,0)</f>
        <v>0</v>
      </c>
      <c r="EV14" s="1">
        <f ca="1">IF(EU14=0,ES14,ES14/ET14)</f>
        <v>1</v>
      </c>
      <c r="EW14" s="1">
        <v>79</v>
      </c>
      <c r="EX14" s="1">
        <f ca="1">IF(EV14/EW14=INT(EV14/EW14),1,0)</f>
        <v>0</v>
      </c>
      <c r="EY14" s="1">
        <f ca="1">IF(EX14=0,EV14,EV14/EW14)</f>
        <v>1</v>
      </c>
      <c r="EZ14" s="1">
        <v>83</v>
      </c>
      <c r="FA14" s="1">
        <f ca="1">IF(EY14/EZ14=INT(EY14/EZ14),1,0)</f>
        <v>0</v>
      </c>
      <c r="FB14" s="1">
        <f ca="1">IF(FA14=0,EY14,EY14/EZ14)</f>
        <v>1</v>
      </c>
      <c r="FC14" s="1">
        <v>89</v>
      </c>
      <c r="FD14" s="1">
        <f ca="1">IF(FB14/FC14=INT(FB14/FC14),1,0)</f>
        <v>0</v>
      </c>
      <c r="FE14" s="1">
        <f ca="1">IF(FD14=0,FB14,FB14/FC14)</f>
        <v>1</v>
      </c>
      <c r="FF14" s="1">
        <v>97</v>
      </c>
      <c r="FG14" s="1">
        <f ca="1">IF(FE14/FF14=INT(FE14/FF14),1,0)</f>
        <v>0</v>
      </c>
      <c r="FH14" s="1">
        <f ca="1">IF(FG14=0,FE14,FE14/FF14)</f>
        <v>1</v>
      </c>
      <c r="FI14" s="1">
        <v>101</v>
      </c>
      <c r="FJ14" s="1">
        <f ca="1">IF(FH14/FI14=INT(FH14/FI14),1,0)</f>
        <v>0</v>
      </c>
      <c r="FK14" s="1">
        <f ca="1">IF(FJ14=0,FH14,FH14/FI14)</f>
        <v>1</v>
      </c>
      <c r="FL14" s="1">
        <v>103</v>
      </c>
      <c r="FM14" s="1">
        <f ca="1">IF(FK14/FL14=INT(FK14/FL14),1,0)</f>
        <v>0</v>
      </c>
      <c r="FN14" s="1">
        <f ca="1">IF(FM14=0,FK14,FK14/FL14)</f>
        <v>1</v>
      </c>
      <c r="FO14" s="1">
        <v>107</v>
      </c>
      <c r="FP14" s="1">
        <f ca="1">IF(FN14/FO14=INT(FN14/FO14),1,0)</f>
        <v>0</v>
      </c>
      <c r="FQ14" s="1">
        <f ca="1">IF(FP14=0,FN14,FN14/FO14)</f>
        <v>1</v>
      </c>
      <c r="FR14" s="1">
        <v>109</v>
      </c>
      <c r="FS14" s="1">
        <f ca="1">IF(FQ14/FR14=INT(FQ14/FR14),1,0)</f>
        <v>0</v>
      </c>
      <c r="FT14" s="1">
        <f ca="1">IF(FS14=0,FQ14,FQ14/FR14)</f>
        <v>1</v>
      </c>
      <c r="FU14" s="1">
        <v>113</v>
      </c>
      <c r="FV14" s="1">
        <f ca="1">IF(FT14/FU14=INT(FT14/FU14),1,0)</f>
        <v>0</v>
      </c>
      <c r="FW14" s="1">
        <f ca="1">IF(FV14=0,FT14,FT14/FU14)</f>
        <v>1</v>
      </c>
      <c r="FX14" s="1">
        <v>127</v>
      </c>
      <c r="FY14" s="1">
        <f ca="1">IF(FW14/FX14=INT(FW14/FX14),1,0)</f>
        <v>0</v>
      </c>
      <c r="FZ14" s="1">
        <f ca="1">IF(FY14=0,FW14,FW14/FX14)</f>
        <v>1</v>
      </c>
      <c r="GA14" s="1">
        <v>131</v>
      </c>
      <c r="GB14" s="1">
        <f ca="1">IF(FZ14/GA14=INT(FZ14/GA14),1,0)</f>
        <v>0</v>
      </c>
      <c r="GC14" s="1">
        <f ca="1">IF(GB14=0,FZ14,FZ14/GA14)</f>
        <v>1</v>
      </c>
      <c r="GD14" s="1">
        <v>137</v>
      </c>
      <c r="GE14" s="1">
        <f ca="1">IF(GC14/GD14=INT(GC14/GD14),1,0)</f>
        <v>0</v>
      </c>
      <c r="GF14" s="1">
        <f ca="1">IF(GE14=0,GC14,GC14/GD14)</f>
        <v>1</v>
      </c>
      <c r="GG14" s="1">
        <v>139</v>
      </c>
      <c r="GH14" s="1">
        <f ca="1">IF(GF14/GG14=INT(GF14/GG14),1,0)</f>
        <v>0</v>
      </c>
      <c r="GI14" s="1">
        <f ca="1">IF(GH14=0,GF14,GF14/GG14)</f>
        <v>1</v>
      </c>
      <c r="GJ14" s="1">
        <v>149</v>
      </c>
      <c r="GK14" s="1">
        <f ca="1">IF(GI14/GJ14=INT(GI14/GJ14),1,0)</f>
        <v>0</v>
      </c>
      <c r="GL14" s="1">
        <f ca="1">IF(GK14=0,GI14,GI14/GJ14)</f>
        <v>1</v>
      </c>
      <c r="GM14" s="1"/>
      <c r="GN14" s="1">
        <f ca="1">8*AW14+4*AZ14+2*BC14+BF14</f>
        <v>0</v>
      </c>
      <c r="GO14" s="1">
        <f ca="1">4*BI14+2*BL14+BO14</f>
        <v>1</v>
      </c>
      <c r="GP14" s="1">
        <f ca="1">2*BR14+BU14</f>
        <v>0</v>
      </c>
      <c r="GQ14" s="1">
        <f ca="1">2*BX14+CA14</f>
        <v>0</v>
      </c>
      <c r="GR14" s="1">
        <f ca="1">2*CD14+CG14</f>
        <v>0</v>
      </c>
      <c r="GS14" s="1">
        <f ca="1">2*CJ14+CM14</f>
        <v>0</v>
      </c>
      <c r="GT14" s="1">
        <f ca="1">CS14</f>
        <v>0</v>
      </c>
      <c r="GU14" s="1">
        <f ca="1">CY14</f>
        <v>0</v>
      </c>
      <c r="GV14" s="1">
        <f ca="1">DE14</f>
        <v>0</v>
      </c>
      <c r="GW14" s="1">
        <f ca="1">DK14</f>
        <v>0</v>
      </c>
      <c r="GX14" s="1">
        <f ca="1">DQ14</f>
        <v>0</v>
      </c>
      <c r="GY14">
        <f ca="1">DT14</f>
        <v>0</v>
      </c>
      <c r="GZ14">
        <f ca="1">DW14</f>
        <v>0</v>
      </c>
      <c r="HA14">
        <f ca="1">DZ14</f>
        <v>0</v>
      </c>
      <c r="HB14">
        <f ca="1">EC14</f>
        <v>0</v>
      </c>
      <c r="HC14">
        <f ca="1">EF14</f>
        <v>0</v>
      </c>
      <c r="HD14">
        <f ca="1">EI14</f>
        <v>0</v>
      </c>
      <c r="HE14">
        <f ca="1">EL14</f>
        <v>0</v>
      </c>
      <c r="HF14">
        <f ca="1">EO14</f>
        <v>0</v>
      </c>
      <c r="HG14">
        <f ca="1">ER14</f>
        <v>0</v>
      </c>
      <c r="HH14">
        <f ca="1">EU14</f>
        <v>0</v>
      </c>
      <c r="HI14">
        <f ca="1">EX14</f>
        <v>0</v>
      </c>
      <c r="HJ14">
        <f ca="1">FA14</f>
        <v>0</v>
      </c>
      <c r="HK14">
        <f ca="1">FD14</f>
        <v>0</v>
      </c>
      <c r="HL14">
        <f ca="1">FG14</f>
        <v>0</v>
      </c>
      <c r="HM14">
        <f ca="1">FJ14</f>
        <v>0</v>
      </c>
      <c r="HN14">
        <f ca="1">FM14</f>
        <v>0</v>
      </c>
      <c r="HO14">
        <f ca="1">FP14</f>
        <v>0</v>
      </c>
      <c r="HP14">
        <f ca="1">FS14</f>
        <v>0</v>
      </c>
      <c r="HQ14">
        <f ca="1">FV14</f>
        <v>0</v>
      </c>
      <c r="HR14">
        <f ca="1">FY14</f>
        <v>0</v>
      </c>
      <c r="HS14">
        <f ca="1">GB14</f>
        <v>0</v>
      </c>
      <c r="HT14">
        <f ca="1">GE14</f>
        <v>0</v>
      </c>
      <c r="HU14">
        <f ca="1">GH14</f>
        <v>0</v>
      </c>
      <c r="HV14">
        <f ca="1">GK14</f>
        <v>0</v>
      </c>
      <c r="HW14">
        <f ca="1">AU14</f>
        <v>3</v>
      </c>
      <c r="HX14">
        <f ca="1">HW14/HV16</f>
        <v>3</v>
      </c>
    </row>
    <row r="15" spans="1:255" ht="18" hidden="1" customHeight="1" x14ac:dyDescent="0.25">
      <c r="B15" s="80"/>
      <c r="C15" s="71"/>
      <c r="D15" s="80"/>
      <c r="E15" s="71"/>
      <c r="F15" s="154"/>
      <c r="G15" s="80"/>
      <c r="H15" s="102"/>
      <c r="I15" s="71"/>
      <c r="J15" s="75"/>
      <c r="O15" s="148"/>
      <c r="AK15" s="9"/>
      <c r="AL15" s="9"/>
      <c r="AM15" s="9"/>
      <c r="AN15" s="9"/>
      <c r="AO15" s="9"/>
      <c r="AP15" s="9"/>
      <c r="AQ15" s="9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>
        <f t="shared" ref="GN15:HV15" ca="1" si="1">IF(GN13&lt;GN14,GN13,GN14)</f>
        <v>0</v>
      </c>
      <c r="GO15" s="1">
        <f t="shared" ca="1" si="1"/>
        <v>0</v>
      </c>
      <c r="GP15" s="1">
        <f t="shared" ca="1" si="1"/>
        <v>0</v>
      </c>
      <c r="GQ15" s="1">
        <f t="shared" ca="1" si="1"/>
        <v>0</v>
      </c>
      <c r="GR15" s="1">
        <f t="shared" ca="1" si="1"/>
        <v>0</v>
      </c>
      <c r="GS15" s="1">
        <f t="shared" ca="1" si="1"/>
        <v>0</v>
      </c>
      <c r="GT15" s="1">
        <f t="shared" ca="1" si="1"/>
        <v>0</v>
      </c>
      <c r="GU15" s="1">
        <f t="shared" ca="1" si="1"/>
        <v>0</v>
      </c>
      <c r="GV15" s="1">
        <f t="shared" ca="1" si="1"/>
        <v>0</v>
      </c>
      <c r="GW15" s="1">
        <f t="shared" ca="1" si="1"/>
        <v>0</v>
      </c>
      <c r="GX15" s="1">
        <f t="shared" ca="1" si="1"/>
        <v>0</v>
      </c>
      <c r="GY15" s="1">
        <f t="shared" ca="1" si="1"/>
        <v>0</v>
      </c>
      <c r="GZ15" s="1">
        <f t="shared" ca="1" si="1"/>
        <v>0</v>
      </c>
      <c r="HA15" s="1">
        <f t="shared" ca="1" si="1"/>
        <v>0</v>
      </c>
      <c r="HB15" s="1">
        <f t="shared" ca="1" si="1"/>
        <v>0</v>
      </c>
      <c r="HC15" s="1">
        <f t="shared" ca="1" si="1"/>
        <v>0</v>
      </c>
      <c r="HD15" s="1">
        <f t="shared" ca="1" si="1"/>
        <v>0</v>
      </c>
      <c r="HE15" s="1">
        <f t="shared" ca="1" si="1"/>
        <v>0</v>
      </c>
      <c r="HF15" s="1">
        <f t="shared" ca="1" si="1"/>
        <v>0</v>
      </c>
      <c r="HG15" s="1">
        <f t="shared" ca="1" si="1"/>
        <v>0</v>
      </c>
      <c r="HH15" s="1">
        <f t="shared" ca="1" si="1"/>
        <v>0</v>
      </c>
      <c r="HI15" s="1">
        <f t="shared" ca="1" si="1"/>
        <v>0</v>
      </c>
      <c r="HJ15" s="1">
        <f t="shared" ca="1" si="1"/>
        <v>0</v>
      </c>
      <c r="HK15" s="1">
        <f t="shared" ca="1" si="1"/>
        <v>0</v>
      </c>
      <c r="HL15" s="1">
        <f t="shared" ca="1" si="1"/>
        <v>0</v>
      </c>
      <c r="HM15" s="1">
        <f t="shared" ca="1" si="1"/>
        <v>0</v>
      </c>
      <c r="HN15" s="1">
        <f t="shared" ca="1" si="1"/>
        <v>0</v>
      </c>
      <c r="HO15" s="1">
        <f t="shared" ca="1" si="1"/>
        <v>0</v>
      </c>
      <c r="HP15" s="1">
        <f t="shared" ca="1" si="1"/>
        <v>0</v>
      </c>
      <c r="HQ15" s="1">
        <f t="shared" ca="1" si="1"/>
        <v>0</v>
      </c>
      <c r="HR15" s="1">
        <f t="shared" ca="1" si="1"/>
        <v>0</v>
      </c>
      <c r="HS15" s="1">
        <f t="shared" ca="1" si="1"/>
        <v>0</v>
      </c>
      <c r="HT15" s="1">
        <f t="shared" ca="1" si="1"/>
        <v>0</v>
      </c>
      <c r="HU15" s="1">
        <f t="shared" ca="1" si="1"/>
        <v>0</v>
      </c>
      <c r="HV15" s="1">
        <f t="shared" ca="1" si="1"/>
        <v>0</v>
      </c>
    </row>
    <row r="16" spans="1:255" ht="18" hidden="1" customHeight="1" x14ac:dyDescent="0.25">
      <c r="B16" s="71"/>
      <c r="C16" s="71"/>
      <c r="D16" s="71"/>
      <c r="E16" s="71"/>
      <c r="F16" s="154"/>
      <c r="G16" s="80"/>
      <c r="H16" s="102"/>
      <c r="I16" s="71"/>
      <c r="J16" s="75"/>
      <c r="O16" s="148"/>
      <c r="AK16" s="9"/>
      <c r="AL16" s="9"/>
      <c r="AM16" s="9"/>
      <c r="AN16" s="9"/>
      <c r="AO16" s="9"/>
      <c r="AP16" s="9"/>
      <c r="AQ16" s="9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>
        <f ca="1">FY$4^GN15</f>
        <v>1</v>
      </c>
      <c r="GO16">
        <f t="shared" ref="GO16:HV16" ca="1" si="2">FZ$4^GO15*GN16</f>
        <v>1</v>
      </c>
      <c r="GP16">
        <f t="shared" ca="1" si="2"/>
        <v>1</v>
      </c>
      <c r="GQ16">
        <f t="shared" ca="1" si="2"/>
        <v>1</v>
      </c>
      <c r="GR16">
        <f t="shared" ca="1" si="2"/>
        <v>1</v>
      </c>
      <c r="GS16">
        <f t="shared" ca="1" si="2"/>
        <v>1</v>
      </c>
      <c r="GT16">
        <f t="shared" ca="1" si="2"/>
        <v>1</v>
      </c>
      <c r="GU16">
        <f t="shared" ca="1" si="2"/>
        <v>1</v>
      </c>
      <c r="GV16">
        <f t="shared" ca="1" si="2"/>
        <v>1</v>
      </c>
      <c r="GW16">
        <f t="shared" ca="1" si="2"/>
        <v>1</v>
      </c>
      <c r="GX16">
        <f t="shared" ca="1" si="2"/>
        <v>1</v>
      </c>
      <c r="GY16">
        <f t="shared" ca="1" si="2"/>
        <v>1</v>
      </c>
      <c r="GZ16">
        <f t="shared" ca="1" si="2"/>
        <v>1</v>
      </c>
      <c r="HA16">
        <f t="shared" ca="1" si="2"/>
        <v>1</v>
      </c>
      <c r="HB16">
        <f t="shared" ca="1" si="2"/>
        <v>1</v>
      </c>
      <c r="HC16">
        <f t="shared" ca="1" si="2"/>
        <v>1</v>
      </c>
      <c r="HD16">
        <f t="shared" ca="1" si="2"/>
        <v>1</v>
      </c>
      <c r="HE16">
        <f t="shared" ca="1" si="2"/>
        <v>1</v>
      </c>
      <c r="HF16">
        <f t="shared" ca="1" si="2"/>
        <v>1</v>
      </c>
      <c r="HG16">
        <f t="shared" ca="1" si="2"/>
        <v>1</v>
      </c>
      <c r="HH16">
        <f t="shared" ca="1" si="2"/>
        <v>1</v>
      </c>
      <c r="HI16">
        <f t="shared" ca="1" si="2"/>
        <v>1</v>
      </c>
      <c r="HJ16">
        <f t="shared" ca="1" si="2"/>
        <v>1</v>
      </c>
      <c r="HK16">
        <f t="shared" ca="1" si="2"/>
        <v>1</v>
      </c>
      <c r="HL16">
        <f t="shared" ca="1" si="2"/>
        <v>1</v>
      </c>
      <c r="HM16">
        <f t="shared" ca="1" si="2"/>
        <v>1</v>
      </c>
      <c r="HN16">
        <f t="shared" ca="1" si="2"/>
        <v>1</v>
      </c>
      <c r="HO16">
        <f t="shared" ca="1" si="2"/>
        <v>1</v>
      </c>
      <c r="HP16">
        <f t="shared" ca="1" si="2"/>
        <v>1</v>
      </c>
      <c r="HQ16">
        <f t="shared" ca="1" si="2"/>
        <v>1</v>
      </c>
      <c r="HR16">
        <f t="shared" ca="1" si="2"/>
        <v>1</v>
      </c>
      <c r="HS16">
        <f t="shared" ca="1" si="2"/>
        <v>1</v>
      </c>
      <c r="HT16">
        <f t="shared" ca="1" si="2"/>
        <v>1</v>
      </c>
      <c r="HU16">
        <f t="shared" ca="1" si="2"/>
        <v>1</v>
      </c>
      <c r="HV16">
        <f t="shared" ca="1" si="2"/>
        <v>1</v>
      </c>
    </row>
    <row r="17" spans="1:255" ht="18" hidden="1" customHeight="1" x14ac:dyDescent="0.25">
      <c r="B17" s="71"/>
      <c r="C17" s="71"/>
      <c r="D17" s="71"/>
      <c r="E17" s="71"/>
      <c r="F17" s="154"/>
      <c r="G17" s="80"/>
      <c r="H17" s="102"/>
      <c r="I17" s="71"/>
      <c r="J17" s="75"/>
      <c r="O17" s="148"/>
      <c r="AK17" s="9"/>
      <c r="AL17" s="9"/>
      <c r="AM17" s="9"/>
      <c r="AN17" s="9"/>
      <c r="AO17" s="9"/>
      <c r="AP17" s="9"/>
      <c r="AQ17" s="9"/>
      <c r="AR17" t="s">
        <v>22</v>
      </c>
      <c r="AS17" s="1">
        <f ca="1">INT((RAND()*(AM13-AL13+1)+AL13))</f>
        <v>5</v>
      </c>
      <c r="AT17" s="1">
        <f ca="1">INT((RAND()*(AO13-AN13+1)+AN13))</f>
        <v>2</v>
      </c>
      <c r="AU17">
        <f ca="1">AT17-AT18*(AS18-AS17)</f>
        <v>2</v>
      </c>
      <c r="AV17">
        <v>256</v>
      </c>
      <c r="AW17" s="1">
        <f ca="1">IF(AU17/AV17=INT(AU17/AV17),1,0)</f>
        <v>0</v>
      </c>
      <c r="AX17" s="1">
        <f ca="1">IF(AW17=0,AU17,AU17/AV17)</f>
        <v>2</v>
      </c>
      <c r="AY17" s="1">
        <v>16</v>
      </c>
      <c r="AZ17" s="1">
        <f ca="1">IF(AX17/AY17=INT(AX17/AY17),1,0)</f>
        <v>0</v>
      </c>
      <c r="BA17" s="1">
        <f ca="1">IF(AZ17=0,AX17,AX17/AY17)</f>
        <v>2</v>
      </c>
      <c r="BB17" s="1">
        <v>4</v>
      </c>
      <c r="BC17" s="1">
        <f ca="1">IF(BA17/BB17=INT(BA17/BB17),1,0)</f>
        <v>0</v>
      </c>
      <c r="BD17" s="1">
        <f ca="1">IF(BC17=0,BA17,BA17/BB17)</f>
        <v>2</v>
      </c>
      <c r="BE17" s="1">
        <v>2</v>
      </c>
      <c r="BF17" s="1">
        <f ca="1">IF(BD17/BE17=INT(BD17/BE17),1,0)</f>
        <v>1</v>
      </c>
      <c r="BG17" s="1">
        <f ca="1">IF(BF17=0,BD17,BD17/BE17)</f>
        <v>1</v>
      </c>
      <c r="BH17" s="1">
        <v>81</v>
      </c>
      <c r="BI17" s="1">
        <f ca="1">IF(BG17/BH17=INT(BG17/BH17),1,0)</f>
        <v>0</v>
      </c>
      <c r="BJ17" s="1">
        <f ca="1">IF(BI17=0,BG17,BG17/BH17)</f>
        <v>1</v>
      </c>
      <c r="BK17" s="1">
        <v>9</v>
      </c>
      <c r="BL17" s="1">
        <f ca="1">IF(BJ17/BK17=INT(BJ17/BK17),1,0)</f>
        <v>0</v>
      </c>
      <c r="BM17" s="1">
        <f ca="1">IF(BL17=0,BJ17,BJ17/BK17)</f>
        <v>1</v>
      </c>
      <c r="BN17" s="1">
        <v>3</v>
      </c>
      <c r="BO17" s="1">
        <f ca="1">IF(BM17/BN17=INT(BM17/BN17),1,0)</f>
        <v>0</v>
      </c>
      <c r="BP17" s="1">
        <f ca="1">IF(BO17=0,BM17,BM17/BN17)</f>
        <v>1</v>
      </c>
      <c r="BQ17" s="1">
        <v>25</v>
      </c>
      <c r="BR17" s="1">
        <f ca="1">IF(BP17/BQ17=INT(BP17/BQ17),1,0)</f>
        <v>0</v>
      </c>
      <c r="BS17" s="1">
        <f ca="1">IF(BR17=0,BP17,BP17/BQ17)</f>
        <v>1</v>
      </c>
      <c r="BT17" s="1">
        <v>5</v>
      </c>
      <c r="BU17" s="1">
        <f ca="1">IF(BS17/BT17=INT(BS17/BT17),1,0)</f>
        <v>0</v>
      </c>
      <c r="BV17" s="1">
        <f ca="1">IF(BU17=0,BS17,BS17/BT17)</f>
        <v>1</v>
      </c>
      <c r="BW17" s="1">
        <v>49</v>
      </c>
      <c r="BX17" s="1">
        <f ca="1">IF(BV17/BW17=INT(BV17/BW17),1,0)</f>
        <v>0</v>
      </c>
      <c r="BY17" s="1">
        <f ca="1">IF(BX17=0,BV17,BV17/BW17)</f>
        <v>1</v>
      </c>
      <c r="BZ17" s="1">
        <v>7</v>
      </c>
      <c r="CA17" s="1">
        <f ca="1">IF(BY17/BZ17=INT(BY17/BZ17),1,0)</f>
        <v>0</v>
      </c>
      <c r="CB17" s="1">
        <f ca="1">IF(CA17=0,BY17,BY17/BZ17)</f>
        <v>1</v>
      </c>
      <c r="CC17" s="1">
        <v>121</v>
      </c>
      <c r="CD17" s="1">
        <f ca="1">IF(CB17/CC17=INT(CB17/CC17),1,0)</f>
        <v>0</v>
      </c>
      <c r="CE17" s="1">
        <f ca="1">IF(CD17=0,CB17,CB17/CC17)</f>
        <v>1</v>
      </c>
      <c r="CF17" s="1">
        <v>11</v>
      </c>
      <c r="CG17" s="1">
        <f ca="1">IF(CE17/CF17=INT(CE17/CF17),1,0)</f>
        <v>0</v>
      </c>
      <c r="CH17" s="1">
        <f ca="1">IF(CG17=0,CE17,CE17/CF17)</f>
        <v>1</v>
      </c>
      <c r="CI17" s="1">
        <v>169</v>
      </c>
      <c r="CJ17" s="1">
        <f ca="1">IF(CH17/CI17=INT(CH17/CI17),1,0)</f>
        <v>0</v>
      </c>
      <c r="CK17" s="1">
        <f ca="1">IF(CJ17=0,CH17,CH17/CI17)</f>
        <v>1</v>
      </c>
      <c r="CL17" s="1">
        <v>13</v>
      </c>
      <c r="CM17" s="1">
        <f ca="1">IF(CK17/CL17=INT(CK17/CL17),1,0)</f>
        <v>0</v>
      </c>
      <c r="CN17" s="1">
        <f ca="1">IF(CM17=0,CK17,CK17/CL17)</f>
        <v>1</v>
      </c>
      <c r="CO17" s="1">
        <f>CO13</f>
        <v>289</v>
      </c>
      <c r="CP17" s="1">
        <f ca="1">IF(CN17/CO17=INT(CN17/CO17),1,0)</f>
        <v>0</v>
      </c>
      <c r="CQ17" s="1">
        <f ca="1">IF(CP17=0,CN17,CN17/CO17)</f>
        <v>1</v>
      </c>
      <c r="CR17" s="1">
        <v>17</v>
      </c>
      <c r="CS17" s="1">
        <f ca="1">IF(CQ17/CR17=INT(CQ17/CR17),1,0)</f>
        <v>0</v>
      </c>
      <c r="CT17" s="1">
        <f ca="1">IF(CS17=0,CQ17,CQ17/CR17)</f>
        <v>1</v>
      </c>
      <c r="CU17" s="1">
        <f>CU13</f>
        <v>361</v>
      </c>
      <c r="CV17" s="1">
        <f ca="1">IF(CT17/CU17=INT(CT17/CU17),1,0)</f>
        <v>0</v>
      </c>
      <c r="CW17" s="1">
        <f ca="1">IF(CV17=0,CT17,CT17/CU17)</f>
        <v>1</v>
      </c>
      <c r="CX17" s="1">
        <v>19</v>
      </c>
      <c r="CY17" s="1">
        <f ca="1">IF(CW17/CX17=INT(CW17/CX17),1,0)</f>
        <v>0</v>
      </c>
      <c r="CZ17" s="1">
        <f ca="1">IF(CY17=0,CW17,CW17/CX17)</f>
        <v>1</v>
      </c>
      <c r="DA17" s="1">
        <f>DA13</f>
        <v>529</v>
      </c>
      <c r="DB17" s="1">
        <f ca="1">IF(CZ17/DA17=INT(CZ17/DA17),1,0)</f>
        <v>0</v>
      </c>
      <c r="DC17" s="1">
        <f ca="1">IF(DB17=0,CZ17,CZ17/DA17)</f>
        <v>1</v>
      </c>
      <c r="DD17" s="1">
        <v>23</v>
      </c>
      <c r="DE17" s="1">
        <f ca="1">IF(DC17/DD17=INT(DC17/DD17),1,0)</f>
        <v>0</v>
      </c>
      <c r="DF17" s="1">
        <f ca="1">IF(DE17=0,DC17,DC17/DD17)</f>
        <v>1</v>
      </c>
      <c r="DG17" s="1">
        <f>DG13</f>
        <v>841</v>
      </c>
      <c r="DH17" s="1">
        <f ca="1">IF(DF17/DG17=INT(DF17/DG17),1,0)</f>
        <v>0</v>
      </c>
      <c r="DI17" s="1">
        <f ca="1">IF(DH17=0,DF17,DF17/DG17)</f>
        <v>1</v>
      </c>
      <c r="DJ17" s="1">
        <v>29</v>
      </c>
      <c r="DK17" s="1">
        <f ca="1">IF(DI17/DJ17=INT(DI17/DJ17),1,0)</f>
        <v>0</v>
      </c>
      <c r="DL17" s="1">
        <f ca="1">IF(DK17=0,DI17,DI17/DJ17)</f>
        <v>1</v>
      </c>
      <c r="DM17" s="1">
        <f>DM13</f>
        <v>961</v>
      </c>
      <c r="DN17" s="1">
        <f ca="1">IF(DL17/DM17=INT(DL17/DM17),1,0)</f>
        <v>0</v>
      </c>
      <c r="DO17" s="1">
        <f ca="1">IF(DN17=0,DL17,DL17/DM17)</f>
        <v>1</v>
      </c>
      <c r="DP17" s="1">
        <v>31</v>
      </c>
      <c r="DQ17" s="1">
        <f ca="1">IF(DO17/DP17=INT(DO17/DP17),1,0)</f>
        <v>0</v>
      </c>
      <c r="DR17" s="1">
        <f ca="1">IF(DQ17=0,DO17,DO17/DP17)</f>
        <v>1</v>
      </c>
      <c r="DS17" s="1">
        <v>37</v>
      </c>
      <c r="DT17" s="1">
        <f ca="1">IF(DR17/DS17=INT(DR17/DS17),1,0)</f>
        <v>0</v>
      </c>
      <c r="DU17" s="1">
        <f ca="1">IF(DT17=0,DR17,DR17/DS17)</f>
        <v>1</v>
      </c>
      <c r="DV17" s="1">
        <v>41</v>
      </c>
      <c r="DW17" s="1">
        <f ca="1">IF(DU17/DV17=INT(DU17/DV17),1,0)</f>
        <v>0</v>
      </c>
      <c r="DX17" s="1">
        <f ca="1">IF(DW17=0,DU17,DU17/DV17)</f>
        <v>1</v>
      </c>
      <c r="DY17" s="1">
        <v>43</v>
      </c>
      <c r="DZ17" s="1">
        <f ca="1">IF(DX17/DY17=INT(DX17/DY17),1,0)</f>
        <v>0</v>
      </c>
      <c r="EA17" s="1">
        <f ca="1">IF(DZ17=0,DX17,DX17/DY17)</f>
        <v>1</v>
      </c>
      <c r="EB17" s="1">
        <v>47</v>
      </c>
      <c r="EC17" s="1">
        <f ca="1">IF(EA17/EB17=INT(EA17/EB17),1,0)</f>
        <v>0</v>
      </c>
      <c r="ED17" s="1">
        <f ca="1">IF(EC17=0,EA17,EA17/EB17)</f>
        <v>1</v>
      </c>
      <c r="EE17" s="1">
        <v>53</v>
      </c>
      <c r="EF17" s="1">
        <f ca="1">IF(ED17/EE17=INT(ED17/EE17),1,0)</f>
        <v>0</v>
      </c>
      <c r="EG17" s="1">
        <f ca="1">IF(EF17=0,ED17,ED17/EE17)</f>
        <v>1</v>
      </c>
      <c r="EH17" s="1">
        <v>59</v>
      </c>
      <c r="EI17" s="1">
        <f ca="1">IF(EG17/EH17=INT(EG17/EH17),1,0)</f>
        <v>0</v>
      </c>
      <c r="EJ17" s="1">
        <f ca="1">IF(EI17=0,EG17,EG17/EH17)</f>
        <v>1</v>
      </c>
      <c r="EK17" s="1">
        <v>61</v>
      </c>
      <c r="EL17" s="1">
        <f ca="1">IF(EJ17/EK17=INT(EJ17/EK17),1,0)</f>
        <v>0</v>
      </c>
      <c r="EM17" s="1">
        <f ca="1">IF(EL17=0,EJ17,EJ17/EK17)</f>
        <v>1</v>
      </c>
      <c r="EN17" s="1">
        <v>67</v>
      </c>
      <c r="EO17" s="1">
        <f ca="1">IF(EM17/EN17=INT(EM17/EN17),1,0)</f>
        <v>0</v>
      </c>
      <c r="EP17" s="1">
        <f ca="1">IF(EO17=0,EM17,EM17/EN17)</f>
        <v>1</v>
      </c>
      <c r="EQ17" s="1">
        <v>71</v>
      </c>
      <c r="ER17" s="1">
        <f ca="1">IF(EP17/EQ17=INT(EP17/EQ17),1,0)</f>
        <v>0</v>
      </c>
      <c r="ES17" s="1">
        <f ca="1">IF(ER17=0,EP17,EP17/EQ17)</f>
        <v>1</v>
      </c>
      <c r="ET17" s="1">
        <v>73</v>
      </c>
      <c r="EU17" s="1">
        <f ca="1">IF(ES17/ET17=INT(ES17/ET17),1,0)</f>
        <v>0</v>
      </c>
      <c r="EV17" s="1">
        <f ca="1">IF(EU17=0,ES17,ES17/ET17)</f>
        <v>1</v>
      </c>
      <c r="EW17" s="1">
        <v>79</v>
      </c>
      <c r="EX17" s="1">
        <f ca="1">IF(EV17/EW17=INT(EV17/EW17),1,0)</f>
        <v>0</v>
      </c>
      <c r="EY17" s="1">
        <f ca="1">IF(EX17=0,EV17,EV17/EW17)</f>
        <v>1</v>
      </c>
      <c r="EZ17" s="1">
        <v>83</v>
      </c>
      <c r="FA17" s="1">
        <f ca="1">IF(EY17/EZ17=INT(EY17/EZ17),1,0)</f>
        <v>0</v>
      </c>
      <c r="FB17" s="1">
        <f ca="1">IF(FA17=0,EY17,EY17/EZ17)</f>
        <v>1</v>
      </c>
      <c r="FC17" s="1">
        <v>89</v>
      </c>
      <c r="FD17" s="1">
        <f ca="1">IF(FB17/FC17=INT(FB17/FC17),1,0)</f>
        <v>0</v>
      </c>
      <c r="FE17" s="1">
        <f ca="1">IF(FD17=0,FB17,FB17/FC17)</f>
        <v>1</v>
      </c>
      <c r="FF17" s="1">
        <v>97</v>
      </c>
      <c r="FG17" s="1">
        <f ca="1">IF(FE17/FF17=INT(FE17/FF17),1,0)</f>
        <v>0</v>
      </c>
      <c r="FH17" s="1">
        <f ca="1">IF(FG17=0,FE17,FE17/FF17)</f>
        <v>1</v>
      </c>
      <c r="FI17" s="1">
        <v>101</v>
      </c>
      <c r="FJ17" s="1">
        <f ca="1">IF(FH17/FI17=INT(FH17/FI17),1,0)</f>
        <v>0</v>
      </c>
      <c r="FK17" s="1">
        <f ca="1">IF(FJ17=0,FH17,FH17/FI17)</f>
        <v>1</v>
      </c>
      <c r="FL17" s="1">
        <v>103</v>
      </c>
      <c r="FM17" s="1">
        <f ca="1">IF(FK17/FL17=INT(FK17/FL17),1,0)</f>
        <v>0</v>
      </c>
      <c r="FN17" s="1">
        <f ca="1">IF(FM17=0,FK17,FK17/FL17)</f>
        <v>1</v>
      </c>
      <c r="FO17" s="1">
        <v>107</v>
      </c>
      <c r="FP17" s="1">
        <f ca="1">IF(FN17/FO17=INT(FN17/FO17),1,0)</f>
        <v>0</v>
      </c>
      <c r="FQ17" s="1">
        <f ca="1">IF(FP17=0,FN17,FN17/FO17)</f>
        <v>1</v>
      </c>
      <c r="FR17" s="1">
        <v>109</v>
      </c>
      <c r="FS17" s="1">
        <f ca="1">IF(FQ17/FR17=INT(FQ17/FR17),1,0)</f>
        <v>0</v>
      </c>
      <c r="FT17" s="1">
        <f ca="1">IF(FS17=0,FQ17,FQ17/FR17)</f>
        <v>1</v>
      </c>
      <c r="FU17" s="1">
        <v>113</v>
      </c>
      <c r="FV17" s="1">
        <f ca="1">IF(FT17/FU17=INT(FT17/FU17),1,0)</f>
        <v>0</v>
      </c>
      <c r="FW17" s="1">
        <f ca="1">IF(FV17=0,FT17,FT17/FU17)</f>
        <v>1</v>
      </c>
      <c r="FX17" s="1">
        <v>127</v>
      </c>
      <c r="FY17" s="1">
        <f ca="1">IF(FW17/FX17=INT(FW17/FX17),1,0)</f>
        <v>0</v>
      </c>
      <c r="FZ17" s="1">
        <f ca="1">IF(FY17=0,FW17,FW17/FX17)</f>
        <v>1</v>
      </c>
      <c r="GA17" s="1">
        <v>131</v>
      </c>
      <c r="GB17" s="1">
        <f ca="1">IF(FZ17/GA17=INT(FZ17/GA17),1,0)</f>
        <v>0</v>
      </c>
      <c r="GC17" s="1">
        <f ca="1">IF(GB17=0,FZ17,FZ17/GA17)</f>
        <v>1</v>
      </c>
      <c r="GD17" s="1">
        <v>137</v>
      </c>
      <c r="GE17" s="1">
        <f ca="1">IF(GC17/GD17=INT(GC17/GD17),1,0)</f>
        <v>0</v>
      </c>
      <c r="GF17" s="1">
        <f ca="1">IF(GE17=0,GC17,GC17/GD17)</f>
        <v>1</v>
      </c>
      <c r="GG17" s="1">
        <v>139</v>
      </c>
      <c r="GH17" s="1">
        <f ca="1">IF(GF17/GG17=INT(GF17/GG17),1,0)</f>
        <v>0</v>
      </c>
      <c r="GI17" s="1">
        <f ca="1">IF(GH17=0,GF17,GF17/GG17)</f>
        <v>1</v>
      </c>
      <c r="GJ17" s="1">
        <v>149</v>
      </c>
      <c r="GK17" s="1">
        <f ca="1">IF(GI17/GJ17=INT(GI17/GJ17),1,0)</f>
        <v>0</v>
      </c>
      <c r="GL17" s="1">
        <f ca="1">IF(GK17=0,GI17,GI17/GJ17)</f>
        <v>1</v>
      </c>
      <c r="GM17" s="1"/>
      <c r="GN17" s="1">
        <f ca="1">8*AW17+4*AZ17+2*BC17+BF17</f>
        <v>1</v>
      </c>
      <c r="GO17" s="1">
        <f ca="1">4*BI17+2*BL17+BO17</f>
        <v>0</v>
      </c>
      <c r="GP17" s="1">
        <f ca="1">2*BR17+BU17</f>
        <v>0</v>
      </c>
      <c r="GQ17" s="1">
        <f ca="1">2*BX17+CA17</f>
        <v>0</v>
      </c>
      <c r="GR17" s="1">
        <f ca="1">2*CD17+CG17</f>
        <v>0</v>
      </c>
      <c r="GS17" s="1">
        <f ca="1">2*CJ17+CM17</f>
        <v>0</v>
      </c>
      <c r="GT17" s="1">
        <f ca="1">CS17</f>
        <v>0</v>
      </c>
      <c r="GU17" s="1">
        <f ca="1">CY17</f>
        <v>0</v>
      </c>
      <c r="GV17" s="1">
        <f ca="1">DE17</f>
        <v>0</v>
      </c>
      <c r="GW17" s="1">
        <f ca="1">DK17</f>
        <v>0</v>
      </c>
      <c r="GX17" s="1">
        <f ca="1">DQ17</f>
        <v>0</v>
      </c>
      <c r="GY17">
        <f ca="1">DT17</f>
        <v>0</v>
      </c>
      <c r="GZ17">
        <f ca="1">DW17</f>
        <v>0</v>
      </c>
      <c r="HA17">
        <f ca="1">DZ17</f>
        <v>0</v>
      </c>
      <c r="HB17">
        <f ca="1">EC17</f>
        <v>0</v>
      </c>
      <c r="HC17">
        <f ca="1">EF17</f>
        <v>0</v>
      </c>
      <c r="HD17">
        <f ca="1">EI17</f>
        <v>0</v>
      </c>
      <c r="HE17">
        <f ca="1">EL17</f>
        <v>0</v>
      </c>
      <c r="HF17">
        <f ca="1">EO17</f>
        <v>0</v>
      </c>
      <c r="HG17">
        <f ca="1">ER17</f>
        <v>0</v>
      </c>
      <c r="HH17">
        <f ca="1">EU17</f>
        <v>0</v>
      </c>
      <c r="HI17">
        <f ca="1">EX17</f>
        <v>0</v>
      </c>
      <c r="HJ17">
        <f ca="1">FA17</f>
        <v>0</v>
      </c>
      <c r="HK17">
        <f ca="1">FD17</f>
        <v>0</v>
      </c>
      <c r="HL17">
        <f ca="1">FG17</f>
        <v>0</v>
      </c>
      <c r="HM17">
        <f ca="1">FJ17</f>
        <v>0</v>
      </c>
      <c r="HN17">
        <f ca="1">FM17</f>
        <v>0</v>
      </c>
      <c r="HO17">
        <f ca="1">FP17</f>
        <v>0</v>
      </c>
      <c r="HP17">
        <f ca="1">FS17</f>
        <v>0</v>
      </c>
      <c r="HQ17">
        <f ca="1">FV17</f>
        <v>0</v>
      </c>
      <c r="HR17">
        <f ca="1">FY17</f>
        <v>0</v>
      </c>
      <c r="HS17">
        <f ca="1">GB17</f>
        <v>0</v>
      </c>
      <c r="HT17">
        <f ca="1">GE17</f>
        <v>0</v>
      </c>
      <c r="HU17">
        <f ca="1">GH17</f>
        <v>0</v>
      </c>
      <c r="HV17">
        <f ca="1">GK17</f>
        <v>0</v>
      </c>
      <c r="HW17">
        <f ca="1">AU17</f>
        <v>2</v>
      </c>
      <c r="HX17">
        <f ca="1">HW17/HV20</f>
        <v>1</v>
      </c>
    </row>
    <row r="18" spans="1:255" ht="18" hidden="1" customHeight="1" x14ac:dyDescent="0.25">
      <c r="B18" s="71"/>
      <c r="C18" s="71"/>
      <c r="D18" s="71"/>
      <c r="E18" s="71"/>
      <c r="F18" s="154"/>
      <c r="G18" s="80"/>
      <c r="H18" s="102"/>
      <c r="I18" s="71"/>
      <c r="J18" s="75"/>
      <c r="O18" s="148"/>
      <c r="AK18" s="9"/>
      <c r="AL18" s="9"/>
      <c r="AM18" s="9"/>
      <c r="AN18" s="9"/>
      <c r="AO18" s="9"/>
      <c r="AP18" s="9"/>
      <c r="AQ18" s="9"/>
      <c r="AS18">
        <f ca="1">AS17+INT(AT17/AT18)</f>
        <v>5</v>
      </c>
      <c r="AT18" s="1">
        <f ca="1">IF(AP13&gt;AT17,INT((RAND()*(AQ13-AP13+1)+AP13)),INT((RAND()*(AQ13-AT17)+AT17+1)))</f>
        <v>6</v>
      </c>
      <c r="AU18">
        <f ca="1">AT18</f>
        <v>6</v>
      </c>
      <c r="AV18">
        <v>256</v>
      </c>
      <c r="AW18" s="1">
        <f ca="1">IF(AU18/AV18=INT(AU18/AV18),1,0)</f>
        <v>0</v>
      </c>
      <c r="AX18" s="1">
        <f ca="1">IF(AW18=0,AU18,AU18/AV18)</f>
        <v>6</v>
      </c>
      <c r="AY18" s="1">
        <v>16</v>
      </c>
      <c r="AZ18" s="1">
        <f ca="1">IF(AX18/AY18=INT(AX18/AY18),1,0)</f>
        <v>0</v>
      </c>
      <c r="BA18" s="1">
        <f ca="1">IF(AZ18=0,AX18,AX18/AY18)</f>
        <v>6</v>
      </c>
      <c r="BB18" s="1">
        <v>4</v>
      </c>
      <c r="BC18" s="1">
        <f ca="1">IF(BA18/BB18=INT(BA18/BB18),1,0)</f>
        <v>0</v>
      </c>
      <c r="BD18" s="1">
        <f ca="1">IF(BC18=0,BA18,BA18/BB18)</f>
        <v>6</v>
      </c>
      <c r="BE18" s="1">
        <v>2</v>
      </c>
      <c r="BF18" s="1">
        <f ca="1">IF(BD18/BE18=INT(BD18/BE18),1,0)</f>
        <v>1</v>
      </c>
      <c r="BG18" s="1">
        <f ca="1">IF(BF18=0,BD18,BD18/BE18)</f>
        <v>3</v>
      </c>
      <c r="BH18" s="1">
        <v>81</v>
      </c>
      <c r="BI18" s="1">
        <f ca="1">IF(BG18/BH18=INT(BG18/BH18),1,0)</f>
        <v>0</v>
      </c>
      <c r="BJ18" s="1">
        <f ca="1">IF(BI18=0,BG18,BG18/BH18)</f>
        <v>3</v>
      </c>
      <c r="BK18" s="1">
        <v>9</v>
      </c>
      <c r="BL18" s="1">
        <f ca="1">IF(BJ18/BK18=INT(BJ18/BK18),1,0)</f>
        <v>0</v>
      </c>
      <c r="BM18" s="1">
        <f ca="1">IF(BL18=0,BJ18,BJ18/BK18)</f>
        <v>3</v>
      </c>
      <c r="BN18" s="1">
        <v>3</v>
      </c>
      <c r="BO18" s="1">
        <f ca="1">IF(BM18/BN18=INT(BM18/BN18),1,0)</f>
        <v>1</v>
      </c>
      <c r="BP18" s="1">
        <f ca="1">IF(BO18=0,BM18,BM18/BN18)</f>
        <v>1</v>
      </c>
      <c r="BQ18" s="1">
        <v>25</v>
      </c>
      <c r="BR18" s="1">
        <f ca="1">IF(BP18/BQ18=INT(BP18/BQ18),1,0)</f>
        <v>0</v>
      </c>
      <c r="BS18" s="1">
        <f ca="1">IF(BR18=0,BP18,BP18/BQ18)</f>
        <v>1</v>
      </c>
      <c r="BT18" s="1">
        <v>5</v>
      </c>
      <c r="BU18" s="1">
        <f ca="1">IF(BS18/BT18=INT(BS18/BT18),1,0)</f>
        <v>0</v>
      </c>
      <c r="BV18" s="1">
        <f ca="1">IF(BU18=0,BS18,BS18/BT18)</f>
        <v>1</v>
      </c>
      <c r="BW18" s="1">
        <v>49</v>
      </c>
      <c r="BX18" s="1">
        <f ca="1">IF(BV18/BW18=INT(BV18/BW18),1,0)</f>
        <v>0</v>
      </c>
      <c r="BY18" s="1">
        <f ca="1">IF(BX18=0,BV18,BV18/BW18)</f>
        <v>1</v>
      </c>
      <c r="BZ18" s="1">
        <v>7</v>
      </c>
      <c r="CA18" s="1">
        <f ca="1">IF(BY18/BZ18=INT(BY18/BZ18),1,0)</f>
        <v>0</v>
      </c>
      <c r="CB18" s="1">
        <f ca="1">IF(CA18=0,BY18,BY18/BZ18)</f>
        <v>1</v>
      </c>
      <c r="CC18" s="1">
        <v>121</v>
      </c>
      <c r="CD18" s="1">
        <f ca="1">IF(CB18/CC18=INT(CB18/CC18),1,0)</f>
        <v>0</v>
      </c>
      <c r="CE18" s="1">
        <f ca="1">IF(CD18=0,CB18,CB18/CC18)</f>
        <v>1</v>
      </c>
      <c r="CF18" s="1">
        <v>11</v>
      </c>
      <c r="CG18" s="1">
        <f ca="1">IF(CE18/CF18=INT(CE18/CF18),1,0)</f>
        <v>0</v>
      </c>
      <c r="CH18" s="1">
        <f ca="1">IF(CG18=0,CE18,CE18/CF18)</f>
        <v>1</v>
      </c>
      <c r="CI18" s="1">
        <v>169</v>
      </c>
      <c r="CJ18" s="1">
        <f ca="1">IF(CH18/CI18=INT(CH18/CI18),1,0)</f>
        <v>0</v>
      </c>
      <c r="CK18" s="1">
        <f ca="1">IF(CJ18=0,CH18,CH18/CI18)</f>
        <v>1</v>
      </c>
      <c r="CL18" s="1">
        <v>13</v>
      </c>
      <c r="CM18" s="1">
        <f ca="1">IF(CK18/CL18=INT(CK18/CL18),1,0)</f>
        <v>0</v>
      </c>
      <c r="CN18" s="1">
        <f ca="1">IF(CM18=0,CK18,CK18/CL18)</f>
        <v>1</v>
      </c>
      <c r="CO18" s="1">
        <f>CO14</f>
        <v>289</v>
      </c>
      <c r="CP18" s="1">
        <f ca="1">IF(CN18/CO18=INT(CN18/CO18),1,0)</f>
        <v>0</v>
      </c>
      <c r="CQ18" s="1">
        <f ca="1">IF(CP18=0,CN18,CN18/CO18)</f>
        <v>1</v>
      </c>
      <c r="CR18" s="1">
        <v>17</v>
      </c>
      <c r="CS18" s="1">
        <f ca="1">IF(CQ18/CR18=INT(CQ18/CR18),1,0)</f>
        <v>0</v>
      </c>
      <c r="CT18" s="1">
        <f ca="1">IF(CS18=0,CQ18,CQ18/CR18)</f>
        <v>1</v>
      </c>
      <c r="CU18" s="1">
        <f>CU14</f>
        <v>361</v>
      </c>
      <c r="CV18" s="1">
        <f ca="1">IF(CT18/CU18=INT(CT18/CU18),1,0)</f>
        <v>0</v>
      </c>
      <c r="CW18" s="1">
        <f ca="1">IF(CV18=0,CT18,CT18/CU18)</f>
        <v>1</v>
      </c>
      <c r="CX18" s="1">
        <v>19</v>
      </c>
      <c r="CY18" s="1">
        <f ca="1">IF(CW18/CX18=INT(CW18/CX18),1,0)</f>
        <v>0</v>
      </c>
      <c r="CZ18" s="1">
        <f ca="1">IF(CY18=0,CW18,CW18/CX18)</f>
        <v>1</v>
      </c>
      <c r="DA18" s="1">
        <f>DA14</f>
        <v>529</v>
      </c>
      <c r="DB18" s="1">
        <f ca="1">IF(CZ18/DA18=INT(CZ18/DA18),1,0)</f>
        <v>0</v>
      </c>
      <c r="DC18" s="1">
        <f ca="1">IF(DB18=0,CZ18,CZ18/DA18)</f>
        <v>1</v>
      </c>
      <c r="DD18" s="1">
        <v>23</v>
      </c>
      <c r="DE18" s="1">
        <f ca="1">IF(DC18/DD18=INT(DC18/DD18),1,0)</f>
        <v>0</v>
      </c>
      <c r="DF18" s="1">
        <f ca="1">IF(DE18=0,DC18,DC18/DD18)</f>
        <v>1</v>
      </c>
      <c r="DG18" s="1">
        <f>DG14</f>
        <v>841</v>
      </c>
      <c r="DH18" s="1">
        <f ca="1">IF(DF18/DG18=INT(DF18/DG18),1,0)</f>
        <v>0</v>
      </c>
      <c r="DI18" s="1">
        <f ca="1">IF(DH18=0,DF18,DF18/DG18)</f>
        <v>1</v>
      </c>
      <c r="DJ18" s="1">
        <v>29</v>
      </c>
      <c r="DK18" s="1">
        <f ca="1">IF(DI18/DJ18=INT(DI18/DJ18),1,0)</f>
        <v>0</v>
      </c>
      <c r="DL18" s="1">
        <f ca="1">IF(DK18=0,DI18,DI18/DJ18)</f>
        <v>1</v>
      </c>
      <c r="DM18" s="1">
        <f>DM14</f>
        <v>961</v>
      </c>
      <c r="DN18" s="1">
        <f ca="1">IF(DL18/DM18=INT(DL18/DM18),1,0)</f>
        <v>0</v>
      </c>
      <c r="DO18" s="1">
        <f ca="1">IF(DN18=0,DL18,DL18/DM18)</f>
        <v>1</v>
      </c>
      <c r="DP18" s="1">
        <v>31</v>
      </c>
      <c r="DQ18" s="1">
        <f ca="1">IF(DO18/DP18=INT(DO18/DP18),1,0)</f>
        <v>0</v>
      </c>
      <c r="DR18" s="1">
        <f ca="1">IF(DQ18=0,DO18,DO18/DP18)</f>
        <v>1</v>
      </c>
      <c r="DS18" s="1">
        <v>37</v>
      </c>
      <c r="DT18" s="1">
        <f ca="1">IF(DR18/DS18=INT(DR18/DS18),1,0)</f>
        <v>0</v>
      </c>
      <c r="DU18" s="1">
        <f ca="1">IF(DT18=0,DR18,DR18/DS18)</f>
        <v>1</v>
      </c>
      <c r="DV18" s="1">
        <v>41</v>
      </c>
      <c r="DW18" s="1">
        <f ca="1">IF(DU18/DV18=INT(DU18/DV18),1,0)</f>
        <v>0</v>
      </c>
      <c r="DX18" s="1">
        <f ca="1">IF(DW18=0,DU18,DU18/DV18)</f>
        <v>1</v>
      </c>
      <c r="DY18" s="1">
        <v>43</v>
      </c>
      <c r="DZ18" s="1">
        <f ca="1">IF(DX18/DY18=INT(DX18/DY18),1,0)</f>
        <v>0</v>
      </c>
      <c r="EA18" s="1">
        <f ca="1">IF(DZ18=0,DX18,DX18/DY18)</f>
        <v>1</v>
      </c>
      <c r="EB18" s="1">
        <v>47</v>
      </c>
      <c r="EC18" s="1">
        <f ca="1">IF(EA18/EB18=INT(EA18/EB18),1,0)</f>
        <v>0</v>
      </c>
      <c r="ED18" s="1">
        <f ca="1">IF(EC18=0,EA18,EA18/EB18)</f>
        <v>1</v>
      </c>
      <c r="EE18" s="1">
        <v>53</v>
      </c>
      <c r="EF18" s="1">
        <f ca="1">IF(ED18/EE18=INT(ED18/EE18),1,0)</f>
        <v>0</v>
      </c>
      <c r="EG18" s="1">
        <f ca="1">IF(EF18=0,ED18,ED18/EE18)</f>
        <v>1</v>
      </c>
      <c r="EH18" s="1">
        <v>59</v>
      </c>
      <c r="EI18" s="1">
        <f ca="1">IF(EG18/EH18=INT(EG18/EH18),1,0)</f>
        <v>0</v>
      </c>
      <c r="EJ18" s="1">
        <f ca="1">IF(EI18=0,EG18,EG18/EH18)</f>
        <v>1</v>
      </c>
      <c r="EK18" s="1">
        <v>61</v>
      </c>
      <c r="EL18" s="1">
        <f ca="1">IF(EJ18/EK18=INT(EJ18/EK18),1,0)</f>
        <v>0</v>
      </c>
      <c r="EM18" s="1">
        <f ca="1">IF(EL18=0,EJ18,EJ18/EK18)</f>
        <v>1</v>
      </c>
      <c r="EN18" s="1">
        <v>67</v>
      </c>
      <c r="EO18" s="1">
        <f ca="1">IF(EM18/EN18=INT(EM18/EN18),1,0)</f>
        <v>0</v>
      </c>
      <c r="EP18" s="1">
        <f ca="1">IF(EO18=0,EM18,EM18/EN18)</f>
        <v>1</v>
      </c>
      <c r="EQ18" s="1">
        <v>71</v>
      </c>
      <c r="ER18" s="1">
        <f ca="1">IF(EP18/EQ18=INT(EP18/EQ18),1,0)</f>
        <v>0</v>
      </c>
      <c r="ES18" s="1">
        <f ca="1">IF(ER18=0,EP18,EP18/EQ18)</f>
        <v>1</v>
      </c>
      <c r="ET18" s="1">
        <v>73</v>
      </c>
      <c r="EU18" s="1">
        <f ca="1">IF(ES18/ET18=INT(ES18/ET18),1,0)</f>
        <v>0</v>
      </c>
      <c r="EV18" s="1">
        <f ca="1">IF(EU18=0,ES18,ES18/ET18)</f>
        <v>1</v>
      </c>
      <c r="EW18" s="1">
        <v>79</v>
      </c>
      <c r="EX18" s="1">
        <f ca="1">IF(EV18/EW18=INT(EV18/EW18),1,0)</f>
        <v>0</v>
      </c>
      <c r="EY18" s="1">
        <f ca="1">IF(EX18=0,EV18,EV18/EW18)</f>
        <v>1</v>
      </c>
      <c r="EZ18" s="1">
        <v>83</v>
      </c>
      <c r="FA18" s="1">
        <f ca="1">IF(EY18/EZ18=INT(EY18/EZ18),1,0)</f>
        <v>0</v>
      </c>
      <c r="FB18" s="1">
        <f ca="1">IF(FA18=0,EY18,EY18/EZ18)</f>
        <v>1</v>
      </c>
      <c r="FC18" s="1">
        <v>89</v>
      </c>
      <c r="FD18" s="1">
        <f ca="1">IF(FB18/FC18=INT(FB18/FC18),1,0)</f>
        <v>0</v>
      </c>
      <c r="FE18" s="1">
        <f ca="1">IF(FD18=0,FB18,FB18/FC18)</f>
        <v>1</v>
      </c>
      <c r="FF18" s="1">
        <v>97</v>
      </c>
      <c r="FG18" s="1">
        <f ca="1">IF(FE18/FF18=INT(FE18/FF18),1,0)</f>
        <v>0</v>
      </c>
      <c r="FH18" s="1">
        <f ca="1">IF(FG18=0,FE18,FE18/FF18)</f>
        <v>1</v>
      </c>
      <c r="FI18" s="1">
        <v>101</v>
      </c>
      <c r="FJ18" s="1">
        <f ca="1">IF(FH18/FI18=INT(FH18/FI18),1,0)</f>
        <v>0</v>
      </c>
      <c r="FK18" s="1">
        <f ca="1">IF(FJ18=0,FH18,FH18/FI18)</f>
        <v>1</v>
      </c>
      <c r="FL18" s="1">
        <v>103</v>
      </c>
      <c r="FM18" s="1">
        <f ca="1">IF(FK18/FL18=INT(FK18/FL18),1,0)</f>
        <v>0</v>
      </c>
      <c r="FN18" s="1">
        <f ca="1">IF(FM18=0,FK18,FK18/FL18)</f>
        <v>1</v>
      </c>
      <c r="FO18" s="1">
        <v>107</v>
      </c>
      <c r="FP18" s="1">
        <f ca="1">IF(FN18/FO18=INT(FN18/FO18),1,0)</f>
        <v>0</v>
      </c>
      <c r="FQ18" s="1">
        <f ca="1">IF(FP18=0,FN18,FN18/FO18)</f>
        <v>1</v>
      </c>
      <c r="FR18" s="1">
        <v>109</v>
      </c>
      <c r="FS18" s="1">
        <f ca="1">IF(FQ18/FR18=INT(FQ18/FR18),1,0)</f>
        <v>0</v>
      </c>
      <c r="FT18" s="1">
        <f ca="1">IF(FS18=0,FQ18,FQ18/FR18)</f>
        <v>1</v>
      </c>
      <c r="FU18" s="1">
        <v>113</v>
      </c>
      <c r="FV18" s="1">
        <f ca="1">IF(FT18/FU18=INT(FT18/FU18),1,0)</f>
        <v>0</v>
      </c>
      <c r="FW18" s="1">
        <f ca="1">IF(FV18=0,FT18,FT18/FU18)</f>
        <v>1</v>
      </c>
      <c r="FX18" s="1">
        <v>127</v>
      </c>
      <c r="FY18" s="1">
        <f ca="1">IF(FW18/FX18=INT(FW18/FX18),1,0)</f>
        <v>0</v>
      </c>
      <c r="FZ18" s="1">
        <f ca="1">IF(FY18=0,FW18,FW18/FX18)</f>
        <v>1</v>
      </c>
      <c r="GA18" s="1">
        <v>131</v>
      </c>
      <c r="GB18" s="1">
        <f ca="1">IF(FZ18/GA18=INT(FZ18/GA18),1,0)</f>
        <v>0</v>
      </c>
      <c r="GC18" s="1">
        <f ca="1">IF(GB18=0,FZ18,FZ18/GA18)</f>
        <v>1</v>
      </c>
      <c r="GD18" s="1">
        <v>137</v>
      </c>
      <c r="GE18" s="1">
        <f ca="1">IF(GC18/GD18=INT(GC18/GD18),1,0)</f>
        <v>0</v>
      </c>
      <c r="GF18" s="1">
        <f ca="1">IF(GE18=0,GC18,GC18/GD18)</f>
        <v>1</v>
      </c>
      <c r="GG18" s="1">
        <v>139</v>
      </c>
      <c r="GH18" s="1">
        <f ca="1">IF(GF18/GG18=INT(GF18/GG18),1,0)</f>
        <v>0</v>
      </c>
      <c r="GI18" s="1">
        <f ca="1">IF(GH18=0,GF18,GF18/GG18)</f>
        <v>1</v>
      </c>
      <c r="GJ18" s="1">
        <v>149</v>
      </c>
      <c r="GK18" s="1">
        <f ca="1">IF(GI18/GJ18=INT(GI18/GJ18),1,0)</f>
        <v>0</v>
      </c>
      <c r="GL18" s="1">
        <f ca="1">IF(GK18=0,GI18,GI18/GJ18)</f>
        <v>1</v>
      </c>
      <c r="GM18" s="1"/>
      <c r="GN18" s="1">
        <f ca="1">8*AW18+4*AZ18+2*BC18+BF18</f>
        <v>1</v>
      </c>
      <c r="GO18" s="1">
        <f ca="1">4*BI18+2*BL18+BO18</f>
        <v>1</v>
      </c>
      <c r="GP18" s="1">
        <f ca="1">2*BR18+BU18</f>
        <v>0</v>
      </c>
      <c r="GQ18" s="1">
        <f ca="1">2*BX18+CA18</f>
        <v>0</v>
      </c>
      <c r="GR18" s="1">
        <f ca="1">2*CD18+CG18</f>
        <v>0</v>
      </c>
      <c r="GS18" s="1">
        <f ca="1">2*CJ18+CM18</f>
        <v>0</v>
      </c>
      <c r="GT18" s="1">
        <f ca="1">CS18</f>
        <v>0</v>
      </c>
      <c r="GU18" s="1">
        <f ca="1">CY18</f>
        <v>0</v>
      </c>
      <c r="GV18" s="1">
        <f ca="1">DE18</f>
        <v>0</v>
      </c>
      <c r="GW18" s="1">
        <f ca="1">DK18</f>
        <v>0</v>
      </c>
      <c r="GX18" s="1">
        <f ca="1">DQ18</f>
        <v>0</v>
      </c>
      <c r="GY18">
        <f ca="1">DT18</f>
        <v>0</v>
      </c>
      <c r="GZ18">
        <f ca="1">DW18</f>
        <v>0</v>
      </c>
      <c r="HA18">
        <f ca="1">DZ18</f>
        <v>0</v>
      </c>
      <c r="HB18">
        <f ca="1">EC18</f>
        <v>0</v>
      </c>
      <c r="HC18">
        <f ca="1">EF18</f>
        <v>0</v>
      </c>
      <c r="HD18">
        <f ca="1">EI18</f>
        <v>0</v>
      </c>
      <c r="HE18">
        <f ca="1">EL18</f>
        <v>0</v>
      </c>
      <c r="HF18">
        <f ca="1">EO18</f>
        <v>0</v>
      </c>
      <c r="HG18">
        <f ca="1">ER18</f>
        <v>0</v>
      </c>
      <c r="HH18">
        <f ca="1">EU18</f>
        <v>0</v>
      </c>
      <c r="HI18">
        <f ca="1">EX18</f>
        <v>0</v>
      </c>
      <c r="HJ18">
        <f ca="1">FA18</f>
        <v>0</v>
      </c>
      <c r="HK18">
        <f ca="1">FD18</f>
        <v>0</v>
      </c>
      <c r="HL18">
        <f ca="1">FG18</f>
        <v>0</v>
      </c>
      <c r="HM18">
        <f ca="1">FJ18</f>
        <v>0</v>
      </c>
      <c r="HN18">
        <f ca="1">FM18</f>
        <v>0</v>
      </c>
      <c r="HO18">
        <f ca="1">FP18</f>
        <v>0</v>
      </c>
      <c r="HP18">
        <f ca="1">FS18</f>
        <v>0</v>
      </c>
      <c r="HQ18">
        <f ca="1">FV18</f>
        <v>0</v>
      </c>
      <c r="HR18">
        <f ca="1">FY18</f>
        <v>0</v>
      </c>
      <c r="HS18">
        <f ca="1">GB18</f>
        <v>0</v>
      </c>
      <c r="HT18">
        <f ca="1">GE18</f>
        <v>0</v>
      </c>
      <c r="HU18">
        <f ca="1">GH18</f>
        <v>0</v>
      </c>
      <c r="HV18">
        <f ca="1">GK18</f>
        <v>0</v>
      </c>
      <c r="HW18">
        <f ca="1">AU18</f>
        <v>6</v>
      </c>
      <c r="HX18">
        <f ca="1">HW18/HV20</f>
        <v>3</v>
      </c>
    </row>
    <row r="19" spans="1:255" ht="18" hidden="1" customHeight="1" x14ac:dyDescent="0.25">
      <c r="B19" s="71"/>
      <c r="C19" s="71"/>
      <c r="D19" s="71"/>
      <c r="E19" s="71"/>
      <c r="F19" s="154"/>
      <c r="G19" s="80"/>
      <c r="H19" s="102"/>
      <c r="I19" s="71"/>
      <c r="J19" s="75"/>
      <c r="O19" s="148"/>
      <c r="AK19" s="9"/>
      <c r="AL19" s="9"/>
      <c r="AM19" s="9"/>
      <c r="AN19" s="9"/>
      <c r="AO19" s="9"/>
      <c r="AP19" s="9"/>
      <c r="AQ19" s="9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>
        <f t="shared" ref="GN19:HV19" ca="1" si="3">IF(GN17&lt;GN18,GN17,GN18)</f>
        <v>1</v>
      </c>
      <c r="GO19" s="1">
        <f t="shared" ca="1" si="3"/>
        <v>0</v>
      </c>
      <c r="GP19" s="1">
        <f t="shared" ca="1" si="3"/>
        <v>0</v>
      </c>
      <c r="GQ19" s="1">
        <f t="shared" ca="1" si="3"/>
        <v>0</v>
      </c>
      <c r="GR19" s="1">
        <f t="shared" ca="1" si="3"/>
        <v>0</v>
      </c>
      <c r="GS19" s="1">
        <f t="shared" ca="1" si="3"/>
        <v>0</v>
      </c>
      <c r="GT19" s="1">
        <f t="shared" ca="1" si="3"/>
        <v>0</v>
      </c>
      <c r="GU19" s="1">
        <f t="shared" ca="1" si="3"/>
        <v>0</v>
      </c>
      <c r="GV19" s="1">
        <f t="shared" ca="1" si="3"/>
        <v>0</v>
      </c>
      <c r="GW19" s="1">
        <f t="shared" ca="1" si="3"/>
        <v>0</v>
      </c>
      <c r="GX19" s="1">
        <f t="shared" ca="1" si="3"/>
        <v>0</v>
      </c>
      <c r="GY19" s="1">
        <f t="shared" ca="1" si="3"/>
        <v>0</v>
      </c>
      <c r="GZ19" s="1">
        <f t="shared" ca="1" si="3"/>
        <v>0</v>
      </c>
      <c r="HA19" s="1">
        <f t="shared" ca="1" si="3"/>
        <v>0</v>
      </c>
      <c r="HB19" s="1">
        <f t="shared" ca="1" si="3"/>
        <v>0</v>
      </c>
      <c r="HC19" s="1">
        <f t="shared" ca="1" si="3"/>
        <v>0</v>
      </c>
      <c r="HD19" s="1">
        <f t="shared" ca="1" si="3"/>
        <v>0</v>
      </c>
      <c r="HE19" s="1">
        <f t="shared" ca="1" si="3"/>
        <v>0</v>
      </c>
      <c r="HF19" s="1">
        <f t="shared" ca="1" si="3"/>
        <v>0</v>
      </c>
      <c r="HG19" s="1">
        <f t="shared" ca="1" si="3"/>
        <v>0</v>
      </c>
      <c r="HH19" s="1">
        <f t="shared" ca="1" si="3"/>
        <v>0</v>
      </c>
      <c r="HI19" s="1">
        <f t="shared" ca="1" si="3"/>
        <v>0</v>
      </c>
      <c r="HJ19" s="1">
        <f t="shared" ca="1" si="3"/>
        <v>0</v>
      </c>
      <c r="HK19" s="1">
        <f t="shared" ca="1" si="3"/>
        <v>0</v>
      </c>
      <c r="HL19" s="1">
        <f t="shared" ca="1" si="3"/>
        <v>0</v>
      </c>
      <c r="HM19" s="1">
        <f t="shared" ca="1" si="3"/>
        <v>0</v>
      </c>
      <c r="HN19" s="1">
        <f t="shared" ca="1" si="3"/>
        <v>0</v>
      </c>
      <c r="HO19" s="1">
        <f t="shared" ca="1" si="3"/>
        <v>0</v>
      </c>
      <c r="HP19" s="1">
        <f t="shared" ca="1" si="3"/>
        <v>0</v>
      </c>
      <c r="HQ19" s="1">
        <f t="shared" ca="1" si="3"/>
        <v>0</v>
      </c>
      <c r="HR19" s="1">
        <f t="shared" ca="1" si="3"/>
        <v>0</v>
      </c>
      <c r="HS19" s="1">
        <f t="shared" ca="1" si="3"/>
        <v>0</v>
      </c>
      <c r="HT19" s="1">
        <f t="shared" ca="1" si="3"/>
        <v>0</v>
      </c>
      <c r="HU19" s="1">
        <f t="shared" ca="1" si="3"/>
        <v>0</v>
      </c>
      <c r="HV19" s="1">
        <f t="shared" ca="1" si="3"/>
        <v>0</v>
      </c>
    </row>
    <row r="20" spans="1:255" ht="18" hidden="1" customHeight="1" x14ac:dyDescent="0.25">
      <c r="B20" s="71"/>
      <c r="C20" s="71"/>
      <c r="D20" s="71"/>
      <c r="E20" s="71"/>
      <c r="F20" s="154"/>
      <c r="G20" s="80"/>
      <c r="H20" s="102"/>
      <c r="I20" s="71"/>
      <c r="J20" s="75"/>
      <c r="O20" s="148"/>
      <c r="AK20" s="9"/>
      <c r="AL20" s="9"/>
      <c r="AM20" s="9"/>
      <c r="AN20" s="9"/>
      <c r="AO20" s="9"/>
      <c r="AP20" s="9"/>
      <c r="AQ20" s="9"/>
      <c r="AT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>
        <f ca="1">FY$4^GN19</f>
        <v>2</v>
      </c>
      <c r="GO20">
        <f t="shared" ref="GO20:HV20" ca="1" si="4">FZ$4^GO19*GN20</f>
        <v>2</v>
      </c>
      <c r="GP20">
        <f t="shared" ca="1" si="4"/>
        <v>2</v>
      </c>
      <c r="GQ20">
        <f t="shared" ca="1" si="4"/>
        <v>2</v>
      </c>
      <c r="GR20">
        <f t="shared" ca="1" si="4"/>
        <v>2</v>
      </c>
      <c r="GS20">
        <f t="shared" ca="1" si="4"/>
        <v>2</v>
      </c>
      <c r="GT20">
        <f t="shared" ca="1" si="4"/>
        <v>2</v>
      </c>
      <c r="GU20">
        <f t="shared" ca="1" si="4"/>
        <v>2</v>
      </c>
      <c r="GV20">
        <f t="shared" ca="1" si="4"/>
        <v>2</v>
      </c>
      <c r="GW20">
        <f t="shared" ca="1" si="4"/>
        <v>2</v>
      </c>
      <c r="GX20">
        <f t="shared" ca="1" si="4"/>
        <v>2</v>
      </c>
      <c r="GY20">
        <f t="shared" ca="1" si="4"/>
        <v>2</v>
      </c>
      <c r="GZ20">
        <f t="shared" ca="1" si="4"/>
        <v>2</v>
      </c>
      <c r="HA20">
        <f t="shared" ca="1" si="4"/>
        <v>2</v>
      </c>
      <c r="HB20">
        <f t="shared" ca="1" si="4"/>
        <v>2</v>
      </c>
      <c r="HC20">
        <f t="shared" ca="1" si="4"/>
        <v>2</v>
      </c>
      <c r="HD20">
        <f t="shared" ca="1" si="4"/>
        <v>2</v>
      </c>
      <c r="HE20">
        <f t="shared" ca="1" si="4"/>
        <v>2</v>
      </c>
      <c r="HF20">
        <f t="shared" ca="1" si="4"/>
        <v>2</v>
      </c>
      <c r="HG20">
        <f t="shared" ca="1" si="4"/>
        <v>2</v>
      </c>
      <c r="HH20">
        <f t="shared" ca="1" si="4"/>
        <v>2</v>
      </c>
      <c r="HI20">
        <f t="shared" ca="1" si="4"/>
        <v>2</v>
      </c>
      <c r="HJ20">
        <f t="shared" ca="1" si="4"/>
        <v>2</v>
      </c>
      <c r="HK20">
        <f t="shared" ca="1" si="4"/>
        <v>2</v>
      </c>
      <c r="HL20">
        <f t="shared" ca="1" si="4"/>
        <v>2</v>
      </c>
      <c r="HM20">
        <f t="shared" ca="1" si="4"/>
        <v>2</v>
      </c>
      <c r="HN20">
        <f t="shared" ca="1" si="4"/>
        <v>2</v>
      </c>
      <c r="HO20">
        <f t="shared" ca="1" si="4"/>
        <v>2</v>
      </c>
      <c r="HP20">
        <f t="shared" ca="1" si="4"/>
        <v>2</v>
      </c>
      <c r="HQ20">
        <f t="shared" ca="1" si="4"/>
        <v>2</v>
      </c>
      <c r="HR20">
        <f t="shared" ca="1" si="4"/>
        <v>2</v>
      </c>
      <c r="HS20">
        <f t="shared" ca="1" si="4"/>
        <v>2</v>
      </c>
      <c r="HT20">
        <f t="shared" ca="1" si="4"/>
        <v>2</v>
      </c>
      <c r="HU20">
        <f t="shared" ca="1" si="4"/>
        <v>2</v>
      </c>
      <c r="HV20">
        <f t="shared" ca="1" si="4"/>
        <v>2</v>
      </c>
    </row>
    <row r="21" spans="1:255" ht="18" hidden="1" customHeight="1" x14ac:dyDescent="0.25">
      <c r="B21" s="71"/>
      <c r="C21" s="71"/>
      <c r="D21" s="71"/>
      <c r="E21" s="71"/>
      <c r="F21" s="154"/>
      <c r="G21" s="80"/>
      <c r="H21" s="102"/>
      <c r="I21" s="71"/>
      <c r="J21" s="75"/>
      <c r="O21" s="148"/>
      <c r="AK21" s="9"/>
      <c r="AL21" s="9"/>
      <c r="AM21" s="9"/>
      <c r="AN21" s="9"/>
      <c r="AO21" s="9"/>
      <c r="AP21" s="9"/>
      <c r="AQ21" s="9"/>
      <c r="AR21" t="s">
        <v>23</v>
      </c>
      <c r="AS21" s="1">
        <f ca="1">IF(U13=3,INT((RAND()*(AM13-AL13+1)+AL13)),0)</f>
        <v>0</v>
      </c>
      <c r="AT21" s="1">
        <f ca="1">IF(U13=3,INT((RAND()*(AO13-AN13+1)+AN13)),0)</f>
        <v>0</v>
      </c>
      <c r="AU21">
        <f ca="1">AT21-AT22*(AS22-AS21)</f>
        <v>0</v>
      </c>
      <c r="AV21">
        <v>256</v>
      </c>
      <c r="AW21" s="1">
        <f ca="1">IF(AU21/AV21=INT(AU21/AV21),1,0)</f>
        <v>1</v>
      </c>
      <c r="AX21" s="1">
        <f ca="1">IF(AW21=0,AU21,AU21/AV21)</f>
        <v>0</v>
      </c>
      <c r="AY21" s="1">
        <v>16</v>
      </c>
      <c r="AZ21" s="1">
        <f ca="1">IF(AX21/AY21=INT(AX21/AY21),1,0)</f>
        <v>1</v>
      </c>
      <c r="BA21" s="1">
        <f ca="1">IF(AZ21=0,AX21,AX21/AY21)</f>
        <v>0</v>
      </c>
      <c r="BB21" s="1">
        <v>4</v>
      </c>
      <c r="BC21" s="1">
        <f ca="1">IF(BA21/BB21=INT(BA21/BB21),1,0)</f>
        <v>1</v>
      </c>
      <c r="BD21" s="1">
        <f ca="1">IF(BC21=0,BA21,BA21/BB21)</f>
        <v>0</v>
      </c>
      <c r="BE21" s="1">
        <v>2</v>
      </c>
      <c r="BF21" s="1">
        <f ca="1">IF(BD21/BE21=INT(BD21/BE21),1,0)</f>
        <v>1</v>
      </c>
      <c r="BG21" s="1">
        <f ca="1">IF(BF21=0,BD21,BD21/BE21)</f>
        <v>0</v>
      </c>
      <c r="BH21" s="1">
        <v>81</v>
      </c>
      <c r="BI21" s="1">
        <f ca="1">IF(BG21/BH21=INT(BG21/BH21),1,0)</f>
        <v>1</v>
      </c>
      <c r="BJ21" s="1">
        <f ca="1">IF(BI21=0,BG21,BG21/BH21)</f>
        <v>0</v>
      </c>
      <c r="BK21" s="1">
        <v>9</v>
      </c>
      <c r="BL21" s="1">
        <f ca="1">IF(BJ21/BK21=INT(BJ21/BK21),1,0)</f>
        <v>1</v>
      </c>
      <c r="BM21" s="1">
        <f ca="1">IF(BL21=0,BJ21,BJ21/BK21)</f>
        <v>0</v>
      </c>
      <c r="BN21" s="1">
        <v>3</v>
      </c>
      <c r="BO21" s="1">
        <f ca="1">IF(BM21/BN21=INT(BM21/BN21),1,0)</f>
        <v>1</v>
      </c>
      <c r="BP21" s="1">
        <f ca="1">IF(BO21=0,BM21,BM21/BN21)</f>
        <v>0</v>
      </c>
      <c r="BQ21" s="1">
        <v>25</v>
      </c>
      <c r="BR21" s="1">
        <f ca="1">IF(BP21/BQ21=INT(BP21/BQ21),1,0)</f>
        <v>1</v>
      </c>
      <c r="BS21" s="1">
        <f ca="1">IF(BR21=0,BP21,BP21/BQ21)</f>
        <v>0</v>
      </c>
      <c r="BT21" s="1">
        <v>5</v>
      </c>
      <c r="BU21" s="1">
        <f ca="1">IF(BS21/BT21=INT(BS21/BT21),1,0)</f>
        <v>1</v>
      </c>
      <c r="BV21" s="1">
        <f ca="1">IF(BU21=0,BS21,BS21/BT21)</f>
        <v>0</v>
      </c>
      <c r="BW21" s="1">
        <v>49</v>
      </c>
      <c r="BX21" s="1">
        <f ca="1">IF(BV21/BW21=INT(BV21/BW21),1,0)</f>
        <v>1</v>
      </c>
      <c r="BY21" s="1">
        <f ca="1">IF(BX21=0,BV21,BV21/BW21)</f>
        <v>0</v>
      </c>
      <c r="BZ21" s="1">
        <v>7</v>
      </c>
      <c r="CA21" s="1">
        <f ca="1">IF(BY21/BZ21=INT(BY21/BZ21),1,0)</f>
        <v>1</v>
      </c>
      <c r="CB21" s="1">
        <f ca="1">IF(CA21=0,BY21,BY21/BZ21)</f>
        <v>0</v>
      </c>
      <c r="CC21" s="1">
        <v>121</v>
      </c>
      <c r="CD21" s="1">
        <f ca="1">IF(CB21/CC21=INT(CB21/CC21),1,0)</f>
        <v>1</v>
      </c>
      <c r="CE21" s="1">
        <f ca="1">IF(CD21=0,CB21,CB21/CC21)</f>
        <v>0</v>
      </c>
      <c r="CF21" s="1">
        <v>11</v>
      </c>
      <c r="CG21" s="1">
        <f ca="1">IF(CE21/CF21=INT(CE21/CF21),1,0)</f>
        <v>1</v>
      </c>
      <c r="CH21" s="1">
        <f ca="1">IF(CG21=0,CE21,CE21/CF21)</f>
        <v>0</v>
      </c>
      <c r="CI21" s="1">
        <v>169</v>
      </c>
      <c r="CJ21" s="1">
        <f ca="1">IF(CH21/CI21=INT(CH21/CI21),1,0)</f>
        <v>1</v>
      </c>
      <c r="CK21" s="1">
        <f ca="1">IF(CJ21=0,CH21,CH21/CI21)</f>
        <v>0</v>
      </c>
      <c r="CL21" s="1">
        <v>13</v>
      </c>
      <c r="CM21" s="1">
        <f ca="1">IF(CK21/CL21=INT(CK21/CL21),1,0)</f>
        <v>1</v>
      </c>
      <c r="CN21" s="1">
        <f ca="1">IF(CM21=0,CK21,CK21/CL21)</f>
        <v>0</v>
      </c>
      <c r="CO21" s="1">
        <f>CO17</f>
        <v>289</v>
      </c>
      <c r="CP21" s="1">
        <f ca="1">IF(CN21/CO21=INT(CN21/CO21),1,0)</f>
        <v>1</v>
      </c>
      <c r="CQ21" s="1">
        <f ca="1">IF(CP21=0,CN21,CN21/CO21)</f>
        <v>0</v>
      </c>
      <c r="CR21" s="1">
        <v>17</v>
      </c>
      <c r="CS21" s="1">
        <f ca="1">IF(CQ21/CR21=INT(CQ21/CR21),1,0)</f>
        <v>1</v>
      </c>
      <c r="CT21" s="1">
        <f ca="1">IF(CS21=0,CQ21,CQ21/CR21)</f>
        <v>0</v>
      </c>
      <c r="CU21" s="1">
        <f>CU17</f>
        <v>361</v>
      </c>
      <c r="CV21" s="1">
        <f ca="1">IF(CT21/CU21=INT(CT21/CU21),1,0)</f>
        <v>1</v>
      </c>
      <c r="CW21" s="1">
        <f ca="1">IF(CV21=0,CT21,CT21/CU21)</f>
        <v>0</v>
      </c>
      <c r="CX21" s="1">
        <v>19</v>
      </c>
      <c r="CY21" s="1">
        <f ca="1">IF(CW21/CX21=INT(CW21/CX21),1,0)</f>
        <v>1</v>
      </c>
      <c r="CZ21" s="1">
        <f ca="1">IF(CY21=0,CW21,CW21/CX21)</f>
        <v>0</v>
      </c>
      <c r="DA21" s="1">
        <f>DA17</f>
        <v>529</v>
      </c>
      <c r="DB21" s="1">
        <f ca="1">IF(CZ21/DA21=INT(CZ21/DA21),1,0)</f>
        <v>1</v>
      </c>
      <c r="DC21" s="1">
        <f ca="1">IF(DB21=0,CZ21,CZ21/DA21)</f>
        <v>0</v>
      </c>
      <c r="DD21" s="1">
        <v>23</v>
      </c>
      <c r="DE21" s="1">
        <f ca="1">IF(DC21/DD21=INT(DC21/DD21),1,0)</f>
        <v>1</v>
      </c>
      <c r="DF21" s="1">
        <f ca="1">IF(DE21=0,DC21,DC21/DD21)</f>
        <v>0</v>
      </c>
      <c r="DG21" s="1">
        <f>DG17</f>
        <v>841</v>
      </c>
      <c r="DH21" s="1">
        <f ca="1">IF(DF21/DG21=INT(DF21/DG21),1,0)</f>
        <v>1</v>
      </c>
      <c r="DI21" s="1">
        <f ca="1">IF(DH21=0,DF21,DF21/DG21)</f>
        <v>0</v>
      </c>
      <c r="DJ21" s="1">
        <v>29</v>
      </c>
      <c r="DK21" s="1">
        <f ca="1">IF(DI21/DJ21=INT(DI21/DJ21),1,0)</f>
        <v>1</v>
      </c>
      <c r="DL21" s="1">
        <f ca="1">IF(DK21=0,DI21,DI21/DJ21)</f>
        <v>0</v>
      </c>
      <c r="DM21" s="1">
        <f>DM17</f>
        <v>961</v>
      </c>
      <c r="DN21" s="1">
        <f ca="1">IF(DL21/DM21=INT(DL21/DM21),1,0)</f>
        <v>1</v>
      </c>
      <c r="DO21" s="1">
        <f ca="1">IF(DN21=0,DL21,DL21/DM21)</f>
        <v>0</v>
      </c>
      <c r="DP21" s="1">
        <v>31</v>
      </c>
      <c r="DQ21" s="1">
        <f ca="1">IF(DO21/DP21=INT(DO21/DP21),1,0)</f>
        <v>1</v>
      </c>
      <c r="DR21" s="1">
        <f ca="1">IF(DQ21=0,DO21,DO21/DP21)</f>
        <v>0</v>
      </c>
      <c r="DS21" s="1">
        <v>37</v>
      </c>
      <c r="DT21" s="1">
        <f ca="1">IF(DR21/DS21=INT(DR21/DS21),1,0)</f>
        <v>1</v>
      </c>
      <c r="DU21" s="1">
        <f ca="1">IF(DT21=0,DR21,DR21/DS21)</f>
        <v>0</v>
      </c>
      <c r="DV21" s="1">
        <v>41</v>
      </c>
      <c r="DW21" s="1">
        <f ca="1">IF(DU21/DV21=INT(DU21/DV21),1,0)</f>
        <v>1</v>
      </c>
      <c r="DX21" s="1">
        <f ca="1">IF(DW21=0,DU21,DU21/DV21)</f>
        <v>0</v>
      </c>
      <c r="DY21" s="1">
        <v>43</v>
      </c>
      <c r="DZ21" s="1">
        <f ca="1">IF(DX21/DY21=INT(DX21/DY21),1,0)</f>
        <v>1</v>
      </c>
      <c r="EA21" s="1">
        <f ca="1">IF(DZ21=0,DX21,DX21/DY21)</f>
        <v>0</v>
      </c>
      <c r="EB21" s="1">
        <v>47</v>
      </c>
      <c r="EC21" s="1">
        <f ca="1">IF(EA21/EB21=INT(EA21/EB21),1,0)</f>
        <v>1</v>
      </c>
      <c r="ED21" s="1">
        <f ca="1">IF(EC21=0,EA21,EA21/EB21)</f>
        <v>0</v>
      </c>
      <c r="EE21" s="1">
        <v>53</v>
      </c>
      <c r="EF21" s="1">
        <f ca="1">IF(ED21/EE21=INT(ED21/EE21),1,0)</f>
        <v>1</v>
      </c>
      <c r="EG21" s="1">
        <f ca="1">IF(EF21=0,ED21,ED21/EE21)</f>
        <v>0</v>
      </c>
      <c r="EH21" s="1">
        <v>59</v>
      </c>
      <c r="EI21" s="1">
        <f ca="1">IF(EG21/EH21=INT(EG21/EH21),1,0)</f>
        <v>1</v>
      </c>
      <c r="EJ21" s="1">
        <f ca="1">IF(EI21=0,EG21,EG21/EH21)</f>
        <v>0</v>
      </c>
      <c r="EK21" s="1">
        <v>61</v>
      </c>
      <c r="EL21" s="1">
        <f ca="1">IF(EJ21/EK21=INT(EJ21/EK21),1,0)</f>
        <v>1</v>
      </c>
      <c r="EM21" s="1">
        <f ca="1">IF(EL21=0,EJ21,EJ21/EK21)</f>
        <v>0</v>
      </c>
      <c r="EN21" s="1">
        <v>67</v>
      </c>
      <c r="EO21" s="1">
        <f ca="1">IF(EM21/EN21=INT(EM21/EN21),1,0)</f>
        <v>1</v>
      </c>
      <c r="EP21" s="1">
        <f ca="1">IF(EO21=0,EM21,EM21/EN21)</f>
        <v>0</v>
      </c>
      <c r="EQ21" s="1">
        <v>71</v>
      </c>
      <c r="ER21" s="1">
        <f ca="1">IF(EP21/EQ21=INT(EP21/EQ21),1,0)</f>
        <v>1</v>
      </c>
      <c r="ES21" s="1">
        <f ca="1">IF(ER21=0,EP21,EP21/EQ21)</f>
        <v>0</v>
      </c>
      <c r="ET21" s="1">
        <v>73</v>
      </c>
      <c r="EU21" s="1">
        <f ca="1">IF(ES21/ET21=INT(ES21/ET21),1,0)</f>
        <v>1</v>
      </c>
      <c r="EV21" s="1">
        <f ca="1">IF(EU21=0,ES21,ES21/ET21)</f>
        <v>0</v>
      </c>
      <c r="EW21" s="1">
        <v>79</v>
      </c>
      <c r="EX21" s="1">
        <f ca="1">IF(EV21/EW21=INT(EV21/EW21),1,0)</f>
        <v>1</v>
      </c>
      <c r="EY21" s="1">
        <f ca="1">IF(EX21=0,EV21,EV21/EW21)</f>
        <v>0</v>
      </c>
      <c r="EZ21" s="1">
        <v>83</v>
      </c>
      <c r="FA21" s="1">
        <f ca="1">IF(EY21/EZ21=INT(EY21/EZ21),1,0)</f>
        <v>1</v>
      </c>
      <c r="FB21" s="1">
        <f ca="1">IF(FA21=0,EY21,EY21/EZ21)</f>
        <v>0</v>
      </c>
      <c r="FC21" s="1">
        <v>89</v>
      </c>
      <c r="FD21" s="1">
        <f ca="1">IF(FB21/FC21=INT(FB21/FC21),1,0)</f>
        <v>1</v>
      </c>
      <c r="FE21" s="1">
        <f ca="1">IF(FD21=0,FB21,FB21/FC21)</f>
        <v>0</v>
      </c>
      <c r="FF21" s="1">
        <v>97</v>
      </c>
      <c r="FG21" s="1">
        <f ca="1">IF(FE21/FF21=INT(FE21/FF21),1,0)</f>
        <v>1</v>
      </c>
      <c r="FH21" s="1">
        <f ca="1">IF(FG21=0,FE21,FE21/FF21)</f>
        <v>0</v>
      </c>
      <c r="FI21" s="1">
        <v>101</v>
      </c>
      <c r="FJ21" s="1">
        <f ca="1">IF(FH21/FI21=INT(FH21/FI21),1,0)</f>
        <v>1</v>
      </c>
      <c r="FK21" s="1">
        <f ca="1">IF(FJ21=0,FH21,FH21/FI21)</f>
        <v>0</v>
      </c>
      <c r="FL21" s="1">
        <v>103</v>
      </c>
      <c r="FM21" s="1">
        <f ca="1">IF(FK21/FL21=INT(FK21/FL21),1,0)</f>
        <v>1</v>
      </c>
      <c r="FN21" s="1">
        <f ca="1">IF(FM21=0,FK21,FK21/FL21)</f>
        <v>0</v>
      </c>
      <c r="FO21" s="1">
        <v>107</v>
      </c>
      <c r="FP21" s="1">
        <f ca="1">IF(FN21/FO21=INT(FN21/FO21),1,0)</f>
        <v>1</v>
      </c>
      <c r="FQ21" s="1">
        <f ca="1">IF(FP21=0,FN21,FN21/FO21)</f>
        <v>0</v>
      </c>
      <c r="FR21" s="1">
        <v>109</v>
      </c>
      <c r="FS21" s="1">
        <f ca="1">IF(FQ21/FR21=INT(FQ21/FR21),1,0)</f>
        <v>1</v>
      </c>
      <c r="FT21" s="1">
        <f ca="1">IF(FS21=0,FQ21,FQ21/FR21)</f>
        <v>0</v>
      </c>
      <c r="FU21" s="1">
        <v>113</v>
      </c>
      <c r="FV21" s="1">
        <f ca="1">IF(FT21/FU21=INT(FT21/FU21),1,0)</f>
        <v>1</v>
      </c>
      <c r="FW21" s="1">
        <f ca="1">IF(FV21=0,FT21,FT21/FU21)</f>
        <v>0</v>
      </c>
      <c r="FX21" s="1">
        <v>127</v>
      </c>
      <c r="FY21" s="1">
        <f ca="1">IF(FW21/FX21=INT(FW21/FX21),1,0)</f>
        <v>1</v>
      </c>
      <c r="FZ21" s="1">
        <f ca="1">IF(FY21=0,FW21,FW21/FX21)</f>
        <v>0</v>
      </c>
      <c r="GA21" s="1">
        <v>131</v>
      </c>
      <c r="GB21" s="1">
        <f ca="1">IF(FZ21/GA21=INT(FZ21/GA21),1,0)</f>
        <v>1</v>
      </c>
      <c r="GC21" s="1">
        <f ca="1">IF(GB21=0,FZ21,FZ21/GA21)</f>
        <v>0</v>
      </c>
      <c r="GD21" s="1">
        <v>137</v>
      </c>
      <c r="GE21" s="1">
        <f ca="1">IF(GC21/GD21=INT(GC21/GD21),1,0)</f>
        <v>1</v>
      </c>
      <c r="GF21" s="1">
        <f ca="1">IF(GE21=0,GC21,GC21/GD21)</f>
        <v>0</v>
      </c>
      <c r="GG21" s="1">
        <v>139</v>
      </c>
      <c r="GH21" s="1">
        <f ca="1">IF(GF21/GG21=INT(GF21/GG21),1,0)</f>
        <v>1</v>
      </c>
      <c r="GI21" s="1">
        <f ca="1">IF(GH21=0,GF21,GF21/GG21)</f>
        <v>0</v>
      </c>
      <c r="GJ21" s="1">
        <v>149</v>
      </c>
      <c r="GK21" s="1">
        <f ca="1">IF(GI21/GJ21=INT(GI21/GJ21),1,0)</f>
        <v>1</v>
      </c>
      <c r="GL21" s="1">
        <f ca="1">IF(GK21=0,GI21,GI21/GJ21)</f>
        <v>0</v>
      </c>
      <c r="GM21" s="1"/>
      <c r="GN21" s="1">
        <f ca="1">8*AW21+4*AZ21+2*BC21+BF21</f>
        <v>15</v>
      </c>
      <c r="GO21" s="1">
        <f ca="1">4*BI21+2*BL21+BO21</f>
        <v>7</v>
      </c>
      <c r="GP21" s="1">
        <f ca="1">2*BR21+BU21</f>
        <v>3</v>
      </c>
      <c r="GQ21" s="1">
        <f ca="1">2*BX21+CA21</f>
        <v>3</v>
      </c>
      <c r="GR21" s="1">
        <f ca="1">2*CD21+CG21</f>
        <v>3</v>
      </c>
      <c r="GS21" s="1">
        <f ca="1">2*CJ21+CM21</f>
        <v>3</v>
      </c>
      <c r="GT21" s="1">
        <f ca="1">CS21</f>
        <v>1</v>
      </c>
      <c r="GU21" s="1">
        <f ca="1">CY21</f>
        <v>1</v>
      </c>
      <c r="GV21" s="1">
        <f ca="1">DE21</f>
        <v>1</v>
      </c>
      <c r="GW21" s="1">
        <f ca="1">DK21</f>
        <v>1</v>
      </c>
      <c r="GX21" s="1">
        <f ca="1">DQ21</f>
        <v>1</v>
      </c>
      <c r="GY21">
        <f ca="1">DT21</f>
        <v>1</v>
      </c>
      <c r="GZ21">
        <f ca="1">DW21</f>
        <v>1</v>
      </c>
      <c r="HA21">
        <f ca="1">DZ21</f>
        <v>1</v>
      </c>
      <c r="HB21">
        <f ca="1">EC21</f>
        <v>1</v>
      </c>
      <c r="HC21">
        <f ca="1">EF21</f>
        <v>1</v>
      </c>
      <c r="HD21">
        <f ca="1">EI21</f>
        <v>1</v>
      </c>
      <c r="HE21">
        <f ca="1">EL21</f>
        <v>1</v>
      </c>
      <c r="HF21">
        <f ca="1">EO21</f>
        <v>1</v>
      </c>
      <c r="HG21">
        <f ca="1">ER21</f>
        <v>1</v>
      </c>
      <c r="HH21">
        <f ca="1">EU21</f>
        <v>1</v>
      </c>
      <c r="HI21">
        <f ca="1">EX21</f>
        <v>1</v>
      </c>
      <c r="HJ21">
        <f ca="1">FA21</f>
        <v>1</v>
      </c>
      <c r="HK21">
        <f ca="1">FD21</f>
        <v>1</v>
      </c>
      <c r="HL21">
        <f ca="1">FG21</f>
        <v>1</v>
      </c>
      <c r="HM21">
        <f ca="1">FJ21</f>
        <v>1</v>
      </c>
      <c r="HN21">
        <f ca="1">FM21</f>
        <v>1</v>
      </c>
      <c r="HO21">
        <f ca="1">FP21</f>
        <v>1</v>
      </c>
      <c r="HP21">
        <f ca="1">FS21</f>
        <v>1</v>
      </c>
      <c r="HQ21">
        <f ca="1">FV21</f>
        <v>1</v>
      </c>
      <c r="HR21">
        <f ca="1">FY21</f>
        <v>1</v>
      </c>
      <c r="HS21">
        <f ca="1">GB21</f>
        <v>1</v>
      </c>
      <c r="HT21">
        <f ca="1">GE21</f>
        <v>1</v>
      </c>
      <c r="HU21">
        <f ca="1">GH21</f>
        <v>1</v>
      </c>
      <c r="HV21">
        <f ca="1">GK21</f>
        <v>1</v>
      </c>
      <c r="HW21">
        <f ca="1">AU21</f>
        <v>0</v>
      </c>
      <c r="HX21">
        <f ca="1">HW21/HV24</f>
        <v>0</v>
      </c>
    </row>
    <row r="22" spans="1:255" ht="18" hidden="1" customHeight="1" x14ac:dyDescent="0.25">
      <c r="B22" s="71"/>
      <c r="C22" s="71"/>
      <c r="D22" s="71"/>
      <c r="E22" s="71"/>
      <c r="F22" s="154"/>
      <c r="G22" s="80"/>
      <c r="H22" s="102"/>
      <c r="I22" s="71"/>
      <c r="J22" s="75"/>
      <c r="O22" s="148"/>
      <c r="AK22" s="9"/>
      <c r="AL22" s="9"/>
      <c r="AM22" s="9"/>
      <c r="AN22" s="9"/>
      <c r="AO22" s="9"/>
      <c r="AP22" s="9"/>
      <c r="AQ22" s="9"/>
      <c r="AS22">
        <f ca="1">AS21+INT(AT21/AT22)</f>
        <v>0</v>
      </c>
      <c r="AT22" s="1">
        <f ca="1">IF(AP13&gt;AT21,INT((RAND()*(AQ13-AP13+1)+AP13)),INT((RAND()*(AQ13-AT21)+AT21+1)))</f>
        <v>4</v>
      </c>
      <c r="AU22">
        <f ca="1">AT22</f>
        <v>4</v>
      </c>
      <c r="AV22">
        <v>256</v>
      </c>
      <c r="AW22" s="1">
        <f ca="1">IF(AU22/AV22=INT(AU22/AV22),1,0)</f>
        <v>0</v>
      </c>
      <c r="AX22" s="1">
        <f ca="1">IF(AW22=0,AU22,AU22/AV22)</f>
        <v>4</v>
      </c>
      <c r="AY22" s="1">
        <v>16</v>
      </c>
      <c r="AZ22" s="1">
        <f ca="1">IF(AX22/AY22=INT(AX22/AY22),1,0)</f>
        <v>0</v>
      </c>
      <c r="BA22" s="1">
        <f ca="1">IF(AZ22=0,AX22,AX22/AY22)</f>
        <v>4</v>
      </c>
      <c r="BB22" s="1">
        <v>4</v>
      </c>
      <c r="BC22" s="1">
        <f ca="1">IF(BA22/BB22=INT(BA22/BB22),1,0)</f>
        <v>1</v>
      </c>
      <c r="BD22" s="1">
        <f ca="1">IF(BC22=0,BA22,BA22/BB22)</f>
        <v>1</v>
      </c>
      <c r="BE22" s="1">
        <v>2</v>
      </c>
      <c r="BF22" s="1">
        <f ca="1">IF(BD22/BE22=INT(BD22/BE22),1,0)</f>
        <v>0</v>
      </c>
      <c r="BG22" s="1">
        <f ca="1">IF(BF22=0,BD22,BD22/BE22)</f>
        <v>1</v>
      </c>
      <c r="BH22" s="1">
        <v>81</v>
      </c>
      <c r="BI22" s="1">
        <f ca="1">IF(BG22/BH22=INT(BG22/BH22),1,0)</f>
        <v>0</v>
      </c>
      <c r="BJ22" s="1">
        <f ca="1">IF(BI22=0,BG22,BG22/BH22)</f>
        <v>1</v>
      </c>
      <c r="BK22" s="1">
        <v>9</v>
      </c>
      <c r="BL22" s="1">
        <f ca="1">IF(BJ22/BK22=INT(BJ22/BK22),1,0)</f>
        <v>0</v>
      </c>
      <c r="BM22" s="1">
        <f ca="1">IF(BL22=0,BJ22,BJ22/BK22)</f>
        <v>1</v>
      </c>
      <c r="BN22" s="1">
        <v>3</v>
      </c>
      <c r="BO22" s="1">
        <f ca="1">IF(BM22/BN22=INT(BM22/BN22),1,0)</f>
        <v>0</v>
      </c>
      <c r="BP22" s="1">
        <f ca="1">IF(BO22=0,BM22,BM22/BN22)</f>
        <v>1</v>
      </c>
      <c r="BQ22" s="1">
        <v>25</v>
      </c>
      <c r="BR22" s="1">
        <f ca="1">IF(BP22/BQ22=INT(BP22/BQ22),1,0)</f>
        <v>0</v>
      </c>
      <c r="BS22" s="1">
        <f ca="1">IF(BR22=0,BP22,BP22/BQ22)</f>
        <v>1</v>
      </c>
      <c r="BT22" s="1">
        <v>5</v>
      </c>
      <c r="BU22" s="1">
        <f ca="1">IF(BS22/BT22=INT(BS22/BT22),1,0)</f>
        <v>0</v>
      </c>
      <c r="BV22" s="1">
        <f ca="1">IF(BU22=0,BS22,BS22/BT22)</f>
        <v>1</v>
      </c>
      <c r="BW22" s="1">
        <v>49</v>
      </c>
      <c r="BX22" s="1">
        <f ca="1">IF(BV22/BW22=INT(BV22/BW22),1,0)</f>
        <v>0</v>
      </c>
      <c r="BY22" s="1">
        <f ca="1">IF(BX22=0,BV22,BV22/BW22)</f>
        <v>1</v>
      </c>
      <c r="BZ22" s="1">
        <v>7</v>
      </c>
      <c r="CA22" s="1">
        <f ca="1">IF(BY22/BZ22=INT(BY22/BZ22),1,0)</f>
        <v>0</v>
      </c>
      <c r="CB22" s="1">
        <f ca="1">IF(CA22=0,BY22,BY22/BZ22)</f>
        <v>1</v>
      </c>
      <c r="CC22" s="1">
        <v>121</v>
      </c>
      <c r="CD22" s="1">
        <f ca="1">IF(CB22/CC22=INT(CB22/CC22),1,0)</f>
        <v>0</v>
      </c>
      <c r="CE22" s="1">
        <f ca="1">IF(CD22=0,CB22,CB22/CC22)</f>
        <v>1</v>
      </c>
      <c r="CF22" s="1">
        <v>11</v>
      </c>
      <c r="CG22" s="1">
        <f ca="1">IF(CE22/CF22=INT(CE22/CF22),1,0)</f>
        <v>0</v>
      </c>
      <c r="CH22" s="1">
        <f ca="1">IF(CG22=0,CE22,CE22/CF22)</f>
        <v>1</v>
      </c>
      <c r="CI22" s="1">
        <v>169</v>
      </c>
      <c r="CJ22" s="1">
        <f ca="1">IF(CH22/CI22=INT(CH22/CI22),1,0)</f>
        <v>0</v>
      </c>
      <c r="CK22" s="1">
        <f ca="1">IF(CJ22=0,CH22,CH22/CI22)</f>
        <v>1</v>
      </c>
      <c r="CL22" s="1">
        <v>13</v>
      </c>
      <c r="CM22" s="1">
        <f ca="1">IF(CK22/CL22=INT(CK22/CL22),1,0)</f>
        <v>0</v>
      </c>
      <c r="CN22" s="1">
        <f ca="1">IF(CM22=0,CK22,CK22/CL22)</f>
        <v>1</v>
      </c>
      <c r="CO22" s="1">
        <f>CO18</f>
        <v>289</v>
      </c>
      <c r="CP22" s="1">
        <f ca="1">IF(CN22/CO22=INT(CN22/CO22),1,0)</f>
        <v>0</v>
      </c>
      <c r="CQ22" s="1">
        <f ca="1">IF(CP22=0,CN22,CN22/CO22)</f>
        <v>1</v>
      </c>
      <c r="CR22" s="1">
        <v>17</v>
      </c>
      <c r="CS22" s="1">
        <f ca="1">IF(CQ22/CR22=INT(CQ22/CR22),1,0)</f>
        <v>0</v>
      </c>
      <c r="CT22" s="1">
        <f ca="1">IF(CS22=0,CQ22,CQ22/CR22)</f>
        <v>1</v>
      </c>
      <c r="CU22" s="1">
        <f>CU18</f>
        <v>361</v>
      </c>
      <c r="CV22" s="1">
        <f ca="1">IF(CT22/CU22=INT(CT22/CU22),1,0)</f>
        <v>0</v>
      </c>
      <c r="CW22" s="1">
        <f ca="1">IF(CV22=0,CT22,CT22/CU22)</f>
        <v>1</v>
      </c>
      <c r="CX22" s="1">
        <v>19</v>
      </c>
      <c r="CY22" s="1">
        <f ca="1">IF(CW22/CX22=INT(CW22/CX22),1,0)</f>
        <v>0</v>
      </c>
      <c r="CZ22" s="1">
        <f ca="1">IF(CY22=0,CW22,CW22/CX22)</f>
        <v>1</v>
      </c>
      <c r="DA22" s="1">
        <f>DA18</f>
        <v>529</v>
      </c>
      <c r="DB22" s="1">
        <f ca="1">IF(CZ22/DA22=INT(CZ22/DA22),1,0)</f>
        <v>0</v>
      </c>
      <c r="DC22" s="1">
        <f ca="1">IF(DB22=0,CZ22,CZ22/DA22)</f>
        <v>1</v>
      </c>
      <c r="DD22" s="1">
        <v>23</v>
      </c>
      <c r="DE22" s="1">
        <f ca="1">IF(DC22/DD22=INT(DC22/DD22),1,0)</f>
        <v>0</v>
      </c>
      <c r="DF22" s="1">
        <f ca="1">IF(DE22=0,DC22,DC22/DD22)</f>
        <v>1</v>
      </c>
      <c r="DG22" s="1">
        <f>DG18</f>
        <v>841</v>
      </c>
      <c r="DH22" s="1">
        <f ca="1">IF(DF22/DG22=INT(DF22/DG22),1,0)</f>
        <v>0</v>
      </c>
      <c r="DI22" s="1">
        <f ca="1">IF(DH22=0,DF22,DF22/DG22)</f>
        <v>1</v>
      </c>
      <c r="DJ22" s="1">
        <v>29</v>
      </c>
      <c r="DK22" s="1">
        <f ca="1">IF(DI22/DJ22=INT(DI22/DJ22),1,0)</f>
        <v>0</v>
      </c>
      <c r="DL22" s="1">
        <f ca="1">IF(DK22=0,DI22,DI22/DJ22)</f>
        <v>1</v>
      </c>
      <c r="DM22" s="1">
        <f>DM18</f>
        <v>961</v>
      </c>
      <c r="DN22" s="1">
        <f ca="1">IF(DL22/DM22=INT(DL22/DM22),1,0)</f>
        <v>0</v>
      </c>
      <c r="DO22" s="1">
        <f ca="1">IF(DN22=0,DL22,DL22/DM22)</f>
        <v>1</v>
      </c>
      <c r="DP22" s="1">
        <v>31</v>
      </c>
      <c r="DQ22" s="1">
        <f ca="1">IF(DO22/DP22=INT(DO22/DP22),1,0)</f>
        <v>0</v>
      </c>
      <c r="DR22" s="1">
        <f ca="1">IF(DQ22=0,DO22,DO22/DP22)</f>
        <v>1</v>
      </c>
      <c r="DS22" s="1">
        <v>37</v>
      </c>
      <c r="DT22" s="1">
        <f ca="1">IF(DR22/DS22=INT(DR22/DS22),1,0)</f>
        <v>0</v>
      </c>
      <c r="DU22" s="1">
        <f ca="1">IF(DT22=0,DR22,DR22/DS22)</f>
        <v>1</v>
      </c>
      <c r="DV22" s="1">
        <v>41</v>
      </c>
      <c r="DW22" s="1">
        <f ca="1">IF(DU22/DV22=INT(DU22/DV22),1,0)</f>
        <v>0</v>
      </c>
      <c r="DX22" s="1">
        <f ca="1">IF(DW22=0,DU22,DU22/DV22)</f>
        <v>1</v>
      </c>
      <c r="DY22" s="1">
        <v>43</v>
      </c>
      <c r="DZ22" s="1">
        <f ca="1">IF(DX22/DY22=INT(DX22/DY22),1,0)</f>
        <v>0</v>
      </c>
      <c r="EA22" s="1">
        <f ca="1">IF(DZ22=0,DX22,DX22/DY22)</f>
        <v>1</v>
      </c>
      <c r="EB22" s="1">
        <v>47</v>
      </c>
      <c r="EC22" s="1">
        <f ca="1">IF(EA22/EB22=INT(EA22/EB22),1,0)</f>
        <v>0</v>
      </c>
      <c r="ED22" s="1">
        <f ca="1">IF(EC22=0,EA22,EA22/EB22)</f>
        <v>1</v>
      </c>
      <c r="EE22" s="1">
        <v>53</v>
      </c>
      <c r="EF22" s="1">
        <f ca="1">IF(ED22/EE22=INT(ED22/EE22),1,0)</f>
        <v>0</v>
      </c>
      <c r="EG22" s="1">
        <f ca="1">IF(EF22=0,ED22,ED22/EE22)</f>
        <v>1</v>
      </c>
      <c r="EH22" s="1">
        <v>59</v>
      </c>
      <c r="EI22" s="1">
        <f ca="1">IF(EG22/EH22=INT(EG22/EH22),1,0)</f>
        <v>0</v>
      </c>
      <c r="EJ22" s="1">
        <f ca="1">IF(EI22=0,EG22,EG22/EH22)</f>
        <v>1</v>
      </c>
      <c r="EK22" s="1">
        <v>61</v>
      </c>
      <c r="EL22" s="1">
        <f ca="1">IF(EJ22/EK22=INT(EJ22/EK22),1,0)</f>
        <v>0</v>
      </c>
      <c r="EM22" s="1">
        <f ca="1">IF(EL22=0,EJ22,EJ22/EK22)</f>
        <v>1</v>
      </c>
      <c r="EN22" s="1">
        <v>67</v>
      </c>
      <c r="EO22" s="1">
        <f ca="1">IF(EM22/EN22=INT(EM22/EN22),1,0)</f>
        <v>0</v>
      </c>
      <c r="EP22" s="1">
        <f ca="1">IF(EO22=0,EM22,EM22/EN22)</f>
        <v>1</v>
      </c>
      <c r="EQ22" s="1">
        <v>71</v>
      </c>
      <c r="ER22" s="1">
        <f ca="1">IF(EP22/EQ22=INT(EP22/EQ22),1,0)</f>
        <v>0</v>
      </c>
      <c r="ES22" s="1">
        <f ca="1">IF(ER22=0,EP22,EP22/EQ22)</f>
        <v>1</v>
      </c>
      <c r="ET22" s="1">
        <v>73</v>
      </c>
      <c r="EU22" s="1">
        <f ca="1">IF(ES22/ET22=INT(ES22/ET22),1,0)</f>
        <v>0</v>
      </c>
      <c r="EV22" s="1">
        <f ca="1">IF(EU22=0,ES22,ES22/ET22)</f>
        <v>1</v>
      </c>
      <c r="EW22" s="1">
        <v>79</v>
      </c>
      <c r="EX22" s="1">
        <f ca="1">IF(EV22/EW22=INT(EV22/EW22),1,0)</f>
        <v>0</v>
      </c>
      <c r="EY22" s="1">
        <f ca="1">IF(EX22=0,EV22,EV22/EW22)</f>
        <v>1</v>
      </c>
      <c r="EZ22" s="1">
        <v>83</v>
      </c>
      <c r="FA22" s="1">
        <f ca="1">IF(EY22/EZ22=INT(EY22/EZ22),1,0)</f>
        <v>0</v>
      </c>
      <c r="FB22" s="1">
        <f ca="1">IF(FA22=0,EY22,EY22/EZ22)</f>
        <v>1</v>
      </c>
      <c r="FC22" s="1">
        <v>89</v>
      </c>
      <c r="FD22" s="1">
        <f ca="1">IF(FB22/FC22=INT(FB22/FC22),1,0)</f>
        <v>0</v>
      </c>
      <c r="FE22" s="1">
        <f ca="1">IF(FD22=0,FB22,FB22/FC22)</f>
        <v>1</v>
      </c>
      <c r="FF22" s="1">
        <v>97</v>
      </c>
      <c r="FG22" s="1">
        <f ca="1">IF(FE22/FF22=INT(FE22/FF22),1,0)</f>
        <v>0</v>
      </c>
      <c r="FH22" s="1">
        <f ca="1">IF(FG22=0,FE22,FE22/FF22)</f>
        <v>1</v>
      </c>
      <c r="FI22" s="1">
        <v>101</v>
      </c>
      <c r="FJ22" s="1">
        <f ca="1">IF(FH22/FI22=INT(FH22/FI22),1,0)</f>
        <v>0</v>
      </c>
      <c r="FK22" s="1">
        <f ca="1">IF(FJ22=0,FH22,FH22/FI22)</f>
        <v>1</v>
      </c>
      <c r="FL22" s="1">
        <v>103</v>
      </c>
      <c r="FM22" s="1">
        <f ca="1">IF(FK22/FL22=INT(FK22/FL22),1,0)</f>
        <v>0</v>
      </c>
      <c r="FN22" s="1">
        <f ca="1">IF(FM22=0,FK22,FK22/FL22)</f>
        <v>1</v>
      </c>
      <c r="FO22" s="1">
        <v>107</v>
      </c>
      <c r="FP22" s="1">
        <f ca="1">IF(FN22/FO22=INT(FN22/FO22),1,0)</f>
        <v>0</v>
      </c>
      <c r="FQ22" s="1">
        <f ca="1">IF(FP22=0,FN22,FN22/FO22)</f>
        <v>1</v>
      </c>
      <c r="FR22" s="1">
        <v>109</v>
      </c>
      <c r="FS22" s="1">
        <f ca="1">IF(FQ22/FR22=INT(FQ22/FR22),1,0)</f>
        <v>0</v>
      </c>
      <c r="FT22" s="1">
        <f ca="1">IF(FS22=0,FQ22,FQ22/FR22)</f>
        <v>1</v>
      </c>
      <c r="FU22" s="1">
        <v>113</v>
      </c>
      <c r="FV22" s="1">
        <f ca="1">IF(FT22/FU22=INT(FT22/FU22),1,0)</f>
        <v>0</v>
      </c>
      <c r="FW22" s="1">
        <f ca="1">IF(FV22=0,FT22,FT22/FU22)</f>
        <v>1</v>
      </c>
      <c r="FX22" s="1">
        <v>127</v>
      </c>
      <c r="FY22" s="1">
        <f ca="1">IF(FW22/FX22=INT(FW22/FX22),1,0)</f>
        <v>0</v>
      </c>
      <c r="FZ22" s="1">
        <f ca="1">IF(FY22=0,FW22,FW22/FX22)</f>
        <v>1</v>
      </c>
      <c r="GA22" s="1">
        <v>131</v>
      </c>
      <c r="GB22" s="1">
        <f ca="1">IF(FZ22/GA22=INT(FZ22/GA22),1,0)</f>
        <v>0</v>
      </c>
      <c r="GC22" s="1">
        <f ca="1">IF(GB22=0,FZ22,FZ22/GA22)</f>
        <v>1</v>
      </c>
      <c r="GD22" s="1">
        <v>137</v>
      </c>
      <c r="GE22" s="1">
        <f ca="1">IF(GC22/GD22=INT(GC22/GD22),1,0)</f>
        <v>0</v>
      </c>
      <c r="GF22" s="1">
        <f ca="1">IF(GE22=0,GC22,GC22/GD22)</f>
        <v>1</v>
      </c>
      <c r="GG22" s="1">
        <v>139</v>
      </c>
      <c r="GH22" s="1">
        <f ca="1">IF(GF22/GG22=INT(GF22/GG22),1,0)</f>
        <v>0</v>
      </c>
      <c r="GI22" s="1">
        <f ca="1">IF(GH22=0,GF22,GF22/GG22)</f>
        <v>1</v>
      </c>
      <c r="GJ22" s="1">
        <v>149</v>
      </c>
      <c r="GK22" s="1">
        <f ca="1">IF(GI22/GJ22=INT(GI22/GJ22),1,0)</f>
        <v>0</v>
      </c>
      <c r="GL22" s="1">
        <f ca="1">IF(GK22=0,GI22,GI22/GJ22)</f>
        <v>1</v>
      </c>
      <c r="GM22" s="1"/>
      <c r="GN22" s="1">
        <f ca="1">8*AW22+4*AZ22+2*BC22+BF22</f>
        <v>2</v>
      </c>
      <c r="GO22" s="1">
        <f ca="1">4*BI22+2*BL22+BO22</f>
        <v>0</v>
      </c>
      <c r="GP22" s="1">
        <f ca="1">2*BR22+BU22</f>
        <v>0</v>
      </c>
      <c r="GQ22" s="1">
        <f ca="1">2*BX22+CA22</f>
        <v>0</v>
      </c>
      <c r="GR22" s="1">
        <f ca="1">2*CD22+CG22</f>
        <v>0</v>
      </c>
      <c r="GS22" s="1">
        <f ca="1">2*CJ22+CM22</f>
        <v>0</v>
      </c>
      <c r="GT22" s="1">
        <f ca="1">CS22</f>
        <v>0</v>
      </c>
      <c r="GU22" s="1">
        <f ca="1">CY22</f>
        <v>0</v>
      </c>
      <c r="GV22" s="1">
        <f ca="1">DE22</f>
        <v>0</v>
      </c>
      <c r="GW22" s="1">
        <f ca="1">DK22</f>
        <v>0</v>
      </c>
      <c r="GX22" s="1">
        <f ca="1">DQ22</f>
        <v>0</v>
      </c>
      <c r="GY22">
        <f ca="1">DT22</f>
        <v>0</v>
      </c>
      <c r="GZ22">
        <f ca="1">DW22</f>
        <v>0</v>
      </c>
      <c r="HA22">
        <f ca="1">DZ22</f>
        <v>0</v>
      </c>
      <c r="HB22">
        <f ca="1">EC22</f>
        <v>0</v>
      </c>
      <c r="HC22">
        <f ca="1">EF22</f>
        <v>0</v>
      </c>
      <c r="HD22">
        <f ca="1">EI22</f>
        <v>0</v>
      </c>
      <c r="HE22">
        <f ca="1">EL22</f>
        <v>0</v>
      </c>
      <c r="HF22">
        <f ca="1">EO22</f>
        <v>0</v>
      </c>
      <c r="HG22">
        <f ca="1">ER22</f>
        <v>0</v>
      </c>
      <c r="HH22">
        <f ca="1">EU22</f>
        <v>0</v>
      </c>
      <c r="HI22">
        <f ca="1">EX22</f>
        <v>0</v>
      </c>
      <c r="HJ22">
        <f ca="1">FA22</f>
        <v>0</v>
      </c>
      <c r="HK22">
        <f ca="1">FD22</f>
        <v>0</v>
      </c>
      <c r="HL22">
        <f ca="1">FG22</f>
        <v>0</v>
      </c>
      <c r="HM22">
        <f ca="1">FJ22</f>
        <v>0</v>
      </c>
      <c r="HN22">
        <f ca="1">FM22</f>
        <v>0</v>
      </c>
      <c r="HO22">
        <f ca="1">FP22</f>
        <v>0</v>
      </c>
      <c r="HP22">
        <f ca="1">FS22</f>
        <v>0</v>
      </c>
      <c r="HQ22">
        <f ca="1">FV22</f>
        <v>0</v>
      </c>
      <c r="HR22">
        <f ca="1">FY22</f>
        <v>0</v>
      </c>
      <c r="HS22">
        <f ca="1">GB22</f>
        <v>0</v>
      </c>
      <c r="HT22">
        <f ca="1">GE22</f>
        <v>0</v>
      </c>
      <c r="HU22">
        <f ca="1">GH22</f>
        <v>0</v>
      </c>
      <c r="HV22">
        <f ca="1">GK22</f>
        <v>0</v>
      </c>
      <c r="HW22">
        <f ca="1">AU22</f>
        <v>4</v>
      </c>
      <c r="HX22">
        <f ca="1">HW22/HV24</f>
        <v>1</v>
      </c>
    </row>
    <row r="23" spans="1:255" ht="18" hidden="1" customHeight="1" x14ac:dyDescent="0.25">
      <c r="B23" s="71"/>
      <c r="C23" s="71"/>
      <c r="D23" s="71"/>
      <c r="E23" s="71"/>
      <c r="F23" s="154"/>
      <c r="G23" s="80"/>
      <c r="H23" s="102"/>
      <c r="I23" s="71"/>
      <c r="J23" s="75"/>
      <c r="O23" s="148"/>
      <c r="AK23" s="9"/>
      <c r="AL23" s="9"/>
      <c r="AM23" s="9"/>
      <c r="AN23" s="9"/>
      <c r="AO23" s="9"/>
      <c r="AP23" s="9"/>
      <c r="AQ23" s="9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>
        <f t="shared" ref="GN23:HV23" ca="1" si="5">IF(GN21&lt;GN22,GN21,GN22)</f>
        <v>2</v>
      </c>
      <c r="GO23" s="1">
        <f t="shared" ca="1" si="5"/>
        <v>0</v>
      </c>
      <c r="GP23" s="1">
        <f t="shared" ca="1" si="5"/>
        <v>0</v>
      </c>
      <c r="GQ23" s="1">
        <f t="shared" ca="1" si="5"/>
        <v>0</v>
      </c>
      <c r="GR23" s="1">
        <f t="shared" ca="1" si="5"/>
        <v>0</v>
      </c>
      <c r="GS23" s="1">
        <f t="shared" ca="1" si="5"/>
        <v>0</v>
      </c>
      <c r="GT23" s="1">
        <f t="shared" ca="1" si="5"/>
        <v>0</v>
      </c>
      <c r="GU23" s="1">
        <f t="shared" ca="1" si="5"/>
        <v>0</v>
      </c>
      <c r="GV23" s="1">
        <f t="shared" ca="1" si="5"/>
        <v>0</v>
      </c>
      <c r="GW23" s="1">
        <f t="shared" ca="1" si="5"/>
        <v>0</v>
      </c>
      <c r="GX23" s="1">
        <f t="shared" ca="1" si="5"/>
        <v>0</v>
      </c>
      <c r="GY23" s="1">
        <f t="shared" ca="1" si="5"/>
        <v>0</v>
      </c>
      <c r="GZ23" s="1">
        <f t="shared" ca="1" si="5"/>
        <v>0</v>
      </c>
      <c r="HA23" s="1">
        <f t="shared" ca="1" si="5"/>
        <v>0</v>
      </c>
      <c r="HB23" s="1">
        <f t="shared" ca="1" si="5"/>
        <v>0</v>
      </c>
      <c r="HC23" s="1">
        <f t="shared" ca="1" si="5"/>
        <v>0</v>
      </c>
      <c r="HD23" s="1">
        <f t="shared" ca="1" si="5"/>
        <v>0</v>
      </c>
      <c r="HE23" s="1">
        <f t="shared" ca="1" si="5"/>
        <v>0</v>
      </c>
      <c r="HF23" s="1">
        <f t="shared" ca="1" si="5"/>
        <v>0</v>
      </c>
      <c r="HG23" s="1">
        <f t="shared" ca="1" si="5"/>
        <v>0</v>
      </c>
      <c r="HH23" s="1">
        <f t="shared" ca="1" si="5"/>
        <v>0</v>
      </c>
      <c r="HI23" s="1">
        <f t="shared" ca="1" si="5"/>
        <v>0</v>
      </c>
      <c r="HJ23" s="1">
        <f t="shared" ca="1" si="5"/>
        <v>0</v>
      </c>
      <c r="HK23" s="1">
        <f t="shared" ca="1" si="5"/>
        <v>0</v>
      </c>
      <c r="HL23" s="1">
        <f t="shared" ca="1" si="5"/>
        <v>0</v>
      </c>
      <c r="HM23" s="1">
        <f t="shared" ca="1" si="5"/>
        <v>0</v>
      </c>
      <c r="HN23" s="1">
        <f t="shared" ca="1" si="5"/>
        <v>0</v>
      </c>
      <c r="HO23" s="1">
        <f t="shared" ca="1" si="5"/>
        <v>0</v>
      </c>
      <c r="HP23" s="1">
        <f t="shared" ca="1" si="5"/>
        <v>0</v>
      </c>
      <c r="HQ23" s="1">
        <f t="shared" ca="1" si="5"/>
        <v>0</v>
      </c>
      <c r="HR23" s="1">
        <f t="shared" ca="1" si="5"/>
        <v>0</v>
      </c>
      <c r="HS23" s="1">
        <f t="shared" ca="1" si="5"/>
        <v>0</v>
      </c>
      <c r="HT23" s="1">
        <f t="shared" ca="1" si="5"/>
        <v>0</v>
      </c>
      <c r="HU23" s="1">
        <f t="shared" ca="1" si="5"/>
        <v>0</v>
      </c>
      <c r="HV23" s="1">
        <f t="shared" ca="1" si="5"/>
        <v>0</v>
      </c>
    </row>
    <row r="24" spans="1:255" ht="18" hidden="1" customHeight="1" x14ac:dyDescent="0.25">
      <c r="B24" s="71"/>
      <c r="C24" s="71"/>
      <c r="D24" s="71"/>
      <c r="E24" s="71"/>
      <c r="F24" s="154"/>
      <c r="G24" s="80"/>
      <c r="H24" s="102"/>
      <c r="I24" s="71"/>
      <c r="J24" s="75"/>
      <c r="AK24" s="9"/>
      <c r="AL24" s="9"/>
      <c r="AM24" s="9"/>
      <c r="AN24" s="9"/>
      <c r="AO24" s="9"/>
      <c r="AP24" s="9"/>
      <c r="AQ24" s="9"/>
      <c r="AT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>
        <f ca="1">FY$4^GN23</f>
        <v>4</v>
      </c>
      <c r="GO24">
        <f t="shared" ref="GO24:HV24" ca="1" si="6">FZ$4^GO23*GN24</f>
        <v>4</v>
      </c>
      <c r="GP24">
        <f t="shared" ca="1" si="6"/>
        <v>4</v>
      </c>
      <c r="GQ24">
        <f t="shared" ca="1" si="6"/>
        <v>4</v>
      </c>
      <c r="GR24">
        <f t="shared" ca="1" si="6"/>
        <v>4</v>
      </c>
      <c r="GS24">
        <f t="shared" ca="1" si="6"/>
        <v>4</v>
      </c>
      <c r="GT24">
        <f t="shared" ca="1" si="6"/>
        <v>4</v>
      </c>
      <c r="GU24">
        <f t="shared" ca="1" si="6"/>
        <v>4</v>
      </c>
      <c r="GV24">
        <f t="shared" ca="1" si="6"/>
        <v>4</v>
      </c>
      <c r="GW24">
        <f t="shared" ca="1" si="6"/>
        <v>4</v>
      </c>
      <c r="GX24">
        <f t="shared" ca="1" si="6"/>
        <v>4</v>
      </c>
      <c r="GY24">
        <f t="shared" ca="1" si="6"/>
        <v>4</v>
      </c>
      <c r="GZ24">
        <f t="shared" ca="1" si="6"/>
        <v>4</v>
      </c>
      <c r="HA24">
        <f t="shared" ca="1" si="6"/>
        <v>4</v>
      </c>
      <c r="HB24">
        <f t="shared" ca="1" si="6"/>
        <v>4</v>
      </c>
      <c r="HC24">
        <f t="shared" ca="1" si="6"/>
        <v>4</v>
      </c>
      <c r="HD24">
        <f t="shared" ca="1" si="6"/>
        <v>4</v>
      </c>
      <c r="HE24">
        <f t="shared" ca="1" si="6"/>
        <v>4</v>
      </c>
      <c r="HF24">
        <f t="shared" ca="1" si="6"/>
        <v>4</v>
      </c>
      <c r="HG24">
        <f t="shared" ca="1" si="6"/>
        <v>4</v>
      </c>
      <c r="HH24">
        <f t="shared" ca="1" si="6"/>
        <v>4</v>
      </c>
      <c r="HI24">
        <f t="shared" ca="1" si="6"/>
        <v>4</v>
      </c>
      <c r="HJ24">
        <f t="shared" ca="1" si="6"/>
        <v>4</v>
      </c>
      <c r="HK24">
        <f t="shared" ca="1" si="6"/>
        <v>4</v>
      </c>
      <c r="HL24">
        <f t="shared" ca="1" si="6"/>
        <v>4</v>
      </c>
      <c r="HM24">
        <f t="shared" ca="1" si="6"/>
        <v>4</v>
      </c>
      <c r="HN24">
        <f t="shared" ca="1" si="6"/>
        <v>4</v>
      </c>
      <c r="HO24">
        <f t="shared" ca="1" si="6"/>
        <v>4</v>
      </c>
      <c r="HP24">
        <f t="shared" ca="1" si="6"/>
        <v>4</v>
      </c>
      <c r="HQ24">
        <f t="shared" ca="1" si="6"/>
        <v>4</v>
      </c>
      <c r="HR24">
        <f t="shared" ca="1" si="6"/>
        <v>4</v>
      </c>
      <c r="HS24">
        <f t="shared" ca="1" si="6"/>
        <v>4</v>
      </c>
      <c r="HT24">
        <f t="shared" ca="1" si="6"/>
        <v>4</v>
      </c>
      <c r="HU24">
        <f t="shared" ca="1" si="6"/>
        <v>4</v>
      </c>
      <c r="HV24">
        <f t="shared" ca="1" si="6"/>
        <v>4</v>
      </c>
    </row>
    <row r="25" spans="1:255" ht="18" hidden="1" customHeight="1" x14ac:dyDescent="0.25">
      <c r="B25" s="71"/>
      <c r="C25" s="71"/>
      <c r="D25" s="71"/>
      <c r="E25" s="71"/>
      <c r="F25" s="154"/>
      <c r="G25" s="80"/>
      <c r="H25" s="102"/>
      <c r="I25" s="71"/>
      <c r="J25" s="75"/>
      <c r="AK25" s="9"/>
      <c r="AL25" s="9"/>
      <c r="AM25" s="9"/>
      <c r="AN25" s="9"/>
      <c r="AO25" s="9"/>
      <c r="AP25" s="9"/>
      <c r="AQ25" s="9"/>
      <c r="AR25" t="s">
        <v>29</v>
      </c>
      <c r="AS25">
        <f ca="1">AS14+AS18+AS22</f>
        <v>8</v>
      </c>
      <c r="AT25">
        <f ca="1">HX13*HX18*HX22+HX14*HX17*HX22+HX14*HX18*HX21</f>
        <v>9</v>
      </c>
      <c r="AU25">
        <f ca="1">AT25-AU26*(AS26-AS25)</f>
        <v>0</v>
      </c>
      <c r="AV25">
        <v>256</v>
      </c>
      <c r="AW25" s="1">
        <f ca="1">IF(AU25/AV25=INT(AU25/AV25),1,0)</f>
        <v>1</v>
      </c>
      <c r="AX25" s="1">
        <f ca="1">IF(AW25=0,AU25,AU25/AV25)</f>
        <v>0</v>
      </c>
      <c r="AY25" s="1">
        <v>16</v>
      </c>
      <c r="AZ25" s="1">
        <f ca="1">IF(AX25/AY25=INT(AX25/AY25),1,0)</f>
        <v>1</v>
      </c>
      <c r="BA25" s="1">
        <f ca="1">IF(AZ25=0,AX25,AX25/AY25)</f>
        <v>0</v>
      </c>
      <c r="BB25" s="1">
        <v>4</v>
      </c>
      <c r="BC25" s="1">
        <f ca="1">IF(BA25/BB25=INT(BA25/BB25),1,0)</f>
        <v>1</v>
      </c>
      <c r="BD25" s="1">
        <f ca="1">IF(BC25=0,BA25,BA25/BB25)</f>
        <v>0</v>
      </c>
      <c r="BE25" s="1">
        <v>2</v>
      </c>
      <c r="BF25" s="1">
        <f ca="1">IF(BD25/BE25=INT(BD25/BE25),1,0)</f>
        <v>1</v>
      </c>
      <c r="BG25" s="1">
        <f ca="1">IF(BF25=0,BD25,BD25/BE25)</f>
        <v>0</v>
      </c>
      <c r="BH25" s="1">
        <v>81</v>
      </c>
      <c r="BI25" s="1">
        <f ca="1">IF(BG25/BH25=INT(BG25/BH25),1,0)</f>
        <v>1</v>
      </c>
      <c r="BJ25" s="1">
        <f ca="1">IF(BI25=0,BG25,BG25/BH25)</f>
        <v>0</v>
      </c>
      <c r="BK25" s="1">
        <v>9</v>
      </c>
      <c r="BL25" s="1">
        <f ca="1">IF(BJ25/BK25=INT(BJ25/BK25),1,0)</f>
        <v>1</v>
      </c>
      <c r="BM25" s="1">
        <f ca="1">IF(BL25=0,BJ25,BJ25/BK25)</f>
        <v>0</v>
      </c>
      <c r="BN25" s="1">
        <v>3</v>
      </c>
      <c r="BO25" s="1">
        <f ca="1">IF(BM25/BN25=INT(BM25/BN25),1,0)</f>
        <v>1</v>
      </c>
      <c r="BP25" s="1">
        <f ca="1">IF(BO25=0,BM25,BM25/BN25)</f>
        <v>0</v>
      </c>
      <c r="BQ25" s="1">
        <v>25</v>
      </c>
      <c r="BR25" s="1">
        <f ca="1">IF(BP25/BQ25=INT(BP25/BQ25),1,0)</f>
        <v>1</v>
      </c>
      <c r="BS25" s="1">
        <f ca="1">IF(BR25=0,BP25,BP25/BQ25)</f>
        <v>0</v>
      </c>
      <c r="BT25" s="1">
        <v>5</v>
      </c>
      <c r="BU25" s="1">
        <f ca="1">IF(BS25/BT25=INT(BS25/BT25),1,0)</f>
        <v>1</v>
      </c>
      <c r="BV25" s="1">
        <f ca="1">IF(BU25=0,BS25,BS25/BT25)</f>
        <v>0</v>
      </c>
      <c r="BW25" s="1">
        <v>49</v>
      </c>
      <c r="BX25" s="1">
        <f ca="1">IF(BV25/BW25=INT(BV25/BW25),1,0)</f>
        <v>1</v>
      </c>
      <c r="BY25" s="1">
        <f ca="1">IF(BX25=0,BV25,BV25/BW25)</f>
        <v>0</v>
      </c>
      <c r="BZ25" s="1">
        <v>7</v>
      </c>
      <c r="CA25" s="1">
        <f ca="1">IF(BY25/BZ25=INT(BY25/BZ25),1,0)</f>
        <v>1</v>
      </c>
      <c r="CB25" s="1">
        <f ca="1">IF(CA25=0,BY25,BY25/BZ25)</f>
        <v>0</v>
      </c>
      <c r="CC25" s="1">
        <v>121</v>
      </c>
      <c r="CD25" s="1">
        <f ca="1">IF(CB25/CC25=INT(CB25/CC25),1,0)</f>
        <v>1</v>
      </c>
      <c r="CE25" s="1">
        <f ca="1">IF(CD25=0,CB25,CB25/CC25)</f>
        <v>0</v>
      </c>
      <c r="CF25" s="1">
        <v>11</v>
      </c>
      <c r="CG25" s="1">
        <f ca="1">IF(CE25/CF25=INT(CE25/CF25),1,0)</f>
        <v>1</v>
      </c>
      <c r="CH25" s="1">
        <f ca="1">IF(CG25=0,CE25,CE25/CF25)</f>
        <v>0</v>
      </c>
      <c r="CI25" s="1">
        <v>169</v>
      </c>
      <c r="CJ25" s="1">
        <f ca="1">IF(CH25/CI25=INT(CH25/CI25),1,0)</f>
        <v>1</v>
      </c>
      <c r="CK25" s="1">
        <f ca="1">IF(CJ25=0,CH25,CH25/CI25)</f>
        <v>0</v>
      </c>
      <c r="CL25" s="1">
        <v>13</v>
      </c>
      <c r="CM25" s="1">
        <f ca="1">IF(CK25/CL25=INT(CK25/CL25),1,0)</f>
        <v>1</v>
      </c>
      <c r="CN25" s="1">
        <f ca="1">IF(CM25=0,CK25,CK25/CL25)</f>
        <v>0</v>
      </c>
      <c r="CO25" s="1">
        <f>CO21</f>
        <v>289</v>
      </c>
      <c r="CP25" s="1">
        <f ca="1">IF(CN25/CO25=INT(CN25/CO25),1,0)</f>
        <v>1</v>
      </c>
      <c r="CQ25" s="1">
        <f ca="1">IF(CP25=0,CN25,CN25/CO25)</f>
        <v>0</v>
      </c>
      <c r="CR25" s="1">
        <v>17</v>
      </c>
      <c r="CS25" s="1">
        <f ca="1">IF(CQ25/CR25=INT(CQ25/CR25),1,0)</f>
        <v>1</v>
      </c>
      <c r="CT25" s="1">
        <f ca="1">IF(CS25=0,CQ25,CQ25/CR25)</f>
        <v>0</v>
      </c>
      <c r="CU25" s="1">
        <f>CU21</f>
        <v>361</v>
      </c>
      <c r="CV25" s="1">
        <f ca="1">IF(CT25/CU25=INT(CT25/CU25),1,0)</f>
        <v>1</v>
      </c>
      <c r="CW25" s="1">
        <f ca="1">IF(CV25=0,CT25,CT25/CU25)</f>
        <v>0</v>
      </c>
      <c r="CX25" s="1">
        <v>19</v>
      </c>
      <c r="CY25" s="1">
        <f ca="1">IF(CW25/CX25=INT(CW25/CX25),1,0)</f>
        <v>1</v>
      </c>
      <c r="CZ25" s="1">
        <f ca="1">IF(CY25=0,CW25,CW25/CX25)</f>
        <v>0</v>
      </c>
      <c r="DA25" s="1">
        <f>DA21</f>
        <v>529</v>
      </c>
      <c r="DB25" s="1">
        <f ca="1">IF(CZ25/DA25=INT(CZ25/DA25),1,0)</f>
        <v>1</v>
      </c>
      <c r="DC25" s="1">
        <f ca="1">IF(DB25=0,CZ25,CZ25/DA25)</f>
        <v>0</v>
      </c>
      <c r="DD25" s="1">
        <v>23</v>
      </c>
      <c r="DE25" s="1">
        <f ca="1">IF(DC25/DD25=INT(DC25/DD25),1,0)</f>
        <v>1</v>
      </c>
      <c r="DF25" s="1">
        <f ca="1">IF(DE25=0,DC25,DC25/DD25)</f>
        <v>0</v>
      </c>
      <c r="DG25" s="1">
        <f>DG21</f>
        <v>841</v>
      </c>
      <c r="DH25" s="1">
        <f ca="1">IF(DF25/DG25=INT(DF25/DG25),1,0)</f>
        <v>1</v>
      </c>
      <c r="DI25" s="1">
        <f ca="1">IF(DH25=0,DF25,DF25/DG25)</f>
        <v>0</v>
      </c>
      <c r="DJ25" s="1">
        <v>29</v>
      </c>
      <c r="DK25" s="1">
        <f ca="1">IF(DI25/DJ25=INT(DI25/DJ25),1,0)</f>
        <v>1</v>
      </c>
      <c r="DL25" s="1">
        <f ca="1">IF(DK25=0,DI25,DI25/DJ25)</f>
        <v>0</v>
      </c>
      <c r="DM25" s="1">
        <f>DM21</f>
        <v>961</v>
      </c>
      <c r="DN25" s="1">
        <f ca="1">IF(DL25/DM25=INT(DL25/DM25),1,0)</f>
        <v>1</v>
      </c>
      <c r="DO25" s="1">
        <f ca="1">IF(DN25=0,DL25,DL25/DM25)</f>
        <v>0</v>
      </c>
      <c r="DP25" s="1">
        <v>31</v>
      </c>
      <c r="DQ25" s="1">
        <f ca="1">IF(DO25/DP25=INT(DO25/DP25),1,0)</f>
        <v>1</v>
      </c>
      <c r="DR25" s="1">
        <f ca="1">IF(DQ25=0,DO25,DO25/DP25)</f>
        <v>0</v>
      </c>
      <c r="DS25" s="1">
        <v>37</v>
      </c>
      <c r="DT25" s="1">
        <f ca="1">IF(DR25/DS25=INT(DR25/DS25),1,0)</f>
        <v>1</v>
      </c>
      <c r="DU25" s="1">
        <f ca="1">IF(DT25=0,DR25,DR25/DS25)</f>
        <v>0</v>
      </c>
      <c r="DV25" s="1">
        <v>41</v>
      </c>
      <c r="DW25" s="1">
        <f ca="1">IF(DU25/DV25=INT(DU25/DV25),1,0)</f>
        <v>1</v>
      </c>
      <c r="DX25" s="1">
        <f ca="1">IF(DW25=0,DU25,DU25/DV25)</f>
        <v>0</v>
      </c>
      <c r="DY25" s="1">
        <v>43</v>
      </c>
      <c r="DZ25" s="1">
        <f ca="1">IF(DX25/DY25=INT(DX25/DY25),1,0)</f>
        <v>1</v>
      </c>
      <c r="EA25" s="1">
        <f ca="1">IF(DZ25=0,DX25,DX25/DY25)</f>
        <v>0</v>
      </c>
      <c r="EB25" s="1">
        <v>47</v>
      </c>
      <c r="EC25" s="1">
        <f ca="1">IF(EA25/EB25=INT(EA25/EB25),1,0)</f>
        <v>1</v>
      </c>
      <c r="ED25" s="1">
        <f ca="1">IF(EC25=0,EA25,EA25/EB25)</f>
        <v>0</v>
      </c>
      <c r="EE25" s="1">
        <v>53</v>
      </c>
      <c r="EF25" s="1">
        <f ca="1">IF(ED25/EE25=INT(ED25/EE25),1,0)</f>
        <v>1</v>
      </c>
      <c r="EG25" s="1">
        <f ca="1">IF(EF25=0,ED25,ED25/EE25)</f>
        <v>0</v>
      </c>
      <c r="EH25" s="1">
        <v>59</v>
      </c>
      <c r="EI25" s="1">
        <f ca="1">IF(EG25/EH25=INT(EG25/EH25),1,0)</f>
        <v>1</v>
      </c>
      <c r="EJ25" s="1">
        <f ca="1">IF(EI25=0,EG25,EG25/EH25)</f>
        <v>0</v>
      </c>
      <c r="EK25" s="1">
        <v>61</v>
      </c>
      <c r="EL25" s="1">
        <f ca="1">IF(EJ25/EK25=INT(EJ25/EK25),1,0)</f>
        <v>1</v>
      </c>
      <c r="EM25" s="1">
        <f ca="1">IF(EL25=0,EJ25,EJ25/EK25)</f>
        <v>0</v>
      </c>
      <c r="EN25" s="1">
        <v>67</v>
      </c>
      <c r="EO25" s="1">
        <f ca="1">IF(EM25/EN25=INT(EM25/EN25),1,0)</f>
        <v>1</v>
      </c>
      <c r="EP25" s="1">
        <f ca="1">IF(EO25=0,EM25,EM25/EN25)</f>
        <v>0</v>
      </c>
      <c r="EQ25" s="1">
        <v>71</v>
      </c>
      <c r="ER25" s="1">
        <f ca="1">IF(EP25/EQ25=INT(EP25/EQ25),1,0)</f>
        <v>1</v>
      </c>
      <c r="ES25" s="1">
        <f ca="1">IF(ER25=0,EP25,EP25/EQ25)</f>
        <v>0</v>
      </c>
      <c r="ET25" s="1">
        <v>73</v>
      </c>
      <c r="EU25" s="1">
        <f ca="1">IF(ES25/ET25=INT(ES25/ET25),1,0)</f>
        <v>1</v>
      </c>
      <c r="EV25" s="1">
        <f ca="1">IF(EU25=0,ES25,ES25/ET25)</f>
        <v>0</v>
      </c>
      <c r="EW25" s="1">
        <v>79</v>
      </c>
      <c r="EX25" s="1">
        <f ca="1">IF(EV25/EW25=INT(EV25/EW25),1,0)</f>
        <v>1</v>
      </c>
      <c r="EY25" s="1">
        <f ca="1">IF(EX25=0,EV25,EV25/EW25)</f>
        <v>0</v>
      </c>
      <c r="EZ25" s="1">
        <v>83</v>
      </c>
      <c r="FA25" s="1">
        <f ca="1">IF(EY25/EZ25=INT(EY25/EZ25),1,0)</f>
        <v>1</v>
      </c>
      <c r="FB25" s="1">
        <f ca="1">IF(FA25=0,EY25,EY25/EZ25)</f>
        <v>0</v>
      </c>
      <c r="FC25" s="1">
        <v>89</v>
      </c>
      <c r="FD25" s="1">
        <f ca="1">IF(FB25/FC25=INT(FB25/FC25),1,0)</f>
        <v>1</v>
      </c>
      <c r="FE25" s="1">
        <f ca="1">IF(FD25=0,FB25,FB25/FC25)</f>
        <v>0</v>
      </c>
      <c r="FF25" s="1">
        <v>97</v>
      </c>
      <c r="FG25" s="1">
        <f ca="1">IF(FE25/FF25=INT(FE25/FF25),1,0)</f>
        <v>1</v>
      </c>
      <c r="FH25" s="1">
        <f ca="1">IF(FG25=0,FE25,FE25/FF25)</f>
        <v>0</v>
      </c>
      <c r="FI25" s="1">
        <v>101</v>
      </c>
      <c r="FJ25" s="1">
        <f ca="1">IF(FH25/FI25=INT(FH25/FI25),1,0)</f>
        <v>1</v>
      </c>
      <c r="FK25" s="1">
        <f ca="1">IF(FJ25=0,FH25,FH25/FI25)</f>
        <v>0</v>
      </c>
      <c r="FL25" s="1">
        <v>103</v>
      </c>
      <c r="FM25" s="1">
        <f ca="1">IF(FK25/FL25=INT(FK25/FL25),1,0)</f>
        <v>1</v>
      </c>
      <c r="FN25" s="1">
        <f ca="1">IF(FM25=0,FK25,FK25/FL25)</f>
        <v>0</v>
      </c>
      <c r="FO25" s="1">
        <v>107</v>
      </c>
      <c r="FP25" s="1">
        <f ca="1">IF(FN25/FO25=INT(FN25/FO25),1,0)</f>
        <v>1</v>
      </c>
      <c r="FQ25" s="1">
        <f ca="1">IF(FP25=0,FN25,FN25/FO25)</f>
        <v>0</v>
      </c>
      <c r="FR25" s="1">
        <v>109</v>
      </c>
      <c r="FS25" s="1">
        <f ca="1">IF(FQ25/FR25=INT(FQ25/FR25),1,0)</f>
        <v>1</v>
      </c>
      <c r="FT25" s="1">
        <f ca="1">IF(FS25=0,FQ25,FQ25/FR25)</f>
        <v>0</v>
      </c>
      <c r="FU25" s="1">
        <v>113</v>
      </c>
      <c r="FV25" s="1">
        <f ca="1">IF(FT25/FU25=INT(FT25/FU25),1,0)</f>
        <v>1</v>
      </c>
      <c r="FW25" s="1">
        <f ca="1">IF(FV25=0,FT25,FT25/FU25)</f>
        <v>0</v>
      </c>
      <c r="FX25" s="1">
        <v>127</v>
      </c>
      <c r="FY25" s="1">
        <f ca="1">IF(FW25/FX25=INT(FW25/FX25),1,0)</f>
        <v>1</v>
      </c>
      <c r="FZ25" s="1">
        <f ca="1">IF(FY25=0,FW25,FW25/FX25)</f>
        <v>0</v>
      </c>
      <c r="GA25" s="1">
        <v>131</v>
      </c>
      <c r="GB25" s="1">
        <f ca="1">IF(FZ25/GA25=INT(FZ25/GA25),1,0)</f>
        <v>1</v>
      </c>
      <c r="GC25" s="1">
        <f ca="1">IF(GB25=0,FZ25,FZ25/GA25)</f>
        <v>0</v>
      </c>
      <c r="GD25" s="1">
        <v>137</v>
      </c>
      <c r="GE25" s="1">
        <f ca="1">IF(GC25/GD25=INT(GC25/GD25),1,0)</f>
        <v>1</v>
      </c>
      <c r="GF25" s="1">
        <f ca="1">IF(GE25=0,GC25,GC25/GD25)</f>
        <v>0</v>
      </c>
      <c r="GG25" s="1">
        <v>139</v>
      </c>
      <c r="GH25" s="1">
        <f ca="1">IF(GF25/GG25=INT(GF25/GG25),1,0)</f>
        <v>1</v>
      </c>
      <c r="GI25" s="1">
        <f ca="1">IF(GH25=0,GF25,GF25/GG25)</f>
        <v>0</v>
      </c>
      <c r="GJ25" s="1">
        <v>149</v>
      </c>
      <c r="GK25" s="1">
        <f ca="1">IF(GI25/GJ25=INT(GI25/GJ25),1,0)</f>
        <v>1</v>
      </c>
      <c r="GL25" s="1">
        <f ca="1">IF(GK25=0,GI25,GI25/GJ25)</f>
        <v>0</v>
      </c>
      <c r="GM25" s="1"/>
      <c r="GN25" s="1">
        <f ca="1">8*AW25+4*AZ25+2*BC25+BF25</f>
        <v>15</v>
      </c>
      <c r="GO25" s="1">
        <f ca="1">4*BI25+2*BL25+BO25</f>
        <v>7</v>
      </c>
      <c r="GP25" s="1">
        <f ca="1">2*BR25+BU25</f>
        <v>3</v>
      </c>
      <c r="GQ25" s="1">
        <f ca="1">2*BX25+CA25</f>
        <v>3</v>
      </c>
      <c r="GR25" s="1">
        <f ca="1">2*CD25+CG25</f>
        <v>3</v>
      </c>
      <c r="GS25" s="1">
        <f ca="1">2*CJ25+CM25</f>
        <v>3</v>
      </c>
      <c r="GT25" s="1">
        <f ca="1">CS25</f>
        <v>1</v>
      </c>
      <c r="GU25" s="1">
        <f ca="1">CY25</f>
        <v>1</v>
      </c>
      <c r="GV25" s="1">
        <f ca="1">DE25</f>
        <v>1</v>
      </c>
      <c r="GW25" s="1">
        <f ca="1">DK25</f>
        <v>1</v>
      </c>
      <c r="GX25" s="1">
        <f ca="1">DQ25</f>
        <v>1</v>
      </c>
      <c r="GY25">
        <f ca="1">DT25</f>
        <v>1</v>
      </c>
      <c r="GZ25">
        <f ca="1">DW25</f>
        <v>1</v>
      </c>
      <c r="HA25">
        <f ca="1">DZ25</f>
        <v>1</v>
      </c>
      <c r="HB25">
        <f ca="1">EC25</f>
        <v>1</v>
      </c>
      <c r="HC25">
        <f ca="1">EF25</f>
        <v>1</v>
      </c>
      <c r="HD25">
        <f ca="1">EI25</f>
        <v>1</v>
      </c>
      <c r="HE25">
        <f ca="1">EL25</f>
        <v>1</v>
      </c>
      <c r="HF25">
        <f ca="1">EO25</f>
        <v>1</v>
      </c>
      <c r="HG25">
        <f ca="1">ER25</f>
        <v>1</v>
      </c>
      <c r="HH25">
        <f ca="1">EU25</f>
        <v>1</v>
      </c>
      <c r="HI25">
        <f ca="1">EX25</f>
        <v>1</v>
      </c>
      <c r="HJ25">
        <f ca="1">FA25</f>
        <v>1</v>
      </c>
      <c r="HK25">
        <f ca="1">FD25</f>
        <v>1</v>
      </c>
      <c r="HL25">
        <f ca="1">FG25</f>
        <v>1</v>
      </c>
      <c r="HM25">
        <f ca="1">FJ25</f>
        <v>1</v>
      </c>
      <c r="HN25">
        <f ca="1">FM25</f>
        <v>1</v>
      </c>
      <c r="HO25">
        <f ca="1">FP25</f>
        <v>1</v>
      </c>
      <c r="HP25">
        <f ca="1">FS25</f>
        <v>1</v>
      </c>
      <c r="HQ25">
        <f ca="1">FV25</f>
        <v>1</v>
      </c>
      <c r="HR25">
        <f ca="1">FY25</f>
        <v>1</v>
      </c>
      <c r="HS25">
        <f ca="1">GB25</f>
        <v>1</v>
      </c>
      <c r="HT25">
        <f ca="1">GE25</f>
        <v>1</v>
      </c>
      <c r="HU25">
        <f ca="1">GH25</f>
        <v>1</v>
      </c>
      <c r="HV25">
        <f ca="1">GK25</f>
        <v>1</v>
      </c>
      <c r="HW25">
        <f ca="1">AU25</f>
        <v>0</v>
      </c>
      <c r="HX25">
        <f ca="1">HW25/HV28</f>
        <v>0</v>
      </c>
    </row>
    <row r="26" spans="1:255" ht="18" hidden="1" customHeight="1" x14ac:dyDescent="0.25">
      <c r="B26" s="71"/>
      <c r="C26" s="71"/>
      <c r="D26" s="71"/>
      <c r="E26" s="71"/>
      <c r="F26" s="154"/>
      <c r="G26" s="80"/>
      <c r="H26" s="102"/>
      <c r="I26" s="71"/>
      <c r="J26" s="75"/>
      <c r="AK26" s="9"/>
      <c r="AL26" s="9"/>
      <c r="AM26" s="9"/>
      <c r="AN26" s="9"/>
      <c r="AO26" s="9"/>
      <c r="AP26" s="9"/>
      <c r="AQ26" s="9"/>
      <c r="AS26">
        <f ca="1">AS25+INT(AT25/AT26)</f>
        <v>9</v>
      </c>
      <c r="AT26">
        <f ca="1">HX14*HX18*HX22</f>
        <v>9</v>
      </c>
      <c r="AU26">
        <f ca="1">AT26</f>
        <v>9</v>
      </c>
      <c r="AV26">
        <v>256</v>
      </c>
      <c r="AW26" s="1">
        <f ca="1">IF(AU26/AV26=INT(AU26/AV26),1,0)</f>
        <v>0</v>
      </c>
      <c r="AX26" s="1">
        <f ca="1">IF(AW26=0,AU26,AU26/AV26)</f>
        <v>9</v>
      </c>
      <c r="AY26" s="1">
        <v>16</v>
      </c>
      <c r="AZ26" s="1">
        <f ca="1">IF(AX26/AY26=INT(AX26/AY26),1,0)</f>
        <v>0</v>
      </c>
      <c r="BA26" s="1">
        <f ca="1">IF(AZ26=0,AX26,AX26/AY26)</f>
        <v>9</v>
      </c>
      <c r="BB26" s="1">
        <v>4</v>
      </c>
      <c r="BC26" s="1">
        <f ca="1">IF(BA26/BB26=INT(BA26/BB26),1,0)</f>
        <v>0</v>
      </c>
      <c r="BD26" s="1">
        <f ca="1">IF(BC26=0,BA26,BA26/BB26)</f>
        <v>9</v>
      </c>
      <c r="BE26" s="1">
        <v>2</v>
      </c>
      <c r="BF26" s="1">
        <f ca="1">IF(BD26/BE26=INT(BD26/BE26),1,0)</f>
        <v>0</v>
      </c>
      <c r="BG26" s="1">
        <f ca="1">IF(BF26=0,BD26,BD26/BE26)</f>
        <v>9</v>
      </c>
      <c r="BH26" s="1">
        <v>81</v>
      </c>
      <c r="BI26" s="1">
        <f ca="1">IF(BG26/BH26=INT(BG26/BH26),1,0)</f>
        <v>0</v>
      </c>
      <c r="BJ26" s="1">
        <f ca="1">IF(BI26=0,BG26,BG26/BH26)</f>
        <v>9</v>
      </c>
      <c r="BK26" s="1">
        <v>9</v>
      </c>
      <c r="BL26" s="1">
        <f ca="1">IF(BJ26/BK26=INT(BJ26/BK26),1,0)</f>
        <v>1</v>
      </c>
      <c r="BM26" s="1">
        <f ca="1">IF(BL26=0,BJ26,BJ26/BK26)</f>
        <v>1</v>
      </c>
      <c r="BN26" s="1">
        <v>3</v>
      </c>
      <c r="BO26" s="1">
        <f ca="1">IF(BM26/BN26=INT(BM26/BN26),1,0)</f>
        <v>0</v>
      </c>
      <c r="BP26" s="1">
        <f ca="1">IF(BO26=0,BM26,BM26/BN26)</f>
        <v>1</v>
      </c>
      <c r="BQ26" s="1">
        <v>25</v>
      </c>
      <c r="BR26" s="1">
        <f ca="1">IF(BP26/BQ26=INT(BP26/BQ26),1,0)</f>
        <v>0</v>
      </c>
      <c r="BS26" s="1">
        <f ca="1">IF(BR26=0,BP26,BP26/BQ26)</f>
        <v>1</v>
      </c>
      <c r="BT26" s="1">
        <v>5</v>
      </c>
      <c r="BU26" s="1">
        <f ca="1">IF(BS26/BT26=INT(BS26/BT26),1,0)</f>
        <v>0</v>
      </c>
      <c r="BV26" s="1">
        <f ca="1">IF(BU26=0,BS26,BS26/BT26)</f>
        <v>1</v>
      </c>
      <c r="BW26" s="1">
        <v>49</v>
      </c>
      <c r="BX26" s="1">
        <f ca="1">IF(BV26/BW26=INT(BV26/BW26),1,0)</f>
        <v>0</v>
      </c>
      <c r="BY26" s="1">
        <f ca="1">IF(BX26=0,BV26,BV26/BW26)</f>
        <v>1</v>
      </c>
      <c r="BZ26" s="1">
        <v>7</v>
      </c>
      <c r="CA26" s="1">
        <f ca="1">IF(BY26/BZ26=INT(BY26/BZ26),1,0)</f>
        <v>0</v>
      </c>
      <c r="CB26" s="1">
        <f ca="1">IF(CA26=0,BY26,BY26/BZ26)</f>
        <v>1</v>
      </c>
      <c r="CC26" s="1">
        <v>121</v>
      </c>
      <c r="CD26" s="1">
        <f ca="1">IF(CB26/CC26=INT(CB26/CC26),1,0)</f>
        <v>0</v>
      </c>
      <c r="CE26" s="1">
        <f ca="1">IF(CD26=0,CB26,CB26/CC26)</f>
        <v>1</v>
      </c>
      <c r="CF26" s="1">
        <v>11</v>
      </c>
      <c r="CG26" s="1">
        <f ca="1">IF(CE26/CF26=INT(CE26/CF26),1,0)</f>
        <v>0</v>
      </c>
      <c r="CH26" s="1">
        <f ca="1">IF(CG26=0,CE26,CE26/CF26)</f>
        <v>1</v>
      </c>
      <c r="CI26" s="1">
        <v>169</v>
      </c>
      <c r="CJ26" s="1">
        <f ca="1">IF(CH26/CI26=INT(CH26/CI26),1,0)</f>
        <v>0</v>
      </c>
      <c r="CK26" s="1">
        <f ca="1">IF(CJ26=0,CH26,CH26/CI26)</f>
        <v>1</v>
      </c>
      <c r="CL26" s="1">
        <v>13</v>
      </c>
      <c r="CM26" s="1">
        <f ca="1">IF(CK26/CL26=INT(CK26/CL26),1,0)</f>
        <v>0</v>
      </c>
      <c r="CN26" s="1">
        <f ca="1">IF(CM26=0,CK26,CK26/CL26)</f>
        <v>1</v>
      </c>
      <c r="CO26" s="1">
        <f>CO22</f>
        <v>289</v>
      </c>
      <c r="CP26" s="1">
        <f ca="1">IF(CN26/CO26=INT(CN26/CO26),1,0)</f>
        <v>0</v>
      </c>
      <c r="CQ26" s="1">
        <f ca="1">IF(CP26=0,CN26,CN26/CO26)</f>
        <v>1</v>
      </c>
      <c r="CR26" s="1">
        <v>17</v>
      </c>
      <c r="CS26" s="1">
        <f ca="1">IF(CQ26/CR26=INT(CQ26/CR26),1,0)</f>
        <v>0</v>
      </c>
      <c r="CT26" s="1">
        <f ca="1">IF(CS26=0,CQ26,CQ26/CR26)</f>
        <v>1</v>
      </c>
      <c r="CU26" s="1">
        <f>CU22</f>
        <v>361</v>
      </c>
      <c r="CV26" s="1">
        <f ca="1">IF(CT26/CU26=INT(CT26/CU26),1,0)</f>
        <v>0</v>
      </c>
      <c r="CW26" s="1">
        <f ca="1">IF(CV26=0,CT26,CT26/CU26)</f>
        <v>1</v>
      </c>
      <c r="CX26" s="1">
        <v>19</v>
      </c>
      <c r="CY26" s="1">
        <f ca="1">IF(CW26/CX26=INT(CW26/CX26),1,0)</f>
        <v>0</v>
      </c>
      <c r="CZ26" s="1">
        <f ca="1">IF(CY26=0,CW26,CW26/CX26)</f>
        <v>1</v>
      </c>
      <c r="DA26" s="1">
        <f>DA22</f>
        <v>529</v>
      </c>
      <c r="DB26" s="1">
        <f ca="1">IF(CZ26/DA26=INT(CZ26/DA26),1,0)</f>
        <v>0</v>
      </c>
      <c r="DC26" s="1">
        <f ca="1">IF(DB26=0,CZ26,CZ26/DA26)</f>
        <v>1</v>
      </c>
      <c r="DD26" s="1">
        <v>23</v>
      </c>
      <c r="DE26" s="1">
        <f ca="1">IF(DC26/DD26=INT(DC26/DD26),1,0)</f>
        <v>0</v>
      </c>
      <c r="DF26" s="1">
        <f ca="1">IF(DE26=0,DC26,DC26/DD26)</f>
        <v>1</v>
      </c>
      <c r="DG26" s="1">
        <f>DG22</f>
        <v>841</v>
      </c>
      <c r="DH26" s="1">
        <f ca="1">IF(DF26/DG26=INT(DF26/DG26),1,0)</f>
        <v>0</v>
      </c>
      <c r="DI26" s="1">
        <f ca="1">IF(DH26=0,DF26,DF26/DG26)</f>
        <v>1</v>
      </c>
      <c r="DJ26" s="1">
        <v>29</v>
      </c>
      <c r="DK26" s="1">
        <f ca="1">IF(DI26/DJ26=INT(DI26/DJ26),1,0)</f>
        <v>0</v>
      </c>
      <c r="DL26" s="1">
        <f ca="1">IF(DK26=0,DI26,DI26/DJ26)</f>
        <v>1</v>
      </c>
      <c r="DM26" s="1">
        <f>DM22</f>
        <v>961</v>
      </c>
      <c r="DN26" s="1">
        <f ca="1">IF(DL26/DM26=INT(DL26/DM26),1,0)</f>
        <v>0</v>
      </c>
      <c r="DO26" s="1">
        <f ca="1">IF(DN26=0,DL26,DL26/DM26)</f>
        <v>1</v>
      </c>
      <c r="DP26" s="1">
        <v>31</v>
      </c>
      <c r="DQ26" s="1">
        <f ca="1">IF(DO26/DP26=INT(DO26/DP26),1,0)</f>
        <v>0</v>
      </c>
      <c r="DR26" s="1">
        <f ca="1">IF(DQ26=0,DO26,DO26/DP26)</f>
        <v>1</v>
      </c>
      <c r="DS26" s="1">
        <v>37</v>
      </c>
      <c r="DT26" s="1">
        <f ca="1">IF(DR26/DS26=INT(DR26/DS26),1,0)</f>
        <v>0</v>
      </c>
      <c r="DU26" s="1">
        <f ca="1">IF(DT26=0,DR26,DR26/DS26)</f>
        <v>1</v>
      </c>
      <c r="DV26" s="1">
        <v>41</v>
      </c>
      <c r="DW26" s="1">
        <f ca="1">IF(DU26/DV26=INT(DU26/DV26),1,0)</f>
        <v>0</v>
      </c>
      <c r="DX26" s="1">
        <f ca="1">IF(DW26=0,DU26,DU26/DV26)</f>
        <v>1</v>
      </c>
      <c r="DY26" s="1">
        <v>43</v>
      </c>
      <c r="DZ26" s="1">
        <f ca="1">IF(DX26/DY26=INT(DX26/DY26),1,0)</f>
        <v>0</v>
      </c>
      <c r="EA26" s="1">
        <f ca="1">IF(DZ26=0,DX26,DX26/DY26)</f>
        <v>1</v>
      </c>
      <c r="EB26" s="1">
        <v>47</v>
      </c>
      <c r="EC26" s="1">
        <f ca="1">IF(EA26/EB26=INT(EA26/EB26),1,0)</f>
        <v>0</v>
      </c>
      <c r="ED26" s="1">
        <f ca="1">IF(EC26=0,EA26,EA26/EB26)</f>
        <v>1</v>
      </c>
      <c r="EE26" s="1">
        <v>53</v>
      </c>
      <c r="EF26" s="1">
        <f ca="1">IF(ED26/EE26=INT(ED26/EE26),1,0)</f>
        <v>0</v>
      </c>
      <c r="EG26" s="1">
        <f ca="1">IF(EF26=0,ED26,ED26/EE26)</f>
        <v>1</v>
      </c>
      <c r="EH26" s="1">
        <v>59</v>
      </c>
      <c r="EI26" s="1">
        <f ca="1">IF(EG26/EH26=INT(EG26/EH26),1,0)</f>
        <v>0</v>
      </c>
      <c r="EJ26" s="1">
        <f ca="1">IF(EI26=0,EG26,EG26/EH26)</f>
        <v>1</v>
      </c>
      <c r="EK26" s="1">
        <v>61</v>
      </c>
      <c r="EL26" s="1">
        <f ca="1">IF(EJ26/EK26=INT(EJ26/EK26),1,0)</f>
        <v>0</v>
      </c>
      <c r="EM26" s="1">
        <f ca="1">IF(EL26=0,EJ26,EJ26/EK26)</f>
        <v>1</v>
      </c>
      <c r="EN26" s="1">
        <v>67</v>
      </c>
      <c r="EO26" s="1">
        <f ca="1">IF(EM26/EN26=INT(EM26/EN26),1,0)</f>
        <v>0</v>
      </c>
      <c r="EP26" s="1">
        <f ca="1">IF(EO26=0,EM26,EM26/EN26)</f>
        <v>1</v>
      </c>
      <c r="EQ26" s="1">
        <v>71</v>
      </c>
      <c r="ER26" s="1">
        <f ca="1">IF(EP26/EQ26=INT(EP26/EQ26),1,0)</f>
        <v>0</v>
      </c>
      <c r="ES26" s="1">
        <f ca="1">IF(ER26=0,EP26,EP26/EQ26)</f>
        <v>1</v>
      </c>
      <c r="ET26" s="1">
        <v>73</v>
      </c>
      <c r="EU26" s="1">
        <f ca="1">IF(ES26/ET26=INT(ES26/ET26),1,0)</f>
        <v>0</v>
      </c>
      <c r="EV26" s="1">
        <f ca="1">IF(EU26=0,ES26,ES26/ET26)</f>
        <v>1</v>
      </c>
      <c r="EW26" s="1">
        <v>79</v>
      </c>
      <c r="EX26" s="1">
        <f ca="1">IF(EV26/EW26=INT(EV26/EW26),1,0)</f>
        <v>0</v>
      </c>
      <c r="EY26" s="1">
        <f ca="1">IF(EX26=0,EV26,EV26/EW26)</f>
        <v>1</v>
      </c>
      <c r="EZ26" s="1">
        <v>83</v>
      </c>
      <c r="FA26" s="1">
        <f ca="1">IF(EY26/EZ26=INT(EY26/EZ26),1,0)</f>
        <v>0</v>
      </c>
      <c r="FB26" s="1">
        <f ca="1">IF(FA26=0,EY26,EY26/EZ26)</f>
        <v>1</v>
      </c>
      <c r="FC26" s="1">
        <v>89</v>
      </c>
      <c r="FD26" s="1">
        <f ca="1">IF(FB26/FC26=INT(FB26/FC26),1,0)</f>
        <v>0</v>
      </c>
      <c r="FE26" s="1">
        <f ca="1">IF(FD26=0,FB26,FB26/FC26)</f>
        <v>1</v>
      </c>
      <c r="FF26" s="1">
        <v>97</v>
      </c>
      <c r="FG26" s="1">
        <f ca="1">IF(FE26/FF26=INT(FE26/FF26),1,0)</f>
        <v>0</v>
      </c>
      <c r="FH26" s="1">
        <f ca="1">IF(FG26=0,FE26,FE26/FF26)</f>
        <v>1</v>
      </c>
      <c r="FI26" s="1">
        <v>101</v>
      </c>
      <c r="FJ26" s="1">
        <f ca="1">IF(FH26/FI26=INT(FH26/FI26),1,0)</f>
        <v>0</v>
      </c>
      <c r="FK26" s="1">
        <f ca="1">IF(FJ26=0,FH26,FH26/FI26)</f>
        <v>1</v>
      </c>
      <c r="FL26" s="1">
        <v>103</v>
      </c>
      <c r="FM26" s="1">
        <f ca="1">IF(FK26/FL26=INT(FK26/FL26),1,0)</f>
        <v>0</v>
      </c>
      <c r="FN26" s="1">
        <f ca="1">IF(FM26=0,FK26,FK26/FL26)</f>
        <v>1</v>
      </c>
      <c r="FO26" s="1">
        <v>107</v>
      </c>
      <c r="FP26" s="1">
        <f ca="1">IF(FN26/FO26=INT(FN26/FO26),1,0)</f>
        <v>0</v>
      </c>
      <c r="FQ26" s="1">
        <f ca="1">IF(FP26=0,FN26,FN26/FO26)</f>
        <v>1</v>
      </c>
      <c r="FR26" s="1">
        <v>109</v>
      </c>
      <c r="FS26" s="1">
        <f ca="1">IF(FQ26/FR26=INT(FQ26/FR26),1,0)</f>
        <v>0</v>
      </c>
      <c r="FT26" s="1">
        <f ca="1">IF(FS26=0,FQ26,FQ26/FR26)</f>
        <v>1</v>
      </c>
      <c r="FU26" s="1">
        <v>113</v>
      </c>
      <c r="FV26" s="1">
        <f ca="1">IF(FT26/FU26=INT(FT26/FU26),1,0)</f>
        <v>0</v>
      </c>
      <c r="FW26" s="1">
        <f ca="1">IF(FV26=0,FT26,FT26/FU26)</f>
        <v>1</v>
      </c>
      <c r="FX26" s="1">
        <v>127</v>
      </c>
      <c r="FY26" s="1">
        <f ca="1">IF(FW26/FX26=INT(FW26/FX26),1,0)</f>
        <v>0</v>
      </c>
      <c r="FZ26" s="1">
        <f ca="1">IF(FY26=0,FW26,FW26/FX26)</f>
        <v>1</v>
      </c>
      <c r="GA26" s="1">
        <v>131</v>
      </c>
      <c r="GB26" s="1">
        <f ca="1">IF(FZ26/GA26=INT(FZ26/GA26),1,0)</f>
        <v>0</v>
      </c>
      <c r="GC26" s="1">
        <f ca="1">IF(GB26=0,FZ26,FZ26/GA26)</f>
        <v>1</v>
      </c>
      <c r="GD26" s="1">
        <v>137</v>
      </c>
      <c r="GE26" s="1">
        <f ca="1">IF(GC26/GD26=INT(GC26/GD26),1,0)</f>
        <v>0</v>
      </c>
      <c r="GF26" s="1">
        <f ca="1">IF(GE26=0,GC26,GC26/GD26)</f>
        <v>1</v>
      </c>
      <c r="GG26" s="1">
        <v>139</v>
      </c>
      <c r="GH26" s="1">
        <f ca="1">IF(GF26/GG26=INT(GF26/GG26),1,0)</f>
        <v>0</v>
      </c>
      <c r="GI26" s="1">
        <f ca="1">IF(GH26=0,GF26,GF26/GG26)</f>
        <v>1</v>
      </c>
      <c r="GJ26" s="1">
        <v>149</v>
      </c>
      <c r="GK26" s="1">
        <f ca="1">IF(GI26/GJ26=INT(GI26/GJ26),1,0)</f>
        <v>0</v>
      </c>
      <c r="GL26" s="1">
        <f ca="1">IF(GK26=0,GI26,GI26/GJ26)</f>
        <v>1</v>
      </c>
      <c r="GM26" s="1"/>
      <c r="GN26" s="1">
        <f ca="1">8*AW26+4*AZ26+2*BC26+BF26</f>
        <v>0</v>
      </c>
      <c r="GO26" s="1">
        <f ca="1">4*BI26+2*BL26+BO26</f>
        <v>2</v>
      </c>
      <c r="GP26" s="1">
        <f ca="1">2*BR26+BU26</f>
        <v>0</v>
      </c>
      <c r="GQ26" s="1">
        <f ca="1">2*BX26+CA26</f>
        <v>0</v>
      </c>
      <c r="GR26" s="1">
        <f ca="1">2*CD26+CG26</f>
        <v>0</v>
      </c>
      <c r="GS26" s="1">
        <f ca="1">2*CJ26+CM26</f>
        <v>0</v>
      </c>
      <c r="GT26" s="1">
        <f ca="1">CS26</f>
        <v>0</v>
      </c>
      <c r="GU26" s="1">
        <f ca="1">CY26</f>
        <v>0</v>
      </c>
      <c r="GV26" s="1">
        <f ca="1">DE26</f>
        <v>0</v>
      </c>
      <c r="GW26" s="1">
        <f ca="1">DK26</f>
        <v>0</v>
      </c>
      <c r="GX26" s="1">
        <f ca="1">DQ26</f>
        <v>0</v>
      </c>
      <c r="GY26">
        <f ca="1">DT26</f>
        <v>0</v>
      </c>
      <c r="GZ26">
        <f ca="1">DW26</f>
        <v>0</v>
      </c>
      <c r="HA26">
        <f ca="1">DZ26</f>
        <v>0</v>
      </c>
      <c r="HB26">
        <f ca="1">EC26</f>
        <v>0</v>
      </c>
      <c r="HC26">
        <f ca="1">EF26</f>
        <v>0</v>
      </c>
      <c r="HD26">
        <f ca="1">EI26</f>
        <v>0</v>
      </c>
      <c r="HE26">
        <f ca="1">EL26</f>
        <v>0</v>
      </c>
      <c r="HF26">
        <f ca="1">EO26</f>
        <v>0</v>
      </c>
      <c r="HG26">
        <f ca="1">ER26</f>
        <v>0</v>
      </c>
      <c r="HH26">
        <f ca="1">EU26</f>
        <v>0</v>
      </c>
      <c r="HI26">
        <f ca="1">EX26</f>
        <v>0</v>
      </c>
      <c r="HJ26">
        <f ca="1">FA26</f>
        <v>0</v>
      </c>
      <c r="HK26">
        <f ca="1">FD26</f>
        <v>0</v>
      </c>
      <c r="HL26">
        <f ca="1">FG26</f>
        <v>0</v>
      </c>
      <c r="HM26">
        <f ca="1">FJ26</f>
        <v>0</v>
      </c>
      <c r="HN26">
        <f ca="1">FM26</f>
        <v>0</v>
      </c>
      <c r="HO26">
        <f ca="1">FP26</f>
        <v>0</v>
      </c>
      <c r="HP26">
        <f ca="1">FS26</f>
        <v>0</v>
      </c>
      <c r="HQ26">
        <f ca="1">FV26</f>
        <v>0</v>
      </c>
      <c r="HR26">
        <f ca="1">FY26</f>
        <v>0</v>
      </c>
      <c r="HS26">
        <f ca="1">GB26</f>
        <v>0</v>
      </c>
      <c r="HT26">
        <f ca="1">GE26</f>
        <v>0</v>
      </c>
      <c r="HU26">
        <f ca="1">GH26</f>
        <v>0</v>
      </c>
      <c r="HV26">
        <f ca="1">GK26</f>
        <v>0</v>
      </c>
      <c r="HW26">
        <f ca="1">AU26</f>
        <v>9</v>
      </c>
      <c r="HX26">
        <f ca="1">HW26/HV28</f>
        <v>1</v>
      </c>
    </row>
    <row r="27" spans="1:255" ht="18" hidden="1" customHeight="1" x14ac:dyDescent="0.25">
      <c r="B27" s="71"/>
      <c r="C27" s="71"/>
      <c r="D27" s="71"/>
      <c r="E27" s="71"/>
      <c r="F27" s="154"/>
      <c r="G27" s="80"/>
      <c r="H27" s="102"/>
      <c r="I27" s="71"/>
      <c r="J27" s="75"/>
      <c r="AK27" s="9"/>
      <c r="AL27" s="9"/>
      <c r="AM27" s="9"/>
      <c r="AN27" s="9"/>
      <c r="AO27" s="9"/>
      <c r="AP27" s="9"/>
      <c r="AQ27" s="9"/>
      <c r="AT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R27" s="1"/>
      <c r="CS27" s="1"/>
      <c r="CT27" s="1"/>
      <c r="CX27" s="1"/>
      <c r="CY27" s="1"/>
      <c r="CZ27" s="1"/>
      <c r="DD27" s="1"/>
      <c r="DE27" s="1"/>
      <c r="DF27" s="1"/>
      <c r="DJ27" s="1"/>
      <c r="DK27" s="1"/>
      <c r="DL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>
        <f t="shared" ref="GN27:HV27" ca="1" si="7">IF(GN25&lt;GN26,GN25,GN26)</f>
        <v>0</v>
      </c>
      <c r="GO27" s="1">
        <f t="shared" ca="1" si="7"/>
        <v>2</v>
      </c>
      <c r="GP27" s="1">
        <f t="shared" ca="1" si="7"/>
        <v>0</v>
      </c>
      <c r="GQ27" s="1">
        <f t="shared" ca="1" si="7"/>
        <v>0</v>
      </c>
      <c r="GR27" s="1">
        <f t="shared" ca="1" si="7"/>
        <v>0</v>
      </c>
      <c r="GS27" s="1">
        <f t="shared" ca="1" si="7"/>
        <v>0</v>
      </c>
      <c r="GT27" s="1">
        <f t="shared" ca="1" si="7"/>
        <v>0</v>
      </c>
      <c r="GU27" s="1">
        <f t="shared" ca="1" si="7"/>
        <v>0</v>
      </c>
      <c r="GV27" s="1">
        <f t="shared" ca="1" si="7"/>
        <v>0</v>
      </c>
      <c r="GW27" s="1">
        <f t="shared" ca="1" si="7"/>
        <v>0</v>
      </c>
      <c r="GX27" s="1">
        <f t="shared" ca="1" si="7"/>
        <v>0</v>
      </c>
      <c r="GY27" s="1">
        <f t="shared" ca="1" si="7"/>
        <v>0</v>
      </c>
      <c r="GZ27" s="1">
        <f t="shared" ca="1" si="7"/>
        <v>0</v>
      </c>
      <c r="HA27" s="1">
        <f t="shared" ca="1" si="7"/>
        <v>0</v>
      </c>
      <c r="HB27" s="1">
        <f t="shared" ca="1" si="7"/>
        <v>0</v>
      </c>
      <c r="HC27" s="1">
        <f t="shared" ca="1" si="7"/>
        <v>0</v>
      </c>
      <c r="HD27" s="1">
        <f t="shared" ca="1" si="7"/>
        <v>0</v>
      </c>
      <c r="HE27" s="1">
        <f t="shared" ca="1" si="7"/>
        <v>0</v>
      </c>
      <c r="HF27" s="1">
        <f t="shared" ca="1" si="7"/>
        <v>0</v>
      </c>
      <c r="HG27" s="1">
        <f t="shared" ca="1" si="7"/>
        <v>0</v>
      </c>
      <c r="HH27" s="1">
        <f t="shared" ca="1" si="7"/>
        <v>0</v>
      </c>
      <c r="HI27" s="1">
        <f t="shared" ca="1" si="7"/>
        <v>0</v>
      </c>
      <c r="HJ27" s="1">
        <f t="shared" ca="1" si="7"/>
        <v>0</v>
      </c>
      <c r="HK27" s="1">
        <f t="shared" ca="1" si="7"/>
        <v>0</v>
      </c>
      <c r="HL27" s="1">
        <f t="shared" ca="1" si="7"/>
        <v>0</v>
      </c>
      <c r="HM27" s="1">
        <f t="shared" ca="1" si="7"/>
        <v>0</v>
      </c>
      <c r="HN27" s="1">
        <f t="shared" ca="1" si="7"/>
        <v>0</v>
      </c>
      <c r="HO27" s="1">
        <f t="shared" ca="1" si="7"/>
        <v>0</v>
      </c>
      <c r="HP27" s="1">
        <f t="shared" ca="1" si="7"/>
        <v>0</v>
      </c>
      <c r="HQ27" s="1">
        <f t="shared" ca="1" si="7"/>
        <v>0</v>
      </c>
      <c r="HR27" s="1">
        <f t="shared" ca="1" si="7"/>
        <v>0</v>
      </c>
      <c r="HS27" s="1">
        <f t="shared" ca="1" si="7"/>
        <v>0</v>
      </c>
      <c r="HT27" s="1">
        <f t="shared" ca="1" si="7"/>
        <v>0</v>
      </c>
      <c r="HU27" s="1">
        <f t="shared" ca="1" si="7"/>
        <v>0</v>
      </c>
      <c r="HV27" s="1">
        <f t="shared" ca="1" si="7"/>
        <v>0</v>
      </c>
    </row>
    <row r="28" spans="1:255" ht="18" hidden="1" customHeight="1" x14ac:dyDescent="0.25">
      <c r="B28" s="71"/>
      <c r="C28" s="71"/>
      <c r="D28" s="71"/>
      <c r="E28" s="71"/>
      <c r="F28" s="154"/>
      <c r="G28" s="80"/>
      <c r="H28" s="102"/>
      <c r="I28" s="71"/>
      <c r="J28" s="75"/>
      <c r="AK28" s="9"/>
      <c r="AL28" s="9"/>
      <c r="AM28" s="9"/>
      <c r="AN28" s="9"/>
      <c r="AO28" s="9"/>
      <c r="AP28" s="9"/>
      <c r="AQ28" s="9"/>
      <c r="AT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R28" s="1"/>
      <c r="CS28" s="1"/>
      <c r="CT28" s="1"/>
      <c r="CX28" s="1"/>
      <c r="CY28" s="1"/>
      <c r="CZ28" s="1"/>
      <c r="DD28" s="1"/>
      <c r="DE28" s="1"/>
      <c r="DF28" s="1"/>
      <c r="DJ28" s="1"/>
      <c r="DK28" s="1"/>
      <c r="DL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>
        <f ca="1">FY$4^GN27</f>
        <v>1</v>
      </c>
      <c r="GO28">
        <f t="shared" ref="GO28:HV28" ca="1" si="8">FZ$4^GO27*GN28</f>
        <v>9</v>
      </c>
      <c r="GP28">
        <f t="shared" ca="1" si="8"/>
        <v>9</v>
      </c>
      <c r="GQ28">
        <f t="shared" ca="1" si="8"/>
        <v>9</v>
      </c>
      <c r="GR28">
        <f t="shared" ca="1" si="8"/>
        <v>9</v>
      </c>
      <c r="GS28">
        <f t="shared" ca="1" si="8"/>
        <v>9</v>
      </c>
      <c r="GT28">
        <f t="shared" ca="1" si="8"/>
        <v>9</v>
      </c>
      <c r="GU28">
        <f t="shared" ca="1" si="8"/>
        <v>9</v>
      </c>
      <c r="GV28">
        <f t="shared" ca="1" si="8"/>
        <v>9</v>
      </c>
      <c r="GW28">
        <f t="shared" ca="1" si="8"/>
        <v>9</v>
      </c>
      <c r="GX28">
        <f t="shared" ca="1" si="8"/>
        <v>9</v>
      </c>
      <c r="GY28">
        <f t="shared" ca="1" si="8"/>
        <v>9</v>
      </c>
      <c r="GZ28">
        <f t="shared" ca="1" si="8"/>
        <v>9</v>
      </c>
      <c r="HA28">
        <f t="shared" ca="1" si="8"/>
        <v>9</v>
      </c>
      <c r="HB28">
        <f t="shared" ca="1" si="8"/>
        <v>9</v>
      </c>
      <c r="HC28">
        <f t="shared" ca="1" si="8"/>
        <v>9</v>
      </c>
      <c r="HD28">
        <f t="shared" ca="1" si="8"/>
        <v>9</v>
      </c>
      <c r="HE28">
        <f t="shared" ca="1" si="8"/>
        <v>9</v>
      </c>
      <c r="HF28">
        <f t="shared" ca="1" si="8"/>
        <v>9</v>
      </c>
      <c r="HG28">
        <f t="shared" ca="1" si="8"/>
        <v>9</v>
      </c>
      <c r="HH28">
        <f t="shared" ca="1" si="8"/>
        <v>9</v>
      </c>
      <c r="HI28">
        <f t="shared" ca="1" si="8"/>
        <v>9</v>
      </c>
      <c r="HJ28">
        <f t="shared" ca="1" si="8"/>
        <v>9</v>
      </c>
      <c r="HK28">
        <f t="shared" ca="1" si="8"/>
        <v>9</v>
      </c>
      <c r="HL28">
        <f t="shared" ca="1" si="8"/>
        <v>9</v>
      </c>
      <c r="HM28">
        <f t="shared" ca="1" si="8"/>
        <v>9</v>
      </c>
      <c r="HN28">
        <f t="shared" ca="1" si="8"/>
        <v>9</v>
      </c>
      <c r="HO28">
        <f t="shared" ca="1" si="8"/>
        <v>9</v>
      </c>
      <c r="HP28">
        <f t="shared" ca="1" si="8"/>
        <v>9</v>
      </c>
      <c r="HQ28">
        <f t="shared" ca="1" si="8"/>
        <v>9</v>
      </c>
      <c r="HR28">
        <f t="shared" ca="1" si="8"/>
        <v>9</v>
      </c>
      <c r="HS28">
        <f t="shared" ca="1" si="8"/>
        <v>9</v>
      </c>
      <c r="HT28">
        <f t="shared" ca="1" si="8"/>
        <v>9</v>
      </c>
      <c r="HU28">
        <f t="shared" ca="1" si="8"/>
        <v>9</v>
      </c>
      <c r="HV28">
        <f t="shared" ca="1" si="8"/>
        <v>9</v>
      </c>
    </row>
    <row r="29" spans="1:255" ht="12" customHeight="1" x14ac:dyDescent="0.25">
      <c r="B29" s="71"/>
      <c r="C29" s="80"/>
      <c r="D29" s="80"/>
      <c r="E29" s="71"/>
      <c r="F29" s="154"/>
      <c r="G29" s="80"/>
      <c r="H29" s="102"/>
      <c r="I29" s="71"/>
      <c r="J29" s="75"/>
      <c r="K29" s="9"/>
      <c r="N29" s="162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R29" s="1"/>
      <c r="CS29" s="1"/>
      <c r="CT29" s="1"/>
      <c r="CX29" s="1"/>
      <c r="CY29" s="1"/>
      <c r="CZ29" s="1"/>
      <c r="DD29" s="1"/>
      <c r="DE29" s="1"/>
      <c r="DF29" s="1"/>
      <c r="DJ29" s="1"/>
      <c r="DK29" s="1"/>
      <c r="DL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HZ29" t="str">
        <f ca="1">IF13&amp;IM13&amp;IU13</f>
        <v>3  2/3  +  5  1/3</v>
      </c>
      <c r="IC29">
        <f ca="1">AS26</f>
        <v>9</v>
      </c>
      <c r="ID29">
        <f ca="1">HX25</f>
        <v>0</v>
      </c>
      <c r="IE29">
        <f ca="1">HX26</f>
        <v>1</v>
      </c>
      <c r="IF29" t="str">
        <f ca="1">IC29&amp;"  "&amp;ID29&amp;"/"&amp;IE29</f>
        <v>9  0/1</v>
      </c>
      <c r="IG29" t="str">
        <f ca="1">"  "&amp;ID29&amp;"/"&amp;IE29</f>
        <v xml:space="preserve">  0/1</v>
      </c>
      <c r="IH29" t="str">
        <f ca="1">IC29&amp;"   "</f>
        <v xml:space="preserve">9   </v>
      </c>
      <c r="II29" t="str">
        <f ca="1">IF(IC29=0,IG29,IF(ID29=0,IH29,IF29))</f>
        <v xml:space="preserve">9   </v>
      </c>
    </row>
    <row r="30" spans="1:255" ht="18" customHeight="1" thickBot="1" x14ac:dyDescent="0.3">
      <c r="A30" s="9"/>
      <c r="B30" s="71" t="str">
        <f ca="1">HZ46</f>
        <v>3  4/5  +  5  5/6</v>
      </c>
      <c r="C30" s="71"/>
      <c r="D30" s="71"/>
      <c r="E30" s="77" t="s">
        <v>1</v>
      </c>
      <c r="F30" s="146" t="str">
        <f ca="1">II46</f>
        <v>9  19/30</v>
      </c>
      <c r="G30" s="100"/>
      <c r="H30" s="101"/>
      <c r="I30" s="71"/>
      <c r="J30" s="75">
        <f>AK30+L30</f>
        <v>3</v>
      </c>
      <c r="K30" s="9"/>
      <c r="L30" s="147">
        <v>0</v>
      </c>
      <c r="N30" s="148" t="s">
        <v>184</v>
      </c>
      <c r="O30" s="148" t="s">
        <v>185</v>
      </c>
      <c r="P30" s="148" t="s">
        <v>186</v>
      </c>
      <c r="R30" s="147">
        <f>R13+1</f>
        <v>2</v>
      </c>
      <c r="S30" s="147">
        <f>INT(0.5+(S$2/19*(R30-1)))+P$2</f>
        <v>3</v>
      </c>
      <c r="T30" s="147">
        <f ca="1">INT(RAND()*2+2)</f>
        <v>2</v>
      </c>
      <c r="U30" s="147">
        <v>2</v>
      </c>
      <c r="W30">
        <f>IF(S30=1,1,IF(S30=2,2,IF(S30=3,3,IF(S30=4,5,IF(S30=5,7,10)))))</f>
        <v>3</v>
      </c>
      <c r="X30">
        <f>IF(S30=1,3,IF(S30=2,5,IF(S30=3,8,IF(S30=4,13,IF(S30=5,20,35)))))</f>
        <v>8</v>
      </c>
      <c r="Y30">
        <f>IF(S30=1,1,IF(S30=2,1,IF(S30=3,2,IF(S30=4,2,IF(S30=5,3,4)))))</f>
        <v>2</v>
      </c>
      <c r="Z30">
        <f>IF(S30=1,2,IF(S30=2,4,IF(S30=3,5,IF(S30=4,7,IF(S30=5,11,19)))))</f>
        <v>5</v>
      </c>
      <c r="AA30">
        <f>IF(S30=1,2,IF(S30=2,2,IF(S30=3,3,IF(S30=4,3,IF(S30=5,4,5)))))</f>
        <v>3</v>
      </c>
      <c r="AB30">
        <f>IF(S30=1,3,IF(S30=2,5,IF(S30=3,6,IF(S30=4,8,IF(S30=5,12,20)))))</f>
        <v>6</v>
      </c>
      <c r="AD30">
        <f>IF(S30=4,2,IF(S30=5,5,IF(S30=6,7,IF(S30=7,10,IF(S30=8,15,IF(S30=9,20,25))))))</f>
        <v>25</v>
      </c>
      <c r="AE30">
        <f>IF(S30=4,6,IF(S30=5,14,IF(S30=6,25,IF(S30=7,35,IF(S30=8,45,IF(S30=9,60,99))))))</f>
        <v>99</v>
      </c>
      <c r="AF30">
        <f>IF(S30=4,1,IF(S30=5,3,IF(S30=6,5,IF(S30=7,7,IF(S30=8,9,IF(S30=9,14,24))))))</f>
        <v>24</v>
      </c>
      <c r="AG30">
        <f>IF(S30=4,5,IF(S30=5,8,IF(S30=6,13,IF(S30=7,23,IF(S30=8,34,IF(S30=9,49,98))))))</f>
        <v>98</v>
      </c>
      <c r="AH30">
        <f>IF(S30=4,2,IF(S30=5,4,IF(S30=6,6,IF(S30=7,8,IF(S30=8,10,IF(S30=9,15,25))))))</f>
        <v>25</v>
      </c>
      <c r="AI30">
        <f>IF(S30=4,6,IF(S30=5,9,IF(S30=6,14,IF(S30=7,24,IF(S30=8,35,IF(S30=9,50,99))))))</f>
        <v>99</v>
      </c>
      <c r="AK30" s="9">
        <f>S30</f>
        <v>3</v>
      </c>
      <c r="AL30" s="9">
        <f t="shared" ref="AL30:AQ30" si="9">IF($U30=2,W30,AD30)</f>
        <v>3</v>
      </c>
      <c r="AM30" s="9">
        <f t="shared" si="9"/>
        <v>8</v>
      </c>
      <c r="AN30" s="9">
        <f t="shared" si="9"/>
        <v>2</v>
      </c>
      <c r="AO30" s="9">
        <f t="shared" si="9"/>
        <v>5</v>
      </c>
      <c r="AP30" s="9">
        <f t="shared" si="9"/>
        <v>3</v>
      </c>
      <c r="AQ30" s="9">
        <f t="shared" si="9"/>
        <v>6</v>
      </c>
      <c r="AR30" t="s">
        <v>21</v>
      </c>
      <c r="AS30" s="1">
        <f ca="1">INT((RAND()*(AM30-AL30+1)+AL30))</f>
        <v>3</v>
      </c>
      <c r="AT30" s="1">
        <f ca="1">INT((RAND()*(AO30-AN30+1)+AN30))</f>
        <v>4</v>
      </c>
      <c r="AU30">
        <f ca="1">AT30-AT31*(AS31-AS30)</f>
        <v>4</v>
      </c>
      <c r="AV30">
        <v>256</v>
      </c>
      <c r="AW30" s="1">
        <f ca="1">IF(AU30/AV30=INT(AU30/AV30),1,0)</f>
        <v>0</v>
      </c>
      <c r="AX30" s="1">
        <f ca="1">IF(AW30=0,AU30,AU30/AV30)</f>
        <v>4</v>
      </c>
      <c r="AY30" s="1">
        <v>16</v>
      </c>
      <c r="AZ30" s="1">
        <f ca="1">IF(AX30/AY30=INT(AX30/AY30),1,0)</f>
        <v>0</v>
      </c>
      <c r="BA30" s="1">
        <f ca="1">IF(AZ30=0,AX30,AX30/AY30)</f>
        <v>4</v>
      </c>
      <c r="BB30" s="1">
        <v>4</v>
      </c>
      <c r="BC30" s="1">
        <f ca="1">IF(BA30/BB30=INT(BA30/BB30),1,0)</f>
        <v>1</v>
      </c>
      <c r="BD30" s="1">
        <f ca="1">IF(BC30=0,BA30,BA30/BB30)</f>
        <v>1</v>
      </c>
      <c r="BE30" s="1">
        <v>2</v>
      </c>
      <c r="BF30" s="1">
        <f ca="1">IF(BD30/BE30=INT(BD30/BE30),1,0)</f>
        <v>0</v>
      </c>
      <c r="BG30" s="1">
        <f ca="1">IF(BF30=0,BD30,BD30/BE30)</f>
        <v>1</v>
      </c>
      <c r="BH30" s="1">
        <v>81</v>
      </c>
      <c r="BI30" s="1">
        <f ca="1">IF(BG30/BH30=INT(BG30/BH30),1,0)</f>
        <v>0</v>
      </c>
      <c r="BJ30" s="1">
        <f ca="1">IF(BI30=0,BG30,BG30/BH30)</f>
        <v>1</v>
      </c>
      <c r="BK30" s="1">
        <v>9</v>
      </c>
      <c r="BL30" s="1">
        <f ca="1">IF(BJ30/BK30=INT(BJ30/BK30),1,0)</f>
        <v>0</v>
      </c>
      <c r="BM30" s="1">
        <f ca="1">IF(BL30=0,BJ30,BJ30/BK30)</f>
        <v>1</v>
      </c>
      <c r="BN30" s="1">
        <v>3</v>
      </c>
      <c r="BO30" s="1">
        <f ca="1">IF(BM30/BN30=INT(BM30/BN30),1,0)</f>
        <v>0</v>
      </c>
      <c r="BP30" s="1">
        <f ca="1">IF(BO30=0,BM30,BM30/BN30)</f>
        <v>1</v>
      </c>
      <c r="BQ30" s="1">
        <v>25</v>
      </c>
      <c r="BR30" s="1">
        <f ca="1">IF(BP30/BQ30=INT(BP30/BQ30),1,0)</f>
        <v>0</v>
      </c>
      <c r="BS30" s="1">
        <f ca="1">IF(BR30=0,BP30,BP30/BQ30)</f>
        <v>1</v>
      </c>
      <c r="BT30" s="1">
        <v>5</v>
      </c>
      <c r="BU30" s="1">
        <f ca="1">IF(BS30/BT30=INT(BS30/BT30),1,0)</f>
        <v>0</v>
      </c>
      <c r="BV30" s="1">
        <f ca="1">IF(BU30=0,BS30,BS30/BT30)</f>
        <v>1</v>
      </c>
      <c r="BW30" s="1">
        <v>49</v>
      </c>
      <c r="BX30" s="1">
        <f ca="1">IF(BV30/BW30=INT(BV30/BW30),1,0)</f>
        <v>0</v>
      </c>
      <c r="BY30" s="1">
        <f ca="1">IF(BX30=0,BV30,BV30/BW30)</f>
        <v>1</v>
      </c>
      <c r="BZ30" s="1">
        <v>7</v>
      </c>
      <c r="CA30" s="1">
        <f ca="1">IF(BY30/BZ30=INT(BY30/BZ30),1,0)</f>
        <v>0</v>
      </c>
      <c r="CB30" s="1">
        <f ca="1">IF(CA30=0,BY30,BY30/BZ30)</f>
        <v>1</v>
      </c>
      <c r="CC30" s="1">
        <v>121</v>
      </c>
      <c r="CD30" s="1">
        <f ca="1">IF(CB30/CC30=INT(CB30/CC30),1,0)</f>
        <v>0</v>
      </c>
      <c r="CE30" s="1">
        <f ca="1">IF(CD30=0,CB30,CB30/CC30)</f>
        <v>1</v>
      </c>
      <c r="CF30" s="1">
        <v>11</v>
      </c>
      <c r="CG30" s="1">
        <f ca="1">IF(CE30/CF30=INT(CE30/CF30),1,0)</f>
        <v>0</v>
      </c>
      <c r="CH30" s="1">
        <f ca="1">IF(CG30=0,CE30,CE30/CF30)</f>
        <v>1</v>
      </c>
      <c r="CI30" s="1">
        <v>169</v>
      </c>
      <c r="CJ30" s="1">
        <f ca="1">IF(CH30/CI30=INT(CH30/CI30),1,0)</f>
        <v>0</v>
      </c>
      <c r="CK30" s="1">
        <f ca="1">IF(CJ30=0,CH30,CH30/CI30)</f>
        <v>1</v>
      </c>
      <c r="CL30" s="1">
        <v>13</v>
      </c>
      <c r="CM30" s="1">
        <f ca="1">IF(CK30/CL30=INT(CK30/CL30),1,0)</f>
        <v>0</v>
      </c>
      <c r="CN30" s="1">
        <f ca="1">IF(CM30=0,CK30,CK30/CL30)</f>
        <v>1</v>
      </c>
      <c r="CO30" s="1">
        <v>289</v>
      </c>
      <c r="CP30" s="1">
        <f ca="1">IF(CN30/CO30=INT(CN30/CO30),1,0)</f>
        <v>0</v>
      </c>
      <c r="CQ30" s="1">
        <f ca="1">IF(CP30=0,CN30,CN30/CO30)</f>
        <v>1</v>
      </c>
      <c r="CR30" s="1">
        <v>17</v>
      </c>
      <c r="CS30" s="1">
        <f ca="1">IF(CQ30/CR30=INT(CQ30/CR30),1,0)</f>
        <v>0</v>
      </c>
      <c r="CT30" s="1">
        <f ca="1">IF(CS30=0,CQ30,CQ30/CR30)</f>
        <v>1</v>
      </c>
      <c r="CU30" s="1">
        <v>361</v>
      </c>
      <c r="CV30" s="1">
        <f ca="1">IF(CT30/CU30=INT(CT30/CU30),1,0)</f>
        <v>0</v>
      </c>
      <c r="CW30" s="1">
        <f ca="1">IF(CV30=0,CT30,CT30/CU30)</f>
        <v>1</v>
      </c>
      <c r="CX30" s="1">
        <v>19</v>
      </c>
      <c r="CY30" s="1">
        <f ca="1">IF(CW30/CX30=INT(CW30/CX30),1,0)</f>
        <v>0</v>
      </c>
      <c r="CZ30" s="1">
        <f ca="1">IF(CY30=0,CW30,CW30/CX30)</f>
        <v>1</v>
      </c>
      <c r="DA30" s="1">
        <v>529</v>
      </c>
      <c r="DB30" s="1">
        <f ca="1">IF(CZ30/DA30=INT(CZ30/DA30),1,0)</f>
        <v>0</v>
      </c>
      <c r="DC30" s="1">
        <f ca="1">IF(DB30=0,CZ30,CZ30/DA30)</f>
        <v>1</v>
      </c>
      <c r="DD30" s="1">
        <v>23</v>
      </c>
      <c r="DE30" s="1">
        <f ca="1">IF(DC30/DD30=INT(DC30/DD30),1,0)</f>
        <v>0</v>
      </c>
      <c r="DF30" s="1">
        <f ca="1">IF(DE30=0,DC30,DC30/DD30)</f>
        <v>1</v>
      </c>
      <c r="DG30" s="1">
        <v>841</v>
      </c>
      <c r="DH30" s="1">
        <f ca="1">IF(DF30/DG30=INT(DF30/DG30),1,0)</f>
        <v>0</v>
      </c>
      <c r="DI30" s="1">
        <f ca="1">IF(DH30=0,DF30,DF30/DG30)</f>
        <v>1</v>
      </c>
      <c r="DJ30" s="1">
        <v>29</v>
      </c>
      <c r="DK30" s="1">
        <f ca="1">IF(DI30/DJ30=INT(DI30/DJ30),1,0)</f>
        <v>0</v>
      </c>
      <c r="DL30" s="1">
        <f ca="1">IF(DK30=0,DI30,DI30/DJ30)</f>
        <v>1</v>
      </c>
      <c r="DM30" s="1">
        <v>961</v>
      </c>
      <c r="DN30" s="1">
        <f ca="1">IF(DL30/DM30=INT(DL30/DM30),1,0)</f>
        <v>0</v>
      </c>
      <c r="DO30" s="1">
        <f ca="1">IF(DN30=0,DL30,DL30/DM30)</f>
        <v>1</v>
      </c>
      <c r="DP30" s="1">
        <v>31</v>
      </c>
      <c r="DQ30" s="1">
        <f ca="1">IF(DO30/DP30=INT(DO30/DP30),1,0)</f>
        <v>0</v>
      </c>
      <c r="DR30" s="1">
        <f ca="1">IF(DQ30=0,DO30,DO30/DP30)</f>
        <v>1</v>
      </c>
      <c r="DS30" s="1">
        <v>37</v>
      </c>
      <c r="DT30" s="1">
        <f ca="1">IF(DR30/DS30=INT(DR30/DS30),1,0)</f>
        <v>0</v>
      </c>
      <c r="DU30" s="1">
        <f ca="1">IF(DT30=0,DR30,DR30/DS30)</f>
        <v>1</v>
      </c>
      <c r="DV30" s="1">
        <v>41</v>
      </c>
      <c r="DW30" s="1">
        <f ca="1">IF(DU30/DV30=INT(DU30/DV30),1,0)</f>
        <v>0</v>
      </c>
      <c r="DX30" s="1">
        <f ca="1">IF(DW30=0,DU30,DU30/DV30)</f>
        <v>1</v>
      </c>
      <c r="DY30" s="1">
        <v>43</v>
      </c>
      <c r="DZ30" s="1">
        <f ca="1">IF(DX30/DY30=INT(DX30/DY30),1,0)</f>
        <v>0</v>
      </c>
      <c r="EA30" s="1">
        <f ca="1">IF(DZ30=0,DX30,DX30/DY30)</f>
        <v>1</v>
      </c>
      <c r="EB30" s="1">
        <v>47</v>
      </c>
      <c r="EC30" s="1">
        <f ca="1">IF(EA30/EB30=INT(EA30/EB30),1,0)</f>
        <v>0</v>
      </c>
      <c r="ED30" s="1">
        <f ca="1">IF(EC30=0,EA30,EA30/EB30)</f>
        <v>1</v>
      </c>
      <c r="EE30" s="1">
        <v>53</v>
      </c>
      <c r="EF30" s="1">
        <f ca="1">IF(ED30/EE30=INT(ED30/EE30),1,0)</f>
        <v>0</v>
      </c>
      <c r="EG30" s="1">
        <f ca="1">IF(EF30=0,ED30,ED30/EE30)</f>
        <v>1</v>
      </c>
      <c r="EH30" s="1">
        <v>59</v>
      </c>
      <c r="EI30" s="1">
        <f ca="1">IF(EG30/EH30=INT(EG30/EH30),1,0)</f>
        <v>0</v>
      </c>
      <c r="EJ30" s="1">
        <f ca="1">IF(EI30=0,EG30,EG30/EH30)</f>
        <v>1</v>
      </c>
      <c r="EK30" s="1">
        <v>61</v>
      </c>
      <c r="EL30" s="1">
        <f ca="1">IF(EJ30/EK30=INT(EJ30/EK30),1,0)</f>
        <v>0</v>
      </c>
      <c r="EM30" s="1">
        <f ca="1">IF(EL30=0,EJ30,EJ30/EK30)</f>
        <v>1</v>
      </c>
      <c r="EN30" s="1">
        <v>67</v>
      </c>
      <c r="EO30" s="1">
        <f ca="1">IF(EM30/EN30=INT(EM30/EN30),1,0)</f>
        <v>0</v>
      </c>
      <c r="EP30" s="1">
        <f ca="1">IF(EO30=0,EM30,EM30/EN30)</f>
        <v>1</v>
      </c>
      <c r="EQ30" s="1">
        <v>71</v>
      </c>
      <c r="ER30" s="1">
        <f ca="1">IF(EP30/EQ30=INT(EP30/EQ30),1,0)</f>
        <v>0</v>
      </c>
      <c r="ES30" s="1">
        <f ca="1">IF(ER30=0,EP30,EP30/EQ30)</f>
        <v>1</v>
      </c>
      <c r="ET30" s="1">
        <v>73</v>
      </c>
      <c r="EU30" s="1">
        <f ca="1">IF(ES30/ET30=INT(ES30/ET30),1,0)</f>
        <v>0</v>
      </c>
      <c r="EV30" s="1">
        <f ca="1">IF(EU30=0,ES30,ES30/ET30)</f>
        <v>1</v>
      </c>
      <c r="EW30" s="1">
        <v>79</v>
      </c>
      <c r="EX30" s="1">
        <f ca="1">IF(EV30/EW30=INT(EV30/EW30),1,0)</f>
        <v>0</v>
      </c>
      <c r="EY30" s="1">
        <f ca="1">IF(EX30=0,EV30,EV30/EW30)</f>
        <v>1</v>
      </c>
      <c r="EZ30" s="1">
        <v>83</v>
      </c>
      <c r="FA30" s="1">
        <f ca="1">IF(EY30/EZ30=INT(EY30/EZ30),1,0)</f>
        <v>0</v>
      </c>
      <c r="FB30" s="1">
        <f ca="1">IF(FA30=0,EY30,EY30/EZ30)</f>
        <v>1</v>
      </c>
      <c r="FC30" s="1">
        <v>89</v>
      </c>
      <c r="FD30" s="1">
        <f ca="1">IF(FB30/FC30=INT(FB30/FC30),1,0)</f>
        <v>0</v>
      </c>
      <c r="FE30" s="1">
        <f ca="1">IF(FD30=0,FB30,FB30/FC30)</f>
        <v>1</v>
      </c>
      <c r="FF30" s="1">
        <v>97</v>
      </c>
      <c r="FG30" s="1">
        <f ca="1">IF(FE30/FF30=INT(FE30/FF30),1,0)</f>
        <v>0</v>
      </c>
      <c r="FH30" s="1">
        <f ca="1">IF(FG30=0,FE30,FE30/FF30)</f>
        <v>1</v>
      </c>
      <c r="FI30" s="1">
        <v>101</v>
      </c>
      <c r="FJ30" s="1">
        <f ca="1">IF(FH30/FI30=INT(FH30/FI30),1,0)</f>
        <v>0</v>
      </c>
      <c r="FK30" s="1">
        <f ca="1">IF(FJ30=0,FH30,FH30/FI30)</f>
        <v>1</v>
      </c>
      <c r="FL30" s="1">
        <v>103</v>
      </c>
      <c r="FM30" s="1">
        <f ca="1">IF(FK30/FL30=INT(FK30/FL30),1,0)</f>
        <v>0</v>
      </c>
      <c r="FN30" s="1">
        <f ca="1">IF(FM30=0,FK30,FK30/FL30)</f>
        <v>1</v>
      </c>
      <c r="FO30" s="1">
        <v>107</v>
      </c>
      <c r="FP30" s="1">
        <f ca="1">IF(FN30/FO30=INT(FN30/FO30),1,0)</f>
        <v>0</v>
      </c>
      <c r="FQ30" s="1">
        <f ca="1">IF(FP30=0,FN30,FN30/FO30)</f>
        <v>1</v>
      </c>
      <c r="FR30" s="1">
        <v>109</v>
      </c>
      <c r="FS30" s="1">
        <f ca="1">IF(FQ30/FR30=INT(FQ30/FR30),1,0)</f>
        <v>0</v>
      </c>
      <c r="FT30" s="1">
        <f ca="1">IF(FS30=0,FQ30,FQ30/FR30)</f>
        <v>1</v>
      </c>
      <c r="FU30" s="1">
        <v>113</v>
      </c>
      <c r="FV30" s="1">
        <f ca="1">IF(FT30/FU30=INT(FT30/FU30),1,0)</f>
        <v>0</v>
      </c>
      <c r="FW30" s="1">
        <f ca="1">IF(FV30=0,FT30,FT30/FU30)</f>
        <v>1</v>
      </c>
      <c r="FX30" s="1">
        <v>127</v>
      </c>
      <c r="FY30" s="1">
        <f ca="1">IF(FW30/FX30=INT(FW30/FX30),1,0)</f>
        <v>0</v>
      </c>
      <c r="FZ30" s="1">
        <f ca="1">IF(FY30=0,FW30,FW30/FX30)</f>
        <v>1</v>
      </c>
      <c r="GA30" s="1">
        <v>131</v>
      </c>
      <c r="GB30" s="1">
        <f ca="1">IF(FZ30/GA30=INT(FZ30/GA30),1,0)</f>
        <v>0</v>
      </c>
      <c r="GC30" s="1">
        <f ca="1">IF(GB30=0,FZ30,FZ30/GA30)</f>
        <v>1</v>
      </c>
      <c r="GD30" s="1">
        <v>137</v>
      </c>
      <c r="GE30" s="1">
        <f ca="1">IF(GC30/GD30=INT(GC30/GD30),1,0)</f>
        <v>0</v>
      </c>
      <c r="GF30" s="1">
        <f ca="1">IF(GE30=0,GC30,GC30/GD30)</f>
        <v>1</v>
      </c>
      <c r="GG30" s="1">
        <v>139</v>
      </c>
      <c r="GH30" s="1">
        <f ca="1">IF(GF30/GG30=INT(GF30/GG30),1,0)</f>
        <v>0</v>
      </c>
      <c r="GI30" s="1">
        <f ca="1">IF(GH30=0,GF30,GF30/GG30)</f>
        <v>1</v>
      </c>
      <c r="GJ30" s="1">
        <v>149</v>
      </c>
      <c r="GK30" s="1">
        <f ca="1">IF(GI30/GJ30=INT(GI30/GJ30),1,0)</f>
        <v>0</v>
      </c>
      <c r="GL30" s="1">
        <f ca="1">IF(GK30=0,GI30,GI30/GJ30)</f>
        <v>1</v>
      </c>
      <c r="GM30" s="1"/>
      <c r="GN30" s="1">
        <f ca="1">8*AW30+4*AZ30+2*BC30+BF30</f>
        <v>2</v>
      </c>
      <c r="GO30" s="1">
        <f ca="1">4*BI30+2*BL30+BO30</f>
        <v>0</v>
      </c>
      <c r="GP30" s="1">
        <f ca="1">2*BR30+BU30</f>
        <v>0</v>
      </c>
      <c r="GQ30" s="1">
        <f ca="1">2*BX30+CA30</f>
        <v>0</v>
      </c>
      <c r="GR30" s="1">
        <f ca="1">2*CD30+CG30</f>
        <v>0</v>
      </c>
      <c r="GS30" s="1">
        <f ca="1">2*CJ30+CM30</f>
        <v>0</v>
      </c>
      <c r="GT30" s="1">
        <f ca="1">CS30</f>
        <v>0</v>
      </c>
      <c r="GU30" s="1">
        <f ca="1">CY30</f>
        <v>0</v>
      </c>
      <c r="GV30" s="1">
        <f ca="1">DE30</f>
        <v>0</v>
      </c>
      <c r="GW30" s="1">
        <f ca="1">DK30</f>
        <v>0</v>
      </c>
      <c r="GX30" s="1">
        <f ca="1">DQ30</f>
        <v>0</v>
      </c>
      <c r="GY30">
        <f ca="1">DT30</f>
        <v>0</v>
      </c>
      <c r="GZ30">
        <f ca="1">DW30</f>
        <v>0</v>
      </c>
      <c r="HA30">
        <f ca="1">DZ30</f>
        <v>0</v>
      </c>
      <c r="HB30">
        <f ca="1">EC30</f>
        <v>0</v>
      </c>
      <c r="HC30">
        <f ca="1">EF30</f>
        <v>0</v>
      </c>
      <c r="HD30">
        <f ca="1">EI30</f>
        <v>0</v>
      </c>
      <c r="HE30">
        <f ca="1">EL30</f>
        <v>0</v>
      </c>
      <c r="HF30">
        <f ca="1">EO30</f>
        <v>0</v>
      </c>
      <c r="HG30">
        <f ca="1">ER30</f>
        <v>0</v>
      </c>
      <c r="HH30">
        <f ca="1">EU30</f>
        <v>0</v>
      </c>
      <c r="HI30">
        <f ca="1">EX30</f>
        <v>0</v>
      </c>
      <c r="HJ30">
        <f ca="1">FA30</f>
        <v>0</v>
      </c>
      <c r="HK30">
        <f ca="1">FD30</f>
        <v>0</v>
      </c>
      <c r="HL30">
        <f ca="1">FG30</f>
        <v>0</v>
      </c>
      <c r="HM30">
        <f ca="1">FJ30</f>
        <v>0</v>
      </c>
      <c r="HN30">
        <f ca="1">FM30</f>
        <v>0</v>
      </c>
      <c r="HO30">
        <f ca="1">FP30</f>
        <v>0</v>
      </c>
      <c r="HP30">
        <f ca="1">FS30</f>
        <v>0</v>
      </c>
      <c r="HQ30">
        <f ca="1">FV30</f>
        <v>0</v>
      </c>
      <c r="HR30">
        <f ca="1">FY30</f>
        <v>0</v>
      </c>
      <c r="HS30">
        <f ca="1">GB30</f>
        <v>0</v>
      </c>
      <c r="HT30">
        <f ca="1">GE30</f>
        <v>0</v>
      </c>
      <c r="HU30">
        <f ca="1">GH30</f>
        <v>0</v>
      </c>
      <c r="HV30">
        <f ca="1">GK30</f>
        <v>0</v>
      </c>
      <c r="HW30">
        <f ca="1">AU30</f>
        <v>4</v>
      </c>
      <c r="HX30">
        <f ca="1">HW30/HV33</f>
        <v>4</v>
      </c>
      <c r="HZ30">
        <f ca="1">AS31</f>
        <v>3</v>
      </c>
      <c r="IA30">
        <f ca="1">HX30</f>
        <v>4</v>
      </c>
      <c r="IB30">
        <f ca="1">HX31</f>
        <v>5</v>
      </c>
      <c r="IC30" t="str">
        <f ca="1">HZ30&amp;"  "&amp;IA30&amp;"/"&amp;IB30</f>
        <v>3  4/5</v>
      </c>
      <c r="ID30" t="str">
        <f ca="1">"  "&amp;IA30&amp;"/"&amp;IB30</f>
        <v xml:space="preserve">  4/5</v>
      </c>
      <c r="IE30" t="str">
        <f ca="1">HZ30&amp;"   "</f>
        <v xml:space="preserve">3   </v>
      </c>
      <c r="IF30" t="str">
        <f ca="1">IF(HZ30=0,ID30,IF(IA30=0,IE30,IC30))</f>
        <v>3  4/5</v>
      </c>
      <c r="IG30">
        <f ca="1">AS35</f>
        <v>5</v>
      </c>
      <c r="IH30">
        <f ca="1">HX34</f>
        <v>5</v>
      </c>
      <c r="II30">
        <f ca="1">HX35</f>
        <v>6</v>
      </c>
      <c r="IJ30" t="str">
        <f ca="1">"  +  "&amp;IG30&amp;"  "&amp;IH30&amp;"/"&amp;II30</f>
        <v xml:space="preserve">  +  5  5/6</v>
      </c>
      <c r="IK30" t="str">
        <f ca="1">"  +  "&amp;IH30&amp;"/"&amp;II30</f>
        <v xml:space="preserve">  +  5/6</v>
      </c>
      <c r="IL30" t="str">
        <f ca="1">"  +  "&amp;IG30</f>
        <v xml:space="preserve">  +  5</v>
      </c>
      <c r="IM30" t="str">
        <f ca="1">IF(IG30=0,IK30,IF(IH30=0,IL30,IJ30))</f>
        <v xml:space="preserve">  +  5  5/6</v>
      </c>
      <c r="IN30">
        <f ca="1">AS39</f>
        <v>0</v>
      </c>
      <c r="IO30">
        <f ca="1">HX38</f>
        <v>0</v>
      </c>
      <c r="IP30">
        <f ca="1">HX39</f>
        <v>1</v>
      </c>
      <c r="IQ30" t="str">
        <f ca="1">"  +  "&amp;IN30&amp;"  "&amp;IO30&amp;"/"&amp;IP30</f>
        <v xml:space="preserve">  +  0  0/1</v>
      </c>
      <c r="IR30" t="str">
        <f ca="1">"  +  "&amp;IO30&amp;"/"&amp;IP30</f>
        <v xml:space="preserve">  +  0/1</v>
      </c>
      <c r="IS30" t="str">
        <f ca="1">"  +  "&amp;IN30&amp;"   "</f>
        <v xml:space="preserve">  +  0   </v>
      </c>
      <c r="IT30" t="str">
        <f ca="1">IF(IN30=0,IR30,IF(IO30=0,IS30,IQ30))</f>
        <v xml:space="preserve">  +  0/1</v>
      </c>
      <c r="IU30" t="str">
        <f ca="1">IF(IN30&gt;0,IT30,IF(IO30&gt;0,IT30,""))</f>
        <v/>
      </c>
    </row>
    <row r="31" spans="1:255" ht="18" hidden="1" customHeight="1" thickTop="1" x14ac:dyDescent="0.25">
      <c r="A31" s="9"/>
      <c r="B31" s="80"/>
      <c r="C31" s="71"/>
      <c r="D31" s="80"/>
      <c r="E31" s="71"/>
      <c r="F31" s="154"/>
      <c r="G31" s="80"/>
      <c r="H31" s="102"/>
      <c r="I31" s="71"/>
      <c r="J31" s="75"/>
      <c r="K31" s="9"/>
      <c r="O31" s="162"/>
      <c r="AK31" s="9"/>
      <c r="AL31" s="9"/>
      <c r="AM31" s="9"/>
      <c r="AN31" s="9"/>
      <c r="AO31" s="9"/>
      <c r="AP31" s="9"/>
      <c r="AQ31" s="9"/>
      <c r="AS31">
        <f ca="1">AS30+INT(AT30/AT31)</f>
        <v>3</v>
      </c>
      <c r="AT31" s="1">
        <f ca="1">IF(AP30&gt;AT30,INT((RAND()*(AQ30-AP30+1)+AP30)),INT((RAND()*(AQ30-AT30)+AT30+1)))</f>
        <v>5</v>
      </c>
      <c r="AU31">
        <f ca="1">AT31</f>
        <v>5</v>
      </c>
      <c r="AV31">
        <v>256</v>
      </c>
      <c r="AW31" s="1">
        <f ca="1">IF(AU31/AV31=INT(AU31/AV31),1,0)</f>
        <v>0</v>
      </c>
      <c r="AX31" s="1">
        <f ca="1">IF(AW31=0,AU31,AU31/AV31)</f>
        <v>5</v>
      </c>
      <c r="AY31" s="1">
        <v>16</v>
      </c>
      <c r="AZ31" s="1">
        <f ca="1">IF(AX31/AY31=INT(AX31/AY31),1,0)</f>
        <v>0</v>
      </c>
      <c r="BA31" s="1">
        <f ca="1">IF(AZ31=0,AX31,AX31/AY31)</f>
        <v>5</v>
      </c>
      <c r="BB31" s="1">
        <v>4</v>
      </c>
      <c r="BC31" s="1">
        <f ca="1">IF(BA31/BB31=INT(BA31/BB31),1,0)</f>
        <v>0</v>
      </c>
      <c r="BD31" s="1">
        <f ca="1">IF(BC31=0,BA31,BA31/BB31)</f>
        <v>5</v>
      </c>
      <c r="BE31" s="1">
        <v>2</v>
      </c>
      <c r="BF31" s="1">
        <f ca="1">IF(BD31/BE31=INT(BD31/BE31),1,0)</f>
        <v>0</v>
      </c>
      <c r="BG31" s="1">
        <f ca="1">IF(BF31=0,BD31,BD31/BE31)</f>
        <v>5</v>
      </c>
      <c r="BH31" s="1">
        <v>81</v>
      </c>
      <c r="BI31" s="1">
        <f ca="1">IF(BG31/BH31=INT(BG31/BH31),1,0)</f>
        <v>0</v>
      </c>
      <c r="BJ31" s="1">
        <f ca="1">IF(BI31=0,BG31,BG31/BH31)</f>
        <v>5</v>
      </c>
      <c r="BK31" s="1">
        <v>9</v>
      </c>
      <c r="BL31" s="1">
        <f ca="1">IF(BJ31/BK31=INT(BJ31/BK31),1,0)</f>
        <v>0</v>
      </c>
      <c r="BM31" s="1">
        <f ca="1">IF(BL31=0,BJ31,BJ31/BK31)</f>
        <v>5</v>
      </c>
      <c r="BN31" s="1">
        <v>3</v>
      </c>
      <c r="BO31" s="1">
        <f ca="1">IF(BM31/BN31=INT(BM31/BN31),1,0)</f>
        <v>0</v>
      </c>
      <c r="BP31" s="1">
        <f ca="1">IF(BO31=0,BM31,BM31/BN31)</f>
        <v>5</v>
      </c>
      <c r="BQ31" s="1">
        <v>25</v>
      </c>
      <c r="BR31" s="1">
        <f ca="1">IF(BP31/BQ31=INT(BP31/BQ31),1,0)</f>
        <v>0</v>
      </c>
      <c r="BS31" s="1">
        <f ca="1">IF(BR31=0,BP31,BP31/BQ31)</f>
        <v>5</v>
      </c>
      <c r="BT31" s="1">
        <v>5</v>
      </c>
      <c r="BU31" s="1">
        <f ca="1">IF(BS31/BT31=INT(BS31/BT31),1,0)</f>
        <v>1</v>
      </c>
      <c r="BV31" s="1">
        <f ca="1">IF(BU31=0,BS31,BS31/BT31)</f>
        <v>1</v>
      </c>
      <c r="BW31" s="1">
        <v>49</v>
      </c>
      <c r="BX31" s="1">
        <f ca="1">IF(BV31/BW31=INT(BV31/BW31),1,0)</f>
        <v>0</v>
      </c>
      <c r="BY31" s="1">
        <f ca="1">IF(BX31=0,BV31,BV31/BW31)</f>
        <v>1</v>
      </c>
      <c r="BZ31" s="1">
        <v>7</v>
      </c>
      <c r="CA31" s="1">
        <f ca="1">IF(BY31/BZ31=INT(BY31/BZ31),1,0)</f>
        <v>0</v>
      </c>
      <c r="CB31" s="1">
        <f ca="1">IF(CA31=0,BY31,BY31/BZ31)</f>
        <v>1</v>
      </c>
      <c r="CC31" s="1">
        <v>121</v>
      </c>
      <c r="CD31" s="1">
        <f ca="1">IF(CB31/CC31=INT(CB31/CC31),1,0)</f>
        <v>0</v>
      </c>
      <c r="CE31" s="1">
        <f ca="1">IF(CD31=0,CB31,CB31/CC31)</f>
        <v>1</v>
      </c>
      <c r="CF31" s="1">
        <v>11</v>
      </c>
      <c r="CG31" s="1">
        <f ca="1">IF(CE31/CF31=INT(CE31/CF31),1,0)</f>
        <v>0</v>
      </c>
      <c r="CH31" s="1">
        <f ca="1">IF(CG31=0,CE31,CE31/CF31)</f>
        <v>1</v>
      </c>
      <c r="CI31" s="1">
        <v>169</v>
      </c>
      <c r="CJ31" s="1">
        <f ca="1">IF(CH31/CI31=INT(CH31/CI31),1,0)</f>
        <v>0</v>
      </c>
      <c r="CK31" s="1">
        <f ca="1">IF(CJ31=0,CH31,CH31/CI31)</f>
        <v>1</v>
      </c>
      <c r="CL31" s="1">
        <v>13</v>
      </c>
      <c r="CM31" s="1">
        <f ca="1">IF(CK31/CL31=INT(CK31/CL31),1,0)</f>
        <v>0</v>
      </c>
      <c r="CN31" s="1">
        <f ca="1">IF(CM31=0,CK31,CK31/CL31)</f>
        <v>1</v>
      </c>
      <c r="CO31" s="1">
        <f>CO30</f>
        <v>289</v>
      </c>
      <c r="CP31" s="1">
        <f ca="1">IF(CN31/CO31=INT(CN31/CO31),1,0)</f>
        <v>0</v>
      </c>
      <c r="CQ31" s="1">
        <f ca="1">IF(CP31=0,CN31,CN31/CO31)</f>
        <v>1</v>
      </c>
      <c r="CR31" s="1">
        <v>17</v>
      </c>
      <c r="CS31" s="1">
        <f ca="1">IF(CQ31/CR31=INT(CQ31/CR31),1,0)</f>
        <v>0</v>
      </c>
      <c r="CT31" s="1">
        <f ca="1">IF(CS31=0,CQ31,CQ31/CR31)</f>
        <v>1</v>
      </c>
      <c r="CU31" s="1">
        <f>CU30</f>
        <v>361</v>
      </c>
      <c r="CV31" s="1">
        <f ca="1">IF(CT31/CU31=INT(CT31/CU31),1,0)</f>
        <v>0</v>
      </c>
      <c r="CW31" s="1">
        <f ca="1">IF(CV31=0,CT31,CT31/CU31)</f>
        <v>1</v>
      </c>
      <c r="CX31" s="1">
        <v>19</v>
      </c>
      <c r="CY31" s="1">
        <f ca="1">IF(CW31/CX31=INT(CW31/CX31),1,0)</f>
        <v>0</v>
      </c>
      <c r="CZ31" s="1">
        <f ca="1">IF(CY31=0,CW31,CW31/CX31)</f>
        <v>1</v>
      </c>
      <c r="DA31" s="1">
        <f>DA30</f>
        <v>529</v>
      </c>
      <c r="DB31" s="1">
        <f ca="1">IF(CZ31/DA31=INT(CZ31/DA31),1,0)</f>
        <v>0</v>
      </c>
      <c r="DC31" s="1">
        <f ca="1">IF(DB31=0,CZ31,CZ31/DA31)</f>
        <v>1</v>
      </c>
      <c r="DD31" s="1">
        <v>23</v>
      </c>
      <c r="DE31" s="1">
        <f ca="1">IF(DC31/DD31=INT(DC31/DD31),1,0)</f>
        <v>0</v>
      </c>
      <c r="DF31" s="1">
        <f ca="1">IF(DE31=0,DC31,DC31/DD31)</f>
        <v>1</v>
      </c>
      <c r="DG31" s="1">
        <f>DG30</f>
        <v>841</v>
      </c>
      <c r="DH31" s="1">
        <f ca="1">IF(DF31/DG31=INT(DF31/DG31),1,0)</f>
        <v>0</v>
      </c>
      <c r="DI31" s="1">
        <f ca="1">IF(DH31=0,DF31,DF31/DG31)</f>
        <v>1</v>
      </c>
      <c r="DJ31" s="1">
        <v>29</v>
      </c>
      <c r="DK31" s="1">
        <f ca="1">IF(DI31/DJ31=INT(DI31/DJ31),1,0)</f>
        <v>0</v>
      </c>
      <c r="DL31" s="1">
        <f ca="1">IF(DK31=0,DI31,DI31/DJ31)</f>
        <v>1</v>
      </c>
      <c r="DM31" s="1">
        <f>DM30</f>
        <v>961</v>
      </c>
      <c r="DN31" s="1">
        <f ca="1">IF(DL31/DM31=INT(DL31/DM31),1,0)</f>
        <v>0</v>
      </c>
      <c r="DO31" s="1">
        <f ca="1">IF(DN31=0,DL31,DL31/DM31)</f>
        <v>1</v>
      </c>
      <c r="DP31" s="1">
        <v>31</v>
      </c>
      <c r="DQ31" s="1">
        <f ca="1">IF(DO31/DP31=INT(DO31/DP31),1,0)</f>
        <v>0</v>
      </c>
      <c r="DR31" s="1">
        <f ca="1">IF(DQ31=0,DO31,DO31/DP31)</f>
        <v>1</v>
      </c>
      <c r="DS31" s="1">
        <v>37</v>
      </c>
      <c r="DT31" s="1">
        <f ca="1">IF(DR31/DS31=INT(DR31/DS31),1,0)</f>
        <v>0</v>
      </c>
      <c r="DU31" s="1">
        <f ca="1">IF(DT31=0,DR31,DR31/DS31)</f>
        <v>1</v>
      </c>
      <c r="DV31" s="1">
        <v>41</v>
      </c>
      <c r="DW31" s="1">
        <f ca="1">IF(DU31/DV31=INT(DU31/DV31),1,0)</f>
        <v>0</v>
      </c>
      <c r="DX31" s="1">
        <f ca="1">IF(DW31=0,DU31,DU31/DV31)</f>
        <v>1</v>
      </c>
      <c r="DY31" s="1">
        <v>43</v>
      </c>
      <c r="DZ31" s="1">
        <f ca="1">IF(DX31/DY31=INT(DX31/DY31),1,0)</f>
        <v>0</v>
      </c>
      <c r="EA31" s="1">
        <f ca="1">IF(DZ31=0,DX31,DX31/DY31)</f>
        <v>1</v>
      </c>
      <c r="EB31" s="1">
        <v>47</v>
      </c>
      <c r="EC31" s="1">
        <f ca="1">IF(EA31/EB31=INT(EA31/EB31),1,0)</f>
        <v>0</v>
      </c>
      <c r="ED31" s="1">
        <f ca="1">IF(EC31=0,EA31,EA31/EB31)</f>
        <v>1</v>
      </c>
      <c r="EE31" s="1">
        <v>53</v>
      </c>
      <c r="EF31" s="1">
        <f ca="1">IF(ED31/EE31=INT(ED31/EE31),1,0)</f>
        <v>0</v>
      </c>
      <c r="EG31" s="1">
        <f ca="1">IF(EF31=0,ED31,ED31/EE31)</f>
        <v>1</v>
      </c>
      <c r="EH31" s="1">
        <v>59</v>
      </c>
      <c r="EI31" s="1">
        <f ca="1">IF(EG31/EH31=INT(EG31/EH31),1,0)</f>
        <v>0</v>
      </c>
      <c r="EJ31" s="1">
        <f ca="1">IF(EI31=0,EG31,EG31/EH31)</f>
        <v>1</v>
      </c>
      <c r="EK31" s="1">
        <v>61</v>
      </c>
      <c r="EL31" s="1">
        <f ca="1">IF(EJ31/EK31=INT(EJ31/EK31),1,0)</f>
        <v>0</v>
      </c>
      <c r="EM31" s="1">
        <f ca="1">IF(EL31=0,EJ31,EJ31/EK31)</f>
        <v>1</v>
      </c>
      <c r="EN31" s="1">
        <v>67</v>
      </c>
      <c r="EO31" s="1">
        <f ca="1">IF(EM31/EN31=INT(EM31/EN31),1,0)</f>
        <v>0</v>
      </c>
      <c r="EP31" s="1">
        <f ca="1">IF(EO31=0,EM31,EM31/EN31)</f>
        <v>1</v>
      </c>
      <c r="EQ31" s="1">
        <v>71</v>
      </c>
      <c r="ER31" s="1">
        <f ca="1">IF(EP31/EQ31=INT(EP31/EQ31),1,0)</f>
        <v>0</v>
      </c>
      <c r="ES31" s="1">
        <f ca="1">IF(ER31=0,EP31,EP31/EQ31)</f>
        <v>1</v>
      </c>
      <c r="ET31" s="1">
        <v>73</v>
      </c>
      <c r="EU31" s="1">
        <f ca="1">IF(ES31/ET31=INT(ES31/ET31),1,0)</f>
        <v>0</v>
      </c>
      <c r="EV31" s="1">
        <f ca="1">IF(EU31=0,ES31,ES31/ET31)</f>
        <v>1</v>
      </c>
      <c r="EW31" s="1">
        <v>79</v>
      </c>
      <c r="EX31" s="1">
        <f ca="1">IF(EV31/EW31=INT(EV31/EW31),1,0)</f>
        <v>0</v>
      </c>
      <c r="EY31" s="1">
        <f ca="1">IF(EX31=0,EV31,EV31/EW31)</f>
        <v>1</v>
      </c>
      <c r="EZ31" s="1">
        <v>83</v>
      </c>
      <c r="FA31" s="1">
        <f ca="1">IF(EY31/EZ31=INT(EY31/EZ31),1,0)</f>
        <v>0</v>
      </c>
      <c r="FB31" s="1">
        <f ca="1">IF(FA31=0,EY31,EY31/EZ31)</f>
        <v>1</v>
      </c>
      <c r="FC31" s="1">
        <v>89</v>
      </c>
      <c r="FD31" s="1">
        <f ca="1">IF(FB31/FC31=INT(FB31/FC31),1,0)</f>
        <v>0</v>
      </c>
      <c r="FE31" s="1">
        <f ca="1">IF(FD31=0,FB31,FB31/FC31)</f>
        <v>1</v>
      </c>
      <c r="FF31" s="1">
        <v>97</v>
      </c>
      <c r="FG31" s="1">
        <f ca="1">IF(FE31/FF31=INT(FE31/FF31),1,0)</f>
        <v>0</v>
      </c>
      <c r="FH31" s="1">
        <f ca="1">IF(FG31=0,FE31,FE31/FF31)</f>
        <v>1</v>
      </c>
      <c r="FI31" s="1">
        <v>101</v>
      </c>
      <c r="FJ31" s="1">
        <f ca="1">IF(FH31/FI31=INT(FH31/FI31),1,0)</f>
        <v>0</v>
      </c>
      <c r="FK31" s="1">
        <f ca="1">IF(FJ31=0,FH31,FH31/FI31)</f>
        <v>1</v>
      </c>
      <c r="FL31" s="1">
        <v>103</v>
      </c>
      <c r="FM31" s="1">
        <f ca="1">IF(FK31/FL31=INT(FK31/FL31),1,0)</f>
        <v>0</v>
      </c>
      <c r="FN31" s="1">
        <f ca="1">IF(FM31=0,FK31,FK31/FL31)</f>
        <v>1</v>
      </c>
      <c r="FO31" s="1">
        <v>107</v>
      </c>
      <c r="FP31" s="1">
        <f ca="1">IF(FN31/FO31=INT(FN31/FO31),1,0)</f>
        <v>0</v>
      </c>
      <c r="FQ31" s="1">
        <f ca="1">IF(FP31=0,FN31,FN31/FO31)</f>
        <v>1</v>
      </c>
      <c r="FR31" s="1">
        <v>109</v>
      </c>
      <c r="FS31" s="1">
        <f ca="1">IF(FQ31/FR31=INT(FQ31/FR31),1,0)</f>
        <v>0</v>
      </c>
      <c r="FT31" s="1">
        <f ca="1">IF(FS31=0,FQ31,FQ31/FR31)</f>
        <v>1</v>
      </c>
      <c r="FU31" s="1">
        <v>113</v>
      </c>
      <c r="FV31" s="1">
        <f ca="1">IF(FT31/FU31=INT(FT31/FU31),1,0)</f>
        <v>0</v>
      </c>
      <c r="FW31" s="1">
        <f ca="1">IF(FV31=0,FT31,FT31/FU31)</f>
        <v>1</v>
      </c>
      <c r="FX31" s="1">
        <v>127</v>
      </c>
      <c r="FY31" s="1">
        <f ca="1">IF(FW31/FX31=INT(FW31/FX31),1,0)</f>
        <v>0</v>
      </c>
      <c r="FZ31" s="1">
        <f ca="1">IF(FY31=0,FW31,FW31/FX31)</f>
        <v>1</v>
      </c>
      <c r="GA31" s="1">
        <v>131</v>
      </c>
      <c r="GB31" s="1">
        <f ca="1">IF(FZ31/GA31=INT(FZ31/GA31),1,0)</f>
        <v>0</v>
      </c>
      <c r="GC31" s="1">
        <f ca="1">IF(GB31=0,FZ31,FZ31/GA31)</f>
        <v>1</v>
      </c>
      <c r="GD31" s="1">
        <v>137</v>
      </c>
      <c r="GE31" s="1">
        <f ca="1">IF(GC31/GD31=INT(GC31/GD31),1,0)</f>
        <v>0</v>
      </c>
      <c r="GF31" s="1">
        <f ca="1">IF(GE31=0,GC31,GC31/GD31)</f>
        <v>1</v>
      </c>
      <c r="GG31" s="1">
        <v>139</v>
      </c>
      <c r="GH31" s="1">
        <f ca="1">IF(GF31/GG31=INT(GF31/GG31),1,0)</f>
        <v>0</v>
      </c>
      <c r="GI31" s="1">
        <f ca="1">IF(GH31=0,GF31,GF31/GG31)</f>
        <v>1</v>
      </c>
      <c r="GJ31" s="1">
        <v>149</v>
      </c>
      <c r="GK31" s="1">
        <f ca="1">IF(GI31/GJ31=INT(GI31/GJ31),1,0)</f>
        <v>0</v>
      </c>
      <c r="GL31" s="1">
        <f ca="1">IF(GK31=0,GI31,GI31/GJ31)</f>
        <v>1</v>
      </c>
      <c r="GM31" s="1"/>
      <c r="GN31" s="1">
        <f ca="1">8*AW31+4*AZ31+2*BC31+BF31</f>
        <v>0</v>
      </c>
      <c r="GO31" s="1">
        <f ca="1">4*BI31+2*BL31+BO31</f>
        <v>0</v>
      </c>
      <c r="GP31" s="1">
        <f ca="1">2*BR31+BU31</f>
        <v>1</v>
      </c>
      <c r="GQ31" s="1">
        <f ca="1">2*BX31+CA31</f>
        <v>0</v>
      </c>
      <c r="GR31" s="1">
        <f ca="1">2*CD31+CG31</f>
        <v>0</v>
      </c>
      <c r="GS31" s="1">
        <f ca="1">2*CJ31+CM31</f>
        <v>0</v>
      </c>
      <c r="GT31" s="1">
        <f ca="1">CS31</f>
        <v>0</v>
      </c>
      <c r="GU31" s="1">
        <f ca="1">CY31</f>
        <v>0</v>
      </c>
      <c r="GV31" s="1">
        <f ca="1">DE31</f>
        <v>0</v>
      </c>
      <c r="GW31" s="1">
        <f ca="1">DK31</f>
        <v>0</v>
      </c>
      <c r="GX31" s="1">
        <f ca="1">DQ31</f>
        <v>0</v>
      </c>
      <c r="GY31">
        <f ca="1">DT31</f>
        <v>0</v>
      </c>
      <c r="GZ31">
        <f ca="1">DW31</f>
        <v>0</v>
      </c>
      <c r="HA31">
        <f ca="1">DZ31</f>
        <v>0</v>
      </c>
      <c r="HB31">
        <f ca="1">EC31</f>
        <v>0</v>
      </c>
      <c r="HC31">
        <f ca="1">EF31</f>
        <v>0</v>
      </c>
      <c r="HD31">
        <f ca="1">EI31</f>
        <v>0</v>
      </c>
      <c r="HE31">
        <f ca="1">EL31</f>
        <v>0</v>
      </c>
      <c r="HF31">
        <f ca="1">EO31</f>
        <v>0</v>
      </c>
      <c r="HG31">
        <f ca="1">ER31</f>
        <v>0</v>
      </c>
      <c r="HH31">
        <f ca="1">EU31</f>
        <v>0</v>
      </c>
      <c r="HI31">
        <f ca="1">EX31</f>
        <v>0</v>
      </c>
      <c r="HJ31">
        <f ca="1">FA31</f>
        <v>0</v>
      </c>
      <c r="HK31">
        <f ca="1">FD31</f>
        <v>0</v>
      </c>
      <c r="HL31">
        <f ca="1">FG31</f>
        <v>0</v>
      </c>
      <c r="HM31">
        <f ca="1">FJ31</f>
        <v>0</v>
      </c>
      <c r="HN31">
        <f ca="1">FM31</f>
        <v>0</v>
      </c>
      <c r="HO31">
        <f ca="1">FP31</f>
        <v>0</v>
      </c>
      <c r="HP31">
        <f ca="1">FS31</f>
        <v>0</v>
      </c>
      <c r="HQ31">
        <f ca="1">FV31</f>
        <v>0</v>
      </c>
      <c r="HR31">
        <f ca="1">FY31</f>
        <v>0</v>
      </c>
      <c r="HS31">
        <f ca="1">GB31</f>
        <v>0</v>
      </c>
      <c r="HT31">
        <f ca="1">GE31</f>
        <v>0</v>
      </c>
      <c r="HU31">
        <f ca="1">GH31</f>
        <v>0</v>
      </c>
      <c r="HV31">
        <f ca="1">GK31</f>
        <v>0</v>
      </c>
      <c r="HW31">
        <f ca="1">AU31</f>
        <v>5</v>
      </c>
      <c r="HX31">
        <f ca="1">HW31/HV33</f>
        <v>5</v>
      </c>
    </row>
    <row r="32" spans="1:255" ht="18" hidden="1" customHeight="1" x14ac:dyDescent="0.25">
      <c r="A32" s="9"/>
      <c r="B32" s="80"/>
      <c r="C32" s="71"/>
      <c r="D32" s="80"/>
      <c r="E32" s="71"/>
      <c r="F32" s="154"/>
      <c r="G32" s="80"/>
      <c r="H32" s="102"/>
      <c r="I32" s="71"/>
      <c r="J32" s="75"/>
      <c r="K32" s="9"/>
      <c r="O32" s="162"/>
      <c r="AK32" s="9"/>
      <c r="AL32" s="9"/>
      <c r="AM32" s="9"/>
      <c r="AN32" s="9"/>
      <c r="AO32" s="9"/>
      <c r="AP32" s="9"/>
      <c r="AQ32" s="9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>
        <f t="shared" ref="GN32:HV32" ca="1" si="10">IF(GN30&lt;GN31,GN30,GN31)</f>
        <v>0</v>
      </c>
      <c r="GO32" s="1">
        <f t="shared" ca="1" si="10"/>
        <v>0</v>
      </c>
      <c r="GP32" s="1">
        <f t="shared" ca="1" si="10"/>
        <v>0</v>
      </c>
      <c r="GQ32" s="1">
        <f t="shared" ca="1" si="10"/>
        <v>0</v>
      </c>
      <c r="GR32" s="1">
        <f t="shared" ca="1" si="10"/>
        <v>0</v>
      </c>
      <c r="GS32" s="1">
        <f t="shared" ca="1" si="10"/>
        <v>0</v>
      </c>
      <c r="GT32" s="1">
        <f t="shared" ca="1" si="10"/>
        <v>0</v>
      </c>
      <c r="GU32" s="1">
        <f t="shared" ca="1" si="10"/>
        <v>0</v>
      </c>
      <c r="GV32" s="1">
        <f t="shared" ca="1" si="10"/>
        <v>0</v>
      </c>
      <c r="GW32" s="1">
        <f t="shared" ca="1" si="10"/>
        <v>0</v>
      </c>
      <c r="GX32" s="1">
        <f t="shared" ca="1" si="10"/>
        <v>0</v>
      </c>
      <c r="GY32" s="1">
        <f t="shared" ca="1" si="10"/>
        <v>0</v>
      </c>
      <c r="GZ32" s="1">
        <f t="shared" ca="1" si="10"/>
        <v>0</v>
      </c>
      <c r="HA32" s="1">
        <f t="shared" ca="1" si="10"/>
        <v>0</v>
      </c>
      <c r="HB32" s="1">
        <f t="shared" ca="1" si="10"/>
        <v>0</v>
      </c>
      <c r="HC32" s="1">
        <f t="shared" ca="1" si="10"/>
        <v>0</v>
      </c>
      <c r="HD32" s="1">
        <f t="shared" ca="1" si="10"/>
        <v>0</v>
      </c>
      <c r="HE32" s="1">
        <f t="shared" ca="1" si="10"/>
        <v>0</v>
      </c>
      <c r="HF32" s="1">
        <f t="shared" ca="1" si="10"/>
        <v>0</v>
      </c>
      <c r="HG32" s="1">
        <f t="shared" ca="1" si="10"/>
        <v>0</v>
      </c>
      <c r="HH32" s="1">
        <f t="shared" ca="1" si="10"/>
        <v>0</v>
      </c>
      <c r="HI32" s="1">
        <f t="shared" ca="1" si="10"/>
        <v>0</v>
      </c>
      <c r="HJ32" s="1">
        <f t="shared" ca="1" si="10"/>
        <v>0</v>
      </c>
      <c r="HK32" s="1">
        <f t="shared" ca="1" si="10"/>
        <v>0</v>
      </c>
      <c r="HL32" s="1">
        <f t="shared" ca="1" si="10"/>
        <v>0</v>
      </c>
      <c r="HM32" s="1">
        <f t="shared" ca="1" si="10"/>
        <v>0</v>
      </c>
      <c r="HN32" s="1">
        <f t="shared" ca="1" si="10"/>
        <v>0</v>
      </c>
      <c r="HO32" s="1">
        <f t="shared" ca="1" si="10"/>
        <v>0</v>
      </c>
      <c r="HP32" s="1">
        <f t="shared" ca="1" si="10"/>
        <v>0</v>
      </c>
      <c r="HQ32" s="1">
        <f t="shared" ca="1" si="10"/>
        <v>0</v>
      </c>
      <c r="HR32" s="1">
        <f t="shared" ca="1" si="10"/>
        <v>0</v>
      </c>
      <c r="HS32" s="1">
        <f t="shared" ca="1" si="10"/>
        <v>0</v>
      </c>
      <c r="HT32" s="1">
        <f t="shared" ca="1" si="10"/>
        <v>0</v>
      </c>
      <c r="HU32" s="1">
        <f t="shared" ca="1" si="10"/>
        <v>0</v>
      </c>
      <c r="HV32" s="1">
        <f t="shared" ca="1" si="10"/>
        <v>0</v>
      </c>
    </row>
    <row r="33" spans="1:255" ht="18" hidden="1" customHeight="1" x14ac:dyDescent="0.25">
      <c r="A33" s="9"/>
      <c r="B33" s="71"/>
      <c r="C33" s="71"/>
      <c r="D33" s="71"/>
      <c r="E33" s="71"/>
      <c r="F33" s="154"/>
      <c r="G33" s="80"/>
      <c r="H33" s="102"/>
      <c r="I33" s="71"/>
      <c r="J33" s="75"/>
      <c r="K33" s="9"/>
      <c r="O33" s="162"/>
      <c r="AK33" s="9"/>
      <c r="AL33" s="9"/>
      <c r="AM33" s="9"/>
      <c r="AN33" s="9"/>
      <c r="AO33" s="9"/>
      <c r="AP33" s="9"/>
      <c r="AQ33" s="9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>
        <f ca="1">FY$4^GN32</f>
        <v>1</v>
      </c>
      <c r="GO33">
        <f t="shared" ref="GO33:HV33" ca="1" si="11">FZ$4^GO32*GN33</f>
        <v>1</v>
      </c>
      <c r="GP33">
        <f t="shared" ca="1" si="11"/>
        <v>1</v>
      </c>
      <c r="GQ33">
        <f t="shared" ca="1" si="11"/>
        <v>1</v>
      </c>
      <c r="GR33">
        <f t="shared" ca="1" si="11"/>
        <v>1</v>
      </c>
      <c r="GS33">
        <f t="shared" ca="1" si="11"/>
        <v>1</v>
      </c>
      <c r="GT33">
        <f t="shared" ca="1" si="11"/>
        <v>1</v>
      </c>
      <c r="GU33">
        <f t="shared" ca="1" si="11"/>
        <v>1</v>
      </c>
      <c r="GV33">
        <f t="shared" ca="1" si="11"/>
        <v>1</v>
      </c>
      <c r="GW33">
        <f t="shared" ca="1" si="11"/>
        <v>1</v>
      </c>
      <c r="GX33">
        <f t="shared" ca="1" si="11"/>
        <v>1</v>
      </c>
      <c r="GY33">
        <f t="shared" ca="1" si="11"/>
        <v>1</v>
      </c>
      <c r="GZ33">
        <f t="shared" ca="1" si="11"/>
        <v>1</v>
      </c>
      <c r="HA33">
        <f t="shared" ca="1" si="11"/>
        <v>1</v>
      </c>
      <c r="HB33">
        <f t="shared" ca="1" si="11"/>
        <v>1</v>
      </c>
      <c r="HC33">
        <f t="shared" ca="1" si="11"/>
        <v>1</v>
      </c>
      <c r="HD33">
        <f t="shared" ca="1" si="11"/>
        <v>1</v>
      </c>
      <c r="HE33">
        <f t="shared" ca="1" si="11"/>
        <v>1</v>
      </c>
      <c r="HF33">
        <f t="shared" ca="1" si="11"/>
        <v>1</v>
      </c>
      <c r="HG33">
        <f t="shared" ca="1" si="11"/>
        <v>1</v>
      </c>
      <c r="HH33">
        <f t="shared" ca="1" si="11"/>
        <v>1</v>
      </c>
      <c r="HI33">
        <f t="shared" ca="1" si="11"/>
        <v>1</v>
      </c>
      <c r="HJ33">
        <f t="shared" ca="1" si="11"/>
        <v>1</v>
      </c>
      <c r="HK33">
        <f t="shared" ca="1" si="11"/>
        <v>1</v>
      </c>
      <c r="HL33">
        <f t="shared" ca="1" si="11"/>
        <v>1</v>
      </c>
      <c r="HM33">
        <f t="shared" ca="1" si="11"/>
        <v>1</v>
      </c>
      <c r="HN33">
        <f t="shared" ca="1" si="11"/>
        <v>1</v>
      </c>
      <c r="HO33">
        <f t="shared" ca="1" si="11"/>
        <v>1</v>
      </c>
      <c r="HP33">
        <f t="shared" ca="1" si="11"/>
        <v>1</v>
      </c>
      <c r="HQ33">
        <f t="shared" ca="1" si="11"/>
        <v>1</v>
      </c>
      <c r="HR33">
        <f t="shared" ca="1" si="11"/>
        <v>1</v>
      </c>
      <c r="HS33">
        <f t="shared" ca="1" si="11"/>
        <v>1</v>
      </c>
      <c r="HT33">
        <f t="shared" ca="1" si="11"/>
        <v>1</v>
      </c>
      <c r="HU33">
        <f t="shared" ca="1" si="11"/>
        <v>1</v>
      </c>
      <c r="HV33">
        <f t="shared" ca="1" si="11"/>
        <v>1</v>
      </c>
    </row>
    <row r="34" spans="1:255" ht="18" hidden="1" customHeight="1" x14ac:dyDescent="0.25">
      <c r="A34" s="9"/>
      <c r="B34" s="71"/>
      <c r="C34" s="71"/>
      <c r="D34" s="71"/>
      <c r="E34" s="71"/>
      <c r="F34" s="154"/>
      <c r="G34" s="80"/>
      <c r="H34" s="102"/>
      <c r="I34" s="71"/>
      <c r="J34" s="75"/>
      <c r="K34" s="9"/>
      <c r="O34" s="162"/>
      <c r="AK34" s="9"/>
      <c r="AL34" s="9"/>
      <c r="AM34" s="9"/>
      <c r="AN34" s="9"/>
      <c r="AO34" s="9"/>
      <c r="AP34" s="9"/>
      <c r="AQ34" s="9"/>
      <c r="AR34" t="s">
        <v>22</v>
      </c>
      <c r="AS34" s="1">
        <f ca="1">INT((RAND()*(AM30-AL30+1)+AL30))</f>
        <v>5</v>
      </c>
      <c r="AT34" s="1">
        <f ca="1">INT((RAND()*(AO30-AN30+1)+AN30))</f>
        <v>5</v>
      </c>
      <c r="AU34">
        <f ca="1">AT34-AT35*(AS35-AS34)</f>
        <v>5</v>
      </c>
      <c r="AV34">
        <v>256</v>
      </c>
      <c r="AW34" s="1">
        <f ca="1">IF(AU34/AV34=INT(AU34/AV34),1,0)</f>
        <v>0</v>
      </c>
      <c r="AX34" s="1">
        <f ca="1">IF(AW34=0,AU34,AU34/AV34)</f>
        <v>5</v>
      </c>
      <c r="AY34" s="1">
        <v>16</v>
      </c>
      <c r="AZ34" s="1">
        <f ca="1">IF(AX34/AY34=INT(AX34/AY34),1,0)</f>
        <v>0</v>
      </c>
      <c r="BA34" s="1">
        <f ca="1">IF(AZ34=0,AX34,AX34/AY34)</f>
        <v>5</v>
      </c>
      <c r="BB34" s="1">
        <v>4</v>
      </c>
      <c r="BC34" s="1">
        <f ca="1">IF(BA34/BB34=INT(BA34/BB34),1,0)</f>
        <v>0</v>
      </c>
      <c r="BD34" s="1">
        <f ca="1">IF(BC34=0,BA34,BA34/BB34)</f>
        <v>5</v>
      </c>
      <c r="BE34" s="1">
        <v>2</v>
      </c>
      <c r="BF34" s="1">
        <f ca="1">IF(BD34/BE34=INT(BD34/BE34),1,0)</f>
        <v>0</v>
      </c>
      <c r="BG34" s="1">
        <f ca="1">IF(BF34=0,BD34,BD34/BE34)</f>
        <v>5</v>
      </c>
      <c r="BH34" s="1">
        <v>81</v>
      </c>
      <c r="BI34" s="1">
        <f ca="1">IF(BG34/BH34=INT(BG34/BH34),1,0)</f>
        <v>0</v>
      </c>
      <c r="BJ34" s="1">
        <f ca="1">IF(BI34=0,BG34,BG34/BH34)</f>
        <v>5</v>
      </c>
      <c r="BK34" s="1">
        <v>9</v>
      </c>
      <c r="BL34" s="1">
        <f ca="1">IF(BJ34/BK34=INT(BJ34/BK34),1,0)</f>
        <v>0</v>
      </c>
      <c r="BM34" s="1">
        <f ca="1">IF(BL34=0,BJ34,BJ34/BK34)</f>
        <v>5</v>
      </c>
      <c r="BN34" s="1">
        <v>3</v>
      </c>
      <c r="BO34" s="1">
        <f ca="1">IF(BM34/BN34=INT(BM34/BN34),1,0)</f>
        <v>0</v>
      </c>
      <c r="BP34" s="1">
        <f ca="1">IF(BO34=0,BM34,BM34/BN34)</f>
        <v>5</v>
      </c>
      <c r="BQ34" s="1">
        <v>25</v>
      </c>
      <c r="BR34" s="1">
        <f ca="1">IF(BP34/BQ34=INT(BP34/BQ34),1,0)</f>
        <v>0</v>
      </c>
      <c r="BS34" s="1">
        <f ca="1">IF(BR34=0,BP34,BP34/BQ34)</f>
        <v>5</v>
      </c>
      <c r="BT34" s="1">
        <v>5</v>
      </c>
      <c r="BU34" s="1">
        <f ca="1">IF(BS34/BT34=INT(BS34/BT34),1,0)</f>
        <v>1</v>
      </c>
      <c r="BV34" s="1">
        <f ca="1">IF(BU34=0,BS34,BS34/BT34)</f>
        <v>1</v>
      </c>
      <c r="BW34" s="1">
        <v>49</v>
      </c>
      <c r="BX34" s="1">
        <f ca="1">IF(BV34/BW34=INT(BV34/BW34),1,0)</f>
        <v>0</v>
      </c>
      <c r="BY34" s="1">
        <f ca="1">IF(BX34=0,BV34,BV34/BW34)</f>
        <v>1</v>
      </c>
      <c r="BZ34" s="1">
        <v>7</v>
      </c>
      <c r="CA34" s="1">
        <f ca="1">IF(BY34/BZ34=INT(BY34/BZ34),1,0)</f>
        <v>0</v>
      </c>
      <c r="CB34" s="1">
        <f ca="1">IF(CA34=0,BY34,BY34/BZ34)</f>
        <v>1</v>
      </c>
      <c r="CC34" s="1">
        <v>121</v>
      </c>
      <c r="CD34" s="1">
        <f ca="1">IF(CB34/CC34=INT(CB34/CC34),1,0)</f>
        <v>0</v>
      </c>
      <c r="CE34" s="1">
        <f ca="1">IF(CD34=0,CB34,CB34/CC34)</f>
        <v>1</v>
      </c>
      <c r="CF34" s="1">
        <v>11</v>
      </c>
      <c r="CG34" s="1">
        <f ca="1">IF(CE34/CF34=INT(CE34/CF34),1,0)</f>
        <v>0</v>
      </c>
      <c r="CH34" s="1">
        <f ca="1">IF(CG34=0,CE34,CE34/CF34)</f>
        <v>1</v>
      </c>
      <c r="CI34" s="1">
        <v>169</v>
      </c>
      <c r="CJ34" s="1">
        <f ca="1">IF(CH34/CI34=INT(CH34/CI34),1,0)</f>
        <v>0</v>
      </c>
      <c r="CK34" s="1">
        <f ca="1">IF(CJ34=0,CH34,CH34/CI34)</f>
        <v>1</v>
      </c>
      <c r="CL34" s="1">
        <v>13</v>
      </c>
      <c r="CM34" s="1">
        <f ca="1">IF(CK34/CL34=INT(CK34/CL34),1,0)</f>
        <v>0</v>
      </c>
      <c r="CN34" s="1">
        <f ca="1">IF(CM34=0,CK34,CK34/CL34)</f>
        <v>1</v>
      </c>
      <c r="CO34" s="1">
        <f>CO30</f>
        <v>289</v>
      </c>
      <c r="CP34" s="1">
        <f ca="1">IF(CN34/CO34=INT(CN34/CO34),1,0)</f>
        <v>0</v>
      </c>
      <c r="CQ34" s="1">
        <f ca="1">IF(CP34=0,CN34,CN34/CO34)</f>
        <v>1</v>
      </c>
      <c r="CR34" s="1">
        <v>17</v>
      </c>
      <c r="CS34" s="1">
        <f ca="1">IF(CQ34/CR34=INT(CQ34/CR34),1,0)</f>
        <v>0</v>
      </c>
      <c r="CT34" s="1">
        <f ca="1">IF(CS34=0,CQ34,CQ34/CR34)</f>
        <v>1</v>
      </c>
      <c r="CU34" s="1">
        <f>CU30</f>
        <v>361</v>
      </c>
      <c r="CV34" s="1">
        <f ca="1">IF(CT34/CU34=INT(CT34/CU34),1,0)</f>
        <v>0</v>
      </c>
      <c r="CW34" s="1">
        <f ca="1">IF(CV34=0,CT34,CT34/CU34)</f>
        <v>1</v>
      </c>
      <c r="CX34" s="1">
        <v>19</v>
      </c>
      <c r="CY34" s="1">
        <f ca="1">IF(CW34/CX34=INT(CW34/CX34),1,0)</f>
        <v>0</v>
      </c>
      <c r="CZ34" s="1">
        <f ca="1">IF(CY34=0,CW34,CW34/CX34)</f>
        <v>1</v>
      </c>
      <c r="DA34" s="1">
        <f>DA30</f>
        <v>529</v>
      </c>
      <c r="DB34" s="1">
        <f ca="1">IF(CZ34/DA34=INT(CZ34/DA34),1,0)</f>
        <v>0</v>
      </c>
      <c r="DC34" s="1">
        <f ca="1">IF(DB34=0,CZ34,CZ34/DA34)</f>
        <v>1</v>
      </c>
      <c r="DD34" s="1">
        <v>23</v>
      </c>
      <c r="DE34" s="1">
        <f ca="1">IF(DC34/DD34=INT(DC34/DD34),1,0)</f>
        <v>0</v>
      </c>
      <c r="DF34" s="1">
        <f ca="1">IF(DE34=0,DC34,DC34/DD34)</f>
        <v>1</v>
      </c>
      <c r="DG34" s="1">
        <f>DG30</f>
        <v>841</v>
      </c>
      <c r="DH34" s="1">
        <f ca="1">IF(DF34/DG34=INT(DF34/DG34),1,0)</f>
        <v>0</v>
      </c>
      <c r="DI34" s="1">
        <f ca="1">IF(DH34=0,DF34,DF34/DG34)</f>
        <v>1</v>
      </c>
      <c r="DJ34" s="1">
        <v>29</v>
      </c>
      <c r="DK34" s="1">
        <f ca="1">IF(DI34/DJ34=INT(DI34/DJ34),1,0)</f>
        <v>0</v>
      </c>
      <c r="DL34" s="1">
        <f ca="1">IF(DK34=0,DI34,DI34/DJ34)</f>
        <v>1</v>
      </c>
      <c r="DM34" s="1">
        <f>DM30</f>
        <v>961</v>
      </c>
      <c r="DN34" s="1">
        <f ca="1">IF(DL34/DM34=INT(DL34/DM34),1,0)</f>
        <v>0</v>
      </c>
      <c r="DO34" s="1">
        <f ca="1">IF(DN34=0,DL34,DL34/DM34)</f>
        <v>1</v>
      </c>
      <c r="DP34" s="1">
        <v>31</v>
      </c>
      <c r="DQ34" s="1">
        <f ca="1">IF(DO34/DP34=INT(DO34/DP34),1,0)</f>
        <v>0</v>
      </c>
      <c r="DR34" s="1">
        <f ca="1">IF(DQ34=0,DO34,DO34/DP34)</f>
        <v>1</v>
      </c>
      <c r="DS34" s="1">
        <v>37</v>
      </c>
      <c r="DT34" s="1">
        <f ca="1">IF(DR34/DS34=INT(DR34/DS34),1,0)</f>
        <v>0</v>
      </c>
      <c r="DU34" s="1">
        <f ca="1">IF(DT34=0,DR34,DR34/DS34)</f>
        <v>1</v>
      </c>
      <c r="DV34" s="1">
        <v>41</v>
      </c>
      <c r="DW34" s="1">
        <f ca="1">IF(DU34/DV34=INT(DU34/DV34),1,0)</f>
        <v>0</v>
      </c>
      <c r="DX34" s="1">
        <f ca="1">IF(DW34=0,DU34,DU34/DV34)</f>
        <v>1</v>
      </c>
      <c r="DY34" s="1">
        <v>43</v>
      </c>
      <c r="DZ34" s="1">
        <f ca="1">IF(DX34/DY34=INT(DX34/DY34),1,0)</f>
        <v>0</v>
      </c>
      <c r="EA34" s="1">
        <f ca="1">IF(DZ34=0,DX34,DX34/DY34)</f>
        <v>1</v>
      </c>
      <c r="EB34" s="1">
        <v>47</v>
      </c>
      <c r="EC34" s="1">
        <f ca="1">IF(EA34/EB34=INT(EA34/EB34),1,0)</f>
        <v>0</v>
      </c>
      <c r="ED34" s="1">
        <f ca="1">IF(EC34=0,EA34,EA34/EB34)</f>
        <v>1</v>
      </c>
      <c r="EE34" s="1">
        <v>53</v>
      </c>
      <c r="EF34" s="1">
        <f ca="1">IF(ED34/EE34=INT(ED34/EE34),1,0)</f>
        <v>0</v>
      </c>
      <c r="EG34" s="1">
        <f ca="1">IF(EF34=0,ED34,ED34/EE34)</f>
        <v>1</v>
      </c>
      <c r="EH34" s="1">
        <v>59</v>
      </c>
      <c r="EI34" s="1">
        <f ca="1">IF(EG34/EH34=INT(EG34/EH34),1,0)</f>
        <v>0</v>
      </c>
      <c r="EJ34" s="1">
        <f ca="1">IF(EI34=0,EG34,EG34/EH34)</f>
        <v>1</v>
      </c>
      <c r="EK34" s="1">
        <v>61</v>
      </c>
      <c r="EL34" s="1">
        <f ca="1">IF(EJ34/EK34=INT(EJ34/EK34),1,0)</f>
        <v>0</v>
      </c>
      <c r="EM34" s="1">
        <f ca="1">IF(EL34=0,EJ34,EJ34/EK34)</f>
        <v>1</v>
      </c>
      <c r="EN34" s="1">
        <v>67</v>
      </c>
      <c r="EO34" s="1">
        <f ca="1">IF(EM34/EN34=INT(EM34/EN34),1,0)</f>
        <v>0</v>
      </c>
      <c r="EP34" s="1">
        <f ca="1">IF(EO34=0,EM34,EM34/EN34)</f>
        <v>1</v>
      </c>
      <c r="EQ34" s="1">
        <v>71</v>
      </c>
      <c r="ER34" s="1">
        <f ca="1">IF(EP34/EQ34=INT(EP34/EQ34),1,0)</f>
        <v>0</v>
      </c>
      <c r="ES34" s="1">
        <f ca="1">IF(ER34=0,EP34,EP34/EQ34)</f>
        <v>1</v>
      </c>
      <c r="ET34" s="1">
        <v>73</v>
      </c>
      <c r="EU34" s="1">
        <f ca="1">IF(ES34/ET34=INT(ES34/ET34),1,0)</f>
        <v>0</v>
      </c>
      <c r="EV34" s="1">
        <f ca="1">IF(EU34=0,ES34,ES34/ET34)</f>
        <v>1</v>
      </c>
      <c r="EW34" s="1">
        <v>79</v>
      </c>
      <c r="EX34" s="1">
        <f ca="1">IF(EV34/EW34=INT(EV34/EW34),1,0)</f>
        <v>0</v>
      </c>
      <c r="EY34" s="1">
        <f ca="1">IF(EX34=0,EV34,EV34/EW34)</f>
        <v>1</v>
      </c>
      <c r="EZ34" s="1">
        <v>83</v>
      </c>
      <c r="FA34" s="1">
        <f ca="1">IF(EY34/EZ34=INT(EY34/EZ34),1,0)</f>
        <v>0</v>
      </c>
      <c r="FB34" s="1">
        <f ca="1">IF(FA34=0,EY34,EY34/EZ34)</f>
        <v>1</v>
      </c>
      <c r="FC34" s="1">
        <v>89</v>
      </c>
      <c r="FD34" s="1">
        <f ca="1">IF(FB34/FC34=INT(FB34/FC34),1,0)</f>
        <v>0</v>
      </c>
      <c r="FE34" s="1">
        <f ca="1">IF(FD34=0,FB34,FB34/FC34)</f>
        <v>1</v>
      </c>
      <c r="FF34" s="1">
        <v>97</v>
      </c>
      <c r="FG34" s="1">
        <f ca="1">IF(FE34/FF34=INT(FE34/FF34),1,0)</f>
        <v>0</v>
      </c>
      <c r="FH34" s="1">
        <f ca="1">IF(FG34=0,FE34,FE34/FF34)</f>
        <v>1</v>
      </c>
      <c r="FI34" s="1">
        <v>101</v>
      </c>
      <c r="FJ34" s="1">
        <f ca="1">IF(FH34/FI34=INT(FH34/FI34),1,0)</f>
        <v>0</v>
      </c>
      <c r="FK34" s="1">
        <f ca="1">IF(FJ34=0,FH34,FH34/FI34)</f>
        <v>1</v>
      </c>
      <c r="FL34" s="1">
        <v>103</v>
      </c>
      <c r="FM34" s="1">
        <f ca="1">IF(FK34/FL34=INT(FK34/FL34),1,0)</f>
        <v>0</v>
      </c>
      <c r="FN34" s="1">
        <f ca="1">IF(FM34=0,FK34,FK34/FL34)</f>
        <v>1</v>
      </c>
      <c r="FO34" s="1">
        <v>107</v>
      </c>
      <c r="FP34" s="1">
        <f ca="1">IF(FN34/FO34=INT(FN34/FO34),1,0)</f>
        <v>0</v>
      </c>
      <c r="FQ34" s="1">
        <f ca="1">IF(FP34=0,FN34,FN34/FO34)</f>
        <v>1</v>
      </c>
      <c r="FR34" s="1">
        <v>109</v>
      </c>
      <c r="FS34" s="1">
        <f ca="1">IF(FQ34/FR34=INT(FQ34/FR34),1,0)</f>
        <v>0</v>
      </c>
      <c r="FT34" s="1">
        <f ca="1">IF(FS34=0,FQ34,FQ34/FR34)</f>
        <v>1</v>
      </c>
      <c r="FU34" s="1">
        <v>113</v>
      </c>
      <c r="FV34" s="1">
        <f ca="1">IF(FT34/FU34=INT(FT34/FU34),1,0)</f>
        <v>0</v>
      </c>
      <c r="FW34" s="1">
        <f ca="1">IF(FV34=0,FT34,FT34/FU34)</f>
        <v>1</v>
      </c>
      <c r="FX34" s="1">
        <v>127</v>
      </c>
      <c r="FY34" s="1">
        <f ca="1">IF(FW34/FX34=INT(FW34/FX34),1,0)</f>
        <v>0</v>
      </c>
      <c r="FZ34" s="1">
        <f ca="1">IF(FY34=0,FW34,FW34/FX34)</f>
        <v>1</v>
      </c>
      <c r="GA34" s="1">
        <v>131</v>
      </c>
      <c r="GB34" s="1">
        <f ca="1">IF(FZ34/GA34=INT(FZ34/GA34),1,0)</f>
        <v>0</v>
      </c>
      <c r="GC34" s="1">
        <f ca="1">IF(GB34=0,FZ34,FZ34/GA34)</f>
        <v>1</v>
      </c>
      <c r="GD34" s="1">
        <v>137</v>
      </c>
      <c r="GE34" s="1">
        <f ca="1">IF(GC34/GD34=INT(GC34/GD34),1,0)</f>
        <v>0</v>
      </c>
      <c r="GF34" s="1">
        <f ca="1">IF(GE34=0,GC34,GC34/GD34)</f>
        <v>1</v>
      </c>
      <c r="GG34" s="1">
        <v>139</v>
      </c>
      <c r="GH34" s="1">
        <f ca="1">IF(GF34/GG34=INT(GF34/GG34),1,0)</f>
        <v>0</v>
      </c>
      <c r="GI34" s="1">
        <f ca="1">IF(GH34=0,GF34,GF34/GG34)</f>
        <v>1</v>
      </c>
      <c r="GJ34" s="1">
        <v>149</v>
      </c>
      <c r="GK34" s="1">
        <f ca="1">IF(GI34/GJ34=INT(GI34/GJ34),1,0)</f>
        <v>0</v>
      </c>
      <c r="GL34" s="1">
        <f ca="1">IF(GK34=0,GI34,GI34/GJ34)</f>
        <v>1</v>
      </c>
      <c r="GM34" s="1"/>
      <c r="GN34" s="1">
        <f ca="1">8*AW34+4*AZ34+2*BC34+BF34</f>
        <v>0</v>
      </c>
      <c r="GO34" s="1">
        <f ca="1">4*BI34+2*BL34+BO34</f>
        <v>0</v>
      </c>
      <c r="GP34" s="1">
        <f ca="1">2*BR34+BU34</f>
        <v>1</v>
      </c>
      <c r="GQ34" s="1">
        <f ca="1">2*BX34+CA34</f>
        <v>0</v>
      </c>
      <c r="GR34" s="1">
        <f ca="1">2*CD34+CG34</f>
        <v>0</v>
      </c>
      <c r="GS34" s="1">
        <f ca="1">2*CJ34+CM34</f>
        <v>0</v>
      </c>
      <c r="GT34" s="1">
        <f ca="1">CS34</f>
        <v>0</v>
      </c>
      <c r="GU34" s="1">
        <f ca="1">CY34</f>
        <v>0</v>
      </c>
      <c r="GV34" s="1">
        <f ca="1">DE34</f>
        <v>0</v>
      </c>
      <c r="GW34" s="1">
        <f ca="1">DK34</f>
        <v>0</v>
      </c>
      <c r="GX34" s="1">
        <f ca="1">DQ34</f>
        <v>0</v>
      </c>
      <c r="GY34">
        <f ca="1">DT34</f>
        <v>0</v>
      </c>
      <c r="GZ34">
        <f ca="1">DW34</f>
        <v>0</v>
      </c>
      <c r="HA34">
        <f ca="1">DZ34</f>
        <v>0</v>
      </c>
      <c r="HB34">
        <f ca="1">EC34</f>
        <v>0</v>
      </c>
      <c r="HC34">
        <f ca="1">EF34</f>
        <v>0</v>
      </c>
      <c r="HD34">
        <f ca="1">EI34</f>
        <v>0</v>
      </c>
      <c r="HE34">
        <f ca="1">EL34</f>
        <v>0</v>
      </c>
      <c r="HF34">
        <f ca="1">EO34</f>
        <v>0</v>
      </c>
      <c r="HG34">
        <f ca="1">ER34</f>
        <v>0</v>
      </c>
      <c r="HH34">
        <f ca="1">EU34</f>
        <v>0</v>
      </c>
      <c r="HI34">
        <f ca="1">EX34</f>
        <v>0</v>
      </c>
      <c r="HJ34">
        <f ca="1">FA34</f>
        <v>0</v>
      </c>
      <c r="HK34">
        <f ca="1">FD34</f>
        <v>0</v>
      </c>
      <c r="HL34">
        <f ca="1">FG34</f>
        <v>0</v>
      </c>
      <c r="HM34">
        <f ca="1">FJ34</f>
        <v>0</v>
      </c>
      <c r="HN34">
        <f ca="1">FM34</f>
        <v>0</v>
      </c>
      <c r="HO34">
        <f ca="1">FP34</f>
        <v>0</v>
      </c>
      <c r="HP34">
        <f ca="1">FS34</f>
        <v>0</v>
      </c>
      <c r="HQ34">
        <f ca="1">FV34</f>
        <v>0</v>
      </c>
      <c r="HR34">
        <f ca="1">FY34</f>
        <v>0</v>
      </c>
      <c r="HS34">
        <f ca="1">GB34</f>
        <v>0</v>
      </c>
      <c r="HT34">
        <f ca="1">GE34</f>
        <v>0</v>
      </c>
      <c r="HU34">
        <f ca="1">GH34</f>
        <v>0</v>
      </c>
      <c r="HV34">
        <f ca="1">GK34</f>
        <v>0</v>
      </c>
      <c r="HW34">
        <f ca="1">AU34</f>
        <v>5</v>
      </c>
      <c r="HX34">
        <f ca="1">HW34/HV37</f>
        <v>5</v>
      </c>
    </row>
    <row r="35" spans="1:255" ht="18" hidden="1" customHeight="1" x14ac:dyDescent="0.25">
      <c r="A35" s="9"/>
      <c r="B35" s="71"/>
      <c r="C35" s="71"/>
      <c r="D35" s="71"/>
      <c r="E35" s="71"/>
      <c r="F35" s="154"/>
      <c r="G35" s="80"/>
      <c r="H35" s="102"/>
      <c r="I35" s="71"/>
      <c r="J35" s="75"/>
      <c r="K35" s="9"/>
      <c r="O35" s="162"/>
      <c r="AK35" s="9"/>
      <c r="AL35" s="9"/>
      <c r="AM35" s="9"/>
      <c r="AN35" s="9"/>
      <c r="AO35" s="9"/>
      <c r="AP35" s="9"/>
      <c r="AQ35" s="9"/>
      <c r="AS35">
        <f ca="1">AS34+INT(AT34/AT35)</f>
        <v>5</v>
      </c>
      <c r="AT35" s="1">
        <f ca="1">IF(AP30&gt;AT34,INT((RAND()*(AQ30-AP30+1)+AP30)),INT((RAND()*(AQ30-AT34)+AT34+1)))</f>
        <v>6</v>
      </c>
      <c r="AU35">
        <f ca="1">AT35</f>
        <v>6</v>
      </c>
      <c r="AV35">
        <v>256</v>
      </c>
      <c r="AW35" s="1">
        <f ca="1">IF(AU35/AV35=INT(AU35/AV35),1,0)</f>
        <v>0</v>
      </c>
      <c r="AX35" s="1">
        <f ca="1">IF(AW35=0,AU35,AU35/AV35)</f>
        <v>6</v>
      </c>
      <c r="AY35" s="1">
        <v>16</v>
      </c>
      <c r="AZ35" s="1">
        <f ca="1">IF(AX35/AY35=INT(AX35/AY35),1,0)</f>
        <v>0</v>
      </c>
      <c r="BA35" s="1">
        <f ca="1">IF(AZ35=0,AX35,AX35/AY35)</f>
        <v>6</v>
      </c>
      <c r="BB35" s="1">
        <v>4</v>
      </c>
      <c r="BC35" s="1">
        <f ca="1">IF(BA35/BB35=INT(BA35/BB35),1,0)</f>
        <v>0</v>
      </c>
      <c r="BD35" s="1">
        <f ca="1">IF(BC35=0,BA35,BA35/BB35)</f>
        <v>6</v>
      </c>
      <c r="BE35" s="1">
        <v>2</v>
      </c>
      <c r="BF35" s="1">
        <f ca="1">IF(BD35/BE35=INT(BD35/BE35),1,0)</f>
        <v>1</v>
      </c>
      <c r="BG35" s="1">
        <f ca="1">IF(BF35=0,BD35,BD35/BE35)</f>
        <v>3</v>
      </c>
      <c r="BH35" s="1">
        <v>81</v>
      </c>
      <c r="BI35" s="1">
        <f ca="1">IF(BG35/BH35=INT(BG35/BH35),1,0)</f>
        <v>0</v>
      </c>
      <c r="BJ35" s="1">
        <f ca="1">IF(BI35=0,BG35,BG35/BH35)</f>
        <v>3</v>
      </c>
      <c r="BK35" s="1">
        <v>9</v>
      </c>
      <c r="BL35" s="1">
        <f ca="1">IF(BJ35/BK35=INT(BJ35/BK35),1,0)</f>
        <v>0</v>
      </c>
      <c r="BM35" s="1">
        <f ca="1">IF(BL35=0,BJ35,BJ35/BK35)</f>
        <v>3</v>
      </c>
      <c r="BN35" s="1">
        <v>3</v>
      </c>
      <c r="BO35" s="1">
        <f ca="1">IF(BM35/BN35=INT(BM35/BN35),1,0)</f>
        <v>1</v>
      </c>
      <c r="BP35" s="1">
        <f ca="1">IF(BO35=0,BM35,BM35/BN35)</f>
        <v>1</v>
      </c>
      <c r="BQ35" s="1">
        <v>25</v>
      </c>
      <c r="BR35" s="1">
        <f ca="1">IF(BP35/BQ35=INT(BP35/BQ35),1,0)</f>
        <v>0</v>
      </c>
      <c r="BS35" s="1">
        <f ca="1">IF(BR35=0,BP35,BP35/BQ35)</f>
        <v>1</v>
      </c>
      <c r="BT35" s="1">
        <v>5</v>
      </c>
      <c r="BU35" s="1">
        <f ca="1">IF(BS35/BT35=INT(BS35/BT35),1,0)</f>
        <v>0</v>
      </c>
      <c r="BV35" s="1">
        <f ca="1">IF(BU35=0,BS35,BS35/BT35)</f>
        <v>1</v>
      </c>
      <c r="BW35" s="1">
        <v>49</v>
      </c>
      <c r="BX35" s="1">
        <f ca="1">IF(BV35/BW35=INT(BV35/BW35),1,0)</f>
        <v>0</v>
      </c>
      <c r="BY35" s="1">
        <f ca="1">IF(BX35=0,BV35,BV35/BW35)</f>
        <v>1</v>
      </c>
      <c r="BZ35" s="1">
        <v>7</v>
      </c>
      <c r="CA35" s="1">
        <f ca="1">IF(BY35/BZ35=INT(BY35/BZ35),1,0)</f>
        <v>0</v>
      </c>
      <c r="CB35" s="1">
        <f ca="1">IF(CA35=0,BY35,BY35/BZ35)</f>
        <v>1</v>
      </c>
      <c r="CC35" s="1">
        <v>121</v>
      </c>
      <c r="CD35" s="1">
        <f ca="1">IF(CB35/CC35=INT(CB35/CC35),1,0)</f>
        <v>0</v>
      </c>
      <c r="CE35" s="1">
        <f ca="1">IF(CD35=0,CB35,CB35/CC35)</f>
        <v>1</v>
      </c>
      <c r="CF35" s="1">
        <v>11</v>
      </c>
      <c r="CG35" s="1">
        <f ca="1">IF(CE35/CF35=INT(CE35/CF35),1,0)</f>
        <v>0</v>
      </c>
      <c r="CH35" s="1">
        <f ca="1">IF(CG35=0,CE35,CE35/CF35)</f>
        <v>1</v>
      </c>
      <c r="CI35" s="1">
        <v>169</v>
      </c>
      <c r="CJ35" s="1">
        <f ca="1">IF(CH35/CI35=INT(CH35/CI35),1,0)</f>
        <v>0</v>
      </c>
      <c r="CK35" s="1">
        <f ca="1">IF(CJ35=0,CH35,CH35/CI35)</f>
        <v>1</v>
      </c>
      <c r="CL35" s="1">
        <v>13</v>
      </c>
      <c r="CM35" s="1">
        <f ca="1">IF(CK35/CL35=INT(CK35/CL35),1,0)</f>
        <v>0</v>
      </c>
      <c r="CN35" s="1">
        <f ca="1">IF(CM35=0,CK35,CK35/CL35)</f>
        <v>1</v>
      </c>
      <c r="CO35" s="1">
        <f>CO31</f>
        <v>289</v>
      </c>
      <c r="CP35" s="1">
        <f ca="1">IF(CN35/CO35=INT(CN35/CO35),1,0)</f>
        <v>0</v>
      </c>
      <c r="CQ35" s="1">
        <f ca="1">IF(CP35=0,CN35,CN35/CO35)</f>
        <v>1</v>
      </c>
      <c r="CR35" s="1">
        <v>17</v>
      </c>
      <c r="CS35" s="1">
        <f ca="1">IF(CQ35/CR35=INT(CQ35/CR35),1,0)</f>
        <v>0</v>
      </c>
      <c r="CT35" s="1">
        <f ca="1">IF(CS35=0,CQ35,CQ35/CR35)</f>
        <v>1</v>
      </c>
      <c r="CU35" s="1">
        <f>CU31</f>
        <v>361</v>
      </c>
      <c r="CV35" s="1">
        <f ca="1">IF(CT35/CU35=INT(CT35/CU35),1,0)</f>
        <v>0</v>
      </c>
      <c r="CW35" s="1">
        <f ca="1">IF(CV35=0,CT35,CT35/CU35)</f>
        <v>1</v>
      </c>
      <c r="CX35" s="1">
        <v>19</v>
      </c>
      <c r="CY35" s="1">
        <f ca="1">IF(CW35/CX35=INT(CW35/CX35),1,0)</f>
        <v>0</v>
      </c>
      <c r="CZ35" s="1">
        <f ca="1">IF(CY35=0,CW35,CW35/CX35)</f>
        <v>1</v>
      </c>
      <c r="DA35" s="1">
        <f>DA31</f>
        <v>529</v>
      </c>
      <c r="DB35" s="1">
        <f ca="1">IF(CZ35/DA35=INT(CZ35/DA35),1,0)</f>
        <v>0</v>
      </c>
      <c r="DC35" s="1">
        <f ca="1">IF(DB35=0,CZ35,CZ35/DA35)</f>
        <v>1</v>
      </c>
      <c r="DD35" s="1">
        <v>23</v>
      </c>
      <c r="DE35" s="1">
        <f ca="1">IF(DC35/DD35=INT(DC35/DD35),1,0)</f>
        <v>0</v>
      </c>
      <c r="DF35" s="1">
        <f ca="1">IF(DE35=0,DC35,DC35/DD35)</f>
        <v>1</v>
      </c>
      <c r="DG35" s="1">
        <f>DG31</f>
        <v>841</v>
      </c>
      <c r="DH35" s="1">
        <f ca="1">IF(DF35/DG35=INT(DF35/DG35),1,0)</f>
        <v>0</v>
      </c>
      <c r="DI35" s="1">
        <f ca="1">IF(DH35=0,DF35,DF35/DG35)</f>
        <v>1</v>
      </c>
      <c r="DJ35" s="1">
        <v>29</v>
      </c>
      <c r="DK35" s="1">
        <f ca="1">IF(DI35/DJ35=INT(DI35/DJ35),1,0)</f>
        <v>0</v>
      </c>
      <c r="DL35" s="1">
        <f ca="1">IF(DK35=0,DI35,DI35/DJ35)</f>
        <v>1</v>
      </c>
      <c r="DM35" s="1">
        <f>DM31</f>
        <v>961</v>
      </c>
      <c r="DN35" s="1">
        <f ca="1">IF(DL35/DM35=INT(DL35/DM35),1,0)</f>
        <v>0</v>
      </c>
      <c r="DO35" s="1">
        <f ca="1">IF(DN35=0,DL35,DL35/DM35)</f>
        <v>1</v>
      </c>
      <c r="DP35" s="1">
        <v>31</v>
      </c>
      <c r="DQ35" s="1">
        <f ca="1">IF(DO35/DP35=INT(DO35/DP35),1,0)</f>
        <v>0</v>
      </c>
      <c r="DR35" s="1">
        <f ca="1">IF(DQ35=0,DO35,DO35/DP35)</f>
        <v>1</v>
      </c>
      <c r="DS35" s="1">
        <v>37</v>
      </c>
      <c r="DT35" s="1">
        <f ca="1">IF(DR35/DS35=INT(DR35/DS35),1,0)</f>
        <v>0</v>
      </c>
      <c r="DU35" s="1">
        <f ca="1">IF(DT35=0,DR35,DR35/DS35)</f>
        <v>1</v>
      </c>
      <c r="DV35" s="1">
        <v>41</v>
      </c>
      <c r="DW35" s="1">
        <f ca="1">IF(DU35/DV35=INT(DU35/DV35),1,0)</f>
        <v>0</v>
      </c>
      <c r="DX35" s="1">
        <f ca="1">IF(DW35=0,DU35,DU35/DV35)</f>
        <v>1</v>
      </c>
      <c r="DY35" s="1">
        <v>43</v>
      </c>
      <c r="DZ35" s="1">
        <f ca="1">IF(DX35/DY35=INT(DX35/DY35),1,0)</f>
        <v>0</v>
      </c>
      <c r="EA35" s="1">
        <f ca="1">IF(DZ35=0,DX35,DX35/DY35)</f>
        <v>1</v>
      </c>
      <c r="EB35" s="1">
        <v>47</v>
      </c>
      <c r="EC35" s="1">
        <f ca="1">IF(EA35/EB35=INT(EA35/EB35),1,0)</f>
        <v>0</v>
      </c>
      <c r="ED35" s="1">
        <f ca="1">IF(EC35=0,EA35,EA35/EB35)</f>
        <v>1</v>
      </c>
      <c r="EE35" s="1">
        <v>53</v>
      </c>
      <c r="EF35" s="1">
        <f ca="1">IF(ED35/EE35=INT(ED35/EE35),1,0)</f>
        <v>0</v>
      </c>
      <c r="EG35" s="1">
        <f ca="1">IF(EF35=0,ED35,ED35/EE35)</f>
        <v>1</v>
      </c>
      <c r="EH35" s="1">
        <v>59</v>
      </c>
      <c r="EI35" s="1">
        <f ca="1">IF(EG35/EH35=INT(EG35/EH35),1,0)</f>
        <v>0</v>
      </c>
      <c r="EJ35" s="1">
        <f ca="1">IF(EI35=0,EG35,EG35/EH35)</f>
        <v>1</v>
      </c>
      <c r="EK35" s="1">
        <v>61</v>
      </c>
      <c r="EL35" s="1">
        <f ca="1">IF(EJ35/EK35=INT(EJ35/EK35),1,0)</f>
        <v>0</v>
      </c>
      <c r="EM35" s="1">
        <f ca="1">IF(EL35=0,EJ35,EJ35/EK35)</f>
        <v>1</v>
      </c>
      <c r="EN35" s="1">
        <v>67</v>
      </c>
      <c r="EO35" s="1">
        <f ca="1">IF(EM35/EN35=INT(EM35/EN35),1,0)</f>
        <v>0</v>
      </c>
      <c r="EP35" s="1">
        <f ca="1">IF(EO35=0,EM35,EM35/EN35)</f>
        <v>1</v>
      </c>
      <c r="EQ35" s="1">
        <v>71</v>
      </c>
      <c r="ER35" s="1">
        <f ca="1">IF(EP35/EQ35=INT(EP35/EQ35),1,0)</f>
        <v>0</v>
      </c>
      <c r="ES35" s="1">
        <f ca="1">IF(ER35=0,EP35,EP35/EQ35)</f>
        <v>1</v>
      </c>
      <c r="ET35" s="1">
        <v>73</v>
      </c>
      <c r="EU35" s="1">
        <f ca="1">IF(ES35/ET35=INT(ES35/ET35),1,0)</f>
        <v>0</v>
      </c>
      <c r="EV35" s="1">
        <f ca="1">IF(EU35=0,ES35,ES35/ET35)</f>
        <v>1</v>
      </c>
      <c r="EW35" s="1">
        <v>79</v>
      </c>
      <c r="EX35" s="1">
        <f ca="1">IF(EV35/EW35=INT(EV35/EW35),1,0)</f>
        <v>0</v>
      </c>
      <c r="EY35" s="1">
        <f ca="1">IF(EX35=0,EV35,EV35/EW35)</f>
        <v>1</v>
      </c>
      <c r="EZ35" s="1">
        <v>83</v>
      </c>
      <c r="FA35" s="1">
        <f ca="1">IF(EY35/EZ35=INT(EY35/EZ35),1,0)</f>
        <v>0</v>
      </c>
      <c r="FB35" s="1">
        <f ca="1">IF(FA35=0,EY35,EY35/EZ35)</f>
        <v>1</v>
      </c>
      <c r="FC35" s="1">
        <v>89</v>
      </c>
      <c r="FD35" s="1">
        <f ca="1">IF(FB35/FC35=INT(FB35/FC35),1,0)</f>
        <v>0</v>
      </c>
      <c r="FE35" s="1">
        <f ca="1">IF(FD35=0,FB35,FB35/FC35)</f>
        <v>1</v>
      </c>
      <c r="FF35" s="1">
        <v>97</v>
      </c>
      <c r="FG35" s="1">
        <f ca="1">IF(FE35/FF35=INT(FE35/FF35),1,0)</f>
        <v>0</v>
      </c>
      <c r="FH35" s="1">
        <f ca="1">IF(FG35=0,FE35,FE35/FF35)</f>
        <v>1</v>
      </c>
      <c r="FI35" s="1">
        <v>101</v>
      </c>
      <c r="FJ35" s="1">
        <f ca="1">IF(FH35/FI35=INT(FH35/FI35),1,0)</f>
        <v>0</v>
      </c>
      <c r="FK35" s="1">
        <f ca="1">IF(FJ35=0,FH35,FH35/FI35)</f>
        <v>1</v>
      </c>
      <c r="FL35" s="1">
        <v>103</v>
      </c>
      <c r="FM35" s="1">
        <f ca="1">IF(FK35/FL35=INT(FK35/FL35),1,0)</f>
        <v>0</v>
      </c>
      <c r="FN35" s="1">
        <f ca="1">IF(FM35=0,FK35,FK35/FL35)</f>
        <v>1</v>
      </c>
      <c r="FO35" s="1">
        <v>107</v>
      </c>
      <c r="FP35" s="1">
        <f ca="1">IF(FN35/FO35=INT(FN35/FO35),1,0)</f>
        <v>0</v>
      </c>
      <c r="FQ35" s="1">
        <f ca="1">IF(FP35=0,FN35,FN35/FO35)</f>
        <v>1</v>
      </c>
      <c r="FR35" s="1">
        <v>109</v>
      </c>
      <c r="FS35" s="1">
        <f ca="1">IF(FQ35/FR35=INT(FQ35/FR35),1,0)</f>
        <v>0</v>
      </c>
      <c r="FT35" s="1">
        <f ca="1">IF(FS35=0,FQ35,FQ35/FR35)</f>
        <v>1</v>
      </c>
      <c r="FU35" s="1">
        <v>113</v>
      </c>
      <c r="FV35" s="1">
        <f ca="1">IF(FT35/FU35=INT(FT35/FU35),1,0)</f>
        <v>0</v>
      </c>
      <c r="FW35" s="1">
        <f ca="1">IF(FV35=0,FT35,FT35/FU35)</f>
        <v>1</v>
      </c>
      <c r="FX35" s="1">
        <v>127</v>
      </c>
      <c r="FY35" s="1">
        <f ca="1">IF(FW35/FX35=INT(FW35/FX35),1,0)</f>
        <v>0</v>
      </c>
      <c r="FZ35" s="1">
        <f ca="1">IF(FY35=0,FW35,FW35/FX35)</f>
        <v>1</v>
      </c>
      <c r="GA35" s="1">
        <v>131</v>
      </c>
      <c r="GB35" s="1">
        <f ca="1">IF(FZ35/GA35=INT(FZ35/GA35),1,0)</f>
        <v>0</v>
      </c>
      <c r="GC35" s="1">
        <f ca="1">IF(GB35=0,FZ35,FZ35/GA35)</f>
        <v>1</v>
      </c>
      <c r="GD35" s="1">
        <v>137</v>
      </c>
      <c r="GE35" s="1">
        <f ca="1">IF(GC35/GD35=INT(GC35/GD35),1,0)</f>
        <v>0</v>
      </c>
      <c r="GF35" s="1">
        <f ca="1">IF(GE35=0,GC35,GC35/GD35)</f>
        <v>1</v>
      </c>
      <c r="GG35" s="1">
        <v>139</v>
      </c>
      <c r="GH35" s="1">
        <f ca="1">IF(GF35/GG35=INT(GF35/GG35),1,0)</f>
        <v>0</v>
      </c>
      <c r="GI35" s="1">
        <f ca="1">IF(GH35=0,GF35,GF35/GG35)</f>
        <v>1</v>
      </c>
      <c r="GJ35" s="1">
        <v>149</v>
      </c>
      <c r="GK35" s="1">
        <f ca="1">IF(GI35/GJ35=INT(GI35/GJ35),1,0)</f>
        <v>0</v>
      </c>
      <c r="GL35" s="1">
        <f ca="1">IF(GK35=0,GI35,GI35/GJ35)</f>
        <v>1</v>
      </c>
      <c r="GM35" s="1"/>
      <c r="GN35" s="1">
        <f ca="1">8*AW35+4*AZ35+2*BC35+BF35</f>
        <v>1</v>
      </c>
      <c r="GO35" s="1">
        <f ca="1">4*BI35+2*BL35+BO35</f>
        <v>1</v>
      </c>
      <c r="GP35" s="1">
        <f ca="1">2*BR35+BU35</f>
        <v>0</v>
      </c>
      <c r="GQ35" s="1">
        <f ca="1">2*BX35+CA35</f>
        <v>0</v>
      </c>
      <c r="GR35" s="1">
        <f ca="1">2*CD35+CG35</f>
        <v>0</v>
      </c>
      <c r="GS35" s="1">
        <f ca="1">2*CJ35+CM35</f>
        <v>0</v>
      </c>
      <c r="GT35" s="1">
        <f ca="1">CS35</f>
        <v>0</v>
      </c>
      <c r="GU35" s="1">
        <f ca="1">CY35</f>
        <v>0</v>
      </c>
      <c r="GV35" s="1">
        <f ca="1">DE35</f>
        <v>0</v>
      </c>
      <c r="GW35" s="1">
        <f ca="1">DK35</f>
        <v>0</v>
      </c>
      <c r="GX35" s="1">
        <f ca="1">DQ35</f>
        <v>0</v>
      </c>
      <c r="GY35">
        <f ca="1">DT35</f>
        <v>0</v>
      </c>
      <c r="GZ35">
        <f ca="1">DW35</f>
        <v>0</v>
      </c>
      <c r="HA35">
        <f ca="1">DZ35</f>
        <v>0</v>
      </c>
      <c r="HB35">
        <f ca="1">EC35</f>
        <v>0</v>
      </c>
      <c r="HC35">
        <f ca="1">EF35</f>
        <v>0</v>
      </c>
      <c r="HD35">
        <f ca="1">EI35</f>
        <v>0</v>
      </c>
      <c r="HE35">
        <f ca="1">EL35</f>
        <v>0</v>
      </c>
      <c r="HF35">
        <f ca="1">EO35</f>
        <v>0</v>
      </c>
      <c r="HG35">
        <f ca="1">ER35</f>
        <v>0</v>
      </c>
      <c r="HH35">
        <f ca="1">EU35</f>
        <v>0</v>
      </c>
      <c r="HI35">
        <f ca="1">EX35</f>
        <v>0</v>
      </c>
      <c r="HJ35">
        <f ca="1">FA35</f>
        <v>0</v>
      </c>
      <c r="HK35">
        <f ca="1">FD35</f>
        <v>0</v>
      </c>
      <c r="HL35">
        <f ca="1">FG35</f>
        <v>0</v>
      </c>
      <c r="HM35">
        <f ca="1">FJ35</f>
        <v>0</v>
      </c>
      <c r="HN35">
        <f ca="1">FM35</f>
        <v>0</v>
      </c>
      <c r="HO35">
        <f ca="1">FP35</f>
        <v>0</v>
      </c>
      <c r="HP35">
        <f ca="1">FS35</f>
        <v>0</v>
      </c>
      <c r="HQ35">
        <f ca="1">FV35</f>
        <v>0</v>
      </c>
      <c r="HR35">
        <f ca="1">FY35</f>
        <v>0</v>
      </c>
      <c r="HS35">
        <f ca="1">GB35</f>
        <v>0</v>
      </c>
      <c r="HT35">
        <f ca="1">GE35</f>
        <v>0</v>
      </c>
      <c r="HU35">
        <f ca="1">GH35</f>
        <v>0</v>
      </c>
      <c r="HV35">
        <f ca="1">GK35</f>
        <v>0</v>
      </c>
      <c r="HW35">
        <f ca="1">AU35</f>
        <v>6</v>
      </c>
      <c r="HX35">
        <f ca="1">HW35/HV37</f>
        <v>6</v>
      </c>
    </row>
    <row r="36" spans="1:255" ht="18" hidden="1" customHeight="1" x14ac:dyDescent="0.25">
      <c r="A36" s="9"/>
      <c r="B36" s="71"/>
      <c r="C36" s="71"/>
      <c r="D36" s="71"/>
      <c r="E36" s="71"/>
      <c r="F36" s="154"/>
      <c r="G36" s="80"/>
      <c r="H36" s="102"/>
      <c r="I36" s="71"/>
      <c r="J36" s="75"/>
      <c r="K36" s="9"/>
      <c r="O36" s="162"/>
      <c r="AK36" s="9"/>
      <c r="AL36" s="9"/>
      <c r="AM36" s="9"/>
      <c r="AN36" s="9"/>
      <c r="AO36" s="9"/>
      <c r="AP36" s="9"/>
      <c r="AQ36" s="9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>
        <f t="shared" ref="GN36:HV36" ca="1" si="12">IF(GN34&lt;GN35,GN34,GN35)</f>
        <v>0</v>
      </c>
      <c r="GO36" s="1">
        <f t="shared" ca="1" si="12"/>
        <v>0</v>
      </c>
      <c r="GP36" s="1">
        <f t="shared" ca="1" si="12"/>
        <v>0</v>
      </c>
      <c r="GQ36" s="1">
        <f t="shared" ca="1" si="12"/>
        <v>0</v>
      </c>
      <c r="GR36" s="1">
        <f t="shared" ca="1" si="12"/>
        <v>0</v>
      </c>
      <c r="GS36" s="1">
        <f t="shared" ca="1" si="12"/>
        <v>0</v>
      </c>
      <c r="GT36" s="1">
        <f t="shared" ca="1" si="12"/>
        <v>0</v>
      </c>
      <c r="GU36" s="1">
        <f t="shared" ca="1" si="12"/>
        <v>0</v>
      </c>
      <c r="GV36" s="1">
        <f t="shared" ca="1" si="12"/>
        <v>0</v>
      </c>
      <c r="GW36" s="1">
        <f t="shared" ca="1" si="12"/>
        <v>0</v>
      </c>
      <c r="GX36" s="1">
        <f t="shared" ca="1" si="12"/>
        <v>0</v>
      </c>
      <c r="GY36" s="1">
        <f t="shared" ca="1" si="12"/>
        <v>0</v>
      </c>
      <c r="GZ36" s="1">
        <f t="shared" ca="1" si="12"/>
        <v>0</v>
      </c>
      <c r="HA36" s="1">
        <f t="shared" ca="1" si="12"/>
        <v>0</v>
      </c>
      <c r="HB36" s="1">
        <f t="shared" ca="1" si="12"/>
        <v>0</v>
      </c>
      <c r="HC36" s="1">
        <f t="shared" ca="1" si="12"/>
        <v>0</v>
      </c>
      <c r="HD36" s="1">
        <f t="shared" ca="1" si="12"/>
        <v>0</v>
      </c>
      <c r="HE36" s="1">
        <f t="shared" ca="1" si="12"/>
        <v>0</v>
      </c>
      <c r="HF36" s="1">
        <f t="shared" ca="1" si="12"/>
        <v>0</v>
      </c>
      <c r="HG36" s="1">
        <f t="shared" ca="1" si="12"/>
        <v>0</v>
      </c>
      <c r="HH36" s="1">
        <f t="shared" ca="1" si="12"/>
        <v>0</v>
      </c>
      <c r="HI36" s="1">
        <f t="shared" ca="1" si="12"/>
        <v>0</v>
      </c>
      <c r="HJ36" s="1">
        <f t="shared" ca="1" si="12"/>
        <v>0</v>
      </c>
      <c r="HK36" s="1">
        <f t="shared" ca="1" si="12"/>
        <v>0</v>
      </c>
      <c r="HL36" s="1">
        <f t="shared" ca="1" si="12"/>
        <v>0</v>
      </c>
      <c r="HM36" s="1">
        <f t="shared" ca="1" si="12"/>
        <v>0</v>
      </c>
      <c r="HN36" s="1">
        <f t="shared" ca="1" si="12"/>
        <v>0</v>
      </c>
      <c r="HO36" s="1">
        <f t="shared" ca="1" si="12"/>
        <v>0</v>
      </c>
      <c r="HP36" s="1">
        <f t="shared" ca="1" si="12"/>
        <v>0</v>
      </c>
      <c r="HQ36" s="1">
        <f t="shared" ca="1" si="12"/>
        <v>0</v>
      </c>
      <c r="HR36" s="1">
        <f t="shared" ca="1" si="12"/>
        <v>0</v>
      </c>
      <c r="HS36" s="1">
        <f t="shared" ca="1" si="12"/>
        <v>0</v>
      </c>
      <c r="HT36" s="1">
        <f t="shared" ca="1" si="12"/>
        <v>0</v>
      </c>
      <c r="HU36" s="1">
        <f t="shared" ca="1" si="12"/>
        <v>0</v>
      </c>
      <c r="HV36" s="1">
        <f t="shared" ca="1" si="12"/>
        <v>0</v>
      </c>
    </row>
    <row r="37" spans="1:255" ht="18" hidden="1" customHeight="1" x14ac:dyDescent="0.25">
      <c r="A37" s="9"/>
      <c r="B37" s="71"/>
      <c r="C37" s="71"/>
      <c r="D37" s="71"/>
      <c r="E37" s="71"/>
      <c r="F37" s="154"/>
      <c r="G37" s="80"/>
      <c r="H37" s="102"/>
      <c r="I37" s="71"/>
      <c r="J37" s="75"/>
      <c r="K37" s="9"/>
      <c r="O37" s="162"/>
      <c r="AK37" s="9"/>
      <c r="AL37" s="9"/>
      <c r="AM37" s="9"/>
      <c r="AN37" s="9"/>
      <c r="AO37" s="9"/>
      <c r="AP37" s="9"/>
      <c r="AQ37" s="9"/>
      <c r="AT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>
        <f ca="1">FY$4^GN36</f>
        <v>1</v>
      </c>
      <c r="GO37">
        <f t="shared" ref="GO37:HV37" ca="1" si="13">FZ$4^GO36*GN37</f>
        <v>1</v>
      </c>
      <c r="GP37">
        <f t="shared" ca="1" si="13"/>
        <v>1</v>
      </c>
      <c r="GQ37">
        <f t="shared" ca="1" si="13"/>
        <v>1</v>
      </c>
      <c r="GR37">
        <f t="shared" ca="1" si="13"/>
        <v>1</v>
      </c>
      <c r="GS37">
        <f t="shared" ca="1" si="13"/>
        <v>1</v>
      </c>
      <c r="GT37">
        <f t="shared" ca="1" si="13"/>
        <v>1</v>
      </c>
      <c r="GU37">
        <f t="shared" ca="1" si="13"/>
        <v>1</v>
      </c>
      <c r="GV37">
        <f t="shared" ca="1" si="13"/>
        <v>1</v>
      </c>
      <c r="GW37">
        <f t="shared" ca="1" si="13"/>
        <v>1</v>
      </c>
      <c r="GX37">
        <f t="shared" ca="1" si="13"/>
        <v>1</v>
      </c>
      <c r="GY37">
        <f t="shared" ca="1" si="13"/>
        <v>1</v>
      </c>
      <c r="GZ37">
        <f t="shared" ca="1" si="13"/>
        <v>1</v>
      </c>
      <c r="HA37">
        <f t="shared" ca="1" si="13"/>
        <v>1</v>
      </c>
      <c r="HB37">
        <f t="shared" ca="1" si="13"/>
        <v>1</v>
      </c>
      <c r="HC37">
        <f t="shared" ca="1" si="13"/>
        <v>1</v>
      </c>
      <c r="HD37">
        <f t="shared" ca="1" si="13"/>
        <v>1</v>
      </c>
      <c r="HE37">
        <f t="shared" ca="1" si="13"/>
        <v>1</v>
      </c>
      <c r="HF37">
        <f t="shared" ca="1" si="13"/>
        <v>1</v>
      </c>
      <c r="HG37">
        <f t="shared" ca="1" si="13"/>
        <v>1</v>
      </c>
      <c r="HH37">
        <f t="shared" ca="1" si="13"/>
        <v>1</v>
      </c>
      <c r="HI37">
        <f t="shared" ca="1" si="13"/>
        <v>1</v>
      </c>
      <c r="HJ37">
        <f t="shared" ca="1" si="13"/>
        <v>1</v>
      </c>
      <c r="HK37">
        <f t="shared" ca="1" si="13"/>
        <v>1</v>
      </c>
      <c r="HL37">
        <f t="shared" ca="1" si="13"/>
        <v>1</v>
      </c>
      <c r="HM37">
        <f t="shared" ca="1" si="13"/>
        <v>1</v>
      </c>
      <c r="HN37">
        <f t="shared" ca="1" si="13"/>
        <v>1</v>
      </c>
      <c r="HO37">
        <f t="shared" ca="1" si="13"/>
        <v>1</v>
      </c>
      <c r="HP37">
        <f t="shared" ca="1" si="13"/>
        <v>1</v>
      </c>
      <c r="HQ37">
        <f t="shared" ca="1" si="13"/>
        <v>1</v>
      </c>
      <c r="HR37">
        <f t="shared" ca="1" si="13"/>
        <v>1</v>
      </c>
      <c r="HS37">
        <f t="shared" ca="1" si="13"/>
        <v>1</v>
      </c>
      <c r="HT37">
        <f t="shared" ca="1" si="13"/>
        <v>1</v>
      </c>
      <c r="HU37">
        <f t="shared" ca="1" si="13"/>
        <v>1</v>
      </c>
      <c r="HV37">
        <f t="shared" ca="1" si="13"/>
        <v>1</v>
      </c>
    </row>
    <row r="38" spans="1:255" ht="18" hidden="1" customHeight="1" x14ac:dyDescent="0.25">
      <c r="A38" s="9"/>
      <c r="B38" s="71"/>
      <c r="C38" s="71"/>
      <c r="D38" s="71"/>
      <c r="E38" s="71"/>
      <c r="F38" s="154"/>
      <c r="G38" s="80"/>
      <c r="H38" s="102"/>
      <c r="I38" s="71"/>
      <c r="J38" s="75"/>
      <c r="K38" s="9"/>
      <c r="O38" s="162"/>
      <c r="AK38" s="9"/>
      <c r="AL38" s="9"/>
      <c r="AM38" s="9"/>
      <c r="AN38" s="9"/>
      <c r="AO38" s="9"/>
      <c r="AP38" s="9"/>
      <c r="AQ38" s="9"/>
      <c r="AR38" t="s">
        <v>23</v>
      </c>
      <c r="AS38" s="1">
        <f ca="1">IF(U30=3,INT((RAND()*(AM30-AL30+1)+AL30)),0)</f>
        <v>0</v>
      </c>
      <c r="AT38" s="1">
        <f ca="1">IF(U30=3,INT((RAND()*(AO30-AN30+1)+AN30)),0)</f>
        <v>0</v>
      </c>
      <c r="AU38">
        <f ca="1">AT38-AT39*(AS39-AS38)</f>
        <v>0</v>
      </c>
      <c r="AV38">
        <v>256</v>
      </c>
      <c r="AW38" s="1">
        <f ca="1">IF(AU38/AV38=INT(AU38/AV38),1,0)</f>
        <v>1</v>
      </c>
      <c r="AX38" s="1">
        <f ca="1">IF(AW38=0,AU38,AU38/AV38)</f>
        <v>0</v>
      </c>
      <c r="AY38" s="1">
        <v>16</v>
      </c>
      <c r="AZ38" s="1">
        <f ca="1">IF(AX38/AY38=INT(AX38/AY38),1,0)</f>
        <v>1</v>
      </c>
      <c r="BA38" s="1">
        <f ca="1">IF(AZ38=0,AX38,AX38/AY38)</f>
        <v>0</v>
      </c>
      <c r="BB38" s="1">
        <v>4</v>
      </c>
      <c r="BC38" s="1">
        <f ca="1">IF(BA38/BB38=INT(BA38/BB38),1,0)</f>
        <v>1</v>
      </c>
      <c r="BD38" s="1">
        <f ca="1">IF(BC38=0,BA38,BA38/BB38)</f>
        <v>0</v>
      </c>
      <c r="BE38" s="1">
        <v>2</v>
      </c>
      <c r="BF38" s="1">
        <f ca="1">IF(BD38/BE38=INT(BD38/BE38),1,0)</f>
        <v>1</v>
      </c>
      <c r="BG38" s="1">
        <f ca="1">IF(BF38=0,BD38,BD38/BE38)</f>
        <v>0</v>
      </c>
      <c r="BH38" s="1">
        <v>81</v>
      </c>
      <c r="BI38" s="1">
        <f ca="1">IF(BG38/BH38=INT(BG38/BH38),1,0)</f>
        <v>1</v>
      </c>
      <c r="BJ38" s="1">
        <f ca="1">IF(BI38=0,BG38,BG38/BH38)</f>
        <v>0</v>
      </c>
      <c r="BK38" s="1">
        <v>9</v>
      </c>
      <c r="BL38" s="1">
        <f ca="1">IF(BJ38/BK38=INT(BJ38/BK38),1,0)</f>
        <v>1</v>
      </c>
      <c r="BM38" s="1">
        <f ca="1">IF(BL38=0,BJ38,BJ38/BK38)</f>
        <v>0</v>
      </c>
      <c r="BN38" s="1">
        <v>3</v>
      </c>
      <c r="BO38" s="1">
        <f ca="1">IF(BM38/BN38=INT(BM38/BN38),1,0)</f>
        <v>1</v>
      </c>
      <c r="BP38" s="1">
        <f ca="1">IF(BO38=0,BM38,BM38/BN38)</f>
        <v>0</v>
      </c>
      <c r="BQ38" s="1">
        <v>25</v>
      </c>
      <c r="BR38" s="1">
        <f ca="1">IF(BP38/BQ38=INT(BP38/BQ38),1,0)</f>
        <v>1</v>
      </c>
      <c r="BS38" s="1">
        <f ca="1">IF(BR38=0,BP38,BP38/BQ38)</f>
        <v>0</v>
      </c>
      <c r="BT38" s="1">
        <v>5</v>
      </c>
      <c r="BU38" s="1">
        <f ca="1">IF(BS38/BT38=INT(BS38/BT38),1,0)</f>
        <v>1</v>
      </c>
      <c r="BV38" s="1">
        <f ca="1">IF(BU38=0,BS38,BS38/BT38)</f>
        <v>0</v>
      </c>
      <c r="BW38" s="1">
        <v>49</v>
      </c>
      <c r="BX38" s="1">
        <f ca="1">IF(BV38/BW38=INT(BV38/BW38),1,0)</f>
        <v>1</v>
      </c>
      <c r="BY38" s="1">
        <f ca="1">IF(BX38=0,BV38,BV38/BW38)</f>
        <v>0</v>
      </c>
      <c r="BZ38" s="1">
        <v>7</v>
      </c>
      <c r="CA38" s="1">
        <f ca="1">IF(BY38/BZ38=INT(BY38/BZ38),1,0)</f>
        <v>1</v>
      </c>
      <c r="CB38" s="1">
        <f ca="1">IF(CA38=0,BY38,BY38/BZ38)</f>
        <v>0</v>
      </c>
      <c r="CC38" s="1">
        <v>121</v>
      </c>
      <c r="CD38" s="1">
        <f ca="1">IF(CB38/CC38=INT(CB38/CC38),1,0)</f>
        <v>1</v>
      </c>
      <c r="CE38" s="1">
        <f ca="1">IF(CD38=0,CB38,CB38/CC38)</f>
        <v>0</v>
      </c>
      <c r="CF38" s="1">
        <v>11</v>
      </c>
      <c r="CG38" s="1">
        <f ca="1">IF(CE38/CF38=INT(CE38/CF38),1,0)</f>
        <v>1</v>
      </c>
      <c r="CH38" s="1">
        <f ca="1">IF(CG38=0,CE38,CE38/CF38)</f>
        <v>0</v>
      </c>
      <c r="CI38" s="1">
        <v>169</v>
      </c>
      <c r="CJ38" s="1">
        <f ca="1">IF(CH38/CI38=INT(CH38/CI38),1,0)</f>
        <v>1</v>
      </c>
      <c r="CK38" s="1">
        <f ca="1">IF(CJ38=0,CH38,CH38/CI38)</f>
        <v>0</v>
      </c>
      <c r="CL38" s="1">
        <v>13</v>
      </c>
      <c r="CM38" s="1">
        <f ca="1">IF(CK38/CL38=INT(CK38/CL38),1,0)</f>
        <v>1</v>
      </c>
      <c r="CN38" s="1">
        <f ca="1">IF(CM38=0,CK38,CK38/CL38)</f>
        <v>0</v>
      </c>
      <c r="CO38" s="1">
        <f>CO34</f>
        <v>289</v>
      </c>
      <c r="CP38" s="1">
        <f ca="1">IF(CN38/CO38=INT(CN38/CO38),1,0)</f>
        <v>1</v>
      </c>
      <c r="CQ38" s="1">
        <f ca="1">IF(CP38=0,CN38,CN38/CO38)</f>
        <v>0</v>
      </c>
      <c r="CR38" s="1">
        <v>17</v>
      </c>
      <c r="CS38" s="1">
        <f ca="1">IF(CQ38/CR38=INT(CQ38/CR38),1,0)</f>
        <v>1</v>
      </c>
      <c r="CT38" s="1">
        <f ca="1">IF(CS38=0,CQ38,CQ38/CR38)</f>
        <v>0</v>
      </c>
      <c r="CU38" s="1">
        <f>CU34</f>
        <v>361</v>
      </c>
      <c r="CV38" s="1">
        <f ca="1">IF(CT38/CU38=INT(CT38/CU38),1,0)</f>
        <v>1</v>
      </c>
      <c r="CW38" s="1">
        <f ca="1">IF(CV38=0,CT38,CT38/CU38)</f>
        <v>0</v>
      </c>
      <c r="CX38" s="1">
        <v>19</v>
      </c>
      <c r="CY38" s="1">
        <f ca="1">IF(CW38/CX38=INT(CW38/CX38),1,0)</f>
        <v>1</v>
      </c>
      <c r="CZ38" s="1">
        <f ca="1">IF(CY38=0,CW38,CW38/CX38)</f>
        <v>0</v>
      </c>
      <c r="DA38" s="1">
        <f>DA34</f>
        <v>529</v>
      </c>
      <c r="DB38" s="1">
        <f ca="1">IF(CZ38/DA38=INT(CZ38/DA38),1,0)</f>
        <v>1</v>
      </c>
      <c r="DC38" s="1">
        <f ca="1">IF(DB38=0,CZ38,CZ38/DA38)</f>
        <v>0</v>
      </c>
      <c r="DD38" s="1">
        <v>23</v>
      </c>
      <c r="DE38" s="1">
        <f ca="1">IF(DC38/DD38=INT(DC38/DD38),1,0)</f>
        <v>1</v>
      </c>
      <c r="DF38" s="1">
        <f ca="1">IF(DE38=0,DC38,DC38/DD38)</f>
        <v>0</v>
      </c>
      <c r="DG38" s="1">
        <f>DG34</f>
        <v>841</v>
      </c>
      <c r="DH38" s="1">
        <f ca="1">IF(DF38/DG38=INT(DF38/DG38),1,0)</f>
        <v>1</v>
      </c>
      <c r="DI38" s="1">
        <f ca="1">IF(DH38=0,DF38,DF38/DG38)</f>
        <v>0</v>
      </c>
      <c r="DJ38" s="1">
        <v>29</v>
      </c>
      <c r="DK38" s="1">
        <f ca="1">IF(DI38/DJ38=INT(DI38/DJ38),1,0)</f>
        <v>1</v>
      </c>
      <c r="DL38" s="1">
        <f ca="1">IF(DK38=0,DI38,DI38/DJ38)</f>
        <v>0</v>
      </c>
      <c r="DM38" s="1">
        <f>DM34</f>
        <v>961</v>
      </c>
      <c r="DN38" s="1">
        <f ca="1">IF(DL38/DM38=INT(DL38/DM38),1,0)</f>
        <v>1</v>
      </c>
      <c r="DO38" s="1">
        <f ca="1">IF(DN38=0,DL38,DL38/DM38)</f>
        <v>0</v>
      </c>
      <c r="DP38" s="1">
        <v>31</v>
      </c>
      <c r="DQ38" s="1">
        <f ca="1">IF(DO38/DP38=INT(DO38/DP38),1,0)</f>
        <v>1</v>
      </c>
      <c r="DR38" s="1">
        <f ca="1">IF(DQ38=0,DO38,DO38/DP38)</f>
        <v>0</v>
      </c>
      <c r="DS38" s="1">
        <v>37</v>
      </c>
      <c r="DT38" s="1">
        <f ca="1">IF(DR38/DS38=INT(DR38/DS38),1,0)</f>
        <v>1</v>
      </c>
      <c r="DU38" s="1">
        <f ca="1">IF(DT38=0,DR38,DR38/DS38)</f>
        <v>0</v>
      </c>
      <c r="DV38" s="1">
        <v>41</v>
      </c>
      <c r="DW38" s="1">
        <f ca="1">IF(DU38/DV38=INT(DU38/DV38),1,0)</f>
        <v>1</v>
      </c>
      <c r="DX38" s="1">
        <f ca="1">IF(DW38=0,DU38,DU38/DV38)</f>
        <v>0</v>
      </c>
      <c r="DY38" s="1">
        <v>43</v>
      </c>
      <c r="DZ38" s="1">
        <f ca="1">IF(DX38/DY38=INT(DX38/DY38),1,0)</f>
        <v>1</v>
      </c>
      <c r="EA38" s="1">
        <f ca="1">IF(DZ38=0,DX38,DX38/DY38)</f>
        <v>0</v>
      </c>
      <c r="EB38" s="1">
        <v>47</v>
      </c>
      <c r="EC38" s="1">
        <f ca="1">IF(EA38/EB38=INT(EA38/EB38),1,0)</f>
        <v>1</v>
      </c>
      <c r="ED38" s="1">
        <f ca="1">IF(EC38=0,EA38,EA38/EB38)</f>
        <v>0</v>
      </c>
      <c r="EE38" s="1">
        <v>53</v>
      </c>
      <c r="EF38" s="1">
        <f ca="1">IF(ED38/EE38=INT(ED38/EE38),1,0)</f>
        <v>1</v>
      </c>
      <c r="EG38" s="1">
        <f ca="1">IF(EF38=0,ED38,ED38/EE38)</f>
        <v>0</v>
      </c>
      <c r="EH38" s="1">
        <v>59</v>
      </c>
      <c r="EI38" s="1">
        <f ca="1">IF(EG38/EH38=INT(EG38/EH38),1,0)</f>
        <v>1</v>
      </c>
      <c r="EJ38" s="1">
        <f ca="1">IF(EI38=0,EG38,EG38/EH38)</f>
        <v>0</v>
      </c>
      <c r="EK38" s="1">
        <v>61</v>
      </c>
      <c r="EL38" s="1">
        <f ca="1">IF(EJ38/EK38=INT(EJ38/EK38),1,0)</f>
        <v>1</v>
      </c>
      <c r="EM38" s="1">
        <f ca="1">IF(EL38=0,EJ38,EJ38/EK38)</f>
        <v>0</v>
      </c>
      <c r="EN38" s="1">
        <v>67</v>
      </c>
      <c r="EO38" s="1">
        <f ca="1">IF(EM38/EN38=INT(EM38/EN38),1,0)</f>
        <v>1</v>
      </c>
      <c r="EP38" s="1">
        <f ca="1">IF(EO38=0,EM38,EM38/EN38)</f>
        <v>0</v>
      </c>
      <c r="EQ38" s="1">
        <v>71</v>
      </c>
      <c r="ER38" s="1">
        <f ca="1">IF(EP38/EQ38=INT(EP38/EQ38),1,0)</f>
        <v>1</v>
      </c>
      <c r="ES38" s="1">
        <f ca="1">IF(ER38=0,EP38,EP38/EQ38)</f>
        <v>0</v>
      </c>
      <c r="ET38" s="1">
        <v>73</v>
      </c>
      <c r="EU38" s="1">
        <f ca="1">IF(ES38/ET38=INT(ES38/ET38),1,0)</f>
        <v>1</v>
      </c>
      <c r="EV38" s="1">
        <f ca="1">IF(EU38=0,ES38,ES38/ET38)</f>
        <v>0</v>
      </c>
      <c r="EW38" s="1">
        <v>79</v>
      </c>
      <c r="EX38" s="1">
        <f ca="1">IF(EV38/EW38=INT(EV38/EW38),1,0)</f>
        <v>1</v>
      </c>
      <c r="EY38" s="1">
        <f ca="1">IF(EX38=0,EV38,EV38/EW38)</f>
        <v>0</v>
      </c>
      <c r="EZ38" s="1">
        <v>83</v>
      </c>
      <c r="FA38" s="1">
        <f ca="1">IF(EY38/EZ38=INT(EY38/EZ38),1,0)</f>
        <v>1</v>
      </c>
      <c r="FB38" s="1">
        <f ca="1">IF(FA38=0,EY38,EY38/EZ38)</f>
        <v>0</v>
      </c>
      <c r="FC38" s="1">
        <v>89</v>
      </c>
      <c r="FD38" s="1">
        <f ca="1">IF(FB38/FC38=INT(FB38/FC38),1,0)</f>
        <v>1</v>
      </c>
      <c r="FE38" s="1">
        <f ca="1">IF(FD38=0,FB38,FB38/FC38)</f>
        <v>0</v>
      </c>
      <c r="FF38" s="1">
        <v>97</v>
      </c>
      <c r="FG38" s="1">
        <f ca="1">IF(FE38/FF38=INT(FE38/FF38),1,0)</f>
        <v>1</v>
      </c>
      <c r="FH38" s="1">
        <f ca="1">IF(FG38=0,FE38,FE38/FF38)</f>
        <v>0</v>
      </c>
      <c r="FI38" s="1">
        <v>101</v>
      </c>
      <c r="FJ38" s="1">
        <f ca="1">IF(FH38/FI38=INT(FH38/FI38),1,0)</f>
        <v>1</v>
      </c>
      <c r="FK38" s="1">
        <f ca="1">IF(FJ38=0,FH38,FH38/FI38)</f>
        <v>0</v>
      </c>
      <c r="FL38" s="1">
        <v>103</v>
      </c>
      <c r="FM38" s="1">
        <f ca="1">IF(FK38/FL38=INT(FK38/FL38),1,0)</f>
        <v>1</v>
      </c>
      <c r="FN38" s="1">
        <f ca="1">IF(FM38=0,FK38,FK38/FL38)</f>
        <v>0</v>
      </c>
      <c r="FO38" s="1">
        <v>107</v>
      </c>
      <c r="FP38" s="1">
        <f ca="1">IF(FN38/FO38=INT(FN38/FO38),1,0)</f>
        <v>1</v>
      </c>
      <c r="FQ38" s="1">
        <f ca="1">IF(FP38=0,FN38,FN38/FO38)</f>
        <v>0</v>
      </c>
      <c r="FR38" s="1">
        <v>109</v>
      </c>
      <c r="FS38" s="1">
        <f ca="1">IF(FQ38/FR38=INT(FQ38/FR38),1,0)</f>
        <v>1</v>
      </c>
      <c r="FT38" s="1">
        <f ca="1">IF(FS38=0,FQ38,FQ38/FR38)</f>
        <v>0</v>
      </c>
      <c r="FU38" s="1">
        <v>113</v>
      </c>
      <c r="FV38" s="1">
        <f ca="1">IF(FT38/FU38=INT(FT38/FU38),1,0)</f>
        <v>1</v>
      </c>
      <c r="FW38" s="1">
        <f ca="1">IF(FV38=0,FT38,FT38/FU38)</f>
        <v>0</v>
      </c>
      <c r="FX38" s="1">
        <v>127</v>
      </c>
      <c r="FY38" s="1">
        <f ca="1">IF(FW38/FX38=INT(FW38/FX38),1,0)</f>
        <v>1</v>
      </c>
      <c r="FZ38" s="1">
        <f ca="1">IF(FY38=0,FW38,FW38/FX38)</f>
        <v>0</v>
      </c>
      <c r="GA38" s="1">
        <v>131</v>
      </c>
      <c r="GB38" s="1">
        <f ca="1">IF(FZ38/GA38=INT(FZ38/GA38),1,0)</f>
        <v>1</v>
      </c>
      <c r="GC38" s="1">
        <f ca="1">IF(GB38=0,FZ38,FZ38/GA38)</f>
        <v>0</v>
      </c>
      <c r="GD38" s="1">
        <v>137</v>
      </c>
      <c r="GE38" s="1">
        <f ca="1">IF(GC38/GD38=INT(GC38/GD38),1,0)</f>
        <v>1</v>
      </c>
      <c r="GF38" s="1">
        <f ca="1">IF(GE38=0,GC38,GC38/GD38)</f>
        <v>0</v>
      </c>
      <c r="GG38" s="1">
        <v>139</v>
      </c>
      <c r="GH38" s="1">
        <f ca="1">IF(GF38/GG38=INT(GF38/GG38),1,0)</f>
        <v>1</v>
      </c>
      <c r="GI38" s="1">
        <f ca="1">IF(GH38=0,GF38,GF38/GG38)</f>
        <v>0</v>
      </c>
      <c r="GJ38" s="1">
        <v>149</v>
      </c>
      <c r="GK38" s="1">
        <f ca="1">IF(GI38/GJ38=INT(GI38/GJ38),1,0)</f>
        <v>1</v>
      </c>
      <c r="GL38" s="1">
        <f ca="1">IF(GK38=0,GI38,GI38/GJ38)</f>
        <v>0</v>
      </c>
      <c r="GM38" s="1"/>
      <c r="GN38" s="1">
        <f ca="1">8*AW38+4*AZ38+2*BC38+BF38</f>
        <v>15</v>
      </c>
      <c r="GO38" s="1">
        <f ca="1">4*BI38+2*BL38+BO38</f>
        <v>7</v>
      </c>
      <c r="GP38" s="1">
        <f ca="1">2*BR38+BU38</f>
        <v>3</v>
      </c>
      <c r="GQ38" s="1">
        <f ca="1">2*BX38+CA38</f>
        <v>3</v>
      </c>
      <c r="GR38" s="1">
        <f ca="1">2*CD38+CG38</f>
        <v>3</v>
      </c>
      <c r="GS38" s="1">
        <f ca="1">2*CJ38+CM38</f>
        <v>3</v>
      </c>
      <c r="GT38" s="1">
        <f ca="1">CS38</f>
        <v>1</v>
      </c>
      <c r="GU38" s="1">
        <f ca="1">CY38</f>
        <v>1</v>
      </c>
      <c r="GV38" s="1">
        <f ca="1">DE38</f>
        <v>1</v>
      </c>
      <c r="GW38" s="1">
        <f ca="1">DK38</f>
        <v>1</v>
      </c>
      <c r="GX38" s="1">
        <f ca="1">DQ38</f>
        <v>1</v>
      </c>
      <c r="GY38">
        <f ca="1">DT38</f>
        <v>1</v>
      </c>
      <c r="GZ38">
        <f ca="1">DW38</f>
        <v>1</v>
      </c>
      <c r="HA38">
        <f ca="1">DZ38</f>
        <v>1</v>
      </c>
      <c r="HB38">
        <f ca="1">EC38</f>
        <v>1</v>
      </c>
      <c r="HC38">
        <f ca="1">EF38</f>
        <v>1</v>
      </c>
      <c r="HD38">
        <f ca="1">EI38</f>
        <v>1</v>
      </c>
      <c r="HE38">
        <f ca="1">EL38</f>
        <v>1</v>
      </c>
      <c r="HF38">
        <f ca="1">EO38</f>
        <v>1</v>
      </c>
      <c r="HG38">
        <f ca="1">ER38</f>
        <v>1</v>
      </c>
      <c r="HH38">
        <f ca="1">EU38</f>
        <v>1</v>
      </c>
      <c r="HI38">
        <f ca="1">EX38</f>
        <v>1</v>
      </c>
      <c r="HJ38">
        <f ca="1">FA38</f>
        <v>1</v>
      </c>
      <c r="HK38">
        <f ca="1">FD38</f>
        <v>1</v>
      </c>
      <c r="HL38">
        <f ca="1">FG38</f>
        <v>1</v>
      </c>
      <c r="HM38">
        <f ca="1">FJ38</f>
        <v>1</v>
      </c>
      <c r="HN38">
        <f ca="1">FM38</f>
        <v>1</v>
      </c>
      <c r="HO38">
        <f ca="1">FP38</f>
        <v>1</v>
      </c>
      <c r="HP38">
        <f ca="1">FS38</f>
        <v>1</v>
      </c>
      <c r="HQ38">
        <f ca="1">FV38</f>
        <v>1</v>
      </c>
      <c r="HR38">
        <f ca="1">FY38</f>
        <v>1</v>
      </c>
      <c r="HS38">
        <f ca="1">GB38</f>
        <v>1</v>
      </c>
      <c r="HT38">
        <f ca="1">GE38</f>
        <v>1</v>
      </c>
      <c r="HU38">
        <f ca="1">GH38</f>
        <v>1</v>
      </c>
      <c r="HV38">
        <f ca="1">GK38</f>
        <v>1</v>
      </c>
      <c r="HW38">
        <f ca="1">AU38</f>
        <v>0</v>
      </c>
      <c r="HX38">
        <f ca="1">HW38/HV41</f>
        <v>0</v>
      </c>
    </row>
    <row r="39" spans="1:255" ht="18" hidden="1" customHeight="1" x14ac:dyDescent="0.25">
      <c r="A39" s="9"/>
      <c r="B39" s="71"/>
      <c r="C39" s="71"/>
      <c r="D39" s="71"/>
      <c r="E39" s="71"/>
      <c r="F39" s="154"/>
      <c r="G39" s="80"/>
      <c r="H39" s="102"/>
      <c r="I39" s="71"/>
      <c r="J39" s="75"/>
      <c r="K39" s="9"/>
      <c r="O39" s="162"/>
      <c r="AK39" s="9"/>
      <c r="AL39" s="9"/>
      <c r="AM39" s="9"/>
      <c r="AN39" s="9"/>
      <c r="AO39" s="9"/>
      <c r="AP39" s="9"/>
      <c r="AQ39" s="9"/>
      <c r="AS39">
        <f ca="1">AS38+INT(AT38/AT39)</f>
        <v>0</v>
      </c>
      <c r="AT39" s="1">
        <f ca="1">IF(AP30&gt;AT38,INT((RAND()*(AQ30-AP30+1)+AP30)),INT((RAND()*(AQ30-AT38)+AT38+1)))</f>
        <v>4</v>
      </c>
      <c r="AU39">
        <f ca="1">AT39</f>
        <v>4</v>
      </c>
      <c r="AV39">
        <v>256</v>
      </c>
      <c r="AW39" s="1">
        <f ca="1">IF(AU39/AV39=INT(AU39/AV39),1,0)</f>
        <v>0</v>
      </c>
      <c r="AX39" s="1">
        <f ca="1">IF(AW39=0,AU39,AU39/AV39)</f>
        <v>4</v>
      </c>
      <c r="AY39" s="1">
        <v>16</v>
      </c>
      <c r="AZ39" s="1">
        <f ca="1">IF(AX39/AY39=INT(AX39/AY39),1,0)</f>
        <v>0</v>
      </c>
      <c r="BA39" s="1">
        <f ca="1">IF(AZ39=0,AX39,AX39/AY39)</f>
        <v>4</v>
      </c>
      <c r="BB39" s="1">
        <v>4</v>
      </c>
      <c r="BC39" s="1">
        <f ca="1">IF(BA39/BB39=INT(BA39/BB39),1,0)</f>
        <v>1</v>
      </c>
      <c r="BD39" s="1">
        <f ca="1">IF(BC39=0,BA39,BA39/BB39)</f>
        <v>1</v>
      </c>
      <c r="BE39" s="1">
        <v>2</v>
      </c>
      <c r="BF39" s="1">
        <f ca="1">IF(BD39/BE39=INT(BD39/BE39),1,0)</f>
        <v>0</v>
      </c>
      <c r="BG39" s="1">
        <f ca="1">IF(BF39=0,BD39,BD39/BE39)</f>
        <v>1</v>
      </c>
      <c r="BH39" s="1">
        <v>81</v>
      </c>
      <c r="BI39" s="1">
        <f ca="1">IF(BG39/BH39=INT(BG39/BH39),1,0)</f>
        <v>0</v>
      </c>
      <c r="BJ39" s="1">
        <f ca="1">IF(BI39=0,BG39,BG39/BH39)</f>
        <v>1</v>
      </c>
      <c r="BK39" s="1">
        <v>9</v>
      </c>
      <c r="BL39" s="1">
        <f ca="1">IF(BJ39/BK39=INT(BJ39/BK39),1,0)</f>
        <v>0</v>
      </c>
      <c r="BM39" s="1">
        <f ca="1">IF(BL39=0,BJ39,BJ39/BK39)</f>
        <v>1</v>
      </c>
      <c r="BN39" s="1">
        <v>3</v>
      </c>
      <c r="BO39" s="1">
        <f ca="1">IF(BM39/BN39=INT(BM39/BN39),1,0)</f>
        <v>0</v>
      </c>
      <c r="BP39" s="1">
        <f ca="1">IF(BO39=0,BM39,BM39/BN39)</f>
        <v>1</v>
      </c>
      <c r="BQ39" s="1">
        <v>25</v>
      </c>
      <c r="BR39" s="1">
        <f ca="1">IF(BP39/BQ39=INT(BP39/BQ39),1,0)</f>
        <v>0</v>
      </c>
      <c r="BS39" s="1">
        <f ca="1">IF(BR39=0,BP39,BP39/BQ39)</f>
        <v>1</v>
      </c>
      <c r="BT39" s="1">
        <v>5</v>
      </c>
      <c r="BU39" s="1">
        <f ca="1">IF(BS39/BT39=INT(BS39/BT39),1,0)</f>
        <v>0</v>
      </c>
      <c r="BV39" s="1">
        <f ca="1">IF(BU39=0,BS39,BS39/BT39)</f>
        <v>1</v>
      </c>
      <c r="BW39" s="1">
        <v>49</v>
      </c>
      <c r="BX39" s="1">
        <f ca="1">IF(BV39/BW39=INT(BV39/BW39),1,0)</f>
        <v>0</v>
      </c>
      <c r="BY39" s="1">
        <f ca="1">IF(BX39=0,BV39,BV39/BW39)</f>
        <v>1</v>
      </c>
      <c r="BZ39" s="1">
        <v>7</v>
      </c>
      <c r="CA39" s="1">
        <f ca="1">IF(BY39/BZ39=INT(BY39/BZ39),1,0)</f>
        <v>0</v>
      </c>
      <c r="CB39" s="1">
        <f ca="1">IF(CA39=0,BY39,BY39/BZ39)</f>
        <v>1</v>
      </c>
      <c r="CC39" s="1">
        <v>121</v>
      </c>
      <c r="CD39" s="1">
        <f ca="1">IF(CB39/CC39=INT(CB39/CC39),1,0)</f>
        <v>0</v>
      </c>
      <c r="CE39" s="1">
        <f ca="1">IF(CD39=0,CB39,CB39/CC39)</f>
        <v>1</v>
      </c>
      <c r="CF39" s="1">
        <v>11</v>
      </c>
      <c r="CG39" s="1">
        <f ca="1">IF(CE39/CF39=INT(CE39/CF39),1,0)</f>
        <v>0</v>
      </c>
      <c r="CH39" s="1">
        <f ca="1">IF(CG39=0,CE39,CE39/CF39)</f>
        <v>1</v>
      </c>
      <c r="CI39" s="1">
        <v>169</v>
      </c>
      <c r="CJ39" s="1">
        <f ca="1">IF(CH39/CI39=INT(CH39/CI39),1,0)</f>
        <v>0</v>
      </c>
      <c r="CK39" s="1">
        <f ca="1">IF(CJ39=0,CH39,CH39/CI39)</f>
        <v>1</v>
      </c>
      <c r="CL39" s="1">
        <v>13</v>
      </c>
      <c r="CM39" s="1">
        <f ca="1">IF(CK39/CL39=INT(CK39/CL39),1,0)</f>
        <v>0</v>
      </c>
      <c r="CN39" s="1">
        <f ca="1">IF(CM39=0,CK39,CK39/CL39)</f>
        <v>1</v>
      </c>
      <c r="CO39" s="1">
        <f>CO35</f>
        <v>289</v>
      </c>
      <c r="CP39" s="1">
        <f ca="1">IF(CN39/CO39=INT(CN39/CO39),1,0)</f>
        <v>0</v>
      </c>
      <c r="CQ39" s="1">
        <f ca="1">IF(CP39=0,CN39,CN39/CO39)</f>
        <v>1</v>
      </c>
      <c r="CR39" s="1">
        <v>17</v>
      </c>
      <c r="CS39" s="1">
        <f ca="1">IF(CQ39/CR39=INT(CQ39/CR39),1,0)</f>
        <v>0</v>
      </c>
      <c r="CT39" s="1">
        <f ca="1">IF(CS39=0,CQ39,CQ39/CR39)</f>
        <v>1</v>
      </c>
      <c r="CU39" s="1">
        <f>CU35</f>
        <v>361</v>
      </c>
      <c r="CV39" s="1">
        <f ca="1">IF(CT39/CU39=INT(CT39/CU39),1,0)</f>
        <v>0</v>
      </c>
      <c r="CW39" s="1">
        <f ca="1">IF(CV39=0,CT39,CT39/CU39)</f>
        <v>1</v>
      </c>
      <c r="CX39" s="1">
        <v>19</v>
      </c>
      <c r="CY39" s="1">
        <f ca="1">IF(CW39/CX39=INT(CW39/CX39),1,0)</f>
        <v>0</v>
      </c>
      <c r="CZ39" s="1">
        <f ca="1">IF(CY39=0,CW39,CW39/CX39)</f>
        <v>1</v>
      </c>
      <c r="DA39" s="1">
        <f>DA35</f>
        <v>529</v>
      </c>
      <c r="DB39" s="1">
        <f ca="1">IF(CZ39/DA39=INT(CZ39/DA39),1,0)</f>
        <v>0</v>
      </c>
      <c r="DC39" s="1">
        <f ca="1">IF(DB39=0,CZ39,CZ39/DA39)</f>
        <v>1</v>
      </c>
      <c r="DD39" s="1">
        <v>23</v>
      </c>
      <c r="DE39" s="1">
        <f ca="1">IF(DC39/DD39=INT(DC39/DD39),1,0)</f>
        <v>0</v>
      </c>
      <c r="DF39" s="1">
        <f ca="1">IF(DE39=0,DC39,DC39/DD39)</f>
        <v>1</v>
      </c>
      <c r="DG39" s="1">
        <f>DG35</f>
        <v>841</v>
      </c>
      <c r="DH39" s="1">
        <f ca="1">IF(DF39/DG39=INT(DF39/DG39),1,0)</f>
        <v>0</v>
      </c>
      <c r="DI39" s="1">
        <f ca="1">IF(DH39=0,DF39,DF39/DG39)</f>
        <v>1</v>
      </c>
      <c r="DJ39" s="1">
        <v>29</v>
      </c>
      <c r="DK39" s="1">
        <f ca="1">IF(DI39/DJ39=INT(DI39/DJ39),1,0)</f>
        <v>0</v>
      </c>
      <c r="DL39" s="1">
        <f ca="1">IF(DK39=0,DI39,DI39/DJ39)</f>
        <v>1</v>
      </c>
      <c r="DM39" s="1">
        <f>DM35</f>
        <v>961</v>
      </c>
      <c r="DN39" s="1">
        <f ca="1">IF(DL39/DM39=INT(DL39/DM39),1,0)</f>
        <v>0</v>
      </c>
      <c r="DO39" s="1">
        <f ca="1">IF(DN39=0,DL39,DL39/DM39)</f>
        <v>1</v>
      </c>
      <c r="DP39" s="1">
        <v>31</v>
      </c>
      <c r="DQ39" s="1">
        <f ca="1">IF(DO39/DP39=INT(DO39/DP39),1,0)</f>
        <v>0</v>
      </c>
      <c r="DR39" s="1">
        <f ca="1">IF(DQ39=0,DO39,DO39/DP39)</f>
        <v>1</v>
      </c>
      <c r="DS39" s="1">
        <v>37</v>
      </c>
      <c r="DT39" s="1">
        <f ca="1">IF(DR39/DS39=INT(DR39/DS39),1,0)</f>
        <v>0</v>
      </c>
      <c r="DU39" s="1">
        <f ca="1">IF(DT39=0,DR39,DR39/DS39)</f>
        <v>1</v>
      </c>
      <c r="DV39" s="1">
        <v>41</v>
      </c>
      <c r="DW39" s="1">
        <f ca="1">IF(DU39/DV39=INT(DU39/DV39),1,0)</f>
        <v>0</v>
      </c>
      <c r="DX39" s="1">
        <f ca="1">IF(DW39=0,DU39,DU39/DV39)</f>
        <v>1</v>
      </c>
      <c r="DY39" s="1">
        <v>43</v>
      </c>
      <c r="DZ39" s="1">
        <f ca="1">IF(DX39/DY39=INT(DX39/DY39),1,0)</f>
        <v>0</v>
      </c>
      <c r="EA39" s="1">
        <f ca="1">IF(DZ39=0,DX39,DX39/DY39)</f>
        <v>1</v>
      </c>
      <c r="EB39" s="1">
        <v>47</v>
      </c>
      <c r="EC39" s="1">
        <f ca="1">IF(EA39/EB39=INT(EA39/EB39),1,0)</f>
        <v>0</v>
      </c>
      <c r="ED39" s="1">
        <f ca="1">IF(EC39=0,EA39,EA39/EB39)</f>
        <v>1</v>
      </c>
      <c r="EE39" s="1">
        <v>53</v>
      </c>
      <c r="EF39" s="1">
        <f ca="1">IF(ED39/EE39=INT(ED39/EE39),1,0)</f>
        <v>0</v>
      </c>
      <c r="EG39" s="1">
        <f ca="1">IF(EF39=0,ED39,ED39/EE39)</f>
        <v>1</v>
      </c>
      <c r="EH39" s="1">
        <v>59</v>
      </c>
      <c r="EI39" s="1">
        <f ca="1">IF(EG39/EH39=INT(EG39/EH39),1,0)</f>
        <v>0</v>
      </c>
      <c r="EJ39" s="1">
        <f ca="1">IF(EI39=0,EG39,EG39/EH39)</f>
        <v>1</v>
      </c>
      <c r="EK39" s="1">
        <v>61</v>
      </c>
      <c r="EL39" s="1">
        <f ca="1">IF(EJ39/EK39=INT(EJ39/EK39),1,0)</f>
        <v>0</v>
      </c>
      <c r="EM39" s="1">
        <f ca="1">IF(EL39=0,EJ39,EJ39/EK39)</f>
        <v>1</v>
      </c>
      <c r="EN39" s="1">
        <v>67</v>
      </c>
      <c r="EO39" s="1">
        <f ca="1">IF(EM39/EN39=INT(EM39/EN39),1,0)</f>
        <v>0</v>
      </c>
      <c r="EP39" s="1">
        <f ca="1">IF(EO39=0,EM39,EM39/EN39)</f>
        <v>1</v>
      </c>
      <c r="EQ39" s="1">
        <v>71</v>
      </c>
      <c r="ER39" s="1">
        <f ca="1">IF(EP39/EQ39=INT(EP39/EQ39),1,0)</f>
        <v>0</v>
      </c>
      <c r="ES39" s="1">
        <f ca="1">IF(ER39=0,EP39,EP39/EQ39)</f>
        <v>1</v>
      </c>
      <c r="ET39" s="1">
        <v>73</v>
      </c>
      <c r="EU39" s="1">
        <f ca="1">IF(ES39/ET39=INT(ES39/ET39),1,0)</f>
        <v>0</v>
      </c>
      <c r="EV39" s="1">
        <f ca="1">IF(EU39=0,ES39,ES39/ET39)</f>
        <v>1</v>
      </c>
      <c r="EW39" s="1">
        <v>79</v>
      </c>
      <c r="EX39" s="1">
        <f ca="1">IF(EV39/EW39=INT(EV39/EW39),1,0)</f>
        <v>0</v>
      </c>
      <c r="EY39" s="1">
        <f ca="1">IF(EX39=0,EV39,EV39/EW39)</f>
        <v>1</v>
      </c>
      <c r="EZ39" s="1">
        <v>83</v>
      </c>
      <c r="FA39" s="1">
        <f ca="1">IF(EY39/EZ39=INT(EY39/EZ39),1,0)</f>
        <v>0</v>
      </c>
      <c r="FB39" s="1">
        <f ca="1">IF(FA39=0,EY39,EY39/EZ39)</f>
        <v>1</v>
      </c>
      <c r="FC39" s="1">
        <v>89</v>
      </c>
      <c r="FD39" s="1">
        <f ca="1">IF(FB39/FC39=INT(FB39/FC39),1,0)</f>
        <v>0</v>
      </c>
      <c r="FE39" s="1">
        <f ca="1">IF(FD39=0,FB39,FB39/FC39)</f>
        <v>1</v>
      </c>
      <c r="FF39" s="1">
        <v>97</v>
      </c>
      <c r="FG39" s="1">
        <f ca="1">IF(FE39/FF39=INT(FE39/FF39),1,0)</f>
        <v>0</v>
      </c>
      <c r="FH39" s="1">
        <f ca="1">IF(FG39=0,FE39,FE39/FF39)</f>
        <v>1</v>
      </c>
      <c r="FI39" s="1">
        <v>101</v>
      </c>
      <c r="FJ39" s="1">
        <f ca="1">IF(FH39/FI39=INT(FH39/FI39),1,0)</f>
        <v>0</v>
      </c>
      <c r="FK39" s="1">
        <f ca="1">IF(FJ39=0,FH39,FH39/FI39)</f>
        <v>1</v>
      </c>
      <c r="FL39" s="1">
        <v>103</v>
      </c>
      <c r="FM39" s="1">
        <f ca="1">IF(FK39/FL39=INT(FK39/FL39),1,0)</f>
        <v>0</v>
      </c>
      <c r="FN39" s="1">
        <f ca="1">IF(FM39=0,FK39,FK39/FL39)</f>
        <v>1</v>
      </c>
      <c r="FO39" s="1">
        <v>107</v>
      </c>
      <c r="FP39" s="1">
        <f ca="1">IF(FN39/FO39=INT(FN39/FO39),1,0)</f>
        <v>0</v>
      </c>
      <c r="FQ39" s="1">
        <f ca="1">IF(FP39=0,FN39,FN39/FO39)</f>
        <v>1</v>
      </c>
      <c r="FR39" s="1">
        <v>109</v>
      </c>
      <c r="FS39" s="1">
        <f ca="1">IF(FQ39/FR39=INT(FQ39/FR39),1,0)</f>
        <v>0</v>
      </c>
      <c r="FT39" s="1">
        <f ca="1">IF(FS39=0,FQ39,FQ39/FR39)</f>
        <v>1</v>
      </c>
      <c r="FU39" s="1">
        <v>113</v>
      </c>
      <c r="FV39" s="1">
        <f ca="1">IF(FT39/FU39=INT(FT39/FU39),1,0)</f>
        <v>0</v>
      </c>
      <c r="FW39" s="1">
        <f ca="1">IF(FV39=0,FT39,FT39/FU39)</f>
        <v>1</v>
      </c>
      <c r="FX39" s="1">
        <v>127</v>
      </c>
      <c r="FY39" s="1">
        <f ca="1">IF(FW39/FX39=INT(FW39/FX39),1,0)</f>
        <v>0</v>
      </c>
      <c r="FZ39" s="1">
        <f ca="1">IF(FY39=0,FW39,FW39/FX39)</f>
        <v>1</v>
      </c>
      <c r="GA39" s="1">
        <v>131</v>
      </c>
      <c r="GB39" s="1">
        <f ca="1">IF(FZ39/GA39=INT(FZ39/GA39),1,0)</f>
        <v>0</v>
      </c>
      <c r="GC39" s="1">
        <f ca="1">IF(GB39=0,FZ39,FZ39/GA39)</f>
        <v>1</v>
      </c>
      <c r="GD39" s="1">
        <v>137</v>
      </c>
      <c r="GE39" s="1">
        <f ca="1">IF(GC39/GD39=INT(GC39/GD39),1,0)</f>
        <v>0</v>
      </c>
      <c r="GF39" s="1">
        <f ca="1">IF(GE39=0,GC39,GC39/GD39)</f>
        <v>1</v>
      </c>
      <c r="GG39" s="1">
        <v>139</v>
      </c>
      <c r="GH39" s="1">
        <f ca="1">IF(GF39/GG39=INT(GF39/GG39),1,0)</f>
        <v>0</v>
      </c>
      <c r="GI39" s="1">
        <f ca="1">IF(GH39=0,GF39,GF39/GG39)</f>
        <v>1</v>
      </c>
      <c r="GJ39" s="1">
        <v>149</v>
      </c>
      <c r="GK39" s="1">
        <f ca="1">IF(GI39/GJ39=INT(GI39/GJ39),1,0)</f>
        <v>0</v>
      </c>
      <c r="GL39" s="1">
        <f ca="1">IF(GK39=0,GI39,GI39/GJ39)</f>
        <v>1</v>
      </c>
      <c r="GM39" s="1"/>
      <c r="GN39" s="1">
        <f ca="1">8*AW39+4*AZ39+2*BC39+BF39</f>
        <v>2</v>
      </c>
      <c r="GO39" s="1">
        <f ca="1">4*BI39+2*BL39+BO39</f>
        <v>0</v>
      </c>
      <c r="GP39" s="1">
        <f ca="1">2*BR39+BU39</f>
        <v>0</v>
      </c>
      <c r="GQ39" s="1">
        <f ca="1">2*BX39+CA39</f>
        <v>0</v>
      </c>
      <c r="GR39" s="1">
        <f ca="1">2*CD39+CG39</f>
        <v>0</v>
      </c>
      <c r="GS39" s="1">
        <f ca="1">2*CJ39+CM39</f>
        <v>0</v>
      </c>
      <c r="GT39" s="1">
        <f ca="1">CS39</f>
        <v>0</v>
      </c>
      <c r="GU39" s="1">
        <f ca="1">CY39</f>
        <v>0</v>
      </c>
      <c r="GV39" s="1">
        <f ca="1">DE39</f>
        <v>0</v>
      </c>
      <c r="GW39" s="1">
        <f ca="1">DK39</f>
        <v>0</v>
      </c>
      <c r="GX39" s="1">
        <f ca="1">DQ39</f>
        <v>0</v>
      </c>
      <c r="GY39">
        <f ca="1">DT39</f>
        <v>0</v>
      </c>
      <c r="GZ39">
        <f ca="1">DW39</f>
        <v>0</v>
      </c>
      <c r="HA39">
        <f ca="1">DZ39</f>
        <v>0</v>
      </c>
      <c r="HB39">
        <f ca="1">EC39</f>
        <v>0</v>
      </c>
      <c r="HC39">
        <f ca="1">EF39</f>
        <v>0</v>
      </c>
      <c r="HD39">
        <f ca="1">EI39</f>
        <v>0</v>
      </c>
      <c r="HE39">
        <f ca="1">EL39</f>
        <v>0</v>
      </c>
      <c r="HF39">
        <f ca="1">EO39</f>
        <v>0</v>
      </c>
      <c r="HG39">
        <f ca="1">ER39</f>
        <v>0</v>
      </c>
      <c r="HH39">
        <f ca="1">EU39</f>
        <v>0</v>
      </c>
      <c r="HI39">
        <f ca="1">EX39</f>
        <v>0</v>
      </c>
      <c r="HJ39">
        <f ca="1">FA39</f>
        <v>0</v>
      </c>
      <c r="HK39">
        <f ca="1">FD39</f>
        <v>0</v>
      </c>
      <c r="HL39">
        <f ca="1">FG39</f>
        <v>0</v>
      </c>
      <c r="HM39">
        <f ca="1">FJ39</f>
        <v>0</v>
      </c>
      <c r="HN39">
        <f ca="1">FM39</f>
        <v>0</v>
      </c>
      <c r="HO39">
        <f ca="1">FP39</f>
        <v>0</v>
      </c>
      <c r="HP39">
        <f ca="1">FS39</f>
        <v>0</v>
      </c>
      <c r="HQ39">
        <f ca="1">FV39</f>
        <v>0</v>
      </c>
      <c r="HR39">
        <f ca="1">FY39</f>
        <v>0</v>
      </c>
      <c r="HS39">
        <f ca="1">GB39</f>
        <v>0</v>
      </c>
      <c r="HT39">
        <f ca="1">GE39</f>
        <v>0</v>
      </c>
      <c r="HU39">
        <f ca="1">GH39</f>
        <v>0</v>
      </c>
      <c r="HV39">
        <f ca="1">GK39</f>
        <v>0</v>
      </c>
      <c r="HW39">
        <f ca="1">AU39</f>
        <v>4</v>
      </c>
      <c r="HX39">
        <f ca="1">HW39/HV41</f>
        <v>1</v>
      </c>
    </row>
    <row r="40" spans="1:255" ht="18" hidden="1" customHeight="1" x14ac:dyDescent="0.25">
      <c r="A40" s="9"/>
      <c r="B40" s="71"/>
      <c r="C40" s="71"/>
      <c r="D40" s="71"/>
      <c r="E40" s="71"/>
      <c r="F40" s="154"/>
      <c r="G40" s="80"/>
      <c r="H40" s="102"/>
      <c r="I40" s="71"/>
      <c r="J40" s="75"/>
      <c r="K40" s="9"/>
      <c r="O40" s="162"/>
      <c r="AK40" s="9"/>
      <c r="AL40" s="9"/>
      <c r="AM40" s="9"/>
      <c r="AN40" s="9"/>
      <c r="AO40" s="9"/>
      <c r="AP40" s="9"/>
      <c r="AQ40" s="9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>
        <f t="shared" ref="GN40:HV40" ca="1" si="14">IF(GN38&lt;GN39,GN38,GN39)</f>
        <v>2</v>
      </c>
      <c r="GO40" s="1">
        <f t="shared" ca="1" si="14"/>
        <v>0</v>
      </c>
      <c r="GP40" s="1">
        <f t="shared" ca="1" si="14"/>
        <v>0</v>
      </c>
      <c r="GQ40" s="1">
        <f t="shared" ca="1" si="14"/>
        <v>0</v>
      </c>
      <c r="GR40" s="1">
        <f t="shared" ca="1" si="14"/>
        <v>0</v>
      </c>
      <c r="GS40" s="1">
        <f t="shared" ca="1" si="14"/>
        <v>0</v>
      </c>
      <c r="GT40" s="1">
        <f t="shared" ca="1" si="14"/>
        <v>0</v>
      </c>
      <c r="GU40" s="1">
        <f t="shared" ca="1" si="14"/>
        <v>0</v>
      </c>
      <c r="GV40" s="1">
        <f t="shared" ca="1" si="14"/>
        <v>0</v>
      </c>
      <c r="GW40" s="1">
        <f t="shared" ca="1" si="14"/>
        <v>0</v>
      </c>
      <c r="GX40" s="1">
        <f t="shared" ca="1" si="14"/>
        <v>0</v>
      </c>
      <c r="GY40" s="1">
        <f t="shared" ca="1" si="14"/>
        <v>0</v>
      </c>
      <c r="GZ40" s="1">
        <f t="shared" ca="1" si="14"/>
        <v>0</v>
      </c>
      <c r="HA40" s="1">
        <f t="shared" ca="1" si="14"/>
        <v>0</v>
      </c>
      <c r="HB40" s="1">
        <f t="shared" ca="1" si="14"/>
        <v>0</v>
      </c>
      <c r="HC40" s="1">
        <f t="shared" ca="1" si="14"/>
        <v>0</v>
      </c>
      <c r="HD40" s="1">
        <f t="shared" ca="1" si="14"/>
        <v>0</v>
      </c>
      <c r="HE40" s="1">
        <f t="shared" ca="1" si="14"/>
        <v>0</v>
      </c>
      <c r="HF40" s="1">
        <f t="shared" ca="1" si="14"/>
        <v>0</v>
      </c>
      <c r="HG40" s="1">
        <f t="shared" ca="1" si="14"/>
        <v>0</v>
      </c>
      <c r="HH40" s="1">
        <f t="shared" ca="1" si="14"/>
        <v>0</v>
      </c>
      <c r="HI40" s="1">
        <f t="shared" ca="1" si="14"/>
        <v>0</v>
      </c>
      <c r="HJ40" s="1">
        <f t="shared" ca="1" si="14"/>
        <v>0</v>
      </c>
      <c r="HK40" s="1">
        <f t="shared" ca="1" si="14"/>
        <v>0</v>
      </c>
      <c r="HL40" s="1">
        <f t="shared" ca="1" si="14"/>
        <v>0</v>
      </c>
      <c r="HM40" s="1">
        <f t="shared" ca="1" si="14"/>
        <v>0</v>
      </c>
      <c r="HN40" s="1">
        <f t="shared" ca="1" si="14"/>
        <v>0</v>
      </c>
      <c r="HO40" s="1">
        <f t="shared" ca="1" si="14"/>
        <v>0</v>
      </c>
      <c r="HP40" s="1">
        <f t="shared" ca="1" si="14"/>
        <v>0</v>
      </c>
      <c r="HQ40" s="1">
        <f t="shared" ca="1" si="14"/>
        <v>0</v>
      </c>
      <c r="HR40" s="1">
        <f t="shared" ca="1" si="14"/>
        <v>0</v>
      </c>
      <c r="HS40" s="1">
        <f t="shared" ca="1" si="14"/>
        <v>0</v>
      </c>
      <c r="HT40" s="1">
        <f t="shared" ca="1" si="14"/>
        <v>0</v>
      </c>
      <c r="HU40" s="1">
        <f t="shared" ca="1" si="14"/>
        <v>0</v>
      </c>
      <c r="HV40" s="1">
        <f t="shared" ca="1" si="14"/>
        <v>0</v>
      </c>
    </row>
    <row r="41" spans="1:255" ht="18" hidden="1" customHeight="1" x14ac:dyDescent="0.25">
      <c r="A41" s="9"/>
      <c r="B41" s="71"/>
      <c r="C41" s="71"/>
      <c r="D41" s="71"/>
      <c r="E41" s="71"/>
      <c r="F41" s="154"/>
      <c r="G41" s="80"/>
      <c r="H41" s="102"/>
      <c r="I41" s="71"/>
      <c r="J41" s="75"/>
      <c r="K41" s="9"/>
      <c r="O41" s="162"/>
      <c r="AK41" s="9"/>
      <c r="AL41" s="9"/>
      <c r="AM41" s="9"/>
      <c r="AN41" s="9"/>
      <c r="AO41" s="9"/>
      <c r="AP41" s="9"/>
      <c r="AQ41" s="9"/>
      <c r="AT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>
        <f ca="1">FY$4^GN40</f>
        <v>4</v>
      </c>
      <c r="GO41">
        <f t="shared" ref="GO41:HV41" ca="1" si="15">FZ$4^GO40*GN41</f>
        <v>4</v>
      </c>
      <c r="GP41">
        <f t="shared" ca="1" si="15"/>
        <v>4</v>
      </c>
      <c r="GQ41">
        <f t="shared" ca="1" si="15"/>
        <v>4</v>
      </c>
      <c r="GR41">
        <f t="shared" ca="1" si="15"/>
        <v>4</v>
      </c>
      <c r="GS41">
        <f t="shared" ca="1" si="15"/>
        <v>4</v>
      </c>
      <c r="GT41">
        <f t="shared" ca="1" si="15"/>
        <v>4</v>
      </c>
      <c r="GU41">
        <f t="shared" ca="1" si="15"/>
        <v>4</v>
      </c>
      <c r="GV41">
        <f t="shared" ca="1" si="15"/>
        <v>4</v>
      </c>
      <c r="GW41">
        <f t="shared" ca="1" si="15"/>
        <v>4</v>
      </c>
      <c r="GX41">
        <f t="shared" ca="1" si="15"/>
        <v>4</v>
      </c>
      <c r="GY41">
        <f t="shared" ca="1" si="15"/>
        <v>4</v>
      </c>
      <c r="GZ41">
        <f t="shared" ca="1" si="15"/>
        <v>4</v>
      </c>
      <c r="HA41">
        <f t="shared" ca="1" si="15"/>
        <v>4</v>
      </c>
      <c r="HB41">
        <f t="shared" ca="1" si="15"/>
        <v>4</v>
      </c>
      <c r="HC41">
        <f t="shared" ca="1" si="15"/>
        <v>4</v>
      </c>
      <c r="HD41">
        <f t="shared" ca="1" si="15"/>
        <v>4</v>
      </c>
      <c r="HE41">
        <f t="shared" ca="1" si="15"/>
        <v>4</v>
      </c>
      <c r="HF41">
        <f t="shared" ca="1" si="15"/>
        <v>4</v>
      </c>
      <c r="HG41">
        <f t="shared" ca="1" si="15"/>
        <v>4</v>
      </c>
      <c r="HH41">
        <f t="shared" ca="1" si="15"/>
        <v>4</v>
      </c>
      <c r="HI41">
        <f t="shared" ca="1" si="15"/>
        <v>4</v>
      </c>
      <c r="HJ41">
        <f t="shared" ca="1" si="15"/>
        <v>4</v>
      </c>
      <c r="HK41">
        <f t="shared" ca="1" si="15"/>
        <v>4</v>
      </c>
      <c r="HL41">
        <f t="shared" ca="1" si="15"/>
        <v>4</v>
      </c>
      <c r="HM41">
        <f t="shared" ca="1" si="15"/>
        <v>4</v>
      </c>
      <c r="HN41">
        <f t="shared" ca="1" si="15"/>
        <v>4</v>
      </c>
      <c r="HO41">
        <f t="shared" ca="1" si="15"/>
        <v>4</v>
      </c>
      <c r="HP41">
        <f t="shared" ca="1" si="15"/>
        <v>4</v>
      </c>
      <c r="HQ41">
        <f t="shared" ca="1" si="15"/>
        <v>4</v>
      </c>
      <c r="HR41">
        <f t="shared" ca="1" si="15"/>
        <v>4</v>
      </c>
      <c r="HS41">
        <f t="shared" ca="1" si="15"/>
        <v>4</v>
      </c>
      <c r="HT41">
        <f t="shared" ca="1" si="15"/>
        <v>4</v>
      </c>
      <c r="HU41">
        <f t="shared" ca="1" si="15"/>
        <v>4</v>
      </c>
      <c r="HV41">
        <f t="shared" ca="1" si="15"/>
        <v>4</v>
      </c>
    </row>
    <row r="42" spans="1:255" ht="18" hidden="1" customHeight="1" x14ac:dyDescent="0.25">
      <c r="A42" s="9"/>
      <c r="B42" s="71"/>
      <c r="C42" s="71"/>
      <c r="D42" s="71"/>
      <c r="E42" s="71"/>
      <c r="F42" s="154"/>
      <c r="G42" s="80"/>
      <c r="H42" s="102"/>
      <c r="I42" s="71"/>
      <c r="J42" s="75"/>
      <c r="K42" s="9"/>
      <c r="O42" s="162"/>
      <c r="AK42" s="9"/>
      <c r="AL42" s="9"/>
      <c r="AM42" s="9"/>
      <c r="AN42" s="9"/>
      <c r="AO42" s="9"/>
      <c r="AP42" s="9"/>
      <c r="AQ42" s="9"/>
      <c r="AR42" t="s">
        <v>29</v>
      </c>
      <c r="AS42">
        <f ca="1">AS31+AS35+AS39</f>
        <v>8</v>
      </c>
      <c r="AT42">
        <f ca="1">HX30*HX35*HX39+HX31*HX34*HX39+HX31*HX35*HX38</f>
        <v>49</v>
      </c>
      <c r="AU42">
        <f ca="1">AT42-AU43*(AS43-AS42)</f>
        <v>19</v>
      </c>
      <c r="AV42">
        <v>256</v>
      </c>
      <c r="AW42" s="1">
        <f ca="1">IF(AU42/AV42=INT(AU42/AV42),1,0)</f>
        <v>0</v>
      </c>
      <c r="AX42" s="1">
        <f ca="1">IF(AW42=0,AU42,AU42/AV42)</f>
        <v>19</v>
      </c>
      <c r="AY42" s="1">
        <v>16</v>
      </c>
      <c r="AZ42" s="1">
        <f ca="1">IF(AX42/AY42=INT(AX42/AY42),1,0)</f>
        <v>0</v>
      </c>
      <c r="BA42" s="1">
        <f ca="1">IF(AZ42=0,AX42,AX42/AY42)</f>
        <v>19</v>
      </c>
      <c r="BB42" s="1">
        <v>4</v>
      </c>
      <c r="BC42" s="1">
        <f ca="1">IF(BA42/BB42=INT(BA42/BB42),1,0)</f>
        <v>0</v>
      </c>
      <c r="BD42" s="1">
        <f ca="1">IF(BC42=0,BA42,BA42/BB42)</f>
        <v>19</v>
      </c>
      <c r="BE42" s="1">
        <v>2</v>
      </c>
      <c r="BF42" s="1">
        <f ca="1">IF(BD42/BE42=INT(BD42/BE42),1,0)</f>
        <v>0</v>
      </c>
      <c r="BG42" s="1">
        <f ca="1">IF(BF42=0,BD42,BD42/BE42)</f>
        <v>19</v>
      </c>
      <c r="BH42" s="1">
        <v>81</v>
      </c>
      <c r="BI42" s="1">
        <f ca="1">IF(BG42/BH42=INT(BG42/BH42),1,0)</f>
        <v>0</v>
      </c>
      <c r="BJ42" s="1">
        <f ca="1">IF(BI42=0,BG42,BG42/BH42)</f>
        <v>19</v>
      </c>
      <c r="BK42" s="1">
        <v>9</v>
      </c>
      <c r="BL42" s="1">
        <f ca="1">IF(BJ42/BK42=INT(BJ42/BK42),1,0)</f>
        <v>0</v>
      </c>
      <c r="BM42" s="1">
        <f ca="1">IF(BL42=0,BJ42,BJ42/BK42)</f>
        <v>19</v>
      </c>
      <c r="BN42" s="1">
        <v>3</v>
      </c>
      <c r="BO42" s="1">
        <f ca="1">IF(BM42/BN42=INT(BM42/BN42),1,0)</f>
        <v>0</v>
      </c>
      <c r="BP42" s="1">
        <f ca="1">IF(BO42=0,BM42,BM42/BN42)</f>
        <v>19</v>
      </c>
      <c r="BQ42" s="1">
        <v>25</v>
      </c>
      <c r="BR42" s="1">
        <f ca="1">IF(BP42/BQ42=INT(BP42/BQ42),1,0)</f>
        <v>0</v>
      </c>
      <c r="BS42" s="1">
        <f ca="1">IF(BR42=0,BP42,BP42/BQ42)</f>
        <v>19</v>
      </c>
      <c r="BT42" s="1">
        <v>5</v>
      </c>
      <c r="BU42" s="1">
        <f ca="1">IF(BS42/BT42=INT(BS42/BT42),1,0)</f>
        <v>0</v>
      </c>
      <c r="BV42" s="1">
        <f ca="1">IF(BU42=0,BS42,BS42/BT42)</f>
        <v>19</v>
      </c>
      <c r="BW42" s="1">
        <v>49</v>
      </c>
      <c r="BX42" s="1">
        <f ca="1">IF(BV42/BW42=INT(BV42/BW42),1,0)</f>
        <v>0</v>
      </c>
      <c r="BY42" s="1">
        <f ca="1">IF(BX42=0,BV42,BV42/BW42)</f>
        <v>19</v>
      </c>
      <c r="BZ42" s="1">
        <v>7</v>
      </c>
      <c r="CA42" s="1">
        <f ca="1">IF(BY42/BZ42=INT(BY42/BZ42),1,0)</f>
        <v>0</v>
      </c>
      <c r="CB42" s="1">
        <f ca="1">IF(CA42=0,BY42,BY42/BZ42)</f>
        <v>19</v>
      </c>
      <c r="CC42" s="1">
        <v>121</v>
      </c>
      <c r="CD42" s="1">
        <f ca="1">IF(CB42/CC42=INT(CB42/CC42),1,0)</f>
        <v>0</v>
      </c>
      <c r="CE42" s="1">
        <f ca="1">IF(CD42=0,CB42,CB42/CC42)</f>
        <v>19</v>
      </c>
      <c r="CF42" s="1">
        <v>11</v>
      </c>
      <c r="CG42" s="1">
        <f ca="1">IF(CE42/CF42=INT(CE42/CF42),1,0)</f>
        <v>0</v>
      </c>
      <c r="CH42" s="1">
        <f ca="1">IF(CG42=0,CE42,CE42/CF42)</f>
        <v>19</v>
      </c>
      <c r="CI42" s="1">
        <v>169</v>
      </c>
      <c r="CJ42" s="1">
        <f ca="1">IF(CH42/CI42=INT(CH42/CI42),1,0)</f>
        <v>0</v>
      </c>
      <c r="CK42" s="1">
        <f ca="1">IF(CJ42=0,CH42,CH42/CI42)</f>
        <v>19</v>
      </c>
      <c r="CL42" s="1">
        <v>13</v>
      </c>
      <c r="CM42" s="1">
        <f ca="1">IF(CK42/CL42=INT(CK42/CL42),1,0)</f>
        <v>0</v>
      </c>
      <c r="CN42" s="1">
        <f ca="1">IF(CM42=0,CK42,CK42/CL42)</f>
        <v>19</v>
      </c>
      <c r="CO42" s="1">
        <f>CO38</f>
        <v>289</v>
      </c>
      <c r="CP42" s="1">
        <f ca="1">IF(CN42/CO42=INT(CN42/CO42),1,0)</f>
        <v>0</v>
      </c>
      <c r="CQ42" s="1">
        <f ca="1">IF(CP42=0,CN42,CN42/CO42)</f>
        <v>19</v>
      </c>
      <c r="CR42" s="1">
        <v>17</v>
      </c>
      <c r="CS42" s="1">
        <f ca="1">IF(CQ42/CR42=INT(CQ42/CR42),1,0)</f>
        <v>0</v>
      </c>
      <c r="CT42" s="1">
        <f ca="1">IF(CS42=0,CQ42,CQ42/CR42)</f>
        <v>19</v>
      </c>
      <c r="CU42" s="1">
        <f>CU38</f>
        <v>361</v>
      </c>
      <c r="CV42" s="1">
        <f ca="1">IF(CT42/CU42=INT(CT42/CU42),1,0)</f>
        <v>0</v>
      </c>
      <c r="CW42" s="1">
        <f ca="1">IF(CV42=0,CT42,CT42/CU42)</f>
        <v>19</v>
      </c>
      <c r="CX42" s="1">
        <v>19</v>
      </c>
      <c r="CY42" s="1">
        <f ca="1">IF(CW42/CX42=INT(CW42/CX42),1,0)</f>
        <v>1</v>
      </c>
      <c r="CZ42" s="1">
        <f ca="1">IF(CY42=0,CW42,CW42/CX42)</f>
        <v>1</v>
      </c>
      <c r="DA42" s="1">
        <f>DA38</f>
        <v>529</v>
      </c>
      <c r="DB42" s="1">
        <f ca="1">IF(CZ42/DA42=INT(CZ42/DA42),1,0)</f>
        <v>0</v>
      </c>
      <c r="DC42" s="1">
        <f ca="1">IF(DB42=0,CZ42,CZ42/DA42)</f>
        <v>1</v>
      </c>
      <c r="DD42" s="1">
        <v>23</v>
      </c>
      <c r="DE42" s="1">
        <f ca="1">IF(DC42/DD42=INT(DC42/DD42),1,0)</f>
        <v>0</v>
      </c>
      <c r="DF42" s="1">
        <f ca="1">IF(DE42=0,DC42,DC42/DD42)</f>
        <v>1</v>
      </c>
      <c r="DG42" s="1">
        <f>DG38</f>
        <v>841</v>
      </c>
      <c r="DH42" s="1">
        <f ca="1">IF(DF42/DG42=INT(DF42/DG42),1,0)</f>
        <v>0</v>
      </c>
      <c r="DI42" s="1">
        <f ca="1">IF(DH42=0,DF42,DF42/DG42)</f>
        <v>1</v>
      </c>
      <c r="DJ42" s="1">
        <v>29</v>
      </c>
      <c r="DK42" s="1">
        <f ca="1">IF(DI42/DJ42=INT(DI42/DJ42),1,0)</f>
        <v>0</v>
      </c>
      <c r="DL42" s="1">
        <f ca="1">IF(DK42=0,DI42,DI42/DJ42)</f>
        <v>1</v>
      </c>
      <c r="DM42" s="1">
        <f>DM38</f>
        <v>961</v>
      </c>
      <c r="DN42" s="1">
        <f ca="1">IF(DL42/DM42=INT(DL42/DM42),1,0)</f>
        <v>0</v>
      </c>
      <c r="DO42" s="1">
        <f ca="1">IF(DN42=0,DL42,DL42/DM42)</f>
        <v>1</v>
      </c>
      <c r="DP42" s="1">
        <v>31</v>
      </c>
      <c r="DQ42" s="1">
        <f ca="1">IF(DO42/DP42=INT(DO42/DP42),1,0)</f>
        <v>0</v>
      </c>
      <c r="DR42" s="1">
        <f ca="1">IF(DQ42=0,DO42,DO42/DP42)</f>
        <v>1</v>
      </c>
      <c r="DS42" s="1">
        <v>37</v>
      </c>
      <c r="DT42" s="1">
        <f ca="1">IF(DR42/DS42=INT(DR42/DS42),1,0)</f>
        <v>0</v>
      </c>
      <c r="DU42" s="1">
        <f ca="1">IF(DT42=0,DR42,DR42/DS42)</f>
        <v>1</v>
      </c>
      <c r="DV42" s="1">
        <v>41</v>
      </c>
      <c r="DW42" s="1">
        <f ca="1">IF(DU42/DV42=INT(DU42/DV42),1,0)</f>
        <v>0</v>
      </c>
      <c r="DX42" s="1">
        <f ca="1">IF(DW42=0,DU42,DU42/DV42)</f>
        <v>1</v>
      </c>
      <c r="DY42" s="1">
        <v>43</v>
      </c>
      <c r="DZ42" s="1">
        <f ca="1">IF(DX42/DY42=INT(DX42/DY42),1,0)</f>
        <v>0</v>
      </c>
      <c r="EA42" s="1">
        <f ca="1">IF(DZ42=0,DX42,DX42/DY42)</f>
        <v>1</v>
      </c>
      <c r="EB42" s="1">
        <v>47</v>
      </c>
      <c r="EC42" s="1">
        <f ca="1">IF(EA42/EB42=INT(EA42/EB42),1,0)</f>
        <v>0</v>
      </c>
      <c r="ED42" s="1">
        <f ca="1">IF(EC42=0,EA42,EA42/EB42)</f>
        <v>1</v>
      </c>
      <c r="EE42" s="1">
        <v>53</v>
      </c>
      <c r="EF42" s="1">
        <f ca="1">IF(ED42/EE42=INT(ED42/EE42),1,0)</f>
        <v>0</v>
      </c>
      <c r="EG42" s="1">
        <f ca="1">IF(EF42=0,ED42,ED42/EE42)</f>
        <v>1</v>
      </c>
      <c r="EH42" s="1">
        <v>59</v>
      </c>
      <c r="EI42" s="1">
        <f ca="1">IF(EG42/EH42=INT(EG42/EH42),1,0)</f>
        <v>0</v>
      </c>
      <c r="EJ42" s="1">
        <f ca="1">IF(EI42=0,EG42,EG42/EH42)</f>
        <v>1</v>
      </c>
      <c r="EK42" s="1">
        <v>61</v>
      </c>
      <c r="EL42" s="1">
        <f ca="1">IF(EJ42/EK42=INT(EJ42/EK42),1,0)</f>
        <v>0</v>
      </c>
      <c r="EM42" s="1">
        <f ca="1">IF(EL42=0,EJ42,EJ42/EK42)</f>
        <v>1</v>
      </c>
      <c r="EN42" s="1">
        <v>67</v>
      </c>
      <c r="EO42" s="1">
        <f ca="1">IF(EM42/EN42=INT(EM42/EN42),1,0)</f>
        <v>0</v>
      </c>
      <c r="EP42" s="1">
        <f ca="1">IF(EO42=0,EM42,EM42/EN42)</f>
        <v>1</v>
      </c>
      <c r="EQ42" s="1">
        <v>71</v>
      </c>
      <c r="ER42" s="1">
        <f ca="1">IF(EP42/EQ42=INT(EP42/EQ42),1,0)</f>
        <v>0</v>
      </c>
      <c r="ES42" s="1">
        <f ca="1">IF(ER42=0,EP42,EP42/EQ42)</f>
        <v>1</v>
      </c>
      <c r="ET42" s="1">
        <v>73</v>
      </c>
      <c r="EU42" s="1">
        <f ca="1">IF(ES42/ET42=INT(ES42/ET42),1,0)</f>
        <v>0</v>
      </c>
      <c r="EV42" s="1">
        <f ca="1">IF(EU42=0,ES42,ES42/ET42)</f>
        <v>1</v>
      </c>
      <c r="EW42" s="1">
        <v>79</v>
      </c>
      <c r="EX42" s="1">
        <f ca="1">IF(EV42/EW42=INT(EV42/EW42),1,0)</f>
        <v>0</v>
      </c>
      <c r="EY42" s="1">
        <f ca="1">IF(EX42=0,EV42,EV42/EW42)</f>
        <v>1</v>
      </c>
      <c r="EZ42" s="1">
        <v>83</v>
      </c>
      <c r="FA42" s="1">
        <f ca="1">IF(EY42/EZ42=INT(EY42/EZ42),1,0)</f>
        <v>0</v>
      </c>
      <c r="FB42" s="1">
        <f ca="1">IF(FA42=0,EY42,EY42/EZ42)</f>
        <v>1</v>
      </c>
      <c r="FC42" s="1">
        <v>89</v>
      </c>
      <c r="FD42" s="1">
        <f ca="1">IF(FB42/FC42=INT(FB42/FC42),1,0)</f>
        <v>0</v>
      </c>
      <c r="FE42" s="1">
        <f ca="1">IF(FD42=0,FB42,FB42/FC42)</f>
        <v>1</v>
      </c>
      <c r="FF42" s="1">
        <v>97</v>
      </c>
      <c r="FG42" s="1">
        <f ca="1">IF(FE42/FF42=INT(FE42/FF42),1,0)</f>
        <v>0</v>
      </c>
      <c r="FH42" s="1">
        <f ca="1">IF(FG42=0,FE42,FE42/FF42)</f>
        <v>1</v>
      </c>
      <c r="FI42" s="1">
        <v>101</v>
      </c>
      <c r="FJ42" s="1">
        <f ca="1">IF(FH42/FI42=INT(FH42/FI42),1,0)</f>
        <v>0</v>
      </c>
      <c r="FK42" s="1">
        <f ca="1">IF(FJ42=0,FH42,FH42/FI42)</f>
        <v>1</v>
      </c>
      <c r="FL42" s="1">
        <v>103</v>
      </c>
      <c r="FM42" s="1">
        <f ca="1">IF(FK42/FL42=INT(FK42/FL42),1,0)</f>
        <v>0</v>
      </c>
      <c r="FN42" s="1">
        <f ca="1">IF(FM42=0,FK42,FK42/FL42)</f>
        <v>1</v>
      </c>
      <c r="FO42" s="1">
        <v>107</v>
      </c>
      <c r="FP42" s="1">
        <f ca="1">IF(FN42/FO42=INT(FN42/FO42),1,0)</f>
        <v>0</v>
      </c>
      <c r="FQ42" s="1">
        <f ca="1">IF(FP42=0,FN42,FN42/FO42)</f>
        <v>1</v>
      </c>
      <c r="FR42" s="1">
        <v>109</v>
      </c>
      <c r="FS42" s="1">
        <f ca="1">IF(FQ42/FR42=INT(FQ42/FR42),1,0)</f>
        <v>0</v>
      </c>
      <c r="FT42" s="1">
        <f ca="1">IF(FS42=0,FQ42,FQ42/FR42)</f>
        <v>1</v>
      </c>
      <c r="FU42" s="1">
        <v>113</v>
      </c>
      <c r="FV42" s="1">
        <f ca="1">IF(FT42/FU42=INT(FT42/FU42),1,0)</f>
        <v>0</v>
      </c>
      <c r="FW42" s="1">
        <f ca="1">IF(FV42=0,FT42,FT42/FU42)</f>
        <v>1</v>
      </c>
      <c r="FX42" s="1">
        <v>127</v>
      </c>
      <c r="FY42" s="1">
        <f ca="1">IF(FW42/FX42=INT(FW42/FX42),1,0)</f>
        <v>0</v>
      </c>
      <c r="FZ42" s="1">
        <f ca="1">IF(FY42=0,FW42,FW42/FX42)</f>
        <v>1</v>
      </c>
      <c r="GA42" s="1">
        <v>131</v>
      </c>
      <c r="GB42" s="1">
        <f ca="1">IF(FZ42/GA42=INT(FZ42/GA42),1,0)</f>
        <v>0</v>
      </c>
      <c r="GC42" s="1">
        <f ca="1">IF(GB42=0,FZ42,FZ42/GA42)</f>
        <v>1</v>
      </c>
      <c r="GD42" s="1">
        <v>137</v>
      </c>
      <c r="GE42" s="1">
        <f ca="1">IF(GC42/GD42=INT(GC42/GD42),1,0)</f>
        <v>0</v>
      </c>
      <c r="GF42" s="1">
        <f ca="1">IF(GE42=0,GC42,GC42/GD42)</f>
        <v>1</v>
      </c>
      <c r="GG42" s="1">
        <v>139</v>
      </c>
      <c r="GH42" s="1">
        <f ca="1">IF(GF42/GG42=INT(GF42/GG42),1,0)</f>
        <v>0</v>
      </c>
      <c r="GI42" s="1">
        <f ca="1">IF(GH42=0,GF42,GF42/GG42)</f>
        <v>1</v>
      </c>
      <c r="GJ42" s="1">
        <v>149</v>
      </c>
      <c r="GK42" s="1">
        <f ca="1">IF(GI42/GJ42=INT(GI42/GJ42),1,0)</f>
        <v>0</v>
      </c>
      <c r="GL42" s="1">
        <f ca="1">IF(GK42=0,GI42,GI42/GJ42)</f>
        <v>1</v>
      </c>
      <c r="GM42" s="1"/>
      <c r="GN42" s="1">
        <f ca="1">8*AW42+4*AZ42+2*BC42+BF42</f>
        <v>0</v>
      </c>
      <c r="GO42" s="1">
        <f ca="1">4*BI42+2*BL42+BO42</f>
        <v>0</v>
      </c>
      <c r="GP42" s="1">
        <f ca="1">2*BR42+BU42</f>
        <v>0</v>
      </c>
      <c r="GQ42" s="1">
        <f ca="1">2*BX42+CA42</f>
        <v>0</v>
      </c>
      <c r="GR42" s="1">
        <f ca="1">2*CD42+CG42</f>
        <v>0</v>
      </c>
      <c r="GS42" s="1">
        <f ca="1">2*CJ42+CM42</f>
        <v>0</v>
      </c>
      <c r="GT42" s="1">
        <f ca="1">CS42</f>
        <v>0</v>
      </c>
      <c r="GU42" s="1">
        <f ca="1">CY42</f>
        <v>1</v>
      </c>
      <c r="GV42" s="1">
        <f ca="1">DE42</f>
        <v>0</v>
      </c>
      <c r="GW42" s="1">
        <f ca="1">DK42</f>
        <v>0</v>
      </c>
      <c r="GX42" s="1">
        <f ca="1">DQ42</f>
        <v>0</v>
      </c>
      <c r="GY42">
        <f ca="1">DT42</f>
        <v>0</v>
      </c>
      <c r="GZ42">
        <f ca="1">DW42</f>
        <v>0</v>
      </c>
      <c r="HA42">
        <f ca="1">DZ42</f>
        <v>0</v>
      </c>
      <c r="HB42">
        <f ca="1">EC42</f>
        <v>0</v>
      </c>
      <c r="HC42">
        <f ca="1">EF42</f>
        <v>0</v>
      </c>
      <c r="HD42">
        <f ca="1">EI42</f>
        <v>0</v>
      </c>
      <c r="HE42">
        <f ca="1">EL42</f>
        <v>0</v>
      </c>
      <c r="HF42">
        <f ca="1">EO42</f>
        <v>0</v>
      </c>
      <c r="HG42">
        <f ca="1">ER42</f>
        <v>0</v>
      </c>
      <c r="HH42">
        <f ca="1">EU42</f>
        <v>0</v>
      </c>
      <c r="HI42">
        <f ca="1">EX42</f>
        <v>0</v>
      </c>
      <c r="HJ42">
        <f ca="1">FA42</f>
        <v>0</v>
      </c>
      <c r="HK42">
        <f ca="1">FD42</f>
        <v>0</v>
      </c>
      <c r="HL42">
        <f ca="1">FG42</f>
        <v>0</v>
      </c>
      <c r="HM42">
        <f ca="1">FJ42</f>
        <v>0</v>
      </c>
      <c r="HN42">
        <f ca="1">FM42</f>
        <v>0</v>
      </c>
      <c r="HO42">
        <f ca="1">FP42</f>
        <v>0</v>
      </c>
      <c r="HP42">
        <f ca="1">FS42</f>
        <v>0</v>
      </c>
      <c r="HQ42">
        <f ca="1">FV42</f>
        <v>0</v>
      </c>
      <c r="HR42">
        <f ca="1">FY42</f>
        <v>0</v>
      </c>
      <c r="HS42">
        <f ca="1">GB42</f>
        <v>0</v>
      </c>
      <c r="HT42">
        <f ca="1">GE42</f>
        <v>0</v>
      </c>
      <c r="HU42">
        <f ca="1">GH42</f>
        <v>0</v>
      </c>
      <c r="HV42">
        <f ca="1">GK42</f>
        <v>0</v>
      </c>
      <c r="HW42">
        <f ca="1">AU42</f>
        <v>19</v>
      </c>
      <c r="HX42">
        <f ca="1">HW42/HV45</f>
        <v>19</v>
      </c>
    </row>
    <row r="43" spans="1:255" ht="18" hidden="1" customHeight="1" x14ac:dyDescent="0.25">
      <c r="A43" s="9"/>
      <c r="B43" s="71"/>
      <c r="C43" s="71"/>
      <c r="D43" s="71"/>
      <c r="E43" s="71"/>
      <c r="F43" s="154"/>
      <c r="G43" s="80"/>
      <c r="H43" s="102"/>
      <c r="I43" s="71"/>
      <c r="J43" s="75"/>
      <c r="K43" s="9"/>
      <c r="O43" s="162"/>
      <c r="AK43" s="9"/>
      <c r="AL43" s="9"/>
      <c r="AM43" s="9"/>
      <c r="AN43" s="9"/>
      <c r="AO43" s="9"/>
      <c r="AP43" s="9"/>
      <c r="AQ43" s="9"/>
      <c r="AS43">
        <f ca="1">AS42+INT(AT42/AT43)</f>
        <v>9</v>
      </c>
      <c r="AT43">
        <f ca="1">HX31*HX35*HX39</f>
        <v>30</v>
      </c>
      <c r="AU43">
        <f ca="1">AT43</f>
        <v>30</v>
      </c>
      <c r="AV43">
        <v>256</v>
      </c>
      <c r="AW43" s="1">
        <f ca="1">IF(AU43/AV43=INT(AU43/AV43),1,0)</f>
        <v>0</v>
      </c>
      <c r="AX43" s="1">
        <f ca="1">IF(AW43=0,AU43,AU43/AV43)</f>
        <v>30</v>
      </c>
      <c r="AY43" s="1">
        <v>16</v>
      </c>
      <c r="AZ43" s="1">
        <f ca="1">IF(AX43/AY43=INT(AX43/AY43),1,0)</f>
        <v>0</v>
      </c>
      <c r="BA43" s="1">
        <f ca="1">IF(AZ43=0,AX43,AX43/AY43)</f>
        <v>30</v>
      </c>
      <c r="BB43" s="1">
        <v>4</v>
      </c>
      <c r="BC43" s="1">
        <f ca="1">IF(BA43/BB43=INT(BA43/BB43),1,0)</f>
        <v>0</v>
      </c>
      <c r="BD43" s="1">
        <f ca="1">IF(BC43=0,BA43,BA43/BB43)</f>
        <v>30</v>
      </c>
      <c r="BE43" s="1">
        <v>2</v>
      </c>
      <c r="BF43" s="1">
        <f ca="1">IF(BD43/BE43=INT(BD43/BE43),1,0)</f>
        <v>1</v>
      </c>
      <c r="BG43" s="1">
        <f ca="1">IF(BF43=0,BD43,BD43/BE43)</f>
        <v>15</v>
      </c>
      <c r="BH43" s="1">
        <v>81</v>
      </c>
      <c r="BI43" s="1">
        <f ca="1">IF(BG43/BH43=INT(BG43/BH43),1,0)</f>
        <v>0</v>
      </c>
      <c r="BJ43" s="1">
        <f ca="1">IF(BI43=0,BG43,BG43/BH43)</f>
        <v>15</v>
      </c>
      <c r="BK43" s="1">
        <v>9</v>
      </c>
      <c r="BL43" s="1">
        <f ca="1">IF(BJ43/BK43=INT(BJ43/BK43),1,0)</f>
        <v>0</v>
      </c>
      <c r="BM43" s="1">
        <f ca="1">IF(BL43=0,BJ43,BJ43/BK43)</f>
        <v>15</v>
      </c>
      <c r="BN43" s="1">
        <v>3</v>
      </c>
      <c r="BO43" s="1">
        <f ca="1">IF(BM43/BN43=INT(BM43/BN43),1,0)</f>
        <v>1</v>
      </c>
      <c r="BP43" s="1">
        <f ca="1">IF(BO43=0,BM43,BM43/BN43)</f>
        <v>5</v>
      </c>
      <c r="BQ43" s="1">
        <v>25</v>
      </c>
      <c r="BR43" s="1">
        <f ca="1">IF(BP43/BQ43=INT(BP43/BQ43),1,0)</f>
        <v>0</v>
      </c>
      <c r="BS43" s="1">
        <f ca="1">IF(BR43=0,BP43,BP43/BQ43)</f>
        <v>5</v>
      </c>
      <c r="BT43" s="1">
        <v>5</v>
      </c>
      <c r="BU43" s="1">
        <f ca="1">IF(BS43/BT43=INT(BS43/BT43),1,0)</f>
        <v>1</v>
      </c>
      <c r="BV43" s="1">
        <f ca="1">IF(BU43=0,BS43,BS43/BT43)</f>
        <v>1</v>
      </c>
      <c r="BW43" s="1">
        <v>49</v>
      </c>
      <c r="BX43" s="1">
        <f ca="1">IF(BV43/BW43=INT(BV43/BW43),1,0)</f>
        <v>0</v>
      </c>
      <c r="BY43" s="1">
        <f ca="1">IF(BX43=0,BV43,BV43/BW43)</f>
        <v>1</v>
      </c>
      <c r="BZ43" s="1">
        <v>7</v>
      </c>
      <c r="CA43" s="1">
        <f ca="1">IF(BY43/BZ43=INT(BY43/BZ43),1,0)</f>
        <v>0</v>
      </c>
      <c r="CB43" s="1">
        <f ca="1">IF(CA43=0,BY43,BY43/BZ43)</f>
        <v>1</v>
      </c>
      <c r="CC43" s="1">
        <v>121</v>
      </c>
      <c r="CD43" s="1">
        <f ca="1">IF(CB43/CC43=INT(CB43/CC43),1,0)</f>
        <v>0</v>
      </c>
      <c r="CE43" s="1">
        <f ca="1">IF(CD43=0,CB43,CB43/CC43)</f>
        <v>1</v>
      </c>
      <c r="CF43" s="1">
        <v>11</v>
      </c>
      <c r="CG43" s="1">
        <f ca="1">IF(CE43/CF43=INT(CE43/CF43),1,0)</f>
        <v>0</v>
      </c>
      <c r="CH43" s="1">
        <f ca="1">IF(CG43=0,CE43,CE43/CF43)</f>
        <v>1</v>
      </c>
      <c r="CI43" s="1">
        <v>169</v>
      </c>
      <c r="CJ43" s="1">
        <f ca="1">IF(CH43/CI43=INT(CH43/CI43),1,0)</f>
        <v>0</v>
      </c>
      <c r="CK43" s="1">
        <f ca="1">IF(CJ43=0,CH43,CH43/CI43)</f>
        <v>1</v>
      </c>
      <c r="CL43" s="1">
        <v>13</v>
      </c>
      <c r="CM43" s="1">
        <f ca="1">IF(CK43/CL43=INT(CK43/CL43),1,0)</f>
        <v>0</v>
      </c>
      <c r="CN43" s="1">
        <f ca="1">IF(CM43=0,CK43,CK43/CL43)</f>
        <v>1</v>
      </c>
      <c r="CO43" s="1">
        <f>CO39</f>
        <v>289</v>
      </c>
      <c r="CP43" s="1">
        <f ca="1">IF(CN43/CO43=INT(CN43/CO43),1,0)</f>
        <v>0</v>
      </c>
      <c r="CQ43" s="1">
        <f ca="1">IF(CP43=0,CN43,CN43/CO43)</f>
        <v>1</v>
      </c>
      <c r="CR43" s="1">
        <v>17</v>
      </c>
      <c r="CS43" s="1">
        <f ca="1">IF(CQ43/CR43=INT(CQ43/CR43),1,0)</f>
        <v>0</v>
      </c>
      <c r="CT43" s="1">
        <f ca="1">IF(CS43=0,CQ43,CQ43/CR43)</f>
        <v>1</v>
      </c>
      <c r="CU43" s="1">
        <f>CU39</f>
        <v>361</v>
      </c>
      <c r="CV43" s="1">
        <f ca="1">IF(CT43/CU43=INT(CT43/CU43),1,0)</f>
        <v>0</v>
      </c>
      <c r="CW43" s="1">
        <f ca="1">IF(CV43=0,CT43,CT43/CU43)</f>
        <v>1</v>
      </c>
      <c r="CX43" s="1">
        <v>19</v>
      </c>
      <c r="CY43" s="1">
        <f ca="1">IF(CW43/CX43=INT(CW43/CX43),1,0)</f>
        <v>0</v>
      </c>
      <c r="CZ43" s="1">
        <f ca="1">IF(CY43=0,CW43,CW43/CX43)</f>
        <v>1</v>
      </c>
      <c r="DA43" s="1">
        <f>DA39</f>
        <v>529</v>
      </c>
      <c r="DB43" s="1">
        <f ca="1">IF(CZ43/DA43=INT(CZ43/DA43),1,0)</f>
        <v>0</v>
      </c>
      <c r="DC43" s="1">
        <f ca="1">IF(DB43=0,CZ43,CZ43/DA43)</f>
        <v>1</v>
      </c>
      <c r="DD43" s="1">
        <v>23</v>
      </c>
      <c r="DE43" s="1">
        <f ca="1">IF(DC43/DD43=INT(DC43/DD43),1,0)</f>
        <v>0</v>
      </c>
      <c r="DF43" s="1">
        <f ca="1">IF(DE43=0,DC43,DC43/DD43)</f>
        <v>1</v>
      </c>
      <c r="DG43" s="1">
        <f>DG39</f>
        <v>841</v>
      </c>
      <c r="DH43" s="1">
        <f ca="1">IF(DF43/DG43=INT(DF43/DG43),1,0)</f>
        <v>0</v>
      </c>
      <c r="DI43" s="1">
        <f ca="1">IF(DH43=0,DF43,DF43/DG43)</f>
        <v>1</v>
      </c>
      <c r="DJ43" s="1">
        <v>29</v>
      </c>
      <c r="DK43" s="1">
        <f ca="1">IF(DI43/DJ43=INT(DI43/DJ43),1,0)</f>
        <v>0</v>
      </c>
      <c r="DL43" s="1">
        <f ca="1">IF(DK43=0,DI43,DI43/DJ43)</f>
        <v>1</v>
      </c>
      <c r="DM43" s="1">
        <f>DM39</f>
        <v>961</v>
      </c>
      <c r="DN43" s="1">
        <f ca="1">IF(DL43/DM43=INT(DL43/DM43),1,0)</f>
        <v>0</v>
      </c>
      <c r="DO43" s="1">
        <f ca="1">IF(DN43=0,DL43,DL43/DM43)</f>
        <v>1</v>
      </c>
      <c r="DP43" s="1">
        <v>31</v>
      </c>
      <c r="DQ43" s="1">
        <f ca="1">IF(DO43/DP43=INT(DO43/DP43),1,0)</f>
        <v>0</v>
      </c>
      <c r="DR43" s="1">
        <f ca="1">IF(DQ43=0,DO43,DO43/DP43)</f>
        <v>1</v>
      </c>
      <c r="DS43" s="1">
        <v>37</v>
      </c>
      <c r="DT43" s="1">
        <f ca="1">IF(DR43/DS43=INT(DR43/DS43),1,0)</f>
        <v>0</v>
      </c>
      <c r="DU43" s="1">
        <f ca="1">IF(DT43=0,DR43,DR43/DS43)</f>
        <v>1</v>
      </c>
      <c r="DV43" s="1">
        <v>41</v>
      </c>
      <c r="DW43" s="1">
        <f ca="1">IF(DU43/DV43=INT(DU43/DV43),1,0)</f>
        <v>0</v>
      </c>
      <c r="DX43" s="1">
        <f ca="1">IF(DW43=0,DU43,DU43/DV43)</f>
        <v>1</v>
      </c>
      <c r="DY43" s="1">
        <v>43</v>
      </c>
      <c r="DZ43" s="1">
        <f ca="1">IF(DX43/DY43=INT(DX43/DY43),1,0)</f>
        <v>0</v>
      </c>
      <c r="EA43" s="1">
        <f ca="1">IF(DZ43=0,DX43,DX43/DY43)</f>
        <v>1</v>
      </c>
      <c r="EB43" s="1">
        <v>47</v>
      </c>
      <c r="EC43" s="1">
        <f ca="1">IF(EA43/EB43=INT(EA43/EB43),1,0)</f>
        <v>0</v>
      </c>
      <c r="ED43" s="1">
        <f ca="1">IF(EC43=0,EA43,EA43/EB43)</f>
        <v>1</v>
      </c>
      <c r="EE43" s="1">
        <v>53</v>
      </c>
      <c r="EF43" s="1">
        <f ca="1">IF(ED43/EE43=INT(ED43/EE43),1,0)</f>
        <v>0</v>
      </c>
      <c r="EG43" s="1">
        <f ca="1">IF(EF43=0,ED43,ED43/EE43)</f>
        <v>1</v>
      </c>
      <c r="EH43" s="1">
        <v>59</v>
      </c>
      <c r="EI43" s="1">
        <f ca="1">IF(EG43/EH43=INT(EG43/EH43),1,0)</f>
        <v>0</v>
      </c>
      <c r="EJ43" s="1">
        <f ca="1">IF(EI43=0,EG43,EG43/EH43)</f>
        <v>1</v>
      </c>
      <c r="EK43" s="1">
        <v>61</v>
      </c>
      <c r="EL43" s="1">
        <f ca="1">IF(EJ43/EK43=INT(EJ43/EK43),1,0)</f>
        <v>0</v>
      </c>
      <c r="EM43" s="1">
        <f ca="1">IF(EL43=0,EJ43,EJ43/EK43)</f>
        <v>1</v>
      </c>
      <c r="EN43" s="1">
        <v>67</v>
      </c>
      <c r="EO43" s="1">
        <f ca="1">IF(EM43/EN43=INT(EM43/EN43),1,0)</f>
        <v>0</v>
      </c>
      <c r="EP43" s="1">
        <f ca="1">IF(EO43=0,EM43,EM43/EN43)</f>
        <v>1</v>
      </c>
      <c r="EQ43" s="1">
        <v>71</v>
      </c>
      <c r="ER43" s="1">
        <f ca="1">IF(EP43/EQ43=INT(EP43/EQ43),1,0)</f>
        <v>0</v>
      </c>
      <c r="ES43" s="1">
        <f ca="1">IF(ER43=0,EP43,EP43/EQ43)</f>
        <v>1</v>
      </c>
      <c r="ET43" s="1">
        <v>73</v>
      </c>
      <c r="EU43" s="1">
        <f ca="1">IF(ES43/ET43=INT(ES43/ET43),1,0)</f>
        <v>0</v>
      </c>
      <c r="EV43" s="1">
        <f ca="1">IF(EU43=0,ES43,ES43/ET43)</f>
        <v>1</v>
      </c>
      <c r="EW43" s="1">
        <v>79</v>
      </c>
      <c r="EX43" s="1">
        <f ca="1">IF(EV43/EW43=INT(EV43/EW43),1,0)</f>
        <v>0</v>
      </c>
      <c r="EY43" s="1">
        <f ca="1">IF(EX43=0,EV43,EV43/EW43)</f>
        <v>1</v>
      </c>
      <c r="EZ43" s="1">
        <v>83</v>
      </c>
      <c r="FA43" s="1">
        <f ca="1">IF(EY43/EZ43=INT(EY43/EZ43),1,0)</f>
        <v>0</v>
      </c>
      <c r="FB43" s="1">
        <f ca="1">IF(FA43=0,EY43,EY43/EZ43)</f>
        <v>1</v>
      </c>
      <c r="FC43" s="1">
        <v>89</v>
      </c>
      <c r="FD43" s="1">
        <f ca="1">IF(FB43/FC43=INT(FB43/FC43),1,0)</f>
        <v>0</v>
      </c>
      <c r="FE43" s="1">
        <f ca="1">IF(FD43=0,FB43,FB43/FC43)</f>
        <v>1</v>
      </c>
      <c r="FF43" s="1">
        <v>97</v>
      </c>
      <c r="FG43" s="1">
        <f ca="1">IF(FE43/FF43=INT(FE43/FF43),1,0)</f>
        <v>0</v>
      </c>
      <c r="FH43" s="1">
        <f ca="1">IF(FG43=0,FE43,FE43/FF43)</f>
        <v>1</v>
      </c>
      <c r="FI43" s="1">
        <v>101</v>
      </c>
      <c r="FJ43" s="1">
        <f ca="1">IF(FH43/FI43=INT(FH43/FI43),1,0)</f>
        <v>0</v>
      </c>
      <c r="FK43" s="1">
        <f ca="1">IF(FJ43=0,FH43,FH43/FI43)</f>
        <v>1</v>
      </c>
      <c r="FL43" s="1">
        <v>103</v>
      </c>
      <c r="FM43" s="1">
        <f ca="1">IF(FK43/FL43=INT(FK43/FL43),1,0)</f>
        <v>0</v>
      </c>
      <c r="FN43" s="1">
        <f ca="1">IF(FM43=0,FK43,FK43/FL43)</f>
        <v>1</v>
      </c>
      <c r="FO43" s="1">
        <v>107</v>
      </c>
      <c r="FP43" s="1">
        <f ca="1">IF(FN43/FO43=INT(FN43/FO43),1,0)</f>
        <v>0</v>
      </c>
      <c r="FQ43" s="1">
        <f ca="1">IF(FP43=0,FN43,FN43/FO43)</f>
        <v>1</v>
      </c>
      <c r="FR43" s="1">
        <v>109</v>
      </c>
      <c r="FS43" s="1">
        <f ca="1">IF(FQ43/FR43=INT(FQ43/FR43),1,0)</f>
        <v>0</v>
      </c>
      <c r="FT43" s="1">
        <f ca="1">IF(FS43=0,FQ43,FQ43/FR43)</f>
        <v>1</v>
      </c>
      <c r="FU43" s="1">
        <v>113</v>
      </c>
      <c r="FV43" s="1">
        <f ca="1">IF(FT43/FU43=INT(FT43/FU43),1,0)</f>
        <v>0</v>
      </c>
      <c r="FW43" s="1">
        <f ca="1">IF(FV43=0,FT43,FT43/FU43)</f>
        <v>1</v>
      </c>
      <c r="FX43" s="1">
        <v>127</v>
      </c>
      <c r="FY43" s="1">
        <f ca="1">IF(FW43/FX43=INT(FW43/FX43),1,0)</f>
        <v>0</v>
      </c>
      <c r="FZ43" s="1">
        <f ca="1">IF(FY43=0,FW43,FW43/FX43)</f>
        <v>1</v>
      </c>
      <c r="GA43" s="1">
        <v>131</v>
      </c>
      <c r="GB43" s="1">
        <f ca="1">IF(FZ43/GA43=INT(FZ43/GA43),1,0)</f>
        <v>0</v>
      </c>
      <c r="GC43" s="1">
        <f ca="1">IF(GB43=0,FZ43,FZ43/GA43)</f>
        <v>1</v>
      </c>
      <c r="GD43" s="1">
        <v>137</v>
      </c>
      <c r="GE43" s="1">
        <f ca="1">IF(GC43/GD43=INT(GC43/GD43),1,0)</f>
        <v>0</v>
      </c>
      <c r="GF43" s="1">
        <f ca="1">IF(GE43=0,GC43,GC43/GD43)</f>
        <v>1</v>
      </c>
      <c r="GG43" s="1">
        <v>139</v>
      </c>
      <c r="GH43" s="1">
        <f ca="1">IF(GF43/GG43=INT(GF43/GG43),1,0)</f>
        <v>0</v>
      </c>
      <c r="GI43" s="1">
        <f ca="1">IF(GH43=0,GF43,GF43/GG43)</f>
        <v>1</v>
      </c>
      <c r="GJ43" s="1">
        <v>149</v>
      </c>
      <c r="GK43" s="1">
        <f ca="1">IF(GI43/GJ43=INT(GI43/GJ43),1,0)</f>
        <v>0</v>
      </c>
      <c r="GL43" s="1">
        <f ca="1">IF(GK43=0,GI43,GI43/GJ43)</f>
        <v>1</v>
      </c>
      <c r="GM43" s="1"/>
      <c r="GN43" s="1">
        <f ca="1">8*AW43+4*AZ43+2*BC43+BF43</f>
        <v>1</v>
      </c>
      <c r="GO43" s="1">
        <f ca="1">4*BI43+2*BL43+BO43</f>
        <v>1</v>
      </c>
      <c r="GP43" s="1">
        <f ca="1">2*BR43+BU43</f>
        <v>1</v>
      </c>
      <c r="GQ43" s="1">
        <f ca="1">2*BX43+CA43</f>
        <v>0</v>
      </c>
      <c r="GR43" s="1">
        <f ca="1">2*CD43+CG43</f>
        <v>0</v>
      </c>
      <c r="GS43" s="1">
        <f ca="1">2*CJ43+CM43</f>
        <v>0</v>
      </c>
      <c r="GT43" s="1">
        <f ca="1">CS43</f>
        <v>0</v>
      </c>
      <c r="GU43" s="1">
        <f ca="1">CY43</f>
        <v>0</v>
      </c>
      <c r="GV43" s="1">
        <f ca="1">DE43</f>
        <v>0</v>
      </c>
      <c r="GW43" s="1">
        <f ca="1">DK43</f>
        <v>0</v>
      </c>
      <c r="GX43" s="1">
        <f ca="1">DQ43</f>
        <v>0</v>
      </c>
      <c r="GY43">
        <f ca="1">DT43</f>
        <v>0</v>
      </c>
      <c r="GZ43">
        <f ca="1">DW43</f>
        <v>0</v>
      </c>
      <c r="HA43">
        <f ca="1">DZ43</f>
        <v>0</v>
      </c>
      <c r="HB43">
        <f ca="1">EC43</f>
        <v>0</v>
      </c>
      <c r="HC43">
        <f ca="1">EF43</f>
        <v>0</v>
      </c>
      <c r="HD43">
        <f ca="1">EI43</f>
        <v>0</v>
      </c>
      <c r="HE43">
        <f ca="1">EL43</f>
        <v>0</v>
      </c>
      <c r="HF43">
        <f ca="1">EO43</f>
        <v>0</v>
      </c>
      <c r="HG43">
        <f ca="1">ER43</f>
        <v>0</v>
      </c>
      <c r="HH43">
        <f ca="1">EU43</f>
        <v>0</v>
      </c>
      <c r="HI43">
        <f ca="1">EX43</f>
        <v>0</v>
      </c>
      <c r="HJ43">
        <f ca="1">FA43</f>
        <v>0</v>
      </c>
      <c r="HK43">
        <f ca="1">FD43</f>
        <v>0</v>
      </c>
      <c r="HL43">
        <f ca="1">FG43</f>
        <v>0</v>
      </c>
      <c r="HM43">
        <f ca="1">FJ43</f>
        <v>0</v>
      </c>
      <c r="HN43">
        <f ca="1">FM43</f>
        <v>0</v>
      </c>
      <c r="HO43">
        <f ca="1">FP43</f>
        <v>0</v>
      </c>
      <c r="HP43">
        <f ca="1">FS43</f>
        <v>0</v>
      </c>
      <c r="HQ43">
        <f ca="1">FV43</f>
        <v>0</v>
      </c>
      <c r="HR43">
        <f ca="1">FY43</f>
        <v>0</v>
      </c>
      <c r="HS43">
        <f ca="1">GB43</f>
        <v>0</v>
      </c>
      <c r="HT43">
        <f ca="1">GE43</f>
        <v>0</v>
      </c>
      <c r="HU43">
        <f ca="1">GH43</f>
        <v>0</v>
      </c>
      <c r="HV43">
        <f ca="1">GK43</f>
        <v>0</v>
      </c>
      <c r="HW43">
        <f ca="1">AU43</f>
        <v>30</v>
      </c>
      <c r="HX43">
        <f ca="1">HW43/HV45</f>
        <v>30</v>
      </c>
    </row>
    <row r="44" spans="1:255" ht="18" hidden="1" customHeight="1" x14ac:dyDescent="0.25">
      <c r="A44" s="9"/>
      <c r="B44" s="71"/>
      <c r="C44" s="71"/>
      <c r="D44" s="71"/>
      <c r="E44" s="71"/>
      <c r="F44" s="154"/>
      <c r="G44" s="80"/>
      <c r="H44" s="102"/>
      <c r="I44" s="71"/>
      <c r="J44" s="75"/>
      <c r="K44" s="9"/>
      <c r="O44" s="162"/>
      <c r="AK44" s="9"/>
      <c r="AL44" s="9"/>
      <c r="AM44" s="9"/>
      <c r="AN44" s="9"/>
      <c r="AO44" s="9"/>
      <c r="AP44" s="9"/>
      <c r="AQ44" s="9"/>
      <c r="AT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R44" s="1"/>
      <c r="CS44" s="1"/>
      <c r="CT44" s="1"/>
      <c r="CX44" s="1"/>
      <c r="CY44" s="1"/>
      <c r="CZ44" s="1"/>
      <c r="DD44" s="1"/>
      <c r="DE44" s="1"/>
      <c r="DF44" s="1"/>
      <c r="DJ44" s="1"/>
      <c r="DK44" s="1"/>
      <c r="DL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>
        <f t="shared" ref="GN44:HV44" ca="1" si="16">IF(GN42&lt;GN43,GN42,GN43)</f>
        <v>0</v>
      </c>
      <c r="GO44" s="1">
        <f t="shared" ca="1" si="16"/>
        <v>0</v>
      </c>
      <c r="GP44" s="1">
        <f t="shared" ca="1" si="16"/>
        <v>0</v>
      </c>
      <c r="GQ44" s="1">
        <f t="shared" ca="1" si="16"/>
        <v>0</v>
      </c>
      <c r="GR44" s="1">
        <f t="shared" ca="1" si="16"/>
        <v>0</v>
      </c>
      <c r="GS44" s="1">
        <f t="shared" ca="1" si="16"/>
        <v>0</v>
      </c>
      <c r="GT44" s="1">
        <f t="shared" ca="1" si="16"/>
        <v>0</v>
      </c>
      <c r="GU44" s="1">
        <f t="shared" ca="1" si="16"/>
        <v>0</v>
      </c>
      <c r="GV44" s="1">
        <f t="shared" ca="1" si="16"/>
        <v>0</v>
      </c>
      <c r="GW44" s="1">
        <f t="shared" ca="1" si="16"/>
        <v>0</v>
      </c>
      <c r="GX44" s="1">
        <f t="shared" ca="1" si="16"/>
        <v>0</v>
      </c>
      <c r="GY44" s="1">
        <f t="shared" ca="1" si="16"/>
        <v>0</v>
      </c>
      <c r="GZ44" s="1">
        <f t="shared" ca="1" si="16"/>
        <v>0</v>
      </c>
      <c r="HA44" s="1">
        <f t="shared" ca="1" si="16"/>
        <v>0</v>
      </c>
      <c r="HB44" s="1">
        <f t="shared" ca="1" si="16"/>
        <v>0</v>
      </c>
      <c r="HC44" s="1">
        <f t="shared" ca="1" si="16"/>
        <v>0</v>
      </c>
      <c r="HD44" s="1">
        <f t="shared" ca="1" si="16"/>
        <v>0</v>
      </c>
      <c r="HE44" s="1">
        <f t="shared" ca="1" si="16"/>
        <v>0</v>
      </c>
      <c r="HF44" s="1">
        <f t="shared" ca="1" si="16"/>
        <v>0</v>
      </c>
      <c r="HG44" s="1">
        <f t="shared" ca="1" si="16"/>
        <v>0</v>
      </c>
      <c r="HH44" s="1">
        <f t="shared" ca="1" si="16"/>
        <v>0</v>
      </c>
      <c r="HI44" s="1">
        <f t="shared" ca="1" si="16"/>
        <v>0</v>
      </c>
      <c r="HJ44" s="1">
        <f t="shared" ca="1" si="16"/>
        <v>0</v>
      </c>
      <c r="HK44" s="1">
        <f t="shared" ca="1" si="16"/>
        <v>0</v>
      </c>
      <c r="HL44" s="1">
        <f t="shared" ca="1" si="16"/>
        <v>0</v>
      </c>
      <c r="HM44" s="1">
        <f t="shared" ca="1" si="16"/>
        <v>0</v>
      </c>
      <c r="HN44" s="1">
        <f t="shared" ca="1" si="16"/>
        <v>0</v>
      </c>
      <c r="HO44" s="1">
        <f t="shared" ca="1" si="16"/>
        <v>0</v>
      </c>
      <c r="HP44" s="1">
        <f t="shared" ca="1" si="16"/>
        <v>0</v>
      </c>
      <c r="HQ44" s="1">
        <f t="shared" ca="1" si="16"/>
        <v>0</v>
      </c>
      <c r="HR44" s="1">
        <f t="shared" ca="1" si="16"/>
        <v>0</v>
      </c>
      <c r="HS44" s="1">
        <f t="shared" ca="1" si="16"/>
        <v>0</v>
      </c>
      <c r="HT44" s="1">
        <f t="shared" ca="1" si="16"/>
        <v>0</v>
      </c>
      <c r="HU44" s="1">
        <f t="shared" ca="1" si="16"/>
        <v>0</v>
      </c>
      <c r="HV44" s="1">
        <f t="shared" ca="1" si="16"/>
        <v>0</v>
      </c>
    </row>
    <row r="45" spans="1:255" ht="18" hidden="1" customHeight="1" x14ac:dyDescent="0.25">
      <c r="A45" s="9"/>
      <c r="B45" s="71"/>
      <c r="C45" s="71"/>
      <c r="D45" s="71"/>
      <c r="E45" s="71"/>
      <c r="F45" s="154"/>
      <c r="G45" s="80"/>
      <c r="H45" s="102"/>
      <c r="I45" s="71"/>
      <c r="J45" s="75"/>
      <c r="K45" s="9"/>
      <c r="O45" s="162"/>
      <c r="AK45" s="9"/>
      <c r="AL45" s="9"/>
      <c r="AM45" s="9"/>
      <c r="AN45" s="9"/>
      <c r="AO45" s="9"/>
      <c r="AP45" s="9"/>
      <c r="AQ45" s="9"/>
      <c r="AT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R45" s="1"/>
      <c r="CS45" s="1"/>
      <c r="CT45" s="1"/>
      <c r="CX45" s="1"/>
      <c r="CY45" s="1"/>
      <c r="CZ45" s="1"/>
      <c r="DD45" s="1"/>
      <c r="DE45" s="1"/>
      <c r="DF45" s="1"/>
      <c r="DJ45" s="1"/>
      <c r="DK45" s="1"/>
      <c r="DL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>
        <f ca="1">FY$4^GN44</f>
        <v>1</v>
      </c>
      <c r="GO45">
        <f t="shared" ref="GO45:HV45" ca="1" si="17">FZ$4^GO44*GN45</f>
        <v>1</v>
      </c>
      <c r="GP45">
        <f t="shared" ca="1" si="17"/>
        <v>1</v>
      </c>
      <c r="GQ45">
        <f t="shared" ca="1" si="17"/>
        <v>1</v>
      </c>
      <c r="GR45">
        <f t="shared" ca="1" si="17"/>
        <v>1</v>
      </c>
      <c r="GS45">
        <f t="shared" ca="1" si="17"/>
        <v>1</v>
      </c>
      <c r="GT45">
        <f t="shared" ca="1" si="17"/>
        <v>1</v>
      </c>
      <c r="GU45">
        <f t="shared" ca="1" si="17"/>
        <v>1</v>
      </c>
      <c r="GV45">
        <f t="shared" ca="1" si="17"/>
        <v>1</v>
      </c>
      <c r="GW45">
        <f t="shared" ca="1" si="17"/>
        <v>1</v>
      </c>
      <c r="GX45">
        <f t="shared" ca="1" si="17"/>
        <v>1</v>
      </c>
      <c r="GY45">
        <f t="shared" ca="1" si="17"/>
        <v>1</v>
      </c>
      <c r="GZ45">
        <f t="shared" ca="1" si="17"/>
        <v>1</v>
      </c>
      <c r="HA45">
        <f t="shared" ca="1" si="17"/>
        <v>1</v>
      </c>
      <c r="HB45">
        <f t="shared" ca="1" si="17"/>
        <v>1</v>
      </c>
      <c r="HC45">
        <f t="shared" ca="1" si="17"/>
        <v>1</v>
      </c>
      <c r="HD45">
        <f t="shared" ca="1" si="17"/>
        <v>1</v>
      </c>
      <c r="HE45">
        <f t="shared" ca="1" si="17"/>
        <v>1</v>
      </c>
      <c r="HF45">
        <f t="shared" ca="1" si="17"/>
        <v>1</v>
      </c>
      <c r="HG45">
        <f t="shared" ca="1" si="17"/>
        <v>1</v>
      </c>
      <c r="HH45">
        <f t="shared" ca="1" si="17"/>
        <v>1</v>
      </c>
      <c r="HI45">
        <f t="shared" ca="1" si="17"/>
        <v>1</v>
      </c>
      <c r="HJ45">
        <f t="shared" ca="1" si="17"/>
        <v>1</v>
      </c>
      <c r="HK45">
        <f t="shared" ca="1" si="17"/>
        <v>1</v>
      </c>
      <c r="HL45">
        <f t="shared" ca="1" si="17"/>
        <v>1</v>
      </c>
      <c r="HM45">
        <f t="shared" ca="1" si="17"/>
        <v>1</v>
      </c>
      <c r="HN45">
        <f t="shared" ca="1" si="17"/>
        <v>1</v>
      </c>
      <c r="HO45">
        <f t="shared" ca="1" si="17"/>
        <v>1</v>
      </c>
      <c r="HP45">
        <f t="shared" ca="1" si="17"/>
        <v>1</v>
      </c>
      <c r="HQ45">
        <f t="shared" ca="1" si="17"/>
        <v>1</v>
      </c>
      <c r="HR45">
        <f t="shared" ca="1" si="17"/>
        <v>1</v>
      </c>
      <c r="HS45">
        <f t="shared" ca="1" si="17"/>
        <v>1</v>
      </c>
      <c r="HT45">
        <f t="shared" ca="1" si="17"/>
        <v>1</v>
      </c>
      <c r="HU45">
        <f t="shared" ca="1" si="17"/>
        <v>1</v>
      </c>
      <c r="HV45">
        <f t="shared" ca="1" si="17"/>
        <v>1</v>
      </c>
    </row>
    <row r="46" spans="1:255" ht="12" customHeight="1" x14ac:dyDescent="0.25">
      <c r="A46" s="9"/>
      <c r="B46" s="71"/>
      <c r="C46" s="71"/>
      <c r="D46" s="71"/>
      <c r="E46" s="77"/>
      <c r="F46" s="154"/>
      <c r="G46" s="103"/>
      <c r="H46" s="102"/>
      <c r="I46" s="71"/>
      <c r="J46" s="75"/>
      <c r="K46" s="9"/>
      <c r="O46" s="162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R46" s="1"/>
      <c r="CS46" s="1"/>
      <c r="CT46" s="1"/>
      <c r="CX46" s="1"/>
      <c r="CY46" s="1"/>
      <c r="CZ46" s="1"/>
      <c r="DD46" s="1"/>
      <c r="DE46" s="1"/>
      <c r="DF46" s="1"/>
      <c r="DJ46" s="1"/>
      <c r="DK46" s="1"/>
      <c r="DL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HZ46" t="str">
        <f ca="1">IF30&amp;IM30&amp;IU30</f>
        <v>3  4/5  +  5  5/6</v>
      </c>
      <c r="IC46">
        <f ca="1">AS43</f>
        <v>9</v>
      </c>
      <c r="ID46">
        <f ca="1">HX42</f>
        <v>19</v>
      </c>
      <c r="IE46">
        <f ca="1">HX43</f>
        <v>30</v>
      </c>
      <c r="IF46" t="str">
        <f ca="1">IC46&amp;"  "&amp;ID46&amp;"/"&amp;IE46</f>
        <v>9  19/30</v>
      </c>
      <c r="IG46" t="str">
        <f ca="1">"  "&amp;ID46&amp;"/"&amp;IE46</f>
        <v xml:space="preserve">  19/30</v>
      </c>
      <c r="IH46" t="str">
        <f ca="1">IC46&amp;"   "</f>
        <v xml:space="preserve">9   </v>
      </c>
      <c r="II46" t="str">
        <f ca="1">IF(IC46=0,IG46,IF(ID46=0,IH46,IF46))</f>
        <v>9  19/30</v>
      </c>
    </row>
    <row r="47" spans="1:255" ht="18" customHeight="1" thickBot="1" x14ac:dyDescent="0.3">
      <c r="A47" s="9"/>
      <c r="B47" s="71" t="str">
        <f ca="1">HZ63</f>
        <v>8  5/6  +  5  5/6</v>
      </c>
      <c r="C47" s="71"/>
      <c r="D47" s="71"/>
      <c r="E47" s="77" t="s">
        <v>1</v>
      </c>
      <c r="F47" s="146" t="str">
        <f ca="1">II63</f>
        <v>14  2/3</v>
      </c>
      <c r="G47" s="100"/>
      <c r="H47" s="101"/>
      <c r="I47" s="71"/>
      <c r="J47" s="75">
        <f>AK47+L47</f>
        <v>3</v>
      </c>
      <c r="K47" s="9"/>
      <c r="L47" s="147">
        <v>0</v>
      </c>
      <c r="M47" s="148" t="s">
        <v>187</v>
      </c>
      <c r="N47" s="147">
        <v>3</v>
      </c>
      <c r="O47" s="162">
        <v>3</v>
      </c>
      <c r="P47" s="147">
        <v>3</v>
      </c>
      <c r="R47" s="147">
        <f>R30+1</f>
        <v>3</v>
      </c>
      <c r="S47" s="147">
        <f>INT(0.5+(S$2/19*(R47-1)))+P$2</f>
        <v>3</v>
      </c>
      <c r="T47" s="147">
        <f ca="1">INT(RAND()*2+2)</f>
        <v>3</v>
      </c>
      <c r="U47" s="147">
        <v>2</v>
      </c>
      <c r="W47">
        <f>IF(S47=1,1,IF(S47=2,2,IF(S47=3,3,IF(S47=4,5,IF(S47=5,7,10)))))</f>
        <v>3</v>
      </c>
      <c r="X47">
        <f>IF(S47=1,3,IF(S47=2,5,IF(S47=3,8,IF(S47=4,13,IF(S47=5,20,35)))))</f>
        <v>8</v>
      </c>
      <c r="Y47">
        <f>IF(S47=1,1,IF(S47=2,1,IF(S47=3,2,IF(S47=4,2,IF(S47=5,3,4)))))</f>
        <v>2</v>
      </c>
      <c r="Z47">
        <f>IF(S47=1,2,IF(S47=2,4,IF(S47=3,5,IF(S47=4,7,IF(S47=5,11,19)))))</f>
        <v>5</v>
      </c>
      <c r="AA47">
        <f>IF(S47=1,2,IF(S47=2,2,IF(S47=3,3,IF(S47=4,3,IF(S47=5,4,5)))))</f>
        <v>3</v>
      </c>
      <c r="AB47">
        <f>IF(S47=1,3,IF(S47=2,5,IF(S47=3,6,IF(S47=4,8,IF(S47=5,12,20)))))</f>
        <v>6</v>
      </c>
      <c r="AD47">
        <f>IF(S47=4,2,IF(S47=5,5,IF(S47=6,7,IF(S47=7,10,IF(S47=8,15,IF(S47=9,20,25))))))</f>
        <v>25</v>
      </c>
      <c r="AE47">
        <f>IF(S47=4,6,IF(S47=5,14,IF(S47=6,25,IF(S47=7,35,IF(S47=8,45,IF(S47=9,60,99))))))</f>
        <v>99</v>
      </c>
      <c r="AF47">
        <f>IF(S47=4,1,IF(S47=5,3,IF(S47=6,5,IF(S47=7,7,IF(S47=8,9,IF(S47=9,14,24))))))</f>
        <v>24</v>
      </c>
      <c r="AG47">
        <f>IF(S47=4,5,IF(S47=5,8,IF(S47=6,13,IF(S47=7,23,IF(S47=8,34,IF(S47=9,49,98))))))</f>
        <v>98</v>
      </c>
      <c r="AH47">
        <f>IF(S47=4,2,IF(S47=5,4,IF(S47=6,6,IF(S47=7,8,IF(S47=8,10,IF(S47=9,15,25))))))</f>
        <v>25</v>
      </c>
      <c r="AI47">
        <f>IF(S47=4,6,IF(S47=5,9,IF(S47=6,14,IF(S47=7,24,IF(S47=8,35,IF(S47=9,50,99))))))</f>
        <v>99</v>
      </c>
      <c r="AK47" s="9">
        <f>S47</f>
        <v>3</v>
      </c>
      <c r="AL47" s="9">
        <f t="shared" ref="AL47:AQ47" si="18">IF($U47=2,W47,AD47)</f>
        <v>3</v>
      </c>
      <c r="AM47" s="9">
        <f t="shared" si="18"/>
        <v>8</v>
      </c>
      <c r="AN47" s="9">
        <f t="shared" si="18"/>
        <v>2</v>
      </c>
      <c r="AO47" s="9">
        <f t="shared" si="18"/>
        <v>5</v>
      </c>
      <c r="AP47" s="9">
        <f t="shared" si="18"/>
        <v>3</v>
      </c>
      <c r="AQ47" s="9">
        <f t="shared" si="18"/>
        <v>6</v>
      </c>
      <c r="AR47" t="s">
        <v>21</v>
      </c>
      <c r="AS47" s="1">
        <f ca="1">INT((RAND()*(AM47-AL47+1)+AL47))</f>
        <v>8</v>
      </c>
      <c r="AT47" s="1">
        <f ca="1">INT((RAND()*(AO47-AN47+1)+AN47))</f>
        <v>5</v>
      </c>
      <c r="AU47">
        <f ca="1">AT47-AT48*(AS48-AS47)</f>
        <v>5</v>
      </c>
      <c r="AV47">
        <v>256</v>
      </c>
      <c r="AW47" s="1">
        <f ca="1">IF(AU47/AV47=INT(AU47/AV47),1,0)</f>
        <v>0</v>
      </c>
      <c r="AX47" s="1">
        <f ca="1">IF(AW47=0,AU47,AU47/AV47)</f>
        <v>5</v>
      </c>
      <c r="AY47" s="1">
        <v>16</v>
      </c>
      <c r="AZ47" s="1">
        <f ca="1">IF(AX47/AY47=INT(AX47/AY47),1,0)</f>
        <v>0</v>
      </c>
      <c r="BA47" s="1">
        <f ca="1">IF(AZ47=0,AX47,AX47/AY47)</f>
        <v>5</v>
      </c>
      <c r="BB47" s="1">
        <v>4</v>
      </c>
      <c r="BC47" s="1">
        <f ca="1">IF(BA47/BB47=INT(BA47/BB47),1,0)</f>
        <v>0</v>
      </c>
      <c r="BD47" s="1">
        <f ca="1">IF(BC47=0,BA47,BA47/BB47)</f>
        <v>5</v>
      </c>
      <c r="BE47" s="1">
        <v>2</v>
      </c>
      <c r="BF47" s="1">
        <f ca="1">IF(BD47/BE47=INT(BD47/BE47),1,0)</f>
        <v>0</v>
      </c>
      <c r="BG47" s="1">
        <f ca="1">IF(BF47=0,BD47,BD47/BE47)</f>
        <v>5</v>
      </c>
      <c r="BH47" s="1">
        <v>81</v>
      </c>
      <c r="BI47" s="1">
        <f ca="1">IF(BG47/BH47=INT(BG47/BH47),1,0)</f>
        <v>0</v>
      </c>
      <c r="BJ47" s="1">
        <f ca="1">IF(BI47=0,BG47,BG47/BH47)</f>
        <v>5</v>
      </c>
      <c r="BK47" s="1">
        <v>9</v>
      </c>
      <c r="BL47" s="1">
        <f ca="1">IF(BJ47/BK47=INT(BJ47/BK47),1,0)</f>
        <v>0</v>
      </c>
      <c r="BM47" s="1">
        <f ca="1">IF(BL47=0,BJ47,BJ47/BK47)</f>
        <v>5</v>
      </c>
      <c r="BN47" s="1">
        <v>3</v>
      </c>
      <c r="BO47" s="1">
        <f ca="1">IF(BM47/BN47=INT(BM47/BN47),1,0)</f>
        <v>0</v>
      </c>
      <c r="BP47" s="1">
        <f ca="1">IF(BO47=0,BM47,BM47/BN47)</f>
        <v>5</v>
      </c>
      <c r="BQ47" s="1">
        <v>25</v>
      </c>
      <c r="BR47" s="1">
        <f ca="1">IF(BP47/BQ47=INT(BP47/BQ47),1,0)</f>
        <v>0</v>
      </c>
      <c r="BS47" s="1">
        <f ca="1">IF(BR47=0,BP47,BP47/BQ47)</f>
        <v>5</v>
      </c>
      <c r="BT47" s="1">
        <v>5</v>
      </c>
      <c r="BU47" s="1">
        <f ca="1">IF(BS47/BT47=INT(BS47/BT47),1,0)</f>
        <v>1</v>
      </c>
      <c r="BV47" s="1">
        <f ca="1">IF(BU47=0,BS47,BS47/BT47)</f>
        <v>1</v>
      </c>
      <c r="BW47" s="1">
        <v>49</v>
      </c>
      <c r="BX47" s="1">
        <f ca="1">IF(BV47/BW47=INT(BV47/BW47),1,0)</f>
        <v>0</v>
      </c>
      <c r="BY47" s="1">
        <f ca="1">IF(BX47=0,BV47,BV47/BW47)</f>
        <v>1</v>
      </c>
      <c r="BZ47" s="1">
        <v>7</v>
      </c>
      <c r="CA47" s="1">
        <f ca="1">IF(BY47/BZ47=INT(BY47/BZ47),1,0)</f>
        <v>0</v>
      </c>
      <c r="CB47" s="1">
        <f ca="1">IF(CA47=0,BY47,BY47/BZ47)</f>
        <v>1</v>
      </c>
      <c r="CC47" s="1">
        <v>121</v>
      </c>
      <c r="CD47" s="1">
        <f ca="1">IF(CB47/CC47=INT(CB47/CC47),1,0)</f>
        <v>0</v>
      </c>
      <c r="CE47" s="1">
        <f ca="1">IF(CD47=0,CB47,CB47/CC47)</f>
        <v>1</v>
      </c>
      <c r="CF47" s="1">
        <v>11</v>
      </c>
      <c r="CG47" s="1">
        <f ca="1">IF(CE47/CF47=INT(CE47/CF47),1,0)</f>
        <v>0</v>
      </c>
      <c r="CH47" s="1">
        <f ca="1">IF(CG47=0,CE47,CE47/CF47)</f>
        <v>1</v>
      </c>
      <c r="CI47" s="1">
        <v>169</v>
      </c>
      <c r="CJ47" s="1">
        <f ca="1">IF(CH47/CI47=INT(CH47/CI47),1,0)</f>
        <v>0</v>
      </c>
      <c r="CK47" s="1">
        <f ca="1">IF(CJ47=0,CH47,CH47/CI47)</f>
        <v>1</v>
      </c>
      <c r="CL47" s="1">
        <v>13</v>
      </c>
      <c r="CM47" s="1">
        <f ca="1">IF(CK47/CL47=INT(CK47/CL47),1,0)</f>
        <v>0</v>
      </c>
      <c r="CN47" s="1">
        <f ca="1">IF(CM47=0,CK47,CK47/CL47)</f>
        <v>1</v>
      </c>
      <c r="CO47" s="1">
        <v>289</v>
      </c>
      <c r="CP47" s="1">
        <f ca="1">IF(CN47/CO47=INT(CN47/CO47),1,0)</f>
        <v>0</v>
      </c>
      <c r="CQ47" s="1">
        <f ca="1">IF(CP47=0,CN47,CN47/CO47)</f>
        <v>1</v>
      </c>
      <c r="CR47" s="1">
        <v>17</v>
      </c>
      <c r="CS47" s="1">
        <f ca="1">IF(CQ47/CR47=INT(CQ47/CR47),1,0)</f>
        <v>0</v>
      </c>
      <c r="CT47" s="1">
        <f ca="1">IF(CS47=0,CQ47,CQ47/CR47)</f>
        <v>1</v>
      </c>
      <c r="CU47" s="1">
        <v>361</v>
      </c>
      <c r="CV47" s="1">
        <f ca="1">IF(CT47/CU47=INT(CT47/CU47),1,0)</f>
        <v>0</v>
      </c>
      <c r="CW47" s="1">
        <f ca="1">IF(CV47=0,CT47,CT47/CU47)</f>
        <v>1</v>
      </c>
      <c r="CX47" s="1">
        <v>19</v>
      </c>
      <c r="CY47" s="1">
        <f ca="1">IF(CW47/CX47=INT(CW47/CX47),1,0)</f>
        <v>0</v>
      </c>
      <c r="CZ47" s="1">
        <f ca="1">IF(CY47=0,CW47,CW47/CX47)</f>
        <v>1</v>
      </c>
      <c r="DA47" s="1">
        <v>529</v>
      </c>
      <c r="DB47" s="1">
        <f ca="1">IF(CZ47/DA47=INT(CZ47/DA47),1,0)</f>
        <v>0</v>
      </c>
      <c r="DC47" s="1">
        <f ca="1">IF(DB47=0,CZ47,CZ47/DA47)</f>
        <v>1</v>
      </c>
      <c r="DD47" s="1">
        <v>23</v>
      </c>
      <c r="DE47" s="1">
        <f ca="1">IF(DC47/DD47=INT(DC47/DD47),1,0)</f>
        <v>0</v>
      </c>
      <c r="DF47" s="1">
        <f ca="1">IF(DE47=0,DC47,DC47/DD47)</f>
        <v>1</v>
      </c>
      <c r="DG47" s="1">
        <v>841</v>
      </c>
      <c r="DH47" s="1">
        <f ca="1">IF(DF47/DG47=INT(DF47/DG47),1,0)</f>
        <v>0</v>
      </c>
      <c r="DI47" s="1">
        <f ca="1">IF(DH47=0,DF47,DF47/DG47)</f>
        <v>1</v>
      </c>
      <c r="DJ47" s="1">
        <v>29</v>
      </c>
      <c r="DK47" s="1">
        <f ca="1">IF(DI47/DJ47=INT(DI47/DJ47),1,0)</f>
        <v>0</v>
      </c>
      <c r="DL47" s="1">
        <f ca="1">IF(DK47=0,DI47,DI47/DJ47)</f>
        <v>1</v>
      </c>
      <c r="DM47" s="1">
        <v>961</v>
      </c>
      <c r="DN47" s="1">
        <f ca="1">IF(DL47/DM47=INT(DL47/DM47),1,0)</f>
        <v>0</v>
      </c>
      <c r="DO47" s="1">
        <f ca="1">IF(DN47=0,DL47,DL47/DM47)</f>
        <v>1</v>
      </c>
      <c r="DP47" s="1">
        <v>31</v>
      </c>
      <c r="DQ47" s="1">
        <f ca="1">IF(DO47/DP47=INT(DO47/DP47),1,0)</f>
        <v>0</v>
      </c>
      <c r="DR47" s="1">
        <f ca="1">IF(DQ47=0,DO47,DO47/DP47)</f>
        <v>1</v>
      </c>
      <c r="DS47" s="1">
        <v>37</v>
      </c>
      <c r="DT47" s="1">
        <f ca="1">IF(DR47/DS47=INT(DR47/DS47),1,0)</f>
        <v>0</v>
      </c>
      <c r="DU47" s="1">
        <f ca="1">IF(DT47=0,DR47,DR47/DS47)</f>
        <v>1</v>
      </c>
      <c r="DV47" s="1">
        <v>41</v>
      </c>
      <c r="DW47" s="1">
        <f ca="1">IF(DU47/DV47=INT(DU47/DV47),1,0)</f>
        <v>0</v>
      </c>
      <c r="DX47" s="1">
        <f ca="1">IF(DW47=0,DU47,DU47/DV47)</f>
        <v>1</v>
      </c>
      <c r="DY47" s="1">
        <v>43</v>
      </c>
      <c r="DZ47" s="1">
        <f ca="1">IF(DX47/DY47=INT(DX47/DY47),1,0)</f>
        <v>0</v>
      </c>
      <c r="EA47" s="1">
        <f ca="1">IF(DZ47=0,DX47,DX47/DY47)</f>
        <v>1</v>
      </c>
      <c r="EB47" s="1">
        <v>47</v>
      </c>
      <c r="EC47" s="1">
        <f ca="1">IF(EA47/EB47=INT(EA47/EB47),1,0)</f>
        <v>0</v>
      </c>
      <c r="ED47" s="1">
        <f ca="1">IF(EC47=0,EA47,EA47/EB47)</f>
        <v>1</v>
      </c>
      <c r="EE47" s="1">
        <v>53</v>
      </c>
      <c r="EF47" s="1">
        <f ca="1">IF(ED47/EE47=INT(ED47/EE47),1,0)</f>
        <v>0</v>
      </c>
      <c r="EG47" s="1">
        <f ca="1">IF(EF47=0,ED47,ED47/EE47)</f>
        <v>1</v>
      </c>
      <c r="EH47" s="1">
        <v>59</v>
      </c>
      <c r="EI47" s="1">
        <f ca="1">IF(EG47/EH47=INT(EG47/EH47),1,0)</f>
        <v>0</v>
      </c>
      <c r="EJ47" s="1">
        <f ca="1">IF(EI47=0,EG47,EG47/EH47)</f>
        <v>1</v>
      </c>
      <c r="EK47" s="1">
        <v>61</v>
      </c>
      <c r="EL47" s="1">
        <f ca="1">IF(EJ47/EK47=INT(EJ47/EK47),1,0)</f>
        <v>0</v>
      </c>
      <c r="EM47" s="1">
        <f ca="1">IF(EL47=0,EJ47,EJ47/EK47)</f>
        <v>1</v>
      </c>
      <c r="EN47" s="1">
        <v>67</v>
      </c>
      <c r="EO47" s="1">
        <f ca="1">IF(EM47/EN47=INT(EM47/EN47),1,0)</f>
        <v>0</v>
      </c>
      <c r="EP47" s="1">
        <f ca="1">IF(EO47=0,EM47,EM47/EN47)</f>
        <v>1</v>
      </c>
      <c r="EQ47" s="1">
        <v>71</v>
      </c>
      <c r="ER47" s="1">
        <f ca="1">IF(EP47/EQ47=INT(EP47/EQ47),1,0)</f>
        <v>0</v>
      </c>
      <c r="ES47" s="1">
        <f ca="1">IF(ER47=0,EP47,EP47/EQ47)</f>
        <v>1</v>
      </c>
      <c r="ET47" s="1">
        <v>73</v>
      </c>
      <c r="EU47" s="1">
        <f ca="1">IF(ES47/ET47=INT(ES47/ET47),1,0)</f>
        <v>0</v>
      </c>
      <c r="EV47" s="1">
        <f ca="1">IF(EU47=0,ES47,ES47/ET47)</f>
        <v>1</v>
      </c>
      <c r="EW47" s="1">
        <v>79</v>
      </c>
      <c r="EX47" s="1">
        <f ca="1">IF(EV47/EW47=INT(EV47/EW47),1,0)</f>
        <v>0</v>
      </c>
      <c r="EY47" s="1">
        <f ca="1">IF(EX47=0,EV47,EV47/EW47)</f>
        <v>1</v>
      </c>
      <c r="EZ47" s="1">
        <v>83</v>
      </c>
      <c r="FA47" s="1">
        <f ca="1">IF(EY47/EZ47=INT(EY47/EZ47),1,0)</f>
        <v>0</v>
      </c>
      <c r="FB47" s="1">
        <f ca="1">IF(FA47=0,EY47,EY47/EZ47)</f>
        <v>1</v>
      </c>
      <c r="FC47" s="1">
        <v>89</v>
      </c>
      <c r="FD47" s="1">
        <f ca="1">IF(FB47/FC47=INT(FB47/FC47),1,0)</f>
        <v>0</v>
      </c>
      <c r="FE47" s="1">
        <f ca="1">IF(FD47=0,FB47,FB47/FC47)</f>
        <v>1</v>
      </c>
      <c r="FF47" s="1">
        <v>97</v>
      </c>
      <c r="FG47" s="1">
        <f ca="1">IF(FE47/FF47=INT(FE47/FF47),1,0)</f>
        <v>0</v>
      </c>
      <c r="FH47" s="1">
        <f ca="1">IF(FG47=0,FE47,FE47/FF47)</f>
        <v>1</v>
      </c>
      <c r="FI47" s="1">
        <v>101</v>
      </c>
      <c r="FJ47" s="1">
        <f ca="1">IF(FH47/FI47=INT(FH47/FI47),1,0)</f>
        <v>0</v>
      </c>
      <c r="FK47" s="1">
        <f ca="1">IF(FJ47=0,FH47,FH47/FI47)</f>
        <v>1</v>
      </c>
      <c r="FL47" s="1">
        <v>103</v>
      </c>
      <c r="FM47" s="1">
        <f ca="1">IF(FK47/FL47=INT(FK47/FL47),1,0)</f>
        <v>0</v>
      </c>
      <c r="FN47" s="1">
        <f ca="1">IF(FM47=0,FK47,FK47/FL47)</f>
        <v>1</v>
      </c>
      <c r="FO47" s="1">
        <v>107</v>
      </c>
      <c r="FP47" s="1">
        <f ca="1">IF(FN47/FO47=INT(FN47/FO47),1,0)</f>
        <v>0</v>
      </c>
      <c r="FQ47" s="1">
        <f ca="1">IF(FP47=0,FN47,FN47/FO47)</f>
        <v>1</v>
      </c>
      <c r="FR47" s="1">
        <v>109</v>
      </c>
      <c r="FS47" s="1">
        <f ca="1">IF(FQ47/FR47=INT(FQ47/FR47),1,0)</f>
        <v>0</v>
      </c>
      <c r="FT47" s="1">
        <f ca="1">IF(FS47=0,FQ47,FQ47/FR47)</f>
        <v>1</v>
      </c>
      <c r="FU47" s="1">
        <v>113</v>
      </c>
      <c r="FV47" s="1">
        <f ca="1">IF(FT47/FU47=INT(FT47/FU47),1,0)</f>
        <v>0</v>
      </c>
      <c r="FW47" s="1">
        <f ca="1">IF(FV47=0,FT47,FT47/FU47)</f>
        <v>1</v>
      </c>
      <c r="FX47" s="1">
        <v>127</v>
      </c>
      <c r="FY47" s="1">
        <f ca="1">IF(FW47/FX47=INT(FW47/FX47),1,0)</f>
        <v>0</v>
      </c>
      <c r="FZ47" s="1">
        <f ca="1">IF(FY47=0,FW47,FW47/FX47)</f>
        <v>1</v>
      </c>
      <c r="GA47" s="1">
        <v>131</v>
      </c>
      <c r="GB47" s="1">
        <f ca="1">IF(FZ47/GA47=INT(FZ47/GA47),1,0)</f>
        <v>0</v>
      </c>
      <c r="GC47" s="1">
        <f ca="1">IF(GB47=0,FZ47,FZ47/GA47)</f>
        <v>1</v>
      </c>
      <c r="GD47" s="1">
        <v>137</v>
      </c>
      <c r="GE47" s="1">
        <f ca="1">IF(GC47/GD47=INT(GC47/GD47),1,0)</f>
        <v>0</v>
      </c>
      <c r="GF47" s="1">
        <f ca="1">IF(GE47=0,GC47,GC47/GD47)</f>
        <v>1</v>
      </c>
      <c r="GG47" s="1">
        <v>139</v>
      </c>
      <c r="GH47" s="1">
        <f ca="1">IF(GF47/GG47=INT(GF47/GG47),1,0)</f>
        <v>0</v>
      </c>
      <c r="GI47" s="1">
        <f ca="1">IF(GH47=0,GF47,GF47/GG47)</f>
        <v>1</v>
      </c>
      <c r="GJ47" s="1">
        <v>149</v>
      </c>
      <c r="GK47" s="1">
        <f ca="1">IF(GI47/GJ47=INT(GI47/GJ47),1,0)</f>
        <v>0</v>
      </c>
      <c r="GL47" s="1">
        <f ca="1">IF(GK47=0,GI47,GI47/GJ47)</f>
        <v>1</v>
      </c>
      <c r="GM47" s="1"/>
      <c r="GN47" s="1">
        <f ca="1">8*AW47+4*AZ47+2*BC47+BF47</f>
        <v>0</v>
      </c>
      <c r="GO47" s="1">
        <f ca="1">4*BI47+2*BL47+BO47</f>
        <v>0</v>
      </c>
      <c r="GP47" s="1">
        <f ca="1">2*BR47+BU47</f>
        <v>1</v>
      </c>
      <c r="GQ47" s="1">
        <f ca="1">2*BX47+CA47</f>
        <v>0</v>
      </c>
      <c r="GR47" s="1">
        <f ca="1">2*CD47+CG47</f>
        <v>0</v>
      </c>
      <c r="GS47" s="1">
        <f ca="1">2*CJ47+CM47</f>
        <v>0</v>
      </c>
      <c r="GT47" s="1">
        <f ca="1">CS47</f>
        <v>0</v>
      </c>
      <c r="GU47" s="1">
        <f ca="1">CY47</f>
        <v>0</v>
      </c>
      <c r="GV47" s="1">
        <f ca="1">DE47</f>
        <v>0</v>
      </c>
      <c r="GW47" s="1">
        <f ca="1">DK47</f>
        <v>0</v>
      </c>
      <c r="GX47" s="1">
        <f ca="1">DQ47</f>
        <v>0</v>
      </c>
      <c r="GY47">
        <f ca="1">DT47</f>
        <v>0</v>
      </c>
      <c r="GZ47">
        <f ca="1">DW47</f>
        <v>0</v>
      </c>
      <c r="HA47">
        <f ca="1">DZ47</f>
        <v>0</v>
      </c>
      <c r="HB47">
        <f ca="1">EC47</f>
        <v>0</v>
      </c>
      <c r="HC47">
        <f ca="1">EF47</f>
        <v>0</v>
      </c>
      <c r="HD47">
        <f ca="1">EI47</f>
        <v>0</v>
      </c>
      <c r="HE47">
        <f ca="1">EL47</f>
        <v>0</v>
      </c>
      <c r="HF47">
        <f ca="1">EO47</f>
        <v>0</v>
      </c>
      <c r="HG47">
        <f ca="1">ER47</f>
        <v>0</v>
      </c>
      <c r="HH47">
        <f ca="1">EU47</f>
        <v>0</v>
      </c>
      <c r="HI47">
        <f ca="1">EX47</f>
        <v>0</v>
      </c>
      <c r="HJ47">
        <f ca="1">FA47</f>
        <v>0</v>
      </c>
      <c r="HK47">
        <f ca="1">FD47</f>
        <v>0</v>
      </c>
      <c r="HL47">
        <f ca="1">FG47</f>
        <v>0</v>
      </c>
      <c r="HM47">
        <f ca="1">FJ47</f>
        <v>0</v>
      </c>
      <c r="HN47">
        <f ca="1">FM47</f>
        <v>0</v>
      </c>
      <c r="HO47">
        <f ca="1">FP47</f>
        <v>0</v>
      </c>
      <c r="HP47">
        <f ca="1">FS47</f>
        <v>0</v>
      </c>
      <c r="HQ47">
        <f ca="1">FV47</f>
        <v>0</v>
      </c>
      <c r="HR47">
        <f ca="1">FY47</f>
        <v>0</v>
      </c>
      <c r="HS47">
        <f ca="1">GB47</f>
        <v>0</v>
      </c>
      <c r="HT47">
        <f ca="1">GE47</f>
        <v>0</v>
      </c>
      <c r="HU47">
        <f ca="1">GH47</f>
        <v>0</v>
      </c>
      <c r="HV47">
        <f ca="1">GK47</f>
        <v>0</v>
      </c>
      <c r="HW47">
        <f ca="1">AU47</f>
        <v>5</v>
      </c>
      <c r="HX47">
        <f ca="1">HW47/HV50</f>
        <v>5</v>
      </c>
      <c r="HZ47">
        <f ca="1">AS48</f>
        <v>8</v>
      </c>
      <c r="IA47">
        <f ca="1">HX47</f>
        <v>5</v>
      </c>
      <c r="IB47">
        <f ca="1">HX48</f>
        <v>6</v>
      </c>
      <c r="IC47" t="str">
        <f ca="1">HZ47&amp;"  "&amp;IA47&amp;"/"&amp;IB47</f>
        <v>8  5/6</v>
      </c>
      <c r="ID47" t="str">
        <f ca="1">"  "&amp;IA47&amp;"/"&amp;IB47</f>
        <v xml:space="preserve">  5/6</v>
      </c>
      <c r="IE47" t="str">
        <f ca="1">HZ47&amp;"   "</f>
        <v xml:space="preserve">8   </v>
      </c>
      <c r="IF47" t="str">
        <f ca="1">IF(HZ47=0,ID47,IF(IA47=0,IE47,IC47))</f>
        <v>8  5/6</v>
      </c>
      <c r="IG47">
        <f ca="1">AS52</f>
        <v>5</v>
      </c>
      <c r="IH47">
        <f ca="1">HX51</f>
        <v>5</v>
      </c>
      <c r="II47">
        <f ca="1">HX52</f>
        <v>6</v>
      </c>
      <c r="IJ47" t="str">
        <f ca="1">"  +  "&amp;IG47&amp;"  "&amp;IH47&amp;"/"&amp;II47</f>
        <v xml:space="preserve">  +  5  5/6</v>
      </c>
      <c r="IK47" t="str">
        <f ca="1">"  +  "&amp;IH47&amp;"/"&amp;II47</f>
        <v xml:space="preserve">  +  5/6</v>
      </c>
      <c r="IL47" t="str">
        <f ca="1">"  +  "&amp;IG47</f>
        <v xml:space="preserve">  +  5</v>
      </c>
      <c r="IM47" t="str">
        <f ca="1">IF(IG47=0,IK47,IF(IH47=0,IL47,IJ47))</f>
        <v xml:space="preserve">  +  5  5/6</v>
      </c>
      <c r="IN47">
        <f ca="1">AS56</f>
        <v>0</v>
      </c>
      <c r="IO47">
        <f ca="1">HX55</f>
        <v>0</v>
      </c>
      <c r="IP47">
        <f ca="1">HX56</f>
        <v>1</v>
      </c>
      <c r="IQ47" t="str">
        <f ca="1">"  +  "&amp;IN47&amp;"  "&amp;IO47&amp;"/"&amp;IP47</f>
        <v xml:space="preserve">  +  0  0/1</v>
      </c>
      <c r="IR47" t="str">
        <f ca="1">"  +  "&amp;IO47&amp;"/"&amp;IP47</f>
        <v xml:space="preserve">  +  0/1</v>
      </c>
      <c r="IS47" t="str">
        <f ca="1">"  +  "&amp;IN47&amp;"   "</f>
        <v xml:space="preserve">  +  0   </v>
      </c>
      <c r="IT47" t="str">
        <f ca="1">IF(IN47=0,IR47,IF(IO47=0,IS47,IQ47))</f>
        <v xml:space="preserve">  +  0/1</v>
      </c>
      <c r="IU47" t="str">
        <f ca="1">IF(IN47&gt;0,IT47,IF(IO47&gt;0,IT47,""))</f>
        <v/>
      </c>
    </row>
    <row r="48" spans="1:255" ht="18" hidden="1" customHeight="1" x14ac:dyDescent="0.25">
      <c r="A48" s="9"/>
      <c r="B48" s="80"/>
      <c r="C48" s="71"/>
      <c r="D48" s="80"/>
      <c r="E48" s="71"/>
      <c r="F48" s="154"/>
      <c r="G48" s="80"/>
      <c r="H48" s="102"/>
      <c r="I48" s="71"/>
      <c r="J48" s="75"/>
      <c r="K48" s="9"/>
      <c r="M48" s="148"/>
      <c r="O48" s="162"/>
      <c r="AK48" s="9"/>
      <c r="AL48" s="9"/>
      <c r="AM48" s="9"/>
      <c r="AN48" s="9"/>
      <c r="AO48" s="9"/>
      <c r="AP48" s="9"/>
      <c r="AQ48" s="9"/>
      <c r="AS48">
        <f ca="1">AS47+INT(AT47/AT48)</f>
        <v>8</v>
      </c>
      <c r="AT48" s="1">
        <f ca="1">IF(AP47&gt;AT47,INT((RAND()*(AQ47-AP47+1)+AP47)),INT((RAND()*(AQ47-AT47)+AT47+1)))</f>
        <v>6</v>
      </c>
      <c r="AU48">
        <f ca="1">AT48</f>
        <v>6</v>
      </c>
      <c r="AV48">
        <v>256</v>
      </c>
      <c r="AW48" s="1">
        <f ca="1">IF(AU48/AV48=INT(AU48/AV48),1,0)</f>
        <v>0</v>
      </c>
      <c r="AX48" s="1">
        <f ca="1">IF(AW48=0,AU48,AU48/AV48)</f>
        <v>6</v>
      </c>
      <c r="AY48" s="1">
        <v>16</v>
      </c>
      <c r="AZ48" s="1">
        <f ca="1">IF(AX48/AY48=INT(AX48/AY48),1,0)</f>
        <v>0</v>
      </c>
      <c r="BA48" s="1">
        <f ca="1">IF(AZ48=0,AX48,AX48/AY48)</f>
        <v>6</v>
      </c>
      <c r="BB48" s="1">
        <v>4</v>
      </c>
      <c r="BC48" s="1">
        <f ca="1">IF(BA48/BB48=INT(BA48/BB48),1,0)</f>
        <v>0</v>
      </c>
      <c r="BD48" s="1">
        <f ca="1">IF(BC48=0,BA48,BA48/BB48)</f>
        <v>6</v>
      </c>
      <c r="BE48" s="1">
        <v>2</v>
      </c>
      <c r="BF48" s="1">
        <f ca="1">IF(BD48/BE48=INT(BD48/BE48),1,0)</f>
        <v>1</v>
      </c>
      <c r="BG48" s="1">
        <f ca="1">IF(BF48=0,BD48,BD48/BE48)</f>
        <v>3</v>
      </c>
      <c r="BH48" s="1">
        <v>81</v>
      </c>
      <c r="BI48" s="1">
        <f ca="1">IF(BG48/BH48=INT(BG48/BH48),1,0)</f>
        <v>0</v>
      </c>
      <c r="BJ48" s="1">
        <f ca="1">IF(BI48=0,BG48,BG48/BH48)</f>
        <v>3</v>
      </c>
      <c r="BK48" s="1">
        <v>9</v>
      </c>
      <c r="BL48" s="1">
        <f ca="1">IF(BJ48/BK48=INT(BJ48/BK48),1,0)</f>
        <v>0</v>
      </c>
      <c r="BM48" s="1">
        <f ca="1">IF(BL48=0,BJ48,BJ48/BK48)</f>
        <v>3</v>
      </c>
      <c r="BN48" s="1">
        <v>3</v>
      </c>
      <c r="BO48" s="1">
        <f ca="1">IF(BM48/BN48=INT(BM48/BN48),1,0)</f>
        <v>1</v>
      </c>
      <c r="BP48" s="1">
        <f ca="1">IF(BO48=0,BM48,BM48/BN48)</f>
        <v>1</v>
      </c>
      <c r="BQ48" s="1">
        <v>25</v>
      </c>
      <c r="BR48" s="1">
        <f ca="1">IF(BP48/BQ48=INT(BP48/BQ48),1,0)</f>
        <v>0</v>
      </c>
      <c r="BS48" s="1">
        <f ca="1">IF(BR48=0,BP48,BP48/BQ48)</f>
        <v>1</v>
      </c>
      <c r="BT48" s="1">
        <v>5</v>
      </c>
      <c r="BU48" s="1">
        <f ca="1">IF(BS48/BT48=INT(BS48/BT48),1,0)</f>
        <v>0</v>
      </c>
      <c r="BV48" s="1">
        <f ca="1">IF(BU48=0,BS48,BS48/BT48)</f>
        <v>1</v>
      </c>
      <c r="BW48" s="1">
        <v>49</v>
      </c>
      <c r="BX48" s="1">
        <f ca="1">IF(BV48/BW48=INT(BV48/BW48),1,0)</f>
        <v>0</v>
      </c>
      <c r="BY48" s="1">
        <f ca="1">IF(BX48=0,BV48,BV48/BW48)</f>
        <v>1</v>
      </c>
      <c r="BZ48" s="1">
        <v>7</v>
      </c>
      <c r="CA48" s="1">
        <f ca="1">IF(BY48/BZ48=INT(BY48/BZ48),1,0)</f>
        <v>0</v>
      </c>
      <c r="CB48" s="1">
        <f ca="1">IF(CA48=0,BY48,BY48/BZ48)</f>
        <v>1</v>
      </c>
      <c r="CC48" s="1">
        <v>121</v>
      </c>
      <c r="CD48" s="1">
        <f ca="1">IF(CB48/CC48=INT(CB48/CC48),1,0)</f>
        <v>0</v>
      </c>
      <c r="CE48" s="1">
        <f ca="1">IF(CD48=0,CB48,CB48/CC48)</f>
        <v>1</v>
      </c>
      <c r="CF48" s="1">
        <v>11</v>
      </c>
      <c r="CG48" s="1">
        <f ca="1">IF(CE48/CF48=INT(CE48/CF48),1,0)</f>
        <v>0</v>
      </c>
      <c r="CH48" s="1">
        <f ca="1">IF(CG48=0,CE48,CE48/CF48)</f>
        <v>1</v>
      </c>
      <c r="CI48" s="1">
        <v>169</v>
      </c>
      <c r="CJ48" s="1">
        <f ca="1">IF(CH48/CI48=INT(CH48/CI48),1,0)</f>
        <v>0</v>
      </c>
      <c r="CK48" s="1">
        <f ca="1">IF(CJ48=0,CH48,CH48/CI48)</f>
        <v>1</v>
      </c>
      <c r="CL48" s="1">
        <v>13</v>
      </c>
      <c r="CM48" s="1">
        <f ca="1">IF(CK48/CL48=INT(CK48/CL48),1,0)</f>
        <v>0</v>
      </c>
      <c r="CN48" s="1">
        <f ca="1">IF(CM48=0,CK48,CK48/CL48)</f>
        <v>1</v>
      </c>
      <c r="CO48" s="1">
        <f>CO47</f>
        <v>289</v>
      </c>
      <c r="CP48" s="1">
        <f ca="1">IF(CN48/CO48=INT(CN48/CO48),1,0)</f>
        <v>0</v>
      </c>
      <c r="CQ48" s="1">
        <f ca="1">IF(CP48=0,CN48,CN48/CO48)</f>
        <v>1</v>
      </c>
      <c r="CR48" s="1">
        <v>17</v>
      </c>
      <c r="CS48" s="1">
        <f ca="1">IF(CQ48/CR48=INT(CQ48/CR48),1,0)</f>
        <v>0</v>
      </c>
      <c r="CT48" s="1">
        <f ca="1">IF(CS48=0,CQ48,CQ48/CR48)</f>
        <v>1</v>
      </c>
      <c r="CU48" s="1">
        <f>CU47</f>
        <v>361</v>
      </c>
      <c r="CV48" s="1">
        <f ca="1">IF(CT48/CU48=INT(CT48/CU48),1,0)</f>
        <v>0</v>
      </c>
      <c r="CW48" s="1">
        <f ca="1">IF(CV48=0,CT48,CT48/CU48)</f>
        <v>1</v>
      </c>
      <c r="CX48" s="1">
        <v>19</v>
      </c>
      <c r="CY48" s="1">
        <f ca="1">IF(CW48/CX48=INT(CW48/CX48),1,0)</f>
        <v>0</v>
      </c>
      <c r="CZ48" s="1">
        <f ca="1">IF(CY48=0,CW48,CW48/CX48)</f>
        <v>1</v>
      </c>
      <c r="DA48" s="1">
        <f>DA47</f>
        <v>529</v>
      </c>
      <c r="DB48" s="1">
        <f ca="1">IF(CZ48/DA48=INT(CZ48/DA48),1,0)</f>
        <v>0</v>
      </c>
      <c r="DC48" s="1">
        <f ca="1">IF(DB48=0,CZ48,CZ48/DA48)</f>
        <v>1</v>
      </c>
      <c r="DD48" s="1">
        <v>23</v>
      </c>
      <c r="DE48" s="1">
        <f ca="1">IF(DC48/DD48=INT(DC48/DD48),1,0)</f>
        <v>0</v>
      </c>
      <c r="DF48" s="1">
        <f ca="1">IF(DE48=0,DC48,DC48/DD48)</f>
        <v>1</v>
      </c>
      <c r="DG48" s="1">
        <f>DG47</f>
        <v>841</v>
      </c>
      <c r="DH48" s="1">
        <f ca="1">IF(DF48/DG48=INT(DF48/DG48),1,0)</f>
        <v>0</v>
      </c>
      <c r="DI48" s="1">
        <f ca="1">IF(DH48=0,DF48,DF48/DG48)</f>
        <v>1</v>
      </c>
      <c r="DJ48" s="1">
        <v>29</v>
      </c>
      <c r="DK48" s="1">
        <f ca="1">IF(DI48/DJ48=INT(DI48/DJ48),1,0)</f>
        <v>0</v>
      </c>
      <c r="DL48" s="1">
        <f ca="1">IF(DK48=0,DI48,DI48/DJ48)</f>
        <v>1</v>
      </c>
      <c r="DM48" s="1">
        <f>DM47</f>
        <v>961</v>
      </c>
      <c r="DN48" s="1">
        <f ca="1">IF(DL48/DM48=INT(DL48/DM48),1,0)</f>
        <v>0</v>
      </c>
      <c r="DO48" s="1">
        <f ca="1">IF(DN48=0,DL48,DL48/DM48)</f>
        <v>1</v>
      </c>
      <c r="DP48" s="1">
        <v>31</v>
      </c>
      <c r="DQ48" s="1">
        <f ca="1">IF(DO48/DP48=INT(DO48/DP48),1,0)</f>
        <v>0</v>
      </c>
      <c r="DR48" s="1">
        <f ca="1">IF(DQ48=0,DO48,DO48/DP48)</f>
        <v>1</v>
      </c>
      <c r="DS48" s="1">
        <v>37</v>
      </c>
      <c r="DT48" s="1">
        <f ca="1">IF(DR48/DS48=INT(DR48/DS48),1,0)</f>
        <v>0</v>
      </c>
      <c r="DU48" s="1">
        <f ca="1">IF(DT48=0,DR48,DR48/DS48)</f>
        <v>1</v>
      </c>
      <c r="DV48" s="1">
        <v>41</v>
      </c>
      <c r="DW48" s="1">
        <f ca="1">IF(DU48/DV48=INT(DU48/DV48),1,0)</f>
        <v>0</v>
      </c>
      <c r="DX48" s="1">
        <f ca="1">IF(DW48=0,DU48,DU48/DV48)</f>
        <v>1</v>
      </c>
      <c r="DY48" s="1">
        <v>43</v>
      </c>
      <c r="DZ48" s="1">
        <f ca="1">IF(DX48/DY48=INT(DX48/DY48),1,0)</f>
        <v>0</v>
      </c>
      <c r="EA48" s="1">
        <f ca="1">IF(DZ48=0,DX48,DX48/DY48)</f>
        <v>1</v>
      </c>
      <c r="EB48" s="1">
        <v>47</v>
      </c>
      <c r="EC48" s="1">
        <f ca="1">IF(EA48/EB48=INT(EA48/EB48),1,0)</f>
        <v>0</v>
      </c>
      <c r="ED48" s="1">
        <f ca="1">IF(EC48=0,EA48,EA48/EB48)</f>
        <v>1</v>
      </c>
      <c r="EE48" s="1">
        <v>53</v>
      </c>
      <c r="EF48" s="1">
        <f ca="1">IF(ED48/EE48=INT(ED48/EE48),1,0)</f>
        <v>0</v>
      </c>
      <c r="EG48" s="1">
        <f ca="1">IF(EF48=0,ED48,ED48/EE48)</f>
        <v>1</v>
      </c>
      <c r="EH48" s="1">
        <v>59</v>
      </c>
      <c r="EI48" s="1">
        <f ca="1">IF(EG48/EH48=INT(EG48/EH48),1,0)</f>
        <v>0</v>
      </c>
      <c r="EJ48" s="1">
        <f ca="1">IF(EI48=0,EG48,EG48/EH48)</f>
        <v>1</v>
      </c>
      <c r="EK48" s="1">
        <v>61</v>
      </c>
      <c r="EL48" s="1">
        <f ca="1">IF(EJ48/EK48=INT(EJ48/EK48),1,0)</f>
        <v>0</v>
      </c>
      <c r="EM48" s="1">
        <f ca="1">IF(EL48=0,EJ48,EJ48/EK48)</f>
        <v>1</v>
      </c>
      <c r="EN48" s="1">
        <v>67</v>
      </c>
      <c r="EO48" s="1">
        <f ca="1">IF(EM48/EN48=INT(EM48/EN48),1,0)</f>
        <v>0</v>
      </c>
      <c r="EP48" s="1">
        <f ca="1">IF(EO48=0,EM48,EM48/EN48)</f>
        <v>1</v>
      </c>
      <c r="EQ48" s="1">
        <v>71</v>
      </c>
      <c r="ER48" s="1">
        <f ca="1">IF(EP48/EQ48=INT(EP48/EQ48),1,0)</f>
        <v>0</v>
      </c>
      <c r="ES48" s="1">
        <f ca="1">IF(ER48=0,EP48,EP48/EQ48)</f>
        <v>1</v>
      </c>
      <c r="ET48" s="1">
        <v>73</v>
      </c>
      <c r="EU48" s="1">
        <f ca="1">IF(ES48/ET48=INT(ES48/ET48),1,0)</f>
        <v>0</v>
      </c>
      <c r="EV48" s="1">
        <f ca="1">IF(EU48=0,ES48,ES48/ET48)</f>
        <v>1</v>
      </c>
      <c r="EW48" s="1">
        <v>79</v>
      </c>
      <c r="EX48" s="1">
        <f ca="1">IF(EV48/EW48=INT(EV48/EW48),1,0)</f>
        <v>0</v>
      </c>
      <c r="EY48" s="1">
        <f ca="1">IF(EX48=0,EV48,EV48/EW48)</f>
        <v>1</v>
      </c>
      <c r="EZ48" s="1">
        <v>83</v>
      </c>
      <c r="FA48" s="1">
        <f ca="1">IF(EY48/EZ48=INT(EY48/EZ48),1,0)</f>
        <v>0</v>
      </c>
      <c r="FB48" s="1">
        <f ca="1">IF(FA48=0,EY48,EY48/EZ48)</f>
        <v>1</v>
      </c>
      <c r="FC48" s="1">
        <v>89</v>
      </c>
      <c r="FD48" s="1">
        <f ca="1">IF(FB48/FC48=INT(FB48/FC48),1,0)</f>
        <v>0</v>
      </c>
      <c r="FE48" s="1">
        <f ca="1">IF(FD48=0,FB48,FB48/FC48)</f>
        <v>1</v>
      </c>
      <c r="FF48" s="1">
        <v>97</v>
      </c>
      <c r="FG48" s="1">
        <f ca="1">IF(FE48/FF48=INT(FE48/FF48),1,0)</f>
        <v>0</v>
      </c>
      <c r="FH48" s="1">
        <f ca="1">IF(FG48=0,FE48,FE48/FF48)</f>
        <v>1</v>
      </c>
      <c r="FI48" s="1">
        <v>101</v>
      </c>
      <c r="FJ48" s="1">
        <f ca="1">IF(FH48/FI48=INT(FH48/FI48),1,0)</f>
        <v>0</v>
      </c>
      <c r="FK48" s="1">
        <f ca="1">IF(FJ48=0,FH48,FH48/FI48)</f>
        <v>1</v>
      </c>
      <c r="FL48" s="1">
        <v>103</v>
      </c>
      <c r="FM48" s="1">
        <f ca="1">IF(FK48/FL48=INT(FK48/FL48),1,0)</f>
        <v>0</v>
      </c>
      <c r="FN48" s="1">
        <f ca="1">IF(FM48=0,FK48,FK48/FL48)</f>
        <v>1</v>
      </c>
      <c r="FO48" s="1">
        <v>107</v>
      </c>
      <c r="FP48" s="1">
        <f ca="1">IF(FN48/FO48=INT(FN48/FO48),1,0)</f>
        <v>0</v>
      </c>
      <c r="FQ48" s="1">
        <f ca="1">IF(FP48=0,FN48,FN48/FO48)</f>
        <v>1</v>
      </c>
      <c r="FR48" s="1">
        <v>109</v>
      </c>
      <c r="FS48" s="1">
        <f ca="1">IF(FQ48/FR48=INT(FQ48/FR48),1,0)</f>
        <v>0</v>
      </c>
      <c r="FT48" s="1">
        <f ca="1">IF(FS48=0,FQ48,FQ48/FR48)</f>
        <v>1</v>
      </c>
      <c r="FU48" s="1">
        <v>113</v>
      </c>
      <c r="FV48" s="1">
        <f ca="1">IF(FT48/FU48=INT(FT48/FU48),1,0)</f>
        <v>0</v>
      </c>
      <c r="FW48" s="1">
        <f ca="1">IF(FV48=0,FT48,FT48/FU48)</f>
        <v>1</v>
      </c>
      <c r="FX48" s="1">
        <v>127</v>
      </c>
      <c r="FY48" s="1">
        <f ca="1">IF(FW48/FX48=INT(FW48/FX48),1,0)</f>
        <v>0</v>
      </c>
      <c r="FZ48" s="1">
        <f ca="1">IF(FY48=0,FW48,FW48/FX48)</f>
        <v>1</v>
      </c>
      <c r="GA48" s="1">
        <v>131</v>
      </c>
      <c r="GB48" s="1">
        <f ca="1">IF(FZ48/GA48=INT(FZ48/GA48),1,0)</f>
        <v>0</v>
      </c>
      <c r="GC48" s="1">
        <f ca="1">IF(GB48=0,FZ48,FZ48/GA48)</f>
        <v>1</v>
      </c>
      <c r="GD48" s="1">
        <v>137</v>
      </c>
      <c r="GE48" s="1">
        <f ca="1">IF(GC48/GD48=INT(GC48/GD48),1,0)</f>
        <v>0</v>
      </c>
      <c r="GF48" s="1">
        <f ca="1">IF(GE48=0,GC48,GC48/GD48)</f>
        <v>1</v>
      </c>
      <c r="GG48" s="1">
        <v>139</v>
      </c>
      <c r="GH48" s="1">
        <f ca="1">IF(GF48/GG48=INT(GF48/GG48),1,0)</f>
        <v>0</v>
      </c>
      <c r="GI48" s="1">
        <f ca="1">IF(GH48=0,GF48,GF48/GG48)</f>
        <v>1</v>
      </c>
      <c r="GJ48" s="1">
        <v>149</v>
      </c>
      <c r="GK48" s="1">
        <f ca="1">IF(GI48/GJ48=INT(GI48/GJ48),1,0)</f>
        <v>0</v>
      </c>
      <c r="GL48" s="1">
        <f ca="1">IF(GK48=0,GI48,GI48/GJ48)</f>
        <v>1</v>
      </c>
      <c r="GM48" s="1"/>
      <c r="GN48" s="1">
        <f ca="1">8*AW48+4*AZ48+2*BC48+BF48</f>
        <v>1</v>
      </c>
      <c r="GO48" s="1">
        <f ca="1">4*BI48+2*BL48+BO48</f>
        <v>1</v>
      </c>
      <c r="GP48" s="1">
        <f ca="1">2*BR48+BU48</f>
        <v>0</v>
      </c>
      <c r="GQ48" s="1">
        <f ca="1">2*BX48+CA48</f>
        <v>0</v>
      </c>
      <c r="GR48" s="1">
        <f ca="1">2*CD48+CG48</f>
        <v>0</v>
      </c>
      <c r="GS48" s="1">
        <f ca="1">2*CJ48+CM48</f>
        <v>0</v>
      </c>
      <c r="GT48" s="1">
        <f ca="1">CS48</f>
        <v>0</v>
      </c>
      <c r="GU48" s="1">
        <f ca="1">CY48</f>
        <v>0</v>
      </c>
      <c r="GV48" s="1">
        <f ca="1">DE48</f>
        <v>0</v>
      </c>
      <c r="GW48" s="1">
        <f ca="1">DK48</f>
        <v>0</v>
      </c>
      <c r="GX48" s="1">
        <f ca="1">DQ48</f>
        <v>0</v>
      </c>
      <c r="GY48">
        <f ca="1">DT48</f>
        <v>0</v>
      </c>
      <c r="GZ48">
        <f ca="1">DW48</f>
        <v>0</v>
      </c>
      <c r="HA48">
        <f ca="1">DZ48</f>
        <v>0</v>
      </c>
      <c r="HB48">
        <f ca="1">EC48</f>
        <v>0</v>
      </c>
      <c r="HC48">
        <f ca="1">EF48</f>
        <v>0</v>
      </c>
      <c r="HD48">
        <f ca="1">EI48</f>
        <v>0</v>
      </c>
      <c r="HE48">
        <f ca="1">EL48</f>
        <v>0</v>
      </c>
      <c r="HF48">
        <f ca="1">EO48</f>
        <v>0</v>
      </c>
      <c r="HG48">
        <f ca="1">ER48</f>
        <v>0</v>
      </c>
      <c r="HH48">
        <f ca="1">EU48</f>
        <v>0</v>
      </c>
      <c r="HI48">
        <f ca="1">EX48</f>
        <v>0</v>
      </c>
      <c r="HJ48">
        <f ca="1">FA48</f>
        <v>0</v>
      </c>
      <c r="HK48">
        <f ca="1">FD48</f>
        <v>0</v>
      </c>
      <c r="HL48">
        <f ca="1">FG48</f>
        <v>0</v>
      </c>
      <c r="HM48">
        <f ca="1">FJ48</f>
        <v>0</v>
      </c>
      <c r="HN48">
        <f ca="1">FM48</f>
        <v>0</v>
      </c>
      <c r="HO48">
        <f ca="1">FP48</f>
        <v>0</v>
      </c>
      <c r="HP48">
        <f ca="1">FS48</f>
        <v>0</v>
      </c>
      <c r="HQ48">
        <f ca="1">FV48</f>
        <v>0</v>
      </c>
      <c r="HR48">
        <f ca="1">FY48</f>
        <v>0</v>
      </c>
      <c r="HS48">
        <f ca="1">GB48</f>
        <v>0</v>
      </c>
      <c r="HT48">
        <f ca="1">GE48</f>
        <v>0</v>
      </c>
      <c r="HU48">
        <f ca="1">GH48</f>
        <v>0</v>
      </c>
      <c r="HV48">
        <f ca="1">GK48</f>
        <v>0</v>
      </c>
      <c r="HW48">
        <f ca="1">AU48</f>
        <v>6</v>
      </c>
      <c r="HX48">
        <f ca="1">HW48/HV50</f>
        <v>6</v>
      </c>
    </row>
    <row r="49" spans="1:255" ht="18" hidden="1" customHeight="1" x14ac:dyDescent="0.25">
      <c r="A49" s="9"/>
      <c r="B49" s="80"/>
      <c r="C49" s="71"/>
      <c r="D49" s="80"/>
      <c r="E49" s="71"/>
      <c r="F49" s="154"/>
      <c r="G49" s="80"/>
      <c r="H49" s="102"/>
      <c r="I49" s="71"/>
      <c r="J49" s="75"/>
      <c r="K49" s="9"/>
      <c r="M49" s="148"/>
      <c r="O49" s="162"/>
      <c r="AK49" s="9"/>
      <c r="AL49" s="9"/>
      <c r="AM49" s="9"/>
      <c r="AN49" s="9"/>
      <c r="AO49" s="9"/>
      <c r="AP49" s="9"/>
      <c r="AQ49" s="9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>
        <f t="shared" ref="GN49:HV49" ca="1" si="19">IF(GN47&lt;GN48,GN47,GN48)</f>
        <v>0</v>
      </c>
      <c r="GO49" s="1">
        <f t="shared" ca="1" si="19"/>
        <v>0</v>
      </c>
      <c r="GP49" s="1">
        <f t="shared" ca="1" si="19"/>
        <v>0</v>
      </c>
      <c r="GQ49" s="1">
        <f t="shared" ca="1" si="19"/>
        <v>0</v>
      </c>
      <c r="GR49" s="1">
        <f t="shared" ca="1" si="19"/>
        <v>0</v>
      </c>
      <c r="GS49" s="1">
        <f t="shared" ca="1" si="19"/>
        <v>0</v>
      </c>
      <c r="GT49" s="1">
        <f t="shared" ca="1" si="19"/>
        <v>0</v>
      </c>
      <c r="GU49" s="1">
        <f t="shared" ca="1" si="19"/>
        <v>0</v>
      </c>
      <c r="GV49" s="1">
        <f t="shared" ca="1" si="19"/>
        <v>0</v>
      </c>
      <c r="GW49" s="1">
        <f t="shared" ca="1" si="19"/>
        <v>0</v>
      </c>
      <c r="GX49" s="1">
        <f t="shared" ca="1" si="19"/>
        <v>0</v>
      </c>
      <c r="GY49" s="1">
        <f t="shared" ca="1" si="19"/>
        <v>0</v>
      </c>
      <c r="GZ49" s="1">
        <f t="shared" ca="1" si="19"/>
        <v>0</v>
      </c>
      <c r="HA49" s="1">
        <f t="shared" ca="1" si="19"/>
        <v>0</v>
      </c>
      <c r="HB49" s="1">
        <f t="shared" ca="1" si="19"/>
        <v>0</v>
      </c>
      <c r="HC49" s="1">
        <f t="shared" ca="1" si="19"/>
        <v>0</v>
      </c>
      <c r="HD49" s="1">
        <f t="shared" ca="1" si="19"/>
        <v>0</v>
      </c>
      <c r="HE49" s="1">
        <f t="shared" ca="1" si="19"/>
        <v>0</v>
      </c>
      <c r="HF49" s="1">
        <f t="shared" ca="1" si="19"/>
        <v>0</v>
      </c>
      <c r="HG49" s="1">
        <f t="shared" ca="1" si="19"/>
        <v>0</v>
      </c>
      <c r="HH49" s="1">
        <f t="shared" ca="1" si="19"/>
        <v>0</v>
      </c>
      <c r="HI49" s="1">
        <f t="shared" ca="1" si="19"/>
        <v>0</v>
      </c>
      <c r="HJ49" s="1">
        <f t="shared" ca="1" si="19"/>
        <v>0</v>
      </c>
      <c r="HK49" s="1">
        <f t="shared" ca="1" si="19"/>
        <v>0</v>
      </c>
      <c r="HL49" s="1">
        <f t="shared" ca="1" si="19"/>
        <v>0</v>
      </c>
      <c r="HM49" s="1">
        <f t="shared" ca="1" si="19"/>
        <v>0</v>
      </c>
      <c r="HN49" s="1">
        <f t="shared" ca="1" si="19"/>
        <v>0</v>
      </c>
      <c r="HO49" s="1">
        <f t="shared" ca="1" si="19"/>
        <v>0</v>
      </c>
      <c r="HP49" s="1">
        <f t="shared" ca="1" si="19"/>
        <v>0</v>
      </c>
      <c r="HQ49" s="1">
        <f t="shared" ca="1" si="19"/>
        <v>0</v>
      </c>
      <c r="HR49" s="1">
        <f t="shared" ca="1" si="19"/>
        <v>0</v>
      </c>
      <c r="HS49" s="1">
        <f t="shared" ca="1" si="19"/>
        <v>0</v>
      </c>
      <c r="HT49" s="1">
        <f t="shared" ca="1" si="19"/>
        <v>0</v>
      </c>
      <c r="HU49" s="1">
        <f t="shared" ca="1" si="19"/>
        <v>0</v>
      </c>
      <c r="HV49" s="1">
        <f t="shared" ca="1" si="19"/>
        <v>0</v>
      </c>
    </row>
    <row r="50" spans="1:255" ht="18" hidden="1" customHeight="1" x14ac:dyDescent="0.25">
      <c r="A50" s="9"/>
      <c r="B50" s="71"/>
      <c r="C50" s="71"/>
      <c r="D50" s="71"/>
      <c r="E50" s="71"/>
      <c r="F50" s="154"/>
      <c r="G50" s="80"/>
      <c r="H50" s="102"/>
      <c r="I50" s="71"/>
      <c r="J50" s="75"/>
      <c r="K50" s="9"/>
      <c r="M50" s="148"/>
      <c r="O50" s="162"/>
      <c r="AK50" s="9"/>
      <c r="AL50" s="9"/>
      <c r="AM50" s="9"/>
      <c r="AN50" s="9"/>
      <c r="AO50" s="9"/>
      <c r="AP50" s="9"/>
      <c r="AQ50" s="9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>
        <f ca="1">FY$4^GN49</f>
        <v>1</v>
      </c>
      <c r="GO50">
        <f t="shared" ref="GO50:HV50" ca="1" si="20">FZ$4^GO49*GN50</f>
        <v>1</v>
      </c>
      <c r="GP50">
        <f t="shared" ca="1" si="20"/>
        <v>1</v>
      </c>
      <c r="GQ50">
        <f t="shared" ca="1" si="20"/>
        <v>1</v>
      </c>
      <c r="GR50">
        <f t="shared" ca="1" si="20"/>
        <v>1</v>
      </c>
      <c r="GS50">
        <f t="shared" ca="1" si="20"/>
        <v>1</v>
      </c>
      <c r="GT50">
        <f t="shared" ca="1" si="20"/>
        <v>1</v>
      </c>
      <c r="GU50">
        <f t="shared" ca="1" si="20"/>
        <v>1</v>
      </c>
      <c r="GV50">
        <f t="shared" ca="1" si="20"/>
        <v>1</v>
      </c>
      <c r="GW50">
        <f t="shared" ca="1" si="20"/>
        <v>1</v>
      </c>
      <c r="GX50">
        <f t="shared" ca="1" si="20"/>
        <v>1</v>
      </c>
      <c r="GY50">
        <f t="shared" ca="1" si="20"/>
        <v>1</v>
      </c>
      <c r="GZ50">
        <f t="shared" ca="1" si="20"/>
        <v>1</v>
      </c>
      <c r="HA50">
        <f t="shared" ca="1" si="20"/>
        <v>1</v>
      </c>
      <c r="HB50">
        <f t="shared" ca="1" si="20"/>
        <v>1</v>
      </c>
      <c r="HC50">
        <f t="shared" ca="1" si="20"/>
        <v>1</v>
      </c>
      <c r="HD50">
        <f t="shared" ca="1" si="20"/>
        <v>1</v>
      </c>
      <c r="HE50">
        <f t="shared" ca="1" si="20"/>
        <v>1</v>
      </c>
      <c r="HF50">
        <f t="shared" ca="1" si="20"/>
        <v>1</v>
      </c>
      <c r="HG50">
        <f t="shared" ca="1" si="20"/>
        <v>1</v>
      </c>
      <c r="HH50">
        <f t="shared" ca="1" si="20"/>
        <v>1</v>
      </c>
      <c r="HI50">
        <f t="shared" ca="1" si="20"/>
        <v>1</v>
      </c>
      <c r="HJ50">
        <f t="shared" ca="1" si="20"/>
        <v>1</v>
      </c>
      <c r="HK50">
        <f t="shared" ca="1" si="20"/>
        <v>1</v>
      </c>
      <c r="HL50">
        <f t="shared" ca="1" si="20"/>
        <v>1</v>
      </c>
      <c r="HM50">
        <f t="shared" ca="1" si="20"/>
        <v>1</v>
      </c>
      <c r="HN50">
        <f t="shared" ca="1" si="20"/>
        <v>1</v>
      </c>
      <c r="HO50">
        <f t="shared" ca="1" si="20"/>
        <v>1</v>
      </c>
      <c r="HP50">
        <f t="shared" ca="1" si="20"/>
        <v>1</v>
      </c>
      <c r="HQ50">
        <f t="shared" ca="1" si="20"/>
        <v>1</v>
      </c>
      <c r="HR50">
        <f t="shared" ca="1" si="20"/>
        <v>1</v>
      </c>
      <c r="HS50">
        <f t="shared" ca="1" si="20"/>
        <v>1</v>
      </c>
      <c r="HT50">
        <f t="shared" ca="1" si="20"/>
        <v>1</v>
      </c>
      <c r="HU50">
        <f t="shared" ca="1" si="20"/>
        <v>1</v>
      </c>
      <c r="HV50">
        <f t="shared" ca="1" si="20"/>
        <v>1</v>
      </c>
    </row>
    <row r="51" spans="1:255" ht="18" hidden="1" customHeight="1" x14ac:dyDescent="0.25">
      <c r="A51" s="9"/>
      <c r="B51" s="71"/>
      <c r="C51" s="71"/>
      <c r="D51" s="71"/>
      <c r="E51" s="71"/>
      <c r="F51" s="154"/>
      <c r="G51" s="80"/>
      <c r="H51" s="102"/>
      <c r="I51" s="71"/>
      <c r="J51" s="75"/>
      <c r="K51" s="9"/>
      <c r="M51" s="148"/>
      <c r="O51" s="162"/>
      <c r="AK51" s="9"/>
      <c r="AL51" s="9"/>
      <c r="AM51" s="9"/>
      <c r="AN51" s="9"/>
      <c r="AO51" s="9"/>
      <c r="AP51" s="9"/>
      <c r="AQ51" s="9"/>
      <c r="AR51" t="s">
        <v>22</v>
      </c>
      <c r="AS51" s="1">
        <f ca="1">INT((RAND()*(AM47-AL47+1)+AL47))</f>
        <v>5</v>
      </c>
      <c r="AT51" s="1">
        <f ca="1">INT((RAND()*(AO47-AN47+1)+AN47))</f>
        <v>5</v>
      </c>
      <c r="AU51">
        <f ca="1">AT51-AT52*(AS52-AS51)</f>
        <v>5</v>
      </c>
      <c r="AV51">
        <v>256</v>
      </c>
      <c r="AW51" s="1">
        <f ca="1">IF(AU51/AV51=INT(AU51/AV51),1,0)</f>
        <v>0</v>
      </c>
      <c r="AX51" s="1">
        <f ca="1">IF(AW51=0,AU51,AU51/AV51)</f>
        <v>5</v>
      </c>
      <c r="AY51" s="1">
        <v>16</v>
      </c>
      <c r="AZ51" s="1">
        <f ca="1">IF(AX51/AY51=INT(AX51/AY51),1,0)</f>
        <v>0</v>
      </c>
      <c r="BA51" s="1">
        <f ca="1">IF(AZ51=0,AX51,AX51/AY51)</f>
        <v>5</v>
      </c>
      <c r="BB51" s="1">
        <v>4</v>
      </c>
      <c r="BC51" s="1">
        <f ca="1">IF(BA51/BB51=INT(BA51/BB51),1,0)</f>
        <v>0</v>
      </c>
      <c r="BD51" s="1">
        <f ca="1">IF(BC51=0,BA51,BA51/BB51)</f>
        <v>5</v>
      </c>
      <c r="BE51" s="1">
        <v>2</v>
      </c>
      <c r="BF51" s="1">
        <f ca="1">IF(BD51/BE51=INT(BD51/BE51),1,0)</f>
        <v>0</v>
      </c>
      <c r="BG51" s="1">
        <f ca="1">IF(BF51=0,BD51,BD51/BE51)</f>
        <v>5</v>
      </c>
      <c r="BH51" s="1">
        <v>81</v>
      </c>
      <c r="BI51" s="1">
        <f ca="1">IF(BG51/BH51=INT(BG51/BH51),1,0)</f>
        <v>0</v>
      </c>
      <c r="BJ51" s="1">
        <f ca="1">IF(BI51=0,BG51,BG51/BH51)</f>
        <v>5</v>
      </c>
      <c r="BK51" s="1">
        <v>9</v>
      </c>
      <c r="BL51" s="1">
        <f ca="1">IF(BJ51/BK51=INT(BJ51/BK51),1,0)</f>
        <v>0</v>
      </c>
      <c r="BM51" s="1">
        <f ca="1">IF(BL51=0,BJ51,BJ51/BK51)</f>
        <v>5</v>
      </c>
      <c r="BN51" s="1">
        <v>3</v>
      </c>
      <c r="BO51" s="1">
        <f ca="1">IF(BM51/BN51=INT(BM51/BN51),1,0)</f>
        <v>0</v>
      </c>
      <c r="BP51" s="1">
        <f ca="1">IF(BO51=0,BM51,BM51/BN51)</f>
        <v>5</v>
      </c>
      <c r="BQ51" s="1">
        <v>25</v>
      </c>
      <c r="BR51" s="1">
        <f ca="1">IF(BP51/BQ51=INT(BP51/BQ51),1,0)</f>
        <v>0</v>
      </c>
      <c r="BS51" s="1">
        <f ca="1">IF(BR51=0,BP51,BP51/BQ51)</f>
        <v>5</v>
      </c>
      <c r="BT51" s="1">
        <v>5</v>
      </c>
      <c r="BU51" s="1">
        <f ca="1">IF(BS51/BT51=INT(BS51/BT51),1,0)</f>
        <v>1</v>
      </c>
      <c r="BV51" s="1">
        <f ca="1">IF(BU51=0,BS51,BS51/BT51)</f>
        <v>1</v>
      </c>
      <c r="BW51" s="1">
        <v>49</v>
      </c>
      <c r="BX51" s="1">
        <f ca="1">IF(BV51/BW51=INT(BV51/BW51),1,0)</f>
        <v>0</v>
      </c>
      <c r="BY51" s="1">
        <f ca="1">IF(BX51=0,BV51,BV51/BW51)</f>
        <v>1</v>
      </c>
      <c r="BZ51" s="1">
        <v>7</v>
      </c>
      <c r="CA51" s="1">
        <f ca="1">IF(BY51/BZ51=INT(BY51/BZ51),1,0)</f>
        <v>0</v>
      </c>
      <c r="CB51" s="1">
        <f ca="1">IF(CA51=0,BY51,BY51/BZ51)</f>
        <v>1</v>
      </c>
      <c r="CC51" s="1">
        <v>121</v>
      </c>
      <c r="CD51" s="1">
        <f ca="1">IF(CB51/CC51=INT(CB51/CC51),1,0)</f>
        <v>0</v>
      </c>
      <c r="CE51" s="1">
        <f ca="1">IF(CD51=0,CB51,CB51/CC51)</f>
        <v>1</v>
      </c>
      <c r="CF51" s="1">
        <v>11</v>
      </c>
      <c r="CG51" s="1">
        <f ca="1">IF(CE51/CF51=INT(CE51/CF51),1,0)</f>
        <v>0</v>
      </c>
      <c r="CH51" s="1">
        <f ca="1">IF(CG51=0,CE51,CE51/CF51)</f>
        <v>1</v>
      </c>
      <c r="CI51" s="1">
        <v>169</v>
      </c>
      <c r="CJ51" s="1">
        <f ca="1">IF(CH51/CI51=INT(CH51/CI51),1,0)</f>
        <v>0</v>
      </c>
      <c r="CK51" s="1">
        <f ca="1">IF(CJ51=0,CH51,CH51/CI51)</f>
        <v>1</v>
      </c>
      <c r="CL51" s="1">
        <v>13</v>
      </c>
      <c r="CM51" s="1">
        <f ca="1">IF(CK51/CL51=INT(CK51/CL51),1,0)</f>
        <v>0</v>
      </c>
      <c r="CN51" s="1">
        <f ca="1">IF(CM51=0,CK51,CK51/CL51)</f>
        <v>1</v>
      </c>
      <c r="CO51" s="1">
        <f>CO47</f>
        <v>289</v>
      </c>
      <c r="CP51" s="1">
        <f ca="1">IF(CN51/CO51=INT(CN51/CO51),1,0)</f>
        <v>0</v>
      </c>
      <c r="CQ51" s="1">
        <f ca="1">IF(CP51=0,CN51,CN51/CO51)</f>
        <v>1</v>
      </c>
      <c r="CR51" s="1">
        <v>17</v>
      </c>
      <c r="CS51" s="1">
        <f ca="1">IF(CQ51/CR51=INT(CQ51/CR51),1,0)</f>
        <v>0</v>
      </c>
      <c r="CT51" s="1">
        <f ca="1">IF(CS51=0,CQ51,CQ51/CR51)</f>
        <v>1</v>
      </c>
      <c r="CU51" s="1">
        <f>CU47</f>
        <v>361</v>
      </c>
      <c r="CV51" s="1">
        <f ca="1">IF(CT51/CU51=INT(CT51/CU51),1,0)</f>
        <v>0</v>
      </c>
      <c r="CW51" s="1">
        <f ca="1">IF(CV51=0,CT51,CT51/CU51)</f>
        <v>1</v>
      </c>
      <c r="CX51" s="1">
        <v>19</v>
      </c>
      <c r="CY51" s="1">
        <f ca="1">IF(CW51/CX51=INT(CW51/CX51),1,0)</f>
        <v>0</v>
      </c>
      <c r="CZ51" s="1">
        <f ca="1">IF(CY51=0,CW51,CW51/CX51)</f>
        <v>1</v>
      </c>
      <c r="DA51" s="1">
        <f>DA47</f>
        <v>529</v>
      </c>
      <c r="DB51" s="1">
        <f ca="1">IF(CZ51/DA51=INT(CZ51/DA51),1,0)</f>
        <v>0</v>
      </c>
      <c r="DC51" s="1">
        <f ca="1">IF(DB51=0,CZ51,CZ51/DA51)</f>
        <v>1</v>
      </c>
      <c r="DD51" s="1">
        <v>23</v>
      </c>
      <c r="DE51" s="1">
        <f ca="1">IF(DC51/DD51=INT(DC51/DD51),1,0)</f>
        <v>0</v>
      </c>
      <c r="DF51" s="1">
        <f ca="1">IF(DE51=0,DC51,DC51/DD51)</f>
        <v>1</v>
      </c>
      <c r="DG51" s="1">
        <f>DG47</f>
        <v>841</v>
      </c>
      <c r="DH51" s="1">
        <f ca="1">IF(DF51/DG51=INT(DF51/DG51),1,0)</f>
        <v>0</v>
      </c>
      <c r="DI51" s="1">
        <f ca="1">IF(DH51=0,DF51,DF51/DG51)</f>
        <v>1</v>
      </c>
      <c r="DJ51" s="1">
        <v>29</v>
      </c>
      <c r="DK51" s="1">
        <f ca="1">IF(DI51/DJ51=INT(DI51/DJ51),1,0)</f>
        <v>0</v>
      </c>
      <c r="DL51" s="1">
        <f ca="1">IF(DK51=0,DI51,DI51/DJ51)</f>
        <v>1</v>
      </c>
      <c r="DM51" s="1">
        <f>DM47</f>
        <v>961</v>
      </c>
      <c r="DN51" s="1">
        <f ca="1">IF(DL51/DM51=INT(DL51/DM51),1,0)</f>
        <v>0</v>
      </c>
      <c r="DO51" s="1">
        <f ca="1">IF(DN51=0,DL51,DL51/DM51)</f>
        <v>1</v>
      </c>
      <c r="DP51" s="1">
        <v>31</v>
      </c>
      <c r="DQ51" s="1">
        <f ca="1">IF(DO51/DP51=INT(DO51/DP51),1,0)</f>
        <v>0</v>
      </c>
      <c r="DR51" s="1">
        <f ca="1">IF(DQ51=0,DO51,DO51/DP51)</f>
        <v>1</v>
      </c>
      <c r="DS51" s="1">
        <v>37</v>
      </c>
      <c r="DT51" s="1">
        <f ca="1">IF(DR51/DS51=INT(DR51/DS51),1,0)</f>
        <v>0</v>
      </c>
      <c r="DU51" s="1">
        <f ca="1">IF(DT51=0,DR51,DR51/DS51)</f>
        <v>1</v>
      </c>
      <c r="DV51" s="1">
        <v>41</v>
      </c>
      <c r="DW51" s="1">
        <f ca="1">IF(DU51/DV51=INT(DU51/DV51),1,0)</f>
        <v>0</v>
      </c>
      <c r="DX51" s="1">
        <f ca="1">IF(DW51=0,DU51,DU51/DV51)</f>
        <v>1</v>
      </c>
      <c r="DY51" s="1">
        <v>43</v>
      </c>
      <c r="DZ51" s="1">
        <f ca="1">IF(DX51/DY51=INT(DX51/DY51),1,0)</f>
        <v>0</v>
      </c>
      <c r="EA51" s="1">
        <f ca="1">IF(DZ51=0,DX51,DX51/DY51)</f>
        <v>1</v>
      </c>
      <c r="EB51" s="1">
        <v>47</v>
      </c>
      <c r="EC51" s="1">
        <f ca="1">IF(EA51/EB51=INT(EA51/EB51),1,0)</f>
        <v>0</v>
      </c>
      <c r="ED51" s="1">
        <f ca="1">IF(EC51=0,EA51,EA51/EB51)</f>
        <v>1</v>
      </c>
      <c r="EE51" s="1">
        <v>53</v>
      </c>
      <c r="EF51" s="1">
        <f ca="1">IF(ED51/EE51=INT(ED51/EE51),1,0)</f>
        <v>0</v>
      </c>
      <c r="EG51" s="1">
        <f ca="1">IF(EF51=0,ED51,ED51/EE51)</f>
        <v>1</v>
      </c>
      <c r="EH51" s="1">
        <v>59</v>
      </c>
      <c r="EI51" s="1">
        <f ca="1">IF(EG51/EH51=INT(EG51/EH51),1,0)</f>
        <v>0</v>
      </c>
      <c r="EJ51" s="1">
        <f ca="1">IF(EI51=0,EG51,EG51/EH51)</f>
        <v>1</v>
      </c>
      <c r="EK51" s="1">
        <v>61</v>
      </c>
      <c r="EL51" s="1">
        <f ca="1">IF(EJ51/EK51=INT(EJ51/EK51),1,0)</f>
        <v>0</v>
      </c>
      <c r="EM51" s="1">
        <f ca="1">IF(EL51=0,EJ51,EJ51/EK51)</f>
        <v>1</v>
      </c>
      <c r="EN51" s="1">
        <v>67</v>
      </c>
      <c r="EO51" s="1">
        <f ca="1">IF(EM51/EN51=INT(EM51/EN51),1,0)</f>
        <v>0</v>
      </c>
      <c r="EP51" s="1">
        <f ca="1">IF(EO51=0,EM51,EM51/EN51)</f>
        <v>1</v>
      </c>
      <c r="EQ51" s="1">
        <v>71</v>
      </c>
      <c r="ER51" s="1">
        <f ca="1">IF(EP51/EQ51=INT(EP51/EQ51),1,0)</f>
        <v>0</v>
      </c>
      <c r="ES51" s="1">
        <f ca="1">IF(ER51=0,EP51,EP51/EQ51)</f>
        <v>1</v>
      </c>
      <c r="ET51" s="1">
        <v>73</v>
      </c>
      <c r="EU51" s="1">
        <f ca="1">IF(ES51/ET51=INT(ES51/ET51),1,0)</f>
        <v>0</v>
      </c>
      <c r="EV51" s="1">
        <f ca="1">IF(EU51=0,ES51,ES51/ET51)</f>
        <v>1</v>
      </c>
      <c r="EW51" s="1">
        <v>79</v>
      </c>
      <c r="EX51" s="1">
        <f ca="1">IF(EV51/EW51=INT(EV51/EW51),1,0)</f>
        <v>0</v>
      </c>
      <c r="EY51" s="1">
        <f ca="1">IF(EX51=0,EV51,EV51/EW51)</f>
        <v>1</v>
      </c>
      <c r="EZ51" s="1">
        <v>83</v>
      </c>
      <c r="FA51" s="1">
        <f ca="1">IF(EY51/EZ51=INT(EY51/EZ51),1,0)</f>
        <v>0</v>
      </c>
      <c r="FB51" s="1">
        <f ca="1">IF(FA51=0,EY51,EY51/EZ51)</f>
        <v>1</v>
      </c>
      <c r="FC51" s="1">
        <v>89</v>
      </c>
      <c r="FD51" s="1">
        <f ca="1">IF(FB51/FC51=INT(FB51/FC51),1,0)</f>
        <v>0</v>
      </c>
      <c r="FE51" s="1">
        <f ca="1">IF(FD51=0,FB51,FB51/FC51)</f>
        <v>1</v>
      </c>
      <c r="FF51" s="1">
        <v>97</v>
      </c>
      <c r="FG51" s="1">
        <f ca="1">IF(FE51/FF51=INT(FE51/FF51),1,0)</f>
        <v>0</v>
      </c>
      <c r="FH51" s="1">
        <f ca="1">IF(FG51=0,FE51,FE51/FF51)</f>
        <v>1</v>
      </c>
      <c r="FI51" s="1">
        <v>101</v>
      </c>
      <c r="FJ51" s="1">
        <f ca="1">IF(FH51/FI51=INT(FH51/FI51),1,0)</f>
        <v>0</v>
      </c>
      <c r="FK51" s="1">
        <f ca="1">IF(FJ51=0,FH51,FH51/FI51)</f>
        <v>1</v>
      </c>
      <c r="FL51" s="1">
        <v>103</v>
      </c>
      <c r="FM51" s="1">
        <f ca="1">IF(FK51/FL51=INT(FK51/FL51),1,0)</f>
        <v>0</v>
      </c>
      <c r="FN51" s="1">
        <f ca="1">IF(FM51=0,FK51,FK51/FL51)</f>
        <v>1</v>
      </c>
      <c r="FO51" s="1">
        <v>107</v>
      </c>
      <c r="FP51" s="1">
        <f ca="1">IF(FN51/FO51=INT(FN51/FO51),1,0)</f>
        <v>0</v>
      </c>
      <c r="FQ51" s="1">
        <f ca="1">IF(FP51=0,FN51,FN51/FO51)</f>
        <v>1</v>
      </c>
      <c r="FR51" s="1">
        <v>109</v>
      </c>
      <c r="FS51" s="1">
        <f ca="1">IF(FQ51/FR51=INT(FQ51/FR51),1,0)</f>
        <v>0</v>
      </c>
      <c r="FT51" s="1">
        <f ca="1">IF(FS51=0,FQ51,FQ51/FR51)</f>
        <v>1</v>
      </c>
      <c r="FU51" s="1">
        <v>113</v>
      </c>
      <c r="FV51" s="1">
        <f ca="1">IF(FT51/FU51=INT(FT51/FU51),1,0)</f>
        <v>0</v>
      </c>
      <c r="FW51" s="1">
        <f ca="1">IF(FV51=0,FT51,FT51/FU51)</f>
        <v>1</v>
      </c>
      <c r="FX51" s="1">
        <v>127</v>
      </c>
      <c r="FY51" s="1">
        <f ca="1">IF(FW51/FX51=INT(FW51/FX51),1,0)</f>
        <v>0</v>
      </c>
      <c r="FZ51" s="1">
        <f ca="1">IF(FY51=0,FW51,FW51/FX51)</f>
        <v>1</v>
      </c>
      <c r="GA51" s="1">
        <v>131</v>
      </c>
      <c r="GB51" s="1">
        <f ca="1">IF(FZ51/GA51=INT(FZ51/GA51),1,0)</f>
        <v>0</v>
      </c>
      <c r="GC51" s="1">
        <f ca="1">IF(GB51=0,FZ51,FZ51/GA51)</f>
        <v>1</v>
      </c>
      <c r="GD51" s="1">
        <v>137</v>
      </c>
      <c r="GE51" s="1">
        <f ca="1">IF(GC51/GD51=INT(GC51/GD51),1,0)</f>
        <v>0</v>
      </c>
      <c r="GF51" s="1">
        <f ca="1">IF(GE51=0,GC51,GC51/GD51)</f>
        <v>1</v>
      </c>
      <c r="GG51" s="1">
        <v>139</v>
      </c>
      <c r="GH51" s="1">
        <f ca="1">IF(GF51/GG51=INT(GF51/GG51),1,0)</f>
        <v>0</v>
      </c>
      <c r="GI51" s="1">
        <f ca="1">IF(GH51=0,GF51,GF51/GG51)</f>
        <v>1</v>
      </c>
      <c r="GJ51" s="1">
        <v>149</v>
      </c>
      <c r="GK51" s="1">
        <f ca="1">IF(GI51/GJ51=INT(GI51/GJ51),1,0)</f>
        <v>0</v>
      </c>
      <c r="GL51" s="1">
        <f ca="1">IF(GK51=0,GI51,GI51/GJ51)</f>
        <v>1</v>
      </c>
      <c r="GM51" s="1"/>
      <c r="GN51" s="1">
        <f ca="1">8*AW51+4*AZ51+2*BC51+BF51</f>
        <v>0</v>
      </c>
      <c r="GO51" s="1">
        <f ca="1">4*BI51+2*BL51+BO51</f>
        <v>0</v>
      </c>
      <c r="GP51" s="1">
        <f ca="1">2*BR51+BU51</f>
        <v>1</v>
      </c>
      <c r="GQ51" s="1">
        <f ca="1">2*BX51+CA51</f>
        <v>0</v>
      </c>
      <c r="GR51" s="1">
        <f ca="1">2*CD51+CG51</f>
        <v>0</v>
      </c>
      <c r="GS51" s="1">
        <f ca="1">2*CJ51+CM51</f>
        <v>0</v>
      </c>
      <c r="GT51" s="1">
        <f ca="1">CS51</f>
        <v>0</v>
      </c>
      <c r="GU51" s="1">
        <f ca="1">CY51</f>
        <v>0</v>
      </c>
      <c r="GV51" s="1">
        <f ca="1">DE51</f>
        <v>0</v>
      </c>
      <c r="GW51" s="1">
        <f ca="1">DK51</f>
        <v>0</v>
      </c>
      <c r="GX51" s="1">
        <f ca="1">DQ51</f>
        <v>0</v>
      </c>
      <c r="GY51">
        <f ca="1">DT51</f>
        <v>0</v>
      </c>
      <c r="GZ51">
        <f ca="1">DW51</f>
        <v>0</v>
      </c>
      <c r="HA51">
        <f ca="1">DZ51</f>
        <v>0</v>
      </c>
      <c r="HB51">
        <f ca="1">EC51</f>
        <v>0</v>
      </c>
      <c r="HC51">
        <f ca="1">EF51</f>
        <v>0</v>
      </c>
      <c r="HD51">
        <f ca="1">EI51</f>
        <v>0</v>
      </c>
      <c r="HE51">
        <f ca="1">EL51</f>
        <v>0</v>
      </c>
      <c r="HF51">
        <f ca="1">EO51</f>
        <v>0</v>
      </c>
      <c r="HG51">
        <f ca="1">ER51</f>
        <v>0</v>
      </c>
      <c r="HH51">
        <f ca="1">EU51</f>
        <v>0</v>
      </c>
      <c r="HI51">
        <f ca="1">EX51</f>
        <v>0</v>
      </c>
      <c r="HJ51">
        <f ca="1">FA51</f>
        <v>0</v>
      </c>
      <c r="HK51">
        <f ca="1">FD51</f>
        <v>0</v>
      </c>
      <c r="HL51">
        <f ca="1">FG51</f>
        <v>0</v>
      </c>
      <c r="HM51">
        <f ca="1">FJ51</f>
        <v>0</v>
      </c>
      <c r="HN51">
        <f ca="1">FM51</f>
        <v>0</v>
      </c>
      <c r="HO51">
        <f ca="1">FP51</f>
        <v>0</v>
      </c>
      <c r="HP51">
        <f ca="1">FS51</f>
        <v>0</v>
      </c>
      <c r="HQ51">
        <f ca="1">FV51</f>
        <v>0</v>
      </c>
      <c r="HR51">
        <f ca="1">FY51</f>
        <v>0</v>
      </c>
      <c r="HS51">
        <f ca="1">GB51</f>
        <v>0</v>
      </c>
      <c r="HT51">
        <f ca="1">GE51</f>
        <v>0</v>
      </c>
      <c r="HU51">
        <f ca="1">GH51</f>
        <v>0</v>
      </c>
      <c r="HV51">
        <f ca="1">GK51</f>
        <v>0</v>
      </c>
      <c r="HW51">
        <f ca="1">AU51</f>
        <v>5</v>
      </c>
      <c r="HX51">
        <f ca="1">HW51/HV54</f>
        <v>5</v>
      </c>
    </row>
    <row r="52" spans="1:255" ht="18" hidden="1" customHeight="1" thickBot="1" x14ac:dyDescent="0.3">
      <c r="A52" s="9"/>
      <c r="B52" s="71"/>
      <c r="C52" s="71"/>
      <c r="D52" s="71"/>
      <c r="E52" s="71"/>
      <c r="F52" s="154"/>
      <c r="G52" s="80"/>
      <c r="H52" s="102"/>
      <c r="I52" s="71"/>
      <c r="J52" s="75"/>
      <c r="K52" s="9"/>
      <c r="M52" s="148"/>
      <c r="O52" s="162"/>
      <c r="AK52" s="9"/>
      <c r="AL52" s="9"/>
      <c r="AM52" s="9"/>
      <c r="AN52" s="9"/>
      <c r="AO52" s="9"/>
      <c r="AP52" s="9"/>
      <c r="AQ52" s="9"/>
      <c r="AS52">
        <f ca="1">AS51+INT(AT51/AT52)</f>
        <v>5</v>
      </c>
      <c r="AT52" s="1">
        <f ca="1">IF(AP47&gt;AT51,INT((RAND()*(AQ47-AP47+1)+AP47)),INT((RAND()*(AQ47-AT51)+AT51+1)))</f>
        <v>6</v>
      </c>
      <c r="AU52">
        <f ca="1">AT52</f>
        <v>6</v>
      </c>
      <c r="AV52">
        <v>256</v>
      </c>
      <c r="AW52" s="1">
        <f ca="1">IF(AU52/AV52=INT(AU52/AV52),1,0)</f>
        <v>0</v>
      </c>
      <c r="AX52" s="1">
        <f ca="1">IF(AW52=0,AU52,AU52/AV52)</f>
        <v>6</v>
      </c>
      <c r="AY52" s="1">
        <v>16</v>
      </c>
      <c r="AZ52" s="1">
        <f ca="1">IF(AX52/AY52=INT(AX52/AY52),1,0)</f>
        <v>0</v>
      </c>
      <c r="BA52" s="1">
        <f ca="1">IF(AZ52=0,AX52,AX52/AY52)</f>
        <v>6</v>
      </c>
      <c r="BB52" s="1">
        <v>4</v>
      </c>
      <c r="BC52" s="1">
        <f ca="1">IF(BA52/BB52=INT(BA52/BB52),1,0)</f>
        <v>0</v>
      </c>
      <c r="BD52" s="1">
        <f ca="1">IF(BC52=0,BA52,BA52/BB52)</f>
        <v>6</v>
      </c>
      <c r="BE52" s="1">
        <v>2</v>
      </c>
      <c r="BF52" s="1">
        <f ca="1">IF(BD52/BE52=INT(BD52/BE52),1,0)</f>
        <v>1</v>
      </c>
      <c r="BG52" s="1">
        <f ca="1">IF(BF52=0,BD52,BD52/BE52)</f>
        <v>3</v>
      </c>
      <c r="BH52" s="1">
        <v>81</v>
      </c>
      <c r="BI52" s="1">
        <f ca="1">IF(BG52/BH52=INT(BG52/BH52),1,0)</f>
        <v>0</v>
      </c>
      <c r="BJ52" s="1">
        <f ca="1">IF(BI52=0,BG52,BG52/BH52)</f>
        <v>3</v>
      </c>
      <c r="BK52" s="1">
        <v>9</v>
      </c>
      <c r="BL52" s="1">
        <f ca="1">IF(BJ52/BK52=INT(BJ52/BK52),1,0)</f>
        <v>0</v>
      </c>
      <c r="BM52" s="1">
        <f ca="1">IF(BL52=0,BJ52,BJ52/BK52)</f>
        <v>3</v>
      </c>
      <c r="BN52" s="1">
        <v>3</v>
      </c>
      <c r="BO52" s="1">
        <f ca="1">IF(BM52/BN52=INT(BM52/BN52),1,0)</f>
        <v>1</v>
      </c>
      <c r="BP52" s="1">
        <f ca="1">IF(BO52=0,BM52,BM52/BN52)</f>
        <v>1</v>
      </c>
      <c r="BQ52" s="1">
        <v>25</v>
      </c>
      <c r="BR52" s="1">
        <f ca="1">IF(BP52/BQ52=INT(BP52/BQ52),1,0)</f>
        <v>0</v>
      </c>
      <c r="BS52" s="1">
        <f ca="1">IF(BR52=0,BP52,BP52/BQ52)</f>
        <v>1</v>
      </c>
      <c r="BT52" s="1">
        <v>5</v>
      </c>
      <c r="BU52" s="1">
        <f ca="1">IF(BS52/BT52=INT(BS52/BT52),1,0)</f>
        <v>0</v>
      </c>
      <c r="BV52" s="1">
        <f ca="1">IF(BU52=0,BS52,BS52/BT52)</f>
        <v>1</v>
      </c>
      <c r="BW52" s="1">
        <v>49</v>
      </c>
      <c r="BX52" s="1">
        <f ca="1">IF(BV52/BW52=INT(BV52/BW52),1,0)</f>
        <v>0</v>
      </c>
      <c r="BY52" s="1">
        <f ca="1">IF(BX52=0,BV52,BV52/BW52)</f>
        <v>1</v>
      </c>
      <c r="BZ52" s="1">
        <v>7</v>
      </c>
      <c r="CA52" s="1">
        <f ca="1">IF(BY52/BZ52=INT(BY52/BZ52),1,0)</f>
        <v>0</v>
      </c>
      <c r="CB52" s="1">
        <f ca="1">IF(CA52=0,BY52,BY52/BZ52)</f>
        <v>1</v>
      </c>
      <c r="CC52" s="1">
        <v>121</v>
      </c>
      <c r="CD52" s="1">
        <f ca="1">IF(CB52/CC52=INT(CB52/CC52),1,0)</f>
        <v>0</v>
      </c>
      <c r="CE52" s="1">
        <f ca="1">IF(CD52=0,CB52,CB52/CC52)</f>
        <v>1</v>
      </c>
      <c r="CF52" s="1">
        <v>11</v>
      </c>
      <c r="CG52" s="1">
        <f ca="1">IF(CE52/CF52=INT(CE52/CF52),1,0)</f>
        <v>0</v>
      </c>
      <c r="CH52" s="1">
        <f ca="1">IF(CG52=0,CE52,CE52/CF52)</f>
        <v>1</v>
      </c>
      <c r="CI52" s="1">
        <v>169</v>
      </c>
      <c r="CJ52" s="1">
        <f ca="1">IF(CH52/CI52=INT(CH52/CI52),1,0)</f>
        <v>0</v>
      </c>
      <c r="CK52" s="1">
        <f ca="1">IF(CJ52=0,CH52,CH52/CI52)</f>
        <v>1</v>
      </c>
      <c r="CL52" s="1">
        <v>13</v>
      </c>
      <c r="CM52" s="1">
        <f ca="1">IF(CK52/CL52=INT(CK52/CL52),1,0)</f>
        <v>0</v>
      </c>
      <c r="CN52" s="1">
        <f ca="1">IF(CM52=0,CK52,CK52/CL52)</f>
        <v>1</v>
      </c>
      <c r="CO52" s="1">
        <f>CO48</f>
        <v>289</v>
      </c>
      <c r="CP52" s="1">
        <f ca="1">IF(CN52/CO52=INT(CN52/CO52),1,0)</f>
        <v>0</v>
      </c>
      <c r="CQ52" s="1">
        <f ca="1">IF(CP52=0,CN52,CN52/CO52)</f>
        <v>1</v>
      </c>
      <c r="CR52" s="1">
        <v>17</v>
      </c>
      <c r="CS52" s="1">
        <f ca="1">IF(CQ52/CR52=INT(CQ52/CR52),1,0)</f>
        <v>0</v>
      </c>
      <c r="CT52" s="1">
        <f ca="1">IF(CS52=0,CQ52,CQ52/CR52)</f>
        <v>1</v>
      </c>
      <c r="CU52" s="1">
        <f>CU48</f>
        <v>361</v>
      </c>
      <c r="CV52" s="1">
        <f ca="1">IF(CT52/CU52=INT(CT52/CU52),1,0)</f>
        <v>0</v>
      </c>
      <c r="CW52" s="1">
        <f ca="1">IF(CV52=0,CT52,CT52/CU52)</f>
        <v>1</v>
      </c>
      <c r="CX52" s="1">
        <v>19</v>
      </c>
      <c r="CY52" s="1">
        <f ca="1">IF(CW52/CX52=INT(CW52/CX52),1,0)</f>
        <v>0</v>
      </c>
      <c r="CZ52" s="1">
        <f ca="1">IF(CY52=0,CW52,CW52/CX52)</f>
        <v>1</v>
      </c>
      <c r="DA52" s="1">
        <f>DA48</f>
        <v>529</v>
      </c>
      <c r="DB52" s="1">
        <f ca="1">IF(CZ52/DA52=INT(CZ52/DA52),1,0)</f>
        <v>0</v>
      </c>
      <c r="DC52" s="1">
        <f ca="1">IF(DB52=0,CZ52,CZ52/DA52)</f>
        <v>1</v>
      </c>
      <c r="DD52" s="1">
        <v>23</v>
      </c>
      <c r="DE52" s="1">
        <f ca="1">IF(DC52/DD52=INT(DC52/DD52),1,0)</f>
        <v>0</v>
      </c>
      <c r="DF52" s="1">
        <f ca="1">IF(DE52=0,DC52,DC52/DD52)</f>
        <v>1</v>
      </c>
      <c r="DG52" s="1">
        <f>DG48</f>
        <v>841</v>
      </c>
      <c r="DH52" s="1">
        <f ca="1">IF(DF52/DG52=INT(DF52/DG52),1,0)</f>
        <v>0</v>
      </c>
      <c r="DI52" s="1">
        <f ca="1">IF(DH52=0,DF52,DF52/DG52)</f>
        <v>1</v>
      </c>
      <c r="DJ52" s="1">
        <v>29</v>
      </c>
      <c r="DK52" s="1">
        <f ca="1">IF(DI52/DJ52=INT(DI52/DJ52),1,0)</f>
        <v>0</v>
      </c>
      <c r="DL52" s="1">
        <f ca="1">IF(DK52=0,DI52,DI52/DJ52)</f>
        <v>1</v>
      </c>
      <c r="DM52" s="1">
        <f>DM48</f>
        <v>961</v>
      </c>
      <c r="DN52" s="1">
        <f ca="1">IF(DL52/DM52=INT(DL52/DM52),1,0)</f>
        <v>0</v>
      </c>
      <c r="DO52" s="1">
        <f ca="1">IF(DN52=0,DL52,DL52/DM52)</f>
        <v>1</v>
      </c>
      <c r="DP52" s="1">
        <v>31</v>
      </c>
      <c r="DQ52" s="1">
        <f ca="1">IF(DO52/DP52=INT(DO52/DP52),1,0)</f>
        <v>0</v>
      </c>
      <c r="DR52" s="1">
        <f ca="1">IF(DQ52=0,DO52,DO52/DP52)</f>
        <v>1</v>
      </c>
      <c r="DS52" s="1">
        <v>37</v>
      </c>
      <c r="DT52" s="1">
        <f ca="1">IF(DR52/DS52=INT(DR52/DS52),1,0)</f>
        <v>0</v>
      </c>
      <c r="DU52" s="1">
        <f ca="1">IF(DT52=0,DR52,DR52/DS52)</f>
        <v>1</v>
      </c>
      <c r="DV52" s="1">
        <v>41</v>
      </c>
      <c r="DW52" s="1">
        <f ca="1">IF(DU52/DV52=INT(DU52/DV52),1,0)</f>
        <v>0</v>
      </c>
      <c r="DX52" s="1">
        <f ca="1">IF(DW52=0,DU52,DU52/DV52)</f>
        <v>1</v>
      </c>
      <c r="DY52" s="1">
        <v>43</v>
      </c>
      <c r="DZ52" s="1">
        <f ca="1">IF(DX52/DY52=INT(DX52/DY52),1,0)</f>
        <v>0</v>
      </c>
      <c r="EA52" s="1">
        <f ca="1">IF(DZ52=0,DX52,DX52/DY52)</f>
        <v>1</v>
      </c>
      <c r="EB52" s="1">
        <v>47</v>
      </c>
      <c r="EC52" s="1">
        <f ca="1">IF(EA52/EB52=INT(EA52/EB52),1,0)</f>
        <v>0</v>
      </c>
      <c r="ED52" s="1">
        <f ca="1">IF(EC52=0,EA52,EA52/EB52)</f>
        <v>1</v>
      </c>
      <c r="EE52" s="1">
        <v>53</v>
      </c>
      <c r="EF52" s="1">
        <f ca="1">IF(ED52/EE52=INT(ED52/EE52),1,0)</f>
        <v>0</v>
      </c>
      <c r="EG52" s="1">
        <f ca="1">IF(EF52=0,ED52,ED52/EE52)</f>
        <v>1</v>
      </c>
      <c r="EH52" s="1">
        <v>59</v>
      </c>
      <c r="EI52" s="1">
        <f ca="1">IF(EG52/EH52=INT(EG52/EH52),1,0)</f>
        <v>0</v>
      </c>
      <c r="EJ52" s="1">
        <f ca="1">IF(EI52=0,EG52,EG52/EH52)</f>
        <v>1</v>
      </c>
      <c r="EK52" s="1">
        <v>61</v>
      </c>
      <c r="EL52" s="1">
        <f ca="1">IF(EJ52/EK52=INT(EJ52/EK52),1,0)</f>
        <v>0</v>
      </c>
      <c r="EM52" s="1">
        <f ca="1">IF(EL52=0,EJ52,EJ52/EK52)</f>
        <v>1</v>
      </c>
      <c r="EN52" s="1">
        <v>67</v>
      </c>
      <c r="EO52" s="1">
        <f ca="1">IF(EM52/EN52=INT(EM52/EN52),1,0)</f>
        <v>0</v>
      </c>
      <c r="EP52" s="1">
        <f ca="1">IF(EO52=0,EM52,EM52/EN52)</f>
        <v>1</v>
      </c>
      <c r="EQ52" s="1">
        <v>71</v>
      </c>
      <c r="ER52" s="1">
        <f ca="1">IF(EP52/EQ52=INT(EP52/EQ52),1,0)</f>
        <v>0</v>
      </c>
      <c r="ES52" s="1">
        <f ca="1">IF(ER52=0,EP52,EP52/EQ52)</f>
        <v>1</v>
      </c>
      <c r="ET52" s="1">
        <v>73</v>
      </c>
      <c r="EU52" s="1">
        <f ca="1">IF(ES52/ET52=INT(ES52/ET52),1,0)</f>
        <v>0</v>
      </c>
      <c r="EV52" s="1">
        <f ca="1">IF(EU52=0,ES52,ES52/ET52)</f>
        <v>1</v>
      </c>
      <c r="EW52" s="1">
        <v>79</v>
      </c>
      <c r="EX52" s="1">
        <f ca="1">IF(EV52/EW52=INT(EV52/EW52),1,0)</f>
        <v>0</v>
      </c>
      <c r="EY52" s="1">
        <f ca="1">IF(EX52=0,EV52,EV52/EW52)</f>
        <v>1</v>
      </c>
      <c r="EZ52" s="1">
        <v>83</v>
      </c>
      <c r="FA52" s="1">
        <f ca="1">IF(EY52/EZ52=INT(EY52/EZ52),1,0)</f>
        <v>0</v>
      </c>
      <c r="FB52" s="1">
        <f ca="1">IF(FA52=0,EY52,EY52/EZ52)</f>
        <v>1</v>
      </c>
      <c r="FC52" s="1">
        <v>89</v>
      </c>
      <c r="FD52" s="1">
        <f ca="1">IF(FB52/FC52=INT(FB52/FC52),1,0)</f>
        <v>0</v>
      </c>
      <c r="FE52" s="1">
        <f ca="1">IF(FD52=0,FB52,FB52/FC52)</f>
        <v>1</v>
      </c>
      <c r="FF52" s="1">
        <v>97</v>
      </c>
      <c r="FG52" s="1">
        <f ca="1">IF(FE52/FF52=INT(FE52/FF52),1,0)</f>
        <v>0</v>
      </c>
      <c r="FH52" s="1">
        <f ca="1">IF(FG52=0,FE52,FE52/FF52)</f>
        <v>1</v>
      </c>
      <c r="FI52" s="1">
        <v>101</v>
      </c>
      <c r="FJ52" s="1">
        <f ca="1">IF(FH52/FI52=INT(FH52/FI52),1,0)</f>
        <v>0</v>
      </c>
      <c r="FK52" s="1">
        <f ca="1">IF(FJ52=0,FH52,FH52/FI52)</f>
        <v>1</v>
      </c>
      <c r="FL52" s="1">
        <v>103</v>
      </c>
      <c r="FM52" s="1">
        <f ca="1">IF(FK52/FL52=INT(FK52/FL52),1,0)</f>
        <v>0</v>
      </c>
      <c r="FN52" s="1">
        <f ca="1">IF(FM52=0,FK52,FK52/FL52)</f>
        <v>1</v>
      </c>
      <c r="FO52" s="1">
        <v>107</v>
      </c>
      <c r="FP52" s="1">
        <f ca="1">IF(FN52/FO52=INT(FN52/FO52),1,0)</f>
        <v>0</v>
      </c>
      <c r="FQ52" s="1">
        <f ca="1">IF(FP52=0,FN52,FN52/FO52)</f>
        <v>1</v>
      </c>
      <c r="FR52" s="1">
        <v>109</v>
      </c>
      <c r="FS52" s="1">
        <f ca="1">IF(FQ52/FR52=INT(FQ52/FR52),1,0)</f>
        <v>0</v>
      </c>
      <c r="FT52" s="1">
        <f ca="1">IF(FS52=0,FQ52,FQ52/FR52)</f>
        <v>1</v>
      </c>
      <c r="FU52" s="1">
        <v>113</v>
      </c>
      <c r="FV52" s="1">
        <f ca="1">IF(FT52/FU52=INT(FT52/FU52),1,0)</f>
        <v>0</v>
      </c>
      <c r="FW52" s="1">
        <f ca="1">IF(FV52=0,FT52,FT52/FU52)</f>
        <v>1</v>
      </c>
      <c r="FX52" s="1">
        <v>127</v>
      </c>
      <c r="FY52" s="1">
        <f ca="1">IF(FW52/FX52=INT(FW52/FX52),1,0)</f>
        <v>0</v>
      </c>
      <c r="FZ52" s="1">
        <f ca="1">IF(FY52=0,FW52,FW52/FX52)</f>
        <v>1</v>
      </c>
      <c r="GA52" s="1">
        <v>131</v>
      </c>
      <c r="GB52" s="1">
        <f ca="1">IF(FZ52/GA52=INT(FZ52/GA52),1,0)</f>
        <v>0</v>
      </c>
      <c r="GC52" s="1">
        <f ca="1">IF(GB52=0,FZ52,FZ52/GA52)</f>
        <v>1</v>
      </c>
      <c r="GD52" s="1">
        <v>137</v>
      </c>
      <c r="GE52" s="1">
        <f ca="1">IF(GC52/GD52=INT(GC52/GD52),1,0)</f>
        <v>0</v>
      </c>
      <c r="GF52" s="1">
        <f ca="1">IF(GE52=0,GC52,GC52/GD52)</f>
        <v>1</v>
      </c>
      <c r="GG52" s="1">
        <v>139</v>
      </c>
      <c r="GH52" s="1">
        <f ca="1">IF(GF52/GG52=INT(GF52/GG52),1,0)</f>
        <v>0</v>
      </c>
      <c r="GI52" s="1">
        <f ca="1">IF(GH52=0,GF52,GF52/GG52)</f>
        <v>1</v>
      </c>
      <c r="GJ52" s="1">
        <v>149</v>
      </c>
      <c r="GK52" s="1">
        <f ca="1">IF(GI52/GJ52=INT(GI52/GJ52),1,0)</f>
        <v>0</v>
      </c>
      <c r="GL52" s="1">
        <f ca="1">IF(GK52=0,GI52,GI52/GJ52)</f>
        <v>1</v>
      </c>
      <c r="GM52" s="1"/>
      <c r="GN52" s="1">
        <f ca="1">8*AW52+4*AZ52+2*BC52+BF52</f>
        <v>1</v>
      </c>
      <c r="GO52" s="1">
        <f ca="1">4*BI52+2*BL52+BO52</f>
        <v>1</v>
      </c>
      <c r="GP52" s="1">
        <f ca="1">2*BR52+BU52</f>
        <v>0</v>
      </c>
      <c r="GQ52" s="1">
        <f ca="1">2*BX52+CA52</f>
        <v>0</v>
      </c>
      <c r="GR52" s="1">
        <f ca="1">2*CD52+CG52</f>
        <v>0</v>
      </c>
      <c r="GS52" s="1">
        <f ca="1">2*CJ52+CM52</f>
        <v>0</v>
      </c>
      <c r="GT52" s="1">
        <f ca="1">CS52</f>
        <v>0</v>
      </c>
      <c r="GU52" s="1">
        <f ca="1">CY52</f>
        <v>0</v>
      </c>
      <c r="GV52" s="1">
        <f ca="1">DE52</f>
        <v>0</v>
      </c>
      <c r="GW52" s="1">
        <f ca="1">DK52</f>
        <v>0</v>
      </c>
      <c r="GX52" s="1">
        <f ca="1">DQ52</f>
        <v>0</v>
      </c>
      <c r="GY52">
        <f ca="1">DT52</f>
        <v>0</v>
      </c>
      <c r="GZ52">
        <f ca="1">DW52</f>
        <v>0</v>
      </c>
      <c r="HA52">
        <f ca="1">DZ52</f>
        <v>0</v>
      </c>
      <c r="HB52">
        <f ca="1">EC52</f>
        <v>0</v>
      </c>
      <c r="HC52">
        <f ca="1">EF52</f>
        <v>0</v>
      </c>
      <c r="HD52">
        <f ca="1">EI52</f>
        <v>0</v>
      </c>
      <c r="HE52">
        <f ca="1">EL52</f>
        <v>0</v>
      </c>
      <c r="HF52">
        <f ca="1">EO52</f>
        <v>0</v>
      </c>
      <c r="HG52">
        <f ca="1">ER52</f>
        <v>0</v>
      </c>
      <c r="HH52">
        <f ca="1">EU52</f>
        <v>0</v>
      </c>
      <c r="HI52">
        <f ca="1">EX52</f>
        <v>0</v>
      </c>
      <c r="HJ52">
        <f ca="1">FA52</f>
        <v>0</v>
      </c>
      <c r="HK52">
        <f ca="1">FD52</f>
        <v>0</v>
      </c>
      <c r="HL52">
        <f ca="1">FG52</f>
        <v>0</v>
      </c>
      <c r="HM52">
        <f ca="1">FJ52</f>
        <v>0</v>
      </c>
      <c r="HN52">
        <f ca="1">FM52</f>
        <v>0</v>
      </c>
      <c r="HO52">
        <f ca="1">FP52</f>
        <v>0</v>
      </c>
      <c r="HP52">
        <f ca="1">FS52</f>
        <v>0</v>
      </c>
      <c r="HQ52">
        <f ca="1">FV52</f>
        <v>0</v>
      </c>
      <c r="HR52">
        <f ca="1">FY52</f>
        <v>0</v>
      </c>
      <c r="HS52">
        <f ca="1">GB52</f>
        <v>0</v>
      </c>
      <c r="HT52">
        <f ca="1">GE52</f>
        <v>0</v>
      </c>
      <c r="HU52">
        <f ca="1">GH52</f>
        <v>0</v>
      </c>
      <c r="HV52">
        <f ca="1">GK52</f>
        <v>0</v>
      </c>
      <c r="HW52">
        <f ca="1">AU52</f>
        <v>6</v>
      </c>
      <c r="HX52">
        <f ca="1">HW52/HV54</f>
        <v>6</v>
      </c>
    </row>
    <row r="53" spans="1:255" ht="18" hidden="1" customHeight="1" thickTop="1" thickBot="1" x14ac:dyDescent="0.3">
      <c r="A53" s="9"/>
      <c r="B53" s="71"/>
      <c r="C53" s="71"/>
      <c r="D53" s="71"/>
      <c r="E53" s="71"/>
      <c r="F53" s="154"/>
      <c r="G53" s="80"/>
      <c r="H53" s="102"/>
      <c r="I53" s="71"/>
      <c r="J53" s="75"/>
      <c r="K53" s="9"/>
      <c r="M53" s="148"/>
      <c r="O53" s="162"/>
      <c r="AK53" s="9"/>
      <c r="AL53" s="9"/>
      <c r="AM53" s="9"/>
      <c r="AN53" s="9"/>
      <c r="AO53" s="9"/>
      <c r="AP53" s="9"/>
      <c r="AQ53" s="9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>
        <f t="shared" ref="GN53:HV53" ca="1" si="21">IF(GN51&lt;GN52,GN51,GN52)</f>
        <v>0</v>
      </c>
      <c r="GO53" s="1">
        <f t="shared" ca="1" si="21"/>
        <v>0</v>
      </c>
      <c r="GP53" s="1">
        <f t="shared" ca="1" si="21"/>
        <v>0</v>
      </c>
      <c r="GQ53" s="1">
        <f t="shared" ca="1" si="21"/>
        <v>0</v>
      </c>
      <c r="GR53" s="1">
        <f t="shared" ca="1" si="21"/>
        <v>0</v>
      </c>
      <c r="GS53" s="1">
        <f t="shared" ca="1" si="21"/>
        <v>0</v>
      </c>
      <c r="GT53" s="1">
        <f t="shared" ca="1" si="21"/>
        <v>0</v>
      </c>
      <c r="GU53" s="1">
        <f t="shared" ca="1" si="21"/>
        <v>0</v>
      </c>
      <c r="GV53" s="1">
        <f t="shared" ca="1" si="21"/>
        <v>0</v>
      </c>
      <c r="GW53" s="1">
        <f t="shared" ca="1" si="21"/>
        <v>0</v>
      </c>
      <c r="GX53" s="1">
        <f t="shared" ca="1" si="21"/>
        <v>0</v>
      </c>
      <c r="GY53" s="1">
        <f t="shared" ca="1" si="21"/>
        <v>0</v>
      </c>
      <c r="GZ53" s="1">
        <f t="shared" ca="1" si="21"/>
        <v>0</v>
      </c>
      <c r="HA53" s="1">
        <f t="shared" ca="1" si="21"/>
        <v>0</v>
      </c>
      <c r="HB53" s="1">
        <f t="shared" ca="1" si="21"/>
        <v>0</v>
      </c>
      <c r="HC53" s="1">
        <f t="shared" ca="1" si="21"/>
        <v>0</v>
      </c>
      <c r="HD53" s="1">
        <f t="shared" ca="1" si="21"/>
        <v>0</v>
      </c>
      <c r="HE53" s="1">
        <f t="shared" ca="1" si="21"/>
        <v>0</v>
      </c>
      <c r="HF53" s="1">
        <f t="shared" ca="1" si="21"/>
        <v>0</v>
      </c>
      <c r="HG53" s="1">
        <f t="shared" ca="1" si="21"/>
        <v>0</v>
      </c>
      <c r="HH53" s="1">
        <f t="shared" ca="1" si="21"/>
        <v>0</v>
      </c>
      <c r="HI53" s="1">
        <f t="shared" ca="1" si="21"/>
        <v>0</v>
      </c>
      <c r="HJ53" s="1">
        <f t="shared" ca="1" si="21"/>
        <v>0</v>
      </c>
      <c r="HK53" s="1">
        <f t="shared" ca="1" si="21"/>
        <v>0</v>
      </c>
      <c r="HL53" s="1">
        <f t="shared" ca="1" si="21"/>
        <v>0</v>
      </c>
      <c r="HM53" s="1">
        <f t="shared" ca="1" si="21"/>
        <v>0</v>
      </c>
      <c r="HN53" s="1">
        <f t="shared" ca="1" si="21"/>
        <v>0</v>
      </c>
      <c r="HO53" s="1">
        <f t="shared" ca="1" si="21"/>
        <v>0</v>
      </c>
      <c r="HP53" s="1">
        <f t="shared" ca="1" si="21"/>
        <v>0</v>
      </c>
      <c r="HQ53" s="1">
        <f t="shared" ca="1" si="21"/>
        <v>0</v>
      </c>
      <c r="HR53" s="1">
        <f t="shared" ca="1" si="21"/>
        <v>0</v>
      </c>
      <c r="HS53" s="1">
        <f t="shared" ca="1" si="21"/>
        <v>0</v>
      </c>
      <c r="HT53" s="1">
        <f t="shared" ca="1" si="21"/>
        <v>0</v>
      </c>
      <c r="HU53" s="1">
        <f t="shared" ca="1" si="21"/>
        <v>0</v>
      </c>
      <c r="HV53" s="1">
        <f t="shared" ca="1" si="21"/>
        <v>0</v>
      </c>
    </row>
    <row r="54" spans="1:255" ht="18" hidden="1" customHeight="1" thickTop="1" x14ac:dyDescent="0.25">
      <c r="A54" s="9"/>
      <c r="B54" s="71"/>
      <c r="C54" s="71"/>
      <c r="D54" s="71"/>
      <c r="E54" s="71"/>
      <c r="F54" s="154"/>
      <c r="G54" s="80"/>
      <c r="H54" s="102"/>
      <c r="I54" s="71"/>
      <c r="J54" s="75"/>
      <c r="K54" s="9"/>
      <c r="M54" s="148"/>
      <c r="O54" s="162"/>
      <c r="AK54" s="9"/>
      <c r="AL54" s="9"/>
      <c r="AM54" s="9"/>
      <c r="AN54" s="9"/>
      <c r="AO54" s="9"/>
      <c r="AP54" s="9"/>
      <c r="AQ54" s="9"/>
      <c r="AT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>
        <f ca="1">FY$4^GN53</f>
        <v>1</v>
      </c>
      <c r="GO54">
        <f t="shared" ref="GO54:HV54" ca="1" si="22">FZ$4^GO53*GN54</f>
        <v>1</v>
      </c>
      <c r="GP54">
        <f t="shared" ca="1" si="22"/>
        <v>1</v>
      </c>
      <c r="GQ54">
        <f t="shared" ca="1" si="22"/>
        <v>1</v>
      </c>
      <c r="GR54">
        <f t="shared" ca="1" si="22"/>
        <v>1</v>
      </c>
      <c r="GS54">
        <f t="shared" ca="1" si="22"/>
        <v>1</v>
      </c>
      <c r="GT54">
        <f t="shared" ca="1" si="22"/>
        <v>1</v>
      </c>
      <c r="GU54">
        <f t="shared" ca="1" si="22"/>
        <v>1</v>
      </c>
      <c r="GV54">
        <f t="shared" ca="1" si="22"/>
        <v>1</v>
      </c>
      <c r="GW54">
        <f t="shared" ca="1" si="22"/>
        <v>1</v>
      </c>
      <c r="GX54">
        <f t="shared" ca="1" si="22"/>
        <v>1</v>
      </c>
      <c r="GY54">
        <f t="shared" ca="1" si="22"/>
        <v>1</v>
      </c>
      <c r="GZ54">
        <f t="shared" ca="1" si="22"/>
        <v>1</v>
      </c>
      <c r="HA54">
        <f t="shared" ca="1" si="22"/>
        <v>1</v>
      </c>
      <c r="HB54">
        <f t="shared" ca="1" si="22"/>
        <v>1</v>
      </c>
      <c r="HC54">
        <f t="shared" ca="1" si="22"/>
        <v>1</v>
      </c>
      <c r="HD54">
        <f t="shared" ca="1" si="22"/>
        <v>1</v>
      </c>
      <c r="HE54">
        <f t="shared" ca="1" si="22"/>
        <v>1</v>
      </c>
      <c r="HF54">
        <f t="shared" ca="1" si="22"/>
        <v>1</v>
      </c>
      <c r="HG54">
        <f t="shared" ca="1" si="22"/>
        <v>1</v>
      </c>
      <c r="HH54">
        <f t="shared" ca="1" si="22"/>
        <v>1</v>
      </c>
      <c r="HI54">
        <f t="shared" ca="1" si="22"/>
        <v>1</v>
      </c>
      <c r="HJ54">
        <f t="shared" ca="1" si="22"/>
        <v>1</v>
      </c>
      <c r="HK54">
        <f t="shared" ca="1" si="22"/>
        <v>1</v>
      </c>
      <c r="HL54">
        <f t="shared" ca="1" si="22"/>
        <v>1</v>
      </c>
      <c r="HM54">
        <f t="shared" ca="1" si="22"/>
        <v>1</v>
      </c>
      <c r="HN54">
        <f t="shared" ca="1" si="22"/>
        <v>1</v>
      </c>
      <c r="HO54">
        <f t="shared" ca="1" si="22"/>
        <v>1</v>
      </c>
      <c r="HP54">
        <f t="shared" ca="1" si="22"/>
        <v>1</v>
      </c>
      <c r="HQ54">
        <f t="shared" ca="1" si="22"/>
        <v>1</v>
      </c>
      <c r="HR54">
        <f t="shared" ca="1" si="22"/>
        <v>1</v>
      </c>
      <c r="HS54">
        <f t="shared" ca="1" si="22"/>
        <v>1</v>
      </c>
      <c r="HT54">
        <f t="shared" ca="1" si="22"/>
        <v>1</v>
      </c>
      <c r="HU54">
        <f t="shared" ca="1" si="22"/>
        <v>1</v>
      </c>
      <c r="HV54">
        <f t="shared" ca="1" si="22"/>
        <v>1</v>
      </c>
    </row>
    <row r="55" spans="1:255" ht="18" hidden="1" customHeight="1" x14ac:dyDescent="0.25">
      <c r="A55" s="9"/>
      <c r="B55" s="71"/>
      <c r="C55" s="71"/>
      <c r="D55" s="71"/>
      <c r="E55" s="71"/>
      <c r="F55" s="154"/>
      <c r="G55" s="80"/>
      <c r="H55" s="102"/>
      <c r="I55" s="71"/>
      <c r="J55" s="75"/>
      <c r="K55" s="9"/>
      <c r="M55" s="148"/>
      <c r="O55" s="162"/>
      <c r="AK55" s="9"/>
      <c r="AL55" s="9"/>
      <c r="AM55" s="9"/>
      <c r="AN55" s="9"/>
      <c r="AO55" s="9"/>
      <c r="AP55" s="9"/>
      <c r="AQ55" s="9"/>
      <c r="AR55" t="s">
        <v>23</v>
      </c>
      <c r="AS55" s="1">
        <f ca="1">IF(U47=3,INT((RAND()*(AM47-AL47+1)+AL47)),0)</f>
        <v>0</v>
      </c>
      <c r="AT55" s="1">
        <f ca="1">IF(U47=3,INT((RAND()*(AO47-AN47+1)+AN47)),0)</f>
        <v>0</v>
      </c>
      <c r="AU55">
        <f ca="1">AT55-AT56*(AS56-AS55)</f>
        <v>0</v>
      </c>
      <c r="AV55">
        <v>256</v>
      </c>
      <c r="AW55" s="1">
        <f ca="1">IF(AU55/AV55=INT(AU55/AV55),1,0)</f>
        <v>1</v>
      </c>
      <c r="AX55" s="1">
        <f ca="1">IF(AW55=0,AU55,AU55/AV55)</f>
        <v>0</v>
      </c>
      <c r="AY55" s="1">
        <v>16</v>
      </c>
      <c r="AZ55" s="1">
        <f ca="1">IF(AX55/AY55=INT(AX55/AY55),1,0)</f>
        <v>1</v>
      </c>
      <c r="BA55" s="1">
        <f ca="1">IF(AZ55=0,AX55,AX55/AY55)</f>
        <v>0</v>
      </c>
      <c r="BB55" s="1">
        <v>4</v>
      </c>
      <c r="BC55" s="1">
        <f ca="1">IF(BA55/BB55=INT(BA55/BB55),1,0)</f>
        <v>1</v>
      </c>
      <c r="BD55" s="1">
        <f ca="1">IF(BC55=0,BA55,BA55/BB55)</f>
        <v>0</v>
      </c>
      <c r="BE55" s="1">
        <v>2</v>
      </c>
      <c r="BF55" s="1">
        <f ca="1">IF(BD55/BE55=INT(BD55/BE55),1,0)</f>
        <v>1</v>
      </c>
      <c r="BG55" s="1">
        <f ca="1">IF(BF55=0,BD55,BD55/BE55)</f>
        <v>0</v>
      </c>
      <c r="BH55" s="1">
        <v>81</v>
      </c>
      <c r="BI55" s="1">
        <f ca="1">IF(BG55/BH55=INT(BG55/BH55),1,0)</f>
        <v>1</v>
      </c>
      <c r="BJ55" s="1">
        <f ca="1">IF(BI55=0,BG55,BG55/BH55)</f>
        <v>0</v>
      </c>
      <c r="BK55" s="1">
        <v>9</v>
      </c>
      <c r="BL55" s="1">
        <f ca="1">IF(BJ55/BK55=INT(BJ55/BK55),1,0)</f>
        <v>1</v>
      </c>
      <c r="BM55" s="1">
        <f ca="1">IF(BL55=0,BJ55,BJ55/BK55)</f>
        <v>0</v>
      </c>
      <c r="BN55" s="1">
        <v>3</v>
      </c>
      <c r="BO55" s="1">
        <f ca="1">IF(BM55/BN55=INT(BM55/BN55),1,0)</f>
        <v>1</v>
      </c>
      <c r="BP55" s="1">
        <f ca="1">IF(BO55=0,BM55,BM55/BN55)</f>
        <v>0</v>
      </c>
      <c r="BQ55" s="1">
        <v>25</v>
      </c>
      <c r="BR55" s="1">
        <f ca="1">IF(BP55/BQ55=INT(BP55/BQ55),1,0)</f>
        <v>1</v>
      </c>
      <c r="BS55" s="1">
        <f ca="1">IF(BR55=0,BP55,BP55/BQ55)</f>
        <v>0</v>
      </c>
      <c r="BT55" s="1">
        <v>5</v>
      </c>
      <c r="BU55" s="1">
        <f ca="1">IF(BS55/BT55=INT(BS55/BT55),1,0)</f>
        <v>1</v>
      </c>
      <c r="BV55" s="1">
        <f ca="1">IF(BU55=0,BS55,BS55/BT55)</f>
        <v>0</v>
      </c>
      <c r="BW55" s="1">
        <v>49</v>
      </c>
      <c r="BX55" s="1">
        <f ca="1">IF(BV55/BW55=INT(BV55/BW55),1,0)</f>
        <v>1</v>
      </c>
      <c r="BY55" s="1">
        <f ca="1">IF(BX55=0,BV55,BV55/BW55)</f>
        <v>0</v>
      </c>
      <c r="BZ55" s="1">
        <v>7</v>
      </c>
      <c r="CA55" s="1">
        <f ca="1">IF(BY55/BZ55=INT(BY55/BZ55),1,0)</f>
        <v>1</v>
      </c>
      <c r="CB55" s="1">
        <f ca="1">IF(CA55=0,BY55,BY55/BZ55)</f>
        <v>0</v>
      </c>
      <c r="CC55" s="1">
        <v>121</v>
      </c>
      <c r="CD55" s="1">
        <f ca="1">IF(CB55/CC55=INT(CB55/CC55),1,0)</f>
        <v>1</v>
      </c>
      <c r="CE55" s="1">
        <f ca="1">IF(CD55=0,CB55,CB55/CC55)</f>
        <v>0</v>
      </c>
      <c r="CF55" s="1">
        <v>11</v>
      </c>
      <c r="CG55" s="1">
        <f ca="1">IF(CE55/CF55=INT(CE55/CF55),1,0)</f>
        <v>1</v>
      </c>
      <c r="CH55" s="1">
        <f ca="1">IF(CG55=0,CE55,CE55/CF55)</f>
        <v>0</v>
      </c>
      <c r="CI55" s="1">
        <v>169</v>
      </c>
      <c r="CJ55" s="1">
        <f ca="1">IF(CH55/CI55=INT(CH55/CI55),1,0)</f>
        <v>1</v>
      </c>
      <c r="CK55" s="1">
        <f ca="1">IF(CJ55=0,CH55,CH55/CI55)</f>
        <v>0</v>
      </c>
      <c r="CL55" s="1">
        <v>13</v>
      </c>
      <c r="CM55" s="1">
        <f ca="1">IF(CK55/CL55=INT(CK55/CL55),1,0)</f>
        <v>1</v>
      </c>
      <c r="CN55" s="1">
        <f ca="1">IF(CM55=0,CK55,CK55/CL55)</f>
        <v>0</v>
      </c>
      <c r="CO55" s="1">
        <f>CO51</f>
        <v>289</v>
      </c>
      <c r="CP55" s="1">
        <f ca="1">IF(CN55/CO55=INT(CN55/CO55),1,0)</f>
        <v>1</v>
      </c>
      <c r="CQ55" s="1">
        <f ca="1">IF(CP55=0,CN55,CN55/CO55)</f>
        <v>0</v>
      </c>
      <c r="CR55" s="1">
        <v>17</v>
      </c>
      <c r="CS55" s="1">
        <f ca="1">IF(CQ55/CR55=INT(CQ55/CR55),1,0)</f>
        <v>1</v>
      </c>
      <c r="CT55" s="1">
        <f ca="1">IF(CS55=0,CQ55,CQ55/CR55)</f>
        <v>0</v>
      </c>
      <c r="CU55" s="1">
        <f>CU51</f>
        <v>361</v>
      </c>
      <c r="CV55" s="1">
        <f ca="1">IF(CT55/CU55=INT(CT55/CU55),1,0)</f>
        <v>1</v>
      </c>
      <c r="CW55" s="1">
        <f ca="1">IF(CV55=0,CT55,CT55/CU55)</f>
        <v>0</v>
      </c>
      <c r="CX55" s="1">
        <v>19</v>
      </c>
      <c r="CY55" s="1">
        <f ca="1">IF(CW55/CX55=INT(CW55/CX55),1,0)</f>
        <v>1</v>
      </c>
      <c r="CZ55" s="1">
        <f ca="1">IF(CY55=0,CW55,CW55/CX55)</f>
        <v>0</v>
      </c>
      <c r="DA55" s="1">
        <f>DA51</f>
        <v>529</v>
      </c>
      <c r="DB55" s="1">
        <f ca="1">IF(CZ55/DA55=INT(CZ55/DA55),1,0)</f>
        <v>1</v>
      </c>
      <c r="DC55" s="1">
        <f ca="1">IF(DB55=0,CZ55,CZ55/DA55)</f>
        <v>0</v>
      </c>
      <c r="DD55" s="1">
        <v>23</v>
      </c>
      <c r="DE55" s="1">
        <f ca="1">IF(DC55/DD55=INT(DC55/DD55),1,0)</f>
        <v>1</v>
      </c>
      <c r="DF55" s="1">
        <f ca="1">IF(DE55=0,DC55,DC55/DD55)</f>
        <v>0</v>
      </c>
      <c r="DG55" s="1">
        <f>DG51</f>
        <v>841</v>
      </c>
      <c r="DH55" s="1">
        <f ca="1">IF(DF55/DG55=INT(DF55/DG55),1,0)</f>
        <v>1</v>
      </c>
      <c r="DI55" s="1">
        <f ca="1">IF(DH55=0,DF55,DF55/DG55)</f>
        <v>0</v>
      </c>
      <c r="DJ55" s="1">
        <v>29</v>
      </c>
      <c r="DK55" s="1">
        <f ca="1">IF(DI55/DJ55=INT(DI55/DJ55),1,0)</f>
        <v>1</v>
      </c>
      <c r="DL55" s="1">
        <f ca="1">IF(DK55=0,DI55,DI55/DJ55)</f>
        <v>0</v>
      </c>
      <c r="DM55" s="1">
        <f>DM51</f>
        <v>961</v>
      </c>
      <c r="DN55" s="1">
        <f ca="1">IF(DL55/DM55=INT(DL55/DM55),1,0)</f>
        <v>1</v>
      </c>
      <c r="DO55" s="1">
        <f ca="1">IF(DN55=0,DL55,DL55/DM55)</f>
        <v>0</v>
      </c>
      <c r="DP55" s="1">
        <v>31</v>
      </c>
      <c r="DQ55" s="1">
        <f ca="1">IF(DO55/DP55=INT(DO55/DP55),1,0)</f>
        <v>1</v>
      </c>
      <c r="DR55" s="1">
        <f ca="1">IF(DQ55=0,DO55,DO55/DP55)</f>
        <v>0</v>
      </c>
      <c r="DS55" s="1">
        <v>37</v>
      </c>
      <c r="DT55" s="1">
        <f ca="1">IF(DR55/DS55=INT(DR55/DS55),1,0)</f>
        <v>1</v>
      </c>
      <c r="DU55" s="1">
        <f ca="1">IF(DT55=0,DR55,DR55/DS55)</f>
        <v>0</v>
      </c>
      <c r="DV55" s="1">
        <v>41</v>
      </c>
      <c r="DW55" s="1">
        <f ca="1">IF(DU55/DV55=INT(DU55/DV55),1,0)</f>
        <v>1</v>
      </c>
      <c r="DX55" s="1">
        <f ca="1">IF(DW55=0,DU55,DU55/DV55)</f>
        <v>0</v>
      </c>
      <c r="DY55" s="1">
        <v>43</v>
      </c>
      <c r="DZ55" s="1">
        <f ca="1">IF(DX55/DY55=INT(DX55/DY55),1,0)</f>
        <v>1</v>
      </c>
      <c r="EA55" s="1">
        <f ca="1">IF(DZ55=0,DX55,DX55/DY55)</f>
        <v>0</v>
      </c>
      <c r="EB55" s="1">
        <v>47</v>
      </c>
      <c r="EC55" s="1">
        <f ca="1">IF(EA55/EB55=INT(EA55/EB55),1,0)</f>
        <v>1</v>
      </c>
      <c r="ED55" s="1">
        <f ca="1">IF(EC55=0,EA55,EA55/EB55)</f>
        <v>0</v>
      </c>
      <c r="EE55" s="1">
        <v>53</v>
      </c>
      <c r="EF55" s="1">
        <f ca="1">IF(ED55/EE55=INT(ED55/EE55),1,0)</f>
        <v>1</v>
      </c>
      <c r="EG55" s="1">
        <f ca="1">IF(EF55=0,ED55,ED55/EE55)</f>
        <v>0</v>
      </c>
      <c r="EH55" s="1">
        <v>59</v>
      </c>
      <c r="EI55" s="1">
        <f ca="1">IF(EG55/EH55=INT(EG55/EH55),1,0)</f>
        <v>1</v>
      </c>
      <c r="EJ55" s="1">
        <f ca="1">IF(EI55=0,EG55,EG55/EH55)</f>
        <v>0</v>
      </c>
      <c r="EK55" s="1">
        <v>61</v>
      </c>
      <c r="EL55" s="1">
        <f ca="1">IF(EJ55/EK55=INT(EJ55/EK55),1,0)</f>
        <v>1</v>
      </c>
      <c r="EM55" s="1">
        <f ca="1">IF(EL55=0,EJ55,EJ55/EK55)</f>
        <v>0</v>
      </c>
      <c r="EN55" s="1">
        <v>67</v>
      </c>
      <c r="EO55" s="1">
        <f ca="1">IF(EM55/EN55=INT(EM55/EN55),1,0)</f>
        <v>1</v>
      </c>
      <c r="EP55" s="1">
        <f ca="1">IF(EO55=0,EM55,EM55/EN55)</f>
        <v>0</v>
      </c>
      <c r="EQ55" s="1">
        <v>71</v>
      </c>
      <c r="ER55" s="1">
        <f ca="1">IF(EP55/EQ55=INT(EP55/EQ55),1,0)</f>
        <v>1</v>
      </c>
      <c r="ES55" s="1">
        <f ca="1">IF(ER55=0,EP55,EP55/EQ55)</f>
        <v>0</v>
      </c>
      <c r="ET55" s="1">
        <v>73</v>
      </c>
      <c r="EU55" s="1">
        <f ca="1">IF(ES55/ET55=INT(ES55/ET55),1,0)</f>
        <v>1</v>
      </c>
      <c r="EV55" s="1">
        <f ca="1">IF(EU55=0,ES55,ES55/ET55)</f>
        <v>0</v>
      </c>
      <c r="EW55" s="1">
        <v>79</v>
      </c>
      <c r="EX55" s="1">
        <f ca="1">IF(EV55/EW55=INT(EV55/EW55),1,0)</f>
        <v>1</v>
      </c>
      <c r="EY55" s="1">
        <f ca="1">IF(EX55=0,EV55,EV55/EW55)</f>
        <v>0</v>
      </c>
      <c r="EZ55" s="1">
        <v>83</v>
      </c>
      <c r="FA55" s="1">
        <f ca="1">IF(EY55/EZ55=INT(EY55/EZ55),1,0)</f>
        <v>1</v>
      </c>
      <c r="FB55" s="1">
        <f ca="1">IF(FA55=0,EY55,EY55/EZ55)</f>
        <v>0</v>
      </c>
      <c r="FC55" s="1">
        <v>89</v>
      </c>
      <c r="FD55" s="1">
        <f ca="1">IF(FB55/FC55=INT(FB55/FC55),1,0)</f>
        <v>1</v>
      </c>
      <c r="FE55" s="1">
        <f ca="1">IF(FD55=0,FB55,FB55/FC55)</f>
        <v>0</v>
      </c>
      <c r="FF55" s="1">
        <v>97</v>
      </c>
      <c r="FG55" s="1">
        <f ca="1">IF(FE55/FF55=INT(FE55/FF55),1,0)</f>
        <v>1</v>
      </c>
      <c r="FH55" s="1">
        <f ca="1">IF(FG55=0,FE55,FE55/FF55)</f>
        <v>0</v>
      </c>
      <c r="FI55" s="1">
        <v>101</v>
      </c>
      <c r="FJ55" s="1">
        <f ca="1">IF(FH55/FI55=INT(FH55/FI55),1,0)</f>
        <v>1</v>
      </c>
      <c r="FK55" s="1">
        <f ca="1">IF(FJ55=0,FH55,FH55/FI55)</f>
        <v>0</v>
      </c>
      <c r="FL55" s="1">
        <v>103</v>
      </c>
      <c r="FM55" s="1">
        <f ca="1">IF(FK55/FL55=INT(FK55/FL55),1,0)</f>
        <v>1</v>
      </c>
      <c r="FN55" s="1">
        <f ca="1">IF(FM55=0,FK55,FK55/FL55)</f>
        <v>0</v>
      </c>
      <c r="FO55" s="1">
        <v>107</v>
      </c>
      <c r="FP55" s="1">
        <f ca="1">IF(FN55/FO55=INT(FN55/FO55),1,0)</f>
        <v>1</v>
      </c>
      <c r="FQ55" s="1">
        <f ca="1">IF(FP55=0,FN55,FN55/FO55)</f>
        <v>0</v>
      </c>
      <c r="FR55" s="1">
        <v>109</v>
      </c>
      <c r="FS55" s="1">
        <f ca="1">IF(FQ55/FR55=INT(FQ55/FR55),1,0)</f>
        <v>1</v>
      </c>
      <c r="FT55" s="1">
        <f ca="1">IF(FS55=0,FQ55,FQ55/FR55)</f>
        <v>0</v>
      </c>
      <c r="FU55" s="1">
        <v>113</v>
      </c>
      <c r="FV55" s="1">
        <f ca="1">IF(FT55/FU55=INT(FT55/FU55),1,0)</f>
        <v>1</v>
      </c>
      <c r="FW55" s="1">
        <f ca="1">IF(FV55=0,FT55,FT55/FU55)</f>
        <v>0</v>
      </c>
      <c r="FX55" s="1">
        <v>127</v>
      </c>
      <c r="FY55" s="1">
        <f ca="1">IF(FW55/FX55=INT(FW55/FX55),1,0)</f>
        <v>1</v>
      </c>
      <c r="FZ55" s="1">
        <f ca="1">IF(FY55=0,FW55,FW55/FX55)</f>
        <v>0</v>
      </c>
      <c r="GA55" s="1">
        <v>131</v>
      </c>
      <c r="GB55" s="1">
        <f ca="1">IF(FZ55/GA55=INT(FZ55/GA55),1,0)</f>
        <v>1</v>
      </c>
      <c r="GC55" s="1">
        <f ca="1">IF(GB55=0,FZ55,FZ55/GA55)</f>
        <v>0</v>
      </c>
      <c r="GD55" s="1">
        <v>137</v>
      </c>
      <c r="GE55" s="1">
        <f ca="1">IF(GC55/GD55=INT(GC55/GD55),1,0)</f>
        <v>1</v>
      </c>
      <c r="GF55" s="1">
        <f ca="1">IF(GE55=0,GC55,GC55/GD55)</f>
        <v>0</v>
      </c>
      <c r="GG55" s="1">
        <v>139</v>
      </c>
      <c r="GH55" s="1">
        <f ca="1">IF(GF55/GG55=INT(GF55/GG55),1,0)</f>
        <v>1</v>
      </c>
      <c r="GI55" s="1">
        <f ca="1">IF(GH55=0,GF55,GF55/GG55)</f>
        <v>0</v>
      </c>
      <c r="GJ55" s="1">
        <v>149</v>
      </c>
      <c r="GK55" s="1">
        <f ca="1">IF(GI55/GJ55=INT(GI55/GJ55),1,0)</f>
        <v>1</v>
      </c>
      <c r="GL55" s="1">
        <f ca="1">IF(GK55=0,GI55,GI55/GJ55)</f>
        <v>0</v>
      </c>
      <c r="GM55" s="1"/>
      <c r="GN55" s="1">
        <f ca="1">8*AW55+4*AZ55+2*BC55+BF55</f>
        <v>15</v>
      </c>
      <c r="GO55" s="1">
        <f ca="1">4*BI55+2*BL55+BO55</f>
        <v>7</v>
      </c>
      <c r="GP55" s="1">
        <f ca="1">2*BR55+BU55</f>
        <v>3</v>
      </c>
      <c r="GQ55" s="1">
        <f ca="1">2*BX55+CA55</f>
        <v>3</v>
      </c>
      <c r="GR55" s="1">
        <f ca="1">2*CD55+CG55</f>
        <v>3</v>
      </c>
      <c r="GS55" s="1">
        <f ca="1">2*CJ55+CM55</f>
        <v>3</v>
      </c>
      <c r="GT55" s="1">
        <f ca="1">CS55</f>
        <v>1</v>
      </c>
      <c r="GU55" s="1">
        <f ca="1">CY55</f>
        <v>1</v>
      </c>
      <c r="GV55" s="1">
        <f ca="1">DE55</f>
        <v>1</v>
      </c>
      <c r="GW55" s="1">
        <f ca="1">DK55</f>
        <v>1</v>
      </c>
      <c r="GX55" s="1">
        <f ca="1">DQ55</f>
        <v>1</v>
      </c>
      <c r="GY55">
        <f ca="1">DT55</f>
        <v>1</v>
      </c>
      <c r="GZ55">
        <f ca="1">DW55</f>
        <v>1</v>
      </c>
      <c r="HA55">
        <f ca="1">DZ55</f>
        <v>1</v>
      </c>
      <c r="HB55">
        <f ca="1">EC55</f>
        <v>1</v>
      </c>
      <c r="HC55">
        <f ca="1">EF55</f>
        <v>1</v>
      </c>
      <c r="HD55">
        <f ca="1">EI55</f>
        <v>1</v>
      </c>
      <c r="HE55">
        <f ca="1">EL55</f>
        <v>1</v>
      </c>
      <c r="HF55">
        <f ca="1">EO55</f>
        <v>1</v>
      </c>
      <c r="HG55">
        <f ca="1">ER55</f>
        <v>1</v>
      </c>
      <c r="HH55">
        <f ca="1">EU55</f>
        <v>1</v>
      </c>
      <c r="HI55">
        <f ca="1">EX55</f>
        <v>1</v>
      </c>
      <c r="HJ55">
        <f ca="1">FA55</f>
        <v>1</v>
      </c>
      <c r="HK55">
        <f ca="1">FD55</f>
        <v>1</v>
      </c>
      <c r="HL55">
        <f ca="1">FG55</f>
        <v>1</v>
      </c>
      <c r="HM55">
        <f ca="1">FJ55</f>
        <v>1</v>
      </c>
      <c r="HN55">
        <f ca="1">FM55</f>
        <v>1</v>
      </c>
      <c r="HO55">
        <f ca="1">FP55</f>
        <v>1</v>
      </c>
      <c r="HP55">
        <f ca="1">FS55</f>
        <v>1</v>
      </c>
      <c r="HQ55">
        <f ca="1">FV55</f>
        <v>1</v>
      </c>
      <c r="HR55">
        <f ca="1">FY55</f>
        <v>1</v>
      </c>
      <c r="HS55">
        <f ca="1">GB55</f>
        <v>1</v>
      </c>
      <c r="HT55">
        <f ca="1">GE55</f>
        <v>1</v>
      </c>
      <c r="HU55">
        <f ca="1">GH55</f>
        <v>1</v>
      </c>
      <c r="HV55">
        <f ca="1">GK55</f>
        <v>1</v>
      </c>
      <c r="HW55">
        <f ca="1">AU55</f>
        <v>0</v>
      </c>
      <c r="HX55">
        <f ca="1">HW55/HV58</f>
        <v>0</v>
      </c>
    </row>
    <row r="56" spans="1:255" ht="18" hidden="1" customHeight="1" x14ac:dyDescent="0.25">
      <c r="A56" s="9"/>
      <c r="B56" s="71"/>
      <c r="C56" s="71"/>
      <c r="D56" s="71"/>
      <c r="E56" s="71"/>
      <c r="F56" s="154"/>
      <c r="G56" s="80"/>
      <c r="H56" s="102"/>
      <c r="I56" s="71"/>
      <c r="J56" s="75"/>
      <c r="K56" s="9"/>
      <c r="M56" s="148"/>
      <c r="O56" s="162"/>
      <c r="AK56" s="9"/>
      <c r="AL56" s="9"/>
      <c r="AM56" s="9"/>
      <c r="AN56" s="9"/>
      <c r="AO56" s="9"/>
      <c r="AP56" s="9"/>
      <c r="AQ56" s="9"/>
      <c r="AS56">
        <f ca="1">AS55+INT(AT55/AT56)</f>
        <v>0</v>
      </c>
      <c r="AT56" s="1">
        <f ca="1">IF(AP47&gt;AT55,INT((RAND()*(AQ47-AP47+1)+AP47)),INT((RAND()*(AQ47-AT55)+AT55+1)))</f>
        <v>4</v>
      </c>
      <c r="AU56">
        <f ca="1">AT56</f>
        <v>4</v>
      </c>
      <c r="AV56">
        <v>256</v>
      </c>
      <c r="AW56" s="1">
        <f ca="1">IF(AU56/AV56=INT(AU56/AV56),1,0)</f>
        <v>0</v>
      </c>
      <c r="AX56" s="1">
        <f ca="1">IF(AW56=0,AU56,AU56/AV56)</f>
        <v>4</v>
      </c>
      <c r="AY56" s="1">
        <v>16</v>
      </c>
      <c r="AZ56" s="1">
        <f ca="1">IF(AX56/AY56=INT(AX56/AY56),1,0)</f>
        <v>0</v>
      </c>
      <c r="BA56" s="1">
        <f ca="1">IF(AZ56=0,AX56,AX56/AY56)</f>
        <v>4</v>
      </c>
      <c r="BB56" s="1">
        <v>4</v>
      </c>
      <c r="BC56" s="1">
        <f ca="1">IF(BA56/BB56=INT(BA56/BB56),1,0)</f>
        <v>1</v>
      </c>
      <c r="BD56" s="1">
        <f ca="1">IF(BC56=0,BA56,BA56/BB56)</f>
        <v>1</v>
      </c>
      <c r="BE56" s="1">
        <v>2</v>
      </c>
      <c r="BF56" s="1">
        <f ca="1">IF(BD56/BE56=INT(BD56/BE56),1,0)</f>
        <v>0</v>
      </c>
      <c r="BG56" s="1">
        <f ca="1">IF(BF56=0,BD56,BD56/BE56)</f>
        <v>1</v>
      </c>
      <c r="BH56" s="1">
        <v>81</v>
      </c>
      <c r="BI56" s="1">
        <f ca="1">IF(BG56/BH56=INT(BG56/BH56),1,0)</f>
        <v>0</v>
      </c>
      <c r="BJ56" s="1">
        <f ca="1">IF(BI56=0,BG56,BG56/BH56)</f>
        <v>1</v>
      </c>
      <c r="BK56" s="1">
        <v>9</v>
      </c>
      <c r="BL56" s="1">
        <f ca="1">IF(BJ56/BK56=INT(BJ56/BK56),1,0)</f>
        <v>0</v>
      </c>
      <c r="BM56" s="1">
        <f ca="1">IF(BL56=0,BJ56,BJ56/BK56)</f>
        <v>1</v>
      </c>
      <c r="BN56" s="1">
        <v>3</v>
      </c>
      <c r="BO56" s="1">
        <f ca="1">IF(BM56/BN56=INT(BM56/BN56),1,0)</f>
        <v>0</v>
      </c>
      <c r="BP56" s="1">
        <f ca="1">IF(BO56=0,BM56,BM56/BN56)</f>
        <v>1</v>
      </c>
      <c r="BQ56" s="1">
        <v>25</v>
      </c>
      <c r="BR56" s="1">
        <f ca="1">IF(BP56/BQ56=INT(BP56/BQ56),1,0)</f>
        <v>0</v>
      </c>
      <c r="BS56" s="1">
        <f ca="1">IF(BR56=0,BP56,BP56/BQ56)</f>
        <v>1</v>
      </c>
      <c r="BT56" s="1">
        <v>5</v>
      </c>
      <c r="BU56" s="1">
        <f ca="1">IF(BS56/BT56=INT(BS56/BT56),1,0)</f>
        <v>0</v>
      </c>
      <c r="BV56" s="1">
        <f ca="1">IF(BU56=0,BS56,BS56/BT56)</f>
        <v>1</v>
      </c>
      <c r="BW56" s="1">
        <v>49</v>
      </c>
      <c r="BX56" s="1">
        <f ca="1">IF(BV56/BW56=INT(BV56/BW56),1,0)</f>
        <v>0</v>
      </c>
      <c r="BY56" s="1">
        <f ca="1">IF(BX56=0,BV56,BV56/BW56)</f>
        <v>1</v>
      </c>
      <c r="BZ56" s="1">
        <v>7</v>
      </c>
      <c r="CA56" s="1">
        <f ca="1">IF(BY56/BZ56=INT(BY56/BZ56),1,0)</f>
        <v>0</v>
      </c>
      <c r="CB56" s="1">
        <f ca="1">IF(CA56=0,BY56,BY56/BZ56)</f>
        <v>1</v>
      </c>
      <c r="CC56" s="1">
        <v>121</v>
      </c>
      <c r="CD56" s="1">
        <f ca="1">IF(CB56/CC56=INT(CB56/CC56),1,0)</f>
        <v>0</v>
      </c>
      <c r="CE56" s="1">
        <f ca="1">IF(CD56=0,CB56,CB56/CC56)</f>
        <v>1</v>
      </c>
      <c r="CF56" s="1">
        <v>11</v>
      </c>
      <c r="CG56" s="1">
        <f ca="1">IF(CE56/CF56=INT(CE56/CF56),1,0)</f>
        <v>0</v>
      </c>
      <c r="CH56" s="1">
        <f ca="1">IF(CG56=0,CE56,CE56/CF56)</f>
        <v>1</v>
      </c>
      <c r="CI56" s="1">
        <v>169</v>
      </c>
      <c r="CJ56" s="1">
        <f ca="1">IF(CH56/CI56=INT(CH56/CI56),1,0)</f>
        <v>0</v>
      </c>
      <c r="CK56" s="1">
        <f ca="1">IF(CJ56=0,CH56,CH56/CI56)</f>
        <v>1</v>
      </c>
      <c r="CL56" s="1">
        <v>13</v>
      </c>
      <c r="CM56" s="1">
        <f ca="1">IF(CK56/CL56=INT(CK56/CL56),1,0)</f>
        <v>0</v>
      </c>
      <c r="CN56" s="1">
        <f ca="1">IF(CM56=0,CK56,CK56/CL56)</f>
        <v>1</v>
      </c>
      <c r="CO56" s="1">
        <f>CO52</f>
        <v>289</v>
      </c>
      <c r="CP56" s="1">
        <f ca="1">IF(CN56/CO56=INT(CN56/CO56),1,0)</f>
        <v>0</v>
      </c>
      <c r="CQ56" s="1">
        <f ca="1">IF(CP56=0,CN56,CN56/CO56)</f>
        <v>1</v>
      </c>
      <c r="CR56" s="1">
        <v>17</v>
      </c>
      <c r="CS56" s="1">
        <f ca="1">IF(CQ56/CR56=INT(CQ56/CR56),1,0)</f>
        <v>0</v>
      </c>
      <c r="CT56" s="1">
        <f ca="1">IF(CS56=0,CQ56,CQ56/CR56)</f>
        <v>1</v>
      </c>
      <c r="CU56" s="1">
        <f>CU52</f>
        <v>361</v>
      </c>
      <c r="CV56" s="1">
        <f ca="1">IF(CT56/CU56=INT(CT56/CU56),1,0)</f>
        <v>0</v>
      </c>
      <c r="CW56" s="1">
        <f ca="1">IF(CV56=0,CT56,CT56/CU56)</f>
        <v>1</v>
      </c>
      <c r="CX56" s="1">
        <v>19</v>
      </c>
      <c r="CY56" s="1">
        <f ca="1">IF(CW56/CX56=INT(CW56/CX56),1,0)</f>
        <v>0</v>
      </c>
      <c r="CZ56" s="1">
        <f ca="1">IF(CY56=0,CW56,CW56/CX56)</f>
        <v>1</v>
      </c>
      <c r="DA56" s="1">
        <f>DA52</f>
        <v>529</v>
      </c>
      <c r="DB56" s="1">
        <f ca="1">IF(CZ56/DA56=INT(CZ56/DA56),1,0)</f>
        <v>0</v>
      </c>
      <c r="DC56" s="1">
        <f ca="1">IF(DB56=0,CZ56,CZ56/DA56)</f>
        <v>1</v>
      </c>
      <c r="DD56" s="1">
        <v>23</v>
      </c>
      <c r="DE56" s="1">
        <f ca="1">IF(DC56/DD56=INT(DC56/DD56),1,0)</f>
        <v>0</v>
      </c>
      <c r="DF56" s="1">
        <f ca="1">IF(DE56=0,DC56,DC56/DD56)</f>
        <v>1</v>
      </c>
      <c r="DG56" s="1">
        <f>DG52</f>
        <v>841</v>
      </c>
      <c r="DH56" s="1">
        <f ca="1">IF(DF56/DG56=INT(DF56/DG56),1,0)</f>
        <v>0</v>
      </c>
      <c r="DI56" s="1">
        <f ca="1">IF(DH56=0,DF56,DF56/DG56)</f>
        <v>1</v>
      </c>
      <c r="DJ56" s="1">
        <v>29</v>
      </c>
      <c r="DK56" s="1">
        <f ca="1">IF(DI56/DJ56=INT(DI56/DJ56),1,0)</f>
        <v>0</v>
      </c>
      <c r="DL56" s="1">
        <f ca="1">IF(DK56=0,DI56,DI56/DJ56)</f>
        <v>1</v>
      </c>
      <c r="DM56" s="1">
        <f>DM52</f>
        <v>961</v>
      </c>
      <c r="DN56" s="1">
        <f ca="1">IF(DL56/DM56=INT(DL56/DM56),1,0)</f>
        <v>0</v>
      </c>
      <c r="DO56" s="1">
        <f ca="1">IF(DN56=0,DL56,DL56/DM56)</f>
        <v>1</v>
      </c>
      <c r="DP56" s="1">
        <v>31</v>
      </c>
      <c r="DQ56" s="1">
        <f ca="1">IF(DO56/DP56=INT(DO56/DP56),1,0)</f>
        <v>0</v>
      </c>
      <c r="DR56" s="1">
        <f ca="1">IF(DQ56=0,DO56,DO56/DP56)</f>
        <v>1</v>
      </c>
      <c r="DS56" s="1">
        <v>37</v>
      </c>
      <c r="DT56" s="1">
        <f ca="1">IF(DR56/DS56=INT(DR56/DS56),1,0)</f>
        <v>0</v>
      </c>
      <c r="DU56" s="1">
        <f ca="1">IF(DT56=0,DR56,DR56/DS56)</f>
        <v>1</v>
      </c>
      <c r="DV56" s="1">
        <v>41</v>
      </c>
      <c r="DW56" s="1">
        <f ca="1">IF(DU56/DV56=INT(DU56/DV56),1,0)</f>
        <v>0</v>
      </c>
      <c r="DX56" s="1">
        <f ca="1">IF(DW56=0,DU56,DU56/DV56)</f>
        <v>1</v>
      </c>
      <c r="DY56" s="1">
        <v>43</v>
      </c>
      <c r="DZ56" s="1">
        <f ca="1">IF(DX56/DY56=INT(DX56/DY56),1,0)</f>
        <v>0</v>
      </c>
      <c r="EA56" s="1">
        <f ca="1">IF(DZ56=0,DX56,DX56/DY56)</f>
        <v>1</v>
      </c>
      <c r="EB56" s="1">
        <v>47</v>
      </c>
      <c r="EC56" s="1">
        <f ca="1">IF(EA56/EB56=INT(EA56/EB56),1,0)</f>
        <v>0</v>
      </c>
      <c r="ED56" s="1">
        <f ca="1">IF(EC56=0,EA56,EA56/EB56)</f>
        <v>1</v>
      </c>
      <c r="EE56" s="1">
        <v>53</v>
      </c>
      <c r="EF56" s="1">
        <f ca="1">IF(ED56/EE56=INT(ED56/EE56),1,0)</f>
        <v>0</v>
      </c>
      <c r="EG56" s="1">
        <f ca="1">IF(EF56=0,ED56,ED56/EE56)</f>
        <v>1</v>
      </c>
      <c r="EH56" s="1">
        <v>59</v>
      </c>
      <c r="EI56" s="1">
        <f ca="1">IF(EG56/EH56=INT(EG56/EH56),1,0)</f>
        <v>0</v>
      </c>
      <c r="EJ56" s="1">
        <f ca="1">IF(EI56=0,EG56,EG56/EH56)</f>
        <v>1</v>
      </c>
      <c r="EK56" s="1">
        <v>61</v>
      </c>
      <c r="EL56" s="1">
        <f ca="1">IF(EJ56/EK56=INT(EJ56/EK56),1,0)</f>
        <v>0</v>
      </c>
      <c r="EM56" s="1">
        <f ca="1">IF(EL56=0,EJ56,EJ56/EK56)</f>
        <v>1</v>
      </c>
      <c r="EN56" s="1">
        <v>67</v>
      </c>
      <c r="EO56" s="1">
        <f ca="1">IF(EM56/EN56=INT(EM56/EN56),1,0)</f>
        <v>0</v>
      </c>
      <c r="EP56" s="1">
        <f ca="1">IF(EO56=0,EM56,EM56/EN56)</f>
        <v>1</v>
      </c>
      <c r="EQ56" s="1">
        <v>71</v>
      </c>
      <c r="ER56" s="1">
        <f ca="1">IF(EP56/EQ56=INT(EP56/EQ56),1,0)</f>
        <v>0</v>
      </c>
      <c r="ES56" s="1">
        <f ca="1">IF(ER56=0,EP56,EP56/EQ56)</f>
        <v>1</v>
      </c>
      <c r="ET56" s="1">
        <v>73</v>
      </c>
      <c r="EU56" s="1">
        <f ca="1">IF(ES56/ET56=INT(ES56/ET56),1,0)</f>
        <v>0</v>
      </c>
      <c r="EV56" s="1">
        <f ca="1">IF(EU56=0,ES56,ES56/ET56)</f>
        <v>1</v>
      </c>
      <c r="EW56" s="1">
        <v>79</v>
      </c>
      <c r="EX56" s="1">
        <f ca="1">IF(EV56/EW56=INT(EV56/EW56),1,0)</f>
        <v>0</v>
      </c>
      <c r="EY56" s="1">
        <f ca="1">IF(EX56=0,EV56,EV56/EW56)</f>
        <v>1</v>
      </c>
      <c r="EZ56" s="1">
        <v>83</v>
      </c>
      <c r="FA56" s="1">
        <f ca="1">IF(EY56/EZ56=INT(EY56/EZ56),1,0)</f>
        <v>0</v>
      </c>
      <c r="FB56" s="1">
        <f ca="1">IF(FA56=0,EY56,EY56/EZ56)</f>
        <v>1</v>
      </c>
      <c r="FC56" s="1">
        <v>89</v>
      </c>
      <c r="FD56" s="1">
        <f ca="1">IF(FB56/FC56=INT(FB56/FC56),1,0)</f>
        <v>0</v>
      </c>
      <c r="FE56" s="1">
        <f ca="1">IF(FD56=0,FB56,FB56/FC56)</f>
        <v>1</v>
      </c>
      <c r="FF56" s="1">
        <v>97</v>
      </c>
      <c r="FG56" s="1">
        <f ca="1">IF(FE56/FF56=INT(FE56/FF56),1,0)</f>
        <v>0</v>
      </c>
      <c r="FH56" s="1">
        <f ca="1">IF(FG56=0,FE56,FE56/FF56)</f>
        <v>1</v>
      </c>
      <c r="FI56" s="1">
        <v>101</v>
      </c>
      <c r="FJ56" s="1">
        <f ca="1">IF(FH56/FI56=INT(FH56/FI56),1,0)</f>
        <v>0</v>
      </c>
      <c r="FK56" s="1">
        <f ca="1">IF(FJ56=0,FH56,FH56/FI56)</f>
        <v>1</v>
      </c>
      <c r="FL56" s="1">
        <v>103</v>
      </c>
      <c r="FM56" s="1">
        <f ca="1">IF(FK56/FL56=INT(FK56/FL56),1,0)</f>
        <v>0</v>
      </c>
      <c r="FN56" s="1">
        <f ca="1">IF(FM56=0,FK56,FK56/FL56)</f>
        <v>1</v>
      </c>
      <c r="FO56" s="1">
        <v>107</v>
      </c>
      <c r="FP56" s="1">
        <f ca="1">IF(FN56/FO56=INT(FN56/FO56),1,0)</f>
        <v>0</v>
      </c>
      <c r="FQ56" s="1">
        <f ca="1">IF(FP56=0,FN56,FN56/FO56)</f>
        <v>1</v>
      </c>
      <c r="FR56" s="1">
        <v>109</v>
      </c>
      <c r="FS56" s="1">
        <f ca="1">IF(FQ56/FR56=INT(FQ56/FR56),1,0)</f>
        <v>0</v>
      </c>
      <c r="FT56" s="1">
        <f ca="1">IF(FS56=0,FQ56,FQ56/FR56)</f>
        <v>1</v>
      </c>
      <c r="FU56" s="1">
        <v>113</v>
      </c>
      <c r="FV56" s="1">
        <f ca="1">IF(FT56/FU56=INT(FT56/FU56),1,0)</f>
        <v>0</v>
      </c>
      <c r="FW56" s="1">
        <f ca="1">IF(FV56=0,FT56,FT56/FU56)</f>
        <v>1</v>
      </c>
      <c r="FX56" s="1">
        <v>127</v>
      </c>
      <c r="FY56" s="1">
        <f ca="1">IF(FW56/FX56=INT(FW56/FX56),1,0)</f>
        <v>0</v>
      </c>
      <c r="FZ56" s="1">
        <f ca="1">IF(FY56=0,FW56,FW56/FX56)</f>
        <v>1</v>
      </c>
      <c r="GA56" s="1">
        <v>131</v>
      </c>
      <c r="GB56" s="1">
        <f ca="1">IF(FZ56/GA56=INT(FZ56/GA56),1,0)</f>
        <v>0</v>
      </c>
      <c r="GC56" s="1">
        <f ca="1">IF(GB56=0,FZ56,FZ56/GA56)</f>
        <v>1</v>
      </c>
      <c r="GD56" s="1">
        <v>137</v>
      </c>
      <c r="GE56" s="1">
        <f ca="1">IF(GC56/GD56=INT(GC56/GD56),1,0)</f>
        <v>0</v>
      </c>
      <c r="GF56" s="1">
        <f ca="1">IF(GE56=0,GC56,GC56/GD56)</f>
        <v>1</v>
      </c>
      <c r="GG56" s="1">
        <v>139</v>
      </c>
      <c r="GH56" s="1">
        <f ca="1">IF(GF56/GG56=INT(GF56/GG56),1,0)</f>
        <v>0</v>
      </c>
      <c r="GI56" s="1">
        <f ca="1">IF(GH56=0,GF56,GF56/GG56)</f>
        <v>1</v>
      </c>
      <c r="GJ56" s="1">
        <v>149</v>
      </c>
      <c r="GK56" s="1">
        <f ca="1">IF(GI56/GJ56=INT(GI56/GJ56),1,0)</f>
        <v>0</v>
      </c>
      <c r="GL56" s="1">
        <f ca="1">IF(GK56=0,GI56,GI56/GJ56)</f>
        <v>1</v>
      </c>
      <c r="GM56" s="1"/>
      <c r="GN56" s="1">
        <f ca="1">8*AW56+4*AZ56+2*BC56+BF56</f>
        <v>2</v>
      </c>
      <c r="GO56" s="1">
        <f ca="1">4*BI56+2*BL56+BO56</f>
        <v>0</v>
      </c>
      <c r="GP56" s="1">
        <f ca="1">2*BR56+BU56</f>
        <v>0</v>
      </c>
      <c r="GQ56" s="1">
        <f ca="1">2*BX56+CA56</f>
        <v>0</v>
      </c>
      <c r="GR56" s="1">
        <f ca="1">2*CD56+CG56</f>
        <v>0</v>
      </c>
      <c r="GS56" s="1">
        <f ca="1">2*CJ56+CM56</f>
        <v>0</v>
      </c>
      <c r="GT56" s="1">
        <f ca="1">CS56</f>
        <v>0</v>
      </c>
      <c r="GU56" s="1">
        <f ca="1">CY56</f>
        <v>0</v>
      </c>
      <c r="GV56" s="1">
        <f ca="1">DE56</f>
        <v>0</v>
      </c>
      <c r="GW56" s="1">
        <f ca="1">DK56</f>
        <v>0</v>
      </c>
      <c r="GX56" s="1">
        <f ca="1">DQ56</f>
        <v>0</v>
      </c>
      <c r="GY56">
        <f ca="1">DT56</f>
        <v>0</v>
      </c>
      <c r="GZ56">
        <f ca="1">DW56</f>
        <v>0</v>
      </c>
      <c r="HA56">
        <f ca="1">DZ56</f>
        <v>0</v>
      </c>
      <c r="HB56">
        <f ca="1">EC56</f>
        <v>0</v>
      </c>
      <c r="HC56">
        <f ca="1">EF56</f>
        <v>0</v>
      </c>
      <c r="HD56">
        <f ca="1">EI56</f>
        <v>0</v>
      </c>
      <c r="HE56">
        <f ca="1">EL56</f>
        <v>0</v>
      </c>
      <c r="HF56">
        <f ca="1">EO56</f>
        <v>0</v>
      </c>
      <c r="HG56">
        <f ca="1">ER56</f>
        <v>0</v>
      </c>
      <c r="HH56">
        <f ca="1">EU56</f>
        <v>0</v>
      </c>
      <c r="HI56">
        <f ca="1">EX56</f>
        <v>0</v>
      </c>
      <c r="HJ56">
        <f ca="1">FA56</f>
        <v>0</v>
      </c>
      <c r="HK56">
        <f ca="1">FD56</f>
        <v>0</v>
      </c>
      <c r="HL56">
        <f ca="1">FG56</f>
        <v>0</v>
      </c>
      <c r="HM56">
        <f ca="1">FJ56</f>
        <v>0</v>
      </c>
      <c r="HN56">
        <f ca="1">FM56</f>
        <v>0</v>
      </c>
      <c r="HO56">
        <f ca="1">FP56</f>
        <v>0</v>
      </c>
      <c r="HP56">
        <f ca="1">FS56</f>
        <v>0</v>
      </c>
      <c r="HQ56">
        <f ca="1">FV56</f>
        <v>0</v>
      </c>
      <c r="HR56">
        <f ca="1">FY56</f>
        <v>0</v>
      </c>
      <c r="HS56">
        <f ca="1">GB56</f>
        <v>0</v>
      </c>
      <c r="HT56">
        <f ca="1">GE56</f>
        <v>0</v>
      </c>
      <c r="HU56">
        <f ca="1">GH56</f>
        <v>0</v>
      </c>
      <c r="HV56">
        <f ca="1">GK56</f>
        <v>0</v>
      </c>
      <c r="HW56">
        <f ca="1">AU56</f>
        <v>4</v>
      </c>
      <c r="HX56">
        <f ca="1">HW56/HV58</f>
        <v>1</v>
      </c>
    </row>
    <row r="57" spans="1:255" ht="18" hidden="1" customHeight="1" thickBot="1" x14ac:dyDescent="0.3">
      <c r="A57" s="9"/>
      <c r="B57" s="71"/>
      <c r="C57" s="71"/>
      <c r="D57" s="71"/>
      <c r="E57" s="71"/>
      <c r="F57" s="154"/>
      <c r="G57" s="80"/>
      <c r="H57" s="102"/>
      <c r="I57" s="71"/>
      <c r="J57" s="75"/>
      <c r="K57" s="9"/>
      <c r="M57" s="148"/>
      <c r="O57" s="162"/>
      <c r="AK57" s="9"/>
      <c r="AL57" s="9"/>
      <c r="AM57" s="9"/>
      <c r="AN57" s="9"/>
      <c r="AO57" s="9"/>
      <c r="AP57" s="9"/>
      <c r="AQ57" s="9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>
        <f t="shared" ref="GN57:HV57" ca="1" si="23">IF(GN55&lt;GN56,GN55,GN56)</f>
        <v>2</v>
      </c>
      <c r="GO57" s="1">
        <f t="shared" ca="1" si="23"/>
        <v>0</v>
      </c>
      <c r="GP57" s="1">
        <f t="shared" ca="1" si="23"/>
        <v>0</v>
      </c>
      <c r="GQ57" s="1">
        <f t="shared" ca="1" si="23"/>
        <v>0</v>
      </c>
      <c r="GR57" s="1">
        <f t="shared" ca="1" si="23"/>
        <v>0</v>
      </c>
      <c r="GS57" s="1">
        <f t="shared" ca="1" si="23"/>
        <v>0</v>
      </c>
      <c r="GT57" s="1">
        <f t="shared" ca="1" si="23"/>
        <v>0</v>
      </c>
      <c r="GU57" s="1">
        <f t="shared" ca="1" si="23"/>
        <v>0</v>
      </c>
      <c r="GV57" s="1">
        <f t="shared" ca="1" si="23"/>
        <v>0</v>
      </c>
      <c r="GW57" s="1">
        <f t="shared" ca="1" si="23"/>
        <v>0</v>
      </c>
      <c r="GX57" s="1">
        <f t="shared" ca="1" si="23"/>
        <v>0</v>
      </c>
      <c r="GY57" s="1">
        <f t="shared" ca="1" si="23"/>
        <v>0</v>
      </c>
      <c r="GZ57" s="1">
        <f t="shared" ca="1" si="23"/>
        <v>0</v>
      </c>
      <c r="HA57" s="1">
        <f t="shared" ca="1" si="23"/>
        <v>0</v>
      </c>
      <c r="HB57" s="1">
        <f t="shared" ca="1" si="23"/>
        <v>0</v>
      </c>
      <c r="HC57" s="1">
        <f t="shared" ca="1" si="23"/>
        <v>0</v>
      </c>
      <c r="HD57" s="1">
        <f t="shared" ca="1" si="23"/>
        <v>0</v>
      </c>
      <c r="HE57" s="1">
        <f t="shared" ca="1" si="23"/>
        <v>0</v>
      </c>
      <c r="HF57" s="1">
        <f t="shared" ca="1" si="23"/>
        <v>0</v>
      </c>
      <c r="HG57" s="1">
        <f t="shared" ca="1" si="23"/>
        <v>0</v>
      </c>
      <c r="HH57" s="1">
        <f t="shared" ca="1" si="23"/>
        <v>0</v>
      </c>
      <c r="HI57" s="1">
        <f t="shared" ca="1" si="23"/>
        <v>0</v>
      </c>
      <c r="HJ57" s="1">
        <f t="shared" ca="1" si="23"/>
        <v>0</v>
      </c>
      <c r="HK57" s="1">
        <f t="shared" ca="1" si="23"/>
        <v>0</v>
      </c>
      <c r="HL57" s="1">
        <f t="shared" ca="1" si="23"/>
        <v>0</v>
      </c>
      <c r="HM57" s="1">
        <f t="shared" ca="1" si="23"/>
        <v>0</v>
      </c>
      <c r="HN57" s="1">
        <f t="shared" ca="1" si="23"/>
        <v>0</v>
      </c>
      <c r="HO57" s="1">
        <f t="shared" ca="1" si="23"/>
        <v>0</v>
      </c>
      <c r="HP57" s="1">
        <f t="shared" ca="1" si="23"/>
        <v>0</v>
      </c>
      <c r="HQ57" s="1">
        <f t="shared" ca="1" si="23"/>
        <v>0</v>
      </c>
      <c r="HR57" s="1">
        <f t="shared" ca="1" si="23"/>
        <v>0</v>
      </c>
      <c r="HS57" s="1">
        <f t="shared" ca="1" si="23"/>
        <v>0</v>
      </c>
      <c r="HT57" s="1">
        <f t="shared" ca="1" si="23"/>
        <v>0</v>
      </c>
      <c r="HU57" s="1">
        <f t="shared" ca="1" si="23"/>
        <v>0</v>
      </c>
      <c r="HV57" s="1">
        <f t="shared" ca="1" si="23"/>
        <v>0</v>
      </c>
    </row>
    <row r="58" spans="1:255" ht="18" hidden="1" customHeight="1" thickTop="1" thickBot="1" x14ac:dyDescent="0.3">
      <c r="A58" s="9"/>
      <c r="B58" s="71"/>
      <c r="C58" s="71"/>
      <c r="D58" s="71"/>
      <c r="E58" s="71"/>
      <c r="F58" s="154"/>
      <c r="G58" s="80"/>
      <c r="H58" s="102"/>
      <c r="I58" s="71"/>
      <c r="J58" s="75"/>
      <c r="K58" s="9"/>
      <c r="M58" s="148"/>
      <c r="O58" s="162"/>
      <c r="AK58" s="9"/>
      <c r="AL58" s="9"/>
      <c r="AM58" s="9"/>
      <c r="AN58" s="9"/>
      <c r="AO58" s="9"/>
      <c r="AP58" s="9"/>
      <c r="AQ58" s="9"/>
      <c r="AT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>
        <f ca="1">FY$4^GN57</f>
        <v>4</v>
      </c>
      <c r="GO58">
        <f t="shared" ref="GO58:HV58" ca="1" si="24">FZ$4^GO57*GN58</f>
        <v>4</v>
      </c>
      <c r="GP58">
        <f t="shared" ca="1" si="24"/>
        <v>4</v>
      </c>
      <c r="GQ58">
        <f t="shared" ca="1" si="24"/>
        <v>4</v>
      </c>
      <c r="GR58">
        <f t="shared" ca="1" si="24"/>
        <v>4</v>
      </c>
      <c r="GS58">
        <f t="shared" ca="1" si="24"/>
        <v>4</v>
      </c>
      <c r="GT58">
        <f t="shared" ca="1" si="24"/>
        <v>4</v>
      </c>
      <c r="GU58">
        <f t="shared" ca="1" si="24"/>
        <v>4</v>
      </c>
      <c r="GV58">
        <f t="shared" ca="1" si="24"/>
        <v>4</v>
      </c>
      <c r="GW58">
        <f t="shared" ca="1" si="24"/>
        <v>4</v>
      </c>
      <c r="GX58">
        <f t="shared" ca="1" si="24"/>
        <v>4</v>
      </c>
      <c r="GY58">
        <f t="shared" ca="1" si="24"/>
        <v>4</v>
      </c>
      <c r="GZ58">
        <f t="shared" ca="1" si="24"/>
        <v>4</v>
      </c>
      <c r="HA58">
        <f t="shared" ca="1" si="24"/>
        <v>4</v>
      </c>
      <c r="HB58">
        <f t="shared" ca="1" si="24"/>
        <v>4</v>
      </c>
      <c r="HC58">
        <f t="shared" ca="1" si="24"/>
        <v>4</v>
      </c>
      <c r="HD58">
        <f t="shared" ca="1" si="24"/>
        <v>4</v>
      </c>
      <c r="HE58">
        <f t="shared" ca="1" si="24"/>
        <v>4</v>
      </c>
      <c r="HF58">
        <f t="shared" ca="1" si="24"/>
        <v>4</v>
      </c>
      <c r="HG58">
        <f t="shared" ca="1" si="24"/>
        <v>4</v>
      </c>
      <c r="HH58">
        <f t="shared" ca="1" si="24"/>
        <v>4</v>
      </c>
      <c r="HI58">
        <f t="shared" ca="1" si="24"/>
        <v>4</v>
      </c>
      <c r="HJ58">
        <f t="shared" ca="1" si="24"/>
        <v>4</v>
      </c>
      <c r="HK58">
        <f t="shared" ca="1" si="24"/>
        <v>4</v>
      </c>
      <c r="HL58">
        <f t="shared" ca="1" si="24"/>
        <v>4</v>
      </c>
      <c r="HM58">
        <f t="shared" ca="1" si="24"/>
        <v>4</v>
      </c>
      <c r="HN58">
        <f t="shared" ca="1" si="24"/>
        <v>4</v>
      </c>
      <c r="HO58">
        <f t="shared" ca="1" si="24"/>
        <v>4</v>
      </c>
      <c r="HP58">
        <f t="shared" ca="1" si="24"/>
        <v>4</v>
      </c>
      <c r="HQ58">
        <f t="shared" ca="1" si="24"/>
        <v>4</v>
      </c>
      <c r="HR58">
        <f t="shared" ca="1" si="24"/>
        <v>4</v>
      </c>
      <c r="HS58">
        <f t="shared" ca="1" si="24"/>
        <v>4</v>
      </c>
      <c r="HT58">
        <f t="shared" ca="1" si="24"/>
        <v>4</v>
      </c>
      <c r="HU58">
        <f t="shared" ca="1" si="24"/>
        <v>4</v>
      </c>
      <c r="HV58">
        <f t="shared" ca="1" si="24"/>
        <v>4</v>
      </c>
    </row>
    <row r="59" spans="1:255" ht="18" hidden="1" customHeight="1" thickTop="1" x14ac:dyDescent="0.25">
      <c r="A59" s="9"/>
      <c r="B59" s="71"/>
      <c r="C59" s="71"/>
      <c r="D59" s="71"/>
      <c r="E59" s="71"/>
      <c r="F59" s="154"/>
      <c r="G59" s="80"/>
      <c r="H59" s="102"/>
      <c r="I59" s="71"/>
      <c r="J59" s="75"/>
      <c r="K59" s="9"/>
      <c r="M59" s="148"/>
      <c r="O59" s="162"/>
      <c r="AK59" s="9"/>
      <c r="AL59" s="9"/>
      <c r="AM59" s="9"/>
      <c r="AN59" s="9"/>
      <c r="AO59" s="9"/>
      <c r="AP59" s="9"/>
      <c r="AQ59" s="9"/>
      <c r="AR59" t="s">
        <v>29</v>
      </c>
      <c r="AS59">
        <f ca="1">AS48+AS52+AS56</f>
        <v>13</v>
      </c>
      <c r="AT59">
        <f ca="1">HX47*HX52*HX56+HX48*HX51*HX56+HX48*HX52*HX55</f>
        <v>60</v>
      </c>
      <c r="AU59">
        <f ca="1">AT59-AU60*(AS60-AS59)</f>
        <v>24</v>
      </c>
      <c r="AV59">
        <v>256</v>
      </c>
      <c r="AW59" s="1">
        <f ca="1">IF(AU59/AV59=INT(AU59/AV59),1,0)</f>
        <v>0</v>
      </c>
      <c r="AX59" s="1">
        <f ca="1">IF(AW59=0,AU59,AU59/AV59)</f>
        <v>24</v>
      </c>
      <c r="AY59" s="1">
        <v>16</v>
      </c>
      <c r="AZ59" s="1">
        <f ca="1">IF(AX59/AY59=INT(AX59/AY59),1,0)</f>
        <v>0</v>
      </c>
      <c r="BA59" s="1">
        <f ca="1">IF(AZ59=0,AX59,AX59/AY59)</f>
        <v>24</v>
      </c>
      <c r="BB59" s="1">
        <v>4</v>
      </c>
      <c r="BC59" s="1">
        <f ca="1">IF(BA59/BB59=INT(BA59/BB59),1,0)</f>
        <v>1</v>
      </c>
      <c r="BD59" s="1">
        <f ca="1">IF(BC59=0,BA59,BA59/BB59)</f>
        <v>6</v>
      </c>
      <c r="BE59" s="1">
        <v>2</v>
      </c>
      <c r="BF59" s="1">
        <f ca="1">IF(BD59/BE59=INT(BD59/BE59),1,0)</f>
        <v>1</v>
      </c>
      <c r="BG59" s="1">
        <f ca="1">IF(BF59=0,BD59,BD59/BE59)</f>
        <v>3</v>
      </c>
      <c r="BH59" s="1">
        <v>81</v>
      </c>
      <c r="BI59" s="1">
        <f ca="1">IF(BG59/BH59=INT(BG59/BH59),1,0)</f>
        <v>0</v>
      </c>
      <c r="BJ59" s="1">
        <f ca="1">IF(BI59=0,BG59,BG59/BH59)</f>
        <v>3</v>
      </c>
      <c r="BK59" s="1">
        <v>9</v>
      </c>
      <c r="BL59" s="1">
        <f ca="1">IF(BJ59/BK59=INT(BJ59/BK59),1,0)</f>
        <v>0</v>
      </c>
      <c r="BM59" s="1">
        <f ca="1">IF(BL59=0,BJ59,BJ59/BK59)</f>
        <v>3</v>
      </c>
      <c r="BN59" s="1">
        <v>3</v>
      </c>
      <c r="BO59" s="1">
        <f ca="1">IF(BM59/BN59=INT(BM59/BN59),1,0)</f>
        <v>1</v>
      </c>
      <c r="BP59" s="1">
        <f ca="1">IF(BO59=0,BM59,BM59/BN59)</f>
        <v>1</v>
      </c>
      <c r="BQ59" s="1">
        <v>25</v>
      </c>
      <c r="BR59" s="1">
        <f ca="1">IF(BP59/BQ59=INT(BP59/BQ59),1,0)</f>
        <v>0</v>
      </c>
      <c r="BS59" s="1">
        <f ca="1">IF(BR59=0,BP59,BP59/BQ59)</f>
        <v>1</v>
      </c>
      <c r="BT59" s="1">
        <v>5</v>
      </c>
      <c r="BU59" s="1">
        <f ca="1">IF(BS59/BT59=INT(BS59/BT59),1,0)</f>
        <v>0</v>
      </c>
      <c r="BV59" s="1">
        <f ca="1">IF(BU59=0,BS59,BS59/BT59)</f>
        <v>1</v>
      </c>
      <c r="BW59" s="1">
        <v>49</v>
      </c>
      <c r="BX59" s="1">
        <f ca="1">IF(BV59/BW59=INT(BV59/BW59),1,0)</f>
        <v>0</v>
      </c>
      <c r="BY59" s="1">
        <f ca="1">IF(BX59=0,BV59,BV59/BW59)</f>
        <v>1</v>
      </c>
      <c r="BZ59" s="1">
        <v>7</v>
      </c>
      <c r="CA59" s="1">
        <f ca="1">IF(BY59/BZ59=INT(BY59/BZ59),1,0)</f>
        <v>0</v>
      </c>
      <c r="CB59" s="1">
        <f ca="1">IF(CA59=0,BY59,BY59/BZ59)</f>
        <v>1</v>
      </c>
      <c r="CC59" s="1">
        <v>121</v>
      </c>
      <c r="CD59" s="1">
        <f ca="1">IF(CB59/CC59=INT(CB59/CC59),1,0)</f>
        <v>0</v>
      </c>
      <c r="CE59" s="1">
        <f ca="1">IF(CD59=0,CB59,CB59/CC59)</f>
        <v>1</v>
      </c>
      <c r="CF59" s="1">
        <v>11</v>
      </c>
      <c r="CG59" s="1">
        <f ca="1">IF(CE59/CF59=INT(CE59/CF59),1,0)</f>
        <v>0</v>
      </c>
      <c r="CH59" s="1">
        <f ca="1">IF(CG59=0,CE59,CE59/CF59)</f>
        <v>1</v>
      </c>
      <c r="CI59" s="1">
        <v>169</v>
      </c>
      <c r="CJ59" s="1">
        <f ca="1">IF(CH59/CI59=INT(CH59/CI59),1,0)</f>
        <v>0</v>
      </c>
      <c r="CK59" s="1">
        <f ca="1">IF(CJ59=0,CH59,CH59/CI59)</f>
        <v>1</v>
      </c>
      <c r="CL59" s="1">
        <v>13</v>
      </c>
      <c r="CM59" s="1">
        <f ca="1">IF(CK59/CL59=INT(CK59/CL59),1,0)</f>
        <v>0</v>
      </c>
      <c r="CN59" s="1">
        <f ca="1">IF(CM59=0,CK59,CK59/CL59)</f>
        <v>1</v>
      </c>
      <c r="CO59" s="1">
        <f>CO55</f>
        <v>289</v>
      </c>
      <c r="CP59" s="1">
        <f ca="1">IF(CN59/CO59=INT(CN59/CO59),1,0)</f>
        <v>0</v>
      </c>
      <c r="CQ59" s="1">
        <f ca="1">IF(CP59=0,CN59,CN59/CO59)</f>
        <v>1</v>
      </c>
      <c r="CR59" s="1">
        <v>17</v>
      </c>
      <c r="CS59" s="1">
        <f ca="1">IF(CQ59/CR59=INT(CQ59/CR59),1,0)</f>
        <v>0</v>
      </c>
      <c r="CT59" s="1">
        <f ca="1">IF(CS59=0,CQ59,CQ59/CR59)</f>
        <v>1</v>
      </c>
      <c r="CU59" s="1">
        <f>CU55</f>
        <v>361</v>
      </c>
      <c r="CV59" s="1">
        <f ca="1">IF(CT59/CU59=INT(CT59/CU59),1,0)</f>
        <v>0</v>
      </c>
      <c r="CW59" s="1">
        <f ca="1">IF(CV59=0,CT59,CT59/CU59)</f>
        <v>1</v>
      </c>
      <c r="CX59" s="1">
        <v>19</v>
      </c>
      <c r="CY59" s="1">
        <f ca="1">IF(CW59/CX59=INT(CW59/CX59),1,0)</f>
        <v>0</v>
      </c>
      <c r="CZ59" s="1">
        <f ca="1">IF(CY59=0,CW59,CW59/CX59)</f>
        <v>1</v>
      </c>
      <c r="DA59" s="1">
        <f>DA55</f>
        <v>529</v>
      </c>
      <c r="DB59" s="1">
        <f ca="1">IF(CZ59/DA59=INT(CZ59/DA59),1,0)</f>
        <v>0</v>
      </c>
      <c r="DC59" s="1">
        <f ca="1">IF(DB59=0,CZ59,CZ59/DA59)</f>
        <v>1</v>
      </c>
      <c r="DD59" s="1">
        <v>23</v>
      </c>
      <c r="DE59" s="1">
        <f ca="1">IF(DC59/DD59=INT(DC59/DD59),1,0)</f>
        <v>0</v>
      </c>
      <c r="DF59" s="1">
        <f ca="1">IF(DE59=0,DC59,DC59/DD59)</f>
        <v>1</v>
      </c>
      <c r="DG59" s="1">
        <f>DG55</f>
        <v>841</v>
      </c>
      <c r="DH59" s="1">
        <f ca="1">IF(DF59/DG59=INT(DF59/DG59),1,0)</f>
        <v>0</v>
      </c>
      <c r="DI59" s="1">
        <f ca="1">IF(DH59=0,DF59,DF59/DG59)</f>
        <v>1</v>
      </c>
      <c r="DJ59" s="1">
        <v>29</v>
      </c>
      <c r="DK59" s="1">
        <f ca="1">IF(DI59/DJ59=INT(DI59/DJ59),1,0)</f>
        <v>0</v>
      </c>
      <c r="DL59" s="1">
        <f ca="1">IF(DK59=0,DI59,DI59/DJ59)</f>
        <v>1</v>
      </c>
      <c r="DM59" s="1">
        <f>DM55</f>
        <v>961</v>
      </c>
      <c r="DN59" s="1">
        <f ca="1">IF(DL59/DM59=INT(DL59/DM59),1,0)</f>
        <v>0</v>
      </c>
      <c r="DO59" s="1">
        <f ca="1">IF(DN59=0,DL59,DL59/DM59)</f>
        <v>1</v>
      </c>
      <c r="DP59" s="1">
        <v>31</v>
      </c>
      <c r="DQ59" s="1">
        <f ca="1">IF(DO59/DP59=INT(DO59/DP59),1,0)</f>
        <v>0</v>
      </c>
      <c r="DR59" s="1">
        <f ca="1">IF(DQ59=0,DO59,DO59/DP59)</f>
        <v>1</v>
      </c>
      <c r="DS59" s="1">
        <v>37</v>
      </c>
      <c r="DT59" s="1">
        <f ca="1">IF(DR59/DS59=INT(DR59/DS59),1,0)</f>
        <v>0</v>
      </c>
      <c r="DU59" s="1">
        <f ca="1">IF(DT59=0,DR59,DR59/DS59)</f>
        <v>1</v>
      </c>
      <c r="DV59" s="1">
        <v>41</v>
      </c>
      <c r="DW59" s="1">
        <f ca="1">IF(DU59/DV59=INT(DU59/DV59),1,0)</f>
        <v>0</v>
      </c>
      <c r="DX59" s="1">
        <f ca="1">IF(DW59=0,DU59,DU59/DV59)</f>
        <v>1</v>
      </c>
      <c r="DY59" s="1">
        <v>43</v>
      </c>
      <c r="DZ59" s="1">
        <f ca="1">IF(DX59/DY59=INT(DX59/DY59),1,0)</f>
        <v>0</v>
      </c>
      <c r="EA59" s="1">
        <f ca="1">IF(DZ59=0,DX59,DX59/DY59)</f>
        <v>1</v>
      </c>
      <c r="EB59" s="1">
        <v>47</v>
      </c>
      <c r="EC59" s="1">
        <f ca="1">IF(EA59/EB59=INT(EA59/EB59),1,0)</f>
        <v>0</v>
      </c>
      <c r="ED59" s="1">
        <f ca="1">IF(EC59=0,EA59,EA59/EB59)</f>
        <v>1</v>
      </c>
      <c r="EE59" s="1">
        <v>53</v>
      </c>
      <c r="EF59" s="1">
        <f ca="1">IF(ED59/EE59=INT(ED59/EE59),1,0)</f>
        <v>0</v>
      </c>
      <c r="EG59" s="1">
        <f ca="1">IF(EF59=0,ED59,ED59/EE59)</f>
        <v>1</v>
      </c>
      <c r="EH59" s="1">
        <v>59</v>
      </c>
      <c r="EI59" s="1">
        <f ca="1">IF(EG59/EH59=INT(EG59/EH59),1,0)</f>
        <v>0</v>
      </c>
      <c r="EJ59" s="1">
        <f ca="1">IF(EI59=0,EG59,EG59/EH59)</f>
        <v>1</v>
      </c>
      <c r="EK59" s="1">
        <v>61</v>
      </c>
      <c r="EL59" s="1">
        <f ca="1">IF(EJ59/EK59=INT(EJ59/EK59),1,0)</f>
        <v>0</v>
      </c>
      <c r="EM59" s="1">
        <f ca="1">IF(EL59=0,EJ59,EJ59/EK59)</f>
        <v>1</v>
      </c>
      <c r="EN59" s="1">
        <v>67</v>
      </c>
      <c r="EO59" s="1">
        <f ca="1">IF(EM59/EN59=INT(EM59/EN59),1,0)</f>
        <v>0</v>
      </c>
      <c r="EP59" s="1">
        <f ca="1">IF(EO59=0,EM59,EM59/EN59)</f>
        <v>1</v>
      </c>
      <c r="EQ59" s="1">
        <v>71</v>
      </c>
      <c r="ER59" s="1">
        <f ca="1">IF(EP59/EQ59=INT(EP59/EQ59),1,0)</f>
        <v>0</v>
      </c>
      <c r="ES59" s="1">
        <f ca="1">IF(ER59=0,EP59,EP59/EQ59)</f>
        <v>1</v>
      </c>
      <c r="ET59" s="1">
        <v>73</v>
      </c>
      <c r="EU59" s="1">
        <f ca="1">IF(ES59/ET59=INT(ES59/ET59),1,0)</f>
        <v>0</v>
      </c>
      <c r="EV59" s="1">
        <f ca="1">IF(EU59=0,ES59,ES59/ET59)</f>
        <v>1</v>
      </c>
      <c r="EW59" s="1">
        <v>79</v>
      </c>
      <c r="EX59" s="1">
        <f ca="1">IF(EV59/EW59=INT(EV59/EW59),1,0)</f>
        <v>0</v>
      </c>
      <c r="EY59" s="1">
        <f ca="1">IF(EX59=0,EV59,EV59/EW59)</f>
        <v>1</v>
      </c>
      <c r="EZ59" s="1">
        <v>83</v>
      </c>
      <c r="FA59" s="1">
        <f ca="1">IF(EY59/EZ59=INT(EY59/EZ59),1,0)</f>
        <v>0</v>
      </c>
      <c r="FB59" s="1">
        <f ca="1">IF(FA59=0,EY59,EY59/EZ59)</f>
        <v>1</v>
      </c>
      <c r="FC59" s="1">
        <v>89</v>
      </c>
      <c r="FD59" s="1">
        <f ca="1">IF(FB59/FC59=INT(FB59/FC59),1,0)</f>
        <v>0</v>
      </c>
      <c r="FE59" s="1">
        <f ca="1">IF(FD59=0,FB59,FB59/FC59)</f>
        <v>1</v>
      </c>
      <c r="FF59" s="1">
        <v>97</v>
      </c>
      <c r="FG59" s="1">
        <f ca="1">IF(FE59/FF59=INT(FE59/FF59),1,0)</f>
        <v>0</v>
      </c>
      <c r="FH59" s="1">
        <f ca="1">IF(FG59=0,FE59,FE59/FF59)</f>
        <v>1</v>
      </c>
      <c r="FI59" s="1">
        <v>101</v>
      </c>
      <c r="FJ59" s="1">
        <f ca="1">IF(FH59/FI59=INT(FH59/FI59),1,0)</f>
        <v>0</v>
      </c>
      <c r="FK59" s="1">
        <f ca="1">IF(FJ59=0,FH59,FH59/FI59)</f>
        <v>1</v>
      </c>
      <c r="FL59" s="1">
        <v>103</v>
      </c>
      <c r="FM59" s="1">
        <f ca="1">IF(FK59/FL59=INT(FK59/FL59),1,0)</f>
        <v>0</v>
      </c>
      <c r="FN59" s="1">
        <f ca="1">IF(FM59=0,FK59,FK59/FL59)</f>
        <v>1</v>
      </c>
      <c r="FO59" s="1">
        <v>107</v>
      </c>
      <c r="FP59" s="1">
        <f ca="1">IF(FN59/FO59=INT(FN59/FO59),1,0)</f>
        <v>0</v>
      </c>
      <c r="FQ59" s="1">
        <f ca="1">IF(FP59=0,FN59,FN59/FO59)</f>
        <v>1</v>
      </c>
      <c r="FR59" s="1">
        <v>109</v>
      </c>
      <c r="FS59" s="1">
        <f ca="1">IF(FQ59/FR59=INT(FQ59/FR59),1,0)</f>
        <v>0</v>
      </c>
      <c r="FT59" s="1">
        <f ca="1">IF(FS59=0,FQ59,FQ59/FR59)</f>
        <v>1</v>
      </c>
      <c r="FU59" s="1">
        <v>113</v>
      </c>
      <c r="FV59" s="1">
        <f ca="1">IF(FT59/FU59=INT(FT59/FU59),1,0)</f>
        <v>0</v>
      </c>
      <c r="FW59" s="1">
        <f ca="1">IF(FV59=0,FT59,FT59/FU59)</f>
        <v>1</v>
      </c>
      <c r="FX59" s="1">
        <v>127</v>
      </c>
      <c r="FY59" s="1">
        <f ca="1">IF(FW59/FX59=INT(FW59/FX59),1,0)</f>
        <v>0</v>
      </c>
      <c r="FZ59" s="1">
        <f ca="1">IF(FY59=0,FW59,FW59/FX59)</f>
        <v>1</v>
      </c>
      <c r="GA59" s="1">
        <v>131</v>
      </c>
      <c r="GB59" s="1">
        <f ca="1">IF(FZ59/GA59=INT(FZ59/GA59),1,0)</f>
        <v>0</v>
      </c>
      <c r="GC59" s="1">
        <f ca="1">IF(GB59=0,FZ59,FZ59/GA59)</f>
        <v>1</v>
      </c>
      <c r="GD59" s="1">
        <v>137</v>
      </c>
      <c r="GE59" s="1">
        <f ca="1">IF(GC59/GD59=INT(GC59/GD59),1,0)</f>
        <v>0</v>
      </c>
      <c r="GF59" s="1">
        <f ca="1">IF(GE59=0,GC59,GC59/GD59)</f>
        <v>1</v>
      </c>
      <c r="GG59" s="1">
        <v>139</v>
      </c>
      <c r="GH59" s="1">
        <f ca="1">IF(GF59/GG59=INT(GF59/GG59),1,0)</f>
        <v>0</v>
      </c>
      <c r="GI59" s="1">
        <f ca="1">IF(GH59=0,GF59,GF59/GG59)</f>
        <v>1</v>
      </c>
      <c r="GJ59" s="1">
        <v>149</v>
      </c>
      <c r="GK59" s="1">
        <f ca="1">IF(GI59/GJ59=INT(GI59/GJ59),1,0)</f>
        <v>0</v>
      </c>
      <c r="GL59" s="1">
        <f ca="1">IF(GK59=0,GI59,GI59/GJ59)</f>
        <v>1</v>
      </c>
      <c r="GM59" s="1"/>
      <c r="GN59" s="1">
        <f ca="1">8*AW59+4*AZ59+2*BC59+BF59</f>
        <v>3</v>
      </c>
      <c r="GO59" s="1">
        <f ca="1">4*BI59+2*BL59+BO59</f>
        <v>1</v>
      </c>
      <c r="GP59" s="1">
        <f ca="1">2*BR59+BU59</f>
        <v>0</v>
      </c>
      <c r="GQ59" s="1">
        <f ca="1">2*BX59+CA59</f>
        <v>0</v>
      </c>
      <c r="GR59" s="1">
        <f ca="1">2*CD59+CG59</f>
        <v>0</v>
      </c>
      <c r="GS59" s="1">
        <f ca="1">2*CJ59+CM59</f>
        <v>0</v>
      </c>
      <c r="GT59" s="1">
        <f ca="1">CS59</f>
        <v>0</v>
      </c>
      <c r="GU59" s="1">
        <f ca="1">CY59</f>
        <v>0</v>
      </c>
      <c r="GV59" s="1">
        <f ca="1">DE59</f>
        <v>0</v>
      </c>
      <c r="GW59" s="1">
        <f ca="1">DK59</f>
        <v>0</v>
      </c>
      <c r="GX59" s="1">
        <f ca="1">DQ59</f>
        <v>0</v>
      </c>
      <c r="GY59">
        <f ca="1">DT59</f>
        <v>0</v>
      </c>
      <c r="GZ59">
        <f ca="1">DW59</f>
        <v>0</v>
      </c>
      <c r="HA59">
        <f ca="1">DZ59</f>
        <v>0</v>
      </c>
      <c r="HB59">
        <f ca="1">EC59</f>
        <v>0</v>
      </c>
      <c r="HC59">
        <f ca="1">EF59</f>
        <v>0</v>
      </c>
      <c r="HD59">
        <f ca="1">EI59</f>
        <v>0</v>
      </c>
      <c r="HE59">
        <f ca="1">EL59</f>
        <v>0</v>
      </c>
      <c r="HF59">
        <f ca="1">EO59</f>
        <v>0</v>
      </c>
      <c r="HG59">
        <f ca="1">ER59</f>
        <v>0</v>
      </c>
      <c r="HH59">
        <f ca="1">EU59</f>
        <v>0</v>
      </c>
      <c r="HI59">
        <f ca="1">EX59</f>
        <v>0</v>
      </c>
      <c r="HJ59">
        <f ca="1">FA59</f>
        <v>0</v>
      </c>
      <c r="HK59">
        <f ca="1">FD59</f>
        <v>0</v>
      </c>
      <c r="HL59">
        <f ca="1">FG59</f>
        <v>0</v>
      </c>
      <c r="HM59">
        <f ca="1">FJ59</f>
        <v>0</v>
      </c>
      <c r="HN59">
        <f ca="1">FM59</f>
        <v>0</v>
      </c>
      <c r="HO59">
        <f ca="1">FP59</f>
        <v>0</v>
      </c>
      <c r="HP59">
        <f ca="1">FS59</f>
        <v>0</v>
      </c>
      <c r="HQ59">
        <f ca="1">FV59</f>
        <v>0</v>
      </c>
      <c r="HR59">
        <f ca="1">FY59</f>
        <v>0</v>
      </c>
      <c r="HS59">
        <f ca="1">GB59</f>
        <v>0</v>
      </c>
      <c r="HT59">
        <f ca="1">GE59</f>
        <v>0</v>
      </c>
      <c r="HU59">
        <f ca="1">GH59</f>
        <v>0</v>
      </c>
      <c r="HV59">
        <f ca="1">GK59</f>
        <v>0</v>
      </c>
      <c r="HW59">
        <f ca="1">AU59</f>
        <v>24</v>
      </c>
      <c r="HX59">
        <f ca="1">HW59/HV62</f>
        <v>2</v>
      </c>
    </row>
    <row r="60" spans="1:255" ht="18" hidden="1" customHeight="1" x14ac:dyDescent="0.25">
      <c r="A60" s="9"/>
      <c r="B60" s="71"/>
      <c r="C60" s="71"/>
      <c r="D60" s="71"/>
      <c r="E60" s="71"/>
      <c r="F60" s="154"/>
      <c r="G60" s="80"/>
      <c r="H60" s="102"/>
      <c r="I60" s="71"/>
      <c r="J60" s="75"/>
      <c r="K60" s="9"/>
      <c r="M60" s="148"/>
      <c r="O60" s="162"/>
      <c r="AK60" s="9"/>
      <c r="AL60" s="9"/>
      <c r="AM60" s="9"/>
      <c r="AN60" s="9"/>
      <c r="AO60" s="9"/>
      <c r="AP60" s="9"/>
      <c r="AQ60" s="9"/>
      <c r="AS60">
        <f ca="1">AS59+INT(AT59/AT60)</f>
        <v>14</v>
      </c>
      <c r="AT60">
        <f ca="1">HX48*HX52*HX56</f>
        <v>36</v>
      </c>
      <c r="AU60">
        <f ca="1">AT60</f>
        <v>36</v>
      </c>
      <c r="AV60">
        <v>256</v>
      </c>
      <c r="AW60" s="1">
        <f ca="1">IF(AU60/AV60=INT(AU60/AV60),1,0)</f>
        <v>0</v>
      </c>
      <c r="AX60" s="1">
        <f ca="1">IF(AW60=0,AU60,AU60/AV60)</f>
        <v>36</v>
      </c>
      <c r="AY60" s="1">
        <v>16</v>
      </c>
      <c r="AZ60" s="1">
        <f ca="1">IF(AX60/AY60=INT(AX60/AY60),1,0)</f>
        <v>0</v>
      </c>
      <c r="BA60" s="1">
        <f ca="1">IF(AZ60=0,AX60,AX60/AY60)</f>
        <v>36</v>
      </c>
      <c r="BB60" s="1">
        <v>4</v>
      </c>
      <c r="BC60" s="1">
        <f ca="1">IF(BA60/BB60=INT(BA60/BB60),1,0)</f>
        <v>1</v>
      </c>
      <c r="BD60" s="1">
        <f ca="1">IF(BC60=0,BA60,BA60/BB60)</f>
        <v>9</v>
      </c>
      <c r="BE60" s="1">
        <v>2</v>
      </c>
      <c r="BF60" s="1">
        <f ca="1">IF(BD60/BE60=INT(BD60/BE60),1,0)</f>
        <v>0</v>
      </c>
      <c r="BG60" s="1">
        <f ca="1">IF(BF60=0,BD60,BD60/BE60)</f>
        <v>9</v>
      </c>
      <c r="BH60" s="1">
        <v>81</v>
      </c>
      <c r="BI60" s="1">
        <f ca="1">IF(BG60/BH60=INT(BG60/BH60),1,0)</f>
        <v>0</v>
      </c>
      <c r="BJ60" s="1">
        <f ca="1">IF(BI60=0,BG60,BG60/BH60)</f>
        <v>9</v>
      </c>
      <c r="BK60" s="1">
        <v>9</v>
      </c>
      <c r="BL60" s="1">
        <f ca="1">IF(BJ60/BK60=INT(BJ60/BK60),1,0)</f>
        <v>1</v>
      </c>
      <c r="BM60" s="1">
        <f ca="1">IF(BL60=0,BJ60,BJ60/BK60)</f>
        <v>1</v>
      </c>
      <c r="BN60" s="1">
        <v>3</v>
      </c>
      <c r="BO60" s="1">
        <f ca="1">IF(BM60/BN60=INT(BM60/BN60),1,0)</f>
        <v>0</v>
      </c>
      <c r="BP60" s="1">
        <f ca="1">IF(BO60=0,BM60,BM60/BN60)</f>
        <v>1</v>
      </c>
      <c r="BQ60" s="1">
        <v>25</v>
      </c>
      <c r="BR60" s="1">
        <f ca="1">IF(BP60/BQ60=INT(BP60/BQ60),1,0)</f>
        <v>0</v>
      </c>
      <c r="BS60" s="1">
        <f ca="1">IF(BR60=0,BP60,BP60/BQ60)</f>
        <v>1</v>
      </c>
      <c r="BT60" s="1">
        <v>5</v>
      </c>
      <c r="BU60" s="1">
        <f ca="1">IF(BS60/BT60=INT(BS60/BT60),1,0)</f>
        <v>0</v>
      </c>
      <c r="BV60" s="1">
        <f ca="1">IF(BU60=0,BS60,BS60/BT60)</f>
        <v>1</v>
      </c>
      <c r="BW60" s="1">
        <v>49</v>
      </c>
      <c r="BX60" s="1">
        <f ca="1">IF(BV60/BW60=INT(BV60/BW60),1,0)</f>
        <v>0</v>
      </c>
      <c r="BY60" s="1">
        <f ca="1">IF(BX60=0,BV60,BV60/BW60)</f>
        <v>1</v>
      </c>
      <c r="BZ60" s="1">
        <v>7</v>
      </c>
      <c r="CA60" s="1">
        <f ca="1">IF(BY60/BZ60=INT(BY60/BZ60),1,0)</f>
        <v>0</v>
      </c>
      <c r="CB60" s="1">
        <f ca="1">IF(CA60=0,BY60,BY60/BZ60)</f>
        <v>1</v>
      </c>
      <c r="CC60" s="1">
        <v>121</v>
      </c>
      <c r="CD60" s="1">
        <f ca="1">IF(CB60/CC60=INT(CB60/CC60),1,0)</f>
        <v>0</v>
      </c>
      <c r="CE60" s="1">
        <f ca="1">IF(CD60=0,CB60,CB60/CC60)</f>
        <v>1</v>
      </c>
      <c r="CF60" s="1">
        <v>11</v>
      </c>
      <c r="CG60" s="1">
        <f ca="1">IF(CE60/CF60=INT(CE60/CF60),1,0)</f>
        <v>0</v>
      </c>
      <c r="CH60" s="1">
        <f ca="1">IF(CG60=0,CE60,CE60/CF60)</f>
        <v>1</v>
      </c>
      <c r="CI60" s="1">
        <v>169</v>
      </c>
      <c r="CJ60" s="1">
        <f ca="1">IF(CH60/CI60=INT(CH60/CI60),1,0)</f>
        <v>0</v>
      </c>
      <c r="CK60" s="1">
        <f ca="1">IF(CJ60=0,CH60,CH60/CI60)</f>
        <v>1</v>
      </c>
      <c r="CL60" s="1">
        <v>13</v>
      </c>
      <c r="CM60" s="1">
        <f ca="1">IF(CK60/CL60=INT(CK60/CL60),1,0)</f>
        <v>0</v>
      </c>
      <c r="CN60" s="1">
        <f ca="1">IF(CM60=0,CK60,CK60/CL60)</f>
        <v>1</v>
      </c>
      <c r="CO60" s="1">
        <f>CO56</f>
        <v>289</v>
      </c>
      <c r="CP60" s="1">
        <f ca="1">IF(CN60/CO60=INT(CN60/CO60),1,0)</f>
        <v>0</v>
      </c>
      <c r="CQ60" s="1">
        <f ca="1">IF(CP60=0,CN60,CN60/CO60)</f>
        <v>1</v>
      </c>
      <c r="CR60" s="1">
        <v>17</v>
      </c>
      <c r="CS60" s="1">
        <f ca="1">IF(CQ60/CR60=INT(CQ60/CR60),1,0)</f>
        <v>0</v>
      </c>
      <c r="CT60" s="1">
        <f ca="1">IF(CS60=0,CQ60,CQ60/CR60)</f>
        <v>1</v>
      </c>
      <c r="CU60" s="1">
        <f>CU56</f>
        <v>361</v>
      </c>
      <c r="CV60" s="1">
        <f ca="1">IF(CT60/CU60=INT(CT60/CU60),1,0)</f>
        <v>0</v>
      </c>
      <c r="CW60" s="1">
        <f ca="1">IF(CV60=0,CT60,CT60/CU60)</f>
        <v>1</v>
      </c>
      <c r="CX60" s="1">
        <v>19</v>
      </c>
      <c r="CY60" s="1">
        <f ca="1">IF(CW60/CX60=INT(CW60/CX60),1,0)</f>
        <v>0</v>
      </c>
      <c r="CZ60" s="1">
        <f ca="1">IF(CY60=0,CW60,CW60/CX60)</f>
        <v>1</v>
      </c>
      <c r="DA60" s="1">
        <f>DA56</f>
        <v>529</v>
      </c>
      <c r="DB60" s="1">
        <f ca="1">IF(CZ60/DA60=INT(CZ60/DA60),1,0)</f>
        <v>0</v>
      </c>
      <c r="DC60" s="1">
        <f ca="1">IF(DB60=0,CZ60,CZ60/DA60)</f>
        <v>1</v>
      </c>
      <c r="DD60" s="1">
        <v>23</v>
      </c>
      <c r="DE60" s="1">
        <f ca="1">IF(DC60/DD60=INT(DC60/DD60),1,0)</f>
        <v>0</v>
      </c>
      <c r="DF60" s="1">
        <f ca="1">IF(DE60=0,DC60,DC60/DD60)</f>
        <v>1</v>
      </c>
      <c r="DG60" s="1">
        <f>DG56</f>
        <v>841</v>
      </c>
      <c r="DH60" s="1">
        <f ca="1">IF(DF60/DG60=INT(DF60/DG60),1,0)</f>
        <v>0</v>
      </c>
      <c r="DI60" s="1">
        <f ca="1">IF(DH60=0,DF60,DF60/DG60)</f>
        <v>1</v>
      </c>
      <c r="DJ60" s="1">
        <v>29</v>
      </c>
      <c r="DK60" s="1">
        <f ca="1">IF(DI60/DJ60=INT(DI60/DJ60),1,0)</f>
        <v>0</v>
      </c>
      <c r="DL60" s="1">
        <f ca="1">IF(DK60=0,DI60,DI60/DJ60)</f>
        <v>1</v>
      </c>
      <c r="DM60" s="1">
        <f>DM56</f>
        <v>961</v>
      </c>
      <c r="DN60" s="1">
        <f ca="1">IF(DL60/DM60=INT(DL60/DM60),1,0)</f>
        <v>0</v>
      </c>
      <c r="DO60" s="1">
        <f ca="1">IF(DN60=0,DL60,DL60/DM60)</f>
        <v>1</v>
      </c>
      <c r="DP60" s="1">
        <v>31</v>
      </c>
      <c r="DQ60" s="1">
        <f ca="1">IF(DO60/DP60=INT(DO60/DP60),1,0)</f>
        <v>0</v>
      </c>
      <c r="DR60" s="1">
        <f ca="1">IF(DQ60=0,DO60,DO60/DP60)</f>
        <v>1</v>
      </c>
      <c r="DS60" s="1">
        <v>37</v>
      </c>
      <c r="DT60" s="1">
        <f ca="1">IF(DR60/DS60=INT(DR60/DS60),1,0)</f>
        <v>0</v>
      </c>
      <c r="DU60" s="1">
        <f ca="1">IF(DT60=0,DR60,DR60/DS60)</f>
        <v>1</v>
      </c>
      <c r="DV60" s="1">
        <v>41</v>
      </c>
      <c r="DW60" s="1">
        <f ca="1">IF(DU60/DV60=INT(DU60/DV60),1,0)</f>
        <v>0</v>
      </c>
      <c r="DX60" s="1">
        <f ca="1">IF(DW60=0,DU60,DU60/DV60)</f>
        <v>1</v>
      </c>
      <c r="DY60" s="1">
        <v>43</v>
      </c>
      <c r="DZ60" s="1">
        <f ca="1">IF(DX60/DY60=INT(DX60/DY60),1,0)</f>
        <v>0</v>
      </c>
      <c r="EA60" s="1">
        <f ca="1">IF(DZ60=0,DX60,DX60/DY60)</f>
        <v>1</v>
      </c>
      <c r="EB60" s="1">
        <v>47</v>
      </c>
      <c r="EC60" s="1">
        <f ca="1">IF(EA60/EB60=INT(EA60/EB60),1,0)</f>
        <v>0</v>
      </c>
      <c r="ED60" s="1">
        <f ca="1">IF(EC60=0,EA60,EA60/EB60)</f>
        <v>1</v>
      </c>
      <c r="EE60" s="1">
        <v>53</v>
      </c>
      <c r="EF60" s="1">
        <f ca="1">IF(ED60/EE60=INT(ED60/EE60),1,0)</f>
        <v>0</v>
      </c>
      <c r="EG60" s="1">
        <f ca="1">IF(EF60=0,ED60,ED60/EE60)</f>
        <v>1</v>
      </c>
      <c r="EH60" s="1">
        <v>59</v>
      </c>
      <c r="EI60" s="1">
        <f ca="1">IF(EG60/EH60=INT(EG60/EH60),1,0)</f>
        <v>0</v>
      </c>
      <c r="EJ60" s="1">
        <f ca="1">IF(EI60=0,EG60,EG60/EH60)</f>
        <v>1</v>
      </c>
      <c r="EK60" s="1">
        <v>61</v>
      </c>
      <c r="EL60" s="1">
        <f ca="1">IF(EJ60/EK60=INT(EJ60/EK60),1,0)</f>
        <v>0</v>
      </c>
      <c r="EM60" s="1">
        <f ca="1">IF(EL60=0,EJ60,EJ60/EK60)</f>
        <v>1</v>
      </c>
      <c r="EN60" s="1">
        <v>67</v>
      </c>
      <c r="EO60" s="1">
        <f ca="1">IF(EM60/EN60=INT(EM60/EN60),1,0)</f>
        <v>0</v>
      </c>
      <c r="EP60" s="1">
        <f ca="1">IF(EO60=0,EM60,EM60/EN60)</f>
        <v>1</v>
      </c>
      <c r="EQ60" s="1">
        <v>71</v>
      </c>
      <c r="ER60" s="1">
        <f ca="1">IF(EP60/EQ60=INT(EP60/EQ60),1,0)</f>
        <v>0</v>
      </c>
      <c r="ES60" s="1">
        <f ca="1">IF(ER60=0,EP60,EP60/EQ60)</f>
        <v>1</v>
      </c>
      <c r="ET60" s="1">
        <v>73</v>
      </c>
      <c r="EU60" s="1">
        <f ca="1">IF(ES60/ET60=INT(ES60/ET60),1,0)</f>
        <v>0</v>
      </c>
      <c r="EV60" s="1">
        <f ca="1">IF(EU60=0,ES60,ES60/ET60)</f>
        <v>1</v>
      </c>
      <c r="EW60" s="1">
        <v>79</v>
      </c>
      <c r="EX60" s="1">
        <f ca="1">IF(EV60/EW60=INT(EV60/EW60),1,0)</f>
        <v>0</v>
      </c>
      <c r="EY60" s="1">
        <f ca="1">IF(EX60=0,EV60,EV60/EW60)</f>
        <v>1</v>
      </c>
      <c r="EZ60" s="1">
        <v>83</v>
      </c>
      <c r="FA60" s="1">
        <f ca="1">IF(EY60/EZ60=INT(EY60/EZ60),1,0)</f>
        <v>0</v>
      </c>
      <c r="FB60" s="1">
        <f ca="1">IF(FA60=0,EY60,EY60/EZ60)</f>
        <v>1</v>
      </c>
      <c r="FC60" s="1">
        <v>89</v>
      </c>
      <c r="FD60" s="1">
        <f ca="1">IF(FB60/FC60=INT(FB60/FC60),1,0)</f>
        <v>0</v>
      </c>
      <c r="FE60" s="1">
        <f ca="1">IF(FD60=0,FB60,FB60/FC60)</f>
        <v>1</v>
      </c>
      <c r="FF60" s="1">
        <v>97</v>
      </c>
      <c r="FG60" s="1">
        <f ca="1">IF(FE60/FF60=INT(FE60/FF60),1,0)</f>
        <v>0</v>
      </c>
      <c r="FH60" s="1">
        <f ca="1">IF(FG60=0,FE60,FE60/FF60)</f>
        <v>1</v>
      </c>
      <c r="FI60" s="1">
        <v>101</v>
      </c>
      <c r="FJ60" s="1">
        <f ca="1">IF(FH60/FI60=INT(FH60/FI60),1,0)</f>
        <v>0</v>
      </c>
      <c r="FK60" s="1">
        <f ca="1">IF(FJ60=0,FH60,FH60/FI60)</f>
        <v>1</v>
      </c>
      <c r="FL60" s="1">
        <v>103</v>
      </c>
      <c r="FM60" s="1">
        <f ca="1">IF(FK60/FL60=INT(FK60/FL60),1,0)</f>
        <v>0</v>
      </c>
      <c r="FN60" s="1">
        <f ca="1">IF(FM60=0,FK60,FK60/FL60)</f>
        <v>1</v>
      </c>
      <c r="FO60" s="1">
        <v>107</v>
      </c>
      <c r="FP60" s="1">
        <f ca="1">IF(FN60/FO60=INT(FN60/FO60),1,0)</f>
        <v>0</v>
      </c>
      <c r="FQ60" s="1">
        <f ca="1">IF(FP60=0,FN60,FN60/FO60)</f>
        <v>1</v>
      </c>
      <c r="FR60" s="1">
        <v>109</v>
      </c>
      <c r="FS60" s="1">
        <f ca="1">IF(FQ60/FR60=INT(FQ60/FR60),1,0)</f>
        <v>0</v>
      </c>
      <c r="FT60" s="1">
        <f ca="1">IF(FS60=0,FQ60,FQ60/FR60)</f>
        <v>1</v>
      </c>
      <c r="FU60" s="1">
        <v>113</v>
      </c>
      <c r="FV60" s="1">
        <f ca="1">IF(FT60/FU60=INT(FT60/FU60),1,0)</f>
        <v>0</v>
      </c>
      <c r="FW60" s="1">
        <f ca="1">IF(FV60=0,FT60,FT60/FU60)</f>
        <v>1</v>
      </c>
      <c r="FX60" s="1">
        <v>127</v>
      </c>
      <c r="FY60" s="1">
        <f ca="1">IF(FW60/FX60=INT(FW60/FX60),1,0)</f>
        <v>0</v>
      </c>
      <c r="FZ60" s="1">
        <f ca="1">IF(FY60=0,FW60,FW60/FX60)</f>
        <v>1</v>
      </c>
      <c r="GA60" s="1">
        <v>131</v>
      </c>
      <c r="GB60" s="1">
        <f ca="1">IF(FZ60/GA60=INT(FZ60/GA60),1,0)</f>
        <v>0</v>
      </c>
      <c r="GC60" s="1">
        <f ca="1">IF(GB60=0,FZ60,FZ60/GA60)</f>
        <v>1</v>
      </c>
      <c r="GD60" s="1">
        <v>137</v>
      </c>
      <c r="GE60" s="1">
        <f ca="1">IF(GC60/GD60=INT(GC60/GD60),1,0)</f>
        <v>0</v>
      </c>
      <c r="GF60" s="1">
        <f ca="1">IF(GE60=0,GC60,GC60/GD60)</f>
        <v>1</v>
      </c>
      <c r="GG60" s="1">
        <v>139</v>
      </c>
      <c r="GH60" s="1">
        <f ca="1">IF(GF60/GG60=INT(GF60/GG60),1,0)</f>
        <v>0</v>
      </c>
      <c r="GI60" s="1">
        <f ca="1">IF(GH60=0,GF60,GF60/GG60)</f>
        <v>1</v>
      </c>
      <c r="GJ60" s="1">
        <v>149</v>
      </c>
      <c r="GK60" s="1">
        <f ca="1">IF(GI60/GJ60=INT(GI60/GJ60),1,0)</f>
        <v>0</v>
      </c>
      <c r="GL60" s="1">
        <f ca="1">IF(GK60=0,GI60,GI60/GJ60)</f>
        <v>1</v>
      </c>
      <c r="GM60" s="1"/>
      <c r="GN60" s="1">
        <f ca="1">8*AW60+4*AZ60+2*BC60+BF60</f>
        <v>2</v>
      </c>
      <c r="GO60" s="1">
        <f ca="1">4*BI60+2*BL60+BO60</f>
        <v>2</v>
      </c>
      <c r="GP60" s="1">
        <f ca="1">2*BR60+BU60</f>
        <v>0</v>
      </c>
      <c r="GQ60" s="1">
        <f ca="1">2*BX60+CA60</f>
        <v>0</v>
      </c>
      <c r="GR60" s="1">
        <f ca="1">2*CD60+CG60</f>
        <v>0</v>
      </c>
      <c r="GS60" s="1">
        <f ca="1">2*CJ60+CM60</f>
        <v>0</v>
      </c>
      <c r="GT60" s="1">
        <f ca="1">CS60</f>
        <v>0</v>
      </c>
      <c r="GU60" s="1">
        <f ca="1">CY60</f>
        <v>0</v>
      </c>
      <c r="GV60" s="1">
        <f ca="1">DE60</f>
        <v>0</v>
      </c>
      <c r="GW60" s="1">
        <f ca="1">DK60</f>
        <v>0</v>
      </c>
      <c r="GX60" s="1">
        <f ca="1">DQ60</f>
        <v>0</v>
      </c>
      <c r="GY60">
        <f ca="1">DT60</f>
        <v>0</v>
      </c>
      <c r="GZ60">
        <f ca="1">DW60</f>
        <v>0</v>
      </c>
      <c r="HA60">
        <f ca="1">DZ60</f>
        <v>0</v>
      </c>
      <c r="HB60">
        <f ca="1">EC60</f>
        <v>0</v>
      </c>
      <c r="HC60">
        <f ca="1">EF60</f>
        <v>0</v>
      </c>
      <c r="HD60">
        <f ca="1">EI60</f>
        <v>0</v>
      </c>
      <c r="HE60">
        <f ca="1">EL60</f>
        <v>0</v>
      </c>
      <c r="HF60">
        <f ca="1">EO60</f>
        <v>0</v>
      </c>
      <c r="HG60">
        <f ca="1">ER60</f>
        <v>0</v>
      </c>
      <c r="HH60">
        <f ca="1">EU60</f>
        <v>0</v>
      </c>
      <c r="HI60">
        <f ca="1">EX60</f>
        <v>0</v>
      </c>
      <c r="HJ60">
        <f ca="1">FA60</f>
        <v>0</v>
      </c>
      <c r="HK60">
        <f ca="1">FD60</f>
        <v>0</v>
      </c>
      <c r="HL60">
        <f ca="1">FG60</f>
        <v>0</v>
      </c>
      <c r="HM60">
        <f ca="1">FJ60</f>
        <v>0</v>
      </c>
      <c r="HN60">
        <f ca="1">FM60</f>
        <v>0</v>
      </c>
      <c r="HO60">
        <f ca="1">FP60</f>
        <v>0</v>
      </c>
      <c r="HP60">
        <f ca="1">FS60</f>
        <v>0</v>
      </c>
      <c r="HQ60">
        <f ca="1">FV60</f>
        <v>0</v>
      </c>
      <c r="HR60">
        <f ca="1">FY60</f>
        <v>0</v>
      </c>
      <c r="HS60">
        <f ca="1">GB60</f>
        <v>0</v>
      </c>
      <c r="HT60">
        <f ca="1">GE60</f>
        <v>0</v>
      </c>
      <c r="HU60">
        <f ca="1">GH60</f>
        <v>0</v>
      </c>
      <c r="HV60">
        <f ca="1">GK60</f>
        <v>0</v>
      </c>
      <c r="HW60">
        <f ca="1">AU60</f>
        <v>36</v>
      </c>
      <c r="HX60">
        <f ca="1">HW60/HV62</f>
        <v>3</v>
      </c>
    </row>
    <row r="61" spans="1:255" ht="18" hidden="1" customHeight="1" x14ac:dyDescent="0.25">
      <c r="A61" s="9"/>
      <c r="B61" s="71"/>
      <c r="C61" s="71"/>
      <c r="D61" s="71"/>
      <c r="E61" s="71"/>
      <c r="F61" s="154"/>
      <c r="G61" s="80"/>
      <c r="H61" s="102"/>
      <c r="I61" s="71"/>
      <c r="J61" s="75"/>
      <c r="K61" s="9"/>
      <c r="M61" s="148"/>
      <c r="O61" s="162"/>
      <c r="AK61" s="9"/>
      <c r="AL61" s="9"/>
      <c r="AM61" s="9"/>
      <c r="AN61" s="9"/>
      <c r="AO61" s="9"/>
      <c r="AP61" s="9"/>
      <c r="AQ61" s="9"/>
      <c r="AT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R61" s="1"/>
      <c r="CS61" s="1"/>
      <c r="CT61" s="1"/>
      <c r="CX61" s="1"/>
      <c r="CY61" s="1"/>
      <c r="CZ61" s="1"/>
      <c r="DD61" s="1"/>
      <c r="DE61" s="1"/>
      <c r="DF61" s="1"/>
      <c r="DJ61" s="1"/>
      <c r="DK61" s="1"/>
      <c r="DL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>
        <f t="shared" ref="GN61:HV61" ca="1" si="25">IF(GN59&lt;GN60,GN59,GN60)</f>
        <v>2</v>
      </c>
      <c r="GO61" s="1">
        <f t="shared" ca="1" si="25"/>
        <v>1</v>
      </c>
      <c r="GP61" s="1">
        <f t="shared" ca="1" si="25"/>
        <v>0</v>
      </c>
      <c r="GQ61" s="1">
        <f t="shared" ca="1" si="25"/>
        <v>0</v>
      </c>
      <c r="GR61" s="1">
        <f t="shared" ca="1" si="25"/>
        <v>0</v>
      </c>
      <c r="GS61" s="1">
        <f t="shared" ca="1" si="25"/>
        <v>0</v>
      </c>
      <c r="GT61" s="1">
        <f t="shared" ca="1" si="25"/>
        <v>0</v>
      </c>
      <c r="GU61" s="1">
        <f t="shared" ca="1" si="25"/>
        <v>0</v>
      </c>
      <c r="GV61" s="1">
        <f t="shared" ca="1" si="25"/>
        <v>0</v>
      </c>
      <c r="GW61" s="1">
        <f t="shared" ca="1" si="25"/>
        <v>0</v>
      </c>
      <c r="GX61" s="1">
        <f t="shared" ca="1" si="25"/>
        <v>0</v>
      </c>
      <c r="GY61" s="1">
        <f t="shared" ca="1" si="25"/>
        <v>0</v>
      </c>
      <c r="GZ61" s="1">
        <f t="shared" ca="1" si="25"/>
        <v>0</v>
      </c>
      <c r="HA61" s="1">
        <f t="shared" ca="1" si="25"/>
        <v>0</v>
      </c>
      <c r="HB61" s="1">
        <f t="shared" ca="1" si="25"/>
        <v>0</v>
      </c>
      <c r="HC61" s="1">
        <f t="shared" ca="1" si="25"/>
        <v>0</v>
      </c>
      <c r="HD61" s="1">
        <f t="shared" ca="1" si="25"/>
        <v>0</v>
      </c>
      <c r="HE61" s="1">
        <f t="shared" ca="1" si="25"/>
        <v>0</v>
      </c>
      <c r="HF61" s="1">
        <f t="shared" ca="1" si="25"/>
        <v>0</v>
      </c>
      <c r="HG61" s="1">
        <f t="shared" ca="1" si="25"/>
        <v>0</v>
      </c>
      <c r="HH61" s="1">
        <f t="shared" ca="1" si="25"/>
        <v>0</v>
      </c>
      <c r="HI61" s="1">
        <f t="shared" ca="1" si="25"/>
        <v>0</v>
      </c>
      <c r="HJ61" s="1">
        <f t="shared" ca="1" si="25"/>
        <v>0</v>
      </c>
      <c r="HK61" s="1">
        <f t="shared" ca="1" si="25"/>
        <v>0</v>
      </c>
      <c r="HL61" s="1">
        <f t="shared" ca="1" si="25"/>
        <v>0</v>
      </c>
      <c r="HM61" s="1">
        <f t="shared" ca="1" si="25"/>
        <v>0</v>
      </c>
      <c r="HN61" s="1">
        <f t="shared" ca="1" si="25"/>
        <v>0</v>
      </c>
      <c r="HO61" s="1">
        <f t="shared" ca="1" si="25"/>
        <v>0</v>
      </c>
      <c r="HP61" s="1">
        <f t="shared" ca="1" si="25"/>
        <v>0</v>
      </c>
      <c r="HQ61" s="1">
        <f t="shared" ca="1" si="25"/>
        <v>0</v>
      </c>
      <c r="HR61" s="1">
        <f t="shared" ca="1" si="25"/>
        <v>0</v>
      </c>
      <c r="HS61" s="1">
        <f t="shared" ca="1" si="25"/>
        <v>0</v>
      </c>
      <c r="HT61" s="1">
        <f t="shared" ca="1" si="25"/>
        <v>0</v>
      </c>
      <c r="HU61" s="1">
        <f t="shared" ca="1" si="25"/>
        <v>0</v>
      </c>
      <c r="HV61" s="1">
        <f t="shared" ca="1" si="25"/>
        <v>0</v>
      </c>
    </row>
    <row r="62" spans="1:255" ht="18" hidden="1" customHeight="1" thickBot="1" x14ac:dyDescent="0.3">
      <c r="A62" s="9"/>
      <c r="B62" s="71"/>
      <c r="C62" s="71"/>
      <c r="D62" s="71"/>
      <c r="E62" s="71"/>
      <c r="F62" s="154"/>
      <c r="G62" s="80"/>
      <c r="H62" s="102"/>
      <c r="I62" s="71"/>
      <c r="J62" s="75"/>
      <c r="K62" s="9"/>
      <c r="M62" s="148"/>
      <c r="O62" s="162"/>
      <c r="AK62" s="9"/>
      <c r="AL62" s="9"/>
      <c r="AM62" s="9"/>
      <c r="AN62" s="9"/>
      <c r="AO62" s="9"/>
      <c r="AP62" s="9"/>
      <c r="AQ62" s="9"/>
      <c r="AT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R62" s="1"/>
      <c r="CS62" s="1"/>
      <c r="CT62" s="1"/>
      <c r="CX62" s="1"/>
      <c r="CY62" s="1"/>
      <c r="CZ62" s="1"/>
      <c r="DD62" s="1"/>
      <c r="DE62" s="1"/>
      <c r="DF62" s="1"/>
      <c r="DJ62" s="1"/>
      <c r="DK62" s="1"/>
      <c r="DL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>
        <f ca="1">FY$4^GN61</f>
        <v>4</v>
      </c>
      <c r="GO62">
        <f t="shared" ref="GO62:HV62" ca="1" si="26">FZ$4^GO61*GN62</f>
        <v>12</v>
      </c>
      <c r="GP62">
        <f t="shared" ca="1" si="26"/>
        <v>12</v>
      </c>
      <c r="GQ62">
        <f t="shared" ca="1" si="26"/>
        <v>12</v>
      </c>
      <c r="GR62">
        <f t="shared" ca="1" si="26"/>
        <v>12</v>
      </c>
      <c r="GS62">
        <f t="shared" ca="1" si="26"/>
        <v>12</v>
      </c>
      <c r="GT62">
        <f t="shared" ca="1" si="26"/>
        <v>12</v>
      </c>
      <c r="GU62">
        <f t="shared" ca="1" si="26"/>
        <v>12</v>
      </c>
      <c r="GV62">
        <f t="shared" ca="1" si="26"/>
        <v>12</v>
      </c>
      <c r="GW62">
        <f t="shared" ca="1" si="26"/>
        <v>12</v>
      </c>
      <c r="GX62">
        <f t="shared" ca="1" si="26"/>
        <v>12</v>
      </c>
      <c r="GY62">
        <f t="shared" ca="1" si="26"/>
        <v>12</v>
      </c>
      <c r="GZ62">
        <f t="shared" ca="1" si="26"/>
        <v>12</v>
      </c>
      <c r="HA62">
        <f t="shared" ca="1" si="26"/>
        <v>12</v>
      </c>
      <c r="HB62">
        <f t="shared" ca="1" si="26"/>
        <v>12</v>
      </c>
      <c r="HC62">
        <f t="shared" ca="1" si="26"/>
        <v>12</v>
      </c>
      <c r="HD62">
        <f t="shared" ca="1" si="26"/>
        <v>12</v>
      </c>
      <c r="HE62">
        <f t="shared" ca="1" si="26"/>
        <v>12</v>
      </c>
      <c r="HF62">
        <f t="shared" ca="1" si="26"/>
        <v>12</v>
      </c>
      <c r="HG62">
        <f t="shared" ca="1" si="26"/>
        <v>12</v>
      </c>
      <c r="HH62">
        <f t="shared" ca="1" si="26"/>
        <v>12</v>
      </c>
      <c r="HI62">
        <f t="shared" ca="1" si="26"/>
        <v>12</v>
      </c>
      <c r="HJ62">
        <f t="shared" ca="1" si="26"/>
        <v>12</v>
      </c>
      <c r="HK62">
        <f t="shared" ca="1" si="26"/>
        <v>12</v>
      </c>
      <c r="HL62">
        <f t="shared" ca="1" si="26"/>
        <v>12</v>
      </c>
      <c r="HM62">
        <f t="shared" ca="1" si="26"/>
        <v>12</v>
      </c>
      <c r="HN62">
        <f t="shared" ca="1" si="26"/>
        <v>12</v>
      </c>
      <c r="HO62">
        <f t="shared" ca="1" si="26"/>
        <v>12</v>
      </c>
      <c r="HP62">
        <f t="shared" ca="1" si="26"/>
        <v>12</v>
      </c>
      <c r="HQ62">
        <f t="shared" ca="1" si="26"/>
        <v>12</v>
      </c>
      <c r="HR62">
        <f t="shared" ca="1" si="26"/>
        <v>12</v>
      </c>
      <c r="HS62">
        <f t="shared" ca="1" si="26"/>
        <v>12</v>
      </c>
      <c r="HT62">
        <f t="shared" ca="1" si="26"/>
        <v>12</v>
      </c>
      <c r="HU62">
        <f t="shared" ca="1" si="26"/>
        <v>12</v>
      </c>
      <c r="HV62">
        <f t="shared" ca="1" si="26"/>
        <v>12</v>
      </c>
    </row>
    <row r="63" spans="1:255" ht="12" customHeight="1" x14ac:dyDescent="0.25">
      <c r="A63" s="9"/>
      <c r="B63" s="71"/>
      <c r="C63" s="71"/>
      <c r="D63" s="71"/>
      <c r="E63" s="77"/>
      <c r="F63" s="154"/>
      <c r="G63" s="103"/>
      <c r="H63" s="102"/>
      <c r="I63" s="71"/>
      <c r="J63" s="75"/>
      <c r="K63" s="9"/>
      <c r="M63" s="148"/>
      <c r="O63" s="162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R63" s="1"/>
      <c r="CS63" s="1"/>
      <c r="CT63" s="1"/>
      <c r="CX63" s="1"/>
      <c r="CY63" s="1"/>
      <c r="CZ63" s="1"/>
      <c r="DD63" s="1"/>
      <c r="DE63" s="1"/>
      <c r="DF63" s="1"/>
      <c r="DJ63" s="1"/>
      <c r="DK63" s="1"/>
      <c r="DL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HZ63" t="str">
        <f ca="1">IF47&amp;IM47&amp;IU47</f>
        <v>8  5/6  +  5  5/6</v>
      </c>
      <c r="IC63">
        <f ca="1">AS60</f>
        <v>14</v>
      </c>
      <c r="ID63">
        <f ca="1">HX59</f>
        <v>2</v>
      </c>
      <c r="IE63">
        <f ca="1">HX60</f>
        <v>3</v>
      </c>
      <c r="IF63" t="str">
        <f ca="1">IC63&amp;"  "&amp;ID63&amp;"/"&amp;IE63</f>
        <v>14  2/3</v>
      </c>
      <c r="IG63" t="str">
        <f ca="1">"  "&amp;ID63&amp;"/"&amp;IE63</f>
        <v xml:space="preserve">  2/3</v>
      </c>
      <c r="IH63" t="str">
        <f ca="1">IC63&amp;"   "</f>
        <v xml:space="preserve">14   </v>
      </c>
      <c r="II63" t="str">
        <f ca="1">IF(IC63=0,IG63,IF(ID63=0,IH63,IF63))</f>
        <v>14  2/3</v>
      </c>
    </row>
    <row r="64" spans="1:255" ht="18" customHeight="1" thickBot="1" x14ac:dyDescent="0.3">
      <c r="A64" s="9"/>
      <c r="B64" s="71" t="str">
        <f ca="1">HZ80</f>
        <v>12  1/4  +  10  5/6</v>
      </c>
      <c r="C64" s="71"/>
      <c r="D64" s="71"/>
      <c r="E64" s="77" t="s">
        <v>1</v>
      </c>
      <c r="F64" s="146" t="str">
        <f ca="1">II80</f>
        <v>23  1/12</v>
      </c>
      <c r="G64" s="100"/>
      <c r="H64" s="101"/>
      <c r="I64" s="71"/>
      <c r="J64" s="75">
        <f>AK64+L64</f>
        <v>4</v>
      </c>
      <c r="K64" s="9"/>
      <c r="L64" s="147">
        <v>0</v>
      </c>
      <c r="M64" s="148" t="s">
        <v>188</v>
      </c>
      <c r="N64" s="147">
        <v>9</v>
      </c>
      <c r="O64" s="162">
        <v>8</v>
      </c>
      <c r="P64" s="147">
        <v>9</v>
      </c>
      <c r="R64" s="147">
        <f>R47+1</f>
        <v>4</v>
      </c>
      <c r="S64" s="147">
        <f>INT(0.5+(S$2/19*(R64-1)))+P$2</f>
        <v>4</v>
      </c>
      <c r="T64" s="147">
        <f ca="1">INT(RAND()*2+2)</f>
        <v>3</v>
      </c>
      <c r="U64" s="147">
        <v>2</v>
      </c>
      <c r="W64">
        <f>IF(S64=1,1,IF(S64=2,2,IF(S64=3,3,IF(S64=4,5,IF(S64=5,7,10)))))</f>
        <v>5</v>
      </c>
      <c r="X64">
        <f>IF(S64=1,3,IF(S64=2,5,IF(S64=3,8,IF(S64=4,13,IF(S64=5,20,35)))))</f>
        <v>13</v>
      </c>
      <c r="Y64">
        <f>IF(S64=1,1,IF(S64=2,1,IF(S64=3,2,IF(S64=4,2,IF(S64=5,3,4)))))</f>
        <v>2</v>
      </c>
      <c r="Z64">
        <f>IF(S64=1,2,IF(S64=2,4,IF(S64=3,5,IF(S64=4,7,IF(S64=5,11,19)))))</f>
        <v>7</v>
      </c>
      <c r="AA64">
        <f>IF(S64=1,2,IF(S64=2,2,IF(S64=3,3,IF(S64=4,3,IF(S64=5,4,5)))))</f>
        <v>3</v>
      </c>
      <c r="AB64">
        <f>IF(S64=1,3,IF(S64=2,5,IF(S64=3,6,IF(S64=4,8,IF(S64=5,12,20)))))</f>
        <v>8</v>
      </c>
      <c r="AD64">
        <f>IF(S64=4,2,IF(S64=5,5,IF(S64=6,7,IF(S64=7,10,IF(S64=8,15,IF(S64=9,20,25))))))</f>
        <v>2</v>
      </c>
      <c r="AE64">
        <f>IF(S64=4,6,IF(S64=5,14,IF(S64=6,25,IF(S64=7,35,IF(S64=8,45,IF(S64=9,60,99))))))</f>
        <v>6</v>
      </c>
      <c r="AF64">
        <f>IF(S64=4,1,IF(S64=5,3,IF(S64=6,5,IF(S64=7,7,IF(S64=8,9,IF(S64=9,14,24))))))</f>
        <v>1</v>
      </c>
      <c r="AG64">
        <f>IF(S64=4,5,IF(S64=5,8,IF(S64=6,13,IF(S64=7,23,IF(S64=8,34,IF(S64=9,49,98))))))</f>
        <v>5</v>
      </c>
      <c r="AH64">
        <f>IF(S64=4,2,IF(S64=5,4,IF(S64=6,6,IF(S64=7,8,IF(S64=8,10,IF(S64=9,15,25))))))</f>
        <v>2</v>
      </c>
      <c r="AI64">
        <f>IF(S64=4,6,IF(S64=5,9,IF(S64=6,14,IF(S64=7,24,IF(S64=8,35,IF(S64=9,50,99))))))</f>
        <v>6</v>
      </c>
      <c r="AK64" s="9">
        <f>S64</f>
        <v>4</v>
      </c>
      <c r="AL64" s="9">
        <f t="shared" ref="AL64:AQ64" si="27">IF($U64=2,W64,AD64)</f>
        <v>5</v>
      </c>
      <c r="AM64" s="9">
        <f t="shared" si="27"/>
        <v>13</v>
      </c>
      <c r="AN64" s="9">
        <f t="shared" si="27"/>
        <v>2</v>
      </c>
      <c r="AO64" s="9">
        <f t="shared" si="27"/>
        <v>7</v>
      </c>
      <c r="AP64" s="9">
        <f t="shared" si="27"/>
        <v>3</v>
      </c>
      <c r="AQ64" s="9">
        <f t="shared" si="27"/>
        <v>8</v>
      </c>
      <c r="AR64" t="s">
        <v>21</v>
      </c>
      <c r="AS64" s="1">
        <f ca="1">INT((RAND()*(AM64-AL64+1)+AL64))</f>
        <v>12</v>
      </c>
      <c r="AT64" s="1">
        <f ca="1">INT((RAND()*(AO64-AN64+1)+AN64))</f>
        <v>2</v>
      </c>
      <c r="AU64">
        <f ca="1">AT64-AT65*(AS65-AS64)</f>
        <v>2</v>
      </c>
      <c r="AV64">
        <v>256</v>
      </c>
      <c r="AW64" s="1">
        <f ca="1">IF(AU64/AV64=INT(AU64/AV64),1,0)</f>
        <v>0</v>
      </c>
      <c r="AX64" s="1">
        <f ca="1">IF(AW64=0,AU64,AU64/AV64)</f>
        <v>2</v>
      </c>
      <c r="AY64" s="1">
        <v>16</v>
      </c>
      <c r="AZ64" s="1">
        <f ca="1">IF(AX64/AY64=INT(AX64/AY64),1,0)</f>
        <v>0</v>
      </c>
      <c r="BA64" s="1">
        <f ca="1">IF(AZ64=0,AX64,AX64/AY64)</f>
        <v>2</v>
      </c>
      <c r="BB64" s="1">
        <v>4</v>
      </c>
      <c r="BC64" s="1">
        <f ca="1">IF(BA64/BB64=INT(BA64/BB64),1,0)</f>
        <v>0</v>
      </c>
      <c r="BD64" s="1">
        <f ca="1">IF(BC64=0,BA64,BA64/BB64)</f>
        <v>2</v>
      </c>
      <c r="BE64" s="1">
        <v>2</v>
      </c>
      <c r="BF64" s="1">
        <f ca="1">IF(BD64/BE64=INT(BD64/BE64),1,0)</f>
        <v>1</v>
      </c>
      <c r="BG64" s="1">
        <f ca="1">IF(BF64=0,BD64,BD64/BE64)</f>
        <v>1</v>
      </c>
      <c r="BH64" s="1">
        <v>81</v>
      </c>
      <c r="BI64" s="1">
        <f ca="1">IF(BG64/BH64=INT(BG64/BH64),1,0)</f>
        <v>0</v>
      </c>
      <c r="BJ64" s="1">
        <f ca="1">IF(BI64=0,BG64,BG64/BH64)</f>
        <v>1</v>
      </c>
      <c r="BK64" s="1">
        <v>9</v>
      </c>
      <c r="BL64" s="1">
        <f ca="1">IF(BJ64/BK64=INT(BJ64/BK64),1,0)</f>
        <v>0</v>
      </c>
      <c r="BM64" s="1">
        <f ca="1">IF(BL64=0,BJ64,BJ64/BK64)</f>
        <v>1</v>
      </c>
      <c r="BN64" s="1">
        <v>3</v>
      </c>
      <c r="BO64" s="1">
        <f ca="1">IF(BM64/BN64=INT(BM64/BN64),1,0)</f>
        <v>0</v>
      </c>
      <c r="BP64" s="1">
        <f ca="1">IF(BO64=0,BM64,BM64/BN64)</f>
        <v>1</v>
      </c>
      <c r="BQ64" s="1">
        <v>25</v>
      </c>
      <c r="BR64" s="1">
        <f ca="1">IF(BP64/BQ64=INT(BP64/BQ64),1,0)</f>
        <v>0</v>
      </c>
      <c r="BS64" s="1">
        <f ca="1">IF(BR64=0,BP64,BP64/BQ64)</f>
        <v>1</v>
      </c>
      <c r="BT64" s="1">
        <v>5</v>
      </c>
      <c r="BU64" s="1">
        <f ca="1">IF(BS64/BT64=INT(BS64/BT64),1,0)</f>
        <v>0</v>
      </c>
      <c r="BV64" s="1">
        <f ca="1">IF(BU64=0,BS64,BS64/BT64)</f>
        <v>1</v>
      </c>
      <c r="BW64" s="1">
        <v>49</v>
      </c>
      <c r="BX64" s="1">
        <f ca="1">IF(BV64/BW64=INT(BV64/BW64),1,0)</f>
        <v>0</v>
      </c>
      <c r="BY64" s="1">
        <f ca="1">IF(BX64=0,BV64,BV64/BW64)</f>
        <v>1</v>
      </c>
      <c r="BZ64" s="1">
        <v>7</v>
      </c>
      <c r="CA64" s="1">
        <f ca="1">IF(BY64/BZ64=INT(BY64/BZ64),1,0)</f>
        <v>0</v>
      </c>
      <c r="CB64" s="1">
        <f ca="1">IF(CA64=0,BY64,BY64/BZ64)</f>
        <v>1</v>
      </c>
      <c r="CC64" s="1">
        <v>121</v>
      </c>
      <c r="CD64" s="1">
        <f ca="1">IF(CB64/CC64=INT(CB64/CC64),1,0)</f>
        <v>0</v>
      </c>
      <c r="CE64" s="1">
        <f ca="1">IF(CD64=0,CB64,CB64/CC64)</f>
        <v>1</v>
      </c>
      <c r="CF64" s="1">
        <v>11</v>
      </c>
      <c r="CG64" s="1">
        <f ca="1">IF(CE64/CF64=INT(CE64/CF64),1,0)</f>
        <v>0</v>
      </c>
      <c r="CH64" s="1">
        <f ca="1">IF(CG64=0,CE64,CE64/CF64)</f>
        <v>1</v>
      </c>
      <c r="CI64" s="1">
        <v>169</v>
      </c>
      <c r="CJ64" s="1">
        <f ca="1">IF(CH64/CI64=INT(CH64/CI64),1,0)</f>
        <v>0</v>
      </c>
      <c r="CK64" s="1">
        <f ca="1">IF(CJ64=0,CH64,CH64/CI64)</f>
        <v>1</v>
      </c>
      <c r="CL64" s="1">
        <v>13</v>
      </c>
      <c r="CM64" s="1">
        <f ca="1">IF(CK64/CL64=INT(CK64/CL64),1,0)</f>
        <v>0</v>
      </c>
      <c r="CN64" s="1">
        <f ca="1">IF(CM64=0,CK64,CK64/CL64)</f>
        <v>1</v>
      </c>
      <c r="CO64" s="1">
        <v>289</v>
      </c>
      <c r="CP64" s="1">
        <f ca="1">IF(CN64/CO64=INT(CN64/CO64),1,0)</f>
        <v>0</v>
      </c>
      <c r="CQ64" s="1">
        <f ca="1">IF(CP64=0,CN64,CN64/CO64)</f>
        <v>1</v>
      </c>
      <c r="CR64" s="1">
        <v>17</v>
      </c>
      <c r="CS64" s="1">
        <f ca="1">IF(CQ64/CR64=INT(CQ64/CR64),1,0)</f>
        <v>0</v>
      </c>
      <c r="CT64" s="1">
        <f ca="1">IF(CS64=0,CQ64,CQ64/CR64)</f>
        <v>1</v>
      </c>
      <c r="CU64" s="1">
        <v>361</v>
      </c>
      <c r="CV64" s="1">
        <f ca="1">IF(CT64/CU64=INT(CT64/CU64),1,0)</f>
        <v>0</v>
      </c>
      <c r="CW64" s="1">
        <f ca="1">IF(CV64=0,CT64,CT64/CU64)</f>
        <v>1</v>
      </c>
      <c r="CX64" s="1">
        <v>19</v>
      </c>
      <c r="CY64" s="1">
        <f ca="1">IF(CW64/CX64=INT(CW64/CX64),1,0)</f>
        <v>0</v>
      </c>
      <c r="CZ64" s="1">
        <f ca="1">IF(CY64=0,CW64,CW64/CX64)</f>
        <v>1</v>
      </c>
      <c r="DA64" s="1">
        <v>529</v>
      </c>
      <c r="DB64" s="1">
        <f ca="1">IF(CZ64/DA64=INT(CZ64/DA64),1,0)</f>
        <v>0</v>
      </c>
      <c r="DC64" s="1">
        <f ca="1">IF(DB64=0,CZ64,CZ64/DA64)</f>
        <v>1</v>
      </c>
      <c r="DD64" s="1">
        <v>23</v>
      </c>
      <c r="DE64" s="1">
        <f ca="1">IF(DC64/DD64=INT(DC64/DD64),1,0)</f>
        <v>0</v>
      </c>
      <c r="DF64" s="1">
        <f ca="1">IF(DE64=0,DC64,DC64/DD64)</f>
        <v>1</v>
      </c>
      <c r="DG64" s="1">
        <v>841</v>
      </c>
      <c r="DH64" s="1">
        <f ca="1">IF(DF64/DG64=INT(DF64/DG64),1,0)</f>
        <v>0</v>
      </c>
      <c r="DI64" s="1">
        <f ca="1">IF(DH64=0,DF64,DF64/DG64)</f>
        <v>1</v>
      </c>
      <c r="DJ64" s="1">
        <v>29</v>
      </c>
      <c r="DK64" s="1">
        <f ca="1">IF(DI64/DJ64=INT(DI64/DJ64),1,0)</f>
        <v>0</v>
      </c>
      <c r="DL64" s="1">
        <f ca="1">IF(DK64=0,DI64,DI64/DJ64)</f>
        <v>1</v>
      </c>
      <c r="DM64" s="1">
        <v>961</v>
      </c>
      <c r="DN64" s="1">
        <f ca="1">IF(DL64/DM64=INT(DL64/DM64),1,0)</f>
        <v>0</v>
      </c>
      <c r="DO64" s="1">
        <f ca="1">IF(DN64=0,DL64,DL64/DM64)</f>
        <v>1</v>
      </c>
      <c r="DP64" s="1">
        <v>31</v>
      </c>
      <c r="DQ64" s="1">
        <f ca="1">IF(DO64/DP64=INT(DO64/DP64),1,0)</f>
        <v>0</v>
      </c>
      <c r="DR64" s="1">
        <f ca="1">IF(DQ64=0,DO64,DO64/DP64)</f>
        <v>1</v>
      </c>
      <c r="DS64" s="1">
        <v>37</v>
      </c>
      <c r="DT64" s="1">
        <f ca="1">IF(DR64/DS64=INT(DR64/DS64),1,0)</f>
        <v>0</v>
      </c>
      <c r="DU64" s="1">
        <f ca="1">IF(DT64=0,DR64,DR64/DS64)</f>
        <v>1</v>
      </c>
      <c r="DV64" s="1">
        <v>41</v>
      </c>
      <c r="DW64" s="1">
        <f ca="1">IF(DU64/DV64=INT(DU64/DV64),1,0)</f>
        <v>0</v>
      </c>
      <c r="DX64" s="1">
        <f ca="1">IF(DW64=0,DU64,DU64/DV64)</f>
        <v>1</v>
      </c>
      <c r="DY64" s="1">
        <v>43</v>
      </c>
      <c r="DZ64" s="1">
        <f ca="1">IF(DX64/DY64=INT(DX64/DY64),1,0)</f>
        <v>0</v>
      </c>
      <c r="EA64" s="1">
        <f ca="1">IF(DZ64=0,DX64,DX64/DY64)</f>
        <v>1</v>
      </c>
      <c r="EB64" s="1">
        <v>47</v>
      </c>
      <c r="EC64" s="1">
        <f ca="1">IF(EA64/EB64=INT(EA64/EB64),1,0)</f>
        <v>0</v>
      </c>
      <c r="ED64" s="1">
        <f ca="1">IF(EC64=0,EA64,EA64/EB64)</f>
        <v>1</v>
      </c>
      <c r="EE64" s="1">
        <v>53</v>
      </c>
      <c r="EF64" s="1">
        <f ca="1">IF(ED64/EE64=INT(ED64/EE64),1,0)</f>
        <v>0</v>
      </c>
      <c r="EG64" s="1">
        <f ca="1">IF(EF64=0,ED64,ED64/EE64)</f>
        <v>1</v>
      </c>
      <c r="EH64" s="1">
        <v>59</v>
      </c>
      <c r="EI64" s="1">
        <f ca="1">IF(EG64/EH64=INT(EG64/EH64),1,0)</f>
        <v>0</v>
      </c>
      <c r="EJ64" s="1">
        <f ca="1">IF(EI64=0,EG64,EG64/EH64)</f>
        <v>1</v>
      </c>
      <c r="EK64" s="1">
        <v>61</v>
      </c>
      <c r="EL64" s="1">
        <f ca="1">IF(EJ64/EK64=INT(EJ64/EK64),1,0)</f>
        <v>0</v>
      </c>
      <c r="EM64" s="1">
        <f ca="1">IF(EL64=0,EJ64,EJ64/EK64)</f>
        <v>1</v>
      </c>
      <c r="EN64" s="1">
        <v>67</v>
      </c>
      <c r="EO64" s="1">
        <f ca="1">IF(EM64/EN64=INT(EM64/EN64),1,0)</f>
        <v>0</v>
      </c>
      <c r="EP64" s="1">
        <f ca="1">IF(EO64=0,EM64,EM64/EN64)</f>
        <v>1</v>
      </c>
      <c r="EQ64" s="1">
        <v>71</v>
      </c>
      <c r="ER64" s="1">
        <f ca="1">IF(EP64/EQ64=INT(EP64/EQ64),1,0)</f>
        <v>0</v>
      </c>
      <c r="ES64" s="1">
        <f ca="1">IF(ER64=0,EP64,EP64/EQ64)</f>
        <v>1</v>
      </c>
      <c r="ET64" s="1">
        <v>73</v>
      </c>
      <c r="EU64" s="1">
        <f ca="1">IF(ES64/ET64=INT(ES64/ET64),1,0)</f>
        <v>0</v>
      </c>
      <c r="EV64" s="1">
        <f ca="1">IF(EU64=0,ES64,ES64/ET64)</f>
        <v>1</v>
      </c>
      <c r="EW64" s="1">
        <v>79</v>
      </c>
      <c r="EX64" s="1">
        <f ca="1">IF(EV64/EW64=INT(EV64/EW64),1,0)</f>
        <v>0</v>
      </c>
      <c r="EY64" s="1">
        <f ca="1">IF(EX64=0,EV64,EV64/EW64)</f>
        <v>1</v>
      </c>
      <c r="EZ64" s="1">
        <v>83</v>
      </c>
      <c r="FA64" s="1">
        <f ca="1">IF(EY64/EZ64=INT(EY64/EZ64),1,0)</f>
        <v>0</v>
      </c>
      <c r="FB64" s="1">
        <f ca="1">IF(FA64=0,EY64,EY64/EZ64)</f>
        <v>1</v>
      </c>
      <c r="FC64" s="1">
        <v>89</v>
      </c>
      <c r="FD64" s="1">
        <f ca="1">IF(FB64/FC64=INT(FB64/FC64),1,0)</f>
        <v>0</v>
      </c>
      <c r="FE64" s="1">
        <f ca="1">IF(FD64=0,FB64,FB64/FC64)</f>
        <v>1</v>
      </c>
      <c r="FF64" s="1">
        <v>97</v>
      </c>
      <c r="FG64" s="1">
        <f ca="1">IF(FE64/FF64=INT(FE64/FF64),1,0)</f>
        <v>0</v>
      </c>
      <c r="FH64" s="1">
        <f ca="1">IF(FG64=0,FE64,FE64/FF64)</f>
        <v>1</v>
      </c>
      <c r="FI64" s="1">
        <v>101</v>
      </c>
      <c r="FJ64" s="1">
        <f ca="1">IF(FH64/FI64=INT(FH64/FI64),1,0)</f>
        <v>0</v>
      </c>
      <c r="FK64" s="1">
        <f ca="1">IF(FJ64=0,FH64,FH64/FI64)</f>
        <v>1</v>
      </c>
      <c r="FL64" s="1">
        <v>103</v>
      </c>
      <c r="FM64" s="1">
        <f ca="1">IF(FK64/FL64=INT(FK64/FL64),1,0)</f>
        <v>0</v>
      </c>
      <c r="FN64" s="1">
        <f ca="1">IF(FM64=0,FK64,FK64/FL64)</f>
        <v>1</v>
      </c>
      <c r="FO64" s="1">
        <v>107</v>
      </c>
      <c r="FP64" s="1">
        <f ca="1">IF(FN64/FO64=INT(FN64/FO64),1,0)</f>
        <v>0</v>
      </c>
      <c r="FQ64" s="1">
        <f ca="1">IF(FP64=0,FN64,FN64/FO64)</f>
        <v>1</v>
      </c>
      <c r="FR64" s="1">
        <v>109</v>
      </c>
      <c r="FS64" s="1">
        <f ca="1">IF(FQ64/FR64=INT(FQ64/FR64),1,0)</f>
        <v>0</v>
      </c>
      <c r="FT64" s="1">
        <f ca="1">IF(FS64=0,FQ64,FQ64/FR64)</f>
        <v>1</v>
      </c>
      <c r="FU64" s="1">
        <v>113</v>
      </c>
      <c r="FV64" s="1">
        <f ca="1">IF(FT64/FU64=INT(FT64/FU64),1,0)</f>
        <v>0</v>
      </c>
      <c r="FW64" s="1">
        <f ca="1">IF(FV64=0,FT64,FT64/FU64)</f>
        <v>1</v>
      </c>
      <c r="FX64" s="1">
        <v>127</v>
      </c>
      <c r="FY64" s="1">
        <f ca="1">IF(FW64/FX64=INT(FW64/FX64),1,0)</f>
        <v>0</v>
      </c>
      <c r="FZ64" s="1">
        <f ca="1">IF(FY64=0,FW64,FW64/FX64)</f>
        <v>1</v>
      </c>
      <c r="GA64" s="1">
        <v>131</v>
      </c>
      <c r="GB64" s="1">
        <f ca="1">IF(FZ64/GA64=INT(FZ64/GA64),1,0)</f>
        <v>0</v>
      </c>
      <c r="GC64" s="1">
        <f ca="1">IF(GB64=0,FZ64,FZ64/GA64)</f>
        <v>1</v>
      </c>
      <c r="GD64" s="1">
        <v>137</v>
      </c>
      <c r="GE64" s="1">
        <f ca="1">IF(GC64/GD64=INT(GC64/GD64),1,0)</f>
        <v>0</v>
      </c>
      <c r="GF64" s="1">
        <f ca="1">IF(GE64=0,GC64,GC64/GD64)</f>
        <v>1</v>
      </c>
      <c r="GG64" s="1">
        <v>139</v>
      </c>
      <c r="GH64" s="1">
        <f ca="1">IF(GF64/GG64=INT(GF64/GG64),1,0)</f>
        <v>0</v>
      </c>
      <c r="GI64" s="1">
        <f ca="1">IF(GH64=0,GF64,GF64/GG64)</f>
        <v>1</v>
      </c>
      <c r="GJ64" s="1">
        <v>149</v>
      </c>
      <c r="GK64" s="1">
        <f ca="1">IF(GI64/GJ64=INT(GI64/GJ64),1,0)</f>
        <v>0</v>
      </c>
      <c r="GL64" s="1">
        <f ca="1">IF(GK64=0,GI64,GI64/GJ64)</f>
        <v>1</v>
      </c>
      <c r="GM64" s="1"/>
      <c r="GN64" s="1">
        <f ca="1">8*AW64+4*AZ64+2*BC64+BF64</f>
        <v>1</v>
      </c>
      <c r="GO64" s="1">
        <f ca="1">4*BI64+2*BL64+BO64</f>
        <v>0</v>
      </c>
      <c r="GP64" s="1">
        <f ca="1">2*BR64+BU64</f>
        <v>0</v>
      </c>
      <c r="GQ64" s="1">
        <f ca="1">2*BX64+CA64</f>
        <v>0</v>
      </c>
      <c r="GR64" s="1">
        <f ca="1">2*CD64+CG64</f>
        <v>0</v>
      </c>
      <c r="GS64" s="1">
        <f ca="1">2*CJ64+CM64</f>
        <v>0</v>
      </c>
      <c r="GT64" s="1">
        <f ca="1">CS64</f>
        <v>0</v>
      </c>
      <c r="GU64" s="1">
        <f ca="1">CY64</f>
        <v>0</v>
      </c>
      <c r="GV64" s="1">
        <f ca="1">DE64</f>
        <v>0</v>
      </c>
      <c r="GW64" s="1">
        <f ca="1">DK64</f>
        <v>0</v>
      </c>
      <c r="GX64" s="1">
        <f ca="1">DQ64</f>
        <v>0</v>
      </c>
      <c r="GY64">
        <f ca="1">DT64</f>
        <v>0</v>
      </c>
      <c r="GZ64">
        <f ca="1">DW64</f>
        <v>0</v>
      </c>
      <c r="HA64">
        <f ca="1">DZ64</f>
        <v>0</v>
      </c>
      <c r="HB64">
        <f ca="1">EC64</f>
        <v>0</v>
      </c>
      <c r="HC64">
        <f ca="1">EF64</f>
        <v>0</v>
      </c>
      <c r="HD64">
        <f ca="1">EI64</f>
        <v>0</v>
      </c>
      <c r="HE64">
        <f ca="1">EL64</f>
        <v>0</v>
      </c>
      <c r="HF64">
        <f ca="1">EO64</f>
        <v>0</v>
      </c>
      <c r="HG64">
        <f ca="1">ER64</f>
        <v>0</v>
      </c>
      <c r="HH64">
        <f ca="1">EU64</f>
        <v>0</v>
      </c>
      <c r="HI64">
        <f ca="1">EX64</f>
        <v>0</v>
      </c>
      <c r="HJ64">
        <f ca="1">FA64</f>
        <v>0</v>
      </c>
      <c r="HK64">
        <f ca="1">FD64</f>
        <v>0</v>
      </c>
      <c r="HL64">
        <f ca="1">FG64</f>
        <v>0</v>
      </c>
      <c r="HM64">
        <f ca="1">FJ64</f>
        <v>0</v>
      </c>
      <c r="HN64">
        <f ca="1">FM64</f>
        <v>0</v>
      </c>
      <c r="HO64">
        <f ca="1">FP64</f>
        <v>0</v>
      </c>
      <c r="HP64">
        <f ca="1">FS64</f>
        <v>0</v>
      </c>
      <c r="HQ64">
        <f ca="1">FV64</f>
        <v>0</v>
      </c>
      <c r="HR64">
        <f ca="1">FY64</f>
        <v>0</v>
      </c>
      <c r="HS64">
        <f ca="1">GB64</f>
        <v>0</v>
      </c>
      <c r="HT64">
        <f ca="1">GE64</f>
        <v>0</v>
      </c>
      <c r="HU64">
        <f ca="1">GH64</f>
        <v>0</v>
      </c>
      <c r="HV64">
        <f ca="1">GK64</f>
        <v>0</v>
      </c>
      <c r="HW64">
        <f ca="1">AU64</f>
        <v>2</v>
      </c>
      <c r="HX64">
        <f ca="1">HW64/HV67</f>
        <v>1</v>
      </c>
      <c r="HZ64">
        <f ca="1">AS65</f>
        <v>12</v>
      </c>
      <c r="IA64">
        <f ca="1">HX64</f>
        <v>1</v>
      </c>
      <c r="IB64">
        <f ca="1">HX65</f>
        <v>4</v>
      </c>
      <c r="IC64" t="str">
        <f ca="1">HZ64&amp;"  "&amp;IA64&amp;"/"&amp;IB64</f>
        <v>12  1/4</v>
      </c>
      <c r="ID64" t="str">
        <f ca="1">"  "&amp;IA64&amp;"/"&amp;IB64</f>
        <v xml:space="preserve">  1/4</v>
      </c>
      <c r="IE64" t="str">
        <f ca="1">HZ64&amp;"   "</f>
        <v xml:space="preserve">12   </v>
      </c>
      <c r="IF64" t="str">
        <f ca="1">IF(HZ64=0,ID64,IF(IA64=0,IE64,IC64))</f>
        <v>12  1/4</v>
      </c>
      <c r="IG64">
        <f ca="1">AS69</f>
        <v>10</v>
      </c>
      <c r="IH64">
        <f ca="1">HX68</f>
        <v>5</v>
      </c>
      <c r="II64">
        <f ca="1">HX69</f>
        <v>6</v>
      </c>
      <c r="IJ64" t="str">
        <f ca="1">"  +  "&amp;IG64&amp;"  "&amp;IH64&amp;"/"&amp;II64</f>
        <v xml:space="preserve">  +  10  5/6</v>
      </c>
      <c r="IK64" t="str">
        <f ca="1">"  +  "&amp;IH64&amp;"/"&amp;II64</f>
        <v xml:space="preserve">  +  5/6</v>
      </c>
      <c r="IL64" t="str">
        <f ca="1">"  +  "&amp;IG64</f>
        <v xml:space="preserve">  +  10</v>
      </c>
      <c r="IM64" t="str">
        <f ca="1">IF(IG64=0,IK64,IF(IH64=0,IL64,IJ64))</f>
        <v xml:space="preserve">  +  10  5/6</v>
      </c>
      <c r="IN64">
        <f ca="1">AS73</f>
        <v>0</v>
      </c>
      <c r="IO64">
        <f ca="1">HX72</f>
        <v>0</v>
      </c>
      <c r="IP64">
        <f ca="1">HX73</f>
        <v>1</v>
      </c>
      <c r="IQ64" t="str">
        <f ca="1">"  +  "&amp;IN64&amp;"  "&amp;IO64&amp;"/"&amp;IP64</f>
        <v xml:space="preserve">  +  0  0/1</v>
      </c>
      <c r="IR64" t="str">
        <f ca="1">"  +  "&amp;IO64&amp;"/"&amp;IP64</f>
        <v xml:space="preserve">  +  0/1</v>
      </c>
      <c r="IS64" t="str">
        <f ca="1">"  +  "&amp;IN64&amp;"   "</f>
        <v xml:space="preserve">  +  0   </v>
      </c>
      <c r="IT64" t="str">
        <f ca="1">IF(IN64=0,IR64,IF(IO64=0,IS64,IQ64))</f>
        <v xml:space="preserve">  +  0/1</v>
      </c>
      <c r="IU64" t="str">
        <f ca="1">IF(IN64&gt;0,IT64,IF(IO64&gt;0,IT64,""))</f>
        <v/>
      </c>
    </row>
    <row r="65" spans="1:243" ht="18" hidden="1" customHeight="1" x14ac:dyDescent="0.25">
      <c r="A65" s="9"/>
      <c r="B65" s="80"/>
      <c r="C65" s="71"/>
      <c r="D65" s="80"/>
      <c r="E65" s="71"/>
      <c r="F65" s="154"/>
      <c r="G65" s="80"/>
      <c r="H65" s="102"/>
      <c r="I65" s="71"/>
      <c r="J65" s="75"/>
      <c r="K65" s="9"/>
      <c r="M65" s="148"/>
      <c r="O65" s="162"/>
      <c r="AK65" s="9"/>
      <c r="AL65" s="9"/>
      <c r="AM65" s="9"/>
      <c r="AN65" s="9"/>
      <c r="AO65" s="9"/>
      <c r="AP65" s="9"/>
      <c r="AQ65" s="9"/>
      <c r="AS65">
        <f ca="1">AS64+INT(AT64/AT65)</f>
        <v>12</v>
      </c>
      <c r="AT65" s="1">
        <f ca="1">IF(AP64&gt;AT64,INT((RAND()*(AQ64-AP64+1)+AP64)),INT((RAND()*(AQ64-AT64)+AT64+1)))</f>
        <v>8</v>
      </c>
      <c r="AU65">
        <f ca="1">AT65</f>
        <v>8</v>
      </c>
      <c r="AV65">
        <v>256</v>
      </c>
      <c r="AW65" s="1">
        <f ca="1">IF(AU65/AV65=INT(AU65/AV65),1,0)</f>
        <v>0</v>
      </c>
      <c r="AX65" s="1">
        <f ca="1">IF(AW65=0,AU65,AU65/AV65)</f>
        <v>8</v>
      </c>
      <c r="AY65" s="1">
        <v>16</v>
      </c>
      <c r="AZ65" s="1">
        <f ca="1">IF(AX65/AY65=INT(AX65/AY65),1,0)</f>
        <v>0</v>
      </c>
      <c r="BA65" s="1">
        <f ca="1">IF(AZ65=0,AX65,AX65/AY65)</f>
        <v>8</v>
      </c>
      <c r="BB65" s="1">
        <v>4</v>
      </c>
      <c r="BC65" s="1">
        <f ca="1">IF(BA65/BB65=INT(BA65/BB65),1,0)</f>
        <v>1</v>
      </c>
      <c r="BD65" s="1">
        <f ca="1">IF(BC65=0,BA65,BA65/BB65)</f>
        <v>2</v>
      </c>
      <c r="BE65" s="1">
        <v>2</v>
      </c>
      <c r="BF65" s="1">
        <f ca="1">IF(BD65/BE65=INT(BD65/BE65),1,0)</f>
        <v>1</v>
      </c>
      <c r="BG65" s="1">
        <f ca="1">IF(BF65=0,BD65,BD65/BE65)</f>
        <v>1</v>
      </c>
      <c r="BH65" s="1">
        <v>81</v>
      </c>
      <c r="BI65" s="1">
        <f ca="1">IF(BG65/BH65=INT(BG65/BH65),1,0)</f>
        <v>0</v>
      </c>
      <c r="BJ65" s="1">
        <f ca="1">IF(BI65=0,BG65,BG65/BH65)</f>
        <v>1</v>
      </c>
      <c r="BK65" s="1">
        <v>9</v>
      </c>
      <c r="BL65" s="1">
        <f ca="1">IF(BJ65/BK65=INT(BJ65/BK65),1,0)</f>
        <v>0</v>
      </c>
      <c r="BM65" s="1">
        <f ca="1">IF(BL65=0,BJ65,BJ65/BK65)</f>
        <v>1</v>
      </c>
      <c r="BN65" s="1">
        <v>3</v>
      </c>
      <c r="BO65" s="1">
        <f ca="1">IF(BM65/BN65=INT(BM65/BN65),1,0)</f>
        <v>0</v>
      </c>
      <c r="BP65" s="1">
        <f ca="1">IF(BO65=0,BM65,BM65/BN65)</f>
        <v>1</v>
      </c>
      <c r="BQ65" s="1">
        <v>25</v>
      </c>
      <c r="BR65" s="1">
        <f ca="1">IF(BP65/BQ65=INT(BP65/BQ65),1,0)</f>
        <v>0</v>
      </c>
      <c r="BS65" s="1">
        <f ca="1">IF(BR65=0,BP65,BP65/BQ65)</f>
        <v>1</v>
      </c>
      <c r="BT65" s="1">
        <v>5</v>
      </c>
      <c r="BU65" s="1">
        <f ca="1">IF(BS65/BT65=INT(BS65/BT65),1,0)</f>
        <v>0</v>
      </c>
      <c r="BV65" s="1">
        <f ca="1">IF(BU65=0,BS65,BS65/BT65)</f>
        <v>1</v>
      </c>
      <c r="BW65" s="1">
        <v>49</v>
      </c>
      <c r="BX65" s="1">
        <f ca="1">IF(BV65/BW65=INT(BV65/BW65),1,0)</f>
        <v>0</v>
      </c>
      <c r="BY65" s="1">
        <f ca="1">IF(BX65=0,BV65,BV65/BW65)</f>
        <v>1</v>
      </c>
      <c r="BZ65" s="1">
        <v>7</v>
      </c>
      <c r="CA65" s="1">
        <f ca="1">IF(BY65/BZ65=INT(BY65/BZ65),1,0)</f>
        <v>0</v>
      </c>
      <c r="CB65" s="1">
        <f ca="1">IF(CA65=0,BY65,BY65/BZ65)</f>
        <v>1</v>
      </c>
      <c r="CC65" s="1">
        <v>121</v>
      </c>
      <c r="CD65" s="1">
        <f ca="1">IF(CB65/CC65=INT(CB65/CC65),1,0)</f>
        <v>0</v>
      </c>
      <c r="CE65" s="1">
        <f ca="1">IF(CD65=0,CB65,CB65/CC65)</f>
        <v>1</v>
      </c>
      <c r="CF65" s="1">
        <v>11</v>
      </c>
      <c r="CG65" s="1">
        <f ca="1">IF(CE65/CF65=INT(CE65/CF65),1,0)</f>
        <v>0</v>
      </c>
      <c r="CH65" s="1">
        <f ca="1">IF(CG65=0,CE65,CE65/CF65)</f>
        <v>1</v>
      </c>
      <c r="CI65" s="1">
        <v>169</v>
      </c>
      <c r="CJ65" s="1">
        <f ca="1">IF(CH65/CI65=INT(CH65/CI65),1,0)</f>
        <v>0</v>
      </c>
      <c r="CK65" s="1">
        <f ca="1">IF(CJ65=0,CH65,CH65/CI65)</f>
        <v>1</v>
      </c>
      <c r="CL65" s="1">
        <v>13</v>
      </c>
      <c r="CM65" s="1">
        <f ca="1">IF(CK65/CL65=INT(CK65/CL65),1,0)</f>
        <v>0</v>
      </c>
      <c r="CN65" s="1">
        <f ca="1">IF(CM65=0,CK65,CK65/CL65)</f>
        <v>1</v>
      </c>
      <c r="CO65" s="1">
        <f>CO64</f>
        <v>289</v>
      </c>
      <c r="CP65" s="1">
        <f ca="1">IF(CN65/CO65=INT(CN65/CO65),1,0)</f>
        <v>0</v>
      </c>
      <c r="CQ65" s="1">
        <f ca="1">IF(CP65=0,CN65,CN65/CO65)</f>
        <v>1</v>
      </c>
      <c r="CR65" s="1">
        <v>17</v>
      </c>
      <c r="CS65" s="1">
        <f ca="1">IF(CQ65/CR65=INT(CQ65/CR65),1,0)</f>
        <v>0</v>
      </c>
      <c r="CT65" s="1">
        <f ca="1">IF(CS65=0,CQ65,CQ65/CR65)</f>
        <v>1</v>
      </c>
      <c r="CU65" s="1">
        <f>CU64</f>
        <v>361</v>
      </c>
      <c r="CV65" s="1">
        <f ca="1">IF(CT65/CU65=INT(CT65/CU65),1,0)</f>
        <v>0</v>
      </c>
      <c r="CW65" s="1">
        <f ca="1">IF(CV65=0,CT65,CT65/CU65)</f>
        <v>1</v>
      </c>
      <c r="CX65" s="1">
        <v>19</v>
      </c>
      <c r="CY65" s="1">
        <f ca="1">IF(CW65/CX65=INT(CW65/CX65),1,0)</f>
        <v>0</v>
      </c>
      <c r="CZ65" s="1">
        <f ca="1">IF(CY65=0,CW65,CW65/CX65)</f>
        <v>1</v>
      </c>
      <c r="DA65" s="1">
        <f>DA64</f>
        <v>529</v>
      </c>
      <c r="DB65" s="1">
        <f ca="1">IF(CZ65/DA65=INT(CZ65/DA65),1,0)</f>
        <v>0</v>
      </c>
      <c r="DC65" s="1">
        <f ca="1">IF(DB65=0,CZ65,CZ65/DA65)</f>
        <v>1</v>
      </c>
      <c r="DD65" s="1">
        <v>23</v>
      </c>
      <c r="DE65" s="1">
        <f ca="1">IF(DC65/DD65=INT(DC65/DD65),1,0)</f>
        <v>0</v>
      </c>
      <c r="DF65" s="1">
        <f ca="1">IF(DE65=0,DC65,DC65/DD65)</f>
        <v>1</v>
      </c>
      <c r="DG65" s="1">
        <f>DG64</f>
        <v>841</v>
      </c>
      <c r="DH65" s="1">
        <f ca="1">IF(DF65/DG65=INT(DF65/DG65),1,0)</f>
        <v>0</v>
      </c>
      <c r="DI65" s="1">
        <f ca="1">IF(DH65=0,DF65,DF65/DG65)</f>
        <v>1</v>
      </c>
      <c r="DJ65" s="1">
        <v>29</v>
      </c>
      <c r="DK65" s="1">
        <f ca="1">IF(DI65/DJ65=INT(DI65/DJ65),1,0)</f>
        <v>0</v>
      </c>
      <c r="DL65" s="1">
        <f ca="1">IF(DK65=0,DI65,DI65/DJ65)</f>
        <v>1</v>
      </c>
      <c r="DM65" s="1">
        <f>DM64</f>
        <v>961</v>
      </c>
      <c r="DN65" s="1">
        <f ca="1">IF(DL65/DM65=INT(DL65/DM65),1,0)</f>
        <v>0</v>
      </c>
      <c r="DO65" s="1">
        <f ca="1">IF(DN65=0,DL65,DL65/DM65)</f>
        <v>1</v>
      </c>
      <c r="DP65" s="1">
        <v>31</v>
      </c>
      <c r="DQ65" s="1">
        <f ca="1">IF(DO65/DP65=INT(DO65/DP65),1,0)</f>
        <v>0</v>
      </c>
      <c r="DR65" s="1">
        <f ca="1">IF(DQ65=0,DO65,DO65/DP65)</f>
        <v>1</v>
      </c>
      <c r="DS65" s="1">
        <v>37</v>
      </c>
      <c r="DT65" s="1">
        <f ca="1">IF(DR65/DS65=INT(DR65/DS65),1,0)</f>
        <v>0</v>
      </c>
      <c r="DU65" s="1">
        <f ca="1">IF(DT65=0,DR65,DR65/DS65)</f>
        <v>1</v>
      </c>
      <c r="DV65" s="1">
        <v>41</v>
      </c>
      <c r="DW65" s="1">
        <f ca="1">IF(DU65/DV65=INT(DU65/DV65),1,0)</f>
        <v>0</v>
      </c>
      <c r="DX65" s="1">
        <f ca="1">IF(DW65=0,DU65,DU65/DV65)</f>
        <v>1</v>
      </c>
      <c r="DY65" s="1">
        <v>43</v>
      </c>
      <c r="DZ65" s="1">
        <f ca="1">IF(DX65/DY65=INT(DX65/DY65),1,0)</f>
        <v>0</v>
      </c>
      <c r="EA65" s="1">
        <f ca="1">IF(DZ65=0,DX65,DX65/DY65)</f>
        <v>1</v>
      </c>
      <c r="EB65" s="1">
        <v>47</v>
      </c>
      <c r="EC65" s="1">
        <f ca="1">IF(EA65/EB65=INT(EA65/EB65),1,0)</f>
        <v>0</v>
      </c>
      <c r="ED65" s="1">
        <f ca="1">IF(EC65=0,EA65,EA65/EB65)</f>
        <v>1</v>
      </c>
      <c r="EE65" s="1">
        <v>53</v>
      </c>
      <c r="EF65" s="1">
        <f ca="1">IF(ED65/EE65=INT(ED65/EE65),1,0)</f>
        <v>0</v>
      </c>
      <c r="EG65" s="1">
        <f ca="1">IF(EF65=0,ED65,ED65/EE65)</f>
        <v>1</v>
      </c>
      <c r="EH65" s="1">
        <v>59</v>
      </c>
      <c r="EI65" s="1">
        <f ca="1">IF(EG65/EH65=INT(EG65/EH65),1,0)</f>
        <v>0</v>
      </c>
      <c r="EJ65" s="1">
        <f ca="1">IF(EI65=0,EG65,EG65/EH65)</f>
        <v>1</v>
      </c>
      <c r="EK65" s="1">
        <v>61</v>
      </c>
      <c r="EL65" s="1">
        <f ca="1">IF(EJ65/EK65=INT(EJ65/EK65),1,0)</f>
        <v>0</v>
      </c>
      <c r="EM65" s="1">
        <f ca="1">IF(EL65=0,EJ65,EJ65/EK65)</f>
        <v>1</v>
      </c>
      <c r="EN65" s="1">
        <v>67</v>
      </c>
      <c r="EO65" s="1">
        <f ca="1">IF(EM65/EN65=INT(EM65/EN65),1,0)</f>
        <v>0</v>
      </c>
      <c r="EP65" s="1">
        <f ca="1">IF(EO65=0,EM65,EM65/EN65)</f>
        <v>1</v>
      </c>
      <c r="EQ65" s="1">
        <v>71</v>
      </c>
      <c r="ER65" s="1">
        <f ca="1">IF(EP65/EQ65=INT(EP65/EQ65),1,0)</f>
        <v>0</v>
      </c>
      <c r="ES65" s="1">
        <f ca="1">IF(ER65=0,EP65,EP65/EQ65)</f>
        <v>1</v>
      </c>
      <c r="ET65" s="1">
        <v>73</v>
      </c>
      <c r="EU65" s="1">
        <f ca="1">IF(ES65/ET65=INT(ES65/ET65),1,0)</f>
        <v>0</v>
      </c>
      <c r="EV65" s="1">
        <f ca="1">IF(EU65=0,ES65,ES65/ET65)</f>
        <v>1</v>
      </c>
      <c r="EW65" s="1">
        <v>79</v>
      </c>
      <c r="EX65" s="1">
        <f ca="1">IF(EV65/EW65=INT(EV65/EW65),1,0)</f>
        <v>0</v>
      </c>
      <c r="EY65" s="1">
        <f ca="1">IF(EX65=0,EV65,EV65/EW65)</f>
        <v>1</v>
      </c>
      <c r="EZ65" s="1">
        <v>83</v>
      </c>
      <c r="FA65" s="1">
        <f ca="1">IF(EY65/EZ65=INT(EY65/EZ65),1,0)</f>
        <v>0</v>
      </c>
      <c r="FB65" s="1">
        <f ca="1">IF(FA65=0,EY65,EY65/EZ65)</f>
        <v>1</v>
      </c>
      <c r="FC65" s="1">
        <v>89</v>
      </c>
      <c r="FD65" s="1">
        <f ca="1">IF(FB65/FC65=INT(FB65/FC65),1,0)</f>
        <v>0</v>
      </c>
      <c r="FE65" s="1">
        <f ca="1">IF(FD65=0,FB65,FB65/FC65)</f>
        <v>1</v>
      </c>
      <c r="FF65" s="1">
        <v>97</v>
      </c>
      <c r="FG65" s="1">
        <f ca="1">IF(FE65/FF65=INT(FE65/FF65),1,0)</f>
        <v>0</v>
      </c>
      <c r="FH65" s="1">
        <f ca="1">IF(FG65=0,FE65,FE65/FF65)</f>
        <v>1</v>
      </c>
      <c r="FI65" s="1">
        <v>101</v>
      </c>
      <c r="FJ65" s="1">
        <f ca="1">IF(FH65/FI65=INT(FH65/FI65),1,0)</f>
        <v>0</v>
      </c>
      <c r="FK65" s="1">
        <f ca="1">IF(FJ65=0,FH65,FH65/FI65)</f>
        <v>1</v>
      </c>
      <c r="FL65" s="1">
        <v>103</v>
      </c>
      <c r="FM65" s="1">
        <f ca="1">IF(FK65/FL65=INT(FK65/FL65),1,0)</f>
        <v>0</v>
      </c>
      <c r="FN65" s="1">
        <f ca="1">IF(FM65=0,FK65,FK65/FL65)</f>
        <v>1</v>
      </c>
      <c r="FO65" s="1">
        <v>107</v>
      </c>
      <c r="FP65" s="1">
        <f ca="1">IF(FN65/FO65=INT(FN65/FO65),1,0)</f>
        <v>0</v>
      </c>
      <c r="FQ65" s="1">
        <f ca="1">IF(FP65=0,FN65,FN65/FO65)</f>
        <v>1</v>
      </c>
      <c r="FR65" s="1">
        <v>109</v>
      </c>
      <c r="FS65" s="1">
        <f ca="1">IF(FQ65/FR65=INT(FQ65/FR65),1,0)</f>
        <v>0</v>
      </c>
      <c r="FT65" s="1">
        <f ca="1">IF(FS65=0,FQ65,FQ65/FR65)</f>
        <v>1</v>
      </c>
      <c r="FU65" s="1">
        <v>113</v>
      </c>
      <c r="FV65" s="1">
        <f ca="1">IF(FT65/FU65=INT(FT65/FU65),1,0)</f>
        <v>0</v>
      </c>
      <c r="FW65" s="1">
        <f ca="1">IF(FV65=0,FT65,FT65/FU65)</f>
        <v>1</v>
      </c>
      <c r="FX65" s="1">
        <v>127</v>
      </c>
      <c r="FY65" s="1">
        <f ca="1">IF(FW65/FX65=INT(FW65/FX65),1,0)</f>
        <v>0</v>
      </c>
      <c r="FZ65" s="1">
        <f ca="1">IF(FY65=0,FW65,FW65/FX65)</f>
        <v>1</v>
      </c>
      <c r="GA65" s="1">
        <v>131</v>
      </c>
      <c r="GB65" s="1">
        <f ca="1">IF(FZ65/GA65=INT(FZ65/GA65),1,0)</f>
        <v>0</v>
      </c>
      <c r="GC65" s="1">
        <f ca="1">IF(GB65=0,FZ65,FZ65/GA65)</f>
        <v>1</v>
      </c>
      <c r="GD65" s="1">
        <v>137</v>
      </c>
      <c r="GE65" s="1">
        <f ca="1">IF(GC65/GD65=INT(GC65/GD65),1,0)</f>
        <v>0</v>
      </c>
      <c r="GF65" s="1">
        <f ca="1">IF(GE65=0,GC65,GC65/GD65)</f>
        <v>1</v>
      </c>
      <c r="GG65" s="1">
        <v>139</v>
      </c>
      <c r="GH65" s="1">
        <f ca="1">IF(GF65/GG65=INT(GF65/GG65),1,0)</f>
        <v>0</v>
      </c>
      <c r="GI65" s="1">
        <f ca="1">IF(GH65=0,GF65,GF65/GG65)</f>
        <v>1</v>
      </c>
      <c r="GJ65" s="1">
        <v>149</v>
      </c>
      <c r="GK65" s="1">
        <f ca="1">IF(GI65/GJ65=INT(GI65/GJ65),1,0)</f>
        <v>0</v>
      </c>
      <c r="GL65" s="1">
        <f ca="1">IF(GK65=0,GI65,GI65/GJ65)</f>
        <v>1</v>
      </c>
      <c r="GM65" s="1"/>
      <c r="GN65" s="1">
        <f ca="1">8*AW65+4*AZ65+2*BC65+BF65</f>
        <v>3</v>
      </c>
      <c r="GO65" s="1">
        <f ca="1">4*BI65+2*BL65+BO65</f>
        <v>0</v>
      </c>
      <c r="GP65" s="1">
        <f ca="1">2*BR65+BU65</f>
        <v>0</v>
      </c>
      <c r="GQ65" s="1">
        <f ca="1">2*BX65+CA65</f>
        <v>0</v>
      </c>
      <c r="GR65" s="1">
        <f ca="1">2*CD65+CG65</f>
        <v>0</v>
      </c>
      <c r="GS65" s="1">
        <f ca="1">2*CJ65+CM65</f>
        <v>0</v>
      </c>
      <c r="GT65" s="1">
        <f ca="1">CS65</f>
        <v>0</v>
      </c>
      <c r="GU65" s="1">
        <f ca="1">CY65</f>
        <v>0</v>
      </c>
      <c r="GV65" s="1">
        <f ca="1">DE65</f>
        <v>0</v>
      </c>
      <c r="GW65" s="1">
        <f ca="1">DK65</f>
        <v>0</v>
      </c>
      <c r="GX65" s="1">
        <f ca="1">DQ65</f>
        <v>0</v>
      </c>
      <c r="GY65">
        <f ca="1">DT65</f>
        <v>0</v>
      </c>
      <c r="GZ65">
        <f ca="1">DW65</f>
        <v>0</v>
      </c>
      <c r="HA65">
        <f ca="1">DZ65</f>
        <v>0</v>
      </c>
      <c r="HB65">
        <f ca="1">EC65</f>
        <v>0</v>
      </c>
      <c r="HC65">
        <f ca="1">EF65</f>
        <v>0</v>
      </c>
      <c r="HD65">
        <f ca="1">EI65</f>
        <v>0</v>
      </c>
      <c r="HE65">
        <f ca="1">EL65</f>
        <v>0</v>
      </c>
      <c r="HF65">
        <f ca="1">EO65</f>
        <v>0</v>
      </c>
      <c r="HG65">
        <f ca="1">ER65</f>
        <v>0</v>
      </c>
      <c r="HH65">
        <f ca="1">EU65</f>
        <v>0</v>
      </c>
      <c r="HI65">
        <f ca="1">EX65</f>
        <v>0</v>
      </c>
      <c r="HJ65">
        <f ca="1">FA65</f>
        <v>0</v>
      </c>
      <c r="HK65">
        <f ca="1">FD65</f>
        <v>0</v>
      </c>
      <c r="HL65">
        <f ca="1">FG65</f>
        <v>0</v>
      </c>
      <c r="HM65">
        <f ca="1">FJ65</f>
        <v>0</v>
      </c>
      <c r="HN65">
        <f ca="1">FM65</f>
        <v>0</v>
      </c>
      <c r="HO65">
        <f ca="1">FP65</f>
        <v>0</v>
      </c>
      <c r="HP65">
        <f ca="1">FS65</f>
        <v>0</v>
      </c>
      <c r="HQ65">
        <f ca="1">FV65</f>
        <v>0</v>
      </c>
      <c r="HR65">
        <f ca="1">FY65</f>
        <v>0</v>
      </c>
      <c r="HS65">
        <f ca="1">GB65</f>
        <v>0</v>
      </c>
      <c r="HT65">
        <f ca="1">GE65</f>
        <v>0</v>
      </c>
      <c r="HU65">
        <f ca="1">GH65</f>
        <v>0</v>
      </c>
      <c r="HV65">
        <f ca="1">GK65</f>
        <v>0</v>
      </c>
      <c r="HW65">
        <f ca="1">AU65</f>
        <v>8</v>
      </c>
      <c r="HX65">
        <f ca="1">HW65/HV67</f>
        <v>4</v>
      </c>
    </row>
    <row r="66" spans="1:243" ht="18" hidden="1" customHeight="1" x14ac:dyDescent="0.25">
      <c r="A66" s="9"/>
      <c r="B66" s="80"/>
      <c r="C66" s="71"/>
      <c r="D66" s="80"/>
      <c r="E66" s="71"/>
      <c r="F66" s="154"/>
      <c r="G66" s="80"/>
      <c r="H66" s="102"/>
      <c r="I66" s="71"/>
      <c r="J66" s="75"/>
      <c r="K66" s="9"/>
      <c r="M66" s="148"/>
      <c r="O66" s="162"/>
      <c r="AK66" s="9"/>
      <c r="AL66" s="9"/>
      <c r="AM66" s="9"/>
      <c r="AN66" s="9"/>
      <c r="AO66" s="9"/>
      <c r="AP66" s="9"/>
      <c r="AQ66" s="9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>
        <f t="shared" ref="GN66:HV66" ca="1" si="28">IF(GN64&lt;GN65,GN64,GN65)</f>
        <v>1</v>
      </c>
      <c r="GO66" s="1">
        <f t="shared" ca="1" si="28"/>
        <v>0</v>
      </c>
      <c r="GP66" s="1">
        <f t="shared" ca="1" si="28"/>
        <v>0</v>
      </c>
      <c r="GQ66" s="1">
        <f t="shared" ca="1" si="28"/>
        <v>0</v>
      </c>
      <c r="GR66" s="1">
        <f t="shared" ca="1" si="28"/>
        <v>0</v>
      </c>
      <c r="GS66" s="1">
        <f t="shared" ca="1" si="28"/>
        <v>0</v>
      </c>
      <c r="GT66" s="1">
        <f t="shared" ca="1" si="28"/>
        <v>0</v>
      </c>
      <c r="GU66" s="1">
        <f t="shared" ca="1" si="28"/>
        <v>0</v>
      </c>
      <c r="GV66" s="1">
        <f t="shared" ca="1" si="28"/>
        <v>0</v>
      </c>
      <c r="GW66" s="1">
        <f t="shared" ca="1" si="28"/>
        <v>0</v>
      </c>
      <c r="GX66" s="1">
        <f t="shared" ca="1" si="28"/>
        <v>0</v>
      </c>
      <c r="GY66" s="1">
        <f t="shared" ca="1" si="28"/>
        <v>0</v>
      </c>
      <c r="GZ66" s="1">
        <f t="shared" ca="1" si="28"/>
        <v>0</v>
      </c>
      <c r="HA66" s="1">
        <f t="shared" ca="1" si="28"/>
        <v>0</v>
      </c>
      <c r="HB66" s="1">
        <f t="shared" ca="1" si="28"/>
        <v>0</v>
      </c>
      <c r="HC66" s="1">
        <f t="shared" ca="1" si="28"/>
        <v>0</v>
      </c>
      <c r="HD66" s="1">
        <f t="shared" ca="1" si="28"/>
        <v>0</v>
      </c>
      <c r="HE66" s="1">
        <f t="shared" ca="1" si="28"/>
        <v>0</v>
      </c>
      <c r="HF66" s="1">
        <f t="shared" ca="1" si="28"/>
        <v>0</v>
      </c>
      <c r="HG66" s="1">
        <f t="shared" ca="1" si="28"/>
        <v>0</v>
      </c>
      <c r="HH66" s="1">
        <f t="shared" ca="1" si="28"/>
        <v>0</v>
      </c>
      <c r="HI66" s="1">
        <f t="shared" ca="1" si="28"/>
        <v>0</v>
      </c>
      <c r="HJ66" s="1">
        <f t="shared" ca="1" si="28"/>
        <v>0</v>
      </c>
      <c r="HK66" s="1">
        <f t="shared" ca="1" si="28"/>
        <v>0</v>
      </c>
      <c r="HL66" s="1">
        <f t="shared" ca="1" si="28"/>
        <v>0</v>
      </c>
      <c r="HM66" s="1">
        <f t="shared" ca="1" si="28"/>
        <v>0</v>
      </c>
      <c r="HN66" s="1">
        <f t="shared" ca="1" si="28"/>
        <v>0</v>
      </c>
      <c r="HO66" s="1">
        <f t="shared" ca="1" si="28"/>
        <v>0</v>
      </c>
      <c r="HP66" s="1">
        <f t="shared" ca="1" si="28"/>
        <v>0</v>
      </c>
      <c r="HQ66" s="1">
        <f t="shared" ca="1" si="28"/>
        <v>0</v>
      </c>
      <c r="HR66" s="1">
        <f t="shared" ca="1" si="28"/>
        <v>0</v>
      </c>
      <c r="HS66" s="1">
        <f t="shared" ca="1" si="28"/>
        <v>0</v>
      </c>
      <c r="HT66" s="1">
        <f t="shared" ca="1" si="28"/>
        <v>0</v>
      </c>
      <c r="HU66" s="1">
        <f t="shared" ca="1" si="28"/>
        <v>0</v>
      </c>
      <c r="HV66" s="1">
        <f t="shared" ca="1" si="28"/>
        <v>0</v>
      </c>
    </row>
    <row r="67" spans="1:243" ht="18" hidden="1" customHeight="1" thickBot="1" x14ac:dyDescent="0.3">
      <c r="A67" s="9"/>
      <c r="B67" s="71"/>
      <c r="C67" s="71"/>
      <c r="D67" s="71"/>
      <c r="E67" s="71"/>
      <c r="F67" s="154"/>
      <c r="G67" s="80"/>
      <c r="H67" s="102"/>
      <c r="I67" s="71"/>
      <c r="J67" s="75"/>
      <c r="K67" s="9"/>
      <c r="M67" s="148"/>
      <c r="O67" s="162"/>
      <c r="AK67" s="9"/>
      <c r="AL67" s="9"/>
      <c r="AM67" s="9"/>
      <c r="AN67" s="9"/>
      <c r="AO67" s="9"/>
      <c r="AP67" s="9"/>
      <c r="AQ67" s="9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>
        <f ca="1">FY$4^GN66</f>
        <v>2</v>
      </c>
      <c r="GO67">
        <f t="shared" ref="GO67:HV67" ca="1" si="29">FZ$4^GO66*GN67</f>
        <v>2</v>
      </c>
      <c r="GP67">
        <f t="shared" ca="1" si="29"/>
        <v>2</v>
      </c>
      <c r="GQ67">
        <f t="shared" ca="1" si="29"/>
        <v>2</v>
      </c>
      <c r="GR67">
        <f t="shared" ca="1" si="29"/>
        <v>2</v>
      </c>
      <c r="GS67">
        <f t="shared" ca="1" si="29"/>
        <v>2</v>
      </c>
      <c r="GT67">
        <f t="shared" ca="1" si="29"/>
        <v>2</v>
      </c>
      <c r="GU67">
        <f t="shared" ca="1" si="29"/>
        <v>2</v>
      </c>
      <c r="GV67">
        <f t="shared" ca="1" si="29"/>
        <v>2</v>
      </c>
      <c r="GW67">
        <f t="shared" ca="1" si="29"/>
        <v>2</v>
      </c>
      <c r="GX67">
        <f t="shared" ca="1" si="29"/>
        <v>2</v>
      </c>
      <c r="GY67">
        <f t="shared" ca="1" si="29"/>
        <v>2</v>
      </c>
      <c r="GZ67">
        <f t="shared" ca="1" si="29"/>
        <v>2</v>
      </c>
      <c r="HA67">
        <f t="shared" ca="1" si="29"/>
        <v>2</v>
      </c>
      <c r="HB67">
        <f t="shared" ca="1" si="29"/>
        <v>2</v>
      </c>
      <c r="HC67">
        <f t="shared" ca="1" si="29"/>
        <v>2</v>
      </c>
      <c r="HD67">
        <f t="shared" ca="1" si="29"/>
        <v>2</v>
      </c>
      <c r="HE67">
        <f t="shared" ca="1" si="29"/>
        <v>2</v>
      </c>
      <c r="HF67">
        <f t="shared" ca="1" si="29"/>
        <v>2</v>
      </c>
      <c r="HG67">
        <f t="shared" ca="1" si="29"/>
        <v>2</v>
      </c>
      <c r="HH67">
        <f t="shared" ca="1" si="29"/>
        <v>2</v>
      </c>
      <c r="HI67">
        <f t="shared" ca="1" si="29"/>
        <v>2</v>
      </c>
      <c r="HJ67">
        <f t="shared" ca="1" si="29"/>
        <v>2</v>
      </c>
      <c r="HK67">
        <f t="shared" ca="1" si="29"/>
        <v>2</v>
      </c>
      <c r="HL67">
        <f t="shared" ca="1" si="29"/>
        <v>2</v>
      </c>
      <c r="HM67">
        <f t="shared" ca="1" si="29"/>
        <v>2</v>
      </c>
      <c r="HN67">
        <f t="shared" ca="1" si="29"/>
        <v>2</v>
      </c>
      <c r="HO67">
        <f t="shared" ca="1" si="29"/>
        <v>2</v>
      </c>
      <c r="HP67">
        <f t="shared" ca="1" si="29"/>
        <v>2</v>
      </c>
      <c r="HQ67">
        <f t="shared" ca="1" si="29"/>
        <v>2</v>
      </c>
      <c r="HR67">
        <f t="shared" ca="1" si="29"/>
        <v>2</v>
      </c>
      <c r="HS67">
        <f t="shared" ca="1" si="29"/>
        <v>2</v>
      </c>
      <c r="HT67">
        <f t="shared" ca="1" si="29"/>
        <v>2</v>
      </c>
      <c r="HU67">
        <f t="shared" ca="1" si="29"/>
        <v>2</v>
      </c>
      <c r="HV67">
        <f t="shared" ca="1" si="29"/>
        <v>2</v>
      </c>
    </row>
    <row r="68" spans="1:243" ht="18" hidden="1" customHeight="1" thickTop="1" thickBot="1" x14ac:dyDescent="0.3">
      <c r="A68" s="9"/>
      <c r="B68" s="71"/>
      <c r="C68" s="71"/>
      <c r="D68" s="71"/>
      <c r="E68" s="71"/>
      <c r="F68" s="154"/>
      <c r="G68" s="80"/>
      <c r="H68" s="102"/>
      <c r="I68" s="71"/>
      <c r="J68" s="75"/>
      <c r="K68" s="9"/>
      <c r="M68" s="148"/>
      <c r="O68" s="162"/>
      <c r="AK68" s="9"/>
      <c r="AL68" s="9"/>
      <c r="AM68" s="9"/>
      <c r="AN68" s="9"/>
      <c r="AO68" s="9"/>
      <c r="AP68" s="9"/>
      <c r="AQ68" s="9"/>
      <c r="AR68" t="s">
        <v>22</v>
      </c>
      <c r="AS68" s="1">
        <f ca="1">INT((RAND()*(AM64-AL64+1)+AL64))</f>
        <v>10</v>
      </c>
      <c r="AT68" s="1">
        <f ca="1">INT((RAND()*(AO64-AN64+1)+AN64))</f>
        <v>5</v>
      </c>
      <c r="AU68">
        <f ca="1">AT68-AT69*(AS69-AS68)</f>
        <v>5</v>
      </c>
      <c r="AV68">
        <v>256</v>
      </c>
      <c r="AW68" s="1">
        <f ca="1">IF(AU68/AV68=INT(AU68/AV68),1,0)</f>
        <v>0</v>
      </c>
      <c r="AX68" s="1">
        <f ca="1">IF(AW68=0,AU68,AU68/AV68)</f>
        <v>5</v>
      </c>
      <c r="AY68" s="1">
        <v>16</v>
      </c>
      <c r="AZ68" s="1">
        <f ca="1">IF(AX68/AY68=INT(AX68/AY68),1,0)</f>
        <v>0</v>
      </c>
      <c r="BA68" s="1">
        <f ca="1">IF(AZ68=0,AX68,AX68/AY68)</f>
        <v>5</v>
      </c>
      <c r="BB68" s="1">
        <v>4</v>
      </c>
      <c r="BC68" s="1">
        <f ca="1">IF(BA68/BB68=INT(BA68/BB68),1,0)</f>
        <v>0</v>
      </c>
      <c r="BD68" s="1">
        <f ca="1">IF(BC68=0,BA68,BA68/BB68)</f>
        <v>5</v>
      </c>
      <c r="BE68" s="1">
        <v>2</v>
      </c>
      <c r="BF68" s="1">
        <f ca="1">IF(BD68/BE68=INT(BD68/BE68),1,0)</f>
        <v>0</v>
      </c>
      <c r="BG68" s="1">
        <f ca="1">IF(BF68=0,BD68,BD68/BE68)</f>
        <v>5</v>
      </c>
      <c r="BH68" s="1">
        <v>81</v>
      </c>
      <c r="BI68" s="1">
        <f ca="1">IF(BG68/BH68=INT(BG68/BH68),1,0)</f>
        <v>0</v>
      </c>
      <c r="BJ68" s="1">
        <f ca="1">IF(BI68=0,BG68,BG68/BH68)</f>
        <v>5</v>
      </c>
      <c r="BK68" s="1">
        <v>9</v>
      </c>
      <c r="BL68" s="1">
        <f ca="1">IF(BJ68/BK68=INT(BJ68/BK68),1,0)</f>
        <v>0</v>
      </c>
      <c r="BM68" s="1">
        <f ca="1">IF(BL68=0,BJ68,BJ68/BK68)</f>
        <v>5</v>
      </c>
      <c r="BN68" s="1">
        <v>3</v>
      </c>
      <c r="BO68" s="1">
        <f ca="1">IF(BM68/BN68=INT(BM68/BN68),1,0)</f>
        <v>0</v>
      </c>
      <c r="BP68" s="1">
        <f ca="1">IF(BO68=0,BM68,BM68/BN68)</f>
        <v>5</v>
      </c>
      <c r="BQ68" s="1">
        <v>25</v>
      </c>
      <c r="BR68" s="1">
        <f ca="1">IF(BP68/BQ68=INT(BP68/BQ68),1,0)</f>
        <v>0</v>
      </c>
      <c r="BS68" s="1">
        <f ca="1">IF(BR68=0,BP68,BP68/BQ68)</f>
        <v>5</v>
      </c>
      <c r="BT68" s="1">
        <v>5</v>
      </c>
      <c r="BU68" s="1">
        <f ca="1">IF(BS68/BT68=INT(BS68/BT68),1,0)</f>
        <v>1</v>
      </c>
      <c r="BV68" s="1">
        <f ca="1">IF(BU68=0,BS68,BS68/BT68)</f>
        <v>1</v>
      </c>
      <c r="BW68" s="1">
        <v>49</v>
      </c>
      <c r="BX68" s="1">
        <f ca="1">IF(BV68/BW68=INT(BV68/BW68),1,0)</f>
        <v>0</v>
      </c>
      <c r="BY68" s="1">
        <f ca="1">IF(BX68=0,BV68,BV68/BW68)</f>
        <v>1</v>
      </c>
      <c r="BZ68" s="1">
        <v>7</v>
      </c>
      <c r="CA68" s="1">
        <f ca="1">IF(BY68/BZ68=INT(BY68/BZ68),1,0)</f>
        <v>0</v>
      </c>
      <c r="CB68" s="1">
        <f ca="1">IF(CA68=0,BY68,BY68/BZ68)</f>
        <v>1</v>
      </c>
      <c r="CC68" s="1">
        <v>121</v>
      </c>
      <c r="CD68" s="1">
        <f ca="1">IF(CB68/CC68=INT(CB68/CC68),1,0)</f>
        <v>0</v>
      </c>
      <c r="CE68" s="1">
        <f ca="1">IF(CD68=0,CB68,CB68/CC68)</f>
        <v>1</v>
      </c>
      <c r="CF68" s="1">
        <v>11</v>
      </c>
      <c r="CG68" s="1">
        <f ca="1">IF(CE68/CF68=INT(CE68/CF68),1,0)</f>
        <v>0</v>
      </c>
      <c r="CH68" s="1">
        <f ca="1">IF(CG68=0,CE68,CE68/CF68)</f>
        <v>1</v>
      </c>
      <c r="CI68" s="1">
        <v>169</v>
      </c>
      <c r="CJ68" s="1">
        <f ca="1">IF(CH68/CI68=INT(CH68/CI68),1,0)</f>
        <v>0</v>
      </c>
      <c r="CK68" s="1">
        <f ca="1">IF(CJ68=0,CH68,CH68/CI68)</f>
        <v>1</v>
      </c>
      <c r="CL68" s="1">
        <v>13</v>
      </c>
      <c r="CM68" s="1">
        <f ca="1">IF(CK68/CL68=INT(CK68/CL68),1,0)</f>
        <v>0</v>
      </c>
      <c r="CN68" s="1">
        <f ca="1">IF(CM68=0,CK68,CK68/CL68)</f>
        <v>1</v>
      </c>
      <c r="CO68" s="1">
        <f>CO64</f>
        <v>289</v>
      </c>
      <c r="CP68" s="1">
        <f ca="1">IF(CN68/CO68=INT(CN68/CO68),1,0)</f>
        <v>0</v>
      </c>
      <c r="CQ68" s="1">
        <f ca="1">IF(CP68=0,CN68,CN68/CO68)</f>
        <v>1</v>
      </c>
      <c r="CR68" s="1">
        <v>17</v>
      </c>
      <c r="CS68" s="1">
        <f ca="1">IF(CQ68/CR68=INT(CQ68/CR68),1,0)</f>
        <v>0</v>
      </c>
      <c r="CT68" s="1">
        <f ca="1">IF(CS68=0,CQ68,CQ68/CR68)</f>
        <v>1</v>
      </c>
      <c r="CU68" s="1">
        <f>CU64</f>
        <v>361</v>
      </c>
      <c r="CV68" s="1">
        <f ca="1">IF(CT68/CU68=INT(CT68/CU68),1,0)</f>
        <v>0</v>
      </c>
      <c r="CW68" s="1">
        <f ca="1">IF(CV68=0,CT68,CT68/CU68)</f>
        <v>1</v>
      </c>
      <c r="CX68" s="1">
        <v>19</v>
      </c>
      <c r="CY68" s="1">
        <f ca="1">IF(CW68/CX68=INT(CW68/CX68),1,0)</f>
        <v>0</v>
      </c>
      <c r="CZ68" s="1">
        <f ca="1">IF(CY68=0,CW68,CW68/CX68)</f>
        <v>1</v>
      </c>
      <c r="DA68" s="1">
        <f>DA64</f>
        <v>529</v>
      </c>
      <c r="DB68" s="1">
        <f ca="1">IF(CZ68/DA68=INT(CZ68/DA68),1,0)</f>
        <v>0</v>
      </c>
      <c r="DC68" s="1">
        <f ca="1">IF(DB68=0,CZ68,CZ68/DA68)</f>
        <v>1</v>
      </c>
      <c r="DD68" s="1">
        <v>23</v>
      </c>
      <c r="DE68" s="1">
        <f ca="1">IF(DC68/DD68=INT(DC68/DD68),1,0)</f>
        <v>0</v>
      </c>
      <c r="DF68" s="1">
        <f ca="1">IF(DE68=0,DC68,DC68/DD68)</f>
        <v>1</v>
      </c>
      <c r="DG68" s="1">
        <f>DG64</f>
        <v>841</v>
      </c>
      <c r="DH68" s="1">
        <f ca="1">IF(DF68/DG68=INT(DF68/DG68),1,0)</f>
        <v>0</v>
      </c>
      <c r="DI68" s="1">
        <f ca="1">IF(DH68=0,DF68,DF68/DG68)</f>
        <v>1</v>
      </c>
      <c r="DJ68" s="1">
        <v>29</v>
      </c>
      <c r="DK68" s="1">
        <f ca="1">IF(DI68/DJ68=INT(DI68/DJ68),1,0)</f>
        <v>0</v>
      </c>
      <c r="DL68" s="1">
        <f ca="1">IF(DK68=0,DI68,DI68/DJ68)</f>
        <v>1</v>
      </c>
      <c r="DM68" s="1">
        <f>DM64</f>
        <v>961</v>
      </c>
      <c r="DN68" s="1">
        <f ca="1">IF(DL68/DM68=INT(DL68/DM68),1,0)</f>
        <v>0</v>
      </c>
      <c r="DO68" s="1">
        <f ca="1">IF(DN68=0,DL68,DL68/DM68)</f>
        <v>1</v>
      </c>
      <c r="DP68" s="1">
        <v>31</v>
      </c>
      <c r="DQ68" s="1">
        <f ca="1">IF(DO68/DP68=INT(DO68/DP68),1,0)</f>
        <v>0</v>
      </c>
      <c r="DR68" s="1">
        <f ca="1">IF(DQ68=0,DO68,DO68/DP68)</f>
        <v>1</v>
      </c>
      <c r="DS68" s="1">
        <v>37</v>
      </c>
      <c r="DT68" s="1">
        <f ca="1">IF(DR68/DS68=INT(DR68/DS68),1,0)</f>
        <v>0</v>
      </c>
      <c r="DU68" s="1">
        <f ca="1">IF(DT68=0,DR68,DR68/DS68)</f>
        <v>1</v>
      </c>
      <c r="DV68" s="1">
        <v>41</v>
      </c>
      <c r="DW68" s="1">
        <f ca="1">IF(DU68/DV68=INT(DU68/DV68),1,0)</f>
        <v>0</v>
      </c>
      <c r="DX68" s="1">
        <f ca="1">IF(DW68=0,DU68,DU68/DV68)</f>
        <v>1</v>
      </c>
      <c r="DY68" s="1">
        <v>43</v>
      </c>
      <c r="DZ68" s="1">
        <f ca="1">IF(DX68/DY68=INT(DX68/DY68),1,0)</f>
        <v>0</v>
      </c>
      <c r="EA68" s="1">
        <f ca="1">IF(DZ68=0,DX68,DX68/DY68)</f>
        <v>1</v>
      </c>
      <c r="EB68" s="1">
        <v>47</v>
      </c>
      <c r="EC68" s="1">
        <f ca="1">IF(EA68/EB68=INT(EA68/EB68),1,0)</f>
        <v>0</v>
      </c>
      <c r="ED68" s="1">
        <f ca="1">IF(EC68=0,EA68,EA68/EB68)</f>
        <v>1</v>
      </c>
      <c r="EE68" s="1">
        <v>53</v>
      </c>
      <c r="EF68" s="1">
        <f ca="1">IF(ED68/EE68=INT(ED68/EE68),1,0)</f>
        <v>0</v>
      </c>
      <c r="EG68" s="1">
        <f ca="1">IF(EF68=0,ED68,ED68/EE68)</f>
        <v>1</v>
      </c>
      <c r="EH68" s="1">
        <v>59</v>
      </c>
      <c r="EI68" s="1">
        <f ca="1">IF(EG68/EH68=INT(EG68/EH68),1,0)</f>
        <v>0</v>
      </c>
      <c r="EJ68" s="1">
        <f ca="1">IF(EI68=0,EG68,EG68/EH68)</f>
        <v>1</v>
      </c>
      <c r="EK68" s="1">
        <v>61</v>
      </c>
      <c r="EL68" s="1">
        <f ca="1">IF(EJ68/EK68=INT(EJ68/EK68),1,0)</f>
        <v>0</v>
      </c>
      <c r="EM68" s="1">
        <f ca="1">IF(EL68=0,EJ68,EJ68/EK68)</f>
        <v>1</v>
      </c>
      <c r="EN68" s="1">
        <v>67</v>
      </c>
      <c r="EO68" s="1">
        <f ca="1">IF(EM68/EN68=INT(EM68/EN68),1,0)</f>
        <v>0</v>
      </c>
      <c r="EP68" s="1">
        <f ca="1">IF(EO68=0,EM68,EM68/EN68)</f>
        <v>1</v>
      </c>
      <c r="EQ68" s="1">
        <v>71</v>
      </c>
      <c r="ER68" s="1">
        <f ca="1">IF(EP68/EQ68=INT(EP68/EQ68),1,0)</f>
        <v>0</v>
      </c>
      <c r="ES68" s="1">
        <f ca="1">IF(ER68=0,EP68,EP68/EQ68)</f>
        <v>1</v>
      </c>
      <c r="ET68" s="1">
        <v>73</v>
      </c>
      <c r="EU68" s="1">
        <f ca="1">IF(ES68/ET68=INT(ES68/ET68),1,0)</f>
        <v>0</v>
      </c>
      <c r="EV68" s="1">
        <f ca="1">IF(EU68=0,ES68,ES68/ET68)</f>
        <v>1</v>
      </c>
      <c r="EW68" s="1">
        <v>79</v>
      </c>
      <c r="EX68" s="1">
        <f ca="1">IF(EV68/EW68=INT(EV68/EW68),1,0)</f>
        <v>0</v>
      </c>
      <c r="EY68" s="1">
        <f ca="1">IF(EX68=0,EV68,EV68/EW68)</f>
        <v>1</v>
      </c>
      <c r="EZ68" s="1">
        <v>83</v>
      </c>
      <c r="FA68" s="1">
        <f ca="1">IF(EY68/EZ68=INT(EY68/EZ68),1,0)</f>
        <v>0</v>
      </c>
      <c r="FB68" s="1">
        <f ca="1">IF(FA68=0,EY68,EY68/EZ68)</f>
        <v>1</v>
      </c>
      <c r="FC68" s="1">
        <v>89</v>
      </c>
      <c r="FD68" s="1">
        <f ca="1">IF(FB68/FC68=INT(FB68/FC68),1,0)</f>
        <v>0</v>
      </c>
      <c r="FE68" s="1">
        <f ca="1">IF(FD68=0,FB68,FB68/FC68)</f>
        <v>1</v>
      </c>
      <c r="FF68" s="1">
        <v>97</v>
      </c>
      <c r="FG68" s="1">
        <f ca="1">IF(FE68/FF68=INT(FE68/FF68),1,0)</f>
        <v>0</v>
      </c>
      <c r="FH68" s="1">
        <f ca="1">IF(FG68=0,FE68,FE68/FF68)</f>
        <v>1</v>
      </c>
      <c r="FI68" s="1">
        <v>101</v>
      </c>
      <c r="FJ68" s="1">
        <f ca="1">IF(FH68/FI68=INT(FH68/FI68),1,0)</f>
        <v>0</v>
      </c>
      <c r="FK68" s="1">
        <f ca="1">IF(FJ68=0,FH68,FH68/FI68)</f>
        <v>1</v>
      </c>
      <c r="FL68" s="1">
        <v>103</v>
      </c>
      <c r="FM68" s="1">
        <f ca="1">IF(FK68/FL68=INT(FK68/FL68),1,0)</f>
        <v>0</v>
      </c>
      <c r="FN68" s="1">
        <f ca="1">IF(FM68=0,FK68,FK68/FL68)</f>
        <v>1</v>
      </c>
      <c r="FO68" s="1">
        <v>107</v>
      </c>
      <c r="FP68" s="1">
        <f ca="1">IF(FN68/FO68=INT(FN68/FO68),1,0)</f>
        <v>0</v>
      </c>
      <c r="FQ68" s="1">
        <f ca="1">IF(FP68=0,FN68,FN68/FO68)</f>
        <v>1</v>
      </c>
      <c r="FR68" s="1">
        <v>109</v>
      </c>
      <c r="FS68" s="1">
        <f ca="1">IF(FQ68/FR68=INT(FQ68/FR68),1,0)</f>
        <v>0</v>
      </c>
      <c r="FT68" s="1">
        <f ca="1">IF(FS68=0,FQ68,FQ68/FR68)</f>
        <v>1</v>
      </c>
      <c r="FU68" s="1">
        <v>113</v>
      </c>
      <c r="FV68" s="1">
        <f ca="1">IF(FT68/FU68=INT(FT68/FU68),1,0)</f>
        <v>0</v>
      </c>
      <c r="FW68" s="1">
        <f ca="1">IF(FV68=0,FT68,FT68/FU68)</f>
        <v>1</v>
      </c>
      <c r="FX68" s="1">
        <v>127</v>
      </c>
      <c r="FY68" s="1">
        <f ca="1">IF(FW68/FX68=INT(FW68/FX68),1,0)</f>
        <v>0</v>
      </c>
      <c r="FZ68" s="1">
        <f ca="1">IF(FY68=0,FW68,FW68/FX68)</f>
        <v>1</v>
      </c>
      <c r="GA68" s="1">
        <v>131</v>
      </c>
      <c r="GB68" s="1">
        <f ca="1">IF(FZ68/GA68=INT(FZ68/GA68),1,0)</f>
        <v>0</v>
      </c>
      <c r="GC68" s="1">
        <f ca="1">IF(GB68=0,FZ68,FZ68/GA68)</f>
        <v>1</v>
      </c>
      <c r="GD68" s="1">
        <v>137</v>
      </c>
      <c r="GE68" s="1">
        <f ca="1">IF(GC68/GD68=INT(GC68/GD68),1,0)</f>
        <v>0</v>
      </c>
      <c r="GF68" s="1">
        <f ca="1">IF(GE68=0,GC68,GC68/GD68)</f>
        <v>1</v>
      </c>
      <c r="GG68" s="1">
        <v>139</v>
      </c>
      <c r="GH68" s="1">
        <f ca="1">IF(GF68/GG68=INT(GF68/GG68),1,0)</f>
        <v>0</v>
      </c>
      <c r="GI68" s="1">
        <f ca="1">IF(GH68=0,GF68,GF68/GG68)</f>
        <v>1</v>
      </c>
      <c r="GJ68" s="1">
        <v>149</v>
      </c>
      <c r="GK68" s="1">
        <f ca="1">IF(GI68/GJ68=INT(GI68/GJ68),1,0)</f>
        <v>0</v>
      </c>
      <c r="GL68" s="1">
        <f ca="1">IF(GK68=0,GI68,GI68/GJ68)</f>
        <v>1</v>
      </c>
      <c r="GM68" s="1"/>
      <c r="GN68" s="1">
        <f ca="1">8*AW68+4*AZ68+2*BC68+BF68</f>
        <v>0</v>
      </c>
      <c r="GO68" s="1">
        <f ca="1">4*BI68+2*BL68+BO68</f>
        <v>0</v>
      </c>
      <c r="GP68" s="1">
        <f ca="1">2*BR68+BU68</f>
        <v>1</v>
      </c>
      <c r="GQ68" s="1">
        <f ca="1">2*BX68+CA68</f>
        <v>0</v>
      </c>
      <c r="GR68" s="1">
        <f ca="1">2*CD68+CG68</f>
        <v>0</v>
      </c>
      <c r="GS68" s="1">
        <f ca="1">2*CJ68+CM68</f>
        <v>0</v>
      </c>
      <c r="GT68" s="1">
        <f ca="1">CS68</f>
        <v>0</v>
      </c>
      <c r="GU68" s="1">
        <f ca="1">CY68</f>
        <v>0</v>
      </c>
      <c r="GV68" s="1">
        <f ca="1">DE68</f>
        <v>0</v>
      </c>
      <c r="GW68" s="1">
        <f ca="1">DK68</f>
        <v>0</v>
      </c>
      <c r="GX68" s="1">
        <f ca="1">DQ68</f>
        <v>0</v>
      </c>
      <c r="GY68">
        <f ca="1">DT68</f>
        <v>0</v>
      </c>
      <c r="GZ68">
        <f ca="1">DW68</f>
        <v>0</v>
      </c>
      <c r="HA68">
        <f ca="1">DZ68</f>
        <v>0</v>
      </c>
      <c r="HB68">
        <f ca="1">EC68</f>
        <v>0</v>
      </c>
      <c r="HC68">
        <f ca="1">EF68</f>
        <v>0</v>
      </c>
      <c r="HD68">
        <f ca="1">EI68</f>
        <v>0</v>
      </c>
      <c r="HE68">
        <f ca="1">EL68</f>
        <v>0</v>
      </c>
      <c r="HF68">
        <f ca="1">EO68</f>
        <v>0</v>
      </c>
      <c r="HG68">
        <f ca="1">ER68</f>
        <v>0</v>
      </c>
      <c r="HH68">
        <f ca="1">EU68</f>
        <v>0</v>
      </c>
      <c r="HI68">
        <f ca="1">EX68</f>
        <v>0</v>
      </c>
      <c r="HJ68">
        <f ca="1">FA68</f>
        <v>0</v>
      </c>
      <c r="HK68">
        <f ca="1">FD68</f>
        <v>0</v>
      </c>
      <c r="HL68">
        <f ca="1">FG68</f>
        <v>0</v>
      </c>
      <c r="HM68">
        <f ca="1">FJ68</f>
        <v>0</v>
      </c>
      <c r="HN68">
        <f ca="1">FM68</f>
        <v>0</v>
      </c>
      <c r="HO68">
        <f ca="1">FP68</f>
        <v>0</v>
      </c>
      <c r="HP68">
        <f ca="1">FS68</f>
        <v>0</v>
      </c>
      <c r="HQ68">
        <f ca="1">FV68</f>
        <v>0</v>
      </c>
      <c r="HR68">
        <f ca="1">FY68</f>
        <v>0</v>
      </c>
      <c r="HS68">
        <f ca="1">GB68</f>
        <v>0</v>
      </c>
      <c r="HT68">
        <f ca="1">GE68</f>
        <v>0</v>
      </c>
      <c r="HU68">
        <f ca="1">GH68</f>
        <v>0</v>
      </c>
      <c r="HV68">
        <f ca="1">GK68</f>
        <v>0</v>
      </c>
      <c r="HW68">
        <f ca="1">AU68</f>
        <v>5</v>
      </c>
      <c r="HX68">
        <f ca="1">HW68/HV71</f>
        <v>5</v>
      </c>
    </row>
    <row r="69" spans="1:243" ht="18" hidden="1" customHeight="1" thickTop="1" x14ac:dyDescent="0.25">
      <c r="A69" s="9"/>
      <c r="B69" s="71"/>
      <c r="C69" s="71"/>
      <c r="D69" s="71"/>
      <c r="E69" s="71"/>
      <c r="F69" s="154"/>
      <c r="G69" s="80"/>
      <c r="H69" s="102"/>
      <c r="I69" s="71"/>
      <c r="J69" s="75"/>
      <c r="K69" s="9"/>
      <c r="M69" s="148"/>
      <c r="O69" s="162"/>
      <c r="AK69" s="9"/>
      <c r="AL69" s="9"/>
      <c r="AM69" s="9"/>
      <c r="AN69" s="9"/>
      <c r="AO69" s="9"/>
      <c r="AP69" s="9"/>
      <c r="AQ69" s="9"/>
      <c r="AS69">
        <f ca="1">AS68+INT(AT68/AT69)</f>
        <v>10</v>
      </c>
      <c r="AT69" s="1">
        <f ca="1">IF(AP64&gt;AT68,INT((RAND()*(AQ64-AP64+1)+AP64)),INT((RAND()*(AQ64-AT68)+AT68+1)))</f>
        <v>6</v>
      </c>
      <c r="AU69">
        <f ca="1">AT69</f>
        <v>6</v>
      </c>
      <c r="AV69">
        <v>256</v>
      </c>
      <c r="AW69" s="1">
        <f ca="1">IF(AU69/AV69=INT(AU69/AV69),1,0)</f>
        <v>0</v>
      </c>
      <c r="AX69" s="1">
        <f ca="1">IF(AW69=0,AU69,AU69/AV69)</f>
        <v>6</v>
      </c>
      <c r="AY69" s="1">
        <v>16</v>
      </c>
      <c r="AZ69" s="1">
        <f ca="1">IF(AX69/AY69=INT(AX69/AY69),1,0)</f>
        <v>0</v>
      </c>
      <c r="BA69" s="1">
        <f ca="1">IF(AZ69=0,AX69,AX69/AY69)</f>
        <v>6</v>
      </c>
      <c r="BB69" s="1">
        <v>4</v>
      </c>
      <c r="BC69" s="1">
        <f ca="1">IF(BA69/BB69=INT(BA69/BB69),1,0)</f>
        <v>0</v>
      </c>
      <c r="BD69" s="1">
        <f ca="1">IF(BC69=0,BA69,BA69/BB69)</f>
        <v>6</v>
      </c>
      <c r="BE69" s="1">
        <v>2</v>
      </c>
      <c r="BF69" s="1">
        <f ca="1">IF(BD69/BE69=INT(BD69/BE69),1,0)</f>
        <v>1</v>
      </c>
      <c r="BG69" s="1">
        <f ca="1">IF(BF69=0,BD69,BD69/BE69)</f>
        <v>3</v>
      </c>
      <c r="BH69" s="1">
        <v>81</v>
      </c>
      <c r="BI69" s="1">
        <f ca="1">IF(BG69/BH69=INT(BG69/BH69),1,0)</f>
        <v>0</v>
      </c>
      <c r="BJ69" s="1">
        <f ca="1">IF(BI69=0,BG69,BG69/BH69)</f>
        <v>3</v>
      </c>
      <c r="BK69" s="1">
        <v>9</v>
      </c>
      <c r="BL69" s="1">
        <f ca="1">IF(BJ69/BK69=INT(BJ69/BK69),1,0)</f>
        <v>0</v>
      </c>
      <c r="BM69" s="1">
        <f ca="1">IF(BL69=0,BJ69,BJ69/BK69)</f>
        <v>3</v>
      </c>
      <c r="BN69" s="1">
        <v>3</v>
      </c>
      <c r="BO69" s="1">
        <f ca="1">IF(BM69/BN69=INT(BM69/BN69),1,0)</f>
        <v>1</v>
      </c>
      <c r="BP69" s="1">
        <f ca="1">IF(BO69=0,BM69,BM69/BN69)</f>
        <v>1</v>
      </c>
      <c r="BQ69" s="1">
        <v>25</v>
      </c>
      <c r="BR69" s="1">
        <f ca="1">IF(BP69/BQ69=INT(BP69/BQ69),1,0)</f>
        <v>0</v>
      </c>
      <c r="BS69" s="1">
        <f ca="1">IF(BR69=0,BP69,BP69/BQ69)</f>
        <v>1</v>
      </c>
      <c r="BT69" s="1">
        <v>5</v>
      </c>
      <c r="BU69" s="1">
        <f ca="1">IF(BS69/BT69=INT(BS69/BT69),1,0)</f>
        <v>0</v>
      </c>
      <c r="BV69" s="1">
        <f ca="1">IF(BU69=0,BS69,BS69/BT69)</f>
        <v>1</v>
      </c>
      <c r="BW69" s="1">
        <v>49</v>
      </c>
      <c r="BX69" s="1">
        <f ca="1">IF(BV69/BW69=INT(BV69/BW69),1,0)</f>
        <v>0</v>
      </c>
      <c r="BY69" s="1">
        <f ca="1">IF(BX69=0,BV69,BV69/BW69)</f>
        <v>1</v>
      </c>
      <c r="BZ69" s="1">
        <v>7</v>
      </c>
      <c r="CA69" s="1">
        <f ca="1">IF(BY69/BZ69=INT(BY69/BZ69),1,0)</f>
        <v>0</v>
      </c>
      <c r="CB69" s="1">
        <f ca="1">IF(CA69=0,BY69,BY69/BZ69)</f>
        <v>1</v>
      </c>
      <c r="CC69" s="1">
        <v>121</v>
      </c>
      <c r="CD69" s="1">
        <f ca="1">IF(CB69/CC69=INT(CB69/CC69),1,0)</f>
        <v>0</v>
      </c>
      <c r="CE69" s="1">
        <f ca="1">IF(CD69=0,CB69,CB69/CC69)</f>
        <v>1</v>
      </c>
      <c r="CF69" s="1">
        <v>11</v>
      </c>
      <c r="CG69" s="1">
        <f ca="1">IF(CE69/CF69=INT(CE69/CF69),1,0)</f>
        <v>0</v>
      </c>
      <c r="CH69" s="1">
        <f ca="1">IF(CG69=0,CE69,CE69/CF69)</f>
        <v>1</v>
      </c>
      <c r="CI69" s="1">
        <v>169</v>
      </c>
      <c r="CJ69" s="1">
        <f ca="1">IF(CH69/CI69=INT(CH69/CI69),1,0)</f>
        <v>0</v>
      </c>
      <c r="CK69" s="1">
        <f ca="1">IF(CJ69=0,CH69,CH69/CI69)</f>
        <v>1</v>
      </c>
      <c r="CL69" s="1">
        <v>13</v>
      </c>
      <c r="CM69" s="1">
        <f ca="1">IF(CK69/CL69=INT(CK69/CL69),1,0)</f>
        <v>0</v>
      </c>
      <c r="CN69" s="1">
        <f ca="1">IF(CM69=0,CK69,CK69/CL69)</f>
        <v>1</v>
      </c>
      <c r="CO69" s="1">
        <f>CO65</f>
        <v>289</v>
      </c>
      <c r="CP69" s="1">
        <f ca="1">IF(CN69/CO69=INT(CN69/CO69),1,0)</f>
        <v>0</v>
      </c>
      <c r="CQ69" s="1">
        <f ca="1">IF(CP69=0,CN69,CN69/CO69)</f>
        <v>1</v>
      </c>
      <c r="CR69" s="1">
        <v>17</v>
      </c>
      <c r="CS69" s="1">
        <f ca="1">IF(CQ69/CR69=INT(CQ69/CR69),1,0)</f>
        <v>0</v>
      </c>
      <c r="CT69" s="1">
        <f ca="1">IF(CS69=0,CQ69,CQ69/CR69)</f>
        <v>1</v>
      </c>
      <c r="CU69" s="1">
        <f>CU65</f>
        <v>361</v>
      </c>
      <c r="CV69" s="1">
        <f ca="1">IF(CT69/CU69=INT(CT69/CU69),1,0)</f>
        <v>0</v>
      </c>
      <c r="CW69" s="1">
        <f ca="1">IF(CV69=0,CT69,CT69/CU69)</f>
        <v>1</v>
      </c>
      <c r="CX69" s="1">
        <v>19</v>
      </c>
      <c r="CY69" s="1">
        <f ca="1">IF(CW69/CX69=INT(CW69/CX69),1,0)</f>
        <v>0</v>
      </c>
      <c r="CZ69" s="1">
        <f ca="1">IF(CY69=0,CW69,CW69/CX69)</f>
        <v>1</v>
      </c>
      <c r="DA69" s="1">
        <f>DA65</f>
        <v>529</v>
      </c>
      <c r="DB69" s="1">
        <f ca="1">IF(CZ69/DA69=INT(CZ69/DA69),1,0)</f>
        <v>0</v>
      </c>
      <c r="DC69" s="1">
        <f ca="1">IF(DB69=0,CZ69,CZ69/DA69)</f>
        <v>1</v>
      </c>
      <c r="DD69" s="1">
        <v>23</v>
      </c>
      <c r="DE69" s="1">
        <f ca="1">IF(DC69/DD69=INT(DC69/DD69),1,0)</f>
        <v>0</v>
      </c>
      <c r="DF69" s="1">
        <f ca="1">IF(DE69=0,DC69,DC69/DD69)</f>
        <v>1</v>
      </c>
      <c r="DG69" s="1">
        <f>DG65</f>
        <v>841</v>
      </c>
      <c r="DH69" s="1">
        <f ca="1">IF(DF69/DG69=INT(DF69/DG69),1,0)</f>
        <v>0</v>
      </c>
      <c r="DI69" s="1">
        <f ca="1">IF(DH69=0,DF69,DF69/DG69)</f>
        <v>1</v>
      </c>
      <c r="DJ69" s="1">
        <v>29</v>
      </c>
      <c r="DK69" s="1">
        <f ca="1">IF(DI69/DJ69=INT(DI69/DJ69),1,0)</f>
        <v>0</v>
      </c>
      <c r="DL69" s="1">
        <f ca="1">IF(DK69=0,DI69,DI69/DJ69)</f>
        <v>1</v>
      </c>
      <c r="DM69" s="1">
        <f>DM65</f>
        <v>961</v>
      </c>
      <c r="DN69" s="1">
        <f ca="1">IF(DL69/DM69=INT(DL69/DM69),1,0)</f>
        <v>0</v>
      </c>
      <c r="DO69" s="1">
        <f ca="1">IF(DN69=0,DL69,DL69/DM69)</f>
        <v>1</v>
      </c>
      <c r="DP69" s="1">
        <v>31</v>
      </c>
      <c r="DQ69" s="1">
        <f ca="1">IF(DO69/DP69=INT(DO69/DP69),1,0)</f>
        <v>0</v>
      </c>
      <c r="DR69" s="1">
        <f ca="1">IF(DQ69=0,DO69,DO69/DP69)</f>
        <v>1</v>
      </c>
      <c r="DS69" s="1">
        <v>37</v>
      </c>
      <c r="DT69" s="1">
        <f ca="1">IF(DR69/DS69=INT(DR69/DS69),1,0)</f>
        <v>0</v>
      </c>
      <c r="DU69" s="1">
        <f ca="1">IF(DT69=0,DR69,DR69/DS69)</f>
        <v>1</v>
      </c>
      <c r="DV69" s="1">
        <v>41</v>
      </c>
      <c r="DW69" s="1">
        <f ca="1">IF(DU69/DV69=INT(DU69/DV69),1,0)</f>
        <v>0</v>
      </c>
      <c r="DX69" s="1">
        <f ca="1">IF(DW69=0,DU69,DU69/DV69)</f>
        <v>1</v>
      </c>
      <c r="DY69" s="1">
        <v>43</v>
      </c>
      <c r="DZ69" s="1">
        <f ca="1">IF(DX69/DY69=INT(DX69/DY69),1,0)</f>
        <v>0</v>
      </c>
      <c r="EA69" s="1">
        <f ca="1">IF(DZ69=0,DX69,DX69/DY69)</f>
        <v>1</v>
      </c>
      <c r="EB69" s="1">
        <v>47</v>
      </c>
      <c r="EC69" s="1">
        <f ca="1">IF(EA69/EB69=INT(EA69/EB69),1,0)</f>
        <v>0</v>
      </c>
      <c r="ED69" s="1">
        <f ca="1">IF(EC69=0,EA69,EA69/EB69)</f>
        <v>1</v>
      </c>
      <c r="EE69" s="1">
        <v>53</v>
      </c>
      <c r="EF69" s="1">
        <f ca="1">IF(ED69/EE69=INT(ED69/EE69),1,0)</f>
        <v>0</v>
      </c>
      <c r="EG69" s="1">
        <f ca="1">IF(EF69=0,ED69,ED69/EE69)</f>
        <v>1</v>
      </c>
      <c r="EH69" s="1">
        <v>59</v>
      </c>
      <c r="EI69" s="1">
        <f ca="1">IF(EG69/EH69=INT(EG69/EH69),1,0)</f>
        <v>0</v>
      </c>
      <c r="EJ69" s="1">
        <f ca="1">IF(EI69=0,EG69,EG69/EH69)</f>
        <v>1</v>
      </c>
      <c r="EK69" s="1">
        <v>61</v>
      </c>
      <c r="EL69" s="1">
        <f ca="1">IF(EJ69/EK69=INT(EJ69/EK69),1,0)</f>
        <v>0</v>
      </c>
      <c r="EM69" s="1">
        <f ca="1">IF(EL69=0,EJ69,EJ69/EK69)</f>
        <v>1</v>
      </c>
      <c r="EN69" s="1">
        <v>67</v>
      </c>
      <c r="EO69" s="1">
        <f ca="1">IF(EM69/EN69=INT(EM69/EN69),1,0)</f>
        <v>0</v>
      </c>
      <c r="EP69" s="1">
        <f ca="1">IF(EO69=0,EM69,EM69/EN69)</f>
        <v>1</v>
      </c>
      <c r="EQ69" s="1">
        <v>71</v>
      </c>
      <c r="ER69" s="1">
        <f ca="1">IF(EP69/EQ69=INT(EP69/EQ69),1,0)</f>
        <v>0</v>
      </c>
      <c r="ES69" s="1">
        <f ca="1">IF(ER69=0,EP69,EP69/EQ69)</f>
        <v>1</v>
      </c>
      <c r="ET69" s="1">
        <v>73</v>
      </c>
      <c r="EU69" s="1">
        <f ca="1">IF(ES69/ET69=INT(ES69/ET69),1,0)</f>
        <v>0</v>
      </c>
      <c r="EV69" s="1">
        <f ca="1">IF(EU69=0,ES69,ES69/ET69)</f>
        <v>1</v>
      </c>
      <c r="EW69" s="1">
        <v>79</v>
      </c>
      <c r="EX69" s="1">
        <f ca="1">IF(EV69/EW69=INT(EV69/EW69),1,0)</f>
        <v>0</v>
      </c>
      <c r="EY69" s="1">
        <f ca="1">IF(EX69=0,EV69,EV69/EW69)</f>
        <v>1</v>
      </c>
      <c r="EZ69" s="1">
        <v>83</v>
      </c>
      <c r="FA69" s="1">
        <f ca="1">IF(EY69/EZ69=INT(EY69/EZ69),1,0)</f>
        <v>0</v>
      </c>
      <c r="FB69" s="1">
        <f ca="1">IF(FA69=0,EY69,EY69/EZ69)</f>
        <v>1</v>
      </c>
      <c r="FC69" s="1">
        <v>89</v>
      </c>
      <c r="FD69" s="1">
        <f ca="1">IF(FB69/FC69=INT(FB69/FC69),1,0)</f>
        <v>0</v>
      </c>
      <c r="FE69" s="1">
        <f ca="1">IF(FD69=0,FB69,FB69/FC69)</f>
        <v>1</v>
      </c>
      <c r="FF69" s="1">
        <v>97</v>
      </c>
      <c r="FG69" s="1">
        <f ca="1">IF(FE69/FF69=INT(FE69/FF69),1,0)</f>
        <v>0</v>
      </c>
      <c r="FH69" s="1">
        <f ca="1">IF(FG69=0,FE69,FE69/FF69)</f>
        <v>1</v>
      </c>
      <c r="FI69" s="1">
        <v>101</v>
      </c>
      <c r="FJ69" s="1">
        <f ca="1">IF(FH69/FI69=INT(FH69/FI69),1,0)</f>
        <v>0</v>
      </c>
      <c r="FK69" s="1">
        <f ca="1">IF(FJ69=0,FH69,FH69/FI69)</f>
        <v>1</v>
      </c>
      <c r="FL69" s="1">
        <v>103</v>
      </c>
      <c r="FM69" s="1">
        <f ca="1">IF(FK69/FL69=INT(FK69/FL69),1,0)</f>
        <v>0</v>
      </c>
      <c r="FN69" s="1">
        <f ca="1">IF(FM69=0,FK69,FK69/FL69)</f>
        <v>1</v>
      </c>
      <c r="FO69" s="1">
        <v>107</v>
      </c>
      <c r="FP69" s="1">
        <f ca="1">IF(FN69/FO69=INT(FN69/FO69),1,0)</f>
        <v>0</v>
      </c>
      <c r="FQ69" s="1">
        <f ca="1">IF(FP69=0,FN69,FN69/FO69)</f>
        <v>1</v>
      </c>
      <c r="FR69" s="1">
        <v>109</v>
      </c>
      <c r="FS69" s="1">
        <f ca="1">IF(FQ69/FR69=INT(FQ69/FR69),1,0)</f>
        <v>0</v>
      </c>
      <c r="FT69" s="1">
        <f ca="1">IF(FS69=0,FQ69,FQ69/FR69)</f>
        <v>1</v>
      </c>
      <c r="FU69" s="1">
        <v>113</v>
      </c>
      <c r="FV69" s="1">
        <f ca="1">IF(FT69/FU69=INT(FT69/FU69),1,0)</f>
        <v>0</v>
      </c>
      <c r="FW69" s="1">
        <f ca="1">IF(FV69=0,FT69,FT69/FU69)</f>
        <v>1</v>
      </c>
      <c r="FX69" s="1">
        <v>127</v>
      </c>
      <c r="FY69" s="1">
        <f ca="1">IF(FW69/FX69=INT(FW69/FX69),1,0)</f>
        <v>0</v>
      </c>
      <c r="FZ69" s="1">
        <f ca="1">IF(FY69=0,FW69,FW69/FX69)</f>
        <v>1</v>
      </c>
      <c r="GA69" s="1">
        <v>131</v>
      </c>
      <c r="GB69" s="1">
        <f ca="1">IF(FZ69/GA69=INT(FZ69/GA69),1,0)</f>
        <v>0</v>
      </c>
      <c r="GC69" s="1">
        <f ca="1">IF(GB69=0,FZ69,FZ69/GA69)</f>
        <v>1</v>
      </c>
      <c r="GD69" s="1">
        <v>137</v>
      </c>
      <c r="GE69" s="1">
        <f ca="1">IF(GC69/GD69=INT(GC69/GD69),1,0)</f>
        <v>0</v>
      </c>
      <c r="GF69" s="1">
        <f ca="1">IF(GE69=0,GC69,GC69/GD69)</f>
        <v>1</v>
      </c>
      <c r="GG69" s="1">
        <v>139</v>
      </c>
      <c r="GH69" s="1">
        <f ca="1">IF(GF69/GG69=INT(GF69/GG69),1,0)</f>
        <v>0</v>
      </c>
      <c r="GI69" s="1">
        <f ca="1">IF(GH69=0,GF69,GF69/GG69)</f>
        <v>1</v>
      </c>
      <c r="GJ69" s="1">
        <v>149</v>
      </c>
      <c r="GK69" s="1">
        <f ca="1">IF(GI69/GJ69=INT(GI69/GJ69),1,0)</f>
        <v>0</v>
      </c>
      <c r="GL69" s="1">
        <f ca="1">IF(GK69=0,GI69,GI69/GJ69)</f>
        <v>1</v>
      </c>
      <c r="GM69" s="1"/>
      <c r="GN69" s="1">
        <f ca="1">8*AW69+4*AZ69+2*BC69+BF69</f>
        <v>1</v>
      </c>
      <c r="GO69" s="1">
        <f ca="1">4*BI69+2*BL69+BO69</f>
        <v>1</v>
      </c>
      <c r="GP69" s="1">
        <f ca="1">2*BR69+BU69</f>
        <v>0</v>
      </c>
      <c r="GQ69" s="1">
        <f ca="1">2*BX69+CA69</f>
        <v>0</v>
      </c>
      <c r="GR69" s="1">
        <f ca="1">2*CD69+CG69</f>
        <v>0</v>
      </c>
      <c r="GS69" s="1">
        <f ca="1">2*CJ69+CM69</f>
        <v>0</v>
      </c>
      <c r="GT69" s="1">
        <f ca="1">CS69</f>
        <v>0</v>
      </c>
      <c r="GU69" s="1">
        <f ca="1">CY69</f>
        <v>0</v>
      </c>
      <c r="GV69" s="1">
        <f ca="1">DE69</f>
        <v>0</v>
      </c>
      <c r="GW69" s="1">
        <f ca="1">DK69</f>
        <v>0</v>
      </c>
      <c r="GX69" s="1">
        <f ca="1">DQ69</f>
        <v>0</v>
      </c>
      <c r="GY69">
        <f ca="1">DT69</f>
        <v>0</v>
      </c>
      <c r="GZ69">
        <f ca="1">DW69</f>
        <v>0</v>
      </c>
      <c r="HA69">
        <f ca="1">DZ69</f>
        <v>0</v>
      </c>
      <c r="HB69">
        <f ca="1">EC69</f>
        <v>0</v>
      </c>
      <c r="HC69">
        <f ca="1">EF69</f>
        <v>0</v>
      </c>
      <c r="HD69">
        <f ca="1">EI69</f>
        <v>0</v>
      </c>
      <c r="HE69">
        <f ca="1">EL69</f>
        <v>0</v>
      </c>
      <c r="HF69">
        <f ca="1">EO69</f>
        <v>0</v>
      </c>
      <c r="HG69">
        <f ca="1">ER69</f>
        <v>0</v>
      </c>
      <c r="HH69">
        <f ca="1">EU69</f>
        <v>0</v>
      </c>
      <c r="HI69">
        <f ca="1">EX69</f>
        <v>0</v>
      </c>
      <c r="HJ69">
        <f ca="1">FA69</f>
        <v>0</v>
      </c>
      <c r="HK69">
        <f ca="1">FD69</f>
        <v>0</v>
      </c>
      <c r="HL69">
        <f ca="1">FG69</f>
        <v>0</v>
      </c>
      <c r="HM69">
        <f ca="1">FJ69</f>
        <v>0</v>
      </c>
      <c r="HN69">
        <f ca="1">FM69</f>
        <v>0</v>
      </c>
      <c r="HO69">
        <f ca="1">FP69</f>
        <v>0</v>
      </c>
      <c r="HP69">
        <f ca="1">FS69</f>
        <v>0</v>
      </c>
      <c r="HQ69">
        <f ca="1">FV69</f>
        <v>0</v>
      </c>
      <c r="HR69">
        <f ca="1">FY69</f>
        <v>0</v>
      </c>
      <c r="HS69">
        <f ca="1">GB69</f>
        <v>0</v>
      </c>
      <c r="HT69">
        <f ca="1">GE69</f>
        <v>0</v>
      </c>
      <c r="HU69">
        <f ca="1">GH69</f>
        <v>0</v>
      </c>
      <c r="HV69">
        <f ca="1">GK69</f>
        <v>0</v>
      </c>
      <c r="HW69">
        <f ca="1">AU69</f>
        <v>6</v>
      </c>
      <c r="HX69">
        <f ca="1">HW69/HV71</f>
        <v>6</v>
      </c>
    </row>
    <row r="70" spans="1:243" ht="18" hidden="1" customHeight="1" x14ac:dyDescent="0.25">
      <c r="A70" s="9"/>
      <c r="B70" s="71"/>
      <c r="C70" s="71"/>
      <c r="D70" s="71"/>
      <c r="E70" s="71"/>
      <c r="F70" s="154"/>
      <c r="G70" s="80"/>
      <c r="H70" s="102"/>
      <c r="I70" s="71"/>
      <c r="J70" s="75"/>
      <c r="K70" s="9"/>
      <c r="M70" s="148"/>
      <c r="O70" s="162"/>
      <c r="AK70" s="9"/>
      <c r="AL70" s="9"/>
      <c r="AM70" s="9"/>
      <c r="AN70" s="9"/>
      <c r="AO70" s="9"/>
      <c r="AP70" s="9"/>
      <c r="AQ70" s="9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>
        <f t="shared" ref="GN70:HV70" ca="1" si="30">IF(GN68&lt;GN69,GN68,GN69)</f>
        <v>0</v>
      </c>
      <c r="GO70" s="1">
        <f t="shared" ca="1" si="30"/>
        <v>0</v>
      </c>
      <c r="GP70" s="1">
        <f t="shared" ca="1" si="30"/>
        <v>0</v>
      </c>
      <c r="GQ70" s="1">
        <f t="shared" ca="1" si="30"/>
        <v>0</v>
      </c>
      <c r="GR70" s="1">
        <f t="shared" ca="1" si="30"/>
        <v>0</v>
      </c>
      <c r="GS70" s="1">
        <f t="shared" ca="1" si="30"/>
        <v>0</v>
      </c>
      <c r="GT70" s="1">
        <f t="shared" ca="1" si="30"/>
        <v>0</v>
      </c>
      <c r="GU70" s="1">
        <f t="shared" ca="1" si="30"/>
        <v>0</v>
      </c>
      <c r="GV70" s="1">
        <f t="shared" ca="1" si="30"/>
        <v>0</v>
      </c>
      <c r="GW70" s="1">
        <f t="shared" ca="1" si="30"/>
        <v>0</v>
      </c>
      <c r="GX70" s="1">
        <f t="shared" ca="1" si="30"/>
        <v>0</v>
      </c>
      <c r="GY70" s="1">
        <f t="shared" ca="1" si="30"/>
        <v>0</v>
      </c>
      <c r="GZ70" s="1">
        <f t="shared" ca="1" si="30"/>
        <v>0</v>
      </c>
      <c r="HA70" s="1">
        <f t="shared" ca="1" si="30"/>
        <v>0</v>
      </c>
      <c r="HB70" s="1">
        <f t="shared" ca="1" si="30"/>
        <v>0</v>
      </c>
      <c r="HC70" s="1">
        <f t="shared" ca="1" si="30"/>
        <v>0</v>
      </c>
      <c r="HD70" s="1">
        <f t="shared" ca="1" si="30"/>
        <v>0</v>
      </c>
      <c r="HE70" s="1">
        <f t="shared" ca="1" si="30"/>
        <v>0</v>
      </c>
      <c r="HF70" s="1">
        <f t="shared" ca="1" si="30"/>
        <v>0</v>
      </c>
      <c r="HG70" s="1">
        <f t="shared" ca="1" si="30"/>
        <v>0</v>
      </c>
      <c r="HH70" s="1">
        <f t="shared" ca="1" si="30"/>
        <v>0</v>
      </c>
      <c r="HI70" s="1">
        <f t="shared" ca="1" si="30"/>
        <v>0</v>
      </c>
      <c r="HJ70" s="1">
        <f t="shared" ca="1" si="30"/>
        <v>0</v>
      </c>
      <c r="HK70" s="1">
        <f t="shared" ca="1" si="30"/>
        <v>0</v>
      </c>
      <c r="HL70" s="1">
        <f t="shared" ca="1" si="30"/>
        <v>0</v>
      </c>
      <c r="HM70" s="1">
        <f t="shared" ca="1" si="30"/>
        <v>0</v>
      </c>
      <c r="HN70" s="1">
        <f t="shared" ca="1" si="30"/>
        <v>0</v>
      </c>
      <c r="HO70" s="1">
        <f t="shared" ca="1" si="30"/>
        <v>0</v>
      </c>
      <c r="HP70" s="1">
        <f t="shared" ca="1" si="30"/>
        <v>0</v>
      </c>
      <c r="HQ70" s="1">
        <f t="shared" ca="1" si="30"/>
        <v>0</v>
      </c>
      <c r="HR70" s="1">
        <f t="shared" ca="1" si="30"/>
        <v>0</v>
      </c>
      <c r="HS70" s="1">
        <f t="shared" ca="1" si="30"/>
        <v>0</v>
      </c>
      <c r="HT70" s="1">
        <f t="shared" ca="1" si="30"/>
        <v>0</v>
      </c>
      <c r="HU70" s="1">
        <f t="shared" ca="1" si="30"/>
        <v>0</v>
      </c>
      <c r="HV70" s="1">
        <f t="shared" ca="1" si="30"/>
        <v>0</v>
      </c>
    </row>
    <row r="71" spans="1:243" ht="18" hidden="1" customHeight="1" x14ac:dyDescent="0.25">
      <c r="A71" s="9"/>
      <c r="B71" s="71"/>
      <c r="C71" s="71"/>
      <c r="D71" s="71"/>
      <c r="E71" s="71"/>
      <c r="F71" s="154"/>
      <c r="G71" s="80"/>
      <c r="H71" s="102"/>
      <c r="I71" s="71"/>
      <c r="J71" s="75"/>
      <c r="K71" s="9"/>
      <c r="M71" s="148"/>
      <c r="O71" s="162"/>
      <c r="AK71" s="9"/>
      <c r="AL71" s="9"/>
      <c r="AM71" s="9"/>
      <c r="AN71" s="9"/>
      <c r="AO71" s="9"/>
      <c r="AP71" s="9"/>
      <c r="AQ71" s="9"/>
      <c r="AT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>
        <f ca="1">FY$4^GN70</f>
        <v>1</v>
      </c>
      <c r="GO71">
        <f t="shared" ref="GO71:HV71" ca="1" si="31">FZ$4^GO70*GN71</f>
        <v>1</v>
      </c>
      <c r="GP71">
        <f t="shared" ca="1" si="31"/>
        <v>1</v>
      </c>
      <c r="GQ71">
        <f t="shared" ca="1" si="31"/>
        <v>1</v>
      </c>
      <c r="GR71">
        <f t="shared" ca="1" si="31"/>
        <v>1</v>
      </c>
      <c r="GS71">
        <f t="shared" ca="1" si="31"/>
        <v>1</v>
      </c>
      <c r="GT71">
        <f t="shared" ca="1" si="31"/>
        <v>1</v>
      </c>
      <c r="GU71">
        <f t="shared" ca="1" si="31"/>
        <v>1</v>
      </c>
      <c r="GV71">
        <f t="shared" ca="1" si="31"/>
        <v>1</v>
      </c>
      <c r="GW71">
        <f t="shared" ca="1" si="31"/>
        <v>1</v>
      </c>
      <c r="GX71">
        <f t="shared" ca="1" si="31"/>
        <v>1</v>
      </c>
      <c r="GY71">
        <f t="shared" ca="1" si="31"/>
        <v>1</v>
      </c>
      <c r="GZ71">
        <f t="shared" ca="1" si="31"/>
        <v>1</v>
      </c>
      <c r="HA71">
        <f t="shared" ca="1" si="31"/>
        <v>1</v>
      </c>
      <c r="HB71">
        <f t="shared" ca="1" si="31"/>
        <v>1</v>
      </c>
      <c r="HC71">
        <f t="shared" ca="1" si="31"/>
        <v>1</v>
      </c>
      <c r="HD71">
        <f t="shared" ca="1" si="31"/>
        <v>1</v>
      </c>
      <c r="HE71">
        <f t="shared" ca="1" si="31"/>
        <v>1</v>
      </c>
      <c r="HF71">
        <f t="shared" ca="1" si="31"/>
        <v>1</v>
      </c>
      <c r="HG71">
        <f t="shared" ca="1" si="31"/>
        <v>1</v>
      </c>
      <c r="HH71">
        <f t="shared" ca="1" si="31"/>
        <v>1</v>
      </c>
      <c r="HI71">
        <f t="shared" ca="1" si="31"/>
        <v>1</v>
      </c>
      <c r="HJ71">
        <f t="shared" ca="1" si="31"/>
        <v>1</v>
      </c>
      <c r="HK71">
        <f t="shared" ca="1" si="31"/>
        <v>1</v>
      </c>
      <c r="HL71">
        <f t="shared" ca="1" si="31"/>
        <v>1</v>
      </c>
      <c r="HM71">
        <f t="shared" ca="1" si="31"/>
        <v>1</v>
      </c>
      <c r="HN71">
        <f t="shared" ca="1" si="31"/>
        <v>1</v>
      </c>
      <c r="HO71">
        <f t="shared" ca="1" si="31"/>
        <v>1</v>
      </c>
      <c r="HP71">
        <f t="shared" ca="1" si="31"/>
        <v>1</v>
      </c>
      <c r="HQ71">
        <f t="shared" ca="1" si="31"/>
        <v>1</v>
      </c>
      <c r="HR71">
        <f t="shared" ca="1" si="31"/>
        <v>1</v>
      </c>
      <c r="HS71">
        <f t="shared" ca="1" si="31"/>
        <v>1</v>
      </c>
      <c r="HT71">
        <f t="shared" ca="1" si="31"/>
        <v>1</v>
      </c>
      <c r="HU71">
        <f t="shared" ca="1" si="31"/>
        <v>1</v>
      </c>
      <c r="HV71">
        <f t="shared" ca="1" si="31"/>
        <v>1</v>
      </c>
    </row>
    <row r="72" spans="1:243" ht="18" hidden="1" customHeight="1" thickBot="1" x14ac:dyDescent="0.3">
      <c r="A72" s="9"/>
      <c r="B72" s="71"/>
      <c r="C72" s="71"/>
      <c r="D72" s="71"/>
      <c r="E72" s="71"/>
      <c r="F72" s="154"/>
      <c r="G72" s="80"/>
      <c r="H72" s="102"/>
      <c r="I72" s="71"/>
      <c r="J72" s="75"/>
      <c r="K72" s="9"/>
      <c r="M72" s="148"/>
      <c r="O72" s="162"/>
      <c r="AK72" s="9"/>
      <c r="AL72" s="9"/>
      <c r="AM72" s="9"/>
      <c r="AN72" s="9"/>
      <c r="AO72" s="9"/>
      <c r="AP72" s="9"/>
      <c r="AQ72" s="9"/>
      <c r="AR72" t="s">
        <v>23</v>
      </c>
      <c r="AS72" s="1">
        <f ca="1">IF(U64=3,INT((RAND()*(AM64-AL64+1)+AL64)),0)</f>
        <v>0</v>
      </c>
      <c r="AT72" s="1">
        <f ca="1">IF(U64=3,INT((RAND()*(AO64-AN64+1)+AN64)),0)</f>
        <v>0</v>
      </c>
      <c r="AU72">
        <f ca="1">AT72-AT73*(AS73-AS72)</f>
        <v>0</v>
      </c>
      <c r="AV72">
        <v>256</v>
      </c>
      <c r="AW72" s="1">
        <f ca="1">IF(AU72/AV72=INT(AU72/AV72),1,0)</f>
        <v>1</v>
      </c>
      <c r="AX72" s="1">
        <f ca="1">IF(AW72=0,AU72,AU72/AV72)</f>
        <v>0</v>
      </c>
      <c r="AY72" s="1">
        <v>16</v>
      </c>
      <c r="AZ72" s="1">
        <f ca="1">IF(AX72/AY72=INT(AX72/AY72),1,0)</f>
        <v>1</v>
      </c>
      <c r="BA72" s="1">
        <f ca="1">IF(AZ72=0,AX72,AX72/AY72)</f>
        <v>0</v>
      </c>
      <c r="BB72" s="1">
        <v>4</v>
      </c>
      <c r="BC72" s="1">
        <f ca="1">IF(BA72/BB72=INT(BA72/BB72),1,0)</f>
        <v>1</v>
      </c>
      <c r="BD72" s="1">
        <f ca="1">IF(BC72=0,BA72,BA72/BB72)</f>
        <v>0</v>
      </c>
      <c r="BE72" s="1">
        <v>2</v>
      </c>
      <c r="BF72" s="1">
        <f ca="1">IF(BD72/BE72=INT(BD72/BE72),1,0)</f>
        <v>1</v>
      </c>
      <c r="BG72" s="1">
        <f ca="1">IF(BF72=0,BD72,BD72/BE72)</f>
        <v>0</v>
      </c>
      <c r="BH72" s="1">
        <v>81</v>
      </c>
      <c r="BI72" s="1">
        <f ca="1">IF(BG72/BH72=INT(BG72/BH72),1,0)</f>
        <v>1</v>
      </c>
      <c r="BJ72" s="1">
        <f ca="1">IF(BI72=0,BG72,BG72/BH72)</f>
        <v>0</v>
      </c>
      <c r="BK72" s="1">
        <v>9</v>
      </c>
      <c r="BL72" s="1">
        <f ca="1">IF(BJ72/BK72=INT(BJ72/BK72),1,0)</f>
        <v>1</v>
      </c>
      <c r="BM72" s="1">
        <f ca="1">IF(BL72=0,BJ72,BJ72/BK72)</f>
        <v>0</v>
      </c>
      <c r="BN72" s="1">
        <v>3</v>
      </c>
      <c r="BO72" s="1">
        <f ca="1">IF(BM72/BN72=INT(BM72/BN72),1,0)</f>
        <v>1</v>
      </c>
      <c r="BP72" s="1">
        <f ca="1">IF(BO72=0,BM72,BM72/BN72)</f>
        <v>0</v>
      </c>
      <c r="BQ72" s="1">
        <v>25</v>
      </c>
      <c r="BR72" s="1">
        <f ca="1">IF(BP72/BQ72=INT(BP72/BQ72),1,0)</f>
        <v>1</v>
      </c>
      <c r="BS72" s="1">
        <f ca="1">IF(BR72=0,BP72,BP72/BQ72)</f>
        <v>0</v>
      </c>
      <c r="BT72" s="1">
        <v>5</v>
      </c>
      <c r="BU72" s="1">
        <f ca="1">IF(BS72/BT72=INT(BS72/BT72),1,0)</f>
        <v>1</v>
      </c>
      <c r="BV72" s="1">
        <f ca="1">IF(BU72=0,BS72,BS72/BT72)</f>
        <v>0</v>
      </c>
      <c r="BW72" s="1">
        <v>49</v>
      </c>
      <c r="BX72" s="1">
        <f ca="1">IF(BV72/BW72=INT(BV72/BW72),1,0)</f>
        <v>1</v>
      </c>
      <c r="BY72" s="1">
        <f ca="1">IF(BX72=0,BV72,BV72/BW72)</f>
        <v>0</v>
      </c>
      <c r="BZ72" s="1">
        <v>7</v>
      </c>
      <c r="CA72" s="1">
        <f ca="1">IF(BY72/BZ72=INT(BY72/BZ72),1,0)</f>
        <v>1</v>
      </c>
      <c r="CB72" s="1">
        <f ca="1">IF(CA72=0,BY72,BY72/BZ72)</f>
        <v>0</v>
      </c>
      <c r="CC72" s="1">
        <v>121</v>
      </c>
      <c r="CD72" s="1">
        <f ca="1">IF(CB72/CC72=INT(CB72/CC72),1,0)</f>
        <v>1</v>
      </c>
      <c r="CE72" s="1">
        <f ca="1">IF(CD72=0,CB72,CB72/CC72)</f>
        <v>0</v>
      </c>
      <c r="CF72" s="1">
        <v>11</v>
      </c>
      <c r="CG72" s="1">
        <f ca="1">IF(CE72/CF72=INT(CE72/CF72),1,0)</f>
        <v>1</v>
      </c>
      <c r="CH72" s="1">
        <f ca="1">IF(CG72=0,CE72,CE72/CF72)</f>
        <v>0</v>
      </c>
      <c r="CI72" s="1">
        <v>169</v>
      </c>
      <c r="CJ72" s="1">
        <f ca="1">IF(CH72/CI72=INT(CH72/CI72),1,0)</f>
        <v>1</v>
      </c>
      <c r="CK72" s="1">
        <f ca="1">IF(CJ72=0,CH72,CH72/CI72)</f>
        <v>0</v>
      </c>
      <c r="CL72" s="1">
        <v>13</v>
      </c>
      <c r="CM72" s="1">
        <f ca="1">IF(CK72/CL72=INT(CK72/CL72),1,0)</f>
        <v>1</v>
      </c>
      <c r="CN72" s="1">
        <f ca="1">IF(CM72=0,CK72,CK72/CL72)</f>
        <v>0</v>
      </c>
      <c r="CO72" s="1">
        <f>CO68</f>
        <v>289</v>
      </c>
      <c r="CP72" s="1">
        <f ca="1">IF(CN72/CO72=INT(CN72/CO72),1,0)</f>
        <v>1</v>
      </c>
      <c r="CQ72" s="1">
        <f ca="1">IF(CP72=0,CN72,CN72/CO72)</f>
        <v>0</v>
      </c>
      <c r="CR72" s="1">
        <v>17</v>
      </c>
      <c r="CS72" s="1">
        <f ca="1">IF(CQ72/CR72=INT(CQ72/CR72),1,0)</f>
        <v>1</v>
      </c>
      <c r="CT72" s="1">
        <f ca="1">IF(CS72=0,CQ72,CQ72/CR72)</f>
        <v>0</v>
      </c>
      <c r="CU72" s="1">
        <f>CU68</f>
        <v>361</v>
      </c>
      <c r="CV72" s="1">
        <f ca="1">IF(CT72/CU72=INT(CT72/CU72),1,0)</f>
        <v>1</v>
      </c>
      <c r="CW72" s="1">
        <f ca="1">IF(CV72=0,CT72,CT72/CU72)</f>
        <v>0</v>
      </c>
      <c r="CX72" s="1">
        <v>19</v>
      </c>
      <c r="CY72" s="1">
        <f ca="1">IF(CW72/CX72=INT(CW72/CX72),1,0)</f>
        <v>1</v>
      </c>
      <c r="CZ72" s="1">
        <f ca="1">IF(CY72=0,CW72,CW72/CX72)</f>
        <v>0</v>
      </c>
      <c r="DA72" s="1">
        <f>DA68</f>
        <v>529</v>
      </c>
      <c r="DB72" s="1">
        <f ca="1">IF(CZ72/DA72=INT(CZ72/DA72),1,0)</f>
        <v>1</v>
      </c>
      <c r="DC72" s="1">
        <f ca="1">IF(DB72=0,CZ72,CZ72/DA72)</f>
        <v>0</v>
      </c>
      <c r="DD72" s="1">
        <v>23</v>
      </c>
      <c r="DE72" s="1">
        <f ca="1">IF(DC72/DD72=INT(DC72/DD72),1,0)</f>
        <v>1</v>
      </c>
      <c r="DF72" s="1">
        <f ca="1">IF(DE72=0,DC72,DC72/DD72)</f>
        <v>0</v>
      </c>
      <c r="DG72" s="1">
        <f>DG68</f>
        <v>841</v>
      </c>
      <c r="DH72" s="1">
        <f ca="1">IF(DF72/DG72=INT(DF72/DG72),1,0)</f>
        <v>1</v>
      </c>
      <c r="DI72" s="1">
        <f ca="1">IF(DH72=0,DF72,DF72/DG72)</f>
        <v>0</v>
      </c>
      <c r="DJ72" s="1">
        <v>29</v>
      </c>
      <c r="DK72" s="1">
        <f ca="1">IF(DI72/DJ72=INT(DI72/DJ72),1,0)</f>
        <v>1</v>
      </c>
      <c r="DL72" s="1">
        <f ca="1">IF(DK72=0,DI72,DI72/DJ72)</f>
        <v>0</v>
      </c>
      <c r="DM72" s="1">
        <f>DM68</f>
        <v>961</v>
      </c>
      <c r="DN72" s="1">
        <f ca="1">IF(DL72/DM72=INT(DL72/DM72),1,0)</f>
        <v>1</v>
      </c>
      <c r="DO72" s="1">
        <f ca="1">IF(DN72=0,DL72,DL72/DM72)</f>
        <v>0</v>
      </c>
      <c r="DP72" s="1">
        <v>31</v>
      </c>
      <c r="DQ72" s="1">
        <f ca="1">IF(DO72/DP72=INT(DO72/DP72),1,0)</f>
        <v>1</v>
      </c>
      <c r="DR72" s="1">
        <f ca="1">IF(DQ72=0,DO72,DO72/DP72)</f>
        <v>0</v>
      </c>
      <c r="DS72" s="1">
        <v>37</v>
      </c>
      <c r="DT72" s="1">
        <f ca="1">IF(DR72/DS72=INT(DR72/DS72),1,0)</f>
        <v>1</v>
      </c>
      <c r="DU72" s="1">
        <f ca="1">IF(DT72=0,DR72,DR72/DS72)</f>
        <v>0</v>
      </c>
      <c r="DV72" s="1">
        <v>41</v>
      </c>
      <c r="DW72" s="1">
        <f ca="1">IF(DU72/DV72=INT(DU72/DV72),1,0)</f>
        <v>1</v>
      </c>
      <c r="DX72" s="1">
        <f ca="1">IF(DW72=0,DU72,DU72/DV72)</f>
        <v>0</v>
      </c>
      <c r="DY72" s="1">
        <v>43</v>
      </c>
      <c r="DZ72" s="1">
        <f ca="1">IF(DX72/DY72=INT(DX72/DY72),1,0)</f>
        <v>1</v>
      </c>
      <c r="EA72" s="1">
        <f ca="1">IF(DZ72=0,DX72,DX72/DY72)</f>
        <v>0</v>
      </c>
      <c r="EB72" s="1">
        <v>47</v>
      </c>
      <c r="EC72" s="1">
        <f ca="1">IF(EA72/EB72=INT(EA72/EB72),1,0)</f>
        <v>1</v>
      </c>
      <c r="ED72" s="1">
        <f ca="1">IF(EC72=0,EA72,EA72/EB72)</f>
        <v>0</v>
      </c>
      <c r="EE72" s="1">
        <v>53</v>
      </c>
      <c r="EF72" s="1">
        <f ca="1">IF(ED72/EE72=INT(ED72/EE72),1,0)</f>
        <v>1</v>
      </c>
      <c r="EG72" s="1">
        <f ca="1">IF(EF72=0,ED72,ED72/EE72)</f>
        <v>0</v>
      </c>
      <c r="EH72" s="1">
        <v>59</v>
      </c>
      <c r="EI72" s="1">
        <f ca="1">IF(EG72/EH72=INT(EG72/EH72),1,0)</f>
        <v>1</v>
      </c>
      <c r="EJ72" s="1">
        <f ca="1">IF(EI72=0,EG72,EG72/EH72)</f>
        <v>0</v>
      </c>
      <c r="EK72" s="1">
        <v>61</v>
      </c>
      <c r="EL72" s="1">
        <f ca="1">IF(EJ72/EK72=INT(EJ72/EK72),1,0)</f>
        <v>1</v>
      </c>
      <c r="EM72" s="1">
        <f ca="1">IF(EL72=0,EJ72,EJ72/EK72)</f>
        <v>0</v>
      </c>
      <c r="EN72" s="1">
        <v>67</v>
      </c>
      <c r="EO72" s="1">
        <f ca="1">IF(EM72/EN72=INT(EM72/EN72),1,0)</f>
        <v>1</v>
      </c>
      <c r="EP72" s="1">
        <f ca="1">IF(EO72=0,EM72,EM72/EN72)</f>
        <v>0</v>
      </c>
      <c r="EQ72" s="1">
        <v>71</v>
      </c>
      <c r="ER72" s="1">
        <f ca="1">IF(EP72/EQ72=INT(EP72/EQ72),1,0)</f>
        <v>1</v>
      </c>
      <c r="ES72" s="1">
        <f ca="1">IF(ER72=0,EP72,EP72/EQ72)</f>
        <v>0</v>
      </c>
      <c r="ET72" s="1">
        <v>73</v>
      </c>
      <c r="EU72" s="1">
        <f ca="1">IF(ES72/ET72=INT(ES72/ET72),1,0)</f>
        <v>1</v>
      </c>
      <c r="EV72" s="1">
        <f ca="1">IF(EU72=0,ES72,ES72/ET72)</f>
        <v>0</v>
      </c>
      <c r="EW72" s="1">
        <v>79</v>
      </c>
      <c r="EX72" s="1">
        <f ca="1">IF(EV72/EW72=INT(EV72/EW72),1,0)</f>
        <v>1</v>
      </c>
      <c r="EY72" s="1">
        <f ca="1">IF(EX72=0,EV72,EV72/EW72)</f>
        <v>0</v>
      </c>
      <c r="EZ72" s="1">
        <v>83</v>
      </c>
      <c r="FA72" s="1">
        <f ca="1">IF(EY72/EZ72=INT(EY72/EZ72),1,0)</f>
        <v>1</v>
      </c>
      <c r="FB72" s="1">
        <f ca="1">IF(FA72=0,EY72,EY72/EZ72)</f>
        <v>0</v>
      </c>
      <c r="FC72" s="1">
        <v>89</v>
      </c>
      <c r="FD72" s="1">
        <f ca="1">IF(FB72/FC72=INT(FB72/FC72),1,0)</f>
        <v>1</v>
      </c>
      <c r="FE72" s="1">
        <f ca="1">IF(FD72=0,FB72,FB72/FC72)</f>
        <v>0</v>
      </c>
      <c r="FF72" s="1">
        <v>97</v>
      </c>
      <c r="FG72" s="1">
        <f ca="1">IF(FE72/FF72=INT(FE72/FF72),1,0)</f>
        <v>1</v>
      </c>
      <c r="FH72" s="1">
        <f ca="1">IF(FG72=0,FE72,FE72/FF72)</f>
        <v>0</v>
      </c>
      <c r="FI72" s="1">
        <v>101</v>
      </c>
      <c r="FJ72" s="1">
        <f ca="1">IF(FH72/FI72=INT(FH72/FI72),1,0)</f>
        <v>1</v>
      </c>
      <c r="FK72" s="1">
        <f ca="1">IF(FJ72=0,FH72,FH72/FI72)</f>
        <v>0</v>
      </c>
      <c r="FL72" s="1">
        <v>103</v>
      </c>
      <c r="FM72" s="1">
        <f ca="1">IF(FK72/FL72=INT(FK72/FL72),1,0)</f>
        <v>1</v>
      </c>
      <c r="FN72" s="1">
        <f ca="1">IF(FM72=0,FK72,FK72/FL72)</f>
        <v>0</v>
      </c>
      <c r="FO72" s="1">
        <v>107</v>
      </c>
      <c r="FP72" s="1">
        <f ca="1">IF(FN72/FO72=INT(FN72/FO72),1,0)</f>
        <v>1</v>
      </c>
      <c r="FQ72" s="1">
        <f ca="1">IF(FP72=0,FN72,FN72/FO72)</f>
        <v>0</v>
      </c>
      <c r="FR72" s="1">
        <v>109</v>
      </c>
      <c r="FS72" s="1">
        <f ca="1">IF(FQ72/FR72=INT(FQ72/FR72),1,0)</f>
        <v>1</v>
      </c>
      <c r="FT72" s="1">
        <f ca="1">IF(FS72=0,FQ72,FQ72/FR72)</f>
        <v>0</v>
      </c>
      <c r="FU72" s="1">
        <v>113</v>
      </c>
      <c r="FV72" s="1">
        <f ca="1">IF(FT72/FU72=INT(FT72/FU72),1,0)</f>
        <v>1</v>
      </c>
      <c r="FW72" s="1">
        <f ca="1">IF(FV72=0,FT72,FT72/FU72)</f>
        <v>0</v>
      </c>
      <c r="FX72" s="1">
        <v>127</v>
      </c>
      <c r="FY72" s="1">
        <f ca="1">IF(FW72/FX72=INT(FW72/FX72),1,0)</f>
        <v>1</v>
      </c>
      <c r="FZ72" s="1">
        <f ca="1">IF(FY72=0,FW72,FW72/FX72)</f>
        <v>0</v>
      </c>
      <c r="GA72" s="1">
        <v>131</v>
      </c>
      <c r="GB72" s="1">
        <f ca="1">IF(FZ72/GA72=INT(FZ72/GA72),1,0)</f>
        <v>1</v>
      </c>
      <c r="GC72" s="1">
        <f ca="1">IF(GB72=0,FZ72,FZ72/GA72)</f>
        <v>0</v>
      </c>
      <c r="GD72" s="1">
        <v>137</v>
      </c>
      <c r="GE72" s="1">
        <f ca="1">IF(GC72/GD72=INT(GC72/GD72),1,0)</f>
        <v>1</v>
      </c>
      <c r="GF72" s="1">
        <f ca="1">IF(GE72=0,GC72,GC72/GD72)</f>
        <v>0</v>
      </c>
      <c r="GG72" s="1">
        <v>139</v>
      </c>
      <c r="GH72" s="1">
        <f ca="1">IF(GF72/GG72=INT(GF72/GG72),1,0)</f>
        <v>1</v>
      </c>
      <c r="GI72" s="1">
        <f ca="1">IF(GH72=0,GF72,GF72/GG72)</f>
        <v>0</v>
      </c>
      <c r="GJ72" s="1">
        <v>149</v>
      </c>
      <c r="GK72" s="1">
        <f ca="1">IF(GI72/GJ72=INT(GI72/GJ72),1,0)</f>
        <v>1</v>
      </c>
      <c r="GL72" s="1">
        <f ca="1">IF(GK72=0,GI72,GI72/GJ72)</f>
        <v>0</v>
      </c>
      <c r="GM72" s="1"/>
      <c r="GN72" s="1">
        <f ca="1">8*AW72+4*AZ72+2*BC72+BF72</f>
        <v>15</v>
      </c>
      <c r="GO72" s="1">
        <f ca="1">4*BI72+2*BL72+BO72</f>
        <v>7</v>
      </c>
      <c r="GP72" s="1">
        <f ca="1">2*BR72+BU72</f>
        <v>3</v>
      </c>
      <c r="GQ72" s="1">
        <f ca="1">2*BX72+CA72</f>
        <v>3</v>
      </c>
      <c r="GR72" s="1">
        <f ca="1">2*CD72+CG72</f>
        <v>3</v>
      </c>
      <c r="GS72" s="1">
        <f ca="1">2*CJ72+CM72</f>
        <v>3</v>
      </c>
      <c r="GT72" s="1">
        <f ca="1">CS72</f>
        <v>1</v>
      </c>
      <c r="GU72" s="1">
        <f ca="1">CY72</f>
        <v>1</v>
      </c>
      <c r="GV72" s="1">
        <f ca="1">DE72</f>
        <v>1</v>
      </c>
      <c r="GW72" s="1">
        <f ca="1">DK72</f>
        <v>1</v>
      </c>
      <c r="GX72" s="1">
        <f ca="1">DQ72</f>
        <v>1</v>
      </c>
      <c r="GY72">
        <f ca="1">DT72</f>
        <v>1</v>
      </c>
      <c r="GZ72">
        <f ca="1">DW72</f>
        <v>1</v>
      </c>
      <c r="HA72">
        <f ca="1">DZ72</f>
        <v>1</v>
      </c>
      <c r="HB72">
        <f ca="1">EC72</f>
        <v>1</v>
      </c>
      <c r="HC72">
        <f ca="1">EF72</f>
        <v>1</v>
      </c>
      <c r="HD72">
        <f ca="1">EI72</f>
        <v>1</v>
      </c>
      <c r="HE72">
        <f ca="1">EL72</f>
        <v>1</v>
      </c>
      <c r="HF72">
        <f ca="1">EO72</f>
        <v>1</v>
      </c>
      <c r="HG72">
        <f ca="1">ER72</f>
        <v>1</v>
      </c>
      <c r="HH72">
        <f ca="1">EU72</f>
        <v>1</v>
      </c>
      <c r="HI72">
        <f ca="1">EX72</f>
        <v>1</v>
      </c>
      <c r="HJ72">
        <f ca="1">FA72</f>
        <v>1</v>
      </c>
      <c r="HK72">
        <f ca="1">FD72</f>
        <v>1</v>
      </c>
      <c r="HL72">
        <f ca="1">FG72</f>
        <v>1</v>
      </c>
      <c r="HM72">
        <f ca="1">FJ72</f>
        <v>1</v>
      </c>
      <c r="HN72">
        <f ca="1">FM72</f>
        <v>1</v>
      </c>
      <c r="HO72">
        <f ca="1">FP72</f>
        <v>1</v>
      </c>
      <c r="HP72">
        <f ca="1">FS72</f>
        <v>1</v>
      </c>
      <c r="HQ72">
        <f ca="1">FV72</f>
        <v>1</v>
      </c>
      <c r="HR72">
        <f ca="1">FY72</f>
        <v>1</v>
      </c>
      <c r="HS72">
        <f ca="1">GB72</f>
        <v>1</v>
      </c>
      <c r="HT72">
        <f ca="1">GE72</f>
        <v>1</v>
      </c>
      <c r="HU72">
        <f ca="1">GH72</f>
        <v>1</v>
      </c>
      <c r="HV72">
        <f ca="1">GK72</f>
        <v>1</v>
      </c>
      <c r="HW72">
        <f ca="1">AU72</f>
        <v>0</v>
      </c>
      <c r="HX72">
        <f ca="1">HW72/HV75</f>
        <v>0</v>
      </c>
    </row>
    <row r="73" spans="1:243" ht="18" hidden="1" customHeight="1" thickTop="1" thickBot="1" x14ac:dyDescent="0.3">
      <c r="A73" s="9"/>
      <c r="B73" s="71"/>
      <c r="C73" s="71"/>
      <c r="D73" s="71"/>
      <c r="E73" s="71"/>
      <c r="F73" s="154"/>
      <c r="G73" s="80"/>
      <c r="H73" s="102"/>
      <c r="I73" s="71"/>
      <c r="J73" s="75"/>
      <c r="K73" s="9"/>
      <c r="M73" s="148"/>
      <c r="O73" s="162"/>
      <c r="AK73" s="9"/>
      <c r="AL73" s="9"/>
      <c r="AM73" s="9"/>
      <c r="AN73" s="9"/>
      <c r="AO73" s="9"/>
      <c r="AP73" s="9"/>
      <c r="AQ73" s="9"/>
      <c r="AS73">
        <f ca="1">AS72+INT(AT72/AT73)</f>
        <v>0</v>
      </c>
      <c r="AT73" s="1">
        <f ca="1">IF(AP64&gt;AT72,INT((RAND()*(AQ64-AP64+1)+AP64)),INT((RAND()*(AQ64-AT72)+AT72+1)))</f>
        <v>4</v>
      </c>
      <c r="AU73">
        <f ca="1">AT73</f>
        <v>4</v>
      </c>
      <c r="AV73">
        <v>256</v>
      </c>
      <c r="AW73" s="1">
        <f ca="1">IF(AU73/AV73=INT(AU73/AV73),1,0)</f>
        <v>0</v>
      </c>
      <c r="AX73" s="1">
        <f ca="1">IF(AW73=0,AU73,AU73/AV73)</f>
        <v>4</v>
      </c>
      <c r="AY73" s="1">
        <v>16</v>
      </c>
      <c r="AZ73" s="1">
        <f ca="1">IF(AX73/AY73=INT(AX73/AY73),1,0)</f>
        <v>0</v>
      </c>
      <c r="BA73" s="1">
        <f ca="1">IF(AZ73=0,AX73,AX73/AY73)</f>
        <v>4</v>
      </c>
      <c r="BB73" s="1">
        <v>4</v>
      </c>
      <c r="BC73" s="1">
        <f ca="1">IF(BA73/BB73=INT(BA73/BB73),1,0)</f>
        <v>1</v>
      </c>
      <c r="BD73" s="1">
        <f ca="1">IF(BC73=0,BA73,BA73/BB73)</f>
        <v>1</v>
      </c>
      <c r="BE73" s="1">
        <v>2</v>
      </c>
      <c r="BF73" s="1">
        <f ca="1">IF(BD73/BE73=INT(BD73/BE73),1,0)</f>
        <v>0</v>
      </c>
      <c r="BG73" s="1">
        <f ca="1">IF(BF73=0,BD73,BD73/BE73)</f>
        <v>1</v>
      </c>
      <c r="BH73" s="1">
        <v>81</v>
      </c>
      <c r="BI73" s="1">
        <f ca="1">IF(BG73/BH73=INT(BG73/BH73),1,0)</f>
        <v>0</v>
      </c>
      <c r="BJ73" s="1">
        <f ca="1">IF(BI73=0,BG73,BG73/BH73)</f>
        <v>1</v>
      </c>
      <c r="BK73" s="1">
        <v>9</v>
      </c>
      <c r="BL73" s="1">
        <f ca="1">IF(BJ73/BK73=INT(BJ73/BK73),1,0)</f>
        <v>0</v>
      </c>
      <c r="BM73" s="1">
        <f ca="1">IF(BL73=0,BJ73,BJ73/BK73)</f>
        <v>1</v>
      </c>
      <c r="BN73" s="1">
        <v>3</v>
      </c>
      <c r="BO73" s="1">
        <f ca="1">IF(BM73/BN73=INT(BM73/BN73),1,0)</f>
        <v>0</v>
      </c>
      <c r="BP73" s="1">
        <f ca="1">IF(BO73=0,BM73,BM73/BN73)</f>
        <v>1</v>
      </c>
      <c r="BQ73" s="1">
        <v>25</v>
      </c>
      <c r="BR73" s="1">
        <f ca="1">IF(BP73/BQ73=INT(BP73/BQ73),1,0)</f>
        <v>0</v>
      </c>
      <c r="BS73" s="1">
        <f ca="1">IF(BR73=0,BP73,BP73/BQ73)</f>
        <v>1</v>
      </c>
      <c r="BT73" s="1">
        <v>5</v>
      </c>
      <c r="BU73" s="1">
        <f ca="1">IF(BS73/BT73=INT(BS73/BT73),1,0)</f>
        <v>0</v>
      </c>
      <c r="BV73" s="1">
        <f ca="1">IF(BU73=0,BS73,BS73/BT73)</f>
        <v>1</v>
      </c>
      <c r="BW73" s="1">
        <v>49</v>
      </c>
      <c r="BX73" s="1">
        <f ca="1">IF(BV73/BW73=INT(BV73/BW73),1,0)</f>
        <v>0</v>
      </c>
      <c r="BY73" s="1">
        <f ca="1">IF(BX73=0,BV73,BV73/BW73)</f>
        <v>1</v>
      </c>
      <c r="BZ73" s="1">
        <v>7</v>
      </c>
      <c r="CA73" s="1">
        <f ca="1">IF(BY73/BZ73=INT(BY73/BZ73),1,0)</f>
        <v>0</v>
      </c>
      <c r="CB73" s="1">
        <f ca="1">IF(CA73=0,BY73,BY73/BZ73)</f>
        <v>1</v>
      </c>
      <c r="CC73" s="1">
        <v>121</v>
      </c>
      <c r="CD73" s="1">
        <f ca="1">IF(CB73/CC73=INT(CB73/CC73),1,0)</f>
        <v>0</v>
      </c>
      <c r="CE73" s="1">
        <f ca="1">IF(CD73=0,CB73,CB73/CC73)</f>
        <v>1</v>
      </c>
      <c r="CF73" s="1">
        <v>11</v>
      </c>
      <c r="CG73" s="1">
        <f ca="1">IF(CE73/CF73=INT(CE73/CF73),1,0)</f>
        <v>0</v>
      </c>
      <c r="CH73" s="1">
        <f ca="1">IF(CG73=0,CE73,CE73/CF73)</f>
        <v>1</v>
      </c>
      <c r="CI73" s="1">
        <v>169</v>
      </c>
      <c r="CJ73" s="1">
        <f ca="1">IF(CH73/CI73=INT(CH73/CI73),1,0)</f>
        <v>0</v>
      </c>
      <c r="CK73" s="1">
        <f ca="1">IF(CJ73=0,CH73,CH73/CI73)</f>
        <v>1</v>
      </c>
      <c r="CL73" s="1">
        <v>13</v>
      </c>
      <c r="CM73" s="1">
        <f ca="1">IF(CK73/CL73=INT(CK73/CL73),1,0)</f>
        <v>0</v>
      </c>
      <c r="CN73" s="1">
        <f ca="1">IF(CM73=0,CK73,CK73/CL73)</f>
        <v>1</v>
      </c>
      <c r="CO73" s="1">
        <f>CO69</f>
        <v>289</v>
      </c>
      <c r="CP73" s="1">
        <f ca="1">IF(CN73/CO73=INT(CN73/CO73),1,0)</f>
        <v>0</v>
      </c>
      <c r="CQ73" s="1">
        <f ca="1">IF(CP73=0,CN73,CN73/CO73)</f>
        <v>1</v>
      </c>
      <c r="CR73" s="1">
        <v>17</v>
      </c>
      <c r="CS73" s="1">
        <f ca="1">IF(CQ73/CR73=INT(CQ73/CR73),1,0)</f>
        <v>0</v>
      </c>
      <c r="CT73" s="1">
        <f ca="1">IF(CS73=0,CQ73,CQ73/CR73)</f>
        <v>1</v>
      </c>
      <c r="CU73" s="1">
        <f>CU69</f>
        <v>361</v>
      </c>
      <c r="CV73" s="1">
        <f ca="1">IF(CT73/CU73=INT(CT73/CU73),1,0)</f>
        <v>0</v>
      </c>
      <c r="CW73" s="1">
        <f ca="1">IF(CV73=0,CT73,CT73/CU73)</f>
        <v>1</v>
      </c>
      <c r="CX73" s="1">
        <v>19</v>
      </c>
      <c r="CY73" s="1">
        <f ca="1">IF(CW73/CX73=INT(CW73/CX73),1,0)</f>
        <v>0</v>
      </c>
      <c r="CZ73" s="1">
        <f ca="1">IF(CY73=0,CW73,CW73/CX73)</f>
        <v>1</v>
      </c>
      <c r="DA73" s="1">
        <f>DA69</f>
        <v>529</v>
      </c>
      <c r="DB73" s="1">
        <f ca="1">IF(CZ73/DA73=INT(CZ73/DA73),1,0)</f>
        <v>0</v>
      </c>
      <c r="DC73" s="1">
        <f ca="1">IF(DB73=0,CZ73,CZ73/DA73)</f>
        <v>1</v>
      </c>
      <c r="DD73" s="1">
        <v>23</v>
      </c>
      <c r="DE73" s="1">
        <f ca="1">IF(DC73/DD73=INT(DC73/DD73),1,0)</f>
        <v>0</v>
      </c>
      <c r="DF73" s="1">
        <f ca="1">IF(DE73=0,DC73,DC73/DD73)</f>
        <v>1</v>
      </c>
      <c r="DG73" s="1">
        <f>DG69</f>
        <v>841</v>
      </c>
      <c r="DH73" s="1">
        <f ca="1">IF(DF73/DG73=INT(DF73/DG73),1,0)</f>
        <v>0</v>
      </c>
      <c r="DI73" s="1">
        <f ca="1">IF(DH73=0,DF73,DF73/DG73)</f>
        <v>1</v>
      </c>
      <c r="DJ73" s="1">
        <v>29</v>
      </c>
      <c r="DK73" s="1">
        <f ca="1">IF(DI73/DJ73=INT(DI73/DJ73),1,0)</f>
        <v>0</v>
      </c>
      <c r="DL73" s="1">
        <f ca="1">IF(DK73=0,DI73,DI73/DJ73)</f>
        <v>1</v>
      </c>
      <c r="DM73" s="1">
        <f>DM69</f>
        <v>961</v>
      </c>
      <c r="DN73" s="1">
        <f ca="1">IF(DL73/DM73=INT(DL73/DM73),1,0)</f>
        <v>0</v>
      </c>
      <c r="DO73" s="1">
        <f ca="1">IF(DN73=0,DL73,DL73/DM73)</f>
        <v>1</v>
      </c>
      <c r="DP73" s="1">
        <v>31</v>
      </c>
      <c r="DQ73" s="1">
        <f ca="1">IF(DO73/DP73=INT(DO73/DP73),1,0)</f>
        <v>0</v>
      </c>
      <c r="DR73" s="1">
        <f ca="1">IF(DQ73=0,DO73,DO73/DP73)</f>
        <v>1</v>
      </c>
      <c r="DS73" s="1">
        <v>37</v>
      </c>
      <c r="DT73" s="1">
        <f ca="1">IF(DR73/DS73=INT(DR73/DS73),1,0)</f>
        <v>0</v>
      </c>
      <c r="DU73" s="1">
        <f ca="1">IF(DT73=0,DR73,DR73/DS73)</f>
        <v>1</v>
      </c>
      <c r="DV73" s="1">
        <v>41</v>
      </c>
      <c r="DW73" s="1">
        <f ca="1">IF(DU73/DV73=INT(DU73/DV73),1,0)</f>
        <v>0</v>
      </c>
      <c r="DX73" s="1">
        <f ca="1">IF(DW73=0,DU73,DU73/DV73)</f>
        <v>1</v>
      </c>
      <c r="DY73" s="1">
        <v>43</v>
      </c>
      <c r="DZ73" s="1">
        <f ca="1">IF(DX73/DY73=INT(DX73/DY73),1,0)</f>
        <v>0</v>
      </c>
      <c r="EA73" s="1">
        <f ca="1">IF(DZ73=0,DX73,DX73/DY73)</f>
        <v>1</v>
      </c>
      <c r="EB73" s="1">
        <v>47</v>
      </c>
      <c r="EC73" s="1">
        <f ca="1">IF(EA73/EB73=INT(EA73/EB73),1,0)</f>
        <v>0</v>
      </c>
      <c r="ED73" s="1">
        <f ca="1">IF(EC73=0,EA73,EA73/EB73)</f>
        <v>1</v>
      </c>
      <c r="EE73" s="1">
        <v>53</v>
      </c>
      <c r="EF73" s="1">
        <f ca="1">IF(ED73/EE73=INT(ED73/EE73),1,0)</f>
        <v>0</v>
      </c>
      <c r="EG73" s="1">
        <f ca="1">IF(EF73=0,ED73,ED73/EE73)</f>
        <v>1</v>
      </c>
      <c r="EH73" s="1">
        <v>59</v>
      </c>
      <c r="EI73" s="1">
        <f ca="1">IF(EG73/EH73=INT(EG73/EH73),1,0)</f>
        <v>0</v>
      </c>
      <c r="EJ73" s="1">
        <f ca="1">IF(EI73=0,EG73,EG73/EH73)</f>
        <v>1</v>
      </c>
      <c r="EK73" s="1">
        <v>61</v>
      </c>
      <c r="EL73" s="1">
        <f ca="1">IF(EJ73/EK73=INT(EJ73/EK73),1,0)</f>
        <v>0</v>
      </c>
      <c r="EM73" s="1">
        <f ca="1">IF(EL73=0,EJ73,EJ73/EK73)</f>
        <v>1</v>
      </c>
      <c r="EN73" s="1">
        <v>67</v>
      </c>
      <c r="EO73" s="1">
        <f ca="1">IF(EM73/EN73=INT(EM73/EN73),1,0)</f>
        <v>0</v>
      </c>
      <c r="EP73" s="1">
        <f ca="1">IF(EO73=0,EM73,EM73/EN73)</f>
        <v>1</v>
      </c>
      <c r="EQ73" s="1">
        <v>71</v>
      </c>
      <c r="ER73" s="1">
        <f ca="1">IF(EP73/EQ73=INT(EP73/EQ73),1,0)</f>
        <v>0</v>
      </c>
      <c r="ES73" s="1">
        <f ca="1">IF(ER73=0,EP73,EP73/EQ73)</f>
        <v>1</v>
      </c>
      <c r="ET73" s="1">
        <v>73</v>
      </c>
      <c r="EU73" s="1">
        <f ca="1">IF(ES73/ET73=INT(ES73/ET73),1,0)</f>
        <v>0</v>
      </c>
      <c r="EV73" s="1">
        <f ca="1">IF(EU73=0,ES73,ES73/ET73)</f>
        <v>1</v>
      </c>
      <c r="EW73" s="1">
        <v>79</v>
      </c>
      <c r="EX73" s="1">
        <f ca="1">IF(EV73/EW73=INT(EV73/EW73),1,0)</f>
        <v>0</v>
      </c>
      <c r="EY73" s="1">
        <f ca="1">IF(EX73=0,EV73,EV73/EW73)</f>
        <v>1</v>
      </c>
      <c r="EZ73" s="1">
        <v>83</v>
      </c>
      <c r="FA73" s="1">
        <f ca="1">IF(EY73/EZ73=INT(EY73/EZ73),1,0)</f>
        <v>0</v>
      </c>
      <c r="FB73" s="1">
        <f ca="1">IF(FA73=0,EY73,EY73/EZ73)</f>
        <v>1</v>
      </c>
      <c r="FC73" s="1">
        <v>89</v>
      </c>
      <c r="FD73" s="1">
        <f ca="1">IF(FB73/FC73=INT(FB73/FC73),1,0)</f>
        <v>0</v>
      </c>
      <c r="FE73" s="1">
        <f ca="1">IF(FD73=0,FB73,FB73/FC73)</f>
        <v>1</v>
      </c>
      <c r="FF73" s="1">
        <v>97</v>
      </c>
      <c r="FG73" s="1">
        <f ca="1">IF(FE73/FF73=INT(FE73/FF73),1,0)</f>
        <v>0</v>
      </c>
      <c r="FH73" s="1">
        <f ca="1">IF(FG73=0,FE73,FE73/FF73)</f>
        <v>1</v>
      </c>
      <c r="FI73" s="1">
        <v>101</v>
      </c>
      <c r="FJ73" s="1">
        <f ca="1">IF(FH73/FI73=INT(FH73/FI73),1,0)</f>
        <v>0</v>
      </c>
      <c r="FK73" s="1">
        <f ca="1">IF(FJ73=0,FH73,FH73/FI73)</f>
        <v>1</v>
      </c>
      <c r="FL73" s="1">
        <v>103</v>
      </c>
      <c r="FM73" s="1">
        <f ca="1">IF(FK73/FL73=INT(FK73/FL73),1,0)</f>
        <v>0</v>
      </c>
      <c r="FN73" s="1">
        <f ca="1">IF(FM73=0,FK73,FK73/FL73)</f>
        <v>1</v>
      </c>
      <c r="FO73" s="1">
        <v>107</v>
      </c>
      <c r="FP73" s="1">
        <f ca="1">IF(FN73/FO73=INT(FN73/FO73),1,0)</f>
        <v>0</v>
      </c>
      <c r="FQ73" s="1">
        <f ca="1">IF(FP73=0,FN73,FN73/FO73)</f>
        <v>1</v>
      </c>
      <c r="FR73" s="1">
        <v>109</v>
      </c>
      <c r="FS73" s="1">
        <f ca="1">IF(FQ73/FR73=INT(FQ73/FR73),1,0)</f>
        <v>0</v>
      </c>
      <c r="FT73" s="1">
        <f ca="1">IF(FS73=0,FQ73,FQ73/FR73)</f>
        <v>1</v>
      </c>
      <c r="FU73" s="1">
        <v>113</v>
      </c>
      <c r="FV73" s="1">
        <f ca="1">IF(FT73/FU73=INT(FT73/FU73),1,0)</f>
        <v>0</v>
      </c>
      <c r="FW73" s="1">
        <f ca="1">IF(FV73=0,FT73,FT73/FU73)</f>
        <v>1</v>
      </c>
      <c r="FX73" s="1">
        <v>127</v>
      </c>
      <c r="FY73" s="1">
        <f ca="1">IF(FW73/FX73=INT(FW73/FX73),1,0)</f>
        <v>0</v>
      </c>
      <c r="FZ73" s="1">
        <f ca="1">IF(FY73=0,FW73,FW73/FX73)</f>
        <v>1</v>
      </c>
      <c r="GA73" s="1">
        <v>131</v>
      </c>
      <c r="GB73" s="1">
        <f ca="1">IF(FZ73/GA73=INT(FZ73/GA73),1,0)</f>
        <v>0</v>
      </c>
      <c r="GC73" s="1">
        <f ca="1">IF(GB73=0,FZ73,FZ73/GA73)</f>
        <v>1</v>
      </c>
      <c r="GD73" s="1">
        <v>137</v>
      </c>
      <c r="GE73" s="1">
        <f ca="1">IF(GC73/GD73=INT(GC73/GD73),1,0)</f>
        <v>0</v>
      </c>
      <c r="GF73" s="1">
        <f ca="1">IF(GE73=0,GC73,GC73/GD73)</f>
        <v>1</v>
      </c>
      <c r="GG73" s="1">
        <v>139</v>
      </c>
      <c r="GH73" s="1">
        <f ca="1">IF(GF73/GG73=INT(GF73/GG73),1,0)</f>
        <v>0</v>
      </c>
      <c r="GI73" s="1">
        <f ca="1">IF(GH73=0,GF73,GF73/GG73)</f>
        <v>1</v>
      </c>
      <c r="GJ73" s="1">
        <v>149</v>
      </c>
      <c r="GK73" s="1">
        <f ca="1">IF(GI73/GJ73=INT(GI73/GJ73),1,0)</f>
        <v>0</v>
      </c>
      <c r="GL73" s="1">
        <f ca="1">IF(GK73=0,GI73,GI73/GJ73)</f>
        <v>1</v>
      </c>
      <c r="GM73" s="1"/>
      <c r="GN73" s="1">
        <f ca="1">8*AW73+4*AZ73+2*BC73+BF73</f>
        <v>2</v>
      </c>
      <c r="GO73" s="1">
        <f ca="1">4*BI73+2*BL73+BO73</f>
        <v>0</v>
      </c>
      <c r="GP73" s="1">
        <f ca="1">2*BR73+BU73</f>
        <v>0</v>
      </c>
      <c r="GQ73" s="1">
        <f ca="1">2*BX73+CA73</f>
        <v>0</v>
      </c>
      <c r="GR73" s="1">
        <f ca="1">2*CD73+CG73</f>
        <v>0</v>
      </c>
      <c r="GS73" s="1">
        <f ca="1">2*CJ73+CM73</f>
        <v>0</v>
      </c>
      <c r="GT73" s="1">
        <f ca="1">CS73</f>
        <v>0</v>
      </c>
      <c r="GU73" s="1">
        <f ca="1">CY73</f>
        <v>0</v>
      </c>
      <c r="GV73" s="1">
        <f ca="1">DE73</f>
        <v>0</v>
      </c>
      <c r="GW73" s="1">
        <f ca="1">DK73</f>
        <v>0</v>
      </c>
      <c r="GX73" s="1">
        <f ca="1">DQ73</f>
        <v>0</v>
      </c>
      <c r="GY73">
        <f ca="1">DT73</f>
        <v>0</v>
      </c>
      <c r="GZ73">
        <f ca="1">DW73</f>
        <v>0</v>
      </c>
      <c r="HA73">
        <f ca="1">DZ73</f>
        <v>0</v>
      </c>
      <c r="HB73">
        <f ca="1">EC73</f>
        <v>0</v>
      </c>
      <c r="HC73">
        <f ca="1">EF73</f>
        <v>0</v>
      </c>
      <c r="HD73">
        <f ca="1">EI73</f>
        <v>0</v>
      </c>
      <c r="HE73">
        <f ca="1">EL73</f>
        <v>0</v>
      </c>
      <c r="HF73">
        <f ca="1">EO73</f>
        <v>0</v>
      </c>
      <c r="HG73">
        <f ca="1">ER73</f>
        <v>0</v>
      </c>
      <c r="HH73">
        <f ca="1">EU73</f>
        <v>0</v>
      </c>
      <c r="HI73">
        <f ca="1">EX73</f>
        <v>0</v>
      </c>
      <c r="HJ73">
        <f ca="1">FA73</f>
        <v>0</v>
      </c>
      <c r="HK73">
        <f ca="1">FD73</f>
        <v>0</v>
      </c>
      <c r="HL73">
        <f ca="1">FG73</f>
        <v>0</v>
      </c>
      <c r="HM73">
        <f ca="1">FJ73</f>
        <v>0</v>
      </c>
      <c r="HN73">
        <f ca="1">FM73</f>
        <v>0</v>
      </c>
      <c r="HO73">
        <f ca="1">FP73</f>
        <v>0</v>
      </c>
      <c r="HP73">
        <f ca="1">FS73</f>
        <v>0</v>
      </c>
      <c r="HQ73">
        <f ca="1">FV73</f>
        <v>0</v>
      </c>
      <c r="HR73">
        <f ca="1">FY73</f>
        <v>0</v>
      </c>
      <c r="HS73">
        <f ca="1">GB73</f>
        <v>0</v>
      </c>
      <c r="HT73">
        <f ca="1">GE73</f>
        <v>0</v>
      </c>
      <c r="HU73">
        <f ca="1">GH73</f>
        <v>0</v>
      </c>
      <c r="HV73">
        <f ca="1">GK73</f>
        <v>0</v>
      </c>
      <c r="HW73">
        <f ca="1">AU73</f>
        <v>4</v>
      </c>
      <c r="HX73">
        <f ca="1">HW73/HV75</f>
        <v>1</v>
      </c>
    </row>
    <row r="74" spans="1:243" ht="18" hidden="1" customHeight="1" thickTop="1" x14ac:dyDescent="0.25">
      <c r="A74" s="9"/>
      <c r="B74" s="71"/>
      <c r="C74" s="71"/>
      <c r="D74" s="71"/>
      <c r="E74" s="71"/>
      <c r="F74" s="154"/>
      <c r="G74" s="80"/>
      <c r="H74" s="102"/>
      <c r="I74" s="71"/>
      <c r="J74" s="75"/>
      <c r="K74" s="9"/>
      <c r="M74" s="148"/>
      <c r="O74" s="162"/>
      <c r="AK74" s="9"/>
      <c r="AL74" s="9"/>
      <c r="AM74" s="9"/>
      <c r="AN74" s="9"/>
      <c r="AO74" s="9"/>
      <c r="AP74" s="9"/>
      <c r="AQ74" s="9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>
        <f t="shared" ref="GN74:HV74" ca="1" si="32">IF(GN72&lt;GN73,GN72,GN73)</f>
        <v>2</v>
      </c>
      <c r="GO74" s="1">
        <f t="shared" ca="1" si="32"/>
        <v>0</v>
      </c>
      <c r="GP74" s="1">
        <f t="shared" ca="1" si="32"/>
        <v>0</v>
      </c>
      <c r="GQ74" s="1">
        <f t="shared" ca="1" si="32"/>
        <v>0</v>
      </c>
      <c r="GR74" s="1">
        <f t="shared" ca="1" si="32"/>
        <v>0</v>
      </c>
      <c r="GS74" s="1">
        <f t="shared" ca="1" si="32"/>
        <v>0</v>
      </c>
      <c r="GT74" s="1">
        <f t="shared" ca="1" si="32"/>
        <v>0</v>
      </c>
      <c r="GU74" s="1">
        <f t="shared" ca="1" si="32"/>
        <v>0</v>
      </c>
      <c r="GV74" s="1">
        <f t="shared" ca="1" si="32"/>
        <v>0</v>
      </c>
      <c r="GW74" s="1">
        <f t="shared" ca="1" si="32"/>
        <v>0</v>
      </c>
      <c r="GX74" s="1">
        <f t="shared" ca="1" si="32"/>
        <v>0</v>
      </c>
      <c r="GY74" s="1">
        <f t="shared" ca="1" si="32"/>
        <v>0</v>
      </c>
      <c r="GZ74" s="1">
        <f t="shared" ca="1" si="32"/>
        <v>0</v>
      </c>
      <c r="HA74" s="1">
        <f t="shared" ca="1" si="32"/>
        <v>0</v>
      </c>
      <c r="HB74" s="1">
        <f t="shared" ca="1" si="32"/>
        <v>0</v>
      </c>
      <c r="HC74" s="1">
        <f t="shared" ca="1" si="32"/>
        <v>0</v>
      </c>
      <c r="HD74" s="1">
        <f t="shared" ca="1" si="32"/>
        <v>0</v>
      </c>
      <c r="HE74" s="1">
        <f t="shared" ca="1" si="32"/>
        <v>0</v>
      </c>
      <c r="HF74" s="1">
        <f t="shared" ca="1" si="32"/>
        <v>0</v>
      </c>
      <c r="HG74" s="1">
        <f t="shared" ca="1" si="32"/>
        <v>0</v>
      </c>
      <c r="HH74" s="1">
        <f t="shared" ca="1" si="32"/>
        <v>0</v>
      </c>
      <c r="HI74" s="1">
        <f t="shared" ca="1" si="32"/>
        <v>0</v>
      </c>
      <c r="HJ74" s="1">
        <f t="shared" ca="1" si="32"/>
        <v>0</v>
      </c>
      <c r="HK74" s="1">
        <f t="shared" ca="1" si="32"/>
        <v>0</v>
      </c>
      <c r="HL74" s="1">
        <f t="shared" ca="1" si="32"/>
        <v>0</v>
      </c>
      <c r="HM74" s="1">
        <f t="shared" ca="1" si="32"/>
        <v>0</v>
      </c>
      <c r="HN74" s="1">
        <f t="shared" ca="1" si="32"/>
        <v>0</v>
      </c>
      <c r="HO74" s="1">
        <f t="shared" ca="1" si="32"/>
        <v>0</v>
      </c>
      <c r="HP74" s="1">
        <f t="shared" ca="1" si="32"/>
        <v>0</v>
      </c>
      <c r="HQ74" s="1">
        <f t="shared" ca="1" si="32"/>
        <v>0</v>
      </c>
      <c r="HR74" s="1">
        <f t="shared" ca="1" si="32"/>
        <v>0</v>
      </c>
      <c r="HS74" s="1">
        <f t="shared" ca="1" si="32"/>
        <v>0</v>
      </c>
      <c r="HT74" s="1">
        <f t="shared" ca="1" si="32"/>
        <v>0</v>
      </c>
      <c r="HU74" s="1">
        <f t="shared" ca="1" si="32"/>
        <v>0</v>
      </c>
      <c r="HV74" s="1">
        <f t="shared" ca="1" si="32"/>
        <v>0</v>
      </c>
    </row>
    <row r="75" spans="1:243" ht="18" hidden="1" customHeight="1" x14ac:dyDescent="0.25">
      <c r="A75" s="9"/>
      <c r="B75" s="71"/>
      <c r="C75" s="71"/>
      <c r="D75" s="71"/>
      <c r="E75" s="71"/>
      <c r="F75" s="154"/>
      <c r="G75" s="80"/>
      <c r="H75" s="102"/>
      <c r="I75" s="71"/>
      <c r="J75" s="75"/>
      <c r="K75" s="9"/>
      <c r="M75" s="148"/>
      <c r="O75" s="162"/>
      <c r="AK75" s="9"/>
      <c r="AL75" s="9"/>
      <c r="AM75" s="9"/>
      <c r="AN75" s="9"/>
      <c r="AO75" s="9"/>
      <c r="AP75" s="9"/>
      <c r="AQ75" s="9"/>
      <c r="AT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>
        <f ca="1">FY$4^GN74</f>
        <v>4</v>
      </c>
      <c r="GO75">
        <f t="shared" ref="GO75:HV75" ca="1" si="33">FZ$4^GO74*GN75</f>
        <v>4</v>
      </c>
      <c r="GP75">
        <f t="shared" ca="1" si="33"/>
        <v>4</v>
      </c>
      <c r="GQ75">
        <f t="shared" ca="1" si="33"/>
        <v>4</v>
      </c>
      <c r="GR75">
        <f t="shared" ca="1" si="33"/>
        <v>4</v>
      </c>
      <c r="GS75">
        <f t="shared" ca="1" si="33"/>
        <v>4</v>
      </c>
      <c r="GT75">
        <f t="shared" ca="1" si="33"/>
        <v>4</v>
      </c>
      <c r="GU75">
        <f t="shared" ca="1" si="33"/>
        <v>4</v>
      </c>
      <c r="GV75">
        <f t="shared" ca="1" si="33"/>
        <v>4</v>
      </c>
      <c r="GW75">
        <f t="shared" ca="1" si="33"/>
        <v>4</v>
      </c>
      <c r="GX75">
        <f t="shared" ca="1" si="33"/>
        <v>4</v>
      </c>
      <c r="GY75">
        <f t="shared" ca="1" si="33"/>
        <v>4</v>
      </c>
      <c r="GZ75">
        <f t="shared" ca="1" si="33"/>
        <v>4</v>
      </c>
      <c r="HA75">
        <f t="shared" ca="1" si="33"/>
        <v>4</v>
      </c>
      <c r="HB75">
        <f t="shared" ca="1" si="33"/>
        <v>4</v>
      </c>
      <c r="HC75">
        <f t="shared" ca="1" si="33"/>
        <v>4</v>
      </c>
      <c r="HD75">
        <f t="shared" ca="1" si="33"/>
        <v>4</v>
      </c>
      <c r="HE75">
        <f t="shared" ca="1" si="33"/>
        <v>4</v>
      </c>
      <c r="HF75">
        <f t="shared" ca="1" si="33"/>
        <v>4</v>
      </c>
      <c r="HG75">
        <f t="shared" ca="1" si="33"/>
        <v>4</v>
      </c>
      <c r="HH75">
        <f t="shared" ca="1" si="33"/>
        <v>4</v>
      </c>
      <c r="HI75">
        <f t="shared" ca="1" si="33"/>
        <v>4</v>
      </c>
      <c r="HJ75">
        <f t="shared" ca="1" si="33"/>
        <v>4</v>
      </c>
      <c r="HK75">
        <f t="shared" ca="1" si="33"/>
        <v>4</v>
      </c>
      <c r="HL75">
        <f t="shared" ca="1" si="33"/>
        <v>4</v>
      </c>
      <c r="HM75">
        <f t="shared" ca="1" si="33"/>
        <v>4</v>
      </c>
      <c r="HN75">
        <f t="shared" ca="1" si="33"/>
        <v>4</v>
      </c>
      <c r="HO75">
        <f t="shared" ca="1" si="33"/>
        <v>4</v>
      </c>
      <c r="HP75">
        <f t="shared" ca="1" si="33"/>
        <v>4</v>
      </c>
      <c r="HQ75">
        <f t="shared" ca="1" si="33"/>
        <v>4</v>
      </c>
      <c r="HR75">
        <f t="shared" ca="1" si="33"/>
        <v>4</v>
      </c>
      <c r="HS75">
        <f t="shared" ca="1" si="33"/>
        <v>4</v>
      </c>
      <c r="HT75">
        <f t="shared" ca="1" si="33"/>
        <v>4</v>
      </c>
      <c r="HU75">
        <f t="shared" ca="1" si="33"/>
        <v>4</v>
      </c>
      <c r="HV75">
        <f t="shared" ca="1" si="33"/>
        <v>4</v>
      </c>
    </row>
    <row r="76" spans="1:243" ht="18" hidden="1" customHeight="1" x14ac:dyDescent="0.25">
      <c r="A76" s="9"/>
      <c r="B76" s="71"/>
      <c r="C76" s="71"/>
      <c r="D76" s="71"/>
      <c r="E76" s="71"/>
      <c r="F76" s="154"/>
      <c r="G76" s="80"/>
      <c r="H76" s="102"/>
      <c r="I76" s="71"/>
      <c r="J76" s="75"/>
      <c r="K76" s="9"/>
      <c r="M76" s="148"/>
      <c r="O76" s="162"/>
      <c r="AK76" s="9"/>
      <c r="AL76" s="9"/>
      <c r="AM76" s="9"/>
      <c r="AN76" s="9"/>
      <c r="AO76" s="9"/>
      <c r="AP76" s="9"/>
      <c r="AQ76" s="9"/>
      <c r="AR76" t="s">
        <v>29</v>
      </c>
      <c r="AS76">
        <f ca="1">AS65+AS69+AS73</f>
        <v>22</v>
      </c>
      <c r="AT76">
        <f ca="1">HX64*HX69*HX73+HX65*HX68*HX73+HX65*HX69*HX72</f>
        <v>26</v>
      </c>
      <c r="AU76">
        <f ca="1">AT76-AU77*(AS77-AS76)</f>
        <v>2</v>
      </c>
      <c r="AV76">
        <v>256</v>
      </c>
      <c r="AW76" s="1">
        <f ca="1">IF(AU76/AV76=INT(AU76/AV76),1,0)</f>
        <v>0</v>
      </c>
      <c r="AX76" s="1">
        <f ca="1">IF(AW76=0,AU76,AU76/AV76)</f>
        <v>2</v>
      </c>
      <c r="AY76" s="1">
        <v>16</v>
      </c>
      <c r="AZ76" s="1">
        <f ca="1">IF(AX76/AY76=INT(AX76/AY76),1,0)</f>
        <v>0</v>
      </c>
      <c r="BA76" s="1">
        <f ca="1">IF(AZ76=0,AX76,AX76/AY76)</f>
        <v>2</v>
      </c>
      <c r="BB76" s="1">
        <v>4</v>
      </c>
      <c r="BC76" s="1">
        <f ca="1">IF(BA76/BB76=INT(BA76/BB76),1,0)</f>
        <v>0</v>
      </c>
      <c r="BD76" s="1">
        <f ca="1">IF(BC76=0,BA76,BA76/BB76)</f>
        <v>2</v>
      </c>
      <c r="BE76" s="1">
        <v>2</v>
      </c>
      <c r="BF76" s="1">
        <f ca="1">IF(BD76/BE76=INT(BD76/BE76),1,0)</f>
        <v>1</v>
      </c>
      <c r="BG76" s="1">
        <f ca="1">IF(BF76=0,BD76,BD76/BE76)</f>
        <v>1</v>
      </c>
      <c r="BH76" s="1">
        <v>81</v>
      </c>
      <c r="BI76" s="1">
        <f ca="1">IF(BG76/BH76=INT(BG76/BH76),1,0)</f>
        <v>0</v>
      </c>
      <c r="BJ76" s="1">
        <f ca="1">IF(BI76=0,BG76,BG76/BH76)</f>
        <v>1</v>
      </c>
      <c r="BK76" s="1">
        <v>9</v>
      </c>
      <c r="BL76" s="1">
        <f ca="1">IF(BJ76/BK76=INT(BJ76/BK76),1,0)</f>
        <v>0</v>
      </c>
      <c r="BM76" s="1">
        <f ca="1">IF(BL76=0,BJ76,BJ76/BK76)</f>
        <v>1</v>
      </c>
      <c r="BN76" s="1">
        <v>3</v>
      </c>
      <c r="BO76" s="1">
        <f ca="1">IF(BM76/BN76=INT(BM76/BN76),1,0)</f>
        <v>0</v>
      </c>
      <c r="BP76" s="1">
        <f ca="1">IF(BO76=0,BM76,BM76/BN76)</f>
        <v>1</v>
      </c>
      <c r="BQ76" s="1">
        <v>25</v>
      </c>
      <c r="BR76" s="1">
        <f ca="1">IF(BP76/BQ76=INT(BP76/BQ76),1,0)</f>
        <v>0</v>
      </c>
      <c r="BS76" s="1">
        <f ca="1">IF(BR76=0,BP76,BP76/BQ76)</f>
        <v>1</v>
      </c>
      <c r="BT76" s="1">
        <v>5</v>
      </c>
      <c r="BU76" s="1">
        <f ca="1">IF(BS76/BT76=INT(BS76/BT76),1,0)</f>
        <v>0</v>
      </c>
      <c r="BV76" s="1">
        <f ca="1">IF(BU76=0,BS76,BS76/BT76)</f>
        <v>1</v>
      </c>
      <c r="BW76" s="1">
        <v>49</v>
      </c>
      <c r="BX76" s="1">
        <f ca="1">IF(BV76/BW76=INT(BV76/BW76),1,0)</f>
        <v>0</v>
      </c>
      <c r="BY76" s="1">
        <f ca="1">IF(BX76=0,BV76,BV76/BW76)</f>
        <v>1</v>
      </c>
      <c r="BZ76" s="1">
        <v>7</v>
      </c>
      <c r="CA76" s="1">
        <f ca="1">IF(BY76/BZ76=INT(BY76/BZ76),1,0)</f>
        <v>0</v>
      </c>
      <c r="CB76" s="1">
        <f ca="1">IF(CA76=0,BY76,BY76/BZ76)</f>
        <v>1</v>
      </c>
      <c r="CC76" s="1">
        <v>121</v>
      </c>
      <c r="CD76" s="1">
        <f ca="1">IF(CB76/CC76=INT(CB76/CC76),1,0)</f>
        <v>0</v>
      </c>
      <c r="CE76" s="1">
        <f ca="1">IF(CD76=0,CB76,CB76/CC76)</f>
        <v>1</v>
      </c>
      <c r="CF76" s="1">
        <v>11</v>
      </c>
      <c r="CG76" s="1">
        <f ca="1">IF(CE76/CF76=INT(CE76/CF76),1,0)</f>
        <v>0</v>
      </c>
      <c r="CH76" s="1">
        <f ca="1">IF(CG76=0,CE76,CE76/CF76)</f>
        <v>1</v>
      </c>
      <c r="CI76" s="1">
        <v>169</v>
      </c>
      <c r="CJ76" s="1">
        <f ca="1">IF(CH76/CI76=INT(CH76/CI76),1,0)</f>
        <v>0</v>
      </c>
      <c r="CK76" s="1">
        <f ca="1">IF(CJ76=0,CH76,CH76/CI76)</f>
        <v>1</v>
      </c>
      <c r="CL76" s="1">
        <v>13</v>
      </c>
      <c r="CM76" s="1">
        <f ca="1">IF(CK76/CL76=INT(CK76/CL76),1,0)</f>
        <v>0</v>
      </c>
      <c r="CN76" s="1">
        <f ca="1">IF(CM76=0,CK76,CK76/CL76)</f>
        <v>1</v>
      </c>
      <c r="CO76" s="1">
        <f>CO72</f>
        <v>289</v>
      </c>
      <c r="CP76" s="1">
        <f ca="1">IF(CN76/CO76=INT(CN76/CO76),1,0)</f>
        <v>0</v>
      </c>
      <c r="CQ76" s="1">
        <f ca="1">IF(CP76=0,CN76,CN76/CO76)</f>
        <v>1</v>
      </c>
      <c r="CR76" s="1">
        <v>17</v>
      </c>
      <c r="CS76" s="1">
        <f ca="1">IF(CQ76/CR76=INT(CQ76/CR76),1,0)</f>
        <v>0</v>
      </c>
      <c r="CT76" s="1">
        <f ca="1">IF(CS76=0,CQ76,CQ76/CR76)</f>
        <v>1</v>
      </c>
      <c r="CU76" s="1">
        <f>CU72</f>
        <v>361</v>
      </c>
      <c r="CV76" s="1">
        <f ca="1">IF(CT76/CU76=INT(CT76/CU76),1,0)</f>
        <v>0</v>
      </c>
      <c r="CW76" s="1">
        <f ca="1">IF(CV76=0,CT76,CT76/CU76)</f>
        <v>1</v>
      </c>
      <c r="CX76" s="1">
        <v>19</v>
      </c>
      <c r="CY76" s="1">
        <f ca="1">IF(CW76/CX76=INT(CW76/CX76),1,0)</f>
        <v>0</v>
      </c>
      <c r="CZ76" s="1">
        <f ca="1">IF(CY76=0,CW76,CW76/CX76)</f>
        <v>1</v>
      </c>
      <c r="DA76" s="1">
        <f>DA72</f>
        <v>529</v>
      </c>
      <c r="DB76" s="1">
        <f ca="1">IF(CZ76/DA76=INT(CZ76/DA76),1,0)</f>
        <v>0</v>
      </c>
      <c r="DC76" s="1">
        <f ca="1">IF(DB76=0,CZ76,CZ76/DA76)</f>
        <v>1</v>
      </c>
      <c r="DD76" s="1">
        <v>23</v>
      </c>
      <c r="DE76" s="1">
        <f ca="1">IF(DC76/DD76=INT(DC76/DD76),1,0)</f>
        <v>0</v>
      </c>
      <c r="DF76" s="1">
        <f ca="1">IF(DE76=0,DC76,DC76/DD76)</f>
        <v>1</v>
      </c>
      <c r="DG76" s="1">
        <f>DG72</f>
        <v>841</v>
      </c>
      <c r="DH76" s="1">
        <f ca="1">IF(DF76/DG76=INT(DF76/DG76),1,0)</f>
        <v>0</v>
      </c>
      <c r="DI76" s="1">
        <f ca="1">IF(DH76=0,DF76,DF76/DG76)</f>
        <v>1</v>
      </c>
      <c r="DJ76" s="1">
        <v>29</v>
      </c>
      <c r="DK76" s="1">
        <f ca="1">IF(DI76/DJ76=INT(DI76/DJ76),1,0)</f>
        <v>0</v>
      </c>
      <c r="DL76" s="1">
        <f ca="1">IF(DK76=0,DI76,DI76/DJ76)</f>
        <v>1</v>
      </c>
      <c r="DM76" s="1">
        <f>DM72</f>
        <v>961</v>
      </c>
      <c r="DN76" s="1">
        <f ca="1">IF(DL76/DM76=INT(DL76/DM76),1,0)</f>
        <v>0</v>
      </c>
      <c r="DO76" s="1">
        <f ca="1">IF(DN76=0,DL76,DL76/DM76)</f>
        <v>1</v>
      </c>
      <c r="DP76" s="1">
        <v>31</v>
      </c>
      <c r="DQ76" s="1">
        <f ca="1">IF(DO76/DP76=INT(DO76/DP76),1,0)</f>
        <v>0</v>
      </c>
      <c r="DR76" s="1">
        <f ca="1">IF(DQ76=0,DO76,DO76/DP76)</f>
        <v>1</v>
      </c>
      <c r="DS76" s="1">
        <v>37</v>
      </c>
      <c r="DT76" s="1">
        <f ca="1">IF(DR76/DS76=INT(DR76/DS76),1,0)</f>
        <v>0</v>
      </c>
      <c r="DU76" s="1">
        <f ca="1">IF(DT76=0,DR76,DR76/DS76)</f>
        <v>1</v>
      </c>
      <c r="DV76" s="1">
        <v>41</v>
      </c>
      <c r="DW76" s="1">
        <f ca="1">IF(DU76/DV76=INT(DU76/DV76),1,0)</f>
        <v>0</v>
      </c>
      <c r="DX76" s="1">
        <f ca="1">IF(DW76=0,DU76,DU76/DV76)</f>
        <v>1</v>
      </c>
      <c r="DY76" s="1">
        <v>43</v>
      </c>
      <c r="DZ76" s="1">
        <f ca="1">IF(DX76/DY76=INT(DX76/DY76),1,0)</f>
        <v>0</v>
      </c>
      <c r="EA76" s="1">
        <f ca="1">IF(DZ76=0,DX76,DX76/DY76)</f>
        <v>1</v>
      </c>
      <c r="EB76" s="1">
        <v>47</v>
      </c>
      <c r="EC76" s="1">
        <f ca="1">IF(EA76/EB76=INT(EA76/EB76),1,0)</f>
        <v>0</v>
      </c>
      <c r="ED76" s="1">
        <f ca="1">IF(EC76=0,EA76,EA76/EB76)</f>
        <v>1</v>
      </c>
      <c r="EE76" s="1">
        <v>53</v>
      </c>
      <c r="EF76" s="1">
        <f ca="1">IF(ED76/EE76=INT(ED76/EE76),1,0)</f>
        <v>0</v>
      </c>
      <c r="EG76" s="1">
        <f ca="1">IF(EF76=0,ED76,ED76/EE76)</f>
        <v>1</v>
      </c>
      <c r="EH76" s="1">
        <v>59</v>
      </c>
      <c r="EI76" s="1">
        <f ca="1">IF(EG76/EH76=INT(EG76/EH76),1,0)</f>
        <v>0</v>
      </c>
      <c r="EJ76" s="1">
        <f ca="1">IF(EI76=0,EG76,EG76/EH76)</f>
        <v>1</v>
      </c>
      <c r="EK76" s="1">
        <v>61</v>
      </c>
      <c r="EL76" s="1">
        <f ca="1">IF(EJ76/EK76=INT(EJ76/EK76),1,0)</f>
        <v>0</v>
      </c>
      <c r="EM76" s="1">
        <f ca="1">IF(EL76=0,EJ76,EJ76/EK76)</f>
        <v>1</v>
      </c>
      <c r="EN76" s="1">
        <v>67</v>
      </c>
      <c r="EO76" s="1">
        <f ca="1">IF(EM76/EN76=INT(EM76/EN76),1,0)</f>
        <v>0</v>
      </c>
      <c r="EP76" s="1">
        <f ca="1">IF(EO76=0,EM76,EM76/EN76)</f>
        <v>1</v>
      </c>
      <c r="EQ76" s="1">
        <v>71</v>
      </c>
      <c r="ER76" s="1">
        <f ca="1">IF(EP76/EQ76=INT(EP76/EQ76),1,0)</f>
        <v>0</v>
      </c>
      <c r="ES76" s="1">
        <f ca="1">IF(ER76=0,EP76,EP76/EQ76)</f>
        <v>1</v>
      </c>
      <c r="ET76" s="1">
        <v>73</v>
      </c>
      <c r="EU76" s="1">
        <f ca="1">IF(ES76/ET76=INT(ES76/ET76),1,0)</f>
        <v>0</v>
      </c>
      <c r="EV76" s="1">
        <f ca="1">IF(EU76=0,ES76,ES76/ET76)</f>
        <v>1</v>
      </c>
      <c r="EW76" s="1">
        <v>79</v>
      </c>
      <c r="EX76" s="1">
        <f ca="1">IF(EV76/EW76=INT(EV76/EW76),1,0)</f>
        <v>0</v>
      </c>
      <c r="EY76" s="1">
        <f ca="1">IF(EX76=0,EV76,EV76/EW76)</f>
        <v>1</v>
      </c>
      <c r="EZ76" s="1">
        <v>83</v>
      </c>
      <c r="FA76" s="1">
        <f ca="1">IF(EY76/EZ76=INT(EY76/EZ76),1,0)</f>
        <v>0</v>
      </c>
      <c r="FB76" s="1">
        <f ca="1">IF(FA76=0,EY76,EY76/EZ76)</f>
        <v>1</v>
      </c>
      <c r="FC76" s="1">
        <v>89</v>
      </c>
      <c r="FD76" s="1">
        <f ca="1">IF(FB76/FC76=INT(FB76/FC76),1,0)</f>
        <v>0</v>
      </c>
      <c r="FE76" s="1">
        <f ca="1">IF(FD76=0,FB76,FB76/FC76)</f>
        <v>1</v>
      </c>
      <c r="FF76" s="1">
        <v>97</v>
      </c>
      <c r="FG76" s="1">
        <f ca="1">IF(FE76/FF76=INT(FE76/FF76),1,0)</f>
        <v>0</v>
      </c>
      <c r="FH76" s="1">
        <f ca="1">IF(FG76=0,FE76,FE76/FF76)</f>
        <v>1</v>
      </c>
      <c r="FI76" s="1">
        <v>101</v>
      </c>
      <c r="FJ76" s="1">
        <f ca="1">IF(FH76/FI76=INT(FH76/FI76),1,0)</f>
        <v>0</v>
      </c>
      <c r="FK76" s="1">
        <f ca="1">IF(FJ76=0,FH76,FH76/FI76)</f>
        <v>1</v>
      </c>
      <c r="FL76" s="1">
        <v>103</v>
      </c>
      <c r="FM76" s="1">
        <f ca="1">IF(FK76/FL76=INT(FK76/FL76),1,0)</f>
        <v>0</v>
      </c>
      <c r="FN76" s="1">
        <f ca="1">IF(FM76=0,FK76,FK76/FL76)</f>
        <v>1</v>
      </c>
      <c r="FO76" s="1">
        <v>107</v>
      </c>
      <c r="FP76" s="1">
        <f ca="1">IF(FN76/FO76=INT(FN76/FO76),1,0)</f>
        <v>0</v>
      </c>
      <c r="FQ76" s="1">
        <f ca="1">IF(FP76=0,FN76,FN76/FO76)</f>
        <v>1</v>
      </c>
      <c r="FR76" s="1">
        <v>109</v>
      </c>
      <c r="FS76" s="1">
        <f ca="1">IF(FQ76/FR76=INT(FQ76/FR76),1,0)</f>
        <v>0</v>
      </c>
      <c r="FT76" s="1">
        <f ca="1">IF(FS76=0,FQ76,FQ76/FR76)</f>
        <v>1</v>
      </c>
      <c r="FU76" s="1">
        <v>113</v>
      </c>
      <c r="FV76" s="1">
        <f ca="1">IF(FT76/FU76=INT(FT76/FU76),1,0)</f>
        <v>0</v>
      </c>
      <c r="FW76" s="1">
        <f ca="1">IF(FV76=0,FT76,FT76/FU76)</f>
        <v>1</v>
      </c>
      <c r="FX76" s="1">
        <v>127</v>
      </c>
      <c r="FY76" s="1">
        <f ca="1">IF(FW76/FX76=INT(FW76/FX76),1,0)</f>
        <v>0</v>
      </c>
      <c r="FZ76" s="1">
        <f ca="1">IF(FY76=0,FW76,FW76/FX76)</f>
        <v>1</v>
      </c>
      <c r="GA76" s="1">
        <v>131</v>
      </c>
      <c r="GB76" s="1">
        <f ca="1">IF(FZ76/GA76=INT(FZ76/GA76),1,0)</f>
        <v>0</v>
      </c>
      <c r="GC76" s="1">
        <f ca="1">IF(GB76=0,FZ76,FZ76/GA76)</f>
        <v>1</v>
      </c>
      <c r="GD76" s="1">
        <v>137</v>
      </c>
      <c r="GE76" s="1">
        <f ca="1">IF(GC76/GD76=INT(GC76/GD76),1,0)</f>
        <v>0</v>
      </c>
      <c r="GF76" s="1">
        <f ca="1">IF(GE76=0,GC76,GC76/GD76)</f>
        <v>1</v>
      </c>
      <c r="GG76" s="1">
        <v>139</v>
      </c>
      <c r="GH76" s="1">
        <f ca="1">IF(GF76/GG76=INT(GF76/GG76),1,0)</f>
        <v>0</v>
      </c>
      <c r="GI76" s="1">
        <f ca="1">IF(GH76=0,GF76,GF76/GG76)</f>
        <v>1</v>
      </c>
      <c r="GJ76" s="1">
        <v>149</v>
      </c>
      <c r="GK76" s="1">
        <f ca="1">IF(GI76/GJ76=INT(GI76/GJ76),1,0)</f>
        <v>0</v>
      </c>
      <c r="GL76" s="1">
        <f ca="1">IF(GK76=0,GI76,GI76/GJ76)</f>
        <v>1</v>
      </c>
      <c r="GM76" s="1"/>
      <c r="GN76" s="1">
        <f ca="1">8*AW76+4*AZ76+2*BC76+BF76</f>
        <v>1</v>
      </c>
      <c r="GO76" s="1">
        <f ca="1">4*BI76+2*BL76+BO76</f>
        <v>0</v>
      </c>
      <c r="GP76" s="1">
        <f ca="1">2*BR76+BU76</f>
        <v>0</v>
      </c>
      <c r="GQ76" s="1">
        <f ca="1">2*BX76+CA76</f>
        <v>0</v>
      </c>
      <c r="GR76" s="1">
        <f ca="1">2*CD76+CG76</f>
        <v>0</v>
      </c>
      <c r="GS76" s="1">
        <f ca="1">2*CJ76+CM76</f>
        <v>0</v>
      </c>
      <c r="GT76" s="1">
        <f ca="1">CS76</f>
        <v>0</v>
      </c>
      <c r="GU76" s="1">
        <f ca="1">CY76</f>
        <v>0</v>
      </c>
      <c r="GV76" s="1">
        <f ca="1">DE76</f>
        <v>0</v>
      </c>
      <c r="GW76" s="1">
        <f ca="1">DK76</f>
        <v>0</v>
      </c>
      <c r="GX76" s="1">
        <f ca="1">DQ76</f>
        <v>0</v>
      </c>
      <c r="GY76">
        <f ca="1">DT76</f>
        <v>0</v>
      </c>
      <c r="GZ76">
        <f ca="1">DW76</f>
        <v>0</v>
      </c>
      <c r="HA76">
        <f ca="1">DZ76</f>
        <v>0</v>
      </c>
      <c r="HB76">
        <f ca="1">EC76</f>
        <v>0</v>
      </c>
      <c r="HC76">
        <f ca="1">EF76</f>
        <v>0</v>
      </c>
      <c r="HD76">
        <f ca="1">EI76</f>
        <v>0</v>
      </c>
      <c r="HE76">
        <f ca="1">EL76</f>
        <v>0</v>
      </c>
      <c r="HF76">
        <f ca="1">EO76</f>
        <v>0</v>
      </c>
      <c r="HG76">
        <f ca="1">ER76</f>
        <v>0</v>
      </c>
      <c r="HH76">
        <f ca="1">EU76</f>
        <v>0</v>
      </c>
      <c r="HI76">
        <f ca="1">EX76</f>
        <v>0</v>
      </c>
      <c r="HJ76">
        <f ca="1">FA76</f>
        <v>0</v>
      </c>
      <c r="HK76">
        <f ca="1">FD76</f>
        <v>0</v>
      </c>
      <c r="HL76">
        <f ca="1">FG76</f>
        <v>0</v>
      </c>
      <c r="HM76">
        <f ca="1">FJ76</f>
        <v>0</v>
      </c>
      <c r="HN76">
        <f ca="1">FM76</f>
        <v>0</v>
      </c>
      <c r="HO76">
        <f ca="1">FP76</f>
        <v>0</v>
      </c>
      <c r="HP76">
        <f ca="1">FS76</f>
        <v>0</v>
      </c>
      <c r="HQ76">
        <f ca="1">FV76</f>
        <v>0</v>
      </c>
      <c r="HR76">
        <f ca="1">FY76</f>
        <v>0</v>
      </c>
      <c r="HS76">
        <f ca="1">GB76</f>
        <v>0</v>
      </c>
      <c r="HT76">
        <f ca="1">GE76</f>
        <v>0</v>
      </c>
      <c r="HU76">
        <f ca="1">GH76</f>
        <v>0</v>
      </c>
      <c r="HV76">
        <f ca="1">GK76</f>
        <v>0</v>
      </c>
      <c r="HW76">
        <f ca="1">AU76</f>
        <v>2</v>
      </c>
      <c r="HX76">
        <f ca="1">HW76/HV79</f>
        <v>1</v>
      </c>
    </row>
    <row r="77" spans="1:243" ht="18" hidden="1" customHeight="1" thickBot="1" x14ac:dyDescent="0.3">
      <c r="A77" s="9"/>
      <c r="B77" s="71"/>
      <c r="C77" s="71"/>
      <c r="D77" s="71"/>
      <c r="E77" s="71"/>
      <c r="F77" s="154"/>
      <c r="G77" s="80"/>
      <c r="H77" s="102"/>
      <c r="I77" s="71"/>
      <c r="J77" s="75"/>
      <c r="K77" s="9"/>
      <c r="M77" s="148"/>
      <c r="O77" s="162"/>
      <c r="AK77" s="9"/>
      <c r="AL77" s="9"/>
      <c r="AM77" s="9"/>
      <c r="AN77" s="9"/>
      <c r="AO77" s="9"/>
      <c r="AP77" s="9"/>
      <c r="AQ77" s="9"/>
      <c r="AS77">
        <f ca="1">AS76+INT(AT76/AT77)</f>
        <v>23</v>
      </c>
      <c r="AT77">
        <f ca="1">HX65*HX69*HX73</f>
        <v>24</v>
      </c>
      <c r="AU77">
        <f ca="1">AT77</f>
        <v>24</v>
      </c>
      <c r="AV77">
        <v>256</v>
      </c>
      <c r="AW77" s="1">
        <f ca="1">IF(AU77/AV77=INT(AU77/AV77),1,0)</f>
        <v>0</v>
      </c>
      <c r="AX77" s="1">
        <f ca="1">IF(AW77=0,AU77,AU77/AV77)</f>
        <v>24</v>
      </c>
      <c r="AY77" s="1">
        <v>16</v>
      </c>
      <c r="AZ77" s="1">
        <f ca="1">IF(AX77/AY77=INT(AX77/AY77),1,0)</f>
        <v>0</v>
      </c>
      <c r="BA77" s="1">
        <f ca="1">IF(AZ77=0,AX77,AX77/AY77)</f>
        <v>24</v>
      </c>
      <c r="BB77" s="1">
        <v>4</v>
      </c>
      <c r="BC77" s="1">
        <f ca="1">IF(BA77/BB77=INT(BA77/BB77),1,0)</f>
        <v>1</v>
      </c>
      <c r="BD77" s="1">
        <f ca="1">IF(BC77=0,BA77,BA77/BB77)</f>
        <v>6</v>
      </c>
      <c r="BE77" s="1">
        <v>2</v>
      </c>
      <c r="BF77" s="1">
        <f ca="1">IF(BD77/BE77=INT(BD77/BE77),1,0)</f>
        <v>1</v>
      </c>
      <c r="BG77" s="1">
        <f ca="1">IF(BF77=0,BD77,BD77/BE77)</f>
        <v>3</v>
      </c>
      <c r="BH77" s="1">
        <v>81</v>
      </c>
      <c r="BI77" s="1">
        <f ca="1">IF(BG77/BH77=INT(BG77/BH77),1,0)</f>
        <v>0</v>
      </c>
      <c r="BJ77" s="1">
        <f ca="1">IF(BI77=0,BG77,BG77/BH77)</f>
        <v>3</v>
      </c>
      <c r="BK77" s="1">
        <v>9</v>
      </c>
      <c r="BL77" s="1">
        <f ca="1">IF(BJ77/BK77=INT(BJ77/BK77),1,0)</f>
        <v>0</v>
      </c>
      <c r="BM77" s="1">
        <f ca="1">IF(BL77=0,BJ77,BJ77/BK77)</f>
        <v>3</v>
      </c>
      <c r="BN77" s="1">
        <v>3</v>
      </c>
      <c r="BO77" s="1">
        <f ca="1">IF(BM77/BN77=INT(BM77/BN77),1,0)</f>
        <v>1</v>
      </c>
      <c r="BP77" s="1">
        <f ca="1">IF(BO77=0,BM77,BM77/BN77)</f>
        <v>1</v>
      </c>
      <c r="BQ77" s="1">
        <v>25</v>
      </c>
      <c r="BR77" s="1">
        <f ca="1">IF(BP77/BQ77=INT(BP77/BQ77),1,0)</f>
        <v>0</v>
      </c>
      <c r="BS77" s="1">
        <f ca="1">IF(BR77=0,BP77,BP77/BQ77)</f>
        <v>1</v>
      </c>
      <c r="BT77" s="1">
        <v>5</v>
      </c>
      <c r="BU77" s="1">
        <f ca="1">IF(BS77/BT77=INT(BS77/BT77),1,0)</f>
        <v>0</v>
      </c>
      <c r="BV77" s="1">
        <f ca="1">IF(BU77=0,BS77,BS77/BT77)</f>
        <v>1</v>
      </c>
      <c r="BW77" s="1">
        <v>49</v>
      </c>
      <c r="BX77" s="1">
        <f ca="1">IF(BV77/BW77=INT(BV77/BW77),1,0)</f>
        <v>0</v>
      </c>
      <c r="BY77" s="1">
        <f ca="1">IF(BX77=0,BV77,BV77/BW77)</f>
        <v>1</v>
      </c>
      <c r="BZ77" s="1">
        <v>7</v>
      </c>
      <c r="CA77" s="1">
        <f ca="1">IF(BY77/BZ77=INT(BY77/BZ77),1,0)</f>
        <v>0</v>
      </c>
      <c r="CB77" s="1">
        <f ca="1">IF(CA77=0,BY77,BY77/BZ77)</f>
        <v>1</v>
      </c>
      <c r="CC77" s="1">
        <v>121</v>
      </c>
      <c r="CD77" s="1">
        <f ca="1">IF(CB77/CC77=INT(CB77/CC77),1,0)</f>
        <v>0</v>
      </c>
      <c r="CE77" s="1">
        <f ca="1">IF(CD77=0,CB77,CB77/CC77)</f>
        <v>1</v>
      </c>
      <c r="CF77" s="1">
        <v>11</v>
      </c>
      <c r="CG77" s="1">
        <f ca="1">IF(CE77/CF77=INT(CE77/CF77),1,0)</f>
        <v>0</v>
      </c>
      <c r="CH77" s="1">
        <f ca="1">IF(CG77=0,CE77,CE77/CF77)</f>
        <v>1</v>
      </c>
      <c r="CI77" s="1">
        <v>169</v>
      </c>
      <c r="CJ77" s="1">
        <f ca="1">IF(CH77/CI77=INT(CH77/CI77),1,0)</f>
        <v>0</v>
      </c>
      <c r="CK77" s="1">
        <f ca="1">IF(CJ77=0,CH77,CH77/CI77)</f>
        <v>1</v>
      </c>
      <c r="CL77" s="1">
        <v>13</v>
      </c>
      <c r="CM77" s="1">
        <f ca="1">IF(CK77/CL77=INT(CK77/CL77),1,0)</f>
        <v>0</v>
      </c>
      <c r="CN77" s="1">
        <f ca="1">IF(CM77=0,CK77,CK77/CL77)</f>
        <v>1</v>
      </c>
      <c r="CO77" s="1">
        <f>CO73</f>
        <v>289</v>
      </c>
      <c r="CP77" s="1">
        <f ca="1">IF(CN77/CO77=INT(CN77/CO77),1,0)</f>
        <v>0</v>
      </c>
      <c r="CQ77" s="1">
        <f ca="1">IF(CP77=0,CN77,CN77/CO77)</f>
        <v>1</v>
      </c>
      <c r="CR77" s="1">
        <v>17</v>
      </c>
      <c r="CS77" s="1">
        <f ca="1">IF(CQ77/CR77=INT(CQ77/CR77),1,0)</f>
        <v>0</v>
      </c>
      <c r="CT77" s="1">
        <f ca="1">IF(CS77=0,CQ77,CQ77/CR77)</f>
        <v>1</v>
      </c>
      <c r="CU77" s="1">
        <f>CU73</f>
        <v>361</v>
      </c>
      <c r="CV77" s="1">
        <f ca="1">IF(CT77/CU77=INT(CT77/CU77),1,0)</f>
        <v>0</v>
      </c>
      <c r="CW77" s="1">
        <f ca="1">IF(CV77=0,CT77,CT77/CU77)</f>
        <v>1</v>
      </c>
      <c r="CX77" s="1">
        <v>19</v>
      </c>
      <c r="CY77" s="1">
        <f ca="1">IF(CW77/CX77=INT(CW77/CX77),1,0)</f>
        <v>0</v>
      </c>
      <c r="CZ77" s="1">
        <f ca="1">IF(CY77=0,CW77,CW77/CX77)</f>
        <v>1</v>
      </c>
      <c r="DA77" s="1">
        <f>DA73</f>
        <v>529</v>
      </c>
      <c r="DB77" s="1">
        <f ca="1">IF(CZ77/DA77=INT(CZ77/DA77),1,0)</f>
        <v>0</v>
      </c>
      <c r="DC77" s="1">
        <f ca="1">IF(DB77=0,CZ77,CZ77/DA77)</f>
        <v>1</v>
      </c>
      <c r="DD77" s="1">
        <v>23</v>
      </c>
      <c r="DE77" s="1">
        <f ca="1">IF(DC77/DD77=INT(DC77/DD77),1,0)</f>
        <v>0</v>
      </c>
      <c r="DF77" s="1">
        <f ca="1">IF(DE77=0,DC77,DC77/DD77)</f>
        <v>1</v>
      </c>
      <c r="DG77" s="1">
        <f>DG73</f>
        <v>841</v>
      </c>
      <c r="DH77" s="1">
        <f ca="1">IF(DF77/DG77=INT(DF77/DG77),1,0)</f>
        <v>0</v>
      </c>
      <c r="DI77" s="1">
        <f ca="1">IF(DH77=0,DF77,DF77/DG77)</f>
        <v>1</v>
      </c>
      <c r="DJ77" s="1">
        <v>29</v>
      </c>
      <c r="DK77" s="1">
        <f ca="1">IF(DI77/DJ77=INT(DI77/DJ77),1,0)</f>
        <v>0</v>
      </c>
      <c r="DL77" s="1">
        <f ca="1">IF(DK77=0,DI77,DI77/DJ77)</f>
        <v>1</v>
      </c>
      <c r="DM77" s="1">
        <f>DM73</f>
        <v>961</v>
      </c>
      <c r="DN77" s="1">
        <f ca="1">IF(DL77/DM77=INT(DL77/DM77),1,0)</f>
        <v>0</v>
      </c>
      <c r="DO77" s="1">
        <f ca="1">IF(DN77=0,DL77,DL77/DM77)</f>
        <v>1</v>
      </c>
      <c r="DP77" s="1">
        <v>31</v>
      </c>
      <c r="DQ77" s="1">
        <f ca="1">IF(DO77/DP77=INT(DO77/DP77),1,0)</f>
        <v>0</v>
      </c>
      <c r="DR77" s="1">
        <f ca="1">IF(DQ77=0,DO77,DO77/DP77)</f>
        <v>1</v>
      </c>
      <c r="DS77" s="1">
        <v>37</v>
      </c>
      <c r="DT77" s="1">
        <f ca="1">IF(DR77/DS77=INT(DR77/DS77),1,0)</f>
        <v>0</v>
      </c>
      <c r="DU77" s="1">
        <f ca="1">IF(DT77=0,DR77,DR77/DS77)</f>
        <v>1</v>
      </c>
      <c r="DV77" s="1">
        <v>41</v>
      </c>
      <c r="DW77" s="1">
        <f ca="1">IF(DU77/DV77=INT(DU77/DV77),1,0)</f>
        <v>0</v>
      </c>
      <c r="DX77" s="1">
        <f ca="1">IF(DW77=0,DU77,DU77/DV77)</f>
        <v>1</v>
      </c>
      <c r="DY77" s="1">
        <v>43</v>
      </c>
      <c r="DZ77" s="1">
        <f ca="1">IF(DX77/DY77=INT(DX77/DY77),1,0)</f>
        <v>0</v>
      </c>
      <c r="EA77" s="1">
        <f ca="1">IF(DZ77=0,DX77,DX77/DY77)</f>
        <v>1</v>
      </c>
      <c r="EB77" s="1">
        <v>47</v>
      </c>
      <c r="EC77" s="1">
        <f ca="1">IF(EA77/EB77=INT(EA77/EB77),1,0)</f>
        <v>0</v>
      </c>
      <c r="ED77" s="1">
        <f ca="1">IF(EC77=0,EA77,EA77/EB77)</f>
        <v>1</v>
      </c>
      <c r="EE77" s="1">
        <v>53</v>
      </c>
      <c r="EF77" s="1">
        <f ca="1">IF(ED77/EE77=INT(ED77/EE77),1,0)</f>
        <v>0</v>
      </c>
      <c r="EG77" s="1">
        <f ca="1">IF(EF77=0,ED77,ED77/EE77)</f>
        <v>1</v>
      </c>
      <c r="EH77" s="1">
        <v>59</v>
      </c>
      <c r="EI77" s="1">
        <f ca="1">IF(EG77/EH77=INT(EG77/EH77),1,0)</f>
        <v>0</v>
      </c>
      <c r="EJ77" s="1">
        <f ca="1">IF(EI77=0,EG77,EG77/EH77)</f>
        <v>1</v>
      </c>
      <c r="EK77" s="1">
        <v>61</v>
      </c>
      <c r="EL77" s="1">
        <f ca="1">IF(EJ77/EK77=INT(EJ77/EK77),1,0)</f>
        <v>0</v>
      </c>
      <c r="EM77" s="1">
        <f ca="1">IF(EL77=0,EJ77,EJ77/EK77)</f>
        <v>1</v>
      </c>
      <c r="EN77" s="1">
        <v>67</v>
      </c>
      <c r="EO77" s="1">
        <f ca="1">IF(EM77/EN77=INT(EM77/EN77),1,0)</f>
        <v>0</v>
      </c>
      <c r="EP77" s="1">
        <f ca="1">IF(EO77=0,EM77,EM77/EN77)</f>
        <v>1</v>
      </c>
      <c r="EQ77" s="1">
        <v>71</v>
      </c>
      <c r="ER77" s="1">
        <f ca="1">IF(EP77/EQ77=INT(EP77/EQ77),1,0)</f>
        <v>0</v>
      </c>
      <c r="ES77" s="1">
        <f ca="1">IF(ER77=0,EP77,EP77/EQ77)</f>
        <v>1</v>
      </c>
      <c r="ET77" s="1">
        <v>73</v>
      </c>
      <c r="EU77" s="1">
        <f ca="1">IF(ES77/ET77=INT(ES77/ET77),1,0)</f>
        <v>0</v>
      </c>
      <c r="EV77" s="1">
        <f ca="1">IF(EU77=0,ES77,ES77/ET77)</f>
        <v>1</v>
      </c>
      <c r="EW77" s="1">
        <v>79</v>
      </c>
      <c r="EX77" s="1">
        <f ca="1">IF(EV77/EW77=INT(EV77/EW77),1,0)</f>
        <v>0</v>
      </c>
      <c r="EY77" s="1">
        <f ca="1">IF(EX77=0,EV77,EV77/EW77)</f>
        <v>1</v>
      </c>
      <c r="EZ77" s="1">
        <v>83</v>
      </c>
      <c r="FA77" s="1">
        <f ca="1">IF(EY77/EZ77=INT(EY77/EZ77),1,0)</f>
        <v>0</v>
      </c>
      <c r="FB77" s="1">
        <f ca="1">IF(FA77=0,EY77,EY77/EZ77)</f>
        <v>1</v>
      </c>
      <c r="FC77" s="1">
        <v>89</v>
      </c>
      <c r="FD77" s="1">
        <f ca="1">IF(FB77/FC77=INT(FB77/FC77),1,0)</f>
        <v>0</v>
      </c>
      <c r="FE77" s="1">
        <f ca="1">IF(FD77=0,FB77,FB77/FC77)</f>
        <v>1</v>
      </c>
      <c r="FF77" s="1">
        <v>97</v>
      </c>
      <c r="FG77" s="1">
        <f ca="1">IF(FE77/FF77=INT(FE77/FF77),1,0)</f>
        <v>0</v>
      </c>
      <c r="FH77" s="1">
        <f ca="1">IF(FG77=0,FE77,FE77/FF77)</f>
        <v>1</v>
      </c>
      <c r="FI77" s="1">
        <v>101</v>
      </c>
      <c r="FJ77" s="1">
        <f ca="1">IF(FH77/FI77=INT(FH77/FI77),1,0)</f>
        <v>0</v>
      </c>
      <c r="FK77" s="1">
        <f ca="1">IF(FJ77=0,FH77,FH77/FI77)</f>
        <v>1</v>
      </c>
      <c r="FL77" s="1">
        <v>103</v>
      </c>
      <c r="FM77" s="1">
        <f ca="1">IF(FK77/FL77=INT(FK77/FL77),1,0)</f>
        <v>0</v>
      </c>
      <c r="FN77" s="1">
        <f ca="1">IF(FM77=0,FK77,FK77/FL77)</f>
        <v>1</v>
      </c>
      <c r="FO77" s="1">
        <v>107</v>
      </c>
      <c r="FP77" s="1">
        <f ca="1">IF(FN77/FO77=INT(FN77/FO77),1,0)</f>
        <v>0</v>
      </c>
      <c r="FQ77" s="1">
        <f ca="1">IF(FP77=0,FN77,FN77/FO77)</f>
        <v>1</v>
      </c>
      <c r="FR77" s="1">
        <v>109</v>
      </c>
      <c r="FS77" s="1">
        <f ca="1">IF(FQ77/FR77=INT(FQ77/FR77),1,0)</f>
        <v>0</v>
      </c>
      <c r="FT77" s="1">
        <f ca="1">IF(FS77=0,FQ77,FQ77/FR77)</f>
        <v>1</v>
      </c>
      <c r="FU77" s="1">
        <v>113</v>
      </c>
      <c r="FV77" s="1">
        <f ca="1">IF(FT77/FU77=INT(FT77/FU77),1,0)</f>
        <v>0</v>
      </c>
      <c r="FW77" s="1">
        <f ca="1">IF(FV77=0,FT77,FT77/FU77)</f>
        <v>1</v>
      </c>
      <c r="FX77" s="1">
        <v>127</v>
      </c>
      <c r="FY77" s="1">
        <f ca="1">IF(FW77/FX77=INT(FW77/FX77),1,0)</f>
        <v>0</v>
      </c>
      <c r="FZ77" s="1">
        <f ca="1">IF(FY77=0,FW77,FW77/FX77)</f>
        <v>1</v>
      </c>
      <c r="GA77" s="1">
        <v>131</v>
      </c>
      <c r="GB77" s="1">
        <f ca="1">IF(FZ77/GA77=INT(FZ77/GA77),1,0)</f>
        <v>0</v>
      </c>
      <c r="GC77" s="1">
        <f ca="1">IF(GB77=0,FZ77,FZ77/GA77)</f>
        <v>1</v>
      </c>
      <c r="GD77" s="1">
        <v>137</v>
      </c>
      <c r="GE77" s="1">
        <f ca="1">IF(GC77/GD77=INT(GC77/GD77),1,0)</f>
        <v>0</v>
      </c>
      <c r="GF77" s="1">
        <f ca="1">IF(GE77=0,GC77,GC77/GD77)</f>
        <v>1</v>
      </c>
      <c r="GG77" s="1">
        <v>139</v>
      </c>
      <c r="GH77" s="1">
        <f ca="1">IF(GF77/GG77=INT(GF77/GG77),1,0)</f>
        <v>0</v>
      </c>
      <c r="GI77" s="1">
        <f ca="1">IF(GH77=0,GF77,GF77/GG77)</f>
        <v>1</v>
      </c>
      <c r="GJ77" s="1">
        <v>149</v>
      </c>
      <c r="GK77" s="1">
        <f ca="1">IF(GI77/GJ77=INT(GI77/GJ77),1,0)</f>
        <v>0</v>
      </c>
      <c r="GL77" s="1">
        <f ca="1">IF(GK77=0,GI77,GI77/GJ77)</f>
        <v>1</v>
      </c>
      <c r="GM77" s="1"/>
      <c r="GN77" s="1">
        <f ca="1">8*AW77+4*AZ77+2*BC77+BF77</f>
        <v>3</v>
      </c>
      <c r="GO77" s="1">
        <f ca="1">4*BI77+2*BL77+BO77</f>
        <v>1</v>
      </c>
      <c r="GP77" s="1">
        <f ca="1">2*BR77+BU77</f>
        <v>0</v>
      </c>
      <c r="GQ77" s="1">
        <f ca="1">2*BX77+CA77</f>
        <v>0</v>
      </c>
      <c r="GR77" s="1">
        <f ca="1">2*CD77+CG77</f>
        <v>0</v>
      </c>
      <c r="GS77" s="1">
        <f ca="1">2*CJ77+CM77</f>
        <v>0</v>
      </c>
      <c r="GT77" s="1">
        <f ca="1">CS77</f>
        <v>0</v>
      </c>
      <c r="GU77" s="1">
        <f ca="1">CY77</f>
        <v>0</v>
      </c>
      <c r="GV77" s="1">
        <f ca="1">DE77</f>
        <v>0</v>
      </c>
      <c r="GW77" s="1">
        <f ca="1">DK77</f>
        <v>0</v>
      </c>
      <c r="GX77" s="1">
        <f ca="1">DQ77</f>
        <v>0</v>
      </c>
      <c r="GY77">
        <f ca="1">DT77</f>
        <v>0</v>
      </c>
      <c r="GZ77">
        <f ca="1">DW77</f>
        <v>0</v>
      </c>
      <c r="HA77">
        <f ca="1">DZ77</f>
        <v>0</v>
      </c>
      <c r="HB77">
        <f ca="1">EC77</f>
        <v>0</v>
      </c>
      <c r="HC77">
        <f ca="1">EF77</f>
        <v>0</v>
      </c>
      <c r="HD77">
        <f ca="1">EI77</f>
        <v>0</v>
      </c>
      <c r="HE77">
        <f ca="1">EL77</f>
        <v>0</v>
      </c>
      <c r="HF77">
        <f ca="1">EO77</f>
        <v>0</v>
      </c>
      <c r="HG77">
        <f ca="1">ER77</f>
        <v>0</v>
      </c>
      <c r="HH77">
        <f ca="1">EU77</f>
        <v>0</v>
      </c>
      <c r="HI77">
        <f ca="1">EX77</f>
        <v>0</v>
      </c>
      <c r="HJ77">
        <f ca="1">FA77</f>
        <v>0</v>
      </c>
      <c r="HK77">
        <f ca="1">FD77</f>
        <v>0</v>
      </c>
      <c r="HL77">
        <f ca="1">FG77</f>
        <v>0</v>
      </c>
      <c r="HM77">
        <f ca="1">FJ77</f>
        <v>0</v>
      </c>
      <c r="HN77">
        <f ca="1">FM77</f>
        <v>0</v>
      </c>
      <c r="HO77">
        <f ca="1">FP77</f>
        <v>0</v>
      </c>
      <c r="HP77">
        <f ca="1">FS77</f>
        <v>0</v>
      </c>
      <c r="HQ77">
        <f ca="1">FV77</f>
        <v>0</v>
      </c>
      <c r="HR77">
        <f ca="1">FY77</f>
        <v>0</v>
      </c>
      <c r="HS77">
        <f ca="1">GB77</f>
        <v>0</v>
      </c>
      <c r="HT77">
        <f ca="1">GE77</f>
        <v>0</v>
      </c>
      <c r="HU77">
        <f ca="1">GH77</f>
        <v>0</v>
      </c>
      <c r="HV77">
        <f ca="1">GK77</f>
        <v>0</v>
      </c>
      <c r="HW77">
        <f ca="1">AU77</f>
        <v>24</v>
      </c>
      <c r="HX77">
        <f ca="1">HW77/HV79</f>
        <v>12</v>
      </c>
    </row>
    <row r="78" spans="1:243" ht="18" hidden="1" customHeight="1" thickTop="1" thickBot="1" x14ac:dyDescent="0.3">
      <c r="A78" s="9"/>
      <c r="B78" s="71"/>
      <c r="C78" s="71"/>
      <c r="D78" s="71"/>
      <c r="E78" s="71"/>
      <c r="F78" s="154"/>
      <c r="G78" s="80"/>
      <c r="H78" s="102"/>
      <c r="I78" s="71"/>
      <c r="J78" s="75"/>
      <c r="K78" s="9"/>
      <c r="M78" s="148"/>
      <c r="O78" s="162"/>
      <c r="AK78" s="9"/>
      <c r="AL78" s="9"/>
      <c r="AM78" s="9"/>
      <c r="AN78" s="9"/>
      <c r="AO78" s="9"/>
      <c r="AP78" s="9"/>
      <c r="AQ78" s="9"/>
      <c r="AT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R78" s="1"/>
      <c r="CS78" s="1"/>
      <c r="CT78" s="1"/>
      <c r="CX78" s="1"/>
      <c r="CY78" s="1"/>
      <c r="CZ78" s="1"/>
      <c r="DD78" s="1"/>
      <c r="DE78" s="1"/>
      <c r="DF78" s="1"/>
      <c r="DJ78" s="1"/>
      <c r="DK78" s="1"/>
      <c r="DL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>
        <f t="shared" ref="GN78:HV78" ca="1" si="34">IF(GN76&lt;GN77,GN76,GN77)</f>
        <v>1</v>
      </c>
      <c r="GO78" s="1">
        <f t="shared" ca="1" si="34"/>
        <v>0</v>
      </c>
      <c r="GP78" s="1">
        <f t="shared" ca="1" si="34"/>
        <v>0</v>
      </c>
      <c r="GQ78" s="1">
        <f t="shared" ca="1" si="34"/>
        <v>0</v>
      </c>
      <c r="GR78" s="1">
        <f t="shared" ca="1" si="34"/>
        <v>0</v>
      </c>
      <c r="GS78" s="1">
        <f t="shared" ca="1" si="34"/>
        <v>0</v>
      </c>
      <c r="GT78" s="1">
        <f t="shared" ca="1" si="34"/>
        <v>0</v>
      </c>
      <c r="GU78" s="1">
        <f t="shared" ca="1" si="34"/>
        <v>0</v>
      </c>
      <c r="GV78" s="1">
        <f t="shared" ca="1" si="34"/>
        <v>0</v>
      </c>
      <c r="GW78" s="1">
        <f t="shared" ca="1" si="34"/>
        <v>0</v>
      </c>
      <c r="GX78" s="1">
        <f t="shared" ca="1" si="34"/>
        <v>0</v>
      </c>
      <c r="GY78" s="1">
        <f t="shared" ca="1" si="34"/>
        <v>0</v>
      </c>
      <c r="GZ78" s="1">
        <f t="shared" ca="1" si="34"/>
        <v>0</v>
      </c>
      <c r="HA78" s="1">
        <f t="shared" ca="1" si="34"/>
        <v>0</v>
      </c>
      <c r="HB78" s="1">
        <f t="shared" ca="1" si="34"/>
        <v>0</v>
      </c>
      <c r="HC78" s="1">
        <f t="shared" ca="1" si="34"/>
        <v>0</v>
      </c>
      <c r="HD78" s="1">
        <f t="shared" ca="1" si="34"/>
        <v>0</v>
      </c>
      <c r="HE78" s="1">
        <f t="shared" ca="1" si="34"/>
        <v>0</v>
      </c>
      <c r="HF78" s="1">
        <f t="shared" ca="1" si="34"/>
        <v>0</v>
      </c>
      <c r="HG78" s="1">
        <f t="shared" ca="1" si="34"/>
        <v>0</v>
      </c>
      <c r="HH78" s="1">
        <f t="shared" ca="1" si="34"/>
        <v>0</v>
      </c>
      <c r="HI78" s="1">
        <f t="shared" ca="1" si="34"/>
        <v>0</v>
      </c>
      <c r="HJ78" s="1">
        <f t="shared" ca="1" si="34"/>
        <v>0</v>
      </c>
      <c r="HK78" s="1">
        <f t="shared" ca="1" si="34"/>
        <v>0</v>
      </c>
      <c r="HL78" s="1">
        <f t="shared" ca="1" si="34"/>
        <v>0</v>
      </c>
      <c r="HM78" s="1">
        <f t="shared" ca="1" si="34"/>
        <v>0</v>
      </c>
      <c r="HN78" s="1">
        <f t="shared" ca="1" si="34"/>
        <v>0</v>
      </c>
      <c r="HO78" s="1">
        <f t="shared" ca="1" si="34"/>
        <v>0</v>
      </c>
      <c r="HP78" s="1">
        <f t="shared" ca="1" si="34"/>
        <v>0</v>
      </c>
      <c r="HQ78" s="1">
        <f t="shared" ca="1" si="34"/>
        <v>0</v>
      </c>
      <c r="HR78" s="1">
        <f t="shared" ca="1" si="34"/>
        <v>0</v>
      </c>
      <c r="HS78" s="1">
        <f t="shared" ca="1" si="34"/>
        <v>0</v>
      </c>
      <c r="HT78" s="1">
        <f t="shared" ca="1" si="34"/>
        <v>0</v>
      </c>
      <c r="HU78" s="1">
        <f t="shared" ca="1" si="34"/>
        <v>0</v>
      </c>
      <c r="HV78" s="1">
        <f t="shared" ca="1" si="34"/>
        <v>0</v>
      </c>
    </row>
    <row r="79" spans="1:243" ht="18" hidden="1" customHeight="1" thickTop="1" x14ac:dyDescent="0.25">
      <c r="A79" s="9"/>
      <c r="B79" s="71"/>
      <c r="C79" s="71"/>
      <c r="D79" s="71"/>
      <c r="E79" s="71"/>
      <c r="F79" s="154"/>
      <c r="G79" s="80"/>
      <c r="H79" s="102"/>
      <c r="I79" s="71"/>
      <c r="J79" s="75"/>
      <c r="K79" s="9"/>
      <c r="M79" s="148"/>
      <c r="O79" s="162"/>
      <c r="AK79" s="9"/>
      <c r="AL79" s="9"/>
      <c r="AM79" s="9"/>
      <c r="AN79" s="9"/>
      <c r="AO79" s="9"/>
      <c r="AP79" s="9"/>
      <c r="AQ79" s="9"/>
      <c r="AT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R79" s="1"/>
      <c r="CS79" s="1"/>
      <c r="CT79" s="1"/>
      <c r="CX79" s="1"/>
      <c r="CY79" s="1"/>
      <c r="CZ79" s="1"/>
      <c r="DD79" s="1"/>
      <c r="DE79" s="1"/>
      <c r="DF79" s="1"/>
      <c r="DJ79" s="1"/>
      <c r="DK79" s="1"/>
      <c r="DL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>
        <f ca="1">FY$4^GN78</f>
        <v>2</v>
      </c>
      <c r="GO79">
        <f t="shared" ref="GO79:HV79" ca="1" si="35">FZ$4^GO78*GN79</f>
        <v>2</v>
      </c>
      <c r="GP79">
        <f t="shared" ca="1" si="35"/>
        <v>2</v>
      </c>
      <c r="GQ79">
        <f t="shared" ca="1" si="35"/>
        <v>2</v>
      </c>
      <c r="GR79">
        <f t="shared" ca="1" si="35"/>
        <v>2</v>
      </c>
      <c r="GS79">
        <f t="shared" ca="1" si="35"/>
        <v>2</v>
      </c>
      <c r="GT79">
        <f t="shared" ca="1" si="35"/>
        <v>2</v>
      </c>
      <c r="GU79">
        <f t="shared" ca="1" si="35"/>
        <v>2</v>
      </c>
      <c r="GV79">
        <f t="shared" ca="1" si="35"/>
        <v>2</v>
      </c>
      <c r="GW79">
        <f t="shared" ca="1" si="35"/>
        <v>2</v>
      </c>
      <c r="GX79">
        <f t="shared" ca="1" si="35"/>
        <v>2</v>
      </c>
      <c r="GY79">
        <f t="shared" ca="1" si="35"/>
        <v>2</v>
      </c>
      <c r="GZ79">
        <f t="shared" ca="1" si="35"/>
        <v>2</v>
      </c>
      <c r="HA79">
        <f t="shared" ca="1" si="35"/>
        <v>2</v>
      </c>
      <c r="HB79">
        <f t="shared" ca="1" si="35"/>
        <v>2</v>
      </c>
      <c r="HC79">
        <f t="shared" ca="1" si="35"/>
        <v>2</v>
      </c>
      <c r="HD79">
        <f t="shared" ca="1" si="35"/>
        <v>2</v>
      </c>
      <c r="HE79">
        <f t="shared" ca="1" si="35"/>
        <v>2</v>
      </c>
      <c r="HF79">
        <f t="shared" ca="1" si="35"/>
        <v>2</v>
      </c>
      <c r="HG79">
        <f t="shared" ca="1" si="35"/>
        <v>2</v>
      </c>
      <c r="HH79">
        <f t="shared" ca="1" si="35"/>
        <v>2</v>
      </c>
      <c r="HI79">
        <f t="shared" ca="1" si="35"/>
        <v>2</v>
      </c>
      <c r="HJ79">
        <f t="shared" ca="1" si="35"/>
        <v>2</v>
      </c>
      <c r="HK79">
        <f t="shared" ca="1" si="35"/>
        <v>2</v>
      </c>
      <c r="HL79">
        <f t="shared" ca="1" si="35"/>
        <v>2</v>
      </c>
      <c r="HM79">
        <f t="shared" ca="1" si="35"/>
        <v>2</v>
      </c>
      <c r="HN79">
        <f t="shared" ca="1" si="35"/>
        <v>2</v>
      </c>
      <c r="HO79">
        <f t="shared" ca="1" si="35"/>
        <v>2</v>
      </c>
      <c r="HP79">
        <f t="shared" ca="1" si="35"/>
        <v>2</v>
      </c>
      <c r="HQ79">
        <f t="shared" ca="1" si="35"/>
        <v>2</v>
      </c>
      <c r="HR79">
        <f t="shared" ca="1" si="35"/>
        <v>2</v>
      </c>
      <c r="HS79">
        <f t="shared" ca="1" si="35"/>
        <v>2</v>
      </c>
      <c r="HT79">
        <f t="shared" ca="1" si="35"/>
        <v>2</v>
      </c>
      <c r="HU79">
        <f t="shared" ca="1" si="35"/>
        <v>2</v>
      </c>
      <c r="HV79">
        <f t="shared" ca="1" si="35"/>
        <v>2</v>
      </c>
    </row>
    <row r="80" spans="1:243" ht="12" customHeight="1" x14ac:dyDescent="0.25">
      <c r="A80" s="9"/>
      <c r="B80" s="71"/>
      <c r="C80" s="71"/>
      <c r="D80" s="71"/>
      <c r="E80" s="77"/>
      <c r="F80" s="154"/>
      <c r="G80" s="103"/>
      <c r="H80" s="102"/>
      <c r="I80" s="71"/>
      <c r="J80" s="75"/>
      <c r="K80" s="9"/>
      <c r="M80" s="148"/>
      <c r="O80" s="162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R80" s="1"/>
      <c r="CS80" s="1"/>
      <c r="CT80" s="1"/>
      <c r="CX80" s="1"/>
      <c r="CY80" s="1"/>
      <c r="CZ80" s="1"/>
      <c r="DD80" s="1"/>
      <c r="DE80" s="1"/>
      <c r="DF80" s="1"/>
      <c r="DJ80" s="1"/>
      <c r="DK80" s="1"/>
      <c r="DL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HZ80" t="str">
        <f ca="1">IF64&amp;IM64&amp;IU64</f>
        <v>12  1/4  +  10  5/6</v>
      </c>
      <c r="IC80">
        <f ca="1">AS77</f>
        <v>23</v>
      </c>
      <c r="ID80">
        <f ca="1">HX76</f>
        <v>1</v>
      </c>
      <c r="IE80">
        <f ca="1">HX77</f>
        <v>12</v>
      </c>
      <c r="IF80" t="str">
        <f ca="1">IC80&amp;"  "&amp;ID80&amp;"/"&amp;IE80</f>
        <v>23  1/12</v>
      </c>
      <c r="IG80" t="str">
        <f ca="1">"  "&amp;ID80&amp;"/"&amp;IE80</f>
        <v xml:space="preserve">  1/12</v>
      </c>
      <c r="IH80" t="str">
        <f ca="1">IC80&amp;"   "</f>
        <v xml:space="preserve">23   </v>
      </c>
      <c r="II80" t="str">
        <f ca="1">IF(IC80=0,IG80,IF(ID80=0,IH80,IF80))</f>
        <v>23  1/12</v>
      </c>
    </row>
    <row r="81" spans="1:255" ht="18" customHeight="1" thickBot="1" x14ac:dyDescent="0.3">
      <c r="A81" s="9"/>
      <c r="B81" s="71" t="str">
        <f ca="1">HZ97</f>
        <v>8  3/7  +  13  5/7</v>
      </c>
      <c r="C81" s="71"/>
      <c r="D81" s="71"/>
      <c r="E81" s="77" t="s">
        <v>1</v>
      </c>
      <c r="F81" s="146" t="str">
        <f ca="1">II97</f>
        <v>22  1/7</v>
      </c>
      <c r="G81" s="100"/>
      <c r="H81" s="101"/>
      <c r="I81" s="71"/>
      <c r="J81" s="75">
        <f>AK81+L81</f>
        <v>4</v>
      </c>
      <c r="K81" s="9"/>
      <c r="L81" s="147">
        <v>0</v>
      </c>
      <c r="M81" s="148" t="s">
        <v>189</v>
      </c>
      <c r="N81" s="147">
        <v>105</v>
      </c>
      <c r="O81" s="162">
        <v>100</v>
      </c>
      <c r="P81" s="147">
        <v>105</v>
      </c>
      <c r="R81" s="147">
        <f>R64+1</f>
        <v>5</v>
      </c>
      <c r="S81" s="147">
        <f>INT(0.5+(S$2/19*(R81-1)))+P$2</f>
        <v>4</v>
      </c>
      <c r="T81" s="147">
        <f ca="1">INT(RAND()*2+2)</f>
        <v>3</v>
      </c>
      <c r="U81" s="147">
        <v>2</v>
      </c>
      <c r="W81">
        <f>IF(S81=1,1,IF(S81=2,2,IF(S81=3,3,IF(S81=4,5,IF(S81=5,7,10)))))</f>
        <v>5</v>
      </c>
      <c r="X81">
        <f>IF(S81=1,3,IF(S81=2,5,IF(S81=3,8,IF(S81=4,13,IF(S81=5,20,35)))))</f>
        <v>13</v>
      </c>
      <c r="Y81">
        <f>IF(S81=1,1,IF(S81=2,1,IF(S81=3,2,IF(S81=4,2,IF(S81=5,3,4)))))</f>
        <v>2</v>
      </c>
      <c r="Z81">
        <f>IF(S81=1,2,IF(S81=2,4,IF(S81=3,5,IF(S81=4,7,IF(S81=5,11,19)))))</f>
        <v>7</v>
      </c>
      <c r="AA81">
        <f>IF(S81=1,2,IF(S81=2,2,IF(S81=3,3,IF(S81=4,3,IF(S81=5,4,5)))))</f>
        <v>3</v>
      </c>
      <c r="AB81">
        <f>IF(S81=1,3,IF(S81=2,5,IF(S81=3,6,IF(S81=4,8,IF(S81=5,12,20)))))</f>
        <v>8</v>
      </c>
      <c r="AD81">
        <f>IF(S81=4,2,IF(S81=5,5,IF(S81=6,7,IF(S81=7,10,IF(S81=8,15,IF(S81=9,20,25))))))</f>
        <v>2</v>
      </c>
      <c r="AE81">
        <f>IF(S81=4,6,IF(S81=5,14,IF(S81=6,25,IF(S81=7,35,IF(S81=8,45,IF(S81=9,60,99))))))</f>
        <v>6</v>
      </c>
      <c r="AF81">
        <f>IF(S81=4,1,IF(S81=5,3,IF(S81=6,5,IF(S81=7,7,IF(S81=8,9,IF(S81=9,14,24))))))</f>
        <v>1</v>
      </c>
      <c r="AG81">
        <f>IF(S81=4,5,IF(S81=5,8,IF(S81=6,13,IF(S81=7,23,IF(S81=8,34,IF(S81=9,49,98))))))</f>
        <v>5</v>
      </c>
      <c r="AH81">
        <f>IF(S81=4,2,IF(S81=5,4,IF(S81=6,6,IF(S81=7,8,IF(S81=8,10,IF(S81=9,15,25))))))</f>
        <v>2</v>
      </c>
      <c r="AI81">
        <f>IF(S81=4,6,IF(S81=5,9,IF(S81=6,14,IF(S81=7,24,IF(S81=8,35,IF(S81=9,50,99))))))</f>
        <v>6</v>
      </c>
      <c r="AK81" s="9">
        <f>S81</f>
        <v>4</v>
      </c>
      <c r="AL81" s="9">
        <f t="shared" ref="AL81:AQ81" si="36">IF($U81=2,W81,AD81)</f>
        <v>5</v>
      </c>
      <c r="AM81" s="9">
        <f t="shared" si="36"/>
        <v>13</v>
      </c>
      <c r="AN81" s="9">
        <f t="shared" si="36"/>
        <v>2</v>
      </c>
      <c r="AO81" s="9">
        <f t="shared" si="36"/>
        <v>7</v>
      </c>
      <c r="AP81" s="9">
        <f t="shared" si="36"/>
        <v>3</v>
      </c>
      <c r="AQ81" s="9">
        <f t="shared" si="36"/>
        <v>8</v>
      </c>
      <c r="AR81" t="s">
        <v>21</v>
      </c>
      <c r="AS81" s="1">
        <f ca="1">INT((RAND()*(AM81-AL81+1)+AL81))</f>
        <v>8</v>
      </c>
      <c r="AT81" s="1">
        <f ca="1">INT((RAND()*(AO81-AN81+1)+AN81))</f>
        <v>3</v>
      </c>
      <c r="AU81">
        <f ca="1">AT81-AT82*(AS82-AS81)</f>
        <v>3</v>
      </c>
      <c r="AV81">
        <v>256</v>
      </c>
      <c r="AW81" s="1">
        <f ca="1">IF(AU81/AV81=INT(AU81/AV81),1,0)</f>
        <v>0</v>
      </c>
      <c r="AX81" s="1">
        <f ca="1">IF(AW81=0,AU81,AU81/AV81)</f>
        <v>3</v>
      </c>
      <c r="AY81" s="1">
        <v>16</v>
      </c>
      <c r="AZ81" s="1">
        <f ca="1">IF(AX81/AY81=INT(AX81/AY81),1,0)</f>
        <v>0</v>
      </c>
      <c r="BA81" s="1">
        <f ca="1">IF(AZ81=0,AX81,AX81/AY81)</f>
        <v>3</v>
      </c>
      <c r="BB81" s="1">
        <v>4</v>
      </c>
      <c r="BC81" s="1">
        <f ca="1">IF(BA81/BB81=INT(BA81/BB81),1,0)</f>
        <v>0</v>
      </c>
      <c r="BD81" s="1">
        <f ca="1">IF(BC81=0,BA81,BA81/BB81)</f>
        <v>3</v>
      </c>
      <c r="BE81" s="1">
        <v>2</v>
      </c>
      <c r="BF81" s="1">
        <f ca="1">IF(BD81/BE81=INT(BD81/BE81),1,0)</f>
        <v>0</v>
      </c>
      <c r="BG81" s="1">
        <f ca="1">IF(BF81=0,BD81,BD81/BE81)</f>
        <v>3</v>
      </c>
      <c r="BH81" s="1">
        <v>81</v>
      </c>
      <c r="BI81" s="1">
        <f ca="1">IF(BG81/BH81=INT(BG81/BH81),1,0)</f>
        <v>0</v>
      </c>
      <c r="BJ81" s="1">
        <f ca="1">IF(BI81=0,BG81,BG81/BH81)</f>
        <v>3</v>
      </c>
      <c r="BK81" s="1">
        <v>9</v>
      </c>
      <c r="BL81" s="1">
        <f ca="1">IF(BJ81/BK81=INT(BJ81/BK81),1,0)</f>
        <v>0</v>
      </c>
      <c r="BM81" s="1">
        <f ca="1">IF(BL81=0,BJ81,BJ81/BK81)</f>
        <v>3</v>
      </c>
      <c r="BN81" s="1">
        <v>3</v>
      </c>
      <c r="BO81" s="1">
        <f ca="1">IF(BM81/BN81=INT(BM81/BN81),1,0)</f>
        <v>1</v>
      </c>
      <c r="BP81" s="1">
        <f ca="1">IF(BO81=0,BM81,BM81/BN81)</f>
        <v>1</v>
      </c>
      <c r="BQ81" s="1">
        <v>25</v>
      </c>
      <c r="BR81" s="1">
        <f ca="1">IF(BP81/BQ81=INT(BP81/BQ81),1,0)</f>
        <v>0</v>
      </c>
      <c r="BS81" s="1">
        <f ca="1">IF(BR81=0,BP81,BP81/BQ81)</f>
        <v>1</v>
      </c>
      <c r="BT81" s="1">
        <v>5</v>
      </c>
      <c r="BU81" s="1">
        <f ca="1">IF(BS81/BT81=INT(BS81/BT81),1,0)</f>
        <v>0</v>
      </c>
      <c r="BV81" s="1">
        <f ca="1">IF(BU81=0,BS81,BS81/BT81)</f>
        <v>1</v>
      </c>
      <c r="BW81" s="1">
        <v>49</v>
      </c>
      <c r="BX81" s="1">
        <f ca="1">IF(BV81/BW81=INT(BV81/BW81),1,0)</f>
        <v>0</v>
      </c>
      <c r="BY81" s="1">
        <f ca="1">IF(BX81=0,BV81,BV81/BW81)</f>
        <v>1</v>
      </c>
      <c r="BZ81" s="1">
        <v>7</v>
      </c>
      <c r="CA81" s="1">
        <f ca="1">IF(BY81/BZ81=INT(BY81/BZ81),1,0)</f>
        <v>0</v>
      </c>
      <c r="CB81" s="1">
        <f ca="1">IF(CA81=0,BY81,BY81/BZ81)</f>
        <v>1</v>
      </c>
      <c r="CC81" s="1">
        <v>121</v>
      </c>
      <c r="CD81" s="1">
        <f ca="1">IF(CB81/CC81=INT(CB81/CC81),1,0)</f>
        <v>0</v>
      </c>
      <c r="CE81" s="1">
        <f ca="1">IF(CD81=0,CB81,CB81/CC81)</f>
        <v>1</v>
      </c>
      <c r="CF81" s="1">
        <v>11</v>
      </c>
      <c r="CG81" s="1">
        <f ca="1">IF(CE81/CF81=INT(CE81/CF81),1,0)</f>
        <v>0</v>
      </c>
      <c r="CH81" s="1">
        <f ca="1">IF(CG81=0,CE81,CE81/CF81)</f>
        <v>1</v>
      </c>
      <c r="CI81" s="1">
        <v>169</v>
      </c>
      <c r="CJ81" s="1">
        <f ca="1">IF(CH81/CI81=INT(CH81/CI81),1,0)</f>
        <v>0</v>
      </c>
      <c r="CK81" s="1">
        <f ca="1">IF(CJ81=0,CH81,CH81/CI81)</f>
        <v>1</v>
      </c>
      <c r="CL81" s="1">
        <v>13</v>
      </c>
      <c r="CM81" s="1">
        <f ca="1">IF(CK81/CL81=INT(CK81/CL81),1,0)</f>
        <v>0</v>
      </c>
      <c r="CN81" s="1">
        <f ca="1">IF(CM81=0,CK81,CK81/CL81)</f>
        <v>1</v>
      </c>
      <c r="CO81" s="1">
        <v>289</v>
      </c>
      <c r="CP81" s="1">
        <f ca="1">IF(CN81/CO81=INT(CN81/CO81),1,0)</f>
        <v>0</v>
      </c>
      <c r="CQ81" s="1">
        <f ca="1">IF(CP81=0,CN81,CN81/CO81)</f>
        <v>1</v>
      </c>
      <c r="CR81" s="1">
        <v>17</v>
      </c>
      <c r="CS81" s="1">
        <f ca="1">IF(CQ81/CR81=INT(CQ81/CR81),1,0)</f>
        <v>0</v>
      </c>
      <c r="CT81" s="1">
        <f ca="1">IF(CS81=0,CQ81,CQ81/CR81)</f>
        <v>1</v>
      </c>
      <c r="CU81" s="1">
        <v>361</v>
      </c>
      <c r="CV81" s="1">
        <f ca="1">IF(CT81/CU81=INT(CT81/CU81),1,0)</f>
        <v>0</v>
      </c>
      <c r="CW81" s="1">
        <f ca="1">IF(CV81=0,CT81,CT81/CU81)</f>
        <v>1</v>
      </c>
      <c r="CX81" s="1">
        <v>19</v>
      </c>
      <c r="CY81" s="1">
        <f ca="1">IF(CW81/CX81=INT(CW81/CX81),1,0)</f>
        <v>0</v>
      </c>
      <c r="CZ81" s="1">
        <f ca="1">IF(CY81=0,CW81,CW81/CX81)</f>
        <v>1</v>
      </c>
      <c r="DA81" s="1">
        <v>529</v>
      </c>
      <c r="DB81" s="1">
        <f ca="1">IF(CZ81/DA81=INT(CZ81/DA81),1,0)</f>
        <v>0</v>
      </c>
      <c r="DC81" s="1">
        <f ca="1">IF(DB81=0,CZ81,CZ81/DA81)</f>
        <v>1</v>
      </c>
      <c r="DD81" s="1">
        <v>23</v>
      </c>
      <c r="DE81" s="1">
        <f ca="1">IF(DC81/DD81=INT(DC81/DD81),1,0)</f>
        <v>0</v>
      </c>
      <c r="DF81" s="1">
        <f ca="1">IF(DE81=0,DC81,DC81/DD81)</f>
        <v>1</v>
      </c>
      <c r="DG81" s="1">
        <v>841</v>
      </c>
      <c r="DH81" s="1">
        <f ca="1">IF(DF81/DG81=INT(DF81/DG81),1,0)</f>
        <v>0</v>
      </c>
      <c r="DI81" s="1">
        <f ca="1">IF(DH81=0,DF81,DF81/DG81)</f>
        <v>1</v>
      </c>
      <c r="DJ81" s="1">
        <v>29</v>
      </c>
      <c r="DK81" s="1">
        <f ca="1">IF(DI81/DJ81=INT(DI81/DJ81),1,0)</f>
        <v>0</v>
      </c>
      <c r="DL81" s="1">
        <f ca="1">IF(DK81=0,DI81,DI81/DJ81)</f>
        <v>1</v>
      </c>
      <c r="DM81" s="1">
        <v>961</v>
      </c>
      <c r="DN81" s="1">
        <f ca="1">IF(DL81/DM81=INT(DL81/DM81),1,0)</f>
        <v>0</v>
      </c>
      <c r="DO81" s="1">
        <f ca="1">IF(DN81=0,DL81,DL81/DM81)</f>
        <v>1</v>
      </c>
      <c r="DP81" s="1">
        <v>31</v>
      </c>
      <c r="DQ81" s="1">
        <f ca="1">IF(DO81/DP81=INT(DO81/DP81),1,0)</f>
        <v>0</v>
      </c>
      <c r="DR81" s="1">
        <f ca="1">IF(DQ81=0,DO81,DO81/DP81)</f>
        <v>1</v>
      </c>
      <c r="DS81" s="1">
        <v>37</v>
      </c>
      <c r="DT81" s="1">
        <f ca="1">IF(DR81/DS81=INT(DR81/DS81),1,0)</f>
        <v>0</v>
      </c>
      <c r="DU81" s="1">
        <f ca="1">IF(DT81=0,DR81,DR81/DS81)</f>
        <v>1</v>
      </c>
      <c r="DV81" s="1">
        <v>41</v>
      </c>
      <c r="DW81" s="1">
        <f ca="1">IF(DU81/DV81=INT(DU81/DV81),1,0)</f>
        <v>0</v>
      </c>
      <c r="DX81" s="1">
        <f ca="1">IF(DW81=0,DU81,DU81/DV81)</f>
        <v>1</v>
      </c>
      <c r="DY81" s="1">
        <v>43</v>
      </c>
      <c r="DZ81" s="1">
        <f ca="1">IF(DX81/DY81=INT(DX81/DY81),1,0)</f>
        <v>0</v>
      </c>
      <c r="EA81" s="1">
        <f ca="1">IF(DZ81=0,DX81,DX81/DY81)</f>
        <v>1</v>
      </c>
      <c r="EB81" s="1">
        <v>47</v>
      </c>
      <c r="EC81" s="1">
        <f ca="1">IF(EA81/EB81=INT(EA81/EB81),1,0)</f>
        <v>0</v>
      </c>
      <c r="ED81" s="1">
        <f ca="1">IF(EC81=0,EA81,EA81/EB81)</f>
        <v>1</v>
      </c>
      <c r="EE81" s="1">
        <v>53</v>
      </c>
      <c r="EF81" s="1">
        <f ca="1">IF(ED81/EE81=INT(ED81/EE81),1,0)</f>
        <v>0</v>
      </c>
      <c r="EG81" s="1">
        <f ca="1">IF(EF81=0,ED81,ED81/EE81)</f>
        <v>1</v>
      </c>
      <c r="EH81" s="1">
        <v>59</v>
      </c>
      <c r="EI81" s="1">
        <f ca="1">IF(EG81/EH81=INT(EG81/EH81),1,0)</f>
        <v>0</v>
      </c>
      <c r="EJ81" s="1">
        <f ca="1">IF(EI81=0,EG81,EG81/EH81)</f>
        <v>1</v>
      </c>
      <c r="EK81" s="1">
        <v>61</v>
      </c>
      <c r="EL81" s="1">
        <f ca="1">IF(EJ81/EK81=INT(EJ81/EK81),1,0)</f>
        <v>0</v>
      </c>
      <c r="EM81" s="1">
        <f ca="1">IF(EL81=0,EJ81,EJ81/EK81)</f>
        <v>1</v>
      </c>
      <c r="EN81" s="1">
        <v>67</v>
      </c>
      <c r="EO81" s="1">
        <f ca="1">IF(EM81/EN81=INT(EM81/EN81),1,0)</f>
        <v>0</v>
      </c>
      <c r="EP81" s="1">
        <f ca="1">IF(EO81=0,EM81,EM81/EN81)</f>
        <v>1</v>
      </c>
      <c r="EQ81" s="1">
        <v>71</v>
      </c>
      <c r="ER81" s="1">
        <f ca="1">IF(EP81/EQ81=INT(EP81/EQ81),1,0)</f>
        <v>0</v>
      </c>
      <c r="ES81" s="1">
        <f ca="1">IF(ER81=0,EP81,EP81/EQ81)</f>
        <v>1</v>
      </c>
      <c r="ET81" s="1">
        <v>73</v>
      </c>
      <c r="EU81" s="1">
        <f ca="1">IF(ES81/ET81=INT(ES81/ET81),1,0)</f>
        <v>0</v>
      </c>
      <c r="EV81" s="1">
        <f ca="1">IF(EU81=0,ES81,ES81/ET81)</f>
        <v>1</v>
      </c>
      <c r="EW81" s="1">
        <v>79</v>
      </c>
      <c r="EX81" s="1">
        <f ca="1">IF(EV81/EW81=INT(EV81/EW81),1,0)</f>
        <v>0</v>
      </c>
      <c r="EY81" s="1">
        <f ca="1">IF(EX81=0,EV81,EV81/EW81)</f>
        <v>1</v>
      </c>
      <c r="EZ81" s="1">
        <v>83</v>
      </c>
      <c r="FA81" s="1">
        <f ca="1">IF(EY81/EZ81=INT(EY81/EZ81),1,0)</f>
        <v>0</v>
      </c>
      <c r="FB81" s="1">
        <f ca="1">IF(FA81=0,EY81,EY81/EZ81)</f>
        <v>1</v>
      </c>
      <c r="FC81" s="1">
        <v>89</v>
      </c>
      <c r="FD81" s="1">
        <f ca="1">IF(FB81/FC81=INT(FB81/FC81),1,0)</f>
        <v>0</v>
      </c>
      <c r="FE81" s="1">
        <f ca="1">IF(FD81=0,FB81,FB81/FC81)</f>
        <v>1</v>
      </c>
      <c r="FF81" s="1">
        <v>97</v>
      </c>
      <c r="FG81" s="1">
        <f ca="1">IF(FE81/FF81=INT(FE81/FF81),1,0)</f>
        <v>0</v>
      </c>
      <c r="FH81" s="1">
        <f ca="1">IF(FG81=0,FE81,FE81/FF81)</f>
        <v>1</v>
      </c>
      <c r="FI81" s="1">
        <v>101</v>
      </c>
      <c r="FJ81" s="1">
        <f ca="1">IF(FH81/FI81=INT(FH81/FI81),1,0)</f>
        <v>0</v>
      </c>
      <c r="FK81" s="1">
        <f ca="1">IF(FJ81=0,FH81,FH81/FI81)</f>
        <v>1</v>
      </c>
      <c r="FL81" s="1">
        <v>103</v>
      </c>
      <c r="FM81" s="1">
        <f ca="1">IF(FK81/FL81=INT(FK81/FL81),1,0)</f>
        <v>0</v>
      </c>
      <c r="FN81" s="1">
        <f ca="1">IF(FM81=0,FK81,FK81/FL81)</f>
        <v>1</v>
      </c>
      <c r="FO81" s="1">
        <v>107</v>
      </c>
      <c r="FP81" s="1">
        <f ca="1">IF(FN81/FO81=INT(FN81/FO81),1,0)</f>
        <v>0</v>
      </c>
      <c r="FQ81" s="1">
        <f ca="1">IF(FP81=0,FN81,FN81/FO81)</f>
        <v>1</v>
      </c>
      <c r="FR81" s="1">
        <v>109</v>
      </c>
      <c r="FS81" s="1">
        <f ca="1">IF(FQ81/FR81=INT(FQ81/FR81),1,0)</f>
        <v>0</v>
      </c>
      <c r="FT81" s="1">
        <f ca="1">IF(FS81=0,FQ81,FQ81/FR81)</f>
        <v>1</v>
      </c>
      <c r="FU81" s="1">
        <v>113</v>
      </c>
      <c r="FV81" s="1">
        <f ca="1">IF(FT81/FU81=INT(FT81/FU81),1,0)</f>
        <v>0</v>
      </c>
      <c r="FW81" s="1">
        <f ca="1">IF(FV81=0,FT81,FT81/FU81)</f>
        <v>1</v>
      </c>
      <c r="FX81" s="1">
        <v>127</v>
      </c>
      <c r="FY81" s="1">
        <f ca="1">IF(FW81/FX81=INT(FW81/FX81),1,0)</f>
        <v>0</v>
      </c>
      <c r="FZ81" s="1">
        <f ca="1">IF(FY81=0,FW81,FW81/FX81)</f>
        <v>1</v>
      </c>
      <c r="GA81" s="1">
        <v>131</v>
      </c>
      <c r="GB81" s="1">
        <f ca="1">IF(FZ81/GA81=INT(FZ81/GA81),1,0)</f>
        <v>0</v>
      </c>
      <c r="GC81" s="1">
        <f ca="1">IF(GB81=0,FZ81,FZ81/GA81)</f>
        <v>1</v>
      </c>
      <c r="GD81" s="1">
        <v>137</v>
      </c>
      <c r="GE81" s="1">
        <f ca="1">IF(GC81/GD81=INT(GC81/GD81),1,0)</f>
        <v>0</v>
      </c>
      <c r="GF81" s="1">
        <f ca="1">IF(GE81=0,GC81,GC81/GD81)</f>
        <v>1</v>
      </c>
      <c r="GG81" s="1">
        <v>139</v>
      </c>
      <c r="GH81" s="1">
        <f ca="1">IF(GF81/GG81=INT(GF81/GG81),1,0)</f>
        <v>0</v>
      </c>
      <c r="GI81" s="1">
        <f ca="1">IF(GH81=0,GF81,GF81/GG81)</f>
        <v>1</v>
      </c>
      <c r="GJ81" s="1">
        <v>149</v>
      </c>
      <c r="GK81" s="1">
        <f ca="1">IF(GI81/GJ81=INT(GI81/GJ81),1,0)</f>
        <v>0</v>
      </c>
      <c r="GL81" s="1">
        <f ca="1">IF(GK81=0,GI81,GI81/GJ81)</f>
        <v>1</v>
      </c>
      <c r="GM81" s="1"/>
      <c r="GN81" s="1">
        <f ca="1">8*AW81+4*AZ81+2*BC81+BF81</f>
        <v>0</v>
      </c>
      <c r="GO81" s="1">
        <f ca="1">4*BI81+2*BL81+BO81</f>
        <v>1</v>
      </c>
      <c r="GP81" s="1">
        <f ca="1">2*BR81+BU81</f>
        <v>0</v>
      </c>
      <c r="GQ81" s="1">
        <f ca="1">2*BX81+CA81</f>
        <v>0</v>
      </c>
      <c r="GR81" s="1">
        <f ca="1">2*CD81+CG81</f>
        <v>0</v>
      </c>
      <c r="GS81" s="1">
        <f ca="1">2*CJ81+CM81</f>
        <v>0</v>
      </c>
      <c r="GT81" s="1">
        <f ca="1">CS81</f>
        <v>0</v>
      </c>
      <c r="GU81" s="1">
        <f ca="1">CY81</f>
        <v>0</v>
      </c>
      <c r="GV81" s="1">
        <f ca="1">DE81</f>
        <v>0</v>
      </c>
      <c r="GW81" s="1">
        <f ca="1">DK81</f>
        <v>0</v>
      </c>
      <c r="GX81" s="1">
        <f ca="1">DQ81</f>
        <v>0</v>
      </c>
      <c r="GY81">
        <f ca="1">DT81</f>
        <v>0</v>
      </c>
      <c r="GZ81">
        <f ca="1">DW81</f>
        <v>0</v>
      </c>
      <c r="HA81">
        <f ca="1">DZ81</f>
        <v>0</v>
      </c>
      <c r="HB81">
        <f ca="1">EC81</f>
        <v>0</v>
      </c>
      <c r="HC81">
        <f ca="1">EF81</f>
        <v>0</v>
      </c>
      <c r="HD81">
        <f ca="1">EI81</f>
        <v>0</v>
      </c>
      <c r="HE81">
        <f ca="1">EL81</f>
        <v>0</v>
      </c>
      <c r="HF81">
        <f ca="1">EO81</f>
        <v>0</v>
      </c>
      <c r="HG81">
        <f ca="1">ER81</f>
        <v>0</v>
      </c>
      <c r="HH81">
        <f ca="1">EU81</f>
        <v>0</v>
      </c>
      <c r="HI81">
        <f ca="1">EX81</f>
        <v>0</v>
      </c>
      <c r="HJ81">
        <f ca="1">FA81</f>
        <v>0</v>
      </c>
      <c r="HK81">
        <f ca="1">FD81</f>
        <v>0</v>
      </c>
      <c r="HL81">
        <f ca="1">FG81</f>
        <v>0</v>
      </c>
      <c r="HM81">
        <f ca="1">FJ81</f>
        <v>0</v>
      </c>
      <c r="HN81">
        <f ca="1">FM81</f>
        <v>0</v>
      </c>
      <c r="HO81">
        <f ca="1">FP81</f>
        <v>0</v>
      </c>
      <c r="HP81">
        <f ca="1">FS81</f>
        <v>0</v>
      </c>
      <c r="HQ81">
        <f ca="1">FV81</f>
        <v>0</v>
      </c>
      <c r="HR81">
        <f ca="1">FY81</f>
        <v>0</v>
      </c>
      <c r="HS81">
        <f ca="1">GB81</f>
        <v>0</v>
      </c>
      <c r="HT81">
        <f ca="1">GE81</f>
        <v>0</v>
      </c>
      <c r="HU81">
        <f ca="1">GH81</f>
        <v>0</v>
      </c>
      <c r="HV81">
        <f ca="1">GK81</f>
        <v>0</v>
      </c>
      <c r="HW81">
        <f ca="1">AU81</f>
        <v>3</v>
      </c>
      <c r="HX81">
        <f ca="1">HW81/HV84</f>
        <v>3</v>
      </c>
      <c r="HZ81">
        <f ca="1">AS82</f>
        <v>8</v>
      </c>
      <c r="IA81">
        <f ca="1">HX81</f>
        <v>3</v>
      </c>
      <c r="IB81">
        <f ca="1">HX82</f>
        <v>7</v>
      </c>
      <c r="IC81" t="str">
        <f ca="1">HZ81&amp;"  "&amp;IA81&amp;"/"&amp;IB81</f>
        <v>8  3/7</v>
      </c>
      <c r="ID81" t="str">
        <f ca="1">"  "&amp;IA81&amp;"/"&amp;IB81</f>
        <v xml:space="preserve">  3/7</v>
      </c>
      <c r="IE81" t="str">
        <f ca="1">HZ81&amp;"   "</f>
        <v xml:space="preserve">8   </v>
      </c>
      <c r="IF81" t="str">
        <f ca="1">IF(HZ81=0,ID81,IF(IA81=0,IE81,IC81))</f>
        <v>8  3/7</v>
      </c>
      <c r="IG81">
        <f ca="1">AS86</f>
        <v>13</v>
      </c>
      <c r="IH81">
        <f ca="1">HX85</f>
        <v>5</v>
      </c>
      <c r="II81">
        <f ca="1">HX86</f>
        <v>7</v>
      </c>
      <c r="IJ81" t="str">
        <f ca="1">"  +  "&amp;IG81&amp;"  "&amp;IH81&amp;"/"&amp;II81</f>
        <v xml:space="preserve">  +  13  5/7</v>
      </c>
      <c r="IK81" t="str">
        <f ca="1">"  +  "&amp;IH81&amp;"/"&amp;II81</f>
        <v xml:space="preserve">  +  5/7</v>
      </c>
      <c r="IL81" t="str">
        <f ca="1">"  +  "&amp;IG81</f>
        <v xml:space="preserve">  +  13</v>
      </c>
      <c r="IM81" t="str">
        <f ca="1">IF(IG81=0,IK81,IF(IH81=0,IL81,IJ81))</f>
        <v xml:space="preserve">  +  13  5/7</v>
      </c>
      <c r="IN81">
        <f ca="1">AS90</f>
        <v>0</v>
      </c>
      <c r="IO81">
        <f ca="1">HX89</f>
        <v>0</v>
      </c>
      <c r="IP81">
        <f ca="1">HX90</f>
        <v>1</v>
      </c>
      <c r="IQ81" t="str">
        <f ca="1">"  +  "&amp;IN81&amp;"  "&amp;IO81&amp;"/"&amp;IP81</f>
        <v xml:space="preserve">  +  0  0/1</v>
      </c>
      <c r="IR81" t="str">
        <f ca="1">"  +  "&amp;IO81&amp;"/"&amp;IP81</f>
        <v xml:space="preserve">  +  0/1</v>
      </c>
      <c r="IS81" t="str">
        <f ca="1">"  +  "&amp;IN81&amp;"   "</f>
        <v xml:space="preserve">  +  0   </v>
      </c>
      <c r="IT81" t="str">
        <f ca="1">IF(IN81=0,IR81,IF(IO81=0,IS81,IQ81))</f>
        <v xml:space="preserve">  +  0/1</v>
      </c>
      <c r="IU81" t="str">
        <f ca="1">IF(IN81&gt;0,IT81,IF(IO81&gt;0,IT81,""))</f>
        <v/>
      </c>
    </row>
    <row r="82" spans="1:255" ht="18" hidden="1" customHeight="1" thickBot="1" x14ac:dyDescent="0.3">
      <c r="A82" s="9"/>
      <c r="B82" s="80"/>
      <c r="C82" s="71"/>
      <c r="D82" s="80"/>
      <c r="E82" s="71"/>
      <c r="F82" s="154"/>
      <c r="G82" s="80"/>
      <c r="H82" s="102"/>
      <c r="I82" s="71"/>
      <c r="J82" s="75"/>
      <c r="K82" s="9"/>
      <c r="M82" s="148"/>
      <c r="O82" s="162"/>
      <c r="AK82" s="9"/>
      <c r="AL82" s="9"/>
      <c r="AM82" s="9"/>
      <c r="AN82" s="9"/>
      <c r="AO82" s="9"/>
      <c r="AP82" s="9"/>
      <c r="AQ82" s="9"/>
      <c r="AS82">
        <f ca="1">AS81+INT(AT81/AT82)</f>
        <v>8</v>
      </c>
      <c r="AT82" s="1">
        <f ca="1">IF(AP81&gt;AT81,INT((RAND()*(AQ81-AP81+1)+AP81)),INT((RAND()*(AQ81-AT81)+AT81+1)))</f>
        <v>7</v>
      </c>
      <c r="AU82">
        <f ca="1">AT82</f>
        <v>7</v>
      </c>
      <c r="AV82">
        <v>256</v>
      </c>
      <c r="AW82" s="1">
        <f ca="1">IF(AU82/AV82=INT(AU82/AV82),1,0)</f>
        <v>0</v>
      </c>
      <c r="AX82" s="1">
        <f ca="1">IF(AW82=0,AU82,AU82/AV82)</f>
        <v>7</v>
      </c>
      <c r="AY82" s="1">
        <v>16</v>
      </c>
      <c r="AZ82" s="1">
        <f ca="1">IF(AX82/AY82=INT(AX82/AY82),1,0)</f>
        <v>0</v>
      </c>
      <c r="BA82" s="1">
        <f ca="1">IF(AZ82=0,AX82,AX82/AY82)</f>
        <v>7</v>
      </c>
      <c r="BB82" s="1">
        <v>4</v>
      </c>
      <c r="BC82" s="1">
        <f ca="1">IF(BA82/BB82=INT(BA82/BB82),1,0)</f>
        <v>0</v>
      </c>
      <c r="BD82" s="1">
        <f ca="1">IF(BC82=0,BA82,BA82/BB82)</f>
        <v>7</v>
      </c>
      <c r="BE82" s="1">
        <v>2</v>
      </c>
      <c r="BF82" s="1">
        <f ca="1">IF(BD82/BE82=INT(BD82/BE82),1,0)</f>
        <v>0</v>
      </c>
      <c r="BG82" s="1">
        <f ca="1">IF(BF82=0,BD82,BD82/BE82)</f>
        <v>7</v>
      </c>
      <c r="BH82" s="1">
        <v>81</v>
      </c>
      <c r="BI82" s="1">
        <f ca="1">IF(BG82/BH82=INT(BG82/BH82),1,0)</f>
        <v>0</v>
      </c>
      <c r="BJ82" s="1">
        <f ca="1">IF(BI82=0,BG82,BG82/BH82)</f>
        <v>7</v>
      </c>
      <c r="BK82" s="1">
        <v>9</v>
      </c>
      <c r="BL82" s="1">
        <f ca="1">IF(BJ82/BK82=INT(BJ82/BK82),1,0)</f>
        <v>0</v>
      </c>
      <c r="BM82" s="1">
        <f ca="1">IF(BL82=0,BJ82,BJ82/BK82)</f>
        <v>7</v>
      </c>
      <c r="BN82" s="1">
        <v>3</v>
      </c>
      <c r="BO82" s="1">
        <f ca="1">IF(BM82/BN82=INT(BM82/BN82),1,0)</f>
        <v>0</v>
      </c>
      <c r="BP82" s="1">
        <f ca="1">IF(BO82=0,BM82,BM82/BN82)</f>
        <v>7</v>
      </c>
      <c r="BQ82" s="1">
        <v>25</v>
      </c>
      <c r="BR82" s="1">
        <f ca="1">IF(BP82/BQ82=INT(BP82/BQ82),1,0)</f>
        <v>0</v>
      </c>
      <c r="BS82" s="1">
        <f ca="1">IF(BR82=0,BP82,BP82/BQ82)</f>
        <v>7</v>
      </c>
      <c r="BT82" s="1">
        <v>5</v>
      </c>
      <c r="BU82" s="1">
        <f ca="1">IF(BS82/BT82=INT(BS82/BT82),1,0)</f>
        <v>0</v>
      </c>
      <c r="BV82" s="1">
        <f ca="1">IF(BU82=0,BS82,BS82/BT82)</f>
        <v>7</v>
      </c>
      <c r="BW82" s="1">
        <v>49</v>
      </c>
      <c r="BX82" s="1">
        <f ca="1">IF(BV82/BW82=INT(BV82/BW82),1,0)</f>
        <v>0</v>
      </c>
      <c r="BY82" s="1">
        <f ca="1">IF(BX82=0,BV82,BV82/BW82)</f>
        <v>7</v>
      </c>
      <c r="BZ82" s="1">
        <v>7</v>
      </c>
      <c r="CA82" s="1">
        <f ca="1">IF(BY82/BZ82=INT(BY82/BZ82),1,0)</f>
        <v>1</v>
      </c>
      <c r="CB82" s="1">
        <f ca="1">IF(CA82=0,BY82,BY82/BZ82)</f>
        <v>1</v>
      </c>
      <c r="CC82" s="1">
        <v>121</v>
      </c>
      <c r="CD82" s="1">
        <f ca="1">IF(CB82/CC82=INT(CB82/CC82),1,0)</f>
        <v>0</v>
      </c>
      <c r="CE82" s="1">
        <f ca="1">IF(CD82=0,CB82,CB82/CC82)</f>
        <v>1</v>
      </c>
      <c r="CF82" s="1">
        <v>11</v>
      </c>
      <c r="CG82" s="1">
        <f ca="1">IF(CE82/CF82=INT(CE82/CF82),1,0)</f>
        <v>0</v>
      </c>
      <c r="CH82" s="1">
        <f ca="1">IF(CG82=0,CE82,CE82/CF82)</f>
        <v>1</v>
      </c>
      <c r="CI82" s="1">
        <v>169</v>
      </c>
      <c r="CJ82" s="1">
        <f ca="1">IF(CH82/CI82=INT(CH82/CI82),1,0)</f>
        <v>0</v>
      </c>
      <c r="CK82" s="1">
        <f ca="1">IF(CJ82=0,CH82,CH82/CI82)</f>
        <v>1</v>
      </c>
      <c r="CL82" s="1">
        <v>13</v>
      </c>
      <c r="CM82" s="1">
        <f ca="1">IF(CK82/CL82=INT(CK82/CL82),1,0)</f>
        <v>0</v>
      </c>
      <c r="CN82" s="1">
        <f ca="1">IF(CM82=0,CK82,CK82/CL82)</f>
        <v>1</v>
      </c>
      <c r="CO82" s="1">
        <f>CO81</f>
        <v>289</v>
      </c>
      <c r="CP82" s="1">
        <f ca="1">IF(CN82/CO82=INT(CN82/CO82),1,0)</f>
        <v>0</v>
      </c>
      <c r="CQ82" s="1">
        <f ca="1">IF(CP82=0,CN82,CN82/CO82)</f>
        <v>1</v>
      </c>
      <c r="CR82" s="1">
        <v>17</v>
      </c>
      <c r="CS82" s="1">
        <f ca="1">IF(CQ82/CR82=INT(CQ82/CR82),1,0)</f>
        <v>0</v>
      </c>
      <c r="CT82" s="1">
        <f ca="1">IF(CS82=0,CQ82,CQ82/CR82)</f>
        <v>1</v>
      </c>
      <c r="CU82" s="1">
        <f>CU81</f>
        <v>361</v>
      </c>
      <c r="CV82" s="1">
        <f ca="1">IF(CT82/CU82=INT(CT82/CU82),1,0)</f>
        <v>0</v>
      </c>
      <c r="CW82" s="1">
        <f ca="1">IF(CV82=0,CT82,CT82/CU82)</f>
        <v>1</v>
      </c>
      <c r="CX82" s="1">
        <v>19</v>
      </c>
      <c r="CY82" s="1">
        <f ca="1">IF(CW82/CX82=INT(CW82/CX82),1,0)</f>
        <v>0</v>
      </c>
      <c r="CZ82" s="1">
        <f ca="1">IF(CY82=0,CW82,CW82/CX82)</f>
        <v>1</v>
      </c>
      <c r="DA82" s="1">
        <f>DA81</f>
        <v>529</v>
      </c>
      <c r="DB82" s="1">
        <f ca="1">IF(CZ82/DA82=INT(CZ82/DA82),1,0)</f>
        <v>0</v>
      </c>
      <c r="DC82" s="1">
        <f ca="1">IF(DB82=0,CZ82,CZ82/DA82)</f>
        <v>1</v>
      </c>
      <c r="DD82" s="1">
        <v>23</v>
      </c>
      <c r="DE82" s="1">
        <f ca="1">IF(DC82/DD82=INT(DC82/DD82),1,0)</f>
        <v>0</v>
      </c>
      <c r="DF82" s="1">
        <f ca="1">IF(DE82=0,DC82,DC82/DD82)</f>
        <v>1</v>
      </c>
      <c r="DG82" s="1">
        <f>DG81</f>
        <v>841</v>
      </c>
      <c r="DH82" s="1">
        <f ca="1">IF(DF82/DG82=INT(DF82/DG82),1,0)</f>
        <v>0</v>
      </c>
      <c r="DI82" s="1">
        <f ca="1">IF(DH82=0,DF82,DF82/DG82)</f>
        <v>1</v>
      </c>
      <c r="DJ82" s="1">
        <v>29</v>
      </c>
      <c r="DK82" s="1">
        <f ca="1">IF(DI82/DJ82=INT(DI82/DJ82),1,0)</f>
        <v>0</v>
      </c>
      <c r="DL82" s="1">
        <f ca="1">IF(DK82=0,DI82,DI82/DJ82)</f>
        <v>1</v>
      </c>
      <c r="DM82" s="1">
        <f>DM81</f>
        <v>961</v>
      </c>
      <c r="DN82" s="1">
        <f ca="1">IF(DL82/DM82=INT(DL82/DM82),1,0)</f>
        <v>0</v>
      </c>
      <c r="DO82" s="1">
        <f ca="1">IF(DN82=0,DL82,DL82/DM82)</f>
        <v>1</v>
      </c>
      <c r="DP82" s="1">
        <v>31</v>
      </c>
      <c r="DQ82" s="1">
        <f ca="1">IF(DO82/DP82=INT(DO82/DP82),1,0)</f>
        <v>0</v>
      </c>
      <c r="DR82" s="1">
        <f ca="1">IF(DQ82=0,DO82,DO82/DP82)</f>
        <v>1</v>
      </c>
      <c r="DS82" s="1">
        <v>37</v>
      </c>
      <c r="DT82" s="1">
        <f ca="1">IF(DR82/DS82=INT(DR82/DS82),1,0)</f>
        <v>0</v>
      </c>
      <c r="DU82" s="1">
        <f ca="1">IF(DT82=0,DR82,DR82/DS82)</f>
        <v>1</v>
      </c>
      <c r="DV82" s="1">
        <v>41</v>
      </c>
      <c r="DW82" s="1">
        <f ca="1">IF(DU82/DV82=INT(DU82/DV82),1,0)</f>
        <v>0</v>
      </c>
      <c r="DX82" s="1">
        <f ca="1">IF(DW82=0,DU82,DU82/DV82)</f>
        <v>1</v>
      </c>
      <c r="DY82" s="1">
        <v>43</v>
      </c>
      <c r="DZ82" s="1">
        <f ca="1">IF(DX82/DY82=INT(DX82/DY82),1,0)</f>
        <v>0</v>
      </c>
      <c r="EA82" s="1">
        <f ca="1">IF(DZ82=0,DX82,DX82/DY82)</f>
        <v>1</v>
      </c>
      <c r="EB82" s="1">
        <v>47</v>
      </c>
      <c r="EC82" s="1">
        <f ca="1">IF(EA82/EB82=INT(EA82/EB82),1,0)</f>
        <v>0</v>
      </c>
      <c r="ED82" s="1">
        <f ca="1">IF(EC82=0,EA82,EA82/EB82)</f>
        <v>1</v>
      </c>
      <c r="EE82" s="1">
        <v>53</v>
      </c>
      <c r="EF82" s="1">
        <f ca="1">IF(ED82/EE82=INT(ED82/EE82),1,0)</f>
        <v>0</v>
      </c>
      <c r="EG82" s="1">
        <f ca="1">IF(EF82=0,ED82,ED82/EE82)</f>
        <v>1</v>
      </c>
      <c r="EH82" s="1">
        <v>59</v>
      </c>
      <c r="EI82" s="1">
        <f ca="1">IF(EG82/EH82=INT(EG82/EH82),1,0)</f>
        <v>0</v>
      </c>
      <c r="EJ82" s="1">
        <f ca="1">IF(EI82=0,EG82,EG82/EH82)</f>
        <v>1</v>
      </c>
      <c r="EK82" s="1">
        <v>61</v>
      </c>
      <c r="EL82" s="1">
        <f ca="1">IF(EJ82/EK82=INT(EJ82/EK82),1,0)</f>
        <v>0</v>
      </c>
      <c r="EM82" s="1">
        <f ca="1">IF(EL82=0,EJ82,EJ82/EK82)</f>
        <v>1</v>
      </c>
      <c r="EN82" s="1">
        <v>67</v>
      </c>
      <c r="EO82" s="1">
        <f ca="1">IF(EM82/EN82=INT(EM82/EN82),1,0)</f>
        <v>0</v>
      </c>
      <c r="EP82" s="1">
        <f ca="1">IF(EO82=0,EM82,EM82/EN82)</f>
        <v>1</v>
      </c>
      <c r="EQ82" s="1">
        <v>71</v>
      </c>
      <c r="ER82" s="1">
        <f ca="1">IF(EP82/EQ82=INT(EP82/EQ82),1,0)</f>
        <v>0</v>
      </c>
      <c r="ES82" s="1">
        <f ca="1">IF(ER82=0,EP82,EP82/EQ82)</f>
        <v>1</v>
      </c>
      <c r="ET82" s="1">
        <v>73</v>
      </c>
      <c r="EU82" s="1">
        <f ca="1">IF(ES82/ET82=INT(ES82/ET82),1,0)</f>
        <v>0</v>
      </c>
      <c r="EV82" s="1">
        <f ca="1">IF(EU82=0,ES82,ES82/ET82)</f>
        <v>1</v>
      </c>
      <c r="EW82" s="1">
        <v>79</v>
      </c>
      <c r="EX82" s="1">
        <f ca="1">IF(EV82/EW82=INT(EV82/EW82),1,0)</f>
        <v>0</v>
      </c>
      <c r="EY82" s="1">
        <f ca="1">IF(EX82=0,EV82,EV82/EW82)</f>
        <v>1</v>
      </c>
      <c r="EZ82" s="1">
        <v>83</v>
      </c>
      <c r="FA82" s="1">
        <f ca="1">IF(EY82/EZ82=INT(EY82/EZ82),1,0)</f>
        <v>0</v>
      </c>
      <c r="FB82" s="1">
        <f ca="1">IF(FA82=0,EY82,EY82/EZ82)</f>
        <v>1</v>
      </c>
      <c r="FC82" s="1">
        <v>89</v>
      </c>
      <c r="FD82" s="1">
        <f ca="1">IF(FB82/FC82=INT(FB82/FC82),1,0)</f>
        <v>0</v>
      </c>
      <c r="FE82" s="1">
        <f ca="1">IF(FD82=0,FB82,FB82/FC82)</f>
        <v>1</v>
      </c>
      <c r="FF82" s="1">
        <v>97</v>
      </c>
      <c r="FG82" s="1">
        <f ca="1">IF(FE82/FF82=INT(FE82/FF82),1,0)</f>
        <v>0</v>
      </c>
      <c r="FH82" s="1">
        <f ca="1">IF(FG82=0,FE82,FE82/FF82)</f>
        <v>1</v>
      </c>
      <c r="FI82" s="1">
        <v>101</v>
      </c>
      <c r="FJ82" s="1">
        <f ca="1">IF(FH82/FI82=INT(FH82/FI82),1,0)</f>
        <v>0</v>
      </c>
      <c r="FK82" s="1">
        <f ca="1">IF(FJ82=0,FH82,FH82/FI82)</f>
        <v>1</v>
      </c>
      <c r="FL82" s="1">
        <v>103</v>
      </c>
      <c r="FM82" s="1">
        <f ca="1">IF(FK82/FL82=INT(FK82/FL82),1,0)</f>
        <v>0</v>
      </c>
      <c r="FN82" s="1">
        <f ca="1">IF(FM82=0,FK82,FK82/FL82)</f>
        <v>1</v>
      </c>
      <c r="FO82" s="1">
        <v>107</v>
      </c>
      <c r="FP82" s="1">
        <f ca="1">IF(FN82/FO82=INT(FN82/FO82),1,0)</f>
        <v>0</v>
      </c>
      <c r="FQ82" s="1">
        <f ca="1">IF(FP82=0,FN82,FN82/FO82)</f>
        <v>1</v>
      </c>
      <c r="FR82" s="1">
        <v>109</v>
      </c>
      <c r="FS82" s="1">
        <f ca="1">IF(FQ82/FR82=INT(FQ82/FR82),1,0)</f>
        <v>0</v>
      </c>
      <c r="FT82" s="1">
        <f ca="1">IF(FS82=0,FQ82,FQ82/FR82)</f>
        <v>1</v>
      </c>
      <c r="FU82" s="1">
        <v>113</v>
      </c>
      <c r="FV82" s="1">
        <f ca="1">IF(FT82/FU82=INT(FT82/FU82),1,0)</f>
        <v>0</v>
      </c>
      <c r="FW82" s="1">
        <f ca="1">IF(FV82=0,FT82,FT82/FU82)</f>
        <v>1</v>
      </c>
      <c r="FX82" s="1">
        <v>127</v>
      </c>
      <c r="FY82" s="1">
        <f ca="1">IF(FW82/FX82=INT(FW82/FX82),1,0)</f>
        <v>0</v>
      </c>
      <c r="FZ82" s="1">
        <f ca="1">IF(FY82=0,FW82,FW82/FX82)</f>
        <v>1</v>
      </c>
      <c r="GA82" s="1">
        <v>131</v>
      </c>
      <c r="GB82" s="1">
        <f ca="1">IF(FZ82/GA82=INT(FZ82/GA82),1,0)</f>
        <v>0</v>
      </c>
      <c r="GC82" s="1">
        <f ca="1">IF(GB82=0,FZ82,FZ82/GA82)</f>
        <v>1</v>
      </c>
      <c r="GD82" s="1">
        <v>137</v>
      </c>
      <c r="GE82" s="1">
        <f ca="1">IF(GC82/GD82=INT(GC82/GD82),1,0)</f>
        <v>0</v>
      </c>
      <c r="GF82" s="1">
        <f ca="1">IF(GE82=0,GC82,GC82/GD82)</f>
        <v>1</v>
      </c>
      <c r="GG82" s="1">
        <v>139</v>
      </c>
      <c r="GH82" s="1">
        <f ca="1">IF(GF82/GG82=INT(GF82/GG82),1,0)</f>
        <v>0</v>
      </c>
      <c r="GI82" s="1">
        <f ca="1">IF(GH82=0,GF82,GF82/GG82)</f>
        <v>1</v>
      </c>
      <c r="GJ82" s="1">
        <v>149</v>
      </c>
      <c r="GK82" s="1">
        <f ca="1">IF(GI82/GJ82=INT(GI82/GJ82),1,0)</f>
        <v>0</v>
      </c>
      <c r="GL82" s="1">
        <f ca="1">IF(GK82=0,GI82,GI82/GJ82)</f>
        <v>1</v>
      </c>
      <c r="GM82" s="1"/>
      <c r="GN82" s="1">
        <f ca="1">8*AW82+4*AZ82+2*BC82+BF82</f>
        <v>0</v>
      </c>
      <c r="GO82" s="1">
        <f ca="1">4*BI82+2*BL82+BO82</f>
        <v>0</v>
      </c>
      <c r="GP82" s="1">
        <f ca="1">2*BR82+BU82</f>
        <v>0</v>
      </c>
      <c r="GQ82" s="1">
        <f ca="1">2*BX82+CA82</f>
        <v>1</v>
      </c>
      <c r="GR82" s="1">
        <f ca="1">2*CD82+CG82</f>
        <v>0</v>
      </c>
      <c r="GS82" s="1">
        <f ca="1">2*CJ82+CM82</f>
        <v>0</v>
      </c>
      <c r="GT82" s="1">
        <f ca="1">CS82</f>
        <v>0</v>
      </c>
      <c r="GU82" s="1">
        <f ca="1">CY82</f>
        <v>0</v>
      </c>
      <c r="GV82" s="1">
        <f ca="1">DE82</f>
        <v>0</v>
      </c>
      <c r="GW82" s="1">
        <f ca="1">DK82</f>
        <v>0</v>
      </c>
      <c r="GX82" s="1">
        <f ca="1">DQ82</f>
        <v>0</v>
      </c>
      <c r="GY82">
        <f ca="1">DT82</f>
        <v>0</v>
      </c>
      <c r="GZ82">
        <f ca="1">DW82</f>
        <v>0</v>
      </c>
      <c r="HA82">
        <f ca="1">DZ82</f>
        <v>0</v>
      </c>
      <c r="HB82">
        <f ca="1">EC82</f>
        <v>0</v>
      </c>
      <c r="HC82">
        <f ca="1">EF82</f>
        <v>0</v>
      </c>
      <c r="HD82">
        <f ca="1">EI82</f>
        <v>0</v>
      </c>
      <c r="HE82">
        <f ca="1">EL82</f>
        <v>0</v>
      </c>
      <c r="HF82">
        <f ca="1">EO82</f>
        <v>0</v>
      </c>
      <c r="HG82">
        <f ca="1">ER82</f>
        <v>0</v>
      </c>
      <c r="HH82">
        <f ca="1">EU82</f>
        <v>0</v>
      </c>
      <c r="HI82">
        <f ca="1">EX82</f>
        <v>0</v>
      </c>
      <c r="HJ82">
        <f ca="1">FA82</f>
        <v>0</v>
      </c>
      <c r="HK82">
        <f ca="1">FD82</f>
        <v>0</v>
      </c>
      <c r="HL82">
        <f ca="1">FG82</f>
        <v>0</v>
      </c>
      <c r="HM82">
        <f ca="1">FJ82</f>
        <v>0</v>
      </c>
      <c r="HN82">
        <f ca="1">FM82</f>
        <v>0</v>
      </c>
      <c r="HO82">
        <f ca="1">FP82</f>
        <v>0</v>
      </c>
      <c r="HP82">
        <f ca="1">FS82</f>
        <v>0</v>
      </c>
      <c r="HQ82">
        <f ca="1">FV82</f>
        <v>0</v>
      </c>
      <c r="HR82">
        <f ca="1">FY82</f>
        <v>0</v>
      </c>
      <c r="HS82">
        <f ca="1">GB82</f>
        <v>0</v>
      </c>
      <c r="HT82">
        <f ca="1">GE82</f>
        <v>0</v>
      </c>
      <c r="HU82">
        <f ca="1">GH82</f>
        <v>0</v>
      </c>
      <c r="HV82">
        <f ca="1">GK82</f>
        <v>0</v>
      </c>
      <c r="HW82">
        <f ca="1">AU82</f>
        <v>7</v>
      </c>
      <c r="HX82">
        <f ca="1">HW82/HV84</f>
        <v>7</v>
      </c>
    </row>
    <row r="83" spans="1:255" ht="18" hidden="1" customHeight="1" thickTop="1" thickBot="1" x14ac:dyDescent="0.3">
      <c r="A83" s="9"/>
      <c r="B83" s="80"/>
      <c r="C83" s="71"/>
      <c r="D83" s="80"/>
      <c r="E83" s="71"/>
      <c r="F83" s="154"/>
      <c r="G83" s="80"/>
      <c r="H83" s="102"/>
      <c r="I83" s="71"/>
      <c r="J83" s="75"/>
      <c r="K83" s="9"/>
      <c r="M83" s="148"/>
      <c r="O83" s="162"/>
      <c r="AK83" s="9"/>
      <c r="AL83" s="9"/>
      <c r="AM83" s="9"/>
      <c r="AN83" s="9"/>
      <c r="AO83" s="9"/>
      <c r="AP83" s="9"/>
      <c r="AQ83" s="9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>
        <f t="shared" ref="GN83:HV83" ca="1" si="37">IF(GN81&lt;GN82,GN81,GN82)</f>
        <v>0</v>
      </c>
      <c r="GO83" s="1">
        <f t="shared" ca="1" si="37"/>
        <v>0</v>
      </c>
      <c r="GP83" s="1">
        <f t="shared" ca="1" si="37"/>
        <v>0</v>
      </c>
      <c r="GQ83" s="1">
        <f t="shared" ca="1" si="37"/>
        <v>0</v>
      </c>
      <c r="GR83" s="1">
        <f t="shared" ca="1" si="37"/>
        <v>0</v>
      </c>
      <c r="GS83" s="1">
        <f t="shared" ca="1" si="37"/>
        <v>0</v>
      </c>
      <c r="GT83" s="1">
        <f t="shared" ca="1" si="37"/>
        <v>0</v>
      </c>
      <c r="GU83" s="1">
        <f t="shared" ca="1" si="37"/>
        <v>0</v>
      </c>
      <c r="GV83" s="1">
        <f t="shared" ca="1" si="37"/>
        <v>0</v>
      </c>
      <c r="GW83" s="1">
        <f t="shared" ca="1" si="37"/>
        <v>0</v>
      </c>
      <c r="GX83" s="1">
        <f t="shared" ca="1" si="37"/>
        <v>0</v>
      </c>
      <c r="GY83" s="1">
        <f t="shared" ca="1" si="37"/>
        <v>0</v>
      </c>
      <c r="GZ83" s="1">
        <f t="shared" ca="1" si="37"/>
        <v>0</v>
      </c>
      <c r="HA83" s="1">
        <f t="shared" ca="1" si="37"/>
        <v>0</v>
      </c>
      <c r="HB83" s="1">
        <f t="shared" ca="1" si="37"/>
        <v>0</v>
      </c>
      <c r="HC83" s="1">
        <f t="shared" ca="1" si="37"/>
        <v>0</v>
      </c>
      <c r="HD83" s="1">
        <f t="shared" ca="1" si="37"/>
        <v>0</v>
      </c>
      <c r="HE83" s="1">
        <f t="shared" ca="1" si="37"/>
        <v>0</v>
      </c>
      <c r="HF83" s="1">
        <f t="shared" ca="1" si="37"/>
        <v>0</v>
      </c>
      <c r="HG83" s="1">
        <f t="shared" ca="1" si="37"/>
        <v>0</v>
      </c>
      <c r="HH83" s="1">
        <f t="shared" ca="1" si="37"/>
        <v>0</v>
      </c>
      <c r="HI83" s="1">
        <f t="shared" ca="1" si="37"/>
        <v>0</v>
      </c>
      <c r="HJ83" s="1">
        <f t="shared" ca="1" si="37"/>
        <v>0</v>
      </c>
      <c r="HK83" s="1">
        <f t="shared" ca="1" si="37"/>
        <v>0</v>
      </c>
      <c r="HL83" s="1">
        <f t="shared" ca="1" si="37"/>
        <v>0</v>
      </c>
      <c r="HM83" s="1">
        <f t="shared" ca="1" si="37"/>
        <v>0</v>
      </c>
      <c r="HN83" s="1">
        <f t="shared" ca="1" si="37"/>
        <v>0</v>
      </c>
      <c r="HO83" s="1">
        <f t="shared" ca="1" si="37"/>
        <v>0</v>
      </c>
      <c r="HP83" s="1">
        <f t="shared" ca="1" si="37"/>
        <v>0</v>
      </c>
      <c r="HQ83" s="1">
        <f t="shared" ca="1" si="37"/>
        <v>0</v>
      </c>
      <c r="HR83" s="1">
        <f t="shared" ca="1" si="37"/>
        <v>0</v>
      </c>
      <c r="HS83" s="1">
        <f t="shared" ca="1" si="37"/>
        <v>0</v>
      </c>
      <c r="HT83" s="1">
        <f t="shared" ca="1" si="37"/>
        <v>0</v>
      </c>
      <c r="HU83" s="1">
        <f t="shared" ca="1" si="37"/>
        <v>0</v>
      </c>
      <c r="HV83" s="1">
        <f t="shared" ca="1" si="37"/>
        <v>0</v>
      </c>
    </row>
    <row r="84" spans="1:255" ht="18" hidden="1" customHeight="1" thickTop="1" x14ac:dyDescent="0.25">
      <c r="A84" s="9"/>
      <c r="B84" s="71"/>
      <c r="C84" s="71"/>
      <c r="D84" s="71"/>
      <c r="E84" s="71"/>
      <c r="F84" s="154"/>
      <c r="G84" s="80"/>
      <c r="H84" s="102"/>
      <c r="I84" s="71"/>
      <c r="J84" s="75"/>
      <c r="K84" s="9"/>
      <c r="M84" s="148"/>
      <c r="O84" s="162"/>
      <c r="AK84" s="9"/>
      <c r="AL84" s="9"/>
      <c r="AM84" s="9"/>
      <c r="AN84" s="9"/>
      <c r="AO84" s="9"/>
      <c r="AP84" s="9"/>
      <c r="AQ84" s="9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>
        <f ca="1">FY$4^GN83</f>
        <v>1</v>
      </c>
      <c r="GO84">
        <f t="shared" ref="GO84:HV84" ca="1" si="38">FZ$4^GO83*GN84</f>
        <v>1</v>
      </c>
      <c r="GP84">
        <f t="shared" ca="1" si="38"/>
        <v>1</v>
      </c>
      <c r="GQ84">
        <f t="shared" ca="1" si="38"/>
        <v>1</v>
      </c>
      <c r="GR84">
        <f t="shared" ca="1" si="38"/>
        <v>1</v>
      </c>
      <c r="GS84">
        <f t="shared" ca="1" si="38"/>
        <v>1</v>
      </c>
      <c r="GT84">
        <f t="shared" ca="1" si="38"/>
        <v>1</v>
      </c>
      <c r="GU84">
        <f t="shared" ca="1" si="38"/>
        <v>1</v>
      </c>
      <c r="GV84">
        <f t="shared" ca="1" si="38"/>
        <v>1</v>
      </c>
      <c r="GW84">
        <f t="shared" ca="1" si="38"/>
        <v>1</v>
      </c>
      <c r="GX84">
        <f t="shared" ca="1" si="38"/>
        <v>1</v>
      </c>
      <c r="GY84">
        <f t="shared" ca="1" si="38"/>
        <v>1</v>
      </c>
      <c r="GZ84">
        <f t="shared" ca="1" si="38"/>
        <v>1</v>
      </c>
      <c r="HA84">
        <f t="shared" ca="1" si="38"/>
        <v>1</v>
      </c>
      <c r="HB84">
        <f t="shared" ca="1" si="38"/>
        <v>1</v>
      </c>
      <c r="HC84">
        <f t="shared" ca="1" si="38"/>
        <v>1</v>
      </c>
      <c r="HD84">
        <f t="shared" ca="1" si="38"/>
        <v>1</v>
      </c>
      <c r="HE84">
        <f t="shared" ca="1" si="38"/>
        <v>1</v>
      </c>
      <c r="HF84">
        <f t="shared" ca="1" si="38"/>
        <v>1</v>
      </c>
      <c r="HG84">
        <f t="shared" ca="1" si="38"/>
        <v>1</v>
      </c>
      <c r="HH84">
        <f t="shared" ca="1" si="38"/>
        <v>1</v>
      </c>
      <c r="HI84">
        <f t="shared" ca="1" si="38"/>
        <v>1</v>
      </c>
      <c r="HJ84">
        <f t="shared" ca="1" si="38"/>
        <v>1</v>
      </c>
      <c r="HK84">
        <f t="shared" ca="1" si="38"/>
        <v>1</v>
      </c>
      <c r="HL84">
        <f t="shared" ca="1" si="38"/>
        <v>1</v>
      </c>
      <c r="HM84">
        <f t="shared" ca="1" si="38"/>
        <v>1</v>
      </c>
      <c r="HN84">
        <f t="shared" ca="1" si="38"/>
        <v>1</v>
      </c>
      <c r="HO84">
        <f t="shared" ca="1" si="38"/>
        <v>1</v>
      </c>
      <c r="HP84">
        <f t="shared" ca="1" si="38"/>
        <v>1</v>
      </c>
      <c r="HQ84">
        <f t="shared" ca="1" si="38"/>
        <v>1</v>
      </c>
      <c r="HR84">
        <f t="shared" ca="1" si="38"/>
        <v>1</v>
      </c>
      <c r="HS84">
        <f t="shared" ca="1" si="38"/>
        <v>1</v>
      </c>
      <c r="HT84">
        <f t="shared" ca="1" si="38"/>
        <v>1</v>
      </c>
      <c r="HU84">
        <f t="shared" ca="1" si="38"/>
        <v>1</v>
      </c>
      <c r="HV84">
        <f t="shared" ca="1" si="38"/>
        <v>1</v>
      </c>
    </row>
    <row r="85" spans="1:255" ht="18" hidden="1" customHeight="1" x14ac:dyDescent="0.25">
      <c r="A85" s="9"/>
      <c r="B85" s="71"/>
      <c r="C85" s="71"/>
      <c r="D85" s="71"/>
      <c r="E85" s="71"/>
      <c r="F85" s="154"/>
      <c r="G85" s="80"/>
      <c r="H85" s="102"/>
      <c r="I85" s="71"/>
      <c r="J85" s="75"/>
      <c r="K85" s="9"/>
      <c r="M85" s="148"/>
      <c r="O85" s="162"/>
      <c r="AK85" s="9"/>
      <c r="AL85" s="9"/>
      <c r="AM85" s="9"/>
      <c r="AN85" s="9"/>
      <c r="AO85" s="9"/>
      <c r="AP85" s="9"/>
      <c r="AQ85" s="9"/>
      <c r="AR85" t="s">
        <v>22</v>
      </c>
      <c r="AS85" s="1">
        <f ca="1">INT((RAND()*(AM81-AL81+1)+AL81))</f>
        <v>13</v>
      </c>
      <c r="AT85" s="1">
        <f ca="1">INT((RAND()*(AO81-AN81+1)+AN81))</f>
        <v>5</v>
      </c>
      <c r="AU85">
        <f ca="1">AT85-AT86*(AS86-AS85)</f>
        <v>5</v>
      </c>
      <c r="AV85">
        <v>256</v>
      </c>
      <c r="AW85" s="1">
        <f ca="1">IF(AU85/AV85=INT(AU85/AV85),1,0)</f>
        <v>0</v>
      </c>
      <c r="AX85" s="1">
        <f ca="1">IF(AW85=0,AU85,AU85/AV85)</f>
        <v>5</v>
      </c>
      <c r="AY85" s="1">
        <v>16</v>
      </c>
      <c r="AZ85" s="1">
        <f ca="1">IF(AX85/AY85=INT(AX85/AY85),1,0)</f>
        <v>0</v>
      </c>
      <c r="BA85" s="1">
        <f ca="1">IF(AZ85=0,AX85,AX85/AY85)</f>
        <v>5</v>
      </c>
      <c r="BB85" s="1">
        <v>4</v>
      </c>
      <c r="BC85" s="1">
        <f ca="1">IF(BA85/BB85=INT(BA85/BB85),1,0)</f>
        <v>0</v>
      </c>
      <c r="BD85" s="1">
        <f ca="1">IF(BC85=0,BA85,BA85/BB85)</f>
        <v>5</v>
      </c>
      <c r="BE85" s="1">
        <v>2</v>
      </c>
      <c r="BF85" s="1">
        <f ca="1">IF(BD85/BE85=INT(BD85/BE85),1,0)</f>
        <v>0</v>
      </c>
      <c r="BG85" s="1">
        <f ca="1">IF(BF85=0,BD85,BD85/BE85)</f>
        <v>5</v>
      </c>
      <c r="BH85" s="1">
        <v>81</v>
      </c>
      <c r="BI85" s="1">
        <f ca="1">IF(BG85/BH85=INT(BG85/BH85),1,0)</f>
        <v>0</v>
      </c>
      <c r="BJ85" s="1">
        <f ca="1">IF(BI85=0,BG85,BG85/BH85)</f>
        <v>5</v>
      </c>
      <c r="BK85" s="1">
        <v>9</v>
      </c>
      <c r="BL85" s="1">
        <f ca="1">IF(BJ85/BK85=INT(BJ85/BK85),1,0)</f>
        <v>0</v>
      </c>
      <c r="BM85" s="1">
        <f ca="1">IF(BL85=0,BJ85,BJ85/BK85)</f>
        <v>5</v>
      </c>
      <c r="BN85" s="1">
        <v>3</v>
      </c>
      <c r="BO85" s="1">
        <f ca="1">IF(BM85/BN85=INT(BM85/BN85),1,0)</f>
        <v>0</v>
      </c>
      <c r="BP85" s="1">
        <f ca="1">IF(BO85=0,BM85,BM85/BN85)</f>
        <v>5</v>
      </c>
      <c r="BQ85" s="1">
        <v>25</v>
      </c>
      <c r="BR85" s="1">
        <f ca="1">IF(BP85/BQ85=INT(BP85/BQ85),1,0)</f>
        <v>0</v>
      </c>
      <c r="BS85" s="1">
        <f ca="1">IF(BR85=0,BP85,BP85/BQ85)</f>
        <v>5</v>
      </c>
      <c r="BT85" s="1">
        <v>5</v>
      </c>
      <c r="BU85" s="1">
        <f ca="1">IF(BS85/BT85=INT(BS85/BT85),1,0)</f>
        <v>1</v>
      </c>
      <c r="BV85" s="1">
        <f ca="1">IF(BU85=0,BS85,BS85/BT85)</f>
        <v>1</v>
      </c>
      <c r="BW85" s="1">
        <v>49</v>
      </c>
      <c r="BX85" s="1">
        <f ca="1">IF(BV85/BW85=INT(BV85/BW85),1,0)</f>
        <v>0</v>
      </c>
      <c r="BY85" s="1">
        <f ca="1">IF(BX85=0,BV85,BV85/BW85)</f>
        <v>1</v>
      </c>
      <c r="BZ85" s="1">
        <v>7</v>
      </c>
      <c r="CA85" s="1">
        <f ca="1">IF(BY85/BZ85=INT(BY85/BZ85),1,0)</f>
        <v>0</v>
      </c>
      <c r="CB85" s="1">
        <f ca="1">IF(CA85=0,BY85,BY85/BZ85)</f>
        <v>1</v>
      </c>
      <c r="CC85" s="1">
        <v>121</v>
      </c>
      <c r="CD85" s="1">
        <f ca="1">IF(CB85/CC85=INT(CB85/CC85),1,0)</f>
        <v>0</v>
      </c>
      <c r="CE85" s="1">
        <f ca="1">IF(CD85=0,CB85,CB85/CC85)</f>
        <v>1</v>
      </c>
      <c r="CF85" s="1">
        <v>11</v>
      </c>
      <c r="CG85" s="1">
        <f ca="1">IF(CE85/CF85=INT(CE85/CF85),1,0)</f>
        <v>0</v>
      </c>
      <c r="CH85" s="1">
        <f ca="1">IF(CG85=0,CE85,CE85/CF85)</f>
        <v>1</v>
      </c>
      <c r="CI85" s="1">
        <v>169</v>
      </c>
      <c r="CJ85" s="1">
        <f ca="1">IF(CH85/CI85=INT(CH85/CI85),1,0)</f>
        <v>0</v>
      </c>
      <c r="CK85" s="1">
        <f ca="1">IF(CJ85=0,CH85,CH85/CI85)</f>
        <v>1</v>
      </c>
      <c r="CL85" s="1">
        <v>13</v>
      </c>
      <c r="CM85" s="1">
        <f ca="1">IF(CK85/CL85=INT(CK85/CL85),1,0)</f>
        <v>0</v>
      </c>
      <c r="CN85" s="1">
        <f ca="1">IF(CM85=0,CK85,CK85/CL85)</f>
        <v>1</v>
      </c>
      <c r="CO85" s="1">
        <f>CO81</f>
        <v>289</v>
      </c>
      <c r="CP85" s="1">
        <f ca="1">IF(CN85/CO85=INT(CN85/CO85),1,0)</f>
        <v>0</v>
      </c>
      <c r="CQ85" s="1">
        <f ca="1">IF(CP85=0,CN85,CN85/CO85)</f>
        <v>1</v>
      </c>
      <c r="CR85" s="1">
        <v>17</v>
      </c>
      <c r="CS85" s="1">
        <f ca="1">IF(CQ85/CR85=INT(CQ85/CR85),1,0)</f>
        <v>0</v>
      </c>
      <c r="CT85" s="1">
        <f ca="1">IF(CS85=0,CQ85,CQ85/CR85)</f>
        <v>1</v>
      </c>
      <c r="CU85" s="1">
        <f>CU81</f>
        <v>361</v>
      </c>
      <c r="CV85" s="1">
        <f ca="1">IF(CT85/CU85=INT(CT85/CU85),1,0)</f>
        <v>0</v>
      </c>
      <c r="CW85" s="1">
        <f ca="1">IF(CV85=0,CT85,CT85/CU85)</f>
        <v>1</v>
      </c>
      <c r="CX85" s="1">
        <v>19</v>
      </c>
      <c r="CY85" s="1">
        <f ca="1">IF(CW85/CX85=INT(CW85/CX85),1,0)</f>
        <v>0</v>
      </c>
      <c r="CZ85" s="1">
        <f ca="1">IF(CY85=0,CW85,CW85/CX85)</f>
        <v>1</v>
      </c>
      <c r="DA85" s="1">
        <f>DA81</f>
        <v>529</v>
      </c>
      <c r="DB85" s="1">
        <f ca="1">IF(CZ85/DA85=INT(CZ85/DA85),1,0)</f>
        <v>0</v>
      </c>
      <c r="DC85" s="1">
        <f ca="1">IF(DB85=0,CZ85,CZ85/DA85)</f>
        <v>1</v>
      </c>
      <c r="DD85" s="1">
        <v>23</v>
      </c>
      <c r="DE85" s="1">
        <f ca="1">IF(DC85/DD85=INT(DC85/DD85),1,0)</f>
        <v>0</v>
      </c>
      <c r="DF85" s="1">
        <f ca="1">IF(DE85=0,DC85,DC85/DD85)</f>
        <v>1</v>
      </c>
      <c r="DG85" s="1">
        <f>DG81</f>
        <v>841</v>
      </c>
      <c r="DH85" s="1">
        <f ca="1">IF(DF85/DG85=INT(DF85/DG85),1,0)</f>
        <v>0</v>
      </c>
      <c r="DI85" s="1">
        <f ca="1">IF(DH85=0,DF85,DF85/DG85)</f>
        <v>1</v>
      </c>
      <c r="DJ85" s="1">
        <v>29</v>
      </c>
      <c r="DK85" s="1">
        <f ca="1">IF(DI85/DJ85=INT(DI85/DJ85),1,0)</f>
        <v>0</v>
      </c>
      <c r="DL85" s="1">
        <f ca="1">IF(DK85=0,DI85,DI85/DJ85)</f>
        <v>1</v>
      </c>
      <c r="DM85" s="1">
        <f>DM81</f>
        <v>961</v>
      </c>
      <c r="DN85" s="1">
        <f ca="1">IF(DL85/DM85=INT(DL85/DM85),1,0)</f>
        <v>0</v>
      </c>
      <c r="DO85" s="1">
        <f ca="1">IF(DN85=0,DL85,DL85/DM85)</f>
        <v>1</v>
      </c>
      <c r="DP85" s="1">
        <v>31</v>
      </c>
      <c r="DQ85" s="1">
        <f ca="1">IF(DO85/DP85=INT(DO85/DP85),1,0)</f>
        <v>0</v>
      </c>
      <c r="DR85" s="1">
        <f ca="1">IF(DQ85=0,DO85,DO85/DP85)</f>
        <v>1</v>
      </c>
      <c r="DS85" s="1">
        <v>37</v>
      </c>
      <c r="DT85" s="1">
        <f ca="1">IF(DR85/DS85=INT(DR85/DS85),1,0)</f>
        <v>0</v>
      </c>
      <c r="DU85" s="1">
        <f ca="1">IF(DT85=0,DR85,DR85/DS85)</f>
        <v>1</v>
      </c>
      <c r="DV85" s="1">
        <v>41</v>
      </c>
      <c r="DW85" s="1">
        <f ca="1">IF(DU85/DV85=INT(DU85/DV85),1,0)</f>
        <v>0</v>
      </c>
      <c r="DX85" s="1">
        <f ca="1">IF(DW85=0,DU85,DU85/DV85)</f>
        <v>1</v>
      </c>
      <c r="DY85" s="1">
        <v>43</v>
      </c>
      <c r="DZ85" s="1">
        <f ca="1">IF(DX85/DY85=INT(DX85/DY85),1,0)</f>
        <v>0</v>
      </c>
      <c r="EA85" s="1">
        <f ca="1">IF(DZ85=0,DX85,DX85/DY85)</f>
        <v>1</v>
      </c>
      <c r="EB85" s="1">
        <v>47</v>
      </c>
      <c r="EC85" s="1">
        <f ca="1">IF(EA85/EB85=INT(EA85/EB85),1,0)</f>
        <v>0</v>
      </c>
      <c r="ED85" s="1">
        <f ca="1">IF(EC85=0,EA85,EA85/EB85)</f>
        <v>1</v>
      </c>
      <c r="EE85" s="1">
        <v>53</v>
      </c>
      <c r="EF85" s="1">
        <f ca="1">IF(ED85/EE85=INT(ED85/EE85),1,0)</f>
        <v>0</v>
      </c>
      <c r="EG85" s="1">
        <f ca="1">IF(EF85=0,ED85,ED85/EE85)</f>
        <v>1</v>
      </c>
      <c r="EH85" s="1">
        <v>59</v>
      </c>
      <c r="EI85" s="1">
        <f ca="1">IF(EG85/EH85=INT(EG85/EH85),1,0)</f>
        <v>0</v>
      </c>
      <c r="EJ85" s="1">
        <f ca="1">IF(EI85=0,EG85,EG85/EH85)</f>
        <v>1</v>
      </c>
      <c r="EK85" s="1">
        <v>61</v>
      </c>
      <c r="EL85" s="1">
        <f ca="1">IF(EJ85/EK85=INT(EJ85/EK85),1,0)</f>
        <v>0</v>
      </c>
      <c r="EM85" s="1">
        <f ca="1">IF(EL85=0,EJ85,EJ85/EK85)</f>
        <v>1</v>
      </c>
      <c r="EN85" s="1">
        <v>67</v>
      </c>
      <c r="EO85" s="1">
        <f ca="1">IF(EM85/EN85=INT(EM85/EN85),1,0)</f>
        <v>0</v>
      </c>
      <c r="EP85" s="1">
        <f ca="1">IF(EO85=0,EM85,EM85/EN85)</f>
        <v>1</v>
      </c>
      <c r="EQ85" s="1">
        <v>71</v>
      </c>
      <c r="ER85" s="1">
        <f ca="1">IF(EP85/EQ85=INT(EP85/EQ85),1,0)</f>
        <v>0</v>
      </c>
      <c r="ES85" s="1">
        <f ca="1">IF(ER85=0,EP85,EP85/EQ85)</f>
        <v>1</v>
      </c>
      <c r="ET85" s="1">
        <v>73</v>
      </c>
      <c r="EU85" s="1">
        <f ca="1">IF(ES85/ET85=INT(ES85/ET85),1,0)</f>
        <v>0</v>
      </c>
      <c r="EV85" s="1">
        <f ca="1">IF(EU85=0,ES85,ES85/ET85)</f>
        <v>1</v>
      </c>
      <c r="EW85" s="1">
        <v>79</v>
      </c>
      <c r="EX85" s="1">
        <f ca="1">IF(EV85/EW85=INT(EV85/EW85),1,0)</f>
        <v>0</v>
      </c>
      <c r="EY85" s="1">
        <f ca="1">IF(EX85=0,EV85,EV85/EW85)</f>
        <v>1</v>
      </c>
      <c r="EZ85" s="1">
        <v>83</v>
      </c>
      <c r="FA85" s="1">
        <f ca="1">IF(EY85/EZ85=INT(EY85/EZ85),1,0)</f>
        <v>0</v>
      </c>
      <c r="FB85" s="1">
        <f ca="1">IF(FA85=0,EY85,EY85/EZ85)</f>
        <v>1</v>
      </c>
      <c r="FC85" s="1">
        <v>89</v>
      </c>
      <c r="FD85" s="1">
        <f ca="1">IF(FB85/FC85=INT(FB85/FC85),1,0)</f>
        <v>0</v>
      </c>
      <c r="FE85" s="1">
        <f ca="1">IF(FD85=0,FB85,FB85/FC85)</f>
        <v>1</v>
      </c>
      <c r="FF85" s="1">
        <v>97</v>
      </c>
      <c r="FG85" s="1">
        <f ca="1">IF(FE85/FF85=INT(FE85/FF85),1,0)</f>
        <v>0</v>
      </c>
      <c r="FH85" s="1">
        <f ca="1">IF(FG85=0,FE85,FE85/FF85)</f>
        <v>1</v>
      </c>
      <c r="FI85" s="1">
        <v>101</v>
      </c>
      <c r="FJ85" s="1">
        <f ca="1">IF(FH85/FI85=INT(FH85/FI85),1,0)</f>
        <v>0</v>
      </c>
      <c r="FK85" s="1">
        <f ca="1">IF(FJ85=0,FH85,FH85/FI85)</f>
        <v>1</v>
      </c>
      <c r="FL85" s="1">
        <v>103</v>
      </c>
      <c r="FM85" s="1">
        <f ca="1">IF(FK85/FL85=INT(FK85/FL85),1,0)</f>
        <v>0</v>
      </c>
      <c r="FN85" s="1">
        <f ca="1">IF(FM85=0,FK85,FK85/FL85)</f>
        <v>1</v>
      </c>
      <c r="FO85" s="1">
        <v>107</v>
      </c>
      <c r="FP85" s="1">
        <f ca="1">IF(FN85/FO85=INT(FN85/FO85),1,0)</f>
        <v>0</v>
      </c>
      <c r="FQ85" s="1">
        <f ca="1">IF(FP85=0,FN85,FN85/FO85)</f>
        <v>1</v>
      </c>
      <c r="FR85" s="1">
        <v>109</v>
      </c>
      <c r="FS85" s="1">
        <f ca="1">IF(FQ85/FR85=INT(FQ85/FR85),1,0)</f>
        <v>0</v>
      </c>
      <c r="FT85" s="1">
        <f ca="1">IF(FS85=0,FQ85,FQ85/FR85)</f>
        <v>1</v>
      </c>
      <c r="FU85" s="1">
        <v>113</v>
      </c>
      <c r="FV85" s="1">
        <f ca="1">IF(FT85/FU85=INT(FT85/FU85),1,0)</f>
        <v>0</v>
      </c>
      <c r="FW85" s="1">
        <f ca="1">IF(FV85=0,FT85,FT85/FU85)</f>
        <v>1</v>
      </c>
      <c r="FX85" s="1">
        <v>127</v>
      </c>
      <c r="FY85" s="1">
        <f ca="1">IF(FW85/FX85=INT(FW85/FX85),1,0)</f>
        <v>0</v>
      </c>
      <c r="FZ85" s="1">
        <f ca="1">IF(FY85=0,FW85,FW85/FX85)</f>
        <v>1</v>
      </c>
      <c r="GA85" s="1">
        <v>131</v>
      </c>
      <c r="GB85" s="1">
        <f ca="1">IF(FZ85/GA85=INT(FZ85/GA85),1,0)</f>
        <v>0</v>
      </c>
      <c r="GC85" s="1">
        <f ca="1">IF(GB85=0,FZ85,FZ85/GA85)</f>
        <v>1</v>
      </c>
      <c r="GD85" s="1">
        <v>137</v>
      </c>
      <c r="GE85" s="1">
        <f ca="1">IF(GC85/GD85=INT(GC85/GD85),1,0)</f>
        <v>0</v>
      </c>
      <c r="GF85" s="1">
        <f ca="1">IF(GE85=0,GC85,GC85/GD85)</f>
        <v>1</v>
      </c>
      <c r="GG85" s="1">
        <v>139</v>
      </c>
      <c r="GH85" s="1">
        <f ca="1">IF(GF85/GG85=INT(GF85/GG85),1,0)</f>
        <v>0</v>
      </c>
      <c r="GI85" s="1">
        <f ca="1">IF(GH85=0,GF85,GF85/GG85)</f>
        <v>1</v>
      </c>
      <c r="GJ85" s="1">
        <v>149</v>
      </c>
      <c r="GK85" s="1">
        <f ca="1">IF(GI85/GJ85=INT(GI85/GJ85),1,0)</f>
        <v>0</v>
      </c>
      <c r="GL85" s="1">
        <f ca="1">IF(GK85=0,GI85,GI85/GJ85)</f>
        <v>1</v>
      </c>
      <c r="GM85" s="1"/>
      <c r="GN85" s="1">
        <f ca="1">8*AW85+4*AZ85+2*BC85+BF85</f>
        <v>0</v>
      </c>
      <c r="GO85" s="1">
        <f ca="1">4*BI85+2*BL85+BO85</f>
        <v>0</v>
      </c>
      <c r="GP85" s="1">
        <f ca="1">2*BR85+BU85</f>
        <v>1</v>
      </c>
      <c r="GQ85" s="1">
        <f ca="1">2*BX85+CA85</f>
        <v>0</v>
      </c>
      <c r="GR85" s="1">
        <f ca="1">2*CD85+CG85</f>
        <v>0</v>
      </c>
      <c r="GS85" s="1">
        <f ca="1">2*CJ85+CM85</f>
        <v>0</v>
      </c>
      <c r="GT85" s="1">
        <f ca="1">CS85</f>
        <v>0</v>
      </c>
      <c r="GU85" s="1">
        <f ca="1">CY85</f>
        <v>0</v>
      </c>
      <c r="GV85" s="1">
        <f ca="1">DE85</f>
        <v>0</v>
      </c>
      <c r="GW85" s="1">
        <f ca="1">DK85</f>
        <v>0</v>
      </c>
      <c r="GX85" s="1">
        <f ca="1">DQ85</f>
        <v>0</v>
      </c>
      <c r="GY85">
        <f ca="1">DT85</f>
        <v>0</v>
      </c>
      <c r="GZ85">
        <f ca="1">DW85</f>
        <v>0</v>
      </c>
      <c r="HA85">
        <f ca="1">DZ85</f>
        <v>0</v>
      </c>
      <c r="HB85">
        <f ca="1">EC85</f>
        <v>0</v>
      </c>
      <c r="HC85">
        <f ca="1">EF85</f>
        <v>0</v>
      </c>
      <c r="HD85">
        <f ca="1">EI85</f>
        <v>0</v>
      </c>
      <c r="HE85">
        <f ca="1">EL85</f>
        <v>0</v>
      </c>
      <c r="HF85">
        <f ca="1">EO85</f>
        <v>0</v>
      </c>
      <c r="HG85">
        <f ca="1">ER85</f>
        <v>0</v>
      </c>
      <c r="HH85">
        <f ca="1">EU85</f>
        <v>0</v>
      </c>
      <c r="HI85">
        <f ca="1">EX85</f>
        <v>0</v>
      </c>
      <c r="HJ85">
        <f ca="1">FA85</f>
        <v>0</v>
      </c>
      <c r="HK85">
        <f ca="1">FD85</f>
        <v>0</v>
      </c>
      <c r="HL85">
        <f ca="1">FG85</f>
        <v>0</v>
      </c>
      <c r="HM85">
        <f ca="1">FJ85</f>
        <v>0</v>
      </c>
      <c r="HN85">
        <f ca="1">FM85</f>
        <v>0</v>
      </c>
      <c r="HO85">
        <f ca="1">FP85</f>
        <v>0</v>
      </c>
      <c r="HP85">
        <f ca="1">FS85</f>
        <v>0</v>
      </c>
      <c r="HQ85">
        <f ca="1">FV85</f>
        <v>0</v>
      </c>
      <c r="HR85">
        <f ca="1">FY85</f>
        <v>0</v>
      </c>
      <c r="HS85">
        <f ca="1">GB85</f>
        <v>0</v>
      </c>
      <c r="HT85">
        <f ca="1">GE85</f>
        <v>0</v>
      </c>
      <c r="HU85">
        <f ca="1">GH85</f>
        <v>0</v>
      </c>
      <c r="HV85">
        <f ca="1">GK85</f>
        <v>0</v>
      </c>
      <c r="HW85">
        <f ca="1">AU85</f>
        <v>5</v>
      </c>
      <c r="HX85">
        <f ca="1">HW85/HV88</f>
        <v>5</v>
      </c>
    </row>
    <row r="86" spans="1:255" ht="18" hidden="1" customHeight="1" x14ac:dyDescent="0.25">
      <c r="A86" s="9"/>
      <c r="B86" s="71"/>
      <c r="C86" s="71"/>
      <c r="D86" s="71"/>
      <c r="E86" s="71"/>
      <c r="F86" s="154"/>
      <c r="G86" s="80"/>
      <c r="H86" s="102"/>
      <c r="I86" s="71"/>
      <c r="J86" s="75"/>
      <c r="K86" s="9"/>
      <c r="M86" s="148"/>
      <c r="O86" s="162"/>
      <c r="AK86" s="9"/>
      <c r="AL86" s="9"/>
      <c r="AM86" s="9"/>
      <c r="AN86" s="9"/>
      <c r="AO86" s="9"/>
      <c r="AP86" s="9"/>
      <c r="AQ86" s="9"/>
      <c r="AS86">
        <f ca="1">AS85+INT(AT85/AT86)</f>
        <v>13</v>
      </c>
      <c r="AT86" s="1">
        <f ca="1">IF(AP81&gt;AT85,INT((RAND()*(AQ81-AP81+1)+AP81)),INT((RAND()*(AQ81-AT85)+AT85+1)))</f>
        <v>7</v>
      </c>
      <c r="AU86">
        <f ca="1">AT86</f>
        <v>7</v>
      </c>
      <c r="AV86">
        <v>256</v>
      </c>
      <c r="AW86" s="1">
        <f ca="1">IF(AU86/AV86=INT(AU86/AV86),1,0)</f>
        <v>0</v>
      </c>
      <c r="AX86" s="1">
        <f ca="1">IF(AW86=0,AU86,AU86/AV86)</f>
        <v>7</v>
      </c>
      <c r="AY86" s="1">
        <v>16</v>
      </c>
      <c r="AZ86" s="1">
        <f ca="1">IF(AX86/AY86=INT(AX86/AY86),1,0)</f>
        <v>0</v>
      </c>
      <c r="BA86" s="1">
        <f ca="1">IF(AZ86=0,AX86,AX86/AY86)</f>
        <v>7</v>
      </c>
      <c r="BB86" s="1">
        <v>4</v>
      </c>
      <c r="BC86" s="1">
        <f ca="1">IF(BA86/BB86=INT(BA86/BB86),1,0)</f>
        <v>0</v>
      </c>
      <c r="BD86" s="1">
        <f ca="1">IF(BC86=0,BA86,BA86/BB86)</f>
        <v>7</v>
      </c>
      <c r="BE86" s="1">
        <v>2</v>
      </c>
      <c r="BF86" s="1">
        <f ca="1">IF(BD86/BE86=INT(BD86/BE86),1,0)</f>
        <v>0</v>
      </c>
      <c r="BG86" s="1">
        <f ca="1">IF(BF86=0,BD86,BD86/BE86)</f>
        <v>7</v>
      </c>
      <c r="BH86" s="1">
        <v>81</v>
      </c>
      <c r="BI86" s="1">
        <f ca="1">IF(BG86/BH86=INT(BG86/BH86),1,0)</f>
        <v>0</v>
      </c>
      <c r="BJ86" s="1">
        <f ca="1">IF(BI86=0,BG86,BG86/BH86)</f>
        <v>7</v>
      </c>
      <c r="BK86" s="1">
        <v>9</v>
      </c>
      <c r="BL86" s="1">
        <f ca="1">IF(BJ86/BK86=INT(BJ86/BK86),1,0)</f>
        <v>0</v>
      </c>
      <c r="BM86" s="1">
        <f ca="1">IF(BL86=0,BJ86,BJ86/BK86)</f>
        <v>7</v>
      </c>
      <c r="BN86" s="1">
        <v>3</v>
      </c>
      <c r="BO86" s="1">
        <f ca="1">IF(BM86/BN86=INT(BM86/BN86),1,0)</f>
        <v>0</v>
      </c>
      <c r="BP86" s="1">
        <f ca="1">IF(BO86=0,BM86,BM86/BN86)</f>
        <v>7</v>
      </c>
      <c r="BQ86" s="1">
        <v>25</v>
      </c>
      <c r="BR86" s="1">
        <f ca="1">IF(BP86/BQ86=INT(BP86/BQ86),1,0)</f>
        <v>0</v>
      </c>
      <c r="BS86" s="1">
        <f ca="1">IF(BR86=0,BP86,BP86/BQ86)</f>
        <v>7</v>
      </c>
      <c r="BT86" s="1">
        <v>5</v>
      </c>
      <c r="BU86" s="1">
        <f ca="1">IF(BS86/BT86=INT(BS86/BT86),1,0)</f>
        <v>0</v>
      </c>
      <c r="BV86" s="1">
        <f ca="1">IF(BU86=0,BS86,BS86/BT86)</f>
        <v>7</v>
      </c>
      <c r="BW86" s="1">
        <v>49</v>
      </c>
      <c r="BX86" s="1">
        <f ca="1">IF(BV86/BW86=INT(BV86/BW86),1,0)</f>
        <v>0</v>
      </c>
      <c r="BY86" s="1">
        <f ca="1">IF(BX86=0,BV86,BV86/BW86)</f>
        <v>7</v>
      </c>
      <c r="BZ86" s="1">
        <v>7</v>
      </c>
      <c r="CA86" s="1">
        <f ca="1">IF(BY86/BZ86=INT(BY86/BZ86),1,0)</f>
        <v>1</v>
      </c>
      <c r="CB86" s="1">
        <f ca="1">IF(CA86=0,BY86,BY86/BZ86)</f>
        <v>1</v>
      </c>
      <c r="CC86" s="1">
        <v>121</v>
      </c>
      <c r="CD86" s="1">
        <f ca="1">IF(CB86/CC86=INT(CB86/CC86),1,0)</f>
        <v>0</v>
      </c>
      <c r="CE86" s="1">
        <f ca="1">IF(CD86=0,CB86,CB86/CC86)</f>
        <v>1</v>
      </c>
      <c r="CF86" s="1">
        <v>11</v>
      </c>
      <c r="CG86" s="1">
        <f ca="1">IF(CE86/CF86=INT(CE86/CF86),1,0)</f>
        <v>0</v>
      </c>
      <c r="CH86" s="1">
        <f ca="1">IF(CG86=0,CE86,CE86/CF86)</f>
        <v>1</v>
      </c>
      <c r="CI86" s="1">
        <v>169</v>
      </c>
      <c r="CJ86" s="1">
        <f ca="1">IF(CH86/CI86=INT(CH86/CI86),1,0)</f>
        <v>0</v>
      </c>
      <c r="CK86" s="1">
        <f ca="1">IF(CJ86=0,CH86,CH86/CI86)</f>
        <v>1</v>
      </c>
      <c r="CL86" s="1">
        <v>13</v>
      </c>
      <c r="CM86" s="1">
        <f ca="1">IF(CK86/CL86=INT(CK86/CL86),1,0)</f>
        <v>0</v>
      </c>
      <c r="CN86" s="1">
        <f ca="1">IF(CM86=0,CK86,CK86/CL86)</f>
        <v>1</v>
      </c>
      <c r="CO86" s="1">
        <f>CO82</f>
        <v>289</v>
      </c>
      <c r="CP86" s="1">
        <f ca="1">IF(CN86/CO86=INT(CN86/CO86),1,0)</f>
        <v>0</v>
      </c>
      <c r="CQ86" s="1">
        <f ca="1">IF(CP86=0,CN86,CN86/CO86)</f>
        <v>1</v>
      </c>
      <c r="CR86" s="1">
        <v>17</v>
      </c>
      <c r="CS86" s="1">
        <f ca="1">IF(CQ86/CR86=INT(CQ86/CR86),1,0)</f>
        <v>0</v>
      </c>
      <c r="CT86" s="1">
        <f ca="1">IF(CS86=0,CQ86,CQ86/CR86)</f>
        <v>1</v>
      </c>
      <c r="CU86" s="1">
        <f>CU82</f>
        <v>361</v>
      </c>
      <c r="CV86" s="1">
        <f ca="1">IF(CT86/CU86=INT(CT86/CU86),1,0)</f>
        <v>0</v>
      </c>
      <c r="CW86" s="1">
        <f ca="1">IF(CV86=0,CT86,CT86/CU86)</f>
        <v>1</v>
      </c>
      <c r="CX86" s="1">
        <v>19</v>
      </c>
      <c r="CY86" s="1">
        <f ca="1">IF(CW86/CX86=INT(CW86/CX86),1,0)</f>
        <v>0</v>
      </c>
      <c r="CZ86" s="1">
        <f ca="1">IF(CY86=0,CW86,CW86/CX86)</f>
        <v>1</v>
      </c>
      <c r="DA86" s="1">
        <f>DA82</f>
        <v>529</v>
      </c>
      <c r="DB86" s="1">
        <f ca="1">IF(CZ86/DA86=INT(CZ86/DA86),1,0)</f>
        <v>0</v>
      </c>
      <c r="DC86" s="1">
        <f ca="1">IF(DB86=0,CZ86,CZ86/DA86)</f>
        <v>1</v>
      </c>
      <c r="DD86" s="1">
        <v>23</v>
      </c>
      <c r="DE86" s="1">
        <f ca="1">IF(DC86/DD86=INT(DC86/DD86),1,0)</f>
        <v>0</v>
      </c>
      <c r="DF86" s="1">
        <f ca="1">IF(DE86=0,DC86,DC86/DD86)</f>
        <v>1</v>
      </c>
      <c r="DG86" s="1">
        <f>DG82</f>
        <v>841</v>
      </c>
      <c r="DH86" s="1">
        <f ca="1">IF(DF86/DG86=INT(DF86/DG86),1,0)</f>
        <v>0</v>
      </c>
      <c r="DI86" s="1">
        <f ca="1">IF(DH86=0,DF86,DF86/DG86)</f>
        <v>1</v>
      </c>
      <c r="DJ86" s="1">
        <v>29</v>
      </c>
      <c r="DK86" s="1">
        <f ca="1">IF(DI86/DJ86=INT(DI86/DJ86),1,0)</f>
        <v>0</v>
      </c>
      <c r="DL86" s="1">
        <f ca="1">IF(DK86=0,DI86,DI86/DJ86)</f>
        <v>1</v>
      </c>
      <c r="DM86" s="1">
        <f>DM82</f>
        <v>961</v>
      </c>
      <c r="DN86" s="1">
        <f ca="1">IF(DL86/DM86=INT(DL86/DM86),1,0)</f>
        <v>0</v>
      </c>
      <c r="DO86" s="1">
        <f ca="1">IF(DN86=0,DL86,DL86/DM86)</f>
        <v>1</v>
      </c>
      <c r="DP86" s="1">
        <v>31</v>
      </c>
      <c r="DQ86" s="1">
        <f ca="1">IF(DO86/DP86=INT(DO86/DP86),1,0)</f>
        <v>0</v>
      </c>
      <c r="DR86" s="1">
        <f ca="1">IF(DQ86=0,DO86,DO86/DP86)</f>
        <v>1</v>
      </c>
      <c r="DS86" s="1">
        <v>37</v>
      </c>
      <c r="DT86" s="1">
        <f ca="1">IF(DR86/DS86=INT(DR86/DS86),1,0)</f>
        <v>0</v>
      </c>
      <c r="DU86" s="1">
        <f ca="1">IF(DT86=0,DR86,DR86/DS86)</f>
        <v>1</v>
      </c>
      <c r="DV86" s="1">
        <v>41</v>
      </c>
      <c r="DW86" s="1">
        <f ca="1">IF(DU86/DV86=INT(DU86/DV86),1,0)</f>
        <v>0</v>
      </c>
      <c r="DX86" s="1">
        <f ca="1">IF(DW86=0,DU86,DU86/DV86)</f>
        <v>1</v>
      </c>
      <c r="DY86" s="1">
        <v>43</v>
      </c>
      <c r="DZ86" s="1">
        <f ca="1">IF(DX86/DY86=INT(DX86/DY86),1,0)</f>
        <v>0</v>
      </c>
      <c r="EA86" s="1">
        <f ca="1">IF(DZ86=0,DX86,DX86/DY86)</f>
        <v>1</v>
      </c>
      <c r="EB86" s="1">
        <v>47</v>
      </c>
      <c r="EC86" s="1">
        <f ca="1">IF(EA86/EB86=INT(EA86/EB86),1,0)</f>
        <v>0</v>
      </c>
      <c r="ED86" s="1">
        <f ca="1">IF(EC86=0,EA86,EA86/EB86)</f>
        <v>1</v>
      </c>
      <c r="EE86" s="1">
        <v>53</v>
      </c>
      <c r="EF86" s="1">
        <f ca="1">IF(ED86/EE86=INT(ED86/EE86),1,0)</f>
        <v>0</v>
      </c>
      <c r="EG86" s="1">
        <f ca="1">IF(EF86=0,ED86,ED86/EE86)</f>
        <v>1</v>
      </c>
      <c r="EH86" s="1">
        <v>59</v>
      </c>
      <c r="EI86" s="1">
        <f ca="1">IF(EG86/EH86=INT(EG86/EH86),1,0)</f>
        <v>0</v>
      </c>
      <c r="EJ86" s="1">
        <f ca="1">IF(EI86=0,EG86,EG86/EH86)</f>
        <v>1</v>
      </c>
      <c r="EK86" s="1">
        <v>61</v>
      </c>
      <c r="EL86" s="1">
        <f ca="1">IF(EJ86/EK86=INT(EJ86/EK86),1,0)</f>
        <v>0</v>
      </c>
      <c r="EM86" s="1">
        <f ca="1">IF(EL86=0,EJ86,EJ86/EK86)</f>
        <v>1</v>
      </c>
      <c r="EN86" s="1">
        <v>67</v>
      </c>
      <c r="EO86" s="1">
        <f ca="1">IF(EM86/EN86=INT(EM86/EN86),1,0)</f>
        <v>0</v>
      </c>
      <c r="EP86" s="1">
        <f ca="1">IF(EO86=0,EM86,EM86/EN86)</f>
        <v>1</v>
      </c>
      <c r="EQ86" s="1">
        <v>71</v>
      </c>
      <c r="ER86" s="1">
        <f ca="1">IF(EP86/EQ86=INT(EP86/EQ86),1,0)</f>
        <v>0</v>
      </c>
      <c r="ES86" s="1">
        <f ca="1">IF(ER86=0,EP86,EP86/EQ86)</f>
        <v>1</v>
      </c>
      <c r="ET86" s="1">
        <v>73</v>
      </c>
      <c r="EU86" s="1">
        <f ca="1">IF(ES86/ET86=INT(ES86/ET86),1,0)</f>
        <v>0</v>
      </c>
      <c r="EV86" s="1">
        <f ca="1">IF(EU86=0,ES86,ES86/ET86)</f>
        <v>1</v>
      </c>
      <c r="EW86" s="1">
        <v>79</v>
      </c>
      <c r="EX86" s="1">
        <f ca="1">IF(EV86/EW86=INT(EV86/EW86),1,0)</f>
        <v>0</v>
      </c>
      <c r="EY86" s="1">
        <f ca="1">IF(EX86=0,EV86,EV86/EW86)</f>
        <v>1</v>
      </c>
      <c r="EZ86" s="1">
        <v>83</v>
      </c>
      <c r="FA86" s="1">
        <f ca="1">IF(EY86/EZ86=INT(EY86/EZ86),1,0)</f>
        <v>0</v>
      </c>
      <c r="FB86" s="1">
        <f ca="1">IF(FA86=0,EY86,EY86/EZ86)</f>
        <v>1</v>
      </c>
      <c r="FC86" s="1">
        <v>89</v>
      </c>
      <c r="FD86" s="1">
        <f ca="1">IF(FB86/FC86=INT(FB86/FC86),1,0)</f>
        <v>0</v>
      </c>
      <c r="FE86" s="1">
        <f ca="1">IF(FD86=0,FB86,FB86/FC86)</f>
        <v>1</v>
      </c>
      <c r="FF86" s="1">
        <v>97</v>
      </c>
      <c r="FG86" s="1">
        <f ca="1">IF(FE86/FF86=INT(FE86/FF86),1,0)</f>
        <v>0</v>
      </c>
      <c r="FH86" s="1">
        <f ca="1">IF(FG86=0,FE86,FE86/FF86)</f>
        <v>1</v>
      </c>
      <c r="FI86" s="1">
        <v>101</v>
      </c>
      <c r="FJ86" s="1">
        <f ca="1">IF(FH86/FI86=INT(FH86/FI86),1,0)</f>
        <v>0</v>
      </c>
      <c r="FK86" s="1">
        <f ca="1">IF(FJ86=0,FH86,FH86/FI86)</f>
        <v>1</v>
      </c>
      <c r="FL86" s="1">
        <v>103</v>
      </c>
      <c r="FM86" s="1">
        <f ca="1">IF(FK86/FL86=INT(FK86/FL86),1,0)</f>
        <v>0</v>
      </c>
      <c r="FN86" s="1">
        <f ca="1">IF(FM86=0,FK86,FK86/FL86)</f>
        <v>1</v>
      </c>
      <c r="FO86" s="1">
        <v>107</v>
      </c>
      <c r="FP86" s="1">
        <f ca="1">IF(FN86/FO86=INT(FN86/FO86),1,0)</f>
        <v>0</v>
      </c>
      <c r="FQ86" s="1">
        <f ca="1">IF(FP86=0,FN86,FN86/FO86)</f>
        <v>1</v>
      </c>
      <c r="FR86" s="1">
        <v>109</v>
      </c>
      <c r="FS86" s="1">
        <f ca="1">IF(FQ86/FR86=INT(FQ86/FR86),1,0)</f>
        <v>0</v>
      </c>
      <c r="FT86" s="1">
        <f ca="1">IF(FS86=0,FQ86,FQ86/FR86)</f>
        <v>1</v>
      </c>
      <c r="FU86" s="1">
        <v>113</v>
      </c>
      <c r="FV86" s="1">
        <f ca="1">IF(FT86/FU86=INT(FT86/FU86),1,0)</f>
        <v>0</v>
      </c>
      <c r="FW86" s="1">
        <f ca="1">IF(FV86=0,FT86,FT86/FU86)</f>
        <v>1</v>
      </c>
      <c r="FX86" s="1">
        <v>127</v>
      </c>
      <c r="FY86" s="1">
        <f ca="1">IF(FW86/FX86=INT(FW86/FX86),1,0)</f>
        <v>0</v>
      </c>
      <c r="FZ86" s="1">
        <f ca="1">IF(FY86=0,FW86,FW86/FX86)</f>
        <v>1</v>
      </c>
      <c r="GA86" s="1">
        <v>131</v>
      </c>
      <c r="GB86" s="1">
        <f ca="1">IF(FZ86/GA86=INT(FZ86/GA86),1,0)</f>
        <v>0</v>
      </c>
      <c r="GC86" s="1">
        <f ca="1">IF(GB86=0,FZ86,FZ86/GA86)</f>
        <v>1</v>
      </c>
      <c r="GD86" s="1">
        <v>137</v>
      </c>
      <c r="GE86" s="1">
        <f ca="1">IF(GC86/GD86=INT(GC86/GD86),1,0)</f>
        <v>0</v>
      </c>
      <c r="GF86" s="1">
        <f ca="1">IF(GE86=0,GC86,GC86/GD86)</f>
        <v>1</v>
      </c>
      <c r="GG86" s="1">
        <v>139</v>
      </c>
      <c r="GH86" s="1">
        <f ca="1">IF(GF86/GG86=INT(GF86/GG86),1,0)</f>
        <v>0</v>
      </c>
      <c r="GI86" s="1">
        <f ca="1">IF(GH86=0,GF86,GF86/GG86)</f>
        <v>1</v>
      </c>
      <c r="GJ86" s="1">
        <v>149</v>
      </c>
      <c r="GK86" s="1">
        <f ca="1">IF(GI86/GJ86=INT(GI86/GJ86),1,0)</f>
        <v>0</v>
      </c>
      <c r="GL86" s="1">
        <f ca="1">IF(GK86=0,GI86,GI86/GJ86)</f>
        <v>1</v>
      </c>
      <c r="GM86" s="1"/>
      <c r="GN86" s="1">
        <f ca="1">8*AW86+4*AZ86+2*BC86+BF86</f>
        <v>0</v>
      </c>
      <c r="GO86" s="1">
        <f ca="1">4*BI86+2*BL86+BO86</f>
        <v>0</v>
      </c>
      <c r="GP86" s="1">
        <f ca="1">2*BR86+BU86</f>
        <v>0</v>
      </c>
      <c r="GQ86" s="1">
        <f ca="1">2*BX86+CA86</f>
        <v>1</v>
      </c>
      <c r="GR86" s="1">
        <f ca="1">2*CD86+CG86</f>
        <v>0</v>
      </c>
      <c r="GS86" s="1">
        <f ca="1">2*CJ86+CM86</f>
        <v>0</v>
      </c>
      <c r="GT86" s="1">
        <f ca="1">CS86</f>
        <v>0</v>
      </c>
      <c r="GU86" s="1">
        <f ca="1">CY86</f>
        <v>0</v>
      </c>
      <c r="GV86" s="1">
        <f ca="1">DE86</f>
        <v>0</v>
      </c>
      <c r="GW86" s="1">
        <f ca="1">DK86</f>
        <v>0</v>
      </c>
      <c r="GX86" s="1">
        <f ca="1">DQ86</f>
        <v>0</v>
      </c>
      <c r="GY86">
        <f ca="1">DT86</f>
        <v>0</v>
      </c>
      <c r="GZ86">
        <f ca="1">DW86</f>
        <v>0</v>
      </c>
      <c r="HA86">
        <f ca="1">DZ86</f>
        <v>0</v>
      </c>
      <c r="HB86">
        <f ca="1">EC86</f>
        <v>0</v>
      </c>
      <c r="HC86">
        <f ca="1">EF86</f>
        <v>0</v>
      </c>
      <c r="HD86">
        <f ca="1">EI86</f>
        <v>0</v>
      </c>
      <c r="HE86">
        <f ca="1">EL86</f>
        <v>0</v>
      </c>
      <c r="HF86">
        <f ca="1">EO86</f>
        <v>0</v>
      </c>
      <c r="HG86">
        <f ca="1">ER86</f>
        <v>0</v>
      </c>
      <c r="HH86">
        <f ca="1">EU86</f>
        <v>0</v>
      </c>
      <c r="HI86">
        <f ca="1">EX86</f>
        <v>0</v>
      </c>
      <c r="HJ86">
        <f ca="1">FA86</f>
        <v>0</v>
      </c>
      <c r="HK86">
        <f ca="1">FD86</f>
        <v>0</v>
      </c>
      <c r="HL86">
        <f ca="1">FG86</f>
        <v>0</v>
      </c>
      <c r="HM86">
        <f ca="1">FJ86</f>
        <v>0</v>
      </c>
      <c r="HN86">
        <f ca="1">FM86</f>
        <v>0</v>
      </c>
      <c r="HO86">
        <f ca="1">FP86</f>
        <v>0</v>
      </c>
      <c r="HP86">
        <f ca="1">FS86</f>
        <v>0</v>
      </c>
      <c r="HQ86">
        <f ca="1">FV86</f>
        <v>0</v>
      </c>
      <c r="HR86">
        <f ca="1">FY86</f>
        <v>0</v>
      </c>
      <c r="HS86">
        <f ca="1">GB86</f>
        <v>0</v>
      </c>
      <c r="HT86">
        <f ca="1">GE86</f>
        <v>0</v>
      </c>
      <c r="HU86">
        <f ca="1">GH86</f>
        <v>0</v>
      </c>
      <c r="HV86">
        <f ca="1">GK86</f>
        <v>0</v>
      </c>
      <c r="HW86">
        <f ca="1">AU86</f>
        <v>7</v>
      </c>
      <c r="HX86">
        <f ca="1">HW86/HV88</f>
        <v>7</v>
      </c>
    </row>
    <row r="87" spans="1:255" ht="18" hidden="1" customHeight="1" thickBot="1" x14ac:dyDescent="0.3">
      <c r="A87" s="9"/>
      <c r="B87" s="71"/>
      <c r="C87" s="71"/>
      <c r="D87" s="71"/>
      <c r="E87" s="71"/>
      <c r="F87" s="154"/>
      <c r="G87" s="80"/>
      <c r="H87" s="102"/>
      <c r="I87" s="71"/>
      <c r="J87" s="75"/>
      <c r="K87" s="9"/>
      <c r="M87" s="148"/>
      <c r="O87" s="162"/>
      <c r="AK87" s="9"/>
      <c r="AL87" s="9"/>
      <c r="AM87" s="9"/>
      <c r="AN87" s="9"/>
      <c r="AO87" s="9"/>
      <c r="AP87" s="9"/>
      <c r="AQ87" s="9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>
        <f t="shared" ref="GN87:HV87" ca="1" si="39">IF(GN85&lt;GN86,GN85,GN86)</f>
        <v>0</v>
      </c>
      <c r="GO87" s="1">
        <f t="shared" ca="1" si="39"/>
        <v>0</v>
      </c>
      <c r="GP87" s="1">
        <f t="shared" ca="1" si="39"/>
        <v>0</v>
      </c>
      <c r="GQ87" s="1">
        <f t="shared" ca="1" si="39"/>
        <v>0</v>
      </c>
      <c r="GR87" s="1">
        <f t="shared" ca="1" si="39"/>
        <v>0</v>
      </c>
      <c r="GS87" s="1">
        <f t="shared" ca="1" si="39"/>
        <v>0</v>
      </c>
      <c r="GT87" s="1">
        <f t="shared" ca="1" si="39"/>
        <v>0</v>
      </c>
      <c r="GU87" s="1">
        <f t="shared" ca="1" si="39"/>
        <v>0</v>
      </c>
      <c r="GV87" s="1">
        <f t="shared" ca="1" si="39"/>
        <v>0</v>
      </c>
      <c r="GW87" s="1">
        <f t="shared" ca="1" si="39"/>
        <v>0</v>
      </c>
      <c r="GX87" s="1">
        <f t="shared" ca="1" si="39"/>
        <v>0</v>
      </c>
      <c r="GY87" s="1">
        <f t="shared" ca="1" si="39"/>
        <v>0</v>
      </c>
      <c r="GZ87" s="1">
        <f t="shared" ca="1" si="39"/>
        <v>0</v>
      </c>
      <c r="HA87" s="1">
        <f t="shared" ca="1" si="39"/>
        <v>0</v>
      </c>
      <c r="HB87" s="1">
        <f t="shared" ca="1" si="39"/>
        <v>0</v>
      </c>
      <c r="HC87" s="1">
        <f t="shared" ca="1" si="39"/>
        <v>0</v>
      </c>
      <c r="HD87" s="1">
        <f t="shared" ca="1" si="39"/>
        <v>0</v>
      </c>
      <c r="HE87" s="1">
        <f t="shared" ca="1" si="39"/>
        <v>0</v>
      </c>
      <c r="HF87" s="1">
        <f t="shared" ca="1" si="39"/>
        <v>0</v>
      </c>
      <c r="HG87" s="1">
        <f t="shared" ca="1" si="39"/>
        <v>0</v>
      </c>
      <c r="HH87" s="1">
        <f t="shared" ca="1" si="39"/>
        <v>0</v>
      </c>
      <c r="HI87" s="1">
        <f t="shared" ca="1" si="39"/>
        <v>0</v>
      </c>
      <c r="HJ87" s="1">
        <f t="shared" ca="1" si="39"/>
        <v>0</v>
      </c>
      <c r="HK87" s="1">
        <f t="shared" ca="1" si="39"/>
        <v>0</v>
      </c>
      <c r="HL87" s="1">
        <f t="shared" ca="1" si="39"/>
        <v>0</v>
      </c>
      <c r="HM87" s="1">
        <f t="shared" ca="1" si="39"/>
        <v>0</v>
      </c>
      <c r="HN87" s="1">
        <f t="shared" ca="1" si="39"/>
        <v>0</v>
      </c>
      <c r="HO87" s="1">
        <f t="shared" ca="1" si="39"/>
        <v>0</v>
      </c>
      <c r="HP87" s="1">
        <f t="shared" ca="1" si="39"/>
        <v>0</v>
      </c>
      <c r="HQ87" s="1">
        <f t="shared" ca="1" si="39"/>
        <v>0</v>
      </c>
      <c r="HR87" s="1">
        <f t="shared" ca="1" si="39"/>
        <v>0</v>
      </c>
      <c r="HS87" s="1">
        <f t="shared" ca="1" si="39"/>
        <v>0</v>
      </c>
      <c r="HT87" s="1">
        <f t="shared" ca="1" si="39"/>
        <v>0</v>
      </c>
      <c r="HU87" s="1">
        <f t="shared" ca="1" si="39"/>
        <v>0</v>
      </c>
      <c r="HV87" s="1">
        <f t="shared" ca="1" si="39"/>
        <v>0</v>
      </c>
    </row>
    <row r="88" spans="1:255" ht="18" hidden="1" customHeight="1" thickTop="1" thickBot="1" x14ac:dyDescent="0.3">
      <c r="A88" s="9"/>
      <c r="B88" s="71"/>
      <c r="C88" s="71"/>
      <c r="D88" s="71"/>
      <c r="E88" s="71"/>
      <c r="F88" s="154"/>
      <c r="G88" s="80"/>
      <c r="H88" s="102"/>
      <c r="I88" s="71"/>
      <c r="J88" s="75"/>
      <c r="K88" s="9"/>
      <c r="M88" s="148"/>
      <c r="O88" s="162"/>
      <c r="AK88" s="9"/>
      <c r="AL88" s="9"/>
      <c r="AM88" s="9"/>
      <c r="AN88" s="9"/>
      <c r="AO88" s="9"/>
      <c r="AP88" s="9"/>
      <c r="AQ88" s="9"/>
      <c r="AT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>
        <f ca="1">FY$4^GN87</f>
        <v>1</v>
      </c>
      <c r="GO88">
        <f t="shared" ref="GO88:HV88" ca="1" si="40">FZ$4^GO87*GN88</f>
        <v>1</v>
      </c>
      <c r="GP88">
        <f t="shared" ca="1" si="40"/>
        <v>1</v>
      </c>
      <c r="GQ88">
        <f t="shared" ca="1" si="40"/>
        <v>1</v>
      </c>
      <c r="GR88">
        <f t="shared" ca="1" si="40"/>
        <v>1</v>
      </c>
      <c r="GS88">
        <f t="shared" ca="1" si="40"/>
        <v>1</v>
      </c>
      <c r="GT88">
        <f t="shared" ca="1" si="40"/>
        <v>1</v>
      </c>
      <c r="GU88">
        <f t="shared" ca="1" si="40"/>
        <v>1</v>
      </c>
      <c r="GV88">
        <f t="shared" ca="1" si="40"/>
        <v>1</v>
      </c>
      <c r="GW88">
        <f t="shared" ca="1" si="40"/>
        <v>1</v>
      </c>
      <c r="GX88">
        <f t="shared" ca="1" si="40"/>
        <v>1</v>
      </c>
      <c r="GY88">
        <f t="shared" ca="1" si="40"/>
        <v>1</v>
      </c>
      <c r="GZ88">
        <f t="shared" ca="1" si="40"/>
        <v>1</v>
      </c>
      <c r="HA88">
        <f t="shared" ca="1" si="40"/>
        <v>1</v>
      </c>
      <c r="HB88">
        <f t="shared" ca="1" si="40"/>
        <v>1</v>
      </c>
      <c r="HC88">
        <f t="shared" ca="1" si="40"/>
        <v>1</v>
      </c>
      <c r="HD88">
        <f t="shared" ca="1" si="40"/>
        <v>1</v>
      </c>
      <c r="HE88">
        <f t="shared" ca="1" si="40"/>
        <v>1</v>
      </c>
      <c r="HF88">
        <f t="shared" ca="1" si="40"/>
        <v>1</v>
      </c>
      <c r="HG88">
        <f t="shared" ca="1" si="40"/>
        <v>1</v>
      </c>
      <c r="HH88">
        <f t="shared" ca="1" si="40"/>
        <v>1</v>
      </c>
      <c r="HI88">
        <f t="shared" ca="1" si="40"/>
        <v>1</v>
      </c>
      <c r="HJ88">
        <f t="shared" ca="1" si="40"/>
        <v>1</v>
      </c>
      <c r="HK88">
        <f t="shared" ca="1" si="40"/>
        <v>1</v>
      </c>
      <c r="HL88">
        <f t="shared" ca="1" si="40"/>
        <v>1</v>
      </c>
      <c r="HM88">
        <f t="shared" ca="1" si="40"/>
        <v>1</v>
      </c>
      <c r="HN88">
        <f t="shared" ca="1" si="40"/>
        <v>1</v>
      </c>
      <c r="HO88">
        <f t="shared" ca="1" si="40"/>
        <v>1</v>
      </c>
      <c r="HP88">
        <f t="shared" ca="1" si="40"/>
        <v>1</v>
      </c>
      <c r="HQ88">
        <f t="shared" ca="1" si="40"/>
        <v>1</v>
      </c>
      <c r="HR88">
        <f t="shared" ca="1" si="40"/>
        <v>1</v>
      </c>
      <c r="HS88">
        <f t="shared" ca="1" si="40"/>
        <v>1</v>
      </c>
      <c r="HT88">
        <f t="shared" ca="1" si="40"/>
        <v>1</v>
      </c>
      <c r="HU88">
        <f t="shared" ca="1" si="40"/>
        <v>1</v>
      </c>
      <c r="HV88">
        <f t="shared" ca="1" si="40"/>
        <v>1</v>
      </c>
    </row>
    <row r="89" spans="1:255" ht="18" hidden="1" customHeight="1" thickTop="1" x14ac:dyDescent="0.25">
      <c r="A89" s="9"/>
      <c r="B89" s="71"/>
      <c r="C89" s="71"/>
      <c r="D89" s="71"/>
      <c r="E89" s="71"/>
      <c r="F89" s="154"/>
      <c r="G89" s="80"/>
      <c r="H89" s="102"/>
      <c r="I89" s="71"/>
      <c r="J89" s="75"/>
      <c r="K89" s="9"/>
      <c r="M89" s="148"/>
      <c r="O89" s="162"/>
      <c r="AK89" s="9"/>
      <c r="AL89" s="9"/>
      <c r="AM89" s="9"/>
      <c r="AN89" s="9"/>
      <c r="AO89" s="9"/>
      <c r="AP89" s="9"/>
      <c r="AQ89" s="9"/>
      <c r="AR89" t="s">
        <v>23</v>
      </c>
      <c r="AS89" s="1">
        <f ca="1">IF(U81=3,INT((RAND()*(AM81-AL81+1)+AL81)),0)</f>
        <v>0</v>
      </c>
      <c r="AT89" s="1">
        <f ca="1">IF(U81=3,INT((RAND()*(AO81-AN81+1)+AN81)),0)</f>
        <v>0</v>
      </c>
      <c r="AU89">
        <f ca="1">AT89-AT90*(AS90-AS89)</f>
        <v>0</v>
      </c>
      <c r="AV89">
        <v>256</v>
      </c>
      <c r="AW89" s="1">
        <f ca="1">IF(AU89/AV89=INT(AU89/AV89),1,0)</f>
        <v>1</v>
      </c>
      <c r="AX89" s="1">
        <f ca="1">IF(AW89=0,AU89,AU89/AV89)</f>
        <v>0</v>
      </c>
      <c r="AY89" s="1">
        <v>16</v>
      </c>
      <c r="AZ89" s="1">
        <f ca="1">IF(AX89/AY89=INT(AX89/AY89),1,0)</f>
        <v>1</v>
      </c>
      <c r="BA89" s="1">
        <f ca="1">IF(AZ89=0,AX89,AX89/AY89)</f>
        <v>0</v>
      </c>
      <c r="BB89" s="1">
        <v>4</v>
      </c>
      <c r="BC89" s="1">
        <f ca="1">IF(BA89/BB89=INT(BA89/BB89),1,0)</f>
        <v>1</v>
      </c>
      <c r="BD89" s="1">
        <f ca="1">IF(BC89=0,BA89,BA89/BB89)</f>
        <v>0</v>
      </c>
      <c r="BE89" s="1">
        <v>2</v>
      </c>
      <c r="BF89" s="1">
        <f ca="1">IF(BD89/BE89=INT(BD89/BE89),1,0)</f>
        <v>1</v>
      </c>
      <c r="BG89" s="1">
        <f ca="1">IF(BF89=0,BD89,BD89/BE89)</f>
        <v>0</v>
      </c>
      <c r="BH89" s="1">
        <v>81</v>
      </c>
      <c r="BI89" s="1">
        <f ca="1">IF(BG89/BH89=INT(BG89/BH89),1,0)</f>
        <v>1</v>
      </c>
      <c r="BJ89" s="1">
        <f ca="1">IF(BI89=0,BG89,BG89/BH89)</f>
        <v>0</v>
      </c>
      <c r="BK89" s="1">
        <v>9</v>
      </c>
      <c r="BL89" s="1">
        <f ca="1">IF(BJ89/BK89=INT(BJ89/BK89),1,0)</f>
        <v>1</v>
      </c>
      <c r="BM89" s="1">
        <f ca="1">IF(BL89=0,BJ89,BJ89/BK89)</f>
        <v>0</v>
      </c>
      <c r="BN89" s="1">
        <v>3</v>
      </c>
      <c r="BO89" s="1">
        <f ca="1">IF(BM89/BN89=INT(BM89/BN89),1,0)</f>
        <v>1</v>
      </c>
      <c r="BP89" s="1">
        <f ca="1">IF(BO89=0,BM89,BM89/BN89)</f>
        <v>0</v>
      </c>
      <c r="BQ89" s="1">
        <v>25</v>
      </c>
      <c r="BR89" s="1">
        <f ca="1">IF(BP89/BQ89=INT(BP89/BQ89),1,0)</f>
        <v>1</v>
      </c>
      <c r="BS89" s="1">
        <f ca="1">IF(BR89=0,BP89,BP89/BQ89)</f>
        <v>0</v>
      </c>
      <c r="BT89" s="1">
        <v>5</v>
      </c>
      <c r="BU89" s="1">
        <f ca="1">IF(BS89/BT89=INT(BS89/BT89),1,0)</f>
        <v>1</v>
      </c>
      <c r="BV89" s="1">
        <f ca="1">IF(BU89=0,BS89,BS89/BT89)</f>
        <v>0</v>
      </c>
      <c r="BW89" s="1">
        <v>49</v>
      </c>
      <c r="BX89" s="1">
        <f ca="1">IF(BV89/BW89=INT(BV89/BW89),1,0)</f>
        <v>1</v>
      </c>
      <c r="BY89" s="1">
        <f ca="1">IF(BX89=0,BV89,BV89/BW89)</f>
        <v>0</v>
      </c>
      <c r="BZ89" s="1">
        <v>7</v>
      </c>
      <c r="CA89" s="1">
        <f ca="1">IF(BY89/BZ89=INT(BY89/BZ89),1,0)</f>
        <v>1</v>
      </c>
      <c r="CB89" s="1">
        <f ca="1">IF(CA89=0,BY89,BY89/BZ89)</f>
        <v>0</v>
      </c>
      <c r="CC89" s="1">
        <v>121</v>
      </c>
      <c r="CD89" s="1">
        <f ca="1">IF(CB89/CC89=INT(CB89/CC89),1,0)</f>
        <v>1</v>
      </c>
      <c r="CE89" s="1">
        <f ca="1">IF(CD89=0,CB89,CB89/CC89)</f>
        <v>0</v>
      </c>
      <c r="CF89" s="1">
        <v>11</v>
      </c>
      <c r="CG89" s="1">
        <f ca="1">IF(CE89/CF89=INT(CE89/CF89),1,0)</f>
        <v>1</v>
      </c>
      <c r="CH89" s="1">
        <f ca="1">IF(CG89=0,CE89,CE89/CF89)</f>
        <v>0</v>
      </c>
      <c r="CI89" s="1">
        <v>169</v>
      </c>
      <c r="CJ89" s="1">
        <f ca="1">IF(CH89/CI89=INT(CH89/CI89),1,0)</f>
        <v>1</v>
      </c>
      <c r="CK89" s="1">
        <f ca="1">IF(CJ89=0,CH89,CH89/CI89)</f>
        <v>0</v>
      </c>
      <c r="CL89" s="1">
        <v>13</v>
      </c>
      <c r="CM89" s="1">
        <f ca="1">IF(CK89/CL89=INT(CK89/CL89),1,0)</f>
        <v>1</v>
      </c>
      <c r="CN89" s="1">
        <f ca="1">IF(CM89=0,CK89,CK89/CL89)</f>
        <v>0</v>
      </c>
      <c r="CO89" s="1">
        <f>CO85</f>
        <v>289</v>
      </c>
      <c r="CP89" s="1">
        <f ca="1">IF(CN89/CO89=INT(CN89/CO89),1,0)</f>
        <v>1</v>
      </c>
      <c r="CQ89" s="1">
        <f ca="1">IF(CP89=0,CN89,CN89/CO89)</f>
        <v>0</v>
      </c>
      <c r="CR89" s="1">
        <v>17</v>
      </c>
      <c r="CS89" s="1">
        <f ca="1">IF(CQ89/CR89=INT(CQ89/CR89),1,0)</f>
        <v>1</v>
      </c>
      <c r="CT89" s="1">
        <f ca="1">IF(CS89=0,CQ89,CQ89/CR89)</f>
        <v>0</v>
      </c>
      <c r="CU89" s="1">
        <f>CU85</f>
        <v>361</v>
      </c>
      <c r="CV89" s="1">
        <f ca="1">IF(CT89/CU89=INT(CT89/CU89),1,0)</f>
        <v>1</v>
      </c>
      <c r="CW89" s="1">
        <f ca="1">IF(CV89=0,CT89,CT89/CU89)</f>
        <v>0</v>
      </c>
      <c r="CX89" s="1">
        <v>19</v>
      </c>
      <c r="CY89" s="1">
        <f ca="1">IF(CW89/CX89=INT(CW89/CX89),1,0)</f>
        <v>1</v>
      </c>
      <c r="CZ89" s="1">
        <f ca="1">IF(CY89=0,CW89,CW89/CX89)</f>
        <v>0</v>
      </c>
      <c r="DA89" s="1">
        <f>DA85</f>
        <v>529</v>
      </c>
      <c r="DB89" s="1">
        <f ca="1">IF(CZ89/DA89=INT(CZ89/DA89),1,0)</f>
        <v>1</v>
      </c>
      <c r="DC89" s="1">
        <f ca="1">IF(DB89=0,CZ89,CZ89/DA89)</f>
        <v>0</v>
      </c>
      <c r="DD89" s="1">
        <v>23</v>
      </c>
      <c r="DE89" s="1">
        <f ca="1">IF(DC89/DD89=INT(DC89/DD89),1,0)</f>
        <v>1</v>
      </c>
      <c r="DF89" s="1">
        <f ca="1">IF(DE89=0,DC89,DC89/DD89)</f>
        <v>0</v>
      </c>
      <c r="DG89" s="1">
        <f>DG85</f>
        <v>841</v>
      </c>
      <c r="DH89" s="1">
        <f ca="1">IF(DF89/DG89=INT(DF89/DG89),1,0)</f>
        <v>1</v>
      </c>
      <c r="DI89" s="1">
        <f ca="1">IF(DH89=0,DF89,DF89/DG89)</f>
        <v>0</v>
      </c>
      <c r="DJ89" s="1">
        <v>29</v>
      </c>
      <c r="DK89" s="1">
        <f ca="1">IF(DI89/DJ89=INT(DI89/DJ89),1,0)</f>
        <v>1</v>
      </c>
      <c r="DL89" s="1">
        <f ca="1">IF(DK89=0,DI89,DI89/DJ89)</f>
        <v>0</v>
      </c>
      <c r="DM89" s="1">
        <f>DM85</f>
        <v>961</v>
      </c>
      <c r="DN89" s="1">
        <f ca="1">IF(DL89/DM89=INT(DL89/DM89),1,0)</f>
        <v>1</v>
      </c>
      <c r="DO89" s="1">
        <f ca="1">IF(DN89=0,DL89,DL89/DM89)</f>
        <v>0</v>
      </c>
      <c r="DP89" s="1">
        <v>31</v>
      </c>
      <c r="DQ89" s="1">
        <f ca="1">IF(DO89/DP89=INT(DO89/DP89),1,0)</f>
        <v>1</v>
      </c>
      <c r="DR89" s="1">
        <f ca="1">IF(DQ89=0,DO89,DO89/DP89)</f>
        <v>0</v>
      </c>
      <c r="DS89" s="1">
        <v>37</v>
      </c>
      <c r="DT89" s="1">
        <f ca="1">IF(DR89/DS89=INT(DR89/DS89),1,0)</f>
        <v>1</v>
      </c>
      <c r="DU89" s="1">
        <f ca="1">IF(DT89=0,DR89,DR89/DS89)</f>
        <v>0</v>
      </c>
      <c r="DV89" s="1">
        <v>41</v>
      </c>
      <c r="DW89" s="1">
        <f ca="1">IF(DU89/DV89=INT(DU89/DV89),1,0)</f>
        <v>1</v>
      </c>
      <c r="DX89" s="1">
        <f ca="1">IF(DW89=0,DU89,DU89/DV89)</f>
        <v>0</v>
      </c>
      <c r="DY89" s="1">
        <v>43</v>
      </c>
      <c r="DZ89" s="1">
        <f ca="1">IF(DX89/DY89=INT(DX89/DY89),1,0)</f>
        <v>1</v>
      </c>
      <c r="EA89" s="1">
        <f ca="1">IF(DZ89=0,DX89,DX89/DY89)</f>
        <v>0</v>
      </c>
      <c r="EB89" s="1">
        <v>47</v>
      </c>
      <c r="EC89" s="1">
        <f ca="1">IF(EA89/EB89=INT(EA89/EB89),1,0)</f>
        <v>1</v>
      </c>
      <c r="ED89" s="1">
        <f ca="1">IF(EC89=0,EA89,EA89/EB89)</f>
        <v>0</v>
      </c>
      <c r="EE89" s="1">
        <v>53</v>
      </c>
      <c r="EF89" s="1">
        <f ca="1">IF(ED89/EE89=INT(ED89/EE89),1,0)</f>
        <v>1</v>
      </c>
      <c r="EG89" s="1">
        <f ca="1">IF(EF89=0,ED89,ED89/EE89)</f>
        <v>0</v>
      </c>
      <c r="EH89" s="1">
        <v>59</v>
      </c>
      <c r="EI89" s="1">
        <f ca="1">IF(EG89/EH89=INT(EG89/EH89),1,0)</f>
        <v>1</v>
      </c>
      <c r="EJ89" s="1">
        <f ca="1">IF(EI89=0,EG89,EG89/EH89)</f>
        <v>0</v>
      </c>
      <c r="EK89" s="1">
        <v>61</v>
      </c>
      <c r="EL89" s="1">
        <f ca="1">IF(EJ89/EK89=INT(EJ89/EK89),1,0)</f>
        <v>1</v>
      </c>
      <c r="EM89" s="1">
        <f ca="1">IF(EL89=0,EJ89,EJ89/EK89)</f>
        <v>0</v>
      </c>
      <c r="EN89" s="1">
        <v>67</v>
      </c>
      <c r="EO89" s="1">
        <f ca="1">IF(EM89/EN89=INT(EM89/EN89),1,0)</f>
        <v>1</v>
      </c>
      <c r="EP89" s="1">
        <f ca="1">IF(EO89=0,EM89,EM89/EN89)</f>
        <v>0</v>
      </c>
      <c r="EQ89" s="1">
        <v>71</v>
      </c>
      <c r="ER89" s="1">
        <f ca="1">IF(EP89/EQ89=INT(EP89/EQ89),1,0)</f>
        <v>1</v>
      </c>
      <c r="ES89" s="1">
        <f ca="1">IF(ER89=0,EP89,EP89/EQ89)</f>
        <v>0</v>
      </c>
      <c r="ET89" s="1">
        <v>73</v>
      </c>
      <c r="EU89" s="1">
        <f ca="1">IF(ES89/ET89=INT(ES89/ET89),1,0)</f>
        <v>1</v>
      </c>
      <c r="EV89" s="1">
        <f ca="1">IF(EU89=0,ES89,ES89/ET89)</f>
        <v>0</v>
      </c>
      <c r="EW89" s="1">
        <v>79</v>
      </c>
      <c r="EX89" s="1">
        <f ca="1">IF(EV89/EW89=INT(EV89/EW89),1,0)</f>
        <v>1</v>
      </c>
      <c r="EY89" s="1">
        <f ca="1">IF(EX89=0,EV89,EV89/EW89)</f>
        <v>0</v>
      </c>
      <c r="EZ89" s="1">
        <v>83</v>
      </c>
      <c r="FA89" s="1">
        <f ca="1">IF(EY89/EZ89=INT(EY89/EZ89),1,0)</f>
        <v>1</v>
      </c>
      <c r="FB89" s="1">
        <f ca="1">IF(FA89=0,EY89,EY89/EZ89)</f>
        <v>0</v>
      </c>
      <c r="FC89" s="1">
        <v>89</v>
      </c>
      <c r="FD89" s="1">
        <f ca="1">IF(FB89/FC89=INT(FB89/FC89),1,0)</f>
        <v>1</v>
      </c>
      <c r="FE89" s="1">
        <f ca="1">IF(FD89=0,FB89,FB89/FC89)</f>
        <v>0</v>
      </c>
      <c r="FF89" s="1">
        <v>97</v>
      </c>
      <c r="FG89" s="1">
        <f ca="1">IF(FE89/FF89=INT(FE89/FF89),1,0)</f>
        <v>1</v>
      </c>
      <c r="FH89" s="1">
        <f ca="1">IF(FG89=0,FE89,FE89/FF89)</f>
        <v>0</v>
      </c>
      <c r="FI89" s="1">
        <v>101</v>
      </c>
      <c r="FJ89" s="1">
        <f ca="1">IF(FH89/FI89=INT(FH89/FI89),1,0)</f>
        <v>1</v>
      </c>
      <c r="FK89" s="1">
        <f ca="1">IF(FJ89=0,FH89,FH89/FI89)</f>
        <v>0</v>
      </c>
      <c r="FL89" s="1">
        <v>103</v>
      </c>
      <c r="FM89" s="1">
        <f ca="1">IF(FK89/FL89=INT(FK89/FL89),1,0)</f>
        <v>1</v>
      </c>
      <c r="FN89" s="1">
        <f ca="1">IF(FM89=0,FK89,FK89/FL89)</f>
        <v>0</v>
      </c>
      <c r="FO89" s="1">
        <v>107</v>
      </c>
      <c r="FP89" s="1">
        <f ca="1">IF(FN89/FO89=INT(FN89/FO89),1,0)</f>
        <v>1</v>
      </c>
      <c r="FQ89" s="1">
        <f ca="1">IF(FP89=0,FN89,FN89/FO89)</f>
        <v>0</v>
      </c>
      <c r="FR89" s="1">
        <v>109</v>
      </c>
      <c r="FS89" s="1">
        <f ca="1">IF(FQ89/FR89=INT(FQ89/FR89),1,0)</f>
        <v>1</v>
      </c>
      <c r="FT89" s="1">
        <f ca="1">IF(FS89=0,FQ89,FQ89/FR89)</f>
        <v>0</v>
      </c>
      <c r="FU89" s="1">
        <v>113</v>
      </c>
      <c r="FV89" s="1">
        <f ca="1">IF(FT89/FU89=INT(FT89/FU89),1,0)</f>
        <v>1</v>
      </c>
      <c r="FW89" s="1">
        <f ca="1">IF(FV89=0,FT89,FT89/FU89)</f>
        <v>0</v>
      </c>
      <c r="FX89" s="1">
        <v>127</v>
      </c>
      <c r="FY89" s="1">
        <f ca="1">IF(FW89/FX89=INT(FW89/FX89),1,0)</f>
        <v>1</v>
      </c>
      <c r="FZ89" s="1">
        <f ca="1">IF(FY89=0,FW89,FW89/FX89)</f>
        <v>0</v>
      </c>
      <c r="GA89" s="1">
        <v>131</v>
      </c>
      <c r="GB89" s="1">
        <f ca="1">IF(FZ89/GA89=INT(FZ89/GA89),1,0)</f>
        <v>1</v>
      </c>
      <c r="GC89" s="1">
        <f ca="1">IF(GB89=0,FZ89,FZ89/GA89)</f>
        <v>0</v>
      </c>
      <c r="GD89" s="1">
        <v>137</v>
      </c>
      <c r="GE89" s="1">
        <f ca="1">IF(GC89/GD89=INT(GC89/GD89),1,0)</f>
        <v>1</v>
      </c>
      <c r="GF89" s="1">
        <f ca="1">IF(GE89=0,GC89,GC89/GD89)</f>
        <v>0</v>
      </c>
      <c r="GG89" s="1">
        <v>139</v>
      </c>
      <c r="GH89" s="1">
        <f ca="1">IF(GF89/GG89=INT(GF89/GG89),1,0)</f>
        <v>1</v>
      </c>
      <c r="GI89" s="1">
        <f ca="1">IF(GH89=0,GF89,GF89/GG89)</f>
        <v>0</v>
      </c>
      <c r="GJ89" s="1">
        <v>149</v>
      </c>
      <c r="GK89" s="1">
        <f ca="1">IF(GI89/GJ89=INT(GI89/GJ89),1,0)</f>
        <v>1</v>
      </c>
      <c r="GL89" s="1">
        <f ca="1">IF(GK89=0,GI89,GI89/GJ89)</f>
        <v>0</v>
      </c>
      <c r="GM89" s="1"/>
      <c r="GN89" s="1">
        <f ca="1">8*AW89+4*AZ89+2*BC89+BF89</f>
        <v>15</v>
      </c>
      <c r="GO89" s="1">
        <f ca="1">4*BI89+2*BL89+BO89</f>
        <v>7</v>
      </c>
      <c r="GP89" s="1">
        <f ca="1">2*BR89+BU89</f>
        <v>3</v>
      </c>
      <c r="GQ89" s="1">
        <f ca="1">2*BX89+CA89</f>
        <v>3</v>
      </c>
      <c r="GR89" s="1">
        <f ca="1">2*CD89+CG89</f>
        <v>3</v>
      </c>
      <c r="GS89" s="1">
        <f ca="1">2*CJ89+CM89</f>
        <v>3</v>
      </c>
      <c r="GT89" s="1">
        <f ca="1">CS89</f>
        <v>1</v>
      </c>
      <c r="GU89" s="1">
        <f ca="1">CY89</f>
        <v>1</v>
      </c>
      <c r="GV89" s="1">
        <f ca="1">DE89</f>
        <v>1</v>
      </c>
      <c r="GW89" s="1">
        <f ca="1">DK89</f>
        <v>1</v>
      </c>
      <c r="GX89" s="1">
        <f ca="1">DQ89</f>
        <v>1</v>
      </c>
      <c r="GY89">
        <f ca="1">DT89</f>
        <v>1</v>
      </c>
      <c r="GZ89">
        <f ca="1">DW89</f>
        <v>1</v>
      </c>
      <c r="HA89">
        <f ca="1">DZ89</f>
        <v>1</v>
      </c>
      <c r="HB89">
        <f ca="1">EC89</f>
        <v>1</v>
      </c>
      <c r="HC89">
        <f ca="1">EF89</f>
        <v>1</v>
      </c>
      <c r="HD89">
        <f ca="1">EI89</f>
        <v>1</v>
      </c>
      <c r="HE89">
        <f ca="1">EL89</f>
        <v>1</v>
      </c>
      <c r="HF89">
        <f ca="1">EO89</f>
        <v>1</v>
      </c>
      <c r="HG89">
        <f ca="1">ER89</f>
        <v>1</v>
      </c>
      <c r="HH89">
        <f ca="1">EU89</f>
        <v>1</v>
      </c>
      <c r="HI89">
        <f ca="1">EX89</f>
        <v>1</v>
      </c>
      <c r="HJ89">
        <f ca="1">FA89</f>
        <v>1</v>
      </c>
      <c r="HK89">
        <f ca="1">FD89</f>
        <v>1</v>
      </c>
      <c r="HL89">
        <f ca="1">FG89</f>
        <v>1</v>
      </c>
      <c r="HM89">
        <f ca="1">FJ89</f>
        <v>1</v>
      </c>
      <c r="HN89">
        <f ca="1">FM89</f>
        <v>1</v>
      </c>
      <c r="HO89">
        <f ca="1">FP89</f>
        <v>1</v>
      </c>
      <c r="HP89">
        <f ca="1">FS89</f>
        <v>1</v>
      </c>
      <c r="HQ89">
        <f ca="1">FV89</f>
        <v>1</v>
      </c>
      <c r="HR89">
        <f ca="1">FY89</f>
        <v>1</v>
      </c>
      <c r="HS89">
        <f ca="1">GB89</f>
        <v>1</v>
      </c>
      <c r="HT89">
        <f ca="1">GE89</f>
        <v>1</v>
      </c>
      <c r="HU89">
        <f ca="1">GH89</f>
        <v>1</v>
      </c>
      <c r="HV89">
        <f ca="1">GK89</f>
        <v>1</v>
      </c>
      <c r="HW89">
        <f ca="1">AU89</f>
        <v>0</v>
      </c>
      <c r="HX89">
        <f ca="1">HW89/HV92</f>
        <v>0</v>
      </c>
    </row>
    <row r="90" spans="1:255" ht="18" hidden="1" customHeight="1" x14ac:dyDescent="0.25">
      <c r="A90" s="9"/>
      <c r="B90" s="71"/>
      <c r="C90" s="71"/>
      <c r="D90" s="71"/>
      <c r="E90" s="71"/>
      <c r="F90" s="154"/>
      <c r="G90" s="80"/>
      <c r="H90" s="102"/>
      <c r="I90" s="71"/>
      <c r="J90" s="75"/>
      <c r="K90" s="9"/>
      <c r="M90" s="148"/>
      <c r="O90" s="162"/>
      <c r="AK90" s="9"/>
      <c r="AL90" s="9"/>
      <c r="AM90" s="9"/>
      <c r="AN90" s="9"/>
      <c r="AO90" s="9"/>
      <c r="AP90" s="9"/>
      <c r="AQ90" s="9"/>
      <c r="AS90">
        <f ca="1">AS89+INT(AT89/AT90)</f>
        <v>0</v>
      </c>
      <c r="AT90" s="1">
        <f ca="1">IF(AP81&gt;AT89,INT((RAND()*(AQ81-AP81+1)+AP81)),INT((RAND()*(AQ81-AT89)+AT89+1)))</f>
        <v>5</v>
      </c>
      <c r="AU90">
        <f ca="1">AT90</f>
        <v>5</v>
      </c>
      <c r="AV90">
        <v>256</v>
      </c>
      <c r="AW90" s="1">
        <f ca="1">IF(AU90/AV90=INT(AU90/AV90),1,0)</f>
        <v>0</v>
      </c>
      <c r="AX90" s="1">
        <f ca="1">IF(AW90=0,AU90,AU90/AV90)</f>
        <v>5</v>
      </c>
      <c r="AY90" s="1">
        <v>16</v>
      </c>
      <c r="AZ90" s="1">
        <f ca="1">IF(AX90/AY90=INT(AX90/AY90),1,0)</f>
        <v>0</v>
      </c>
      <c r="BA90" s="1">
        <f ca="1">IF(AZ90=0,AX90,AX90/AY90)</f>
        <v>5</v>
      </c>
      <c r="BB90" s="1">
        <v>4</v>
      </c>
      <c r="BC90" s="1">
        <f ca="1">IF(BA90/BB90=INT(BA90/BB90),1,0)</f>
        <v>0</v>
      </c>
      <c r="BD90" s="1">
        <f ca="1">IF(BC90=0,BA90,BA90/BB90)</f>
        <v>5</v>
      </c>
      <c r="BE90" s="1">
        <v>2</v>
      </c>
      <c r="BF90" s="1">
        <f ca="1">IF(BD90/BE90=INT(BD90/BE90),1,0)</f>
        <v>0</v>
      </c>
      <c r="BG90" s="1">
        <f ca="1">IF(BF90=0,BD90,BD90/BE90)</f>
        <v>5</v>
      </c>
      <c r="BH90" s="1">
        <v>81</v>
      </c>
      <c r="BI90" s="1">
        <f ca="1">IF(BG90/BH90=INT(BG90/BH90),1,0)</f>
        <v>0</v>
      </c>
      <c r="BJ90" s="1">
        <f ca="1">IF(BI90=0,BG90,BG90/BH90)</f>
        <v>5</v>
      </c>
      <c r="BK90" s="1">
        <v>9</v>
      </c>
      <c r="BL90" s="1">
        <f ca="1">IF(BJ90/BK90=INT(BJ90/BK90),1,0)</f>
        <v>0</v>
      </c>
      <c r="BM90" s="1">
        <f ca="1">IF(BL90=0,BJ90,BJ90/BK90)</f>
        <v>5</v>
      </c>
      <c r="BN90" s="1">
        <v>3</v>
      </c>
      <c r="BO90" s="1">
        <f ca="1">IF(BM90/BN90=INT(BM90/BN90),1,0)</f>
        <v>0</v>
      </c>
      <c r="BP90" s="1">
        <f ca="1">IF(BO90=0,BM90,BM90/BN90)</f>
        <v>5</v>
      </c>
      <c r="BQ90" s="1">
        <v>25</v>
      </c>
      <c r="BR90" s="1">
        <f ca="1">IF(BP90/BQ90=INT(BP90/BQ90),1,0)</f>
        <v>0</v>
      </c>
      <c r="BS90" s="1">
        <f ca="1">IF(BR90=0,BP90,BP90/BQ90)</f>
        <v>5</v>
      </c>
      <c r="BT90" s="1">
        <v>5</v>
      </c>
      <c r="BU90" s="1">
        <f ca="1">IF(BS90/BT90=INT(BS90/BT90),1,0)</f>
        <v>1</v>
      </c>
      <c r="BV90" s="1">
        <f ca="1">IF(BU90=0,BS90,BS90/BT90)</f>
        <v>1</v>
      </c>
      <c r="BW90" s="1">
        <v>49</v>
      </c>
      <c r="BX90" s="1">
        <f ca="1">IF(BV90/BW90=INT(BV90/BW90),1,0)</f>
        <v>0</v>
      </c>
      <c r="BY90" s="1">
        <f ca="1">IF(BX90=0,BV90,BV90/BW90)</f>
        <v>1</v>
      </c>
      <c r="BZ90" s="1">
        <v>7</v>
      </c>
      <c r="CA90" s="1">
        <f ca="1">IF(BY90/BZ90=INT(BY90/BZ90),1,0)</f>
        <v>0</v>
      </c>
      <c r="CB90" s="1">
        <f ca="1">IF(CA90=0,BY90,BY90/BZ90)</f>
        <v>1</v>
      </c>
      <c r="CC90" s="1">
        <v>121</v>
      </c>
      <c r="CD90" s="1">
        <f ca="1">IF(CB90/CC90=INT(CB90/CC90),1,0)</f>
        <v>0</v>
      </c>
      <c r="CE90" s="1">
        <f ca="1">IF(CD90=0,CB90,CB90/CC90)</f>
        <v>1</v>
      </c>
      <c r="CF90" s="1">
        <v>11</v>
      </c>
      <c r="CG90" s="1">
        <f ca="1">IF(CE90/CF90=INT(CE90/CF90),1,0)</f>
        <v>0</v>
      </c>
      <c r="CH90" s="1">
        <f ca="1">IF(CG90=0,CE90,CE90/CF90)</f>
        <v>1</v>
      </c>
      <c r="CI90" s="1">
        <v>169</v>
      </c>
      <c r="CJ90" s="1">
        <f ca="1">IF(CH90/CI90=INT(CH90/CI90),1,0)</f>
        <v>0</v>
      </c>
      <c r="CK90" s="1">
        <f ca="1">IF(CJ90=0,CH90,CH90/CI90)</f>
        <v>1</v>
      </c>
      <c r="CL90" s="1">
        <v>13</v>
      </c>
      <c r="CM90" s="1">
        <f ca="1">IF(CK90/CL90=INT(CK90/CL90),1,0)</f>
        <v>0</v>
      </c>
      <c r="CN90" s="1">
        <f ca="1">IF(CM90=0,CK90,CK90/CL90)</f>
        <v>1</v>
      </c>
      <c r="CO90" s="1">
        <f>CO86</f>
        <v>289</v>
      </c>
      <c r="CP90" s="1">
        <f ca="1">IF(CN90/CO90=INT(CN90/CO90),1,0)</f>
        <v>0</v>
      </c>
      <c r="CQ90" s="1">
        <f ca="1">IF(CP90=0,CN90,CN90/CO90)</f>
        <v>1</v>
      </c>
      <c r="CR90" s="1">
        <v>17</v>
      </c>
      <c r="CS90" s="1">
        <f ca="1">IF(CQ90/CR90=INT(CQ90/CR90),1,0)</f>
        <v>0</v>
      </c>
      <c r="CT90" s="1">
        <f ca="1">IF(CS90=0,CQ90,CQ90/CR90)</f>
        <v>1</v>
      </c>
      <c r="CU90" s="1">
        <f>CU86</f>
        <v>361</v>
      </c>
      <c r="CV90" s="1">
        <f ca="1">IF(CT90/CU90=INT(CT90/CU90),1,0)</f>
        <v>0</v>
      </c>
      <c r="CW90" s="1">
        <f ca="1">IF(CV90=0,CT90,CT90/CU90)</f>
        <v>1</v>
      </c>
      <c r="CX90" s="1">
        <v>19</v>
      </c>
      <c r="CY90" s="1">
        <f ca="1">IF(CW90/CX90=INT(CW90/CX90),1,0)</f>
        <v>0</v>
      </c>
      <c r="CZ90" s="1">
        <f ca="1">IF(CY90=0,CW90,CW90/CX90)</f>
        <v>1</v>
      </c>
      <c r="DA90" s="1">
        <f>DA86</f>
        <v>529</v>
      </c>
      <c r="DB90" s="1">
        <f ca="1">IF(CZ90/DA90=INT(CZ90/DA90),1,0)</f>
        <v>0</v>
      </c>
      <c r="DC90" s="1">
        <f ca="1">IF(DB90=0,CZ90,CZ90/DA90)</f>
        <v>1</v>
      </c>
      <c r="DD90" s="1">
        <v>23</v>
      </c>
      <c r="DE90" s="1">
        <f ca="1">IF(DC90/DD90=INT(DC90/DD90),1,0)</f>
        <v>0</v>
      </c>
      <c r="DF90" s="1">
        <f ca="1">IF(DE90=0,DC90,DC90/DD90)</f>
        <v>1</v>
      </c>
      <c r="DG90" s="1">
        <f>DG86</f>
        <v>841</v>
      </c>
      <c r="DH90" s="1">
        <f ca="1">IF(DF90/DG90=INT(DF90/DG90),1,0)</f>
        <v>0</v>
      </c>
      <c r="DI90" s="1">
        <f ca="1">IF(DH90=0,DF90,DF90/DG90)</f>
        <v>1</v>
      </c>
      <c r="DJ90" s="1">
        <v>29</v>
      </c>
      <c r="DK90" s="1">
        <f ca="1">IF(DI90/DJ90=INT(DI90/DJ90),1,0)</f>
        <v>0</v>
      </c>
      <c r="DL90" s="1">
        <f ca="1">IF(DK90=0,DI90,DI90/DJ90)</f>
        <v>1</v>
      </c>
      <c r="DM90" s="1">
        <f>DM86</f>
        <v>961</v>
      </c>
      <c r="DN90" s="1">
        <f ca="1">IF(DL90/DM90=INT(DL90/DM90),1,0)</f>
        <v>0</v>
      </c>
      <c r="DO90" s="1">
        <f ca="1">IF(DN90=0,DL90,DL90/DM90)</f>
        <v>1</v>
      </c>
      <c r="DP90" s="1">
        <v>31</v>
      </c>
      <c r="DQ90" s="1">
        <f ca="1">IF(DO90/DP90=INT(DO90/DP90),1,0)</f>
        <v>0</v>
      </c>
      <c r="DR90" s="1">
        <f ca="1">IF(DQ90=0,DO90,DO90/DP90)</f>
        <v>1</v>
      </c>
      <c r="DS90" s="1">
        <v>37</v>
      </c>
      <c r="DT90" s="1">
        <f ca="1">IF(DR90/DS90=INT(DR90/DS90),1,0)</f>
        <v>0</v>
      </c>
      <c r="DU90" s="1">
        <f ca="1">IF(DT90=0,DR90,DR90/DS90)</f>
        <v>1</v>
      </c>
      <c r="DV90" s="1">
        <v>41</v>
      </c>
      <c r="DW90" s="1">
        <f ca="1">IF(DU90/DV90=INT(DU90/DV90),1,0)</f>
        <v>0</v>
      </c>
      <c r="DX90" s="1">
        <f ca="1">IF(DW90=0,DU90,DU90/DV90)</f>
        <v>1</v>
      </c>
      <c r="DY90" s="1">
        <v>43</v>
      </c>
      <c r="DZ90" s="1">
        <f ca="1">IF(DX90/DY90=INT(DX90/DY90),1,0)</f>
        <v>0</v>
      </c>
      <c r="EA90" s="1">
        <f ca="1">IF(DZ90=0,DX90,DX90/DY90)</f>
        <v>1</v>
      </c>
      <c r="EB90" s="1">
        <v>47</v>
      </c>
      <c r="EC90" s="1">
        <f ca="1">IF(EA90/EB90=INT(EA90/EB90),1,0)</f>
        <v>0</v>
      </c>
      <c r="ED90" s="1">
        <f ca="1">IF(EC90=0,EA90,EA90/EB90)</f>
        <v>1</v>
      </c>
      <c r="EE90" s="1">
        <v>53</v>
      </c>
      <c r="EF90" s="1">
        <f ca="1">IF(ED90/EE90=INT(ED90/EE90),1,0)</f>
        <v>0</v>
      </c>
      <c r="EG90" s="1">
        <f ca="1">IF(EF90=0,ED90,ED90/EE90)</f>
        <v>1</v>
      </c>
      <c r="EH90" s="1">
        <v>59</v>
      </c>
      <c r="EI90" s="1">
        <f ca="1">IF(EG90/EH90=INT(EG90/EH90),1,0)</f>
        <v>0</v>
      </c>
      <c r="EJ90" s="1">
        <f ca="1">IF(EI90=0,EG90,EG90/EH90)</f>
        <v>1</v>
      </c>
      <c r="EK90" s="1">
        <v>61</v>
      </c>
      <c r="EL90" s="1">
        <f ca="1">IF(EJ90/EK90=INT(EJ90/EK90),1,0)</f>
        <v>0</v>
      </c>
      <c r="EM90" s="1">
        <f ca="1">IF(EL90=0,EJ90,EJ90/EK90)</f>
        <v>1</v>
      </c>
      <c r="EN90" s="1">
        <v>67</v>
      </c>
      <c r="EO90" s="1">
        <f ca="1">IF(EM90/EN90=INT(EM90/EN90),1,0)</f>
        <v>0</v>
      </c>
      <c r="EP90" s="1">
        <f ca="1">IF(EO90=0,EM90,EM90/EN90)</f>
        <v>1</v>
      </c>
      <c r="EQ90" s="1">
        <v>71</v>
      </c>
      <c r="ER90" s="1">
        <f ca="1">IF(EP90/EQ90=INT(EP90/EQ90),1,0)</f>
        <v>0</v>
      </c>
      <c r="ES90" s="1">
        <f ca="1">IF(ER90=0,EP90,EP90/EQ90)</f>
        <v>1</v>
      </c>
      <c r="ET90" s="1">
        <v>73</v>
      </c>
      <c r="EU90" s="1">
        <f ca="1">IF(ES90/ET90=INT(ES90/ET90),1,0)</f>
        <v>0</v>
      </c>
      <c r="EV90" s="1">
        <f ca="1">IF(EU90=0,ES90,ES90/ET90)</f>
        <v>1</v>
      </c>
      <c r="EW90" s="1">
        <v>79</v>
      </c>
      <c r="EX90" s="1">
        <f ca="1">IF(EV90/EW90=INT(EV90/EW90),1,0)</f>
        <v>0</v>
      </c>
      <c r="EY90" s="1">
        <f ca="1">IF(EX90=0,EV90,EV90/EW90)</f>
        <v>1</v>
      </c>
      <c r="EZ90" s="1">
        <v>83</v>
      </c>
      <c r="FA90" s="1">
        <f ca="1">IF(EY90/EZ90=INT(EY90/EZ90),1,0)</f>
        <v>0</v>
      </c>
      <c r="FB90" s="1">
        <f ca="1">IF(FA90=0,EY90,EY90/EZ90)</f>
        <v>1</v>
      </c>
      <c r="FC90" s="1">
        <v>89</v>
      </c>
      <c r="FD90" s="1">
        <f ca="1">IF(FB90/FC90=INT(FB90/FC90),1,0)</f>
        <v>0</v>
      </c>
      <c r="FE90" s="1">
        <f ca="1">IF(FD90=0,FB90,FB90/FC90)</f>
        <v>1</v>
      </c>
      <c r="FF90" s="1">
        <v>97</v>
      </c>
      <c r="FG90" s="1">
        <f ca="1">IF(FE90/FF90=INT(FE90/FF90),1,0)</f>
        <v>0</v>
      </c>
      <c r="FH90" s="1">
        <f ca="1">IF(FG90=0,FE90,FE90/FF90)</f>
        <v>1</v>
      </c>
      <c r="FI90" s="1">
        <v>101</v>
      </c>
      <c r="FJ90" s="1">
        <f ca="1">IF(FH90/FI90=INT(FH90/FI90),1,0)</f>
        <v>0</v>
      </c>
      <c r="FK90" s="1">
        <f ca="1">IF(FJ90=0,FH90,FH90/FI90)</f>
        <v>1</v>
      </c>
      <c r="FL90" s="1">
        <v>103</v>
      </c>
      <c r="FM90" s="1">
        <f ca="1">IF(FK90/FL90=INT(FK90/FL90),1,0)</f>
        <v>0</v>
      </c>
      <c r="FN90" s="1">
        <f ca="1">IF(FM90=0,FK90,FK90/FL90)</f>
        <v>1</v>
      </c>
      <c r="FO90" s="1">
        <v>107</v>
      </c>
      <c r="FP90" s="1">
        <f ca="1">IF(FN90/FO90=INT(FN90/FO90),1,0)</f>
        <v>0</v>
      </c>
      <c r="FQ90" s="1">
        <f ca="1">IF(FP90=0,FN90,FN90/FO90)</f>
        <v>1</v>
      </c>
      <c r="FR90" s="1">
        <v>109</v>
      </c>
      <c r="FS90" s="1">
        <f ca="1">IF(FQ90/FR90=INT(FQ90/FR90),1,0)</f>
        <v>0</v>
      </c>
      <c r="FT90" s="1">
        <f ca="1">IF(FS90=0,FQ90,FQ90/FR90)</f>
        <v>1</v>
      </c>
      <c r="FU90" s="1">
        <v>113</v>
      </c>
      <c r="FV90" s="1">
        <f ca="1">IF(FT90/FU90=INT(FT90/FU90),1,0)</f>
        <v>0</v>
      </c>
      <c r="FW90" s="1">
        <f ca="1">IF(FV90=0,FT90,FT90/FU90)</f>
        <v>1</v>
      </c>
      <c r="FX90" s="1">
        <v>127</v>
      </c>
      <c r="FY90" s="1">
        <f ca="1">IF(FW90/FX90=INT(FW90/FX90),1,0)</f>
        <v>0</v>
      </c>
      <c r="FZ90" s="1">
        <f ca="1">IF(FY90=0,FW90,FW90/FX90)</f>
        <v>1</v>
      </c>
      <c r="GA90" s="1">
        <v>131</v>
      </c>
      <c r="GB90" s="1">
        <f ca="1">IF(FZ90/GA90=INT(FZ90/GA90),1,0)</f>
        <v>0</v>
      </c>
      <c r="GC90" s="1">
        <f ca="1">IF(GB90=0,FZ90,FZ90/GA90)</f>
        <v>1</v>
      </c>
      <c r="GD90" s="1">
        <v>137</v>
      </c>
      <c r="GE90" s="1">
        <f ca="1">IF(GC90/GD90=INT(GC90/GD90),1,0)</f>
        <v>0</v>
      </c>
      <c r="GF90" s="1">
        <f ca="1">IF(GE90=0,GC90,GC90/GD90)</f>
        <v>1</v>
      </c>
      <c r="GG90" s="1">
        <v>139</v>
      </c>
      <c r="GH90" s="1">
        <f ca="1">IF(GF90/GG90=INT(GF90/GG90),1,0)</f>
        <v>0</v>
      </c>
      <c r="GI90" s="1">
        <f ca="1">IF(GH90=0,GF90,GF90/GG90)</f>
        <v>1</v>
      </c>
      <c r="GJ90" s="1">
        <v>149</v>
      </c>
      <c r="GK90" s="1">
        <f ca="1">IF(GI90/GJ90=INT(GI90/GJ90),1,0)</f>
        <v>0</v>
      </c>
      <c r="GL90" s="1">
        <f ca="1">IF(GK90=0,GI90,GI90/GJ90)</f>
        <v>1</v>
      </c>
      <c r="GM90" s="1"/>
      <c r="GN90" s="1">
        <f ca="1">8*AW90+4*AZ90+2*BC90+BF90</f>
        <v>0</v>
      </c>
      <c r="GO90" s="1">
        <f ca="1">4*BI90+2*BL90+BO90</f>
        <v>0</v>
      </c>
      <c r="GP90" s="1">
        <f ca="1">2*BR90+BU90</f>
        <v>1</v>
      </c>
      <c r="GQ90" s="1">
        <f ca="1">2*BX90+CA90</f>
        <v>0</v>
      </c>
      <c r="GR90" s="1">
        <f ca="1">2*CD90+CG90</f>
        <v>0</v>
      </c>
      <c r="GS90" s="1">
        <f ca="1">2*CJ90+CM90</f>
        <v>0</v>
      </c>
      <c r="GT90" s="1">
        <f ca="1">CS90</f>
        <v>0</v>
      </c>
      <c r="GU90" s="1">
        <f ca="1">CY90</f>
        <v>0</v>
      </c>
      <c r="GV90" s="1">
        <f ca="1">DE90</f>
        <v>0</v>
      </c>
      <c r="GW90" s="1">
        <f ca="1">DK90</f>
        <v>0</v>
      </c>
      <c r="GX90" s="1">
        <f ca="1">DQ90</f>
        <v>0</v>
      </c>
      <c r="GY90">
        <f ca="1">DT90</f>
        <v>0</v>
      </c>
      <c r="GZ90">
        <f ca="1">DW90</f>
        <v>0</v>
      </c>
      <c r="HA90">
        <f ca="1">DZ90</f>
        <v>0</v>
      </c>
      <c r="HB90">
        <f ca="1">EC90</f>
        <v>0</v>
      </c>
      <c r="HC90">
        <f ca="1">EF90</f>
        <v>0</v>
      </c>
      <c r="HD90">
        <f ca="1">EI90</f>
        <v>0</v>
      </c>
      <c r="HE90">
        <f ca="1">EL90</f>
        <v>0</v>
      </c>
      <c r="HF90">
        <f ca="1">EO90</f>
        <v>0</v>
      </c>
      <c r="HG90">
        <f ca="1">ER90</f>
        <v>0</v>
      </c>
      <c r="HH90">
        <f ca="1">EU90</f>
        <v>0</v>
      </c>
      <c r="HI90">
        <f ca="1">EX90</f>
        <v>0</v>
      </c>
      <c r="HJ90">
        <f ca="1">FA90</f>
        <v>0</v>
      </c>
      <c r="HK90">
        <f ca="1">FD90</f>
        <v>0</v>
      </c>
      <c r="HL90">
        <f ca="1">FG90</f>
        <v>0</v>
      </c>
      <c r="HM90">
        <f ca="1">FJ90</f>
        <v>0</v>
      </c>
      <c r="HN90">
        <f ca="1">FM90</f>
        <v>0</v>
      </c>
      <c r="HO90">
        <f ca="1">FP90</f>
        <v>0</v>
      </c>
      <c r="HP90">
        <f ca="1">FS90</f>
        <v>0</v>
      </c>
      <c r="HQ90">
        <f ca="1">FV90</f>
        <v>0</v>
      </c>
      <c r="HR90">
        <f ca="1">FY90</f>
        <v>0</v>
      </c>
      <c r="HS90">
        <f ca="1">GB90</f>
        <v>0</v>
      </c>
      <c r="HT90">
        <f ca="1">GE90</f>
        <v>0</v>
      </c>
      <c r="HU90">
        <f ca="1">GH90</f>
        <v>0</v>
      </c>
      <c r="HV90">
        <f ca="1">GK90</f>
        <v>0</v>
      </c>
      <c r="HW90">
        <f ca="1">AU90</f>
        <v>5</v>
      </c>
      <c r="HX90">
        <f ca="1">HW90/HV92</f>
        <v>1</v>
      </c>
    </row>
    <row r="91" spans="1:255" ht="18" hidden="1" customHeight="1" x14ac:dyDescent="0.25">
      <c r="A91" s="9"/>
      <c r="B91" s="71"/>
      <c r="C91" s="71"/>
      <c r="D91" s="71"/>
      <c r="E91" s="71"/>
      <c r="F91" s="154"/>
      <c r="G91" s="80"/>
      <c r="H91" s="102"/>
      <c r="I91" s="71"/>
      <c r="J91" s="75"/>
      <c r="K91" s="9"/>
      <c r="M91" s="148"/>
      <c r="O91" s="162"/>
      <c r="AK91" s="9"/>
      <c r="AL91" s="9"/>
      <c r="AM91" s="9"/>
      <c r="AN91" s="9"/>
      <c r="AO91" s="9"/>
      <c r="AP91" s="9"/>
      <c r="AQ91" s="9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>
        <f t="shared" ref="GN91:HV91" ca="1" si="41">IF(GN89&lt;GN90,GN89,GN90)</f>
        <v>0</v>
      </c>
      <c r="GO91" s="1">
        <f t="shared" ca="1" si="41"/>
        <v>0</v>
      </c>
      <c r="GP91" s="1">
        <f t="shared" ca="1" si="41"/>
        <v>1</v>
      </c>
      <c r="GQ91" s="1">
        <f t="shared" ca="1" si="41"/>
        <v>0</v>
      </c>
      <c r="GR91" s="1">
        <f t="shared" ca="1" si="41"/>
        <v>0</v>
      </c>
      <c r="GS91" s="1">
        <f t="shared" ca="1" si="41"/>
        <v>0</v>
      </c>
      <c r="GT91" s="1">
        <f t="shared" ca="1" si="41"/>
        <v>0</v>
      </c>
      <c r="GU91" s="1">
        <f t="shared" ca="1" si="41"/>
        <v>0</v>
      </c>
      <c r="GV91" s="1">
        <f t="shared" ca="1" si="41"/>
        <v>0</v>
      </c>
      <c r="GW91" s="1">
        <f t="shared" ca="1" si="41"/>
        <v>0</v>
      </c>
      <c r="GX91" s="1">
        <f t="shared" ca="1" si="41"/>
        <v>0</v>
      </c>
      <c r="GY91" s="1">
        <f t="shared" ca="1" si="41"/>
        <v>0</v>
      </c>
      <c r="GZ91" s="1">
        <f t="shared" ca="1" si="41"/>
        <v>0</v>
      </c>
      <c r="HA91" s="1">
        <f t="shared" ca="1" si="41"/>
        <v>0</v>
      </c>
      <c r="HB91" s="1">
        <f t="shared" ca="1" si="41"/>
        <v>0</v>
      </c>
      <c r="HC91" s="1">
        <f t="shared" ca="1" si="41"/>
        <v>0</v>
      </c>
      <c r="HD91" s="1">
        <f t="shared" ca="1" si="41"/>
        <v>0</v>
      </c>
      <c r="HE91" s="1">
        <f t="shared" ca="1" si="41"/>
        <v>0</v>
      </c>
      <c r="HF91" s="1">
        <f t="shared" ca="1" si="41"/>
        <v>0</v>
      </c>
      <c r="HG91" s="1">
        <f t="shared" ca="1" si="41"/>
        <v>0</v>
      </c>
      <c r="HH91" s="1">
        <f t="shared" ca="1" si="41"/>
        <v>0</v>
      </c>
      <c r="HI91" s="1">
        <f t="shared" ca="1" si="41"/>
        <v>0</v>
      </c>
      <c r="HJ91" s="1">
        <f t="shared" ca="1" si="41"/>
        <v>0</v>
      </c>
      <c r="HK91" s="1">
        <f t="shared" ca="1" si="41"/>
        <v>0</v>
      </c>
      <c r="HL91" s="1">
        <f t="shared" ca="1" si="41"/>
        <v>0</v>
      </c>
      <c r="HM91" s="1">
        <f t="shared" ca="1" si="41"/>
        <v>0</v>
      </c>
      <c r="HN91" s="1">
        <f t="shared" ca="1" si="41"/>
        <v>0</v>
      </c>
      <c r="HO91" s="1">
        <f t="shared" ca="1" si="41"/>
        <v>0</v>
      </c>
      <c r="HP91" s="1">
        <f t="shared" ca="1" si="41"/>
        <v>0</v>
      </c>
      <c r="HQ91" s="1">
        <f t="shared" ca="1" si="41"/>
        <v>0</v>
      </c>
      <c r="HR91" s="1">
        <f t="shared" ca="1" si="41"/>
        <v>0</v>
      </c>
      <c r="HS91" s="1">
        <f t="shared" ca="1" si="41"/>
        <v>0</v>
      </c>
      <c r="HT91" s="1">
        <f t="shared" ca="1" si="41"/>
        <v>0</v>
      </c>
      <c r="HU91" s="1">
        <f t="shared" ca="1" si="41"/>
        <v>0</v>
      </c>
      <c r="HV91" s="1">
        <f t="shared" ca="1" si="41"/>
        <v>0</v>
      </c>
    </row>
    <row r="92" spans="1:255" ht="18" hidden="1" customHeight="1" thickBot="1" x14ac:dyDescent="0.3">
      <c r="A92" s="9"/>
      <c r="B92" s="71"/>
      <c r="C92" s="71"/>
      <c r="D92" s="71"/>
      <c r="E92" s="71"/>
      <c r="F92" s="154"/>
      <c r="G92" s="80"/>
      <c r="H92" s="102"/>
      <c r="I92" s="71"/>
      <c r="J92" s="75"/>
      <c r="K92" s="9"/>
      <c r="M92" s="148"/>
      <c r="O92" s="162"/>
      <c r="AK92" s="9"/>
      <c r="AL92" s="9"/>
      <c r="AM92" s="9"/>
      <c r="AN92" s="9"/>
      <c r="AO92" s="9"/>
      <c r="AP92" s="9"/>
      <c r="AQ92" s="9"/>
      <c r="AT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>
        <f ca="1">FY$4^GN91</f>
        <v>1</v>
      </c>
      <c r="GO92">
        <f t="shared" ref="GO92:HV92" ca="1" si="42">FZ$4^GO91*GN92</f>
        <v>1</v>
      </c>
      <c r="GP92">
        <f t="shared" ca="1" si="42"/>
        <v>5</v>
      </c>
      <c r="GQ92">
        <f t="shared" ca="1" si="42"/>
        <v>5</v>
      </c>
      <c r="GR92">
        <f t="shared" ca="1" si="42"/>
        <v>5</v>
      </c>
      <c r="GS92">
        <f t="shared" ca="1" si="42"/>
        <v>5</v>
      </c>
      <c r="GT92">
        <f t="shared" ca="1" si="42"/>
        <v>5</v>
      </c>
      <c r="GU92">
        <f t="shared" ca="1" si="42"/>
        <v>5</v>
      </c>
      <c r="GV92">
        <f t="shared" ca="1" si="42"/>
        <v>5</v>
      </c>
      <c r="GW92">
        <f t="shared" ca="1" si="42"/>
        <v>5</v>
      </c>
      <c r="GX92">
        <f t="shared" ca="1" si="42"/>
        <v>5</v>
      </c>
      <c r="GY92">
        <f t="shared" ca="1" si="42"/>
        <v>5</v>
      </c>
      <c r="GZ92">
        <f t="shared" ca="1" si="42"/>
        <v>5</v>
      </c>
      <c r="HA92">
        <f t="shared" ca="1" si="42"/>
        <v>5</v>
      </c>
      <c r="HB92">
        <f t="shared" ca="1" si="42"/>
        <v>5</v>
      </c>
      <c r="HC92">
        <f t="shared" ca="1" si="42"/>
        <v>5</v>
      </c>
      <c r="HD92">
        <f t="shared" ca="1" si="42"/>
        <v>5</v>
      </c>
      <c r="HE92">
        <f t="shared" ca="1" si="42"/>
        <v>5</v>
      </c>
      <c r="HF92">
        <f t="shared" ca="1" si="42"/>
        <v>5</v>
      </c>
      <c r="HG92">
        <f t="shared" ca="1" si="42"/>
        <v>5</v>
      </c>
      <c r="HH92">
        <f t="shared" ca="1" si="42"/>
        <v>5</v>
      </c>
      <c r="HI92">
        <f t="shared" ca="1" si="42"/>
        <v>5</v>
      </c>
      <c r="HJ92">
        <f t="shared" ca="1" si="42"/>
        <v>5</v>
      </c>
      <c r="HK92">
        <f t="shared" ca="1" si="42"/>
        <v>5</v>
      </c>
      <c r="HL92">
        <f t="shared" ca="1" si="42"/>
        <v>5</v>
      </c>
      <c r="HM92">
        <f t="shared" ca="1" si="42"/>
        <v>5</v>
      </c>
      <c r="HN92">
        <f t="shared" ca="1" si="42"/>
        <v>5</v>
      </c>
      <c r="HO92">
        <f t="shared" ca="1" si="42"/>
        <v>5</v>
      </c>
      <c r="HP92">
        <f t="shared" ca="1" si="42"/>
        <v>5</v>
      </c>
      <c r="HQ92">
        <f t="shared" ca="1" si="42"/>
        <v>5</v>
      </c>
      <c r="HR92">
        <f t="shared" ca="1" si="42"/>
        <v>5</v>
      </c>
      <c r="HS92">
        <f t="shared" ca="1" si="42"/>
        <v>5</v>
      </c>
      <c r="HT92">
        <f t="shared" ca="1" si="42"/>
        <v>5</v>
      </c>
      <c r="HU92">
        <f t="shared" ca="1" si="42"/>
        <v>5</v>
      </c>
      <c r="HV92">
        <f t="shared" ca="1" si="42"/>
        <v>5</v>
      </c>
    </row>
    <row r="93" spans="1:255" ht="18" hidden="1" customHeight="1" thickTop="1" thickBot="1" x14ac:dyDescent="0.3">
      <c r="A93" s="9"/>
      <c r="B93" s="71"/>
      <c r="C93" s="71"/>
      <c r="D93" s="71"/>
      <c r="E93" s="71"/>
      <c r="F93" s="154"/>
      <c r="G93" s="80"/>
      <c r="H93" s="102"/>
      <c r="I93" s="71"/>
      <c r="J93" s="75"/>
      <c r="K93" s="9"/>
      <c r="M93" s="148"/>
      <c r="O93" s="162"/>
      <c r="AK93" s="9"/>
      <c r="AL93" s="9"/>
      <c r="AM93" s="9"/>
      <c r="AN93" s="9"/>
      <c r="AO93" s="9"/>
      <c r="AP93" s="9"/>
      <c r="AQ93" s="9"/>
      <c r="AR93" t="s">
        <v>29</v>
      </c>
      <c r="AS93">
        <f ca="1">AS82+AS86+AS90</f>
        <v>21</v>
      </c>
      <c r="AT93">
        <f ca="1">HX81*HX86*HX90+HX82*HX85*HX90+HX82*HX86*HX89</f>
        <v>56</v>
      </c>
      <c r="AU93">
        <f ca="1">AT93-AU94*(AS94-AS93)</f>
        <v>7</v>
      </c>
      <c r="AV93">
        <v>256</v>
      </c>
      <c r="AW93" s="1">
        <f ca="1">IF(AU93/AV93=INT(AU93/AV93),1,0)</f>
        <v>0</v>
      </c>
      <c r="AX93" s="1">
        <f ca="1">IF(AW93=0,AU93,AU93/AV93)</f>
        <v>7</v>
      </c>
      <c r="AY93" s="1">
        <v>16</v>
      </c>
      <c r="AZ93" s="1">
        <f ca="1">IF(AX93/AY93=INT(AX93/AY93),1,0)</f>
        <v>0</v>
      </c>
      <c r="BA93" s="1">
        <f ca="1">IF(AZ93=0,AX93,AX93/AY93)</f>
        <v>7</v>
      </c>
      <c r="BB93" s="1">
        <v>4</v>
      </c>
      <c r="BC93" s="1">
        <f ca="1">IF(BA93/BB93=INT(BA93/BB93),1,0)</f>
        <v>0</v>
      </c>
      <c r="BD93" s="1">
        <f ca="1">IF(BC93=0,BA93,BA93/BB93)</f>
        <v>7</v>
      </c>
      <c r="BE93" s="1">
        <v>2</v>
      </c>
      <c r="BF93" s="1">
        <f ca="1">IF(BD93/BE93=INT(BD93/BE93),1,0)</f>
        <v>0</v>
      </c>
      <c r="BG93" s="1">
        <f ca="1">IF(BF93=0,BD93,BD93/BE93)</f>
        <v>7</v>
      </c>
      <c r="BH93" s="1">
        <v>81</v>
      </c>
      <c r="BI93" s="1">
        <f ca="1">IF(BG93/BH93=INT(BG93/BH93),1,0)</f>
        <v>0</v>
      </c>
      <c r="BJ93" s="1">
        <f ca="1">IF(BI93=0,BG93,BG93/BH93)</f>
        <v>7</v>
      </c>
      <c r="BK93" s="1">
        <v>9</v>
      </c>
      <c r="BL93" s="1">
        <f ca="1">IF(BJ93/BK93=INT(BJ93/BK93),1,0)</f>
        <v>0</v>
      </c>
      <c r="BM93" s="1">
        <f ca="1">IF(BL93=0,BJ93,BJ93/BK93)</f>
        <v>7</v>
      </c>
      <c r="BN93" s="1">
        <v>3</v>
      </c>
      <c r="BO93" s="1">
        <f ca="1">IF(BM93/BN93=INT(BM93/BN93),1,0)</f>
        <v>0</v>
      </c>
      <c r="BP93" s="1">
        <f ca="1">IF(BO93=0,BM93,BM93/BN93)</f>
        <v>7</v>
      </c>
      <c r="BQ93" s="1">
        <v>25</v>
      </c>
      <c r="BR93" s="1">
        <f ca="1">IF(BP93/BQ93=INT(BP93/BQ93),1,0)</f>
        <v>0</v>
      </c>
      <c r="BS93" s="1">
        <f ca="1">IF(BR93=0,BP93,BP93/BQ93)</f>
        <v>7</v>
      </c>
      <c r="BT93" s="1">
        <v>5</v>
      </c>
      <c r="BU93" s="1">
        <f ca="1">IF(BS93/BT93=INT(BS93/BT93),1,0)</f>
        <v>0</v>
      </c>
      <c r="BV93" s="1">
        <f ca="1">IF(BU93=0,BS93,BS93/BT93)</f>
        <v>7</v>
      </c>
      <c r="BW93" s="1">
        <v>49</v>
      </c>
      <c r="BX93" s="1">
        <f ca="1">IF(BV93/BW93=INT(BV93/BW93),1,0)</f>
        <v>0</v>
      </c>
      <c r="BY93" s="1">
        <f ca="1">IF(BX93=0,BV93,BV93/BW93)</f>
        <v>7</v>
      </c>
      <c r="BZ93" s="1">
        <v>7</v>
      </c>
      <c r="CA93" s="1">
        <f ca="1">IF(BY93/BZ93=INT(BY93/BZ93),1,0)</f>
        <v>1</v>
      </c>
      <c r="CB93" s="1">
        <f ca="1">IF(CA93=0,BY93,BY93/BZ93)</f>
        <v>1</v>
      </c>
      <c r="CC93" s="1">
        <v>121</v>
      </c>
      <c r="CD93" s="1">
        <f ca="1">IF(CB93/CC93=INT(CB93/CC93),1,0)</f>
        <v>0</v>
      </c>
      <c r="CE93" s="1">
        <f ca="1">IF(CD93=0,CB93,CB93/CC93)</f>
        <v>1</v>
      </c>
      <c r="CF93" s="1">
        <v>11</v>
      </c>
      <c r="CG93" s="1">
        <f ca="1">IF(CE93/CF93=INT(CE93/CF93),1,0)</f>
        <v>0</v>
      </c>
      <c r="CH93" s="1">
        <f ca="1">IF(CG93=0,CE93,CE93/CF93)</f>
        <v>1</v>
      </c>
      <c r="CI93" s="1">
        <v>169</v>
      </c>
      <c r="CJ93" s="1">
        <f ca="1">IF(CH93/CI93=INT(CH93/CI93),1,0)</f>
        <v>0</v>
      </c>
      <c r="CK93" s="1">
        <f ca="1">IF(CJ93=0,CH93,CH93/CI93)</f>
        <v>1</v>
      </c>
      <c r="CL93" s="1">
        <v>13</v>
      </c>
      <c r="CM93" s="1">
        <f ca="1">IF(CK93/CL93=INT(CK93/CL93),1,0)</f>
        <v>0</v>
      </c>
      <c r="CN93" s="1">
        <f ca="1">IF(CM93=0,CK93,CK93/CL93)</f>
        <v>1</v>
      </c>
      <c r="CO93" s="1">
        <f>CO89</f>
        <v>289</v>
      </c>
      <c r="CP93" s="1">
        <f ca="1">IF(CN93/CO93=INT(CN93/CO93),1,0)</f>
        <v>0</v>
      </c>
      <c r="CQ93" s="1">
        <f ca="1">IF(CP93=0,CN93,CN93/CO93)</f>
        <v>1</v>
      </c>
      <c r="CR93" s="1">
        <v>17</v>
      </c>
      <c r="CS93" s="1">
        <f ca="1">IF(CQ93/CR93=INT(CQ93/CR93),1,0)</f>
        <v>0</v>
      </c>
      <c r="CT93" s="1">
        <f ca="1">IF(CS93=0,CQ93,CQ93/CR93)</f>
        <v>1</v>
      </c>
      <c r="CU93" s="1">
        <f>CU89</f>
        <v>361</v>
      </c>
      <c r="CV93" s="1">
        <f ca="1">IF(CT93/CU93=INT(CT93/CU93),1,0)</f>
        <v>0</v>
      </c>
      <c r="CW93" s="1">
        <f ca="1">IF(CV93=0,CT93,CT93/CU93)</f>
        <v>1</v>
      </c>
      <c r="CX93" s="1">
        <v>19</v>
      </c>
      <c r="CY93" s="1">
        <f ca="1">IF(CW93/CX93=INT(CW93/CX93),1,0)</f>
        <v>0</v>
      </c>
      <c r="CZ93" s="1">
        <f ca="1">IF(CY93=0,CW93,CW93/CX93)</f>
        <v>1</v>
      </c>
      <c r="DA93" s="1">
        <f>DA89</f>
        <v>529</v>
      </c>
      <c r="DB93" s="1">
        <f ca="1">IF(CZ93/DA93=INT(CZ93/DA93),1,0)</f>
        <v>0</v>
      </c>
      <c r="DC93" s="1">
        <f ca="1">IF(DB93=0,CZ93,CZ93/DA93)</f>
        <v>1</v>
      </c>
      <c r="DD93" s="1">
        <v>23</v>
      </c>
      <c r="DE93" s="1">
        <f ca="1">IF(DC93/DD93=INT(DC93/DD93),1,0)</f>
        <v>0</v>
      </c>
      <c r="DF93" s="1">
        <f ca="1">IF(DE93=0,DC93,DC93/DD93)</f>
        <v>1</v>
      </c>
      <c r="DG93" s="1">
        <f>DG89</f>
        <v>841</v>
      </c>
      <c r="DH93" s="1">
        <f ca="1">IF(DF93/DG93=INT(DF93/DG93),1,0)</f>
        <v>0</v>
      </c>
      <c r="DI93" s="1">
        <f ca="1">IF(DH93=0,DF93,DF93/DG93)</f>
        <v>1</v>
      </c>
      <c r="DJ93" s="1">
        <v>29</v>
      </c>
      <c r="DK93" s="1">
        <f ca="1">IF(DI93/DJ93=INT(DI93/DJ93),1,0)</f>
        <v>0</v>
      </c>
      <c r="DL93" s="1">
        <f ca="1">IF(DK93=0,DI93,DI93/DJ93)</f>
        <v>1</v>
      </c>
      <c r="DM93" s="1">
        <f>DM89</f>
        <v>961</v>
      </c>
      <c r="DN93" s="1">
        <f ca="1">IF(DL93/DM93=INT(DL93/DM93),1,0)</f>
        <v>0</v>
      </c>
      <c r="DO93" s="1">
        <f ca="1">IF(DN93=0,DL93,DL93/DM93)</f>
        <v>1</v>
      </c>
      <c r="DP93" s="1">
        <v>31</v>
      </c>
      <c r="DQ93" s="1">
        <f ca="1">IF(DO93/DP93=INT(DO93/DP93),1,0)</f>
        <v>0</v>
      </c>
      <c r="DR93" s="1">
        <f ca="1">IF(DQ93=0,DO93,DO93/DP93)</f>
        <v>1</v>
      </c>
      <c r="DS93" s="1">
        <v>37</v>
      </c>
      <c r="DT93" s="1">
        <f ca="1">IF(DR93/DS93=INT(DR93/DS93),1,0)</f>
        <v>0</v>
      </c>
      <c r="DU93" s="1">
        <f ca="1">IF(DT93=0,DR93,DR93/DS93)</f>
        <v>1</v>
      </c>
      <c r="DV93" s="1">
        <v>41</v>
      </c>
      <c r="DW93" s="1">
        <f ca="1">IF(DU93/DV93=INT(DU93/DV93),1,0)</f>
        <v>0</v>
      </c>
      <c r="DX93" s="1">
        <f ca="1">IF(DW93=0,DU93,DU93/DV93)</f>
        <v>1</v>
      </c>
      <c r="DY93" s="1">
        <v>43</v>
      </c>
      <c r="DZ93" s="1">
        <f ca="1">IF(DX93/DY93=INT(DX93/DY93),1,0)</f>
        <v>0</v>
      </c>
      <c r="EA93" s="1">
        <f ca="1">IF(DZ93=0,DX93,DX93/DY93)</f>
        <v>1</v>
      </c>
      <c r="EB93" s="1">
        <v>47</v>
      </c>
      <c r="EC93" s="1">
        <f ca="1">IF(EA93/EB93=INT(EA93/EB93),1,0)</f>
        <v>0</v>
      </c>
      <c r="ED93" s="1">
        <f ca="1">IF(EC93=0,EA93,EA93/EB93)</f>
        <v>1</v>
      </c>
      <c r="EE93" s="1">
        <v>53</v>
      </c>
      <c r="EF93" s="1">
        <f ca="1">IF(ED93/EE93=INT(ED93/EE93),1,0)</f>
        <v>0</v>
      </c>
      <c r="EG93" s="1">
        <f ca="1">IF(EF93=0,ED93,ED93/EE93)</f>
        <v>1</v>
      </c>
      <c r="EH93" s="1">
        <v>59</v>
      </c>
      <c r="EI93" s="1">
        <f ca="1">IF(EG93/EH93=INT(EG93/EH93),1,0)</f>
        <v>0</v>
      </c>
      <c r="EJ93" s="1">
        <f ca="1">IF(EI93=0,EG93,EG93/EH93)</f>
        <v>1</v>
      </c>
      <c r="EK93" s="1">
        <v>61</v>
      </c>
      <c r="EL93" s="1">
        <f ca="1">IF(EJ93/EK93=INT(EJ93/EK93),1,0)</f>
        <v>0</v>
      </c>
      <c r="EM93" s="1">
        <f ca="1">IF(EL93=0,EJ93,EJ93/EK93)</f>
        <v>1</v>
      </c>
      <c r="EN93" s="1">
        <v>67</v>
      </c>
      <c r="EO93" s="1">
        <f ca="1">IF(EM93/EN93=INT(EM93/EN93),1,0)</f>
        <v>0</v>
      </c>
      <c r="EP93" s="1">
        <f ca="1">IF(EO93=0,EM93,EM93/EN93)</f>
        <v>1</v>
      </c>
      <c r="EQ93" s="1">
        <v>71</v>
      </c>
      <c r="ER93" s="1">
        <f ca="1">IF(EP93/EQ93=INT(EP93/EQ93),1,0)</f>
        <v>0</v>
      </c>
      <c r="ES93" s="1">
        <f ca="1">IF(ER93=0,EP93,EP93/EQ93)</f>
        <v>1</v>
      </c>
      <c r="ET93" s="1">
        <v>73</v>
      </c>
      <c r="EU93" s="1">
        <f ca="1">IF(ES93/ET93=INT(ES93/ET93),1,0)</f>
        <v>0</v>
      </c>
      <c r="EV93" s="1">
        <f ca="1">IF(EU93=0,ES93,ES93/ET93)</f>
        <v>1</v>
      </c>
      <c r="EW93" s="1">
        <v>79</v>
      </c>
      <c r="EX93" s="1">
        <f ca="1">IF(EV93/EW93=INT(EV93/EW93),1,0)</f>
        <v>0</v>
      </c>
      <c r="EY93" s="1">
        <f ca="1">IF(EX93=0,EV93,EV93/EW93)</f>
        <v>1</v>
      </c>
      <c r="EZ93" s="1">
        <v>83</v>
      </c>
      <c r="FA93" s="1">
        <f ca="1">IF(EY93/EZ93=INT(EY93/EZ93),1,0)</f>
        <v>0</v>
      </c>
      <c r="FB93" s="1">
        <f ca="1">IF(FA93=0,EY93,EY93/EZ93)</f>
        <v>1</v>
      </c>
      <c r="FC93" s="1">
        <v>89</v>
      </c>
      <c r="FD93" s="1">
        <f ca="1">IF(FB93/FC93=INT(FB93/FC93),1,0)</f>
        <v>0</v>
      </c>
      <c r="FE93" s="1">
        <f ca="1">IF(FD93=0,FB93,FB93/FC93)</f>
        <v>1</v>
      </c>
      <c r="FF93" s="1">
        <v>97</v>
      </c>
      <c r="FG93" s="1">
        <f ca="1">IF(FE93/FF93=INT(FE93/FF93),1,0)</f>
        <v>0</v>
      </c>
      <c r="FH93" s="1">
        <f ca="1">IF(FG93=0,FE93,FE93/FF93)</f>
        <v>1</v>
      </c>
      <c r="FI93" s="1">
        <v>101</v>
      </c>
      <c r="FJ93" s="1">
        <f ca="1">IF(FH93/FI93=INT(FH93/FI93),1,0)</f>
        <v>0</v>
      </c>
      <c r="FK93" s="1">
        <f ca="1">IF(FJ93=0,FH93,FH93/FI93)</f>
        <v>1</v>
      </c>
      <c r="FL93" s="1">
        <v>103</v>
      </c>
      <c r="FM93" s="1">
        <f ca="1">IF(FK93/FL93=INT(FK93/FL93),1,0)</f>
        <v>0</v>
      </c>
      <c r="FN93" s="1">
        <f ca="1">IF(FM93=0,FK93,FK93/FL93)</f>
        <v>1</v>
      </c>
      <c r="FO93" s="1">
        <v>107</v>
      </c>
      <c r="FP93" s="1">
        <f ca="1">IF(FN93/FO93=INT(FN93/FO93),1,0)</f>
        <v>0</v>
      </c>
      <c r="FQ93" s="1">
        <f ca="1">IF(FP93=0,FN93,FN93/FO93)</f>
        <v>1</v>
      </c>
      <c r="FR93" s="1">
        <v>109</v>
      </c>
      <c r="FS93" s="1">
        <f ca="1">IF(FQ93/FR93=INT(FQ93/FR93),1,0)</f>
        <v>0</v>
      </c>
      <c r="FT93" s="1">
        <f ca="1">IF(FS93=0,FQ93,FQ93/FR93)</f>
        <v>1</v>
      </c>
      <c r="FU93" s="1">
        <v>113</v>
      </c>
      <c r="FV93" s="1">
        <f ca="1">IF(FT93/FU93=INT(FT93/FU93),1,0)</f>
        <v>0</v>
      </c>
      <c r="FW93" s="1">
        <f ca="1">IF(FV93=0,FT93,FT93/FU93)</f>
        <v>1</v>
      </c>
      <c r="FX93" s="1">
        <v>127</v>
      </c>
      <c r="FY93" s="1">
        <f ca="1">IF(FW93/FX93=INT(FW93/FX93),1,0)</f>
        <v>0</v>
      </c>
      <c r="FZ93" s="1">
        <f ca="1">IF(FY93=0,FW93,FW93/FX93)</f>
        <v>1</v>
      </c>
      <c r="GA93" s="1">
        <v>131</v>
      </c>
      <c r="GB93" s="1">
        <f ca="1">IF(FZ93/GA93=INT(FZ93/GA93),1,0)</f>
        <v>0</v>
      </c>
      <c r="GC93" s="1">
        <f ca="1">IF(GB93=0,FZ93,FZ93/GA93)</f>
        <v>1</v>
      </c>
      <c r="GD93" s="1">
        <v>137</v>
      </c>
      <c r="GE93" s="1">
        <f ca="1">IF(GC93/GD93=INT(GC93/GD93),1,0)</f>
        <v>0</v>
      </c>
      <c r="GF93" s="1">
        <f ca="1">IF(GE93=0,GC93,GC93/GD93)</f>
        <v>1</v>
      </c>
      <c r="GG93" s="1">
        <v>139</v>
      </c>
      <c r="GH93" s="1">
        <f ca="1">IF(GF93/GG93=INT(GF93/GG93),1,0)</f>
        <v>0</v>
      </c>
      <c r="GI93" s="1">
        <f ca="1">IF(GH93=0,GF93,GF93/GG93)</f>
        <v>1</v>
      </c>
      <c r="GJ93" s="1">
        <v>149</v>
      </c>
      <c r="GK93" s="1">
        <f ca="1">IF(GI93/GJ93=INT(GI93/GJ93),1,0)</f>
        <v>0</v>
      </c>
      <c r="GL93" s="1">
        <f ca="1">IF(GK93=0,GI93,GI93/GJ93)</f>
        <v>1</v>
      </c>
      <c r="GM93" s="1"/>
      <c r="GN93" s="1">
        <f ca="1">8*AW93+4*AZ93+2*BC93+BF93</f>
        <v>0</v>
      </c>
      <c r="GO93" s="1">
        <f ca="1">4*BI93+2*BL93+BO93</f>
        <v>0</v>
      </c>
      <c r="GP93" s="1">
        <f ca="1">2*BR93+BU93</f>
        <v>0</v>
      </c>
      <c r="GQ93" s="1">
        <f ca="1">2*BX93+CA93</f>
        <v>1</v>
      </c>
      <c r="GR93" s="1">
        <f ca="1">2*CD93+CG93</f>
        <v>0</v>
      </c>
      <c r="GS93" s="1">
        <f ca="1">2*CJ93+CM93</f>
        <v>0</v>
      </c>
      <c r="GT93" s="1">
        <f ca="1">CS93</f>
        <v>0</v>
      </c>
      <c r="GU93" s="1">
        <f ca="1">CY93</f>
        <v>0</v>
      </c>
      <c r="GV93" s="1">
        <f ca="1">DE93</f>
        <v>0</v>
      </c>
      <c r="GW93" s="1">
        <f ca="1">DK93</f>
        <v>0</v>
      </c>
      <c r="GX93" s="1">
        <f ca="1">DQ93</f>
        <v>0</v>
      </c>
      <c r="GY93">
        <f ca="1">DT93</f>
        <v>0</v>
      </c>
      <c r="GZ93">
        <f ca="1">DW93</f>
        <v>0</v>
      </c>
      <c r="HA93">
        <f ca="1">DZ93</f>
        <v>0</v>
      </c>
      <c r="HB93">
        <f ca="1">EC93</f>
        <v>0</v>
      </c>
      <c r="HC93">
        <f ca="1">EF93</f>
        <v>0</v>
      </c>
      <c r="HD93">
        <f ca="1">EI93</f>
        <v>0</v>
      </c>
      <c r="HE93">
        <f ca="1">EL93</f>
        <v>0</v>
      </c>
      <c r="HF93">
        <f ca="1">EO93</f>
        <v>0</v>
      </c>
      <c r="HG93">
        <f ca="1">ER93</f>
        <v>0</v>
      </c>
      <c r="HH93">
        <f ca="1">EU93</f>
        <v>0</v>
      </c>
      <c r="HI93">
        <f ca="1">EX93</f>
        <v>0</v>
      </c>
      <c r="HJ93">
        <f ca="1">FA93</f>
        <v>0</v>
      </c>
      <c r="HK93">
        <f ca="1">FD93</f>
        <v>0</v>
      </c>
      <c r="HL93">
        <f ca="1">FG93</f>
        <v>0</v>
      </c>
      <c r="HM93">
        <f ca="1">FJ93</f>
        <v>0</v>
      </c>
      <c r="HN93">
        <f ca="1">FM93</f>
        <v>0</v>
      </c>
      <c r="HO93">
        <f ca="1">FP93</f>
        <v>0</v>
      </c>
      <c r="HP93">
        <f ca="1">FS93</f>
        <v>0</v>
      </c>
      <c r="HQ93">
        <f ca="1">FV93</f>
        <v>0</v>
      </c>
      <c r="HR93">
        <f ca="1">FY93</f>
        <v>0</v>
      </c>
      <c r="HS93">
        <f ca="1">GB93</f>
        <v>0</v>
      </c>
      <c r="HT93">
        <f ca="1">GE93</f>
        <v>0</v>
      </c>
      <c r="HU93">
        <f ca="1">GH93</f>
        <v>0</v>
      </c>
      <c r="HV93">
        <f ca="1">GK93</f>
        <v>0</v>
      </c>
      <c r="HW93">
        <f ca="1">AU93</f>
        <v>7</v>
      </c>
      <c r="HX93">
        <f ca="1">HW93/HV96</f>
        <v>1</v>
      </c>
    </row>
    <row r="94" spans="1:255" ht="18" hidden="1" customHeight="1" thickTop="1" x14ac:dyDescent="0.25">
      <c r="A94" s="9"/>
      <c r="B94" s="71"/>
      <c r="C94" s="71"/>
      <c r="D94" s="71"/>
      <c r="E94" s="71"/>
      <c r="F94" s="154"/>
      <c r="G94" s="80"/>
      <c r="H94" s="102"/>
      <c r="I94" s="71"/>
      <c r="J94" s="75"/>
      <c r="K94" s="9"/>
      <c r="M94" s="148"/>
      <c r="O94" s="162"/>
      <c r="AK94" s="9"/>
      <c r="AL94" s="9"/>
      <c r="AM94" s="9"/>
      <c r="AN94" s="9"/>
      <c r="AO94" s="9"/>
      <c r="AP94" s="9"/>
      <c r="AQ94" s="9"/>
      <c r="AS94">
        <f ca="1">AS93+INT(AT93/AT94)</f>
        <v>22</v>
      </c>
      <c r="AT94">
        <f ca="1">HX82*HX86*HX90</f>
        <v>49</v>
      </c>
      <c r="AU94">
        <f ca="1">AT94</f>
        <v>49</v>
      </c>
      <c r="AV94">
        <v>256</v>
      </c>
      <c r="AW94" s="1">
        <f ca="1">IF(AU94/AV94=INT(AU94/AV94),1,0)</f>
        <v>0</v>
      </c>
      <c r="AX94" s="1">
        <f ca="1">IF(AW94=0,AU94,AU94/AV94)</f>
        <v>49</v>
      </c>
      <c r="AY94" s="1">
        <v>16</v>
      </c>
      <c r="AZ94" s="1">
        <f ca="1">IF(AX94/AY94=INT(AX94/AY94),1,0)</f>
        <v>0</v>
      </c>
      <c r="BA94" s="1">
        <f ca="1">IF(AZ94=0,AX94,AX94/AY94)</f>
        <v>49</v>
      </c>
      <c r="BB94" s="1">
        <v>4</v>
      </c>
      <c r="BC94" s="1">
        <f ca="1">IF(BA94/BB94=INT(BA94/BB94),1,0)</f>
        <v>0</v>
      </c>
      <c r="BD94" s="1">
        <f ca="1">IF(BC94=0,BA94,BA94/BB94)</f>
        <v>49</v>
      </c>
      <c r="BE94" s="1">
        <v>2</v>
      </c>
      <c r="BF94" s="1">
        <f ca="1">IF(BD94/BE94=INT(BD94/BE94),1,0)</f>
        <v>0</v>
      </c>
      <c r="BG94" s="1">
        <f ca="1">IF(BF94=0,BD94,BD94/BE94)</f>
        <v>49</v>
      </c>
      <c r="BH94" s="1">
        <v>81</v>
      </c>
      <c r="BI94" s="1">
        <f ca="1">IF(BG94/BH94=INT(BG94/BH94),1,0)</f>
        <v>0</v>
      </c>
      <c r="BJ94" s="1">
        <f ca="1">IF(BI94=0,BG94,BG94/BH94)</f>
        <v>49</v>
      </c>
      <c r="BK94" s="1">
        <v>9</v>
      </c>
      <c r="BL94" s="1">
        <f ca="1">IF(BJ94/BK94=INT(BJ94/BK94),1,0)</f>
        <v>0</v>
      </c>
      <c r="BM94" s="1">
        <f ca="1">IF(BL94=0,BJ94,BJ94/BK94)</f>
        <v>49</v>
      </c>
      <c r="BN94" s="1">
        <v>3</v>
      </c>
      <c r="BO94" s="1">
        <f ca="1">IF(BM94/BN94=INT(BM94/BN94),1,0)</f>
        <v>0</v>
      </c>
      <c r="BP94" s="1">
        <f ca="1">IF(BO94=0,BM94,BM94/BN94)</f>
        <v>49</v>
      </c>
      <c r="BQ94" s="1">
        <v>25</v>
      </c>
      <c r="BR94" s="1">
        <f ca="1">IF(BP94/BQ94=INT(BP94/BQ94),1,0)</f>
        <v>0</v>
      </c>
      <c r="BS94" s="1">
        <f ca="1">IF(BR94=0,BP94,BP94/BQ94)</f>
        <v>49</v>
      </c>
      <c r="BT94" s="1">
        <v>5</v>
      </c>
      <c r="BU94" s="1">
        <f ca="1">IF(BS94/BT94=INT(BS94/BT94),1,0)</f>
        <v>0</v>
      </c>
      <c r="BV94" s="1">
        <f ca="1">IF(BU94=0,BS94,BS94/BT94)</f>
        <v>49</v>
      </c>
      <c r="BW94" s="1">
        <v>49</v>
      </c>
      <c r="BX94" s="1">
        <f ca="1">IF(BV94/BW94=INT(BV94/BW94),1,0)</f>
        <v>1</v>
      </c>
      <c r="BY94" s="1">
        <f ca="1">IF(BX94=0,BV94,BV94/BW94)</f>
        <v>1</v>
      </c>
      <c r="BZ94" s="1">
        <v>7</v>
      </c>
      <c r="CA94" s="1">
        <f ca="1">IF(BY94/BZ94=INT(BY94/BZ94),1,0)</f>
        <v>0</v>
      </c>
      <c r="CB94" s="1">
        <f ca="1">IF(CA94=0,BY94,BY94/BZ94)</f>
        <v>1</v>
      </c>
      <c r="CC94" s="1">
        <v>121</v>
      </c>
      <c r="CD94" s="1">
        <f ca="1">IF(CB94/CC94=INT(CB94/CC94),1,0)</f>
        <v>0</v>
      </c>
      <c r="CE94" s="1">
        <f ca="1">IF(CD94=0,CB94,CB94/CC94)</f>
        <v>1</v>
      </c>
      <c r="CF94" s="1">
        <v>11</v>
      </c>
      <c r="CG94" s="1">
        <f ca="1">IF(CE94/CF94=INT(CE94/CF94),1,0)</f>
        <v>0</v>
      </c>
      <c r="CH94" s="1">
        <f ca="1">IF(CG94=0,CE94,CE94/CF94)</f>
        <v>1</v>
      </c>
      <c r="CI94" s="1">
        <v>169</v>
      </c>
      <c r="CJ94" s="1">
        <f ca="1">IF(CH94/CI94=INT(CH94/CI94),1,0)</f>
        <v>0</v>
      </c>
      <c r="CK94" s="1">
        <f ca="1">IF(CJ94=0,CH94,CH94/CI94)</f>
        <v>1</v>
      </c>
      <c r="CL94" s="1">
        <v>13</v>
      </c>
      <c r="CM94" s="1">
        <f ca="1">IF(CK94/CL94=INT(CK94/CL94),1,0)</f>
        <v>0</v>
      </c>
      <c r="CN94" s="1">
        <f ca="1">IF(CM94=0,CK94,CK94/CL94)</f>
        <v>1</v>
      </c>
      <c r="CO94" s="1">
        <f>CO90</f>
        <v>289</v>
      </c>
      <c r="CP94" s="1">
        <f ca="1">IF(CN94/CO94=INT(CN94/CO94),1,0)</f>
        <v>0</v>
      </c>
      <c r="CQ94" s="1">
        <f ca="1">IF(CP94=0,CN94,CN94/CO94)</f>
        <v>1</v>
      </c>
      <c r="CR94" s="1">
        <v>17</v>
      </c>
      <c r="CS94" s="1">
        <f ca="1">IF(CQ94/CR94=INT(CQ94/CR94),1,0)</f>
        <v>0</v>
      </c>
      <c r="CT94" s="1">
        <f ca="1">IF(CS94=0,CQ94,CQ94/CR94)</f>
        <v>1</v>
      </c>
      <c r="CU94" s="1">
        <f>CU90</f>
        <v>361</v>
      </c>
      <c r="CV94" s="1">
        <f ca="1">IF(CT94/CU94=INT(CT94/CU94),1,0)</f>
        <v>0</v>
      </c>
      <c r="CW94" s="1">
        <f ca="1">IF(CV94=0,CT94,CT94/CU94)</f>
        <v>1</v>
      </c>
      <c r="CX94" s="1">
        <v>19</v>
      </c>
      <c r="CY94" s="1">
        <f ca="1">IF(CW94/CX94=INT(CW94/CX94),1,0)</f>
        <v>0</v>
      </c>
      <c r="CZ94" s="1">
        <f ca="1">IF(CY94=0,CW94,CW94/CX94)</f>
        <v>1</v>
      </c>
      <c r="DA94" s="1">
        <f>DA90</f>
        <v>529</v>
      </c>
      <c r="DB94" s="1">
        <f ca="1">IF(CZ94/DA94=INT(CZ94/DA94),1,0)</f>
        <v>0</v>
      </c>
      <c r="DC94" s="1">
        <f ca="1">IF(DB94=0,CZ94,CZ94/DA94)</f>
        <v>1</v>
      </c>
      <c r="DD94" s="1">
        <v>23</v>
      </c>
      <c r="DE94" s="1">
        <f ca="1">IF(DC94/DD94=INT(DC94/DD94),1,0)</f>
        <v>0</v>
      </c>
      <c r="DF94" s="1">
        <f ca="1">IF(DE94=0,DC94,DC94/DD94)</f>
        <v>1</v>
      </c>
      <c r="DG94" s="1">
        <f>DG90</f>
        <v>841</v>
      </c>
      <c r="DH94" s="1">
        <f ca="1">IF(DF94/DG94=INT(DF94/DG94),1,0)</f>
        <v>0</v>
      </c>
      <c r="DI94" s="1">
        <f ca="1">IF(DH94=0,DF94,DF94/DG94)</f>
        <v>1</v>
      </c>
      <c r="DJ94" s="1">
        <v>29</v>
      </c>
      <c r="DK94" s="1">
        <f ca="1">IF(DI94/DJ94=INT(DI94/DJ94),1,0)</f>
        <v>0</v>
      </c>
      <c r="DL94" s="1">
        <f ca="1">IF(DK94=0,DI94,DI94/DJ94)</f>
        <v>1</v>
      </c>
      <c r="DM94" s="1">
        <f>DM90</f>
        <v>961</v>
      </c>
      <c r="DN94" s="1">
        <f ca="1">IF(DL94/DM94=INT(DL94/DM94),1,0)</f>
        <v>0</v>
      </c>
      <c r="DO94" s="1">
        <f ca="1">IF(DN94=0,DL94,DL94/DM94)</f>
        <v>1</v>
      </c>
      <c r="DP94" s="1">
        <v>31</v>
      </c>
      <c r="DQ94" s="1">
        <f ca="1">IF(DO94/DP94=INT(DO94/DP94),1,0)</f>
        <v>0</v>
      </c>
      <c r="DR94" s="1">
        <f ca="1">IF(DQ94=0,DO94,DO94/DP94)</f>
        <v>1</v>
      </c>
      <c r="DS94" s="1">
        <v>37</v>
      </c>
      <c r="DT94" s="1">
        <f ca="1">IF(DR94/DS94=INT(DR94/DS94),1,0)</f>
        <v>0</v>
      </c>
      <c r="DU94" s="1">
        <f ca="1">IF(DT94=0,DR94,DR94/DS94)</f>
        <v>1</v>
      </c>
      <c r="DV94" s="1">
        <v>41</v>
      </c>
      <c r="DW94" s="1">
        <f ca="1">IF(DU94/DV94=INT(DU94/DV94),1,0)</f>
        <v>0</v>
      </c>
      <c r="DX94" s="1">
        <f ca="1">IF(DW94=0,DU94,DU94/DV94)</f>
        <v>1</v>
      </c>
      <c r="DY94" s="1">
        <v>43</v>
      </c>
      <c r="DZ94" s="1">
        <f ca="1">IF(DX94/DY94=INT(DX94/DY94),1,0)</f>
        <v>0</v>
      </c>
      <c r="EA94" s="1">
        <f ca="1">IF(DZ94=0,DX94,DX94/DY94)</f>
        <v>1</v>
      </c>
      <c r="EB94" s="1">
        <v>47</v>
      </c>
      <c r="EC94" s="1">
        <f ca="1">IF(EA94/EB94=INT(EA94/EB94),1,0)</f>
        <v>0</v>
      </c>
      <c r="ED94" s="1">
        <f ca="1">IF(EC94=0,EA94,EA94/EB94)</f>
        <v>1</v>
      </c>
      <c r="EE94" s="1">
        <v>53</v>
      </c>
      <c r="EF94" s="1">
        <f ca="1">IF(ED94/EE94=INT(ED94/EE94),1,0)</f>
        <v>0</v>
      </c>
      <c r="EG94" s="1">
        <f ca="1">IF(EF94=0,ED94,ED94/EE94)</f>
        <v>1</v>
      </c>
      <c r="EH94" s="1">
        <v>59</v>
      </c>
      <c r="EI94" s="1">
        <f ca="1">IF(EG94/EH94=INT(EG94/EH94),1,0)</f>
        <v>0</v>
      </c>
      <c r="EJ94" s="1">
        <f ca="1">IF(EI94=0,EG94,EG94/EH94)</f>
        <v>1</v>
      </c>
      <c r="EK94" s="1">
        <v>61</v>
      </c>
      <c r="EL94" s="1">
        <f ca="1">IF(EJ94/EK94=INT(EJ94/EK94),1,0)</f>
        <v>0</v>
      </c>
      <c r="EM94" s="1">
        <f ca="1">IF(EL94=0,EJ94,EJ94/EK94)</f>
        <v>1</v>
      </c>
      <c r="EN94" s="1">
        <v>67</v>
      </c>
      <c r="EO94" s="1">
        <f ca="1">IF(EM94/EN94=INT(EM94/EN94),1,0)</f>
        <v>0</v>
      </c>
      <c r="EP94" s="1">
        <f ca="1">IF(EO94=0,EM94,EM94/EN94)</f>
        <v>1</v>
      </c>
      <c r="EQ94" s="1">
        <v>71</v>
      </c>
      <c r="ER94" s="1">
        <f ca="1">IF(EP94/EQ94=INT(EP94/EQ94),1,0)</f>
        <v>0</v>
      </c>
      <c r="ES94" s="1">
        <f ca="1">IF(ER94=0,EP94,EP94/EQ94)</f>
        <v>1</v>
      </c>
      <c r="ET94" s="1">
        <v>73</v>
      </c>
      <c r="EU94" s="1">
        <f ca="1">IF(ES94/ET94=INT(ES94/ET94),1,0)</f>
        <v>0</v>
      </c>
      <c r="EV94" s="1">
        <f ca="1">IF(EU94=0,ES94,ES94/ET94)</f>
        <v>1</v>
      </c>
      <c r="EW94" s="1">
        <v>79</v>
      </c>
      <c r="EX94" s="1">
        <f ca="1">IF(EV94/EW94=INT(EV94/EW94),1,0)</f>
        <v>0</v>
      </c>
      <c r="EY94" s="1">
        <f ca="1">IF(EX94=0,EV94,EV94/EW94)</f>
        <v>1</v>
      </c>
      <c r="EZ94" s="1">
        <v>83</v>
      </c>
      <c r="FA94" s="1">
        <f ca="1">IF(EY94/EZ94=INT(EY94/EZ94),1,0)</f>
        <v>0</v>
      </c>
      <c r="FB94" s="1">
        <f ca="1">IF(FA94=0,EY94,EY94/EZ94)</f>
        <v>1</v>
      </c>
      <c r="FC94" s="1">
        <v>89</v>
      </c>
      <c r="FD94" s="1">
        <f ca="1">IF(FB94/FC94=INT(FB94/FC94),1,0)</f>
        <v>0</v>
      </c>
      <c r="FE94" s="1">
        <f ca="1">IF(FD94=0,FB94,FB94/FC94)</f>
        <v>1</v>
      </c>
      <c r="FF94" s="1">
        <v>97</v>
      </c>
      <c r="FG94" s="1">
        <f ca="1">IF(FE94/FF94=INT(FE94/FF94),1,0)</f>
        <v>0</v>
      </c>
      <c r="FH94" s="1">
        <f ca="1">IF(FG94=0,FE94,FE94/FF94)</f>
        <v>1</v>
      </c>
      <c r="FI94" s="1">
        <v>101</v>
      </c>
      <c r="FJ94" s="1">
        <f ca="1">IF(FH94/FI94=INT(FH94/FI94),1,0)</f>
        <v>0</v>
      </c>
      <c r="FK94" s="1">
        <f ca="1">IF(FJ94=0,FH94,FH94/FI94)</f>
        <v>1</v>
      </c>
      <c r="FL94" s="1">
        <v>103</v>
      </c>
      <c r="FM94" s="1">
        <f ca="1">IF(FK94/FL94=INT(FK94/FL94),1,0)</f>
        <v>0</v>
      </c>
      <c r="FN94" s="1">
        <f ca="1">IF(FM94=0,FK94,FK94/FL94)</f>
        <v>1</v>
      </c>
      <c r="FO94" s="1">
        <v>107</v>
      </c>
      <c r="FP94" s="1">
        <f ca="1">IF(FN94/FO94=INT(FN94/FO94),1,0)</f>
        <v>0</v>
      </c>
      <c r="FQ94" s="1">
        <f ca="1">IF(FP94=0,FN94,FN94/FO94)</f>
        <v>1</v>
      </c>
      <c r="FR94" s="1">
        <v>109</v>
      </c>
      <c r="FS94" s="1">
        <f ca="1">IF(FQ94/FR94=INT(FQ94/FR94),1,0)</f>
        <v>0</v>
      </c>
      <c r="FT94" s="1">
        <f ca="1">IF(FS94=0,FQ94,FQ94/FR94)</f>
        <v>1</v>
      </c>
      <c r="FU94" s="1">
        <v>113</v>
      </c>
      <c r="FV94" s="1">
        <f ca="1">IF(FT94/FU94=INT(FT94/FU94),1,0)</f>
        <v>0</v>
      </c>
      <c r="FW94" s="1">
        <f ca="1">IF(FV94=0,FT94,FT94/FU94)</f>
        <v>1</v>
      </c>
      <c r="FX94" s="1">
        <v>127</v>
      </c>
      <c r="FY94" s="1">
        <f ca="1">IF(FW94/FX94=INT(FW94/FX94),1,0)</f>
        <v>0</v>
      </c>
      <c r="FZ94" s="1">
        <f ca="1">IF(FY94=0,FW94,FW94/FX94)</f>
        <v>1</v>
      </c>
      <c r="GA94" s="1">
        <v>131</v>
      </c>
      <c r="GB94" s="1">
        <f ca="1">IF(FZ94/GA94=INT(FZ94/GA94),1,0)</f>
        <v>0</v>
      </c>
      <c r="GC94" s="1">
        <f ca="1">IF(GB94=0,FZ94,FZ94/GA94)</f>
        <v>1</v>
      </c>
      <c r="GD94" s="1">
        <v>137</v>
      </c>
      <c r="GE94" s="1">
        <f ca="1">IF(GC94/GD94=INT(GC94/GD94),1,0)</f>
        <v>0</v>
      </c>
      <c r="GF94" s="1">
        <f ca="1">IF(GE94=0,GC94,GC94/GD94)</f>
        <v>1</v>
      </c>
      <c r="GG94" s="1">
        <v>139</v>
      </c>
      <c r="GH94" s="1">
        <f ca="1">IF(GF94/GG94=INT(GF94/GG94),1,0)</f>
        <v>0</v>
      </c>
      <c r="GI94" s="1">
        <f ca="1">IF(GH94=0,GF94,GF94/GG94)</f>
        <v>1</v>
      </c>
      <c r="GJ94" s="1">
        <v>149</v>
      </c>
      <c r="GK94" s="1">
        <f ca="1">IF(GI94/GJ94=INT(GI94/GJ94),1,0)</f>
        <v>0</v>
      </c>
      <c r="GL94" s="1">
        <f ca="1">IF(GK94=0,GI94,GI94/GJ94)</f>
        <v>1</v>
      </c>
      <c r="GM94" s="1"/>
      <c r="GN94" s="1">
        <f ca="1">8*AW94+4*AZ94+2*BC94+BF94</f>
        <v>0</v>
      </c>
      <c r="GO94" s="1">
        <f ca="1">4*BI94+2*BL94+BO94</f>
        <v>0</v>
      </c>
      <c r="GP94" s="1">
        <f ca="1">2*BR94+BU94</f>
        <v>0</v>
      </c>
      <c r="GQ94" s="1">
        <f ca="1">2*BX94+CA94</f>
        <v>2</v>
      </c>
      <c r="GR94" s="1">
        <f ca="1">2*CD94+CG94</f>
        <v>0</v>
      </c>
      <c r="GS94" s="1">
        <f ca="1">2*CJ94+CM94</f>
        <v>0</v>
      </c>
      <c r="GT94" s="1">
        <f ca="1">CS94</f>
        <v>0</v>
      </c>
      <c r="GU94" s="1">
        <f ca="1">CY94</f>
        <v>0</v>
      </c>
      <c r="GV94" s="1">
        <f ca="1">DE94</f>
        <v>0</v>
      </c>
      <c r="GW94" s="1">
        <f ca="1">DK94</f>
        <v>0</v>
      </c>
      <c r="GX94" s="1">
        <f ca="1">DQ94</f>
        <v>0</v>
      </c>
      <c r="GY94">
        <f ca="1">DT94</f>
        <v>0</v>
      </c>
      <c r="GZ94">
        <f ca="1">DW94</f>
        <v>0</v>
      </c>
      <c r="HA94">
        <f ca="1">DZ94</f>
        <v>0</v>
      </c>
      <c r="HB94">
        <f ca="1">EC94</f>
        <v>0</v>
      </c>
      <c r="HC94">
        <f ca="1">EF94</f>
        <v>0</v>
      </c>
      <c r="HD94">
        <f ca="1">EI94</f>
        <v>0</v>
      </c>
      <c r="HE94">
        <f ca="1">EL94</f>
        <v>0</v>
      </c>
      <c r="HF94">
        <f ca="1">EO94</f>
        <v>0</v>
      </c>
      <c r="HG94">
        <f ca="1">ER94</f>
        <v>0</v>
      </c>
      <c r="HH94">
        <f ca="1">EU94</f>
        <v>0</v>
      </c>
      <c r="HI94">
        <f ca="1">EX94</f>
        <v>0</v>
      </c>
      <c r="HJ94">
        <f ca="1">FA94</f>
        <v>0</v>
      </c>
      <c r="HK94">
        <f ca="1">FD94</f>
        <v>0</v>
      </c>
      <c r="HL94">
        <f ca="1">FG94</f>
        <v>0</v>
      </c>
      <c r="HM94">
        <f ca="1">FJ94</f>
        <v>0</v>
      </c>
      <c r="HN94">
        <f ca="1">FM94</f>
        <v>0</v>
      </c>
      <c r="HO94">
        <f ca="1">FP94</f>
        <v>0</v>
      </c>
      <c r="HP94">
        <f ca="1">FS94</f>
        <v>0</v>
      </c>
      <c r="HQ94">
        <f ca="1">FV94</f>
        <v>0</v>
      </c>
      <c r="HR94">
        <f ca="1">FY94</f>
        <v>0</v>
      </c>
      <c r="HS94">
        <f ca="1">GB94</f>
        <v>0</v>
      </c>
      <c r="HT94">
        <f ca="1">GE94</f>
        <v>0</v>
      </c>
      <c r="HU94">
        <f ca="1">GH94</f>
        <v>0</v>
      </c>
      <c r="HV94">
        <f ca="1">GK94</f>
        <v>0</v>
      </c>
      <c r="HW94">
        <f ca="1">AU94</f>
        <v>49</v>
      </c>
      <c r="HX94">
        <f ca="1">HW94/HV96</f>
        <v>7</v>
      </c>
    </row>
    <row r="95" spans="1:255" ht="18" hidden="1" customHeight="1" x14ac:dyDescent="0.25">
      <c r="A95" s="9"/>
      <c r="B95" s="71"/>
      <c r="C95" s="71"/>
      <c r="D95" s="71"/>
      <c r="E95" s="71"/>
      <c r="F95" s="154"/>
      <c r="G95" s="80"/>
      <c r="H95" s="102"/>
      <c r="I95" s="71"/>
      <c r="J95" s="75"/>
      <c r="K95" s="9"/>
      <c r="M95" s="148"/>
      <c r="O95" s="162"/>
      <c r="AK95" s="9"/>
      <c r="AL95" s="9"/>
      <c r="AM95" s="9"/>
      <c r="AN95" s="9"/>
      <c r="AO95" s="9"/>
      <c r="AP95" s="9"/>
      <c r="AQ95" s="9"/>
      <c r="AT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R95" s="1"/>
      <c r="CS95" s="1"/>
      <c r="CT95" s="1"/>
      <c r="CX95" s="1"/>
      <c r="CY95" s="1"/>
      <c r="CZ95" s="1"/>
      <c r="DD95" s="1"/>
      <c r="DE95" s="1"/>
      <c r="DF95" s="1"/>
      <c r="DJ95" s="1"/>
      <c r="DK95" s="1"/>
      <c r="DL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>
        <f t="shared" ref="GN95:HV95" ca="1" si="43">IF(GN93&lt;GN94,GN93,GN94)</f>
        <v>0</v>
      </c>
      <c r="GO95" s="1">
        <f t="shared" ca="1" si="43"/>
        <v>0</v>
      </c>
      <c r="GP95" s="1">
        <f t="shared" ca="1" si="43"/>
        <v>0</v>
      </c>
      <c r="GQ95" s="1">
        <f t="shared" ca="1" si="43"/>
        <v>1</v>
      </c>
      <c r="GR95" s="1">
        <f t="shared" ca="1" si="43"/>
        <v>0</v>
      </c>
      <c r="GS95" s="1">
        <f t="shared" ca="1" si="43"/>
        <v>0</v>
      </c>
      <c r="GT95" s="1">
        <f t="shared" ca="1" si="43"/>
        <v>0</v>
      </c>
      <c r="GU95" s="1">
        <f t="shared" ca="1" si="43"/>
        <v>0</v>
      </c>
      <c r="GV95" s="1">
        <f t="shared" ca="1" si="43"/>
        <v>0</v>
      </c>
      <c r="GW95" s="1">
        <f t="shared" ca="1" si="43"/>
        <v>0</v>
      </c>
      <c r="GX95" s="1">
        <f t="shared" ca="1" si="43"/>
        <v>0</v>
      </c>
      <c r="GY95" s="1">
        <f t="shared" ca="1" si="43"/>
        <v>0</v>
      </c>
      <c r="GZ95" s="1">
        <f t="shared" ca="1" si="43"/>
        <v>0</v>
      </c>
      <c r="HA95" s="1">
        <f t="shared" ca="1" si="43"/>
        <v>0</v>
      </c>
      <c r="HB95" s="1">
        <f t="shared" ca="1" si="43"/>
        <v>0</v>
      </c>
      <c r="HC95" s="1">
        <f t="shared" ca="1" si="43"/>
        <v>0</v>
      </c>
      <c r="HD95" s="1">
        <f t="shared" ca="1" si="43"/>
        <v>0</v>
      </c>
      <c r="HE95" s="1">
        <f t="shared" ca="1" si="43"/>
        <v>0</v>
      </c>
      <c r="HF95" s="1">
        <f t="shared" ca="1" si="43"/>
        <v>0</v>
      </c>
      <c r="HG95" s="1">
        <f t="shared" ca="1" si="43"/>
        <v>0</v>
      </c>
      <c r="HH95" s="1">
        <f t="shared" ca="1" si="43"/>
        <v>0</v>
      </c>
      <c r="HI95" s="1">
        <f t="shared" ca="1" si="43"/>
        <v>0</v>
      </c>
      <c r="HJ95" s="1">
        <f t="shared" ca="1" si="43"/>
        <v>0</v>
      </c>
      <c r="HK95" s="1">
        <f t="shared" ca="1" si="43"/>
        <v>0</v>
      </c>
      <c r="HL95" s="1">
        <f t="shared" ca="1" si="43"/>
        <v>0</v>
      </c>
      <c r="HM95" s="1">
        <f t="shared" ca="1" si="43"/>
        <v>0</v>
      </c>
      <c r="HN95" s="1">
        <f t="shared" ca="1" si="43"/>
        <v>0</v>
      </c>
      <c r="HO95" s="1">
        <f t="shared" ca="1" si="43"/>
        <v>0</v>
      </c>
      <c r="HP95" s="1">
        <f t="shared" ca="1" si="43"/>
        <v>0</v>
      </c>
      <c r="HQ95" s="1">
        <f t="shared" ca="1" si="43"/>
        <v>0</v>
      </c>
      <c r="HR95" s="1">
        <f t="shared" ca="1" si="43"/>
        <v>0</v>
      </c>
      <c r="HS95" s="1">
        <f t="shared" ca="1" si="43"/>
        <v>0</v>
      </c>
      <c r="HT95" s="1">
        <f t="shared" ca="1" si="43"/>
        <v>0</v>
      </c>
      <c r="HU95" s="1">
        <f t="shared" ca="1" si="43"/>
        <v>0</v>
      </c>
      <c r="HV95" s="1">
        <f t="shared" ca="1" si="43"/>
        <v>0</v>
      </c>
    </row>
    <row r="96" spans="1:255" ht="18" hidden="1" customHeight="1" x14ac:dyDescent="0.25">
      <c r="A96" s="9"/>
      <c r="B96" s="71"/>
      <c r="C96" s="71"/>
      <c r="D96" s="71"/>
      <c r="E96" s="71"/>
      <c r="F96" s="154"/>
      <c r="G96" s="80"/>
      <c r="H96" s="102"/>
      <c r="I96" s="71"/>
      <c r="J96" s="75"/>
      <c r="K96" s="9"/>
      <c r="M96" s="148"/>
      <c r="O96" s="162"/>
      <c r="AK96" s="9"/>
      <c r="AL96" s="9"/>
      <c r="AM96" s="9"/>
      <c r="AN96" s="9"/>
      <c r="AO96" s="9"/>
      <c r="AP96" s="9"/>
      <c r="AQ96" s="9"/>
      <c r="AT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R96" s="1"/>
      <c r="CS96" s="1"/>
      <c r="CT96" s="1"/>
      <c r="CX96" s="1"/>
      <c r="CY96" s="1"/>
      <c r="CZ96" s="1"/>
      <c r="DD96" s="1"/>
      <c r="DE96" s="1"/>
      <c r="DF96" s="1"/>
      <c r="DJ96" s="1"/>
      <c r="DK96" s="1"/>
      <c r="DL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>
        <f ca="1">FY$4^GN95</f>
        <v>1</v>
      </c>
      <c r="GO96">
        <f t="shared" ref="GO96:HV96" ca="1" si="44">FZ$4^GO95*GN96</f>
        <v>1</v>
      </c>
      <c r="GP96">
        <f t="shared" ca="1" si="44"/>
        <v>1</v>
      </c>
      <c r="GQ96">
        <f t="shared" ca="1" si="44"/>
        <v>7</v>
      </c>
      <c r="GR96">
        <f t="shared" ca="1" si="44"/>
        <v>7</v>
      </c>
      <c r="GS96">
        <f t="shared" ca="1" si="44"/>
        <v>7</v>
      </c>
      <c r="GT96">
        <f t="shared" ca="1" si="44"/>
        <v>7</v>
      </c>
      <c r="GU96">
        <f t="shared" ca="1" si="44"/>
        <v>7</v>
      </c>
      <c r="GV96">
        <f t="shared" ca="1" si="44"/>
        <v>7</v>
      </c>
      <c r="GW96">
        <f t="shared" ca="1" si="44"/>
        <v>7</v>
      </c>
      <c r="GX96">
        <f t="shared" ca="1" si="44"/>
        <v>7</v>
      </c>
      <c r="GY96">
        <f t="shared" ca="1" si="44"/>
        <v>7</v>
      </c>
      <c r="GZ96">
        <f t="shared" ca="1" si="44"/>
        <v>7</v>
      </c>
      <c r="HA96">
        <f t="shared" ca="1" si="44"/>
        <v>7</v>
      </c>
      <c r="HB96">
        <f t="shared" ca="1" si="44"/>
        <v>7</v>
      </c>
      <c r="HC96">
        <f t="shared" ca="1" si="44"/>
        <v>7</v>
      </c>
      <c r="HD96">
        <f t="shared" ca="1" si="44"/>
        <v>7</v>
      </c>
      <c r="HE96">
        <f t="shared" ca="1" si="44"/>
        <v>7</v>
      </c>
      <c r="HF96">
        <f t="shared" ca="1" si="44"/>
        <v>7</v>
      </c>
      <c r="HG96">
        <f t="shared" ca="1" si="44"/>
        <v>7</v>
      </c>
      <c r="HH96">
        <f t="shared" ca="1" si="44"/>
        <v>7</v>
      </c>
      <c r="HI96">
        <f t="shared" ca="1" si="44"/>
        <v>7</v>
      </c>
      <c r="HJ96">
        <f t="shared" ca="1" si="44"/>
        <v>7</v>
      </c>
      <c r="HK96">
        <f t="shared" ca="1" si="44"/>
        <v>7</v>
      </c>
      <c r="HL96">
        <f t="shared" ca="1" si="44"/>
        <v>7</v>
      </c>
      <c r="HM96">
        <f t="shared" ca="1" si="44"/>
        <v>7</v>
      </c>
      <c r="HN96">
        <f t="shared" ca="1" si="44"/>
        <v>7</v>
      </c>
      <c r="HO96">
        <f t="shared" ca="1" si="44"/>
        <v>7</v>
      </c>
      <c r="HP96">
        <f t="shared" ca="1" si="44"/>
        <v>7</v>
      </c>
      <c r="HQ96">
        <f t="shared" ca="1" si="44"/>
        <v>7</v>
      </c>
      <c r="HR96">
        <f t="shared" ca="1" si="44"/>
        <v>7</v>
      </c>
      <c r="HS96">
        <f t="shared" ca="1" si="44"/>
        <v>7</v>
      </c>
      <c r="HT96">
        <f t="shared" ca="1" si="44"/>
        <v>7</v>
      </c>
      <c r="HU96">
        <f t="shared" ca="1" si="44"/>
        <v>7</v>
      </c>
      <c r="HV96">
        <f t="shared" ca="1" si="44"/>
        <v>7</v>
      </c>
    </row>
    <row r="97" spans="1:255" ht="12" customHeight="1" x14ac:dyDescent="0.25">
      <c r="A97" s="9"/>
      <c r="B97" s="71"/>
      <c r="C97" s="71"/>
      <c r="D97" s="71"/>
      <c r="E97" s="77"/>
      <c r="F97" s="154"/>
      <c r="G97" s="103"/>
      <c r="H97" s="102"/>
      <c r="I97" s="71"/>
      <c r="J97" s="75"/>
      <c r="K97" s="9"/>
      <c r="M97" s="148"/>
      <c r="O97" s="162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R97" s="1"/>
      <c r="CS97" s="1"/>
      <c r="CT97" s="1"/>
      <c r="CX97" s="1"/>
      <c r="CY97" s="1"/>
      <c r="CZ97" s="1"/>
      <c r="DD97" s="1"/>
      <c r="DE97" s="1"/>
      <c r="DF97" s="1"/>
      <c r="DJ97" s="1"/>
      <c r="DK97" s="1"/>
      <c r="DL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HZ97" t="str">
        <f ca="1">IF81&amp;IM81&amp;IU81</f>
        <v>8  3/7  +  13  5/7</v>
      </c>
      <c r="IC97">
        <f ca="1">AS94</f>
        <v>22</v>
      </c>
      <c r="ID97">
        <f ca="1">HX93</f>
        <v>1</v>
      </c>
      <c r="IE97">
        <f ca="1">HX94</f>
        <v>7</v>
      </c>
      <c r="IF97" t="str">
        <f ca="1">IC97&amp;"  "&amp;ID97&amp;"/"&amp;IE97</f>
        <v>22  1/7</v>
      </c>
      <c r="IG97" t="str">
        <f ca="1">"  "&amp;ID97&amp;"/"&amp;IE97</f>
        <v xml:space="preserve">  1/7</v>
      </c>
      <c r="IH97" t="str">
        <f ca="1">IC97&amp;"   "</f>
        <v xml:space="preserve">22   </v>
      </c>
      <c r="II97" t="str">
        <f ca="1">IF(IC97=0,IG97,IF(ID97=0,IH97,IF97))</f>
        <v>22  1/7</v>
      </c>
    </row>
    <row r="98" spans="1:255" ht="18" customHeight="1" thickBot="1" x14ac:dyDescent="0.3">
      <c r="A98" s="9"/>
      <c r="B98" s="71" t="str">
        <f ca="1">HZ114</f>
        <v>13  5/8  +  11  3/4</v>
      </c>
      <c r="C98" s="71"/>
      <c r="D98" s="71"/>
      <c r="E98" s="77" t="s">
        <v>1</v>
      </c>
      <c r="F98" s="146" t="str">
        <f ca="1">II114</f>
        <v>25  3/8</v>
      </c>
      <c r="G98" s="100"/>
      <c r="H98" s="101"/>
      <c r="I98" s="71"/>
      <c r="J98" s="75">
        <f>AK98+L98</f>
        <v>4</v>
      </c>
      <c r="K98" s="9"/>
      <c r="L98" s="147">
        <v>0</v>
      </c>
      <c r="M98" s="148" t="s">
        <v>183</v>
      </c>
      <c r="N98" s="147">
        <v>20</v>
      </c>
      <c r="O98" s="162">
        <v>20</v>
      </c>
      <c r="P98" s="147">
        <v>20</v>
      </c>
      <c r="R98" s="147">
        <f>R81+1</f>
        <v>6</v>
      </c>
      <c r="S98" s="147">
        <f>INT(0.5+(S$2/19*(R98-1)))+P$2</f>
        <v>4</v>
      </c>
      <c r="T98" s="147">
        <f ca="1">INT(RAND()*2+2)</f>
        <v>2</v>
      </c>
      <c r="U98" s="147">
        <v>2</v>
      </c>
      <c r="W98">
        <f>IF(S98=1,1,IF(S98=2,2,IF(S98=3,3,IF(S98=4,5,IF(S98=5,7,10)))))</f>
        <v>5</v>
      </c>
      <c r="X98">
        <f>IF(S98=1,3,IF(S98=2,5,IF(S98=3,8,IF(S98=4,13,IF(S98=5,20,35)))))</f>
        <v>13</v>
      </c>
      <c r="Y98">
        <f>IF(S98=1,1,IF(S98=2,1,IF(S98=3,2,IF(S98=4,2,IF(S98=5,3,4)))))</f>
        <v>2</v>
      </c>
      <c r="Z98">
        <f>IF(S98=1,2,IF(S98=2,4,IF(S98=3,5,IF(S98=4,7,IF(S98=5,11,19)))))</f>
        <v>7</v>
      </c>
      <c r="AA98">
        <f>IF(S98=1,2,IF(S98=2,2,IF(S98=3,3,IF(S98=4,3,IF(S98=5,4,5)))))</f>
        <v>3</v>
      </c>
      <c r="AB98">
        <f>IF(S98=1,3,IF(S98=2,5,IF(S98=3,6,IF(S98=4,8,IF(S98=5,12,20)))))</f>
        <v>8</v>
      </c>
      <c r="AD98">
        <f>IF(S98=4,2,IF(S98=5,5,IF(S98=6,7,IF(S98=7,10,IF(S98=8,15,IF(S98=9,20,25))))))</f>
        <v>2</v>
      </c>
      <c r="AE98">
        <f>IF(S98=4,6,IF(S98=5,14,IF(S98=6,25,IF(S98=7,35,IF(S98=8,45,IF(S98=9,60,99))))))</f>
        <v>6</v>
      </c>
      <c r="AF98">
        <f>IF(S98=4,1,IF(S98=5,3,IF(S98=6,5,IF(S98=7,7,IF(S98=8,9,IF(S98=9,14,24))))))</f>
        <v>1</v>
      </c>
      <c r="AG98">
        <f>IF(S98=4,5,IF(S98=5,8,IF(S98=6,13,IF(S98=7,23,IF(S98=8,34,IF(S98=9,49,98))))))</f>
        <v>5</v>
      </c>
      <c r="AH98">
        <f>IF(S98=4,2,IF(S98=5,4,IF(S98=6,6,IF(S98=7,8,IF(S98=8,10,IF(S98=9,15,25))))))</f>
        <v>2</v>
      </c>
      <c r="AI98">
        <f>IF(S98=4,6,IF(S98=5,9,IF(S98=6,14,IF(S98=7,24,IF(S98=8,35,IF(S98=9,50,99))))))</f>
        <v>6</v>
      </c>
      <c r="AK98" s="9">
        <f>S98</f>
        <v>4</v>
      </c>
      <c r="AL98" s="9">
        <f t="shared" ref="AL98:AQ98" si="45">IF($U98=2,W98,AD98)</f>
        <v>5</v>
      </c>
      <c r="AM98" s="9">
        <f t="shared" si="45"/>
        <v>13</v>
      </c>
      <c r="AN98" s="9">
        <f t="shared" si="45"/>
        <v>2</v>
      </c>
      <c r="AO98" s="9">
        <f t="shared" si="45"/>
        <v>7</v>
      </c>
      <c r="AP98" s="9">
        <f t="shared" si="45"/>
        <v>3</v>
      </c>
      <c r="AQ98" s="9">
        <f t="shared" si="45"/>
        <v>8</v>
      </c>
      <c r="AR98" t="s">
        <v>21</v>
      </c>
      <c r="AS98" s="1">
        <f ca="1">INT((RAND()*(AM98-AL98+1)+AL98))</f>
        <v>13</v>
      </c>
      <c r="AT98" s="1">
        <f ca="1">INT((RAND()*(AO98-AN98+1)+AN98))</f>
        <v>5</v>
      </c>
      <c r="AU98">
        <f ca="1">AT98-AT99*(AS99-AS98)</f>
        <v>5</v>
      </c>
      <c r="AV98">
        <v>256</v>
      </c>
      <c r="AW98" s="1">
        <f ca="1">IF(AU98/AV98=INT(AU98/AV98),1,0)</f>
        <v>0</v>
      </c>
      <c r="AX98" s="1">
        <f ca="1">IF(AW98=0,AU98,AU98/AV98)</f>
        <v>5</v>
      </c>
      <c r="AY98" s="1">
        <v>16</v>
      </c>
      <c r="AZ98" s="1">
        <f ca="1">IF(AX98/AY98=INT(AX98/AY98),1,0)</f>
        <v>0</v>
      </c>
      <c r="BA98" s="1">
        <f ca="1">IF(AZ98=0,AX98,AX98/AY98)</f>
        <v>5</v>
      </c>
      <c r="BB98" s="1">
        <v>4</v>
      </c>
      <c r="BC98" s="1">
        <f ca="1">IF(BA98/BB98=INT(BA98/BB98),1,0)</f>
        <v>0</v>
      </c>
      <c r="BD98" s="1">
        <f ca="1">IF(BC98=0,BA98,BA98/BB98)</f>
        <v>5</v>
      </c>
      <c r="BE98" s="1">
        <v>2</v>
      </c>
      <c r="BF98" s="1">
        <f ca="1">IF(BD98/BE98=INT(BD98/BE98),1,0)</f>
        <v>0</v>
      </c>
      <c r="BG98" s="1">
        <f ca="1">IF(BF98=0,BD98,BD98/BE98)</f>
        <v>5</v>
      </c>
      <c r="BH98" s="1">
        <v>81</v>
      </c>
      <c r="BI98" s="1">
        <f ca="1">IF(BG98/BH98=INT(BG98/BH98),1,0)</f>
        <v>0</v>
      </c>
      <c r="BJ98" s="1">
        <f ca="1">IF(BI98=0,BG98,BG98/BH98)</f>
        <v>5</v>
      </c>
      <c r="BK98" s="1">
        <v>9</v>
      </c>
      <c r="BL98" s="1">
        <f ca="1">IF(BJ98/BK98=INT(BJ98/BK98),1,0)</f>
        <v>0</v>
      </c>
      <c r="BM98" s="1">
        <f ca="1">IF(BL98=0,BJ98,BJ98/BK98)</f>
        <v>5</v>
      </c>
      <c r="BN98" s="1">
        <v>3</v>
      </c>
      <c r="BO98" s="1">
        <f ca="1">IF(BM98/BN98=INT(BM98/BN98),1,0)</f>
        <v>0</v>
      </c>
      <c r="BP98" s="1">
        <f ca="1">IF(BO98=0,BM98,BM98/BN98)</f>
        <v>5</v>
      </c>
      <c r="BQ98" s="1">
        <v>25</v>
      </c>
      <c r="BR98" s="1">
        <f ca="1">IF(BP98/BQ98=INT(BP98/BQ98),1,0)</f>
        <v>0</v>
      </c>
      <c r="BS98" s="1">
        <f ca="1">IF(BR98=0,BP98,BP98/BQ98)</f>
        <v>5</v>
      </c>
      <c r="BT98" s="1">
        <v>5</v>
      </c>
      <c r="BU98" s="1">
        <f ca="1">IF(BS98/BT98=INT(BS98/BT98),1,0)</f>
        <v>1</v>
      </c>
      <c r="BV98" s="1">
        <f ca="1">IF(BU98=0,BS98,BS98/BT98)</f>
        <v>1</v>
      </c>
      <c r="BW98" s="1">
        <v>49</v>
      </c>
      <c r="BX98" s="1">
        <f ca="1">IF(BV98/BW98=INT(BV98/BW98),1,0)</f>
        <v>0</v>
      </c>
      <c r="BY98" s="1">
        <f ca="1">IF(BX98=0,BV98,BV98/BW98)</f>
        <v>1</v>
      </c>
      <c r="BZ98" s="1">
        <v>7</v>
      </c>
      <c r="CA98" s="1">
        <f ca="1">IF(BY98/BZ98=INT(BY98/BZ98),1,0)</f>
        <v>0</v>
      </c>
      <c r="CB98" s="1">
        <f ca="1">IF(CA98=0,BY98,BY98/BZ98)</f>
        <v>1</v>
      </c>
      <c r="CC98" s="1">
        <v>121</v>
      </c>
      <c r="CD98" s="1">
        <f ca="1">IF(CB98/CC98=INT(CB98/CC98),1,0)</f>
        <v>0</v>
      </c>
      <c r="CE98" s="1">
        <f ca="1">IF(CD98=0,CB98,CB98/CC98)</f>
        <v>1</v>
      </c>
      <c r="CF98" s="1">
        <v>11</v>
      </c>
      <c r="CG98" s="1">
        <f ca="1">IF(CE98/CF98=INT(CE98/CF98),1,0)</f>
        <v>0</v>
      </c>
      <c r="CH98" s="1">
        <f ca="1">IF(CG98=0,CE98,CE98/CF98)</f>
        <v>1</v>
      </c>
      <c r="CI98" s="1">
        <v>169</v>
      </c>
      <c r="CJ98" s="1">
        <f ca="1">IF(CH98/CI98=INT(CH98/CI98),1,0)</f>
        <v>0</v>
      </c>
      <c r="CK98" s="1">
        <f ca="1">IF(CJ98=0,CH98,CH98/CI98)</f>
        <v>1</v>
      </c>
      <c r="CL98" s="1">
        <v>13</v>
      </c>
      <c r="CM98" s="1">
        <f ca="1">IF(CK98/CL98=INT(CK98/CL98),1,0)</f>
        <v>0</v>
      </c>
      <c r="CN98" s="1">
        <f ca="1">IF(CM98=0,CK98,CK98/CL98)</f>
        <v>1</v>
      </c>
      <c r="CO98" s="1">
        <v>289</v>
      </c>
      <c r="CP98" s="1">
        <f ca="1">IF(CN98/CO98=INT(CN98/CO98),1,0)</f>
        <v>0</v>
      </c>
      <c r="CQ98" s="1">
        <f ca="1">IF(CP98=0,CN98,CN98/CO98)</f>
        <v>1</v>
      </c>
      <c r="CR98" s="1">
        <v>17</v>
      </c>
      <c r="CS98" s="1">
        <f ca="1">IF(CQ98/CR98=INT(CQ98/CR98),1,0)</f>
        <v>0</v>
      </c>
      <c r="CT98" s="1">
        <f ca="1">IF(CS98=0,CQ98,CQ98/CR98)</f>
        <v>1</v>
      </c>
      <c r="CU98" s="1">
        <v>361</v>
      </c>
      <c r="CV98" s="1">
        <f ca="1">IF(CT98/CU98=INT(CT98/CU98),1,0)</f>
        <v>0</v>
      </c>
      <c r="CW98" s="1">
        <f ca="1">IF(CV98=0,CT98,CT98/CU98)</f>
        <v>1</v>
      </c>
      <c r="CX98" s="1">
        <v>19</v>
      </c>
      <c r="CY98" s="1">
        <f ca="1">IF(CW98/CX98=INT(CW98/CX98),1,0)</f>
        <v>0</v>
      </c>
      <c r="CZ98" s="1">
        <f ca="1">IF(CY98=0,CW98,CW98/CX98)</f>
        <v>1</v>
      </c>
      <c r="DA98" s="1">
        <v>529</v>
      </c>
      <c r="DB98" s="1">
        <f ca="1">IF(CZ98/DA98=INT(CZ98/DA98),1,0)</f>
        <v>0</v>
      </c>
      <c r="DC98" s="1">
        <f ca="1">IF(DB98=0,CZ98,CZ98/DA98)</f>
        <v>1</v>
      </c>
      <c r="DD98" s="1">
        <v>23</v>
      </c>
      <c r="DE98" s="1">
        <f ca="1">IF(DC98/DD98=INT(DC98/DD98),1,0)</f>
        <v>0</v>
      </c>
      <c r="DF98" s="1">
        <f ca="1">IF(DE98=0,DC98,DC98/DD98)</f>
        <v>1</v>
      </c>
      <c r="DG98" s="1">
        <v>841</v>
      </c>
      <c r="DH98" s="1">
        <f ca="1">IF(DF98/DG98=INT(DF98/DG98),1,0)</f>
        <v>0</v>
      </c>
      <c r="DI98" s="1">
        <f ca="1">IF(DH98=0,DF98,DF98/DG98)</f>
        <v>1</v>
      </c>
      <c r="DJ98" s="1">
        <v>29</v>
      </c>
      <c r="DK98" s="1">
        <f ca="1">IF(DI98/DJ98=INT(DI98/DJ98),1,0)</f>
        <v>0</v>
      </c>
      <c r="DL98" s="1">
        <f ca="1">IF(DK98=0,DI98,DI98/DJ98)</f>
        <v>1</v>
      </c>
      <c r="DM98" s="1">
        <v>961</v>
      </c>
      <c r="DN98" s="1">
        <f ca="1">IF(DL98/DM98=INT(DL98/DM98),1,0)</f>
        <v>0</v>
      </c>
      <c r="DO98" s="1">
        <f ca="1">IF(DN98=0,DL98,DL98/DM98)</f>
        <v>1</v>
      </c>
      <c r="DP98" s="1">
        <v>31</v>
      </c>
      <c r="DQ98" s="1">
        <f ca="1">IF(DO98/DP98=INT(DO98/DP98),1,0)</f>
        <v>0</v>
      </c>
      <c r="DR98" s="1">
        <f ca="1">IF(DQ98=0,DO98,DO98/DP98)</f>
        <v>1</v>
      </c>
      <c r="DS98" s="1">
        <v>37</v>
      </c>
      <c r="DT98" s="1">
        <f ca="1">IF(DR98/DS98=INT(DR98/DS98),1,0)</f>
        <v>0</v>
      </c>
      <c r="DU98" s="1">
        <f ca="1">IF(DT98=0,DR98,DR98/DS98)</f>
        <v>1</v>
      </c>
      <c r="DV98" s="1">
        <v>41</v>
      </c>
      <c r="DW98" s="1">
        <f ca="1">IF(DU98/DV98=INT(DU98/DV98),1,0)</f>
        <v>0</v>
      </c>
      <c r="DX98" s="1">
        <f ca="1">IF(DW98=0,DU98,DU98/DV98)</f>
        <v>1</v>
      </c>
      <c r="DY98" s="1">
        <v>43</v>
      </c>
      <c r="DZ98" s="1">
        <f ca="1">IF(DX98/DY98=INT(DX98/DY98),1,0)</f>
        <v>0</v>
      </c>
      <c r="EA98" s="1">
        <f ca="1">IF(DZ98=0,DX98,DX98/DY98)</f>
        <v>1</v>
      </c>
      <c r="EB98" s="1">
        <v>47</v>
      </c>
      <c r="EC98" s="1">
        <f ca="1">IF(EA98/EB98=INT(EA98/EB98),1,0)</f>
        <v>0</v>
      </c>
      <c r="ED98" s="1">
        <f ca="1">IF(EC98=0,EA98,EA98/EB98)</f>
        <v>1</v>
      </c>
      <c r="EE98" s="1">
        <v>53</v>
      </c>
      <c r="EF98" s="1">
        <f ca="1">IF(ED98/EE98=INT(ED98/EE98),1,0)</f>
        <v>0</v>
      </c>
      <c r="EG98" s="1">
        <f ca="1">IF(EF98=0,ED98,ED98/EE98)</f>
        <v>1</v>
      </c>
      <c r="EH98" s="1">
        <v>59</v>
      </c>
      <c r="EI98" s="1">
        <f ca="1">IF(EG98/EH98=INT(EG98/EH98),1,0)</f>
        <v>0</v>
      </c>
      <c r="EJ98" s="1">
        <f ca="1">IF(EI98=0,EG98,EG98/EH98)</f>
        <v>1</v>
      </c>
      <c r="EK98" s="1">
        <v>61</v>
      </c>
      <c r="EL98" s="1">
        <f ca="1">IF(EJ98/EK98=INT(EJ98/EK98),1,0)</f>
        <v>0</v>
      </c>
      <c r="EM98" s="1">
        <f ca="1">IF(EL98=0,EJ98,EJ98/EK98)</f>
        <v>1</v>
      </c>
      <c r="EN98" s="1">
        <v>67</v>
      </c>
      <c r="EO98" s="1">
        <f ca="1">IF(EM98/EN98=INT(EM98/EN98),1,0)</f>
        <v>0</v>
      </c>
      <c r="EP98" s="1">
        <f ca="1">IF(EO98=0,EM98,EM98/EN98)</f>
        <v>1</v>
      </c>
      <c r="EQ98" s="1">
        <v>71</v>
      </c>
      <c r="ER98" s="1">
        <f ca="1">IF(EP98/EQ98=INT(EP98/EQ98),1,0)</f>
        <v>0</v>
      </c>
      <c r="ES98" s="1">
        <f ca="1">IF(ER98=0,EP98,EP98/EQ98)</f>
        <v>1</v>
      </c>
      <c r="ET98" s="1">
        <v>73</v>
      </c>
      <c r="EU98" s="1">
        <f ca="1">IF(ES98/ET98=INT(ES98/ET98),1,0)</f>
        <v>0</v>
      </c>
      <c r="EV98" s="1">
        <f ca="1">IF(EU98=0,ES98,ES98/ET98)</f>
        <v>1</v>
      </c>
      <c r="EW98" s="1">
        <v>79</v>
      </c>
      <c r="EX98" s="1">
        <f ca="1">IF(EV98/EW98=INT(EV98/EW98),1,0)</f>
        <v>0</v>
      </c>
      <c r="EY98" s="1">
        <f ca="1">IF(EX98=0,EV98,EV98/EW98)</f>
        <v>1</v>
      </c>
      <c r="EZ98" s="1">
        <v>83</v>
      </c>
      <c r="FA98" s="1">
        <f ca="1">IF(EY98/EZ98=INT(EY98/EZ98),1,0)</f>
        <v>0</v>
      </c>
      <c r="FB98" s="1">
        <f ca="1">IF(FA98=0,EY98,EY98/EZ98)</f>
        <v>1</v>
      </c>
      <c r="FC98" s="1">
        <v>89</v>
      </c>
      <c r="FD98" s="1">
        <f ca="1">IF(FB98/FC98=INT(FB98/FC98),1,0)</f>
        <v>0</v>
      </c>
      <c r="FE98" s="1">
        <f ca="1">IF(FD98=0,FB98,FB98/FC98)</f>
        <v>1</v>
      </c>
      <c r="FF98" s="1">
        <v>97</v>
      </c>
      <c r="FG98" s="1">
        <f ca="1">IF(FE98/FF98=INT(FE98/FF98),1,0)</f>
        <v>0</v>
      </c>
      <c r="FH98" s="1">
        <f ca="1">IF(FG98=0,FE98,FE98/FF98)</f>
        <v>1</v>
      </c>
      <c r="FI98" s="1">
        <v>101</v>
      </c>
      <c r="FJ98" s="1">
        <f ca="1">IF(FH98/FI98=INT(FH98/FI98),1,0)</f>
        <v>0</v>
      </c>
      <c r="FK98" s="1">
        <f ca="1">IF(FJ98=0,FH98,FH98/FI98)</f>
        <v>1</v>
      </c>
      <c r="FL98" s="1">
        <v>103</v>
      </c>
      <c r="FM98" s="1">
        <f ca="1">IF(FK98/FL98=INT(FK98/FL98),1,0)</f>
        <v>0</v>
      </c>
      <c r="FN98" s="1">
        <f ca="1">IF(FM98=0,FK98,FK98/FL98)</f>
        <v>1</v>
      </c>
      <c r="FO98" s="1">
        <v>107</v>
      </c>
      <c r="FP98" s="1">
        <f ca="1">IF(FN98/FO98=INT(FN98/FO98),1,0)</f>
        <v>0</v>
      </c>
      <c r="FQ98" s="1">
        <f ca="1">IF(FP98=0,FN98,FN98/FO98)</f>
        <v>1</v>
      </c>
      <c r="FR98" s="1">
        <v>109</v>
      </c>
      <c r="FS98" s="1">
        <f ca="1">IF(FQ98/FR98=INT(FQ98/FR98),1,0)</f>
        <v>0</v>
      </c>
      <c r="FT98" s="1">
        <f ca="1">IF(FS98=0,FQ98,FQ98/FR98)</f>
        <v>1</v>
      </c>
      <c r="FU98" s="1">
        <v>113</v>
      </c>
      <c r="FV98" s="1">
        <f ca="1">IF(FT98/FU98=INT(FT98/FU98),1,0)</f>
        <v>0</v>
      </c>
      <c r="FW98" s="1">
        <f ca="1">IF(FV98=0,FT98,FT98/FU98)</f>
        <v>1</v>
      </c>
      <c r="FX98" s="1">
        <v>127</v>
      </c>
      <c r="FY98" s="1">
        <f ca="1">IF(FW98/FX98=INT(FW98/FX98),1,0)</f>
        <v>0</v>
      </c>
      <c r="FZ98" s="1">
        <f ca="1">IF(FY98=0,FW98,FW98/FX98)</f>
        <v>1</v>
      </c>
      <c r="GA98" s="1">
        <v>131</v>
      </c>
      <c r="GB98" s="1">
        <f ca="1">IF(FZ98/GA98=INT(FZ98/GA98),1,0)</f>
        <v>0</v>
      </c>
      <c r="GC98" s="1">
        <f ca="1">IF(GB98=0,FZ98,FZ98/GA98)</f>
        <v>1</v>
      </c>
      <c r="GD98" s="1">
        <v>137</v>
      </c>
      <c r="GE98" s="1">
        <f ca="1">IF(GC98/GD98=INT(GC98/GD98),1,0)</f>
        <v>0</v>
      </c>
      <c r="GF98" s="1">
        <f ca="1">IF(GE98=0,GC98,GC98/GD98)</f>
        <v>1</v>
      </c>
      <c r="GG98" s="1">
        <v>139</v>
      </c>
      <c r="GH98" s="1">
        <f ca="1">IF(GF98/GG98=INT(GF98/GG98),1,0)</f>
        <v>0</v>
      </c>
      <c r="GI98" s="1">
        <f ca="1">IF(GH98=0,GF98,GF98/GG98)</f>
        <v>1</v>
      </c>
      <c r="GJ98" s="1">
        <v>149</v>
      </c>
      <c r="GK98" s="1">
        <f ca="1">IF(GI98/GJ98=INT(GI98/GJ98),1,0)</f>
        <v>0</v>
      </c>
      <c r="GL98" s="1">
        <f ca="1">IF(GK98=0,GI98,GI98/GJ98)</f>
        <v>1</v>
      </c>
      <c r="GM98" s="1"/>
      <c r="GN98" s="1">
        <f ca="1">8*AW98+4*AZ98+2*BC98+BF98</f>
        <v>0</v>
      </c>
      <c r="GO98" s="1">
        <f ca="1">4*BI98+2*BL98+BO98</f>
        <v>0</v>
      </c>
      <c r="GP98" s="1">
        <f ca="1">2*BR98+BU98</f>
        <v>1</v>
      </c>
      <c r="GQ98" s="1">
        <f ca="1">2*BX98+CA98</f>
        <v>0</v>
      </c>
      <c r="GR98" s="1">
        <f ca="1">2*CD98+CG98</f>
        <v>0</v>
      </c>
      <c r="GS98" s="1">
        <f ca="1">2*CJ98+CM98</f>
        <v>0</v>
      </c>
      <c r="GT98" s="1">
        <f ca="1">CS98</f>
        <v>0</v>
      </c>
      <c r="GU98" s="1">
        <f ca="1">CY98</f>
        <v>0</v>
      </c>
      <c r="GV98" s="1">
        <f ca="1">DE98</f>
        <v>0</v>
      </c>
      <c r="GW98" s="1">
        <f ca="1">DK98</f>
        <v>0</v>
      </c>
      <c r="GX98" s="1">
        <f ca="1">DQ98</f>
        <v>0</v>
      </c>
      <c r="GY98">
        <f ca="1">DT98</f>
        <v>0</v>
      </c>
      <c r="GZ98">
        <f ca="1">DW98</f>
        <v>0</v>
      </c>
      <c r="HA98">
        <f ca="1">DZ98</f>
        <v>0</v>
      </c>
      <c r="HB98">
        <f ca="1">EC98</f>
        <v>0</v>
      </c>
      <c r="HC98">
        <f ca="1">EF98</f>
        <v>0</v>
      </c>
      <c r="HD98">
        <f ca="1">EI98</f>
        <v>0</v>
      </c>
      <c r="HE98">
        <f ca="1">EL98</f>
        <v>0</v>
      </c>
      <c r="HF98">
        <f ca="1">EO98</f>
        <v>0</v>
      </c>
      <c r="HG98">
        <f ca="1">ER98</f>
        <v>0</v>
      </c>
      <c r="HH98">
        <f ca="1">EU98</f>
        <v>0</v>
      </c>
      <c r="HI98">
        <f ca="1">EX98</f>
        <v>0</v>
      </c>
      <c r="HJ98">
        <f ca="1">FA98</f>
        <v>0</v>
      </c>
      <c r="HK98">
        <f ca="1">FD98</f>
        <v>0</v>
      </c>
      <c r="HL98">
        <f ca="1">FG98</f>
        <v>0</v>
      </c>
      <c r="HM98">
        <f ca="1">FJ98</f>
        <v>0</v>
      </c>
      <c r="HN98">
        <f ca="1">FM98</f>
        <v>0</v>
      </c>
      <c r="HO98">
        <f ca="1">FP98</f>
        <v>0</v>
      </c>
      <c r="HP98">
        <f ca="1">FS98</f>
        <v>0</v>
      </c>
      <c r="HQ98">
        <f ca="1">FV98</f>
        <v>0</v>
      </c>
      <c r="HR98">
        <f ca="1">FY98</f>
        <v>0</v>
      </c>
      <c r="HS98">
        <f ca="1">GB98</f>
        <v>0</v>
      </c>
      <c r="HT98">
        <f ca="1">GE98</f>
        <v>0</v>
      </c>
      <c r="HU98">
        <f ca="1">GH98</f>
        <v>0</v>
      </c>
      <c r="HV98">
        <f ca="1">GK98</f>
        <v>0</v>
      </c>
      <c r="HW98">
        <f ca="1">AU98</f>
        <v>5</v>
      </c>
      <c r="HX98">
        <f ca="1">HW98/HV101</f>
        <v>5</v>
      </c>
      <c r="HZ98">
        <f ca="1">AS99</f>
        <v>13</v>
      </c>
      <c r="IA98">
        <f ca="1">HX98</f>
        <v>5</v>
      </c>
      <c r="IB98">
        <f ca="1">HX99</f>
        <v>8</v>
      </c>
      <c r="IC98" t="str">
        <f ca="1">HZ98&amp;"  "&amp;IA98&amp;"/"&amp;IB98</f>
        <v>13  5/8</v>
      </c>
      <c r="ID98" t="str">
        <f ca="1">"  "&amp;IA98&amp;"/"&amp;IB98</f>
        <v xml:space="preserve">  5/8</v>
      </c>
      <c r="IE98" t="str">
        <f ca="1">HZ98&amp;"   "</f>
        <v xml:space="preserve">13   </v>
      </c>
      <c r="IF98" t="str">
        <f ca="1">IF(HZ98=0,ID98,IF(IA98=0,IE98,IC98))</f>
        <v>13  5/8</v>
      </c>
      <c r="IG98">
        <f ca="1">AS103</f>
        <v>11</v>
      </c>
      <c r="IH98">
        <f ca="1">HX102</f>
        <v>3</v>
      </c>
      <c r="II98">
        <f ca="1">HX103</f>
        <v>4</v>
      </c>
      <c r="IJ98" t="str">
        <f ca="1">"  +  "&amp;IG98&amp;"  "&amp;IH98&amp;"/"&amp;II98</f>
        <v xml:space="preserve">  +  11  3/4</v>
      </c>
      <c r="IK98" t="str">
        <f ca="1">"  +  "&amp;IH98&amp;"/"&amp;II98</f>
        <v xml:space="preserve">  +  3/4</v>
      </c>
      <c r="IL98" t="str">
        <f ca="1">"  +  "&amp;IG98</f>
        <v xml:space="preserve">  +  11</v>
      </c>
      <c r="IM98" t="str">
        <f ca="1">IF(IG98=0,IK98,IF(IH98=0,IL98,IJ98))</f>
        <v xml:space="preserve">  +  11  3/4</v>
      </c>
      <c r="IN98">
        <f ca="1">AS107</f>
        <v>0</v>
      </c>
      <c r="IO98">
        <f ca="1">HX106</f>
        <v>0</v>
      </c>
      <c r="IP98">
        <f ca="1">HX107</f>
        <v>1</v>
      </c>
      <c r="IQ98" t="str">
        <f ca="1">"  +  "&amp;IN98&amp;"  "&amp;IO98&amp;"/"&amp;IP98</f>
        <v xml:space="preserve">  +  0  0/1</v>
      </c>
      <c r="IR98" t="str">
        <f ca="1">"  +  "&amp;IO98&amp;"/"&amp;IP98</f>
        <v xml:space="preserve">  +  0/1</v>
      </c>
      <c r="IS98" t="str">
        <f ca="1">"  +  "&amp;IN98&amp;"   "</f>
        <v xml:space="preserve">  +  0   </v>
      </c>
      <c r="IT98" t="str">
        <f ca="1">IF(IN98=0,IR98,IF(IO98=0,IS98,IQ98))</f>
        <v xml:space="preserve">  +  0/1</v>
      </c>
      <c r="IU98" t="str">
        <f ca="1">IF(IN98&gt;0,IT98,IF(IO98&gt;0,IT98,""))</f>
        <v/>
      </c>
    </row>
    <row r="99" spans="1:255" ht="18" hidden="1" customHeight="1" thickTop="1" x14ac:dyDescent="0.25">
      <c r="A99" s="9"/>
      <c r="B99" s="80"/>
      <c r="C99" s="71"/>
      <c r="D99" s="80"/>
      <c r="E99" s="71"/>
      <c r="F99" s="154"/>
      <c r="G99" s="80"/>
      <c r="H99" s="102"/>
      <c r="I99" s="71"/>
      <c r="J99" s="75"/>
      <c r="K99" s="9"/>
      <c r="O99" s="162"/>
      <c r="AK99" s="9"/>
      <c r="AL99" s="9"/>
      <c r="AM99" s="9"/>
      <c r="AN99" s="9"/>
      <c r="AO99" s="9"/>
      <c r="AP99" s="9"/>
      <c r="AQ99" s="9"/>
      <c r="AS99">
        <f ca="1">AS98+INT(AT98/AT99)</f>
        <v>13</v>
      </c>
      <c r="AT99" s="1">
        <f ca="1">IF(AP98&gt;AT98,INT((RAND()*(AQ98-AP98+1)+AP98)),INT((RAND()*(AQ98-AT98)+AT98+1)))</f>
        <v>8</v>
      </c>
      <c r="AU99">
        <f ca="1">AT99</f>
        <v>8</v>
      </c>
      <c r="AV99">
        <v>256</v>
      </c>
      <c r="AW99" s="1">
        <f ca="1">IF(AU99/AV99=INT(AU99/AV99),1,0)</f>
        <v>0</v>
      </c>
      <c r="AX99" s="1">
        <f ca="1">IF(AW99=0,AU99,AU99/AV99)</f>
        <v>8</v>
      </c>
      <c r="AY99" s="1">
        <v>16</v>
      </c>
      <c r="AZ99" s="1">
        <f ca="1">IF(AX99/AY99=INT(AX99/AY99),1,0)</f>
        <v>0</v>
      </c>
      <c r="BA99" s="1">
        <f ca="1">IF(AZ99=0,AX99,AX99/AY99)</f>
        <v>8</v>
      </c>
      <c r="BB99" s="1">
        <v>4</v>
      </c>
      <c r="BC99" s="1">
        <f ca="1">IF(BA99/BB99=INT(BA99/BB99),1,0)</f>
        <v>1</v>
      </c>
      <c r="BD99" s="1">
        <f ca="1">IF(BC99=0,BA99,BA99/BB99)</f>
        <v>2</v>
      </c>
      <c r="BE99" s="1">
        <v>2</v>
      </c>
      <c r="BF99" s="1">
        <f ca="1">IF(BD99/BE99=INT(BD99/BE99),1,0)</f>
        <v>1</v>
      </c>
      <c r="BG99" s="1">
        <f ca="1">IF(BF99=0,BD99,BD99/BE99)</f>
        <v>1</v>
      </c>
      <c r="BH99" s="1">
        <v>81</v>
      </c>
      <c r="BI99" s="1">
        <f ca="1">IF(BG99/BH99=INT(BG99/BH99),1,0)</f>
        <v>0</v>
      </c>
      <c r="BJ99" s="1">
        <f ca="1">IF(BI99=0,BG99,BG99/BH99)</f>
        <v>1</v>
      </c>
      <c r="BK99" s="1">
        <v>9</v>
      </c>
      <c r="BL99" s="1">
        <f ca="1">IF(BJ99/BK99=INT(BJ99/BK99),1,0)</f>
        <v>0</v>
      </c>
      <c r="BM99" s="1">
        <f ca="1">IF(BL99=0,BJ99,BJ99/BK99)</f>
        <v>1</v>
      </c>
      <c r="BN99" s="1">
        <v>3</v>
      </c>
      <c r="BO99" s="1">
        <f ca="1">IF(BM99/BN99=INT(BM99/BN99),1,0)</f>
        <v>0</v>
      </c>
      <c r="BP99" s="1">
        <f ca="1">IF(BO99=0,BM99,BM99/BN99)</f>
        <v>1</v>
      </c>
      <c r="BQ99" s="1">
        <v>25</v>
      </c>
      <c r="BR99" s="1">
        <f ca="1">IF(BP99/BQ99=INT(BP99/BQ99),1,0)</f>
        <v>0</v>
      </c>
      <c r="BS99" s="1">
        <f ca="1">IF(BR99=0,BP99,BP99/BQ99)</f>
        <v>1</v>
      </c>
      <c r="BT99" s="1">
        <v>5</v>
      </c>
      <c r="BU99" s="1">
        <f ca="1">IF(BS99/BT99=INT(BS99/BT99),1,0)</f>
        <v>0</v>
      </c>
      <c r="BV99" s="1">
        <f ca="1">IF(BU99=0,BS99,BS99/BT99)</f>
        <v>1</v>
      </c>
      <c r="BW99" s="1">
        <v>49</v>
      </c>
      <c r="BX99" s="1">
        <f ca="1">IF(BV99/BW99=INT(BV99/BW99),1,0)</f>
        <v>0</v>
      </c>
      <c r="BY99" s="1">
        <f ca="1">IF(BX99=0,BV99,BV99/BW99)</f>
        <v>1</v>
      </c>
      <c r="BZ99" s="1">
        <v>7</v>
      </c>
      <c r="CA99" s="1">
        <f ca="1">IF(BY99/BZ99=INT(BY99/BZ99),1,0)</f>
        <v>0</v>
      </c>
      <c r="CB99" s="1">
        <f ca="1">IF(CA99=0,BY99,BY99/BZ99)</f>
        <v>1</v>
      </c>
      <c r="CC99" s="1">
        <v>121</v>
      </c>
      <c r="CD99" s="1">
        <f ca="1">IF(CB99/CC99=INT(CB99/CC99),1,0)</f>
        <v>0</v>
      </c>
      <c r="CE99" s="1">
        <f ca="1">IF(CD99=0,CB99,CB99/CC99)</f>
        <v>1</v>
      </c>
      <c r="CF99" s="1">
        <v>11</v>
      </c>
      <c r="CG99" s="1">
        <f ca="1">IF(CE99/CF99=INT(CE99/CF99),1,0)</f>
        <v>0</v>
      </c>
      <c r="CH99" s="1">
        <f ca="1">IF(CG99=0,CE99,CE99/CF99)</f>
        <v>1</v>
      </c>
      <c r="CI99" s="1">
        <v>169</v>
      </c>
      <c r="CJ99" s="1">
        <f ca="1">IF(CH99/CI99=INT(CH99/CI99),1,0)</f>
        <v>0</v>
      </c>
      <c r="CK99" s="1">
        <f ca="1">IF(CJ99=0,CH99,CH99/CI99)</f>
        <v>1</v>
      </c>
      <c r="CL99" s="1">
        <v>13</v>
      </c>
      <c r="CM99" s="1">
        <f ca="1">IF(CK99/CL99=INT(CK99/CL99),1,0)</f>
        <v>0</v>
      </c>
      <c r="CN99" s="1">
        <f ca="1">IF(CM99=0,CK99,CK99/CL99)</f>
        <v>1</v>
      </c>
      <c r="CO99" s="1">
        <f>CO98</f>
        <v>289</v>
      </c>
      <c r="CP99" s="1">
        <f ca="1">IF(CN99/CO99=INT(CN99/CO99),1,0)</f>
        <v>0</v>
      </c>
      <c r="CQ99" s="1">
        <f ca="1">IF(CP99=0,CN99,CN99/CO99)</f>
        <v>1</v>
      </c>
      <c r="CR99" s="1">
        <v>17</v>
      </c>
      <c r="CS99" s="1">
        <f ca="1">IF(CQ99/CR99=INT(CQ99/CR99),1,0)</f>
        <v>0</v>
      </c>
      <c r="CT99" s="1">
        <f ca="1">IF(CS99=0,CQ99,CQ99/CR99)</f>
        <v>1</v>
      </c>
      <c r="CU99" s="1">
        <f>CU98</f>
        <v>361</v>
      </c>
      <c r="CV99" s="1">
        <f ca="1">IF(CT99/CU99=INT(CT99/CU99),1,0)</f>
        <v>0</v>
      </c>
      <c r="CW99" s="1">
        <f ca="1">IF(CV99=0,CT99,CT99/CU99)</f>
        <v>1</v>
      </c>
      <c r="CX99" s="1">
        <v>19</v>
      </c>
      <c r="CY99" s="1">
        <f ca="1">IF(CW99/CX99=INT(CW99/CX99),1,0)</f>
        <v>0</v>
      </c>
      <c r="CZ99" s="1">
        <f ca="1">IF(CY99=0,CW99,CW99/CX99)</f>
        <v>1</v>
      </c>
      <c r="DA99" s="1">
        <f>DA98</f>
        <v>529</v>
      </c>
      <c r="DB99" s="1">
        <f ca="1">IF(CZ99/DA99=INT(CZ99/DA99),1,0)</f>
        <v>0</v>
      </c>
      <c r="DC99" s="1">
        <f ca="1">IF(DB99=0,CZ99,CZ99/DA99)</f>
        <v>1</v>
      </c>
      <c r="DD99" s="1">
        <v>23</v>
      </c>
      <c r="DE99" s="1">
        <f ca="1">IF(DC99/DD99=INT(DC99/DD99),1,0)</f>
        <v>0</v>
      </c>
      <c r="DF99" s="1">
        <f ca="1">IF(DE99=0,DC99,DC99/DD99)</f>
        <v>1</v>
      </c>
      <c r="DG99" s="1">
        <f>DG98</f>
        <v>841</v>
      </c>
      <c r="DH99" s="1">
        <f ca="1">IF(DF99/DG99=INT(DF99/DG99),1,0)</f>
        <v>0</v>
      </c>
      <c r="DI99" s="1">
        <f ca="1">IF(DH99=0,DF99,DF99/DG99)</f>
        <v>1</v>
      </c>
      <c r="DJ99" s="1">
        <v>29</v>
      </c>
      <c r="DK99" s="1">
        <f ca="1">IF(DI99/DJ99=INT(DI99/DJ99),1,0)</f>
        <v>0</v>
      </c>
      <c r="DL99" s="1">
        <f ca="1">IF(DK99=0,DI99,DI99/DJ99)</f>
        <v>1</v>
      </c>
      <c r="DM99" s="1">
        <f>DM98</f>
        <v>961</v>
      </c>
      <c r="DN99" s="1">
        <f ca="1">IF(DL99/DM99=INT(DL99/DM99),1,0)</f>
        <v>0</v>
      </c>
      <c r="DO99" s="1">
        <f ca="1">IF(DN99=0,DL99,DL99/DM99)</f>
        <v>1</v>
      </c>
      <c r="DP99" s="1">
        <v>31</v>
      </c>
      <c r="DQ99" s="1">
        <f ca="1">IF(DO99/DP99=INT(DO99/DP99),1,0)</f>
        <v>0</v>
      </c>
      <c r="DR99" s="1">
        <f ca="1">IF(DQ99=0,DO99,DO99/DP99)</f>
        <v>1</v>
      </c>
      <c r="DS99" s="1">
        <v>37</v>
      </c>
      <c r="DT99" s="1">
        <f ca="1">IF(DR99/DS99=INT(DR99/DS99),1,0)</f>
        <v>0</v>
      </c>
      <c r="DU99" s="1">
        <f ca="1">IF(DT99=0,DR99,DR99/DS99)</f>
        <v>1</v>
      </c>
      <c r="DV99" s="1">
        <v>41</v>
      </c>
      <c r="DW99" s="1">
        <f ca="1">IF(DU99/DV99=INT(DU99/DV99),1,0)</f>
        <v>0</v>
      </c>
      <c r="DX99" s="1">
        <f ca="1">IF(DW99=0,DU99,DU99/DV99)</f>
        <v>1</v>
      </c>
      <c r="DY99" s="1">
        <v>43</v>
      </c>
      <c r="DZ99" s="1">
        <f ca="1">IF(DX99/DY99=INT(DX99/DY99),1,0)</f>
        <v>0</v>
      </c>
      <c r="EA99" s="1">
        <f ca="1">IF(DZ99=0,DX99,DX99/DY99)</f>
        <v>1</v>
      </c>
      <c r="EB99" s="1">
        <v>47</v>
      </c>
      <c r="EC99" s="1">
        <f ca="1">IF(EA99/EB99=INT(EA99/EB99),1,0)</f>
        <v>0</v>
      </c>
      <c r="ED99" s="1">
        <f ca="1">IF(EC99=0,EA99,EA99/EB99)</f>
        <v>1</v>
      </c>
      <c r="EE99" s="1">
        <v>53</v>
      </c>
      <c r="EF99" s="1">
        <f ca="1">IF(ED99/EE99=INT(ED99/EE99),1,0)</f>
        <v>0</v>
      </c>
      <c r="EG99" s="1">
        <f ca="1">IF(EF99=0,ED99,ED99/EE99)</f>
        <v>1</v>
      </c>
      <c r="EH99" s="1">
        <v>59</v>
      </c>
      <c r="EI99" s="1">
        <f ca="1">IF(EG99/EH99=INT(EG99/EH99),1,0)</f>
        <v>0</v>
      </c>
      <c r="EJ99" s="1">
        <f ca="1">IF(EI99=0,EG99,EG99/EH99)</f>
        <v>1</v>
      </c>
      <c r="EK99" s="1">
        <v>61</v>
      </c>
      <c r="EL99" s="1">
        <f ca="1">IF(EJ99/EK99=INT(EJ99/EK99),1,0)</f>
        <v>0</v>
      </c>
      <c r="EM99" s="1">
        <f ca="1">IF(EL99=0,EJ99,EJ99/EK99)</f>
        <v>1</v>
      </c>
      <c r="EN99" s="1">
        <v>67</v>
      </c>
      <c r="EO99" s="1">
        <f ca="1">IF(EM99/EN99=INT(EM99/EN99),1,0)</f>
        <v>0</v>
      </c>
      <c r="EP99" s="1">
        <f ca="1">IF(EO99=0,EM99,EM99/EN99)</f>
        <v>1</v>
      </c>
      <c r="EQ99" s="1">
        <v>71</v>
      </c>
      <c r="ER99" s="1">
        <f ca="1">IF(EP99/EQ99=INT(EP99/EQ99),1,0)</f>
        <v>0</v>
      </c>
      <c r="ES99" s="1">
        <f ca="1">IF(ER99=0,EP99,EP99/EQ99)</f>
        <v>1</v>
      </c>
      <c r="ET99" s="1">
        <v>73</v>
      </c>
      <c r="EU99" s="1">
        <f ca="1">IF(ES99/ET99=INT(ES99/ET99),1,0)</f>
        <v>0</v>
      </c>
      <c r="EV99" s="1">
        <f ca="1">IF(EU99=0,ES99,ES99/ET99)</f>
        <v>1</v>
      </c>
      <c r="EW99" s="1">
        <v>79</v>
      </c>
      <c r="EX99" s="1">
        <f ca="1">IF(EV99/EW99=INT(EV99/EW99),1,0)</f>
        <v>0</v>
      </c>
      <c r="EY99" s="1">
        <f ca="1">IF(EX99=0,EV99,EV99/EW99)</f>
        <v>1</v>
      </c>
      <c r="EZ99" s="1">
        <v>83</v>
      </c>
      <c r="FA99" s="1">
        <f ca="1">IF(EY99/EZ99=INT(EY99/EZ99),1,0)</f>
        <v>0</v>
      </c>
      <c r="FB99" s="1">
        <f ca="1">IF(FA99=0,EY99,EY99/EZ99)</f>
        <v>1</v>
      </c>
      <c r="FC99" s="1">
        <v>89</v>
      </c>
      <c r="FD99" s="1">
        <f ca="1">IF(FB99/FC99=INT(FB99/FC99),1,0)</f>
        <v>0</v>
      </c>
      <c r="FE99" s="1">
        <f ca="1">IF(FD99=0,FB99,FB99/FC99)</f>
        <v>1</v>
      </c>
      <c r="FF99" s="1">
        <v>97</v>
      </c>
      <c r="FG99" s="1">
        <f ca="1">IF(FE99/FF99=INT(FE99/FF99),1,0)</f>
        <v>0</v>
      </c>
      <c r="FH99" s="1">
        <f ca="1">IF(FG99=0,FE99,FE99/FF99)</f>
        <v>1</v>
      </c>
      <c r="FI99" s="1">
        <v>101</v>
      </c>
      <c r="FJ99" s="1">
        <f ca="1">IF(FH99/FI99=INT(FH99/FI99),1,0)</f>
        <v>0</v>
      </c>
      <c r="FK99" s="1">
        <f ca="1">IF(FJ99=0,FH99,FH99/FI99)</f>
        <v>1</v>
      </c>
      <c r="FL99" s="1">
        <v>103</v>
      </c>
      <c r="FM99" s="1">
        <f ca="1">IF(FK99/FL99=INT(FK99/FL99),1,0)</f>
        <v>0</v>
      </c>
      <c r="FN99" s="1">
        <f ca="1">IF(FM99=0,FK99,FK99/FL99)</f>
        <v>1</v>
      </c>
      <c r="FO99" s="1">
        <v>107</v>
      </c>
      <c r="FP99" s="1">
        <f ca="1">IF(FN99/FO99=INT(FN99/FO99),1,0)</f>
        <v>0</v>
      </c>
      <c r="FQ99" s="1">
        <f ca="1">IF(FP99=0,FN99,FN99/FO99)</f>
        <v>1</v>
      </c>
      <c r="FR99" s="1">
        <v>109</v>
      </c>
      <c r="FS99" s="1">
        <f ca="1">IF(FQ99/FR99=INT(FQ99/FR99),1,0)</f>
        <v>0</v>
      </c>
      <c r="FT99" s="1">
        <f ca="1">IF(FS99=0,FQ99,FQ99/FR99)</f>
        <v>1</v>
      </c>
      <c r="FU99" s="1">
        <v>113</v>
      </c>
      <c r="FV99" s="1">
        <f ca="1">IF(FT99/FU99=INT(FT99/FU99),1,0)</f>
        <v>0</v>
      </c>
      <c r="FW99" s="1">
        <f ca="1">IF(FV99=0,FT99,FT99/FU99)</f>
        <v>1</v>
      </c>
      <c r="FX99" s="1">
        <v>127</v>
      </c>
      <c r="FY99" s="1">
        <f ca="1">IF(FW99/FX99=INT(FW99/FX99),1,0)</f>
        <v>0</v>
      </c>
      <c r="FZ99" s="1">
        <f ca="1">IF(FY99=0,FW99,FW99/FX99)</f>
        <v>1</v>
      </c>
      <c r="GA99" s="1">
        <v>131</v>
      </c>
      <c r="GB99" s="1">
        <f ca="1">IF(FZ99/GA99=INT(FZ99/GA99),1,0)</f>
        <v>0</v>
      </c>
      <c r="GC99" s="1">
        <f ca="1">IF(GB99=0,FZ99,FZ99/GA99)</f>
        <v>1</v>
      </c>
      <c r="GD99" s="1">
        <v>137</v>
      </c>
      <c r="GE99" s="1">
        <f ca="1">IF(GC99/GD99=INT(GC99/GD99),1,0)</f>
        <v>0</v>
      </c>
      <c r="GF99" s="1">
        <f ca="1">IF(GE99=0,GC99,GC99/GD99)</f>
        <v>1</v>
      </c>
      <c r="GG99" s="1">
        <v>139</v>
      </c>
      <c r="GH99" s="1">
        <f ca="1">IF(GF99/GG99=INT(GF99/GG99),1,0)</f>
        <v>0</v>
      </c>
      <c r="GI99" s="1">
        <f ca="1">IF(GH99=0,GF99,GF99/GG99)</f>
        <v>1</v>
      </c>
      <c r="GJ99" s="1">
        <v>149</v>
      </c>
      <c r="GK99" s="1">
        <f ca="1">IF(GI99/GJ99=INT(GI99/GJ99),1,0)</f>
        <v>0</v>
      </c>
      <c r="GL99" s="1">
        <f ca="1">IF(GK99=0,GI99,GI99/GJ99)</f>
        <v>1</v>
      </c>
      <c r="GM99" s="1"/>
      <c r="GN99" s="1">
        <f ca="1">8*AW99+4*AZ99+2*BC99+BF99</f>
        <v>3</v>
      </c>
      <c r="GO99" s="1">
        <f ca="1">4*BI99+2*BL99+BO99</f>
        <v>0</v>
      </c>
      <c r="GP99" s="1">
        <f ca="1">2*BR99+BU99</f>
        <v>0</v>
      </c>
      <c r="GQ99" s="1">
        <f ca="1">2*BX99+CA99</f>
        <v>0</v>
      </c>
      <c r="GR99" s="1">
        <f ca="1">2*CD99+CG99</f>
        <v>0</v>
      </c>
      <c r="GS99" s="1">
        <f ca="1">2*CJ99+CM99</f>
        <v>0</v>
      </c>
      <c r="GT99" s="1">
        <f ca="1">CS99</f>
        <v>0</v>
      </c>
      <c r="GU99" s="1">
        <f ca="1">CY99</f>
        <v>0</v>
      </c>
      <c r="GV99" s="1">
        <f ca="1">DE99</f>
        <v>0</v>
      </c>
      <c r="GW99" s="1">
        <f ca="1">DK99</f>
        <v>0</v>
      </c>
      <c r="GX99" s="1">
        <f ca="1">DQ99</f>
        <v>0</v>
      </c>
      <c r="GY99">
        <f ca="1">DT99</f>
        <v>0</v>
      </c>
      <c r="GZ99">
        <f ca="1">DW99</f>
        <v>0</v>
      </c>
      <c r="HA99">
        <f ca="1">DZ99</f>
        <v>0</v>
      </c>
      <c r="HB99">
        <f ca="1">EC99</f>
        <v>0</v>
      </c>
      <c r="HC99">
        <f ca="1">EF99</f>
        <v>0</v>
      </c>
      <c r="HD99">
        <f ca="1">EI99</f>
        <v>0</v>
      </c>
      <c r="HE99">
        <f ca="1">EL99</f>
        <v>0</v>
      </c>
      <c r="HF99">
        <f ca="1">EO99</f>
        <v>0</v>
      </c>
      <c r="HG99">
        <f ca="1">ER99</f>
        <v>0</v>
      </c>
      <c r="HH99">
        <f ca="1">EU99</f>
        <v>0</v>
      </c>
      <c r="HI99">
        <f ca="1">EX99</f>
        <v>0</v>
      </c>
      <c r="HJ99">
        <f ca="1">FA99</f>
        <v>0</v>
      </c>
      <c r="HK99">
        <f ca="1">FD99</f>
        <v>0</v>
      </c>
      <c r="HL99">
        <f ca="1">FG99</f>
        <v>0</v>
      </c>
      <c r="HM99">
        <f ca="1">FJ99</f>
        <v>0</v>
      </c>
      <c r="HN99">
        <f ca="1">FM99</f>
        <v>0</v>
      </c>
      <c r="HO99">
        <f ca="1">FP99</f>
        <v>0</v>
      </c>
      <c r="HP99">
        <f ca="1">FS99</f>
        <v>0</v>
      </c>
      <c r="HQ99">
        <f ca="1">FV99</f>
        <v>0</v>
      </c>
      <c r="HR99">
        <f ca="1">FY99</f>
        <v>0</v>
      </c>
      <c r="HS99">
        <f ca="1">GB99</f>
        <v>0</v>
      </c>
      <c r="HT99">
        <f ca="1">GE99</f>
        <v>0</v>
      </c>
      <c r="HU99">
        <f ca="1">GH99</f>
        <v>0</v>
      </c>
      <c r="HV99">
        <f ca="1">GK99</f>
        <v>0</v>
      </c>
      <c r="HW99">
        <f ca="1">AU99</f>
        <v>8</v>
      </c>
      <c r="HX99">
        <f ca="1">HW99/HV101</f>
        <v>8</v>
      </c>
    </row>
    <row r="100" spans="1:255" ht="18" hidden="1" customHeight="1" x14ac:dyDescent="0.25">
      <c r="A100" s="9"/>
      <c r="B100" s="80"/>
      <c r="C100" s="71"/>
      <c r="D100" s="80"/>
      <c r="E100" s="71"/>
      <c r="F100" s="154"/>
      <c r="G100" s="80"/>
      <c r="H100" s="102"/>
      <c r="I100" s="71"/>
      <c r="J100" s="75"/>
      <c r="K100" s="9"/>
      <c r="O100" s="162"/>
      <c r="AK100" s="9"/>
      <c r="AL100" s="9"/>
      <c r="AM100" s="9"/>
      <c r="AN100" s="9"/>
      <c r="AO100" s="9"/>
      <c r="AP100" s="9"/>
      <c r="AQ100" s="9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>
        <f t="shared" ref="GN100:HV100" ca="1" si="46">IF(GN98&lt;GN99,GN98,GN99)</f>
        <v>0</v>
      </c>
      <c r="GO100" s="1">
        <f t="shared" ca="1" si="46"/>
        <v>0</v>
      </c>
      <c r="GP100" s="1">
        <f t="shared" ca="1" si="46"/>
        <v>0</v>
      </c>
      <c r="GQ100" s="1">
        <f t="shared" ca="1" si="46"/>
        <v>0</v>
      </c>
      <c r="GR100" s="1">
        <f t="shared" ca="1" si="46"/>
        <v>0</v>
      </c>
      <c r="GS100" s="1">
        <f t="shared" ca="1" si="46"/>
        <v>0</v>
      </c>
      <c r="GT100" s="1">
        <f t="shared" ca="1" si="46"/>
        <v>0</v>
      </c>
      <c r="GU100" s="1">
        <f t="shared" ca="1" si="46"/>
        <v>0</v>
      </c>
      <c r="GV100" s="1">
        <f t="shared" ca="1" si="46"/>
        <v>0</v>
      </c>
      <c r="GW100" s="1">
        <f t="shared" ca="1" si="46"/>
        <v>0</v>
      </c>
      <c r="GX100" s="1">
        <f t="shared" ca="1" si="46"/>
        <v>0</v>
      </c>
      <c r="GY100" s="1">
        <f t="shared" ca="1" si="46"/>
        <v>0</v>
      </c>
      <c r="GZ100" s="1">
        <f t="shared" ca="1" si="46"/>
        <v>0</v>
      </c>
      <c r="HA100" s="1">
        <f t="shared" ca="1" si="46"/>
        <v>0</v>
      </c>
      <c r="HB100" s="1">
        <f t="shared" ca="1" si="46"/>
        <v>0</v>
      </c>
      <c r="HC100" s="1">
        <f t="shared" ca="1" si="46"/>
        <v>0</v>
      </c>
      <c r="HD100" s="1">
        <f t="shared" ca="1" si="46"/>
        <v>0</v>
      </c>
      <c r="HE100" s="1">
        <f t="shared" ca="1" si="46"/>
        <v>0</v>
      </c>
      <c r="HF100" s="1">
        <f t="shared" ca="1" si="46"/>
        <v>0</v>
      </c>
      <c r="HG100" s="1">
        <f t="shared" ca="1" si="46"/>
        <v>0</v>
      </c>
      <c r="HH100" s="1">
        <f t="shared" ca="1" si="46"/>
        <v>0</v>
      </c>
      <c r="HI100" s="1">
        <f t="shared" ca="1" si="46"/>
        <v>0</v>
      </c>
      <c r="HJ100" s="1">
        <f t="shared" ca="1" si="46"/>
        <v>0</v>
      </c>
      <c r="HK100" s="1">
        <f t="shared" ca="1" si="46"/>
        <v>0</v>
      </c>
      <c r="HL100" s="1">
        <f t="shared" ca="1" si="46"/>
        <v>0</v>
      </c>
      <c r="HM100" s="1">
        <f t="shared" ca="1" si="46"/>
        <v>0</v>
      </c>
      <c r="HN100" s="1">
        <f t="shared" ca="1" si="46"/>
        <v>0</v>
      </c>
      <c r="HO100" s="1">
        <f t="shared" ca="1" si="46"/>
        <v>0</v>
      </c>
      <c r="HP100" s="1">
        <f t="shared" ca="1" si="46"/>
        <v>0</v>
      </c>
      <c r="HQ100" s="1">
        <f t="shared" ca="1" si="46"/>
        <v>0</v>
      </c>
      <c r="HR100" s="1">
        <f t="shared" ca="1" si="46"/>
        <v>0</v>
      </c>
      <c r="HS100" s="1">
        <f t="shared" ca="1" si="46"/>
        <v>0</v>
      </c>
      <c r="HT100" s="1">
        <f t="shared" ca="1" si="46"/>
        <v>0</v>
      </c>
      <c r="HU100" s="1">
        <f t="shared" ca="1" si="46"/>
        <v>0</v>
      </c>
      <c r="HV100" s="1">
        <f t="shared" ca="1" si="46"/>
        <v>0</v>
      </c>
    </row>
    <row r="101" spans="1:255" ht="18" hidden="1" customHeight="1" x14ac:dyDescent="0.25">
      <c r="A101" s="9"/>
      <c r="B101" s="71"/>
      <c r="C101" s="71"/>
      <c r="D101" s="71"/>
      <c r="E101" s="71"/>
      <c r="F101" s="154"/>
      <c r="G101" s="80"/>
      <c r="H101" s="102"/>
      <c r="I101" s="71"/>
      <c r="J101" s="75"/>
      <c r="K101" s="9"/>
      <c r="O101" s="162"/>
      <c r="AK101" s="9"/>
      <c r="AL101" s="9"/>
      <c r="AM101" s="9"/>
      <c r="AN101" s="9"/>
      <c r="AO101" s="9"/>
      <c r="AP101" s="9"/>
      <c r="AQ101" s="9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>
        <f ca="1">FY$4^GN100</f>
        <v>1</v>
      </c>
      <c r="GO101">
        <f t="shared" ref="GO101:HV101" ca="1" si="47">FZ$4^GO100*GN101</f>
        <v>1</v>
      </c>
      <c r="GP101">
        <f t="shared" ca="1" si="47"/>
        <v>1</v>
      </c>
      <c r="GQ101">
        <f t="shared" ca="1" si="47"/>
        <v>1</v>
      </c>
      <c r="GR101">
        <f t="shared" ca="1" si="47"/>
        <v>1</v>
      </c>
      <c r="GS101">
        <f t="shared" ca="1" si="47"/>
        <v>1</v>
      </c>
      <c r="GT101">
        <f t="shared" ca="1" si="47"/>
        <v>1</v>
      </c>
      <c r="GU101">
        <f t="shared" ca="1" si="47"/>
        <v>1</v>
      </c>
      <c r="GV101">
        <f t="shared" ca="1" si="47"/>
        <v>1</v>
      </c>
      <c r="GW101">
        <f t="shared" ca="1" si="47"/>
        <v>1</v>
      </c>
      <c r="GX101">
        <f t="shared" ca="1" si="47"/>
        <v>1</v>
      </c>
      <c r="GY101">
        <f t="shared" ca="1" si="47"/>
        <v>1</v>
      </c>
      <c r="GZ101">
        <f t="shared" ca="1" si="47"/>
        <v>1</v>
      </c>
      <c r="HA101">
        <f t="shared" ca="1" si="47"/>
        <v>1</v>
      </c>
      <c r="HB101">
        <f t="shared" ca="1" si="47"/>
        <v>1</v>
      </c>
      <c r="HC101">
        <f t="shared" ca="1" si="47"/>
        <v>1</v>
      </c>
      <c r="HD101">
        <f t="shared" ca="1" si="47"/>
        <v>1</v>
      </c>
      <c r="HE101">
        <f t="shared" ca="1" si="47"/>
        <v>1</v>
      </c>
      <c r="HF101">
        <f t="shared" ca="1" si="47"/>
        <v>1</v>
      </c>
      <c r="HG101">
        <f t="shared" ca="1" si="47"/>
        <v>1</v>
      </c>
      <c r="HH101">
        <f t="shared" ca="1" si="47"/>
        <v>1</v>
      </c>
      <c r="HI101">
        <f t="shared" ca="1" si="47"/>
        <v>1</v>
      </c>
      <c r="HJ101">
        <f t="shared" ca="1" si="47"/>
        <v>1</v>
      </c>
      <c r="HK101">
        <f t="shared" ca="1" si="47"/>
        <v>1</v>
      </c>
      <c r="HL101">
        <f t="shared" ca="1" si="47"/>
        <v>1</v>
      </c>
      <c r="HM101">
        <f t="shared" ca="1" si="47"/>
        <v>1</v>
      </c>
      <c r="HN101">
        <f t="shared" ca="1" si="47"/>
        <v>1</v>
      </c>
      <c r="HO101">
        <f t="shared" ca="1" si="47"/>
        <v>1</v>
      </c>
      <c r="HP101">
        <f t="shared" ca="1" si="47"/>
        <v>1</v>
      </c>
      <c r="HQ101">
        <f t="shared" ca="1" si="47"/>
        <v>1</v>
      </c>
      <c r="HR101">
        <f t="shared" ca="1" si="47"/>
        <v>1</v>
      </c>
      <c r="HS101">
        <f t="shared" ca="1" si="47"/>
        <v>1</v>
      </c>
      <c r="HT101">
        <f t="shared" ca="1" si="47"/>
        <v>1</v>
      </c>
      <c r="HU101">
        <f t="shared" ca="1" si="47"/>
        <v>1</v>
      </c>
      <c r="HV101">
        <f t="shared" ca="1" si="47"/>
        <v>1</v>
      </c>
    </row>
    <row r="102" spans="1:255" ht="18" hidden="1" customHeight="1" thickBot="1" x14ac:dyDescent="0.3">
      <c r="A102" s="9"/>
      <c r="B102" s="71"/>
      <c r="C102" s="71"/>
      <c r="D102" s="71"/>
      <c r="E102" s="71"/>
      <c r="F102" s="154"/>
      <c r="G102" s="80"/>
      <c r="H102" s="102"/>
      <c r="I102" s="71"/>
      <c r="J102" s="75"/>
      <c r="K102" s="9"/>
      <c r="O102" s="162"/>
      <c r="AK102" s="9"/>
      <c r="AL102" s="9"/>
      <c r="AM102" s="9"/>
      <c r="AN102" s="9"/>
      <c r="AO102" s="9"/>
      <c r="AP102" s="9"/>
      <c r="AQ102" s="9"/>
      <c r="AR102" t="s">
        <v>22</v>
      </c>
      <c r="AS102" s="1">
        <f ca="1">INT((RAND()*(AM98-AL98+1)+AL98))</f>
        <v>11</v>
      </c>
      <c r="AT102" s="1">
        <f ca="1">INT((RAND()*(AO98-AN98+1)+AN98))</f>
        <v>6</v>
      </c>
      <c r="AU102">
        <f ca="1">AT102-AT103*(AS103-AS102)</f>
        <v>6</v>
      </c>
      <c r="AV102">
        <v>256</v>
      </c>
      <c r="AW102" s="1">
        <f ca="1">IF(AU102/AV102=INT(AU102/AV102),1,0)</f>
        <v>0</v>
      </c>
      <c r="AX102" s="1">
        <f ca="1">IF(AW102=0,AU102,AU102/AV102)</f>
        <v>6</v>
      </c>
      <c r="AY102" s="1">
        <v>16</v>
      </c>
      <c r="AZ102" s="1">
        <f ca="1">IF(AX102/AY102=INT(AX102/AY102),1,0)</f>
        <v>0</v>
      </c>
      <c r="BA102" s="1">
        <f ca="1">IF(AZ102=0,AX102,AX102/AY102)</f>
        <v>6</v>
      </c>
      <c r="BB102" s="1">
        <v>4</v>
      </c>
      <c r="BC102" s="1">
        <f ca="1">IF(BA102/BB102=INT(BA102/BB102),1,0)</f>
        <v>0</v>
      </c>
      <c r="BD102" s="1">
        <f ca="1">IF(BC102=0,BA102,BA102/BB102)</f>
        <v>6</v>
      </c>
      <c r="BE102" s="1">
        <v>2</v>
      </c>
      <c r="BF102" s="1">
        <f ca="1">IF(BD102/BE102=INT(BD102/BE102),1,0)</f>
        <v>1</v>
      </c>
      <c r="BG102" s="1">
        <f ca="1">IF(BF102=0,BD102,BD102/BE102)</f>
        <v>3</v>
      </c>
      <c r="BH102" s="1">
        <v>81</v>
      </c>
      <c r="BI102" s="1">
        <f ca="1">IF(BG102/BH102=INT(BG102/BH102),1,0)</f>
        <v>0</v>
      </c>
      <c r="BJ102" s="1">
        <f ca="1">IF(BI102=0,BG102,BG102/BH102)</f>
        <v>3</v>
      </c>
      <c r="BK102" s="1">
        <v>9</v>
      </c>
      <c r="BL102" s="1">
        <f ca="1">IF(BJ102/BK102=INT(BJ102/BK102),1,0)</f>
        <v>0</v>
      </c>
      <c r="BM102" s="1">
        <f ca="1">IF(BL102=0,BJ102,BJ102/BK102)</f>
        <v>3</v>
      </c>
      <c r="BN102" s="1">
        <v>3</v>
      </c>
      <c r="BO102" s="1">
        <f ca="1">IF(BM102/BN102=INT(BM102/BN102),1,0)</f>
        <v>1</v>
      </c>
      <c r="BP102" s="1">
        <f ca="1">IF(BO102=0,BM102,BM102/BN102)</f>
        <v>1</v>
      </c>
      <c r="BQ102" s="1">
        <v>25</v>
      </c>
      <c r="BR102" s="1">
        <f ca="1">IF(BP102/BQ102=INT(BP102/BQ102),1,0)</f>
        <v>0</v>
      </c>
      <c r="BS102" s="1">
        <f ca="1">IF(BR102=0,BP102,BP102/BQ102)</f>
        <v>1</v>
      </c>
      <c r="BT102" s="1">
        <v>5</v>
      </c>
      <c r="BU102" s="1">
        <f ca="1">IF(BS102/BT102=INT(BS102/BT102),1,0)</f>
        <v>0</v>
      </c>
      <c r="BV102" s="1">
        <f ca="1">IF(BU102=0,BS102,BS102/BT102)</f>
        <v>1</v>
      </c>
      <c r="BW102" s="1">
        <v>49</v>
      </c>
      <c r="BX102" s="1">
        <f ca="1">IF(BV102/BW102=INT(BV102/BW102),1,0)</f>
        <v>0</v>
      </c>
      <c r="BY102" s="1">
        <f ca="1">IF(BX102=0,BV102,BV102/BW102)</f>
        <v>1</v>
      </c>
      <c r="BZ102" s="1">
        <v>7</v>
      </c>
      <c r="CA102" s="1">
        <f ca="1">IF(BY102/BZ102=INT(BY102/BZ102),1,0)</f>
        <v>0</v>
      </c>
      <c r="CB102" s="1">
        <f ca="1">IF(CA102=0,BY102,BY102/BZ102)</f>
        <v>1</v>
      </c>
      <c r="CC102" s="1">
        <v>121</v>
      </c>
      <c r="CD102" s="1">
        <f ca="1">IF(CB102/CC102=INT(CB102/CC102),1,0)</f>
        <v>0</v>
      </c>
      <c r="CE102" s="1">
        <f ca="1">IF(CD102=0,CB102,CB102/CC102)</f>
        <v>1</v>
      </c>
      <c r="CF102" s="1">
        <v>11</v>
      </c>
      <c r="CG102" s="1">
        <f ca="1">IF(CE102/CF102=INT(CE102/CF102),1,0)</f>
        <v>0</v>
      </c>
      <c r="CH102" s="1">
        <f ca="1">IF(CG102=0,CE102,CE102/CF102)</f>
        <v>1</v>
      </c>
      <c r="CI102" s="1">
        <v>169</v>
      </c>
      <c r="CJ102" s="1">
        <f ca="1">IF(CH102/CI102=INT(CH102/CI102),1,0)</f>
        <v>0</v>
      </c>
      <c r="CK102" s="1">
        <f ca="1">IF(CJ102=0,CH102,CH102/CI102)</f>
        <v>1</v>
      </c>
      <c r="CL102" s="1">
        <v>13</v>
      </c>
      <c r="CM102" s="1">
        <f ca="1">IF(CK102/CL102=INT(CK102/CL102),1,0)</f>
        <v>0</v>
      </c>
      <c r="CN102" s="1">
        <f ca="1">IF(CM102=0,CK102,CK102/CL102)</f>
        <v>1</v>
      </c>
      <c r="CO102" s="1">
        <f>CO98</f>
        <v>289</v>
      </c>
      <c r="CP102" s="1">
        <f ca="1">IF(CN102/CO102=INT(CN102/CO102),1,0)</f>
        <v>0</v>
      </c>
      <c r="CQ102" s="1">
        <f ca="1">IF(CP102=0,CN102,CN102/CO102)</f>
        <v>1</v>
      </c>
      <c r="CR102" s="1">
        <v>17</v>
      </c>
      <c r="CS102" s="1">
        <f ca="1">IF(CQ102/CR102=INT(CQ102/CR102),1,0)</f>
        <v>0</v>
      </c>
      <c r="CT102" s="1">
        <f ca="1">IF(CS102=0,CQ102,CQ102/CR102)</f>
        <v>1</v>
      </c>
      <c r="CU102" s="1">
        <f>CU98</f>
        <v>361</v>
      </c>
      <c r="CV102" s="1">
        <f ca="1">IF(CT102/CU102=INT(CT102/CU102),1,0)</f>
        <v>0</v>
      </c>
      <c r="CW102" s="1">
        <f ca="1">IF(CV102=0,CT102,CT102/CU102)</f>
        <v>1</v>
      </c>
      <c r="CX102" s="1">
        <v>19</v>
      </c>
      <c r="CY102" s="1">
        <f ca="1">IF(CW102/CX102=INT(CW102/CX102),1,0)</f>
        <v>0</v>
      </c>
      <c r="CZ102" s="1">
        <f ca="1">IF(CY102=0,CW102,CW102/CX102)</f>
        <v>1</v>
      </c>
      <c r="DA102" s="1">
        <f>DA98</f>
        <v>529</v>
      </c>
      <c r="DB102" s="1">
        <f ca="1">IF(CZ102/DA102=INT(CZ102/DA102),1,0)</f>
        <v>0</v>
      </c>
      <c r="DC102" s="1">
        <f ca="1">IF(DB102=0,CZ102,CZ102/DA102)</f>
        <v>1</v>
      </c>
      <c r="DD102" s="1">
        <v>23</v>
      </c>
      <c r="DE102" s="1">
        <f ca="1">IF(DC102/DD102=INT(DC102/DD102),1,0)</f>
        <v>0</v>
      </c>
      <c r="DF102" s="1">
        <f ca="1">IF(DE102=0,DC102,DC102/DD102)</f>
        <v>1</v>
      </c>
      <c r="DG102" s="1">
        <f>DG98</f>
        <v>841</v>
      </c>
      <c r="DH102" s="1">
        <f ca="1">IF(DF102/DG102=INT(DF102/DG102),1,0)</f>
        <v>0</v>
      </c>
      <c r="DI102" s="1">
        <f ca="1">IF(DH102=0,DF102,DF102/DG102)</f>
        <v>1</v>
      </c>
      <c r="DJ102" s="1">
        <v>29</v>
      </c>
      <c r="DK102" s="1">
        <f ca="1">IF(DI102/DJ102=INT(DI102/DJ102),1,0)</f>
        <v>0</v>
      </c>
      <c r="DL102" s="1">
        <f ca="1">IF(DK102=0,DI102,DI102/DJ102)</f>
        <v>1</v>
      </c>
      <c r="DM102" s="1">
        <f>DM98</f>
        <v>961</v>
      </c>
      <c r="DN102" s="1">
        <f ca="1">IF(DL102/DM102=INT(DL102/DM102),1,0)</f>
        <v>0</v>
      </c>
      <c r="DO102" s="1">
        <f ca="1">IF(DN102=0,DL102,DL102/DM102)</f>
        <v>1</v>
      </c>
      <c r="DP102" s="1">
        <v>31</v>
      </c>
      <c r="DQ102" s="1">
        <f ca="1">IF(DO102/DP102=INT(DO102/DP102),1,0)</f>
        <v>0</v>
      </c>
      <c r="DR102" s="1">
        <f ca="1">IF(DQ102=0,DO102,DO102/DP102)</f>
        <v>1</v>
      </c>
      <c r="DS102" s="1">
        <v>37</v>
      </c>
      <c r="DT102" s="1">
        <f ca="1">IF(DR102/DS102=INT(DR102/DS102),1,0)</f>
        <v>0</v>
      </c>
      <c r="DU102" s="1">
        <f ca="1">IF(DT102=0,DR102,DR102/DS102)</f>
        <v>1</v>
      </c>
      <c r="DV102" s="1">
        <v>41</v>
      </c>
      <c r="DW102" s="1">
        <f ca="1">IF(DU102/DV102=INT(DU102/DV102),1,0)</f>
        <v>0</v>
      </c>
      <c r="DX102" s="1">
        <f ca="1">IF(DW102=0,DU102,DU102/DV102)</f>
        <v>1</v>
      </c>
      <c r="DY102" s="1">
        <v>43</v>
      </c>
      <c r="DZ102" s="1">
        <f ca="1">IF(DX102/DY102=INT(DX102/DY102),1,0)</f>
        <v>0</v>
      </c>
      <c r="EA102" s="1">
        <f ca="1">IF(DZ102=0,DX102,DX102/DY102)</f>
        <v>1</v>
      </c>
      <c r="EB102" s="1">
        <v>47</v>
      </c>
      <c r="EC102" s="1">
        <f ca="1">IF(EA102/EB102=INT(EA102/EB102),1,0)</f>
        <v>0</v>
      </c>
      <c r="ED102" s="1">
        <f ca="1">IF(EC102=0,EA102,EA102/EB102)</f>
        <v>1</v>
      </c>
      <c r="EE102" s="1">
        <v>53</v>
      </c>
      <c r="EF102" s="1">
        <f ca="1">IF(ED102/EE102=INT(ED102/EE102),1,0)</f>
        <v>0</v>
      </c>
      <c r="EG102" s="1">
        <f ca="1">IF(EF102=0,ED102,ED102/EE102)</f>
        <v>1</v>
      </c>
      <c r="EH102" s="1">
        <v>59</v>
      </c>
      <c r="EI102" s="1">
        <f ca="1">IF(EG102/EH102=INT(EG102/EH102),1,0)</f>
        <v>0</v>
      </c>
      <c r="EJ102" s="1">
        <f ca="1">IF(EI102=0,EG102,EG102/EH102)</f>
        <v>1</v>
      </c>
      <c r="EK102" s="1">
        <v>61</v>
      </c>
      <c r="EL102" s="1">
        <f ca="1">IF(EJ102/EK102=INT(EJ102/EK102),1,0)</f>
        <v>0</v>
      </c>
      <c r="EM102" s="1">
        <f ca="1">IF(EL102=0,EJ102,EJ102/EK102)</f>
        <v>1</v>
      </c>
      <c r="EN102" s="1">
        <v>67</v>
      </c>
      <c r="EO102" s="1">
        <f ca="1">IF(EM102/EN102=INT(EM102/EN102),1,0)</f>
        <v>0</v>
      </c>
      <c r="EP102" s="1">
        <f ca="1">IF(EO102=0,EM102,EM102/EN102)</f>
        <v>1</v>
      </c>
      <c r="EQ102" s="1">
        <v>71</v>
      </c>
      <c r="ER102" s="1">
        <f ca="1">IF(EP102/EQ102=INT(EP102/EQ102),1,0)</f>
        <v>0</v>
      </c>
      <c r="ES102" s="1">
        <f ca="1">IF(ER102=0,EP102,EP102/EQ102)</f>
        <v>1</v>
      </c>
      <c r="ET102" s="1">
        <v>73</v>
      </c>
      <c r="EU102" s="1">
        <f ca="1">IF(ES102/ET102=INT(ES102/ET102),1,0)</f>
        <v>0</v>
      </c>
      <c r="EV102" s="1">
        <f ca="1">IF(EU102=0,ES102,ES102/ET102)</f>
        <v>1</v>
      </c>
      <c r="EW102" s="1">
        <v>79</v>
      </c>
      <c r="EX102" s="1">
        <f ca="1">IF(EV102/EW102=INT(EV102/EW102),1,0)</f>
        <v>0</v>
      </c>
      <c r="EY102" s="1">
        <f ca="1">IF(EX102=0,EV102,EV102/EW102)</f>
        <v>1</v>
      </c>
      <c r="EZ102" s="1">
        <v>83</v>
      </c>
      <c r="FA102" s="1">
        <f ca="1">IF(EY102/EZ102=INT(EY102/EZ102),1,0)</f>
        <v>0</v>
      </c>
      <c r="FB102" s="1">
        <f ca="1">IF(FA102=0,EY102,EY102/EZ102)</f>
        <v>1</v>
      </c>
      <c r="FC102" s="1">
        <v>89</v>
      </c>
      <c r="FD102" s="1">
        <f ca="1">IF(FB102/FC102=INT(FB102/FC102),1,0)</f>
        <v>0</v>
      </c>
      <c r="FE102" s="1">
        <f ca="1">IF(FD102=0,FB102,FB102/FC102)</f>
        <v>1</v>
      </c>
      <c r="FF102" s="1">
        <v>97</v>
      </c>
      <c r="FG102" s="1">
        <f ca="1">IF(FE102/FF102=INT(FE102/FF102),1,0)</f>
        <v>0</v>
      </c>
      <c r="FH102" s="1">
        <f ca="1">IF(FG102=0,FE102,FE102/FF102)</f>
        <v>1</v>
      </c>
      <c r="FI102" s="1">
        <v>101</v>
      </c>
      <c r="FJ102" s="1">
        <f ca="1">IF(FH102/FI102=INT(FH102/FI102),1,0)</f>
        <v>0</v>
      </c>
      <c r="FK102" s="1">
        <f ca="1">IF(FJ102=0,FH102,FH102/FI102)</f>
        <v>1</v>
      </c>
      <c r="FL102" s="1">
        <v>103</v>
      </c>
      <c r="FM102" s="1">
        <f ca="1">IF(FK102/FL102=INT(FK102/FL102),1,0)</f>
        <v>0</v>
      </c>
      <c r="FN102" s="1">
        <f ca="1">IF(FM102=0,FK102,FK102/FL102)</f>
        <v>1</v>
      </c>
      <c r="FO102" s="1">
        <v>107</v>
      </c>
      <c r="FP102" s="1">
        <f ca="1">IF(FN102/FO102=INT(FN102/FO102),1,0)</f>
        <v>0</v>
      </c>
      <c r="FQ102" s="1">
        <f ca="1">IF(FP102=0,FN102,FN102/FO102)</f>
        <v>1</v>
      </c>
      <c r="FR102" s="1">
        <v>109</v>
      </c>
      <c r="FS102" s="1">
        <f ca="1">IF(FQ102/FR102=INT(FQ102/FR102),1,0)</f>
        <v>0</v>
      </c>
      <c r="FT102" s="1">
        <f ca="1">IF(FS102=0,FQ102,FQ102/FR102)</f>
        <v>1</v>
      </c>
      <c r="FU102" s="1">
        <v>113</v>
      </c>
      <c r="FV102" s="1">
        <f ca="1">IF(FT102/FU102=INT(FT102/FU102),1,0)</f>
        <v>0</v>
      </c>
      <c r="FW102" s="1">
        <f ca="1">IF(FV102=0,FT102,FT102/FU102)</f>
        <v>1</v>
      </c>
      <c r="FX102" s="1">
        <v>127</v>
      </c>
      <c r="FY102" s="1">
        <f ca="1">IF(FW102/FX102=INT(FW102/FX102),1,0)</f>
        <v>0</v>
      </c>
      <c r="FZ102" s="1">
        <f ca="1">IF(FY102=0,FW102,FW102/FX102)</f>
        <v>1</v>
      </c>
      <c r="GA102" s="1">
        <v>131</v>
      </c>
      <c r="GB102" s="1">
        <f ca="1">IF(FZ102/GA102=INT(FZ102/GA102),1,0)</f>
        <v>0</v>
      </c>
      <c r="GC102" s="1">
        <f ca="1">IF(GB102=0,FZ102,FZ102/GA102)</f>
        <v>1</v>
      </c>
      <c r="GD102" s="1">
        <v>137</v>
      </c>
      <c r="GE102" s="1">
        <f ca="1">IF(GC102/GD102=INT(GC102/GD102),1,0)</f>
        <v>0</v>
      </c>
      <c r="GF102" s="1">
        <f ca="1">IF(GE102=0,GC102,GC102/GD102)</f>
        <v>1</v>
      </c>
      <c r="GG102" s="1">
        <v>139</v>
      </c>
      <c r="GH102" s="1">
        <f ca="1">IF(GF102/GG102=INT(GF102/GG102),1,0)</f>
        <v>0</v>
      </c>
      <c r="GI102" s="1">
        <f ca="1">IF(GH102=0,GF102,GF102/GG102)</f>
        <v>1</v>
      </c>
      <c r="GJ102" s="1">
        <v>149</v>
      </c>
      <c r="GK102" s="1">
        <f ca="1">IF(GI102/GJ102=INT(GI102/GJ102),1,0)</f>
        <v>0</v>
      </c>
      <c r="GL102" s="1">
        <f ca="1">IF(GK102=0,GI102,GI102/GJ102)</f>
        <v>1</v>
      </c>
      <c r="GM102" s="1"/>
      <c r="GN102" s="1">
        <f ca="1">8*AW102+4*AZ102+2*BC102+BF102</f>
        <v>1</v>
      </c>
      <c r="GO102" s="1">
        <f ca="1">4*BI102+2*BL102+BO102</f>
        <v>1</v>
      </c>
      <c r="GP102" s="1">
        <f ca="1">2*BR102+BU102</f>
        <v>0</v>
      </c>
      <c r="GQ102" s="1">
        <f ca="1">2*BX102+CA102</f>
        <v>0</v>
      </c>
      <c r="GR102" s="1">
        <f ca="1">2*CD102+CG102</f>
        <v>0</v>
      </c>
      <c r="GS102" s="1">
        <f ca="1">2*CJ102+CM102</f>
        <v>0</v>
      </c>
      <c r="GT102" s="1">
        <f ca="1">CS102</f>
        <v>0</v>
      </c>
      <c r="GU102" s="1">
        <f ca="1">CY102</f>
        <v>0</v>
      </c>
      <c r="GV102" s="1">
        <f ca="1">DE102</f>
        <v>0</v>
      </c>
      <c r="GW102" s="1">
        <f ca="1">DK102</f>
        <v>0</v>
      </c>
      <c r="GX102" s="1">
        <f ca="1">DQ102</f>
        <v>0</v>
      </c>
      <c r="GY102">
        <f ca="1">DT102</f>
        <v>0</v>
      </c>
      <c r="GZ102">
        <f ca="1">DW102</f>
        <v>0</v>
      </c>
      <c r="HA102">
        <f ca="1">DZ102</f>
        <v>0</v>
      </c>
      <c r="HB102">
        <f ca="1">EC102</f>
        <v>0</v>
      </c>
      <c r="HC102">
        <f ca="1">EF102</f>
        <v>0</v>
      </c>
      <c r="HD102">
        <f ca="1">EI102</f>
        <v>0</v>
      </c>
      <c r="HE102">
        <f ca="1">EL102</f>
        <v>0</v>
      </c>
      <c r="HF102">
        <f ca="1">EO102</f>
        <v>0</v>
      </c>
      <c r="HG102">
        <f ca="1">ER102</f>
        <v>0</v>
      </c>
      <c r="HH102">
        <f ca="1">EU102</f>
        <v>0</v>
      </c>
      <c r="HI102">
        <f ca="1">EX102</f>
        <v>0</v>
      </c>
      <c r="HJ102">
        <f ca="1">FA102</f>
        <v>0</v>
      </c>
      <c r="HK102">
        <f ca="1">FD102</f>
        <v>0</v>
      </c>
      <c r="HL102">
        <f ca="1">FG102</f>
        <v>0</v>
      </c>
      <c r="HM102">
        <f ca="1">FJ102</f>
        <v>0</v>
      </c>
      <c r="HN102">
        <f ca="1">FM102</f>
        <v>0</v>
      </c>
      <c r="HO102">
        <f ca="1">FP102</f>
        <v>0</v>
      </c>
      <c r="HP102">
        <f ca="1">FS102</f>
        <v>0</v>
      </c>
      <c r="HQ102">
        <f ca="1">FV102</f>
        <v>0</v>
      </c>
      <c r="HR102">
        <f ca="1">FY102</f>
        <v>0</v>
      </c>
      <c r="HS102">
        <f ca="1">GB102</f>
        <v>0</v>
      </c>
      <c r="HT102">
        <f ca="1">GE102</f>
        <v>0</v>
      </c>
      <c r="HU102">
        <f ca="1">GH102</f>
        <v>0</v>
      </c>
      <c r="HV102">
        <f ca="1">GK102</f>
        <v>0</v>
      </c>
      <c r="HW102">
        <f ca="1">AU102</f>
        <v>6</v>
      </c>
      <c r="HX102">
        <f ca="1">HW102/HV105</f>
        <v>3</v>
      </c>
    </row>
    <row r="103" spans="1:255" ht="18" hidden="1" customHeight="1" thickTop="1" thickBot="1" x14ac:dyDescent="0.3">
      <c r="A103" s="9"/>
      <c r="B103" s="71"/>
      <c r="C103" s="71"/>
      <c r="D103" s="71"/>
      <c r="E103" s="71"/>
      <c r="F103" s="154"/>
      <c r="G103" s="80"/>
      <c r="H103" s="102"/>
      <c r="I103" s="71"/>
      <c r="J103" s="75"/>
      <c r="K103" s="9"/>
      <c r="O103" s="162"/>
      <c r="AK103" s="9"/>
      <c r="AL103" s="9"/>
      <c r="AM103" s="9"/>
      <c r="AN103" s="9"/>
      <c r="AO103" s="9"/>
      <c r="AP103" s="9"/>
      <c r="AQ103" s="9"/>
      <c r="AS103">
        <f ca="1">AS102+INT(AT102/AT103)</f>
        <v>11</v>
      </c>
      <c r="AT103" s="1">
        <f ca="1">IF(AP98&gt;AT102,INT((RAND()*(AQ98-AP98+1)+AP98)),INT((RAND()*(AQ98-AT102)+AT102+1)))</f>
        <v>8</v>
      </c>
      <c r="AU103">
        <f ca="1">AT103</f>
        <v>8</v>
      </c>
      <c r="AV103">
        <v>256</v>
      </c>
      <c r="AW103" s="1">
        <f ca="1">IF(AU103/AV103=INT(AU103/AV103),1,0)</f>
        <v>0</v>
      </c>
      <c r="AX103" s="1">
        <f ca="1">IF(AW103=0,AU103,AU103/AV103)</f>
        <v>8</v>
      </c>
      <c r="AY103" s="1">
        <v>16</v>
      </c>
      <c r="AZ103" s="1">
        <f ca="1">IF(AX103/AY103=INT(AX103/AY103),1,0)</f>
        <v>0</v>
      </c>
      <c r="BA103" s="1">
        <f ca="1">IF(AZ103=0,AX103,AX103/AY103)</f>
        <v>8</v>
      </c>
      <c r="BB103" s="1">
        <v>4</v>
      </c>
      <c r="BC103" s="1">
        <f ca="1">IF(BA103/BB103=INT(BA103/BB103),1,0)</f>
        <v>1</v>
      </c>
      <c r="BD103" s="1">
        <f ca="1">IF(BC103=0,BA103,BA103/BB103)</f>
        <v>2</v>
      </c>
      <c r="BE103" s="1">
        <v>2</v>
      </c>
      <c r="BF103" s="1">
        <f ca="1">IF(BD103/BE103=INT(BD103/BE103),1,0)</f>
        <v>1</v>
      </c>
      <c r="BG103" s="1">
        <f ca="1">IF(BF103=0,BD103,BD103/BE103)</f>
        <v>1</v>
      </c>
      <c r="BH103" s="1">
        <v>81</v>
      </c>
      <c r="BI103" s="1">
        <f ca="1">IF(BG103/BH103=INT(BG103/BH103),1,0)</f>
        <v>0</v>
      </c>
      <c r="BJ103" s="1">
        <f ca="1">IF(BI103=0,BG103,BG103/BH103)</f>
        <v>1</v>
      </c>
      <c r="BK103" s="1">
        <v>9</v>
      </c>
      <c r="BL103" s="1">
        <f ca="1">IF(BJ103/BK103=INT(BJ103/BK103),1,0)</f>
        <v>0</v>
      </c>
      <c r="BM103" s="1">
        <f ca="1">IF(BL103=0,BJ103,BJ103/BK103)</f>
        <v>1</v>
      </c>
      <c r="BN103" s="1">
        <v>3</v>
      </c>
      <c r="BO103" s="1">
        <f ca="1">IF(BM103/BN103=INT(BM103/BN103),1,0)</f>
        <v>0</v>
      </c>
      <c r="BP103" s="1">
        <f ca="1">IF(BO103=0,BM103,BM103/BN103)</f>
        <v>1</v>
      </c>
      <c r="BQ103" s="1">
        <v>25</v>
      </c>
      <c r="BR103" s="1">
        <f ca="1">IF(BP103/BQ103=INT(BP103/BQ103),1,0)</f>
        <v>0</v>
      </c>
      <c r="BS103" s="1">
        <f ca="1">IF(BR103=0,BP103,BP103/BQ103)</f>
        <v>1</v>
      </c>
      <c r="BT103" s="1">
        <v>5</v>
      </c>
      <c r="BU103" s="1">
        <f ca="1">IF(BS103/BT103=INT(BS103/BT103),1,0)</f>
        <v>0</v>
      </c>
      <c r="BV103" s="1">
        <f ca="1">IF(BU103=0,BS103,BS103/BT103)</f>
        <v>1</v>
      </c>
      <c r="BW103" s="1">
        <v>49</v>
      </c>
      <c r="BX103" s="1">
        <f ca="1">IF(BV103/BW103=INT(BV103/BW103),1,0)</f>
        <v>0</v>
      </c>
      <c r="BY103" s="1">
        <f ca="1">IF(BX103=0,BV103,BV103/BW103)</f>
        <v>1</v>
      </c>
      <c r="BZ103" s="1">
        <v>7</v>
      </c>
      <c r="CA103" s="1">
        <f ca="1">IF(BY103/BZ103=INT(BY103/BZ103),1,0)</f>
        <v>0</v>
      </c>
      <c r="CB103" s="1">
        <f ca="1">IF(CA103=0,BY103,BY103/BZ103)</f>
        <v>1</v>
      </c>
      <c r="CC103" s="1">
        <v>121</v>
      </c>
      <c r="CD103" s="1">
        <f ca="1">IF(CB103/CC103=INT(CB103/CC103),1,0)</f>
        <v>0</v>
      </c>
      <c r="CE103" s="1">
        <f ca="1">IF(CD103=0,CB103,CB103/CC103)</f>
        <v>1</v>
      </c>
      <c r="CF103" s="1">
        <v>11</v>
      </c>
      <c r="CG103" s="1">
        <f ca="1">IF(CE103/CF103=INT(CE103/CF103),1,0)</f>
        <v>0</v>
      </c>
      <c r="CH103" s="1">
        <f ca="1">IF(CG103=0,CE103,CE103/CF103)</f>
        <v>1</v>
      </c>
      <c r="CI103" s="1">
        <v>169</v>
      </c>
      <c r="CJ103" s="1">
        <f ca="1">IF(CH103/CI103=INT(CH103/CI103),1,0)</f>
        <v>0</v>
      </c>
      <c r="CK103" s="1">
        <f ca="1">IF(CJ103=0,CH103,CH103/CI103)</f>
        <v>1</v>
      </c>
      <c r="CL103" s="1">
        <v>13</v>
      </c>
      <c r="CM103" s="1">
        <f ca="1">IF(CK103/CL103=INT(CK103/CL103),1,0)</f>
        <v>0</v>
      </c>
      <c r="CN103" s="1">
        <f ca="1">IF(CM103=0,CK103,CK103/CL103)</f>
        <v>1</v>
      </c>
      <c r="CO103" s="1">
        <f>CO99</f>
        <v>289</v>
      </c>
      <c r="CP103" s="1">
        <f ca="1">IF(CN103/CO103=INT(CN103/CO103),1,0)</f>
        <v>0</v>
      </c>
      <c r="CQ103" s="1">
        <f ca="1">IF(CP103=0,CN103,CN103/CO103)</f>
        <v>1</v>
      </c>
      <c r="CR103" s="1">
        <v>17</v>
      </c>
      <c r="CS103" s="1">
        <f ca="1">IF(CQ103/CR103=INT(CQ103/CR103),1,0)</f>
        <v>0</v>
      </c>
      <c r="CT103" s="1">
        <f ca="1">IF(CS103=0,CQ103,CQ103/CR103)</f>
        <v>1</v>
      </c>
      <c r="CU103" s="1">
        <f>CU99</f>
        <v>361</v>
      </c>
      <c r="CV103" s="1">
        <f ca="1">IF(CT103/CU103=INT(CT103/CU103),1,0)</f>
        <v>0</v>
      </c>
      <c r="CW103" s="1">
        <f ca="1">IF(CV103=0,CT103,CT103/CU103)</f>
        <v>1</v>
      </c>
      <c r="CX103" s="1">
        <v>19</v>
      </c>
      <c r="CY103" s="1">
        <f ca="1">IF(CW103/CX103=INT(CW103/CX103),1,0)</f>
        <v>0</v>
      </c>
      <c r="CZ103" s="1">
        <f ca="1">IF(CY103=0,CW103,CW103/CX103)</f>
        <v>1</v>
      </c>
      <c r="DA103" s="1">
        <f>DA99</f>
        <v>529</v>
      </c>
      <c r="DB103" s="1">
        <f ca="1">IF(CZ103/DA103=INT(CZ103/DA103),1,0)</f>
        <v>0</v>
      </c>
      <c r="DC103" s="1">
        <f ca="1">IF(DB103=0,CZ103,CZ103/DA103)</f>
        <v>1</v>
      </c>
      <c r="DD103" s="1">
        <v>23</v>
      </c>
      <c r="DE103" s="1">
        <f ca="1">IF(DC103/DD103=INT(DC103/DD103),1,0)</f>
        <v>0</v>
      </c>
      <c r="DF103" s="1">
        <f ca="1">IF(DE103=0,DC103,DC103/DD103)</f>
        <v>1</v>
      </c>
      <c r="DG103" s="1">
        <f>DG99</f>
        <v>841</v>
      </c>
      <c r="DH103" s="1">
        <f ca="1">IF(DF103/DG103=INT(DF103/DG103),1,0)</f>
        <v>0</v>
      </c>
      <c r="DI103" s="1">
        <f ca="1">IF(DH103=0,DF103,DF103/DG103)</f>
        <v>1</v>
      </c>
      <c r="DJ103" s="1">
        <v>29</v>
      </c>
      <c r="DK103" s="1">
        <f ca="1">IF(DI103/DJ103=INT(DI103/DJ103),1,0)</f>
        <v>0</v>
      </c>
      <c r="DL103" s="1">
        <f ca="1">IF(DK103=0,DI103,DI103/DJ103)</f>
        <v>1</v>
      </c>
      <c r="DM103" s="1">
        <f>DM99</f>
        <v>961</v>
      </c>
      <c r="DN103" s="1">
        <f ca="1">IF(DL103/DM103=INT(DL103/DM103),1,0)</f>
        <v>0</v>
      </c>
      <c r="DO103" s="1">
        <f ca="1">IF(DN103=0,DL103,DL103/DM103)</f>
        <v>1</v>
      </c>
      <c r="DP103" s="1">
        <v>31</v>
      </c>
      <c r="DQ103" s="1">
        <f ca="1">IF(DO103/DP103=INT(DO103/DP103),1,0)</f>
        <v>0</v>
      </c>
      <c r="DR103" s="1">
        <f ca="1">IF(DQ103=0,DO103,DO103/DP103)</f>
        <v>1</v>
      </c>
      <c r="DS103" s="1">
        <v>37</v>
      </c>
      <c r="DT103" s="1">
        <f ca="1">IF(DR103/DS103=INT(DR103/DS103),1,0)</f>
        <v>0</v>
      </c>
      <c r="DU103" s="1">
        <f ca="1">IF(DT103=0,DR103,DR103/DS103)</f>
        <v>1</v>
      </c>
      <c r="DV103" s="1">
        <v>41</v>
      </c>
      <c r="DW103" s="1">
        <f ca="1">IF(DU103/DV103=INT(DU103/DV103),1,0)</f>
        <v>0</v>
      </c>
      <c r="DX103" s="1">
        <f ca="1">IF(DW103=0,DU103,DU103/DV103)</f>
        <v>1</v>
      </c>
      <c r="DY103" s="1">
        <v>43</v>
      </c>
      <c r="DZ103" s="1">
        <f ca="1">IF(DX103/DY103=INT(DX103/DY103),1,0)</f>
        <v>0</v>
      </c>
      <c r="EA103" s="1">
        <f ca="1">IF(DZ103=0,DX103,DX103/DY103)</f>
        <v>1</v>
      </c>
      <c r="EB103" s="1">
        <v>47</v>
      </c>
      <c r="EC103" s="1">
        <f ca="1">IF(EA103/EB103=INT(EA103/EB103),1,0)</f>
        <v>0</v>
      </c>
      <c r="ED103" s="1">
        <f ca="1">IF(EC103=0,EA103,EA103/EB103)</f>
        <v>1</v>
      </c>
      <c r="EE103" s="1">
        <v>53</v>
      </c>
      <c r="EF103" s="1">
        <f ca="1">IF(ED103/EE103=INT(ED103/EE103),1,0)</f>
        <v>0</v>
      </c>
      <c r="EG103" s="1">
        <f ca="1">IF(EF103=0,ED103,ED103/EE103)</f>
        <v>1</v>
      </c>
      <c r="EH103" s="1">
        <v>59</v>
      </c>
      <c r="EI103" s="1">
        <f ca="1">IF(EG103/EH103=INT(EG103/EH103),1,0)</f>
        <v>0</v>
      </c>
      <c r="EJ103" s="1">
        <f ca="1">IF(EI103=0,EG103,EG103/EH103)</f>
        <v>1</v>
      </c>
      <c r="EK103" s="1">
        <v>61</v>
      </c>
      <c r="EL103" s="1">
        <f ca="1">IF(EJ103/EK103=INT(EJ103/EK103),1,0)</f>
        <v>0</v>
      </c>
      <c r="EM103" s="1">
        <f ca="1">IF(EL103=0,EJ103,EJ103/EK103)</f>
        <v>1</v>
      </c>
      <c r="EN103" s="1">
        <v>67</v>
      </c>
      <c r="EO103" s="1">
        <f ca="1">IF(EM103/EN103=INT(EM103/EN103),1,0)</f>
        <v>0</v>
      </c>
      <c r="EP103" s="1">
        <f ca="1">IF(EO103=0,EM103,EM103/EN103)</f>
        <v>1</v>
      </c>
      <c r="EQ103" s="1">
        <v>71</v>
      </c>
      <c r="ER103" s="1">
        <f ca="1">IF(EP103/EQ103=INT(EP103/EQ103),1,0)</f>
        <v>0</v>
      </c>
      <c r="ES103" s="1">
        <f ca="1">IF(ER103=0,EP103,EP103/EQ103)</f>
        <v>1</v>
      </c>
      <c r="ET103" s="1">
        <v>73</v>
      </c>
      <c r="EU103" s="1">
        <f ca="1">IF(ES103/ET103=INT(ES103/ET103),1,0)</f>
        <v>0</v>
      </c>
      <c r="EV103" s="1">
        <f ca="1">IF(EU103=0,ES103,ES103/ET103)</f>
        <v>1</v>
      </c>
      <c r="EW103" s="1">
        <v>79</v>
      </c>
      <c r="EX103" s="1">
        <f ca="1">IF(EV103/EW103=INT(EV103/EW103),1,0)</f>
        <v>0</v>
      </c>
      <c r="EY103" s="1">
        <f ca="1">IF(EX103=0,EV103,EV103/EW103)</f>
        <v>1</v>
      </c>
      <c r="EZ103" s="1">
        <v>83</v>
      </c>
      <c r="FA103" s="1">
        <f ca="1">IF(EY103/EZ103=INT(EY103/EZ103),1,0)</f>
        <v>0</v>
      </c>
      <c r="FB103" s="1">
        <f ca="1">IF(FA103=0,EY103,EY103/EZ103)</f>
        <v>1</v>
      </c>
      <c r="FC103" s="1">
        <v>89</v>
      </c>
      <c r="FD103" s="1">
        <f ca="1">IF(FB103/FC103=INT(FB103/FC103),1,0)</f>
        <v>0</v>
      </c>
      <c r="FE103" s="1">
        <f ca="1">IF(FD103=0,FB103,FB103/FC103)</f>
        <v>1</v>
      </c>
      <c r="FF103" s="1">
        <v>97</v>
      </c>
      <c r="FG103" s="1">
        <f ca="1">IF(FE103/FF103=INT(FE103/FF103),1,0)</f>
        <v>0</v>
      </c>
      <c r="FH103" s="1">
        <f ca="1">IF(FG103=0,FE103,FE103/FF103)</f>
        <v>1</v>
      </c>
      <c r="FI103" s="1">
        <v>101</v>
      </c>
      <c r="FJ103" s="1">
        <f ca="1">IF(FH103/FI103=INT(FH103/FI103),1,0)</f>
        <v>0</v>
      </c>
      <c r="FK103" s="1">
        <f ca="1">IF(FJ103=0,FH103,FH103/FI103)</f>
        <v>1</v>
      </c>
      <c r="FL103" s="1">
        <v>103</v>
      </c>
      <c r="FM103" s="1">
        <f ca="1">IF(FK103/FL103=INT(FK103/FL103),1,0)</f>
        <v>0</v>
      </c>
      <c r="FN103" s="1">
        <f ca="1">IF(FM103=0,FK103,FK103/FL103)</f>
        <v>1</v>
      </c>
      <c r="FO103" s="1">
        <v>107</v>
      </c>
      <c r="FP103" s="1">
        <f ca="1">IF(FN103/FO103=INT(FN103/FO103),1,0)</f>
        <v>0</v>
      </c>
      <c r="FQ103" s="1">
        <f ca="1">IF(FP103=0,FN103,FN103/FO103)</f>
        <v>1</v>
      </c>
      <c r="FR103" s="1">
        <v>109</v>
      </c>
      <c r="FS103" s="1">
        <f ca="1">IF(FQ103/FR103=INT(FQ103/FR103),1,0)</f>
        <v>0</v>
      </c>
      <c r="FT103" s="1">
        <f ca="1">IF(FS103=0,FQ103,FQ103/FR103)</f>
        <v>1</v>
      </c>
      <c r="FU103" s="1">
        <v>113</v>
      </c>
      <c r="FV103" s="1">
        <f ca="1">IF(FT103/FU103=INT(FT103/FU103),1,0)</f>
        <v>0</v>
      </c>
      <c r="FW103" s="1">
        <f ca="1">IF(FV103=0,FT103,FT103/FU103)</f>
        <v>1</v>
      </c>
      <c r="FX103" s="1">
        <v>127</v>
      </c>
      <c r="FY103" s="1">
        <f ca="1">IF(FW103/FX103=INT(FW103/FX103),1,0)</f>
        <v>0</v>
      </c>
      <c r="FZ103" s="1">
        <f ca="1">IF(FY103=0,FW103,FW103/FX103)</f>
        <v>1</v>
      </c>
      <c r="GA103" s="1">
        <v>131</v>
      </c>
      <c r="GB103" s="1">
        <f ca="1">IF(FZ103/GA103=INT(FZ103/GA103),1,0)</f>
        <v>0</v>
      </c>
      <c r="GC103" s="1">
        <f ca="1">IF(GB103=0,FZ103,FZ103/GA103)</f>
        <v>1</v>
      </c>
      <c r="GD103" s="1">
        <v>137</v>
      </c>
      <c r="GE103" s="1">
        <f ca="1">IF(GC103/GD103=INT(GC103/GD103),1,0)</f>
        <v>0</v>
      </c>
      <c r="GF103" s="1">
        <f ca="1">IF(GE103=0,GC103,GC103/GD103)</f>
        <v>1</v>
      </c>
      <c r="GG103" s="1">
        <v>139</v>
      </c>
      <c r="GH103" s="1">
        <f ca="1">IF(GF103/GG103=INT(GF103/GG103),1,0)</f>
        <v>0</v>
      </c>
      <c r="GI103" s="1">
        <f ca="1">IF(GH103=0,GF103,GF103/GG103)</f>
        <v>1</v>
      </c>
      <c r="GJ103" s="1">
        <v>149</v>
      </c>
      <c r="GK103" s="1">
        <f ca="1">IF(GI103/GJ103=INT(GI103/GJ103),1,0)</f>
        <v>0</v>
      </c>
      <c r="GL103" s="1">
        <f ca="1">IF(GK103=0,GI103,GI103/GJ103)</f>
        <v>1</v>
      </c>
      <c r="GM103" s="1"/>
      <c r="GN103" s="1">
        <f ca="1">8*AW103+4*AZ103+2*BC103+BF103</f>
        <v>3</v>
      </c>
      <c r="GO103" s="1">
        <f ca="1">4*BI103+2*BL103+BO103</f>
        <v>0</v>
      </c>
      <c r="GP103" s="1">
        <f ca="1">2*BR103+BU103</f>
        <v>0</v>
      </c>
      <c r="GQ103" s="1">
        <f ca="1">2*BX103+CA103</f>
        <v>0</v>
      </c>
      <c r="GR103" s="1">
        <f ca="1">2*CD103+CG103</f>
        <v>0</v>
      </c>
      <c r="GS103" s="1">
        <f ca="1">2*CJ103+CM103</f>
        <v>0</v>
      </c>
      <c r="GT103" s="1">
        <f ca="1">CS103</f>
        <v>0</v>
      </c>
      <c r="GU103" s="1">
        <f ca="1">CY103</f>
        <v>0</v>
      </c>
      <c r="GV103" s="1">
        <f ca="1">DE103</f>
        <v>0</v>
      </c>
      <c r="GW103" s="1">
        <f ca="1">DK103</f>
        <v>0</v>
      </c>
      <c r="GX103" s="1">
        <f ca="1">DQ103</f>
        <v>0</v>
      </c>
      <c r="GY103">
        <f ca="1">DT103</f>
        <v>0</v>
      </c>
      <c r="GZ103">
        <f ca="1">DW103</f>
        <v>0</v>
      </c>
      <c r="HA103">
        <f ca="1">DZ103</f>
        <v>0</v>
      </c>
      <c r="HB103">
        <f ca="1">EC103</f>
        <v>0</v>
      </c>
      <c r="HC103">
        <f ca="1">EF103</f>
        <v>0</v>
      </c>
      <c r="HD103">
        <f ca="1">EI103</f>
        <v>0</v>
      </c>
      <c r="HE103">
        <f ca="1">EL103</f>
        <v>0</v>
      </c>
      <c r="HF103">
        <f ca="1">EO103</f>
        <v>0</v>
      </c>
      <c r="HG103">
        <f ca="1">ER103</f>
        <v>0</v>
      </c>
      <c r="HH103">
        <f ca="1">EU103</f>
        <v>0</v>
      </c>
      <c r="HI103">
        <f ca="1">EX103</f>
        <v>0</v>
      </c>
      <c r="HJ103">
        <f ca="1">FA103</f>
        <v>0</v>
      </c>
      <c r="HK103">
        <f ca="1">FD103</f>
        <v>0</v>
      </c>
      <c r="HL103">
        <f ca="1">FG103</f>
        <v>0</v>
      </c>
      <c r="HM103">
        <f ca="1">FJ103</f>
        <v>0</v>
      </c>
      <c r="HN103">
        <f ca="1">FM103</f>
        <v>0</v>
      </c>
      <c r="HO103">
        <f ca="1">FP103</f>
        <v>0</v>
      </c>
      <c r="HP103">
        <f ca="1">FS103</f>
        <v>0</v>
      </c>
      <c r="HQ103">
        <f ca="1">FV103</f>
        <v>0</v>
      </c>
      <c r="HR103">
        <f ca="1">FY103</f>
        <v>0</v>
      </c>
      <c r="HS103">
        <f ca="1">GB103</f>
        <v>0</v>
      </c>
      <c r="HT103">
        <f ca="1">GE103</f>
        <v>0</v>
      </c>
      <c r="HU103">
        <f ca="1">GH103</f>
        <v>0</v>
      </c>
      <c r="HV103">
        <f ca="1">GK103</f>
        <v>0</v>
      </c>
      <c r="HW103">
        <f ca="1">AU103</f>
        <v>8</v>
      </c>
      <c r="HX103">
        <f ca="1">HW103/HV105</f>
        <v>4</v>
      </c>
    </row>
    <row r="104" spans="1:255" ht="18" hidden="1" customHeight="1" thickTop="1" x14ac:dyDescent="0.25">
      <c r="A104" s="9"/>
      <c r="B104" s="71"/>
      <c r="C104" s="71"/>
      <c r="D104" s="71"/>
      <c r="E104" s="71"/>
      <c r="F104" s="154"/>
      <c r="G104" s="80"/>
      <c r="H104" s="102"/>
      <c r="I104" s="71"/>
      <c r="J104" s="75"/>
      <c r="K104" s="9"/>
      <c r="O104" s="162"/>
      <c r="AK104" s="9"/>
      <c r="AL104" s="9"/>
      <c r="AM104" s="9"/>
      <c r="AN104" s="9"/>
      <c r="AO104" s="9"/>
      <c r="AP104" s="9"/>
      <c r="AQ104" s="9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>
        <f t="shared" ref="GN104:HV104" ca="1" si="48">IF(GN102&lt;GN103,GN102,GN103)</f>
        <v>1</v>
      </c>
      <c r="GO104" s="1">
        <f t="shared" ca="1" si="48"/>
        <v>0</v>
      </c>
      <c r="GP104" s="1">
        <f t="shared" ca="1" si="48"/>
        <v>0</v>
      </c>
      <c r="GQ104" s="1">
        <f t="shared" ca="1" si="48"/>
        <v>0</v>
      </c>
      <c r="GR104" s="1">
        <f t="shared" ca="1" si="48"/>
        <v>0</v>
      </c>
      <c r="GS104" s="1">
        <f t="shared" ca="1" si="48"/>
        <v>0</v>
      </c>
      <c r="GT104" s="1">
        <f t="shared" ca="1" si="48"/>
        <v>0</v>
      </c>
      <c r="GU104" s="1">
        <f t="shared" ca="1" si="48"/>
        <v>0</v>
      </c>
      <c r="GV104" s="1">
        <f t="shared" ca="1" si="48"/>
        <v>0</v>
      </c>
      <c r="GW104" s="1">
        <f t="shared" ca="1" si="48"/>
        <v>0</v>
      </c>
      <c r="GX104" s="1">
        <f t="shared" ca="1" si="48"/>
        <v>0</v>
      </c>
      <c r="GY104" s="1">
        <f t="shared" ca="1" si="48"/>
        <v>0</v>
      </c>
      <c r="GZ104" s="1">
        <f t="shared" ca="1" si="48"/>
        <v>0</v>
      </c>
      <c r="HA104" s="1">
        <f t="shared" ca="1" si="48"/>
        <v>0</v>
      </c>
      <c r="HB104" s="1">
        <f t="shared" ca="1" si="48"/>
        <v>0</v>
      </c>
      <c r="HC104" s="1">
        <f t="shared" ca="1" si="48"/>
        <v>0</v>
      </c>
      <c r="HD104" s="1">
        <f t="shared" ca="1" si="48"/>
        <v>0</v>
      </c>
      <c r="HE104" s="1">
        <f t="shared" ca="1" si="48"/>
        <v>0</v>
      </c>
      <c r="HF104" s="1">
        <f t="shared" ca="1" si="48"/>
        <v>0</v>
      </c>
      <c r="HG104" s="1">
        <f t="shared" ca="1" si="48"/>
        <v>0</v>
      </c>
      <c r="HH104" s="1">
        <f t="shared" ca="1" si="48"/>
        <v>0</v>
      </c>
      <c r="HI104" s="1">
        <f t="shared" ca="1" si="48"/>
        <v>0</v>
      </c>
      <c r="HJ104" s="1">
        <f t="shared" ca="1" si="48"/>
        <v>0</v>
      </c>
      <c r="HK104" s="1">
        <f t="shared" ca="1" si="48"/>
        <v>0</v>
      </c>
      <c r="HL104" s="1">
        <f t="shared" ca="1" si="48"/>
        <v>0</v>
      </c>
      <c r="HM104" s="1">
        <f t="shared" ca="1" si="48"/>
        <v>0</v>
      </c>
      <c r="HN104" s="1">
        <f t="shared" ca="1" si="48"/>
        <v>0</v>
      </c>
      <c r="HO104" s="1">
        <f t="shared" ca="1" si="48"/>
        <v>0</v>
      </c>
      <c r="HP104" s="1">
        <f t="shared" ca="1" si="48"/>
        <v>0</v>
      </c>
      <c r="HQ104" s="1">
        <f t="shared" ca="1" si="48"/>
        <v>0</v>
      </c>
      <c r="HR104" s="1">
        <f t="shared" ca="1" si="48"/>
        <v>0</v>
      </c>
      <c r="HS104" s="1">
        <f t="shared" ca="1" si="48"/>
        <v>0</v>
      </c>
      <c r="HT104" s="1">
        <f t="shared" ca="1" si="48"/>
        <v>0</v>
      </c>
      <c r="HU104" s="1">
        <f t="shared" ca="1" si="48"/>
        <v>0</v>
      </c>
      <c r="HV104" s="1">
        <f t="shared" ca="1" si="48"/>
        <v>0</v>
      </c>
    </row>
    <row r="105" spans="1:255" ht="18" hidden="1" customHeight="1" x14ac:dyDescent="0.25">
      <c r="A105" s="9"/>
      <c r="B105" s="71"/>
      <c r="C105" s="71"/>
      <c r="D105" s="71"/>
      <c r="E105" s="71"/>
      <c r="F105" s="154"/>
      <c r="G105" s="80"/>
      <c r="H105" s="102"/>
      <c r="I105" s="71"/>
      <c r="J105" s="75"/>
      <c r="K105" s="9"/>
      <c r="O105" s="162"/>
      <c r="AK105" s="9"/>
      <c r="AL105" s="9"/>
      <c r="AM105" s="9"/>
      <c r="AN105" s="9"/>
      <c r="AO105" s="9"/>
      <c r="AP105" s="9"/>
      <c r="AQ105" s="9"/>
      <c r="AT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>
        <f ca="1">FY$4^GN104</f>
        <v>2</v>
      </c>
      <c r="GO105">
        <f t="shared" ref="GO105:HV105" ca="1" si="49">FZ$4^GO104*GN105</f>
        <v>2</v>
      </c>
      <c r="GP105">
        <f t="shared" ca="1" si="49"/>
        <v>2</v>
      </c>
      <c r="GQ105">
        <f t="shared" ca="1" si="49"/>
        <v>2</v>
      </c>
      <c r="GR105">
        <f t="shared" ca="1" si="49"/>
        <v>2</v>
      </c>
      <c r="GS105">
        <f t="shared" ca="1" si="49"/>
        <v>2</v>
      </c>
      <c r="GT105">
        <f t="shared" ca="1" si="49"/>
        <v>2</v>
      </c>
      <c r="GU105">
        <f t="shared" ca="1" si="49"/>
        <v>2</v>
      </c>
      <c r="GV105">
        <f t="shared" ca="1" si="49"/>
        <v>2</v>
      </c>
      <c r="GW105">
        <f t="shared" ca="1" si="49"/>
        <v>2</v>
      </c>
      <c r="GX105">
        <f t="shared" ca="1" si="49"/>
        <v>2</v>
      </c>
      <c r="GY105">
        <f t="shared" ca="1" si="49"/>
        <v>2</v>
      </c>
      <c r="GZ105">
        <f t="shared" ca="1" si="49"/>
        <v>2</v>
      </c>
      <c r="HA105">
        <f t="shared" ca="1" si="49"/>
        <v>2</v>
      </c>
      <c r="HB105">
        <f t="shared" ca="1" si="49"/>
        <v>2</v>
      </c>
      <c r="HC105">
        <f t="shared" ca="1" si="49"/>
        <v>2</v>
      </c>
      <c r="HD105">
        <f t="shared" ca="1" si="49"/>
        <v>2</v>
      </c>
      <c r="HE105">
        <f t="shared" ca="1" si="49"/>
        <v>2</v>
      </c>
      <c r="HF105">
        <f t="shared" ca="1" si="49"/>
        <v>2</v>
      </c>
      <c r="HG105">
        <f t="shared" ca="1" si="49"/>
        <v>2</v>
      </c>
      <c r="HH105">
        <f t="shared" ca="1" si="49"/>
        <v>2</v>
      </c>
      <c r="HI105">
        <f t="shared" ca="1" si="49"/>
        <v>2</v>
      </c>
      <c r="HJ105">
        <f t="shared" ca="1" si="49"/>
        <v>2</v>
      </c>
      <c r="HK105">
        <f t="shared" ca="1" si="49"/>
        <v>2</v>
      </c>
      <c r="HL105">
        <f t="shared" ca="1" si="49"/>
        <v>2</v>
      </c>
      <c r="HM105">
        <f t="shared" ca="1" si="49"/>
        <v>2</v>
      </c>
      <c r="HN105">
        <f t="shared" ca="1" si="49"/>
        <v>2</v>
      </c>
      <c r="HO105">
        <f t="shared" ca="1" si="49"/>
        <v>2</v>
      </c>
      <c r="HP105">
        <f t="shared" ca="1" si="49"/>
        <v>2</v>
      </c>
      <c r="HQ105">
        <f t="shared" ca="1" si="49"/>
        <v>2</v>
      </c>
      <c r="HR105">
        <f t="shared" ca="1" si="49"/>
        <v>2</v>
      </c>
      <c r="HS105">
        <f t="shared" ca="1" si="49"/>
        <v>2</v>
      </c>
      <c r="HT105">
        <f t="shared" ca="1" si="49"/>
        <v>2</v>
      </c>
      <c r="HU105">
        <f t="shared" ca="1" si="49"/>
        <v>2</v>
      </c>
      <c r="HV105">
        <f t="shared" ca="1" si="49"/>
        <v>2</v>
      </c>
    </row>
    <row r="106" spans="1:255" ht="18" hidden="1" customHeight="1" x14ac:dyDescent="0.25">
      <c r="A106" s="9"/>
      <c r="B106" s="71"/>
      <c r="C106" s="71"/>
      <c r="D106" s="71"/>
      <c r="E106" s="71"/>
      <c r="F106" s="154"/>
      <c r="G106" s="80"/>
      <c r="H106" s="102"/>
      <c r="I106" s="71"/>
      <c r="J106" s="75"/>
      <c r="K106" s="9"/>
      <c r="O106" s="162"/>
      <c r="AK106" s="9"/>
      <c r="AL106" s="9"/>
      <c r="AM106" s="9"/>
      <c r="AN106" s="9"/>
      <c r="AO106" s="9"/>
      <c r="AP106" s="9"/>
      <c r="AQ106" s="9"/>
      <c r="AR106" t="s">
        <v>23</v>
      </c>
      <c r="AS106" s="1">
        <f ca="1">IF(U98=3,INT((RAND()*(AM98-AL98+1)+AL98)),0)</f>
        <v>0</v>
      </c>
      <c r="AT106" s="1">
        <f ca="1">IF(U98=3,INT((RAND()*(AO98-AN98+1)+AN98)),0)</f>
        <v>0</v>
      </c>
      <c r="AU106">
        <f ca="1">AT106-AT107*(AS107-AS106)</f>
        <v>0</v>
      </c>
      <c r="AV106">
        <v>256</v>
      </c>
      <c r="AW106" s="1">
        <f ca="1">IF(AU106/AV106=INT(AU106/AV106),1,0)</f>
        <v>1</v>
      </c>
      <c r="AX106" s="1">
        <f ca="1">IF(AW106=0,AU106,AU106/AV106)</f>
        <v>0</v>
      </c>
      <c r="AY106" s="1">
        <v>16</v>
      </c>
      <c r="AZ106" s="1">
        <f ca="1">IF(AX106/AY106=INT(AX106/AY106),1,0)</f>
        <v>1</v>
      </c>
      <c r="BA106" s="1">
        <f ca="1">IF(AZ106=0,AX106,AX106/AY106)</f>
        <v>0</v>
      </c>
      <c r="BB106" s="1">
        <v>4</v>
      </c>
      <c r="BC106" s="1">
        <f ca="1">IF(BA106/BB106=INT(BA106/BB106),1,0)</f>
        <v>1</v>
      </c>
      <c r="BD106" s="1">
        <f ca="1">IF(BC106=0,BA106,BA106/BB106)</f>
        <v>0</v>
      </c>
      <c r="BE106" s="1">
        <v>2</v>
      </c>
      <c r="BF106" s="1">
        <f ca="1">IF(BD106/BE106=INT(BD106/BE106),1,0)</f>
        <v>1</v>
      </c>
      <c r="BG106" s="1">
        <f ca="1">IF(BF106=0,BD106,BD106/BE106)</f>
        <v>0</v>
      </c>
      <c r="BH106" s="1">
        <v>81</v>
      </c>
      <c r="BI106" s="1">
        <f ca="1">IF(BG106/BH106=INT(BG106/BH106),1,0)</f>
        <v>1</v>
      </c>
      <c r="BJ106" s="1">
        <f ca="1">IF(BI106=0,BG106,BG106/BH106)</f>
        <v>0</v>
      </c>
      <c r="BK106" s="1">
        <v>9</v>
      </c>
      <c r="BL106" s="1">
        <f ca="1">IF(BJ106/BK106=INT(BJ106/BK106),1,0)</f>
        <v>1</v>
      </c>
      <c r="BM106" s="1">
        <f ca="1">IF(BL106=0,BJ106,BJ106/BK106)</f>
        <v>0</v>
      </c>
      <c r="BN106" s="1">
        <v>3</v>
      </c>
      <c r="BO106" s="1">
        <f ca="1">IF(BM106/BN106=INT(BM106/BN106),1,0)</f>
        <v>1</v>
      </c>
      <c r="BP106" s="1">
        <f ca="1">IF(BO106=0,BM106,BM106/BN106)</f>
        <v>0</v>
      </c>
      <c r="BQ106" s="1">
        <v>25</v>
      </c>
      <c r="BR106" s="1">
        <f ca="1">IF(BP106/BQ106=INT(BP106/BQ106),1,0)</f>
        <v>1</v>
      </c>
      <c r="BS106" s="1">
        <f ca="1">IF(BR106=0,BP106,BP106/BQ106)</f>
        <v>0</v>
      </c>
      <c r="BT106" s="1">
        <v>5</v>
      </c>
      <c r="BU106" s="1">
        <f ca="1">IF(BS106/BT106=INT(BS106/BT106),1,0)</f>
        <v>1</v>
      </c>
      <c r="BV106" s="1">
        <f ca="1">IF(BU106=0,BS106,BS106/BT106)</f>
        <v>0</v>
      </c>
      <c r="BW106" s="1">
        <v>49</v>
      </c>
      <c r="BX106" s="1">
        <f ca="1">IF(BV106/BW106=INT(BV106/BW106),1,0)</f>
        <v>1</v>
      </c>
      <c r="BY106" s="1">
        <f ca="1">IF(BX106=0,BV106,BV106/BW106)</f>
        <v>0</v>
      </c>
      <c r="BZ106" s="1">
        <v>7</v>
      </c>
      <c r="CA106" s="1">
        <f ca="1">IF(BY106/BZ106=INT(BY106/BZ106),1,0)</f>
        <v>1</v>
      </c>
      <c r="CB106" s="1">
        <f ca="1">IF(CA106=0,BY106,BY106/BZ106)</f>
        <v>0</v>
      </c>
      <c r="CC106" s="1">
        <v>121</v>
      </c>
      <c r="CD106" s="1">
        <f ca="1">IF(CB106/CC106=INT(CB106/CC106),1,0)</f>
        <v>1</v>
      </c>
      <c r="CE106" s="1">
        <f ca="1">IF(CD106=0,CB106,CB106/CC106)</f>
        <v>0</v>
      </c>
      <c r="CF106" s="1">
        <v>11</v>
      </c>
      <c r="CG106" s="1">
        <f ca="1">IF(CE106/CF106=INT(CE106/CF106),1,0)</f>
        <v>1</v>
      </c>
      <c r="CH106" s="1">
        <f ca="1">IF(CG106=0,CE106,CE106/CF106)</f>
        <v>0</v>
      </c>
      <c r="CI106" s="1">
        <v>169</v>
      </c>
      <c r="CJ106" s="1">
        <f ca="1">IF(CH106/CI106=INT(CH106/CI106),1,0)</f>
        <v>1</v>
      </c>
      <c r="CK106" s="1">
        <f ca="1">IF(CJ106=0,CH106,CH106/CI106)</f>
        <v>0</v>
      </c>
      <c r="CL106" s="1">
        <v>13</v>
      </c>
      <c r="CM106" s="1">
        <f ca="1">IF(CK106/CL106=INT(CK106/CL106),1,0)</f>
        <v>1</v>
      </c>
      <c r="CN106" s="1">
        <f ca="1">IF(CM106=0,CK106,CK106/CL106)</f>
        <v>0</v>
      </c>
      <c r="CO106" s="1">
        <f>CO102</f>
        <v>289</v>
      </c>
      <c r="CP106" s="1">
        <f ca="1">IF(CN106/CO106=INT(CN106/CO106),1,0)</f>
        <v>1</v>
      </c>
      <c r="CQ106" s="1">
        <f ca="1">IF(CP106=0,CN106,CN106/CO106)</f>
        <v>0</v>
      </c>
      <c r="CR106" s="1">
        <v>17</v>
      </c>
      <c r="CS106" s="1">
        <f ca="1">IF(CQ106/CR106=INT(CQ106/CR106),1,0)</f>
        <v>1</v>
      </c>
      <c r="CT106" s="1">
        <f ca="1">IF(CS106=0,CQ106,CQ106/CR106)</f>
        <v>0</v>
      </c>
      <c r="CU106" s="1">
        <f>CU102</f>
        <v>361</v>
      </c>
      <c r="CV106" s="1">
        <f ca="1">IF(CT106/CU106=INT(CT106/CU106),1,0)</f>
        <v>1</v>
      </c>
      <c r="CW106" s="1">
        <f ca="1">IF(CV106=0,CT106,CT106/CU106)</f>
        <v>0</v>
      </c>
      <c r="CX106" s="1">
        <v>19</v>
      </c>
      <c r="CY106" s="1">
        <f ca="1">IF(CW106/CX106=INT(CW106/CX106),1,0)</f>
        <v>1</v>
      </c>
      <c r="CZ106" s="1">
        <f ca="1">IF(CY106=0,CW106,CW106/CX106)</f>
        <v>0</v>
      </c>
      <c r="DA106" s="1">
        <f>DA102</f>
        <v>529</v>
      </c>
      <c r="DB106" s="1">
        <f ca="1">IF(CZ106/DA106=INT(CZ106/DA106),1,0)</f>
        <v>1</v>
      </c>
      <c r="DC106" s="1">
        <f ca="1">IF(DB106=0,CZ106,CZ106/DA106)</f>
        <v>0</v>
      </c>
      <c r="DD106" s="1">
        <v>23</v>
      </c>
      <c r="DE106" s="1">
        <f ca="1">IF(DC106/DD106=INT(DC106/DD106),1,0)</f>
        <v>1</v>
      </c>
      <c r="DF106" s="1">
        <f ca="1">IF(DE106=0,DC106,DC106/DD106)</f>
        <v>0</v>
      </c>
      <c r="DG106" s="1">
        <f>DG102</f>
        <v>841</v>
      </c>
      <c r="DH106" s="1">
        <f ca="1">IF(DF106/DG106=INT(DF106/DG106),1,0)</f>
        <v>1</v>
      </c>
      <c r="DI106" s="1">
        <f ca="1">IF(DH106=0,DF106,DF106/DG106)</f>
        <v>0</v>
      </c>
      <c r="DJ106" s="1">
        <v>29</v>
      </c>
      <c r="DK106" s="1">
        <f ca="1">IF(DI106/DJ106=INT(DI106/DJ106),1,0)</f>
        <v>1</v>
      </c>
      <c r="DL106" s="1">
        <f ca="1">IF(DK106=0,DI106,DI106/DJ106)</f>
        <v>0</v>
      </c>
      <c r="DM106" s="1">
        <f>DM102</f>
        <v>961</v>
      </c>
      <c r="DN106" s="1">
        <f ca="1">IF(DL106/DM106=INT(DL106/DM106),1,0)</f>
        <v>1</v>
      </c>
      <c r="DO106" s="1">
        <f ca="1">IF(DN106=0,DL106,DL106/DM106)</f>
        <v>0</v>
      </c>
      <c r="DP106" s="1">
        <v>31</v>
      </c>
      <c r="DQ106" s="1">
        <f ca="1">IF(DO106/DP106=INT(DO106/DP106),1,0)</f>
        <v>1</v>
      </c>
      <c r="DR106" s="1">
        <f ca="1">IF(DQ106=0,DO106,DO106/DP106)</f>
        <v>0</v>
      </c>
      <c r="DS106" s="1">
        <v>37</v>
      </c>
      <c r="DT106" s="1">
        <f ca="1">IF(DR106/DS106=INT(DR106/DS106),1,0)</f>
        <v>1</v>
      </c>
      <c r="DU106" s="1">
        <f ca="1">IF(DT106=0,DR106,DR106/DS106)</f>
        <v>0</v>
      </c>
      <c r="DV106" s="1">
        <v>41</v>
      </c>
      <c r="DW106" s="1">
        <f ca="1">IF(DU106/DV106=INT(DU106/DV106),1,0)</f>
        <v>1</v>
      </c>
      <c r="DX106" s="1">
        <f ca="1">IF(DW106=0,DU106,DU106/DV106)</f>
        <v>0</v>
      </c>
      <c r="DY106" s="1">
        <v>43</v>
      </c>
      <c r="DZ106" s="1">
        <f ca="1">IF(DX106/DY106=INT(DX106/DY106),1,0)</f>
        <v>1</v>
      </c>
      <c r="EA106" s="1">
        <f ca="1">IF(DZ106=0,DX106,DX106/DY106)</f>
        <v>0</v>
      </c>
      <c r="EB106" s="1">
        <v>47</v>
      </c>
      <c r="EC106" s="1">
        <f ca="1">IF(EA106/EB106=INT(EA106/EB106),1,0)</f>
        <v>1</v>
      </c>
      <c r="ED106" s="1">
        <f ca="1">IF(EC106=0,EA106,EA106/EB106)</f>
        <v>0</v>
      </c>
      <c r="EE106" s="1">
        <v>53</v>
      </c>
      <c r="EF106" s="1">
        <f ca="1">IF(ED106/EE106=INT(ED106/EE106),1,0)</f>
        <v>1</v>
      </c>
      <c r="EG106" s="1">
        <f ca="1">IF(EF106=0,ED106,ED106/EE106)</f>
        <v>0</v>
      </c>
      <c r="EH106" s="1">
        <v>59</v>
      </c>
      <c r="EI106" s="1">
        <f ca="1">IF(EG106/EH106=INT(EG106/EH106),1,0)</f>
        <v>1</v>
      </c>
      <c r="EJ106" s="1">
        <f ca="1">IF(EI106=0,EG106,EG106/EH106)</f>
        <v>0</v>
      </c>
      <c r="EK106" s="1">
        <v>61</v>
      </c>
      <c r="EL106" s="1">
        <f ca="1">IF(EJ106/EK106=INT(EJ106/EK106),1,0)</f>
        <v>1</v>
      </c>
      <c r="EM106" s="1">
        <f ca="1">IF(EL106=0,EJ106,EJ106/EK106)</f>
        <v>0</v>
      </c>
      <c r="EN106" s="1">
        <v>67</v>
      </c>
      <c r="EO106" s="1">
        <f ca="1">IF(EM106/EN106=INT(EM106/EN106),1,0)</f>
        <v>1</v>
      </c>
      <c r="EP106" s="1">
        <f ca="1">IF(EO106=0,EM106,EM106/EN106)</f>
        <v>0</v>
      </c>
      <c r="EQ106" s="1">
        <v>71</v>
      </c>
      <c r="ER106" s="1">
        <f ca="1">IF(EP106/EQ106=INT(EP106/EQ106),1,0)</f>
        <v>1</v>
      </c>
      <c r="ES106" s="1">
        <f ca="1">IF(ER106=0,EP106,EP106/EQ106)</f>
        <v>0</v>
      </c>
      <c r="ET106" s="1">
        <v>73</v>
      </c>
      <c r="EU106" s="1">
        <f ca="1">IF(ES106/ET106=INT(ES106/ET106),1,0)</f>
        <v>1</v>
      </c>
      <c r="EV106" s="1">
        <f ca="1">IF(EU106=0,ES106,ES106/ET106)</f>
        <v>0</v>
      </c>
      <c r="EW106" s="1">
        <v>79</v>
      </c>
      <c r="EX106" s="1">
        <f ca="1">IF(EV106/EW106=INT(EV106/EW106),1,0)</f>
        <v>1</v>
      </c>
      <c r="EY106" s="1">
        <f ca="1">IF(EX106=0,EV106,EV106/EW106)</f>
        <v>0</v>
      </c>
      <c r="EZ106" s="1">
        <v>83</v>
      </c>
      <c r="FA106" s="1">
        <f ca="1">IF(EY106/EZ106=INT(EY106/EZ106),1,0)</f>
        <v>1</v>
      </c>
      <c r="FB106" s="1">
        <f ca="1">IF(FA106=0,EY106,EY106/EZ106)</f>
        <v>0</v>
      </c>
      <c r="FC106" s="1">
        <v>89</v>
      </c>
      <c r="FD106" s="1">
        <f ca="1">IF(FB106/FC106=INT(FB106/FC106),1,0)</f>
        <v>1</v>
      </c>
      <c r="FE106" s="1">
        <f ca="1">IF(FD106=0,FB106,FB106/FC106)</f>
        <v>0</v>
      </c>
      <c r="FF106" s="1">
        <v>97</v>
      </c>
      <c r="FG106" s="1">
        <f ca="1">IF(FE106/FF106=INT(FE106/FF106),1,0)</f>
        <v>1</v>
      </c>
      <c r="FH106" s="1">
        <f ca="1">IF(FG106=0,FE106,FE106/FF106)</f>
        <v>0</v>
      </c>
      <c r="FI106" s="1">
        <v>101</v>
      </c>
      <c r="FJ106" s="1">
        <f ca="1">IF(FH106/FI106=INT(FH106/FI106),1,0)</f>
        <v>1</v>
      </c>
      <c r="FK106" s="1">
        <f ca="1">IF(FJ106=0,FH106,FH106/FI106)</f>
        <v>0</v>
      </c>
      <c r="FL106" s="1">
        <v>103</v>
      </c>
      <c r="FM106" s="1">
        <f ca="1">IF(FK106/FL106=INT(FK106/FL106),1,0)</f>
        <v>1</v>
      </c>
      <c r="FN106" s="1">
        <f ca="1">IF(FM106=0,FK106,FK106/FL106)</f>
        <v>0</v>
      </c>
      <c r="FO106" s="1">
        <v>107</v>
      </c>
      <c r="FP106" s="1">
        <f ca="1">IF(FN106/FO106=INT(FN106/FO106),1,0)</f>
        <v>1</v>
      </c>
      <c r="FQ106" s="1">
        <f ca="1">IF(FP106=0,FN106,FN106/FO106)</f>
        <v>0</v>
      </c>
      <c r="FR106" s="1">
        <v>109</v>
      </c>
      <c r="FS106" s="1">
        <f ca="1">IF(FQ106/FR106=INT(FQ106/FR106),1,0)</f>
        <v>1</v>
      </c>
      <c r="FT106" s="1">
        <f ca="1">IF(FS106=0,FQ106,FQ106/FR106)</f>
        <v>0</v>
      </c>
      <c r="FU106" s="1">
        <v>113</v>
      </c>
      <c r="FV106" s="1">
        <f ca="1">IF(FT106/FU106=INT(FT106/FU106),1,0)</f>
        <v>1</v>
      </c>
      <c r="FW106" s="1">
        <f ca="1">IF(FV106=0,FT106,FT106/FU106)</f>
        <v>0</v>
      </c>
      <c r="FX106" s="1">
        <v>127</v>
      </c>
      <c r="FY106" s="1">
        <f ca="1">IF(FW106/FX106=INT(FW106/FX106),1,0)</f>
        <v>1</v>
      </c>
      <c r="FZ106" s="1">
        <f ca="1">IF(FY106=0,FW106,FW106/FX106)</f>
        <v>0</v>
      </c>
      <c r="GA106" s="1">
        <v>131</v>
      </c>
      <c r="GB106" s="1">
        <f ca="1">IF(FZ106/GA106=INT(FZ106/GA106),1,0)</f>
        <v>1</v>
      </c>
      <c r="GC106" s="1">
        <f ca="1">IF(GB106=0,FZ106,FZ106/GA106)</f>
        <v>0</v>
      </c>
      <c r="GD106" s="1">
        <v>137</v>
      </c>
      <c r="GE106" s="1">
        <f ca="1">IF(GC106/GD106=INT(GC106/GD106),1,0)</f>
        <v>1</v>
      </c>
      <c r="GF106" s="1">
        <f ca="1">IF(GE106=0,GC106,GC106/GD106)</f>
        <v>0</v>
      </c>
      <c r="GG106" s="1">
        <v>139</v>
      </c>
      <c r="GH106" s="1">
        <f ca="1">IF(GF106/GG106=INT(GF106/GG106),1,0)</f>
        <v>1</v>
      </c>
      <c r="GI106" s="1">
        <f ca="1">IF(GH106=0,GF106,GF106/GG106)</f>
        <v>0</v>
      </c>
      <c r="GJ106" s="1">
        <v>149</v>
      </c>
      <c r="GK106" s="1">
        <f ca="1">IF(GI106/GJ106=INT(GI106/GJ106),1,0)</f>
        <v>1</v>
      </c>
      <c r="GL106" s="1">
        <f ca="1">IF(GK106=0,GI106,GI106/GJ106)</f>
        <v>0</v>
      </c>
      <c r="GM106" s="1"/>
      <c r="GN106" s="1">
        <f ca="1">8*AW106+4*AZ106+2*BC106+BF106</f>
        <v>15</v>
      </c>
      <c r="GO106" s="1">
        <f ca="1">4*BI106+2*BL106+BO106</f>
        <v>7</v>
      </c>
      <c r="GP106" s="1">
        <f ca="1">2*BR106+BU106</f>
        <v>3</v>
      </c>
      <c r="GQ106" s="1">
        <f ca="1">2*BX106+CA106</f>
        <v>3</v>
      </c>
      <c r="GR106" s="1">
        <f ca="1">2*CD106+CG106</f>
        <v>3</v>
      </c>
      <c r="GS106" s="1">
        <f ca="1">2*CJ106+CM106</f>
        <v>3</v>
      </c>
      <c r="GT106" s="1">
        <f ca="1">CS106</f>
        <v>1</v>
      </c>
      <c r="GU106" s="1">
        <f ca="1">CY106</f>
        <v>1</v>
      </c>
      <c r="GV106" s="1">
        <f ca="1">DE106</f>
        <v>1</v>
      </c>
      <c r="GW106" s="1">
        <f ca="1">DK106</f>
        <v>1</v>
      </c>
      <c r="GX106" s="1">
        <f ca="1">DQ106</f>
        <v>1</v>
      </c>
      <c r="GY106">
        <f ca="1">DT106</f>
        <v>1</v>
      </c>
      <c r="GZ106">
        <f ca="1">DW106</f>
        <v>1</v>
      </c>
      <c r="HA106">
        <f ca="1">DZ106</f>
        <v>1</v>
      </c>
      <c r="HB106">
        <f ca="1">EC106</f>
        <v>1</v>
      </c>
      <c r="HC106">
        <f ca="1">EF106</f>
        <v>1</v>
      </c>
      <c r="HD106">
        <f ca="1">EI106</f>
        <v>1</v>
      </c>
      <c r="HE106">
        <f ca="1">EL106</f>
        <v>1</v>
      </c>
      <c r="HF106">
        <f ca="1">EO106</f>
        <v>1</v>
      </c>
      <c r="HG106">
        <f ca="1">ER106</f>
        <v>1</v>
      </c>
      <c r="HH106">
        <f ca="1">EU106</f>
        <v>1</v>
      </c>
      <c r="HI106">
        <f ca="1">EX106</f>
        <v>1</v>
      </c>
      <c r="HJ106">
        <f ca="1">FA106</f>
        <v>1</v>
      </c>
      <c r="HK106">
        <f ca="1">FD106</f>
        <v>1</v>
      </c>
      <c r="HL106">
        <f ca="1">FG106</f>
        <v>1</v>
      </c>
      <c r="HM106">
        <f ca="1">FJ106</f>
        <v>1</v>
      </c>
      <c r="HN106">
        <f ca="1">FM106</f>
        <v>1</v>
      </c>
      <c r="HO106">
        <f ca="1">FP106</f>
        <v>1</v>
      </c>
      <c r="HP106">
        <f ca="1">FS106</f>
        <v>1</v>
      </c>
      <c r="HQ106">
        <f ca="1">FV106</f>
        <v>1</v>
      </c>
      <c r="HR106">
        <f ca="1">FY106</f>
        <v>1</v>
      </c>
      <c r="HS106">
        <f ca="1">GB106</f>
        <v>1</v>
      </c>
      <c r="HT106">
        <f ca="1">GE106</f>
        <v>1</v>
      </c>
      <c r="HU106">
        <f ca="1">GH106</f>
        <v>1</v>
      </c>
      <c r="HV106">
        <f ca="1">GK106</f>
        <v>1</v>
      </c>
      <c r="HW106">
        <f ca="1">AU106</f>
        <v>0</v>
      </c>
      <c r="HX106">
        <f ca="1">HW106/HV109</f>
        <v>0</v>
      </c>
    </row>
    <row r="107" spans="1:255" ht="18" hidden="1" customHeight="1" thickBot="1" x14ac:dyDescent="0.3">
      <c r="A107" s="9"/>
      <c r="B107" s="71"/>
      <c r="C107" s="71"/>
      <c r="D107" s="71"/>
      <c r="E107" s="71"/>
      <c r="F107" s="154"/>
      <c r="G107" s="80"/>
      <c r="H107" s="102"/>
      <c r="I107" s="71"/>
      <c r="J107" s="75"/>
      <c r="K107" s="9"/>
      <c r="O107" s="162"/>
      <c r="AK107" s="9"/>
      <c r="AL107" s="9"/>
      <c r="AM107" s="9"/>
      <c r="AN107" s="9"/>
      <c r="AO107" s="9"/>
      <c r="AP107" s="9"/>
      <c r="AQ107" s="9"/>
      <c r="AS107">
        <f ca="1">AS106+INT(AT106/AT107)</f>
        <v>0</v>
      </c>
      <c r="AT107" s="1">
        <f ca="1">IF(AP98&gt;AT106,INT((RAND()*(AQ98-AP98+1)+AP98)),INT((RAND()*(AQ98-AT106)+AT106+1)))</f>
        <v>7</v>
      </c>
      <c r="AU107">
        <f ca="1">AT107</f>
        <v>7</v>
      </c>
      <c r="AV107">
        <v>256</v>
      </c>
      <c r="AW107" s="1">
        <f ca="1">IF(AU107/AV107=INT(AU107/AV107),1,0)</f>
        <v>0</v>
      </c>
      <c r="AX107" s="1">
        <f ca="1">IF(AW107=0,AU107,AU107/AV107)</f>
        <v>7</v>
      </c>
      <c r="AY107" s="1">
        <v>16</v>
      </c>
      <c r="AZ107" s="1">
        <f ca="1">IF(AX107/AY107=INT(AX107/AY107),1,0)</f>
        <v>0</v>
      </c>
      <c r="BA107" s="1">
        <f ca="1">IF(AZ107=0,AX107,AX107/AY107)</f>
        <v>7</v>
      </c>
      <c r="BB107" s="1">
        <v>4</v>
      </c>
      <c r="BC107" s="1">
        <f ca="1">IF(BA107/BB107=INT(BA107/BB107),1,0)</f>
        <v>0</v>
      </c>
      <c r="BD107" s="1">
        <f ca="1">IF(BC107=0,BA107,BA107/BB107)</f>
        <v>7</v>
      </c>
      <c r="BE107" s="1">
        <v>2</v>
      </c>
      <c r="BF107" s="1">
        <f ca="1">IF(BD107/BE107=INT(BD107/BE107),1,0)</f>
        <v>0</v>
      </c>
      <c r="BG107" s="1">
        <f ca="1">IF(BF107=0,BD107,BD107/BE107)</f>
        <v>7</v>
      </c>
      <c r="BH107" s="1">
        <v>81</v>
      </c>
      <c r="BI107" s="1">
        <f ca="1">IF(BG107/BH107=INT(BG107/BH107),1,0)</f>
        <v>0</v>
      </c>
      <c r="BJ107" s="1">
        <f ca="1">IF(BI107=0,BG107,BG107/BH107)</f>
        <v>7</v>
      </c>
      <c r="BK107" s="1">
        <v>9</v>
      </c>
      <c r="BL107" s="1">
        <f ca="1">IF(BJ107/BK107=INT(BJ107/BK107),1,0)</f>
        <v>0</v>
      </c>
      <c r="BM107" s="1">
        <f ca="1">IF(BL107=0,BJ107,BJ107/BK107)</f>
        <v>7</v>
      </c>
      <c r="BN107" s="1">
        <v>3</v>
      </c>
      <c r="BO107" s="1">
        <f ca="1">IF(BM107/BN107=INT(BM107/BN107),1,0)</f>
        <v>0</v>
      </c>
      <c r="BP107" s="1">
        <f ca="1">IF(BO107=0,BM107,BM107/BN107)</f>
        <v>7</v>
      </c>
      <c r="BQ107" s="1">
        <v>25</v>
      </c>
      <c r="BR107" s="1">
        <f ca="1">IF(BP107/BQ107=INT(BP107/BQ107),1,0)</f>
        <v>0</v>
      </c>
      <c r="BS107" s="1">
        <f ca="1">IF(BR107=0,BP107,BP107/BQ107)</f>
        <v>7</v>
      </c>
      <c r="BT107" s="1">
        <v>5</v>
      </c>
      <c r="BU107" s="1">
        <f ca="1">IF(BS107/BT107=INT(BS107/BT107),1,0)</f>
        <v>0</v>
      </c>
      <c r="BV107" s="1">
        <f ca="1">IF(BU107=0,BS107,BS107/BT107)</f>
        <v>7</v>
      </c>
      <c r="BW107" s="1">
        <v>49</v>
      </c>
      <c r="BX107" s="1">
        <f ca="1">IF(BV107/BW107=INT(BV107/BW107),1,0)</f>
        <v>0</v>
      </c>
      <c r="BY107" s="1">
        <f ca="1">IF(BX107=0,BV107,BV107/BW107)</f>
        <v>7</v>
      </c>
      <c r="BZ107" s="1">
        <v>7</v>
      </c>
      <c r="CA107" s="1">
        <f ca="1">IF(BY107/BZ107=INT(BY107/BZ107),1,0)</f>
        <v>1</v>
      </c>
      <c r="CB107" s="1">
        <f ca="1">IF(CA107=0,BY107,BY107/BZ107)</f>
        <v>1</v>
      </c>
      <c r="CC107" s="1">
        <v>121</v>
      </c>
      <c r="CD107" s="1">
        <f ca="1">IF(CB107/CC107=INT(CB107/CC107),1,0)</f>
        <v>0</v>
      </c>
      <c r="CE107" s="1">
        <f ca="1">IF(CD107=0,CB107,CB107/CC107)</f>
        <v>1</v>
      </c>
      <c r="CF107" s="1">
        <v>11</v>
      </c>
      <c r="CG107" s="1">
        <f ca="1">IF(CE107/CF107=INT(CE107/CF107),1,0)</f>
        <v>0</v>
      </c>
      <c r="CH107" s="1">
        <f ca="1">IF(CG107=0,CE107,CE107/CF107)</f>
        <v>1</v>
      </c>
      <c r="CI107" s="1">
        <v>169</v>
      </c>
      <c r="CJ107" s="1">
        <f ca="1">IF(CH107/CI107=INT(CH107/CI107),1,0)</f>
        <v>0</v>
      </c>
      <c r="CK107" s="1">
        <f ca="1">IF(CJ107=0,CH107,CH107/CI107)</f>
        <v>1</v>
      </c>
      <c r="CL107" s="1">
        <v>13</v>
      </c>
      <c r="CM107" s="1">
        <f ca="1">IF(CK107/CL107=INT(CK107/CL107),1,0)</f>
        <v>0</v>
      </c>
      <c r="CN107" s="1">
        <f ca="1">IF(CM107=0,CK107,CK107/CL107)</f>
        <v>1</v>
      </c>
      <c r="CO107" s="1">
        <f>CO103</f>
        <v>289</v>
      </c>
      <c r="CP107" s="1">
        <f ca="1">IF(CN107/CO107=INT(CN107/CO107),1,0)</f>
        <v>0</v>
      </c>
      <c r="CQ107" s="1">
        <f ca="1">IF(CP107=0,CN107,CN107/CO107)</f>
        <v>1</v>
      </c>
      <c r="CR107" s="1">
        <v>17</v>
      </c>
      <c r="CS107" s="1">
        <f ca="1">IF(CQ107/CR107=INT(CQ107/CR107),1,0)</f>
        <v>0</v>
      </c>
      <c r="CT107" s="1">
        <f ca="1">IF(CS107=0,CQ107,CQ107/CR107)</f>
        <v>1</v>
      </c>
      <c r="CU107" s="1">
        <f>CU103</f>
        <v>361</v>
      </c>
      <c r="CV107" s="1">
        <f ca="1">IF(CT107/CU107=INT(CT107/CU107),1,0)</f>
        <v>0</v>
      </c>
      <c r="CW107" s="1">
        <f ca="1">IF(CV107=0,CT107,CT107/CU107)</f>
        <v>1</v>
      </c>
      <c r="CX107" s="1">
        <v>19</v>
      </c>
      <c r="CY107" s="1">
        <f ca="1">IF(CW107/CX107=INT(CW107/CX107),1,0)</f>
        <v>0</v>
      </c>
      <c r="CZ107" s="1">
        <f ca="1">IF(CY107=0,CW107,CW107/CX107)</f>
        <v>1</v>
      </c>
      <c r="DA107" s="1">
        <f>DA103</f>
        <v>529</v>
      </c>
      <c r="DB107" s="1">
        <f ca="1">IF(CZ107/DA107=INT(CZ107/DA107),1,0)</f>
        <v>0</v>
      </c>
      <c r="DC107" s="1">
        <f ca="1">IF(DB107=0,CZ107,CZ107/DA107)</f>
        <v>1</v>
      </c>
      <c r="DD107" s="1">
        <v>23</v>
      </c>
      <c r="DE107" s="1">
        <f ca="1">IF(DC107/DD107=INT(DC107/DD107),1,0)</f>
        <v>0</v>
      </c>
      <c r="DF107" s="1">
        <f ca="1">IF(DE107=0,DC107,DC107/DD107)</f>
        <v>1</v>
      </c>
      <c r="DG107" s="1">
        <f>DG103</f>
        <v>841</v>
      </c>
      <c r="DH107" s="1">
        <f ca="1">IF(DF107/DG107=INT(DF107/DG107),1,0)</f>
        <v>0</v>
      </c>
      <c r="DI107" s="1">
        <f ca="1">IF(DH107=0,DF107,DF107/DG107)</f>
        <v>1</v>
      </c>
      <c r="DJ107" s="1">
        <v>29</v>
      </c>
      <c r="DK107" s="1">
        <f ca="1">IF(DI107/DJ107=INT(DI107/DJ107),1,0)</f>
        <v>0</v>
      </c>
      <c r="DL107" s="1">
        <f ca="1">IF(DK107=0,DI107,DI107/DJ107)</f>
        <v>1</v>
      </c>
      <c r="DM107" s="1">
        <f>DM103</f>
        <v>961</v>
      </c>
      <c r="DN107" s="1">
        <f ca="1">IF(DL107/DM107=INT(DL107/DM107),1,0)</f>
        <v>0</v>
      </c>
      <c r="DO107" s="1">
        <f ca="1">IF(DN107=0,DL107,DL107/DM107)</f>
        <v>1</v>
      </c>
      <c r="DP107" s="1">
        <v>31</v>
      </c>
      <c r="DQ107" s="1">
        <f ca="1">IF(DO107/DP107=INT(DO107/DP107),1,0)</f>
        <v>0</v>
      </c>
      <c r="DR107" s="1">
        <f ca="1">IF(DQ107=0,DO107,DO107/DP107)</f>
        <v>1</v>
      </c>
      <c r="DS107" s="1">
        <v>37</v>
      </c>
      <c r="DT107" s="1">
        <f ca="1">IF(DR107/DS107=INT(DR107/DS107),1,0)</f>
        <v>0</v>
      </c>
      <c r="DU107" s="1">
        <f ca="1">IF(DT107=0,DR107,DR107/DS107)</f>
        <v>1</v>
      </c>
      <c r="DV107" s="1">
        <v>41</v>
      </c>
      <c r="DW107" s="1">
        <f ca="1">IF(DU107/DV107=INT(DU107/DV107),1,0)</f>
        <v>0</v>
      </c>
      <c r="DX107" s="1">
        <f ca="1">IF(DW107=0,DU107,DU107/DV107)</f>
        <v>1</v>
      </c>
      <c r="DY107" s="1">
        <v>43</v>
      </c>
      <c r="DZ107" s="1">
        <f ca="1">IF(DX107/DY107=INT(DX107/DY107),1,0)</f>
        <v>0</v>
      </c>
      <c r="EA107" s="1">
        <f ca="1">IF(DZ107=0,DX107,DX107/DY107)</f>
        <v>1</v>
      </c>
      <c r="EB107" s="1">
        <v>47</v>
      </c>
      <c r="EC107" s="1">
        <f ca="1">IF(EA107/EB107=INT(EA107/EB107),1,0)</f>
        <v>0</v>
      </c>
      <c r="ED107" s="1">
        <f ca="1">IF(EC107=0,EA107,EA107/EB107)</f>
        <v>1</v>
      </c>
      <c r="EE107" s="1">
        <v>53</v>
      </c>
      <c r="EF107" s="1">
        <f ca="1">IF(ED107/EE107=INT(ED107/EE107),1,0)</f>
        <v>0</v>
      </c>
      <c r="EG107" s="1">
        <f ca="1">IF(EF107=0,ED107,ED107/EE107)</f>
        <v>1</v>
      </c>
      <c r="EH107" s="1">
        <v>59</v>
      </c>
      <c r="EI107" s="1">
        <f ca="1">IF(EG107/EH107=INT(EG107/EH107),1,0)</f>
        <v>0</v>
      </c>
      <c r="EJ107" s="1">
        <f ca="1">IF(EI107=0,EG107,EG107/EH107)</f>
        <v>1</v>
      </c>
      <c r="EK107" s="1">
        <v>61</v>
      </c>
      <c r="EL107" s="1">
        <f ca="1">IF(EJ107/EK107=INT(EJ107/EK107),1,0)</f>
        <v>0</v>
      </c>
      <c r="EM107" s="1">
        <f ca="1">IF(EL107=0,EJ107,EJ107/EK107)</f>
        <v>1</v>
      </c>
      <c r="EN107" s="1">
        <v>67</v>
      </c>
      <c r="EO107" s="1">
        <f ca="1">IF(EM107/EN107=INT(EM107/EN107),1,0)</f>
        <v>0</v>
      </c>
      <c r="EP107" s="1">
        <f ca="1">IF(EO107=0,EM107,EM107/EN107)</f>
        <v>1</v>
      </c>
      <c r="EQ107" s="1">
        <v>71</v>
      </c>
      <c r="ER107" s="1">
        <f ca="1">IF(EP107/EQ107=INT(EP107/EQ107),1,0)</f>
        <v>0</v>
      </c>
      <c r="ES107" s="1">
        <f ca="1">IF(ER107=0,EP107,EP107/EQ107)</f>
        <v>1</v>
      </c>
      <c r="ET107" s="1">
        <v>73</v>
      </c>
      <c r="EU107" s="1">
        <f ca="1">IF(ES107/ET107=INT(ES107/ET107),1,0)</f>
        <v>0</v>
      </c>
      <c r="EV107" s="1">
        <f ca="1">IF(EU107=0,ES107,ES107/ET107)</f>
        <v>1</v>
      </c>
      <c r="EW107" s="1">
        <v>79</v>
      </c>
      <c r="EX107" s="1">
        <f ca="1">IF(EV107/EW107=INT(EV107/EW107),1,0)</f>
        <v>0</v>
      </c>
      <c r="EY107" s="1">
        <f ca="1">IF(EX107=0,EV107,EV107/EW107)</f>
        <v>1</v>
      </c>
      <c r="EZ107" s="1">
        <v>83</v>
      </c>
      <c r="FA107" s="1">
        <f ca="1">IF(EY107/EZ107=INT(EY107/EZ107),1,0)</f>
        <v>0</v>
      </c>
      <c r="FB107" s="1">
        <f ca="1">IF(FA107=0,EY107,EY107/EZ107)</f>
        <v>1</v>
      </c>
      <c r="FC107" s="1">
        <v>89</v>
      </c>
      <c r="FD107" s="1">
        <f ca="1">IF(FB107/FC107=INT(FB107/FC107),1,0)</f>
        <v>0</v>
      </c>
      <c r="FE107" s="1">
        <f ca="1">IF(FD107=0,FB107,FB107/FC107)</f>
        <v>1</v>
      </c>
      <c r="FF107" s="1">
        <v>97</v>
      </c>
      <c r="FG107" s="1">
        <f ca="1">IF(FE107/FF107=INT(FE107/FF107),1,0)</f>
        <v>0</v>
      </c>
      <c r="FH107" s="1">
        <f ca="1">IF(FG107=0,FE107,FE107/FF107)</f>
        <v>1</v>
      </c>
      <c r="FI107" s="1">
        <v>101</v>
      </c>
      <c r="FJ107" s="1">
        <f ca="1">IF(FH107/FI107=INT(FH107/FI107),1,0)</f>
        <v>0</v>
      </c>
      <c r="FK107" s="1">
        <f ca="1">IF(FJ107=0,FH107,FH107/FI107)</f>
        <v>1</v>
      </c>
      <c r="FL107" s="1">
        <v>103</v>
      </c>
      <c r="FM107" s="1">
        <f ca="1">IF(FK107/FL107=INT(FK107/FL107),1,0)</f>
        <v>0</v>
      </c>
      <c r="FN107" s="1">
        <f ca="1">IF(FM107=0,FK107,FK107/FL107)</f>
        <v>1</v>
      </c>
      <c r="FO107" s="1">
        <v>107</v>
      </c>
      <c r="FP107" s="1">
        <f ca="1">IF(FN107/FO107=INT(FN107/FO107),1,0)</f>
        <v>0</v>
      </c>
      <c r="FQ107" s="1">
        <f ca="1">IF(FP107=0,FN107,FN107/FO107)</f>
        <v>1</v>
      </c>
      <c r="FR107" s="1">
        <v>109</v>
      </c>
      <c r="FS107" s="1">
        <f ca="1">IF(FQ107/FR107=INT(FQ107/FR107),1,0)</f>
        <v>0</v>
      </c>
      <c r="FT107" s="1">
        <f ca="1">IF(FS107=0,FQ107,FQ107/FR107)</f>
        <v>1</v>
      </c>
      <c r="FU107" s="1">
        <v>113</v>
      </c>
      <c r="FV107" s="1">
        <f ca="1">IF(FT107/FU107=INT(FT107/FU107),1,0)</f>
        <v>0</v>
      </c>
      <c r="FW107" s="1">
        <f ca="1">IF(FV107=0,FT107,FT107/FU107)</f>
        <v>1</v>
      </c>
      <c r="FX107" s="1">
        <v>127</v>
      </c>
      <c r="FY107" s="1">
        <f ca="1">IF(FW107/FX107=INT(FW107/FX107),1,0)</f>
        <v>0</v>
      </c>
      <c r="FZ107" s="1">
        <f ca="1">IF(FY107=0,FW107,FW107/FX107)</f>
        <v>1</v>
      </c>
      <c r="GA107" s="1">
        <v>131</v>
      </c>
      <c r="GB107" s="1">
        <f ca="1">IF(FZ107/GA107=INT(FZ107/GA107),1,0)</f>
        <v>0</v>
      </c>
      <c r="GC107" s="1">
        <f ca="1">IF(GB107=0,FZ107,FZ107/GA107)</f>
        <v>1</v>
      </c>
      <c r="GD107" s="1">
        <v>137</v>
      </c>
      <c r="GE107" s="1">
        <f ca="1">IF(GC107/GD107=INT(GC107/GD107),1,0)</f>
        <v>0</v>
      </c>
      <c r="GF107" s="1">
        <f ca="1">IF(GE107=0,GC107,GC107/GD107)</f>
        <v>1</v>
      </c>
      <c r="GG107" s="1">
        <v>139</v>
      </c>
      <c r="GH107" s="1">
        <f ca="1">IF(GF107/GG107=INT(GF107/GG107),1,0)</f>
        <v>0</v>
      </c>
      <c r="GI107" s="1">
        <f ca="1">IF(GH107=0,GF107,GF107/GG107)</f>
        <v>1</v>
      </c>
      <c r="GJ107" s="1">
        <v>149</v>
      </c>
      <c r="GK107" s="1">
        <f ca="1">IF(GI107/GJ107=INT(GI107/GJ107),1,0)</f>
        <v>0</v>
      </c>
      <c r="GL107" s="1">
        <f ca="1">IF(GK107=0,GI107,GI107/GJ107)</f>
        <v>1</v>
      </c>
      <c r="GM107" s="1"/>
      <c r="GN107" s="1">
        <f ca="1">8*AW107+4*AZ107+2*BC107+BF107</f>
        <v>0</v>
      </c>
      <c r="GO107" s="1">
        <f ca="1">4*BI107+2*BL107+BO107</f>
        <v>0</v>
      </c>
      <c r="GP107" s="1">
        <f ca="1">2*BR107+BU107</f>
        <v>0</v>
      </c>
      <c r="GQ107" s="1">
        <f ca="1">2*BX107+CA107</f>
        <v>1</v>
      </c>
      <c r="GR107" s="1">
        <f ca="1">2*CD107+CG107</f>
        <v>0</v>
      </c>
      <c r="GS107" s="1">
        <f ca="1">2*CJ107+CM107</f>
        <v>0</v>
      </c>
      <c r="GT107" s="1">
        <f ca="1">CS107</f>
        <v>0</v>
      </c>
      <c r="GU107" s="1">
        <f ca="1">CY107</f>
        <v>0</v>
      </c>
      <c r="GV107" s="1">
        <f ca="1">DE107</f>
        <v>0</v>
      </c>
      <c r="GW107" s="1">
        <f ca="1">DK107</f>
        <v>0</v>
      </c>
      <c r="GX107" s="1">
        <f ca="1">DQ107</f>
        <v>0</v>
      </c>
      <c r="GY107">
        <f ca="1">DT107</f>
        <v>0</v>
      </c>
      <c r="GZ107">
        <f ca="1">DW107</f>
        <v>0</v>
      </c>
      <c r="HA107">
        <f ca="1">DZ107</f>
        <v>0</v>
      </c>
      <c r="HB107">
        <f ca="1">EC107</f>
        <v>0</v>
      </c>
      <c r="HC107">
        <f ca="1">EF107</f>
        <v>0</v>
      </c>
      <c r="HD107">
        <f ca="1">EI107</f>
        <v>0</v>
      </c>
      <c r="HE107">
        <f ca="1">EL107</f>
        <v>0</v>
      </c>
      <c r="HF107">
        <f ca="1">EO107</f>
        <v>0</v>
      </c>
      <c r="HG107">
        <f ca="1">ER107</f>
        <v>0</v>
      </c>
      <c r="HH107">
        <f ca="1">EU107</f>
        <v>0</v>
      </c>
      <c r="HI107">
        <f ca="1">EX107</f>
        <v>0</v>
      </c>
      <c r="HJ107">
        <f ca="1">FA107</f>
        <v>0</v>
      </c>
      <c r="HK107">
        <f ca="1">FD107</f>
        <v>0</v>
      </c>
      <c r="HL107">
        <f ca="1">FG107</f>
        <v>0</v>
      </c>
      <c r="HM107">
        <f ca="1">FJ107</f>
        <v>0</v>
      </c>
      <c r="HN107">
        <f ca="1">FM107</f>
        <v>0</v>
      </c>
      <c r="HO107">
        <f ca="1">FP107</f>
        <v>0</v>
      </c>
      <c r="HP107">
        <f ca="1">FS107</f>
        <v>0</v>
      </c>
      <c r="HQ107">
        <f ca="1">FV107</f>
        <v>0</v>
      </c>
      <c r="HR107">
        <f ca="1">FY107</f>
        <v>0</v>
      </c>
      <c r="HS107">
        <f ca="1">GB107</f>
        <v>0</v>
      </c>
      <c r="HT107">
        <f ca="1">GE107</f>
        <v>0</v>
      </c>
      <c r="HU107">
        <f ca="1">GH107</f>
        <v>0</v>
      </c>
      <c r="HV107">
        <f ca="1">GK107</f>
        <v>0</v>
      </c>
      <c r="HW107">
        <f ca="1">AU107</f>
        <v>7</v>
      </c>
      <c r="HX107">
        <f ca="1">HW107/HV109</f>
        <v>1</v>
      </c>
    </row>
    <row r="108" spans="1:255" ht="18" hidden="1" customHeight="1" thickTop="1" thickBot="1" x14ac:dyDescent="0.3">
      <c r="A108" s="9"/>
      <c r="B108" s="71"/>
      <c r="C108" s="71"/>
      <c r="D108" s="71"/>
      <c r="E108" s="71"/>
      <c r="F108" s="154"/>
      <c r="G108" s="80"/>
      <c r="H108" s="102"/>
      <c r="I108" s="71"/>
      <c r="J108" s="75"/>
      <c r="K108" s="9"/>
      <c r="O108" s="162"/>
      <c r="AK108" s="9"/>
      <c r="AL108" s="9"/>
      <c r="AM108" s="9"/>
      <c r="AN108" s="9"/>
      <c r="AO108" s="9"/>
      <c r="AP108" s="9"/>
      <c r="AQ108" s="9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>
        <f t="shared" ref="GN108:HV108" ca="1" si="50">IF(GN106&lt;GN107,GN106,GN107)</f>
        <v>0</v>
      </c>
      <c r="GO108" s="1">
        <f t="shared" ca="1" si="50"/>
        <v>0</v>
      </c>
      <c r="GP108" s="1">
        <f t="shared" ca="1" si="50"/>
        <v>0</v>
      </c>
      <c r="GQ108" s="1">
        <f t="shared" ca="1" si="50"/>
        <v>1</v>
      </c>
      <c r="GR108" s="1">
        <f t="shared" ca="1" si="50"/>
        <v>0</v>
      </c>
      <c r="GS108" s="1">
        <f t="shared" ca="1" si="50"/>
        <v>0</v>
      </c>
      <c r="GT108" s="1">
        <f t="shared" ca="1" si="50"/>
        <v>0</v>
      </c>
      <c r="GU108" s="1">
        <f t="shared" ca="1" si="50"/>
        <v>0</v>
      </c>
      <c r="GV108" s="1">
        <f t="shared" ca="1" si="50"/>
        <v>0</v>
      </c>
      <c r="GW108" s="1">
        <f t="shared" ca="1" si="50"/>
        <v>0</v>
      </c>
      <c r="GX108" s="1">
        <f t="shared" ca="1" si="50"/>
        <v>0</v>
      </c>
      <c r="GY108" s="1">
        <f t="shared" ca="1" si="50"/>
        <v>0</v>
      </c>
      <c r="GZ108" s="1">
        <f t="shared" ca="1" si="50"/>
        <v>0</v>
      </c>
      <c r="HA108" s="1">
        <f t="shared" ca="1" si="50"/>
        <v>0</v>
      </c>
      <c r="HB108" s="1">
        <f t="shared" ca="1" si="50"/>
        <v>0</v>
      </c>
      <c r="HC108" s="1">
        <f t="shared" ca="1" si="50"/>
        <v>0</v>
      </c>
      <c r="HD108" s="1">
        <f t="shared" ca="1" si="50"/>
        <v>0</v>
      </c>
      <c r="HE108" s="1">
        <f t="shared" ca="1" si="50"/>
        <v>0</v>
      </c>
      <c r="HF108" s="1">
        <f t="shared" ca="1" si="50"/>
        <v>0</v>
      </c>
      <c r="HG108" s="1">
        <f t="shared" ca="1" si="50"/>
        <v>0</v>
      </c>
      <c r="HH108" s="1">
        <f t="shared" ca="1" si="50"/>
        <v>0</v>
      </c>
      <c r="HI108" s="1">
        <f t="shared" ca="1" si="50"/>
        <v>0</v>
      </c>
      <c r="HJ108" s="1">
        <f t="shared" ca="1" si="50"/>
        <v>0</v>
      </c>
      <c r="HK108" s="1">
        <f t="shared" ca="1" si="50"/>
        <v>0</v>
      </c>
      <c r="HL108" s="1">
        <f t="shared" ca="1" si="50"/>
        <v>0</v>
      </c>
      <c r="HM108" s="1">
        <f t="shared" ca="1" si="50"/>
        <v>0</v>
      </c>
      <c r="HN108" s="1">
        <f t="shared" ca="1" si="50"/>
        <v>0</v>
      </c>
      <c r="HO108" s="1">
        <f t="shared" ca="1" si="50"/>
        <v>0</v>
      </c>
      <c r="HP108" s="1">
        <f t="shared" ca="1" si="50"/>
        <v>0</v>
      </c>
      <c r="HQ108" s="1">
        <f t="shared" ca="1" si="50"/>
        <v>0</v>
      </c>
      <c r="HR108" s="1">
        <f t="shared" ca="1" si="50"/>
        <v>0</v>
      </c>
      <c r="HS108" s="1">
        <f t="shared" ca="1" si="50"/>
        <v>0</v>
      </c>
      <c r="HT108" s="1">
        <f t="shared" ca="1" si="50"/>
        <v>0</v>
      </c>
      <c r="HU108" s="1">
        <f t="shared" ca="1" si="50"/>
        <v>0</v>
      </c>
      <c r="HV108" s="1">
        <f t="shared" ca="1" si="50"/>
        <v>0</v>
      </c>
    </row>
    <row r="109" spans="1:255" ht="18" hidden="1" customHeight="1" thickTop="1" x14ac:dyDescent="0.25">
      <c r="A109" s="9"/>
      <c r="B109" s="71"/>
      <c r="C109" s="71"/>
      <c r="D109" s="71"/>
      <c r="E109" s="71"/>
      <c r="F109" s="154"/>
      <c r="G109" s="80"/>
      <c r="H109" s="102"/>
      <c r="I109" s="71"/>
      <c r="J109" s="75"/>
      <c r="K109" s="9"/>
      <c r="O109" s="162"/>
      <c r="AK109" s="9"/>
      <c r="AL109" s="9"/>
      <c r="AM109" s="9"/>
      <c r="AN109" s="9"/>
      <c r="AO109" s="9"/>
      <c r="AP109" s="9"/>
      <c r="AQ109" s="9"/>
      <c r="AT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>
        <f ca="1">FY$4^GN108</f>
        <v>1</v>
      </c>
      <c r="GO109">
        <f t="shared" ref="GO109:HV109" ca="1" si="51">FZ$4^GO108*GN109</f>
        <v>1</v>
      </c>
      <c r="GP109">
        <f t="shared" ca="1" si="51"/>
        <v>1</v>
      </c>
      <c r="GQ109">
        <f t="shared" ca="1" si="51"/>
        <v>7</v>
      </c>
      <c r="GR109">
        <f t="shared" ca="1" si="51"/>
        <v>7</v>
      </c>
      <c r="GS109">
        <f t="shared" ca="1" si="51"/>
        <v>7</v>
      </c>
      <c r="GT109">
        <f t="shared" ca="1" si="51"/>
        <v>7</v>
      </c>
      <c r="GU109">
        <f t="shared" ca="1" si="51"/>
        <v>7</v>
      </c>
      <c r="GV109">
        <f t="shared" ca="1" si="51"/>
        <v>7</v>
      </c>
      <c r="GW109">
        <f t="shared" ca="1" si="51"/>
        <v>7</v>
      </c>
      <c r="GX109">
        <f t="shared" ca="1" si="51"/>
        <v>7</v>
      </c>
      <c r="GY109">
        <f t="shared" ca="1" si="51"/>
        <v>7</v>
      </c>
      <c r="GZ109">
        <f t="shared" ca="1" si="51"/>
        <v>7</v>
      </c>
      <c r="HA109">
        <f t="shared" ca="1" si="51"/>
        <v>7</v>
      </c>
      <c r="HB109">
        <f t="shared" ca="1" si="51"/>
        <v>7</v>
      </c>
      <c r="HC109">
        <f t="shared" ca="1" si="51"/>
        <v>7</v>
      </c>
      <c r="HD109">
        <f t="shared" ca="1" si="51"/>
        <v>7</v>
      </c>
      <c r="HE109">
        <f t="shared" ca="1" si="51"/>
        <v>7</v>
      </c>
      <c r="HF109">
        <f t="shared" ca="1" si="51"/>
        <v>7</v>
      </c>
      <c r="HG109">
        <f t="shared" ca="1" si="51"/>
        <v>7</v>
      </c>
      <c r="HH109">
        <f t="shared" ca="1" si="51"/>
        <v>7</v>
      </c>
      <c r="HI109">
        <f t="shared" ca="1" si="51"/>
        <v>7</v>
      </c>
      <c r="HJ109">
        <f t="shared" ca="1" si="51"/>
        <v>7</v>
      </c>
      <c r="HK109">
        <f t="shared" ca="1" si="51"/>
        <v>7</v>
      </c>
      <c r="HL109">
        <f t="shared" ca="1" si="51"/>
        <v>7</v>
      </c>
      <c r="HM109">
        <f t="shared" ca="1" si="51"/>
        <v>7</v>
      </c>
      <c r="HN109">
        <f t="shared" ca="1" si="51"/>
        <v>7</v>
      </c>
      <c r="HO109">
        <f t="shared" ca="1" si="51"/>
        <v>7</v>
      </c>
      <c r="HP109">
        <f t="shared" ca="1" si="51"/>
        <v>7</v>
      </c>
      <c r="HQ109">
        <f t="shared" ca="1" si="51"/>
        <v>7</v>
      </c>
      <c r="HR109">
        <f t="shared" ca="1" si="51"/>
        <v>7</v>
      </c>
      <c r="HS109">
        <f t="shared" ca="1" si="51"/>
        <v>7</v>
      </c>
      <c r="HT109">
        <f t="shared" ca="1" si="51"/>
        <v>7</v>
      </c>
      <c r="HU109">
        <f t="shared" ca="1" si="51"/>
        <v>7</v>
      </c>
      <c r="HV109">
        <f t="shared" ca="1" si="51"/>
        <v>7</v>
      </c>
    </row>
    <row r="110" spans="1:255" ht="18" hidden="1" customHeight="1" x14ac:dyDescent="0.25">
      <c r="A110" s="9"/>
      <c r="B110" s="71"/>
      <c r="C110" s="71"/>
      <c r="D110" s="71"/>
      <c r="E110" s="71"/>
      <c r="F110" s="154"/>
      <c r="G110" s="80"/>
      <c r="H110" s="102"/>
      <c r="I110" s="71"/>
      <c r="J110" s="75"/>
      <c r="K110" s="9"/>
      <c r="O110" s="162"/>
      <c r="AK110" s="9"/>
      <c r="AL110" s="9"/>
      <c r="AM110" s="9"/>
      <c r="AN110" s="9"/>
      <c r="AO110" s="9"/>
      <c r="AP110" s="9"/>
      <c r="AQ110" s="9"/>
      <c r="AR110" t="s">
        <v>29</v>
      </c>
      <c r="AS110">
        <f ca="1">AS99+AS103+AS107</f>
        <v>24</v>
      </c>
      <c r="AT110">
        <f ca="1">HX98*HX103*HX107+HX99*HX102*HX107+HX99*HX103*HX106</f>
        <v>44</v>
      </c>
      <c r="AU110">
        <f ca="1">AT110-AU111*(AS111-AS110)</f>
        <v>12</v>
      </c>
      <c r="AV110">
        <v>256</v>
      </c>
      <c r="AW110" s="1">
        <f ca="1">IF(AU110/AV110=INT(AU110/AV110),1,0)</f>
        <v>0</v>
      </c>
      <c r="AX110" s="1">
        <f ca="1">IF(AW110=0,AU110,AU110/AV110)</f>
        <v>12</v>
      </c>
      <c r="AY110" s="1">
        <v>16</v>
      </c>
      <c r="AZ110" s="1">
        <f ca="1">IF(AX110/AY110=INT(AX110/AY110),1,0)</f>
        <v>0</v>
      </c>
      <c r="BA110" s="1">
        <f ca="1">IF(AZ110=0,AX110,AX110/AY110)</f>
        <v>12</v>
      </c>
      <c r="BB110" s="1">
        <v>4</v>
      </c>
      <c r="BC110" s="1">
        <f ca="1">IF(BA110/BB110=INT(BA110/BB110),1,0)</f>
        <v>1</v>
      </c>
      <c r="BD110" s="1">
        <f ca="1">IF(BC110=0,BA110,BA110/BB110)</f>
        <v>3</v>
      </c>
      <c r="BE110" s="1">
        <v>2</v>
      </c>
      <c r="BF110" s="1">
        <f ca="1">IF(BD110/BE110=INT(BD110/BE110),1,0)</f>
        <v>0</v>
      </c>
      <c r="BG110" s="1">
        <f ca="1">IF(BF110=0,BD110,BD110/BE110)</f>
        <v>3</v>
      </c>
      <c r="BH110" s="1">
        <v>81</v>
      </c>
      <c r="BI110" s="1">
        <f ca="1">IF(BG110/BH110=INT(BG110/BH110),1,0)</f>
        <v>0</v>
      </c>
      <c r="BJ110" s="1">
        <f ca="1">IF(BI110=0,BG110,BG110/BH110)</f>
        <v>3</v>
      </c>
      <c r="BK110" s="1">
        <v>9</v>
      </c>
      <c r="BL110" s="1">
        <f ca="1">IF(BJ110/BK110=INT(BJ110/BK110),1,0)</f>
        <v>0</v>
      </c>
      <c r="BM110" s="1">
        <f ca="1">IF(BL110=0,BJ110,BJ110/BK110)</f>
        <v>3</v>
      </c>
      <c r="BN110" s="1">
        <v>3</v>
      </c>
      <c r="BO110" s="1">
        <f ca="1">IF(BM110/BN110=INT(BM110/BN110),1,0)</f>
        <v>1</v>
      </c>
      <c r="BP110" s="1">
        <f ca="1">IF(BO110=0,BM110,BM110/BN110)</f>
        <v>1</v>
      </c>
      <c r="BQ110" s="1">
        <v>25</v>
      </c>
      <c r="BR110" s="1">
        <f ca="1">IF(BP110/BQ110=INT(BP110/BQ110),1,0)</f>
        <v>0</v>
      </c>
      <c r="BS110" s="1">
        <f ca="1">IF(BR110=0,BP110,BP110/BQ110)</f>
        <v>1</v>
      </c>
      <c r="BT110" s="1">
        <v>5</v>
      </c>
      <c r="BU110" s="1">
        <f ca="1">IF(BS110/BT110=INT(BS110/BT110),1,0)</f>
        <v>0</v>
      </c>
      <c r="BV110" s="1">
        <f ca="1">IF(BU110=0,BS110,BS110/BT110)</f>
        <v>1</v>
      </c>
      <c r="BW110" s="1">
        <v>49</v>
      </c>
      <c r="BX110" s="1">
        <f ca="1">IF(BV110/BW110=INT(BV110/BW110),1,0)</f>
        <v>0</v>
      </c>
      <c r="BY110" s="1">
        <f ca="1">IF(BX110=0,BV110,BV110/BW110)</f>
        <v>1</v>
      </c>
      <c r="BZ110" s="1">
        <v>7</v>
      </c>
      <c r="CA110" s="1">
        <f ca="1">IF(BY110/BZ110=INT(BY110/BZ110),1,0)</f>
        <v>0</v>
      </c>
      <c r="CB110" s="1">
        <f ca="1">IF(CA110=0,BY110,BY110/BZ110)</f>
        <v>1</v>
      </c>
      <c r="CC110" s="1">
        <v>121</v>
      </c>
      <c r="CD110" s="1">
        <f ca="1">IF(CB110/CC110=INT(CB110/CC110),1,0)</f>
        <v>0</v>
      </c>
      <c r="CE110" s="1">
        <f ca="1">IF(CD110=0,CB110,CB110/CC110)</f>
        <v>1</v>
      </c>
      <c r="CF110" s="1">
        <v>11</v>
      </c>
      <c r="CG110" s="1">
        <f ca="1">IF(CE110/CF110=INT(CE110/CF110),1,0)</f>
        <v>0</v>
      </c>
      <c r="CH110" s="1">
        <f ca="1">IF(CG110=0,CE110,CE110/CF110)</f>
        <v>1</v>
      </c>
      <c r="CI110" s="1">
        <v>169</v>
      </c>
      <c r="CJ110" s="1">
        <f ca="1">IF(CH110/CI110=INT(CH110/CI110),1,0)</f>
        <v>0</v>
      </c>
      <c r="CK110" s="1">
        <f ca="1">IF(CJ110=0,CH110,CH110/CI110)</f>
        <v>1</v>
      </c>
      <c r="CL110" s="1">
        <v>13</v>
      </c>
      <c r="CM110" s="1">
        <f ca="1">IF(CK110/CL110=INT(CK110/CL110),1,0)</f>
        <v>0</v>
      </c>
      <c r="CN110" s="1">
        <f ca="1">IF(CM110=0,CK110,CK110/CL110)</f>
        <v>1</v>
      </c>
      <c r="CO110" s="1">
        <f>CO106</f>
        <v>289</v>
      </c>
      <c r="CP110" s="1">
        <f ca="1">IF(CN110/CO110=INT(CN110/CO110),1,0)</f>
        <v>0</v>
      </c>
      <c r="CQ110" s="1">
        <f ca="1">IF(CP110=0,CN110,CN110/CO110)</f>
        <v>1</v>
      </c>
      <c r="CR110" s="1">
        <v>17</v>
      </c>
      <c r="CS110" s="1">
        <f ca="1">IF(CQ110/CR110=INT(CQ110/CR110),1,0)</f>
        <v>0</v>
      </c>
      <c r="CT110" s="1">
        <f ca="1">IF(CS110=0,CQ110,CQ110/CR110)</f>
        <v>1</v>
      </c>
      <c r="CU110" s="1">
        <f>CU106</f>
        <v>361</v>
      </c>
      <c r="CV110" s="1">
        <f ca="1">IF(CT110/CU110=INT(CT110/CU110),1,0)</f>
        <v>0</v>
      </c>
      <c r="CW110" s="1">
        <f ca="1">IF(CV110=0,CT110,CT110/CU110)</f>
        <v>1</v>
      </c>
      <c r="CX110" s="1">
        <v>19</v>
      </c>
      <c r="CY110" s="1">
        <f ca="1">IF(CW110/CX110=INT(CW110/CX110),1,0)</f>
        <v>0</v>
      </c>
      <c r="CZ110" s="1">
        <f ca="1">IF(CY110=0,CW110,CW110/CX110)</f>
        <v>1</v>
      </c>
      <c r="DA110" s="1">
        <f>DA106</f>
        <v>529</v>
      </c>
      <c r="DB110" s="1">
        <f ca="1">IF(CZ110/DA110=INT(CZ110/DA110),1,0)</f>
        <v>0</v>
      </c>
      <c r="DC110" s="1">
        <f ca="1">IF(DB110=0,CZ110,CZ110/DA110)</f>
        <v>1</v>
      </c>
      <c r="DD110" s="1">
        <v>23</v>
      </c>
      <c r="DE110" s="1">
        <f ca="1">IF(DC110/DD110=INT(DC110/DD110),1,0)</f>
        <v>0</v>
      </c>
      <c r="DF110" s="1">
        <f ca="1">IF(DE110=0,DC110,DC110/DD110)</f>
        <v>1</v>
      </c>
      <c r="DG110" s="1">
        <f>DG106</f>
        <v>841</v>
      </c>
      <c r="DH110" s="1">
        <f ca="1">IF(DF110/DG110=INT(DF110/DG110),1,0)</f>
        <v>0</v>
      </c>
      <c r="DI110" s="1">
        <f ca="1">IF(DH110=0,DF110,DF110/DG110)</f>
        <v>1</v>
      </c>
      <c r="DJ110" s="1">
        <v>29</v>
      </c>
      <c r="DK110" s="1">
        <f ca="1">IF(DI110/DJ110=INT(DI110/DJ110),1,0)</f>
        <v>0</v>
      </c>
      <c r="DL110" s="1">
        <f ca="1">IF(DK110=0,DI110,DI110/DJ110)</f>
        <v>1</v>
      </c>
      <c r="DM110" s="1">
        <f>DM106</f>
        <v>961</v>
      </c>
      <c r="DN110" s="1">
        <f ca="1">IF(DL110/DM110=INT(DL110/DM110),1,0)</f>
        <v>0</v>
      </c>
      <c r="DO110" s="1">
        <f ca="1">IF(DN110=0,DL110,DL110/DM110)</f>
        <v>1</v>
      </c>
      <c r="DP110" s="1">
        <v>31</v>
      </c>
      <c r="DQ110" s="1">
        <f ca="1">IF(DO110/DP110=INT(DO110/DP110),1,0)</f>
        <v>0</v>
      </c>
      <c r="DR110" s="1">
        <f ca="1">IF(DQ110=0,DO110,DO110/DP110)</f>
        <v>1</v>
      </c>
      <c r="DS110" s="1">
        <v>37</v>
      </c>
      <c r="DT110" s="1">
        <f ca="1">IF(DR110/DS110=INT(DR110/DS110),1,0)</f>
        <v>0</v>
      </c>
      <c r="DU110" s="1">
        <f ca="1">IF(DT110=0,DR110,DR110/DS110)</f>
        <v>1</v>
      </c>
      <c r="DV110" s="1">
        <v>41</v>
      </c>
      <c r="DW110" s="1">
        <f ca="1">IF(DU110/DV110=INT(DU110/DV110),1,0)</f>
        <v>0</v>
      </c>
      <c r="DX110" s="1">
        <f ca="1">IF(DW110=0,DU110,DU110/DV110)</f>
        <v>1</v>
      </c>
      <c r="DY110" s="1">
        <v>43</v>
      </c>
      <c r="DZ110" s="1">
        <f ca="1">IF(DX110/DY110=INT(DX110/DY110),1,0)</f>
        <v>0</v>
      </c>
      <c r="EA110" s="1">
        <f ca="1">IF(DZ110=0,DX110,DX110/DY110)</f>
        <v>1</v>
      </c>
      <c r="EB110" s="1">
        <v>47</v>
      </c>
      <c r="EC110" s="1">
        <f ca="1">IF(EA110/EB110=INT(EA110/EB110),1,0)</f>
        <v>0</v>
      </c>
      <c r="ED110" s="1">
        <f ca="1">IF(EC110=0,EA110,EA110/EB110)</f>
        <v>1</v>
      </c>
      <c r="EE110" s="1">
        <v>53</v>
      </c>
      <c r="EF110" s="1">
        <f ca="1">IF(ED110/EE110=INT(ED110/EE110),1,0)</f>
        <v>0</v>
      </c>
      <c r="EG110" s="1">
        <f ca="1">IF(EF110=0,ED110,ED110/EE110)</f>
        <v>1</v>
      </c>
      <c r="EH110" s="1">
        <v>59</v>
      </c>
      <c r="EI110" s="1">
        <f ca="1">IF(EG110/EH110=INT(EG110/EH110),1,0)</f>
        <v>0</v>
      </c>
      <c r="EJ110" s="1">
        <f ca="1">IF(EI110=0,EG110,EG110/EH110)</f>
        <v>1</v>
      </c>
      <c r="EK110" s="1">
        <v>61</v>
      </c>
      <c r="EL110" s="1">
        <f ca="1">IF(EJ110/EK110=INT(EJ110/EK110),1,0)</f>
        <v>0</v>
      </c>
      <c r="EM110" s="1">
        <f ca="1">IF(EL110=0,EJ110,EJ110/EK110)</f>
        <v>1</v>
      </c>
      <c r="EN110" s="1">
        <v>67</v>
      </c>
      <c r="EO110" s="1">
        <f ca="1">IF(EM110/EN110=INT(EM110/EN110),1,0)</f>
        <v>0</v>
      </c>
      <c r="EP110" s="1">
        <f ca="1">IF(EO110=0,EM110,EM110/EN110)</f>
        <v>1</v>
      </c>
      <c r="EQ110" s="1">
        <v>71</v>
      </c>
      <c r="ER110" s="1">
        <f ca="1">IF(EP110/EQ110=INT(EP110/EQ110),1,0)</f>
        <v>0</v>
      </c>
      <c r="ES110" s="1">
        <f ca="1">IF(ER110=0,EP110,EP110/EQ110)</f>
        <v>1</v>
      </c>
      <c r="ET110" s="1">
        <v>73</v>
      </c>
      <c r="EU110" s="1">
        <f ca="1">IF(ES110/ET110=INT(ES110/ET110),1,0)</f>
        <v>0</v>
      </c>
      <c r="EV110" s="1">
        <f ca="1">IF(EU110=0,ES110,ES110/ET110)</f>
        <v>1</v>
      </c>
      <c r="EW110" s="1">
        <v>79</v>
      </c>
      <c r="EX110" s="1">
        <f ca="1">IF(EV110/EW110=INT(EV110/EW110),1,0)</f>
        <v>0</v>
      </c>
      <c r="EY110" s="1">
        <f ca="1">IF(EX110=0,EV110,EV110/EW110)</f>
        <v>1</v>
      </c>
      <c r="EZ110" s="1">
        <v>83</v>
      </c>
      <c r="FA110" s="1">
        <f ca="1">IF(EY110/EZ110=INT(EY110/EZ110),1,0)</f>
        <v>0</v>
      </c>
      <c r="FB110" s="1">
        <f ca="1">IF(FA110=0,EY110,EY110/EZ110)</f>
        <v>1</v>
      </c>
      <c r="FC110" s="1">
        <v>89</v>
      </c>
      <c r="FD110" s="1">
        <f ca="1">IF(FB110/FC110=INT(FB110/FC110),1,0)</f>
        <v>0</v>
      </c>
      <c r="FE110" s="1">
        <f ca="1">IF(FD110=0,FB110,FB110/FC110)</f>
        <v>1</v>
      </c>
      <c r="FF110" s="1">
        <v>97</v>
      </c>
      <c r="FG110" s="1">
        <f ca="1">IF(FE110/FF110=INT(FE110/FF110),1,0)</f>
        <v>0</v>
      </c>
      <c r="FH110" s="1">
        <f ca="1">IF(FG110=0,FE110,FE110/FF110)</f>
        <v>1</v>
      </c>
      <c r="FI110" s="1">
        <v>101</v>
      </c>
      <c r="FJ110" s="1">
        <f ca="1">IF(FH110/FI110=INT(FH110/FI110),1,0)</f>
        <v>0</v>
      </c>
      <c r="FK110" s="1">
        <f ca="1">IF(FJ110=0,FH110,FH110/FI110)</f>
        <v>1</v>
      </c>
      <c r="FL110" s="1">
        <v>103</v>
      </c>
      <c r="FM110" s="1">
        <f ca="1">IF(FK110/FL110=INT(FK110/FL110),1,0)</f>
        <v>0</v>
      </c>
      <c r="FN110" s="1">
        <f ca="1">IF(FM110=0,FK110,FK110/FL110)</f>
        <v>1</v>
      </c>
      <c r="FO110" s="1">
        <v>107</v>
      </c>
      <c r="FP110" s="1">
        <f ca="1">IF(FN110/FO110=INT(FN110/FO110),1,0)</f>
        <v>0</v>
      </c>
      <c r="FQ110" s="1">
        <f ca="1">IF(FP110=0,FN110,FN110/FO110)</f>
        <v>1</v>
      </c>
      <c r="FR110" s="1">
        <v>109</v>
      </c>
      <c r="FS110" s="1">
        <f ca="1">IF(FQ110/FR110=INT(FQ110/FR110),1,0)</f>
        <v>0</v>
      </c>
      <c r="FT110" s="1">
        <f ca="1">IF(FS110=0,FQ110,FQ110/FR110)</f>
        <v>1</v>
      </c>
      <c r="FU110" s="1">
        <v>113</v>
      </c>
      <c r="FV110" s="1">
        <f ca="1">IF(FT110/FU110=INT(FT110/FU110),1,0)</f>
        <v>0</v>
      </c>
      <c r="FW110" s="1">
        <f ca="1">IF(FV110=0,FT110,FT110/FU110)</f>
        <v>1</v>
      </c>
      <c r="FX110" s="1">
        <v>127</v>
      </c>
      <c r="FY110" s="1">
        <f ca="1">IF(FW110/FX110=INT(FW110/FX110),1,0)</f>
        <v>0</v>
      </c>
      <c r="FZ110" s="1">
        <f ca="1">IF(FY110=0,FW110,FW110/FX110)</f>
        <v>1</v>
      </c>
      <c r="GA110" s="1">
        <v>131</v>
      </c>
      <c r="GB110" s="1">
        <f ca="1">IF(FZ110/GA110=INT(FZ110/GA110),1,0)</f>
        <v>0</v>
      </c>
      <c r="GC110" s="1">
        <f ca="1">IF(GB110=0,FZ110,FZ110/GA110)</f>
        <v>1</v>
      </c>
      <c r="GD110" s="1">
        <v>137</v>
      </c>
      <c r="GE110" s="1">
        <f ca="1">IF(GC110/GD110=INT(GC110/GD110),1,0)</f>
        <v>0</v>
      </c>
      <c r="GF110" s="1">
        <f ca="1">IF(GE110=0,GC110,GC110/GD110)</f>
        <v>1</v>
      </c>
      <c r="GG110" s="1">
        <v>139</v>
      </c>
      <c r="GH110" s="1">
        <f ca="1">IF(GF110/GG110=INT(GF110/GG110),1,0)</f>
        <v>0</v>
      </c>
      <c r="GI110" s="1">
        <f ca="1">IF(GH110=0,GF110,GF110/GG110)</f>
        <v>1</v>
      </c>
      <c r="GJ110" s="1">
        <v>149</v>
      </c>
      <c r="GK110" s="1">
        <f ca="1">IF(GI110/GJ110=INT(GI110/GJ110),1,0)</f>
        <v>0</v>
      </c>
      <c r="GL110" s="1">
        <f ca="1">IF(GK110=0,GI110,GI110/GJ110)</f>
        <v>1</v>
      </c>
      <c r="GM110" s="1"/>
      <c r="GN110" s="1">
        <f ca="1">8*AW110+4*AZ110+2*BC110+BF110</f>
        <v>2</v>
      </c>
      <c r="GO110" s="1">
        <f ca="1">4*BI110+2*BL110+BO110</f>
        <v>1</v>
      </c>
      <c r="GP110" s="1">
        <f ca="1">2*BR110+BU110</f>
        <v>0</v>
      </c>
      <c r="GQ110" s="1">
        <f ca="1">2*BX110+CA110</f>
        <v>0</v>
      </c>
      <c r="GR110" s="1">
        <f ca="1">2*CD110+CG110</f>
        <v>0</v>
      </c>
      <c r="GS110" s="1">
        <f ca="1">2*CJ110+CM110</f>
        <v>0</v>
      </c>
      <c r="GT110" s="1">
        <f ca="1">CS110</f>
        <v>0</v>
      </c>
      <c r="GU110" s="1">
        <f ca="1">CY110</f>
        <v>0</v>
      </c>
      <c r="GV110" s="1">
        <f ca="1">DE110</f>
        <v>0</v>
      </c>
      <c r="GW110" s="1">
        <f ca="1">DK110</f>
        <v>0</v>
      </c>
      <c r="GX110" s="1">
        <f ca="1">DQ110</f>
        <v>0</v>
      </c>
      <c r="GY110">
        <f ca="1">DT110</f>
        <v>0</v>
      </c>
      <c r="GZ110">
        <f ca="1">DW110</f>
        <v>0</v>
      </c>
      <c r="HA110">
        <f ca="1">DZ110</f>
        <v>0</v>
      </c>
      <c r="HB110">
        <f ca="1">EC110</f>
        <v>0</v>
      </c>
      <c r="HC110">
        <f ca="1">EF110</f>
        <v>0</v>
      </c>
      <c r="HD110">
        <f ca="1">EI110</f>
        <v>0</v>
      </c>
      <c r="HE110">
        <f ca="1">EL110</f>
        <v>0</v>
      </c>
      <c r="HF110">
        <f ca="1">EO110</f>
        <v>0</v>
      </c>
      <c r="HG110">
        <f ca="1">ER110</f>
        <v>0</v>
      </c>
      <c r="HH110">
        <f ca="1">EU110</f>
        <v>0</v>
      </c>
      <c r="HI110">
        <f ca="1">EX110</f>
        <v>0</v>
      </c>
      <c r="HJ110">
        <f ca="1">FA110</f>
        <v>0</v>
      </c>
      <c r="HK110">
        <f ca="1">FD110</f>
        <v>0</v>
      </c>
      <c r="HL110">
        <f ca="1">FG110</f>
        <v>0</v>
      </c>
      <c r="HM110">
        <f ca="1">FJ110</f>
        <v>0</v>
      </c>
      <c r="HN110">
        <f ca="1">FM110</f>
        <v>0</v>
      </c>
      <c r="HO110">
        <f ca="1">FP110</f>
        <v>0</v>
      </c>
      <c r="HP110">
        <f ca="1">FS110</f>
        <v>0</v>
      </c>
      <c r="HQ110">
        <f ca="1">FV110</f>
        <v>0</v>
      </c>
      <c r="HR110">
        <f ca="1">FY110</f>
        <v>0</v>
      </c>
      <c r="HS110">
        <f ca="1">GB110</f>
        <v>0</v>
      </c>
      <c r="HT110">
        <f ca="1">GE110</f>
        <v>0</v>
      </c>
      <c r="HU110">
        <f ca="1">GH110</f>
        <v>0</v>
      </c>
      <c r="HV110">
        <f ca="1">GK110</f>
        <v>0</v>
      </c>
      <c r="HW110">
        <f ca="1">AU110</f>
        <v>12</v>
      </c>
      <c r="HX110">
        <f ca="1">HW110/HV113</f>
        <v>3</v>
      </c>
    </row>
    <row r="111" spans="1:255" ht="18" hidden="1" customHeight="1" x14ac:dyDescent="0.25">
      <c r="A111" s="9"/>
      <c r="B111" s="71"/>
      <c r="C111" s="71"/>
      <c r="D111" s="71"/>
      <c r="E111" s="71"/>
      <c r="F111" s="154"/>
      <c r="G111" s="80"/>
      <c r="H111" s="102"/>
      <c r="I111" s="71"/>
      <c r="J111" s="75"/>
      <c r="K111" s="9"/>
      <c r="O111" s="162"/>
      <c r="AK111" s="9"/>
      <c r="AL111" s="9"/>
      <c r="AM111" s="9"/>
      <c r="AN111" s="9"/>
      <c r="AO111" s="9"/>
      <c r="AP111" s="9"/>
      <c r="AQ111" s="9"/>
      <c r="AS111">
        <f ca="1">AS110+INT(AT110/AT111)</f>
        <v>25</v>
      </c>
      <c r="AT111">
        <f ca="1">HX99*HX103*HX107</f>
        <v>32</v>
      </c>
      <c r="AU111">
        <f ca="1">AT111</f>
        <v>32</v>
      </c>
      <c r="AV111">
        <v>256</v>
      </c>
      <c r="AW111" s="1">
        <f ca="1">IF(AU111/AV111=INT(AU111/AV111),1,0)</f>
        <v>0</v>
      </c>
      <c r="AX111" s="1">
        <f ca="1">IF(AW111=0,AU111,AU111/AV111)</f>
        <v>32</v>
      </c>
      <c r="AY111" s="1">
        <v>16</v>
      </c>
      <c r="AZ111" s="1">
        <f ca="1">IF(AX111/AY111=INT(AX111/AY111),1,0)</f>
        <v>1</v>
      </c>
      <c r="BA111" s="1">
        <f ca="1">IF(AZ111=0,AX111,AX111/AY111)</f>
        <v>2</v>
      </c>
      <c r="BB111" s="1">
        <v>4</v>
      </c>
      <c r="BC111" s="1">
        <f ca="1">IF(BA111/BB111=INT(BA111/BB111),1,0)</f>
        <v>0</v>
      </c>
      <c r="BD111" s="1">
        <f ca="1">IF(BC111=0,BA111,BA111/BB111)</f>
        <v>2</v>
      </c>
      <c r="BE111" s="1">
        <v>2</v>
      </c>
      <c r="BF111" s="1">
        <f ca="1">IF(BD111/BE111=INT(BD111/BE111),1,0)</f>
        <v>1</v>
      </c>
      <c r="BG111" s="1">
        <f ca="1">IF(BF111=0,BD111,BD111/BE111)</f>
        <v>1</v>
      </c>
      <c r="BH111" s="1">
        <v>81</v>
      </c>
      <c r="BI111" s="1">
        <f ca="1">IF(BG111/BH111=INT(BG111/BH111),1,0)</f>
        <v>0</v>
      </c>
      <c r="BJ111" s="1">
        <f ca="1">IF(BI111=0,BG111,BG111/BH111)</f>
        <v>1</v>
      </c>
      <c r="BK111" s="1">
        <v>9</v>
      </c>
      <c r="BL111" s="1">
        <f ca="1">IF(BJ111/BK111=INT(BJ111/BK111),1,0)</f>
        <v>0</v>
      </c>
      <c r="BM111" s="1">
        <f ca="1">IF(BL111=0,BJ111,BJ111/BK111)</f>
        <v>1</v>
      </c>
      <c r="BN111" s="1">
        <v>3</v>
      </c>
      <c r="BO111" s="1">
        <f ca="1">IF(BM111/BN111=INT(BM111/BN111),1,0)</f>
        <v>0</v>
      </c>
      <c r="BP111" s="1">
        <f ca="1">IF(BO111=0,BM111,BM111/BN111)</f>
        <v>1</v>
      </c>
      <c r="BQ111" s="1">
        <v>25</v>
      </c>
      <c r="BR111" s="1">
        <f ca="1">IF(BP111/BQ111=INT(BP111/BQ111),1,0)</f>
        <v>0</v>
      </c>
      <c r="BS111" s="1">
        <f ca="1">IF(BR111=0,BP111,BP111/BQ111)</f>
        <v>1</v>
      </c>
      <c r="BT111" s="1">
        <v>5</v>
      </c>
      <c r="BU111" s="1">
        <f ca="1">IF(BS111/BT111=INT(BS111/BT111),1,0)</f>
        <v>0</v>
      </c>
      <c r="BV111" s="1">
        <f ca="1">IF(BU111=0,BS111,BS111/BT111)</f>
        <v>1</v>
      </c>
      <c r="BW111" s="1">
        <v>49</v>
      </c>
      <c r="BX111" s="1">
        <f ca="1">IF(BV111/BW111=INT(BV111/BW111),1,0)</f>
        <v>0</v>
      </c>
      <c r="BY111" s="1">
        <f ca="1">IF(BX111=0,BV111,BV111/BW111)</f>
        <v>1</v>
      </c>
      <c r="BZ111" s="1">
        <v>7</v>
      </c>
      <c r="CA111" s="1">
        <f ca="1">IF(BY111/BZ111=INT(BY111/BZ111),1,0)</f>
        <v>0</v>
      </c>
      <c r="CB111" s="1">
        <f ca="1">IF(CA111=0,BY111,BY111/BZ111)</f>
        <v>1</v>
      </c>
      <c r="CC111" s="1">
        <v>121</v>
      </c>
      <c r="CD111" s="1">
        <f ca="1">IF(CB111/CC111=INT(CB111/CC111),1,0)</f>
        <v>0</v>
      </c>
      <c r="CE111" s="1">
        <f ca="1">IF(CD111=0,CB111,CB111/CC111)</f>
        <v>1</v>
      </c>
      <c r="CF111" s="1">
        <v>11</v>
      </c>
      <c r="CG111" s="1">
        <f ca="1">IF(CE111/CF111=INT(CE111/CF111),1,0)</f>
        <v>0</v>
      </c>
      <c r="CH111" s="1">
        <f ca="1">IF(CG111=0,CE111,CE111/CF111)</f>
        <v>1</v>
      </c>
      <c r="CI111" s="1">
        <v>169</v>
      </c>
      <c r="CJ111" s="1">
        <f ca="1">IF(CH111/CI111=INT(CH111/CI111),1,0)</f>
        <v>0</v>
      </c>
      <c r="CK111" s="1">
        <f ca="1">IF(CJ111=0,CH111,CH111/CI111)</f>
        <v>1</v>
      </c>
      <c r="CL111" s="1">
        <v>13</v>
      </c>
      <c r="CM111" s="1">
        <f ca="1">IF(CK111/CL111=INT(CK111/CL111),1,0)</f>
        <v>0</v>
      </c>
      <c r="CN111" s="1">
        <f ca="1">IF(CM111=0,CK111,CK111/CL111)</f>
        <v>1</v>
      </c>
      <c r="CO111" s="1">
        <f>CO107</f>
        <v>289</v>
      </c>
      <c r="CP111" s="1">
        <f ca="1">IF(CN111/CO111=INT(CN111/CO111),1,0)</f>
        <v>0</v>
      </c>
      <c r="CQ111" s="1">
        <f ca="1">IF(CP111=0,CN111,CN111/CO111)</f>
        <v>1</v>
      </c>
      <c r="CR111" s="1">
        <v>17</v>
      </c>
      <c r="CS111" s="1">
        <f ca="1">IF(CQ111/CR111=INT(CQ111/CR111),1,0)</f>
        <v>0</v>
      </c>
      <c r="CT111" s="1">
        <f ca="1">IF(CS111=0,CQ111,CQ111/CR111)</f>
        <v>1</v>
      </c>
      <c r="CU111" s="1">
        <f>CU107</f>
        <v>361</v>
      </c>
      <c r="CV111" s="1">
        <f ca="1">IF(CT111/CU111=INT(CT111/CU111),1,0)</f>
        <v>0</v>
      </c>
      <c r="CW111" s="1">
        <f ca="1">IF(CV111=0,CT111,CT111/CU111)</f>
        <v>1</v>
      </c>
      <c r="CX111" s="1">
        <v>19</v>
      </c>
      <c r="CY111" s="1">
        <f ca="1">IF(CW111/CX111=INT(CW111/CX111),1,0)</f>
        <v>0</v>
      </c>
      <c r="CZ111" s="1">
        <f ca="1">IF(CY111=0,CW111,CW111/CX111)</f>
        <v>1</v>
      </c>
      <c r="DA111" s="1">
        <f>DA107</f>
        <v>529</v>
      </c>
      <c r="DB111" s="1">
        <f ca="1">IF(CZ111/DA111=INT(CZ111/DA111),1,0)</f>
        <v>0</v>
      </c>
      <c r="DC111" s="1">
        <f ca="1">IF(DB111=0,CZ111,CZ111/DA111)</f>
        <v>1</v>
      </c>
      <c r="DD111" s="1">
        <v>23</v>
      </c>
      <c r="DE111" s="1">
        <f ca="1">IF(DC111/DD111=INT(DC111/DD111),1,0)</f>
        <v>0</v>
      </c>
      <c r="DF111" s="1">
        <f ca="1">IF(DE111=0,DC111,DC111/DD111)</f>
        <v>1</v>
      </c>
      <c r="DG111" s="1">
        <f>DG107</f>
        <v>841</v>
      </c>
      <c r="DH111" s="1">
        <f ca="1">IF(DF111/DG111=INT(DF111/DG111),1,0)</f>
        <v>0</v>
      </c>
      <c r="DI111" s="1">
        <f ca="1">IF(DH111=0,DF111,DF111/DG111)</f>
        <v>1</v>
      </c>
      <c r="DJ111" s="1">
        <v>29</v>
      </c>
      <c r="DK111" s="1">
        <f ca="1">IF(DI111/DJ111=INT(DI111/DJ111),1,0)</f>
        <v>0</v>
      </c>
      <c r="DL111" s="1">
        <f ca="1">IF(DK111=0,DI111,DI111/DJ111)</f>
        <v>1</v>
      </c>
      <c r="DM111" s="1">
        <f>DM107</f>
        <v>961</v>
      </c>
      <c r="DN111" s="1">
        <f ca="1">IF(DL111/DM111=INT(DL111/DM111),1,0)</f>
        <v>0</v>
      </c>
      <c r="DO111" s="1">
        <f ca="1">IF(DN111=0,DL111,DL111/DM111)</f>
        <v>1</v>
      </c>
      <c r="DP111" s="1">
        <v>31</v>
      </c>
      <c r="DQ111" s="1">
        <f ca="1">IF(DO111/DP111=INT(DO111/DP111),1,0)</f>
        <v>0</v>
      </c>
      <c r="DR111" s="1">
        <f ca="1">IF(DQ111=0,DO111,DO111/DP111)</f>
        <v>1</v>
      </c>
      <c r="DS111" s="1">
        <v>37</v>
      </c>
      <c r="DT111" s="1">
        <f ca="1">IF(DR111/DS111=INT(DR111/DS111),1,0)</f>
        <v>0</v>
      </c>
      <c r="DU111" s="1">
        <f ca="1">IF(DT111=0,DR111,DR111/DS111)</f>
        <v>1</v>
      </c>
      <c r="DV111" s="1">
        <v>41</v>
      </c>
      <c r="DW111" s="1">
        <f ca="1">IF(DU111/DV111=INT(DU111/DV111),1,0)</f>
        <v>0</v>
      </c>
      <c r="DX111" s="1">
        <f ca="1">IF(DW111=0,DU111,DU111/DV111)</f>
        <v>1</v>
      </c>
      <c r="DY111" s="1">
        <v>43</v>
      </c>
      <c r="DZ111" s="1">
        <f ca="1">IF(DX111/DY111=INT(DX111/DY111),1,0)</f>
        <v>0</v>
      </c>
      <c r="EA111" s="1">
        <f ca="1">IF(DZ111=0,DX111,DX111/DY111)</f>
        <v>1</v>
      </c>
      <c r="EB111" s="1">
        <v>47</v>
      </c>
      <c r="EC111" s="1">
        <f ca="1">IF(EA111/EB111=INT(EA111/EB111),1,0)</f>
        <v>0</v>
      </c>
      <c r="ED111" s="1">
        <f ca="1">IF(EC111=0,EA111,EA111/EB111)</f>
        <v>1</v>
      </c>
      <c r="EE111" s="1">
        <v>53</v>
      </c>
      <c r="EF111" s="1">
        <f ca="1">IF(ED111/EE111=INT(ED111/EE111),1,0)</f>
        <v>0</v>
      </c>
      <c r="EG111" s="1">
        <f ca="1">IF(EF111=0,ED111,ED111/EE111)</f>
        <v>1</v>
      </c>
      <c r="EH111" s="1">
        <v>59</v>
      </c>
      <c r="EI111" s="1">
        <f ca="1">IF(EG111/EH111=INT(EG111/EH111),1,0)</f>
        <v>0</v>
      </c>
      <c r="EJ111" s="1">
        <f ca="1">IF(EI111=0,EG111,EG111/EH111)</f>
        <v>1</v>
      </c>
      <c r="EK111" s="1">
        <v>61</v>
      </c>
      <c r="EL111" s="1">
        <f ca="1">IF(EJ111/EK111=INT(EJ111/EK111),1,0)</f>
        <v>0</v>
      </c>
      <c r="EM111" s="1">
        <f ca="1">IF(EL111=0,EJ111,EJ111/EK111)</f>
        <v>1</v>
      </c>
      <c r="EN111" s="1">
        <v>67</v>
      </c>
      <c r="EO111" s="1">
        <f ca="1">IF(EM111/EN111=INT(EM111/EN111),1,0)</f>
        <v>0</v>
      </c>
      <c r="EP111" s="1">
        <f ca="1">IF(EO111=0,EM111,EM111/EN111)</f>
        <v>1</v>
      </c>
      <c r="EQ111" s="1">
        <v>71</v>
      </c>
      <c r="ER111" s="1">
        <f ca="1">IF(EP111/EQ111=INT(EP111/EQ111),1,0)</f>
        <v>0</v>
      </c>
      <c r="ES111" s="1">
        <f ca="1">IF(ER111=0,EP111,EP111/EQ111)</f>
        <v>1</v>
      </c>
      <c r="ET111" s="1">
        <v>73</v>
      </c>
      <c r="EU111" s="1">
        <f ca="1">IF(ES111/ET111=INT(ES111/ET111),1,0)</f>
        <v>0</v>
      </c>
      <c r="EV111" s="1">
        <f ca="1">IF(EU111=0,ES111,ES111/ET111)</f>
        <v>1</v>
      </c>
      <c r="EW111" s="1">
        <v>79</v>
      </c>
      <c r="EX111" s="1">
        <f ca="1">IF(EV111/EW111=INT(EV111/EW111),1,0)</f>
        <v>0</v>
      </c>
      <c r="EY111" s="1">
        <f ca="1">IF(EX111=0,EV111,EV111/EW111)</f>
        <v>1</v>
      </c>
      <c r="EZ111" s="1">
        <v>83</v>
      </c>
      <c r="FA111" s="1">
        <f ca="1">IF(EY111/EZ111=INT(EY111/EZ111),1,0)</f>
        <v>0</v>
      </c>
      <c r="FB111" s="1">
        <f ca="1">IF(FA111=0,EY111,EY111/EZ111)</f>
        <v>1</v>
      </c>
      <c r="FC111" s="1">
        <v>89</v>
      </c>
      <c r="FD111" s="1">
        <f ca="1">IF(FB111/FC111=INT(FB111/FC111),1,0)</f>
        <v>0</v>
      </c>
      <c r="FE111" s="1">
        <f ca="1">IF(FD111=0,FB111,FB111/FC111)</f>
        <v>1</v>
      </c>
      <c r="FF111" s="1">
        <v>97</v>
      </c>
      <c r="FG111" s="1">
        <f ca="1">IF(FE111/FF111=INT(FE111/FF111),1,0)</f>
        <v>0</v>
      </c>
      <c r="FH111" s="1">
        <f ca="1">IF(FG111=0,FE111,FE111/FF111)</f>
        <v>1</v>
      </c>
      <c r="FI111" s="1">
        <v>101</v>
      </c>
      <c r="FJ111" s="1">
        <f ca="1">IF(FH111/FI111=INT(FH111/FI111),1,0)</f>
        <v>0</v>
      </c>
      <c r="FK111" s="1">
        <f ca="1">IF(FJ111=0,FH111,FH111/FI111)</f>
        <v>1</v>
      </c>
      <c r="FL111" s="1">
        <v>103</v>
      </c>
      <c r="FM111" s="1">
        <f ca="1">IF(FK111/FL111=INT(FK111/FL111),1,0)</f>
        <v>0</v>
      </c>
      <c r="FN111" s="1">
        <f ca="1">IF(FM111=0,FK111,FK111/FL111)</f>
        <v>1</v>
      </c>
      <c r="FO111" s="1">
        <v>107</v>
      </c>
      <c r="FP111" s="1">
        <f ca="1">IF(FN111/FO111=INT(FN111/FO111),1,0)</f>
        <v>0</v>
      </c>
      <c r="FQ111" s="1">
        <f ca="1">IF(FP111=0,FN111,FN111/FO111)</f>
        <v>1</v>
      </c>
      <c r="FR111" s="1">
        <v>109</v>
      </c>
      <c r="FS111" s="1">
        <f ca="1">IF(FQ111/FR111=INT(FQ111/FR111),1,0)</f>
        <v>0</v>
      </c>
      <c r="FT111" s="1">
        <f ca="1">IF(FS111=0,FQ111,FQ111/FR111)</f>
        <v>1</v>
      </c>
      <c r="FU111" s="1">
        <v>113</v>
      </c>
      <c r="FV111" s="1">
        <f ca="1">IF(FT111/FU111=INT(FT111/FU111),1,0)</f>
        <v>0</v>
      </c>
      <c r="FW111" s="1">
        <f ca="1">IF(FV111=0,FT111,FT111/FU111)</f>
        <v>1</v>
      </c>
      <c r="FX111" s="1">
        <v>127</v>
      </c>
      <c r="FY111" s="1">
        <f ca="1">IF(FW111/FX111=INT(FW111/FX111),1,0)</f>
        <v>0</v>
      </c>
      <c r="FZ111" s="1">
        <f ca="1">IF(FY111=0,FW111,FW111/FX111)</f>
        <v>1</v>
      </c>
      <c r="GA111" s="1">
        <v>131</v>
      </c>
      <c r="GB111" s="1">
        <f ca="1">IF(FZ111/GA111=INT(FZ111/GA111),1,0)</f>
        <v>0</v>
      </c>
      <c r="GC111" s="1">
        <f ca="1">IF(GB111=0,FZ111,FZ111/GA111)</f>
        <v>1</v>
      </c>
      <c r="GD111" s="1">
        <v>137</v>
      </c>
      <c r="GE111" s="1">
        <f ca="1">IF(GC111/GD111=INT(GC111/GD111),1,0)</f>
        <v>0</v>
      </c>
      <c r="GF111" s="1">
        <f ca="1">IF(GE111=0,GC111,GC111/GD111)</f>
        <v>1</v>
      </c>
      <c r="GG111" s="1">
        <v>139</v>
      </c>
      <c r="GH111" s="1">
        <f ca="1">IF(GF111/GG111=INT(GF111/GG111),1,0)</f>
        <v>0</v>
      </c>
      <c r="GI111" s="1">
        <f ca="1">IF(GH111=0,GF111,GF111/GG111)</f>
        <v>1</v>
      </c>
      <c r="GJ111" s="1">
        <v>149</v>
      </c>
      <c r="GK111" s="1">
        <f ca="1">IF(GI111/GJ111=INT(GI111/GJ111),1,0)</f>
        <v>0</v>
      </c>
      <c r="GL111" s="1">
        <f ca="1">IF(GK111=0,GI111,GI111/GJ111)</f>
        <v>1</v>
      </c>
      <c r="GM111" s="1"/>
      <c r="GN111" s="1">
        <f ca="1">8*AW111+4*AZ111+2*BC111+BF111</f>
        <v>5</v>
      </c>
      <c r="GO111" s="1">
        <f ca="1">4*BI111+2*BL111+BO111</f>
        <v>0</v>
      </c>
      <c r="GP111" s="1">
        <f ca="1">2*BR111+BU111</f>
        <v>0</v>
      </c>
      <c r="GQ111" s="1">
        <f ca="1">2*BX111+CA111</f>
        <v>0</v>
      </c>
      <c r="GR111" s="1">
        <f ca="1">2*CD111+CG111</f>
        <v>0</v>
      </c>
      <c r="GS111" s="1">
        <f ca="1">2*CJ111+CM111</f>
        <v>0</v>
      </c>
      <c r="GT111" s="1">
        <f ca="1">CS111</f>
        <v>0</v>
      </c>
      <c r="GU111" s="1">
        <f ca="1">CY111</f>
        <v>0</v>
      </c>
      <c r="GV111" s="1">
        <f ca="1">DE111</f>
        <v>0</v>
      </c>
      <c r="GW111" s="1">
        <f ca="1">DK111</f>
        <v>0</v>
      </c>
      <c r="GX111" s="1">
        <f ca="1">DQ111</f>
        <v>0</v>
      </c>
      <c r="GY111">
        <f ca="1">DT111</f>
        <v>0</v>
      </c>
      <c r="GZ111">
        <f ca="1">DW111</f>
        <v>0</v>
      </c>
      <c r="HA111">
        <f ca="1">DZ111</f>
        <v>0</v>
      </c>
      <c r="HB111">
        <f ca="1">EC111</f>
        <v>0</v>
      </c>
      <c r="HC111">
        <f ca="1">EF111</f>
        <v>0</v>
      </c>
      <c r="HD111">
        <f ca="1">EI111</f>
        <v>0</v>
      </c>
      <c r="HE111">
        <f ca="1">EL111</f>
        <v>0</v>
      </c>
      <c r="HF111">
        <f ca="1">EO111</f>
        <v>0</v>
      </c>
      <c r="HG111">
        <f ca="1">ER111</f>
        <v>0</v>
      </c>
      <c r="HH111">
        <f ca="1">EU111</f>
        <v>0</v>
      </c>
      <c r="HI111">
        <f ca="1">EX111</f>
        <v>0</v>
      </c>
      <c r="HJ111">
        <f ca="1">FA111</f>
        <v>0</v>
      </c>
      <c r="HK111">
        <f ca="1">FD111</f>
        <v>0</v>
      </c>
      <c r="HL111">
        <f ca="1">FG111</f>
        <v>0</v>
      </c>
      <c r="HM111">
        <f ca="1">FJ111</f>
        <v>0</v>
      </c>
      <c r="HN111">
        <f ca="1">FM111</f>
        <v>0</v>
      </c>
      <c r="HO111">
        <f ca="1">FP111</f>
        <v>0</v>
      </c>
      <c r="HP111">
        <f ca="1">FS111</f>
        <v>0</v>
      </c>
      <c r="HQ111">
        <f ca="1">FV111</f>
        <v>0</v>
      </c>
      <c r="HR111">
        <f ca="1">FY111</f>
        <v>0</v>
      </c>
      <c r="HS111">
        <f ca="1">GB111</f>
        <v>0</v>
      </c>
      <c r="HT111">
        <f ca="1">GE111</f>
        <v>0</v>
      </c>
      <c r="HU111">
        <f ca="1">GH111</f>
        <v>0</v>
      </c>
      <c r="HV111">
        <f ca="1">GK111</f>
        <v>0</v>
      </c>
      <c r="HW111">
        <f ca="1">AU111</f>
        <v>32</v>
      </c>
      <c r="HX111">
        <f ca="1">HW111/HV113</f>
        <v>8</v>
      </c>
    </row>
    <row r="112" spans="1:255" ht="18" hidden="1" customHeight="1" thickBot="1" x14ac:dyDescent="0.3">
      <c r="A112" s="9"/>
      <c r="B112" s="71"/>
      <c r="C112" s="71"/>
      <c r="D112" s="71"/>
      <c r="E112" s="71"/>
      <c r="F112" s="154"/>
      <c r="G112" s="80"/>
      <c r="H112" s="102"/>
      <c r="I112" s="71"/>
      <c r="J112" s="75"/>
      <c r="K112" s="9"/>
      <c r="O112" s="162"/>
      <c r="AK112" s="9"/>
      <c r="AL112" s="9"/>
      <c r="AM112" s="9"/>
      <c r="AN112" s="9"/>
      <c r="AO112" s="9"/>
      <c r="AP112" s="9"/>
      <c r="AQ112" s="9"/>
      <c r="AT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R112" s="1"/>
      <c r="CS112" s="1"/>
      <c r="CT112" s="1"/>
      <c r="CX112" s="1"/>
      <c r="CY112" s="1"/>
      <c r="CZ112" s="1"/>
      <c r="DD112" s="1"/>
      <c r="DE112" s="1"/>
      <c r="DF112" s="1"/>
      <c r="DJ112" s="1"/>
      <c r="DK112" s="1"/>
      <c r="DL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>
        <f t="shared" ref="GN112:HV112" ca="1" si="52">IF(GN110&lt;GN111,GN110,GN111)</f>
        <v>2</v>
      </c>
      <c r="GO112" s="1">
        <f t="shared" ca="1" si="52"/>
        <v>0</v>
      </c>
      <c r="GP112" s="1">
        <f t="shared" ca="1" si="52"/>
        <v>0</v>
      </c>
      <c r="GQ112" s="1">
        <f t="shared" ca="1" si="52"/>
        <v>0</v>
      </c>
      <c r="GR112" s="1">
        <f t="shared" ca="1" si="52"/>
        <v>0</v>
      </c>
      <c r="GS112" s="1">
        <f t="shared" ca="1" si="52"/>
        <v>0</v>
      </c>
      <c r="GT112" s="1">
        <f t="shared" ca="1" si="52"/>
        <v>0</v>
      </c>
      <c r="GU112" s="1">
        <f t="shared" ca="1" si="52"/>
        <v>0</v>
      </c>
      <c r="GV112" s="1">
        <f t="shared" ca="1" si="52"/>
        <v>0</v>
      </c>
      <c r="GW112" s="1">
        <f t="shared" ca="1" si="52"/>
        <v>0</v>
      </c>
      <c r="GX112" s="1">
        <f t="shared" ca="1" si="52"/>
        <v>0</v>
      </c>
      <c r="GY112" s="1">
        <f t="shared" ca="1" si="52"/>
        <v>0</v>
      </c>
      <c r="GZ112" s="1">
        <f t="shared" ca="1" si="52"/>
        <v>0</v>
      </c>
      <c r="HA112" s="1">
        <f t="shared" ca="1" si="52"/>
        <v>0</v>
      </c>
      <c r="HB112" s="1">
        <f t="shared" ca="1" si="52"/>
        <v>0</v>
      </c>
      <c r="HC112" s="1">
        <f t="shared" ca="1" si="52"/>
        <v>0</v>
      </c>
      <c r="HD112" s="1">
        <f t="shared" ca="1" si="52"/>
        <v>0</v>
      </c>
      <c r="HE112" s="1">
        <f t="shared" ca="1" si="52"/>
        <v>0</v>
      </c>
      <c r="HF112" s="1">
        <f t="shared" ca="1" si="52"/>
        <v>0</v>
      </c>
      <c r="HG112" s="1">
        <f t="shared" ca="1" si="52"/>
        <v>0</v>
      </c>
      <c r="HH112" s="1">
        <f t="shared" ca="1" si="52"/>
        <v>0</v>
      </c>
      <c r="HI112" s="1">
        <f t="shared" ca="1" si="52"/>
        <v>0</v>
      </c>
      <c r="HJ112" s="1">
        <f t="shared" ca="1" si="52"/>
        <v>0</v>
      </c>
      <c r="HK112" s="1">
        <f t="shared" ca="1" si="52"/>
        <v>0</v>
      </c>
      <c r="HL112" s="1">
        <f t="shared" ca="1" si="52"/>
        <v>0</v>
      </c>
      <c r="HM112" s="1">
        <f t="shared" ca="1" si="52"/>
        <v>0</v>
      </c>
      <c r="HN112" s="1">
        <f t="shared" ca="1" si="52"/>
        <v>0</v>
      </c>
      <c r="HO112" s="1">
        <f t="shared" ca="1" si="52"/>
        <v>0</v>
      </c>
      <c r="HP112" s="1">
        <f t="shared" ca="1" si="52"/>
        <v>0</v>
      </c>
      <c r="HQ112" s="1">
        <f t="shared" ca="1" si="52"/>
        <v>0</v>
      </c>
      <c r="HR112" s="1">
        <f t="shared" ca="1" si="52"/>
        <v>0</v>
      </c>
      <c r="HS112" s="1">
        <f t="shared" ca="1" si="52"/>
        <v>0</v>
      </c>
      <c r="HT112" s="1">
        <f t="shared" ca="1" si="52"/>
        <v>0</v>
      </c>
      <c r="HU112" s="1">
        <f t="shared" ca="1" si="52"/>
        <v>0</v>
      </c>
      <c r="HV112" s="1">
        <f t="shared" ca="1" si="52"/>
        <v>0</v>
      </c>
    </row>
    <row r="113" spans="1:255" ht="18" hidden="1" customHeight="1" thickTop="1" thickBot="1" x14ac:dyDescent="0.3">
      <c r="A113" s="9"/>
      <c r="B113" s="71"/>
      <c r="C113" s="71"/>
      <c r="D113" s="71"/>
      <c r="E113" s="71"/>
      <c r="F113" s="154"/>
      <c r="G113" s="80"/>
      <c r="H113" s="102"/>
      <c r="I113" s="71"/>
      <c r="J113" s="75"/>
      <c r="K113" s="9"/>
      <c r="O113" s="162"/>
      <c r="AK113" s="9"/>
      <c r="AL113" s="9"/>
      <c r="AM113" s="9"/>
      <c r="AN113" s="9"/>
      <c r="AO113" s="9"/>
      <c r="AP113" s="9"/>
      <c r="AQ113" s="9"/>
      <c r="AT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R113" s="1"/>
      <c r="CS113" s="1"/>
      <c r="CT113" s="1"/>
      <c r="CX113" s="1"/>
      <c r="CY113" s="1"/>
      <c r="CZ113" s="1"/>
      <c r="DD113" s="1"/>
      <c r="DE113" s="1"/>
      <c r="DF113" s="1"/>
      <c r="DJ113" s="1"/>
      <c r="DK113" s="1"/>
      <c r="DL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>
        <f ca="1">FY$4^GN112</f>
        <v>4</v>
      </c>
      <c r="GO113">
        <f t="shared" ref="GO113:HV113" ca="1" si="53">FZ$4^GO112*GN113</f>
        <v>4</v>
      </c>
      <c r="GP113">
        <f t="shared" ca="1" si="53"/>
        <v>4</v>
      </c>
      <c r="GQ113">
        <f t="shared" ca="1" si="53"/>
        <v>4</v>
      </c>
      <c r="GR113">
        <f t="shared" ca="1" si="53"/>
        <v>4</v>
      </c>
      <c r="GS113">
        <f t="shared" ca="1" si="53"/>
        <v>4</v>
      </c>
      <c r="GT113">
        <f t="shared" ca="1" si="53"/>
        <v>4</v>
      </c>
      <c r="GU113">
        <f t="shared" ca="1" si="53"/>
        <v>4</v>
      </c>
      <c r="GV113">
        <f t="shared" ca="1" si="53"/>
        <v>4</v>
      </c>
      <c r="GW113">
        <f t="shared" ca="1" si="53"/>
        <v>4</v>
      </c>
      <c r="GX113">
        <f t="shared" ca="1" si="53"/>
        <v>4</v>
      </c>
      <c r="GY113">
        <f t="shared" ca="1" si="53"/>
        <v>4</v>
      </c>
      <c r="GZ113">
        <f t="shared" ca="1" si="53"/>
        <v>4</v>
      </c>
      <c r="HA113">
        <f t="shared" ca="1" si="53"/>
        <v>4</v>
      </c>
      <c r="HB113">
        <f t="shared" ca="1" si="53"/>
        <v>4</v>
      </c>
      <c r="HC113">
        <f t="shared" ca="1" si="53"/>
        <v>4</v>
      </c>
      <c r="HD113">
        <f t="shared" ca="1" si="53"/>
        <v>4</v>
      </c>
      <c r="HE113">
        <f t="shared" ca="1" si="53"/>
        <v>4</v>
      </c>
      <c r="HF113">
        <f t="shared" ca="1" si="53"/>
        <v>4</v>
      </c>
      <c r="HG113">
        <f t="shared" ca="1" si="53"/>
        <v>4</v>
      </c>
      <c r="HH113">
        <f t="shared" ca="1" si="53"/>
        <v>4</v>
      </c>
      <c r="HI113">
        <f t="shared" ca="1" si="53"/>
        <v>4</v>
      </c>
      <c r="HJ113">
        <f t="shared" ca="1" si="53"/>
        <v>4</v>
      </c>
      <c r="HK113">
        <f t="shared" ca="1" si="53"/>
        <v>4</v>
      </c>
      <c r="HL113">
        <f t="shared" ca="1" si="53"/>
        <v>4</v>
      </c>
      <c r="HM113">
        <f t="shared" ca="1" si="53"/>
        <v>4</v>
      </c>
      <c r="HN113">
        <f t="shared" ca="1" si="53"/>
        <v>4</v>
      </c>
      <c r="HO113">
        <f t="shared" ca="1" si="53"/>
        <v>4</v>
      </c>
      <c r="HP113">
        <f t="shared" ca="1" si="53"/>
        <v>4</v>
      </c>
      <c r="HQ113">
        <f t="shared" ca="1" si="53"/>
        <v>4</v>
      </c>
      <c r="HR113">
        <f t="shared" ca="1" si="53"/>
        <v>4</v>
      </c>
      <c r="HS113">
        <f t="shared" ca="1" si="53"/>
        <v>4</v>
      </c>
      <c r="HT113">
        <f t="shared" ca="1" si="53"/>
        <v>4</v>
      </c>
      <c r="HU113">
        <f t="shared" ca="1" si="53"/>
        <v>4</v>
      </c>
      <c r="HV113">
        <f t="shared" ca="1" si="53"/>
        <v>4</v>
      </c>
    </row>
    <row r="114" spans="1:255" ht="12" customHeight="1" x14ac:dyDescent="0.25">
      <c r="A114" s="9"/>
      <c r="B114" s="71"/>
      <c r="C114" s="71"/>
      <c r="D114" s="71"/>
      <c r="E114" s="77"/>
      <c r="F114" s="154"/>
      <c r="G114" s="103"/>
      <c r="H114" s="102"/>
      <c r="I114" s="71"/>
      <c r="J114" s="75"/>
      <c r="K114" s="9"/>
      <c r="O114" s="162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R114" s="1"/>
      <c r="CS114" s="1"/>
      <c r="CT114" s="1"/>
      <c r="CX114" s="1"/>
      <c r="CY114" s="1"/>
      <c r="CZ114" s="1"/>
      <c r="DD114" s="1"/>
      <c r="DE114" s="1"/>
      <c r="DF114" s="1"/>
      <c r="DJ114" s="1"/>
      <c r="DK114" s="1"/>
      <c r="DL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HZ114" t="str">
        <f ca="1">IF98&amp;IM98&amp;IU98</f>
        <v>13  5/8  +  11  3/4</v>
      </c>
      <c r="IC114">
        <f ca="1">AS111</f>
        <v>25</v>
      </c>
      <c r="ID114">
        <f ca="1">HX110</f>
        <v>3</v>
      </c>
      <c r="IE114">
        <f ca="1">HX111</f>
        <v>8</v>
      </c>
      <c r="IF114" t="str">
        <f ca="1">IC114&amp;"  "&amp;ID114&amp;"/"&amp;IE114</f>
        <v>25  3/8</v>
      </c>
      <c r="IG114" t="str">
        <f ca="1">"  "&amp;ID114&amp;"/"&amp;IE114</f>
        <v xml:space="preserve">  3/8</v>
      </c>
      <c r="IH114" t="str">
        <f ca="1">IC114&amp;"   "</f>
        <v xml:space="preserve">25   </v>
      </c>
      <c r="II114" t="str">
        <f ca="1">IF(IC114=0,IG114,IF(ID114=0,IH114,IF114))</f>
        <v>25  3/8</v>
      </c>
    </row>
    <row r="115" spans="1:255" ht="18" customHeight="1" thickBot="1" x14ac:dyDescent="0.3">
      <c r="A115" s="9"/>
      <c r="B115" s="71" t="str">
        <f ca="1">HZ131</f>
        <v>8  2/3  +  10  5/8</v>
      </c>
      <c r="C115" s="71"/>
      <c r="D115" s="71"/>
      <c r="E115" s="77" t="s">
        <v>1</v>
      </c>
      <c r="F115" s="146" t="str">
        <f ca="1">II131</f>
        <v>19  7/24</v>
      </c>
      <c r="G115" s="100"/>
      <c r="H115" s="101"/>
      <c r="I115" s="71"/>
      <c r="J115" s="75">
        <f>AK115+L115</f>
        <v>4</v>
      </c>
      <c r="K115" s="9"/>
      <c r="L115" s="147">
        <v>0</v>
      </c>
      <c r="N115" s="148" t="s">
        <v>352</v>
      </c>
      <c r="O115" s="162"/>
      <c r="P115" s="148"/>
      <c r="R115" s="147">
        <f>R98+1</f>
        <v>7</v>
      </c>
      <c r="S115" s="147">
        <f>INT(0.5+(S$2/19*(R115-1)))+P$2</f>
        <v>4</v>
      </c>
      <c r="T115" s="147">
        <f ca="1">INT(RAND()*2+2)</f>
        <v>2</v>
      </c>
      <c r="U115" s="147">
        <v>2</v>
      </c>
      <c r="W115">
        <f>IF(S115=1,1,IF(S115=2,2,IF(S115=3,3,IF(S115=4,5,IF(S115=5,7,10)))))</f>
        <v>5</v>
      </c>
      <c r="X115">
        <f>IF(S115=1,3,IF(S115=2,5,IF(S115=3,8,IF(S115=4,13,IF(S115=5,20,35)))))</f>
        <v>13</v>
      </c>
      <c r="Y115">
        <f>IF(S115=1,1,IF(S115=2,1,IF(S115=3,2,IF(S115=4,2,IF(S115=5,3,4)))))</f>
        <v>2</v>
      </c>
      <c r="Z115">
        <f>IF(S115=1,2,IF(S115=2,4,IF(S115=3,5,IF(S115=4,7,IF(S115=5,11,19)))))</f>
        <v>7</v>
      </c>
      <c r="AA115">
        <f>IF(S115=1,2,IF(S115=2,2,IF(S115=3,3,IF(S115=4,3,IF(S115=5,4,5)))))</f>
        <v>3</v>
      </c>
      <c r="AB115">
        <f>IF(S115=1,3,IF(S115=2,5,IF(S115=3,6,IF(S115=4,8,IF(S115=5,12,20)))))</f>
        <v>8</v>
      </c>
      <c r="AD115">
        <f>IF(S115=4,2,IF(S115=5,5,IF(S115=6,7,IF(S115=7,10,IF(S115=8,15,IF(S115=9,20,25))))))</f>
        <v>2</v>
      </c>
      <c r="AE115">
        <f>IF(S115=4,6,IF(S115=5,14,IF(S115=6,25,IF(S115=7,35,IF(S115=8,45,IF(S115=9,60,99))))))</f>
        <v>6</v>
      </c>
      <c r="AF115">
        <f>IF(S115=4,1,IF(S115=5,3,IF(S115=6,5,IF(S115=7,7,IF(S115=8,9,IF(S115=9,14,24))))))</f>
        <v>1</v>
      </c>
      <c r="AG115">
        <f>IF(S115=4,5,IF(S115=5,8,IF(S115=6,13,IF(S115=7,23,IF(S115=8,34,IF(S115=9,49,98))))))</f>
        <v>5</v>
      </c>
      <c r="AH115">
        <f>IF(S115=4,2,IF(S115=5,4,IF(S115=6,6,IF(S115=7,8,IF(S115=8,10,IF(S115=9,15,25))))))</f>
        <v>2</v>
      </c>
      <c r="AI115">
        <f>IF(S115=4,6,IF(S115=5,9,IF(S115=6,14,IF(S115=7,24,IF(S115=8,35,IF(S115=9,50,99))))))</f>
        <v>6</v>
      </c>
      <c r="AK115" s="9">
        <f>S115</f>
        <v>4</v>
      </c>
      <c r="AL115" s="9">
        <f t="shared" ref="AL115:AQ115" si="54">IF($U115=2,W115,AD115)</f>
        <v>5</v>
      </c>
      <c r="AM115" s="9">
        <f t="shared" si="54"/>
        <v>13</v>
      </c>
      <c r="AN115" s="9">
        <f t="shared" si="54"/>
        <v>2</v>
      </c>
      <c r="AO115" s="9">
        <f t="shared" si="54"/>
        <v>7</v>
      </c>
      <c r="AP115" s="9">
        <f t="shared" si="54"/>
        <v>3</v>
      </c>
      <c r="AQ115" s="9">
        <f t="shared" si="54"/>
        <v>8</v>
      </c>
      <c r="AR115" t="s">
        <v>21</v>
      </c>
      <c r="AS115" s="1">
        <f ca="1">INT((RAND()*(AM115-AL115+1)+AL115))</f>
        <v>8</v>
      </c>
      <c r="AT115" s="1">
        <f ca="1">INT((RAND()*(AO115-AN115+1)+AN115))</f>
        <v>2</v>
      </c>
      <c r="AU115">
        <f ca="1">AT115-AT116*(AS116-AS115)</f>
        <v>2</v>
      </c>
      <c r="AV115">
        <v>256</v>
      </c>
      <c r="AW115" s="1">
        <f ca="1">IF(AU115/AV115=INT(AU115/AV115),1,0)</f>
        <v>0</v>
      </c>
      <c r="AX115" s="1">
        <f ca="1">IF(AW115=0,AU115,AU115/AV115)</f>
        <v>2</v>
      </c>
      <c r="AY115" s="1">
        <v>16</v>
      </c>
      <c r="AZ115" s="1">
        <f ca="1">IF(AX115/AY115=INT(AX115/AY115),1,0)</f>
        <v>0</v>
      </c>
      <c r="BA115" s="1">
        <f ca="1">IF(AZ115=0,AX115,AX115/AY115)</f>
        <v>2</v>
      </c>
      <c r="BB115" s="1">
        <v>4</v>
      </c>
      <c r="BC115" s="1">
        <f ca="1">IF(BA115/BB115=INT(BA115/BB115),1,0)</f>
        <v>0</v>
      </c>
      <c r="BD115" s="1">
        <f ca="1">IF(BC115=0,BA115,BA115/BB115)</f>
        <v>2</v>
      </c>
      <c r="BE115" s="1">
        <v>2</v>
      </c>
      <c r="BF115" s="1">
        <f ca="1">IF(BD115/BE115=INT(BD115/BE115),1,0)</f>
        <v>1</v>
      </c>
      <c r="BG115" s="1">
        <f ca="1">IF(BF115=0,BD115,BD115/BE115)</f>
        <v>1</v>
      </c>
      <c r="BH115" s="1">
        <v>81</v>
      </c>
      <c r="BI115" s="1">
        <f ca="1">IF(BG115/BH115=INT(BG115/BH115),1,0)</f>
        <v>0</v>
      </c>
      <c r="BJ115" s="1">
        <f ca="1">IF(BI115=0,BG115,BG115/BH115)</f>
        <v>1</v>
      </c>
      <c r="BK115" s="1">
        <v>9</v>
      </c>
      <c r="BL115" s="1">
        <f ca="1">IF(BJ115/BK115=INT(BJ115/BK115),1,0)</f>
        <v>0</v>
      </c>
      <c r="BM115" s="1">
        <f ca="1">IF(BL115=0,BJ115,BJ115/BK115)</f>
        <v>1</v>
      </c>
      <c r="BN115" s="1">
        <v>3</v>
      </c>
      <c r="BO115" s="1">
        <f ca="1">IF(BM115/BN115=INT(BM115/BN115),1,0)</f>
        <v>0</v>
      </c>
      <c r="BP115" s="1">
        <f ca="1">IF(BO115=0,BM115,BM115/BN115)</f>
        <v>1</v>
      </c>
      <c r="BQ115" s="1">
        <v>25</v>
      </c>
      <c r="BR115" s="1">
        <f ca="1">IF(BP115/BQ115=INT(BP115/BQ115),1,0)</f>
        <v>0</v>
      </c>
      <c r="BS115" s="1">
        <f ca="1">IF(BR115=0,BP115,BP115/BQ115)</f>
        <v>1</v>
      </c>
      <c r="BT115" s="1">
        <v>5</v>
      </c>
      <c r="BU115" s="1">
        <f ca="1">IF(BS115/BT115=INT(BS115/BT115),1,0)</f>
        <v>0</v>
      </c>
      <c r="BV115" s="1">
        <f ca="1">IF(BU115=0,BS115,BS115/BT115)</f>
        <v>1</v>
      </c>
      <c r="BW115" s="1">
        <v>49</v>
      </c>
      <c r="BX115" s="1">
        <f ca="1">IF(BV115/BW115=INT(BV115/BW115),1,0)</f>
        <v>0</v>
      </c>
      <c r="BY115" s="1">
        <f ca="1">IF(BX115=0,BV115,BV115/BW115)</f>
        <v>1</v>
      </c>
      <c r="BZ115" s="1">
        <v>7</v>
      </c>
      <c r="CA115" s="1">
        <f ca="1">IF(BY115/BZ115=INT(BY115/BZ115),1,0)</f>
        <v>0</v>
      </c>
      <c r="CB115" s="1">
        <f ca="1">IF(CA115=0,BY115,BY115/BZ115)</f>
        <v>1</v>
      </c>
      <c r="CC115" s="1">
        <v>121</v>
      </c>
      <c r="CD115" s="1">
        <f ca="1">IF(CB115/CC115=INT(CB115/CC115),1,0)</f>
        <v>0</v>
      </c>
      <c r="CE115" s="1">
        <f ca="1">IF(CD115=0,CB115,CB115/CC115)</f>
        <v>1</v>
      </c>
      <c r="CF115" s="1">
        <v>11</v>
      </c>
      <c r="CG115" s="1">
        <f ca="1">IF(CE115/CF115=INT(CE115/CF115),1,0)</f>
        <v>0</v>
      </c>
      <c r="CH115" s="1">
        <f ca="1">IF(CG115=0,CE115,CE115/CF115)</f>
        <v>1</v>
      </c>
      <c r="CI115" s="1">
        <v>169</v>
      </c>
      <c r="CJ115" s="1">
        <f ca="1">IF(CH115/CI115=INT(CH115/CI115),1,0)</f>
        <v>0</v>
      </c>
      <c r="CK115" s="1">
        <f ca="1">IF(CJ115=0,CH115,CH115/CI115)</f>
        <v>1</v>
      </c>
      <c r="CL115" s="1">
        <v>13</v>
      </c>
      <c r="CM115" s="1">
        <f ca="1">IF(CK115/CL115=INT(CK115/CL115),1,0)</f>
        <v>0</v>
      </c>
      <c r="CN115" s="1">
        <f ca="1">IF(CM115=0,CK115,CK115/CL115)</f>
        <v>1</v>
      </c>
      <c r="CO115" s="1">
        <v>289</v>
      </c>
      <c r="CP115" s="1">
        <f ca="1">IF(CN115/CO115=INT(CN115/CO115),1,0)</f>
        <v>0</v>
      </c>
      <c r="CQ115" s="1">
        <f ca="1">IF(CP115=0,CN115,CN115/CO115)</f>
        <v>1</v>
      </c>
      <c r="CR115" s="1">
        <v>17</v>
      </c>
      <c r="CS115" s="1">
        <f ca="1">IF(CQ115/CR115=INT(CQ115/CR115),1,0)</f>
        <v>0</v>
      </c>
      <c r="CT115" s="1">
        <f ca="1">IF(CS115=0,CQ115,CQ115/CR115)</f>
        <v>1</v>
      </c>
      <c r="CU115" s="1">
        <v>361</v>
      </c>
      <c r="CV115" s="1">
        <f ca="1">IF(CT115/CU115=INT(CT115/CU115),1,0)</f>
        <v>0</v>
      </c>
      <c r="CW115" s="1">
        <f ca="1">IF(CV115=0,CT115,CT115/CU115)</f>
        <v>1</v>
      </c>
      <c r="CX115" s="1">
        <v>19</v>
      </c>
      <c r="CY115" s="1">
        <f ca="1">IF(CW115/CX115=INT(CW115/CX115),1,0)</f>
        <v>0</v>
      </c>
      <c r="CZ115" s="1">
        <f ca="1">IF(CY115=0,CW115,CW115/CX115)</f>
        <v>1</v>
      </c>
      <c r="DA115" s="1">
        <v>529</v>
      </c>
      <c r="DB115" s="1">
        <f ca="1">IF(CZ115/DA115=INT(CZ115/DA115),1,0)</f>
        <v>0</v>
      </c>
      <c r="DC115" s="1">
        <f ca="1">IF(DB115=0,CZ115,CZ115/DA115)</f>
        <v>1</v>
      </c>
      <c r="DD115" s="1">
        <v>23</v>
      </c>
      <c r="DE115" s="1">
        <f ca="1">IF(DC115/DD115=INT(DC115/DD115),1,0)</f>
        <v>0</v>
      </c>
      <c r="DF115" s="1">
        <f ca="1">IF(DE115=0,DC115,DC115/DD115)</f>
        <v>1</v>
      </c>
      <c r="DG115" s="1">
        <v>841</v>
      </c>
      <c r="DH115" s="1">
        <f ca="1">IF(DF115/DG115=INT(DF115/DG115),1,0)</f>
        <v>0</v>
      </c>
      <c r="DI115" s="1">
        <f ca="1">IF(DH115=0,DF115,DF115/DG115)</f>
        <v>1</v>
      </c>
      <c r="DJ115" s="1">
        <v>29</v>
      </c>
      <c r="DK115" s="1">
        <f ca="1">IF(DI115/DJ115=INT(DI115/DJ115),1,0)</f>
        <v>0</v>
      </c>
      <c r="DL115" s="1">
        <f ca="1">IF(DK115=0,DI115,DI115/DJ115)</f>
        <v>1</v>
      </c>
      <c r="DM115" s="1">
        <v>961</v>
      </c>
      <c r="DN115" s="1">
        <f ca="1">IF(DL115/DM115=INT(DL115/DM115),1,0)</f>
        <v>0</v>
      </c>
      <c r="DO115" s="1">
        <f ca="1">IF(DN115=0,DL115,DL115/DM115)</f>
        <v>1</v>
      </c>
      <c r="DP115" s="1">
        <v>31</v>
      </c>
      <c r="DQ115" s="1">
        <f ca="1">IF(DO115/DP115=INT(DO115/DP115),1,0)</f>
        <v>0</v>
      </c>
      <c r="DR115" s="1">
        <f ca="1">IF(DQ115=0,DO115,DO115/DP115)</f>
        <v>1</v>
      </c>
      <c r="DS115" s="1">
        <v>37</v>
      </c>
      <c r="DT115" s="1">
        <f ca="1">IF(DR115/DS115=INT(DR115/DS115),1,0)</f>
        <v>0</v>
      </c>
      <c r="DU115" s="1">
        <f ca="1">IF(DT115=0,DR115,DR115/DS115)</f>
        <v>1</v>
      </c>
      <c r="DV115" s="1">
        <v>41</v>
      </c>
      <c r="DW115" s="1">
        <f ca="1">IF(DU115/DV115=INT(DU115/DV115),1,0)</f>
        <v>0</v>
      </c>
      <c r="DX115" s="1">
        <f ca="1">IF(DW115=0,DU115,DU115/DV115)</f>
        <v>1</v>
      </c>
      <c r="DY115" s="1">
        <v>43</v>
      </c>
      <c r="DZ115" s="1">
        <f ca="1">IF(DX115/DY115=INT(DX115/DY115),1,0)</f>
        <v>0</v>
      </c>
      <c r="EA115" s="1">
        <f ca="1">IF(DZ115=0,DX115,DX115/DY115)</f>
        <v>1</v>
      </c>
      <c r="EB115" s="1">
        <v>47</v>
      </c>
      <c r="EC115" s="1">
        <f ca="1">IF(EA115/EB115=INT(EA115/EB115),1,0)</f>
        <v>0</v>
      </c>
      <c r="ED115" s="1">
        <f ca="1">IF(EC115=0,EA115,EA115/EB115)</f>
        <v>1</v>
      </c>
      <c r="EE115" s="1">
        <v>53</v>
      </c>
      <c r="EF115" s="1">
        <f ca="1">IF(ED115/EE115=INT(ED115/EE115),1,0)</f>
        <v>0</v>
      </c>
      <c r="EG115" s="1">
        <f ca="1">IF(EF115=0,ED115,ED115/EE115)</f>
        <v>1</v>
      </c>
      <c r="EH115" s="1">
        <v>59</v>
      </c>
      <c r="EI115" s="1">
        <f ca="1">IF(EG115/EH115=INT(EG115/EH115),1,0)</f>
        <v>0</v>
      </c>
      <c r="EJ115" s="1">
        <f ca="1">IF(EI115=0,EG115,EG115/EH115)</f>
        <v>1</v>
      </c>
      <c r="EK115" s="1">
        <v>61</v>
      </c>
      <c r="EL115" s="1">
        <f ca="1">IF(EJ115/EK115=INT(EJ115/EK115),1,0)</f>
        <v>0</v>
      </c>
      <c r="EM115" s="1">
        <f ca="1">IF(EL115=0,EJ115,EJ115/EK115)</f>
        <v>1</v>
      </c>
      <c r="EN115" s="1">
        <v>67</v>
      </c>
      <c r="EO115" s="1">
        <f ca="1">IF(EM115/EN115=INT(EM115/EN115),1,0)</f>
        <v>0</v>
      </c>
      <c r="EP115" s="1">
        <f ca="1">IF(EO115=0,EM115,EM115/EN115)</f>
        <v>1</v>
      </c>
      <c r="EQ115" s="1">
        <v>71</v>
      </c>
      <c r="ER115" s="1">
        <f ca="1">IF(EP115/EQ115=INT(EP115/EQ115),1,0)</f>
        <v>0</v>
      </c>
      <c r="ES115" s="1">
        <f ca="1">IF(ER115=0,EP115,EP115/EQ115)</f>
        <v>1</v>
      </c>
      <c r="ET115" s="1">
        <v>73</v>
      </c>
      <c r="EU115" s="1">
        <f ca="1">IF(ES115/ET115=INT(ES115/ET115),1,0)</f>
        <v>0</v>
      </c>
      <c r="EV115" s="1">
        <f ca="1">IF(EU115=0,ES115,ES115/ET115)</f>
        <v>1</v>
      </c>
      <c r="EW115" s="1">
        <v>79</v>
      </c>
      <c r="EX115" s="1">
        <f ca="1">IF(EV115/EW115=INT(EV115/EW115),1,0)</f>
        <v>0</v>
      </c>
      <c r="EY115" s="1">
        <f ca="1">IF(EX115=0,EV115,EV115/EW115)</f>
        <v>1</v>
      </c>
      <c r="EZ115" s="1">
        <v>83</v>
      </c>
      <c r="FA115" s="1">
        <f ca="1">IF(EY115/EZ115=INT(EY115/EZ115),1,0)</f>
        <v>0</v>
      </c>
      <c r="FB115" s="1">
        <f ca="1">IF(FA115=0,EY115,EY115/EZ115)</f>
        <v>1</v>
      </c>
      <c r="FC115" s="1">
        <v>89</v>
      </c>
      <c r="FD115" s="1">
        <f ca="1">IF(FB115/FC115=INT(FB115/FC115),1,0)</f>
        <v>0</v>
      </c>
      <c r="FE115" s="1">
        <f ca="1">IF(FD115=0,FB115,FB115/FC115)</f>
        <v>1</v>
      </c>
      <c r="FF115" s="1">
        <v>97</v>
      </c>
      <c r="FG115" s="1">
        <f ca="1">IF(FE115/FF115=INT(FE115/FF115),1,0)</f>
        <v>0</v>
      </c>
      <c r="FH115" s="1">
        <f ca="1">IF(FG115=0,FE115,FE115/FF115)</f>
        <v>1</v>
      </c>
      <c r="FI115" s="1">
        <v>101</v>
      </c>
      <c r="FJ115" s="1">
        <f ca="1">IF(FH115/FI115=INT(FH115/FI115),1,0)</f>
        <v>0</v>
      </c>
      <c r="FK115" s="1">
        <f ca="1">IF(FJ115=0,FH115,FH115/FI115)</f>
        <v>1</v>
      </c>
      <c r="FL115" s="1">
        <v>103</v>
      </c>
      <c r="FM115" s="1">
        <f ca="1">IF(FK115/FL115=INT(FK115/FL115),1,0)</f>
        <v>0</v>
      </c>
      <c r="FN115" s="1">
        <f ca="1">IF(FM115=0,FK115,FK115/FL115)</f>
        <v>1</v>
      </c>
      <c r="FO115" s="1">
        <v>107</v>
      </c>
      <c r="FP115" s="1">
        <f ca="1">IF(FN115/FO115=INT(FN115/FO115),1,0)</f>
        <v>0</v>
      </c>
      <c r="FQ115" s="1">
        <f ca="1">IF(FP115=0,FN115,FN115/FO115)</f>
        <v>1</v>
      </c>
      <c r="FR115" s="1">
        <v>109</v>
      </c>
      <c r="FS115" s="1">
        <f ca="1">IF(FQ115/FR115=INT(FQ115/FR115),1,0)</f>
        <v>0</v>
      </c>
      <c r="FT115" s="1">
        <f ca="1">IF(FS115=0,FQ115,FQ115/FR115)</f>
        <v>1</v>
      </c>
      <c r="FU115" s="1">
        <v>113</v>
      </c>
      <c r="FV115" s="1">
        <f ca="1">IF(FT115/FU115=INT(FT115/FU115),1,0)</f>
        <v>0</v>
      </c>
      <c r="FW115" s="1">
        <f ca="1">IF(FV115=0,FT115,FT115/FU115)</f>
        <v>1</v>
      </c>
      <c r="FX115" s="1">
        <v>127</v>
      </c>
      <c r="FY115" s="1">
        <f ca="1">IF(FW115/FX115=INT(FW115/FX115),1,0)</f>
        <v>0</v>
      </c>
      <c r="FZ115" s="1">
        <f ca="1">IF(FY115=0,FW115,FW115/FX115)</f>
        <v>1</v>
      </c>
      <c r="GA115" s="1">
        <v>131</v>
      </c>
      <c r="GB115" s="1">
        <f ca="1">IF(FZ115/GA115=INT(FZ115/GA115),1,0)</f>
        <v>0</v>
      </c>
      <c r="GC115" s="1">
        <f ca="1">IF(GB115=0,FZ115,FZ115/GA115)</f>
        <v>1</v>
      </c>
      <c r="GD115" s="1">
        <v>137</v>
      </c>
      <c r="GE115" s="1">
        <f ca="1">IF(GC115/GD115=INT(GC115/GD115),1,0)</f>
        <v>0</v>
      </c>
      <c r="GF115" s="1">
        <f ca="1">IF(GE115=0,GC115,GC115/GD115)</f>
        <v>1</v>
      </c>
      <c r="GG115" s="1">
        <v>139</v>
      </c>
      <c r="GH115" s="1">
        <f ca="1">IF(GF115/GG115=INT(GF115/GG115),1,0)</f>
        <v>0</v>
      </c>
      <c r="GI115" s="1">
        <f ca="1">IF(GH115=0,GF115,GF115/GG115)</f>
        <v>1</v>
      </c>
      <c r="GJ115" s="1">
        <v>149</v>
      </c>
      <c r="GK115" s="1">
        <f ca="1">IF(GI115/GJ115=INT(GI115/GJ115),1,0)</f>
        <v>0</v>
      </c>
      <c r="GL115" s="1">
        <f ca="1">IF(GK115=0,GI115,GI115/GJ115)</f>
        <v>1</v>
      </c>
      <c r="GM115" s="1"/>
      <c r="GN115" s="1">
        <f ca="1">8*AW115+4*AZ115+2*BC115+BF115</f>
        <v>1</v>
      </c>
      <c r="GO115" s="1">
        <f ca="1">4*BI115+2*BL115+BO115</f>
        <v>0</v>
      </c>
      <c r="GP115" s="1">
        <f ca="1">2*BR115+BU115</f>
        <v>0</v>
      </c>
      <c r="GQ115" s="1">
        <f ca="1">2*BX115+CA115</f>
        <v>0</v>
      </c>
      <c r="GR115" s="1">
        <f ca="1">2*CD115+CG115</f>
        <v>0</v>
      </c>
      <c r="GS115" s="1">
        <f ca="1">2*CJ115+CM115</f>
        <v>0</v>
      </c>
      <c r="GT115" s="1">
        <f ca="1">CS115</f>
        <v>0</v>
      </c>
      <c r="GU115" s="1">
        <f ca="1">CY115</f>
        <v>0</v>
      </c>
      <c r="GV115" s="1">
        <f ca="1">DE115</f>
        <v>0</v>
      </c>
      <c r="GW115" s="1">
        <f ca="1">DK115</f>
        <v>0</v>
      </c>
      <c r="GX115" s="1">
        <f ca="1">DQ115</f>
        <v>0</v>
      </c>
      <c r="GY115">
        <f ca="1">DT115</f>
        <v>0</v>
      </c>
      <c r="GZ115">
        <f ca="1">DW115</f>
        <v>0</v>
      </c>
      <c r="HA115">
        <f ca="1">DZ115</f>
        <v>0</v>
      </c>
      <c r="HB115">
        <f ca="1">EC115</f>
        <v>0</v>
      </c>
      <c r="HC115">
        <f ca="1">EF115</f>
        <v>0</v>
      </c>
      <c r="HD115">
        <f ca="1">EI115</f>
        <v>0</v>
      </c>
      <c r="HE115">
        <f ca="1">EL115</f>
        <v>0</v>
      </c>
      <c r="HF115">
        <f ca="1">EO115</f>
        <v>0</v>
      </c>
      <c r="HG115">
        <f ca="1">ER115</f>
        <v>0</v>
      </c>
      <c r="HH115">
        <f ca="1">EU115</f>
        <v>0</v>
      </c>
      <c r="HI115">
        <f ca="1">EX115</f>
        <v>0</v>
      </c>
      <c r="HJ115">
        <f ca="1">FA115</f>
        <v>0</v>
      </c>
      <c r="HK115">
        <f ca="1">FD115</f>
        <v>0</v>
      </c>
      <c r="HL115">
        <f ca="1">FG115</f>
        <v>0</v>
      </c>
      <c r="HM115">
        <f ca="1">FJ115</f>
        <v>0</v>
      </c>
      <c r="HN115">
        <f ca="1">FM115</f>
        <v>0</v>
      </c>
      <c r="HO115">
        <f ca="1">FP115</f>
        <v>0</v>
      </c>
      <c r="HP115">
        <f ca="1">FS115</f>
        <v>0</v>
      </c>
      <c r="HQ115">
        <f ca="1">FV115</f>
        <v>0</v>
      </c>
      <c r="HR115">
        <f ca="1">FY115</f>
        <v>0</v>
      </c>
      <c r="HS115">
        <f ca="1">GB115</f>
        <v>0</v>
      </c>
      <c r="HT115">
        <f ca="1">GE115</f>
        <v>0</v>
      </c>
      <c r="HU115">
        <f ca="1">GH115</f>
        <v>0</v>
      </c>
      <c r="HV115">
        <f ca="1">GK115</f>
        <v>0</v>
      </c>
      <c r="HW115">
        <f ca="1">AU115</f>
        <v>2</v>
      </c>
      <c r="HX115">
        <f ca="1">HW115/HV118</f>
        <v>2</v>
      </c>
      <c r="HZ115">
        <f ca="1">AS116</f>
        <v>8</v>
      </c>
      <c r="IA115">
        <f ca="1">HX115</f>
        <v>2</v>
      </c>
      <c r="IB115">
        <f ca="1">HX116</f>
        <v>3</v>
      </c>
      <c r="IC115" t="str">
        <f ca="1">HZ115&amp;"  "&amp;IA115&amp;"/"&amp;IB115</f>
        <v>8  2/3</v>
      </c>
      <c r="ID115" t="str">
        <f ca="1">"  "&amp;IA115&amp;"/"&amp;IB115</f>
        <v xml:space="preserve">  2/3</v>
      </c>
      <c r="IE115" t="str">
        <f ca="1">HZ115&amp;"   "</f>
        <v xml:space="preserve">8   </v>
      </c>
      <c r="IF115" t="str">
        <f ca="1">IF(HZ115=0,ID115,IF(IA115=0,IE115,IC115))</f>
        <v>8  2/3</v>
      </c>
      <c r="IG115">
        <f ca="1">AS120</f>
        <v>10</v>
      </c>
      <c r="IH115">
        <f ca="1">HX119</f>
        <v>5</v>
      </c>
      <c r="II115">
        <f ca="1">HX120</f>
        <v>8</v>
      </c>
      <c r="IJ115" t="str">
        <f ca="1">"  +  "&amp;IG115&amp;"  "&amp;IH115&amp;"/"&amp;II115</f>
        <v xml:space="preserve">  +  10  5/8</v>
      </c>
      <c r="IK115" t="str">
        <f ca="1">"  +  "&amp;IH115&amp;"/"&amp;II115</f>
        <v xml:space="preserve">  +  5/8</v>
      </c>
      <c r="IL115" t="str">
        <f ca="1">"  +  "&amp;IG115</f>
        <v xml:space="preserve">  +  10</v>
      </c>
      <c r="IM115" t="str">
        <f ca="1">IF(IG115=0,IK115,IF(IH115=0,IL115,IJ115))</f>
        <v xml:space="preserve">  +  10  5/8</v>
      </c>
      <c r="IN115">
        <f ca="1">AS124</f>
        <v>0</v>
      </c>
      <c r="IO115">
        <f ca="1">HX123</f>
        <v>0</v>
      </c>
      <c r="IP115">
        <f ca="1">HX124</f>
        <v>1</v>
      </c>
      <c r="IQ115" t="str">
        <f ca="1">"  +  "&amp;IN115&amp;"  "&amp;IO115&amp;"/"&amp;IP115</f>
        <v xml:space="preserve">  +  0  0/1</v>
      </c>
      <c r="IR115" t="str">
        <f ca="1">"  +  "&amp;IO115&amp;"/"&amp;IP115</f>
        <v xml:space="preserve">  +  0/1</v>
      </c>
      <c r="IS115" t="str">
        <f ca="1">"  +  "&amp;IN115&amp;"   "</f>
        <v xml:space="preserve">  +  0   </v>
      </c>
      <c r="IT115" t="str">
        <f ca="1">IF(IN115=0,IR115,IF(IO115=0,IS115,IQ115))</f>
        <v xml:space="preserve">  +  0/1</v>
      </c>
      <c r="IU115" t="str">
        <f ca="1">IF(IN115&gt;0,IT115,IF(IO115&gt;0,IT115,""))</f>
        <v/>
      </c>
    </row>
    <row r="116" spans="1:255" ht="18" hidden="1" customHeight="1" x14ac:dyDescent="0.25">
      <c r="A116" s="9"/>
      <c r="B116" s="80"/>
      <c r="C116" s="71"/>
      <c r="D116" s="80"/>
      <c r="E116" s="71"/>
      <c r="F116" s="154"/>
      <c r="G116" s="80"/>
      <c r="H116" s="102"/>
      <c r="I116" s="71"/>
      <c r="J116" s="75"/>
      <c r="K116" s="9"/>
      <c r="O116" s="162"/>
      <c r="P116" s="148"/>
      <c r="AK116" s="9"/>
      <c r="AL116" s="9"/>
      <c r="AM116" s="9"/>
      <c r="AN116" s="9"/>
      <c r="AO116" s="9"/>
      <c r="AP116" s="9"/>
      <c r="AQ116" s="9"/>
      <c r="AS116">
        <f ca="1">AS115+INT(AT115/AT116)</f>
        <v>8</v>
      </c>
      <c r="AT116" s="1">
        <f ca="1">IF(AP115&gt;AT115,INT((RAND()*(AQ115-AP115+1)+AP115)),INT((RAND()*(AQ115-AT115)+AT115+1)))</f>
        <v>3</v>
      </c>
      <c r="AU116">
        <f ca="1">AT116</f>
        <v>3</v>
      </c>
      <c r="AV116">
        <v>256</v>
      </c>
      <c r="AW116" s="1">
        <f ca="1">IF(AU116/AV116=INT(AU116/AV116),1,0)</f>
        <v>0</v>
      </c>
      <c r="AX116" s="1">
        <f ca="1">IF(AW116=0,AU116,AU116/AV116)</f>
        <v>3</v>
      </c>
      <c r="AY116" s="1">
        <v>16</v>
      </c>
      <c r="AZ116" s="1">
        <f ca="1">IF(AX116/AY116=INT(AX116/AY116),1,0)</f>
        <v>0</v>
      </c>
      <c r="BA116" s="1">
        <f ca="1">IF(AZ116=0,AX116,AX116/AY116)</f>
        <v>3</v>
      </c>
      <c r="BB116" s="1">
        <v>4</v>
      </c>
      <c r="BC116" s="1">
        <f ca="1">IF(BA116/BB116=INT(BA116/BB116),1,0)</f>
        <v>0</v>
      </c>
      <c r="BD116" s="1">
        <f ca="1">IF(BC116=0,BA116,BA116/BB116)</f>
        <v>3</v>
      </c>
      <c r="BE116" s="1">
        <v>2</v>
      </c>
      <c r="BF116" s="1">
        <f ca="1">IF(BD116/BE116=INT(BD116/BE116),1,0)</f>
        <v>0</v>
      </c>
      <c r="BG116" s="1">
        <f ca="1">IF(BF116=0,BD116,BD116/BE116)</f>
        <v>3</v>
      </c>
      <c r="BH116" s="1">
        <v>81</v>
      </c>
      <c r="BI116" s="1">
        <f ca="1">IF(BG116/BH116=INT(BG116/BH116),1,0)</f>
        <v>0</v>
      </c>
      <c r="BJ116" s="1">
        <f ca="1">IF(BI116=0,BG116,BG116/BH116)</f>
        <v>3</v>
      </c>
      <c r="BK116" s="1">
        <v>9</v>
      </c>
      <c r="BL116" s="1">
        <f ca="1">IF(BJ116/BK116=INT(BJ116/BK116),1,0)</f>
        <v>0</v>
      </c>
      <c r="BM116" s="1">
        <f ca="1">IF(BL116=0,BJ116,BJ116/BK116)</f>
        <v>3</v>
      </c>
      <c r="BN116" s="1">
        <v>3</v>
      </c>
      <c r="BO116" s="1">
        <f ca="1">IF(BM116/BN116=INT(BM116/BN116),1,0)</f>
        <v>1</v>
      </c>
      <c r="BP116" s="1">
        <f ca="1">IF(BO116=0,BM116,BM116/BN116)</f>
        <v>1</v>
      </c>
      <c r="BQ116" s="1">
        <v>25</v>
      </c>
      <c r="BR116" s="1">
        <f ca="1">IF(BP116/BQ116=INT(BP116/BQ116),1,0)</f>
        <v>0</v>
      </c>
      <c r="BS116" s="1">
        <f ca="1">IF(BR116=0,BP116,BP116/BQ116)</f>
        <v>1</v>
      </c>
      <c r="BT116" s="1">
        <v>5</v>
      </c>
      <c r="BU116" s="1">
        <f ca="1">IF(BS116/BT116=INT(BS116/BT116),1,0)</f>
        <v>0</v>
      </c>
      <c r="BV116" s="1">
        <f ca="1">IF(BU116=0,BS116,BS116/BT116)</f>
        <v>1</v>
      </c>
      <c r="BW116" s="1">
        <v>49</v>
      </c>
      <c r="BX116" s="1">
        <f ca="1">IF(BV116/BW116=INT(BV116/BW116),1,0)</f>
        <v>0</v>
      </c>
      <c r="BY116" s="1">
        <f ca="1">IF(BX116=0,BV116,BV116/BW116)</f>
        <v>1</v>
      </c>
      <c r="BZ116" s="1">
        <v>7</v>
      </c>
      <c r="CA116" s="1">
        <f ca="1">IF(BY116/BZ116=INT(BY116/BZ116),1,0)</f>
        <v>0</v>
      </c>
      <c r="CB116" s="1">
        <f ca="1">IF(CA116=0,BY116,BY116/BZ116)</f>
        <v>1</v>
      </c>
      <c r="CC116" s="1">
        <v>121</v>
      </c>
      <c r="CD116" s="1">
        <f ca="1">IF(CB116/CC116=INT(CB116/CC116),1,0)</f>
        <v>0</v>
      </c>
      <c r="CE116" s="1">
        <f ca="1">IF(CD116=0,CB116,CB116/CC116)</f>
        <v>1</v>
      </c>
      <c r="CF116" s="1">
        <v>11</v>
      </c>
      <c r="CG116" s="1">
        <f ca="1">IF(CE116/CF116=INT(CE116/CF116),1,0)</f>
        <v>0</v>
      </c>
      <c r="CH116" s="1">
        <f ca="1">IF(CG116=0,CE116,CE116/CF116)</f>
        <v>1</v>
      </c>
      <c r="CI116" s="1">
        <v>169</v>
      </c>
      <c r="CJ116" s="1">
        <f ca="1">IF(CH116/CI116=INT(CH116/CI116),1,0)</f>
        <v>0</v>
      </c>
      <c r="CK116" s="1">
        <f ca="1">IF(CJ116=0,CH116,CH116/CI116)</f>
        <v>1</v>
      </c>
      <c r="CL116" s="1">
        <v>13</v>
      </c>
      <c r="CM116" s="1">
        <f ca="1">IF(CK116/CL116=INT(CK116/CL116),1,0)</f>
        <v>0</v>
      </c>
      <c r="CN116" s="1">
        <f ca="1">IF(CM116=0,CK116,CK116/CL116)</f>
        <v>1</v>
      </c>
      <c r="CO116" s="1">
        <f>CO115</f>
        <v>289</v>
      </c>
      <c r="CP116" s="1">
        <f ca="1">IF(CN116/CO116=INT(CN116/CO116),1,0)</f>
        <v>0</v>
      </c>
      <c r="CQ116" s="1">
        <f ca="1">IF(CP116=0,CN116,CN116/CO116)</f>
        <v>1</v>
      </c>
      <c r="CR116" s="1">
        <v>17</v>
      </c>
      <c r="CS116" s="1">
        <f ca="1">IF(CQ116/CR116=INT(CQ116/CR116),1,0)</f>
        <v>0</v>
      </c>
      <c r="CT116" s="1">
        <f ca="1">IF(CS116=0,CQ116,CQ116/CR116)</f>
        <v>1</v>
      </c>
      <c r="CU116" s="1">
        <f>CU115</f>
        <v>361</v>
      </c>
      <c r="CV116" s="1">
        <f ca="1">IF(CT116/CU116=INT(CT116/CU116),1,0)</f>
        <v>0</v>
      </c>
      <c r="CW116" s="1">
        <f ca="1">IF(CV116=0,CT116,CT116/CU116)</f>
        <v>1</v>
      </c>
      <c r="CX116" s="1">
        <v>19</v>
      </c>
      <c r="CY116" s="1">
        <f ca="1">IF(CW116/CX116=INT(CW116/CX116),1,0)</f>
        <v>0</v>
      </c>
      <c r="CZ116" s="1">
        <f ca="1">IF(CY116=0,CW116,CW116/CX116)</f>
        <v>1</v>
      </c>
      <c r="DA116" s="1">
        <f>DA115</f>
        <v>529</v>
      </c>
      <c r="DB116" s="1">
        <f ca="1">IF(CZ116/DA116=INT(CZ116/DA116),1,0)</f>
        <v>0</v>
      </c>
      <c r="DC116" s="1">
        <f ca="1">IF(DB116=0,CZ116,CZ116/DA116)</f>
        <v>1</v>
      </c>
      <c r="DD116" s="1">
        <v>23</v>
      </c>
      <c r="DE116" s="1">
        <f ca="1">IF(DC116/DD116=INT(DC116/DD116),1,0)</f>
        <v>0</v>
      </c>
      <c r="DF116" s="1">
        <f ca="1">IF(DE116=0,DC116,DC116/DD116)</f>
        <v>1</v>
      </c>
      <c r="DG116" s="1">
        <f>DG115</f>
        <v>841</v>
      </c>
      <c r="DH116" s="1">
        <f ca="1">IF(DF116/DG116=INT(DF116/DG116),1,0)</f>
        <v>0</v>
      </c>
      <c r="DI116" s="1">
        <f ca="1">IF(DH116=0,DF116,DF116/DG116)</f>
        <v>1</v>
      </c>
      <c r="DJ116" s="1">
        <v>29</v>
      </c>
      <c r="DK116" s="1">
        <f ca="1">IF(DI116/DJ116=INT(DI116/DJ116),1,0)</f>
        <v>0</v>
      </c>
      <c r="DL116" s="1">
        <f ca="1">IF(DK116=0,DI116,DI116/DJ116)</f>
        <v>1</v>
      </c>
      <c r="DM116" s="1">
        <f>DM115</f>
        <v>961</v>
      </c>
      <c r="DN116" s="1">
        <f ca="1">IF(DL116/DM116=INT(DL116/DM116),1,0)</f>
        <v>0</v>
      </c>
      <c r="DO116" s="1">
        <f ca="1">IF(DN116=0,DL116,DL116/DM116)</f>
        <v>1</v>
      </c>
      <c r="DP116" s="1">
        <v>31</v>
      </c>
      <c r="DQ116" s="1">
        <f ca="1">IF(DO116/DP116=INT(DO116/DP116),1,0)</f>
        <v>0</v>
      </c>
      <c r="DR116" s="1">
        <f ca="1">IF(DQ116=0,DO116,DO116/DP116)</f>
        <v>1</v>
      </c>
      <c r="DS116" s="1">
        <v>37</v>
      </c>
      <c r="DT116" s="1">
        <f ca="1">IF(DR116/DS116=INT(DR116/DS116),1,0)</f>
        <v>0</v>
      </c>
      <c r="DU116" s="1">
        <f ca="1">IF(DT116=0,DR116,DR116/DS116)</f>
        <v>1</v>
      </c>
      <c r="DV116" s="1">
        <v>41</v>
      </c>
      <c r="DW116" s="1">
        <f ca="1">IF(DU116/DV116=INT(DU116/DV116),1,0)</f>
        <v>0</v>
      </c>
      <c r="DX116" s="1">
        <f ca="1">IF(DW116=0,DU116,DU116/DV116)</f>
        <v>1</v>
      </c>
      <c r="DY116" s="1">
        <v>43</v>
      </c>
      <c r="DZ116" s="1">
        <f ca="1">IF(DX116/DY116=INT(DX116/DY116),1,0)</f>
        <v>0</v>
      </c>
      <c r="EA116" s="1">
        <f ca="1">IF(DZ116=0,DX116,DX116/DY116)</f>
        <v>1</v>
      </c>
      <c r="EB116" s="1">
        <v>47</v>
      </c>
      <c r="EC116" s="1">
        <f ca="1">IF(EA116/EB116=INT(EA116/EB116),1,0)</f>
        <v>0</v>
      </c>
      <c r="ED116" s="1">
        <f ca="1">IF(EC116=0,EA116,EA116/EB116)</f>
        <v>1</v>
      </c>
      <c r="EE116" s="1">
        <v>53</v>
      </c>
      <c r="EF116" s="1">
        <f ca="1">IF(ED116/EE116=INT(ED116/EE116),1,0)</f>
        <v>0</v>
      </c>
      <c r="EG116" s="1">
        <f ca="1">IF(EF116=0,ED116,ED116/EE116)</f>
        <v>1</v>
      </c>
      <c r="EH116" s="1">
        <v>59</v>
      </c>
      <c r="EI116" s="1">
        <f ca="1">IF(EG116/EH116=INT(EG116/EH116),1,0)</f>
        <v>0</v>
      </c>
      <c r="EJ116" s="1">
        <f ca="1">IF(EI116=0,EG116,EG116/EH116)</f>
        <v>1</v>
      </c>
      <c r="EK116" s="1">
        <v>61</v>
      </c>
      <c r="EL116" s="1">
        <f ca="1">IF(EJ116/EK116=INT(EJ116/EK116),1,0)</f>
        <v>0</v>
      </c>
      <c r="EM116" s="1">
        <f ca="1">IF(EL116=0,EJ116,EJ116/EK116)</f>
        <v>1</v>
      </c>
      <c r="EN116" s="1">
        <v>67</v>
      </c>
      <c r="EO116" s="1">
        <f ca="1">IF(EM116/EN116=INT(EM116/EN116),1,0)</f>
        <v>0</v>
      </c>
      <c r="EP116" s="1">
        <f ca="1">IF(EO116=0,EM116,EM116/EN116)</f>
        <v>1</v>
      </c>
      <c r="EQ116" s="1">
        <v>71</v>
      </c>
      <c r="ER116" s="1">
        <f ca="1">IF(EP116/EQ116=INT(EP116/EQ116),1,0)</f>
        <v>0</v>
      </c>
      <c r="ES116" s="1">
        <f ca="1">IF(ER116=0,EP116,EP116/EQ116)</f>
        <v>1</v>
      </c>
      <c r="ET116" s="1">
        <v>73</v>
      </c>
      <c r="EU116" s="1">
        <f ca="1">IF(ES116/ET116=INT(ES116/ET116),1,0)</f>
        <v>0</v>
      </c>
      <c r="EV116" s="1">
        <f ca="1">IF(EU116=0,ES116,ES116/ET116)</f>
        <v>1</v>
      </c>
      <c r="EW116" s="1">
        <v>79</v>
      </c>
      <c r="EX116" s="1">
        <f ca="1">IF(EV116/EW116=INT(EV116/EW116),1,0)</f>
        <v>0</v>
      </c>
      <c r="EY116" s="1">
        <f ca="1">IF(EX116=0,EV116,EV116/EW116)</f>
        <v>1</v>
      </c>
      <c r="EZ116" s="1">
        <v>83</v>
      </c>
      <c r="FA116" s="1">
        <f ca="1">IF(EY116/EZ116=INT(EY116/EZ116),1,0)</f>
        <v>0</v>
      </c>
      <c r="FB116" s="1">
        <f ca="1">IF(FA116=0,EY116,EY116/EZ116)</f>
        <v>1</v>
      </c>
      <c r="FC116" s="1">
        <v>89</v>
      </c>
      <c r="FD116" s="1">
        <f ca="1">IF(FB116/FC116=INT(FB116/FC116),1,0)</f>
        <v>0</v>
      </c>
      <c r="FE116" s="1">
        <f ca="1">IF(FD116=0,FB116,FB116/FC116)</f>
        <v>1</v>
      </c>
      <c r="FF116" s="1">
        <v>97</v>
      </c>
      <c r="FG116" s="1">
        <f ca="1">IF(FE116/FF116=INT(FE116/FF116),1,0)</f>
        <v>0</v>
      </c>
      <c r="FH116" s="1">
        <f ca="1">IF(FG116=0,FE116,FE116/FF116)</f>
        <v>1</v>
      </c>
      <c r="FI116" s="1">
        <v>101</v>
      </c>
      <c r="FJ116" s="1">
        <f ca="1">IF(FH116/FI116=INT(FH116/FI116),1,0)</f>
        <v>0</v>
      </c>
      <c r="FK116" s="1">
        <f ca="1">IF(FJ116=0,FH116,FH116/FI116)</f>
        <v>1</v>
      </c>
      <c r="FL116" s="1">
        <v>103</v>
      </c>
      <c r="FM116" s="1">
        <f ca="1">IF(FK116/FL116=INT(FK116/FL116),1,0)</f>
        <v>0</v>
      </c>
      <c r="FN116" s="1">
        <f ca="1">IF(FM116=0,FK116,FK116/FL116)</f>
        <v>1</v>
      </c>
      <c r="FO116" s="1">
        <v>107</v>
      </c>
      <c r="FP116" s="1">
        <f ca="1">IF(FN116/FO116=INT(FN116/FO116),1,0)</f>
        <v>0</v>
      </c>
      <c r="FQ116" s="1">
        <f ca="1">IF(FP116=0,FN116,FN116/FO116)</f>
        <v>1</v>
      </c>
      <c r="FR116" s="1">
        <v>109</v>
      </c>
      <c r="FS116" s="1">
        <f ca="1">IF(FQ116/FR116=INT(FQ116/FR116),1,0)</f>
        <v>0</v>
      </c>
      <c r="FT116" s="1">
        <f ca="1">IF(FS116=0,FQ116,FQ116/FR116)</f>
        <v>1</v>
      </c>
      <c r="FU116" s="1">
        <v>113</v>
      </c>
      <c r="FV116" s="1">
        <f ca="1">IF(FT116/FU116=INT(FT116/FU116),1,0)</f>
        <v>0</v>
      </c>
      <c r="FW116" s="1">
        <f ca="1">IF(FV116=0,FT116,FT116/FU116)</f>
        <v>1</v>
      </c>
      <c r="FX116" s="1">
        <v>127</v>
      </c>
      <c r="FY116" s="1">
        <f ca="1">IF(FW116/FX116=INT(FW116/FX116),1,0)</f>
        <v>0</v>
      </c>
      <c r="FZ116" s="1">
        <f ca="1">IF(FY116=0,FW116,FW116/FX116)</f>
        <v>1</v>
      </c>
      <c r="GA116" s="1">
        <v>131</v>
      </c>
      <c r="GB116" s="1">
        <f ca="1">IF(FZ116/GA116=INT(FZ116/GA116),1,0)</f>
        <v>0</v>
      </c>
      <c r="GC116" s="1">
        <f ca="1">IF(GB116=0,FZ116,FZ116/GA116)</f>
        <v>1</v>
      </c>
      <c r="GD116" s="1">
        <v>137</v>
      </c>
      <c r="GE116" s="1">
        <f ca="1">IF(GC116/GD116=INT(GC116/GD116),1,0)</f>
        <v>0</v>
      </c>
      <c r="GF116" s="1">
        <f ca="1">IF(GE116=0,GC116,GC116/GD116)</f>
        <v>1</v>
      </c>
      <c r="GG116" s="1">
        <v>139</v>
      </c>
      <c r="GH116" s="1">
        <f ca="1">IF(GF116/GG116=INT(GF116/GG116),1,0)</f>
        <v>0</v>
      </c>
      <c r="GI116" s="1">
        <f ca="1">IF(GH116=0,GF116,GF116/GG116)</f>
        <v>1</v>
      </c>
      <c r="GJ116" s="1">
        <v>149</v>
      </c>
      <c r="GK116" s="1">
        <f ca="1">IF(GI116/GJ116=INT(GI116/GJ116),1,0)</f>
        <v>0</v>
      </c>
      <c r="GL116" s="1">
        <f ca="1">IF(GK116=0,GI116,GI116/GJ116)</f>
        <v>1</v>
      </c>
      <c r="GM116" s="1"/>
      <c r="GN116" s="1">
        <f ca="1">8*AW116+4*AZ116+2*BC116+BF116</f>
        <v>0</v>
      </c>
      <c r="GO116" s="1">
        <f ca="1">4*BI116+2*BL116+BO116</f>
        <v>1</v>
      </c>
      <c r="GP116" s="1">
        <f ca="1">2*BR116+BU116</f>
        <v>0</v>
      </c>
      <c r="GQ116" s="1">
        <f ca="1">2*BX116+CA116</f>
        <v>0</v>
      </c>
      <c r="GR116" s="1">
        <f ca="1">2*CD116+CG116</f>
        <v>0</v>
      </c>
      <c r="GS116" s="1">
        <f ca="1">2*CJ116+CM116</f>
        <v>0</v>
      </c>
      <c r="GT116" s="1">
        <f ca="1">CS116</f>
        <v>0</v>
      </c>
      <c r="GU116" s="1">
        <f ca="1">CY116</f>
        <v>0</v>
      </c>
      <c r="GV116" s="1">
        <f ca="1">DE116</f>
        <v>0</v>
      </c>
      <c r="GW116" s="1">
        <f ca="1">DK116</f>
        <v>0</v>
      </c>
      <c r="GX116" s="1">
        <f ca="1">DQ116</f>
        <v>0</v>
      </c>
      <c r="GY116">
        <f ca="1">DT116</f>
        <v>0</v>
      </c>
      <c r="GZ116">
        <f ca="1">DW116</f>
        <v>0</v>
      </c>
      <c r="HA116">
        <f ca="1">DZ116</f>
        <v>0</v>
      </c>
      <c r="HB116">
        <f ca="1">EC116</f>
        <v>0</v>
      </c>
      <c r="HC116">
        <f ca="1">EF116</f>
        <v>0</v>
      </c>
      <c r="HD116">
        <f ca="1">EI116</f>
        <v>0</v>
      </c>
      <c r="HE116">
        <f ca="1">EL116</f>
        <v>0</v>
      </c>
      <c r="HF116">
        <f ca="1">EO116</f>
        <v>0</v>
      </c>
      <c r="HG116">
        <f ca="1">ER116</f>
        <v>0</v>
      </c>
      <c r="HH116">
        <f ca="1">EU116</f>
        <v>0</v>
      </c>
      <c r="HI116">
        <f ca="1">EX116</f>
        <v>0</v>
      </c>
      <c r="HJ116">
        <f ca="1">FA116</f>
        <v>0</v>
      </c>
      <c r="HK116">
        <f ca="1">FD116</f>
        <v>0</v>
      </c>
      <c r="HL116">
        <f ca="1">FG116</f>
        <v>0</v>
      </c>
      <c r="HM116">
        <f ca="1">FJ116</f>
        <v>0</v>
      </c>
      <c r="HN116">
        <f ca="1">FM116</f>
        <v>0</v>
      </c>
      <c r="HO116">
        <f ca="1">FP116</f>
        <v>0</v>
      </c>
      <c r="HP116">
        <f ca="1">FS116</f>
        <v>0</v>
      </c>
      <c r="HQ116">
        <f ca="1">FV116</f>
        <v>0</v>
      </c>
      <c r="HR116">
        <f ca="1">FY116</f>
        <v>0</v>
      </c>
      <c r="HS116">
        <f ca="1">GB116</f>
        <v>0</v>
      </c>
      <c r="HT116">
        <f ca="1">GE116</f>
        <v>0</v>
      </c>
      <c r="HU116">
        <f ca="1">GH116</f>
        <v>0</v>
      </c>
      <c r="HV116">
        <f ca="1">GK116</f>
        <v>0</v>
      </c>
      <c r="HW116">
        <f ca="1">AU116</f>
        <v>3</v>
      </c>
      <c r="HX116">
        <f ca="1">HW116/HV118</f>
        <v>3</v>
      </c>
    </row>
    <row r="117" spans="1:255" ht="18" hidden="1" customHeight="1" thickBot="1" x14ac:dyDescent="0.3">
      <c r="A117" s="9"/>
      <c r="B117" s="80"/>
      <c r="C117" s="71"/>
      <c r="D117" s="80"/>
      <c r="E117" s="71"/>
      <c r="F117" s="154"/>
      <c r="G117" s="80"/>
      <c r="H117" s="102"/>
      <c r="I117" s="71"/>
      <c r="J117" s="75"/>
      <c r="K117" s="9"/>
      <c r="O117" s="162"/>
      <c r="P117" s="148"/>
      <c r="AK117" s="9"/>
      <c r="AL117" s="9"/>
      <c r="AM117" s="9"/>
      <c r="AN117" s="9"/>
      <c r="AO117" s="9"/>
      <c r="AP117" s="9"/>
      <c r="AQ117" s="9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>
        <f t="shared" ref="GN117:HV117" ca="1" si="55">IF(GN115&lt;GN116,GN115,GN116)</f>
        <v>0</v>
      </c>
      <c r="GO117" s="1">
        <f t="shared" ca="1" si="55"/>
        <v>0</v>
      </c>
      <c r="GP117" s="1">
        <f t="shared" ca="1" si="55"/>
        <v>0</v>
      </c>
      <c r="GQ117" s="1">
        <f t="shared" ca="1" si="55"/>
        <v>0</v>
      </c>
      <c r="GR117" s="1">
        <f t="shared" ca="1" si="55"/>
        <v>0</v>
      </c>
      <c r="GS117" s="1">
        <f t="shared" ca="1" si="55"/>
        <v>0</v>
      </c>
      <c r="GT117" s="1">
        <f t="shared" ca="1" si="55"/>
        <v>0</v>
      </c>
      <c r="GU117" s="1">
        <f t="shared" ca="1" si="55"/>
        <v>0</v>
      </c>
      <c r="GV117" s="1">
        <f t="shared" ca="1" si="55"/>
        <v>0</v>
      </c>
      <c r="GW117" s="1">
        <f t="shared" ca="1" si="55"/>
        <v>0</v>
      </c>
      <c r="GX117" s="1">
        <f t="shared" ca="1" si="55"/>
        <v>0</v>
      </c>
      <c r="GY117" s="1">
        <f t="shared" ca="1" si="55"/>
        <v>0</v>
      </c>
      <c r="GZ117" s="1">
        <f t="shared" ca="1" si="55"/>
        <v>0</v>
      </c>
      <c r="HA117" s="1">
        <f t="shared" ca="1" si="55"/>
        <v>0</v>
      </c>
      <c r="HB117" s="1">
        <f t="shared" ca="1" si="55"/>
        <v>0</v>
      </c>
      <c r="HC117" s="1">
        <f t="shared" ca="1" si="55"/>
        <v>0</v>
      </c>
      <c r="HD117" s="1">
        <f t="shared" ca="1" si="55"/>
        <v>0</v>
      </c>
      <c r="HE117" s="1">
        <f t="shared" ca="1" si="55"/>
        <v>0</v>
      </c>
      <c r="HF117" s="1">
        <f t="shared" ca="1" si="55"/>
        <v>0</v>
      </c>
      <c r="HG117" s="1">
        <f t="shared" ca="1" si="55"/>
        <v>0</v>
      </c>
      <c r="HH117" s="1">
        <f t="shared" ca="1" si="55"/>
        <v>0</v>
      </c>
      <c r="HI117" s="1">
        <f t="shared" ca="1" si="55"/>
        <v>0</v>
      </c>
      <c r="HJ117" s="1">
        <f t="shared" ca="1" si="55"/>
        <v>0</v>
      </c>
      <c r="HK117" s="1">
        <f t="shared" ca="1" si="55"/>
        <v>0</v>
      </c>
      <c r="HL117" s="1">
        <f t="shared" ca="1" si="55"/>
        <v>0</v>
      </c>
      <c r="HM117" s="1">
        <f t="shared" ca="1" si="55"/>
        <v>0</v>
      </c>
      <c r="HN117" s="1">
        <f t="shared" ca="1" si="55"/>
        <v>0</v>
      </c>
      <c r="HO117" s="1">
        <f t="shared" ca="1" si="55"/>
        <v>0</v>
      </c>
      <c r="HP117" s="1">
        <f t="shared" ca="1" si="55"/>
        <v>0</v>
      </c>
      <c r="HQ117" s="1">
        <f t="shared" ca="1" si="55"/>
        <v>0</v>
      </c>
      <c r="HR117" s="1">
        <f t="shared" ca="1" si="55"/>
        <v>0</v>
      </c>
      <c r="HS117" s="1">
        <f t="shared" ca="1" si="55"/>
        <v>0</v>
      </c>
      <c r="HT117" s="1">
        <f t="shared" ca="1" si="55"/>
        <v>0</v>
      </c>
      <c r="HU117" s="1">
        <f t="shared" ca="1" si="55"/>
        <v>0</v>
      </c>
      <c r="HV117" s="1">
        <f t="shared" ca="1" si="55"/>
        <v>0</v>
      </c>
    </row>
    <row r="118" spans="1:255" ht="18" hidden="1" customHeight="1" thickTop="1" thickBot="1" x14ac:dyDescent="0.3">
      <c r="A118" s="9"/>
      <c r="B118" s="71"/>
      <c r="C118" s="71"/>
      <c r="D118" s="71"/>
      <c r="E118" s="71"/>
      <c r="F118" s="154"/>
      <c r="G118" s="80"/>
      <c r="H118" s="102"/>
      <c r="I118" s="71"/>
      <c r="J118" s="75"/>
      <c r="K118" s="9"/>
      <c r="O118" s="162"/>
      <c r="P118" s="148"/>
      <c r="AK118" s="9"/>
      <c r="AL118" s="9"/>
      <c r="AM118" s="9"/>
      <c r="AN118" s="9"/>
      <c r="AO118" s="9"/>
      <c r="AP118" s="9"/>
      <c r="AQ118" s="9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>
        <f ca="1">FY$4^GN117</f>
        <v>1</v>
      </c>
      <c r="GO118">
        <f t="shared" ref="GO118:HV118" ca="1" si="56">FZ$4^GO117*GN118</f>
        <v>1</v>
      </c>
      <c r="GP118">
        <f t="shared" ca="1" si="56"/>
        <v>1</v>
      </c>
      <c r="GQ118">
        <f t="shared" ca="1" si="56"/>
        <v>1</v>
      </c>
      <c r="GR118">
        <f t="shared" ca="1" si="56"/>
        <v>1</v>
      </c>
      <c r="GS118">
        <f t="shared" ca="1" si="56"/>
        <v>1</v>
      </c>
      <c r="GT118">
        <f t="shared" ca="1" si="56"/>
        <v>1</v>
      </c>
      <c r="GU118">
        <f t="shared" ca="1" si="56"/>
        <v>1</v>
      </c>
      <c r="GV118">
        <f t="shared" ca="1" si="56"/>
        <v>1</v>
      </c>
      <c r="GW118">
        <f t="shared" ca="1" si="56"/>
        <v>1</v>
      </c>
      <c r="GX118">
        <f t="shared" ca="1" si="56"/>
        <v>1</v>
      </c>
      <c r="GY118">
        <f t="shared" ca="1" si="56"/>
        <v>1</v>
      </c>
      <c r="GZ118">
        <f t="shared" ca="1" si="56"/>
        <v>1</v>
      </c>
      <c r="HA118">
        <f t="shared" ca="1" si="56"/>
        <v>1</v>
      </c>
      <c r="HB118">
        <f t="shared" ca="1" si="56"/>
        <v>1</v>
      </c>
      <c r="HC118">
        <f t="shared" ca="1" si="56"/>
        <v>1</v>
      </c>
      <c r="HD118">
        <f t="shared" ca="1" si="56"/>
        <v>1</v>
      </c>
      <c r="HE118">
        <f t="shared" ca="1" si="56"/>
        <v>1</v>
      </c>
      <c r="HF118">
        <f t="shared" ca="1" si="56"/>
        <v>1</v>
      </c>
      <c r="HG118">
        <f t="shared" ca="1" si="56"/>
        <v>1</v>
      </c>
      <c r="HH118">
        <f t="shared" ca="1" si="56"/>
        <v>1</v>
      </c>
      <c r="HI118">
        <f t="shared" ca="1" si="56"/>
        <v>1</v>
      </c>
      <c r="HJ118">
        <f t="shared" ca="1" si="56"/>
        <v>1</v>
      </c>
      <c r="HK118">
        <f t="shared" ca="1" si="56"/>
        <v>1</v>
      </c>
      <c r="HL118">
        <f t="shared" ca="1" si="56"/>
        <v>1</v>
      </c>
      <c r="HM118">
        <f t="shared" ca="1" si="56"/>
        <v>1</v>
      </c>
      <c r="HN118">
        <f t="shared" ca="1" si="56"/>
        <v>1</v>
      </c>
      <c r="HO118">
        <f t="shared" ca="1" si="56"/>
        <v>1</v>
      </c>
      <c r="HP118">
        <f t="shared" ca="1" si="56"/>
        <v>1</v>
      </c>
      <c r="HQ118">
        <f t="shared" ca="1" si="56"/>
        <v>1</v>
      </c>
      <c r="HR118">
        <f t="shared" ca="1" si="56"/>
        <v>1</v>
      </c>
      <c r="HS118">
        <f t="shared" ca="1" si="56"/>
        <v>1</v>
      </c>
      <c r="HT118">
        <f t="shared" ca="1" si="56"/>
        <v>1</v>
      </c>
      <c r="HU118">
        <f t="shared" ca="1" si="56"/>
        <v>1</v>
      </c>
      <c r="HV118">
        <f t="shared" ca="1" si="56"/>
        <v>1</v>
      </c>
    </row>
    <row r="119" spans="1:255" ht="18" hidden="1" customHeight="1" thickTop="1" x14ac:dyDescent="0.25">
      <c r="A119" s="9"/>
      <c r="B119" s="71"/>
      <c r="C119" s="71"/>
      <c r="D119" s="71"/>
      <c r="E119" s="71"/>
      <c r="F119" s="154"/>
      <c r="G119" s="80"/>
      <c r="H119" s="102"/>
      <c r="I119" s="71"/>
      <c r="J119" s="75"/>
      <c r="K119" s="9"/>
      <c r="O119" s="162"/>
      <c r="P119" s="148"/>
      <c r="AK119" s="9"/>
      <c r="AL119" s="9"/>
      <c r="AM119" s="9"/>
      <c r="AN119" s="9"/>
      <c r="AO119" s="9"/>
      <c r="AP119" s="9"/>
      <c r="AQ119" s="9"/>
      <c r="AR119" t="s">
        <v>22</v>
      </c>
      <c r="AS119" s="1">
        <f ca="1">INT((RAND()*(AM115-AL115+1)+AL115))</f>
        <v>10</v>
      </c>
      <c r="AT119" s="1">
        <f ca="1">INT((RAND()*(AO115-AN115+1)+AN115))</f>
        <v>5</v>
      </c>
      <c r="AU119">
        <f ca="1">AT119-AT120*(AS120-AS119)</f>
        <v>5</v>
      </c>
      <c r="AV119">
        <v>256</v>
      </c>
      <c r="AW119" s="1">
        <f ca="1">IF(AU119/AV119=INT(AU119/AV119),1,0)</f>
        <v>0</v>
      </c>
      <c r="AX119" s="1">
        <f ca="1">IF(AW119=0,AU119,AU119/AV119)</f>
        <v>5</v>
      </c>
      <c r="AY119" s="1">
        <v>16</v>
      </c>
      <c r="AZ119" s="1">
        <f ca="1">IF(AX119/AY119=INT(AX119/AY119),1,0)</f>
        <v>0</v>
      </c>
      <c r="BA119" s="1">
        <f ca="1">IF(AZ119=0,AX119,AX119/AY119)</f>
        <v>5</v>
      </c>
      <c r="BB119" s="1">
        <v>4</v>
      </c>
      <c r="BC119" s="1">
        <f ca="1">IF(BA119/BB119=INT(BA119/BB119),1,0)</f>
        <v>0</v>
      </c>
      <c r="BD119" s="1">
        <f ca="1">IF(BC119=0,BA119,BA119/BB119)</f>
        <v>5</v>
      </c>
      <c r="BE119" s="1">
        <v>2</v>
      </c>
      <c r="BF119" s="1">
        <f ca="1">IF(BD119/BE119=INT(BD119/BE119),1,0)</f>
        <v>0</v>
      </c>
      <c r="BG119" s="1">
        <f ca="1">IF(BF119=0,BD119,BD119/BE119)</f>
        <v>5</v>
      </c>
      <c r="BH119" s="1">
        <v>81</v>
      </c>
      <c r="BI119" s="1">
        <f ca="1">IF(BG119/BH119=INT(BG119/BH119),1,0)</f>
        <v>0</v>
      </c>
      <c r="BJ119" s="1">
        <f ca="1">IF(BI119=0,BG119,BG119/BH119)</f>
        <v>5</v>
      </c>
      <c r="BK119" s="1">
        <v>9</v>
      </c>
      <c r="BL119" s="1">
        <f ca="1">IF(BJ119/BK119=INT(BJ119/BK119),1,0)</f>
        <v>0</v>
      </c>
      <c r="BM119" s="1">
        <f ca="1">IF(BL119=0,BJ119,BJ119/BK119)</f>
        <v>5</v>
      </c>
      <c r="BN119" s="1">
        <v>3</v>
      </c>
      <c r="BO119" s="1">
        <f ca="1">IF(BM119/BN119=INT(BM119/BN119),1,0)</f>
        <v>0</v>
      </c>
      <c r="BP119" s="1">
        <f ca="1">IF(BO119=0,BM119,BM119/BN119)</f>
        <v>5</v>
      </c>
      <c r="BQ119" s="1">
        <v>25</v>
      </c>
      <c r="BR119" s="1">
        <f ca="1">IF(BP119/BQ119=INT(BP119/BQ119),1,0)</f>
        <v>0</v>
      </c>
      <c r="BS119" s="1">
        <f ca="1">IF(BR119=0,BP119,BP119/BQ119)</f>
        <v>5</v>
      </c>
      <c r="BT119" s="1">
        <v>5</v>
      </c>
      <c r="BU119" s="1">
        <f ca="1">IF(BS119/BT119=INT(BS119/BT119),1,0)</f>
        <v>1</v>
      </c>
      <c r="BV119" s="1">
        <f ca="1">IF(BU119=0,BS119,BS119/BT119)</f>
        <v>1</v>
      </c>
      <c r="BW119" s="1">
        <v>49</v>
      </c>
      <c r="BX119" s="1">
        <f ca="1">IF(BV119/BW119=INT(BV119/BW119),1,0)</f>
        <v>0</v>
      </c>
      <c r="BY119" s="1">
        <f ca="1">IF(BX119=0,BV119,BV119/BW119)</f>
        <v>1</v>
      </c>
      <c r="BZ119" s="1">
        <v>7</v>
      </c>
      <c r="CA119" s="1">
        <f ca="1">IF(BY119/BZ119=INT(BY119/BZ119),1,0)</f>
        <v>0</v>
      </c>
      <c r="CB119" s="1">
        <f ca="1">IF(CA119=0,BY119,BY119/BZ119)</f>
        <v>1</v>
      </c>
      <c r="CC119" s="1">
        <v>121</v>
      </c>
      <c r="CD119" s="1">
        <f ca="1">IF(CB119/CC119=INT(CB119/CC119),1,0)</f>
        <v>0</v>
      </c>
      <c r="CE119" s="1">
        <f ca="1">IF(CD119=0,CB119,CB119/CC119)</f>
        <v>1</v>
      </c>
      <c r="CF119" s="1">
        <v>11</v>
      </c>
      <c r="CG119" s="1">
        <f ca="1">IF(CE119/CF119=INT(CE119/CF119),1,0)</f>
        <v>0</v>
      </c>
      <c r="CH119" s="1">
        <f ca="1">IF(CG119=0,CE119,CE119/CF119)</f>
        <v>1</v>
      </c>
      <c r="CI119" s="1">
        <v>169</v>
      </c>
      <c r="CJ119" s="1">
        <f ca="1">IF(CH119/CI119=INT(CH119/CI119),1,0)</f>
        <v>0</v>
      </c>
      <c r="CK119" s="1">
        <f ca="1">IF(CJ119=0,CH119,CH119/CI119)</f>
        <v>1</v>
      </c>
      <c r="CL119" s="1">
        <v>13</v>
      </c>
      <c r="CM119" s="1">
        <f ca="1">IF(CK119/CL119=INT(CK119/CL119),1,0)</f>
        <v>0</v>
      </c>
      <c r="CN119" s="1">
        <f ca="1">IF(CM119=0,CK119,CK119/CL119)</f>
        <v>1</v>
      </c>
      <c r="CO119" s="1">
        <f>CO115</f>
        <v>289</v>
      </c>
      <c r="CP119" s="1">
        <f ca="1">IF(CN119/CO119=INT(CN119/CO119),1,0)</f>
        <v>0</v>
      </c>
      <c r="CQ119" s="1">
        <f ca="1">IF(CP119=0,CN119,CN119/CO119)</f>
        <v>1</v>
      </c>
      <c r="CR119" s="1">
        <v>17</v>
      </c>
      <c r="CS119" s="1">
        <f ca="1">IF(CQ119/CR119=INT(CQ119/CR119),1,0)</f>
        <v>0</v>
      </c>
      <c r="CT119" s="1">
        <f ca="1">IF(CS119=0,CQ119,CQ119/CR119)</f>
        <v>1</v>
      </c>
      <c r="CU119" s="1">
        <f>CU115</f>
        <v>361</v>
      </c>
      <c r="CV119" s="1">
        <f ca="1">IF(CT119/CU119=INT(CT119/CU119),1,0)</f>
        <v>0</v>
      </c>
      <c r="CW119" s="1">
        <f ca="1">IF(CV119=0,CT119,CT119/CU119)</f>
        <v>1</v>
      </c>
      <c r="CX119" s="1">
        <v>19</v>
      </c>
      <c r="CY119" s="1">
        <f ca="1">IF(CW119/CX119=INT(CW119/CX119),1,0)</f>
        <v>0</v>
      </c>
      <c r="CZ119" s="1">
        <f ca="1">IF(CY119=0,CW119,CW119/CX119)</f>
        <v>1</v>
      </c>
      <c r="DA119" s="1">
        <f>DA115</f>
        <v>529</v>
      </c>
      <c r="DB119" s="1">
        <f ca="1">IF(CZ119/DA119=INT(CZ119/DA119),1,0)</f>
        <v>0</v>
      </c>
      <c r="DC119" s="1">
        <f ca="1">IF(DB119=0,CZ119,CZ119/DA119)</f>
        <v>1</v>
      </c>
      <c r="DD119" s="1">
        <v>23</v>
      </c>
      <c r="DE119" s="1">
        <f ca="1">IF(DC119/DD119=INT(DC119/DD119),1,0)</f>
        <v>0</v>
      </c>
      <c r="DF119" s="1">
        <f ca="1">IF(DE119=0,DC119,DC119/DD119)</f>
        <v>1</v>
      </c>
      <c r="DG119" s="1">
        <f>DG115</f>
        <v>841</v>
      </c>
      <c r="DH119" s="1">
        <f ca="1">IF(DF119/DG119=INT(DF119/DG119),1,0)</f>
        <v>0</v>
      </c>
      <c r="DI119" s="1">
        <f ca="1">IF(DH119=0,DF119,DF119/DG119)</f>
        <v>1</v>
      </c>
      <c r="DJ119" s="1">
        <v>29</v>
      </c>
      <c r="DK119" s="1">
        <f ca="1">IF(DI119/DJ119=INT(DI119/DJ119),1,0)</f>
        <v>0</v>
      </c>
      <c r="DL119" s="1">
        <f ca="1">IF(DK119=0,DI119,DI119/DJ119)</f>
        <v>1</v>
      </c>
      <c r="DM119" s="1">
        <f>DM115</f>
        <v>961</v>
      </c>
      <c r="DN119" s="1">
        <f ca="1">IF(DL119/DM119=INT(DL119/DM119),1,0)</f>
        <v>0</v>
      </c>
      <c r="DO119" s="1">
        <f ca="1">IF(DN119=0,DL119,DL119/DM119)</f>
        <v>1</v>
      </c>
      <c r="DP119" s="1">
        <v>31</v>
      </c>
      <c r="DQ119" s="1">
        <f ca="1">IF(DO119/DP119=INT(DO119/DP119),1,0)</f>
        <v>0</v>
      </c>
      <c r="DR119" s="1">
        <f ca="1">IF(DQ119=0,DO119,DO119/DP119)</f>
        <v>1</v>
      </c>
      <c r="DS119" s="1">
        <v>37</v>
      </c>
      <c r="DT119" s="1">
        <f ca="1">IF(DR119/DS119=INT(DR119/DS119),1,0)</f>
        <v>0</v>
      </c>
      <c r="DU119" s="1">
        <f ca="1">IF(DT119=0,DR119,DR119/DS119)</f>
        <v>1</v>
      </c>
      <c r="DV119" s="1">
        <v>41</v>
      </c>
      <c r="DW119" s="1">
        <f ca="1">IF(DU119/DV119=INT(DU119/DV119),1,0)</f>
        <v>0</v>
      </c>
      <c r="DX119" s="1">
        <f ca="1">IF(DW119=0,DU119,DU119/DV119)</f>
        <v>1</v>
      </c>
      <c r="DY119" s="1">
        <v>43</v>
      </c>
      <c r="DZ119" s="1">
        <f ca="1">IF(DX119/DY119=INT(DX119/DY119),1,0)</f>
        <v>0</v>
      </c>
      <c r="EA119" s="1">
        <f ca="1">IF(DZ119=0,DX119,DX119/DY119)</f>
        <v>1</v>
      </c>
      <c r="EB119" s="1">
        <v>47</v>
      </c>
      <c r="EC119" s="1">
        <f ca="1">IF(EA119/EB119=INT(EA119/EB119),1,0)</f>
        <v>0</v>
      </c>
      <c r="ED119" s="1">
        <f ca="1">IF(EC119=0,EA119,EA119/EB119)</f>
        <v>1</v>
      </c>
      <c r="EE119" s="1">
        <v>53</v>
      </c>
      <c r="EF119" s="1">
        <f ca="1">IF(ED119/EE119=INT(ED119/EE119),1,0)</f>
        <v>0</v>
      </c>
      <c r="EG119" s="1">
        <f ca="1">IF(EF119=0,ED119,ED119/EE119)</f>
        <v>1</v>
      </c>
      <c r="EH119" s="1">
        <v>59</v>
      </c>
      <c r="EI119" s="1">
        <f ca="1">IF(EG119/EH119=INT(EG119/EH119),1,0)</f>
        <v>0</v>
      </c>
      <c r="EJ119" s="1">
        <f ca="1">IF(EI119=0,EG119,EG119/EH119)</f>
        <v>1</v>
      </c>
      <c r="EK119" s="1">
        <v>61</v>
      </c>
      <c r="EL119" s="1">
        <f ca="1">IF(EJ119/EK119=INT(EJ119/EK119),1,0)</f>
        <v>0</v>
      </c>
      <c r="EM119" s="1">
        <f ca="1">IF(EL119=0,EJ119,EJ119/EK119)</f>
        <v>1</v>
      </c>
      <c r="EN119" s="1">
        <v>67</v>
      </c>
      <c r="EO119" s="1">
        <f ca="1">IF(EM119/EN119=INT(EM119/EN119),1,0)</f>
        <v>0</v>
      </c>
      <c r="EP119" s="1">
        <f ca="1">IF(EO119=0,EM119,EM119/EN119)</f>
        <v>1</v>
      </c>
      <c r="EQ119" s="1">
        <v>71</v>
      </c>
      <c r="ER119" s="1">
        <f ca="1">IF(EP119/EQ119=INT(EP119/EQ119),1,0)</f>
        <v>0</v>
      </c>
      <c r="ES119" s="1">
        <f ca="1">IF(ER119=0,EP119,EP119/EQ119)</f>
        <v>1</v>
      </c>
      <c r="ET119" s="1">
        <v>73</v>
      </c>
      <c r="EU119" s="1">
        <f ca="1">IF(ES119/ET119=INT(ES119/ET119),1,0)</f>
        <v>0</v>
      </c>
      <c r="EV119" s="1">
        <f ca="1">IF(EU119=0,ES119,ES119/ET119)</f>
        <v>1</v>
      </c>
      <c r="EW119" s="1">
        <v>79</v>
      </c>
      <c r="EX119" s="1">
        <f ca="1">IF(EV119/EW119=INT(EV119/EW119),1,0)</f>
        <v>0</v>
      </c>
      <c r="EY119" s="1">
        <f ca="1">IF(EX119=0,EV119,EV119/EW119)</f>
        <v>1</v>
      </c>
      <c r="EZ119" s="1">
        <v>83</v>
      </c>
      <c r="FA119" s="1">
        <f ca="1">IF(EY119/EZ119=INT(EY119/EZ119),1,0)</f>
        <v>0</v>
      </c>
      <c r="FB119" s="1">
        <f ca="1">IF(FA119=0,EY119,EY119/EZ119)</f>
        <v>1</v>
      </c>
      <c r="FC119" s="1">
        <v>89</v>
      </c>
      <c r="FD119" s="1">
        <f ca="1">IF(FB119/FC119=INT(FB119/FC119),1,0)</f>
        <v>0</v>
      </c>
      <c r="FE119" s="1">
        <f ca="1">IF(FD119=0,FB119,FB119/FC119)</f>
        <v>1</v>
      </c>
      <c r="FF119" s="1">
        <v>97</v>
      </c>
      <c r="FG119" s="1">
        <f ca="1">IF(FE119/FF119=INT(FE119/FF119),1,0)</f>
        <v>0</v>
      </c>
      <c r="FH119" s="1">
        <f ca="1">IF(FG119=0,FE119,FE119/FF119)</f>
        <v>1</v>
      </c>
      <c r="FI119" s="1">
        <v>101</v>
      </c>
      <c r="FJ119" s="1">
        <f ca="1">IF(FH119/FI119=INT(FH119/FI119),1,0)</f>
        <v>0</v>
      </c>
      <c r="FK119" s="1">
        <f ca="1">IF(FJ119=0,FH119,FH119/FI119)</f>
        <v>1</v>
      </c>
      <c r="FL119" s="1">
        <v>103</v>
      </c>
      <c r="FM119" s="1">
        <f ca="1">IF(FK119/FL119=INT(FK119/FL119),1,0)</f>
        <v>0</v>
      </c>
      <c r="FN119" s="1">
        <f ca="1">IF(FM119=0,FK119,FK119/FL119)</f>
        <v>1</v>
      </c>
      <c r="FO119" s="1">
        <v>107</v>
      </c>
      <c r="FP119" s="1">
        <f ca="1">IF(FN119/FO119=INT(FN119/FO119),1,0)</f>
        <v>0</v>
      </c>
      <c r="FQ119" s="1">
        <f ca="1">IF(FP119=0,FN119,FN119/FO119)</f>
        <v>1</v>
      </c>
      <c r="FR119" s="1">
        <v>109</v>
      </c>
      <c r="FS119" s="1">
        <f ca="1">IF(FQ119/FR119=INT(FQ119/FR119),1,0)</f>
        <v>0</v>
      </c>
      <c r="FT119" s="1">
        <f ca="1">IF(FS119=0,FQ119,FQ119/FR119)</f>
        <v>1</v>
      </c>
      <c r="FU119" s="1">
        <v>113</v>
      </c>
      <c r="FV119" s="1">
        <f ca="1">IF(FT119/FU119=INT(FT119/FU119),1,0)</f>
        <v>0</v>
      </c>
      <c r="FW119" s="1">
        <f ca="1">IF(FV119=0,FT119,FT119/FU119)</f>
        <v>1</v>
      </c>
      <c r="FX119" s="1">
        <v>127</v>
      </c>
      <c r="FY119" s="1">
        <f ca="1">IF(FW119/FX119=INT(FW119/FX119),1,0)</f>
        <v>0</v>
      </c>
      <c r="FZ119" s="1">
        <f ca="1">IF(FY119=0,FW119,FW119/FX119)</f>
        <v>1</v>
      </c>
      <c r="GA119" s="1">
        <v>131</v>
      </c>
      <c r="GB119" s="1">
        <f ca="1">IF(FZ119/GA119=INT(FZ119/GA119),1,0)</f>
        <v>0</v>
      </c>
      <c r="GC119" s="1">
        <f ca="1">IF(GB119=0,FZ119,FZ119/GA119)</f>
        <v>1</v>
      </c>
      <c r="GD119" s="1">
        <v>137</v>
      </c>
      <c r="GE119" s="1">
        <f ca="1">IF(GC119/GD119=INT(GC119/GD119),1,0)</f>
        <v>0</v>
      </c>
      <c r="GF119" s="1">
        <f ca="1">IF(GE119=0,GC119,GC119/GD119)</f>
        <v>1</v>
      </c>
      <c r="GG119" s="1">
        <v>139</v>
      </c>
      <c r="GH119" s="1">
        <f ca="1">IF(GF119/GG119=INT(GF119/GG119),1,0)</f>
        <v>0</v>
      </c>
      <c r="GI119" s="1">
        <f ca="1">IF(GH119=0,GF119,GF119/GG119)</f>
        <v>1</v>
      </c>
      <c r="GJ119" s="1">
        <v>149</v>
      </c>
      <c r="GK119" s="1">
        <f ca="1">IF(GI119/GJ119=INT(GI119/GJ119),1,0)</f>
        <v>0</v>
      </c>
      <c r="GL119" s="1">
        <f ca="1">IF(GK119=0,GI119,GI119/GJ119)</f>
        <v>1</v>
      </c>
      <c r="GM119" s="1"/>
      <c r="GN119" s="1">
        <f ca="1">8*AW119+4*AZ119+2*BC119+BF119</f>
        <v>0</v>
      </c>
      <c r="GO119" s="1">
        <f ca="1">4*BI119+2*BL119+BO119</f>
        <v>0</v>
      </c>
      <c r="GP119" s="1">
        <f ca="1">2*BR119+BU119</f>
        <v>1</v>
      </c>
      <c r="GQ119" s="1">
        <f ca="1">2*BX119+CA119</f>
        <v>0</v>
      </c>
      <c r="GR119" s="1">
        <f ca="1">2*CD119+CG119</f>
        <v>0</v>
      </c>
      <c r="GS119" s="1">
        <f ca="1">2*CJ119+CM119</f>
        <v>0</v>
      </c>
      <c r="GT119" s="1">
        <f ca="1">CS119</f>
        <v>0</v>
      </c>
      <c r="GU119" s="1">
        <f ca="1">CY119</f>
        <v>0</v>
      </c>
      <c r="GV119" s="1">
        <f ca="1">DE119</f>
        <v>0</v>
      </c>
      <c r="GW119" s="1">
        <f ca="1">DK119</f>
        <v>0</v>
      </c>
      <c r="GX119" s="1">
        <f ca="1">DQ119</f>
        <v>0</v>
      </c>
      <c r="GY119">
        <f ca="1">DT119</f>
        <v>0</v>
      </c>
      <c r="GZ119">
        <f ca="1">DW119</f>
        <v>0</v>
      </c>
      <c r="HA119">
        <f ca="1">DZ119</f>
        <v>0</v>
      </c>
      <c r="HB119">
        <f ca="1">EC119</f>
        <v>0</v>
      </c>
      <c r="HC119">
        <f ca="1">EF119</f>
        <v>0</v>
      </c>
      <c r="HD119">
        <f ca="1">EI119</f>
        <v>0</v>
      </c>
      <c r="HE119">
        <f ca="1">EL119</f>
        <v>0</v>
      </c>
      <c r="HF119">
        <f ca="1">EO119</f>
        <v>0</v>
      </c>
      <c r="HG119">
        <f ca="1">ER119</f>
        <v>0</v>
      </c>
      <c r="HH119">
        <f ca="1">EU119</f>
        <v>0</v>
      </c>
      <c r="HI119">
        <f ca="1">EX119</f>
        <v>0</v>
      </c>
      <c r="HJ119">
        <f ca="1">FA119</f>
        <v>0</v>
      </c>
      <c r="HK119">
        <f ca="1">FD119</f>
        <v>0</v>
      </c>
      <c r="HL119">
        <f ca="1">FG119</f>
        <v>0</v>
      </c>
      <c r="HM119">
        <f ca="1">FJ119</f>
        <v>0</v>
      </c>
      <c r="HN119">
        <f ca="1">FM119</f>
        <v>0</v>
      </c>
      <c r="HO119">
        <f ca="1">FP119</f>
        <v>0</v>
      </c>
      <c r="HP119">
        <f ca="1">FS119</f>
        <v>0</v>
      </c>
      <c r="HQ119">
        <f ca="1">FV119</f>
        <v>0</v>
      </c>
      <c r="HR119">
        <f ca="1">FY119</f>
        <v>0</v>
      </c>
      <c r="HS119">
        <f ca="1">GB119</f>
        <v>0</v>
      </c>
      <c r="HT119">
        <f ca="1">GE119</f>
        <v>0</v>
      </c>
      <c r="HU119">
        <f ca="1">GH119</f>
        <v>0</v>
      </c>
      <c r="HV119">
        <f ca="1">GK119</f>
        <v>0</v>
      </c>
      <c r="HW119">
        <f ca="1">AU119</f>
        <v>5</v>
      </c>
      <c r="HX119">
        <f ca="1">HW119/HV122</f>
        <v>5</v>
      </c>
    </row>
    <row r="120" spans="1:255" ht="18" hidden="1" customHeight="1" x14ac:dyDescent="0.25">
      <c r="A120" s="9"/>
      <c r="B120" s="71"/>
      <c r="C120" s="71"/>
      <c r="D120" s="71"/>
      <c r="E120" s="71"/>
      <c r="F120" s="154"/>
      <c r="G120" s="80"/>
      <c r="H120" s="102"/>
      <c r="I120" s="71"/>
      <c r="J120" s="75"/>
      <c r="K120" s="9"/>
      <c r="O120" s="162"/>
      <c r="P120" s="148"/>
      <c r="AK120" s="9"/>
      <c r="AL120" s="9"/>
      <c r="AM120" s="9"/>
      <c r="AN120" s="9"/>
      <c r="AO120" s="9"/>
      <c r="AP120" s="9"/>
      <c r="AQ120" s="9"/>
      <c r="AS120">
        <f ca="1">AS119+INT(AT119/AT120)</f>
        <v>10</v>
      </c>
      <c r="AT120" s="1">
        <f ca="1">IF(AP115&gt;AT119,INT((RAND()*(AQ115-AP115+1)+AP115)),INT((RAND()*(AQ115-AT119)+AT119+1)))</f>
        <v>8</v>
      </c>
      <c r="AU120">
        <f ca="1">AT120</f>
        <v>8</v>
      </c>
      <c r="AV120">
        <v>256</v>
      </c>
      <c r="AW120" s="1">
        <f ca="1">IF(AU120/AV120=INT(AU120/AV120),1,0)</f>
        <v>0</v>
      </c>
      <c r="AX120" s="1">
        <f ca="1">IF(AW120=0,AU120,AU120/AV120)</f>
        <v>8</v>
      </c>
      <c r="AY120" s="1">
        <v>16</v>
      </c>
      <c r="AZ120" s="1">
        <f ca="1">IF(AX120/AY120=INT(AX120/AY120),1,0)</f>
        <v>0</v>
      </c>
      <c r="BA120" s="1">
        <f ca="1">IF(AZ120=0,AX120,AX120/AY120)</f>
        <v>8</v>
      </c>
      <c r="BB120" s="1">
        <v>4</v>
      </c>
      <c r="BC120" s="1">
        <f ca="1">IF(BA120/BB120=INT(BA120/BB120),1,0)</f>
        <v>1</v>
      </c>
      <c r="BD120" s="1">
        <f ca="1">IF(BC120=0,BA120,BA120/BB120)</f>
        <v>2</v>
      </c>
      <c r="BE120" s="1">
        <v>2</v>
      </c>
      <c r="BF120" s="1">
        <f ca="1">IF(BD120/BE120=INT(BD120/BE120),1,0)</f>
        <v>1</v>
      </c>
      <c r="BG120" s="1">
        <f ca="1">IF(BF120=0,BD120,BD120/BE120)</f>
        <v>1</v>
      </c>
      <c r="BH120" s="1">
        <v>81</v>
      </c>
      <c r="BI120" s="1">
        <f ca="1">IF(BG120/BH120=INT(BG120/BH120),1,0)</f>
        <v>0</v>
      </c>
      <c r="BJ120" s="1">
        <f ca="1">IF(BI120=0,BG120,BG120/BH120)</f>
        <v>1</v>
      </c>
      <c r="BK120" s="1">
        <v>9</v>
      </c>
      <c r="BL120" s="1">
        <f ca="1">IF(BJ120/BK120=INT(BJ120/BK120),1,0)</f>
        <v>0</v>
      </c>
      <c r="BM120" s="1">
        <f ca="1">IF(BL120=0,BJ120,BJ120/BK120)</f>
        <v>1</v>
      </c>
      <c r="BN120" s="1">
        <v>3</v>
      </c>
      <c r="BO120" s="1">
        <f ca="1">IF(BM120/BN120=INT(BM120/BN120),1,0)</f>
        <v>0</v>
      </c>
      <c r="BP120" s="1">
        <f ca="1">IF(BO120=0,BM120,BM120/BN120)</f>
        <v>1</v>
      </c>
      <c r="BQ120" s="1">
        <v>25</v>
      </c>
      <c r="BR120" s="1">
        <f ca="1">IF(BP120/BQ120=INT(BP120/BQ120),1,0)</f>
        <v>0</v>
      </c>
      <c r="BS120" s="1">
        <f ca="1">IF(BR120=0,BP120,BP120/BQ120)</f>
        <v>1</v>
      </c>
      <c r="BT120" s="1">
        <v>5</v>
      </c>
      <c r="BU120" s="1">
        <f ca="1">IF(BS120/BT120=INT(BS120/BT120),1,0)</f>
        <v>0</v>
      </c>
      <c r="BV120" s="1">
        <f ca="1">IF(BU120=0,BS120,BS120/BT120)</f>
        <v>1</v>
      </c>
      <c r="BW120" s="1">
        <v>49</v>
      </c>
      <c r="BX120" s="1">
        <f ca="1">IF(BV120/BW120=INT(BV120/BW120),1,0)</f>
        <v>0</v>
      </c>
      <c r="BY120" s="1">
        <f ca="1">IF(BX120=0,BV120,BV120/BW120)</f>
        <v>1</v>
      </c>
      <c r="BZ120" s="1">
        <v>7</v>
      </c>
      <c r="CA120" s="1">
        <f ca="1">IF(BY120/BZ120=INT(BY120/BZ120),1,0)</f>
        <v>0</v>
      </c>
      <c r="CB120" s="1">
        <f ca="1">IF(CA120=0,BY120,BY120/BZ120)</f>
        <v>1</v>
      </c>
      <c r="CC120" s="1">
        <v>121</v>
      </c>
      <c r="CD120" s="1">
        <f ca="1">IF(CB120/CC120=INT(CB120/CC120),1,0)</f>
        <v>0</v>
      </c>
      <c r="CE120" s="1">
        <f ca="1">IF(CD120=0,CB120,CB120/CC120)</f>
        <v>1</v>
      </c>
      <c r="CF120" s="1">
        <v>11</v>
      </c>
      <c r="CG120" s="1">
        <f ca="1">IF(CE120/CF120=INT(CE120/CF120),1,0)</f>
        <v>0</v>
      </c>
      <c r="CH120" s="1">
        <f ca="1">IF(CG120=0,CE120,CE120/CF120)</f>
        <v>1</v>
      </c>
      <c r="CI120" s="1">
        <v>169</v>
      </c>
      <c r="CJ120" s="1">
        <f ca="1">IF(CH120/CI120=INT(CH120/CI120),1,0)</f>
        <v>0</v>
      </c>
      <c r="CK120" s="1">
        <f ca="1">IF(CJ120=0,CH120,CH120/CI120)</f>
        <v>1</v>
      </c>
      <c r="CL120" s="1">
        <v>13</v>
      </c>
      <c r="CM120" s="1">
        <f ca="1">IF(CK120/CL120=INT(CK120/CL120),1,0)</f>
        <v>0</v>
      </c>
      <c r="CN120" s="1">
        <f ca="1">IF(CM120=0,CK120,CK120/CL120)</f>
        <v>1</v>
      </c>
      <c r="CO120" s="1">
        <f>CO116</f>
        <v>289</v>
      </c>
      <c r="CP120" s="1">
        <f ca="1">IF(CN120/CO120=INT(CN120/CO120),1,0)</f>
        <v>0</v>
      </c>
      <c r="CQ120" s="1">
        <f ca="1">IF(CP120=0,CN120,CN120/CO120)</f>
        <v>1</v>
      </c>
      <c r="CR120" s="1">
        <v>17</v>
      </c>
      <c r="CS120" s="1">
        <f ca="1">IF(CQ120/CR120=INT(CQ120/CR120),1,0)</f>
        <v>0</v>
      </c>
      <c r="CT120" s="1">
        <f ca="1">IF(CS120=0,CQ120,CQ120/CR120)</f>
        <v>1</v>
      </c>
      <c r="CU120" s="1">
        <f>CU116</f>
        <v>361</v>
      </c>
      <c r="CV120" s="1">
        <f ca="1">IF(CT120/CU120=INT(CT120/CU120),1,0)</f>
        <v>0</v>
      </c>
      <c r="CW120" s="1">
        <f ca="1">IF(CV120=0,CT120,CT120/CU120)</f>
        <v>1</v>
      </c>
      <c r="CX120" s="1">
        <v>19</v>
      </c>
      <c r="CY120" s="1">
        <f ca="1">IF(CW120/CX120=INT(CW120/CX120),1,0)</f>
        <v>0</v>
      </c>
      <c r="CZ120" s="1">
        <f ca="1">IF(CY120=0,CW120,CW120/CX120)</f>
        <v>1</v>
      </c>
      <c r="DA120" s="1">
        <f>DA116</f>
        <v>529</v>
      </c>
      <c r="DB120" s="1">
        <f ca="1">IF(CZ120/DA120=INT(CZ120/DA120),1,0)</f>
        <v>0</v>
      </c>
      <c r="DC120" s="1">
        <f ca="1">IF(DB120=0,CZ120,CZ120/DA120)</f>
        <v>1</v>
      </c>
      <c r="DD120" s="1">
        <v>23</v>
      </c>
      <c r="DE120" s="1">
        <f ca="1">IF(DC120/DD120=INT(DC120/DD120),1,0)</f>
        <v>0</v>
      </c>
      <c r="DF120" s="1">
        <f ca="1">IF(DE120=0,DC120,DC120/DD120)</f>
        <v>1</v>
      </c>
      <c r="DG120" s="1">
        <f>DG116</f>
        <v>841</v>
      </c>
      <c r="DH120" s="1">
        <f ca="1">IF(DF120/DG120=INT(DF120/DG120),1,0)</f>
        <v>0</v>
      </c>
      <c r="DI120" s="1">
        <f ca="1">IF(DH120=0,DF120,DF120/DG120)</f>
        <v>1</v>
      </c>
      <c r="DJ120" s="1">
        <v>29</v>
      </c>
      <c r="DK120" s="1">
        <f ca="1">IF(DI120/DJ120=INT(DI120/DJ120),1,0)</f>
        <v>0</v>
      </c>
      <c r="DL120" s="1">
        <f ca="1">IF(DK120=0,DI120,DI120/DJ120)</f>
        <v>1</v>
      </c>
      <c r="DM120" s="1">
        <f>DM116</f>
        <v>961</v>
      </c>
      <c r="DN120" s="1">
        <f ca="1">IF(DL120/DM120=INT(DL120/DM120),1,0)</f>
        <v>0</v>
      </c>
      <c r="DO120" s="1">
        <f ca="1">IF(DN120=0,DL120,DL120/DM120)</f>
        <v>1</v>
      </c>
      <c r="DP120" s="1">
        <v>31</v>
      </c>
      <c r="DQ120" s="1">
        <f ca="1">IF(DO120/DP120=INT(DO120/DP120),1,0)</f>
        <v>0</v>
      </c>
      <c r="DR120" s="1">
        <f ca="1">IF(DQ120=0,DO120,DO120/DP120)</f>
        <v>1</v>
      </c>
      <c r="DS120" s="1">
        <v>37</v>
      </c>
      <c r="DT120" s="1">
        <f ca="1">IF(DR120/DS120=INT(DR120/DS120),1,0)</f>
        <v>0</v>
      </c>
      <c r="DU120" s="1">
        <f ca="1">IF(DT120=0,DR120,DR120/DS120)</f>
        <v>1</v>
      </c>
      <c r="DV120" s="1">
        <v>41</v>
      </c>
      <c r="DW120" s="1">
        <f ca="1">IF(DU120/DV120=INT(DU120/DV120),1,0)</f>
        <v>0</v>
      </c>
      <c r="DX120" s="1">
        <f ca="1">IF(DW120=0,DU120,DU120/DV120)</f>
        <v>1</v>
      </c>
      <c r="DY120" s="1">
        <v>43</v>
      </c>
      <c r="DZ120" s="1">
        <f ca="1">IF(DX120/DY120=INT(DX120/DY120),1,0)</f>
        <v>0</v>
      </c>
      <c r="EA120" s="1">
        <f ca="1">IF(DZ120=0,DX120,DX120/DY120)</f>
        <v>1</v>
      </c>
      <c r="EB120" s="1">
        <v>47</v>
      </c>
      <c r="EC120" s="1">
        <f ca="1">IF(EA120/EB120=INT(EA120/EB120),1,0)</f>
        <v>0</v>
      </c>
      <c r="ED120" s="1">
        <f ca="1">IF(EC120=0,EA120,EA120/EB120)</f>
        <v>1</v>
      </c>
      <c r="EE120" s="1">
        <v>53</v>
      </c>
      <c r="EF120" s="1">
        <f ca="1">IF(ED120/EE120=INT(ED120/EE120),1,0)</f>
        <v>0</v>
      </c>
      <c r="EG120" s="1">
        <f ca="1">IF(EF120=0,ED120,ED120/EE120)</f>
        <v>1</v>
      </c>
      <c r="EH120" s="1">
        <v>59</v>
      </c>
      <c r="EI120" s="1">
        <f ca="1">IF(EG120/EH120=INT(EG120/EH120),1,0)</f>
        <v>0</v>
      </c>
      <c r="EJ120" s="1">
        <f ca="1">IF(EI120=0,EG120,EG120/EH120)</f>
        <v>1</v>
      </c>
      <c r="EK120" s="1">
        <v>61</v>
      </c>
      <c r="EL120" s="1">
        <f ca="1">IF(EJ120/EK120=INT(EJ120/EK120),1,0)</f>
        <v>0</v>
      </c>
      <c r="EM120" s="1">
        <f ca="1">IF(EL120=0,EJ120,EJ120/EK120)</f>
        <v>1</v>
      </c>
      <c r="EN120" s="1">
        <v>67</v>
      </c>
      <c r="EO120" s="1">
        <f ca="1">IF(EM120/EN120=INT(EM120/EN120),1,0)</f>
        <v>0</v>
      </c>
      <c r="EP120" s="1">
        <f ca="1">IF(EO120=0,EM120,EM120/EN120)</f>
        <v>1</v>
      </c>
      <c r="EQ120" s="1">
        <v>71</v>
      </c>
      <c r="ER120" s="1">
        <f ca="1">IF(EP120/EQ120=INT(EP120/EQ120),1,0)</f>
        <v>0</v>
      </c>
      <c r="ES120" s="1">
        <f ca="1">IF(ER120=0,EP120,EP120/EQ120)</f>
        <v>1</v>
      </c>
      <c r="ET120" s="1">
        <v>73</v>
      </c>
      <c r="EU120" s="1">
        <f ca="1">IF(ES120/ET120=INT(ES120/ET120),1,0)</f>
        <v>0</v>
      </c>
      <c r="EV120" s="1">
        <f ca="1">IF(EU120=0,ES120,ES120/ET120)</f>
        <v>1</v>
      </c>
      <c r="EW120" s="1">
        <v>79</v>
      </c>
      <c r="EX120" s="1">
        <f ca="1">IF(EV120/EW120=INT(EV120/EW120),1,0)</f>
        <v>0</v>
      </c>
      <c r="EY120" s="1">
        <f ca="1">IF(EX120=0,EV120,EV120/EW120)</f>
        <v>1</v>
      </c>
      <c r="EZ120" s="1">
        <v>83</v>
      </c>
      <c r="FA120" s="1">
        <f ca="1">IF(EY120/EZ120=INT(EY120/EZ120),1,0)</f>
        <v>0</v>
      </c>
      <c r="FB120" s="1">
        <f ca="1">IF(FA120=0,EY120,EY120/EZ120)</f>
        <v>1</v>
      </c>
      <c r="FC120" s="1">
        <v>89</v>
      </c>
      <c r="FD120" s="1">
        <f ca="1">IF(FB120/FC120=INT(FB120/FC120),1,0)</f>
        <v>0</v>
      </c>
      <c r="FE120" s="1">
        <f ca="1">IF(FD120=0,FB120,FB120/FC120)</f>
        <v>1</v>
      </c>
      <c r="FF120" s="1">
        <v>97</v>
      </c>
      <c r="FG120" s="1">
        <f ca="1">IF(FE120/FF120=INT(FE120/FF120),1,0)</f>
        <v>0</v>
      </c>
      <c r="FH120" s="1">
        <f ca="1">IF(FG120=0,FE120,FE120/FF120)</f>
        <v>1</v>
      </c>
      <c r="FI120" s="1">
        <v>101</v>
      </c>
      <c r="FJ120" s="1">
        <f ca="1">IF(FH120/FI120=INT(FH120/FI120),1,0)</f>
        <v>0</v>
      </c>
      <c r="FK120" s="1">
        <f ca="1">IF(FJ120=0,FH120,FH120/FI120)</f>
        <v>1</v>
      </c>
      <c r="FL120" s="1">
        <v>103</v>
      </c>
      <c r="FM120" s="1">
        <f ca="1">IF(FK120/FL120=INT(FK120/FL120),1,0)</f>
        <v>0</v>
      </c>
      <c r="FN120" s="1">
        <f ca="1">IF(FM120=0,FK120,FK120/FL120)</f>
        <v>1</v>
      </c>
      <c r="FO120" s="1">
        <v>107</v>
      </c>
      <c r="FP120" s="1">
        <f ca="1">IF(FN120/FO120=INT(FN120/FO120),1,0)</f>
        <v>0</v>
      </c>
      <c r="FQ120" s="1">
        <f ca="1">IF(FP120=0,FN120,FN120/FO120)</f>
        <v>1</v>
      </c>
      <c r="FR120" s="1">
        <v>109</v>
      </c>
      <c r="FS120" s="1">
        <f ca="1">IF(FQ120/FR120=INT(FQ120/FR120),1,0)</f>
        <v>0</v>
      </c>
      <c r="FT120" s="1">
        <f ca="1">IF(FS120=0,FQ120,FQ120/FR120)</f>
        <v>1</v>
      </c>
      <c r="FU120" s="1">
        <v>113</v>
      </c>
      <c r="FV120" s="1">
        <f ca="1">IF(FT120/FU120=INT(FT120/FU120),1,0)</f>
        <v>0</v>
      </c>
      <c r="FW120" s="1">
        <f ca="1">IF(FV120=0,FT120,FT120/FU120)</f>
        <v>1</v>
      </c>
      <c r="FX120" s="1">
        <v>127</v>
      </c>
      <c r="FY120" s="1">
        <f ca="1">IF(FW120/FX120=INT(FW120/FX120),1,0)</f>
        <v>0</v>
      </c>
      <c r="FZ120" s="1">
        <f ca="1">IF(FY120=0,FW120,FW120/FX120)</f>
        <v>1</v>
      </c>
      <c r="GA120" s="1">
        <v>131</v>
      </c>
      <c r="GB120" s="1">
        <f ca="1">IF(FZ120/GA120=INT(FZ120/GA120),1,0)</f>
        <v>0</v>
      </c>
      <c r="GC120" s="1">
        <f ca="1">IF(GB120=0,FZ120,FZ120/GA120)</f>
        <v>1</v>
      </c>
      <c r="GD120" s="1">
        <v>137</v>
      </c>
      <c r="GE120" s="1">
        <f ca="1">IF(GC120/GD120=INT(GC120/GD120),1,0)</f>
        <v>0</v>
      </c>
      <c r="GF120" s="1">
        <f ca="1">IF(GE120=0,GC120,GC120/GD120)</f>
        <v>1</v>
      </c>
      <c r="GG120" s="1">
        <v>139</v>
      </c>
      <c r="GH120" s="1">
        <f ca="1">IF(GF120/GG120=INT(GF120/GG120),1,0)</f>
        <v>0</v>
      </c>
      <c r="GI120" s="1">
        <f ca="1">IF(GH120=0,GF120,GF120/GG120)</f>
        <v>1</v>
      </c>
      <c r="GJ120" s="1">
        <v>149</v>
      </c>
      <c r="GK120" s="1">
        <f ca="1">IF(GI120/GJ120=INT(GI120/GJ120),1,0)</f>
        <v>0</v>
      </c>
      <c r="GL120" s="1">
        <f ca="1">IF(GK120=0,GI120,GI120/GJ120)</f>
        <v>1</v>
      </c>
      <c r="GM120" s="1"/>
      <c r="GN120" s="1">
        <f ca="1">8*AW120+4*AZ120+2*BC120+BF120</f>
        <v>3</v>
      </c>
      <c r="GO120" s="1">
        <f ca="1">4*BI120+2*BL120+BO120</f>
        <v>0</v>
      </c>
      <c r="GP120" s="1">
        <f ca="1">2*BR120+BU120</f>
        <v>0</v>
      </c>
      <c r="GQ120" s="1">
        <f ca="1">2*BX120+CA120</f>
        <v>0</v>
      </c>
      <c r="GR120" s="1">
        <f ca="1">2*CD120+CG120</f>
        <v>0</v>
      </c>
      <c r="GS120" s="1">
        <f ca="1">2*CJ120+CM120</f>
        <v>0</v>
      </c>
      <c r="GT120" s="1">
        <f ca="1">CS120</f>
        <v>0</v>
      </c>
      <c r="GU120" s="1">
        <f ca="1">CY120</f>
        <v>0</v>
      </c>
      <c r="GV120" s="1">
        <f ca="1">DE120</f>
        <v>0</v>
      </c>
      <c r="GW120" s="1">
        <f ca="1">DK120</f>
        <v>0</v>
      </c>
      <c r="GX120" s="1">
        <f ca="1">DQ120</f>
        <v>0</v>
      </c>
      <c r="GY120">
        <f ca="1">DT120</f>
        <v>0</v>
      </c>
      <c r="GZ120">
        <f ca="1">DW120</f>
        <v>0</v>
      </c>
      <c r="HA120">
        <f ca="1">DZ120</f>
        <v>0</v>
      </c>
      <c r="HB120">
        <f ca="1">EC120</f>
        <v>0</v>
      </c>
      <c r="HC120">
        <f ca="1">EF120</f>
        <v>0</v>
      </c>
      <c r="HD120">
        <f ca="1">EI120</f>
        <v>0</v>
      </c>
      <c r="HE120">
        <f ca="1">EL120</f>
        <v>0</v>
      </c>
      <c r="HF120">
        <f ca="1">EO120</f>
        <v>0</v>
      </c>
      <c r="HG120">
        <f ca="1">ER120</f>
        <v>0</v>
      </c>
      <c r="HH120">
        <f ca="1">EU120</f>
        <v>0</v>
      </c>
      <c r="HI120">
        <f ca="1">EX120</f>
        <v>0</v>
      </c>
      <c r="HJ120">
        <f ca="1">FA120</f>
        <v>0</v>
      </c>
      <c r="HK120">
        <f ca="1">FD120</f>
        <v>0</v>
      </c>
      <c r="HL120">
        <f ca="1">FG120</f>
        <v>0</v>
      </c>
      <c r="HM120">
        <f ca="1">FJ120</f>
        <v>0</v>
      </c>
      <c r="HN120">
        <f ca="1">FM120</f>
        <v>0</v>
      </c>
      <c r="HO120">
        <f ca="1">FP120</f>
        <v>0</v>
      </c>
      <c r="HP120">
        <f ca="1">FS120</f>
        <v>0</v>
      </c>
      <c r="HQ120">
        <f ca="1">FV120</f>
        <v>0</v>
      </c>
      <c r="HR120">
        <f ca="1">FY120</f>
        <v>0</v>
      </c>
      <c r="HS120">
        <f ca="1">GB120</f>
        <v>0</v>
      </c>
      <c r="HT120">
        <f ca="1">GE120</f>
        <v>0</v>
      </c>
      <c r="HU120">
        <f ca="1">GH120</f>
        <v>0</v>
      </c>
      <c r="HV120">
        <f ca="1">GK120</f>
        <v>0</v>
      </c>
      <c r="HW120">
        <f ca="1">AU120</f>
        <v>8</v>
      </c>
      <c r="HX120">
        <f ca="1">HW120/HV122</f>
        <v>8</v>
      </c>
    </row>
    <row r="121" spans="1:255" ht="18" hidden="1" customHeight="1" x14ac:dyDescent="0.25">
      <c r="A121" s="9"/>
      <c r="B121" s="71"/>
      <c r="C121" s="71"/>
      <c r="D121" s="71"/>
      <c r="E121" s="71"/>
      <c r="F121" s="154"/>
      <c r="G121" s="80"/>
      <c r="H121" s="102"/>
      <c r="I121" s="71"/>
      <c r="J121" s="75"/>
      <c r="K121" s="9"/>
      <c r="O121" s="162"/>
      <c r="P121" s="148"/>
      <c r="AK121" s="9"/>
      <c r="AL121" s="9"/>
      <c r="AM121" s="9"/>
      <c r="AN121" s="9"/>
      <c r="AO121" s="9"/>
      <c r="AP121" s="9"/>
      <c r="AQ121" s="9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>
        <f t="shared" ref="GN121:HV121" ca="1" si="57">IF(GN119&lt;GN120,GN119,GN120)</f>
        <v>0</v>
      </c>
      <c r="GO121" s="1">
        <f t="shared" ca="1" si="57"/>
        <v>0</v>
      </c>
      <c r="GP121" s="1">
        <f t="shared" ca="1" si="57"/>
        <v>0</v>
      </c>
      <c r="GQ121" s="1">
        <f t="shared" ca="1" si="57"/>
        <v>0</v>
      </c>
      <c r="GR121" s="1">
        <f t="shared" ca="1" si="57"/>
        <v>0</v>
      </c>
      <c r="GS121" s="1">
        <f t="shared" ca="1" si="57"/>
        <v>0</v>
      </c>
      <c r="GT121" s="1">
        <f t="shared" ca="1" si="57"/>
        <v>0</v>
      </c>
      <c r="GU121" s="1">
        <f t="shared" ca="1" si="57"/>
        <v>0</v>
      </c>
      <c r="GV121" s="1">
        <f t="shared" ca="1" si="57"/>
        <v>0</v>
      </c>
      <c r="GW121" s="1">
        <f t="shared" ca="1" si="57"/>
        <v>0</v>
      </c>
      <c r="GX121" s="1">
        <f t="shared" ca="1" si="57"/>
        <v>0</v>
      </c>
      <c r="GY121" s="1">
        <f t="shared" ca="1" si="57"/>
        <v>0</v>
      </c>
      <c r="GZ121" s="1">
        <f t="shared" ca="1" si="57"/>
        <v>0</v>
      </c>
      <c r="HA121" s="1">
        <f t="shared" ca="1" si="57"/>
        <v>0</v>
      </c>
      <c r="HB121" s="1">
        <f t="shared" ca="1" si="57"/>
        <v>0</v>
      </c>
      <c r="HC121" s="1">
        <f t="shared" ca="1" si="57"/>
        <v>0</v>
      </c>
      <c r="HD121" s="1">
        <f t="shared" ca="1" si="57"/>
        <v>0</v>
      </c>
      <c r="HE121" s="1">
        <f t="shared" ca="1" si="57"/>
        <v>0</v>
      </c>
      <c r="HF121" s="1">
        <f t="shared" ca="1" si="57"/>
        <v>0</v>
      </c>
      <c r="HG121" s="1">
        <f t="shared" ca="1" si="57"/>
        <v>0</v>
      </c>
      <c r="HH121" s="1">
        <f t="shared" ca="1" si="57"/>
        <v>0</v>
      </c>
      <c r="HI121" s="1">
        <f t="shared" ca="1" si="57"/>
        <v>0</v>
      </c>
      <c r="HJ121" s="1">
        <f t="shared" ca="1" si="57"/>
        <v>0</v>
      </c>
      <c r="HK121" s="1">
        <f t="shared" ca="1" si="57"/>
        <v>0</v>
      </c>
      <c r="HL121" s="1">
        <f t="shared" ca="1" si="57"/>
        <v>0</v>
      </c>
      <c r="HM121" s="1">
        <f t="shared" ca="1" si="57"/>
        <v>0</v>
      </c>
      <c r="HN121" s="1">
        <f t="shared" ca="1" si="57"/>
        <v>0</v>
      </c>
      <c r="HO121" s="1">
        <f t="shared" ca="1" si="57"/>
        <v>0</v>
      </c>
      <c r="HP121" s="1">
        <f t="shared" ca="1" si="57"/>
        <v>0</v>
      </c>
      <c r="HQ121" s="1">
        <f t="shared" ca="1" si="57"/>
        <v>0</v>
      </c>
      <c r="HR121" s="1">
        <f t="shared" ca="1" si="57"/>
        <v>0</v>
      </c>
      <c r="HS121" s="1">
        <f t="shared" ca="1" si="57"/>
        <v>0</v>
      </c>
      <c r="HT121" s="1">
        <f t="shared" ca="1" si="57"/>
        <v>0</v>
      </c>
      <c r="HU121" s="1">
        <f t="shared" ca="1" si="57"/>
        <v>0</v>
      </c>
      <c r="HV121" s="1">
        <f t="shared" ca="1" si="57"/>
        <v>0</v>
      </c>
    </row>
    <row r="122" spans="1:255" ht="18" hidden="1" customHeight="1" thickBot="1" x14ac:dyDescent="0.3">
      <c r="A122" s="9"/>
      <c r="B122" s="71"/>
      <c r="C122" s="71"/>
      <c r="D122" s="71"/>
      <c r="E122" s="71"/>
      <c r="F122" s="154"/>
      <c r="G122" s="80"/>
      <c r="H122" s="102"/>
      <c r="I122" s="71"/>
      <c r="J122" s="75"/>
      <c r="K122" s="9"/>
      <c r="O122" s="162"/>
      <c r="P122" s="148"/>
      <c r="AK122" s="9"/>
      <c r="AL122" s="9"/>
      <c r="AM122" s="9"/>
      <c r="AN122" s="9"/>
      <c r="AO122" s="9"/>
      <c r="AP122" s="9"/>
      <c r="AQ122" s="9"/>
      <c r="AT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>
        <f ca="1">FY$4^GN121</f>
        <v>1</v>
      </c>
      <c r="GO122">
        <f t="shared" ref="GO122:HV122" ca="1" si="58">FZ$4^GO121*GN122</f>
        <v>1</v>
      </c>
      <c r="GP122">
        <f t="shared" ca="1" si="58"/>
        <v>1</v>
      </c>
      <c r="GQ122">
        <f t="shared" ca="1" si="58"/>
        <v>1</v>
      </c>
      <c r="GR122">
        <f t="shared" ca="1" si="58"/>
        <v>1</v>
      </c>
      <c r="GS122">
        <f t="shared" ca="1" si="58"/>
        <v>1</v>
      </c>
      <c r="GT122">
        <f t="shared" ca="1" si="58"/>
        <v>1</v>
      </c>
      <c r="GU122">
        <f t="shared" ca="1" si="58"/>
        <v>1</v>
      </c>
      <c r="GV122">
        <f t="shared" ca="1" si="58"/>
        <v>1</v>
      </c>
      <c r="GW122">
        <f t="shared" ca="1" si="58"/>
        <v>1</v>
      </c>
      <c r="GX122">
        <f t="shared" ca="1" si="58"/>
        <v>1</v>
      </c>
      <c r="GY122">
        <f t="shared" ca="1" si="58"/>
        <v>1</v>
      </c>
      <c r="GZ122">
        <f t="shared" ca="1" si="58"/>
        <v>1</v>
      </c>
      <c r="HA122">
        <f t="shared" ca="1" si="58"/>
        <v>1</v>
      </c>
      <c r="HB122">
        <f t="shared" ca="1" si="58"/>
        <v>1</v>
      </c>
      <c r="HC122">
        <f t="shared" ca="1" si="58"/>
        <v>1</v>
      </c>
      <c r="HD122">
        <f t="shared" ca="1" si="58"/>
        <v>1</v>
      </c>
      <c r="HE122">
        <f t="shared" ca="1" si="58"/>
        <v>1</v>
      </c>
      <c r="HF122">
        <f t="shared" ca="1" si="58"/>
        <v>1</v>
      </c>
      <c r="HG122">
        <f t="shared" ca="1" si="58"/>
        <v>1</v>
      </c>
      <c r="HH122">
        <f t="shared" ca="1" si="58"/>
        <v>1</v>
      </c>
      <c r="HI122">
        <f t="shared" ca="1" si="58"/>
        <v>1</v>
      </c>
      <c r="HJ122">
        <f t="shared" ca="1" si="58"/>
        <v>1</v>
      </c>
      <c r="HK122">
        <f t="shared" ca="1" si="58"/>
        <v>1</v>
      </c>
      <c r="HL122">
        <f t="shared" ca="1" si="58"/>
        <v>1</v>
      </c>
      <c r="HM122">
        <f t="shared" ca="1" si="58"/>
        <v>1</v>
      </c>
      <c r="HN122">
        <f t="shared" ca="1" si="58"/>
        <v>1</v>
      </c>
      <c r="HO122">
        <f t="shared" ca="1" si="58"/>
        <v>1</v>
      </c>
      <c r="HP122">
        <f t="shared" ca="1" si="58"/>
        <v>1</v>
      </c>
      <c r="HQ122">
        <f t="shared" ca="1" si="58"/>
        <v>1</v>
      </c>
      <c r="HR122">
        <f t="shared" ca="1" si="58"/>
        <v>1</v>
      </c>
      <c r="HS122">
        <f t="shared" ca="1" si="58"/>
        <v>1</v>
      </c>
      <c r="HT122">
        <f t="shared" ca="1" si="58"/>
        <v>1</v>
      </c>
      <c r="HU122">
        <f t="shared" ca="1" si="58"/>
        <v>1</v>
      </c>
      <c r="HV122">
        <f t="shared" ca="1" si="58"/>
        <v>1</v>
      </c>
    </row>
    <row r="123" spans="1:255" ht="18" hidden="1" customHeight="1" thickTop="1" thickBot="1" x14ac:dyDescent="0.3">
      <c r="A123" s="9"/>
      <c r="B123" s="71"/>
      <c r="C123" s="71"/>
      <c r="D123" s="71"/>
      <c r="E123" s="71"/>
      <c r="F123" s="154"/>
      <c r="G123" s="80"/>
      <c r="H123" s="102"/>
      <c r="I123" s="71"/>
      <c r="J123" s="75"/>
      <c r="K123" s="9"/>
      <c r="O123" s="162"/>
      <c r="P123" s="148"/>
      <c r="AK123" s="9"/>
      <c r="AL123" s="9"/>
      <c r="AM123" s="9"/>
      <c r="AN123" s="9"/>
      <c r="AO123" s="9"/>
      <c r="AP123" s="9"/>
      <c r="AQ123" s="9"/>
      <c r="AR123" t="s">
        <v>23</v>
      </c>
      <c r="AS123" s="1">
        <f ca="1">IF(U115=3,INT((RAND()*(AM115-AL115+1)+AL115)),0)</f>
        <v>0</v>
      </c>
      <c r="AT123" s="1">
        <f ca="1">IF(U115=3,INT((RAND()*(AO115-AN115+1)+AN115)),0)</f>
        <v>0</v>
      </c>
      <c r="AU123">
        <f ca="1">AT123-AT124*(AS124-AS123)</f>
        <v>0</v>
      </c>
      <c r="AV123">
        <v>256</v>
      </c>
      <c r="AW123" s="1">
        <f ca="1">IF(AU123/AV123=INT(AU123/AV123),1,0)</f>
        <v>1</v>
      </c>
      <c r="AX123" s="1">
        <f ca="1">IF(AW123=0,AU123,AU123/AV123)</f>
        <v>0</v>
      </c>
      <c r="AY123" s="1">
        <v>16</v>
      </c>
      <c r="AZ123" s="1">
        <f ca="1">IF(AX123/AY123=INT(AX123/AY123),1,0)</f>
        <v>1</v>
      </c>
      <c r="BA123" s="1">
        <f ca="1">IF(AZ123=0,AX123,AX123/AY123)</f>
        <v>0</v>
      </c>
      <c r="BB123" s="1">
        <v>4</v>
      </c>
      <c r="BC123" s="1">
        <f ca="1">IF(BA123/BB123=INT(BA123/BB123),1,0)</f>
        <v>1</v>
      </c>
      <c r="BD123" s="1">
        <f ca="1">IF(BC123=0,BA123,BA123/BB123)</f>
        <v>0</v>
      </c>
      <c r="BE123" s="1">
        <v>2</v>
      </c>
      <c r="BF123" s="1">
        <f ca="1">IF(BD123/BE123=INT(BD123/BE123),1,0)</f>
        <v>1</v>
      </c>
      <c r="BG123" s="1">
        <f ca="1">IF(BF123=0,BD123,BD123/BE123)</f>
        <v>0</v>
      </c>
      <c r="BH123" s="1">
        <v>81</v>
      </c>
      <c r="BI123" s="1">
        <f ca="1">IF(BG123/BH123=INT(BG123/BH123),1,0)</f>
        <v>1</v>
      </c>
      <c r="BJ123" s="1">
        <f ca="1">IF(BI123=0,BG123,BG123/BH123)</f>
        <v>0</v>
      </c>
      <c r="BK123" s="1">
        <v>9</v>
      </c>
      <c r="BL123" s="1">
        <f ca="1">IF(BJ123/BK123=INT(BJ123/BK123),1,0)</f>
        <v>1</v>
      </c>
      <c r="BM123" s="1">
        <f ca="1">IF(BL123=0,BJ123,BJ123/BK123)</f>
        <v>0</v>
      </c>
      <c r="BN123" s="1">
        <v>3</v>
      </c>
      <c r="BO123" s="1">
        <f ca="1">IF(BM123/BN123=INT(BM123/BN123),1,0)</f>
        <v>1</v>
      </c>
      <c r="BP123" s="1">
        <f ca="1">IF(BO123=0,BM123,BM123/BN123)</f>
        <v>0</v>
      </c>
      <c r="BQ123" s="1">
        <v>25</v>
      </c>
      <c r="BR123" s="1">
        <f ca="1">IF(BP123/BQ123=INT(BP123/BQ123),1,0)</f>
        <v>1</v>
      </c>
      <c r="BS123" s="1">
        <f ca="1">IF(BR123=0,BP123,BP123/BQ123)</f>
        <v>0</v>
      </c>
      <c r="BT123" s="1">
        <v>5</v>
      </c>
      <c r="BU123" s="1">
        <f ca="1">IF(BS123/BT123=INT(BS123/BT123),1,0)</f>
        <v>1</v>
      </c>
      <c r="BV123" s="1">
        <f ca="1">IF(BU123=0,BS123,BS123/BT123)</f>
        <v>0</v>
      </c>
      <c r="BW123" s="1">
        <v>49</v>
      </c>
      <c r="BX123" s="1">
        <f ca="1">IF(BV123/BW123=INT(BV123/BW123),1,0)</f>
        <v>1</v>
      </c>
      <c r="BY123" s="1">
        <f ca="1">IF(BX123=0,BV123,BV123/BW123)</f>
        <v>0</v>
      </c>
      <c r="BZ123" s="1">
        <v>7</v>
      </c>
      <c r="CA123" s="1">
        <f ca="1">IF(BY123/BZ123=INT(BY123/BZ123),1,0)</f>
        <v>1</v>
      </c>
      <c r="CB123" s="1">
        <f ca="1">IF(CA123=0,BY123,BY123/BZ123)</f>
        <v>0</v>
      </c>
      <c r="CC123" s="1">
        <v>121</v>
      </c>
      <c r="CD123" s="1">
        <f ca="1">IF(CB123/CC123=INT(CB123/CC123),1,0)</f>
        <v>1</v>
      </c>
      <c r="CE123" s="1">
        <f ca="1">IF(CD123=0,CB123,CB123/CC123)</f>
        <v>0</v>
      </c>
      <c r="CF123" s="1">
        <v>11</v>
      </c>
      <c r="CG123" s="1">
        <f ca="1">IF(CE123/CF123=INT(CE123/CF123),1,0)</f>
        <v>1</v>
      </c>
      <c r="CH123" s="1">
        <f ca="1">IF(CG123=0,CE123,CE123/CF123)</f>
        <v>0</v>
      </c>
      <c r="CI123" s="1">
        <v>169</v>
      </c>
      <c r="CJ123" s="1">
        <f ca="1">IF(CH123/CI123=INT(CH123/CI123),1,0)</f>
        <v>1</v>
      </c>
      <c r="CK123" s="1">
        <f ca="1">IF(CJ123=0,CH123,CH123/CI123)</f>
        <v>0</v>
      </c>
      <c r="CL123" s="1">
        <v>13</v>
      </c>
      <c r="CM123" s="1">
        <f ca="1">IF(CK123/CL123=INT(CK123/CL123),1,0)</f>
        <v>1</v>
      </c>
      <c r="CN123" s="1">
        <f ca="1">IF(CM123=0,CK123,CK123/CL123)</f>
        <v>0</v>
      </c>
      <c r="CO123" s="1">
        <f>CO119</f>
        <v>289</v>
      </c>
      <c r="CP123" s="1">
        <f ca="1">IF(CN123/CO123=INT(CN123/CO123),1,0)</f>
        <v>1</v>
      </c>
      <c r="CQ123" s="1">
        <f ca="1">IF(CP123=0,CN123,CN123/CO123)</f>
        <v>0</v>
      </c>
      <c r="CR123" s="1">
        <v>17</v>
      </c>
      <c r="CS123" s="1">
        <f ca="1">IF(CQ123/CR123=INT(CQ123/CR123),1,0)</f>
        <v>1</v>
      </c>
      <c r="CT123" s="1">
        <f ca="1">IF(CS123=0,CQ123,CQ123/CR123)</f>
        <v>0</v>
      </c>
      <c r="CU123" s="1">
        <f>CU119</f>
        <v>361</v>
      </c>
      <c r="CV123" s="1">
        <f ca="1">IF(CT123/CU123=INT(CT123/CU123),1,0)</f>
        <v>1</v>
      </c>
      <c r="CW123" s="1">
        <f ca="1">IF(CV123=0,CT123,CT123/CU123)</f>
        <v>0</v>
      </c>
      <c r="CX123" s="1">
        <v>19</v>
      </c>
      <c r="CY123" s="1">
        <f ca="1">IF(CW123/CX123=INT(CW123/CX123),1,0)</f>
        <v>1</v>
      </c>
      <c r="CZ123" s="1">
        <f ca="1">IF(CY123=0,CW123,CW123/CX123)</f>
        <v>0</v>
      </c>
      <c r="DA123" s="1">
        <f>DA119</f>
        <v>529</v>
      </c>
      <c r="DB123" s="1">
        <f ca="1">IF(CZ123/DA123=INT(CZ123/DA123),1,0)</f>
        <v>1</v>
      </c>
      <c r="DC123" s="1">
        <f ca="1">IF(DB123=0,CZ123,CZ123/DA123)</f>
        <v>0</v>
      </c>
      <c r="DD123" s="1">
        <v>23</v>
      </c>
      <c r="DE123" s="1">
        <f ca="1">IF(DC123/DD123=INT(DC123/DD123),1,0)</f>
        <v>1</v>
      </c>
      <c r="DF123" s="1">
        <f ca="1">IF(DE123=0,DC123,DC123/DD123)</f>
        <v>0</v>
      </c>
      <c r="DG123" s="1">
        <f>DG119</f>
        <v>841</v>
      </c>
      <c r="DH123" s="1">
        <f ca="1">IF(DF123/DG123=INT(DF123/DG123),1,0)</f>
        <v>1</v>
      </c>
      <c r="DI123" s="1">
        <f ca="1">IF(DH123=0,DF123,DF123/DG123)</f>
        <v>0</v>
      </c>
      <c r="DJ123" s="1">
        <v>29</v>
      </c>
      <c r="DK123" s="1">
        <f ca="1">IF(DI123/DJ123=INT(DI123/DJ123),1,0)</f>
        <v>1</v>
      </c>
      <c r="DL123" s="1">
        <f ca="1">IF(DK123=0,DI123,DI123/DJ123)</f>
        <v>0</v>
      </c>
      <c r="DM123" s="1">
        <f>DM119</f>
        <v>961</v>
      </c>
      <c r="DN123" s="1">
        <f ca="1">IF(DL123/DM123=INT(DL123/DM123),1,0)</f>
        <v>1</v>
      </c>
      <c r="DO123" s="1">
        <f ca="1">IF(DN123=0,DL123,DL123/DM123)</f>
        <v>0</v>
      </c>
      <c r="DP123" s="1">
        <v>31</v>
      </c>
      <c r="DQ123" s="1">
        <f ca="1">IF(DO123/DP123=INT(DO123/DP123),1,0)</f>
        <v>1</v>
      </c>
      <c r="DR123" s="1">
        <f ca="1">IF(DQ123=0,DO123,DO123/DP123)</f>
        <v>0</v>
      </c>
      <c r="DS123" s="1">
        <v>37</v>
      </c>
      <c r="DT123" s="1">
        <f ca="1">IF(DR123/DS123=INT(DR123/DS123),1,0)</f>
        <v>1</v>
      </c>
      <c r="DU123" s="1">
        <f ca="1">IF(DT123=0,DR123,DR123/DS123)</f>
        <v>0</v>
      </c>
      <c r="DV123" s="1">
        <v>41</v>
      </c>
      <c r="DW123" s="1">
        <f ca="1">IF(DU123/DV123=INT(DU123/DV123),1,0)</f>
        <v>1</v>
      </c>
      <c r="DX123" s="1">
        <f ca="1">IF(DW123=0,DU123,DU123/DV123)</f>
        <v>0</v>
      </c>
      <c r="DY123" s="1">
        <v>43</v>
      </c>
      <c r="DZ123" s="1">
        <f ca="1">IF(DX123/DY123=INT(DX123/DY123),1,0)</f>
        <v>1</v>
      </c>
      <c r="EA123" s="1">
        <f ca="1">IF(DZ123=0,DX123,DX123/DY123)</f>
        <v>0</v>
      </c>
      <c r="EB123" s="1">
        <v>47</v>
      </c>
      <c r="EC123" s="1">
        <f ca="1">IF(EA123/EB123=INT(EA123/EB123),1,0)</f>
        <v>1</v>
      </c>
      <c r="ED123" s="1">
        <f ca="1">IF(EC123=0,EA123,EA123/EB123)</f>
        <v>0</v>
      </c>
      <c r="EE123" s="1">
        <v>53</v>
      </c>
      <c r="EF123" s="1">
        <f ca="1">IF(ED123/EE123=INT(ED123/EE123),1,0)</f>
        <v>1</v>
      </c>
      <c r="EG123" s="1">
        <f ca="1">IF(EF123=0,ED123,ED123/EE123)</f>
        <v>0</v>
      </c>
      <c r="EH123" s="1">
        <v>59</v>
      </c>
      <c r="EI123" s="1">
        <f ca="1">IF(EG123/EH123=INT(EG123/EH123),1,0)</f>
        <v>1</v>
      </c>
      <c r="EJ123" s="1">
        <f ca="1">IF(EI123=0,EG123,EG123/EH123)</f>
        <v>0</v>
      </c>
      <c r="EK123" s="1">
        <v>61</v>
      </c>
      <c r="EL123" s="1">
        <f ca="1">IF(EJ123/EK123=INT(EJ123/EK123),1,0)</f>
        <v>1</v>
      </c>
      <c r="EM123" s="1">
        <f ca="1">IF(EL123=0,EJ123,EJ123/EK123)</f>
        <v>0</v>
      </c>
      <c r="EN123" s="1">
        <v>67</v>
      </c>
      <c r="EO123" s="1">
        <f ca="1">IF(EM123/EN123=INT(EM123/EN123),1,0)</f>
        <v>1</v>
      </c>
      <c r="EP123" s="1">
        <f ca="1">IF(EO123=0,EM123,EM123/EN123)</f>
        <v>0</v>
      </c>
      <c r="EQ123" s="1">
        <v>71</v>
      </c>
      <c r="ER123" s="1">
        <f ca="1">IF(EP123/EQ123=INT(EP123/EQ123),1,0)</f>
        <v>1</v>
      </c>
      <c r="ES123" s="1">
        <f ca="1">IF(ER123=0,EP123,EP123/EQ123)</f>
        <v>0</v>
      </c>
      <c r="ET123" s="1">
        <v>73</v>
      </c>
      <c r="EU123" s="1">
        <f ca="1">IF(ES123/ET123=INT(ES123/ET123),1,0)</f>
        <v>1</v>
      </c>
      <c r="EV123" s="1">
        <f ca="1">IF(EU123=0,ES123,ES123/ET123)</f>
        <v>0</v>
      </c>
      <c r="EW123" s="1">
        <v>79</v>
      </c>
      <c r="EX123" s="1">
        <f ca="1">IF(EV123/EW123=INT(EV123/EW123),1,0)</f>
        <v>1</v>
      </c>
      <c r="EY123" s="1">
        <f ca="1">IF(EX123=0,EV123,EV123/EW123)</f>
        <v>0</v>
      </c>
      <c r="EZ123" s="1">
        <v>83</v>
      </c>
      <c r="FA123" s="1">
        <f ca="1">IF(EY123/EZ123=INT(EY123/EZ123),1,0)</f>
        <v>1</v>
      </c>
      <c r="FB123" s="1">
        <f ca="1">IF(FA123=0,EY123,EY123/EZ123)</f>
        <v>0</v>
      </c>
      <c r="FC123" s="1">
        <v>89</v>
      </c>
      <c r="FD123" s="1">
        <f ca="1">IF(FB123/FC123=INT(FB123/FC123),1,0)</f>
        <v>1</v>
      </c>
      <c r="FE123" s="1">
        <f ca="1">IF(FD123=0,FB123,FB123/FC123)</f>
        <v>0</v>
      </c>
      <c r="FF123" s="1">
        <v>97</v>
      </c>
      <c r="FG123" s="1">
        <f ca="1">IF(FE123/FF123=INT(FE123/FF123),1,0)</f>
        <v>1</v>
      </c>
      <c r="FH123" s="1">
        <f ca="1">IF(FG123=0,FE123,FE123/FF123)</f>
        <v>0</v>
      </c>
      <c r="FI123" s="1">
        <v>101</v>
      </c>
      <c r="FJ123" s="1">
        <f ca="1">IF(FH123/FI123=INT(FH123/FI123),1,0)</f>
        <v>1</v>
      </c>
      <c r="FK123" s="1">
        <f ca="1">IF(FJ123=0,FH123,FH123/FI123)</f>
        <v>0</v>
      </c>
      <c r="FL123" s="1">
        <v>103</v>
      </c>
      <c r="FM123" s="1">
        <f ca="1">IF(FK123/FL123=INT(FK123/FL123),1,0)</f>
        <v>1</v>
      </c>
      <c r="FN123" s="1">
        <f ca="1">IF(FM123=0,FK123,FK123/FL123)</f>
        <v>0</v>
      </c>
      <c r="FO123" s="1">
        <v>107</v>
      </c>
      <c r="FP123" s="1">
        <f ca="1">IF(FN123/FO123=INT(FN123/FO123),1,0)</f>
        <v>1</v>
      </c>
      <c r="FQ123" s="1">
        <f ca="1">IF(FP123=0,FN123,FN123/FO123)</f>
        <v>0</v>
      </c>
      <c r="FR123" s="1">
        <v>109</v>
      </c>
      <c r="FS123" s="1">
        <f ca="1">IF(FQ123/FR123=INT(FQ123/FR123),1,0)</f>
        <v>1</v>
      </c>
      <c r="FT123" s="1">
        <f ca="1">IF(FS123=0,FQ123,FQ123/FR123)</f>
        <v>0</v>
      </c>
      <c r="FU123" s="1">
        <v>113</v>
      </c>
      <c r="FV123" s="1">
        <f ca="1">IF(FT123/FU123=INT(FT123/FU123),1,0)</f>
        <v>1</v>
      </c>
      <c r="FW123" s="1">
        <f ca="1">IF(FV123=0,FT123,FT123/FU123)</f>
        <v>0</v>
      </c>
      <c r="FX123" s="1">
        <v>127</v>
      </c>
      <c r="FY123" s="1">
        <f ca="1">IF(FW123/FX123=INT(FW123/FX123),1,0)</f>
        <v>1</v>
      </c>
      <c r="FZ123" s="1">
        <f ca="1">IF(FY123=0,FW123,FW123/FX123)</f>
        <v>0</v>
      </c>
      <c r="GA123" s="1">
        <v>131</v>
      </c>
      <c r="GB123" s="1">
        <f ca="1">IF(FZ123/GA123=INT(FZ123/GA123),1,0)</f>
        <v>1</v>
      </c>
      <c r="GC123" s="1">
        <f ca="1">IF(GB123=0,FZ123,FZ123/GA123)</f>
        <v>0</v>
      </c>
      <c r="GD123" s="1">
        <v>137</v>
      </c>
      <c r="GE123" s="1">
        <f ca="1">IF(GC123/GD123=INT(GC123/GD123),1,0)</f>
        <v>1</v>
      </c>
      <c r="GF123" s="1">
        <f ca="1">IF(GE123=0,GC123,GC123/GD123)</f>
        <v>0</v>
      </c>
      <c r="GG123" s="1">
        <v>139</v>
      </c>
      <c r="GH123" s="1">
        <f ca="1">IF(GF123/GG123=INT(GF123/GG123),1,0)</f>
        <v>1</v>
      </c>
      <c r="GI123" s="1">
        <f ca="1">IF(GH123=0,GF123,GF123/GG123)</f>
        <v>0</v>
      </c>
      <c r="GJ123" s="1">
        <v>149</v>
      </c>
      <c r="GK123" s="1">
        <f ca="1">IF(GI123/GJ123=INT(GI123/GJ123),1,0)</f>
        <v>1</v>
      </c>
      <c r="GL123" s="1">
        <f ca="1">IF(GK123=0,GI123,GI123/GJ123)</f>
        <v>0</v>
      </c>
      <c r="GM123" s="1"/>
      <c r="GN123" s="1">
        <f ca="1">8*AW123+4*AZ123+2*BC123+BF123</f>
        <v>15</v>
      </c>
      <c r="GO123" s="1">
        <f ca="1">4*BI123+2*BL123+BO123</f>
        <v>7</v>
      </c>
      <c r="GP123" s="1">
        <f ca="1">2*BR123+BU123</f>
        <v>3</v>
      </c>
      <c r="GQ123" s="1">
        <f ca="1">2*BX123+CA123</f>
        <v>3</v>
      </c>
      <c r="GR123" s="1">
        <f ca="1">2*CD123+CG123</f>
        <v>3</v>
      </c>
      <c r="GS123" s="1">
        <f ca="1">2*CJ123+CM123</f>
        <v>3</v>
      </c>
      <c r="GT123" s="1">
        <f ca="1">CS123</f>
        <v>1</v>
      </c>
      <c r="GU123" s="1">
        <f ca="1">CY123</f>
        <v>1</v>
      </c>
      <c r="GV123" s="1">
        <f ca="1">DE123</f>
        <v>1</v>
      </c>
      <c r="GW123" s="1">
        <f ca="1">DK123</f>
        <v>1</v>
      </c>
      <c r="GX123" s="1">
        <f ca="1">DQ123</f>
        <v>1</v>
      </c>
      <c r="GY123">
        <f ca="1">DT123</f>
        <v>1</v>
      </c>
      <c r="GZ123">
        <f ca="1">DW123</f>
        <v>1</v>
      </c>
      <c r="HA123">
        <f ca="1">DZ123</f>
        <v>1</v>
      </c>
      <c r="HB123">
        <f ca="1">EC123</f>
        <v>1</v>
      </c>
      <c r="HC123">
        <f ca="1">EF123</f>
        <v>1</v>
      </c>
      <c r="HD123">
        <f ca="1">EI123</f>
        <v>1</v>
      </c>
      <c r="HE123">
        <f ca="1">EL123</f>
        <v>1</v>
      </c>
      <c r="HF123">
        <f ca="1">EO123</f>
        <v>1</v>
      </c>
      <c r="HG123">
        <f ca="1">ER123</f>
        <v>1</v>
      </c>
      <c r="HH123">
        <f ca="1">EU123</f>
        <v>1</v>
      </c>
      <c r="HI123">
        <f ca="1">EX123</f>
        <v>1</v>
      </c>
      <c r="HJ123">
        <f ca="1">FA123</f>
        <v>1</v>
      </c>
      <c r="HK123">
        <f ca="1">FD123</f>
        <v>1</v>
      </c>
      <c r="HL123">
        <f ca="1">FG123</f>
        <v>1</v>
      </c>
      <c r="HM123">
        <f ca="1">FJ123</f>
        <v>1</v>
      </c>
      <c r="HN123">
        <f ca="1">FM123</f>
        <v>1</v>
      </c>
      <c r="HO123">
        <f ca="1">FP123</f>
        <v>1</v>
      </c>
      <c r="HP123">
        <f ca="1">FS123</f>
        <v>1</v>
      </c>
      <c r="HQ123">
        <f ca="1">FV123</f>
        <v>1</v>
      </c>
      <c r="HR123">
        <f ca="1">FY123</f>
        <v>1</v>
      </c>
      <c r="HS123">
        <f ca="1">GB123</f>
        <v>1</v>
      </c>
      <c r="HT123">
        <f ca="1">GE123</f>
        <v>1</v>
      </c>
      <c r="HU123">
        <f ca="1">GH123</f>
        <v>1</v>
      </c>
      <c r="HV123">
        <f ca="1">GK123</f>
        <v>1</v>
      </c>
      <c r="HW123">
        <f ca="1">AU123</f>
        <v>0</v>
      </c>
      <c r="HX123">
        <f ca="1">HW123/HV126</f>
        <v>0</v>
      </c>
    </row>
    <row r="124" spans="1:255" ht="18" hidden="1" customHeight="1" thickTop="1" x14ac:dyDescent="0.25">
      <c r="A124" s="9"/>
      <c r="B124" s="71"/>
      <c r="C124" s="71"/>
      <c r="D124" s="71"/>
      <c r="E124" s="71"/>
      <c r="F124" s="154"/>
      <c r="G124" s="80"/>
      <c r="H124" s="102"/>
      <c r="I124" s="71"/>
      <c r="J124" s="75"/>
      <c r="K124" s="9"/>
      <c r="O124" s="162"/>
      <c r="P124" s="148"/>
      <c r="AK124" s="9"/>
      <c r="AL124" s="9"/>
      <c r="AM124" s="9"/>
      <c r="AN124" s="9"/>
      <c r="AO124" s="9"/>
      <c r="AP124" s="9"/>
      <c r="AQ124" s="9"/>
      <c r="AS124">
        <f ca="1">AS123+INT(AT123/AT124)</f>
        <v>0</v>
      </c>
      <c r="AT124" s="1">
        <f ca="1">IF(AP115&gt;AT123,INT((RAND()*(AQ115-AP115+1)+AP115)),INT((RAND()*(AQ115-AT123)+AT123+1)))</f>
        <v>6</v>
      </c>
      <c r="AU124">
        <f ca="1">AT124</f>
        <v>6</v>
      </c>
      <c r="AV124">
        <v>256</v>
      </c>
      <c r="AW124" s="1">
        <f ca="1">IF(AU124/AV124=INT(AU124/AV124),1,0)</f>
        <v>0</v>
      </c>
      <c r="AX124" s="1">
        <f ca="1">IF(AW124=0,AU124,AU124/AV124)</f>
        <v>6</v>
      </c>
      <c r="AY124" s="1">
        <v>16</v>
      </c>
      <c r="AZ124" s="1">
        <f ca="1">IF(AX124/AY124=INT(AX124/AY124),1,0)</f>
        <v>0</v>
      </c>
      <c r="BA124" s="1">
        <f ca="1">IF(AZ124=0,AX124,AX124/AY124)</f>
        <v>6</v>
      </c>
      <c r="BB124" s="1">
        <v>4</v>
      </c>
      <c r="BC124" s="1">
        <f ca="1">IF(BA124/BB124=INT(BA124/BB124),1,0)</f>
        <v>0</v>
      </c>
      <c r="BD124" s="1">
        <f ca="1">IF(BC124=0,BA124,BA124/BB124)</f>
        <v>6</v>
      </c>
      <c r="BE124" s="1">
        <v>2</v>
      </c>
      <c r="BF124" s="1">
        <f ca="1">IF(BD124/BE124=INT(BD124/BE124),1,0)</f>
        <v>1</v>
      </c>
      <c r="BG124" s="1">
        <f ca="1">IF(BF124=0,BD124,BD124/BE124)</f>
        <v>3</v>
      </c>
      <c r="BH124" s="1">
        <v>81</v>
      </c>
      <c r="BI124" s="1">
        <f ca="1">IF(BG124/BH124=INT(BG124/BH124),1,0)</f>
        <v>0</v>
      </c>
      <c r="BJ124" s="1">
        <f ca="1">IF(BI124=0,BG124,BG124/BH124)</f>
        <v>3</v>
      </c>
      <c r="BK124" s="1">
        <v>9</v>
      </c>
      <c r="BL124" s="1">
        <f ca="1">IF(BJ124/BK124=INT(BJ124/BK124),1,0)</f>
        <v>0</v>
      </c>
      <c r="BM124" s="1">
        <f ca="1">IF(BL124=0,BJ124,BJ124/BK124)</f>
        <v>3</v>
      </c>
      <c r="BN124" s="1">
        <v>3</v>
      </c>
      <c r="BO124" s="1">
        <f ca="1">IF(BM124/BN124=INT(BM124/BN124),1,0)</f>
        <v>1</v>
      </c>
      <c r="BP124" s="1">
        <f ca="1">IF(BO124=0,BM124,BM124/BN124)</f>
        <v>1</v>
      </c>
      <c r="BQ124" s="1">
        <v>25</v>
      </c>
      <c r="BR124" s="1">
        <f ca="1">IF(BP124/BQ124=INT(BP124/BQ124),1,0)</f>
        <v>0</v>
      </c>
      <c r="BS124" s="1">
        <f ca="1">IF(BR124=0,BP124,BP124/BQ124)</f>
        <v>1</v>
      </c>
      <c r="BT124" s="1">
        <v>5</v>
      </c>
      <c r="BU124" s="1">
        <f ca="1">IF(BS124/BT124=INT(BS124/BT124),1,0)</f>
        <v>0</v>
      </c>
      <c r="BV124" s="1">
        <f ca="1">IF(BU124=0,BS124,BS124/BT124)</f>
        <v>1</v>
      </c>
      <c r="BW124" s="1">
        <v>49</v>
      </c>
      <c r="BX124" s="1">
        <f ca="1">IF(BV124/BW124=INT(BV124/BW124),1,0)</f>
        <v>0</v>
      </c>
      <c r="BY124" s="1">
        <f ca="1">IF(BX124=0,BV124,BV124/BW124)</f>
        <v>1</v>
      </c>
      <c r="BZ124" s="1">
        <v>7</v>
      </c>
      <c r="CA124" s="1">
        <f ca="1">IF(BY124/BZ124=INT(BY124/BZ124),1,0)</f>
        <v>0</v>
      </c>
      <c r="CB124" s="1">
        <f ca="1">IF(CA124=0,BY124,BY124/BZ124)</f>
        <v>1</v>
      </c>
      <c r="CC124" s="1">
        <v>121</v>
      </c>
      <c r="CD124" s="1">
        <f ca="1">IF(CB124/CC124=INT(CB124/CC124),1,0)</f>
        <v>0</v>
      </c>
      <c r="CE124" s="1">
        <f ca="1">IF(CD124=0,CB124,CB124/CC124)</f>
        <v>1</v>
      </c>
      <c r="CF124" s="1">
        <v>11</v>
      </c>
      <c r="CG124" s="1">
        <f ca="1">IF(CE124/CF124=INT(CE124/CF124),1,0)</f>
        <v>0</v>
      </c>
      <c r="CH124" s="1">
        <f ca="1">IF(CG124=0,CE124,CE124/CF124)</f>
        <v>1</v>
      </c>
      <c r="CI124" s="1">
        <v>169</v>
      </c>
      <c r="CJ124" s="1">
        <f ca="1">IF(CH124/CI124=INT(CH124/CI124),1,0)</f>
        <v>0</v>
      </c>
      <c r="CK124" s="1">
        <f ca="1">IF(CJ124=0,CH124,CH124/CI124)</f>
        <v>1</v>
      </c>
      <c r="CL124" s="1">
        <v>13</v>
      </c>
      <c r="CM124" s="1">
        <f ca="1">IF(CK124/CL124=INT(CK124/CL124),1,0)</f>
        <v>0</v>
      </c>
      <c r="CN124" s="1">
        <f ca="1">IF(CM124=0,CK124,CK124/CL124)</f>
        <v>1</v>
      </c>
      <c r="CO124" s="1">
        <f>CO120</f>
        <v>289</v>
      </c>
      <c r="CP124" s="1">
        <f ca="1">IF(CN124/CO124=INT(CN124/CO124),1,0)</f>
        <v>0</v>
      </c>
      <c r="CQ124" s="1">
        <f ca="1">IF(CP124=0,CN124,CN124/CO124)</f>
        <v>1</v>
      </c>
      <c r="CR124" s="1">
        <v>17</v>
      </c>
      <c r="CS124" s="1">
        <f ca="1">IF(CQ124/CR124=INT(CQ124/CR124),1,0)</f>
        <v>0</v>
      </c>
      <c r="CT124" s="1">
        <f ca="1">IF(CS124=0,CQ124,CQ124/CR124)</f>
        <v>1</v>
      </c>
      <c r="CU124" s="1">
        <f>CU120</f>
        <v>361</v>
      </c>
      <c r="CV124" s="1">
        <f ca="1">IF(CT124/CU124=INT(CT124/CU124),1,0)</f>
        <v>0</v>
      </c>
      <c r="CW124" s="1">
        <f ca="1">IF(CV124=0,CT124,CT124/CU124)</f>
        <v>1</v>
      </c>
      <c r="CX124" s="1">
        <v>19</v>
      </c>
      <c r="CY124" s="1">
        <f ca="1">IF(CW124/CX124=INT(CW124/CX124),1,0)</f>
        <v>0</v>
      </c>
      <c r="CZ124" s="1">
        <f ca="1">IF(CY124=0,CW124,CW124/CX124)</f>
        <v>1</v>
      </c>
      <c r="DA124" s="1">
        <f>DA120</f>
        <v>529</v>
      </c>
      <c r="DB124" s="1">
        <f ca="1">IF(CZ124/DA124=INT(CZ124/DA124),1,0)</f>
        <v>0</v>
      </c>
      <c r="DC124" s="1">
        <f ca="1">IF(DB124=0,CZ124,CZ124/DA124)</f>
        <v>1</v>
      </c>
      <c r="DD124" s="1">
        <v>23</v>
      </c>
      <c r="DE124" s="1">
        <f ca="1">IF(DC124/DD124=INT(DC124/DD124),1,0)</f>
        <v>0</v>
      </c>
      <c r="DF124" s="1">
        <f ca="1">IF(DE124=0,DC124,DC124/DD124)</f>
        <v>1</v>
      </c>
      <c r="DG124" s="1">
        <f>DG120</f>
        <v>841</v>
      </c>
      <c r="DH124" s="1">
        <f ca="1">IF(DF124/DG124=INT(DF124/DG124),1,0)</f>
        <v>0</v>
      </c>
      <c r="DI124" s="1">
        <f ca="1">IF(DH124=0,DF124,DF124/DG124)</f>
        <v>1</v>
      </c>
      <c r="DJ124" s="1">
        <v>29</v>
      </c>
      <c r="DK124" s="1">
        <f ca="1">IF(DI124/DJ124=INT(DI124/DJ124),1,0)</f>
        <v>0</v>
      </c>
      <c r="DL124" s="1">
        <f ca="1">IF(DK124=0,DI124,DI124/DJ124)</f>
        <v>1</v>
      </c>
      <c r="DM124" s="1">
        <f>DM120</f>
        <v>961</v>
      </c>
      <c r="DN124" s="1">
        <f ca="1">IF(DL124/DM124=INT(DL124/DM124),1,0)</f>
        <v>0</v>
      </c>
      <c r="DO124" s="1">
        <f ca="1">IF(DN124=0,DL124,DL124/DM124)</f>
        <v>1</v>
      </c>
      <c r="DP124" s="1">
        <v>31</v>
      </c>
      <c r="DQ124" s="1">
        <f ca="1">IF(DO124/DP124=INT(DO124/DP124),1,0)</f>
        <v>0</v>
      </c>
      <c r="DR124" s="1">
        <f ca="1">IF(DQ124=0,DO124,DO124/DP124)</f>
        <v>1</v>
      </c>
      <c r="DS124" s="1">
        <v>37</v>
      </c>
      <c r="DT124" s="1">
        <f ca="1">IF(DR124/DS124=INT(DR124/DS124),1,0)</f>
        <v>0</v>
      </c>
      <c r="DU124" s="1">
        <f ca="1">IF(DT124=0,DR124,DR124/DS124)</f>
        <v>1</v>
      </c>
      <c r="DV124" s="1">
        <v>41</v>
      </c>
      <c r="DW124" s="1">
        <f ca="1">IF(DU124/DV124=INT(DU124/DV124),1,0)</f>
        <v>0</v>
      </c>
      <c r="DX124" s="1">
        <f ca="1">IF(DW124=0,DU124,DU124/DV124)</f>
        <v>1</v>
      </c>
      <c r="DY124" s="1">
        <v>43</v>
      </c>
      <c r="DZ124" s="1">
        <f ca="1">IF(DX124/DY124=INT(DX124/DY124),1,0)</f>
        <v>0</v>
      </c>
      <c r="EA124" s="1">
        <f ca="1">IF(DZ124=0,DX124,DX124/DY124)</f>
        <v>1</v>
      </c>
      <c r="EB124" s="1">
        <v>47</v>
      </c>
      <c r="EC124" s="1">
        <f ca="1">IF(EA124/EB124=INT(EA124/EB124),1,0)</f>
        <v>0</v>
      </c>
      <c r="ED124" s="1">
        <f ca="1">IF(EC124=0,EA124,EA124/EB124)</f>
        <v>1</v>
      </c>
      <c r="EE124" s="1">
        <v>53</v>
      </c>
      <c r="EF124" s="1">
        <f ca="1">IF(ED124/EE124=INT(ED124/EE124),1,0)</f>
        <v>0</v>
      </c>
      <c r="EG124" s="1">
        <f ca="1">IF(EF124=0,ED124,ED124/EE124)</f>
        <v>1</v>
      </c>
      <c r="EH124" s="1">
        <v>59</v>
      </c>
      <c r="EI124" s="1">
        <f ca="1">IF(EG124/EH124=INT(EG124/EH124),1,0)</f>
        <v>0</v>
      </c>
      <c r="EJ124" s="1">
        <f ca="1">IF(EI124=0,EG124,EG124/EH124)</f>
        <v>1</v>
      </c>
      <c r="EK124" s="1">
        <v>61</v>
      </c>
      <c r="EL124" s="1">
        <f ca="1">IF(EJ124/EK124=INT(EJ124/EK124),1,0)</f>
        <v>0</v>
      </c>
      <c r="EM124" s="1">
        <f ca="1">IF(EL124=0,EJ124,EJ124/EK124)</f>
        <v>1</v>
      </c>
      <c r="EN124" s="1">
        <v>67</v>
      </c>
      <c r="EO124" s="1">
        <f ca="1">IF(EM124/EN124=INT(EM124/EN124),1,0)</f>
        <v>0</v>
      </c>
      <c r="EP124" s="1">
        <f ca="1">IF(EO124=0,EM124,EM124/EN124)</f>
        <v>1</v>
      </c>
      <c r="EQ124" s="1">
        <v>71</v>
      </c>
      <c r="ER124" s="1">
        <f ca="1">IF(EP124/EQ124=INT(EP124/EQ124),1,0)</f>
        <v>0</v>
      </c>
      <c r="ES124" s="1">
        <f ca="1">IF(ER124=0,EP124,EP124/EQ124)</f>
        <v>1</v>
      </c>
      <c r="ET124" s="1">
        <v>73</v>
      </c>
      <c r="EU124" s="1">
        <f ca="1">IF(ES124/ET124=INT(ES124/ET124),1,0)</f>
        <v>0</v>
      </c>
      <c r="EV124" s="1">
        <f ca="1">IF(EU124=0,ES124,ES124/ET124)</f>
        <v>1</v>
      </c>
      <c r="EW124" s="1">
        <v>79</v>
      </c>
      <c r="EX124" s="1">
        <f ca="1">IF(EV124/EW124=INT(EV124/EW124),1,0)</f>
        <v>0</v>
      </c>
      <c r="EY124" s="1">
        <f ca="1">IF(EX124=0,EV124,EV124/EW124)</f>
        <v>1</v>
      </c>
      <c r="EZ124" s="1">
        <v>83</v>
      </c>
      <c r="FA124" s="1">
        <f ca="1">IF(EY124/EZ124=INT(EY124/EZ124),1,0)</f>
        <v>0</v>
      </c>
      <c r="FB124" s="1">
        <f ca="1">IF(FA124=0,EY124,EY124/EZ124)</f>
        <v>1</v>
      </c>
      <c r="FC124" s="1">
        <v>89</v>
      </c>
      <c r="FD124" s="1">
        <f ca="1">IF(FB124/FC124=INT(FB124/FC124),1,0)</f>
        <v>0</v>
      </c>
      <c r="FE124" s="1">
        <f ca="1">IF(FD124=0,FB124,FB124/FC124)</f>
        <v>1</v>
      </c>
      <c r="FF124" s="1">
        <v>97</v>
      </c>
      <c r="FG124" s="1">
        <f ca="1">IF(FE124/FF124=INT(FE124/FF124),1,0)</f>
        <v>0</v>
      </c>
      <c r="FH124" s="1">
        <f ca="1">IF(FG124=0,FE124,FE124/FF124)</f>
        <v>1</v>
      </c>
      <c r="FI124" s="1">
        <v>101</v>
      </c>
      <c r="FJ124" s="1">
        <f ca="1">IF(FH124/FI124=INT(FH124/FI124),1,0)</f>
        <v>0</v>
      </c>
      <c r="FK124" s="1">
        <f ca="1">IF(FJ124=0,FH124,FH124/FI124)</f>
        <v>1</v>
      </c>
      <c r="FL124" s="1">
        <v>103</v>
      </c>
      <c r="FM124" s="1">
        <f ca="1">IF(FK124/FL124=INT(FK124/FL124),1,0)</f>
        <v>0</v>
      </c>
      <c r="FN124" s="1">
        <f ca="1">IF(FM124=0,FK124,FK124/FL124)</f>
        <v>1</v>
      </c>
      <c r="FO124" s="1">
        <v>107</v>
      </c>
      <c r="FP124" s="1">
        <f ca="1">IF(FN124/FO124=INT(FN124/FO124),1,0)</f>
        <v>0</v>
      </c>
      <c r="FQ124" s="1">
        <f ca="1">IF(FP124=0,FN124,FN124/FO124)</f>
        <v>1</v>
      </c>
      <c r="FR124" s="1">
        <v>109</v>
      </c>
      <c r="FS124" s="1">
        <f ca="1">IF(FQ124/FR124=INT(FQ124/FR124),1,0)</f>
        <v>0</v>
      </c>
      <c r="FT124" s="1">
        <f ca="1">IF(FS124=0,FQ124,FQ124/FR124)</f>
        <v>1</v>
      </c>
      <c r="FU124" s="1">
        <v>113</v>
      </c>
      <c r="FV124" s="1">
        <f ca="1">IF(FT124/FU124=INT(FT124/FU124),1,0)</f>
        <v>0</v>
      </c>
      <c r="FW124" s="1">
        <f ca="1">IF(FV124=0,FT124,FT124/FU124)</f>
        <v>1</v>
      </c>
      <c r="FX124" s="1">
        <v>127</v>
      </c>
      <c r="FY124" s="1">
        <f ca="1">IF(FW124/FX124=INT(FW124/FX124),1,0)</f>
        <v>0</v>
      </c>
      <c r="FZ124" s="1">
        <f ca="1">IF(FY124=0,FW124,FW124/FX124)</f>
        <v>1</v>
      </c>
      <c r="GA124" s="1">
        <v>131</v>
      </c>
      <c r="GB124" s="1">
        <f ca="1">IF(FZ124/GA124=INT(FZ124/GA124),1,0)</f>
        <v>0</v>
      </c>
      <c r="GC124" s="1">
        <f ca="1">IF(GB124=0,FZ124,FZ124/GA124)</f>
        <v>1</v>
      </c>
      <c r="GD124" s="1">
        <v>137</v>
      </c>
      <c r="GE124" s="1">
        <f ca="1">IF(GC124/GD124=INT(GC124/GD124),1,0)</f>
        <v>0</v>
      </c>
      <c r="GF124" s="1">
        <f ca="1">IF(GE124=0,GC124,GC124/GD124)</f>
        <v>1</v>
      </c>
      <c r="GG124" s="1">
        <v>139</v>
      </c>
      <c r="GH124" s="1">
        <f ca="1">IF(GF124/GG124=INT(GF124/GG124),1,0)</f>
        <v>0</v>
      </c>
      <c r="GI124" s="1">
        <f ca="1">IF(GH124=0,GF124,GF124/GG124)</f>
        <v>1</v>
      </c>
      <c r="GJ124" s="1">
        <v>149</v>
      </c>
      <c r="GK124" s="1">
        <f ca="1">IF(GI124/GJ124=INT(GI124/GJ124),1,0)</f>
        <v>0</v>
      </c>
      <c r="GL124" s="1">
        <f ca="1">IF(GK124=0,GI124,GI124/GJ124)</f>
        <v>1</v>
      </c>
      <c r="GM124" s="1"/>
      <c r="GN124" s="1">
        <f ca="1">8*AW124+4*AZ124+2*BC124+BF124</f>
        <v>1</v>
      </c>
      <c r="GO124" s="1">
        <f ca="1">4*BI124+2*BL124+BO124</f>
        <v>1</v>
      </c>
      <c r="GP124" s="1">
        <f ca="1">2*BR124+BU124</f>
        <v>0</v>
      </c>
      <c r="GQ124" s="1">
        <f ca="1">2*BX124+CA124</f>
        <v>0</v>
      </c>
      <c r="GR124" s="1">
        <f ca="1">2*CD124+CG124</f>
        <v>0</v>
      </c>
      <c r="GS124" s="1">
        <f ca="1">2*CJ124+CM124</f>
        <v>0</v>
      </c>
      <c r="GT124" s="1">
        <f ca="1">CS124</f>
        <v>0</v>
      </c>
      <c r="GU124" s="1">
        <f ca="1">CY124</f>
        <v>0</v>
      </c>
      <c r="GV124" s="1">
        <f ca="1">DE124</f>
        <v>0</v>
      </c>
      <c r="GW124" s="1">
        <f ca="1">DK124</f>
        <v>0</v>
      </c>
      <c r="GX124" s="1">
        <f ca="1">DQ124</f>
        <v>0</v>
      </c>
      <c r="GY124">
        <f ca="1">DT124</f>
        <v>0</v>
      </c>
      <c r="GZ124">
        <f ca="1">DW124</f>
        <v>0</v>
      </c>
      <c r="HA124">
        <f ca="1">DZ124</f>
        <v>0</v>
      </c>
      <c r="HB124">
        <f ca="1">EC124</f>
        <v>0</v>
      </c>
      <c r="HC124">
        <f ca="1">EF124</f>
        <v>0</v>
      </c>
      <c r="HD124">
        <f ca="1">EI124</f>
        <v>0</v>
      </c>
      <c r="HE124">
        <f ca="1">EL124</f>
        <v>0</v>
      </c>
      <c r="HF124">
        <f ca="1">EO124</f>
        <v>0</v>
      </c>
      <c r="HG124">
        <f ca="1">ER124</f>
        <v>0</v>
      </c>
      <c r="HH124">
        <f ca="1">EU124</f>
        <v>0</v>
      </c>
      <c r="HI124">
        <f ca="1">EX124</f>
        <v>0</v>
      </c>
      <c r="HJ124">
        <f ca="1">FA124</f>
        <v>0</v>
      </c>
      <c r="HK124">
        <f ca="1">FD124</f>
        <v>0</v>
      </c>
      <c r="HL124">
        <f ca="1">FG124</f>
        <v>0</v>
      </c>
      <c r="HM124">
        <f ca="1">FJ124</f>
        <v>0</v>
      </c>
      <c r="HN124">
        <f ca="1">FM124</f>
        <v>0</v>
      </c>
      <c r="HO124">
        <f ca="1">FP124</f>
        <v>0</v>
      </c>
      <c r="HP124">
        <f ca="1">FS124</f>
        <v>0</v>
      </c>
      <c r="HQ124">
        <f ca="1">FV124</f>
        <v>0</v>
      </c>
      <c r="HR124">
        <f ca="1">FY124</f>
        <v>0</v>
      </c>
      <c r="HS124">
        <f ca="1">GB124</f>
        <v>0</v>
      </c>
      <c r="HT124">
        <f ca="1">GE124</f>
        <v>0</v>
      </c>
      <c r="HU124">
        <f ca="1">GH124</f>
        <v>0</v>
      </c>
      <c r="HV124">
        <f ca="1">GK124</f>
        <v>0</v>
      </c>
      <c r="HW124">
        <f ca="1">AU124</f>
        <v>6</v>
      </c>
      <c r="HX124">
        <f ca="1">HW124/HV126</f>
        <v>1</v>
      </c>
    </row>
    <row r="125" spans="1:255" ht="18" hidden="1" customHeight="1" x14ac:dyDescent="0.25">
      <c r="A125" s="9"/>
      <c r="B125" s="71"/>
      <c r="C125" s="71"/>
      <c r="D125" s="71"/>
      <c r="E125" s="71"/>
      <c r="F125" s="154"/>
      <c r="G125" s="80"/>
      <c r="H125" s="102"/>
      <c r="I125" s="71"/>
      <c r="J125" s="75"/>
      <c r="K125" s="9"/>
      <c r="O125" s="162"/>
      <c r="P125" s="148"/>
      <c r="AK125" s="9"/>
      <c r="AL125" s="9"/>
      <c r="AM125" s="9"/>
      <c r="AN125" s="9"/>
      <c r="AO125" s="9"/>
      <c r="AP125" s="9"/>
      <c r="AQ125" s="9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>
        <f t="shared" ref="GN125:HV125" ca="1" si="59">IF(GN123&lt;GN124,GN123,GN124)</f>
        <v>1</v>
      </c>
      <c r="GO125" s="1">
        <f t="shared" ca="1" si="59"/>
        <v>1</v>
      </c>
      <c r="GP125" s="1">
        <f t="shared" ca="1" si="59"/>
        <v>0</v>
      </c>
      <c r="GQ125" s="1">
        <f t="shared" ca="1" si="59"/>
        <v>0</v>
      </c>
      <c r="GR125" s="1">
        <f t="shared" ca="1" si="59"/>
        <v>0</v>
      </c>
      <c r="GS125" s="1">
        <f t="shared" ca="1" si="59"/>
        <v>0</v>
      </c>
      <c r="GT125" s="1">
        <f t="shared" ca="1" si="59"/>
        <v>0</v>
      </c>
      <c r="GU125" s="1">
        <f t="shared" ca="1" si="59"/>
        <v>0</v>
      </c>
      <c r="GV125" s="1">
        <f t="shared" ca="1" si="59"/>
        <v>0</v>
      </c>
      <c r="GW125" s="1">
        <f t="shared" ca="1" si="59"/>
        <v>0</v>
      </c>
      <c r="GX125" s="1">
        <f t="shared" ca="1" si="59"/>
        <v>0</v>
      </c>
      <c r="GY125" s="1">
        <f t="shared" ca="1" si="59"/>
        <v>0</v>
      </c>
      <c r="GZ125" s="1">
        <f t="shared" ca="1" si="59"/>
        <v>0</v>
      </c>
      <c r="HA125" s="1">
        <f t="shared" ca="1" si="59"/>
        <v>0</v>
      </c>
      <c r="HB125" s="1">
        <f t="shared" ca="1" si="59"/>
        <v>0</v>
      </c>
      <c r="HC125" s="1">
        <f t="shared" ca="1" si="59"/>
        <v>0</v>
      </c>
      <c r="HD125" s="1">
        <f t="shared" ca="1" si="59"/>
        <v>0</v>
      </c>
      <c r="HE125" s="1">
        <f t="shared" ca="1" si="59"/>
        <v>0</v>
      </c>
      <c r="HF125" s="1">
        <f t="shared" ca="1" si="59"/>
        <v>0</v>
      </c>
      <c r="HG125" s="1">
        <f t="shared" ca="1" si="59"/>
        <v>0</v>
      </c>
      <c r="HH125" s="1">
        <f t="shared" ca="1" si="59"/>
        <v>0</v>
      </c>
      <c r="HI125" s="1">
        <f t="shared" ca="1" si="59"/>
        <v>0</v>
      </c>
      <c r="HJ125" s="1">
        <f t="shared" ca="1" si="59"/>
        <v>0</v>
      </c>
      <c r="HK125" s="1">
        <f t="shared" ca="1" si="59"/>
        <v>0</v>
      </c>
      <c r="HL125" s="1">
        <f t="shared" ca="1" si="59"/>
        <v>0</v>
      </c>
      <c r="HM125" s="1">
        <f t="shared" ca="1" si="59"/>
        <v>0</v>
      </c>
      <c r="HN125" s="1">
        <f t="shared" ca="1" si="59"/>
        <v>0</v>
      </c>
      <c r="HO125" s="1">
        <f t="shared" ca="1" si="59"/>
        <v>0</v>
      </c>
      <c r="HP125" s="1">
        <f t="shared" ca="1" si="59"/>
        <v>0</v>
      </c>
      <c r="HQ125" s="1">
        <f t="shared" ca="1" si="59"/>
        <v>0</v>
      </c>
      <c r="HR125" s="1">
        <f t="shared" ca="1" si="59"/>
        <v>0</v>
      </c>
      <c r="HS125" s="1">
        <f t="shared" ca="1" si="59"/>
        <v>0</v>
      </c>
      <c r="HT125" s="1">
        <f t="shared" ca="1" si="59"/>
        <v>0</v>
      </c>
      <c r="HU125" s="1">
        <f t="shared" ca="1" si="59"/>
        <v>0</v>
      </c>
      <c r="HV125" s="1">
        <f t="shared" ca="1" si="59"/>
        <v>0</v>
      </c>
    </row>
    <row r="126" spans="1:255" ht="18" hidden="1" customHeight="1" x14ac:dyDescent="0.25">
      <c r="A126" s="9"/>
      <c r="B126" s="71"/>
      <c r="C126" s="71"/>
      <c r="D126" s="71"/>
      <c r="E126" s="71"/>
      <c r="F126" s="154"/>
      <c r="G126" s="80"/>
      <c r="H126" s="102"/>
      <c r="I126" s="71"/>
      <c r="J126" s="75"/>
      <c r="K126" s="9"/>
      <c r="O126" s="162"/>
      <c r="P126" s="148"/>
      <c r="AK126" s="9"/>
      <c r="AL126" s="9"/>
      <c r="AM126" s="9"/>
      <c r="AN126" s="9"/>
      <c r="AO126" s="9"/>
      <c r="AP126" s="9"/>
      <c r="AQ126" s="9"/>
      <c r="AT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>
        <f ca="1">FY$4^GN125</f>
        <v>2</v>
      </c>
      <c r="GO126">
        <f t="shared" ref="GO126:HV126" ca="1" si="60">FZ$4^GO125*GN126</f>
        <v>6</v>
      </c>
      <c r="GP126">
        <f t="shared" ca="1" si="60"/>
        <v>6</v>
      </c>
      <c r="GQ126">
        <f t="shared" ca="1" si="60"/>
        <v>6</v>
      </c>
      <c r="GR126">
        <f t="shared" ca="1" si="60"/>
        <v>6</v>
      </c>
      <c r="GS126">
        <f t="shared" ca="1" si="60"/>
        <v>6</v>
      </c>
      <c r="GT126">
        <f t="shared" ca="1" si="60"/>
        <v>6</v>
      </c>
      <c r="GU126">
        <f t="shared" ca="1" si="60"/>
        <v>6</v>
      </c>
      <c r="GV126">
        <f t="shared" ca="1" si="60"/>
        <v>6</v>
      </c>
      <c r="GW126">
        <f t="shared" ca="1" si="60"/>
        <v>6</v>
      </c>
      <c r="GX126">
        <f t="shared" ca="1" si="60"/>
        <v>6</v>
      </c>
      <c r="GY126">
        <f t="shared" ca="1" si="60"/>
        <v>6</v>
      </c>
      <c r="GZ126">
        <f t="shared" ca="1" si="60"/>
        <v>6</v>
      </c>
      <c r="HA126">
        <f t="shared" ca="1" si="60"/>
        <v>6</v>
      </c>
      <c r="HB126">
        <f t="shared" ca="1" si="60"/>
        <v>6</v>
      </c>
      <c r="HC126">
        <f t="shared" ca="1" si="60"/>
        <v>6</v>
      </c>
      <c r="HD126">
        <f t="shared" ca="1" si="60"/>
        <v>6</v>
      </c>
      <c r="HE126">
        <f t="shared" ca="1" si="60"/>
        <v>6</v>
      </c>
      <c r="HF126">
        <f t="shared" ca="1" si="60"/>
        <v>6</v>
      </c>
      <c r="HG126">
        <f t="shared" ca="1" si="60"/>
        <v>6</v>
      </c>
      <c r="HH126">
        <f t="shared" ca="1" si="60"/>
        <v>6</v>
      </c>
      <c r="HI126">
        <f t="shared" ca="1" si="60"/>
        <v>6</v>
      </c>
      <c r="HJ126">
        <f t="shared" ca="1" si="60"/>
        <v>6</v>
      </c>
      <c r="HK126">
        <f t="shared" ca="1" si="60"/>
        <v>6</v>
      </c>
      <c r="HL126">
        <f t="shared" ca="1" si="60"/>
        <v>6</v>
      </c>
      <c r="HM126">
        <f t="shared" ca="1" si="60"/>
        <v>6</v>
      </c>
      <c r="HN126">
        <f t="shared" ca="1" si="60"/>
        <v>6</v>
      </c>
      <c r="HO126">
        <f t="shared" ca="1" si="60"/>
        <v>6</v>
      </c>
      <c r="HP126">
        <f t="shared" ca="1" si="60"/>
        <v>6</v>
      </c>
      <c r="HQ126">
        <f t="shared" ca="1" si="60"/>
        <v>6</v>
      </c>
      <c r="HR126">
        <f t="shared" ca="1" si="60"/>
        <v>6</v>
      </c>
      <c r="HS126">
        <f t="shared" ca="1" si="60"/>
        <v>6</v>
      </c>
      <c r="HT126">
        <f t="shared" ca="1" si="60"/>
        <v>6</v>
      </c>
      <c r="HU126">
        <f t="shared" ca="1" si="60"/>
        <v>6</v>
      </c>
      <c r="HV126">
        <f t="shared" ca="1" si="60"/>
        <v>6</v>
      </c>
    </row>
    <row r="127" spans="1:255" ht="18" hidden="1" customHeight="1" thickBot="1" x14ac:dyDescent="0.3">
      <c r="A127" s="9"/>
      <c r="B127" s="71"/>
      <c r="C127" s="71"/>
      <c r="D127" s="71"/>
      <c r="E127" s="71"/>
      <c r="F127" s="154"/>
      <c r="G127" s="80"/>
      <c r="H127" s="102"/>
      <c r="I127" s="71"/>
      <c r="J127" s="75"/>
      <c r="K127" s="9"/>
      <c r="O127" s="162"/>
      <c r="P127" s="148"/>
      <c r="AK127" s="9"/>
      <c r="AL127" s="9"/>
      <c r="AM127" s="9"/>
      <c r="AN127" s="9"/>
      <c r="AO127" s="9"/>
      <c r="AP127" s="9"/>
      <c r="AQ127" s="9"/>
      <c r="AR127" t="s">
        <v>29</v>
      </c>
      <c r="AS127">
        <f ca="1">AS116+AS120+AS124</f>
        <v>18</v>
      </c>
      <c r="AT127">
        <f ca="1">HX115*HX120*HX124+HX116*HX119*HX124+HX116*HX120*HX123</f>
        <v>31</v>
      </c>
      <c r="AU127">
        <f ca="1">AT127-AU128*(AS128-AS127)</f>
        <v>7</v>
      </c>
      <c r="AV127">
        <v>256</v>
      </c>
      <c r="AW127" s="1">
        <f ca="1">IF(AU127/AV127=INT(AU127/AV127),1,0)</f>
        <v>0</v>
      </c>
      <c r="AX127" s="1">
        <f ca="1">IF(AW127=0,AU127,AU127/AV127)</f>
        <v>7</v>
      </c>
      <c r="AY127" s="1">
        <v>16</v>
      </c>
      <c r="AZ127" s="1">
        <f ca="1">IF(AX127/AY127=INT(AX127/AY127),1,0)</f>
        <v>0</v>
      </c>
      <c r="BA127" s="1">
        <f ca="1">IF(AZ127=0,AX127,AX127/AY127)</f>
        <v>7</v>
      </c>
      <c r="BB127" s="1">
        <v>4</v>
      </c>
      <c r="BC127" s="1">
        <f ca="1">IF(BA127/BB127=INT(BA127/BB127),1,0)</f>
        <v>0</v>
      </c>
      <c r="BD127" s="1">
        <f ca="1">IF(BC127=0,BA127,BA127/BB127)</f>
        <v>7</v>
      </c>
      <c r="BE127" s="1">
        <v>2</v>
      </c>
      <c r="BF127" s="1">
        <f ca="1">IF(BD127/BE127=INT(BD127/BE127),1,0)</f>
        <v>0</v>
      </c>
      <c r="BG127" s="1">
        <f ca="1">IF(BF127=0,BD127,BD127/BE127)</f>
        <v>7</v>
      </c>
      <c r="BH127" s="1">
        <v>81</v>
      </c>
      <c r="BI127" s="1">
        <f ca="1">IF(BG127/BH127=INT(BG127/BH127),1,0)</f>
        <v>0</v>
      </c>
      <c r="BJ127" s="1">
        <f ca="1">IF(BI127=0,BG127,BG127/BH127)</f>
        <v>7</v>
      </c>
      <c r="BK127" s="1">
        <v>9</v>
      </c>
      <c r="BL127" s="1">
        <f ca="1">IF(BJ127/BK127=INT(BJ127/BK127),1,0)</f>
        <v>0</v>
      </c>
      <c r="BM127" s="1">
        <f ca="1">IF(BL127=0,BJ127,BJ127/BK127)</f>
        <v>7</v>
      </c>
      <c r="BN127" s="1">
        <v>3</v>
      </c>
      <c r="BO127" s="1">
        <f ca="1">IF(BM127/BN127=INT(BM127/BN127),1,0)</f>
        <v>0</v>
      </c>
      <c r="BP127" s="1">
        <f ca="1">IF(BO127=0,BM127,BM127/BN127)</f>
        <v>7</v>
      </c>
      <c r="BQ127" s="1">
        <v>25</v>
      </c>
      <c r="BR127" s="1">
        <f ca="1">IF(BP127/BQ127=INT(BP127/BQ127),1,0)</f>
        <v>0</v>
      </c>
      <c r="BS127" s="1">
        <f ca="1">IF(BR127=0,BP127,BP127/BQ127)</f>
        <v>7</v>
      </c>
      <c r="BT127" s="1">
        <v>5</v>
      </c>
      <c r="BU127" s="1">
        <f ca="1">IF(BS127/BT127=INT(BS127/BT127),1,0)</f>
        <v>0</v>
      </c>
      <c r="BV127" s="1">
        <f ca="1">IF(BU127=0,BS127,BS127/BT127)</f>
        <v>7</v>
      </c>
      <c r="BW127" s="1">
        <v>49</v>
      </c>
      <c r="BX127" s="1">
        <f ca="1">IF(BV127/BW127=INT(BV127/BW127),1,0)</f>
        <v>0</v>
      </c>
      <c r="BY127" s="1">
        <f ca="1">IF(BX127=0,BV127,BV127/BW127)</f>
        <v>7</v>
      </c>
      <c r="BZ127" s="1">
        <v>7</v>
      </c>
      <c r="CA127" s="1">
        <f ca="1">IF(BY127/BZ127=INT(BY127/BZ127),1,0)</f>
        <v>1</v>
      </c>
      <c r="CB127" s="1">
        <f ca="1">IF(CA127=0,BY127,BY127/BZ127)</f>
        <v>1</v>
      </c>
      <c r="CC127" s="1">
        <v>121</v>
      </c>
      <c r="CD127" s="1">
        <f ca="1">IF(CB127/CC127=INT(CB127/CC127),1,0)</f>
        <v>0</v>
      </c>
      <c r="CE127" s="1">
        <f ca="1">IF(CD127=0,CB127,CB127/CC127)</f>
        <v>1</v>
      </c>
      <c r="CF127" s="1">
        <v>11</v>
      </c>
      <c r="CG127" s="1">
        <f ca="1">IF(CE127/CF127=INT(CE127/CF127),1,0)</f>
        <v>0</v>
      </c>
      <c r="CH127" s="1">
        <f ca="1">IF(CG127=0,CE127,CE127/CF127)</f>
        <v>1</v>
      </c>
      <c r="CI127" s="1">
        <v>169</v>
      </c>
      <c r="CJ127" s="1">
        <f ca="1">IF(CH127/CI127=INT(CH127/CI127),1,0)</f>
        <v>0</v>
      </c>
      <c r="CK127" s="1">
        <f ca="1">IF(CJ127=0,CH127,CH127/CI127)</f>
        <v>1</v>
      </c>
      <c r="CL127" s="1">
        <v>13</v>
      </c>
      <c r="CM127" s="1">
        <f ca="1">IF(CK127/CL127=INT(CK127/CL127),1,0)</f>
        <v>0</v>
      </c>
      <c r="CN127" s="1">
        <f ca="1">IF(CM127=0,CK127,CK127/CL127)</f>
        <v>1</v>
      </c>
      <c r="CO127" s="1">
        <f>CO123</f>
        <v>289</v>
      </c>
      <c r="CP127" s="1">
        <f ca="1">IF(CN127/CO127=INT(CN127/CO127),1,0)</f>
        <v>0</v>
      </c>
      <c r="CQ127" s="1">
        <f ca="1">IF(CP127=0,CN127,CN127/CO127)</f>
        <v>1</v>
      </c>
      <c r="CR127" s="1">
        <v>17</v>
      </c>
      <c r="CS127" s="1">
        <f ca="1">IF(CQ127/CR127=INT(CQ127/CR127),1,0)</f>
        <v>0</v>
      </c>
      <c r="CT127" s="1">
        <f ca="1">IF(CS127=0,CQ127,CQ127/CR127)</f>
        <v>1</v>
      </c>
      <c r="CU127" s="1">
        <f>CU123</f>
        <v>361</v>
      </c>
      <c r="CV127" s="1">
        <f ca="1">IF(CT127/CU127=INT(CT127/CU127),1,0)</f>
        <v>0</v>
      </c>
      <c r="CW127" s="1">
        <f ca="1">IF(CV127=0,CT127,CT127/CU127)</f>
        <v>1</v>
      </c>
      <c r="CX127" s="1">
        <v>19</v>
      </c>
      <c r="CY127" s="1">
        <f ca="1">IF(CW127/CX127=INT(CW127/CX127),1,0)</f>
        <v>0</v>
      </c>
      <c r="CZ127" s="1">
        <f ca="1">IF(CY127=0,CW127,CW127/CX127)</f>
        <v>1</v>
      </c>
      <c r="DA127" s="1">
        <f>DA123</f>
        <v>529</v>
      </c>
      <c r="DB127" s="1">
        <f ca="1">IF(CZ127/DA127=INT(CZ127/DA127),1,0)</f>
        <v>0</v>
      </c>
      <c r="DC127" s="1">
        <f ca="1">IF(DB127=0,CZ127,CZ127/DA127)</f>
        <v>1</v>
      </c>
      <c r="DD127" s="1">
        <v>23</v>
      </c>
      <c r="DE127" s="1">
        <f ca="1">IF(DC127/DD127=INT(DC127/DD127),1,0)</f>
        <v>0</v>
      </c>
      <c r="DF127" s="1">
        <f ca="1">IF(DE127=0,DC127,DC127/DD127)</f>
        <v>1</v>
      </c>
      <c r="DG127" s="1">
        <f>DG123</f>
        <v>841</v>
      </c>
      <c r="DH127" s="1">
        <f ca="1">IF(DF127/DG127=INT(DF127/DG127),1,0)</f>
        <v>0</v>
      </c>
      <c r="DI127" s="1">
        <f ca="1">IF(DH127=0,DF127,DF127/DG127)</f>
        <v>1</v>
      </c>
      <c r="DJ127" s="1">
        <v>29</v>
      </c>
      <c r="DK127" s="1">
        <f ca="1">IF(DI127/DJ127=INT(DI127/DJ127),1,0)</f>
        <v>0</v>
      </c>
      <c r="DL127" s="1">
        <f ca="1">IF(DK127=0,DI127,DI127/DJ127)</f>
        <v>1</v>
      </c>
      <c r="DM127" s="1">
        <f>DM123</f>
        <v>961</v>
      </c>
      <c r="DN127" s="1">
        <f ca="1">IF(DL127/DM127=INT(DL127/DM127),1,0)</f>
        <v>0</v>
      </c>
      <c r="DO127" s="1">
        <f ca="1">IF(DN127=0,DL127,DL127/DM127)</f>
        <v>1</v>
      </c>
      <c r="DP127" s="1">
        <v>31</v>
      </c>
      <c r="DQ127" s="1">
        <f ca="1">IF(DO127/DP127=INT(DO127/DP127),1,0)</f>
        <v>0</v>
      </c>
      <c r="DR127" s="1">
        <f ca="1">IF(DQ127=0,DO127,DO127/DP127)</f>
        <v>1</v>
      </c>
      <c r="DS127" s="1">
        <v>37</v>
      </c>
      <c r="DT127" s="1">
        <f ca="1">IF(DR127/DS127=INT(DR127/DS127),1,0)</f>
        <v>0</v>
      </c>
      <c r="DU127" s="1">
        <f ca="1">IF(DT127=0,DR127,DR127/DS127)</f>
        <v>1</v>
      </c>
      <c r="DV127" s="1">
        <v>41</v>
      </c>
      <c r="DW127" s="1">
        <f ca="1">IF(DU127/DV127=INT(DU127/DV127),1,0)</f>
        <v>0</v>
      </c>
      <c r="DX127" s="1">
        <f ca="1">IF(DW127=0,DU127,DU127/DV127)</f>
        <v>1</v>
      </c>
      <c r="DY127" s="1">
        <v>43</v>
      </c>
      <c r="DZ127" s="1">
        <f ca="1">IF(DX127/DY127=INT(DX127/DY127),1,0)</f>
        <v>0</v>
      </c>
      <c r="EA127" s="1">
        <f ca="1">IF(DZ127=0,DX127,DX127/DY127)</f>
        <v>1</v>
      </c>
      <c r="EB127" s="1">
        <v>47</v>
      </c>
      <c r="EC127" s="1">
        <f ca="1">IF(EA127/EB127=INT(EA127/EB127),1,0)</f>
        <v>0</v>
      </c>
      <c r="ED127" s="1">
        <f ca="1">IF(EC127=0,EA127,EA127/EB127)</f>
        <v>1</v>
      </c>
      <c r="EE127" s="1">
        <v>53</v>
      </c>
      <c r="EF127" s="1">
        <f ca="1">IF(ED127/EE127=INT(ED127/EE127),1,0)</f>
        <v>0</v>
      </c>
      <c r="EG127" s="1">
        <f ca="1">IF(EF127=0,ED127,ED127/EE127)</f>
        <v>1</v>
      </c>
      <c r="EH127" s="1">
        <v>59</v>
      </c>
      <c r="EI127" s="1">
        <f ca="1">IF(EG127/EH127=INT(EG127/EH127),1,0)</f>
        <v>0</v>
      </c>
      <c r="EJ127" s="1">
        <f ca="1">IF(EI127=0,EG127,EG127/EH127)</f>
        <v>1</v>
      </c>
      <c r="EK127" s="1">
        <v>61</v>
      </c>
      <c r="EL127" s="1">
        <f ca="1">IF(EJ127/EK127=INT(EJ127/EK127),1,0)</f>
        <v>0</v>
      </c>
      <c r="EM127" s="1">
        <f ca="1">IF(EL127=0,EJ127,EJ127/EK127)</f>
        <v>1</v>
      </c>
      <c r="EN127" s="1">
        <v>67</v>
      </c>
      <c r="EO127" s="1">
        <f ca="1">IF(EM127/EN127=INT(EM127/EN127),1,0)</f>
        <v>0</v>
      </c>
      <c r="EP127" s="1">
        <f ca="1">IF(EO127=0,EM127,EM127/EN127)</f>
        <v>1</v>
      </c>
      <c r="EQ127" s="1">
        <v>71</v>
      </c>
      <c r="ER127" s="1">
        <f ca="1">IF(EP127/EQ127=INT(EP127/EQ127),1,0)</f>
        <v>0</v>
      </c>
      <c r="ES127" s="1">
        <f ca="1">IF(ER127=0,EP127,EP127/EQ127)</f>
        <v>1</v>
      </c>
      <c r="ET127" s="1">
        <v>73</v>
      </c>
      <c r="EU127" s="1">
        <f ca="1">IF(ES127/ET127=INT(ES127/ET127),1,0)</f>
        <v>0</v>
      </c>
      <c r="EV127" s="1">
        <f ca="1">IF(EU127=0,ES127,ES127/ET127)</f>
        <v>1</v>
      </c>
      <c r="EW127" s="1">
        <v>79</v>
      </c>
      <c r="EX127" s="1">
        <f ca="1">IF(EV127/EW127=INT(EV127/EW127),1,0)</f>
        <v>0</v>
      </c>
      <c r="EY127" s="1">
        <f ca="1">IF(EX127=0,EV127,EV127/EW127)</f>
        <v>1</v>
      </c>
      <c r="EZ127" s="1">
        <v>83</v>
      </c>
      <c r="FA127" s="1">
        <f ca="1">IF(EY127/EZ127=INT(EY127/EZ127),1,0)</f>
        <v>0</v>
      </c>
      <c r="FB127" s="1">
        <f ca="1">IF(FA127=0,EY127,EY127/EZ127)</f>
        <v>1</v>
      </c>
      <c r="FC127" s="1">
        <v>89</v>
      </c>
      <c r="FD127" s="1">
        <f ca="1">IF(FB127/FC127=INT(FB127/FC127),1,0)</f>
        <v>0</v>
      </c>
      <c r="FE127" s="1">
        <f ca="1">IF(FD127=0,FB127,FB127/FC127)</f>
        <v>1</v>
      </c>
      <c r="FF127" s="1">
        <v>97</v>
      </c>
      <c r="FG127" s="1">
        <f ca="1">IF(FE127/FF127=INT(FE127/FF127),1,0)</f>
        <v>0</v>
      </c>
      <c r="FH127" s="1">
        <f ca="1">IF(FG127=0,FE127,FE127/FF127)</f>
        <v>1</v>
      </c>
      <c r="FI127" s="1">
        <v>101</v>
      </c>
      <c r="FJ127" s="1">
        <f ca="1">IF(FH127/FI127=INT(FH127/FI127),1,0)</f>
        <v>0</v>
      </c>
      <c r="FK127" s="1">
        <f ca="1">IF(FJ127=0,FH127,FH127/FI127)</f>
        <v>1</v>
      </c>
      <c r="FL127" s="1">
        <v>103</v>
      </c>
      <c r="FM127" s="1">
        <f ca="1">IF(FK127/FL127=INT(FK127/FL127),1,0)</f>
        <v>0</v>
      </c>
      <c r="FN127" s="1">
        <f ca="1">IF(FM127=0,FK127,FK127/FL127)</f>
        <v>1</v>
      </c>
      <c r="FO127" s="1">
        <v>107</v>
      </c>
      <c r="FP127" s="1">
        <f ca="1">IF(FN127/FO127=INT(FN127/FO127),1,0)</f>
        <v>0</v>
      </c>
      <c r="FQ127" s="1">
        <f ca="1">IF(FP127=0,FN127,FN127/FO127)</f>
        <v>1</v>
      </c>
      <c r="FR127" s="1">
        <v>109</v>
      </c>
      <c r="FS127" s="1">
        <f ca="1">IF(FQ127/FR127=INT(FQ127/FR127),1,0)</f>
        <v>0</v>
      </c>
      <c r="FT127" s="1">
        <f ca="1">IF(FS127=0,FQ127,FQ127/FR127)</f>
        <v>1</v>
      </c>
      <c r="FU127" s="1">
        <v>113</v>
      </c>
      <c r="FV127" s="1">
        <f ca="1">IF(FT127/FU127=INT(FT127/FU127),1,0)</f>
        <v>0</v>
      </c>
      <c r="FW127" s="1">
        <f ca="1">IF(FV127=0,FT127,FT127/FU127)</f>
        <v>1</v>
      </c>
      <c r="FX127" s="1">
        <v>127</v>
      </c>
      <c r="FY127" s="1">
        <f ca="1">IF(FW127/FX127=INT(FW127/FX127),1,0)</f>
        <v>0</v>
      </c>
      <c r="FZ127" s="1">
        <f ca="1">IF(FY127=0,FW127,FW127/FX127)</f>
        <v>1</v>
      </c>
      <c r="GA127" s="1">
        <v>131</v>
      </c>
      <c r="GB127" s="1">
        <f ca="1">IF(FZ127/GA127=INT(FZ127/GA127),1,0)</f>
        <v>0</v>
      </c>
      <c r="GC127" s="1">
        <f ca="1">IF(GB127=0,FZ127,FZ127/GA127)</f>
        <v>1</v>
      </c>
      <c r="GD127" s="1">
        <v>137</v>
      </c>
      <c r="GE127" s="1">
        <f ca="1">IF(GC127/GD127=INT(GC127/GD127),1,0)</f>
        <v>0</v>
      </c>
      <c r="GF127" s="1">
        <f ca="1">IF(GE127=0,GC127,GC127/GD127)</f>
        <v>1</v>
      </c>
      <c r="GG127" s="1">
        <v>139</v>
      </c>
      <c r="GH127" s="1">
        <f ca="1">IF(GF127/GG127=INT(GF127/GG127),1,0)</f>
        <v>0</v>
      </c>
      <c r="GI127" s="1">
        <f ca="1">IF(GH127=0,GF127,GF127/GG127)</f>
        <v>1</v>
      </c>
      <c r="GJ127" s="1">
        <v>149</v>
      </c>
      <c r="GK127" s="1">
        <f ca="1">IF(GI127/GJ127=INT(GI127/GJ127),1,0)</f>
        <v>0</v>
      </c>
      <c r="GL127" s="1">
        <f ca="1">IF(GK127=0,GI127,GI127/GJ127)</f>
        <v>1</v>
      </c>
      <c r="GM127" s="1"/>
      <c r="GN127" s="1">
        <f ca="1">8*AW127+4*AZ127+2*BC127+BF127</f>
        <v>0</v>
      </c>
      <c r="GO127" s="1">
        <f ca="1">4*BI127+2*BL127+BO127</f>
        <v>0</v>
      </c>
      <c r="GP127" s="1">
        <f ca="1">2*BR127+BU127</f>
        <v>0</v>
      </c>
      <c r="GQ127" s="1">
        <f ca="1">2*BX127+CA127</f>
        <v>1</v>
      </c>
      <c r="GR127" s="1">
        <f ca="1">2*CD127+CG127</f>
        <v>0</v>
      </c>
      <c r="GS127" s="1">
        <f ca="1">2*CJ127+CM127</f>
        <v>0</v>
      </c>
      <c r="GT127" s="1">
        <f ca="1">CS127</f>
        <v>0</v>
      </c>
      <c r="GU127" s="1">
        <f ca="1">CY127</f>
        <v>0</v>
      </c>
      <c r="GV127" s="1">
        <f ca="1">DE127</f>
        <v>0</v>
      </c>
      <c r="GW127" s="1">
        <f ca="1">DK127</f>
        <v>0</v>
      </c>
      <c r="GX127" s="1">
        <f ca="1">DQ127</f>
        <v>0</v>
      </c>
      <c r="GY127">
        <f ca="1">DT127</f>
        <v>0</v>
      </c>
      <c r="GZ127">
        <f ca="1">DW127</f>
        <v>0</v>
      </c>
      <c r="HA127">
        <f ca="1">DZ127</f>
        <v>0</v>
      </c>
      <c r="HB127">
        <f ca="1">EC127</f>
        <v>0</v>
      </c>
      <c r="HC127">
        <f ca="1">EF127</f>
        <v>0</v>
      </c>
      <c r="HD127">
        <f ca="1">EI127</f>
        <v>0</v>
      </c>
      <c r="HE127">
        <f ca="1">EL127</f>
        <v>0</v>
      </c>
      <c r="HF127">
        <f ca="1">EO127</f>
        <v>0</v>
      </c>
      <c r="HG127">
        <f ca="1">ER127</f>
        <v>0</v>
      </c>
      <c r="HH127">
        <f ca="1">EU127</f>
        <v>0</v>
      </c>
      <c r="HI127">
        <f ca="1">EX127</f>
        <v>0</v>
      </c>
      <c r="HJ127">
        <f ca="1">FA127</f>
        <v>0</v>
      </c>
      <c r="HK127">
        <f ca="1">FD127</f>
        <v>0</v>
      </c>
      <c r="HL127">
        <f ca="1">FG127</f>
        <v>0</v>
      </c>
      <c r="HM127">
        <f ca="1">FJ127</f>
        <v>0</v>
      </c>
      <c r="HN127">
        <f ca="1">FM127</f>
        <v>0</v>
      </c>
      <c r="HO127">
        <f ca="1">FP127</f>
        <v>0</v>
      </c>
      <c r="HP127">
        <f ca="1">FS127</f>
        <v>0</v>
      </c>
      <c r="HQ127">
        <f ca="1">FV127</f>
        <v>0</v>
      </c>
      <c r="HR127">
        <f ca="1">FY127</f>
        <v>0</v>
      </c>
      <c r="HS127">
        <f ca="1">GB127</f>
        <v>0</v>
      </c>
      <c r="HT127">
        <f ca="1">GE127</f>
        <v>0</v>
      </c>
      <c r="HU127">
        <f ca="1">GH127</f>
        <v>0</v>
      </c>
      <c r="HV127">
        <f ca="1">GK127</f>
        <v>0</v>
      </c>
      <c r="HW127">
        <f ca="1">AU127</f>
        <v>7</v>
      </c>
      <c r="HX127">
        <f ca="1">HW127/HV130</f>
        <v>7</v>
      </c>
    </row>
    <row r="128" spans="1:255" ht="18" hidden="1" customHeight="1" thickTop="1" thickBot="1" x14ac:dyDescent="0.3">
      <c r="A128" s="9"/>
      <c r="B128" s="71"/>
      <c r="C128" s="71"/>
      <c r="D128" s="71"/>
      <c r="E128" s="71"/>
      <c r="F128" s="154"/>
      <c r="G128" s="80"/>
      <c r="H128" s="102"/>
      <c r="I128" s="71"/>
      <c r="J128" s="75"/>
      <c r="K128" s="9"/>
      <c r="O128" s="162"/>
      <c r="P128" s="148"/>
      <c r="AK128" s="9"/>
      <c r="AL128" s="9"/>
      <c r="AM128" s="9"/>
      <c r="AN128" s="9"/>
      <c r="AO128" s="9"/>
      <c r="AP128" s="9"/>
      <c r="AQ128" s="9"/>
      <c r="AS128">
        <f ca="1">AS127+INT(AT127/AT128)</f>
        <v>19</v>
      </c>
      <c r="AT128">
        <f ca="1">HX116*HX120*HX124</f>
        <v>24</v>
      </c>
      <c r="AU128">
        <f ca="1">AT128</f>
        <v>24</v>
      </c>
      <c r="AV128">
        <v>256</v>
      </c>
      <c r="AW128" s="1">
        <f ca="1">IF(AU128/AV128=INT(AU128/AV128),1,0)</f>
        <v>0</v>
      </c>
      <c r="AX128" s="1">
        <f ca="1">IF(AW128=0,AU128,AU128/AV128)</f>
        <v>24</v>
      </c>
      <c r="AY128" s="1">
        <v>16</v>
      </c>
      <c r="AZ128" s="1">
        <f ca="1">IF(AX128/AY128=INT(AX128/AY128),1,0)</f>
        <v>0</v>
      </c>
      <c r="BA128" s="1">
        <f ca="1">IF(AZ128=0,AX128,AX128/AY128)</f>
        <v>24</v>
      </c>
      <c r="BB128" s="1">
        <v>4</v>
      </c>
      <c r="BC128" s="1">
        <f ca="1">IF(BA128/BB128=INT(BA128/BB128),1,0)</f>
        <v>1</v>
      </c>
      <c r="BD128" s="1">
        <f ca="1">IF(BC128=0,BA128,BA128/BB128)</f>
        <v>6</v>
      </c>
      <c r="BE128" s="1">
        <v>2</v>
      </c>
      <c r="BF128" s="1">
        <f ca="1">IF(BD128/BE128=INT(BD128/BE128),1,0)</f>
        <v>1</v>
      </c>
      <c r="BG128" s="1">
        <f ca="1">IF(BF128=0,BD128,BD128/BE128)</f>
        <v>3</v>
      </c>
      <c r="BH128" s="1">
        <v>81</v>
      </c>
      <c r="BI128" s="1">
        <f ca="1">IF(BG128/BH128=INT(BG128/BH128),1,0)</f>
        <v>0</v>
      </c>
      <c r="BJ128" s="1">
        <f ca="1">IF(BI128=0,BG128,BG128/BH128)</f>
        <v>3</v>
      </c>
      <c r="BK128" s="1">
        <v>9</v>
      </c>
      <c r="BL128" s="1">
        <f ca="1">IF(BJ128/BK128=INT(BJ128/BK128),1,0)</f>
        <v>0</v>
      </c>
      <c r="BM128" s="1">
        <f ca="1">IF(BL128=0,BJ128,BJ128/BK128)</f>
        <v>3</v>
      </c>
      <c r="BN128" s="1">
        <v>3</v>
      </c>
      <c r="BO128" s="1">
        <f ca="1">IF(BM128/BN128=INT(BM128/BN128),1,0)</f>
        <v>1</v>
      </c>
      <c r="BP128" s="1">
        <f ca="1">IF(BO128=0,BM128,BM128/BN128)</f>
        <v>1</v>
      </c>
      <c r="BQ128" s="1">
        <v>25</v>
      </c>
      <c r="BR128" s="1">
        <f ca="1">IF(BP128/BQ128=INT(BP128/BQ128),1,0)</f>
        <v>0</v>
      </c>
      <c r="BS128" s="1">
        <f ca="1">IF(BR128=0,BP128,BP128/BQ128)</f>
        <v>1</v>
      </c>
      <c r="BT128" s="1">
        <v>5</v>
      </c>
      <c r="BU128" s="1">
        <f ca="1">IF(BS128/BT128=INT(BS128/BT128),1,0)</f>
        <v>0</v>
      </c>
      <c r="BV128" s="1">
        <f ca="1">IF(BU128=0,BS128,BS128/BT128)</f>
        <v>1</v>
      </c>
      <c r="BW128" s="1">
        <v>49</v>
      </c>
      <c r="BX128" s="1">
        <f ca="1">IF(BV128/BW128=INT(BV128/BW128),1,0)</f>
        <v>0</v>
      </c>
      <c r="BY128" s="1">
        <f ca="1">IF(BX128=0,BV128,BV128/BW128)</f>
        <v>1</v>
      </c>
      <c r="BZ128" s="1">
        <v>7</v>
      </c>
      <c r="CA128" s="1">
        <f ca="1">IF(BY128/BZ128=INT(BY128/BZ128),1,0)</f>
        <v>0</v>
      </c>
      <c r="CB128" s="1">
        <f ca="1">IF(CA128=0,BY128,BY128/BZ128)</f>
        <v>1</v>
      </c>
      <c r="CC128" s="1">
        <v>121</v>
      </c>
      <c r="CD128" s="1">
        <f ca="1">IF(CB128/CC128=INT(CB128/CC128),1,0)</f>
        <v>0</v>
      </c>
      <c r="CE128" s="1">
        <f ca="1">IF(CD128=0,CB128,CB128/CC128)</f>
        <v>1</v>
      </c>
      <c r="CF128" s="1">
        <v>11</v>
      </c>
      <c r="CG128" s="1">
        <f ca="1">IF(CE128/CF128=INT(CE128/CF128),1,0)</f>
        <v>0</v>
      </c>
      <c r="CH128" s="1">
        <f ca="1">IF(CG128=0,CE128,CE128/CF128)</f>
        <v>1</v>
      </c>
      <c r="CI128" s="1">
        <v>169</v>
      </c>
      <c r="CJ128" s="1">
        <f ca="1">IF(CH128/CI128=INT(CH128/CI128),1,0)</f>
        <v>0</v>
      </c>
      <c r="CK128" s="1">
        <f ca="1">IF(CJ128=0,CH128,CH128/CI128)</f>
        <v>1</v>
      </c>
      <c r="CL128" s="1">
        <v>13</v>
      </c>
      <c r="CM128" s="1">
        <f ca="1">IF(CK128/CL128=INT(CK128/CL128),1,0)</f>
        <v>0</v>
      </c>
      <c r="CN128" s="1">
        <f ca="1">IF(CM128=0,CK128,CK128/CL128)</f>
        <v>1</v>
      </c>
      <c r="CO128" s="1">
        <f>CO124</f>
        <v>289</v>
      </c>
      <c r="CP128" s="1">
        <f ca="1">IF(CN128/CO128=INT(CN128/CO128),1,0)</f>
        <v>0</v>
      </c>
      <c r="CQ128" s="1">
        <f ca="1">IF(CP128=0,CN128,CN128/CO128)</f>
        <v>1</v>
      </c>
      <c r="CR128" s="1">
        <v>17</v>
      </c>
      <c r="CS128" s="1">
        <f ca="1">IF(CQ128/CR128=INT(CQ128/CR128),1,0)</f>
        <v>0</v>
      </c>
      <c r="CT128" s="1">
        <f ca="1">IF(CS128=0,CQ128,CQ128/CR128)</f>
        <v>1</v>
      </c>
      <c r="CU128" s="1">
        <f>CU124</f>
        <v>361</v>
      </c>
      <c r="CV128" s="1">
        <f ca="1">IF(CT128/CU128=INT(CT128/CU128),1,0)</f>
        <v>0</v>
      </c>
      <c r="CW128" s="1">
        <f ca="1">IF(CV128=0,CT128,CT128/CU128)</f>
        <v>1</v>
      </c>
      <c r="CX128" s="1">
        <v>19</v>
      </c>
      <c r="CY128" s="1">
        <f ca="1">IF(CW128/CX128=INT(CW128/CX128),1,0)</f>
        <v>0</v>
      </c>
      <c r="CZ128" s="1">
        <f ca="1">IF(CY128=0,CW128,CW128/CX128)</f>
        <v>1</v>
      </c>
      <c r="DA128" s="1">
        <f>DA124</f>
        <v>529</v>
      </c>
      <c r="DB128" s="1">
        <f ca="1">IF(CZ128/DA128=INT(CZ128/DA128),1,0)</f>
        <v>0</v>
      </c>
      <c r="DC128" s="1">
        <f ca="1">IF(DB128=0,CZ128,CZ128/DA128)</f>
        <v>1</v>
      </c>
      <c r="DD128" s="1">
        <v>23</v>
      </c>
      <c r="DE128" s="1">
        <f ca="1">IF(DC128/DD128=INT(DC128/DD128),1,0)</f>
        <v>0</v>
      </c>
      <c r="DF128" s="1">
        <f ca="1">IF(DE128=0,DC128,DC128/DD128)</f>
        <v>1</v>
      </c>
      <c r="DG128" s="1">
        <f>DG124</f>
        <v>841</v>
      </c>
      <c r="DH128" s="1">
        <f ca="1">IF(DF128/DG128=INT(DF128/DG128),1,0)</f>
        <v>0</v>
      </c>
      <c r="DI128" s="1">
        <f ca="1">IF(DH128=0,DF128,DF128/DG128)</f>
        <v>1</v>
      </c>
      <c r="DJ128" s="1">
        <v>29</v>
      </c>
      <c r="DK128" s="1">
        <f ca="1">IF(DI128/DJ128=INT(DI128/DJ128),1,0)</f>
        <v>0</v>
      </c>
      <c r="DL128" s="1">
        <f ca="1">IF(DK128=0,DI128,DI128/DJ128)</f>
        <v>1</v>
      </c>
      <c r="DM128" s="1">
        <f>DM124</f>
        <v>961</v>
      </c>
      <c r="DN128" s="1">
        <f ca="1">IF(DL128/DM128=INT(DL128/DM128),1,0)</f>
        <v>0</v>
      </c>
      <c r="DO128" s="1">
        <f ca="1">IF(DN128=0,DL128,DL128/DM128)</f>
        <v>1</v>
      </c>
      <c r="DP128" s="1">
        <v>31</v>
      </c>
      <c r="DQ128" s="1">
        <f ca="1">IF(DO128/DP128=INT(DO128/DP128),1,0)</f>
        <v>0</v>
      </c>
      <c r="DR128" s="1">
        <f ca="1">IF(DQ128=0,DO128,DO128/DP128)</f>
        <v>1</v>
      </c>
      <c r="DS128" s="1">
        <v>37</v>
      </c>
      <c r="DT128" s="1">
        <f ca="1">IF(DR128/DS128=INT(DR128/DS128),1,0)</f>
        <v>0</v>
      </c>
      <c r="DU128" s="1">
        <f ca="1">IF(DT128=0,DR128,DR128/DS128)</f>
        <v>1</v>
      </c>
      <c r="DV128" s="1">
        <v>41</v>
      </c>
      <c r="DW128" s="1">
        <f ca="1">IF(DU128/DV128=INT(DU128/DV128),1,0)</f>
        <v>0</v>
      </c>
      <c r="DX128" s="1">
        <f ca="1">IF(DW128=0,DU128,DU128/DV128)</f>
        <v>1</v>
      </c>
      <c r="DY128" s="1">
        <v>43</v>
      </c>
      <c r="DZ128" s="1">
        <f ca="1">IF(DX128/DY128=INT(DX128/DY128),1,0)</f>
        <v>0</v>
      </c>
      <c r="EA128" s="1">
        <f ca="1">IF(DZ128=0,DX128,DX128/DY128)</f>
        <v>1</v>
      </c>
      <c r="EB128" s="1">
        <v>47</v>
      </c>
      <c r="EC128" s="1">
        <f ca="1">IF(EA128/EB128=INT(EA128/EB128),1,0)</f>
        <v>0</v>
      </c>
      <c r="ED128" s="1">
        <f ca="1">IF(EC128=0,EA128,EA128/EB128)</f>
        <v>1</v>
      </c>
      <c r="EE128" s="1">
        <v>53</v>
      </c>
      <c r="EF128" s="1">
        <f ca="1">IF(ED128/EE128=INT(ED128/EE128),1,0)</f>
        <v>0</v>
      </c>
      <c r="EG128" s="1">
        <f ca="1">IF(EF128=0,ED128,ED128/EE128)</f>
        <v>1</v>
      </c>
      <c r="EH128" s="1">
        <v>59</v>
      </c>
      <c r="EI128" s="1">
        <f ca="1">IF(EG128/EH128=INT(EG128/EH128),1,0)</f>
        <v>0</v>
      </c>
      <c r="EJ128" s="1">
        <f ca="1">IF(EI128=0,EG128,EG128/EH128)</f>
        <v>1</v>
      </c>
      <c r="EK128" s="1">
        <v>61</v>
      </c>
      <c r="EL128" s="1">
        <f ca="1">IF(EJ128/EK128=INT(EJ128/EK128),1,0)</f>
        <v>0</v>
      </c>
      <c r="EM128" s="1">
        <f ca="1">IF(EL128=0,EJ128,EJ128/EK128)</f>
        <v>1</v>
      </c>
      <c r="EN128" s="1">
        <v>67</v>
      </c>
      <c r="EO128" s="1">
        <f ca="1">IF(EM128/EN128=INT(EM128/EN128),1,0)</f>
        <v>0</v>
      </c>
      <c r="EP128" s="1">
        <f ca="1">IF(EO128=0,EM128,EM128/EN128)</f>
        <v>1</v>
      </c>
      <c r="EQ128" s="1">
        <v>71</v>
      </c>
      <c r="ER128" s="1">
        <f ca="1">IF(EP128/EQ128=INT(EP128/EQ128),1,0)</f>
        <v>0</v>
      </c>
      <c r="ES128" s="1">
        <f ca="1">IF(ER128=0,EP128,EP128/EQ128)</f>
        <v>1</v>
      </c>
      <c r="ET128" s="1">
        <v>73</v>
      </c>
      <c r="EU128" s="1">
        <f ca="1">IF(ES128/ET128=INT(ES128/ET128),1,0)</f>
        <v>0</v>
      </c>
      <c r="EV128" s="1">
        <f ca="1">IF(EU128=0,ES128,ES128/ET128)</f>
        <v>1</v>
      </c>
      <c r="EW128" s="1">
        <v>79</v>
      </c>
      <c r="EX128" s="1">
        <f ca="1">IF(EV128/EW128=INT(EV128/EW128),1,0)</f>
        <v>0</v>
      </c>
      <c r="EY128" s="1">
        <f ca="1">IF(EX128=0,EV128,EV128/EW128)</f>
        <v>1</v>
      </c>
      <c r="EZ128" s="1">
        <v>83</v>
      </c>
      <c r="FA128" s="1">
        <f ca="1">IF(EY128/EZ128=INT(EY128/EZ128),1,0)</f>
        <v>0</v>
      </c>
      <c r="FB128" s="1">
        <f ca="1">IF(FA128=0,EY128,EY128/EZ128)</f>
        <v>1</v>
      </c>
      <c r="FC128" s="1">
        <v>89</v>
      </c>
      <c r="FD128" s="1">
        <f ca="1">IF(FB128/FC128=INT(FB128/FC128),1,0)</f>
        <v>0</v>
      </c>
      <c r="FE128" s="1">
        <f ca="1">IF(FD128=0,FB128,FB128/FC128)</f>
        <v>1</v>
      </c>
      <c r="FF128" s="1">
        <v>97</v>
      </c>
      <c r="FG128" s="1">
        <f ca="1">IF(FE128/FF128=INT(FE128/FF128),1,0)</f>
        <v>0</v>
      </c>
      <c r="FH128" s="1">
        <f ca="1">IF(FG128=0,FE128,FE128/FF128)</f>
        <v>1</v>
      </c>
      <c r="FI128" s="1">
        <v>101</v>
      </c>
      <c r="FJ128" s="1">
        <f ca="1">IF(FH128/FI128=INT(FH128/FI128),1,0)</f>
        <v>0</v>
      </c>
      <c r="FK128" s="1">
        <f ca="1">IF(FJ128=0,FH128,FH128/FI128)</f>
        <v>1</v>
      </c>
      <c r="FL128" s="1">
        <v>103</v>
      </c>
      <c r="FM128" s="1">
        <f ca="1">IF(FK128/FL128=INT(FK128/FL128),1,0)</f>
        <v>0</v>
      </c>
      <c r="FN128" s="1">
        <f ca="1">IF(FM128=0,FK128,FK128/FL128)</f>
        <v>1</v>
      </c>
      <c r="FO128" s="1">
        <v>107</v>
      </c>
      <c r="FP128" s="1">
        <f ca="1">IF(FN128/FO128=INT(FN128/FO128),1,0)</f>
        <v>0</v>
      </c>
      <c r="FQ128" s="1">
        <f ca="1">IF(FP128=0,FN128,FN128/FO128)</f>
        <v>1</v>
      </c>
      <c r="FR128" s="1">
        <v>109</v>
      </c>
      <c r="FS128" s="1">
        <f ca="1">IF(FQ128/FR128=INT(FQ128/FR128),1,0)</f>
        <v>0</v>
      </c>
      <c r="FT128" s="1">
        <f ca="1">IF(FS128=0,FQ128,FQ128/FR128)</f>
        <v>1</v>
      </c>
      <c r="FU128" s="1">
        <v>113</v>
      </c>
      <c r="FV128" s="1">
        <f ca="1">IF(FT128/FU128=INT(FT128/FU128),1,0)</f>
        <v>0</v>
      </c>
      <c r="FW128" s="1">
        <f ca="1">IF(FV128=0,FT128,FT128/FU128)</f>
        <v>1</v>
      </c>
      <c r="FX128" s="1">
        <v>127</v>
      </c>
      <c r="FY128" s="1">
        <f ca="1">IF(FW128/FX128=INT(FW128/FX128),1,0)</f>
        <v>0</v>
      </c>
      <c r="FZ128" s="1">
        <f ca="1">IF(FY128=0,FW128,FW128/FX128)</f>
        <v>1</v>
      </c>
      <c r="GA128" s="1">
        <v>131</v>
      </c>
      <c r="GB128" s="1">
        <f ca="1">IF(FZ128/GA128=INT(FZ128/GA128),1,0)</f>
        <v>0</v>
      </c>
      <c r="GC128" s="1">
        <f ca="1">IF(GB128=0,FZ128,FZ128/GA128)</f>
        <v>1</v>
      </c>
      <c r="GD128" s="1">
        <v>137</v>
      </c>
      <c r="GE128" s="1">
        <f ca="1">IF(GC128/GD128=INT(GC128/GD128),1,0)</f>
        <v>0</v>
      </c>
      <c r="GF128" s="1">
        <f ca="1">IF(GE128=0,GC128,GC128/GD128)</f>
        <v>1</v>
      </c>
      <c r="GG128" s="1">
        <v>139</v>
      </c>
      <c r="GH128" s="1">
        <f ca="1">IF(GF128/GG128=INT(GF128/GG128),1,0)</f>
        <v>0</v>
      </c>
      <c r="GI128" s="1">
        <f ca="1">IF(GH128=0,GF128,GF128/GG128)</f>
        <v>1</v>
      </c>
      <c r="GJ128" s="1">
        <v>149</v>
      </c>
      <c r="GK128" s="1">
        <f ca="1">IF(GI128/GJ128=INT(GI128/GJ128),1,0)</f>
        <v>0</v>
      </c>
      <c r="GL128" s="1">
        <f ca="1">IF(GK128=0,GI128,GI128/GJ128)</f>
        <v>1</v>
      </c>
      <c r="GM128" s="1"/>
      <c r="GN128" s="1">
        <f ca="1">8*AW128+4*AZ128+2*BC128+BF128</f>
        <v>3</v>
      </c>
      <c r="GO128" s="1">
        <f ca="1">4*BI128+2*BL128+BO128</f>
        <v>1</v>
      </c>
      <c r="GP128" s="1">
        <f ca="1">2*BR128+BU128</f>
        <v>0</v>
      </c>
      <c r="GQ128" s="1">
        <f ca="1">2*BX128+CA128</f>
        <v>0</v>
      </c>
      <c r="GR128" s="1">
        <f ca="1">2*CD128+CG128</f>
        <v>0</v>
      </c>
      <c r="GS128" s="1">
        <f ca="1">2*CJ128+CM128</f>
        <v>0</v>
      </c>
      <c r="GT128" s="1">
        <f ca="1">CS128</f>
        <v>0</v>
      </c>
      <c r="GU128" s="1">
        <f ca="1">CY128</f>
        <v>0</v>
      </c>
      <c r="GV128" s="1">
        <f ca="1">DE128</f>
        <v>0</v>
      </c>
      <c r="GW128" s="1">
        <f ca="1">DK128</f>
        <v>0</v>
      </c>
      <c r="GX128" s="1">
        <f ca="1">DQ128</f>
        <v>0</v>
      </c>
      <c r="GY128">
        <f ca="1">DT128</f>
        <v>0</v>
      </c>
      <c r="GZ128">
        <f ca="1">DW128</f>
        <v>0</v>
      </c>
      <c r="HA128">
        <f ca="1">DZ128</f>
        <v>0</v>
      </c>
      <c r="HB128">
        <f ca="1">EC128</f>
        <v>0</v>
      </c>
      <c r="HC128">
        <f ca="1">EF128</f>
        <v>0</v>
      </c>
      <c r="HD128">
        <f ca="1">EI128</f>
        <v>0</v>
      </c>
      <c r="HE128">
        <f ca="1">EL128</f>
        <v>0</v>
      </c>
      <c r="HF128">
        <f ca="1">EO128</f>
        <v>0</v>
      </c>
      <c r="HG128">
        <f ca="1">ER128</f>
        <v>0</v>
      </c>
      <c r="HH128">
        <f ca="1">EU128</f>
        <v>0</v>
      </c>
      <c r="HI128">
        <f ca="1">EX128</f>
        <v>0</v>
      </c>
      <c r="HJ128">
        <f ca="1">FA128</f>
        <v>0</v>
      </c>
      <c r="HK128">
        <f ca="1">FD128</f>
        <v>0</v>
      </c>
      <c r="HL128">
        <f ca="1">FG128</f>
        <v>0</v>
      </c>
      <c r="HM128">
        <f ca="1">FJ128</f>
        <v>0</v>
      </c>
      <c r="HN128">
        <f ca="1">FM128</f>
        <v>0</v>
      </c>
      <c r="HO128">
        <f ca="1">FP128</f>
        <v>0</v>
      </c>
      <c r="HP128">
        <f ca="1">FS128</f>
        <v>0</v>
      </c>
      <c r="HQ128">
        <f ca="1">FV128</f>
        <v>0</v>
      </c>
      <c r="HR128">
        <f ca="1">FY128</f>
        <v>0</v>
      </c>
      <c r="HS128">
        <f ca="1">GB128</f>
        <v>0</v>
      </c>
      <c r="HT128">
        <f ca="1">GE128</f>
        <v>0</v>
      </c>
      <c r="HU128">
        <f ca="1">GH128</f>
        <v>0</v>
      </c>
      <c r="HV128">
        <f ca="1">GK128</f>
        <v>0</v>
      </c>
      <c r="HW128">
        <f ca="1">AU128</f>
        <v>24</v>
      </c>
      <c r="HX128">
        <f ca="1">HW128/HV130</f>
        <v>24</v>
      </c>
    </row>
    <row r="129" spans="1:255" ht="18" hidden="1" customHeight="1" thickTop="1" x14ac:dyDescent="0.25">
      <c r="A129" s="9"/>
      <c r="B129" s="71"/>
      <c r="C129" s="71"/>
      <c r="D129" s="71"/>
      <c r="E129" s="71"/>
      <c r="F129" s="154"/>
      <c r="G129" s="80"/>
      <c r="H129" s="102"/>
      <c r="I129" s="71"/>
      <c r="J129" s="75"/>
      <c r="K129" s="9"/>
      <c r="O129" s="162"/>
      <c r="P129" s="148"/>
      <c r="AK129" s="9"/>
      <c r="AL129" s="9"/>
      <c r="AM129" s="9"/>
      <c r="AN129" s="9"/>
      <c r="AO129" s="9"/>
      <c r="AP129" s="9"/>
      <c r="AQ129" s="9"/>
      <c r="AT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R129" s="1"/>
      <c r="CS129" s="1"/>
      <c r="CT129" s="1"/>
      <c r="CX129" s="1"/>
      <c r="CY129" s="1"/>
      <c r="CZ129" s="1"/>
      <c r="DD129" s="1"/>
      <c r="DE129" s="1"/>
      <c r="DF129" s="1"/>
      <c r="DJ129" s="1"/>
      <c r="DK129" s="1"/>
      <c r="DL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>
        <f t="shared" ref="GN129:HV129" ca="1" si="61">IF(GN127&lt;GN128,GN127,GN128)</f>
        <v>0</v>
      </c>
      <c r="GO129" s="1">
        <f t="shared" ca="1" si="61"/>
        <v>0</v>
      </c>
      <c r="GP129" s="1">
        <f t="shared" ca="1" si="61"/>
        <v>0</v>
      </c>
      <c r="GQ129" s="1">
        <f t="shared" ca="1" si="61"/>
        <v>0</v>
      </c>
      <c r="GR129" s="1">
        <f t="shared" ca="1" si="61"/>
        <v>0</v>
      </c>
      <c r="GS129" s="1">
        <f t="shared" ca="1" si="61"/>
        <v>0</v>
      </c>
      <c r="GT129" s="1">
        <f t="shared" ca="1" si="61"/>
        <v>0</v>
      </c>
      <c r="GU129" s="1">
        <f t="shared" ca="1" si="61"/>
        <v>0</v>
      </c>
      <c r="GV129" s="1">
        <f t="shared" ca="1" si="61"/>
        <v>0</v>
      </c>
      <c r="GW129" s="1">
        <f t="shared" ca="1" si="61"/>
        <v>0</v>
      </c>
      <c r="GX129" s="1">
        <f t="shared" ca="1" si="61"/>
        <v>0</v>
      </c>
      <c r="GY129" s="1">
        <f t="shared" ca="1" si="61"/>
        <v>0</v>
      </c>
      <c r="GZ129" s="1">
        <f t="shared" ca="1" si="61"/>
        <v>0</v>
      </c>
      <c r="HA129" s="1">
        <f t="shared" ca="1" si="61"/>
        <v>0</v>
      </c>
      <c r="HB129" s="1">
        <f t="shared" ca="1" si="61"/>
        <v>0</v>
      </c>
      <c r="HC129" s="1">
        <f t="shared" ca="1" si="61"/>
        <v>0</v>
      </c>
      <c r="HD129" s="1">
        <f t="shared" ca="1" si="61"/>
        <v>0</v>
      </c>
      <c r="HE129" s="1">
        <f t="shared" ca="1" si="61"/>
        <v>0</v>
      </c>
      <c r="HF129" s="1">
        <f t="shared" ca="1" si="61"/>
        <v>0</v>
      </c>
      <c r="HG129" s="1">
        <f t="shared" ca="1" si="61"/>
        <v>0</v>
      </c>
      <c r="HH129" s="1">
        <f t="shared" ca="1" si="61"/>
        <v>0</v>
      </c>
      <c r="HI129" s="1">
        <f t="shared" ca="1" si="61"/>
        <v>0</v>
      </c>
      <c r="HJ129" s="1">
        <f t="shared" ca="1" si="61"/>
        <v>0</v>
      </c>
      <c r="HK129" s="1">
        <f t="shared" ca="1" si="61"/>
        <v>0</v>
      </c>
      <c r="HL129" s="1">
        <f t="shared" ca="1" si="61"/>
        <v>0</v>
      </c>
      <c r="HM129" s="1">
        <f t="shared" ca="1" si="61"/>
        <v>0</v>
      </c>
      <c r="HN129" s="1">
        <f t="shared" ca="1" si="61"/>
        <v>0</v>
      </c>
      <c r="HO129" s="1">
        <f t="shared" ca="1" si="61"/>
        <v>0</v>
      </c>
      <c r="HP129" s="1">
        <f t="shared" ca="1" si="61"/>
        <v>0</v>
      </c>
      <c r="HQ129" s="1">
        <f t="shared" ca="1" si="61"/>
        <v>0</v>
      </c>
      <c r="HR129" s="1">
        <f t="shared" ca="1" si="61"/>
        <v>0</v>
      </c>
      <c r="HS129" s="1">
        <f t="shared" ca="1" si="61"/>
        <v>0</v>
      </c>
      <c r="HT129" s="1">
        <f t="shared" ca="1" si="61"/>
        <v>0</v>
      </c>
      <c r="HU129" s="1">
        <f t="shared" ca="1" si="61"/>
        <v>0</v>
      </c>
      <c r="HV129" s="1">
        <f t="shared" ca="1" si="61"/>
        <v>0</v>
      </c>
    </row>
    <row r="130" spans="1:255" ht="18" hidden="1" customHeight="1" x14ac:dyDescent="0.25">
      <c r="A130" s="9"/>
      <c r="B130" s="71"/>
      <c r="C130" s="71"/>
      <c r="D130" s="71"/>
      <c r="E130" s="71"/>
      <c r="F130" s="154"/>
      <c r="G130" s="80"/>
      <c r="H130" s="102"/>
      <c r="I130" s="71"/>
      <c r="J130" s="75"/>
      <c r="K130" s="9"/>
      <c r="O130" s="162"/>
      <c r="P130" s="148"/>
      <c r="AK130" s="9"/>
      <c r="AL130" s="9"/>
      <c r="AM130" s="9"/>
      <c r="AN130" s="9"/>
      <c r="AO130" s="9"/>
      <c r="AP130" s="9"/>
      <c r="AQ130" s="9"/>
      <c r="AT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R130" s="1"/>
      <c r="CS130" s="1"/>
      <c r="CT130" s="1"/>
      <c r="CX130" s="1"/>
      <c r="CY130" s="1"/>
      <c r="CZ130" s="1"/>
      <c r="DD130" s="1"/>
      <c r="DE130" s="1"/>
      <c r="DF130" s="1"/>
      <c r="DJ130" s="1"/>
      <c r="DK130" s="1"/>
      <c r="DL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>
        <f ca="1">FY$4^GN129</f>
        <v>1</v>
      </c>
      <c r="GO130">
        <f t="shared" ref="GO130:HV130" ca="1" si="62">FZ$4^GO129*GN130</f>
        <v>1</v>
      </c>
      <c r="GP130">
        <f t="shared" ca="1" si="62"/>
        <v>1</v>
      </c>
      <c r="GQ130">
        <f t="shared" ca="1" si="62"/>
        <v>1</v>
      </c>
      <c r="GR130">
        <f t="shared" ca="1" si="62"/>
        <v>1</v>
      </c>
      <c r="GS130">
        <f t="shared" ca="1" si="62"/>
        <v>1</v>
      </c>
      <c r="GT130">
        <f t="shared" ca="1" si="62"/>
        <v>1</v>
      </c>
      <c r="GU130">
        <f t="shared" ca="1" si="62"/>
        <v>1</v>
      </c>
      <c r="GV130">
        <f t="shared" ca="1" si="62"/>
        <v>1</v>
      </c>
      <c r="GW130">
        <f t="shared" ca="1" si="62"/>
        <v>1</v>
      </c>
      <c r="GX130">
        <f t="shared" ca="1" si="62"/>
        <v>1</v>
      </c>
      <c r="GY130">
        <f t="shared" ca="1" si="62"/>
        <v>1</v>
      </c>
      <c r="GZ130">
        <f t="shared" ca="1" si="62"/>
        <v>1</v>
      </c>
      <c r="HA130">
        <f t="shared" ca="1" si="62"/>
        <v>1</v>
      </c>
      <c r="HB130">
        <f t="shared" ca="1" si="62"/>
        <v>1</v>
      </c>
      <c r="HC130">
        <f t="shared" ca="1" si="62"/>
        <v>1</v>
      </c>
      <c r="HD130">
        <f t="shared" ca="1" si="62"/>
        <v>1</v>
      </c>
      <c r="HE130">
        <f t="shared" ca="1" si="62"/>
        <v>1</v>
      </c>
      <c r="HF130">
        <f t="shared" ca="1" si="62"/>
        <v>1</v>
      </c>
      <c r="HG130">
        <f t="shared" ca="1" si="62"/>
        <v>1</v>
      </c>
      <c r="HH130">
        <f t="shared" ca="1" si="62"/>
        <v>1</v>
      </c>
      <c r="HI130">
        <f t="shared" ca="1" si="62"/>
        <v>1</v>
      </c>
      <c r="HJ130">
        <f t="shared" ca="1" si="62"/>
        <v>1</v>
      </c>
      <c r="HK130">
        <f t="shared" ca="1" si="62"/>
        <v>1</v>
      </c>
      <c r="HL130">
        <f t="shared" ca="1" si="62"/>
        <v>1</v>
      </c>
      <c r="HM130">
        <f t="shared" ca="1" si="62"/>
        <v>1</v>
      </c>
      <c r="HN130">
        <f t="shared" ca="1" si="62"/>
        <v>1</v>
      </c>
      <c r="HO130">
        <f t="shared" ca="1" si="62"/>
        <v>1</v>
      </c>
      <c r="HP130">
        <f t="shared" ca="1" si="62"/>
        <v>1</v>
      </c>
      <c r="HQ130">
        <f t="shared" ca="1" si="62"/>
        <v>1</v>
      </c>
      <c r="HR130">
        <f t="shared" ca="1" si="62"/>
        <v>1</v>
      </c>
      <c r="HS130">
        <f t="shared" ca="1" si="62"/>
        <v>1</v>
      </c>
      <c r="HT130">
        <f t="shared" ca="1" si="62"/>
        <v>1</v>
      </c>
      <c r="HU130">
        <f t="shared" ca="1" si="62"/>
        <v>1</v>
      </c>
      <c r="HV130">
        <f t="shared" ca="1" si="62"/>
        <v>1</v>
      </c>
    </row>
    <row r="131" spans="1:255" ht="12" customHeight="1" x14ac:dyDescent="0.25">
      <c r="A131" s="9"/>
      <c r="B131" s="71"/>
      <c r="C131" s="71"/>
      <c r="D131" s="71"/>
      <c r="E131" s="77"/>
      <c r="F131" s="154"/>
      <c r="G131" s="103"/>
      <c r="H131" s="102"/>
      <c r="I131" s="71"/>
      <c r="J131" s="75"/>
      <c r="K131" s="9"/>
      <c r="O131" s="162"/>
      <c r="P131" s="148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R131" s="1"/>
      <c r="CS131" s="1"/>
      <c r="CT131" s="1"/>
      <c r="CX131" s="1"/>
      <c r="CY131" s="1"/>
      <c r="CZ131" s="1"/>
      <c r="DD131" s="1"/>
      <c r="DE131" s="1"/>
      <c r="DF131" s="1"/>
      <c r="DJ131" s="1"/>
      <c r="DK131" s="1"/>
      <c r="DL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HZ131" t="str">
        <f ca="1">IF115&amp;IM115&amp;IU115</f>
        <v>8  2/3  +  10  5/8</v>
      </c>
      <c r="IC131">
        <f ca="1">AS128</f>
        <v>19</v>
      </c>
      <c r="ID131">
        <f ca="1">HX127</f>
        <v>7</v>
      </c>
      <c r="IE131">
        <f ca="1">HX128</f>
        <v>24</v>
      </c>
      <c r="IF131" t="str">
        <f ca="1">IC131&amp;"  "&amp;ID131&amp;"/"&amp;IE131</f>
        <v>19  7/24</v>
      </c>
      <c r="IG131" t="str">
        <f ca="1">"  "&amp;ID131&amp;"/"&amp;IE131</f>
        <v xml:space="preserve">  7/24</v>
      </c>
      <c r="IH131" t="str">
        <f ca="1">IC131&amp;"   "</f>
        <v xml:space="preserve">19   </v>
      </c>
      <c r="II131" t="str">
        <f ca="1">IF(IC131=0,IG131,IF(ID131=0,IH131,IF131))</f>
        <v>19  7/24</v>
      </c>
    </row>
    <row r="132" spans="1:255" ht="18" customHeight="1" thickBot="1" x14ac:dyDescent="0.3">
      <c r="A132" s="9"/>
      <c r="B132" s="71" t="str">
        <f ca="1">HZ148</f>
        <v>5  3/4  +  7  3/7</v>
      </c>
      <c r="C132" s="71"/>
      <c r="D132" s="71"/>
      <c r="E132" s="77" t="s">
        <v>1</v>
      </c>
      <c r="F132" s="146" t="str">
        <f ca="1">II148</f>
        <v>13  5/28</v>
      </c>
      <c r="G132" s="100"/>
      <c r="H132" s="101"/>
      <c r="I132" s="71"/>
      <c r="J132" s="75">
        <f>AK132+L132</f>
        <v>4</v>
      </c>
      <c r="K132" s="9"/>
      <c r="L132" s="147">
        <v>0</v>
      </c>
      <c r="N132" s="147" t="s">
        <v>355</v>
      </c>
      <c r="O132" s="162" t="s">
        <v>356</v>
      </c>
      <c r="P132" s="148"/>
      <c r="R132" s="147">
        <f>R115+1</f>
        <v>8</v>
      </c>
      <c r="S132" s="147">
        <f>INT(0.5+(S$2/19*(R132-1)))+P$2</f>
        <v>4</v>
      </c>
      <c r="T132" s="147">
        <f ca="1">INT(RAND()*2+2)</f>
        <v>2</v>
      </c>
      <c r="U132" s="147">
        <v>2</v>
      </c>
      <c r="W132">
        <f>IF(S132=1,1,IF(S132=2,2,IF(S132=3,3,IF(S132=4,5,IF(S132=5,7,10)))))</f>
        <v>5</v>
      </c>
      <c r="X132">
        <f>IF(S132=1,3,IF(S132=2,5,IF(S132=3,8,IF(S132=4,13,IF(S132=5,20,35)))))</f>
        <v>13</v>
      </c>
      <c r="Y132">
        <f>IF(S132=1,1,IF(S132=2,1,IF(S132=3,2,IF(S132=4,2,IF(S132=5,3,4)))))</f>
        <v>2</v>
      </c>
      <c r="Z132">
        <f>IF(S132=1,2,IF(S132=2,4,IF(S132=3,5,IF(S132=4,7,IF(S132=5,11,19)))))</f>
        <v>7</v>
      </c>
      <c r="AA132">
        <f>IF(S132=1,2,IF(S132=2,2,IF(S132=3,3,IF(S132=4,3,IF(S132=5,4,5)))))</f>
        <v>3</v>
      </c>
      <c r="AB132">
        <f>IF(S132=1,3,IF(S132=2,5,IF(S132=3,6,IF(S132=4,8,IF(S132=5,12,20)))))</f>
        <v>8</v>
      </c>
      <c r="AD132">
        <f>IF(S132=4,2,IF(S132=5,5,IF(S132=6,7,IF(S132=7,10,IF(S132=8,15,IF(S132=9,20,25))))))</f>
        <v>2</v>
      </c>
      <c r="AE132">
        <f>IF(S132=4,6,IF(S132=5,14,IF(S132=6,25,IF(S132=7,35,IF(S132=8,45,IF(S132=9,60,99))))))</f>
        <v>6</v>
      </c>
      <c r="AF132">
        <f>IF(S132=4,1,IF(S132=5,3,IF(S132=6,5,IF(S132=7,7,IF(S132=8,9,IF(S132=9,14,24))))))</f>
        <v>1</v>
      </c>
      <c r="AG132">
        <f>IF(S132=4,5,IF(S132=5,8,IF(S132=6,13,IF(S132=7,23,IF(S132=8,34,IF(S132=9,49,98))))))</f>
        <v>5</v>
      </c>
      <c r="AH132">
        <f>IF(S132=4,2,IF(S132=5,4,IF(S132=6,6,IF(S132=7,8,IF(S132=8,10,IF(S132=9,15,25))))))</f>
        <v>2</v>
      </c>
      <c r="AI132">
        <f>IF(S132=4,6,IF(S132=5,9,IF(S132=6,14,IF(S132=7,24,IF(S132=8,35,IF(S132=9,50,99))))))</f>
        <v>6</v>
      </c>
      <c r="AK132" s="9">
        <f>S132</f>
        <v>4</v>
      </c>
      <c r="AL132" s="9">
        <f t="shared" ref="AL132:AQ132" si="63">IF($U132=2,W132,AD132)</f>
        <v>5</v>
      </c>
      <c r="AM132" s="9">
        <f t="shared" si="63"/>
        <v>13</v>
      </c>
      <c r="AN132" s="9">
        <f t="shared" si="63"/>
        <v>2</v>
      </c>
      <c r="AO132" s="9">
        <f t="shared" si="63"/>
        <v>7</v>
      </c>
      <c r="AP132" s="9">
        <f t="shared" si="63"/>
        <v>3</v>
      </c>
      <c r="AQ132" s="9">
        <f t="shared" si="63"/>
        <v>8</v>
      </c>
      <c r="AR132" t="s">
        <v>21</v>
      </c>
      <c r="AS132" s="1">
        <f ca="1">INT((RAND()*(AM132-AL132+1)+AL132))</f>
        <v>5</v>
      </c>
      <c r="AT132" s="1">
        <f ca="1">INT((RAND()*(AO132-AN132+1)+AN132))</f>
        <v>3</v>
      </c>
      <c r="AU132">
        <f ca="1">AT132-AT133*(AS133-AS132)</f>
        <v>3</v>
      </c>
      <c r="AV132">
        <v>256</v>
      </c>
      <c r="AW132" s="1">
        <f ca="1">IF(AU132/AV132=INT(AU132/AV132),1,0)</f>
        <v>0</v>
      </c>
      <c r="AX132" s="1">
        <f ca="1">IF(AW132=0,AU132,AU132/AV132)</f>
        <v>3</v>
      </c>
      <c r="AY132" s="1">
        <v>16</v>
      </c>
      <c r="AZ132" s="1">
        <f ca="1">IF(AX132/AY132=INT(AX132/AY132),1,0)</f>
        <v>0</v>
      </c>
      <c r="BA132" s="1">
        <f ca="1">IF(AZ132=0,AX132,AX132/AY132)</f>
        <v>3</v>
      </c>
      <c r="BB132" s="1">
        <v>4</v>
      </c>
      <c r="BC132" s="1">
        <f ca="1">IF(BA132/BB132=INT(BA132/BB132),1,0)</f>
        <v>0</v>
      </c>
      <c r="BD132" s="1">
        <f ca="1">IF(BC132=0,BA132,BA132/BB132)</f>
        <v>3</v>
      </c>
      <c r="BE132" s="1">
        <v>2</v>
      </c>
      <c r="BF132" s="1">
        <f ca="1">IF(BD132/BE132=INT(BD132/BE132),1,0)</f>
        <v>0</v>
      </c>
      <c r="BG132" s="1">
        <f ca="1">IF(BF132=0,BD132,BD132/BE132)</f>
        <v>3</v>
      </c>
      <c r="BH132" s="1">
        <v>81</v>
      </c>
      <c r="BI132" s="1">
        <f ca="1">IF(BG132/BH132=INT(BG132/BH132),1,0)</f>
        <v>0</v>
      </c>
      <c r="BJ132" s="1">
        <f ca="1">IF(BI132=0,BG132,BG132/BH132)</f>
        <v>3</v>
      </c>
      <c r="BK132" s="1">
        <v>9</v>
      </c>
      <c r="BL132" s="1">
        <f ca="1">IF(BJ132/BK132=INT(BJ132/BK132),1,0)</f>
        <v>0</v>
      </c>
      <c r="BM132" s="1">
        <f ca="1">IF(BL132=0,BJ132,BJ132/BK132)</f>
        <v>3</v>
      </c>
      <c r="BN132" s="1">
        <v>3</v>
      </c>
      <c r="BO132" s="1">
        <f ca="1">IF(BM132/BN132=INT(BM132/BN132),1,0)</f>
        <v>1</v>
      </c>
      <c r="BP132" s="1">
        <f ca="1">IF(BO132=0,BM132,BM132/BN132)</f>
        <v>1</v>
      </c>
      <c r="BQ132" s="1">
        <v>25</v>
      </c>
      <c r="BR132" s="1">
        <f ca="1">IF(BP132/BQ132=INT(BP132/BQ132),1,0)</f>
        <v>0</v>
      </c>
      <c r="BS132" s="1">
        <f ca="1">IF(BR132=0,BP132,BP132/BQ132)</f>
        <v>1</v>
      </c>
      <c r="BT132" s="1">
        <v>5</v>
      </c>
      <c r="BU132" s="1">
        <f ca="1">IF(BS132/BT132=INT(BS132/BT132),1,0)</f>
        <v>0</v>
      </c>
      <c r="BV132" s="1">
        <f ca="1">IF(BU132=0,BS132,BS132/BT132)</f>
        <v>1</v>
      </c>
      <c r="BW132" s="1">
        <v>49</v>
      </c>
      <c r="BX132" s="1">
        <f ca="1">IF(BV132/BW132=INT(BV132/BW132),1,0)</f>
        <v>0</v>
      </c>
      <c r="BY132" s="1">
        <f ca="1">IF(BX132=0,BV132,BV132/BW132)</f>
        <v>1</v>
      </c>
      <c r="BZ132" s="1">
        <v>7</v>
      </c>
      <c r="CA132" s="1">
        <f ca="1">IF(BY132/BZ132=INT(BY132/BZ132),1,0)</f>
        <v>0</v>
      </c>
      <c r="CB132" s="1">
        <f ca="1">IF(CA132=0,BY132,BY132/BZ132)</f>
        <v>1</v>
      </c>
      <c r="CC132" s="1">
        <v>121</v>
      </c>
      <c r="CD132" s="1">
        <f ca="1">IF(CB132/CC132=INT(CB132/CC132),1,0)</f>
        <v>0</v>
      </c>
      <c r="CE132" s="1">
        <f ca="1">IF(CD132=0,CB132,CB132/CC132)</f>
        <v>1</v>
      </c>
      <c r="CF132" s="1">
        <v>11</v>
      </c>
      <c r="CG132" s="1">
        <f ca="1">IF(CE132/CF132=INT(CE132/CF132),1,0)</f>
        <v>0</v>
      </c>
      <c r="CH132" s="1">
        <f ca="1">IF(CG132=0,CE132,CE132/CF132)</f>
        <v>1</v>
      </c>
      <c r="CI132" s="1">
        <v>169</v>
      </c>
      <c r="CJ132" s="1">
        <f ca="1">IF(CH132/CI132=INT(CH132/CI132),1,0)</f>
        <v>0</v>
      </c>
      <c r="CK132" s="1">
        <f ca="1">IF(CJ132=0,CH132,CH132/CI132)</f>
        <v>1</v>
      </c>
      <c r="CL132" s="1">
        <v>13</v>
      </c>
      <c r="CM132" s="1">
        <f ca="1">IF(CK132/CL132=INT(CK132/CL132),1,0)</f>
        <v>0</v>
      </c>
      <c r="CN132" s="1">
        <f ca="1">IF(CM132=0,CK132,CK132/CL132)</f>
        <v>1</v>
      </c>
      <c r="CO132" s="1">
        <v>289</v>
      </c>
      <c r="CP132" s="1">
        <f ca="1">IF(CN132/CO132=INT(CN132/CO132),1,0)</f>
        <v>0</v>
      </c>
      <c r="CQ132" s="1">
        <f ca="1">IF(CP132=0,CN132,CN132/CO132)</f>
        <v>1</v>
      </c>
      <c r="CR132" s="1">
        <v>17</v>
      </c>
      <c r="CS132" s="1">
        <f ca="1">IF(CQ132/CR132=INT(CQ132/CR132),1,0)</f>
        <v>0</v>
      </c>
      <c r="CT132" s="1">
        <f ca="1">IF(CS132=0,CQ132,CQ132/CR132)</f>
        <v>1</v>
      </c>
      <c r="CU132" s="1">
        <v>361</v>
      </c>
      <c r="CV132" s="1">
        <f ca="1">IF(CT132/CU132=INT(CT132/CU132),1,0)</f>
        <v>0</v>
      </c>
      <c r="CW132" s="1">
        <f ca="1">IF(CV132=0,CT132,CT132/CU132)</f>
        <v>1</v>
      </c>
      <c r="CX132" s="1">
        <v>19</v>
      </c>
      <c r="CY132" s="1">
        <f ca="1">IF(CW132/CX132=INT(CW132/CX132),1,0)</f>
        <v>0</v>
      </c>
      <c r="CZ132" s="1">
        <f ca="1">IF(CY132=0,CW132,CW132/CX132)</f>
        <v>1</v>
      </c>
      <c r="DA132" s="1">
        <v>529</v>
      </c>
      <c r="DB132" s="1">
        <f ca="1">IF(CZ132/DA132=INT(CZ132/DA132),1,0)</f>
        <v>0</v>
      </c>
      <c r="DC132" s="1">
        <f ca="1">IF(DB132=0,CZ132,CZ132/DA132)</f>
        <v>1</v>
      </c>
      <c r="DD132" s="1">
        <v>23</v>
      </c>
      <c r="DE132" s="1">
        <f ca="1">IF(DC132/DD132=INT(DC132/DD132),1,0)</f>
        <v>0</v>
      </c>
      <c r="DF132" s="1">
        <f ca="1">IF(DE132=0,DC132,DC132/DD132)</f>
        <v>1</v>
      </c>
      <c r="DG132" s="1">
        <v>841</v>
      </c>
      <c r="DH132" s="1">
        <f ca="1">IF(DF132/DG132=INT(DF132/DG132),1,0)</f>
        <v>0</v>
      </c>
      <c r="DI132" s="1">
        <f ca="1">IF(DH132=0,DF132,DF132/DG132)</f>
        <v>1</v>
      </c>
      <c r="DJ132" s="1">
        <v>29</v>
      </c>
      <c r="DK132" s="1">
        <f ca="1">IF(DI132/DJ132=INT(DI132/DJ132),1,0)</f>
        <v>0</v>
      </c>
      <c r="DL132" s="1">
        <f ca="1">IF(DK132=0,DI132,DI132/DJ132)</f>
        <v>1</v>
      </c>
      <c r="DM132" s="1">
        <v>961</v>
      </c>
      <c r="DN132" s="1">
        <f ca="1">IF(DL132/DM132=INT(DL132/DM132),1,0)</f>
        <v>0</v>
      </c>
      <c r="DO132" s="1">
        <f ca="1">IF(DN132=0,DL132,DL132/DM132)</f>
        <v>1</v>
      </c>
      <c r="DP132" s="1">
        <v>31</v>
      </c>
      <c r="DQ132" s="1">
        <f ca="1">IF(DO132/DP132=INT(DO132/DP132),1,0)</f>
        <v>0</v>
      </c>
      <c r="DR132" s="1">
        <f ca="1">IF(DQ132=0,DO132,DO132/DP132)</f>
        <v>1</v>
      </c>
      <c r="DS132" s="1">
        <v>37</v>
      </c>
      <c r="DT132" s="1">
        <f ca="1">IF(DR132/DS132=INT(DR132/DS132),1,0)</f>
        <v>0</v>
      </c>
      <c r="DU132" s="1">
        <f ca="1">IF(DT132=0,DR132,DR132/DS132)</f>
        <v>1</v>
      </c>
      <c r="DV132" s="1">
        <v>41</v>
      </c>
      <c r="DW132" s="1">
        <f ca="1">IF(DU132/DV132=INT(DU132/DV132),1,0)</f>
        <v>0</v>
      </c>
      <c r="DX132" s="1">
        <f ca="1">IF(DW132=0,DU132,DU132/DV132)</f>
        <v>1</v>
      </c>
      <c r="DY132" s="1">
        <v>43</v>
      </c>
      <c r="DZ132" s="1">
        <f ca="1">IF(DX132/DY132=INT(DX132/DY132),1,0)</f>
        <v>0</v>
      </c>
      <c r="EA132" s="1">
        <f ca="1">IF(DZ132=0,DX132,DX132/DY132)</f>
        <v>1</v>
      </c>
      <c r="EB132" s="1">
        <v>47</v>
      </c>
      <c r="EC132" s="1">
        <f ca="1">IF(EA132/EB132=INT(EA132/EB132),1,0)</f>
        <v>0</v>
      </c>
      <c r="ED132" s="1">
        <f ca="1">IF(EC132=0,EA132,EA132/EB132)</f>
        <v>1</v>
      </c>
      <c r="EE132" s="1">
        <v>53</v>
      </c>
      <c r="EF132" s="1">
        <f ca="1">IF(ED132/EE132=INT(ED132/EE132),1,0)</f>
        <v>0</v>
      </c>
      <c r="EG132" s="1">
        <f ca="1">IF(EF132=0,ED132,ED132/EE132)</f>
        <v>1</v>
      </c>
      <c r="EH132" s="1">
        <v>59</v>
      </c>
      <c r="EI132" s="1">
        <f ca="1">IF(EG132/EH132=INT(EG132/EH132),1,0)</f>
        <v>0</v>
      </c>
      <c r="EJ132" s="1">
        <f ca="1">IF(EI132=0,EG132,EG132/EH132)</f>
        <v>1</v>
      </c>
      <c r="EK132" s="1">
        <v>61</v>
      </c>
      <c r="EL132" s="1">
        <f ca="1">IF(EJ132/EK132=INT(EJ132/EK132),1,0)</f>
        <v>0</v>
      </c>
      <c r="EM132" s="1">
        <f ca="1">IF(EL132=0,EJ132,EJ132/EK132)</f>
        <v>1</v>
      </c>
      <c r="EN132" s="1">
        <v>67</v>
      </c>
      <c r="EO132" s="1">
        <f ca="1">IF(EM132/EN132=INT(EM132/EN132),1,0)</f>
        <v>0</v>
      </c>
      <c r="EP132" s="1">
        <f ca="1">IF(EO132=0,EM132,EM132/EN132)</f>
        <v>1</v>
      </c>
      <c r="EQ132" s="1">
        <v>71</v>
      </c>
      <c r="ER132" s="1">
        <f ca="1">IF(EP132/EQ132=INT(EP132/EQ132),1,0)</f>
        <v>0</v>
      </c>
      <c r="ES132" s="1">
        <f ca="1">IF(ER132=0,EP132,EP132/EQ132)</f>
        <v>1</v>
      </c>
      <c r="ET132" s="1">
        <v>73</v>
      </c>
      <c r="EU132" s="1">
        <f ca="1">IF(ES132/ET132=INT(ES132/ET132),1,0)</f>
        <v>0</v>
      </c>
      <c r="EV132" s="1">
        <f ca="1">IF(EU132=0,ES132,ES132/ET132)</f>
        <v>1</v>
      </c>
      <c r="EW132" s="1">
        <v>79</v>
      </c>
      <c r="EX132" s="1">
        <f ca="1">IF(EV132/EW132=INT(EV132/EW132),1,0)</f>
        <v>0</v>
      </c>
      <c r="EY132" s="1">
        <f ca="1">IF(EX132=0,EV132,EV132/EW132)</f>
        <v>1</v>
      </c>
      <c r="EZ132" s="1">
        <v>83</v>
      </c>
      <c r="FA132" s="1">
        <f ca="1">IF(EY132/EZ132=INT(EY132/EZ132),1,0)</f>
        <v>0</v>
      </c>
      <c r="FB132" s="1">
        <f ca="1">IF(FA132=0,EY132,EY132/EZ132)</f>
        <v>1</v>
      </c>
      <c r="FC132" s="1">
        <v>89</v>
      </c>
      <c r="FD132" s="1">
        <f ca="1">IF(FB132/FC132=INT(FB132/FC132),1,0)</f>
        <v>0</v>
      </c>
      <c r="FE132" s="1">
        <f ca="1">IF(FD132=0,FB132,FB132/FC132)</f>
        <v>1</v>
      </c>
      <c r="FF132" s="1">
        <v>97</v>
      </c>
      <c r="FG132" s="1">
        <f ca="1">IF(FE132/FF132=INT(FE132/FF132),1,0)</f>
        <v>0</v>
      </c>
      <c r="FH132" s="1">
        <f ca="1">IF(FG132=0,FE132,FE132/FF132)</f>
        <v>1</v>
      </c>
      <c r="FI132" s="1">
        <v>101</v>
      </c>
      <c r="FJ132" s="1">
        <f ca="1">IF(FH132/FI132=INT(FH132/FI132),1,0)</f>
        <v>0</v>
      </c>
      <c r="FK132" s="1">
        <f ca="1">IF(FJ132=0,FH132,FH132/FI132)</f>
        <v>1</v>
      </c>
      <c r="FL132" s="1">
        <v>103</v>
      </c>
      <c r="FM132" s="1">
        <f ca="1">IF(FK132/FL132=INT(FK132/FL132),1,0)</f>
        <v>0</v>
      </c>
      <c r="FN132" s="1">
        <f ca="1">IF(FM132=0,FK132,FK132/FL132)</f>
        <v>1</v>
      </c>
      <c r="FO132" s="1">
        <v>107</v>
      </c>
      <c r="FP132" s="1">
        <f ca="1">IF(FN132/FO132=INT(FN132/FO132),1,0)</f>
        <v>0</v>
      </c>
      <c r="FQ132" s="1">
        <f ca="1">IF(FP132=0,FN132,FN132/FO132)</f>
        <v>1</v>
      </c>
      <c r="FR132" s="1">
        <v>109</v>
      </c>
      <c r="FS132" s="1">
        <f ca="1">IF(FQ132/FR132=INT(FQ132/FR132),1,0)</f>
        <v>0</v>
      </c>
      <c r="FT132" s="1">
        <f ca="1">IF(FS132=0,FQ132,FQ132/FR132)</f>
        <v>1</v>
      </c>
      <c r="FU132" s="1">
        <v>113</v>
      </c>
      <c r="FV132" s="1">
        <f ca="1">IF(FT132/FU132=INT(FT132/FU132),1,0)</f>
        <v>0</v>
      </c>
      <c r="FW132" s="1">
        <f ca="1">IF(FV132=0,FT132,FT132/FU132)</f>
        <v>1</v>
      </c>
      <c r="FX132" s="1">
        <v>127</v>
      </c>
      <c r="FY132" s="1">
        <f ca="1">IF(FW132/FX132=INT(FW132/FX132),1,0)</f>
        <v>0</v>
      </c>
      <c r="FZ132" s="1">
        <f ca="1">IF(FY132=0,FW132,FW132/FX132)</f>
        <v>1</v>
      </c>
      <c r="GA132" s="1">
        <v>131</v>
      </c>
      <c r="GB132" s="1">
        <f ca="1">IF(FZ132/GA132=INT(FZ132/GA132),1,0)</f>
        <v>0</v>
      </c>
      <c r="GC132" s="1">
        <f ca="1">IF(GB132=0,FZ132,FZ132/GA132)</f>
        <v>1</v>
      </c>
      <c r="GD132" s="1">
        <v>137</v>
      </c>
      <c r="GE132" s="1">
        <f ca="1">IF(GC132/GD132=INT(GC132/GD132),1,0)</f>
        <v>0</v>
      </c>
      <c r="GF132" s="1">
        <f ca="1">IF(GE132=0,GC132,GC132/GD132)</f>
        <v>1</v>
      </c>
      <c r="GG132" s="1">
        <v>139</v>
      </c>
      <c r="GH132" s="1">
        <f ca="1">IF(GF132/GG132=INT(GF132/GG132),1,0)</f>
        <v>0</v>
      </c>
      <c r="GI132" s="1">
        <f ca="1">IF(GH132=0,GF132,GF132/GG132)</f>
        <v>1</v>
      </c>
      <c r="GJ132" s="1">
        <v>149</v>
      </c>
      <c r="GK132" s="1">
        <f ca="1">IF(GI132/GJ132=INT(GI132/GJ132),1,0)</f>
        <v>0</v>
      </c>
      <c r="GL132" s="1">
        <f ca="1">IF(GK132=0,GI132,GI132/GJ132)</f>
        <v>1</v>
      </c>
      <c r="GM132" s="1"/>
      <c r="GN132" s="1">
        <f ca="1">8*AW132+4*AZ132+2*BC132+BF132</f>
        <v>0</v>
      </c>
      <c r="GO132" s="1">
        <f ca="1">4*BI132+2*BL132+BO132</f>
        <v>1</v>
      </c>
      <c r="GP132" s="1">
        <f ca="1">2*BR132+BU132</f>
        <v>0</v>
      </c>
      <c r="GQ132" s="1">
        <f ca="1">2*BX132+CA132</f>
        <v>0</v>
      </c>
      <c r="GR132" s="1">
        <f ca="1">2*CD132+CG132</f>
        <v>0</v>
      </c>
      <c r="GS132" s="1">
        <f ca="1">2*CJ132+CM132</f>
        <v>0</v>
      </c>
      <c r="GT132" s="1">
        <f ca="1">CS132</f>
        <v>0</v>
      </c>
      <c r="GU132" s="1">
        <f ca="1">CY132</f>
        <v>0</v>
      </c>
      <c r="GV132" s="1">
        <f ca="1">DE132</f>
        <v>0</v>
      </c>
      <c r="GW132" s="1">
        <f ca="1">DK132</f>
        <v>0</v>
      </c>
      <c r="GX132" s="1">
        <f ca="1">DQ132</f>
        <v>0</v>
      </c>
      <c r="GY132">
        <f ca="1">DT132</f>
        <v>0</v>
      </c>
      <c r="GZ132">
        <f ca="1">DW132</f>
        <v>0</v>
      </c>
      <c r="HA132">
        <f ca="1">DZ132</f>
        <v>0</v>
      </c>
      <c r="HB132">
        <f ca="1">EC132</f>
        <v>0</v>
      </c>
      <c r="HC132">
        <f ca="1">EF132</f>
        <v>0</v>
      </c>
      <c r="HD132">
        <f ca="1">EI132</f>
        <v>0</v>
      </c>
      <c r="HE132">
        <f ca="1">EL132</f>
        <v>0</v>
      </c>
      <c r="HF132">
        <f ca="1">EO132</f>
        <v>0</v>
      </c>
      <c r="HG132">
        <f ca="1">ER132</f>
        <v>0</v>
      </c>
      <c r="HH132">
        <f ca="1">EU132</f>
        <v>0</v>
      </c>
      <c r="HI132">
        <f ca="1">EX132</f>
        <v>0</v>
      </c>
      <c r="HJ132">
        <f ca="1">FA132</f>
        <v>0</v>
      </c>
      <c r="HK132">
        <f ca="1">FD132</f>
        <v>0</v>
      </c>
      <c r="HL132">
        <f ca="1">FG132</f>
        <v>0</v>
      </c>
      <c r="HM132">
        <f ca="1">FJ132</f>
        <v>0</v>
      </c>
      <c r="HN132">
        <f ca="1">FM132</f>
        <v>0</v>
      </c>
      <c r="HO132">
        <f ca="1">FP132</f>
        <v>0</v>
      </c>
      <c r="HP132">
        <f ca="1">FS132</f>
        <v>0</v>
      </c>
      <c r="HQ132">
        <f ca="1">FV132</f>
        <v>0</v>
      </c>
      <c r="HR132">
        <f ca="1">FY132</f>
        <v>0</v>
      </c>
      <c r="HS132">
        <f ca="1">GB132</f>
        <v>0</v>
      </c>
      <c r="HT132">
        <f ca="1">GE132</f>
        <v>0</v>
      </c>
      <c r="HU132">
        <f ca="1">GH132</f>
        <v>0</v>
      </c>
      <c r="HV132">
        <f ca="1">GK132</f>
        <v>0</v>
      </c>
      <c r="HW132">
        <f ca="1">AU132</f>
        <v>3</v>
      </c>
      <c r="HX132">
        <f ca="1">HW132/HV135</f>
        <v>3</v>
      </c>
      <c r="HZ132">
        <f ca="1">AS133</f>
        <v>5</v>
      </c>
      <c r="IA132">
        <f ca="1">HX132</f>
        <v>3</v>
      </c>
      <c r="IB132">
        <f ca="1">HX133</f>
        <v>4</v>
      </c>
      <c r="IC132" t="str">
        <f ca="1">HZ132&amp;"  "&amp;IA132&amp;"/"&amp;IB132</f>
        <v>5  3/4</v>
      </c>
      <c r="ID132" t="str">
        <f ca="1">"  "&amp;IA132&amp;"/"&amp;IB132</f>
        <v xml:space="preserve">  3/4</v>
      </c>
      <c r="IE132" t="str">
        <f ca="1">HZ132&amp;"   "</f>
        <v xml:space="preserve">5   </v>
      </c>
      <c r="IF132" t="str">
        <f ca="1">IF(HZ132=0,ID132,IF(IA132=0,IE132,IC132))</f>
        <v>5  3/4</v>
      </c>
      <c r="IG132">
        <f ca="1">AS137</f>
        <v>7</v>
      </c>
      <c r="IH132">
        <f ca="1">HX136</f>
        <v>3</v>
      </c>
      <c r="II132">
        <f ca="1">HX137</f>
        <v>7</v>
      </c>
      <c r="IJ132" t="str">
        <f ca="1">"  +  "&amp;IG132&amp;"  "&amp;IH132&amp;"/"&amp;II132</f>
        <v xml:space="preserve">  +  7  3/7</v>
      </c>
      <c r="IK132" t="str">
        <f ca="1">"  +  "&amp;IH132&amp;"/"&amp;II132</f>
        <v xml:space="preserve">  +  3/7</v>
      </c>
      <c r="IL132" t="str">
        <f ca="1">"  +  "&amp;IG132</f>
        <v xml:space="preserve">  +  7</v>
      </c>
      <c r="IM132" t="str">
        <f ca="1">IF(IG132=0,IK132,IF(IH132=0,IL132,IJ132))</f>
        <v xml:space="preserve">  +  7  3/7</v>
      </c>
      <c r="IN132">
        <f ca="1">AS141</f>
        <v>0</v>
      </c>
      <c r="IO132">
        <f ca="1">HX140</f>
        <v>0</v>
      </c>
      <c r="IP132">
        <f ca="1">HX141</f>
        <v>1</v>
      </c>
      <c r="IQ132" t="str">
        <f ca="1">"  +  "&amp;IN132&amp;"  "&amp;IO132&amp;"/"&amp;IP132</f>
        <v xml:space="preserve">  +  0  0/1</v>
      </c>
      <c r="IR132" t="str">
        <f ca="1">"  +  "&amp;IO132&amp;"/"&amp;IP132</f>
        <v xml:space="preserve">  +  0/1</v>
      </c>
      <c r="IS132" t="str">
        <f ca="1">"  +  "&amp;IN132&amp;"   "</f>
        <v xml:space="preserve">  +  0   </v>
      </c>
      <c r="IT132" t="str">
        <f ca="1">IF(IN132=0,IR132,IF(IO132=0,IS132,IQ132))</f>
        <v xml:space="preserve">  +  0/1</v>
      </c>
      <c r="IU132" t="str">
        <f ca="1">IF(IN132&gt;0,IT132,IF(IO132&gt;0,IT132,""))</f>
        <v/>
      </c>
    </row>
    <row r="133" spans="1:255" ht="18" hidden="1" customHeight="1" thickTop="1" thickBot="1" x14ac:dyDescent="0.3">
      <c r="A133" s="9"/>
      <c r="B133" s="80"/>
      <c r="C133" s="71"/>
      <c r="D133" s="80"/>
      <c r="E133" s="71"/>
      <c r="F133" s="154"/>
      <c r="G133" s="80"/>
      <c r="H133" s="102"/>
      <c r="I133" s="71"/>
      <c r="J133" s="75"/>
      <c r="K133" s="9"/>
      <c r="O133" s="162"/>
      <c r="P133" s="148"/>
      <c r="AK133" s="9"/>
      <c r="AL133" s="9"/>
      <c r="AM133" s="9"/>
      <c r="AN133" s="9"/>
      <c r="AO133" s="9"/>
      <c r="AP133" s="9"/>
      <c r="AQ133" s="9"/>
      <c r="AS133">
        <f ca="1">AS132+INT(AT132/AT133)</f>
        <v>5</v>
      </c>
      <c r="AT133" s="1">
        <f ca="1">IF(AP132&gt;AT132,INT((RAND()*(AQ132-AP132+1)+AP132)),INT((RAND()*(AQ132-AT132)+AT132+1)))</f>
        <v>4</v>
      </c>
      <c r="AU133">
        <f ca="1">AT133</f>
        <v>4</v>
      </c>
      <c r="AV133">
        <v>256</v>
      </c>
      <c r="AW133" s="1">
        <f ca="1">IF(AU133/AV133=INT(AU133/AV133),1,0)</f>
        <v>0</v>
      </c>
      <c r="AX133" s="1">
        <f ca="1">IF(AW133=0,AU133,AU133/AV133)</f>
        <v>4</v>
      </c>
      <c r="AY133" s="1">
        <v>16</v>
      </c>
      <c r="AZ133" s="1">
        <f ca="1">IF(AX133/AY133=INT(AX133/AY133),1,0)</f>
        <v>0</v>
      </c>
      <c r="BA133" s="1">
        <f ca="1">IF(AZ133=0,AX133,AX133/AY133)</f>
        <v>4</v>
      </c>
      <c r="BB133" s="1">
        <v>4</v>
      </c>
      <c r="BC133" s="1">
        <f ca="1">IF(BA133/BB133=INT(BA133/BB133),1,0)</f>
        <v>1</v>
      </c>
      <c r="BD133" s="1">
        <f ca="1">IF(BC133=0,BA133,BA133/BB133)</f>
        <v>1</v>
      </c>
      <c r="BE133" s="1">
        <v>2</v>
      </c>
      <c r="BF133" s="1">
        <f ca="1">IF(BD133/BE133=INT(BD133/BE133),1,0)</f>
        <v>0</v>
      </c>
      <c r="BG133" s="1">
        <f ca="1">IF(BF133=0,BD133,BD133/BE133)</f>
        <v>1</v>
      </c>
      <c r="BH133" s="1">
        <v>81</v>
      </c>
      <c r="BI133" s="1">
        <f ca="1">IF(BG133/BH133=INT(BG133/BH133),1,0)</f>
        <v>0</v>
      </c>
      <c r="BJ133" s="1">
        <f ca="1">IF(BI133=0,BG133,BG133/BH133)</f>
        <v>1</v>
      </c>
      <c r="BK133" s="1">
        <v>9</v>
      </c>
      <c r="BL133" s="1">
        <f ca="1">IF(BJ133/BK133=INT(BJ133/BK133),1,0)</f>
        <v>0</v>
      </c>
      <c r="BM133" s="1">
        <f ca="1">IF(BL133=0,BJ133,BJ133/BK133)</f>
        <v>1</v>
      </c>
      <c r="BN133" s="1">
        <v>3</v>
      </c>
      <c r="BO133" s="1">
        <f ca="1">IF(BM133/BN133=INT(BM133/BN133),1,0)</f>
        <v>0</v>
      </c>
      <c r="BP133" s="1">
        <f ca="1">IF(BO133=0,BM133,BM133/BN133)</f>
        <v>1</v>
      </c>
      <c r="BQ133" s="1">
        <v>25</v>
      </c>
      <c r="BR133" s="1">
        <f ca="1">IF(BP133/BQ133=INT(BP133/BQ133),1,0)</f>
        <v>0</v>
      </c>
      <c r="BS133" s="1">
        <f ca="1">IF(BR133=0,BP133,BP133/BQ133)</f>
        <v>1</v>
      </c>
      <c r="BT133" s="1">
        <v>5</v>
      </c>
      <c r="BU133" s="1">
        <f ca="1">IF(BS133/BT133=INT(BS133/BT133),1,0)</f>
        <v>0</v>
      </c>
      <c r="BV133" s="1">
        <f ca="1">IF(BU133=0,BS133,BS133/BT133)</f>
        <v>1</v>
      </c>
      <c r="BW133" s="1">
        <v>49</v>
      </c>
      <c r="BX133" s="1">
        <f ca="1">IF(BV133/BW133=INT(BV133/BW133),1,0)</f>
        <v>0</v>
      </c>
      <c r="BY133" s="1">
        <f ca="1">IF(BX133=0,BV133,BV133/BW133)</f>
        <v>1</v>
      </c>
      <c r="BZ133" s="1">
        <v>7</v>
      </c>
      <c r="CA133" s="1">
        <f ca="1">IF(BY133/BZ133=INT(BY133/BZ133),1,0)</f>
        <v>0</v>
      </c>
      <c r="CB133" s="1">
        <f ca="1">IF(CA133=0,BY133,BY133/BZ133)</f>
        <v>1</v>
      </c>
      <c r="CC133" s="1">
        <v>121</v>
      </c>
      <c r="CD133" s="1">
        <f ca="1">IF(CB133/CC133=INT(CB133/CC133),1,0)</f>
        <v>0</v>
      </c>
      <c r="CE133" s="1">
        <f ca="1">IF(CD133=0,CB133,CB133/CC133)</f>
        <v>1</v>
      </c>
      <c r="CF133" s="1">
        <v>11</v>
      </c>
      <c r="CG133" s="1">
        <f ca="1">IF(CE133/CF133=INT(CE133/CF133),1,0)</f>
        <v>0</v>
      </c>
      <c r="CH133" s="1">
        <f ca="1">IF(CG133=0,CE133,CE133/CF133)</f>
        <v>1</v>
      </c>
      <c r="CI133" s="1">
        <v>169</v>
      </c>
      <c r="CJ133" s="1">
        <f ca="1">IF(CH133/CI133=INT(CH133/CI133),1,0)</f>
        <v>0</v>
      </c>
      <c r="CK133" s="1">
        <f ca="1">IF(CJ133=0,CH133,CH133/CI133)</f>
        <v>1</v>
      </c>
      <c r="CL133" s="1">
        <v>13</v>
      </c>
      <c r="CM133" s="1">
        <f ca="1">IF(CK133/CL133=INT(CK133/CL133),1,0)</f>
        <v>0</v>
      </c>
      <c r="CN133" s="1">
        <f ca="1">IF(CM133=0,CK133,CK133/CL133)</f>
        <v>1</v>
      </c>
      <c r="CO133" s="1">
        <f>CO132</f>
        <v>289</v>
      </c>
      <c r="CP133" s="1">
        <f ca="1">IF(CN133/CO133=INT(CN133/CO133),1,0)</f>
        <v>0</v>
      </c>
      <c r="CQ133" s="1">
        <f ca="1">IF(CP133=0,CN133,CN133/CO133)</f>
        <v>1</v>
      </c>
      <c r="CR133" s="1">
        <v>17</v>
      </c>
      <c r="CS133" s="1">
        <f ca="1">IF(CQ133/CR133=INT(CQ133/CR133),1,0)</f>
        <v>0</v>
      </c>
      <c r="CT133" s="1">
        <f ca="1">IF(CS133=0,CQ133,CQ133/CR133)</f>
        <v>1</v>
      </c>
      <c r="CU133" s="1">
        <f>CU132</f>
        <v>361</v>
      </c>
      <c r="CV133" s="1">
        <f ca="1">IF(CT133/CU133=INT(CT133/CU133),1,0)</f>
        <v>0</v>
      </c>
      <c r="CW133" s="1">
        <f ca="1">IF(CV133=0,CT133,CT133/CU133)</f>
        <v>1</v>
      </c>
      <c r="CX133" s="1">
        <v>19</v>
      </c>
      <c r="CY133" s="1">
        <f ca="1">IF(CW133/CX133=INT(CW133/CX133),1,0)</f>
        <v>0</v>
      </c>
      <c r="CZ133" s="1">
        <f ca="1">IF(CY133=0,CW133,CW133/CX133)</f>
        <v>1</v>
      </c>
      <c r="DA133" s="1">
        <f>DA132</f>
        <v>529</v>
      </c>
      <c r="DB133" s="1">
        <f ca="1">IF(CZ133/DA133=INT(CZ133/DA133),1,0)</f>
        <v>0</v>
      </c>
      <c r="DC133" s="1">
        <f ca="1">IF(DB133=0,CZ133,CZ133/DA133)</f>
        <v>1</v>
      </c>
      <c r="DD133" s="1">
        <v>23</v>
      </c>
      <c r="DE133" s="1">
        <f ca="1">IF(DC133/DD133=INT(DC133/DD133),1,0)</f>
        <v>0</v>
      </c>
      <c r="DF133" s="1">
        <f ca="1">IF(DE133=0,DC133,DC133/DD133)</f>
        <v>1</v>
      </c>
      <c r="DG133" s="1">
        <f>DG132</f>
        <v>841</v>
      </c>
      <c r="DH133" s="1">
        <f ca="1">IF(DF133/DG133=INT(DF133/DG133),1,0)</f>
        <v>0</v>
      </c>
      <c r="DI133" s="1">
        <f ca="1">IF(DH133=0,DF133,DF133/DG133)</f>
        <v>1</v>
      </c>
      <c r="DJ133" s="1">
        <v>29</v>
      </c>
      <c r="DK133" s="1">
        <f ca="1">IF(DI133/DJ133=INT(DI133/DJ133),1,0)</f>
        <v>0</v>
      </c>
      <c r="DL133" s="1">
        <f ca="1">IF(DK133=0,DI133,DI133/DJ133)</f>
        <v>1</v>
      </c>
      <c r="DM133" s="1">
        <f>DM132</f>
        <v>961</v>
      </c>
      <c r="DN133" s="1">
        <f ca="1">IF(DL133/DM133=INT(DL133/DM133),1,0)</f>
        <v>0</v>
      </c>
      <c r="DO133" s="1">
        <f ca="1">IF(DN133=0,DL133,DL133/DM133)</f>
        <v>1</v>
      </c>
      <c r="DP133" s="1">
        <v>31</v>
      </c>
      <c r="DQ133" s="1">
        <f ca="1">IF(DO133/DP133=INT(DO133/DP133),1,0)</f>
        <v>0</v>
      </c>
      <c r="DR133" s="1">
        <f ca="1">IF(DQ133=0,DO133,DO133/DP133)</f>
        <v>1</v>
      </c>
      <c r="DS133" s="1">
        <v>37</v>
      </c>
      <c r="DT133" s="1">
        <f ca="1">IF(DR133/DS133=INT(DR133/DS133),1,0)</f>
        <v>0</v>
      </c>
      <c r="DU133" s="1">
        <f ca="1">IF(DT133=0,DR133,DR133/DS133)</f>
        <v>1</v>
      </c>
      <c r="DV133" s="1">
        <v>41</v>
      </c>
      <c r="DW133" s="1">
        <f ca="1">IF(DU133/DV133=INT(DU133/DV133),1,0)</f>
        <v>0</v>
      </c>
      <c r="DX133" s="1">
        <f ca="1">IF(DW133=0,DU133,DU133/DV133)</f>
        <v>1</v>
      </c>
      <c r="DY133" s="1">
        <v>43</v>
      </c>
      <c r="DZ133" s="1">
        <f ca="1">IF(DX133/DY133=INT(DX133/DY133),1,0)</f>
        <v>0</v>
      </c>
      <c r="EA133" s="1">
        <f ca="1">IF(DZ133=0,DX133,DX133/DY133)</f>
        <v>1</v>
      </c>
      <c r="EB133" s="1">
        <v>47</v>
      </c>
      <c r="EC133" s="1">
        <f ca="1">IF(EA133/EB133=INT(EA133/EB133),1,0)</f>
        <v>0</v>
      </c>
      <c r="ED133" s="1">
        <f ca="1">IF(EC133=0,EA133,EA133/EB133)</f>
        <v>1</v>
      </c>
      <c r="EE133" s="1">
        <v>53</v>
      </c>
      <c r="EF133" s="1">
        <f ca="1">IF(ED133/EE133=INT(ED133/EE133),1,0)</f>
        <v>0</v>
      </c>
      <c r="EG133" s="1">
        <f ca="1">IF(EF133=0,ED133,ED133/EE133)</f>
        <v>1</v>
      </c>
      <c r="EH133" s="1">
        <v>59</v>
      </c>
      <c r="EI133" s="1">
        <f ca="1">IF(EG133/EH133=INT(EG133/EH133),1,0)</f>
        <v>0</v>
      </c>
      <c r="EJ133" s="1">
        <f ca="1">IF(EI133=0,EG133,EG133/EH133)</f>
        <v>1</v>
      </c>
      <c r="EK133" s="1">
        <v>61</v>
      </c>
      <c r="EL133" s="1">
        <f ca="1">IF(EJ133/EK133=INT(EJ133/EK133),1,0)</f>
        <v>0</v>
      </c>
      <c r="EM133" s="1">
        <f ca="1">IF(EL133=0,EJ133,EJ133/EK133)</f>
        <v>1</v>
      </c>
      <c r="EN133" s="1">
        <v>67</v>
      </c>
      <c r="EO133" s="1">
        <f ca="1">IF(EM133/EN133=INT(EM133/EN133),1,0)</f>
        <v>0</v>
      </c>
      <c r="EP133" s="1">
        <f ca="1">IF(EO133=0,EM133,EM133/EN133)</f>
        <v>1</v>
      </c>
      <c r="EQ133" s="1">
        <v>71</v>
      </c>
      <c r="ER133" s="1">
        <f ca="1">IF(EP133/EQ133=INT(EP133/EQ133),1,0)</f>
        <v>0</v>
      </c>
      <c r="ES133" s="1">
        <f ca="1">IF(ER133=0,EP133,EP133/EQ133)</f>
        <v>1</v>
      </c>
      <c r="ET133" s="1">
        <v>73</v>
      </c>
      <c r="EU133" s="1">
        <f ca="1">IF(ES133/ET133=INT(ES133/ET133),1,0)</f>
        <v>0</v>
      </c>
      <c r="EV133" s="1">
        <f ca="1">IF(EU133=0,ES133,ES133/ET133)</f>
        <v>1</v>
      </c>
      <c r="EW133" s="1">
        <v>79</v>
      </c>
      <c r="EX133" s="1">
        <f ca="1">IF(EV133/EW133=INT(EV133/EW133),1,0)</f>
        <v>0</v>
      </c>
      <c r="EY133" s="1">
        <f ca="1">IF(EX133=0,EV133,EV133/EW133)</f>
        <v>1</v>
      </c>
      <c r="EZ133" s="1">
        <v>83</v>
      </c>
      <c r="FA133" s="1">
        <f ca="1">IF(EY133/EZ133=INT(EY133/EZ133),1,0)</f>
        <v>0</v>
      </c>
      <c r="FB133" s="1">
        <f ca="1">IF(FA133=0,EY133,EY133/EZ133)</f>
        <v>1</v>
      </c>
      <c r="FC133" s="1">
        <v>89</v>
      </c>
      <c r="FD133" s="1">
        <f ca="1">IF(FB133/FC133=INT(FB133/FC133),1,0)</f>
        <v>0</v>
      </c>
      <c r="FE133" s="1">
        <f ca="1">IF(FD133=0,FB133,FB133/FC133)</f>
        <v>1</v>
      </c>
      <c r="FF133" s="1">
        <v>97</v>
      </c>
      <c r="FG133" s="1">
        <f ca="1">IF(FE133/FF133=INT(FE133/FF133),1,0)</f>
        <v>0</v>
      </c>
      <c r="FH133" s="1">
        <f ca="1">IF(FG133=0,FE133,FE133/FF133)</f>
        <v>1</v>
      </c>
      <c r="FI133" s="1">
        <v>101</v>
      </c>
      <c r="FJ133" s="1">
        <f ca="1">IF(FH133/FI133=INT(FH133/FI133),1,0)</f>
        <v>0</v>
      </c>
      <c r="FK133" s="1">
        <f ca="1">IF(FJ133=0,FH133,FH133/FI133)</f>
        <v>1</v>
      </c>
      <c r="FL133" s="1">
        <v>103</v>
      </c>
      <c r="FM133" s="1">
        <f ca="1">IF(FK133/FL133=INT(FK133/FL133),1,0)</f>
        <v>0</v>
      </c>
      <c r="FN133" s="1">
        <f ca="1">IF(FM133=0,FK133,FK133/FL133)</f>
        <v>1</v>
      </c>
      <c r="FO133" s="1">
        <v>107</v>
      </c>
      <c r="FP133" s="1">
        <f ca="1">IF(FN133/FO133=INT(FN133/FO133),1,0)</f>
        <v>0</v>
      </c>
      <c r="FQ133" s="1">
        <f ca="1">IF(FP133=0,FN133,FN133/FO133)</f>
        <v>1</v>
      </c>
      <c r="FR133" s="1">
        <v>109</v>
      </c>
      <c r="FS133" s="1">
        <f ca="1">IF(FQ133/FR133=INT(FQ133/FR133),1,0)</f>
        <v>0</v>
      </c>
      <c r="FT133" s="1">
        <f ca="1">IF(FS133=0,FQ133,FQ133/FR133)</f>
        <v>1</v>
      </c>
      <c r="FU133" s="1">
        <v>113</v>
      </c>
      <c r="FV133" s="1">
        <f ca="1">IF(FT133/FU133=INT(FT133/FU133),1,0)</f>
        <v>0</v>
      </c>
      <c r="FW133" s="1">
        <f ca="1">IF(FV133=0,FT133,FT133/FU133)</f>
        <v>1</v>
      </c>
      <c r="FX133" s="1">
        <v>127</v>
      </c>
      <c r="FY133" s="1">
        <f ca="1">IF(FW133/FX133=INT(FW133/FX133),1,0)</f>
        <v>0</v>
      </c>
      <c r="FZ133" s="1">
        <f ca="1">IF(FY133=0,FW133,FW133/FX133)</f>
        <v>1</v>
      </c>
      <c r="GA133" s="1">
        <v>131</v>
      </c>
      <c r="GB133" s="1">
        <f ca="1">IF(FZ133/GA133=INT(FZ133/GA133),1,0)</f>
        <v>0</v>
      </c>
      <c r="GC133" s="1">
        <f ca="1">IF(GB133=0,FZ133,FZ133/GA133)</f>
        <v>1</v>
      </c>
      <c r="GD133" s="1">
        <v>137</v>
      </c>
      <c r="GE133" s="1">
        <f ca="1">IF(GC133/GD133=INT(GC133/GD133),1,0)</f>
        <v>0</v>
      </c>
      <c r="GF133" s="1">
        <f ca="1">IF(GE133=0,GC133,GC133/GD133)</f>
        <v>1</v>
      </c>
      <c r="GG133" s="1">
        <v>139</v>
      </c>
      <c r="GH133" s="1">
        <f ca="1">IF(GF133/GG133=INT(GF133/GG133),1,0)</f>
        <v>0</v>
      </c>
      <c r="GI133" s="1">
        <f ca="1">IF(GH133=0,GF133,GF133/GG133)</f>
        <v>1</v>
      </c>
      <c r="GJ133" s="1">
        <v>149</v>
      </c>
      <c r="GK133" s="1">
        <f ca="1">IF(GI133/GJ133=INT(GI133/GJ133),1,0)</f>
        <v>0</v>
      </c>
      <c r="GL133" s="1">
        <f ca="1">IF(GK133=0,GI133,GI133/GJ133)</f>
        <v>1</v>
      </c>
      <c r="GM133" s="1"/>
      <c r="GN133" s="1">
        <f ca="1">8*AW133+4*AZ133+2*BC133+BF133</f>
        <v>2</v>
      </c>
      <c r="GO133" s="1">
        <f ca="1">4*BI133+2*BL133+BO133</f>
        <v>0</v>
      </c>
      <c r="GP133" s="1">
        <f ca="1">2*BR133+BU133</f>
        <v>0</v>
      </c>
      <c r="GQ133" s="1">
        <f ca="1">2*BX133+CA133</f>
        <v>0</v>
      </c>
      <c r="GR133" s="1">
        <f ca="1">2*CD133+CG133</f>
        <v>0</v>
      </c>
      <c r="GS133" s="1">
        <f ca="1">2*CJ133+CM133</f>
        <v>0</v>
      </c>
      <c r="GT133" s="1">
        <f ca="1">CS133</f>
        <v>0</v>
      </c>
      <c r="GU133" s="1">
        <f ca="1">CY133</f>
        <v>0</v>
      </c>
      <c r="GV133" s="1">
        <f ca="1">DE133</f>
        <v>0</v>
      </c>
      <c r="GW133" s="1">
        <f ca="1">DK133</f>
        <v>0</v>
      </c>
      <c r="GX133" s="1">
        <f ca="1">DQ133</f>
        <v>0</v>
      </c>
      <c r="GY133">
        <f ca="1">DT133</f>
        <v>0</v>
      </c>
      <c r="GZ133">
        <f ca="1">DW133</f>
        <v>0</v>
      </c>
      <c r="HA133">
        <f ca="1">DZ133</f>
        <v>0</v>
      </c>
      <c r="HB133">
        <f ca="1">EC133</f>
        <v>0</v>
      </c>
      <c r="HC133">
        <f ca="1">EF133</f>
        <v>0</v>
      </c>
      <c r="HD133">
        <f ca="1">EI133</f>
        <v>0</v>
      </c>
      <c r="HE133">
        <f ca="1">EL133</f>
        <v>0</v>
      </c>
      <c r="HF133">
        <f ca="1">EO133</f>
        <v>0</v>
      </c>
      <c r="HG133">
        <f ca="1">ER133</f>
        <v>0</v>
      </c>
      <c r="HH133">
        <f ca="1">EU133</f>
        <v>0</v>
      </c>
      <c r="HI133">
        <f ca="1">EX133</f>
        <v>0</v>
      </c>
      <c r="HJ133">
        <f ca="1">FA133</f>
        <v>0</v>
      </c>
      <c r="HK133">
        <f ca="1">FD133</f>
        <v>0</v>
      </c>
      <c r="HL133">
        <f ca="1">FG133</f>
        <v>0</v>
      </c>
      <c r="HM133">
        <f ca="1">FJ133</f>
        <v>0</v>
      </c>
      <c r="HN133">
        <f ca="1">FM133</f>
        <v>0</v>
      </c>
      <c r="HO133">
        <f ca="1">FP133</f>
        <v>0</v>
      </c>
      <c r="HP133">
        <f ca="1">FS133</f>
        <v>0</v>
      </c>
      <c r="HQ133">
        <f ca="1">FV133</f>
        <v>0</v>
      </c>
      <c r="HR133">
        <f ca="1">FY133</f>
        <v>0</v>
      </c>
      <c r="HS133">
        <f ca="1">GB133</f>
        <v>0</v>
      </c>
      <c r="HT133">
        <f ca="1">GE133</f>
        <v>0</v>
      </c>
      <c r="HU133">
        <f ca="1">GH133</f>
        <v>0</v>
      </c>
      <c r="HV133">
        <f ca="1">GK133</f>
        <v>0</v>
      </c>
      <c r="HW133">
        <f ca="1">AU133</f>
        <v>4</v>
      </c>
      <c r="HX133">
        <f ca="1">HW133/HV135</f>
        <v>4</v>
      </c>
    </row>
    <row r="134" spans="1:255" ht="18" hidden="1" customHeight="1" thickTop="1" x14ac:dyDescent="0.25">
      <c r="A134" s="9"/>
      <c r="B134" s="80"/>
      <c r="C134" s="71"/>
      <c r="D134" s="80"/>
      <c r="E134" s="71"/>
      <c r="F134" s="154"/>
      <c r="G134" s="80"/>
      <c r="H134" s="102"/>
      <c r="I134" s="71"/>
      <c r="J134" s="75"/>
      <c r="K134" s="9"/>
      <c r="O134" s="162"/>
      <c r="P134" s="148"/>
      <c r="AK134" s="9"/>
      <c r="AL134" s="9"/>
      <c r="AM134" s="9"/>
      <c r="AN134" s="9"/>
      <c r="AO134" s="9"/>
      <c r="AP134" s="9"/>
      <c r="AQ134" s="9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>
        <f t="shared" ref="GN134:HV134" ca="1" si="64">IF(GN132&lt;GN133,GN132,GN133)</f>
        <v>0</v>
      </c>
      <c r="GO134" s="1">
        <f t="shared" ca="1" si="64"/>
        <v>0</v>
      </c>
      <c r="GP134" s="1">
        <f t="shared" ca="1" si="64"/>
        <v>0</v>
      </c>
      <c r="GQ134" s="1">
        <f t="shared" ca="1" si="64"/>
        <v>0</v>
      </c>
      <c r="GR134" s="1">
        <f t="shared" ca="1" si="64"/>
        <v>0</v>
      </c>
      <c r="GS134" s="1">
        <f t="shared" ca="1" si="64"/>
        <v>0</v>
      </c>
      <c r="GT134" s="1">
        <f t="shared" ca="1" si="64"/>
        <v>0</v>
      </c>
      <c r="GU134" s="1">
        <f t="shared" ca="1" si="64"/>
        <v>0</v>
      </c>
      <c r="GV134" s="1">
        <f t="shared" ca="1" si="64"/>
        <v>0</v>
      </c>
      <c r="GW134" s="1">
        <f t="shared" ca="1" si="64"/>
        <v>0</v>
      </c>
      <c r="GX134" s="1">
        <f t="shared" ca="1" si="64"/>
        <v>0</v>
      </c>
      <c r="GY134" s="1">
        <f t="shared" ca="1" si="64"/>
        <v>0</v>
      </c>
      <c r="GZ134" s="1">
        <f t="shared" ca="1" si="64"/>
        <v>0</v>
      </c>
      <c r="HA134" s="1">
        <f t="shared" ca="1" si="64"/>
        <v>0</v>
      </c>
      <c r="HB134" s="1">
        <f t="shared" ca="1" si="64"/>
        <v>0</v>
      </c>
      <c r="HC134" s="1">
        <f t="shared" ca="1" si="64"/>
        <v>0</v>
      </c>
      <c r="HD134" s="1">
        <f t="shared" ca="1" si="64"/>
        <v>0</v>
      </c>
      <c r="HE134" s="1">
        <f t="shared" ca="1" si="64"/>
        <v>0</v>
      </c>
      <c r="HF134" s="1">
        <f t="shared" ca="1" si="64"/>
        <v>0</v>
      </c>
      <c r="HG134" s="1">
        <f t="shared" ca="1" si="64"/>
        <v>0</v>
      </c>
      <c r="HH134" s="1">
        <f t="shared" ca="1" si="64"/>
        <v>0</v>
      </c>
      <c r="HI134" s="1">
        <f t="shared" ca="1" si="64"/>
        <v>0</v>
      </c>
      <c r="HJ134" s="1">
        <f t="shared" ca="1" si="64"/>
        <v>0</v>
      </c>
      <c r="HK134" s="1">
        <f t="shared" ca="1" si="64"/>
        <v>0</v>
      </c>
      <c r="HL134" s="1">
        <f t="shared" ca="1" si="64"/>
        <v>0</v>
      </c>
      <c r="HM134" s="1">
        <f t="shared" ca="1" si="64"/>
        <v>0</v>
      </c>
      <c r="HN134" s="1">
        <f t="shared" ca="1" si="64"/>
        <v>0</v>
      </c>
      <c r="HO134" s="1">
        <f t="shared" ca="1" si="64"/>
        <v>0</v>
      </c>
      <c r="HP134" s="1">
        <f t="shared" ca="1" si="64"/>
        <v>0</v>
      </c>
      <c r="HQ134" s="1">
        <f t="shared" ca="1" si="64"/>
        <v>0</v>
      </c>
      <c r="HR134" s="1">
        <f t="shared" ca="1" si="64"/>
        <v>0</v>
      </c>
      <c r="HS134" s="1">
        <f t="shared" ca="1" si="64"/>
        <v>0</v>
      </c>
      <c r="HT134" s="1">
        <f t="shared" ca="1" si="64"/>
        <v>0</v>
      </c>
      <c r="HU134" s="1">
        <f t="shared" ca="1" si="64"/>
        <v>0</v>
      </c>
      <c r="HV134" s="1">
        <f t="shared" ca="1" si="64"/>
        <v>0</v>
      </c>
    </row>
    <row r="135" spans="1:255" ht="18" hidden="1" customHeight="1" x14ac:dyDescent="0.25">
      <c r="A135" s="9"/>
      <c r="B135" s="71"/>
      <c r="C135" s="71"/>
      <c r="D135" s="71"/>
      <c r="E135" s="71"/>
      <c r="F135" s="154"/>
      <c r="G135" s="80"/>
      <c r="H135" s="102"/>
      <c r="I135" s="71"/>
      <c r="J135" s="75"/>
      <c r="K135" s="9"/>
      <c r="O135" s="162"/>
      <c r="P135" s="148"/>
      <c r="AK135" s="9"/>
      <c r="AL135" s="9"/>
      <c r="AM135" s="9"/>
      <c r="AN135" s="9"/>
      <c r="AO135" s="9"/>
      <c r="AP135" s="9"/>
      <c r="AQ135" s="9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>
        <f ca="1">FY$4^GN134</f>
        <v>1</v>
      </c>
      <c r="GO135">
        <f t="shared" ref="GO135:HV135" ca="1" si="65">FZ$4^GO134*GN135</f>
        <v>1</v>
      </c>
      <c r="GP135">
        <f t="shared" ca="1" si="65"/>
        <v>1</v>
      </c>
      <c r="GQ135">
        <f t="shared" ca="1" si="65"/>
        <v>1</v>
      </c>
      <c r="GR135">
        <f t="shared" ca="1" si="65"/>
        <v>1</v>
      </c>
      <c r="GS135">
        <f t="shared" ca="1" si="65"/>
        <v>1</v>
      </c>
      <c r="GT135">
        <f t="shared" ca="1" si="65"/>
        <v>1</v>
      </c>
      <c r="GU135">
        <f t="shared" ca="1" si="65"/>
        <v>1</v>
      </c>
      <c r="GV135">
        <f t="shared" ca="1" si="65"/>
        <v>1</v>
      </c>
      <c r="GW135">
        <f t="shared" ca="1" si="65"/>
        <v>1</v>
      </c>
      <c r="GX135">
        <f t="shared" ca="1" si="65"/>
        <v>1</v>
      </c>
      <c r="GY135">
        <f t="shared" ca="1" si="65"/>
        <v>1</v>
      </c>
      <c r="GZ135">
        <f t="shared" ca="1" si="65"/>
        <v>1</v>
      </c>
      <c r="HA135">
        <f t="shared" ca="1" si="65"/>
        <v>1</v>
      </c>
      <c r="HB135">
        <f t="shared" ca="1" si="65"/>
        <v>1</v>
      </c>
      <c r="HC135">
        <f t="shared" ca="1" si="65"/>
        <v>1</v>
      </c>
      <c r="HD135">
        <f t="shared" ca="1" si="65"/>
        <v>1</v>
      </c>
      <c r="HE135">
        <f t="shared" ca="1" si="65"/>
        <v>1</v>
      </c>
      <c r="HF135">
        <f t="shared" ca="1" si="65"/>
        <v>1</v>
      </c>
      <c r="HG135">
        <f t="shared" ca="1" si="65"/>
        <v>1</v>
      </c>
      <c r="HH135">
        <f t="shared" ca="1" si="65"/>
        <v>1</v>
      </c>
      <c r="HI135">
        <f t="shared" ca="1" si="65"/>
        <v>1</v>
      </c>
      <c r="HJ135">
        <f t="shared" ca="1" si="65"/>
        <v>1</v>
      </c>
      <c r="HK135">
        <f t="shared" ca="1" si="65"/>
        <v>1</v>
      </c>
      <c r="HL135">
        <f t="shared" ca="1" si="65"/>
        <v>1</v>
      </c>
      <c r="HM135">
        <f t="shared" ca="1" si="65"/>
        <v>1</v>
      </c>
      <c r="HN135">
        <f t="shared" ca="1" si="65"/>
        <v>1</v>
      </c>
      <c r="HO135">
        <f t="shared" ca="1" si="65"/>
        <v>1</v>
      </c>
      <c r="HP135">
        <f t="shared" ca="1" si="65"/>
        <v>1</v>
      </c>
      <c r="HQ135">
        <f t="shared" ca="1" si="65"/>
        <v>1</v>
      </c>
      <c r="HR135">
        <f t="shared" ca="1" si="65"/>
        <v>1</v>
      </c>
      <c r="HS135">
        <f t="shared" ca="1" si="65"/>
        <v>1</v>
      </c>
      <c r="HT135">
        <f t="shared" ca="1" si="65"/>
        <v>1</v>
      </c>
      <c r="HU135">
        <f t="shared" ca="1" si="65"/>
        <v>1</v>
      </c>
      <c r="HV135">
        <f t="shared" ca="1" si="65"/>
        <v>1</v>
      </c>
    </row>
    <row r="136" spans="1:255" ht="18" hidden="1" customHeight="1" x14ac:dyDescent="0.25">
      <c r="A136" s="9"/>
      <c r="B136" s="71"/>
      <c r="C136" s="71"/>
      <c r="D136" s="71"/>
      <c r="E136" s="71"/>
      <c r="F136" s="154"/>
      <c r="G136" s="80"/>
      <c r="H136" s="102"/>
      <c r="I136" s="71"/>
      <c r="J136" s="75"/>
      <c r="K136" s="9"/>
      <c r="O136" s="162"/>
      <c r="P136" s="148"/>
      <c r="AK136" s="9"/>
      <c r="AL136" s="9"/>
      <c r="AM136" s="9"/>
      <c r="AN136" s="9"/>
      <c r="AO136" s="9"/>
      <c r="AP136" s="9"/>
      <c r="AQ136" s="9"/>
      <c r="AR136" t="s">
        <v>22</v>
      </c>
      <c r="AS136" s="1">
        <f ca="1">INT((RAND()*(AM132-AL132+1)+AL132))</f>
        <v>7</v>
      </c>
      <c r="AT136" s="1">
        <f ca="1">INT((RAND()*(AO132-AN132+1)+AN132))</f>
        <v>3</v>
      </c>
      <c r="AU136">
        <f ca="1">AT136-AT137*(AS137-AS136)</f>
        <v>3</v>
      </c>
      <c r="AV136">
        <v>256</v>
      </c>
      <c r="AW136" s="1">
        <f ca="1">IF(AU136/AV136=INT(AU136/AV136),1,0)</f>
        <v>0</v>
      </c>
      <c r="AX136" s="1">
        <f ca="1">IF(AW136=0,AU136,AU136/AV136)</f>
        <v>3</v>
      </c>
      <c r="AY136" s="1">
        <v>16</v>
      </c>
      <c r="AZ136" s="1">
        <f ca="1">IF(AX136/AY136=INT(AX136/AY136),1,0)</f>
        <v>0</v>
      </c>
      <c r="BA136" s="1">
        <f ca="1">IF(AZ136=0,AX136,AX136/AY136)</f>
        <v>3</v>
      </c>
      <c r="BB136" s="1">
        <v>4</v>
      </c>
      <c r="BC136" s="1">
        <f ca="1">IF(BA136/BB136=INT(BA136/BB136),1,0)</f>
        <v>0</v>
      </c>
      <c r="BD136" s="1">
        <f ca="1">IF(BC136=0,BA136,BA136/BB136)</f>
        <v>3</v>
      </c>
      <c r="BE136" s="1">
        <v>2</v>
      </c>
      <c r="BF136" s="1">
        <f ca="1">IF(BD136/BE136=INT(BD136/BE136),1,0)</f>
        <v>0</v>
      </c>
      <c r="BG136" s="1">
        <f ca="1">IF(BF136=0,BD136,BD136/BE136)</f>
        <v>3</v>
      </c>
      <c r="BH136" s="1">
        <v>81</v>
      </c>
      <c r="BI136" s="1">
        <f ca="1">IF(BG136/BH136=INT(BG136/BH136),1,0)</f>
        <v>0</v>
      </c>
      <c r="BJ136" s="1">
        <f ca="1">IF(BI136=0,BG136,BG136/BH136)</f>
        <v>3</v>
      </c>
      <c r="BK136" s="1">
        <v>9</v>
      </c>
      <c r="BL136" s="1">
        <f ca="1">IF(BJ136/BK136=INT(BJ136/BK136),1,0)</f>
        <v>0</v>
      </c>
      <c r="BM136" s="1">
        <f ca="1">IF(BL136=0,BJ136,BJ136/BK136)</f>
        <v>3</v>
      </c>
      <c r="BN136" s="1">
        <v>3</v>
      </c>
      <c r="BO136" s="1">
        <f ca="1">IF(BM136/BN136=INT(BM136/BN136),1,0)</f>
        <v>1</v>
      </c>
      <c r="BP136" s="1">
        <f ca="1">IF(BO136=0,BM136,BM136/BN136)</f>
        <v>1</v>
      </c>
      <c r="BQ136" s="1">
        <v>25</v>
      </c>
      <c r="BR136" s="1">
        <f ca="1">IF(BP136/BQ136=INT(BP136/BQ136),1,0)</f>
        <v>0</v>
      </c>
      <c r="BS136" s="1">
        <f ca="1">IF(BR136=0,BP136,BP136/BQ136)</f>
        <v>1</v>
      </c>
      <c r="BT136" s="1">
        <v>5</v>
      </c>
      <c r="BU136" s="1">
        <f ca="1">IF(BS136/BT136=INT(BS136/BT136),1,0)</f>
        <v>0</v>
      </c>
      <c r="BV136" s="1">
        <f ca="1">IF(BU136=0,BS136,BS136/BT136)</f>
        <v>1</v>
      </c>
      <c r="BW136" s="1">
        <v>49</v>
      </c>
      <c r="BX136" s="1">
        <f ca="1">IF(BV136/BW136=INT(BV136/BW136),1,0)</f>
        <v>0</v>
      </c>
      <c r="BY136" s="1">
        <f ca="1">IF(BX136=0,BV136,BV136/BW136)</f>
        <v>1</v>
      </c>
      <c r="BZ136" s="1">
        <v>7</v>
      </c>
      <c r="CA136" s="1">
        <f ca="1">IF(BY136/BZ136=INT(BY136/BZ136),1,0)</f>
        <v>0</v>
      </c>
      <c r="CB136" s="1">
        <f ca="1">IF(CA136=0,BY136,BY136/BZ136)</f>
        <v>1</v>
      </c>
      <c r="CC136" s="1">
        <v>121</v>
      </c>
      <c r="CD136" s="1">
        <f ca="1">IF(CB136/CC136=INT(CB136/CC136),1,0)</f>
        <v>0</v>
      </c>
      <c r="CE136" s="1">
        <f ca="1">IF(CD136=0,CB136,CB136/CC136)</f>
        <v>1</v>
      </c>
      <c r="CF136" s="1">
        <v>11</v>
      </c>
      <c r="CG136" s="1">
        <f ca="1">IF(CE136/CF136=INT(CE136/CF136),1,0)</f>
        <v>0</v>
      </c>
      <c r="CH136" s="1">
        <f ca="1">IF(CG136=0,CE136,CE136/CF136)</f>
        <v>1</v>
      </c>
      <c r="CI136" s="1">
        <v>169</v>
      </c>
      <c r="CJ136" s="1">
        <f ca="1">IF(CH136/CI136=INT(CH136/CI136),1,0)</f>
        <v>0</v>
      </c>
      <c r="CK136" s="1">
        <f ca="1">IF(CJ136=0,CH136,CH136/CI136)</f>
        <v>1</v>
      </c>
      <c r="CL136" s="1">
        <v>13</v>
      </c>
      <c r="CM136" s="1">
        <f ca="1">IF(CK136/CL136=INT(CK136/CL136),1,0)</f>
        <v>0</v>
      </c>
      <c r="CN136" s="1">
        <f ca="1">IF(CM136=0,CK136,CK136/CL136)</f>
        <v>1</v>
      </c>
      <c r="CO136" s="1">
        <f>CO132</f>
        <v>289</v>
      </c>
      <c r="CP136" s="1">
        <f ca="1">IF(CN136/CO136=INT(CN136/CO136),1,0)</f>
        <v>0</v>
      </c>
      <c r="CQ136" s="1">
        <f ca="1">IF(CP136=0,CN136,CN136/CO136)</f>
        <v>1</v>
      </c>
      <c r="CR136" s="1">
        <v>17</v>
      </c>
      <c r="CS136" s="1">
        <f ca="1">IF(CQ136/CR136=INT(CQ136/CR136),1,0)</f>
        <v>0</v>
      </c>
      <c r="CT136" s="1">
        <f ca="1">IF(CS136=0,CQ136,CQ136/CR136)</f>
        <v>1</v>
      </c>
      <c r="CU136" s="1">
        <f>CU132</f>
        <v>361</v>
      </c>
      <c r="CV136" s="1">
        <f ca="1">IF(CT136/CU136=INT(CT136/CU136),1,0)</f>
        <v>0</v>
      </c>
      <c r="CW136" s="1">
        <f ca="1">IF(CV136=0,CT136,CT136/CU136)</f>
        <v>1</v>
      </c>
      <c r="CX136" s="1">
        <v>19</v>
      </c>
      <c r="CY136" s="1">
        <f ca="1">IF(CW136/CX136=INT(CW136/CX136),1,0)</f>
        <v>0</v>
      </c>
      <c r="CZ136" s="1">
        <f ca="1">IF(CY136=0,CW136,CW136/CX136)</f>
        <v>1</v>
      </c>
      <c r="DA136" s="1">
        <f>DA132</f>
        <v>529</v>
      </c>
      <c r="DB136" s="1">
        <f ca="1">IF(CZ136/DA136=INT(CZ136/DA136),1,0)</f>
        <v>0</v>
      </c>
      <c r="DC136" s="1">
        <f ca="1">IF(DB136=0,CZ136,CZ136/DA136)</f>
        <v>1</v>
      </c>
      <c r="DD136" s="1">
        <v>23</v>
      </c>
      <c r="DE136" s="1">
        <f ca="1">IF(DC136/DD136=INT(DC136/DD136),1,0)</f>
        <v>0</v>
      </c>
      <c r="DF136" s="1">
        <f ca="1">IF(DE136=0,DC136,DC136/DD136)</f>
        <v>1</v>
      </c>
      <c r="DG136" s="1">
        <f>DG132</f>
        <v>841</v>
      </c>
      <c r="DH136" s="1">
        <f ca="1">IF(DF136/DG136=INT(DF136/DG136),1,0)</f>
        <v>0</v>
      </c>
      <c r="DI136" s="1">
        <f ca="1">IF(DH136=0,DF136,DF136/DG136)</f>
        <v>1</v>
      </c>
      <c r="DJ136" s="1">
        <v>29</v>
      </c>
      <c r="DK136" s="1">
        <f ca="1">IF(DI136/DJ136=INT(DI136/DJ136),1,0)</f>
        <v>0</v>
      </c>
      <c r="DL136" s="1">
        <f ca="1">IF(DK136=0,DI136,DI136/DJ136)</f>
        <v>1</v>
      </c>
      <c r="DM136" s="1">
        <f>DM132</f>
        <v>961</v>
      </c>
      <c r="DN136" s="1">
        <f ca="1">IF(DL136/DM136=INT(DL136/DM136),1,0)</f>
        <v>0</v>
      </c>
      <c r="DO136" s="1">
        <f ca="1">IF(DN136=0,DL136,DL136/DM136)</f>
        <v>1</v>
      </c>
      <c r="DP136" s="1">
        <v>31</v>
      </c>
      <c r="DQ136" s="1">
        <f ca="1">IF(DO136/DP136=INT(DO136/DP136),1,0)</f>
        <v>0</v>
      </c>
      <c r="DR136" s="1">
        <f ca="1">IF(DQ136=0,DO136,DO136/DP136)</f>
        <v>1</v>
      </c>
      <c r="DS136" s="1">
        <v>37</v>
      </c>
      <c r="DT136" s="1">
        <f ca="1">IF(DR136/DS136=INT(DR136/DS136),1,0)</f>
        <v>0</v>
      </c>
      <c r="DU136" s="1">
        <f ca="1">IF(DT136=0,DR136,DR136/DS136)</f>
        <v>1</v>
      </c>
      <c r="DV136" s="1">
        <v>41</v>
      </c>
      <c r="DW136" s="1">
        <f ca="1">IF(DU136/DV136=INT(DU136/DV136),1,0)</f>
        <v>0</v>
      </c>
      <c r="DX136" s="1">
        <f ca="1">IF(DW136=0,DU136,DU136/DV136)</f>
        <v>1</v>
      </c>
      <c r="DY136" s="1">
        <v>43</v>
      </c>
      <c r="DZ136" s="1">
        <f ca="1">IF(DX136/DY136=INT(DX136/DY136),1,0)</f>
        <v>0</v>
      </c>
      <c r="EA136" s="1">
        <f ca="1">IF(DZ136=0,DX136,DX136/DY136)</f>
        <v>1</v>
      </c>
      <c r="EB136" s="1">
        <v>47</v>
      </c>
      <c r="EC136" s="1">
        <f ca="1">IF(EA136/EB136=INT(EA136/EB136),1,0)</f>
        <v>0</v>
      </c>
      <c r="ED136" s="1">
        <f ca="1">IF(EC136=0,EA136,EA136/EB136)</f>
        <v>1</v>
      </c>
      <c r="EE136" s="1">
        <v>53</v>
      </c>
      <c r="EF136" s="1">
        <f ca="1">IF(ED136/EE136=INT(ED136/EE136),1,0)</f>
        <v>0</v>
      </c>
      <c r="EG136" s="1">
        <f ca="1">IF(EF136=0,ED136,ED136/EE136)</f>
        <v>1</v>
      </c>
      <c r="EH136" s="1">
        <v>59</v>
      </c>
      <c r="EI136" s="1">
        <f ca="1">IF(EG136/EH136=INT(EG136/EH136),1,0)</f>
        <v>0</v>
      </c>
      <c r="EJ136" s="1">
        <f ca="1">IF(EI136=0,EG136,EG136/EH136)</f>
        <v>1</v>
      </c>
      <c r="EK136" s="1">
        <v>61</v>
      </c>
      <c r="EL136" s="1">
        <f ca="1">IF(EJ136/EK136=INT(EJ136/EK136),1,0)</f>
        <v>0</v>
      </c>
      <c r="EM136" s="1">
        <f ca="1">IF(EL136=0,EJ136,EJ136/EK136)</f>
        <v>1</v>
      </c>
      <c r="EN136" s="1">
        <v>67</v>
      </c>
      <c r="EO136" s="1">
        <f ca="1">IF(EM136/EN136=INT(EM136/EN136),1,0)</f>
        <v>0</v>
      </c>
      <c r="EP136" s="1">
        <f ca="1">IF(EO136=0,EM136,EM136/EN136)</f>
        <v>1</v>
      </c>
      <c r="EQ136" s="1">
        <v>71</v>
      </c>
      <c r="ER136" s="1">
        <f ca="1">IF(EP136/EQ136=INT(EP136/EQ136),1,0)</f>
        <v>0</v>
      </c>
      <c r="ES136" s="1">
        <f ca="1">IF(ER136=0,EP136,EP136/EQ136)</f>
        <v>1</v>
      </c>
      <c r="ET136" s="1">
        <v>73</v>
      </c>
      <c r="EU136" s="1">
        <f ca="1">IF(ES136/ET136=INT(ES136/ET136),1,0)</f>
        <v>0</v>
      </c>
      <c r="EV136" s="1">
        <f ca="1">IF(EU136=0,ES136,ES136/ET136)</f>
        <v>1</v>
      </c>
      <c r="EW136" s="1">
        <v>79</v>
      </c>
      <c r="EX136" s="1">
        <f ca="1">IF(EV136/EW136=INT(EV136/EW136),1,0)</f>
        <v>0</v>
      </c>
      <c r="EY136" s="1">
        <f ca="1">IF(EX136=0,EV136,EV136/EW136)</f>
        <v>1</v>
      </c>
      <c r="EZ136" s="1">
        <v>83</v>
      </c>
      <c r="FA136" s="1">
        <f ca="1">IF(EY136/EZ136=INT(EY136/EZ136),1,0)</f>
        <v>0</v>
      </c>
      <c r="FB136" s="1">
        <f ca="1">IF(FA136=0,EY136,EY136/EZ136)</f>
        <v>1</v>
      </c>
      <c r="FC136" s="1">
        <v>89</v>
      </c>
      <c r="FD136" s="1">
        <f ca="1">IF(FB136/FC136=INT(FB136/FC136),1,0)</f>
        <v>0</v>
      </c>
      <c r="FE136" s="1">
        <f ca="1">IF(FD136=0,FB136,FB136/FC136)</f>
        <v>1</v>
      </c>
      <c r="FF136" s="1">
        <v>97</v>
      </c>
      <c r="FG136" s="1">
        <f ca="1">IF(FE136/FF136=INT(FE136/FF136),1,0)</f>
        <v>0</v>
      </c>
      <c r="FH136" s="1">
        <f ca="1">IF(FG136=0,FE136,FE136/FF136)</f>
        <v>1</v>
      </c>
      <c r="FI136" s="1">
        <v>101</v>
      </c>
      <c r="FJ136" s="1">
        <f ca="1">IF(FH136/FI136=INT(FH136/FI136),1,0)</f>
        <v>0</v>
      </c>
      <c r="FK136" s="1">
        <f ca="1">IF(FJ136=0,FH136,FH136/FI136)</f>
        <v>1</v>
      </c>
      <c r="FL136" s="1">
        <v>103</v>
      </c>
      <c r="FM136" s="1">
        <f ca="1">IF(FK136/FL136=INT(FK136/FL136),1,0)</f>
        <v>0</v>
      </c>
      <c r="FN136" s="1">
        <f ca="1">IF(FM136=0,FK136,FK136/FL136)</f>
        <v>1</v>
      </c>
      <c r="FO136" s="1">
        <v>107</v>
      </c>
      <c r="FP136" s="1">
        <f ca="1">IF(FN136/FO136=INT(FN136/FO136),1,0)</f>
        <v>0</v>
      </c>
      <c r="FQ136" s="1">
        <f ca="1">IF(FP136=0,FN136,FN136/FO136)</f>
        <v>1</v>
      </c>
      <c r="FR136" s="1">
        <v>109</v>
      </c>
      <c r="FS136" s="1">
        <f ca="1">IF(FQ136/FR136=INT(FQ136/FR136),1,0)</f>
        <v>0</v>
      </c>
      <c r="FT136" s="1">
        <f ca="1">IF(FS136=0,FQ136,FQ136/FR136)</f>
        <v>1</v>
      </c>
      <c r="FU136" s="1">
        <v>113</v>
      </c>
      <c r="FV136" s="1">
        <f ca="1">IF(FT136/FU136=INT(FT136/FU136),1,0)</f>
        <v>0</v>
      </c>
      <c r="FW136" s="1">
        <f ca="1">IF(FV136=0,FT136,FT136/FU136)</f>
        <v>1</v>
      </c>
      <c r="FX136" s="1">
        <v>127</v>
      </c>
      <c r="FY136" s="1">
        <f ca="1">IF(FW136/FX136=INT(FW136/FX136),1,0)</f>
        <v>0</v>
      </c>
      <c r="FZ136" s="1">
        <f ca="1">IF(FY136=0,FW136,FW136/FX136)</f>
        <v>1</v>
      </c>
      <c r="GA136" s="1">
        <v>131</v>
      </c>
      <c r="GB136" s="1">
        <f ca="1">IF(FZ136/GA136=INT(FZ136/GA136),1,0)</f>
        <v>0</v>
      </c>
      <c r="GC136" s="1">
        <f ca="1">IF(GB136=0,FZ136,FZ136/GA136)</f>
        <v>1</v>
      </c>
      <c r="GD136" s="1">
        <v>137</v>
      </c>
      <c r="GE136" s="1">
        <f ca="1">IF(GC136/GD136=INT(GC136/GD136),1,0)</f>
        <v>0</v>
      </c>
      <c r="GF136" s="1">
        <f ca="1">IF(GE136=0,GC136,GC136/GD136)</f>
        <v>1</v>
      </c>
      <c r="GG136" s="1">
        <v>139</v>
      </c>
      <c r="GH136" s="1">
        <f ca="1">IF(GF136/GG136=INT(GF136/GG136),1,0)</f>
        <v>0</v>
      </c>
      <c r="GI136" s="1">
        <f ca="1">IF(GH136=0,GF136,GF136/GG136)</f>
        <v>1</v>
      </c>
      <c r="GJ136" s="1">
        <v>149</v>
      </c>
      <c r="GK136" s="1">
        <f ca="1">IF(GI136/GJ136=INT(GI136/GJ136),1,0)</f>
        <v>0</v>
      </c>
      <c r="GL136" s="1">
        <f ca="1">IF(GK136=0,GI136,GI136/GJ136)</f>
        <v>1</v>
      </c>
      <c r="GM136" s="1"/>
      <c r="GN136" s="1">
        <f ca="1">8*AW136+4*AZ136+2*BC136+BF136</f>
        <v>0</v>
      </c>
      <c r="GO136" s="1">
        <f ca="1">4*BI136+2*BL136+BO136</f>
        <v>1</v>
      </c>
      <c r="GP136" s="1">
        <f ca="1">2*BR136+BU136</f>
        <v>0</v>
      </c>
      <c r="GQ136" s="1">
        <f ca="1">2*BX136+CA136</f>
        <v>0</v>
      </c>
      <c r="GR136" s="1">
        <f ca="1">2*CD136+CG136</f>
        <v>0</v>
      </c>
      <c r="GS136" s="1">
        <f ca="1">2*CJ136+CM136</f>
        <v>0</v>
      </c>
      <c r="GT136" s="1">
        <f ca="1">CS136</f>
        <v>0</v>
      </c>
      <c r="GU136" s="1">
        <f ca="1">CY136</f>
        <v>0</v>
      </c>
      <c r="GV136" s="1">
        <f ca="1">DE136</f>
        <v>0</v>
      </c>
      <c r="GW136" s="1">
        <f ca="1">DK136</f>
        <v>0</v>
      </c>
      <c r="GX136" s="1">
        <f ca="1">DQ136</f>
        <v>0</v>
      </c>
      <c r="GY136">
        <f ca="1">DT136</f>
        <v>0</v>
      </c>
      <c r="GZ136">
        <f ca="1">DW136</f>
        <v>0</v>
      </c>
      <c r="HA136">
        <f ca="1">DZ136</f>
        <v>0</v>
      </c>
      <c r="HB136">
        <f ca="1">EC136</f>
        <v>0</v>
      </c>
      <c r="HC136">
        <f ca="1">EF136</f>
        <v>0</v>
      </c>
      <c r="HD136">
        <f ca="1">EI136</f>
        <v>0</v>
      </c>
      <c r="HE136">
        <f ca="1">EL136</f>
        <v>0</v>
      </c>
      <c r="HF136">
        <f ca="1">EO136</f>
        <v>0</v>
      </c>
      <c r="HG136">
        <f ca="1">ER136</f>
        <v>0</v>
      </c>
      <c r="HH136">
        <f ca="1">EU136</f>
        <v>0</v>
      </c>
      <c r="HI136">
        <f ca="1">EX136</f>
        <v>0</v>
      </c>
      <c r="HJ136">
        <f ca="1">FA136</f>
        <v>0</v>
      </c>
      <c r="HK136">
        <f ca="1">FD136</f>
        <v>0</v>
      </c>
      <c r="HL136">
        <f ca="1">FG136</f>
        <v>0</v>
      </c>
      <c r="HM136">
        <f ca="1">FJ136</f>
        <v>0</v>
      </c>
      <c r="HN136">
        <f ca="1">FM136</f>
        <v>0</v>
      </c>
      <c r="HO136">
        <f ca="1">FP136</f>
        <v>0</v>
      </c>
      <c r="HP136">
        <f ca="1">FS136</f>
        <v>0</v>
      </c>
      <c r="HQ136">
        <f ca="1">FV136</f>
        <v>0</v>
      </c>
      <c r="HR136">
        <f ca="1">FY136</f>
        <v>0</v>
      </c>
      <c r="HS136">
        <f ca="1">GB136</f>
        <v>0</v>
      </c>
      <c r="HT136">
        <f ca="1">GE136</f>
        <v>0</v>
      </c>
      <c r="HU136">
        <f ca="1">GH136</f>
        <v>0</v>
      </c>
      <c r="HV136">
        <f ca="1">GK136</f>
        <v>0</v>
      </c>
      <c r="HW136">
        <f ca="1">AU136</f>
        <v>3</v>
      </c>
      <c r="HX136">
        <f ca="1">HW136/HV139</f>
        <v>3</v>
      </c>
    </row>
    <row r="137" spans="1:255" ht="18" hidden="1" customHeight="1" thickBot="1" x14ac:dyDescent="0.3">
      <c r="A137" s="9"/>
      <c r="B137" s="71"/>
      <c r="C137" s="71"/>
      <c r="D137" s="71"/>
      <c r="E137" s="71"/>
      <c r="F137" s="154"/>
      <c r="G137" s="80"/>
      <c r="H137" s="102"/>
      <c r="I137" s="71"/>
      <c r="J137" s="75"/>
      <c r="K137" s="9"/>
      <c r="O137" s="162"/>
      <c r="P137" s="148"/>
      <c r="AK137" s="9"/>
      <c r="AL137" s="9"/>
      <c r="AM137" s="9"/>
      <c r="AN137" s="9"/>
      <c r="AO137" s="9"/>
      <c r="AP137" s="9"/>
      <c r="AQ137" s="9"/>
      <c r="AS137">
        <f ca="1">AS136+INT(AT136/AT137)</f>
        <v>7</v>
      </c>
      <c r="AT137" s="1">
        <f ca="1">IF(AP132&gt;AT136,INT((RAND()*(AQ132-AP132+1)+AP132)),INT((RAND()*(AQ132-AT136)+AT136+1)))</f>
        <v>7</v>
      </c>
      <c r="AU137">
        <f ca="1">AT137</f>
        <v>7</v>
      </c>
      <c r="AV137">
        <v>256</v>
      </c>
      <c r="AW137" s="1">
        <f ca="1">IF(AU137/AV137=INT(AU137/AV137),1,0)</f>
        <v>0</v>
      </c>
      <c r="AX137" s="1">
        <f ca="1">IF(AW137=0,AU137,AU137/AV137)</f>
        <v>7</v>
      </c>
      <c r="AY137" s="1">
        <v>16</v>
      </c>
      <c r="AZ137" s="1">
        <f ca="1">IF(AX137/AY137=INT(AX137/AY137),1,0)</f>
        <v>0</v>
      </c>
      <c r="BA137" s="1">
        <f ca="1">IF(AZ137=0,AX137,AX137/AY137)</f>
        <v>7</v>
      </c>
      <c r="BB137" s="1">
        <v>4</v>
      </c>
      <c r="BC137" s="1">
        <f ca="1">IF(BA137/BB137=INT(BA137/BB137),1,0)</f>
        <v>0</v>
      </c>
      <c r="BD137" s="1">
        <f ca="1">IF(BC137=0,BA137,BA137/BB137)</f>
        <v>7</v>
      </c>
      <c r="BE137" s="1">
        <v>2</v>
      </c>
      <c r="BF137" s="1">
        <f ca="1">IF(BD137/BE137=INT(BD137/BE137),1,0)</f>
        <v>0</v>
      </c>
      <c r="BG137" s="1">
        <f ca="1">IF(BF137=0,BD137,BD137/BE137)</f>
        <v>7</v>
      </c>
      <c r="BH137" s="1">
        <v>81</v>
      </c>
      <c r="BI137" s="1">
        <f ca="1">IF(BG137/BH137=INT(BG137/BH137),1,0)</f>
        <v>0</v>
      </c>
      <c r="BJ137" s="1">
        <f ca="1">IF(BI137=0,BG137,BG137/BH137)</f>
        <v>7</v>
      </c>
      <c r="BK137" s="1">
        <v>9</v>
      </c>
      <c r="BL137" s="1">
        <f ca="1">IF(BJ137/BK137=INT(BJ137/BK137),1,0)</f>
        <v>0</v>
      </c>
      <c r="BM137" s="1">
        <f ca="1">IF(BL137=0,BJ137,BJ137/BK137)</f>
        <v>7</v>
      </c>
      <c r="BN137" s="1">
        <v>3</v>
      </c>
      <c r="BO137" s="1">
        <f ca="1">IF(BM137/BN137=INT(BM137/BN137),1,0)</f>
        <v>0</v>
      </c>
      <c r="BP137" s="1">
        <f ca="1">IF(BO137=0,BM137,BM137/BN137)</f>
        <v>7</v>
      </c>
      <c r="BQ137" s="1">
        <v>25</v>
      </c>
      <c r="BR137" s="1">
        <f ca="1">IF(BP137/BQ137=INT(BP137/BQ137),1,0)</f>
        <v>0</v>
      </c>
      <c r="BS137" s="1">
        <f ca="1">IF(BR137=0,BP137,BP137/BQ137)</f>
        <v>7</v>
      </c>
      <c r="BT137" s="1">
        <v>5</v>
      </c>
      <c r="BU137" s="1">
        <f ca="1">IF(BS137/BT137=INT(BS137/BT137),1,0)</f>
        <v>0</v>
      </c>
      <c r="BV137" s="1">
        <f ca="1">IF(BU137=0,BS137,BS137/BT137)</f>
        <v>7</v>
      </c>
      <c r="BW137" s="1">
        <v>49</v>
      </c>
      <c r="BX137" s="1">
        <f ca="1">IF(BV137/BW137=INT(BV137/BW137),1,0)</f>
        <v>0</v>
      </c>
      <c r="BY137" s="1">
        <f ca="1">IF(BX137=0,BV137,BV137/BW137)</f>
        <v>7</v>
      </c>
      <c r="BZ137" s="1">
        <v>7</v>
      </c>
      <c r="CA137" s="1">
        <f ca="1">IF(BY137/BZ137=INT(BY137/BZ137),1,0)</f>
        <v>1</v>
      </c>
      <c r="CB137" s="1">
        <f ca="1">IF(CA137=0,BY137,BY137/BZ137)</f>
        <v>1</v>
      </c>
      <c r="CC137" s="1">
        <v>121</v>
      </c>
      <c r="CD137" s="1">
        <f ca="1">IF(CB137/CC137=INT(CB137/CC137),1,0)</f>
        <v>0</v>
      </c>
      <c r="CE137" s="1">
        <f ca="1">IF(CD137=0,CB137,CB137/CC137)</f>
        <v>1</v>
      </c>
      <c r="CF137" s="1">
        <v>11</v>
      </c>
      <c r="CG137" s="1">
        <f ca="1">IF(CE137/CF137=INT(CE137/CF137),1,0)</f>
        <v>0</v>
      </c>
      <c r="CH137" s="1">
        <f ca="1">IF(CG137=0,CE137,CE137/CF137)</f>
        <v>1</v>
      </c>
      <c r="CI137" s="1">
        <v>169</v>
      </c>
      <c r="CJ137" s="1">
        <f ca="1">IF(CH137/CI137=INT(CH137/CI137),1,0)</f>
        <v>0</v>
      </c>
      <c r="CK137" s="1">
        <f ca="1">IF(CJ137=0,CH137,CH137/CI137)</f>
        <v>1</v>
      </c>
      <c r="CL137" s="1">
        <v>13</v>
      </c>
      <c r="CM137" s="1">
        <f ca="1">IF(CK137/CL137=INT(CK137/CL137),1,0)</f>
        <v>0</v>
      </c>
      <c r="CN137" s="1">
        <f ca="1">IF(CM137=0,CK137,CK137/CL137)</f>
        <v>1</v>
      </c>
      <c r="CO137" s="1">
        <f>CO133</f>
        <v>289</v>
      </c>
      <c r="CP137" s="1">
        <f ca="1">IF(CN137/CO137=INT(CN137/CO137),1,0)</f>
        <v>0</v>
      </c>
      <c r="CQ137" s="1">
        <f ca="1">IF(CP137=0,CN137,CN137/CO137)</f>
        <v>1</v>
      </c>
      <c r="CR137" s="1">
        <v>17</v>
      </c>
      <c r="CS137" s="1">
        <f ca="1">IF(CQ137/CR137=INT(CQ137/CR137),1,0)</f>
        <v>0</v>
      </c>
      <c r="CT137" s="1">
        <f ca="1">IF(CS137=0,CQ137,CQ137/CR137)</f>
        <v>1</v>
      </c>
      <c r="CU137" s="1">
        <f>CU133</f>
        <v>361</v>
      </c>
      <c r="CV137" s="1">
        <f ca="1">IF(CT137/CU137=INT(CT137/CU137),1,0)</f>
        <v>0</v>
      </c>
      <c r="CW137" s="1">
        <f ca="1">IF(CV137=0,CT137,CT137/CU137)</f>
        <v>1</v>
      </c>
      <c r="CX137" s="1">
        <v>19</v>
      </c>
      <c r="CY137" s="1">
        <f ca="1">IF(CW137/CX137=INT(CW137/CX137),1,0)</f>
        <v>0</v>
      </c>
      <c r="CZ137" s="1">
        <f ca="1">IF(CY137=0,CW137,CW137/CX137)</f>
        <v>1</v>
      </c>
      <c r="DA137" s="1">
        <f>DA133</f>
        <v>529</v>
      </c>
      <c r="DB137" s="1">
        <f ca="1">IF(CZ137/DA137=INT(CZ137/DA137),1,0)</f>
        <v>0</v>
      </c>
      <c r="DC137" s="1">
        <f ca="1">IF(DB137=0,CZ137,CZ137/DA137)</f>
        <v>1</v>
      </c>
      <c r="DD137" s="1">
        <v>23</v>
      </c>
      <c r="DE137" s="1">
        <f ca="1">IF(DC137/DD137=INT(DC137/DD137),1,0)</f>
        <v>0</v>
      </c>
      <c r="DF137" s="1">
        <f ca="1">IF(DE137=0,DC137,DC137/DD137)</f>
        <v>1</v>
      </c>
      <c r="DG137" s="1">
        <f>DG133</f>
        <v>841</v>
      </c>
      <c r="DH137" s="1">
        <f ca="1">IF(DF137/DG137=INT(DF137/DG137),1,0)</f>
        <v>0</v>
      </c>
      <c r="DI137" s="1">
        <f ca="1">IF(DH137=0,DF137,DF137/DG137)</f>
        <v>1</v>
      </c>
      <c r="DJ137" s="1">
        <v>29</v>
      </c>
      <c r="DK137" s="1">
        <f ca="1">IF(DI137/DJ137=INT(DI137/DJ137),1,0)</f>
        <v>0</v>
      </c>
      <c r="DL137" s="1">
        <f ca="1">IF(DK137=0,DI137,DI137/DJ137)</f>
        <v>1</v>
      </c>
      <c r="DM137" s="1">
        <f>DM133</f>
        <v>961</v>
      </c>
      <c r="DN137" s="1">
        <f ca="1">IF(DL137/DM137=INT(DL137/DM137),1,0)</f>
        <v>0</v>
      </c>
      <c r="DO137" s="1">
        <f ca="1">IF(DN137=0,DL137,DL137/DM137)</f>
        <v>1</v>
      </c>
      <c r="DP137" s="1">
        <v>31</v>
      </c>
      <c r="DQ137" s="1">
        <f ca="1">IF(DO137/DP137=INT(DO137/DP137),1,0)</f>
        <v>0</v>
      </c>
      <c r="DR137" s="1">
        <f ca="1">IF(DQ137=0,DO137,DO137/DP137)</f>
        <v>1</v>
      </c>
      <c r="DS137" s="1">
        <v>37</v>
      </c>
      <c r="DT137" s="1">
        <f ca="1">IF(DR137/DS137=INT(DR137/DS137),1,0)</f>
        <v>0</v>
      </c>
      <c r="DU137" s="1">
        <f ca="1">IF(DT137=0,DR137,DR137/DS137)</f>
        <v>1</v>
      </c>
      <c r="DV137" s="1">
        <v>41</v>
      </c>
      <c r="DW137" s="1">
        <f ca="1">IF(DU137/DV137=INT(DU137/DV137),1,0)</f>
        <v>0</v>
      </c>
      <c r="DX137" s="1">
        <f ca="1">IF(DW137=0,DU137,DU137/DV137)</f>
        <v>1</v>
      </c>
      <c r="DY137" s="1">
        <v>43</v>
      </c>
      <c r="DZ137" s="1">
        <f ca="1">IF(DX137/DY137=INT(DX137/DY137),1,0)</f>
        <v>0</v>
      </c>
      <c r="EA137" s="1">
        <f ca="1">IF(DZ137=0,DX137,DX137/DY137)</f>
        <v>1</v>
      </c>
      <c r="EB137" s="1">
        <v>47</v>
      </c>
      <c r="EC137" s="1">
        <f ca="1">IF(EA137/EB137=INT(EA137/EB137),1,0)</f>
        <v>0</v>
      </c>
      <c r="ED137" s="1">
        <f ca="1">IF(EC137=0,EA137,EA137/EB137)</f>
        <v>1</v>
      </c>
      <c r="EE137" s="1">
        <v>53</v>
      </c>
      <c r="EF137" s="1">
        <f ca="1">IF(ED137/EE137=INT(ED137/EE137),1,0)</f>
        <v>0</v>
      </c>
      <c r="EG137" s="1">
        <f ca="1">IF(EF137=0,ED137,ED137/EE137)</f>
        <v>1</v>
      </c>
      <c r="EH137" s="1">
        <v>59</v>
      </c>
      <c r="EI137" s="1">
        <f ca="1">IF(EG137/EH137=INT(EG137/EH137),1,0)</f>
        <v>0</v>
      </c>
      <c r="EJ137" s="1">
        <f ca="1">IF(EI137=0,EG137,EG137/EH137)</f>
        <v>1</v>
      </c>
      <c r="EK137" s="1">
        <v>61</v>
      </c>
      <c r="EL137" s="1">
        <f ca="1">IF(EJ137/EK137=INT(EJ137/EK137),1,0)</f>
        <v>0</v>
      </c>
      <c r="EM137" s="1">
        <f ca="1">IF(EL137=0,EJ137,EJ137/EK137)</f>
        <v>1</v>
      </c>
      <c r="EN137" s="1">
        <v>67</v>
      </c>
      <c r="EO137" s="1">
        <f ca="1">IF(EM137/EN137=INT(EM137/EN137),1,0)</f>
        <v>0</v>
      </c>
      <c r="EP137" s="1">
        <f ca="1">IF(EO137=0,EM137,EM137/EN137)</f>
        <v>1</v>
      </c>
      <c r="EQ137" s="1">
        <v>71</v>
      </c>
      <c r="ER137" s="1">
        <f ca="1">IF(EP137/EQ137=INT(EP137/EQ137),1,0)</f>
        <v>0</v>
      </c>
      <c r="ES137" s="1">
        <f ca="1">IF(ER137=0,EP137,EP137/EQ137)</f>
        <v>1</v>
      </c>
      <c r="ET137" s="1">
        <v>73</v>
      </c>
      <c r="EU137" s="1">
        <f ca="1">IF(ES137/ET137=INT(ES137/ET137),1,0)</f>
        <v>0</v>
      </c>
      <c r="EV137" s="1">
        <f ca="1">IF(EU137=0,ES137,ES137/ET137)</f>
        <v>1</v>
      </c>
      <c r="EW137" s="1">
        <v>79</v>
      </c>
      <c r="EX137" s="1">
        <f ca="1">IF(EV137/EW137=INT(EV137/EW137),1,0)</f>
        <v>0</v>
      </c>
      <c r="EY137" s="1">
        <f ca="1">IF(EX137=0,EV137,EV137/EW137)</f>
        <v>1</v>
      </c>
      <c r="EZ137" s="1">
        <v>83</v>
      </c>
      <c r="FA137" s="1">
        <f ca="1">IF(EY137/EZ137=INT(EY137/EZ137),1,0)</f>
        <v>0</v>
      </c>
      <c r="FB137" s="1">
        <f ca="1">IF(FA137=0,EY137,EY137/EZ137)</f>
        <v>1</v>
      </c>
      <c r="FC137" s="1">
        <v>89</v>
      </c>
      <c r="FD137" s="1">
        <f ca="1">IF(FB137/FC137=INT(FB137/FC137),1,0)</f>
        <v>0</v>
      </c>
      <c r="FE137" s="1">
        <f ca="1">IF(FD137=0,FB137,FB137/FC137)</f>
        <v>1</v>
      </c>
      <c r="FF137" s="1">
        <v>97</v>
      </c>
      <c r="FG137" s="1">
        <f ca="1">IF(FE137/FF137=INT(FE137/FF137),1,0)</f>
        <v>0</v>
      </c>
      <c r="FH137" s="1">
        <f ca="1">IF(FG137=0,FE137,FE137/FF137)</f>
        <v>1</v>
      </c>
      <c r="FI137" s="1">
        <v>101</v>
      </c>
      <c r="FJ137" s="1">
        <f ca="1">IF(FH137/FI137=INT(FH137/FI137),1,0)</f>
        <v>0</v>
      </c>
      <c r="FK137" s="1">
        <f ca="1">IF(FJ137=0,FH137,FH137/FI137)</f>
        <v>1</v>
      </c>
      <c r="FL137" s="1">
        <v>103</v>
      </c>
      <c r="FM137" s="1">
        <f ca="1">IF(FK137/FL137=INT(FK137/FL137),1,0)</f>
        <v>0</v>
      </c>
      <c r="FN137" s="1">
        <f ca="1">IF(FM137=0,FK137,FK137/FL137)</f>
        <v>1</v>
      </c>
      <c r="FO137" s="1">
        <v>107</v>
      </c>
      <c r="FP137" s="1">
        <f ca="1">IF(FN137/FO137=INT(FN137/FO137),1,0)</f>
        <v>0</v>
      </c>
      <c r="FQ137" s="1">
        <f ca="1">IF(FP137=0,FN137,FN137/FO137)</f>
        <v>1</v>
      </c>
      <c r="FR137" s="1">
        <v>109</v>
      </c>
      <c r="FS137" s="1">
        <f ca="1">IF(FQ137/FR137=INT(FQ137/FR137),1,0)</f>
        <v>0</v>
      </c>
      <c r="FT137" s="1">
        <f ca="1">IF(FS137=0,FQ137,FQ137/FR137)</f>
        <v>1</v>
      </c>
      <c r="FU137" s="1">
        <v>113</v>
      </c>
      <c r="FV137" s="1">
        <f ca="1">IF(FT137/FU137=INT(FT137/FU137),1,0)</f>
        <v>0</v>
      </c>
      <c r="FW137" s="1">
        <f ca="1">IF(FV137=0,FT137,FT137/FU137)</f>
        <v>1</v>
      </c>
      <c r="FX137" s="1">
        <v>127</v>
      </c>
      <c r="FY137" s="1">
        <f ca="1">IF(FW137/FX137=INT(FW137/FX137),1,0)</f>
        <v>0</v>
      </c>
      <c r="FZ137" s="1">
        <f ca="1">IF(FY137=0,FW137,FW137/FX137)</f>
        <v>1</v>
      </c>
      <c r="GA137" s="1">
        <v>131</v>
      </c>
      <c r="GB137" s="1">
        <f ca="1">IF(FZ137/GA137=INT(FZ137/GA137),1,0)</f>
        <v>0</v>
      </c>
      <c r="GC137" s="1">
        <f ca="1">IF(GB137=0,FZ137,FZ137/GA137)</f>
        <v>1</v>
      </c>
      <c r="GD137" s="1">
        <v>137</v>
      </c>
      <c r="GE137" s="1">
        <f ca="1">IF(GC137/GD137=INT(GC137/GD137),1,0)</f>
        <v>0</v>
      </c>
      <c r="GF137" s="1">
        <f ca="1">IF(GE137=0,GC137,GC137/GD137)</f>
        <v>1</v>
      </c>
      <c r="GG137" s="1">
        <v>139</v>
      </c>
      <c r="GH137" s="1">
        <f ca="1">IF(GF137/GG137=INT(GF137/GG137),1,0)</f>
        <v>0</v>
      </c>
      <c r="GI137" s="1">
        <f ca="1">IF(GH137=0,GF137,GF137/GG137)</f>
        <v>1</v>
      </c>
      <c r="GJ137" s="1">
        <v>149</v>
      </c>
      <c r="GK137" s="1">
        <f ca="1">IF(GI137/GJ137=INT(GI137/GJ137),1,0)</f>
        <v>0</v>
      </c>
      <c r="GL137" s="1">
        <f ca="1">IF(GK137=0,GI137,GI137/GJ137)</f>
        <v>1</v>
      </c>
      <c r="GM137" s="1"/>
      <c r="GN137" s="1">
        <f ca="1">8*AW137+4*AZ137+2*BC137+BF137</f>
        <v>0</v>
      </c>
      <c r="GO137" s="1">
        <f ca="1">4*BI137+2*BL137+BO137</f>
        <v>0</v>
      </c>
      <c r="GP137" s="1">
        <f ca="1">2*BR137+BU137</f>
        <v>0</v>
      </c>
      <c r="GQ137" s="1">
        <f ca="1">2*BX137+CA137</f>
        <v>1</v>
      </c>
      <c r="GR137" s="1">
        <f ca="1">2*CD137+CG137</f>
        <v>0</v>
      </c>
      <c r="GS137" s="1">
        <f ca="1">2*CJ137+CM137</f>
        <v>0</v>
      </c>
      <c r="GT137" s="1">
        <f ca="1">CS137</f>
        <v>0</v>
      </c>
      <c r="GU137" s="1">
        <f ca="1">CY137</f>
        <v>0</v>
      </c>
      <c r="GV137" s="1">
        <f ca="1">DE137</f>
        <v>0</v>
      </c>
      <c r="GW137" s="1">
        <f ca="1">DK137</f>
        <v>0</v>
      </c>
      <c r="GX137" s="1">
        <f ca="1">DQ137</f>
        <v>0</v>
      </c>
      <c r="GY137">
        <f ca="1">DT137</f>
        <v>0</v>
      </c>
      <c r="GZ137">
        <f ca="1">DW137</f>
        <v>0</v>
      </c>
      <c r="HA137">
        <f ca="1">DZ137</f>
        <v>0</v>
      </c>
      <c r="HB137">
        <f ca="1">EC137</f>
        <v>0</v>
      </c>
      <c r="HC137">
        <f ca="1">EF137</f>
        <v>0</v>
      </c>
      <c r="HD137">
        <f ca="1">EI137</f>
        <v>0</v>
      </c>
      <c r="HE137">
        <f ca="1">EL137</f>
        <v>0</v>
      </c>
      <c r="HF137">
        <f ca="1">EO137</f>
        <v>0</v>
      </c>
      <c r="HG137">
        <f ca="1">ER137</f>
        <v>0</v>
      </c>
      <c r="HH137">
        <f ca="1">EU137</f>
        <v>0</v>
      </c>
      <c r="HI137">
        <f ca="1">EX137</f>
        <v>0</v>
      </c>
      <c r="HJ137">
        <f ca="1">FA137</f>
        <v>0</v>
      </c>
      <c r="HK137">
        <f ca="1">FD137</f>
        <v>0</v>
      </c>
      <c r="HL137">
        <f ca="1">FG137</f>
        <v>0</v>
      </c>
      <c r="HM137">
        <f ca="1">FJ137</f>
        <v>0</v>
      </c>
      <c r="HN137">
        <f ca="1">FM137</f>
        <v>0</v>
      </c>
      <c r="HO137">
        <f ca="1">FP137</f>
        <v>0</v>
      </c>
      <c r="HP137">
        <f ca="1">FS137</f>
        <v>0</v>
      </c>
      <c r="HQ137">
        <f ca="1">FV137</f>
        <v>0</v>
      </c>
      <c r="HR137">
        <f ca="1">FY137</f>
        <v>0</v>
      </c>
      <c r="HS137">
        <f ca="1">GB137</f>
        <v>0</v>
      </c>
      <c r="HT137">
        <f ca="1">GE137</f>
        <v>0</v>
      </c>
      <c r="HU137">
        <f ca="1">GH137</f>
        <v>0</v>
      </c>
      <c r="HV137">
        <f ca="1">GK137</f>
        <v>0</v>
      </c>
      <c r="HW137">
        <f ca="1">AU137</f>
        <v>7</v>
      </c>
      <c r="HX137">
        <f ca="1">HW137/HV139</f>
        <v>7</v>
      </c>
    </row>
    <row r="138" spans="1:255" ht="18" hidden="1" customHeight="1" thickTop="1" thickBot="1" x14ac:dyDescent="0.3">
      <c r="A138" s="9"/>
      <c r="B138" s="71"/>
      <c r="C138" s="71"/>
      <c r="D138" s="71"/>
      <c r="E138" s="71"/>
      <c r="F138" s="154"/>
      <c r="G138" s="80"/>
      <c r="H138" s="102"/>
      <c r="I138" s="71"/>
      <c r="J138" s="75"/>
      <c r="K138" s="9"/>
      <c r="O138" s="162"/>
      <c r="P138" s="148"/>
      <c r="AK138" s="9"/>
      <c r="AL138" s="9"/>
      <c r="AM138" s="9"/>
      <c r="AN138" s="9"/>
      <c r="AO138" s="9"/>
      <c r="AP138" s="9"/>
      <c r="AQ138" s="9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>
        <f t="shared" ref="GN138:HV138" ca="1" si="66">IF(GN136&lt;GN137,GN136,GN137)</f>
        <v>0</v>
      </c>
      <c r="GO138" s="1">
        <f t="shared" ca="1" si="66"/>
        <v>0</v>
      </c>
      <c r="GP138" s="1">
        <f t="shared" ca="1" si="66"/>
        <v>0</v>
      </c>
      <c r="GQ138" s="1">
        <f t="shared" ca="1" si="66"/>
        <v>0</v>
      </c>
      <c r="GR138" s="1">
        <f t="shared" ca="1" si="66"/>
        <v>0</v>
      </c>
      <c r="GS138" s="1">
        <f t="shared" ca="1" si="66"/>
        <v>0</v>
      </c>
      <c r="GT138" s="1">
        <f t="shared" ca="1" si="66"/>
        <v>0</v>
      </c>
      <c r="GU138" s="1">
        <f t="shared" ca="1" si="66"/>
        <v>0</v>
      </c>
      <c r="GV138" s="1">
        <f t="shared" ca="1" si="66"/>
        <v>0</v>
      </c>
      <c r="GW138" s="1">
        <f t="shared" ca="1" si="66"/>
        <v>0</v>
      </c>
      <c r="GX138" s="1">
        <f t="shared" ca="1" si="66"/>
        <v>0</v>
      </c>
      <c r="GY138" s="1">
        <f t="shared" ca="1" si="66"/>
        <v>0</v>
      </c>
      <c r="GZ138" s="1">
        <f t="shared" ca="1" si="66"/>
        <v>0</v>
      </c>
      <c r="HA138" s="1">
        <f t="shared" ca="1" si="66"/>
        <v>0</v>
      </c>
      <c r="HB138" s="1">
        <f t="shared" ca="1" si="66"/>
        <v>0</v>
      </c>
      <c r="HC138" s="1">
        <f t="shared" ca="1" si="66"/>
        <v>0</v>
      </c>
      <c r="HD138" s="1">
        <f t="shared" ca="1" si="66"/>
        <v>0</v>
      </c>
      <c r="HE138" s="1">
        <f t="shared" ca="1" si="66"/>
        <v>0</v>
      </c>
      <c r="HF138" s="1">
        <f t="shared" ca="1" si="66"/>
        <v>0</v>
      </c>
      <c r="HG138" s="1">
        <f t="shared" ca="1" si="66"/>
        <v>0</v>
      </c>
      <c r="HH138" s="1">
        <f t="shared" ca="1" si="66"/>
        <v>0</v>
      </c>
      <c r="HI138" s="1">
        <f t="shared" ca="1" si="66"/>
        <v>0</v>
      </c>
      <c r="HJ138" s="1">
        <f t="shared" ca="1" si="66"/>
        <v>0</v>
      </c>
      <c r="HK138" s="1">
        <f t="shared" ca="1" si="66"/>
        <v>0</v>
      </c>
      <c r="HL138" s="1">
        <f t="shared" ca="1" si="66"/>
        <v>0</v>
      </c>
      <c r="HM138" s="1">
        <f t="shared" ca="1" si="66"/>
        <v>0</v>
      </c>
      <c r="HN138" s="1">
        <f t="shared" ca="1" si="66"/>
        <v>0</v>
      </c>
      <c r="HO138" s="1">
        <f t="shared" ca="1" si="66"/>
        <v>0</v>
      </c>
      <c r="HP138" s="1">
        <f t="shared" ca="1" si="66"/>
        <v>0</v>
      </c>
      <c r="HQ138" s="1">
        <f t="shared" ca="1" si="66"/>
        <v>0</v>
      </c>
      <c r="HR138" s="1">
        <f t="shared" ca="1" si="66"/>
        <v>0</v>
      </c>
      <c r="HS138" s="1">
        <f t="shared" ca="1" si="66"/>
        <v>0</v>
      </c>
      <c r="HT138" s="1">
        <f t="shared" ca="1" si="66"/>
        <v>0</v>
      </c>
      <c r="HU138" s="1">
        <f t="shared" ca="1" si="66"/>
        <v>0</v>
      </c>
      <c r="HV138" s="1">
        <f t="shared" ca="1" si="66"/>
        <v>0</v>
      </c>
    </row>
    <row r="139" spans="1:255" ht="18" hidden="1" customHeight="1" thickTop="1" x14ac:dyDescent="0.25">
      <c r="A139" s="9"/>
      <c r="B139" s="71"/>
      <c r="C139" s="71"/>
      <c r="D139" s="71"/>
      <c r="E139" s="71"/>
      <c r="F139" s="154"/>
      <c r="G139" s="80"/>
      <c r="H139" s="102"/>
      <c r="I139" s="71"/>
      <c r="J139" s="75"/>
      <c r="K139" s="9"/>
      <c r="O139" s="162"/>
      <c r="P139" s="148"/>
      <c r="AK139" s="9"/>
      <c r="AL139" s="9"/>
      <c r="AM139" s="9"/>
      <c r="AN139" s="9"/>
      <c r="AO139" s="9"/>
      <c r="AP139" s="9"/>
      <c r="AQ139" s="9"/>
      <c r="AT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>
        <f ca="1">FY$4^GN138</f>
        <v>1</v>
      </c>
      <c r="GO139">
        <f t="shared" ref="GO139:HV139" ca="1" si="67">FZ$4^GO138*GN139</f>
        <v>1</v>
      </c>
      <c r="GP139">
        <f t="shared" ca="1" si="67"/>
        <v>1</v>
      </c>
      <c r="GQ139">
        <f t="shared" ca="1" si="67"/>
        <v>1</v>
      </c>
      <c r="GR139">
        <f t="shared" ca="1" si="67"/>
        <v>1</v>
      </c>
      <c r="GS139">
        <f t="shared" ca="1" si="67"/>
        <v>1</v>
      </c>
      <c r="GT139">
        <f t="shared" ca="1" si="67"/>
        <v>1</v>
      </c>
      <c r="GU139">
        <f t="shared" ca="1" si="67"/>
        <v>1</v>
      </c>
      <c r="GV139">
        <f t="shared" ca="1" si="67"/>
        <v>1</v>
      </c>
      <c r="GW139">
        <f t="shared" ca="1" si="67"/>
        <v>1</v>
      </c>
      <c r="GX139">
        <f t="shared" ca="1" si="67"/>
        <v>1</v>
      </c>
      <c r="GY139">
        <f t="shared" ca="1" si="67"/>
        <v>1</v>
      </c>
      <c r="GZ139">
        <f t="shared" ca="1" si="67"/>
        <v>1</v>
      </c>
      <c r="HA139">
        <f t="shared" ca="1" si="67"/>
        <v>1</v>
      </c>
      <c r="HB139">
        <f t="shared" ca="1" si="67"/>
        <v>1</v>
      </c>
      <c r="HC139">
        <f t="shared" ca="1" si="67"/>
        <v>1</v>
      </c>
      <c r="HD139">
        <f t="shared" ca="1" si="67"/>
        <v>1</v>
      </c>
      <c r="HE139">
        <f t="shared" ca="1" si="67"/>
        <v>1</v>
      </c>
      <c r="HF139">
        <f t="shared" ca="1" si="67"/>
        <v>1</v>
      </c>
      <c r="HG139">
        <f t="shared" ca="1" si="67"/>
        <v>1</v>
      </c>
      <c r="HH139">
        <f t="shared" ca="1" si="67"/>
        <v>1</v>
      </c>
      <c r="HI139">
        <f t="shared" ca="1" si="67"/>
        <v>1</v>
      </c>
      <c r="HJ139">
        <f t="shared" ca="1" si="67"/>
        <v>1</v>
      </c>
      <c r="HK139">
        <f t="shared" ca="1" si="67"/>
        <v>1</v>
      </c>
      <c r="HL139">
        <f t="shared" ca="1" si="67"/>
        <v>1</v>
      </c>
      <c r="HM139">
        <f t="shared" ca="1" si="67"/>
        <v>1</v>
      </c>
      <c r="HN139">
        <f t="shared" ca="1" si="67"/>
        <v>1</v>
      </c>
      <c r="HO139">
        <f t="shared" ca="1" si="67"/>
        <v>1</v>
      </c>
      <c r="HP139">
        <f t="shared" ca="1" si="67"/>
        <v>1</v>
      </c>
      <c r="HQ139">
        <f t="shared" ca="1" si="67"/>
        <v>1</v>
      </c>
      <c r="HR139">
        <f t="shared" ca="1" si="67"/>
        <v>1</v>
      </c>
      <c r="HS139">
        <f t="shared" ca="1" si="67"/>
        <v>1</v>
      </c>
      <c r="HT139">
        <f t="shared" ca="1" si="67"/>
        <v>1</v>
      </c>
      <c r="HU139">
        <f t="shared" ca="1" si="67"/>
        <v>1</v>
      </c>
      <c r="HV139">
        <f t="shared" ca="1" si="67"/>
        <v>1</v>
      </c>
    </row>
    <row r="140" spans="1:255" ht="18" hidden="1" customHeight="1" x14ac:dyDescent="0.25">
      <c r="A140" s="9"/>
      <c r="B140" s="71"/>
      <c r="C140" s="71"/>
      <c r="D140" s="71"/>
      <c r="E140" s="71"/>
      <c r="F140" s="154"/>
      <c r="G140" s="80"/>
      <c r="H140" s="102"/>
      <c r="I140" s="71"/>
      <c r="J140" s="75"/>
      <c r="K140" s="9"/>
      <c r="O140" s="162"/>
      <c r="P140" s="148"/>
      <c r="AK140" s="9"/>
      <c r="AL140" s="9"/>
      <c r="AM140" s="9"/>
      <c r="AN140" s="9"/>
      <c r="AO140" s="9"/>
      <c r="AP140" s="9"/>
      <c r="AQ140" s="9"/>
      <c r="AR140" t="s">
        <v>23</v>
      </c>
      <c r="AS140" s="1">
        <f ca="1">IF(U132=3,INT((RAND()*(AM132-AL132+1)+AL132)),0)</f>
        <v>0</v>
      </c>
      <c r="AT140" s="1">
        <f ca="1">IF(U132=3,INT((RAND()*(AO132-AN132+1)+AN132)),0)</f>
        <v>0</v>
      </c>
      <c r="AU140">
        <f ca="1">AT140-AT141*(AS141-AS140)</f>
        <v>0</v>
      </c>
      <c r="AV140">
        <v>256</v>
      </c>
      <c r="AW140" s="1">
        <f ca="1">IF(AU140/AV140=INT(AU140/AV140),1,0)</f>
        <v>1</v>
      </c>
      <c r="AX140" s="1">
        <f ca="1">IF(AW140=0,AU140,AU140/AV140)</f>
        <v>0</v>
      </c>
      <c r="AY140" s="1">
        <v>16</v>
      </c>
      <c r="AZ140" s="1">
        <f ca="1">IF(AX140/AY140=INT(AX140/AY140),1,0)</f>
        <v>1</v>
      </c>
      <c r="BA140" s="1">
        <f ca="1">IF(AZ140=0,AX140,AX140/AY140)</f>
        <v>0</v>
      </c>
      <c r="BB140" s="1">
        <v>4</v>
      </c>
      <c r="BC140" s="1">
        <f ca="1">IF(BA140/BB140=INT(BA140/BB140),1,0)</f>
        <v>1</v>
      </c>
      <c r="BD140" s="1">
        <f ca="1">IF(BC140=0,BA140,BA140/BB140)</f>
        <v>0</v>
      </c>
      <c r="BE140" s="1">
        <v>2</v>
      </c>
      <c r="BF140" s="1">
        <f ca="1">IF(BD140/BE140=INT(BD140/BE140),1,0)</f>
        <v>1</v>
      </c>
      <c r="BG140" s="1">
        <f ca="1">IF(BF140=0,BD140,BD140/BE140)</f>
        <v>0</v>
      </c>
      <c r="BH140" s="1">
        <v>81</v>
      </c>
      <c r="BI140" s="1">
        <f ca="1">IF(BG140/BH140=INT(BG140/BH140),1,0)</f>
        <v>1</v>
      </c>
      <c r="BJ140" s="1">
        <f ca="1">IF(BI140=0,BG140,BG140/BH140)</f>
        <v>0</v>
      </c>
      <c r="BK140" s="1">
        <v>9</v>
      </c>
      <c r="BL140" s="1">
        <f ca="1">IF(BJ140/BK140=INT(BJ140/BK140),1,0)</f>
        <v>1</v>
      </c>
      <c r="BM140" s="1">
        <f ca="1">IF(BL140=0,BJ140,BJ140/BK140)</f>
        <v>0</v>
      </c>
      <c r="BN140" s="1">
        <v>3</v>
      </c>
      <c r="BO140" s="1">
        <f ca="1">IF(BM140/BN140=INT(BM140/BN140),1,0)</f>
        <v>1</v>
      </c>
      <c r="BP140" s="1">
        <f ca="1">IF(BO140=0,BM140,BM140/BN140)</f>
        <v>0</v>
      </c>
      <c r="BQ140" s="1">
        <v>25</v>
      </c>
      <c r="BR140" s="1">
        <f ca="1">IF(BP140/BQ140=INT(BP140/BQ140),1,0)</f>
        <v>1</v>
      </c>
      <c r="BS140" s="1">
        <f ca="1">IF(BR140=0,BP140,BP140/BQ140)</f>
        <v>0</v>
      </c>
      <c r="BT140" s="1">
        <v>5</v>
      </c>
      <c r="BU140" s="1">
        <f ca="1">IF(BS140/BT140=INT(BS140/BT140),1,0)</f>
        <v>1</v>
      </c>
      <c r="BV140" s="1">
        <f ca="1">IF(BU140=0,BS140,BS140/BT140)</f>
        <v>0</v>
      </c>
      <c r="BW140" s="1">
        <v>49</v>
      </c>
      <c r="BX140" s="1">
        <f ca="1">IF(BV140/BW140=INT(BV140/BW140),1,0)</f>
        <v>1</v>
      </c>
      <c r="BY140" s="1">
        <f ca="1">IF(BX140=0,BV140,BV140/BW140)</f>
        <v>0</v>
      </c>
      <c r="BZ140" s="1">
        <v>7</v>
      </c>
      <c r="CA140" s="1">
        <f ca="1">IF(BY140/BZ140=INT(BY140/BZ140),1,0)</f>
        <v>1</v>
      </c>
      <c r="CB140" s="1">
        <f ca="1">IF(CA140=0,BY140,BY140/BZ140)</f>
        <v>0</v>
      </c>
      <c r="CC140" s="1">
        <v>121</v>
      </c>
      <c r="CD140" s="1">
        <f ca="1">IF(CB140/CC140=INT(CB140/CC140),1,0)</f>
        <v>1</v>
      </c>
      <c r="CE140" s="1">
        <f ca="1">IF(CD140=0,CB140,CB140/CC140)</f>
        <v>0</v>
      </c>
      <c r="CF140" s="1">
        <v>11</v>
      </c>
      <c r="CG140" s="1">
        <f ca="1">IF(CE140/CF140=INT(CE140/CF140),1,0)</f>
        <v>1</v>
      </c>
      <c r="CH140" s="1">
        <f ca="1">IF(CG140=0,CE140,CE140/CF140)</f>
        <v>0</v>
      </c>
      <c r="CI140" s="1">
        <v>169</v>
      </c>
      <c r="CJ140" s="1">
        <f ca="1">IF(CH140/CI140=INT(CH140/CI140),1,0)</f>
        <v>1</v>
      </c>
      <c r="CK140" s="1">
        <f ca="1">IF(CJ140=0,CH140,CH140/CI140)</f>
        <v>0</v>
      </c>
      <c r="CL140" s="1">
        <v>13</v>
      </c>
      <c r="CM140" s="1">
        <f ca="1">IF(CK140/CL140=INT(CK140/CL140),1,0)</f>
        <v>1</v>
      </c>
      <c r="CN140" s="1">
        <f ca="1">IF(CM140=0,CK140,CK140/CL140)</f>
        <v>0</v>
      </c>
      <c r="CO140" s="1">
        <f>CO136</f>
        <v>289</v>
      </c>
      <c r="CP140" s="1">
        <f ca="1">IF(CN140/CO140=INT(CN140/CO140),1,0)</f>
        <v>1</v>
      </c>
      <c r="CQ140" s="1">
        <f ca="1">IF(CP140=0,CN140,CN140/CO140)</f>
        <v>0</v>
      </c>
      <c r="CR140" s="1">
        <v>17</v>
      </c>
      <c r="CS140" s="1">
        <f ca="1">IF(CQ140/CR140=INT(CQ140/CR140),1,0)</f>
        <v>1</v>
      </c>
      <c r="CT140" s="1">
        <f ca="1">IF(CS140=0,CQ140,CQ140/CR140)</f>
        <v>0</v>
      </c>
      <c r="CU140" s="1">
        <f>CU136</f>
        <v>361</v>
      </c>
      <c r="CV140" s="1">
        <f ca="1">IF(CT140/CU140=INT(CT140/CU140),1,0)</f>
        <v>1</v>
      </c>
      <c r="CW140" s="1">
        <f ca="1">IF(CV140=0,CT140,CT140/CU140)</f>
        <v>0</v>
      </c>
      <c r="CX140" s="1">
        <v>19</v>
      </c>
      <c r="CY140" s="1">
        <f ca="1">IF(CW140/CX140=INT(CW140/CX140),1,0)</f>
        <v>1</v>
      </c>
      <c r="CZ140" s="1">
        <f ca="1">IF(CY140=0,CW140,CW140/CX140)</f>
        <v>0</v>
      </c>
      <c r="DA140" s="1">
        <f>DA136</f>
        <v>529</v>
      </c>
      <c r="DB140" s="1">
        <f ca="1">IF(CZ140/DA140=INT(CZ140/DA140),1,0)</f>
        <v>1</v>
      </c>
      <c r="DC140" s="1">
        <f ca="1">IF(DB140=0,CZ140,CZ140/DA140)</f>
        <v>0</v>
      </c>
      <c r="DD140" s="1">
        <v>23</v>
      </c>
      <c r="DE140" s="1">
        <f ca="1">IF(DC140/DD140=INT(DC140/DD140),1,0)</f>
        <v>1</v>
      </c>
      <c r="DF140" s="1">
        <f ca="1">IF(DE140=0,DC140,DC140/DD140)</f>
        <v>0</v>
      </c>
      <c r="DG140" s="1">
        <f>DG136</f>
        <v>841</v>
      </c>
      <c r="DH140" s="1">
        <f ca="1">IF(DF140/DG140=INT(DF140/DG140),1,0)</f>
        <v>1</v>
      </c>
      <c r="DI140" s="1">
        <f ca="1">IF(DH140=0,DF140,DF140/DG140)</f>
        <v>0</v>
      </c>
      <c r="DJ140" s="1">
        <v>29</v>
      </c>
      <c r="DK140" s="1">
        <f ca="1">IF(DI140/DJ140=INT(DI140/DJ140),1,0)</f>
        <v>1</v>
      </c>
      <c r="DL140" s="1">
        <f ca="1">IF(DK140=0,DI140,DI140/DJ140)</f>
        <v>0</v>
      </c>
      <c r="DM140" s="1">
        <f>DM136</f>
        <v>961</v>
      </c>
      <c r="DN140" s="1">
        <f ca="1">IF(DL140/DM140=INT(DL140/DM140),1,0)</f>
        <v>1</v>
      </c>
      <c r="DO140" s="1">
        <f ca="1">IF(DN140=0,DL140,DL140/DM140)</f>
        <v>0</v>
      </c>
      <c r="DP140" s="1">
        <v>31</v>
      </c>
      <c r="DQ140" s="1">
        <f ca="1">IF(DO140/DP140=INT(DO140/DP140),1,0)</f>
        <v>1</v>
      </c>
      <c r="DR140" s="1">
        <f ca="1">IF(DQ140=0,DO140,DO140/DP140)</f>
        <v>0</v>
      </c>
      <c r="DS140" s="1">
        <v>37</v>
      </c>
      <c r="DT140" s="1">
        <f ca="1">IF(DR140/DS140=INT(DR140/DS140),1,0)</f>
        <v>1</v>
      </c>
      <c r="DU140" s="1">
        <f ca="1">IF(DT140=0,DR140,DR140/DS140)</f>
        <v>0</v>
      </c>
      <c r="DV140" s="1">
        <v>41</v>
      </c>
      <c r="DW140" s="1">
        <f ca="1">IF(DU140/DV140=INT(DU140/DV140),1,0)</f>
        <v>1</v>
      </c>
      <c r="DX140" s="1">
        <f ca="1">IF(DW140=0,DU140,DU140/DV140)</f>
        <v>0</v>
      </c>
      <c r="DY140" s="1">
        <v>43</v>
      </c>
      <c r="DZ140" s="1">
        <f ca="1">IF(DX140/DY140=INT(DX140/DY140),1,0)</f>
        <v>1</v>
      </c>
      <c r="EA140" s="1">
        <f ca="1">IF(DZ140=0,DX140,DX140/DY140)</f>
        <v>0</v>
      </c>
      <c r="EB140" s="1">
        <v>47</v>
      </c>
      <c r="EC140" s="1">
        <f ca="1">IF(EA140/EB140=INT(EA140/EB140),1,0)</f>
        <v>1</v>
      </c>
      <c r="ED140" s="1">
        <f ca="1">IF(EC140=0,EA140,EA140/EB140)</f>
        <v>0</v>
      </c>
      <c r="EE140" s="1">
        <v>53</v>
      </c>
      <c r="EF140" s="1">
        <f ca="1">IF(ED140/EE140=INT(ED140/EE140),1,0)</f>
        <v>1</v>
      </c>
      <c r="EG140" s="1">
        <f ca="1">IF(EF140=0,ED140,ED140/EE140)</f>
        <v>0</v>
      </c>
      <c r="EH140" s="1">
        <v>59</v>
      </c>
      <c r="EI140" s="1">
        <f ca="1">IF(EG140/EH140=INT(EG140/EH140),1,0)</f>
        <v>1</v>
      </c>
      <c r="EJ140" s="1">
        <f ca="1">IF(EI140=0,EG140,EG140/EH140)</f>
        <v>0</v>
      </c>
      <c r="EK140" s="1">
        <v>61</v>
      </c>
      <c r="EL140" s="1">
        <f ca="1">IF(EJ140/EK140=INT(EJ140/EK140),1,0)</f>
        <v>1</v>
      </c>
      <c r="EM140" s="1">
        <f ca="1">IF(EL140=0,EJ140,EJ140/EK140)</f>
        <v>0</v>
      </c>
      <c r="EN140" s="1">
        <v>67</v>
      </c>
      <c r="EO140" s="1">
        <f ca="1">IF(EM140/EN140=INT(EM140/EN140),1,0)</f>
        <v>1</v>
      </c>
      <c r="EP140" s="1">
        <f ca="1">IF(EO140=0,EM140,EM140/EN140)</f>
        <v>0</v>
      </c>
      <c r="EQ140" s="1">
        <v>71</v>
      </c>
      <c r="ER140" s="1">
        <f ca="1">IF(EP140/EQ140=INT(EP140/EQ140),1,0)</f>
        <v>1</v>
      </c>
      <c r="ES140" s="1">
        <f ca="1">IF(ER140=0,EP140,EP140/EQ140)</f>
        <v>0</v>
      </c>
      <c r="ET140" s="1">
        <v>73</v>
      </c>
      <c r="EU140" s="1">
        <f ca="1">IF(ES140/ET140=INT(ES140/ET140),1,0)</f>
        <v>1</v>
      </c>
      <c r="EV140" s="1">
        <f ca="1">IF(EU140=0,ES140,ES140/ET140)</f>
        <v>0</v>
      </c>
      <c r="EW140" s="1">
        <v>79</v>
      </c>
      <c r="EX140" s="1">
        <f ca="1">IF(EV140/EW140=INT(EV140/EW140),1,0)</f>
        <v>1</v>
      </c>
      <c r="EY140" s="1">
        <f ca="1">IF(EX140=0,EV140,EV140/EW140)</f>
        <v>0</v>
      </c>
      <c r="EZ140" s="1">
        <v>83</v>
      </c>
      <c r="FA140" s="1">
        <f ca="1">IF(EY140/EZ140=INT(EY140/EZ140),1,0)</f>
        <v>1</v>
      </c>
      <c r="FB140" s="1">
        <f ca="1">IF(FA140=0,EY140,EY140/EZ140)</f>
        <v>0</v>
      </c>
      <c r="FC140" s="1">
        <v>89</v>
      </c>
      <c r="FD140" s="1">
        <f ca="1">IF(FB140/FC140=INT(FB140/FC140),1,0)</f>
        <v>1</v>
      </c>
      <c r="FE140" s="1">
        <f ca="1">IF(FD140=0,FB140,FB140/FC140)</f>
        <v>0</v>
      </c>
      <c r="FF140" s="1">
        <v>97</v>
      </c>
      <c r="FG140" s="1">
        <f ca="1">IF(FE140/FF140=INT(FE140/FF140),1,0)</f>
        <v>1</v>
      </c>
      <c r="FH140" s="1">
        <f ca="1">IF(FG140=0,FE140,FE140/FF140)</f>
        <v>0</v>
      </c>
      <c r="FI140" s="1">
        <v>101</v>
      </c>
      <c r="FJ140" s="1">
        <f ca="1">IF(FH140/FI140=INT(FH140/FI140),1,0)</f>
        <v>1</v>
      </c>
      <c r="FK140" s="1">
        <f ca="1">IF(FJ140=0,FH140,FH140/FI140)</f>
        <v>0</v>
      </c>
      <c r="FL140" s="1">
        <v>103</v>
      </c>
      <c r="FM140" s="1">
        <f ca="1">IF(FK140/FL140=INT(FK140/FL140),1,0)</f>
        <v>1</v>
      </c>
      <c r="FN140" s="1">
        <f ca="1">IF(FM140=0,FK140,FK140/FL140)</f>
        <v>0</v>
      </c>
      <c r="FO140" s="1">
        <v>107</v>
      </c>
      <c r="FP140" s="1">
        <f ca="1">IF(FN140/FO140=INT(FN140/FO140),1,0)</f>
        <v>1</v>
      </c>
      <c r="FQ140" s="1">
        <f ca="1">IF(FP140=0,FN140,FN140/FO140)</f>
        <v>0</v>
      </c>
      <c r="FR140" s="1">
        <v>109</v>
      </c>
      <c r="FS140" s="1">
        <f ca="1">IF(FQ140/FR140=INT(FQ140/FR140),1,0)</f>
        <v>1</v>
      </c>
      <c r="FT140" s="1">
        <f ca="1">IF(FS140=0,FQ140,FQ140/FR140)</f>
        <v>0</v>
      </c>
      <c r="FU140" s="1">
        <v>113</v>
      </c>
      <c r="FV140" s="1">
        <f ca="1">IF(FT140/FU140=INT(FT140/FU140),1,0)</f>
        <v>1</v>
      </c>
      <c r="FW140" s="1">
        <f ca="1">IF(FV140=0,FT140,FT140/FU140)</f>
        <v>0</v>
      </c>
      <c r="FX140" s="1">
        <v>127</v>
      </c>
      <c r="FY140" s="1">
        <f ca="1">IF(FW140/FX140=INT(FW140/FX140),1,0)</f>
        <v>1</v>
      </c>
      <c r="FZ140" s="1">
        <f ca="1">IF(FY140=0,FW140,FW140/FX140)</f>
        <v>0</v>
      </c>
      <c r="GA140" s="1">
        <v>131</v>
      </c>
      <c r="GB140" s="1">
        <f ca="1">IF(FZ140/GA140=INT(FZ140/GA140),1,0)</f>
        <v>1</v>
      </c>
      <c r="GC140" s="1">
        <f ca="1">IF(GB140=0,FZ140,FZ140/GA140)</f>
        <v>0</v>
      </c>
      <c r="GD140" s="1">
        <v>137</v>
      </c>
      <c r="GE140" s="1">
        <f ca="1">IF(GC140/GD140=INT(GC140/GD140),1,0)</f>
        <v>1</v>
      </c>
      <c r="GF140" s="1">
        <f ca="1">IF(GE140=0,GC140,GC140/GD140)</f>
        <v>0</v>
      </c>
      <c r="GG140" s="1">
        <v>139</v>
      </c>
      <c r="GH140" s="1">
        <f ca="1">IF(GF140/GG140=INT(GF140/GG140),1,0)</f>
        <v>1</v>
      </c>
      <c r="GI140" s="1">
        <f ca="1">IF(GH140=0,GF140,GF140/GG140)</f>
        <v>0</v>
      </c>
      <c r="GJ140" s="1">
        <v>149</v>
      </c>
      <c r="GK140" s="1">
        <f ca="1">IF(GI140/GJ140=INT(GI140/GJ140),1,0)</f>
        <v>1</v>
      </c>
      <c r="GL140" s="1">
        <f ca="1">IF(GK140=0,GI140,GI140/GJ140)</f>
        <v>0</v>
      </c>
      <c r="GM140" s="1"/>
      <c r="GN140" s="1">
        <f ca="1">8*AW140+4*AZ140+2*BC140+BF140</f>
        <v>15</v>
      </c>
      <c r="GO140" s="1">
        <f ca="1">4*BI140+2*BL140+BO140</f>
        <v>7</v>
      </c>
      <c r="GP140" s="1">
        <f ca="1">2*BR140+BU140</f>
        <v>3</v>
      </c>
      <c r="GQ140" s="1">
        <f ca="1">2*BX140+CA140</f>
        <v>3</v>
      </c>
      <c r="GR140" s="1">
        <f ca="1">2*CD140+CG140</f>
        <v>3</v>
      </c>
      <c r="GS140" s="1">
        <f ca="1">2*CJ140+CM140</f>
        <v>3</v>
      </c>
      <c r="GT140" s="1">
        <f ca="1">CS140</f>
        <v>1</v>
      </c>
      <c r="GU140" s="1">
        <f ca="1">CY140</f>
        <v>1</v>
      </c>
      <c r="GV140" s="1">
        <f ca="1">DE140</f>
        <v>1</v>
      </c>
      <c r="GW140" s="1">
        <f ca="1">DK140</f>
        <v>1</v>
      </c>
      <c r="GX140" s="1">
        <f ca="1">DQ140</f>
        <v>1</v>
      </c>
      <c r="GY140">
        <f ca="1">DT140</f>
        <v>1</v>
      </c>
      <c r="GZ140">
        <f ca="1">DW140</f>
        <v>1</v>
      </c>
      <c r="HA140">
        <f ca="1">DZ140</f>
        <v>1</v>
      </c>
      <c r="HB140">
        <f ca="1">EC140</f>
        <v>1</v>
      </c>
      <c r="HC140">
        <f ca="1">EF140</f>
        <v>1</v>
      </c>
      <c r="HD140">
        <f ca="1">EI140</f>
        <v>1</v>
      </c>
      <c r="HE140">
        <f ca="1">EL140</f>
        <v>1</v>
      </c>
      <c r="HF140">
        <f ca="1">EO140</f>
        <v>1</v>
      </c>
      <c r="HG140">
        <f ca="1">ER140</f>
        <v>1</v>
      </c>
      <c r="HH140">
        <f ca="1">EU140</f>
        <v>1</v>
      </c>
      <c r="HI140">
        <f ca="1">EX140</f>
        <v>1</v>
      </c>
      <c r="HJ140">
        <f ca="1">FA140</f>
        <v>1</v>
      </c>
      <c r="HK140">
        <f ca="1">FD140</f>
        <v>1</v>
      </c>
      <c r="HL140">
        <f ca="1">FG140</f>
        <v>1</v>
      </c>
      <c r="HM140">
        <f ca="1">FJ140</f>
        <v>1</v>
      </c>
      <c r="HN140">
        <f ca="1">FM140</f>
        <v>1</v>
      </c>
      <c r="HO140">
        <f ca="1">FP140</f>
        <v>1</v>
      </c>
      <c r="HP140">
        <f ca="1">FS140</f>
        <v>1</v>
      </c>
      <c r="HQ140">
        <f ca="1">FV140</f>
        <v>1</v>
      </c>
      <c r="HR140">
        <f ca="1">FY140</f>
        <v>1</v>
      </c>
      <c r="HS140">
        <f ca="1">GB140</f>
        <v>1</v>
      </c>
      <c r="HT140">
        <f ca="1">GE140</f>
        <v>1</v>
      </c>
      <c r="HU140">
        <f ca="1">GH140</f>
        <v>1</v>
      </c>
      <c r="HV140">
        <f ca="1">GK140</f>
        <v>1</v>
      </c>
      <c r="HW140">
        <f ca="1">AU140</f>
        <v>0</v>
      </c>
      <c r="HX140">
        <f ca="1">HW140/HV143</f>
        <v>0</v>
      </c>
    </row>
    <row r="141" spans="1:255" ht="18" hidden="1" customHeight="1" x14ac:dyDescent="0.25">
      <c r="A141" s="9"/>
      <c r="B141" s="71"/>
      <c r="C141" s="71"/>
      <c r="D141" s="71"/>
      <c r="E141" s="71"/>
      <c r="F141" s="154"/>
      <c r="G141" s="80"/>
      <c r="H141" s="102"/>
      <c r="I141" s="71"/>
      <c r="J141" s="75"/>
      <c r="K141" s="9"/>
      <c r="O141" s="162"/>
      <c r="P141" s="148"/>
      <c r="AK141" s="9"/>
      <c r="AL141" s="9"/>
      <c r="AM141" s="9"/>
      <c r="AN141" s="9"/>
      <c r="AO141" s="9"/>
      <c r="AP141" s="9"/>
      <c r="AQ141" s="9"/>
      <c r="AS141">
        <f ca="1">AS140+INT(AT140/AT141)</f>
        <v>0</v>
      </c>
      <c r="AT141" s="1">
        <f ca="1">IF(AP132&gt;AT140,INT((RAND()*(AQ132-AP132+1)+AP132)),INT((RAND()*(AQ132-AT140)+AT140+1)))</f>
        <v>7</v>
      </c>
      <c r="AU141">
        <f ca="1">AT141</f>
        <v>7</v>
      </c>
      <c r="AV141">
        <v>256</v>
      </c>
      <c r="AW141" s="1">
        <f ca="1">IF(AU141/AV141=INT(AU141/AV141),1,0)</f>
        <v>0</v>
      </c>
      <c r="AX141" s="1">
        <f ca="1">IF(AW141=0,AU141,AU141/AV141)</f>
        <v>7</v>
      </c>
      <c r="AY141" s="1">
        <v>16</v>
      </c>
      <c r="AZ141" s="1">
        <f ca="1">IF(AX141/AY141=INT(AX141/AY141),1,0)</f>
        <v>0</v>
      </c>
      <c r="BA141" s="1">
        <f ca="1">IF(AZ141=0,AX141,AX141/AY141)</f>
        <v>7</v>
      </c>
      <c r="BB141" s="1">
        <v>4</v>
      </c>
      <c r="BC141" s="1">
        <f ca="1">IF(BA141/BB141=INT(BA141/BB141),1,0)</f>
        <v>0</v>
      </c>
      <c r="BD141" s="1">
        <f ca="1">IF(BC141=0,BA141,BA141/BB141)</f>
        <v>7</v>
      </c>
      <c r="BE141" s="1">
        <v>2</v>
      </c>
      <c r="BF141" s="1">
        <f ca="1">IF(BD141/BE141=INT(BD141/BE141),1,0)</f>
        <v>0</v>
      </c>
      <c r="BG141" s="1">
        <f ca="1">IF(BF141=0,BD141,BD141/BE141)</f>
        <v>7</v>
      </c>
      <c r="BH141" s="1">
        <v>81</v>
      </c>
      <c r="BI141" s="1">
        <f ca="1">IF(BG141/BH141=INT(BG141/BH141),1,0)</f>
        <v>0</v>
      </c>
      <c r="BJ141" s="1">
        <f ca="1">IF(BI141=0,BG141,BG141/BH141)</f>
        <v>7</v>
      </c>
      <c r="BK141" s="1">
        <v>9</v>
      </c>
      <c r="BL141" s="1">
        <f ca="1">IF(BJ141/BK141=INT(BJ141/BK141),1,0)</f>
        <v>0</v>
      </c>
      <c r="BM141" s="1">
        <f ca="1">IF(BL141=0,BJ141,BJ141/BK141)</f>
        <v>7</v>
      </c>
      <c r="BN141" s="1">
        <v>3</v>
      </c>
      <c r="BO141" s="1">
        <f ca="1">IF(BM141/BN141=INT(BM141/BN141),1,0)</f>
        <v>0</v>
      </c>
      <c r="BP141" s="1">
        <f ca="1">IF(BO141=0,BM141,BM141/BN141)</f>
        <v>7</v>
      </c>
      <c r="BQ141" s="1">
        <v>25</v>
      </c>
      <c r="BR141" s="1">
        <f ca="1">IF(BP141/BQ141=INT(BP141/BQ141),1,0)</f>
        <v>0</v>
      </c>
      <c r="BS141" s="1">
        <f ca="1">IF(BR141=0,BP141,BP141/BQ141)</f>
        <v>7</v>
      </c>
      <c r="BT141" s="1">
        <v>5</v>
      </c>
      <c r="BU141" s="1">
        <f ca="1">IF(BS141/BT141=INT(BS141/BT141),1,0)</f>
        <v>0</v>
      </c>
      <c r="BV141" s="1">
        <f ca="1">IF(BU141=0,BS141,BS141/BT141)</f>
        <v>7</v>
      </c>
      <c r="BW141" s="1">
        <v>49</v>
      </c>
      <c r="BX141" s="1">
        <f ca="1">IF(BV141/BW141=INT(BV141/BW141),1,0)</f>
        <v>0</v>
      </c>
      <c r="BY141" s="1">
        <f ca="1">IF(BX141=0,BV141,BV141/BW141)</f>
        <v>7</v>
      </c>
      <c r="BZ141" s="1">
        <v>7</v>
      </c>
      <c r="CA141" s="1">
        <f ca="1">IF(BY141/BZ141=INT(BY141/BZ141),1,0)</f>
        <v>1</v>
      </c>
      <c r="CB141" s="1">
        <f ca="1">IF(CA141=0,BY141,BY141/BZ141)</f>
        <v>1</v>
      </c>
      <c r="CC141" s="1">
        <v>121</v>
      </c>
      <c r="CD141" s="1">
        <f ca="1">IF(CB141/CC141=INT(CB141/CC141),1,0)</f>
        <v>0</v>
      </c>
      <c r="CE141" s="1">
        <f ca="1">IF(CD141=0,CB141,CB141/CC141)</f>
        <v>1</v>
      </c>
      <c r="CF141" s="1">
        <v>11</v>
      </c>
      <c r="CG141" s="1">
        <f ca="1">IF(CE141/CF141=INT(CE141/CF141),1,0)</f>
        <v>0</v>
      </c>
      <c r="CH141" s="1">
        <f ca="1">IF(CG141=0,CE141,CE141/CF141)</f>
        <v>1</v>
      </c>
      <c r="CI141" s="1">
        <v>169</v>
      </c>
      <c r="CJ141" s="1">
        <f ca="1">IF(CH141/CI141=INT(CH141/CI141),1,0)</f>
        <v>0</v>
      </c>
      <c r="CK141" s="1">
        <f ca="1">IF(CJ141=0,CH141,CH141/CI141)</f>
        <v>1</v>
      </c>
      <c r="CL141" s="1">
        <v>13</v>
      </c>
      <c r="CM141" s="1">
        <f ca="1">IF(CK141/CL141=INT(CK141/CL141),1,0)</f>
        <v>0</v>
      </c>
      <c r="CN141" s="1">
        <f ca="1">IF(CM141=0,CK141,CK141/CL141)</f>
        <v>1</v>
      </c>
      <c r="CO141" s="1">
        <f>CO137</f>
        <v>289</v>
      </c>
      <c r="CP141" s="1">
        <f ca="1">IF(CN141/CO141=INT(CN141/CO141),1,0)</f>
        <v>0</v>
      </c>
      <c r="CQ141" s="1">
        <f ca="1">IF(CP141=0,CN141,CN141/CO141)</f>
        <v>1</v>
      </c>
      <c r="CR141" s="1">
        <v>17</v>
      </c>
      <c r="CS141" s="1">
        <f ca="1">IF(CQ141/CR141=INT(CQ141/CR141),1,0)</f>
        <v>0</v>
      </c>
      <c r="CT141" s="1">
        <f ca="1">IF(CS141=0,CQ141,CQ141/CR141)</f>
        <v>1</v>
      </c>
      <c r="CU141" s="1">
        <f>CU137</f>
        <v>361</v>
      </c>
      <c r="CV141" s="1">
        <f ca="1">IF(CT141/CU141=INT(CT141/CU141),1,0)</f>
        <v>0</v>
      </c>
      <c r="CW141" s="1">
        <f ca="1">IF(CV141=0,CT141,CT141/CU141)</f>
        <v>1</v>
      </c>
      <c r="CX141" s="1">
        <v>19</v>
      </c>
      <c r="CY141" s="1">
        <f ca="1">IF(CW141/CX141=INT(CW141/CX141),1,0)</f>
        <v>0</v>
      </c>
      <c r="CZ141" s="1">
        <f ca="1">IF(CY141=0,CW141,CW141/CX141)</f>
        <v>1</v>
      </c>
      <c r="DA141" s="1">
        <f>DA137</f>
        <v>529</v>
      </c>
      <c r="DB141" s="1">
        <f ca="1">IF(CZ141/DA141=INT(CZ141/DA141),1,0)</f>
        <v>0</v>
      </c>
      <c r="DC141" s="1">
        <f ca="1">IF(DB141=0,CZ141,CZ141/DA141)</f>
        <v>1</v>
      </c>
      <c r="DD141" s="1">
        <v>23</v>
      </c>
      <c r="DE141" s="1">
        <f ca="1">IF(DC141/DD141=INT(DC141/DD141),1,0)</f>
        <v>0</v>
      </c>
      <c r="DF141" s="1">
        <f ca="1">IF(DE141=0,DC141,DC141/DD141)</f>
        <v>1</v>
      </c>
      <c r="DG141" s="1">
        <f>DG137</f>
        <v>841</v>
      </c>
      <c r="DH141" s="1">
        <f ca="1">IF(DF141/DG141=INT(DF141/DG141),1,0)</f>
        <v>0</v>
      </c>
      <c r="DI141" s="1">
        <f ca="1">IF(DH141=0,DF141,DF141/DG141)</f>
        <v>1</v>
      </c>
      <c r="DJ141" s="1">
        <v>29</v>
      </c>
      <c r="DK141" s="1">
        <f ca="1">IF(DI141/DJ141=INT(DI141/DJ141),1,0)</f>
        <v>0</v>
      </c>
      <c r="DL141" s="1">
        <f ca="1">IF(DK141=0,DI141,DI141/DJ141)</f>
        <v>1</v>
      </c>
      <c r="DM141" s="1">
        <f>DM137</f>
        <v>961</v>
      </c>
      <c r="DN141" s="1">
        <f ca="1">IF(DL141/DM141=INT(DL141/DM141),1,0)</f>
        <v>0</v>
      </c>
      <c r="DO141" s="1">
        <f ca="1">IF(DN141=0,DL141,DL141/DM141)</f>
        <v>1</v>
      </c>
      <c r="DP141" s="1">
        <v>31</v>
      </c>
      <c r="DQ141" s="1">
        <f ca="1">IF(DO141/DP141=INT(DO141/DP141),1,0)</f>
        <v>0</v>
      </c>
      <c r="DR141" s="1">
        <f ca="1">IF(DQ141=0,DO141,DO141/DP141)</f>
        <v>1</v>
      </c>
      <c r="DS141" s="1">
        <v>37</v>
      </c>
      <c r="DT141" s="1">
        <f ca="1">IF(DR141/DS141=INT(DR141/DS141),1,0)</f>
        <v>0</v>
      </c>
      <c r="DU141" s="1">
        <f ca="1">IF(DT141=0,DR141,DR141/DS141)</f>
        <v>1</v>
      </c>
      <c r="DV141" s="1">
        <v>41</v>
      </c>
      <c r="DW141" s="1">
        <f ca="1">IF(DU141/DV141=INT(DU141/DV141),1,0)</f>
        <v>0</v>
      </c>
      <c r="DX141" s="1">
        <f ca="1">IF(DW141=0,DU141,DU141/DV141)</f>
        <v>1</v>
      </c>
      <c r="DY141" s="1">
        <v>43</v>
      </c>
      <c r="DZ141" s="1">
        <f ca="1">IF(DX141/DY141=INT(DX141/DY141),1,0)</f>
        <v>0</v>
      </c>
      <c r="EA141" s="1">
        <f ca="1">IF(DZ141=0,DX141,DX141/DY141)</f>
        <v>1</v>
      </c>
      <c r="EB141" s="1">
        <v>47</v>
      </c>
      <c r="EC141" s="1">
        <f ca="1">IF(EA141/EB141=INT(EA141/EB141),1,0)</f>
        <v>0</v>
      </c>
      <c r="ED141" s="1">
        <f ca="1">IF(EC141=0,EA141,EA141/EB141)</f>
        <v>1</v>
      </c>
      <c r="EE141" s="1">
        <v>53</v>
      </c>
      <c r="EF141" s="1">
        <f ca="1">IF(ED141/EE141=INT(ED141/EE141),1,0)</f>
        <v>0</v>
      </c>
      <c r="EG141" s="1">
        <f ca="1">IF(EF141=0,ED141,ED141/EE141)</f>
        <v>1</v>
      </c>
      <c r="EH141" s="1">
        <v>59</v>
      </c>
      <c r="EI141" s="1">
        <f ca="1">IF(EG141/EH141=INT(EG141/EH141),1,0)</f>
        <v>0</v>
      </c>
      <c r="EJ141" s="1">
        <f ca="1">IF(EI141=0,EG141,EG141/EH141)</f>
        <v>1</v>
      </c>
      <c r="EK141" s="1">
        <v>61</v>
      </c>
      <c r="EL141" s="1">
        <f ca="1">IF(EJ141/EK141=INT(EJ141/EK141),1,0)</f>
        <v>0</v>
      </c>
      <c r="EM141" s="1">
        <f ca="1">IF(EL141=0,EJ141,EJ141/EK141)</f>
        <v>1</v>
      </c>
      <c r="EN141" s="1">
        <v>67</v>
      </c>
      <c r="EO141" s="1">
        <f ca="1">IF(EM141/EN141=INT(EM141/EN141),1,0)</f>
        <v>0</v>
      </c>
      <c r="EP141" s="1">
        <f ca="1">IF(EO141=0,EM141,EM141/EN141)</f>
        <v>1</v>
      </c>
      <c r="EQ141" s="1">
        <v>71</v>
      </c>
      <c r="ER141" s="1">
        <f ca="1">IF(EP141/EQ141=INT(EP141/EQ141),1,0)</f>
        <v>0</v>
      </c>
      <c r="ES141" s="1">
        <f ca="1">IF(ER141=0,EP141,EP141/EQ141)</f>
        <v>1</v>
      </c>
      <c r="ET141" s="1">
        <v>73</v>
      </c>
      <c r="EU141" s="1">
        <f ca="1">IF(ES141/ET141=INT(ES141/ET141),1,0)</f>
        <v>0</v>
      </c>
      <c r="EV141" s="1">
        <f ca="1">IF(EU141=0,ES141,ES141/ET141)</f>
        <v>1</v>
      </c>
      <c r="EW141" s="1">
        <v>79</v>
      </c>
      <c r="EX141" s="1">
        <f ca="1">IF(EV141/EW141=INT(EV141/EW141),1,0)</f>
        <v>0</v>
      </c>
      <c r="EY141" s="1">
        <f ca="1">IF(EX141=0,EV141,EV141/EW141)</f>
        <v>1</v>
      </c>
      <c r="EZ141" s="1">
        <v>83</v>
      </c>
      <c r="FA141" s="1">
        <f ca="1">IF(EY141/EZ141=INT(EY141/EZ141),1,0)</f>
        <v>0</v>
      </c>
      <c r="FB141" s="1">
        <f ca="1">IF(FA141=0,EY141,EY141/EZ141)</f>
        <v>1</v>
      </c>
      <c r="FC141" s="1">
        <v>89</v>
      </c>
      <c r="FD141" s="1">
        <f ca="1">IF(FB141/FC141=INT(FB141/FC141),1,0)</f>
        <v>0</v>
      </c>
      <c r="FE141" s="1">
        <f ca="1">IF(FD141=0,FB141,FB141/FC141)</f>
        <v>1</v>
      </c>
      <c r="FF141" s="1">
        <v>97</v>
      </c>
      <c r="FG141" s="1">
        <f ca="1">IF(FE141/FF141=INT(FE141/FF141),1,0)</f>
        <v>0</v>
      </c>
      <c r="FH141" s="1">
        <f ca="1">IF(FG141=0,FE141,FE141/FF141)</f>
        <v>1</v>
      </c>
      <c r="FI141" s="1">
        <v>101</v>
      </c>
      <c r="FJ141" s="1">
        <f ca="1">IF(FH141/FI141=INT(FH141/FI141),1,0)</f>
        <v>0</v>
      </c>
      <c r="FK141" s="1">
        <f ca="1">IF(FJ141=0,FH141,FH141/FI141)</f>
        <v>1</v>
      </c>
      <c r="FL141" s="1">
        <v>103</v>
      </c>
      <c r="FM141" s="1">
        <f ca="1">IF(FK141/FL141=INT(FK141/FL141),1,0)</f>
        <v>0</v>
      </c>
      <c r="FN141" s="1">
        <f ca="1">IF(FM141=0,FK141,FK141/FL141)</f>
        <v>1</v>
      </c>
      <c r="FO141" s="1">
        <v>107</v>
      </c>
      <c r="FP141" s="1">
        <f ca="1">IF(FN141/FO141=INT(FN141/FO141),1,0)</f>
        <v>0</v>
      </c>
      <c r="FQ141" s="1">
        <f ca="1">IF(FP141=0,FN141,FN141/FO141)</f>
        <v>1</v>
      </c>
      <c r="FR141" s="1">
        <v>109</v>
      </c>
      <c r="FS141" s="1">
        <f ca="1">IF(FQ141/FR141=INT(FQ141/FR141),1,0)</f>
        <v>0</v>
      </c>
      <c r="FT141" s="1">
        <f ca="1">IF(FS141=0,FQ141,FQ141/FR141)</f>
        <v>1</v>
      </c>
      <c r="FU141" s="1">
        <v>113</v>
      </c>
      <c r="FV141" s="1">
        <f ca="1">IF(FT141/FU141=INT(FT141/FU141),1,0)</f>
        <v>0</v>
      </c>
      <c r="FW141" s="1">
        <f ca="1">IF(FV141=0,FT141,FT141/FU141)</f>
        <v>1</v>
      </c>
      <c r="FX141" s="1">
        <v>127</v>
      </c>
      <c r="FY141" s="1">
        <f ca="1">IF(FW141/FX141=INT(FW141/FX141),1,0)</f>
        <v>0</v>
      </c>
      <c r="FZ141" s="1">
        <f ca="1">IF(FY141=0,FW141,FW141/FX141)</f>
        <v>1</v>
      </c>
      <c r="GA141" s="1">
        <v>131</v>
      </c>
      <c r="GB141" s="1">
        <f ca="1">IF(FZ141/GA141=INT(FZ141/GA141),1,0)</f>
        <v>0</v>
      </c>
      <c r="GC141" s="1">
        <f ca="1">IF(GB141=0,FZ141,FZ141/GA141)</f>
        <v>1</v>
      </c>
      <c r="GD141" s="1">
        <v>137</v>
      </c>
      <c r="GE141" s="1">
        <f ca="1">IF(GC141/GD141=INT(GC141/GD141),1,0)</f>
        <v>0</v>
      </c>
      <c r="GF141" s="1">
        <f ca="1">IF(GE141=0,GC141,GC141/GD141)</f>
        <v>1</v>
      </c>
      <c r="GG141" s="1">
        <v>139</v>
      </c>
      <c r="GH141" s="1">
        <f ca="1">IF(GF141/GG141=INT(GF141/GG141),1,0)</f>
        <v>0</v>
      </c>
      <c r="GI141" s="1">
        <f ca="1">IF(GH141=0,GF141,GF141/GG141)</f>
        <v>1</v>
      </c>
      <c r="GJ141" s="1">
        <v>149</v>
      </c>
      <c r="GK141" s="1">
        <f ca="1">IF(GI141/GJ141=INT(GI141/GJ141),1,0)</f>
        <v>0</v>
      </c>
      <c r="GL141" s="1">
        <f ca="1">IF(GK141=0,GI141,GI141/GJ141)</f>
        <v>1</v>
      </c>
      <c r="GM141" s="1"/>
      <c r="GN141" s="1">
        <f ca="1">8*AW141+4*AZ141+2*BC141+BF141</f>
        <v>0</v>
      </c>
      <c r="GO141" s="1">
        <f ca="1">4*BI141+2*BL141+BO141</f>
        <v>0</v>
      </c>
      <c r="GP141" s="1">
        <f ca="1">2*BR141+BU141</f>
        <v>0</v>
      </c>
      <c r="GQ141" s="1">
        <f ca="1">2*BX141+CA141</f>
        <v>1</v>
      </c>
      <c r="GR141" s="1">
        <f ca="1">2*CD141+CG141</f>
        <v>0</v>
      </c>
      <c r="GS141" s="1">
        <f ca="1">2*CJ141+CM141</f>
        <v>0</v>
      </c>
      <c r="GT141" s="1">
        <f ca="1">CS141</f>
        <v>0</v>
      </c>
      <c r="GU141" s="1">
        <f ca="1">CY141</f>
        <v>0</v>
      </c>
      <c r="GV141" s="1">
        <f ca="1">DE141</f>
        <v>0</v>
      </c>
      <c r="GW141" s="1">
        <f ca="1">DK141</f>
        <v>0</v>
      </c>
      <c r="GX141" s="1">
        <f ca="1">DQ141</f>
        <v>0</v>
      </c>
      <c r="GY141">
        <f ca="1">DT141</f>
        <v>0</v>
      </c>
      <c r="GZ141">
        <f ca="1">DW141</f>
        <v>0</v>
      </c>
      <c r="HA141">
        <f ca="1">DZ141</f>
        <v>0</v>
      </c>
      <c r="HB141">
        <f ca="1">EC141</f>
        <v>0</v>
      </c>
      <c r="HC141">
        <f ca="1">EF141</f>
        <v>0</v>
      </c>
      <c r="HD141">
        <f ca="1">EI141</f>
        <v>0</v>
      </c>
      <c r="HE141">
        <f ca="1">EL141</f>
        <v>0</v>
      </c>
      <c r="HF141">
        <f ca="1">EO141</f>
        <v>0</v>
      </c>
      <c r="HG141">
        <f ca="1">ER141</f>
        <v>0</v>
      </c>
      <c r="HH141">
        <f ca="1">EU141</f>
        <v>0</v>
      </c>
      <c r="HI141">
        <f ca="1">EX141</f>
        <v>0</v>
      </c>
      <c r="HJ141">
        <f ca="1">FA141</f>
        <v>0</v>
      </c>
      <c r="HK141">
        <f ca="1">FD141</f>
        <v>0</v>
      </c>
      <c r="HL141">
        <f ca="1">FG141</f>
        <v>0</v>
      </c>
      <c r="HM141">
        <f ca="1">FJ141</f>
        <v>0</v>
      </c>
      <c r="HN141">
        <f ca="1">FM141</f>
        <v>0</v>
      </c>
      <c r="HO141">
        <f ca="1">FP141</f>
        <v>0</v>
      </c>
      <c r="HP141">
        <f ca="1">FS141</f>
        <v>0</v>
      </c>
      <c r="HQ141">
        <f ca="1">FV141</f>
        <v>0</v>
      </c>
      <c r="HR141">
        <f ca="1">FY141</f>
        <v>0</v>
      </c>
      <c r="HS141">
        <f ca="1">GB141</f>
        <v>0</v>
      </c>
      <c r="HT141">
        <f ca="1">GE141</f>
        <v>0</v>
      </c>
      <c r="HU141">
        <f ca="1">GH141</f>
        <v>0</v>
      </c>
      <c r="HV141">
        <f ca="1">GK141</f>
        <v>0</v>
      </c>
      <c r="HW141">
        <f ca="1">AU141</f>
        <v>7</v>
      </c>
      <c r="HX141">
        <f ca="1">HW141/HV143</f>
        <v>1</v>
      </c>
    </row>
    <row r="142" spans="1:255" ht="18" hidden="1" customHeight="1" thickBot="1" x14ac:dyDescent="0.3">
      <c r="A142" s="9"/>
      <c r="B142" s="71"/>
      <c r="C142" s="71"/>
      <c r="D142" s="71"/>
      <c r="E142" s="71"/>
      <c r="F142" s="154"/>
      <c r="G142" s="80"/>
      <c r="H142" s="102"/>
      <c r="I142" s="71"/>
      <c r="J142" s="75"/>
      <c r="K142" s="9"/>
      <c r="O142" s="162"/>
      <c r="P142" s="148"/>
      <c r="AK142" s="9"/>
      <c r="AL142" s="9"/>
      <c r="AM142" s="9"/>
      <c r="AN142" s="9"/>
      <c r="AO142" s="9"/>
      <c r="AP142" s="9"/>
      <c r="AQ142" s="9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>
        <f t="shared" ref="GN142:HV142" ca="1" si="68">IF(GN140&lt;GN141,GN140,GN141)</f>
        <v>0</v>
      </c>
      <c r="GO142" s="1">
        <f t="shared" ca="1" si="68"/>
        <v>0</v>
      </c>
      <c r="GP142" s="1">
        <f t="shared" ca="1" si="68"/>
        <v>0</v>
      </c>
      <c r="GQ142" s="1">
        <f t="shared" ca="1" si="68"/>
        <v>1</v>
      </c>
      <c r="GR142" s="1">
        <f t="shared" ca="1" si="68"/>
        <v>0</v>
      </c>
      <c r="GS142" s="1">
        <f t="shared" ca="1" si="68"/>
        <v>0</v>
      </c>
      <c r="GT142" s="1">
        <f t="shared" ca="1" si="68"/>
        <v>0</v>
      </c>
      <c r="GU142" s="1">
        <f t="shared" ca="1" si="68"/>
        <v>0</v>
      </c>
      <c r="GV142" s="1">
        <f t="shared" ca="1" si="68"/>
        <v>0</v>
      </c>
      <c r="GW142" s="1">
        <f t="shared" ca="1" si="68"/>
        <v>0</v>
      </c>
      <c r="GX142" s="1">
        <f t="shared" ca="1" si="68"/>
        <v>0</v>
      </c>
      <c r="GY142" s="1">
        <f t="shared" ca="1" si="68"/>
        <v>0</v>
      </c>
      <c r="GZ142" s="1">
        <f t="shared" ca="1" si="68"/>
        <v>0</v>
      </c>
      <c r="HA142" s="1">
        <f t="shared" ca="1" si="68"/>
        <v>0</v>
      </c>
      <c r="HB142" s="1">
        <f t="shared" ca="1" si="68"/>
        <v>0</v>
      </c>
      <c r="HC142" s="1">
        <f t="shared" ca="1" si="68"/>
        <v>0</v>
      </c>
      <c r="HD142" s="1">
        <f t="shared" ca="1" si="68"/>
        <v>0</v>
      </c>
      <c r="HE142" s="1">
        <f t="shared" ca="1" si="68"/>
        <v>0</v>
      </c>
      <c r="HF142" s="1">
        <f t="shared" ca="1" si="68"/>
        <v>0</v>
      </c>
      <c r="HG142" s="1">
        <f t="shared" ca="1" si="68"/>
        <v>0</v>
      </c>
      <c r="HH142" s="1">
        <f t="shared" ca="1" si="68"/>
        <v>0</v>
      </c>
      <c r="HI142" s="1">
        <f t="shared" ca="1" si="68"/>
        <v>0</v>
      </c>
      <c r="HJ142" s="1">
        <f t="shared" ca="1" si="68"/>
        <v>0</v>
      </c>
      <c r="HK142" s="1">
        <f t="shared" ca="1" si="68"/>
        <v>0</v>
      </c>
      <c r="HL142" s="1">
        <f t="shared" ca="1" si="68"/>
        <v>0</v>
      </c>
      <c r="HM142" s="1">
        <f t="shared" ca="1" si="68"/>
        <v>0</v>
      </c>
      <c r="HN142" s="1">
        <f t="shared" ca="1" si="68"/>
        <v>0</v>
      </c>
      <c r="HO142" s="1">
        <f t="shared" ca="1" si="68"/>
        <v>0</v>
      </c>
      <c r="HP142" s="1">
        <f t="shared" ca="1" si="68"/>
        <v>0</v>
      </c>
      <c r="HQ142" s="1">
        <f t="shared" ca="1" si="68"/>
        <v>0</v>
      </c>
      <c r="HR142" s="1">
        <f t="shared" ca="1" si="68"/>
        <v>0</v>
      </c>
      <c r="HS142" s="1">
        <f t="shared" ca="1" si="68"/>
        <v>0</v>
      </c>
      <c r="HT142" s="1">
        <f t="shared" ca="1" si="68"/>
        <v>0</v>
      </c>
      <c r="HU142" s="1">
        <f t="shared" ca="1" si="68"/>
        <v>0</v>
      </c>
      <c r="HV142" s="1">
        <f t="shared" ca="1" si="68"/>
        <v>0</v>
      </c>
    </row>
    <row r="143" spans="1:255" ht="18" hidden="1" customHeight="1" thickTop="1" thickBot="1" x14ac:dyDescent="0.3">
      <c r="A143" s="9"/>
      <c r="B143" s="71"/>
      <c r="C143" s="71"/>
      <c r="D143" s="71"/>
      <c r="E143" s="71"/>
      <c r="F143" s="154"/>
      <c r="G143" s="80"/>
      <c r="H143" s="102"/>
      <c r="I143" s="71"/>
      <c r="J143" s="75"/>
      <c r="K143" s="9"/>
      <c r="O143" s="162"/>
      <c r="P143" s="148"/>
      <c r="AK143" s="9"/>
      <c r="AL143" s="9"/>
      <c r="AM143" s="9"/>
      <c r="AN143" s="9"/>
      <c r="AO143" s="9"/>
      <c r="AP143" s="9"/>
      <c r="AQ143" s="9"/>
      <c r="AT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>
        <f ca="1">FY$4^GN142</f>
        <v>1</v>
      </c>
      <c r="GO143">
        <f t="shared" ref="GO143:HV143" ca="1" si="69">FZ$4^GO142*GN143</f>
        <v>1</v>
      </c>
      <c r="GP143">
        <f t="shared" ca="1" si="69"/>
        <v>1</v>
      </c>
      <c r="GQ143">
        <f t="shared" ca="1" si="69"/>
        <v>7</v>
      </c>
      <c r="GR143">
        <f t="shared" ca="1" si="69"/>
        <v>7</v>
      </c>
      <c r="GS143">
        <f t="shared" ca="1" si="69"/>
        <v>7</v>
      </c>
      <c r="GT143">
        <f t="shared" ca="1" si="69"/>
        <v>7</v>
      </c>
      <c r="GU143">
        <f t="shared" ca="1" si="69"/>
        <v>7</v>
      </c>
      <c r="GV143">
        <f t="shared" ca="1" si="69"/>
        <v>7</v>
      </c>
      <c r="GW143">
        <f t="shared" ca="1" si="69"/>
        <v>7</v>
      </c>
      <c r="GX143">
        <f t="shared" ca="1" si="69"/>
        <v>7</v>
      </c>
      <c r="GY143">
        <f t="shared" ca="1" si="69"/>
        <v>7</v>
      </c>
      <c r="GZ143">
        <f t="shared" ca="1" si="69"/>
        <v>7</v>
      </c>
      <c r="HA143">
        <f t="shared" ca="1" si="69"/>
        <v>7</v>
      </c>
      <c r="HB143">
        <f t="shared" ca="1" si="69"/>
        <v>7</v>
      </c>
      <c r="HC143">
        <f t="shared" ca="1" si="69"/>
        <v>7</v>
      </c>
      <c r="HD143">
        <f t="shared" ca="1" si="69"/>
        <v>7</v>
      </c>
      <c r="HE143">
        <f t="shared" ca="1" si="69"/>
        <v>7</v>
      </c>
      <c r="HF143">
        <f t="shared" ca="1" si="69"/>
        <v>7</v>
      </c>
      <c r="HG143">
        <f t="shared" ca="1" si="69"/>
        <v>7</v>
      </c>
      <c r="HH143">
        <f t="shared" ca="1" si="69"/>
        <v>7</v>
      </c>
      <c r="HI143">
        <f t="shared" ca="1" si="69"/>
        <v>7</v>
      </c>
      <c r="HJ143">
        <f t="shared" ca="1" si="69"/>
        <v>7</v>
      </c>
      <c r="HK143">
        <f t="shared" ca="1" si="69"/>
        <v>7</v>
      </c>
      <c r="HL143">
        <f t="shared" ca="1" si="69"/>
        <v>7</v>
      </c>
      <c r="HM143">
        <f t="shared" ca="1" si="69"/>
        <v>7</v>
      </c>
      <c r="HN143">
        <f t="shared" ca="1" si="69"/>
        <v>7</v>
      </c>
      <c r="HO143">
        <f t="shared" ca="1" si="69"/>
        <v>7</v>
      </c>
      <c r="HP143">
        <f t="shared" ca="1" si="69"/>
        <v>7</v>
      </c>
      <c r="HQ143">
        <f t="shared" ca="1" si="69"/>
        <v>7</v>
      </c>
      <c r="HR143">
        <f t="shared" ca="1" si="69"/>
        <v>7</v>
      </c>
      <c r="HS143">
        <f t="shared" ca="1" si="69"/>
        <v>7</v>
      </c>
      <c r="HT143">
        <f t="shared" ca="1" si="69"/>
        <v>7</v>
      </c>
      <c r="HU143">
        <f t="shared" ca="1" si="69"/>
        <v>7</v>
      </c>
      <c r="HV143">
        <f t="shared" ca="1" si="69"/>
        <v>7</v>
      </c>
    </row>
    <row r="144" spans="1:255" ht="18" hidden="1" customHeight="1" thickTop="1" x14ac:dyDescent="0.25">
      <c r="A144" s="9"/>
      <c r="B144" s="71"/>
      <c r="C144" s="71"/>
      <c r="D144" s="71"/>
      <c r="E144" s="71"/>
      <c r="F144" s="154"/>
      <c r="G144" s="80"/>
      <c r="H144" s="102"/>
      <c r="I144" s="71"/>
      <c r="J144" s="75"/>
      <c r="K144" s="9"/>
      <c r="O144" s="162"/>
      <c r="P144" s="148"/>
      <c r="AK144" s="9"/>
      <c r="AL144" s="9"/>
      <c r="AM144" s="9"/>
      <c r="AN144" s="9"/>
      <c r="AO144" s="9"/>
      <c r="AP144" s="9"/>
      <c r="AQ144" s="9"/>
      <c r="AR144" t="s">
        <v>29</v>
      </c>
      <c r="AS144">
        <f ca="1">AS133+AS137+AS141</f>
        <v>12</v>
      </c>
      <c r="AT144">
        <f ca="1">HX132*HX137*HX141+HX133*HX136*HX141+HX133*HX137*HX140</f>
        <v>33</v>
      </c>
      <c r="AU144">
        <f ca="1">AT144-AU145*(AS145-AS144)</f>
        <v>5</v>
      </c>
      <c r="AV144">
        <v>256</v>
      </c>
      <c r="AW144" s="1">
        <f ca="1">IF(AU144/AV144=INT(AU144/AV144),1,0)</f>
        <v>0</v>
      </c>
      <c r="AX144" s="1">
        <f ca="1">IF(AW144=0,AU144,AU144/AV144)</f>
        <v>5</v>
      </c>
      <c r="AY144" s="1">
        <v>16</v>
      </c>
      <c r="AZ144" s="1">
        <f ca="1">IF(AX144/AY144=INT(AX144/AY144),1,0)</f>
        <v>0</v>
      </c>
      <c r="BA144" s="1">
        <f ca="1">IF(AZ144=0,AX144,AX144/AY144)</f>
        <v>5</v>
      </c>
      <c r="BB144" s="1">
        <v>4</v>
      </c>
      <c r="BC144" s="1">
        <f ca="1">IF(BA144/BB144=INT(BA144/BB144),1,0)</f>
        <v>0</v>
      </c>
      <c r="BD144" s="1">
        <f ca="1">IF(BC144=0,BA144,BA144/BB144)</f>
        <v>5</v>
      </c>
      <c r="BE144" s="1">
        <v>2</v>
      </c>
      <c r="BF144" s="1">
        <f ca="1">IF(BD144/BE144=INT(BD144/BE144),1,0)</f>
        <v>0</v>
      </c>
      <c r="BG144" s="1">
        <f ca="1">IF(BF144=0,BD144,BD144/BE144)</f>
        <v>5</v>
      </c>
      <c r="BH144" s="1">
        <v>81</v>
      </c>
      <c r="BI144" s="1">
        <f ca="1">IF(BG144/BH144=INT(BG144/BH144),1,0)</f>
        <v>0</v>
      </c>
      <c r="BJ144" s="1">
        <f ca="1">IF(BI144=0,BG144,BG144/BH144)</f>
        <v>5</v>
      </c>
      <c r="BK144" s="1">
        <v>9</v>
      </c>
      <c r="BL144" s="1">
        <f ca="1">IF(BJ144/BK144=INT(BJ144/BK144),1,0)</f>
        <v>0</v>
      </c>
      <c r="BM144" s="1">
        <f ca="1">IF(BL144=0,BJ144,BJ144/BK144)</f>
        <v>5</v>
      </c>
      <c r="BN144" s="1">
        <v>3</v>
      </c>
      <c r="BO144" s="1">
        <f ca="1">IF(BM144/BN144=INT(BM144/BN144),1,0)</f>
        <v>0</v>
      </c>
      <c r="BP144" s="1">
        <f ca="1">IF(BO144=0,BM144,BM144/BN144)</f>
        <v>5</v>
      </c>
      <c r="BQ144" s="1">
        <v>25</v>
      </c>
      <c r="BR144" s="1">
        <f ca="1">IF(BP144/BQ144=INT(BP144/BQ144),1,0)</f>
        <v>0</v>
      </c>
      <c r="BS144" s="1">
        <f ca="1">IF(BR144=0,BP144,BP144/BQ144)</f>
        <v>5</v>
      </c>
      <c r="BT144" s="1">
        <v>5</v>
      </c>
      <c r="BU144" s="1">
        <f ca="1">IF(BS144/BT144=INT(BS144/BT144),1,0)</f>
        <v>1</v>
      </c>
      <c r="BV144" s="1">
        <f ca="1">IF(BU144=0,BS144,BS144/BT144)</f>
        <v>1</v>
      </c>
      <c r="BW144" s="1">
        <v>49</v>
      </c>
      <c r="BX144" s="1">
        <f ca="1">IF(BV144/BW144=INT(BV144/BW144),1,0)</f>
        <v>0</v>
      </c>
      <c r="BY144" s="1">
        <f ca="1">IF(BX144=0,BV144,BV144/BW144)</f>
        <v>1</v>
      </c>
      <c r="BZ144" s="1">
        <v>7</v>
      </c>
      <c r="CA144" s="1">
        <f ca="1">IF(BY144/BZ144=INT(BY144/BZ144),1,0)</f>
        <v>0</v>
      </c>
      <c r="CB144" s="1">
        <f ca="1">IF(CA144=0,BY144,BY144/BZ144)</f>
        <v>1</v>
      </c>
      <c r="CC144" s="1">
        <v>121</v>
      </c>
      <c r="CD144" s="1">
        <f ca="1">IF(CB144/CC144=INT(CB144/CC144),1,0)</f>
        <v>0</v>
      </c>
      <c r="CE144" s="1">
        <f ca="1">IF(CD144=0,CB144,CB144/CC144)</f>
        <v>1</v>
      </c>
      <c r="CF144" s="1">
        <v>11</v>
      </c>
      <c r="CG144" s="1">
        <f ca="1">IF(CE144/CF144=INT(CE144/CF144),1,0)</f>
        <v>0</v>
      </c>
      <c r="CH144" s="1">
        <f ca="1">IF(CG144=0,CE144,CE144/CF144)</f>
        <v>1</v>
      </c>
      <c r="CI144" s="1">
        <v>169</v>
      </c>
      <c r="CJ144" s="1">
        <f ca="1">IF(CH144/CI144=INT(CH144/CI144),1,0)</f>
        <v>0</v>
      </c>
      <c r="CK144" s="1">
        <f ca="1">IF(CJ144=0,CH144,CH144/CI144)</f>
        <v>1</v>
      </c>
      <c r="CL144" s="1">
        <v>13</v>
      </c>
      <c r="CM144" s="1">
        <f ca="1">IF(CK144/CL144=INT(CK144/CL144),1,0)</f>
        <v>0</v>
      </c>
      <c r="CN144" s="1">
        <f ca="1">IF(CM144=0,CK144,CK144/CL144)</f>
        <v>1</v>
      </c>
      <c r="CO144" s="1">
        <f>CO140</f>
        <v>289</v>
      </c>
      <c r="CP144" s="1">
        <f ca="1">IF(CN144/CO144=INT(CN144/CO144),1,0)</f>
        <v>0</v>
      </c>
      <c r="CQ144" s="1">
        <f ca="1">IF(CP144=0,CN144,CN144/CO144)</f>
        <v>1</v>
      </c>
      <c r="CR144" s="1">
        <v>17</v>
      </c>
      <c r="CS144" s="1">
        <f ca="1">IF(CQ144/CR144=INT(CQ144/CR144),1,0)</f>
        <v>0</v>
      </c>
      <c r="CT144" s="1">
        <f ca="1">IF(CS144=0,CQ144,CQ144/CR144)</f>
        <v>1</v>
      </c>
      <c r="CU144" s="1">
        <f>CU140</f>
        <v>361</v>
      </c>
      <c r="CV144" s="1">
        <f ca="1">IF(CT144/CU144=INT(CT144/CU144),1,0)</f>
        <v>0</v>
      </c>
      <c r="CW144" s="1">
        <f ca="1">IF(CV144=0,CT144,CT144/CU144)</f>
        <v>1</v>
      </c>
      <c r="CX144" s="1">
        <v>19</v>
      </c>
      <c r="CY144" s="1">
        <f ca="1">IF(CW144/CX144=INT(CW144/CX144),1,0)</f>
        <v>0</v>
      </c>
      <c r="CZ144" s="1">
        <f ca="1">IF(CY144=0,CW144,CW144/CX144)</f>
        <v>1</v>
      </c>
      <c r="DA144" s="1">
        <f>DA140</f>
        <v>529</v>
      </c>
      <c r="DB144" s="1">
        <f ca="1">IF(CZ144/DA144=INT(CZ144/DA144),1,0)</f>
        <v>0</v>
      </c>
      <c r="DC144" s="1">
        <f ca="1">IF(DB144=0,CZ144,CZ144/DA144)</f>
        <v>1</v>
      </c>
      <c r="DD144" s="1">
        <v>23</v>
      </c>
      <c r="DE144" s="1">
        <f ca="1">IF(DC144/DD144=INT(DC144/DD144),1,0)</f>
        <v>0</v>
      </c>
      <c r="DF144" s="1">
        <f ca="1">IF(DE144=0,DC144,DC144/DD144)</f>
        <v>1</v>
      </c>
      <c r="DG144" s="1">
        <f>DG140</f>
        <v>841</v>
      </c>
      <c r="DH144" s="1">
        <f ca="1">IF(DF144/DG144=INT(DF144/DG144),1,0)</f>
        <v>0</v>
      </c>
      <c r="DI144" s="1">
        <f ca="1">IF(DH144=0,DF144,DF144/DG144)</f>
        <v>1</v>
      </c>
      <c r="DJ144" s="1">
        <v>29</v>
      </c>
      <c r="DK144" s="1">
        <f ca="1">IF(DI144/DJ144=INT(DI144/DJ144),1,0)</f>
        <v>0</v>
      </c>
      <c r="DL144" s="1">
        <f ca="1">IF(DK144=0,DI144,DI144/DJ144)</f>
        <v>1</v>
      </c>
      <c r="DM144" s="1">
        <f>DM140</f>
        <v>961</v>
      </c>
      <c r="DN144" s="1">
        <f ca="1">IF(DL144/DM144=INT(DL144/DM144),1,0)</f>
        <v>0</v>
      </c>
      <c r="DO144" s="1">
        <f ca="1">IF(DN144=0,DL144,DL144/DM144)</f>
        <v>1</v>
      </c>
      <c r="DP144" s="1">
        <v>31</v>
      </c>
      <c r="DQ144" s="1">
        <f ca="1">IF(DO144/DP144=INT(DO144/DP144),1,0)</f>
        <v>0</v>
      </c>
      <c r="DR144" s="1">
        <f ca="1">IF(DQ144=0,DO144,DO144/DP144)</f>
        <v>1</v>
      </c>
      <c r="DS144" s="1">
        <v>37</v>
      </c>
      <c r="DT144" s="1">
        <f ca="1">IF(DR144/DS144=INT(DR144/DS144),1,0)</f>
        <v>0</v>
      </c>
      <c r="DU144" s="1">
        <f ca="1">IF(DT144=0,DR144,DR144/DS144)</f>
        <v>1</v>
      </c>
      <c r="DV144" s="1">
        <v>41</v>
      </c>
      <c r="DW144" s="1">
        <f ca="1">IF(DU144/DV144=INT(DU144/DV144),1,0)</f>
        <v>0</v>
      </c>
      <c r="DX144" s="1">
        <f ca="1">IF(DW144=0,DU144,DU144/DV144)</f>
        <v>1</v>
      </c>
      <c r="DY144" s="1">
        <v>43</v>
      </c>
      <c r="DZ144" s="1">
        <f ca="1">IF(DX144/DY144=INT(DX144/DY144),1,0)</f>
        <v>0</v>
      </c>
      <c r="EA144" s="1">
        <f ca="1">IF(DZ144=0,DX144,DX144/DY144)</f>
        <v>1</v>
      </c>
      <c r="EB144" s="1">
        <v>47</v>
      </c>
      <c r="EC144" s="1">
        <f ca="1">IF(EA144/EB144=INT(EA144/EB144),1,0)</f>
        <v>0</v>
      </c>
      <c r="ED144" s="1">
        <f ca="1">IF(EC144=0,EA144,EA144/EB144)</f>
        <v>1</v>
      </c>
      <c r="EE144" s="1">
        <v>53</v>
      </c>
      <c r="EF144" s="1">
        <f ca="1">IF(ED144/EE144=INT(ED144/EE144),1,0)</f>
        <v>0</v>
      </c>
      <c r="EG144" s="1">
        <f ca="1">IF(EF144=0,ED144,ED144/EE144)</f>
        <v>1</v>
      </c>
      <c r="EH144" s="1">
        <v>59</v>
      </c>
      <c r="EI144" s="1">
        <f ca="1">IF(EG144/EH144=INT(EG144/EH144),1,0)</f>
        <v>0</v>
      </c>
      <c r="EJ144" s="1">
        <f ca="1">IF(EI144=0,EG144,EG144/EH144)</f>
        <v>1</v>
      </c>
      <c r="EK144" s="1">
        <v>61</v>
      </c>
      <c r="EL144" s="1">
        <f ca="1">IF(EJ144/EK144=INT(EJ144/EK144),1,0)</f>
        <v>0</v>
      </c>
      <c r="EM144" s="1">
        <f ca="1">IF(EL144=0,EJ144,EJ144/EK144)</f>
        <v>1</v>
      </c>
      <c r="EN144" s="1">
        <v>67</v>
      </c>
      <c r="EO144" s="1">
        <f ca="1">IF(EM144/EN144=INT(EM144/EN144),1,0)</f>
        <v>0</v>
      </c>
      <c r="EP144" s="1">
        <f ca="1">IF(EO144=0,EM144,EM144/EN144)</f>
        <v>1</v>
      </c>
      <c r="EQ144" s="1">
        <v>71</v>
      </c>
      <c r="ER144" s="1">
        <f ca="1">IF(EP144/EQ144=INT(EP144/EQ144),1,0)</f>
        <v>0</v>
      </c>
      <c r="ES144" s="1">
        <f ca="1">IF(ER144=0,EP144,EP144/EQ144)</f>
        <v>1</v>
      </c>
      <c r="ET144" s="1">
        <v>73</v>
      </c>
      <c r="EU144" s="1">
        <f ca="1">IF(ES144/ET144=INT(ES144/ET144),1,0)</f>
        <v>0</v>
      </c>
      <c r="EV144" s="1">
        <f ca="1">IF(EU144=0,ES144,ES144/ET144)</f>
        <v>1</v>
      </c>
      <c r="EW144" s="1">
        <v>79</v>
      </c>
      <c r="EX144" s="1">
        <f ca="1">IF(EV144/EW144=INT(EV144/EW144),1,0)</f>
        <v>0</v>
      </c>
      <c r="EY144" s="1">
        <f ca="1">IF(EX144=0,EV144,EV144/EW144)</f>
        <v>1</v>
      </c>
      <c r="EZ144" s="1">
        <v>83</v>
      </c>
      <c r="FA144" s="1">
        <f ca="1">IF(EY144/EZ144=INT(EY144/EZ144),1,0)</f>
        <v>0</v>
      </c>
      <c r="FB144" s="1">
        <f ca="1">IF(FA144=0,EY144,EY144/EZ144)</f>
        <v>1</v>
      </c>
      <c r="FC144" s="1">
        <v>89</v>
      </c>
      <c r="FD144" s="1">
        <f ca="1">IF(FB144/FC144=INT(FB144/FC144),1,0)</f>
        <v>0</v>
      </c>
      <c r="FE144" s="1">
        <f ca="1">IF(FD144=0,FB144,FB144/FC144)</f>
        <v>1</v>
      </c>
      <c r="FF144" s="1">
        <v>97</v>
      </c>
      <c r="FG144" s="1">
        <f ca="1">IF(FE144/FF144=INT(FE144/FF144),1,0)</f>
        <v>0</v>
      </c>
      <c r="FH144" s="1">
        <f ca="1">IF(FG144=0,FE144,FE144/FF144)</f>
        <v>1</v>
      </c>
      <c r="FI144" s="1">
        <v>101</v>
      </c>
      <c r="FJ144" s="1">
        <f ca="1">IF(FH144/FI144=INT(FH144/FI144),1,0)</f>
        <v>0</v>
      </c>
      <c r="FK144" s="1">
        <f ca="1">IF(FJ144=0,FH144,FH144/FI144)</f>
        <v>1</v>
      </c>
      <c r="FL144" s="1">
        <v>103</v>
      </c>
      <c r="FM144" s="1">
        <f ca="1">IF(FK144/FL144=INT(FK144/FL144),1,0)</f>
        <v>0</v>
      </c>
      <c r="FN144" s="1">
        <f ca="1">IF(FM144=0,FK144,FK144/FL144)</f>
        <v>1</v>
      </c>
      <c r="FO144" s="1">
        <v>107</v>
      </c>
      <c r="FP144" s="1">
        <f ca="1">IF(FN144/FO144=INT(FN144/FO144),1,0)</f>
        <v>0</v>
      </c>
      <c r="FQ144" s="1">
        <f ca="1">IF(FP144=0,FN144,FN144/FO144)</f>
        <v>1</v>
      </c>
      <c r="FR144" s="1">
        <v>109</v>
      </c>
      <c r="FS144" s="1">
        <f ca="1">IF(FQ144/FR144=INT(FQ144/FR144),1,0)</f>
        <v>0</v>
      </c>
      <c r="FT144" s="1">
        <f ca="1">IF(FS144=0,FQ144,FQ144/FR144)</f>
        <v>1</v>
      </c>
      <c r="FU144" s="1">
        <v>113</v>
      </c>
      <c r="FV144" s="1">
        <f ca="1">IF(FT144/FU144=INT(FT144/FU144),1,0)</f>
        <v>0</v>
      </c>
      <c r="FW144" s="1">
        <f ca="1">IF(FV144=0,FT144,FT144/FU144)</f>
        <v>1</v>
      </c>
      <c r="FX144" s="1">
        <v>127</v>
      </c>
      <c r="FY144" s="1">
        <f ca="1">IF(FW144/FX144=INT(FW144/FX144),1,0)</f>
        <v>0</v>
      </c>
      <c r="FZ144" s="1">
        <f ca="1">IF(FY144=0,FW144,FW144/FX144)</f>
        <v>1</v>
      </c>
      <c r="GA144" s="1">
        <v>131</v>
      </c>
      <c r="GB144" s="1">
        <f ca="1">IF(FZ144/GA144=INT(FZ144/GA144),1,0)</f>
        <v>0</v>
      </c>
      <c r="GC144" s="1">
        <f ca="1">IF(GB144=0,FZ144,FZ144/GA144)</f>
        <v>1</v>
      </c>
      <c r="GD144" s="1">
        <v>137</v>
      </c>
      <c r="GE144" s="1">
        <f ca="1">IF(GC144/GD144=INT(GC144/GD144),1,0)</f>
        <v>0</v>
      </c>
      <c r="GF144" s="1">
        <f ca="1">IF(GE144=0,GC144,GC144/GD144)</f>
        <v>1</v>
      </c>
      <c r="GG144" s="1">
        <v>139</v>
      </c>
      <c r="GH144" s="1">
        <f ca="1">IF(GF144/GG144=INT(GF144/GG144),1,0)</f>
        <v>0</v>
      </c>
      <c r="GI144" s="1">
        <f ca="1">IF(GH144=0,GF144,GF144/GG144)</f>
        <v>1</v>
      </c>
      <c r="GJ144" s="1">
        <v>149</v>
      </c>
      <c r="GK144" s="1">
        <f ca="1">IF(GI144/GJ144=INT(GI144/GJ144),1,0)</f>
        <v>0</v>
      </c>
      <c r="GL144" s="1">
        <f ca="1">IF(GK144=0,GI144,GI144/GJ144)</f>
        <v>1</v>
      </c>
      <c r="GM144" s="1"/>
      <c r="GN144" s="1">
        <f ca="1">8*AW144+4*AZ144+2*BC144+BF144</f>
        <v>0</v>
      </c>
      <c r="GO144" s="1">
        <f ca="1">4*BI144+2*BL144+BO144</f>
        <v>0</v>
      </c>
      <c r="GP144" s="1">
        <f ca="1">2*BR144+BU144</f>
        <v>1</v>
      </c>
      <c r="GQ144" s="1">
        <f ca="1">2*BX144+CA144</f>
        <v>0</v>
      </c>
      <c r="GR144" s="1">
        <f ca="1">2*CD144+CG144</f>
        <v>0</v>
      </c>
      <c r="GS144" s="1">
        <f ca="1">2*CJ144+CM144</f>
        <v>0</v>
      </c>
      <c r="GT144" s="1">
        <f ca="1">CS144</f>
        <v>0</v>
      </c>
      <c r="GU144" s="1">
        <f ca="1">CY144</f>
        <v>0</v>
      </c>
      <c r="GV144" s="1">
        <f ca="1">DE144</f>
        <v>0</v>
      </c>
      <c r="GW144" s="1">
        <f ca="1">DK144</f>
        <v>0</v>
      </c>
      <c r="GX144" s="1">
        <f ca="1">DQ144</f>
        <v>0</v>
      </c>
      <c r="GY144">
        <f ca="1">DT144</f>
        <v>0</v>
      </c>
      <c r="GZ144">
        <f ca="1">DW144</f>
        <v>0</v>
      </c>
      <c r="HA144">
        <f ca="1">DZ144</f>
        <v>0</v>
      </c>
      <c r="HB144">
        <f ca="1">EC144</f>
        <v>0</v>
      </c>
      <c r="HC144">
        <f ca="1">EF144</f>
        <v>0</v>
      </c>
      <c r="HD144">
        <f ca="1">EI144</f>
        <v>0</v>
      </c>
      <c r="HE144">
        <f ca="1">EL144</f>
        <v>0</v>
      </c>
      <c r="HF144">
        <f ca="1">EO144</f>
        <v>0</v>
      </c>
      <c r="HG144">
        <f ca="1">ER144</f>
        <v>0</v>
      </c>
      <c r="HH144">
        <f ca="1">EU144</f>
        <v>0</v>
      </c>
      <c r="HI144">
        <f ca="1">EX144</f>
        <v>0</v>
      </c>
      <c r="HJ144">
        <f ca="1">FA144</f>
        <v>0</v>
      </c>
      <c r="HK144">
        <f ca="1">FD144</f>
        <v>0</v>
      </c>
      <c r="HL144">
        <f ca="1">FG144</f>
        <v>0</v>
      </c>
      <c r="HM144">
        <f ca="1">FJ144</f>
        <v>0</v>
      </c>
      <c r="HN144">
        <f ca="1">FM144</f>
        <v>0</v>
      </c>
      <c r="HO144">
        <f ca="1">FP144</f>
        <v>0</v>
      </c>
      <c r="HP144">
        <f ca="1">FS144</f>
        <v>0</v>
      </c>
      <c r="HQ144">
        <f ca="1">FV144</f>
        <v>0</v>
      </c>
      <c r="HR144">
        <f ca="1">FY144</f>
        <v>0</v>
      </c>
      <c r="HS144">
        <f ca="1">GB144</f>
        <v>0</v>
      </c>
      <c r="HT144">
        <f ca="1">GE144</f>
        <v>0</v>
      </c>
      <c r="HU144">
        <f ca="1">GH144</f>
        <v>0</v>
      </c>
      <c r="HV144">
        <f ca="1">GK144</f>
        <v>0</v>
      </c>
      <c r="HW144">
        <f ca="1">AU144</f>
        <v>5</v>
      </c>
      <c r="HX144">
        <f ca="1">HW144/HV147</f>
        <v>5</v>
      </c>
    </row>
    <row r="145" spans="1:255" ht="18" hidden="1" customHeight="1" x14ac:dyDescent="0.25">
      <c r="A145" s="9"/>
      <c r="B145" s="71"/>
      <c r="C145" s="71"/>
      <c r="D145" s="71"/>
      <c r="E145" s="71"/>
      <c r="F145" s="154"/>
      <c r="G145" s="80"/>
      <c r="H145" s="102"/>
      <c r="I145" s="71"/>
      <c r="J145" s="75"/>
      <c r="K145" s="9"/>
      <c r="O145" s="162"/>
      <c r="P145" s="148"/>
      <c r="AK145" s="9"/>
      <c r="AL145" s="9"/>
      <c r="AM145" s="9"/>
      <c r="AN145" s="9"/>
      <c r="AO145" s="9"/>
      <c r="AP145" s="9"/>
      <c r="AQ145" s="9"/>
      <c r="AS145">
        <f ca="1">AS144+INT(AT144/AT145)</f>
        <v>13</v>
      </c>
      <c r="AT145">
        <f ca="1">HX133*HX137*HX141</f>
        <v>28</v>
      </c>
      <c r="AU145">
        <f ca="1">AT145</f>
        <v>28</v>
      </c>
      <c r="AV145">
        <v>256</v>
      </c>
      <c r="AW145" s="1">
        <f ca="1">IF(AU145/AV145=INT(AU145/AV145),1,0)</f>
        <v>0</v>
      </c>
      <c r="AX145" s="1">
        <f ca="1">IF(AW145=0,AU145,AU145/AV145)</f>
        <v>28</v>
      </c>
      <c r="AY145" s="1">
        <v>16</v>
      </c>
      <c r="AZ145" s="1">
        <f ca="1">IF(AX145/AY145=INT(AX145/AY145),1,0)</f>
        <v>0</v>
      </c>
      <c r="BA145" s="1">
        <f ca="1">IF(AZ145=0,AX145,AX145/AY145)</f>
        <v>28</v>
      </c>
      <c r="BB145" s="1">
        <v>4</v>
      </c>
      <c r="BC145" s="1">
        <f ca="1">IF(BA145/BB145=INT(BA145/BB145),1,0)</f>
        <v>1</v>
      </c>
      <c r="BD145" s="1">
        <f ca="1">IF(BC145=0,BA145,BA145/BB145)</f>
        <v>7</v>
      </c>
      <c r="BE145" s="1">
        <v>2</v>
      </c>
      <c r="BF145" s="1">
        <f ca="1">IF(BD145/BE145=INT(BD145/BE145),1,0)</f>
        <v>0</v>
      </c>
      <c r="BG145" s="1">
        <f ca="1">IF(BF145=0,BD145,BD145/BE145)</f>
        <v>7</v>
      </c>
      <c r="BH145" s="1">
        <v>81</v>
      </c>
      <c r="BI145" s="1">
        <f ca="1">IF(BG145/BH145=INT(BG145/BH145),1,0)</f>
        <v>0</v>
      </c>
      <c r="BJ145" s="1">
        <f ca="1">IF(BI145=0,BG145,BG145/BH145)</f>
        <v>7</v>
      </c>
      <c r="BK145" s="1">
        <v>9</v>
      </c>
      <c r="BL145" s="1">
        <f ca="1">IF(BJ145/BK145=INT(BJ145/BK145),1,0)</f>
        <v>0</v>
      </c>
      <c r="BM145" s="1">
        <f ca="1">IF(BL145=0,BJ145,BJ145/BK145)</f>
        <v>7</v>
      </c>
      <c r="BN145" s="1">
        <v>3</v>
      </c>
      <c r="BO145" s="1">
        <f ca="1">IF(BM145/BN145=INT(BM145/BN145),1,0)</f>
        <v>0</v>
      </c>
      <c r="BP145" s="1">
        <f ca="1">IF(BO145=0,BM145,BM145/BN145)</f>
        <v>7</v>
      </c>
      <c r="BQ145" s="1">
        <v>25</v>
      </c>
      <c r="BR145" s="1">
        <f ca="1">IF(BP145/BQ145=INT(BP145/BQ145),1,0)</f>
        <v>0</v>
      </c>
      <c r="BS145" s="1">
        <f ca="1">IF(BR145=0,BP145,BP145/BQ145)</f>
        <v>7</v>
      </c>
      <c r="BT145" s="1">
        <v>5</v>
      </c>
      <c r="BU145" s="1">
        <f ca="1">IF(BS145/BT145=INT(BS145/BT145),1,0)</f>
        <v>0</v>
      </c>
      <c r="BV145" s="1">
        <f ca="1">IF(BU145=0,BS145,BS145/BT145)</f>
        <v>7</v>
      </c>
      <c r="BW145" s="1">
        <v>49</v>
      </c>
      <c r="BX145" s="1">
        <f ca="1">IF(BV145/BW145=INT(BV145/BW145),1,0)</f>
        <v>0</v>
      </c>
      <c r="BY145" s="1">
        <f ca="1">IF(BX145=0,BV145,BV145/BW145)</f>
        <v>7</v>
      </c>
      <c r="BZ145" s="1">
        <v>7</v>
      </c>
      <c r="CA145" s="1">
        <f ca="1">IF(BY145/BZ145=INT(BY145/BZ145),1,0)</f>
        <v>1</v>
      </c>
      <c r="CB145" s="1">
        <f ca="1">IF(CA145=0,BY145,BY145/BZ145)</f>
        <v>1</v>
      </c>
      <c r="CC145" s="1">
        <v>121</v>
      </c>
      <c r="CD145" s="1">
        <f ca="1">IF(CB145/CC145=INT(CB145/CC145),1,0)</f>
        <v>0</v>
      </c>
      <c r="CE145" s="1">
        <f ca="1">IF(CD145=0,CB145,CB145/CC145)</f>
        <v>1</v>
      </c>
      <c r="CF145" s="1">
        <v>11</v>
      </c>
      <c r="CG145" s="1">
        <f ca="1">IF(CE145/CF145=INT(CE145/CF145),1,0)</f>
        <v>0</v>
      </c>
      <c r="CH145" s="1">
        <f ca="1">IF(CG145=0,CE145,CE145/CF145)</f>
        <v>1</v>
      </c>
      <c r="CI145" s="1">
        <v>169</v>
      </c>
      <c r="CJ145" s="1">
        <f ca="1">IF(CH145/CI145=INT(CH145/CI145),1,0)</f>
        <v>0</v>
      </c>
      <c r="CK145" s="1">
        <f ca="1">IF(CJ145=0,CH145,CH145/CI145)</f>
        <v>1</v>
      </c>
      <c r="CL145" s="1">
        <v>13</v>
      </c>
      <c r="CM145" s="1">
        <f ca="1">IF(CK145/CL145=INT(CK145/CL145),1,0)</f>
        <v>0</v>
      </c>
      <c r="CN145" s="1">
        <f ca="1">IF(CM145=0,CK145,CK145/CL145)</f>
        <v>1</v>
      </c>
      <c r="CO145" s="1">
        <f>CO141</f>
        <v>289</v>
      </c>
      <c r="CP145" s="1">
        <f ca="1">IF(CN145/CO145=INT(CN145/CO145),1,0)</f>
        <v>0</v>
      </c>
      <c r="CQ145" s="1">
        <f ca="1">IF(CP145=0,CN145,CN145/CO145)</f>
        <v>1</v>
      </c>
      <c r="CR145" s="1">
        <v>17</v>
      </c>
      <c r="CS145" s="1">
        <f ca="1">IF(CQ145/CR145=INT(CQ145/CR145),1,0)</f>
        <v>0</v>
      </c>
      <c r="CT145" s="1">
        <f ca="1">IF(CS145=0,CQ145,CQ145/CR145)</f>
        <v>1</v>
      </c>
      <c r="CU145" s="1">
        <f>CU141</f>
        <v>361</v>
      </c>
      <c r="CV145" s="1">
        <f ca="1">IF(CT145/CU145=INT(CT145/CU145),1,0)</f>
        <v>0</v>
      </c>
      <c r="CW145" s="1">
        <f ca="1">IF(CV145=0,CT145,CT145/CU145)</f>
        <v>1</v>
      </c>
      <c r="CX145" s="1">
        <v>19</v>
      </c>
      <c r="CY145" s="1">
        <f ca="1">IF(CW145/CX145=INT(CW145/CX145),1,0)</f>
        <v>0</v>
      </c>
      <c r="CZ145" s="1">
        <f ca="1">IF(CY145=0,CW145,CW145/CX145)</f>
        <v>1</v>
      </c>
      <c r="DA145" s="1">
        <f>DA141</f>
        <v>529</v>
      </c>
      <c r="DB145" s="1">
        <f ca="1">IF(CZ145/DA145=INT(CZ145/DA145),1,0)</f>
        <v>0</v>
      </c>
      <c r="DC145" s="1">
        <f ca="1">IF(DB145=0,CZ145,CZ145/DA145)</f>
        <v>1</v>
      </c>
      <c r="DD145" s="1">
        <v>23</v>
      </c>
      <c r="DE145" s="1">
        <f ca="1">IF(DC145/DD145=INT(DC145/DD145),1,0)</f>
        <v>0</v>
      </c>
      <c r="DF145" s="1">
        <f ca="1">IF(DE145=0,DC145,DC145/DD145)</f>
        <v>1</v>
      </c>
      <c r="DG145" s="1">
        <f>DG141</f>
        <v>841</v>
      </c>
      <c r="DH145" s="1">
        <f ca="1">IF(DF145/DG145=INT(DF145/DG145),1,0)</f>
        <v>0</v>
      </c>
      <c r="DI145" s="1">
        <f ca="1">IF(DH145=0,DF145,DF145/DG145)</f>
        <v>1</v>
      </c>
      <c r="DJ145" s="1">
        <v>29</v>
      </c>
      <c r="DK145" s="1">
        <f ca="1">IF(DI145/DJ145=INT(DI145/DJ145),1,0)</f>
        <v>0</v>
      </c>
      <c r="DL145" s="1">
        <f ca="1">IF(DK145=0,DI145,DI145/DJ145)</f>
        <v>1</v>
      </c>
      <c r="DM145" s="1">
        <f>DM141</f>
        <v>961</v>
      </c>
      <c r="DN145" s="1">
        <f ca="1">IF(DL145/DM145=INT(DL145/DM145),1,0)</f>
        <v>0</v>
      </c>
      <c r="DO145" s="1">
        <f ca="1">IF(DN145=0,DL145,DL145/DM145)</f>
        <v>1</v>
      </c>
      <c r="DP145" s="1">
        <v>31</v>
      </c>
      <c r="DQ145" s="1">
        <f ca="1">IF(DO145/DP145=INT(DO145/DP145),1,0)</f>
        <v>0</v>
      </c>
      <c r="DR145" s="1">
        <f ca="1">IF(DQ145=0,DO145,DO145/DP145)</f>
        <v>1</v>
      </c>
      <c r="DS145" s="1">
        <v>37</v>
      </c>
      <c r="DT145" s="1">
        <f ca="1">IF(DR145/DS145=INT(DR145/DS145),1,0)</f>
        <v>0</v>
      </c>
      <c r="DU145" s="1">
        <f ca="1">IF(DT145=0,DR145,DR145/DS145)</f>
        <v>1</v>
      </c>
      <c r="DV145" s="1">
        <v>41</v>
      </c>
      <c r="DW145" s="1">
        <f ca="1">IF(DU145/DV145=INT(DU145/DV145),1,0)</f>
        <v>0</v>
      </c>
      <c r="DX145" s="1">
        <f ca="1">IF(DW145=0,DU145,DU145/DV145)</f>
        <v>1</v>
      </c>
      <c r="DY145" s="1">
        <v>43</v>
      </c>
      <c r="DZ145" s="1">
        <f ca="1">IF(DX145/DY145=INT(DX145/DY145),1,0)</f>
        <v>0</v>
      </c>
      <c r="EA145" s="1">
        <f ca="1">IF(DZ145=0,DX145,DX145/DY145)</f>
        <v>1</v>
      </c>
      <c r="EB145" s="1">
        <v>47</v>
      </c>
      <c r="EC145" s="1">
        <f ca="1">IF(EA145/EB145=INT(EA145/EB145),1,0)</f>
        <v>0</v>
      </c>
      <c r="ED145" s="1">
        <f ca="1">IF(EC145=0,EA145,EA145/EB145)</f>
        <v>1</v>
      </c>
      <c r="EE145" s="1">
        <v>53</v>
      </c>
      <c r="EF145" s="1">
        <f ca="1">IF(ED145/EE145=INT(ED145/EE145),1,0)</f>
        <v>0</v>
      </c>
      <c r="EG145" s="1">
        <f ca="1">IF(EF145=0,ED145,ED145/EE145)</f>
        <v>1</v>
      </c>
      <c r="EH145" s="1">
        <v>59</v>
      </c>
      <c r="EI145" s="1">
        <f ca="1">IF(EG145/EH145=INT(EG145/EH145),1,0)</f>
        <v>0</v>
      </c>
      <c r="EJ145" s="1">
        <f ca="1">IF(EI145=0,EG145,EG145/EH145)</f>
        <v>1</v>
      </c>
      <c r="EK145" s="1">
        <v>61</v>
      </c>
      <c r="EL145" s="1">
        <f ca="1">IF(EJ145/EK145=INT(EJ145/EK145),1,0)</f>
        <v>0</v>
      </c>
      <c r="EM145" s="1">
        <f ca="1">IF(EL145=0,EJ145,EJ145/EK145)</f>
        <v>1</v>
      </c>
      <c r="EN145" s="1">
        <v>67</v>
      </c>
      <c r="EO145" s="1">
        <f ca="1">IF(EM145/EN145=INT(EM145/EN145),1,0)</f>
        <v>0</v>
      </c>
      <c r="EP145" s="1">
        <f ca="1">IF(EO145=0,EM145,EM145/EN145)</f>
        <v>1</v>
      </c>
      <c r="EQ145" s="1">
        <v>71</v>
      </c>
      <c r="ER145" s="1">
        <f ca="1">IF(EP145/EQ145=INT(EP145/EQ145),1,0)</f>
        <v>0</v>
      </c>
      <c r="ES145" s="1">
        <f ca="1">IF(ER145=0,EP145,EP145/EQ145)</f>
        <v>1</v>
      </c>
      <c r="ET145" s="1">
        <v>73</v>
      </c>
      <c r="EU145" s="1">
        <f ca="1">IF(ES145/ET145=INT(ES145/ET145),1,0)</f>
        <v>0</v>
      </c>
      <c r="EV145" s="1">
        <f ca="1">IF(EU145=0,ES145,ES145/ET145)</f>
        <v>1</v>
      </c>
      <c r="EW145" s="1">
        <v>79</v>
      </c>
      <c r="EX145" s="1">
        <f ca="1">IF(EV145/EW145=INT(EV145/EW145),1,0)</f>
        <v>0</v>
      </c>
      <c r="EY145" s="1">
        <f ca="1">IF(EX145=0,EV145,EV145/EW145)</f>
        <v>1</v>
      </c>
      <c r="EZ145" s="1">
        <v>83</v>
      </c>
      <c r="FA145" s="1">
        <f ca="1">IF(EY145/EZ145=INT(EY145/EZ145),1,0)</f>
        <v>0</v>
      </c>
      <c r="FB145" s="1">
        <f ca="1">IF(FA145=0,EY145,EY145/EZ145)</f>
        <v>1</v>
      </c>
      <c r="FC145" s="1">
        <v>89</v>
      </c>
      <c r="FD145" s="1">
        <f ca="1">IF(FB145/FC145=INT(FB145/FC145),1,0)</f>
        <v>0</v>
      </c>
      <c r="FE145" s="1">
        <f ca="1">IF(FD145=0,FB145,FB145/FC145)</f>
        <v>1</v>
      </c>
      <c r="FF145" s="1">
        <v>97</v>
      </c>
      <c r="FG145" s="1">
        <f ca="1">IF(FE145/FF145=INT(FE145/FF145),1,0)</f>
        <v>0</v>
      </c>
      <c r="FH145" s="1">
        <f ca="1">IF(FG145=0,FE145,FE145/FF145)</f>
        <v>1</v>
      </c>
      <c r="FI145" s="1">
        <v>101</v>
      </c>
      <c r="FJ145" s="1">
        <f ca="1">IF(FH145/FI145=INT(FH145/FI145),1,0)</f>
        <v>0</v>
      </c>
      <c r="FK145" s="1">
        <f ca="1">IF(FJ145=0,FH145,FH145/FI145)</f>
        <v>1</v>
      </c>
      <c r="FL145" s="1">
        <v>103</v>
      </c>
      <c r="FM145" s="1">
        <f ca="1">IF(FK145/FL145=INT(FK145/FL145),1,0)</f>
        <v>0</v>
      </c>
      <c r="FN145" s="1">
        <f ca="1">IF(FM145=0,FK145,FK145/FL145)</f>
        <v>1</v>
      </c>
      <c r="FO145" s="1">
        <v>107</v>
      </c>
      <c r="FP145" s="1">
        <f ca="1">IF(FN145/FO145=INT(FN145/FO145),1,0)</f>
        <v>0</v>
      </c>
      <c r="FQ145" s="1">
        <f ca="1">IF(FP145=0,FN145,FN145/FO145)</f>
        <v>1</v>
      </c>
      <c r="FR145" s="1">
        <v>109</v>
      </c>
      <c r="FS145" s="1">
        <f ca="1">IF(FQ145/FR145=INT(FQ145/FR145),1,0)</f>
        <v>0</v>
      </c>
      <c r="FT145" s="1">
        <f ca="1">IF(FS145=0,FQ145,FQ145/FR145)</f>
        <v>1</v>
      </c>
      <c r="FU145" s="1">
        <v>113</v>
      </c>
      <c r="FV145" s="1">
        <f ca="1">IF(FT145/FU145=INT(FT145/FU145),1,0)</f>
        <v>0</v>
      </c>
      <c r="FW145" s="1">
        <f ca="1">IF(FV145=0,FT145,FT145/FU145)</f>
        <v>1</v>
      </c>
      <c r="FX145" s="1">
        <v>127</v>
      </c>
      <c r="FY145" s="1">
        <f ca="1">IF(FW145/FX145=INT(FW145/FX145),1,0)</f>
        <v>0</v>
      </c>
      <c r="FZ145" s="1">
        <f ca="1">IF(FY145=0,FW145,FW145/FX145)</f>
        <v>1</v>
      </c>
      <c r="GA145" s="1">
        <v>131</v>
      </c>
      <c r="GB145" s="1">
        <f ca="1">IF(FZ145/GA145=INT(FZ145/GA145),1,0)</f>
        <v>0</v>
      </c>
      <c r="GC145" s="1">
        <f ca="1">IF(GB145=0,FZ145,FZ145/GA145)</f>
        <v>1</v>
      </c>
      <c r="GD145" s="1">
        <v>137</v>
      </c>
      <c r="GE145" s="1">
        <f ca="1">IF(GC145/GD145=INT(GC145/GD145),1,0)</f>
        <v>0</v>
      </c>
      <c r="GF145" s="1">
        <f ca="1">IF(GE145=0,GC145,GC145/GD145)</f>
        <v>1</v>
      </c>
      <c r="GG145" s="1">
        <v>139</v>
      </c>
      <c r="GH145" s="1">
        <f ca="1">IF(GF145/GG145=INT(GF145/GG145),1,0)</f>
        <v>0</v>
      </c>
      <c r="GI145" s="1">
        <f ca="1">IF(GH145=0,GF145,GF145/GG145)</f>
        <v>1</v>
      </c>
      <c r="GJ145" s="1">
        <v>149</v>
      </c>
      <c r="GK145" s="1">
        <f ca="1">IF(GI145/GJ145=INT(GI145/GJ145),1,0)</f>
        <v>0</v>
      </c>
      <c r="GL145" s="1">
        <f ca="1">IF(GK145=0,GI145,GI145/GJ145)</f>
        <v>1</v>
      </c>
      <c r="GM145" s="1"/>
      <c r="GN145" s="1">
        <f ca="1">8*AW145+4*AZ145+2*BC145+BF145</f>
        <v>2</v>
      </c>
      <c r="GO145" s="1">
        <f ca="1">4*BI145+2*BL145+BO145</f>
        <v>0</v>
      </c>
      <c r="GP145" s="1">
        <f ca="1">2*BR145+BU145</f>
        <v>0</v>
      </c>
      <c r="GQ145" s="1">
        <f ca="1">2*BX145+CA145</f>
        <v>1</v>
      </c>
      <c r="GR145" s="1">
        <f ca="1">2*CD145+CG145</f>
        <v>0</v>
      </c>
      <c r="GS145" s="1">
        <f ca="1">2*CJ145+CM145</f>
        <v>0</v>
      </c>
      <c r="GT145" s="1">
        <f ca="1">CS145</f>
        <v>0</v>
      </c>
      <c r="GU145" s="1">
        <f ca="1">CY145</f>
        <v>0</v>
      </c>
      <c r="GV145" s="1">
        <f ca="1">DE145</f>
        <v>0</v>
      </c>
      <c r="GW145" s="1">
        <f ca="1">DK145</f>
        <v>0</v>
      </c>
      <c r="GX145" s="1">
        <f ca="1">DQ145</f>
        <v>0</v>
      </c>
      <c r="GY145">
        <f ca="1">DT145</f>
        <v>0</v>
      </c>
      <c r="GZ145">
        <f ca="1">DW145</f>
        <v>0</v>
      </c>
      <c r="HA145">
        <f ca="1">DZ145</f>
        <v>0</v>
      </c>
      <c r="HB145">
        <f ca="1">EC145</f>
        <v>0</v>
      </c>
      <c r="HC145">
        <f ca="1">EF145</f>
        <v>0</v>
      </c>
      <c r="HD145">
        <f ca="1">EI145</f>
        <v>0</v>
      </c>
      <c r="HE145">
        <f ca="1">EL145</f>
        <v>0</v>
      </c>
      <c r="HF145">
        <f ca="1">EO145</f>
        <v>0</v>
      </c>
      <c r="HG145">
        <f ca="1">ER145</f>
        <v>0</v>
      </c>
      <c r="HH145">
        <f ca="1">EU145</f>
        <v>0</v>
      </c>
      <c r="HI145">
        <f ca="1">EX145</f>
        <v>0</v>
      </c>
      <c r="HJ145">
        <f ca="1">FA145</f>
        <v>0</v>
      </c>
      <c r="HK145">
        <f ca="1">FD145</f>
        <v>0</v>
      </c>
      <c r="HL145">
        <f ca="1">FG145</f>
        <v>0</v>
      </c>
      <c r="HM145">
        <f ca="1">FJ145</f>
        <v>0</v>
      </c>
      <c r="HN145">
        <f ca="1">FM145</f>
        <v>0</v>
      </c>
      <c r="HO145">
        <f ca="1">FP145</f>
        <v>0</v>
      </c>
      <c r="HP145">
        <f ca="1">FS145</f>
        <v>0</v>
      </c>
      <c r="HQ145">
        <f ca="1">FV145</f>
        <v>0</v>
      </c>
      <c r="HR145">
        <f ca="1">FY145</f>
        <v>0</v>
      </c>
      <c r="HS145">
        <f ca="1">GB145</f>
        <v>0</v>
      </c>
      <c r="HT145">
        <f ca="1">GE145</f>
        <v>0</v>
      </c>
      <c r="HU145">
        <f ca="1">GH145</f>
        <v>0</v>
      </c>
      <c r="HV145">
        <f ca="1">GK145</f>
        <v>0</v>
      </c>
      <c r="HW145">
        <f ca="1">AU145</f>
        <v>28</v>
      </c>
      <c r="HX145">
        <f ca="1">HW145/HV147</f>
        <v>28</v>
      </c>
    </row>
    <row r="146" spans="1:255" ht="18" hidden="1" customHeight="1" x14ac:dyDescent="0.25">
      <c r="A146" s="9"/>
      <c r="B146" s="71"/>
      <c r="C146" s="71"/>
      <c r="D146" s="71"/>
      <c r="E146" s="71"/>
      <c r="F146" s="154"/>
      <c r="G146" s="80"/>
      <c r="H146" s="102"/>
      <c r="I146" s="71"/>
      <c r="J146" s="75"/>
      <c r="K146" s="9"/>
      <c r="O146" s="162"/>
      <c r="P146" s="148"/>
      <c r="AK146" s="9"/>
      <c r="AL146" s="9"/>
      <c r="AM146" s="9"/>
      <c r="AN146" s="9"/>
      <c r="AO146" s="9"/>
      <c r="AP146" s="9"/>
      <c r="AQ146" s="9"/>
      <c r="AT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R146" s="1"/>
      <c r="CS146" s="1"/>
      <c r="CT146" s="1"/>
      <c r="CX146" s="1"/>
      <c r="CY146" s="1"/>
      <c r="CZ146" s="1"/>
      <c r="DD146" s="1"/>
      <c r="DE146" s="1"/>
      <c r="DF146" s="1"/>
      <c r="DJ146" s="1"/>
      <c r="DK146" s="1"/>
      <c r="DL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>
        <f t="shared" ref="GN146:HV146" ca="1" si="70">IF(GN144&lt;GN145,GN144,GN145)</f>
        <v>0</v>
      </c>
      <c r="GO146" s="1">
        <f t="shared" ca="1" si="70"/>
        <v>0</v>
      </c>
      <c r="GP146" s="1">
        <f t="shared" ca="1" si="70"/>
        <v>0</v>
      </c>
      <c r="GQ146" s="1">
        <f t="shared" ca="1" si="70"/>
        <v>0</v>
      </c>
      <c r="GR146" s="1">
        <f t="shared" ca="1" si="70"/>
        <v>0</v>
      </c>
      <c r="GS146" s="1">
        <f t="shared" ca="1" si="70"/>
        <v>0</v>
      </c>
      <c r="GT146" s="1">
        <f t="shared" ca="1" si="70"/>
        <v>0</v>
      </c>
      <c r="GU146" s="1">
        <f t="shared" ca="1" si="70"/>
        <v>0</v>
      </c>
      <c r="GV146" s="1">
        <f t="shared" ca="1" si="70"/>
        <v>0</v>
      </c>
      <c r="GW146" s="1">
        <f t="shared" ca="1" si="70"/>
        <v>0</v>
      </c>
      <c r="GX146" s="1">
        <f t="shared" ca="1" si="70"/>
        <v>0</v>
      </c>
      <c r="GY146" s="1">
        <f t="shared" ca="1" si="70"/>
        <v>0</v>
      </c>
      <c r="GZ146" s="1">
        <f t="shared" ca="1" si="70"/>
        <v>0</v>
      </c>
      <c r="HA146" s="1">
        <f t="shared" ca="1" si="70"/>
        <v>0</v>
      </c>
      <c r="HB146" s="1">
        <f t="shared" ca="1" si="70"/>
        <v>0</v>
      </c>
      <c r="HC146" s="1">
        <f t="shared" ca="1" si="70"/>
        <v>0</v>
      </c>
      <c r="HD146" s="1">
        <f t="shared" ca="1" si="70"/>
        <v>0</v>
      </c>
      <c r="HE146" s="1">
        <f t="shared" ca="1" si="70"/>
        <v>0</v>
      </c>
      <c r="HF146" s="1">
        <f t="shared" ca="1" si="70"/>
        <v>0</v>
      </c>
      <c r="HG146" s="1">
        <f t="shared" ca="1" si="70"/>
        <v>0</v>
      </c>
      <c r="HH146" s="1">
        <f t="shared" ca="1" si="70"/>
        <v>0</v>
      </c>
      <c r="HI146" s="1">
        <f t="shared" ca="1" si="70"/>
        <v>0</v>
      </c>
      <c r="HJ146" s="1">
        <f t="shared" ca="1" si="70"/>
        <v>0</v>
      </c>
      <c r="HK146" s="1">
        <f t="shared" ca="1" si="70"/>
        <v>0</v>
      </c>
      <c r="HL146" s="1">
        <f t="shared" ca="1" si="70"/>
        <v>0</v>
      </c>
      <c r="HM146" s="1">
        <f t="shared" ca="1" si="70"/>
        <v>0</v>
      </c>
      <c r="HN146" s="1">
        <f t="shared" ca="1" si="70"/>
        <v>0</v>
      </c>
      <c r="HO146" s="1">
        <f t="shared" ca="1" si="70"/>
        <v>0</v>
      </c>
      <c r="HP146" s="1">
        <f t="shared" ca="1" si="70"/>
        <v>0</v>
      </c>
      <c r="HQ146" s="1">
        <f t="shared" ca="1" si="70"/>
        <v>0</v>
      </c>
      <c r="HR146" s="1">
        <f t="shared" ca="1" si="70"/>
        <v>0</v>
      </c>
      <c r="HS146" s="1">
        <f t="shared" ca="1" si="70"/>
        <v>0</v>
      </c>
      <c r="HT146" s="1">
        <f t="shared" ca="1" si="70"/>
        <v>0</v>
      </c>
      <c r="HU146" s="1">
        <f t="shared" ca="1" si="70"/>
        <v>0</v>
      </c>
      <c r="HV146" s="1">
        <f t="shared" ca="1" si="70"/>
        <v>0</v>
      </c>
    </row>
    <row r="147" spans="1:255" ht="18" hidden="1" customHeight="1" thickBot="1" x14ac:dyDescent="0.3">
      <c r="A147" s="9"/>
      <c r="B147" s="71"/>
      <c r="C147" s="71"/>
      <c r="D147" s="71"/>
      <c r="E147" s="71"/>
      <c r="F147" s="154"/>
      <c r="G147" s="80"/>
      <c r="H147" s="102"/>
      <c r="I147" s="71"/>
      <c r="J147" s="75"/>
      <c r="K147" s="9"/>
      <c r="O147" s="162"/>
      <c r="P147" s="148"/>
      <c r="AK147" s="9"/>
      <c r="AL147" s="9"/>
      <c r="AM147" s="9"/>
      <c r="AN147" s="9"/>
      <c r="AO147" s="9"/>
      <c r="AP147" s="9"/>
      <c r="AQ147" s="9"/>
      <c r="AT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R147" s="1"/>
      <c r="CS147" s="1"/>
      <c r="CT147" s="1"/>
      <c r="CX147" s="1"/>
      <c r="CY147" s="1"/>
      <c r="CZ147" s="1"/>
      <c r="DD147" s="1"/>
      <c r="DE147" s="1"/>
      <c r="DF147" s="1"/>
      <c r="DJ147" s="1"/>
      <c r="DK147" s="1"/>
      <c r="DL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>
        <f ca="1">FY$4^GN146</f>
        <v>1</v>
      </c>
      <c r="GO147">
        <f t="shared" ref="GO147:HV147" ca="1" si="71">FZ$4^GO146*GN147</f>
        <v>1</v>
      </c>
      <c r="GP147">
        <f t="shared" ca="1" si="71"/>
        <v>1</v>
      </c>
      <c r="GQ147">
        <f t="shared" ca="1" si="71"/>
        <v>1</v>
      </c>
      <c r="GR147">
        <f t="shared" ca="1" si="71"/>
        <v>1</v>
      </c>
      <c r="GS147">
        <f t="shared" ca="1" si="71"/>
        <v>1</v>
      </c>
      <c r="GT147">
        <f t="shared" ca="1" si="71"/>
        <v>1</v>
      </c>
      <c r="GU147">
        <f t="shared" ca="1" si="71"/>
        <v>1</v>
      </c>
      <c r="GV147">
        <f t="shared" ca="1" si="71"/>
        <v>1</v>
      </c>
      <c r="GW147">
        <f t="shared" ca="1" si="71"/>
        <v>1</v>
      </c>
      <c r="GX147">
        <f t="shared" ca="1" si="71"/>
        <v>1</v>
      </c>
      <c r="GY147">
        <f t="shared" ca="1" si="71"/>
        <v>1</v>
      </c>
      <c r="GZ147">
        <f t="shared" ca="1" si="71"/>
        <v>1</v>
      </c>
      <c r="HA147">
        <f t="shared" ca="1" si="71"/>
        <v>1</v>
      </c>
      <c r="HB147">
        <f t="shared" ca="1" si="71"/>
        <v>1</v>
      </c>
      <c r="HC147">
        <f t="shared" ca="1" si="71"/>
        <v>1</v>
      </c>
      <c r="HD147">
        <f t="shared" ca="1" si="71"/>
        <v>1</v>
      </c>
      <c r="HE147">
        <f t="shared" ca="1" si="71"/>
        <v>1</v>
      </c>
      <c r="HF147">
        <f t="shared" ca="1" si="71"/>
        <v>1</v>
      </c>
      <c r="HG147">
        <f t="shared" ca="1" si="71"/>
        <v>1</v>
      </c>
      <c r="HH147">
        <f t="shared" ca="1" si="71"/>
        <v>1</v>
      </c>
      <c r="HI147">
        <f t="shared" ca="1" si="71"/>
        <v>1</v>
      </c>
      <c r="HJ147">
        <f t="shared" ca="1" si="71"/>
        <v>1</v>
      </c>
      <c r="HK147">
        <f t="shared" ca="1" si="71"/>
        <v>1</v>
      </c>
      <c r="HL147">
        <f t="shared" ca="1" si="71"/>
        <v>1</v>
      </c>
      <c r="HM147">
        <f t="shared" ca="1" si="71"/>
        <v>1</v>
      </c>
      <c r="HN147">
        <f t="shared" ca="1" si="71"/>
        <v>1</v>
      </c>
      <c r="HO147">
        <f t="shared" ca="1" si="71"/>
        <v>1</v>
      </c>
      <c r="HP147">
        <f t="shared" ca="1" si="71"/>
        <v>1</v>
      </c>
      <c r="HQ147">
        <f t="shared" ca="1" si="71"/>
        <v>1</v>
      </c>
      <c r="HR147">
        <f t="shared" ca="1" si="71"/>
        <v>1</v>
      </c>
      <c r="HS147">
        <f t="shared" ca="1" si="71"/>
        <v>1</v>
      </c>
      <c r="HT147">
        <f t="shared" ca="1" si="71"/>
        <v>1</v>
      </c>
      <c r="HU147">
        <f t="shared" ca="1" si="71"/>
        <v>1</v>
      </c>
      <c r="HV147">
        <f t="shared" ca="1" si="71"/>
        <v>1</v>
      </c>
    </row>
    <row r="148" spans="1:255" ht="12" customHeight="1" x14ac:dyDescent="0.25">
      <c r="A148" s="9"/>
      <c r="B148" s="71"/>
      <c r="C148" s="71"/>
      <c r="D148" s="71"/>
      <c r="E148" s="77"/>
      <c r="F148" s="154"/>
      <c r="G148" s="103"/>
      <c r="H148" s="102"/>
      <c r="I148" s="71"/>
      <c r="J148" s="75"/>
      <c r="K148" s="9"/>
      <c r="N148" s="149"/>
      <c r="O148" s="164"/>
      <c r="P148" s="148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R148" s="1"/>
      <c r="CS148" s="1"/>
      <c r="CT148" s="1"/>
      <c r="CX148" s="1"/>
      <c r="CY148" s="1"/>
      <c r="CZ148" s="1"/>
      <c r="DD148" s="1"/>
      <c r="DE148" s="1"/>
      <c r="DF148" s="1"/>
      <c r="DJ148" s="1"/>
      <c r="DK148" s="1"/>
      <c r="DL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HZ148" t="str">
        <f ca="1">IF132&amp;IM132&amp;IU132</f>
        <v>5  3/4  +  7  3/7</v>
      </c>
      <c r="IC148">
        <f ca="1">AS145</f>
        <v>13</v>
      </c>
      <c r="ID148">
        <f ca="1">HX144</f>
        <v>5</v>
      </c>
      <c r="IE148">
        <f ca="1">HX145</f>
        <v>28</v>
      </c>
      <c r="IF148" t="str">
        <f ca="1">IC148&amp;"  "&amp;ID148&amp;"/"&amp;IE148</f>
        <v>13  5/28</v>
      </c>
      <c r="IG148" t="str">
        <f ca="1">"  "&amp;ID148&amp;"/"&amp;IE148</f>
        <v xml:space="preserve">  5/28</v>
      </c>
      <c r="IH148" t="str">
        <f ca="1">IC148&amp;"   "</f>
        <v xml:space="preserve">13   </v>
      </c>
      <c r="II148" t="str">
        <f ca="1">IF(IC148=0,IG148,IF(ID148=0,IH148,IF148))</f>
        <v>13  5/28</v>
      </c>
    </row>
    <row r="149" spans="1:255" ht="18" customHeight="1" thickBot="1" x14ac:dyDescent="0.3">
      <c r="A149" s="9"/>
      <c r="B149" s="71" t="str">
        <f ca="1">HZ165</f>
        <v>7  3/4  +  18  7/10</v>
      </c>
      <c r="C149" s="71"/>
      <c r="D149" s="71"/>
      <c r="E149" s="77" t="s">
        <v>1</v>
      </c>
      <c r="F149" s="146" t="str">
        <f ca="1">II165</f>
        <v>26  9/20</v>
      </c>
      <c r="G149" s="100"/>
      <c r="H149" s="101"/>
      <c r="I149" s="71"/>
      <c r="J149" s="75">
        <f>AK149+L149</f>
        <v>5</v>
      </c>
      <c r="K149" s="9"/>
      <c r="L149" s="147">
        <v>0</v>
      </c>
      <c r="N149" s="149">
        <v>3</v>
      </c>
      <c r="O149" s="164" t="s">
        <v>357</v>
      </c>
      <c r="P149" s="148"/>
      <c r="R149" s="147">
        <f>R132+1</f>
        <v>9</v>
      </c>
      <c r="S149" s="147">
        <f>INT(0.5+(S$2/19*(R149-1)))+P$2</f>
        <v>5</v>
      </c>
      <c r="T149" s="147">
        <f ca="1">INT(RAND()*2+2)</f>
        <v>2</v>
      </c>
      <c r="U149" s="147">
        <v>2</v>
      </c>
      <c r="W149">
        <f>IF(S149=1,1,IF(S149=2,2,IF(S149=3,3,IF(S149=4,5,IF(S149=5,7,10)))))</f>
        <v>7</v>
      </c>
      <c r="X149">
        <f>IF(S149=1,3,IF(S149=2,5,IF(S149=3,8,IF(S149=4,13,IF(S149=5,20,35)))))</f>
        <v>20</v>
      </c>
      <c r="Y149">
        <f>IF(S149=1,1,IF(S149=2,1,IF(S149=3,2,IF(S149=4,2,IF(S149=5,3,4)))))</f>
        <v>3</v>
      </c>
      <c r="Z149">
        <f>IF(S149=1,2,IF(S149=2,4,IF(S149=3,5,IF(S149=4,7,IF(S149=5,11,19)))))</f>
        <v>11</v>
      </c>
      <c r="AA149">
        <f>IF(S149=1,2,IF(S149=2,2,IF(S149=3,3,IF(S149=4,3,IF(S149=5,4,5)))))</f>
        <v>4</v>
      </c>
      <c r="AB149">
        <f>IF(S149=1,3,IF(S149=2,5,IF(S149=3,6,IF(S149=4,8,IF(S149=5,12,20)))))</f>
        <v>12</v>
      </c>
      <c r="AD149">
        <f>IF(S149=4,2,IF(S149=5,5,IF(S149=6,7,IF(S149=7,10,IF(S149=8,15,IF(S149=9,20,25))))))</f>
        <v>5</v>
      </c>
      <c r="AE149">
        <f>IF(S149=4,6,IF(S149=5,14,IF(S149=6,25,IF(S149=7,35,IF(S149=8,45,IF(S149=9,60,99))))))</f>
        <v>14</v>
      </c>
      <c r="AF149">
        <f>IF(S149=4,1,IF(S149=5,3,IF(S149=6,5,IF(S149=7,7,IF(S149=8,9,IF(S149=9,14,24))))))</f>
        <v>3</v>
      </c>
      <c r="AG149">
        <f>IF(S149=4,5,IF(S149=5,8,IF(S149=6,13,IF(S149=7,23,IF(S149=8,34,IF(S149=9,49,98))))))</f>
        <v>8</v>
      </c>
      <c r="AH149">
        <f>IF(S149=4,2,IF(S149=5,4,IF(S149=6,6,IF(S149=7,8,IF(S149=8,10,IF(S149=9,15,25))))))</f>
        <v>4</v>
      </c>
      <c r="AI149">
        <f>IF(S149=4,6,IF(S149=5,9,IF(S149=6,14,IF(S149=7,24,IF(S149=8,35,IF(S149=9,50,99))))))</f>
        <v>9</v>
      </c>
      <c r="AK149" s="9">
        <f>S149</f>
        <v>5</v>
      </c>
      <c r="AL149" s="9">
        <f t="shared" ref="AL149:AQ149" si="72">IF($U149=2,W149,AD149)</f>
        <v>7</v>
      </c>
      <c r="AM149" s="9">
        <f t="shared" si="72"/>
        <v>20</v>
      </c>
      <c r="AN149" s="9">
        <f t="shared" si="72"/>
        <v>3</v>
      </c>
      <c r="AO149" s="9">
        <f t="shared" si="72"/>
        <v>11</v>
      </c>
      <c r="AP149" s="9">
        <f t="shared" si="72"/>
        <v>4</v>
      </c>
      <c r="AQ149" s="9">
        <f t="shared" si="72"/>
        <v>12</v>
      </c>
      <c r="AR149" t="s">
        <v>21</v>
      </c>
      <c r="AS149" s="1">
        <f ca="1">INT((RAND()*(AM149-AL149+1)+AL149))</f>
        <v>7</v>
      </c>
      <c r="AT149" s="1">
        <f ca="1">INT((RAND()*(AO149-AN149+1)+AN149))</f>
        <v>3</v>
      </c>
      <c r="AU149">
        <f ca="1">AT149-AT150*(AS150-AS149)</f>
        <v>3</v>
      </c>
      <c r="AV149">
        <v>256</v>
      </c>
      <c r="AW149" s="1">
        <f ca="1">IF(AU149/AV149=INT(AU149/AV149),1,0)</f>
        <v>0</v>
      </c>
      <c r="AX149" s="1">
        <f ca="1">IF(AW149=0,AU149,AU149/AV149)</f>
        <v>3</v>
      </c>
      <c r="AY149" s="1">
        <v>16</v>
      </c>
      <c r="AZ149" s="1">
        <f ca="1">IF(AX149/AY149=INT(AX149/AY149),1,0)</f>
        <v>0</v>
      </c>
      <c r="BA149" s="1">
        <f ca="1">IF(AZ149=0,AX149,AX149/AY149)</f>
        <v>3</v>
      </c>
      <c r="BB149" s="1">
        <v>4</v>
      </c>
      <c r="BC149" s="1">
        <f ca="1">IF(BA149/BB149=INT(BA149/BB149),1,0)</f>
        <v>0</v>
      </c>
      <c r="BD149" s="1">
        <f ca="1">IF(BC149=0,BA149,BA149/BB149)</f>
        <v>3</v>
      </c>
      <c r="BE149" s="1">
        <v>2</v>
      </c>
      <c r="BF149" s="1">
        <f ca="1">IF(BD149/BE149=INT(BD149/BE149),1,0)</f>
        <v>0</v>
      </c>
      <c r="BG149" s="1">
        <f ca="1">IF(BF149=0,BD149,BD149/BE149)</f>
        <v>3</v>
      </c>
      <c r="BH149" s="1">
        <v>81</v>
      </c>
      <c r="BI149" s="1">
        <f ca="1">IF(BG149/BH149=INT(BG149/BH149),1,0)</f>
        <v>0</v>
      </c>
      <c r="BJ149" s="1">
        <f ca="1">IF(BI149=0,BG149,BG149/BH149)</f>
        <v>3</v>
      </c>
      <c r="BK149" s="1">
        <v>9</v>
      </c>
      <c r="BL149" s="1">
        <f ca="1">IF(BJ149/BK149=INT(BJ149/BK149),1,0)</f>
        <v>0</v>
      </c>
      <c r="BM149" s="1">
        <f ca="1">IF(BL149=0,BJ149,BJ149/BK149)</f>
        <v>3</v>
      </c>
      <c r="BN149" s="1">
        <v>3</v>
      </c>
      <c r="BO149" s="1">
        <f ca="1">IF(BM149/BN149=INT(BM149/BN149),1,0)</f>
        <v>1</v>
      </c>
      <c r="BP149" s="1">
        <f ca="1">IF(BO149=0,BM149,BM149/BN149)</f>
        <v>1</v>
      </c>
      <c r="BQ149" s="1">
        <v>25</v>
      </c>
      <c r="BR149" s="1">
        <f ca="1">IF(BP149/BQ149=INT(BP149/BQ149),1,0)</f>
        <v>0</v>
      </c>
      <c r="BS149" s="1">
        <f ca="1">IF(BR149=0,BP149,BP149/BQ149)</f>
        <v>1</v>
      </c>
      <c r="BT149" s="1">
        <v>5</v>
      </c>
      <c r="BU149" s="1">
        <f ca="1">IF(BS149/BT149=INT(BS149/BT149),1,0)</f>
        <v>0</v>
      </c>
      <c r="BV149" s="1">
        <f ca="1">IF(BU149=0,BS149,BS149/BT149)</f>
        <v>1</v>
      </c>
      <c r="BW149" s="1">
        <v>49</v>
      </c>
      <c r="BX149" s="1">
        <f ca="1">IF(BV149/BW149=INT(BV149/BW149),1,0)</f>
        <v>0</v>
      </c>
      <c r="BY149" s="1">
        <f ca="1">IF(BX149=0,BV149,BV149/BW149)</f>
        <v>1</v>
      </c>
      <c r="BZ149" s="1">
        <v>7</v>
      </c>
      <c r="CA149" s="1">
        <f ca="1">IF(BY149/BZ149=INT(BY149/BZ149),1,0)</f>
        <v>0</v>
      </c>
      <c r="CB149" s="1">
        <f ca="1">IF(CA149=0,BY149,BY149/BZ149)</f>
        <v>1</v>
      </c>
      <c r="CC149" s="1">
        <v>121</v>
      </c>
      <c r="CD149" s="1">
        <f ca="1">IF(CB149/CC149=INT(CB149/CC149),1,0)</f>
        <v>0</v>
      </c>
      <c r="CE149" s="1">
        <f ca="1">IF(CD149=0,CB149,CB149/CC149)</f>
        <v>1</v>
      </c>
      <c r="CF149" s="1">
        <v>11</v>
      </c>
      <c r="CG149" s="1">
        <f ca="1">IF(CE149/CF149=INT(CE149/CF149),1,0)</f>
        <v>0</v>
      </c>
      <c r="CH149" s="1">
        <f ca="1">IF(CG149=0,CE149,CE149/CF149)</f>
        <v>1</v>
      </c>
      <c r="CI149" s="1">
        <v>169</v>
      </c>
      <c r="CJ149" s="1">
        <f ca="1">IF(CH149/CI149=INT(CH149/CI149),1,0)</f>
        <v>0</v>
      </c>
      <c r="CK149" s="1">
        <f ca="1">IF(CJ149=0,CH149,CH149/CI149)</f>
        <v>1</v>
      </c>
      <c r="CL149" s="1">
        <v>13</v>
      </c>
      <c r="CM149" s="1">
        <f ca="1">IF(CK149/CL149=INT(CK149/CL149),1,0)</f>
        <v>0</v>
      </c>
      <c r="CN149" s="1">
        <f ca="1">IF(CM149=0,CK149,CK149/CL149)</f>
        <v>1</v>
      </c>
      <c r="CO149" s="1">
        <v>289</v>
      </c>
      <c r="CP149" s="1">
        <f ca="1">IF(CN149/CO149=INT(CN149/CO149),1,0)</f>
        <v>0</v>
      </c>
      <c r="CQ149" s="1">
        <f ca="1">IF(CP149=0,CN149,CN149/CO149)</f>
        <v>1</v>
      </c>
      <c r="CR149" s="1">
        <v>17</v>
      </c>
      <c r="CS149" s="1">
        <f ca="1">IF(CQ149/CR149=INT(CQ149/CR149),1,0)</f>
        <v>0</v>
      </c>
      <c r="CT149" s="1">
        <f ca="1">IF(CS149=0,CQ149,CQ149/CR149)</f>
        <v>1</v>
      </c>
      <c r="CU149" s="1">
        <v>361</v>
      </c>
      <c r="CV149" s="1">
        <f ca="1">IF(CT149/CU149=INT(CT149/CU149),1,0)</f>
        <v>0</v>
      </c>
      <c r="CW149" s="1">
        <f ca="1">IF(CV149=0,CT149,CT149/CU149)</f>
        <v>1</v>
      </c>
      <c r="CX149" s="1">
        <v>19</v>
      </c>
      <c r="CY149" s="1">
        <f ca="1">IF(CW149/CX149=INT(CW149/CX149),1,0)</f>
        <v>0</v>
      </c>
      <c r="CZ149" s="1">
        <f ca="1">IF(CY149=0,CW149,CW149/CX149)</f>
        <v>1</v>
      </c>
      <c r="DA149" s="1">
        <v>529</v>
      </c>
      <c r="DB149" s="1">
        <f ca="1">IF(CZ149/DA149=INT(CZ149/DA149),1,0)</f>
        <v>0</v>
      </c>
      <c r="DC149" s="1">
        <f ca="1">IF(DB149=0,CZ149,CZ149/DA149)</f>
        <v>1</v>
      </c>
      <c r="DD149" s="1">
        <v>23</v>
      </c>
      <c r="DE149" s="1">
        <f ca="1">IF(DC149/DD149=INT(DC149/DD149),1,0)</f>
        <v>0</v>
      </c>
      <c r="DF149" s="1">
        <f ca="1">IF(DE149=0,DC149,DC149/DD149)</f>
        <v>1</v>
      </c>
      <c r="DG149" s="1">
        <v>841</v>
      </c>
      <c r="DH149" s="1">
        <f ca="1">IF(DF149/DG149=INT(DF149/DG149),1,0)</f>
        <v>0</v>
      </c>
      <c r="DI149" s="1">
        <f ca="1">IF(DH149=0,DF149,DF149/DG149)</f>
        <v>1</v>
      </c>
      <c r="DJ149" s="1">
        <v>29</v>
      </c>
      <c r="DK149" s="1">
        <f ca="1">IF(DI149/DJ149=INT(DI149/DJ149),1,0)</f>
        <v>0</v>
      </c>
      <c r="DL149" s="1">
        <f ca="1">IF(DK149=0,DI149,DI149/DJ149)</f>
        <v>1</v>
      </c>
      <c r="DM149" s="1">
        <v>961</v>
      </c>
      <c r="DN149" s="1">
        <f ca="1">IF(DL149/DM149=INT(DL149/DM149),1,0)</f>
        <v>0</v>
      </c>
      <c r="DO149" s="1">
        <f ca="1">IF(DN149=0,DL149,DL149/DM149)</f>
        <v>1</v>
      </c>
      <c r="DP149" s="1">
        <v>31</v>
      </c>
      <c r="DQ149" s="1">
        <f ca="1">IF(DO149/DP149=INT(DO149/DP149),1,0)</f>
        <v>0</v>
      </c>
      <c r="DR149" s="1">
        <f ca="1">IF(DQ149=0,DO149,DO149/DP149)</f>
        <v>1</v>
      </c>
      <c r="DS149" s="1">
        <v>37</v>
      </c>
      <c r="DT149" s="1">
        <f ca="1">IF(DR149/DS149=INT(DR149/DS149),1,0)</f>
        <v>0</v>
      </c>
      <c r="DU149" s="1">
        <f ca="1">IF(DT149=0,DR149,DR149/DS149)</f>
        <v>1</v>
      </c>
      <c r="DV149" s="1">
        <v>41</v>
      </c>
      <c r="DW149" s="1">
        <f ca="1">IF(DU149/DV149=INT(DU149/DV149),1,0)</f>
        <v>0</v>
      </c>
      <c r="DX149" s="1">
        <f ca="1">IF(DW149=0,DU149,DU149/DV149)</f>
        <v>1</v>
      </c>
      <c r="DY149" s="1">
        <v>43</v>
      </c>
      <c r="DZ149" s="1">
        <f ca="1">IF(DX149/DY149=INT(DX149/DY149),1,0)</f>
        <v>0</v>
      </c>
      <c r="EA149" s="1">
        <f ca="1">IF(DZ149=0,DX149,DX149/DY149)</f>
        <v>1</v>
      </c>
      <c r="EB149" s="1">
        <v>47</v>
      </c>
      <c r="EC149" s="1">
        <f ca="1">IF(EA149/EB149=INT(EA149/EB149),1,0)</f>
        <v>0</v>
      </c>
      <c r="ED149" s="1">
        <f ca="1">IF(EC149=0,EA149,EA149/EB149)</f>
        <v>1</v>
      </c>
      <c r="EE149" s="1">
        <v>53</v>
      </c>
      <c r="EF149" s="1">
        <f ca="1">IF(ED149/EE149=INT(ED149/EE149),1,0)</f>
        <v>0</v>
      </c>
      <c r="EG149" s="1">
        <f ca="1">IF(EF149=0,ED149,ED149/EE149)</f>
        <v>1</v>
      </c>
      <c r="EH149" s="1">
        <v>59</v>
      </c>
      <c r="EI149" s="1">
        <f ca="1">IF(EG149/EH149=INT(EG149/EH149),1,0)</f>
        <v>0</v>
      </c>
      <c r="EJ149" s="1">
        <f ca="1">IF(EI149=0,EG149,EG149/EH149)</f>
        <v>1</v>
      </c>
      <c r="EK149" s="1">
        <v>61</v>
      </c>
      <c r="EL149" s="1">
        <f ca="1">IF(EJ149/EK149=INT(EJ149/EK149),1,0)</f>
        <v>0</v>
      </c>
      <c r="EM149" s="1">
        <f ca="1">IF(EL149=0,EJ149,EJ149/EK149)</f>
        <v>1</v>
      </c>
      <c r="EN149" s="1">
        <v>67</v>
      </c>
      <c r="EO149" s="1">
        <f ca="1">IF(EM149/EN149=INT(EM149/EN149),1,0)</f>
        <v>0</v>
      </c>
      <c r="EP149" s="1">
        <f ca="1">IF(EO149=0,EM149,EM149/EN149)</f>
        <v>1</v>
      </c>
      <c r="EQ149" s="1">
        <v>71</v>
      </c>
      <c r="ER149" s="1">
        <f ca="1">IF(EP149/EQ149=INT(EP149/EQ149),1,0)</f>
        <v>0</v>
      </c>
      <c r="ES149" s="1">
        <f ca="1">IF(ER149=0,EP149,EP149/EQ149)</f>
        <v>1</v>
      </c>
      <c r="ET149" s="1">
        <v>73</v>
      </c>
      <c r="EU149" s="1">
        <f ca="1">IF(ES149/ET149=INT(ES149/ET149),1,0)</f>
        <v>0</v>
      </c>
      <c r="EV149" s="1">
        <f ca="1">IF(EU149=0,ES149,ES149/ET149)</f>
        <v>1</v>
      </c>
      <c r="EW149" s="1">
        <v>79</v>
      </c>
      <c r="EX149" s="1">
        <f ca="1">IF(EV149/EW149=INT(EV149/EW149),1,0)</f>
        <v>0</v>
      </c>
      <c r="EY149" s="1">
        <f ca="1">IF(EX149=0,EV149,EV149/EW149)</f>
        <v>1</v>
      </c>
      <c r="EZ149" s="1">
        <v>83</v>
      </c>
      <c r="FA149" s="1">
        <f ca="1">IF(EY149/EZ149=INT(EY149/EZ149),1,0)</f>
        <v>0</v>
      </c>
      <c r="FB149" s="1">
        <f ca="1">IF(FA149=0,EY149,EY149/EZ149)</f>
        <v>1</v>
      </c>
      <c r="FC149" s="1">
        <v>89</v>
      </c>
      <c r="FD149" s="1">
        <f ca="1">IF(FB149/FC149=INT(FB149/FC149),1,0)</f>
        <v>0</v>
      </c>
      <c r="FE149" s="1">
        <f ca="1">IF(FD149=0,FB149,FB149/FC149)</f>
        <v>1</v>
      </c>
      <c r="FF149" s="1">
        <v>97</v>
      </c>
      <c r="FG149" s="1">
        <f ca="1">IF(FE149/FF149=INT(FE149/FF149),1,0)</f>
        <v>0</v>
      </c>
      <c r="FH149" s="1">
        <f ca="1">IF(FG149=0,FE149,FE149/FF149)</f>
        <v>1</v>
      </c>
      <c r="FI149" s="1">
        <v>101</v>
      </c>
      <c r="FJ149" s="1">
        <f ca="1">IF(FH149/FI149=INT(FH149/FI149),1,0)</f>
        <v>0</v>
      </c>
      <c r="FK149" s="1">
        <f ca="1">IF(FJ149=0,FH149,FH149/FI149)</f>
        <v>1</v>
      </c>
      <c r="FL149" s="1">
        <v>103</v>
      </c>
      <c r="FM149" s="1">
        <f ca="1">IF(FK149/FL149=INT(FK149/FL149),1,0)</f>
        <v>0</v>
      </c>
      <c r="FN149" s="1">
        <f ca="1">IF(FM149=0,FK149,FK149/FL149)</f>
        <v>1</v>
      </c>
      <c r="FO149" s="1">
        <v>107</v>
      </c>
      <c r="FP149" s="1">
        <f ca="1">IF(FN149/FO149=INT(FN149/FO149),1,0)</f>
        <v>0</v>
      </c>
      <c r="FQ149" s="1">
        <f ca="1">IF(FP149=0,FN149,FN149/FO149)</f>
        <v>1</v>
      </c>
      <c r="FR149" s="1">
        <v>109</v>
      </c>
      <c r="FS149" s="1">
        <f ca="1">IF(FQ149/FR149=INT(FQ149/FR149),1,0)</f>
        <v>0</v>
      </c>
      <c r="FT149" s="1">
        <f ca="1">IF(FS149=0,FQ149,FQ149/FR149)</f>
        <v>1</v>
      </c>
      <c r="FU149" s="1">
        <v>113</v>
      </c>
      <c r="FV149" s="1">
        <f ca="1">IF(FT149/FU149=INT(FT149/FU149),1,0)</f>
        <v>0</v>
      </c>
      <c r="FW149" s="1">
        <f ca="1">IF(FV149=0,FT149,FT149/FU149)</f>
        <v>1</v>
      </c>
      <c r="FX149" s="1">
        <v>127</v>
      </c>
      <c r="FY149" s="1">
        <f ca="1">IF(FW149/FX149=INT(FW149/FX149),1,0)</f>
        <v>0</v>
      </c>
      <c r="FZ149" s="1">
        <f ca="1">IF(FY149=0,FW149,FW149/FX149)</f>
        <v>1</v>
      </c>
      <c r="GA149" s="1">
        <v>131</v>
      </c>
      <c r="GB149" s="1">
        <f ca="1">IF(FZ149/GA149=INT(FZ149/GA149),1,0)</f>
        <v>0</v>
      </c>
      <c r="GC149" s="1">
        <f ca="1">IF(GB149=0,FZ149,FZ149/GA149)</f>
        <v>1</v>
      </c>
      <c r="GD149" s="1">
        <v>137</v>
      </c>
      <c r="GE149" s="1">
        <f ca="1">IF(GC149/GD149=INT(GC149/GD149),1,0)</f>
        <v>0</v>
      </c>
      <c r="GF149" s="1">
        <f ca="1">IF(GE149=0,GC149,GC149/GD149)</f>
        <v>1</v>
      </c>
      <c r="GG149" s="1">
        <v>139</v>
      </c>
      <c r="GH149" s="1">
        <f ca="1">IF(GF149/GG149=INT(GF149/GG149),1,0)</f>
        <v>0</v>
      </c>
      <c r="GI149" s="1">
        <f ca="1">IF(GH149=0,GF149,GF149/GG149)</f>
        <v>1</v>
      </c>
      <c r="GJ149" s="1">
        <v>149</v>
      </c>
      <c r="GK149" s="1">
        <f ca="1">IF(GI149/GJ149=INT(GI149/GJ149),1,0)</f>
        <v>0</v>
      </c>
      <c r="GL149" s="1">
        <f ca="1">IF(GK149=0,GI149,GI149/GJ149)</f>
        <v>1</v>
      </c>
      <c r="GM149" s="1"/>
      <c r="GN149" s="1">
        <f ca="1">8*AW149+4*AZ149+2*BC149+BF149</f>
        <v>0</v>
      </c>
      <c r="GO149" s="1">
        <f ca="1">4*BI149+2*BL149+BO149</f>
        <v>1</v>
      </c>
      <c r="GP149" s="1">
        <f ca="1">2*BR149+BU149</f>
        <v>0</v>
      </c>
      <c r="GQ149" s="1">
        <f ca="1">2*BX149+CA149</f>
        <v>0</v>
      </c>
      <c r="GR149" s="1">
        <f ca="1">2*CD149+CG149</f>
        <v>0</v>
      </c>
      <c r="GS149" s="1">
        <f ca="1">2*CJ149+CM149</f>
        <v>0</v>
      </c>
      <c r="GT149" s="1">
        <f ca="1">CS149</f>
        <v>0</v>
      </c>
      <c r="GU149" s="1">
        <f ca="1">CY149</f>
        <v>0</v>
      </c>
      <c r="GV149" s="1">
        <f ca="1">DE149</f>
        <v>0</v>
      </c>
      <c r="GW149" s="1">
        <f ca="1">DK149</f>
        <v>0</v>
      </c>
      <c r="GX149" s="1">
        <f ca="1">DQ149</f>
        <v>0</v>
      </c>
      <c r="GY149">
        <f ca="1">DT149</f>
        <v>0</v>
      </c>
      <c r="GZ149">
        <f ca="1">DW149</f>
        <v>0</v>
      </c>
      <c r="HA149">
        <f ca="1">DZ149</f>
        <v>0</v>
      </c>
      <c r="HB149">
        <f ca="1">EC149</f>
        <v>0</v>
      </c>
      <c r="HC149">
        <f ca="1">EF149</f>
        <v>0</v>
      </c>
      <c r="HD149">
        <f ca="1">EI149</f>
        <v>0</v>
      </c>
      <c r="HE149">
        <f ca="1">EL149</f>
        <v>0</v>
      </c>
      <c r="HF149">
        <f ca="1">EO149</f>
        <v>0</v>
      </c>
      <c r="HG149">
        <f ca="1">ER149</f>
        <v>0</v>
      </c>
      <c r="HH149">
        <f ca="1">EU149</f>
        <v>0</v>
      </c>
      <c r="HI149">
        <f ca="1">EX149</f>
        <v>0</v>
      </c>
      <c r="HJ149">
        <f ca="1">FA149</f>
        <v>0</v>
      </c>
      <c r="HK149">
        <f ca="1">FD149</f>
        <v>0</v>
      </c>
      <c r="HL149">
        <f ca="1">FG149</f>
        <v>0</v>
      </c>
      <c r="HM149">
        <f ca="1">FJ149</f>
        <v>0</v>
      </c>
      <c r="HN149">
        <f ca="1">FM149</f>
        <v>0</v>
      </c>
      <c r="HO149">
        <f ca="1">FP149</f>
        <v>0</v>
      </c>
      <c r="HP149">
        <f ca="1">FS149</f>
        <v>0</v>
      </c>
      <c r="HQ149">
        <f ca="1">FV149</f>
        <v>0</v>
      </c>
      <c r="HR149">
        <f ca="1">FY149</f>
        <v>0</v>
      </c>
      <c r="HS149">
        <f ca="1">GB149</f>
        <v>0</v>
      </c>
      <c r="HT149">
        <f ca="1">GE149</f>
        <v>0</v>
      </c>
      <c r="HU149">
        <f ca="1">GH149</f>
        <v>0</v>
      </c>
      <c r="HV149">
        <f ca="1">GK149</f>
        <v>0</v>
      </c>
      <c r="HW149">
        <f ca="1">AU149</f>
        <v>3</v>
      </c>
      <c r="HX149">
        <f ca="1">HW149/HV152</f>
        <v>3</v>
      </c>
      <c r="HZ149">
        <f ca="1">AS150</f>
        <v>7</v>
      </c>
      <c r="IA149">
        <f ca="1">HX149</f>
        <v>3</v>
      </c>
      <c r="IB149">
        <f ca="1">HX150</f>
        <v>4</v>
      </c>
      <c r="IC149" t="str">
        <f ca="1">HZ149&amp;"  "&amp;IA149&amp;"/"&amp;IB149</f>
        <v>7  3/4</v>
      </c>
      <c r="ID149" t="str">
        <f ca="1">"  "&amp;IA149&amp;"/"&amp;IB149</f>
        <v xml:space="preserve">  3/4</v>
      </c>
      <c r="IE149" t="str">
        <f ca="1">HZ149&amp;"   "</f>
        <v xml:space="preserve">7   </v>
      </c>
      <c r="IF149" t="str">
        <f ca="1">IF(HZ149=0,ID149,IF(IA149=0,IE149,IC149))</f>
        <v>7  3/4</v>
      </c>
      <c r="IG149">
        <f ca="1">AS154</f>
        <v>18</v>
      </c>
      <c r="IH149">
        <f ca="1">HX153</f>
        <v>7</v>
      </c>
      <c r="II149">
        <f ca="1">HX154</f>
        <v>10</v>
      </c>
      <c r="IJ149" t="str">
        <f ca="1">"  +  "&amp;IG149&amp;"  "&amp;IH149&amp;"/"&amp;II149</f>
        <v xml:space="preserve">  +  18  7/10</v>
      </c>
      <c r="IK149" t="str">
        <f ca="1">"  +  "&amp;IH149&amp;"/"&amp;II149</f>
        <v xml:space="preserve">  +  7/10</v>
      </c>
      <c r="IL149" t="str">
        <f ca="1">"  +  "&amp;IG149</f>
        <v xml:space="preserve">  +  18</v>
      </c>
      <c r="IM149" t="str">
        <f ca="1">IF(IG149=0,IK149,IF(IH149=0,IL149,IJ149))</f>
        <v xml:space="preserve">  +  18  7/10</v>
      </c>
      <c r="IN149">
        <f ca="1">AS158</f>
        <v>0</v>
      </c>
      <c r="IO149">
        <f ca="1">HX157</f>
        <v>0</v>
      </c>
      <c r="IP149">
        <f ca="1">HX158</f>
        <v>1</v>
      </c>
      <c r="IQ149" t="str">
        <f ca="1">"  +  "&amp;IN149&amp;"  "&amp;IO149&amp;"/"&amp;IP149</f>
        <v xml:space="preserve">  +  0  0/1</v>
      </c>
      <c r="IR149" t="str">
        <f ca="1">"  +  "&amp;IO149&amp;"/"&amp;IP149</f>
        <v xml:space="preserve">  +  0/1</v>
      </c>
      <c r="IS149" t="str">
        <f ca="1">"  +  "&amp;IN149&amp;"   "</f>
        <v xml:space="preserve">  +  0   </v>
      </c>
      <c r="IT149" t="str">
        <f ca="1">IF(IN149=0,IR149,IF(IO149=0,IS149,IQ149))</f>
        <v xml:space="preserve">  +  0/1</v>
      </c>
      <c r="IU149" t="str">
        <f ca="1">IF(IN149&gt;0,IT149,IF(IO149&gt;0,IT149,""))</f>
        <v/>
      </c>
    </row>
    <row r="150" spans="1:255" ht="18" hidden="1" customHeight="1" x14ac:dyDescent="0.25">
      <c r="A150" s="9"/>
      <c r="B150" s="80"/>
      <c r="C150" s="71"/>
      <c r="D150" s="80"/>
      <c r="E150" s="71"/>
      <c r="F150" s="154"/>
      <c r="G150" s="80"/>
      <c r="H150" s="102"/>
      <c r="I150" s="71"/>
      <c r="J150" s="75"/>
      <c r="K150" s="9"/>
      <c r="N150" s="149"/>
      <c r="O150" s="164"/>
      <c r="P150" s="148"/>
      <c r="AK150" s="9"/>
      <c r="AL150" s="9"/>
      <c r="AM150" s="9"/>
      <c r="AN150" s="9"/>
      <c r="AO150" s="9"/>
      <c r="AP150" s="9"/>
      <c r="AQ150" s="9"/>
      <c r="AS150">
        <f ca="1">AS149+INT(AT149/AT150)</f>
        <v>7</v>
      </c>
      <c r="AT150" s="1">
        <f ca="1">IF(AP149&gt;AT149,INT((RAND()*(AQ149-AP149+1)+AP149)),INT((RAND()*(AQ149-AT149)+AT149+1)))</f>
        <v>4</v>
      </c>
      <c r="AU150">
        <f ca="1">AT150</f>
        <v>4</v>
      </c>
      <c r="AV150">
        <v>256</v>
      </c>
      <c r="AW150" s="1">
        <f ca="1">IF(AU150/AV150=INT(AU150/AV150),1,0)</f>
        <v>0</v>
      </c>
      <c r="AX150" s="1">
        <f ca="1">IF(AW150=0,AU150,AU150/AV150)</f>
        <v>4</v>
      </c>
      <c r="AY150" s="1">
        <v>16</v>
      </c>
      <c r="AZ150" s="1">
        <f ca="1">IF(AX150/AY150=INT(AX150/AY150),1,0)</f>
        <v>0</v>
      </c>
      <c r="BA150" s="1">
        <f ca="1">IF(AZ150=0,AX150,AX150/AY150)</f>
        <v>4</v>
      </c>
      <c r="BB150" s="1">
        <v>4</v>
      </c>
      <c r="BC150" s="1">
        <f ca="1">IF(BA150/BB150=INT(BA150/BB150),1,0)</f>
        <v>1</v>
      </c>
      <c r="BD150" s="1">
        <f ca="1">IF(BC150=0,BA150,BA150/BB150)</f>
        <v>1</v>
      </c>
      <c r="BE150" s="1">
        <v>2</v>
      </c>
      <c r="BF150" s="1">
        <f ca="1">IF(BD150/BE150=INT(BD150/BE150),1,0)</f>
        <v>0</v>
      </c>
      <c r="BG150" s="1">
        <f ca="1">IF(BF150=0,BD150,BD150/BE150)</f>
        <v>1</v>
      </c>
      <c r="BH150" s="1">
        <v>81</v>
      </c>
      <c r="BI150" s="1">
        <f ca="1">IF(BG150/BH150=INT(BG150/BH150),1,0)</f>
        <v>0</v>
      </c>
      <c r="BJ150" s="1">
        <f ca="1">IF(BI150=0,BG150,BG150/BH150)</f>
        <v>1</v>
      </c>
      <c r="BK150" s="1">
        <v>9</v>
      </c>
      <c r="BL150" s="1">
        <f ca="1">IF(BJ150/BK150=INT(BJ150/BK150),1,0)</f>
        <v>0</v>
      </c>
      <c r="BM150" s="1">
        <f ca="1">IF(BL150=0,BJ150,BJ150/BK150)</f>
        <v>1</v>
      </c>
      <c r="BN150" s="1">
        <v>3</v>
      </c>
      <c r="BO150" s="1">
        <f ca="1">IF(BM150/BN150=INT(BM150/BN150),1,0)</f>
        <v>0</v>
      </c>
      <c r="BP150" s="1">
        <f ca="1">IF(BO150=0,BM150,BM150/BN150)</f>
        <v>1</v>
      </c>
      <c r="BQ150" s="1">
        <v>25</v>
      </c>
      <c r="BR150" s="1">
        <f ca="1">IF(BP150/BQ150=INT(BP150/BQ150),1,0)</f>
        <v>0</v>
      </c>
      <c r="BS150" s="1">
        <f ca="1">IF(BR150=0,BP150,BP150/BQ150)</f>
        <v>1</v>
      </c>
      <c r="BT150" s="1">
        <v>5</v>
      </c>
      <c r="BU150" s="1">
        <f ca="1">IF(BS150/BT150=INT(BS150/BT150),1,0)</f>
        <v>0</v>
      </c>
      <c r="BV150" s="1">
        <f ca="1">IF(BU150=0,BS150,BS150/BT150)</f>
        <v>1</v>
      </c>
      <c r="BW150" s="1">
        <v>49</v>
      </c>
      <c r="BX150" s="1">
        <f ca="1">IF(BV150/BW150=INT(BV150/BW150),1,0)</f>
        <v>0</v>
      </c>
      <c r="BY150" s="1">
        <f ca="1">IF(BX150=0,BV150,BV150/BW150)</f>
        <v>1</v>
      </c>
      <c r="BZ150" s="1">
        <v>7</v>
      </c>
      <c r="CA150" s="1">
        <f ca="1">IF(BY150/BZ150=INT(BY150/BZ150),1,0)</f>
        <v>0</v>
      </c>
      <c r="CB150" s="1">
        <f ca="1">IF(CA150=0,BY150,BY150/BZ150)</f>
        <v>1</v>
      </c>
      <c r="CC150" s="1">
        <v>121</v>
      </c>
      <c r="CD150" s="1">
        <f ca="1">IF(CB150/CC150=INT(CB150/CC150),1,0)</f>
        <v>0</v>
      </c>
      <c r="CE150" s="1">
        <f ca="1">IF(CD150=0,CB150,CB150/CC150)</f>
        <v>1</v>
      </c>
      <c r="CF150" s="1">
        <v>11</v>
      </c>
      <c r="CG150" s="1">
        <f ca="1">IF(CE150/CF150=INT(CE150/CF150),1,0)</f>
        <v>0</v>
      </c>
      <c r="CH150" s="1">
        <f ca="1">IF(CG150=0,CE150,CE150/CF150)</f>
        <v>1</v>
      </c>
      <c r="CI150" s="1">
        <v>169</v>
      </c>
      <c r="CJ150" s="1">
        <f ca="1">IF(CH150/CI150=INT(CH150/CI150),1,0)</f>
        <v>0</v>
      </c>
      <c r="CK150" s="1">
        <f ca="1">IF(CJ150=0,CH150,CH150/CI150)</f>
        <v>1</v>
      </c>
      <c r="CL150" s="1">
        <v>13</v>
      </c>
      <c r="CM150" s="1">
        <f ca="1">IF(CK150/CL150=INT(CK150/CL150),1,0)</f>
        <v>0</v>
      </c>
      <c r="CN150" s="1">
        <f ca="1">IF(CM150=0,CK150,CK150/CL150)</f>
        <v>1</v>
      </c>
      <c r="CO150" s="1">
        <f>CO149</f>
        <v>289</v>
      </c>
      <c r="CP150" s="1">
        <f ca="1">IF(CN150/CO150=INT(CN150/CO150),1,0)</f>
        <v>0</v>
      </c>
      <c r="CQ150" s="1">
        <f ca="1">IF(CP150=0,CN150,CN150/CO150)</f>
        <v>1</v>
      </c>
      <c r="CR150" s="1">
        <v>17</v>
      </c>
      <c r="CS150" s="1">
        <f ca="1">IF(CQ150/CR150=INT(CQ150/CR150),1,0)</f>
        <v>0</v>
      </c>
      <c r="CT150" s="1">
        <f ca="1">IF(CS150=0,CQ150,CQ150/CR150)</f>
        <v>1</v>
      </c>
      <c r="CU150" s="1">
        <f>CU149</f>
        <v>361</v>
      </c>
      <c r="CV150" s="1">
        <f ca="1">IF(CT150/CU150=INT(CT150/CU150),1,0)</f>
        <v>0</v>
      </c>
      <c r="CW150" s="1">
        <f ca="1">IF(CV150=0,CT150,CT150/CU150)</f>
        <v>1</v>
      </c>
      <c r="CX150" s="1">
        <v>19</v>
      </c>
      <c r="CY150" s="1">
        <f ca="1">IF(CW150/CX150=INT(CW150/CX150),1,0)</f>
        <v>0</v>
      </c>
      <c r="CZ150" s="1">
        <f ca="1">IF(CY150=0,CW150,CW150/CX150)</f>
        <v>1</v>
      </c>
      <c r="DA150" s="1">
        <f>DA149</f>
        <v>529</v>
      </c>
      <c r="DB150" s="1">
        <f ca="1">IF(CZ150/DA150=INT(CZ150/DA150),1,0)</f>
        <v>0</v>
      </c>
      <c r="DC150" s="1">
        <f ca="1">IF(DB150=0,CZ150,CZ150/DA150)</f>
        <v>1</v>
      </c>
      <c r="DD150" s="1">
        <v>23</v>
      </c>
      <c r="DE150" s="1">
        <f ca="1">IF(DC150/DD150=INT(DC150/DD150),1,0)</f>
        <v>0</v>
      </c>
      <c r="DF150" s="1">
        <f ca="1">IF(DE150=0,DC150,DC150/DD150)</f>
        <v>1</v>
      </c>
      <c r="DG150" s="1">
        <f>DG149</f>
        <v>841</v>
      </c>
      <c r="DH150" s="1">
        <f ca="1">IF(DF150/DG150=INT(DF150/DG150),1,0)</f>
        <v>0</v>
      </c>
      <c r="DI150" s="1">
        <f ca="1">IF(DH150=0,DF150,DF150/DG150)</f>
        <v>1</v>
      </c>
      <c r="DJ150" s="1">
        <v>29</v>
      </c>
      <c r="DK150" s="1">
        <f ca="1">IF(DI150/DJ150=INT(DI150/DJ150),1,0)</f>
        <v>0</v>
      </c>
      <c r="DL150" s="1">
        <f ca="1">IF(DK150=0,DI150,DI150/DJ150)</f>
        <v>1</v>
      </c>
      <c r="DM150" s="1">
        <f>DM149</f>
        <v>961</v>
      </c>
      <c r="DN150" s="1">
        <f ca="1">IF(DL150/DM150=INT(DL150/DM150),1,0)</f>
        <v>0</v>
      </c>
      <c r="DO150" s="1">
        <f ca="1">IF(DN150=0,DL150,DL150/DM150)</f>
        <v>1</v>
      </c>
      <c r="DP150" s="1">
        <v>31</v>
      </c>
      <c r="DQ150" s="1">
        <f ca="1">IF(DO150/DP150=INT(DO150/DP150),1,0)</f>
        <v>0</v>
      </c>
      <c r="DR150" s="1">
        <f ca="1">IF(DQ150=0,DO150,DO150/DP150)</f>
        <v>1</v>
      </c>
      <c r="DS150" s="1">
        <v>37</v>
      </c>
      <c r="DT150" s="1">
        <f ca="1">IF(DR150/DS150=INT(DR150/DS150),1,0)</f>
        <v>0</v>
      </c>
      <c r="DU150" s="1">
        <f ca="1">IF(DT150=0,DR150,DR150/DS150)</f>
        <v>1</v>
      </c>
      <c r="DV150" s="1">
        <v>41</v>
      </c>
      <c r="DW150" s="1">
        <f ca="1">IF(DU150/DV150=INT(DU150/DV150),1,0)</f>
        <v>0</v>
      </c>
      <c r="DX150" s="1">
        <f ca="1">IF(DW150=0,DU150,DU150/DV150)</f>
        <v>1</v>
      </c>
      <c r="DY150" s="1">
        <v>43</v>
      </c>
      <c r="DZ150" s="1">
        <f ca="1">IF(DX150/DY150=INT(DX150/DY150),1,0)</f>
        <v>0</v>
      </c>
      <c r="EA150" s="1">
        <f ca="1">IF(DZ150=0,DX150,DX150/DY150)</f>
        <v>1</v>
      </c>
      <c r="EB150" s="1">
        <v>47</v>
      </c>
      <c r="EC150" s="1">
        <f ca="1">IF(EA150/EB150=INT(EA150/EB150),1,0)</f>
        <v>0</v>
      </c>
      <c r="ED150" s="1">
        <f ca="1">IF(EC150=0,EA150,EA150/EB150)</f>
        <v>1</v>
      </c>
      <c r="EE150" s="1">
        <v>53</v>
      </c>
      <c r="EF150" s="1">
        <f ca="1">IF(ED150/EE150=INT(ED150/EE150),1,0)</f>
        <v>0</v>
      </c>
      <c r="EG150" s="1">
        <f ca="1">IF(EF150=0,ED150,ED150/EE150)</f>
        <v>1</v>
      </c>
      <c r="EH150" s="1">
        <v>59</v>
      </c>
      <c r="EI150" s="1">
        <f ca="1">IF(EG150/EH150=INT(EG150/EH150),1,0)</f>
        <v>0</v>
      </c>
      <c r="EJ150" s="1">
        <f ca="1">IF(EI150=0,EG150,EG150/EH150)</f>
        <v>1</v>
      </c>
      <c r="EK150" s="1">
        <v>61</v>
      </c>
      <c r="EL150" s="1">
        <f ca="1">IF(EJ150/EK150=INT(EJ150/EK150),1,0)</f>
        <v>0</v>
      </c>
      <c r="EM150" s="1">
        <f ca="1">IF(EL150=0,EJ150,EJ150/EK150)</f>
        <v>1</v>
      </c>
      <c r="EN150" s="1">
        <v>67</v>
      </c>
      <c r="EO150" s="1">
        <f ca="1">IF(EM150/EN150=INT(EM150/EN150),1,0)</f>
        <v>0</v>
      </c>
      <c r="EP150" s="1">
        <f ca="1">IF(EO150=0,EM150,EM150/EN150)</f>
        <v>1</v>
      </c>
      <c r="EQ150" s="1">
        <v>71</v>
      </c>
      <c r="ER150" s="1">
        <f ca="1">IF(EP150/EQ150=INT(EP150/EQ150),1,0)</f>
        <v>0</v>
      </c>
      <c r="ES150" s="1">
        <f ca="1">IF(ER150=0,EP150,EP150/EQ150)</f>
        <v>1</v>
      </c>
      <c r="ET150" s="1">
        <v>73</v>
      </c>
      <c r="EU150" s="1">
        <f ca="1">IF(ES150/ET150=INT(ES150/ET150),1,0)</f>
        <v>0</v>
      </c>
      <c r="EV150" s="1">
        <f ca="1">IF(EU150=0,ES150,ES150/ET150)</f>
        <v>1</v>
      </c>
      <c r="EW150" s="1">
        <v>79</v>
      </c>
      <c r="EX150" s="1">
        <f ca="1">IF(EV150/EW150=INT(EV150/EW150),1,0)</f>
        <v>0</v>
      </c>
      <c r="EY150" s="1">
        <f ca="1">IF(EX150=0,EV150,EV150/EW150)</f>
        <v>1</v>
      </c>
      <c r="EZ150" s="1">
        <v>83</v>
      </c>
      <c r="FA150" s="1">
        <f ca="1">IF(EY150/EZ150=INT(EY150/EZ150),1,0)</f>
        <v>0</v>
      </c>
      <c r="FB150" s="1">
        <f ca="1">IF(FA150=0,EY150,EY150/EZ150)</f>
        <v>1</v>
      </c>
      <c r="FC150" s="1">
        <v>89</v>
      </c>
      <c r="FD150" s="1">
        <f ca="1">IF(FB150/FC150=INT(FB150/FC150),1,0)</f>
        <v>0</v>
      </c>
      <c r="FE150" s="1">
        <f ca="1">IF(FD150=0,FB150,FB150/FC150)</f>
        <v>1</v>
      </c>
      <c r="FF150" s="1">
        <v>97</v>
      </c>
      <c r="FG150" s="1">
        <f ca="1">IF(FE150/FF150=INT(FE150/FF150),1,0)</f>
        <v>0</v>
      </c>
      <c r="FH150" s="1">
        <f ca="1">IF(FG150=0,FE150,FE150/FF150)</f>
        <v>1</v>
      </c>
      <c r="FI150" s="1">
        <v>101</v>
      </c>
      <c r="FJ150" s="1">
        <f ca="1">IF(FH150/FI150=INT(FH150/FI150),1,0)</f>
        <v>0</v>
      </c>
      <c r="FK150" s="1">
        <f ca="1">IF(FJ150=0,FH150,FH150/FI150)</f>
        <v>1</v>
      </c>
      <c r="FL150" s="1">
        <v>103</v>
      </c>
      <c r="FM150" s="1">
        <f ca="1">IF(FK150/FL150=INT(FK150/FL150),1,0)</f>
        <v>0</v>
      </c>
      <c r="FN150" s="1">
        <f ca="1">IF(FM150=0,FK150,FK150/FL150)</f>
        <v>1</v>
      </c>
      <c r="FO150" s="1">
        <v>107</v>
      </c>
      <c r="FP150" s="1">
        <f ca="1">IF(FN150/FO150=INT(FN150/FO150),1,0)</f>
        <v>0</v>
      </c>
      <c r="FQ150" s="1">
        <f ca="1">IF(FP150=0,FN150,FN150/FO150)</f>
        <v>1</v>
      </c>
      <c r="FR150" s="1">
        <v>109</v>
      </c>
      <c r="FS150" s="1">
        <f ca="1">IF(FQ150/FR150=INT(FQ150/FR150),1,0)</f>
        <v>0</v>
      </c>
      <c r="FT150" s="1">
        <f ca="1">IF(FS150=0,FQ150,FQ150/FR150)</f>
        <v>1</v>
      </c>
      <c r="FU150" s="1">
        <v>113</v>
      </c>
      <c r="FV150" s="1">
        <f ca="1">IF(FT150/FU150=INT(FT150/FU150),1,0)</f>
        <v>0</v>
      </c>
      <c r="FW150" s="1">
        <f ca="1">IF(FV150=0,FT150,FT150/FU150)</f>
        <v>1</v>
      </c>
      <c r="FX150" s="1">
        <v>127</v>
      </c>
      <c r="FY150" s="1">
        <f ca="1">IF(FW150/FX150=INT(FW150/FX150),1,0)</f>
        <v>0</v>
      </c>
      <c r="FZ150" s="1">
        <f ca="1">IF(FY150=0,FW150,FW150/FX150)</f>
        <v>1</v>
      </c>
      <c r="GA150" s="1">
        <v>131</v>
      </c>
      <c r="GB150" s="1">
        <f ca="1">IF(FZ150/GA150=INT(FZ150/GA150),1,0)</f>
        <v>0</v>
      </c>
      <c r="GC150" s="1">
        <f ca="1">IF(GB150=0,FZ150,FZ150/GA150)</f>
        <v>1</v>
      </c>
      <c r="GD150" s="1">
        <v>137</v>
      </c>
      <c r="GE150" s="1">
        <f ca="1">IF(GC150/GD150=INT(GC150/GD150),1,0)</f>
        <v>0</v>
      </c>
      <c r="GF150" s="1">
        <f ca="1">IF(GE150=0,GC150,GC150/GD150)</f>
        <v>1</v>
      </c>
      <c r="GG150" s="1">
        <v>139</v>
      </c>
      <c r="GH150" s="1">
        <f ca="1">IF(GF150/GG150=INT(GF150/GG150),1,0)</f>
        <v>0</v>
      </c>
      <c r="GI150" s="1">
        <f ca="1">IF(GH150=0,GF150,GF150/GG150)</f>
        <v>1</v>
      </c>
      <c r="GJ150" s="1">
        <v>149</v>
      </c>
      <c r="GK150" s="1">
        <f ca="1">IF(GI150/GJ150=INT(GI150/GJ150),1,0)</f>
        <v>0</v>
      </c>
      <c r="GL150" s="1">
        <f ca="1">IF(GK150=0,GI150,GI150/GJ150)</f>
        <v>1</v>
      </c>
      <c r="GM150" s="1"/>
      <c r="GN150" s="1">
        <f ca="1">8*AW150+4*AZ150+2*BC150+BF150</f>
        <v>2</v>
      </c>
      <c r="GO150" s="1">
        <f ca="1">4*BI150+2*BL150+BO150</f>
        <v>0</v>
      </c>
      <c r="GP150" s="1">
        <f ca="1">2*BR150+BU150</f>
        <v>0</v>
      </c>
      <c r="GQ150" s="1">
        <f ca="1">2*BX150+CA150</f>
        <v>0</v>
      </c>
      <c r="GR150" s="1">
        <f ca="1">2*CD150+CG150</f>
        <v>0</v>
      </c>
      <c r="GS150" s="1">
        <f ca="1">2*CJ150+CM150</f>
        <v>0</v>
      </c>
      <c r="GT150" s="1">
        <f ca="1">CS150</f>
        <v>0</v>
      </c>
      <c r="GU150" s="1">
        <f ca="1">CY150</f>
        <v>0</v>
      </c>
      <c r="GV150" s="1">
        <f ca="1">DE150</f>
        <v>0</v>
      </c>
      <c r="GW150" s="1">
        <f ca="1">DK150</f>
        <v>0</v>
      </c>
      <c r="GX150" s="1">
        <f ca="1">DQ150</f>
        <v>0</v>
      </c>
      <c r="GY150">
        <f ca="1">DT150</f>
        <v>0</v>
      </c>
      <c r="GZ150">
        <f ca="1">DW150</f>
        <v>0</v>
      </c>
      <c r="HA150">
        <f ca="1">DZ150</f>
        <v>0</v>
      </c>
      <c r="HB150">
        <f ca="1">EC150</f>
        <v>0</v>
      </c>
      <c r="HC150">
        <f ca="1">EF150</f>
        <v>0</v>
      </c>
      <c r="HD150">
        <f ca="1">EI150</f>
        <v>0</v>
      </c>
      <c r="HE150">
        <f ca="1">EL150</f>
        <v>0</v>
      </c>
      <c r="HF150">
        <f ca="1">EO150</f>
        <v>0</v>
      </c>
      <c r="HG150">
        <f ca="1">ER150</f>
        <v>0</v>
      </c>
      <c r="HH150">
        <f ca="1">EU150</f>
        <v>0</v>
      </c>
      <c r="HI150">
        <f ca="1">EX150</f>
        <v>0</v>
      </c>
      <c r="HJ150">
        <f ca="1">FA150</f>
        <v>0</v>
      </c>
      <c r="HK150">
        <f ca="1">FD150</f>
        <v>0</v>
      </c>
      <c r="HL150">
        <f ca="1">FG150</f>
        <v>0</v>
      </c>
      <c r="HM150">
        <f ca="1">FJ150</f>
        <v>0</v>
      </c>
      <c r="HN150">
        <f ca="1">FM150</f>
        <v>0</v>
      </c>
      <c r="HO150">
        <f ca="1">FP150</f>
        <v>0</v>
      </c>
      <c r="HP150">
        <f ca="1">FS150</f>
        <v>0</v>
      </c>
      <c r="HQ150">
        <f ca="1">FV150</f>
        <v>0</v>
      </c>
      <c r="HR150">
        <f ca="1">FY150</f>
        <v>0</v>
      </c>
      <c r="HS150">
        <f ca="1">GB150</f>
        <v>0</v>
      </c>
      <c r="HT150">
        <f ca="1">GE150</f>
        <v>0</v>
      </c>
      <c r="HU150">
        <f ca="1">GH150</f>
        <v>0</v>
      </c>
      <c r="HV150">
        <f ca="1">GK150</f>
        <v>0</v>
      </c>
      <c r="HW150">
        <f ca="1">AU150</f>
        <v>4</v>
      </c>
      <c r="HX150">
        <f ca="1">HW150/HV152</f>
        <v>4</v>
      </c>
    </row>
    <row r="151" spans="1:255" ht="18" hidden="1" customHeight="1" x14ac:dyDescent="0.25">
      <c r="A151" s="9"/>
      <c r="B151" s="80"/>
      <c r="C151" s="71"/>
      <c r="D151" s="80"/>
      <c r="E151" s="71"/>
      <c r="F151" s="154"/>
      <c r="G151" s="80"/>
      <c r="H151" s="102"/>
      <c r="I151" s="71"/>
      <c r="J151" s="75"/>
      <c r="K151" s="9"/>
      <c r="N151" s="149"/>
      <c r="O151" s="164"/>
      <c r="P151" s="148"/>
      <c r="AK151" s="9"/>
      <c r="AL151" s="9"/>
      <c r="AM151" s="9"/>
      <c r="AN151" s="9"/>
      <c r="AO151" s="9"/>
      <c r="AP151" s="9"/>
      <c r="AQ151" s="9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>
        <f t="shared" ref="GN151:HV151" ca="1" si="73">IF(GN149&lt;GN150,GN149,GN150)</f>
        <v>0</v>
      </c>
      <c r="GO151" s="1">
        <f t="shared" ca="1" si="73"/>
        <v>0</v>
      </c>
      <c r="GP151" s="1">
        <f t="shared" ca="1" si="73"/>
        <v>0</v>
      </c>
      <c r="GQ151" s="1">
        <f t="shared" ca="1" si="73"/>
        <v>0</v>
      </c>
      <c r="GR151" s="1">
        <f t="shared" ca="1" si="73"/>
        <v>0</v>
      </c>
      <c r="GS151" s="1">
        <f t="shared" ca="1" si="73"/>
        <v>0</v>
      </c>
      <c r="GT151" s="1">
        <f t="shared" ca="1" si="73"/>
        <v>0</v>
      </c>
      <c r="GU151" s="1">
        <f t="shared" ca="1" si="73"/>
        <v>0</v>
      </c>
      <c r="GV151" s="1">
        <f t="shared" ca="1" si="73"/>
        <v>0</v>
      </c>
      <c r="GW151" s="1">
        <f t="shared" ca="1" si="73"/>
        <v>0</v>
      </c>
      <c r="GX151" s="1">
        <f t="shared" ca="1" si="73"/>
        <v>0</v>
      </c>
      <c r="GY151" s="1">
        <f t="shared" ca="1" si="73"/>
        <v>0</v>
      </c>
      <c r="GZ151" s="1">
        <f t="shared" ca="1" si="73"/>
        <v>0</v>
      </c>
      <c r="HA151" s="1">
        <f t="shared" ca="1" si="73"/>
        <v>0</v>
      </c>
      <c r="HB151" s="1">
        <f t="shared" ca="1" si="73"/>
        <v>0</v>
      </c>
      <c r="HC151" s="1">
        <f t="shared" ca="1" si="73"/>
        <v>0</v>
      </c>
      <c r="HD151" s="1">
        <f t="shared" ca="1" si="73"/>
        <v>0</v>
      </c>
      <c r="HE151" s="1">
        <f t="shared" ca="1" si="73"/>
        <v>0</v>
      </c>
      <c r="HF151" s="1">
        <f t="shared" ca="1" si="73"/>
        <v>0</v>
      </c>
      <c r="HG151" s="1">
        <f t="shared" ca="1" si="73"/>
        <v>0</v>
      </c>
      <c r="HH151" s="1">
        <f t="shared" ca="1" si="73"/>
        <v>0</v>
      </c>
      <c r="HI151" s="1">
        <f t="shared" ca="1" si="73"/>
        <v>0</v>
      </c>
      <c r="HJ151" s="1">
        <f t="shared" ca="1" si="73"/>
        <v>0</v>
      </c>
      <c r="HK151" s="1">
        <f t="shared" ca="1" si="73"/>
        <v>0</v>
      </c>
      <c r="HL151" s="1">
        <f t="shared" ca="1" si="73"/>
        <v>0</v>
      </c>
      <c r="HM151" s="1">
        <f t="shared" ca="1" si="73"/>
        <v>0</v>
      </c>
      <c r="HN151" s="1">
        <f t="shared" ca="1" si="73"/>
        <v>0</v>
      </c>
      <c r="HO151" s="1">
        <f t="shared" ca="1" si="73"/>
        <v>0</v>
      </c>
      <c r="HP151" s="1">
        <f t="shared" ca="1" si="73"/>
        <v>0</v>
      </c>
      <c r="HQ151" s="1">
        <f t="shared" ca="1" si="73"/>
        <v>0</v>
      </c>
      <c r="HR151" s="1">
        <f t="shared" ca="1" si="73"/>
        <v>0</v>
      </c>
      <c r="HS151" s="1">
        <f t="shared" ca="1" si="73"/>
        <v>0</v>
      </c>
      <c r="HT151" s="1">
        <f t="shared" ca="1" si="73"/>
        <v>0</v>
      </c>
      <c r="HU151" s="1">
        <f t="shared" ca="1" si="73"/>
        <v>0</v>
      </c>
      <c r="HV151" s="1">
        <f t="shared" ca="1" si="73"/>
        <v>0</v>
      </c>
    </row>
    <row r="152" spans="1:255" ht="18" hidden="1" customHeight="1" thickBot="1" x14ac:dyDescent="0.3">
      <c r="A152" s="9"/>
      <c r="B152" s="71"/>
      <c r="C152" s="71"/>
      <c r="D152" s="71"/>
      <c r="E152" s="71"/>
      <c r="F152" s="154"/>
      <c r="G152" s="80"/>
      <c r="H152" s="102"/>
      <c r="I152" s="71"/>
      <c r="J152" s="75"/>
      <c r="K152" s="9"/>
      <c r="N152" s="149"/>
      <c r="O152" s="164"/>
      <c r="P152" s="148"/>
      <c r="AK152" s="9"/>
      <c r="AL152" s="9"/>
      <c r="AM152" s="9"/>
      <c r="AN152" s="9"/>
      <c r="AO152" s="9"/>
      <c r="AP152" s="9"/>
      <c r="AQ152" s="9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>
        <f ca="1">FY$4^GN151</f>
        <v>1</v>
      </c>
      <c r="GO152">
        <f t="shared" ref="GO152:HV152" ca="1" si="74">FZ$4^GO151*GN152</f>
        <v>1</v>
      </c>
      <c r="GP152">
        <f t="shared" ca="1" si="74"/>
        <v>1</v>
      </c>
      <c r="GQ152">
        <f t="shared" ca="1" si="74"/>
        <v>1</v>
      </c>
      <c r="GR152">
        <f t="shared" ca="1" si="74"/>
        <v>1</v>
      </c>
      <c r="GS152">
        <f t="shared" ca="1" si="74"/>
        <v>1</v>
      </c>
      <c r="GT152">
        <f t="shared" ca="1" si="74"/>
        <v>1</v>
      </c>
      <c r="GU152">
        <f t="shared" ca="1" si="74"/>
        <v>1</v>
      </c>
      <c r="GV152">
        <f t="shared" ca="1" si="74"/>
        <v>1</v>
      </c>
      <c r="GW152">
        <f t="shared" ca="1" si="74"/>
        <v>1</v>
      </c>
      <c r="GX152">
        <f t="shared" ca="1" si="74"/>
        <v>1</v>
      </c>
      <c r="GY152">
        <f t="shared" ca="1" si="74"/>
        <v>1</v>
      </c>
      <c r="GZ152">
        <f t="shared" ca="1" si="74"/>
        <v>1</v>
      </c>
      <c r="HA152">
        <f t="shared" ca="1" si="74"/>
        <v>1</v>
      </c>
      <c r="HB152">
        <f t="shared" ca="1" si="74"/>
        <v>1</v>
      </c>
      <c r="HC152">
        <f t="shared" ca="1" si="74"/>
        <v>1</v>
      </c>
      <c r="HD152">
        <f t="shared" ca="1" si="74"/>
        <v>1</v>
      </c>
      <c r="HE152">
        <f t="shared" ca="1" si="74"/>
        <v>1</v>
      </c>
      <c r="HF152">
        <f t="shared" ca="1" si="74"/>
        <v>1</v>
      </c>
      <c r="HG152">
        <f t="shared" ca="1" si="74"/>
        <v>1</v>
      </c>
      <c r="HH152">
        <f t="shared" ca="1" si="74"/>
        <v>1</v>
      </c>
      <c r="HI152">
        <f t="shared" ca="1" si="74"/>
        <v>1</v>
      </c>
      <c r="HJ152">
        <f t="shared" ca="1" si="74"/>
        <v>1</v>
      </c>
      <c r="HK152">
        <f t="shared" ca="1" si="74"/>
        <v>1</v>
      </c>
      <c r="HL152">
        <f t="shared" ca="1" si="74"/>
        <v>1</v>
      </c>
      <c r="HM152">
        <f t="shared" ca="1" si="74"/>
        <v>1</v>
      </c>
      <c r="HN152">
        <f t="shared" ca="1" si="74"/>
        <v>1</v>
      </c>
      <c r="HO152">
        <f t="shared" ca="1" si="74"/>
        <v>1</v>
      </c>
      <c r="HP152">
        <f t="shared" ca="1" si="74"/>
        <v>1</v>
      </c>
      <c r="HQ152">
        <f t="shared" ca="1" si="74"/>
        <v>1</v>
      </c>
      <c r="HR152">
        <f t="shared" ca="1" si="74"/>
        <v>1</v>
      </c>
      <c r="HS152">
        <f t="shared" ca="1" si="74"/>
        <v>1</v>
      </c>
      <c r="HT152">
        <f t="shared" ca="1" si="74"/>
        <v>1</v>
      </c>
      <c r="HU152">
        <f t="shared" ca="1" si="74"/>
        <v>1</v>
      </c>
      <c r="HV152">
        <f t="shared" ca="1" si="74"/>
        <v>1</v>
      </c>
    </row>
    <row r="153" spans="1:255" ht="18" hidden="1" customHeight="1" thickTop="1" thickBot="1" x14ac:dyDescent="0.3">
      <c r="A153" s="9"/>
      <c r="B153" s="71"/>
      <c r="C153" s="71"/>
      <c r="D153" s="71"/>
      <c r="E153" s="71"/>
      <c r="F153" s="154"/>
      <c r="G153" s="80"/>
      <c r="H153" s="102"/>
      <c r="I153" s="71"/>
      <c r="J153" s="75"/>
      <c r="K153" s="9"/>
      <c r="N153" s="149"/>
      <c r="O153" s="164"/>
      <c r="P153" s="148"/>
      <c r="AK153" s="9"/>
      <c r="AL153" s="9"/>
      <c r="AM153" s="9"/>
      <c r="AN153" s="9"/>
      <c r="AO153" s="9"/>
      <c r="AP153" s="9"/>
      <c r="AQ153" s="9"/>
      <c r="AR153" t="s">
        <v>22</v>
      </c>
      <c r="AS153" s="1">
        <f ca="1">INT((RAND()*(AM149-AL149+1)+AL149))</f>
        <v>18</v>
      </c>
      <c r="AT153" s="1">
        <f ca="1">INT((RAND()*(AO149-AN149+1)+AN149))</f>
        <v>7</v>
      </c>
      <c r="AU153">
        <f ca="1">AT153-AT154*(AS154-AS153)</f>
        <v>7</v>
      </c>
      <c r="AV153">
        <v>256</v>
      </c>
      <c r="AW153" s="1">
        <f ca="1">IF(AU153/AV153=INT(AU153/AV153),1,0)</f>
        <v>0</v>
      </c>
      <c r="AX153" s="1">
        <f ca="1">IF(AW153=0,AU153,AU153/AV153)</f>
        <v>7</v>
      </c>
      <c r="AY153" s="1">
        <v>16</v>
      </c>
      <c r="AZ153" s="1">
        <f ca="1">IF(AX153/AY153=INT(AX153/AY153),1,0)</f>
        <v>0</v>
      </c>
      <c r="BA153" s="1">
        <f ca="1">IF(AZ153=0,AX153,AX153/AY153)</f>
        <v>7</v>
      </c>
      <c r="BB153" s="1">
        <v>4</v>
      </c>
      <c r="BC153" s="1">
        <f ca="1">IF(BA153/BB153=INT(BA153/BB153),1,0)</f>
        <v>0</v>
      </c>
      <c r="BD153" s="1">
        <f ca="1">IF(BC153=0,BA153,BA153/BB153)</f>
        <v>7</v>
      </c>
      <c r="BE153" s="1">
        <v>2</v>
      </c>
      <c r="BF153" s="1">
        <f ca="1">IF(BD153/BE153=INT(BD153/BE153),1,0)</f>
        <v>0</v>
      </c>
      <c r="BG153" s="1">
        <f ca="1">IF(BF153=0,BD153,BD153/BE153)</f>
        <v>7</v>
      </c>
      <c r="BH153" s="1">
        <v>81</v>
      </c>
      <c r="BI153" s="1">
        <f ca="1">IF(BG153/BH153=INT(BG153/BH153),1,0)</f>
        <v>0</v>
      </c>
      <c r="BJ153" s="1">
        <f ca="1">IF(BI153=0,BG153,BG153/BH153)</f>
        <v>7</v>
      </c>
      <c r="BK153" s="1">
        <v>9</v>
      </c>
      <c r="BL153" s="1">
        <f ca="1">IF(BJ153/BK153=INT(BJ153/BK153),1,0)</f>
        <v>0</v>
      </c>
      <c r="BM153" s="1">
        <f ca="1">IF(BL153=0,BJ153,BJ153/BK153)</f>
        <v>7</v>
      </c>
      <c r="BN153" s="1">
        <v>3</v>
      </c>
      <c r="BO153" s="1">
        <f ca="1">IF(BM153/BN153=INT(BM153/BN153),1,0)</f>
        <v>0</v>
      </c>
      <c r="BP153" s="1">
        <f ca="1">IF(BO153=0,BM153,BM153/BN153)</f>
        <v>7</v>
      </c>
      <c r="BQ153" s="1">
        <v>25</v>
      </c>
      <c r="BR153" s="1">
        <f ca="1">IF(BP153/BQ153=INT(BP153/BQ153),1,0)</f>
        <v>0</v>
      </c>
      <c r="BS153" s="1">
        <f ca="1">IF(BR153=0,BP153,BP153/BQ153)</f>
        <v>7</v>
      </c>
      <c r="BT153" s="1">
        <v>5</v>
      </c>
      <c r="BU153" s="1">
        <f ca="1">IF(BS153/BT153=INT(BS153/BT153),1,0)</f>
        <v>0</v>
      </c>
      <c r="BV153" s="1">
        <f ca="1">IF(BU153=0,BS153,BS153/BT153)</f>
        <v>7</v>
      </c>
      <c r="BW153" s="1">
        <v>49</v>
      </c>
      <c r="BX153" s="1">
        <f ca="1">IF(BV153/BW153=INT(BV153/BW153),1,0)</f>
        <v>0</v>
      </c>
      <c r="BY153" s="1">
        <f ca="1">IF(BX153=0,BV153,BV153/BW153)</f>
        <v>7</v>
      </c>
      <c r="BZ153" s="1">
        <v>7</v>
      </c>
      <c r="CA153" s="1">
        <f ca="1">IF(BY153/BZ153=INT(BY153/BZ153),1,0)</f>
        <v>1</v>
      </c>
      <c r="CB153" s="1">
        <f ca="1">IF(CA153=0,BY153,BY153/BZ153)</f>
        <v>1</v>
      </c>
      <c r="CC153" s="1">
        <v>121</v>
      </c>
      <c r="CD153" s="1">
        <f ca="1">IF(CB153/CC153=INT(CB153/CC153),1,0)</f>
        <v>0</v>
      </c>
      <c r="CE153" s="1">
        <f ca="1">IF(CD153=0,CB153,CB153/CC153)</f>
        <v>1</v>
      </c>
      <c r="CF153" s="1">
        <v>11</v>
      </c>
      <c r="CG153" s="1">
        <f ca="1">IF(CE153/CF153=INT(CE153/CF153),1,0)</f>
        <v>0</v>
      </c>
      <c r="CH153" s="1">
        <f ca="1">IF(CG153=0,CE153,CE153/CF153)</f>
        <v>1</v>
      </c>
      <c r="CI153" s="1">
        <v>169</v>
      </c>
      <c r="CJ153" s="1">
        <f ca="1">IF(CH153/CI153=INT(CH153/CI153),1,0)</f>
        <v>0</v>
      </c>
      <c r="CK153" s="1">
        <f ca="1">IF(CJ153=0,CH153,CH153/CI153)</f>
        <v>1</v>
      </c>
      <c r="CL153" s="1">
        <v>13</v>
      </c>
      <c r="CM153" s="1">
        <f ca="1">IF(CK153/CL153=INT(CK153/CL153),1,0)</f>
        <v>0</v>
      </c>
      <c r="CN153" s="1">
        <f ca="1">IF(CM153=0,CK153,CK153/CL153)</f>
        <v>1</v>
      </c>
      <c r="CO153" s="1">
        <f>CO149</f>
        <v>289</v>
      </c>
      <c r="CP153" s="1">
        <f ca="1">IF(CN153/CO153=INT(CN153/CO153),1,0)</f>
        <v>0</v>
      </c>
      <c r="CQ153" s="1">
        <f ca="1">IF(CP153=0,CN153,CN153/CO153)</f>
        <v>1</v>
      </c>
      <c r="CR153" s="1">
        <v>17</v>
      </c>
      <c r="CS153" s="1">
        <f ca="1">IF(CQ153/CR153=INT(CQ153/CR153),1,0)</f>
        <v>0</v>
      </c>
      <c r="CT153" s="1">
        <f ca="1">IF(CS153=0,CQ153,CQ153/CR153)</f>
        <v>1</v>
      </c>
      <c r="CU153" s="1">
        <f>CU149</f>
        <v>361</v>
      </c>
      <c r="CV153" s="1">
        <f ca="1">IF(CT153/CU153=INT(CT153/CU153),1,0)</f>
        <v>0</v>
      </c>
      <c r="CW153" s="1">
        <f ca="1">IF(CV153=0,CT153,CT153/CU153)</f>
        <v>1</v>
      </c>
      <c r="CX153" s="1">
        <v>19</v>
      </c>
      <c r="CY153" s="1">
        <f ca="1">IF(CW153/CX153=INT(CW153/CX153),1,0)</f>
        <v>0</v>
      </c>
      <c r="CZ153" s="1">
        <f ca="1">IF(CY153=0,CW153,CW153/CX153)</f>
        <v>1</v>
      </c>
      <c r="DA153" s="1">
        <f>DA149</f>
        <v>529</v>
      </c>
      <c r="DB153" s="1">
        <f ca="1">IF(CZ153/DA153=INT(CZ153/DA153),1,0)</f>
        <v>0</v>
      </c>
      <c r="DC153" s="1">
        <f ca="1">IF(DB153=0,CZ153,CZ153/DA153)</f>
        <v>1</v>
      </c>
      <c r="DD153" s="1">
        <v>23</v>
      </c>
      <c r="DE153" s="1">
        <f ca="1">IF(DC153/DD153=INT(DC153/DD153),1,0)</f>
        <v>0</v>
      </c>
      <c r="DF153" s="1">
        <f ca="1">IF(DE153=0,DC153,DC153/DD153)</f>
        <v>1</v>
      </c>
      <c r="DG153" s="1">
        <f>DG149</f>
        <v>841</v>
      </c>
      <c r="DH153" s="1">
        <f ca="1">IF(DF153/DG153=INT(DF153/DG153),1,0)</f>
        <v>0</v>
      </c>
      <c r="DI153" s="1">
        <f ca="1">IF(DH153=0,DF153,DF153/DG153)</f>
        <v>1</v>
      </c>
      <c r="DJ153" s="1">
        <v>29</v>
      </c>
      <c r="DK153" s="1">
        <f ca="1">IF(DI153/DJ153=INT(DI153/DJ153),1,0)</f>
        <v>0</v>
      </c>
      <c r="DL153" s="1">
        <f ca="1">IF(DK153=0,DI153,DI153/DJ153)</f>
        <v>1</v>
      </c>
      <c r="DM153" s="1">
        <f>DM149</f>
        <v>961</v>
      </c>
      <c r="DN153" s="1">
        <f ca="1">IF(DL153/DM153=INT(DL153/DM153),1,0)</f>
        <v>0</v>
      </c>
      <c r="DO153" s="1">
        <f ca="1">IF(DN153=0,DL153,DL153/DM153)</f>
        <v>1</v>
      </c>
      <c r="DP153" s="1">
        <v>31</v>
      </c>
      <c r="DQ153" s="1">
        <f ca="1">IF(DO153/DP153=INT(DO153/DP153),1,0)</f>
        <v>0</v>
      </c>
      <c r="DR153" s="1">
        <f ca="1">IF(DQ153=0,DO153,DO153/DP153)</f>
        <v>1</v>
      </c>
      <c r="DS153" s="1">
        <v>37</v>
      </c>
      <c r="DT153" s="1">
        <f ca="1">IF(DR153/DS153=INT(DR153/DS153),1,0)</f>
        <v>0</v>
      </c>
      <c r="DU153" s="1">
        <f ca="1">IF(DT153=0,DR153,DR153/DS153)</f>
        <v>1</v>
      </c>
      <c r="DV153" s="1">
        <v>41</v>
      </c>
      <c r="DW153" s="1">
        <f ca="1">IF(DU153/DV153=INT(DU153/DV153),1,0)</f>
        <v>0</v>
      </c>
      <c r="DX153" s="1">
        <f ca="1">IF(DW153=0,DU153,DU153/DV153)</f>
        <v>1</v>
      </c>
      <c r="DY153" s="1">
        <v>43</v>
      </c>
      <c r="DZ153" s="1">
        <f ca="1">IF(DX153/DY153=INT(DX153/DY153),1,0)</f>
        <v>0</v>
      </c>
      <c r="EA153" s="1">
        <f ca="1">IF(DZ153=0,DX153,DX153/DY153)</f>
        <v>1</v>
      </c>
      <c r="EB153" s="1">
        <v>47</v>
      </c>
      <c r="EC153" s="1">
        <f ca="1">IF(EA153/EB153=INT(EA153/EB153),1,0)</f>
        <v>0</v>
      </c>
      <c r="ED153" s="1">
        <f ca="1">IF(EC153=0,EA153,EA153/EB153)</f>
        <v>1</v>
      </c>
      <c r="EE153" s="1">
        <v>53</v>
      </c>
      <c r="EF153" s="1">
        <f ca="1">IF(ED153/EE153=INT(ED153/EE153),1,0)</f>
        <v>0</v>
      </c>
      <c r="EG153" s="1">
        <f ca="1">IF(EF153=0,ED153,ED153/EE153)</f>
        <v>1</v>
      </c>
      <c r="EH153" s="1">
        <v>59</v>
      </c>
      <c r="EI153" s="1">
        <f ca="1">IF(EG153/EH153=INT(EG153/EH153),1,0)</f>
        <v>0</v>
      </c>
      <c r="EJ153" s="1">
        <f ca="1">IF(EI153=0,EG153,EG153/EH153)</f>
        <v>1</v>
      </c>
      <c r="EK153" s="1">
        <v>61</v>
      </c>
      <c r="EL153" s="1">
        <f ca="1">IF(EJ153/EK153=INT(EJ153/EK153),1,0)</f>
        <v>0</v>
      </c>
      <c r="EM153" s="1">
        <f ca="1">IF(EL153=0,EJ153,EJ153/EK153)</f>
        <v>1</v>
      </c>
      <c r="EN153" s="1">
        <v>67</v>
      </c>
      <c r="EO153" s="1">
        <f ca="1">IF(EM153/EN153=INT(EM153/EN153),1,0)</f>
        <v>0</v>
      </c>
      <c r="EP153" s="1">
        <f ca="1">IF(EO153=0,EM153,EM153/EN153)</f>
        <v>1</v>
      </c>
      <c r="EQ153" s="1">
        <v>71</v>
      </c>
      <c r="ER153" s="1">
        <f ca="1">IF(EP153/EQ153=INT(EP153/EQ153),1,0)</f>
        <v>0</v>
      </c>
      <c r="ES153" s="1">
        <f ca="1">IF(ER153=0,EP153,EP153/EQ153)</f>
        <v>1</v>
      </c>
      <c r="ET153" s="1">
        <v>73</v>
      </c>
      <c r="EU153" s="1">
        <f ca="1">IF(ES153/ET153=INT(ES153/ET153),1,0)</f>
        <v>0</v>
      </c>
      <c r="EV153" s="1">
        <f ca="1">IF(EU153=0,ES153,ES153/ET153)</f>
        <v>1</v>
      </c>
      <c r="EW153" s="1">
        <v>79</v>
      </c>
      <c r="EX153" s="1">
        <f ca="1">IF(EV153/EW153=INT(EV153/EW153),1,0)</f>
        <v>0</v>
      </c>
      <c r="EY153" s="1">
        <f ca="1">IF(EX153=0,EV153,EV153/EW153)</f>
        <v>1</v>
      </c>
      <c r="EZ153" s="1">
        <v>83</v>
      </c>
      <c r="FA153" s="1">
        <f ca="1">IF(EY153/EZ153=INT(EY153/EZ153),1,0)</f>
        <v>0</v>
      </c>
      <c r="FB153" s="1">
        <f ca="1">IF(FA153=0,EY153,EY153/EZ153)</f>
        <v>1</v>
      </c>
      <c r="FC153" s="1">
        <v>89</v>
      </c>
      <c r="FD153" s="1">
        <f ca="1">IF(FB153/FC153=INT(FB153/FC153),1,0)</f>
        <v>0</v>
      </c>
      <c r="FE153" s="1">
        <f ca="1">IF(FD153=0,FB153,FB153/FC153)</f>
        <v>1</v>
      </c>
      <c r="FF153" s="1">
        <v>97</v>
      </c>
      <c r="FG153" s="1">
        <f ca="1">IF(FE153/FF153=INT(FE153/FF153),1,0)</f>
        <v>0</v>
      </c>
      <c r="FH153" s="1">
        <f ca="1">IF(FG153=0,FE153,FE153/FF153)</f>
        <v>1</v>
      </c>
      <c r="FI153" s="1">
        <v>101</v>
      </c>
      <c r="FJ153" s="1">
        <f ca="1">IF(FH153/FI153=INT(FH153/FI153),1,0)</f>
        <v>0</v>
      </c>
      <c r="FK153" s="1">
        <f ca="1">IF(FJ153=0,FH153,FH153/FI153)</f>
        <v>1</v>
      </c>
      <c r="FL153" s="1">
        <v>103</v>
      </c>
      <c r="FM153" s="1">
        <f ca="1">IF(FK153/FL153=INT(FK153/FL153),1,0)</f>
        <v>0</v>
      </c>
      <c r="FN153" s="1">
        <f ca="1">IF(FM153=0,FK153,FK153/FL153)</f>
        <v>1</v>
      </c>
      <c r="FO153" s="1">
        <v>107</v>
      </c>
      <c r="FP153" s="1">
        <f ca="1">IF(FN153/FO153=INT(FN153/FO153),1,0)</f>
        <v>0</v>
      </c>
      <c r="FQ153" s="1">
        <f ca="1">IF(FP153=0,FN153,FN153/FO153)</f>
        <v>1</v>
      </c>
      <c r="FR153" s="1">
        <v>109</v>
      </c>
      <c r="FS153" s="1">
        <f ca="1">IF(FQ153/FR153=INT(FQ153/FR153),1,0)</f>
        <v>0</v>
      </c>
      <c r="FT153" s="1">
        <f ca="1">IF(FS153=0,FQ153,FQ153/FR153)</f>
        <v>1</v>
      </c>
      <c r="FU153" s="1">
        <v>113</v>
      </c>
      <c r="FV153" s="1">
        <f ca="1">IF(FT153/FU153=INT(FT153/FU153),1,0)</f>
        <v>0</v>
      </c>
      <c r="FW153" s="1">
        <f ca="1">IF(FV153=0,FT153,FT153/FU153)</f>
        <v>1</v>
      </c>
      <c r="FX153" s="1">
        <v>127</v>
      </c>
      <c r="FY153" s="1">
        <f ca="1">IF(FW153/FX153=INT(FW153/FX153),1,0)</f>
        <v>0</v>
      </c>
      <c r="FZ153" s="1">
        <f ca="1">IF(FY153=0,FW153,FW153/FX153)</f>
        <v>1</v>
      </c>
      <c r="GA153" s="1">
        <v>131</v>
      </c>
      <c r="GB153" s="1">
        <f ca="1">IF(FZ153/GA153=INT(FZ153/GA153),1,0)</f>
        <v>0</v>
      </c>
      <c r="GC153" s="1">
        <f ca="1">IF(GB153=0,FZ153,FZ153/GA153)</f>
        <v>1</v>
      </c>
      <c r="GD153" s="1">
        <v>137</v>
      </c>
      <c r="GE153" s="1">
        <f ca="1">IF(GC153/GD153=INT(GC153/GD153),1,0)</f>
        <v>0</v>
      </c>
      <c r="GF153" s="1">
        <f ca="1">IF(GE153=0,GC153,GC153/GD153)</f>
        <v>1</v>
      </c>
      <c r="GG153" s="1">
        <v>139</v>
      </c>
      <c r="GH153" s="1">
        <f ca="1">IF(GF153/GG153=INT(GF153/GG153),1,0)</f>
        <v>0</v>
      </c>
      <c r="GI153" s="1">
        <f ca="1">IF(GH153=0,GF153,GF153/GG153)</f>
        <v>1</v>
      </c>
      <c r="GJ153" s="1">
        <v>149</v>
      </c>
      <c r="GK153" s="1">
        <f ca="1">IF(GI153/GJ153=INT(GI153/GJ153),1,0)</f>
        <v>0</v>
      </c>
      <c r="GL153" s="1">
        <f ca="1">IF(GK153=0,GI153,GI153/GJ153)</f>
        <v>1</v>
      </c>
      <c r="GM153" s="1"/>
      <c r="GN153" s="1">
        <f ca="1">8*AW153+4*AZ153+2*BC153+BF153</f>
        <v>0</v>
      </c>
      <c r="GO153" s="1">
        <f ca="1">4*BI153+2*BL153+BO153</f>
        <v>0</v>
      </c>
      <c r="GP153" s="1">
        <f ca="1">2*BR153+BU153</f>
        <v>0</v>
      </c>
      <c r="GQ153" s="1">
        <f ca="1">2*BX153+CA153</f>
        <v>1</v>
      </c>
      <c r="GR153" s="1">
        <f ca="1">2*CD153+CG153</f>
        <v>0</v>
      </c>
      <c r="GS153" s="1">
        <f ca="1">2*CJ153+CM153</f>
        <v>0</v>
      </c>
      <c r="GT153" s="1">
        <f ca="1">CS153</f>
        <v>0</v>
      </c>
      <c r="GU153" s="1">
        <f ca="1">CY153</f>
        <v>0</v>
      </c>
      <c r="GV153" s="1">
        <f ca="1">DE153</f>
        <v>0</v>
      </c>
      <c r="GW153" s="1">
        <f ca="1">DK153</f>
        <v>0</v>
      </c>
      <c r="GX153" s="1">
        <f ca="1">DQ153</f>
        <v>0</v>
      </c>
      <c r="GY153">
        <f ca="1">DT153</f>
        <v>0</v>
      </c>
      <c r="GZ153">
        <f ca="1">DW153</f>
        <v>0</v>
      </c>
      <c r="HA153">
        <f ca="1">DZ153</f>
        <v>0</v>
      </c>
      <c r="HB153">
        <f ca="1">EC153</f>
        <v>0</v>
      </c>
      <c r="HC153">
        <f ca="1">EF153</f>
        <v>0</v>
      </c>
      <c r="HD153">
        <f ca="1">EI153</f>
        <v>0</v>
      </c>
      <c r="HE153">
        <f ca="1">EL153</f>
        <v>0</v>
      </c>
      <c r="HF153">
        <f ca="1">EO153</f>
        <v>0</v>
      </c>
      <c r="HG153">
        <f ca="1">ER153</f>
        <v>0</v>
      </c>
      <c r="HH153">
        <f ca="1">EU153</f>
        <v>0</v>
      </c>
      <c r="HI153">
        <f ca="1">EX153</f>
        <v>0</v>
      </c>
      <c r="HJ153">
        <f ca="1">FA153</f>
        <v>0</v>
      </c>
      <c r="HK153">
        <f ca="1">FD153</f>
        <v>0</v>
      </c>
      <c r="HL153">
        <f ca="1">FG153</f>
        <v>0</v>
      </c>
      <c r="HM153">
        <f ca="1">FJ153</f>
        <v>0</v>
      </c>
      <c r="HN153">
        <f ca="1">FM153</f>
        <v>0</v>
      </c>
      <c r="HO153">
        <f ca="1">FP153</f>
        <v>0</v>
      </c>
      <c r="HP153">
        <f ca="1">FS153</f>
        <v>0</v>
      </c>
      <c r="HQ153">
        <f ca="1">FV153</f>
        <v>0</v>
      </c>
      <c r="HR153">
        <f ca="1">FY153</f>
        <v>0</v>
      </c>
      <c r="HS153">
        <f ca="1">GB153</f>
        <v>0</v>
      </c>
      <c r="HT153">
        <f ca="1">GE153</f>
        <v>0</v>
      </c>
      <c r="HU153">
        <f ca="1">GH153</f>
        <v>0</v>
      </c>
      <c r="HV153">
        <f ca="1">GK153</f>
        <v>0</v>
      </c>
      <c r="HW153">
        <f ca="1">AU153</f>
        <v>7</v>
      </c>
      <c r="HX153">
        <f ca="1">HW153/HV156</f>
        <v>7</v>
      </c>
    </row>
    <row r="154" spans="1:255" ht="18" hidden="1" customHeight="1" thickTop="1" x14ac:dyDescent="0.25">
      <c r="A154" s="9"/>
      <c r="B154" s="71"/>
      <c r="C154" s="71"/>
      <c r="D154" s="71"/>
      <c r="E154" s="71"/>
      <c r="F154" s="154"/>
      <c r="G154" s="80"/>
      <c r="H154" s="102"/>
      <c r="I154" s="71"/>
      <c r="J154" s="75"/>
      <c r="K154" s="9"/>
      <c r="N154" s="149"/>
      <c r="O154" s="164"/>
      <c r="P154" s="148"/>
      <c r="AK154" s="9"/>
      <c r="AL154" s="9"/>
      <c r="AM154" s="9"/>
      <c r="AN154" s="9"/>
      <c r="AO154" s="9"/>
      <c r="AP154" s="9"/>
      <c r="AQ154" s="9"/>
      <c r="AS154">
        <f ca="1">AS153+INT(AT153/AT154)</f>
        <v>18</v>
      </c>
      <c r="AT154" s="1">
        <f ca="1">IF(AP149&gt;AT153,INT((RAND()*(AQ149-AP149+1)+AP149)),INT((RAND()*(AQ149-AT153)+AT153+1)))</f>
        <v>10</v>
      </c>
      <c r="AU154">
        <f ca="1">AT154</f>
        <v>10</v>
      </c>
      <c r="AV154">
        <v>256</v>
      </c>
      <c r="AW154" s="1">
        <f ca="1">IF(AU154/AV154=INT(AU154/AV154),1,0)</f>
        <v>0</v>
      </c>
      <c r="AX154" s="1">
        <f ca="1">IF(AW154=0,AU154,AU154/AV154)</f>
        <v>10</v>
      </c>
      <c r="AY154" s="1">
        <v>16</v>
      </c>
      <c r="AZ154" s="1">
        <f ca="1">IF(AX154/AY154=INT(AX154/AY154),1,0)</f>
        <v>0</v>
      </c>
      <c r="BA154" s="1">
        <f ca="1">IF(AZ154=0,AX154,AX154/AY154)</f>
        <v>10</v>
      </c>
      <c r="BB154" s="1">
        <v>4</v>
      </c>
      <c r="BC154" s="1">
        <f ca="1">IF(BA154/BB154=INT(BA154/BB154),1,0)</f>
        <v>0</v>
      </c>
      <c r="BD154" s="1">
        <f ca="1">IF(BC154=0,BA154,BA154/BB154)</f>
        <v>10</v>
      </c>
      <c r="BE154" s="1">
        <v>2</v>
      </c>
      <c r="BF154" s="1">
        <f ca="1">IF(BD154/BE154=INT(BD154/BE154),1,0)</f>
        <v>1</v>
      </c>
      <c r="BG154" s="1">
        <f ca="1">IF(BF154=0,BD154,BD154/BE154)</f>
        <v>5</v>
      </c>
      <c r="BH154" s="1">
        <v>81</v>
      </c>
      <c r="BI154" s="1">
        <f ca="1">IF(BG154/BH154=INT(BG154/BH154),1,0)</f>
        <v>0</v>
      </c>
      <c r="BJ154" s="1">
        <f ca="1">IF(BI154=0,BG154,BG154/BH154)</f>
        <v>5</v>
      </c>
      <c r="BK154" s="1">
        <v>9</v>
      </c>
      <c r="BL154" s="1">
        <f ca="1">IF(BJ154/BK154=INT(BJ154/BK154),1,0)</f>
        <v>0</v>
      </c>
      <c r="BM154" s="1">
        <f ca="1">IF(BL154=0,BJ154,BJ154/BK154)</f>
        <v>5</v>
      </c>
      <c r="BN154" s="1">
        <v>3</v>
      </c>
      <c r="BO154" s="1">
        <f ca="1">IF(BM154/BN154=INT(BM154/BN154),1,0)</f>
        <v>0</v>
      </c>
      <c r="BP154" s="1">
        <f ca="1">IF(BO154=0,BM154,BM154/BN154)</f>
        <v>5</v>
      </c>
      <c r="BQ154" s="1">
        <v>25</v>
      </c>
      <c r="BR154" s="1">
        <f ca="1">IF(BP154/BQ154=INT(BP154/BQ154),1,0)</f>
        <v>0</v>
      </c>
      <c r="BS154" s="1">
        <f ca="1">IF(BR154=0,BP154,BP154/BQ154)</f>
        <v>5</v>
      </c>
      <c r="BT154" s="1">
        <v>5</v>
      </c>
      <c r="BU154" s="1">
        <f ca="1">IF(BS154/BT154=INT(BS154/BT154),1,0)</f>
        <v>1</v>
      </c>
      <c r="BV154" s="1">
        <f ca="1">IF(BU154=0,BS154,BS154/BT154)</f>
        <v>1</v>
      </c>
      <c r="BW154" s="1">
        <v>49</v>
      </c>
      <c r="BX154" s="1">
        <f ca="1">IF(BV154/BW154=INT(BV154/BW154),1,0)</f>
        <v>0</v>
      </c>
      <c r="BY154" s="1">
        <f ca="1">IF(BX154=0,BV154,BV154/BW154)</f>
        <v>1</v>
      </c>
      <c r="BZ154" s="1">
        <v>7</v>
      </c>
      <c r="CA154" s="1">
        <f ca="1">IF(BY154/BZ154=INT(BY154/BZ154),1,0)</f>
        <v>0</v>
      </c>
      <c r="CB154" s="1">
        <f ca="1">IF(CA154=0,BY154,BY154/BZ154)</f>
        <v>1</v>
      </c>
      <c r="CC154" s="1">
        <v>121</v>
      </c>
      <c r="CD154" s="1">
        <f ca="1">IF(CB154/CC154=INT(CB154/CC154),1,0)</f>
        <v>0</v>
      </c>
      <c r="CE154" s="1">
        <f ca="1">IF(CD154=0,CB154,CB154/CC154)</f>
        <v>1</v>
      </c>
      <c r="CF154" s="1">
        <v>11</v>
      </c>
      <c r="CG154" s="1">
        <f ca="1">IF(CE154/CF154=INT(CE154/CF154),1,0)</f>
        <v>0</v>
      </c>
      <c r="CH154" s="1">
        <f ca="1">IF(CG154=0,CE154,CE154/CF154)</f>
        <v>1</v>
      </c>
      <c r="CI154" s="1">
        <v>169</v>
      </c>
      <c r="CJ154" s="1">
        <f ca="1">IF(CH154/CI154=INT(CH154/CI154),1,0)</f>
        <v>0</v>
      </c>
      <c r="CK154" s="1">
        <f ca="1">IF(CJ154=0,CH154,CH154/CI154)</f>
        <v>1</v>
      </c>
      <c r="CL154" s="1">
        <v>13</v>
      </c>
      <c r="CM154" s="1">
        <f ca="1">IF(CK154/CL154=INT(CK154/CL154),1,0)</f>
        <v>0</v>
      </c>
      <c r="CN154" s="1">
        <f ca="1">IF(CM154=0,CK154,CK154/CL154)</f>
        <v>1</v>
      </c>
      <c r="CO154" s="1">
        <f>CO150</f>
        <v>289</v>
      </c>
      <c r="CP154" s="1">
        <f ca="1">IF(CN154/CO154=INT(CN154/CO154),1,0)</f>
        <v>0</v>
      </c>
      <c r="CQ154" s="1">
        <f ca="1">IF(CP154=0,CN154,CN154/CO154)</f>
        <v>1</v>
      </c>
      <c r="CR154" s="1">
        <v>17</v>
      </c>
      <c r="CS154" s="1">
        <f ca="1">IF(CQ154/CR154=INT(CQ154/CR154),1,0)</f>
        <v>0</v>
      </c>
      <c r="CT154" s="1">
        <f ca="1">IF(CS154=0,CQ154,CQ154/CR154)</f>
        <v>1</v>
      </c>
      <c r="CU154" s="1">
        <f>CU150</f>
        <v>361</v>
      </c>
      <c r="CV154" s="1">
        <f ca="1">IF(CT154/CU154=INT(CT154/CU154),1,0)</f>
        <v>0</v>
      </c>
      <c r="CW154" s="1">
        <f ca="1">IF(CV154=0,CT154,CT154/CU154)</f>
        <v>1</v>
      </c>
      <c r="CX154" s="1">
        <v>19</v>
      </c>
      <c r="CY154" s="1">
        <f ca="1">IF(CW154/CX154=INT(CW154/CX154),1,0)</f>
        <v>0</v>
      </c>
      <c r="CZ154" s="1">
        <f ca="1">IF(CY154=0,CW154,CW154/CX154)</f>
        <v>1</v>
      </c>
      <c r="DA154" s="1">
        <f>DA150</f>
        <v>529</v>
      </c>
      <c r="DB154" s="1">
        <f ca="1">IF(CZ154/DA154=INT(CZ154/DA154),1,0)</f>
        <v>0</v>
      </c>
      <c r="DC154" s="1">
        <f ca="1">IF(DB154=0,CZ154,CZ154/DA154)</f>
        <v>1</v>
      </c>
      <c r="DD154" s="1">
        <v>23</v>
      </c>
      <c r="DE154" s="1">
        <f ca="1">IF(DC154/DD154=INT(DC154/DD154),1,0)</f>
        <v>0</v>
      </c>
      <c r="DF154" s="1">
        <f ca="1">IF(DE154=0,DC154,DC154/DD154)</f>
        <v>1</v>
      </c>
      <c r="DG154" s="1">
        <f>DG150</f>
        <v>841</v>
      </c>
      <c r="DH154" s="1">
        <f ca="1">IF(DF154/DG154=INT(DF154/DG154),1,0)</f>
        <v>0</v>
      </c>
      <c r="DI154" s="1">
        <f ca="1">IF(DH154=0,DF154,DF154/DG154)</f>
        <v>1</v>
      </c>
      <c r="DJ154" s="1">
        <v>29</v>
      </c>
      <c r="DK154" s="1">
        <f ca="1">IF(DI154/DJ154=INT(DI154/DJ154),1,0)</f>
        <v>0</v>
      </c>
      <c r="DL154" s="1">
        <f ca="1">IF(DK154=0,DI154,DI154/DJ154)</f>
        <v>1</v>
      </c>
      <c r="DM154" s="1">
        <f>DM150</f>
        <v>961</v>
      </c>
      <c r="DN154" s="1">
        <f ca="1">IF(DL154/DM154=INT(DL154/DM154),1,0)</f>
        <v>0</v>
      </c>
      <c r="DO154" s="1">
        <f ca="1">IF(DN154=0,DL154,DL154/DM154)</f>
        <v>1</v>
      </c>
      <c r="DP154" s="1">
        <v>31</v>
      </c>
      <c r="DQ154" s="1">
        <f ca="1">IF(DO154/DP154=INT(DO154/DP154),1,0)</f>
        <v>0</v>
      </c>
      <c r="DR154" s="1">
        <f ca="1">IF(DQ154=0,DO154,DO154/DP154)</f>
        <v>1</v>
      </c>
      <c r="DS154" s="1">
        <v>37</v>
      </c>
      <c r="DT154" s="1">
        <f ca="1">IF(DR154/DS154=INT(DR154/DS154),1,0)</f>
        <v>0</v>
      </c>
      <c r="DU154" s="1">
        <f ca="1">IF(DT154=0,DR154,DR154/DS154)</f>
        <v>1</v>
      </c>
      <c r="DV154" s="1">
        <v>41</v>
      </c>
      <c r="DW154" s="1">
        <f ca="1">IF(DU154/DV154=INT(DU154/DV154),1,0)</f>
        <v>0</v>
      </c>
      <c r="DX154" s="1">
        <f ca="1">IF(DW154=0,DU154,DU154/DV154)</f>
        <v>1</v>
      </c>
      <c r="DY154" s="1">
        <v>43</v>
      </c>
      <c r="DZ154" s="1">
        <f ca="1">IF(DX154/DY154=INT(DX154/DY154),1,0)</f>
        <v>0</v>
      </c>
      <c r="EA154" s="1">
        <f ca="1">IF(DZ154=0,DX154,DX154/DY154)</f>
        <v>1</v>
      </c>
      <c r="EB154" s="1">
        <v>47</v>
      </c>
      <c r="EC154" s="1">
        <f ca="1">IF(EA154/EB154=INT(EA154/EB154),1,0)</f>
        <v>0</v>
      </c>
      <c r="ED154" s="1">
        <f ca="1">IF(EC154=0,EA154,EA154/EB154)</f>
        <v>1</v>
      </c>
      <c r="EE154" s="1">
        <v>53</v>
      </c>
      <c r="EF154" s="1">
        <f ca="1">IF(ED154/EE154=INT(ED154/EE154),1,0)</f>
        <v>0</v>
      </c>
      <c r="EG154" s="1">
        <f ca="1">IF(EF154=0,ED154,ED154/EE154)</f>
        <v>1</v>
      </c>
      <c r="EH154" s="1">
        <v>59</v>
      </c>
      <c r="EI154" s="1">
        <f ca="1">IF(EG154/EH154=INT(EG154/EH154),1,0)</f>
        <v>0</v>
      </c>
      <c r="EJ154" s="1">
        <f ca="1">IF(EI154=0,EG154,EG154/EH154)</f>
        <v>1</v>
      </c>
      <c r="EK154" s="1">
        <v>61</v>
      </c>
      <c r="EL154" s="1">
        <f ca="1">IF(EJ154/EK154=INT(EJ154/EK154),1,0)</f>
        <v>0</v>
      </c>
      <c r="EM154" s="1">
        <f ca="1">IF(EL154=0,EJ154,EJ154/EK154)</f>
        <v>1</v>
      </c>
      <c r="EN154" s="1">
        <v>67</v>
      </c>
      <c r="EO154" s="1">
        <f ca="1">IF(EM154/EN154=INT(EM154/EN154),1,0)</f>
        <v>0</v>
      </c>
      <c r="EP154" s="1">
        <f ca="1">IF(EO154=0,EM154,EM154/EN154)</f>
        <v>1</v>
      </c>
      <c r="EQ154" s="1">
        <v>71</v>
      </c>
      <c r="ER154" s="1">
        <f ca="1">IF(EP154/EQ154=INT(EP154/EQ154),1,0)</f>
        <v>0</v>
      </c>
      <c r="ES154" s="1">
        <f ca="1">IF(ER154=0,EP154,EP154/EQ154)</f>
        <v>1</v>
      </c>
      <c r="ET154" s="1">
        <v>73</v>
      </c>
      <c r="EU154" s="1">
        <f ca="1">IF(ES154/ET154=INT(ES154/ET154),1,0)</f>
        <v>0</v>
      </c>
      <c r="EV154" s="1">
        <f ca="1">IF(EU154=0,ES154,ES154/ET154)</f>
        <v>1</v>
      </c>
      <c r="EW154" s="1">
        <v>79</v>
      </c>
      <c r="EX154" s="1">
        <f ca="1">IF(EV154/EW154=INT(EV154/EW154),1,0)</f>
        <v>0</v>
      </c>
      <c r="EY154" s="1">
        <f ca="1">IF(EX154=0,EV154,EV154/EW154)</f>
        <v>1</v>
      </c>
      <c r="EZ154" s="1">
        <v>83</v>
      </c>
      <c r="FA154" s="1">
        <f ca="1">IF(EY154/EZ154=INT(EY154/EZ154),1,0)</f>
        <v>0</v>
      </c>
      <c r="FB154" s="1">
        <f ca="1">IF(FA154=0,EY154,EY154/EZ154)</f>
        <v>1</v>
      </c>
      <c r="FC154" s="1">
        <v>89</v>
      </c>
      <c r="FD154" s="1">
        <f ca="1">IF(FB154/FC154=INT(FB154/FC154),1,0)</f>
        <v>0</v>
      </c>
      <c r="FE154" s="1">
        <f ca="1">IF(FD154=0,FB154,FB154/FC154)</f>
        <v>1</v>
      </c>
      <c r="FF154" s="1">
        <v>97</v>
      </c>
      <c r="FG154" s="1">
        <f ca="1">IF(FE154/FF154=INT(FE154/FF154),1,0)</f>
        <v>0</v>
      </c>
      <c r="FH154" s="1">
        <f ca="1">IF(FG154=0,FE154,FE154/FF154)</f>
        <v>1</v>
      </c>
      <c r="FI154" s="1">
        <v>101</v>
      </c>
      <c r="FJ154" s="1">
        <f ca="1">IF(FH154/FI154=INT(FH154/FI154),1,0)</f>
        <v>0</v>
      </c>
      <c r="FK154" s="1">
        <f ca="1">IF(FJ154=0,FH154,FH154/FI154)</f>
        <v>1</v>
      </c>
      <c r="FL154" s="1">
        <v>103</v>
      </c>
      <c r="FM154" s="1">
        <f ca="1">IF(FK154/FL154=INT(FK154/FL154),1,0)</f>
        <v>0</v>
      </c>
      <c r="FN154" s="1">
        <f ca="1">IF(FM154=0,FK154,FK154/FL154)</f>
        <v>1</v>
      </c>
      <c r="FO154" s="1">
        <v>107</v>
      </c>
      <c r="FP154" s="1">
        <f ca="1">IF(FN154/FO154=INT(FN154/FO154),1,0)</f>
        <v>0</v>
      </c>
      <c r="FQ154" s="1">
        <f ca="1">IF(FP154=0,FN154,FN154/FO154)</f>
        <v>1</v>
      </c>
      <c r="FR154" s="1">
        <v>109</v>
      </c>
      <c r="FS154" s="1">
        <f ca="1">IF(FQ154/FR154=INT(FQ154/FR154),1,0)</f>
        <v>0</v>
      </c>
      <c r="FT154" s="1">
        <f ca="1">IF(FS154=0,FQ154,FQ154/FR154)</f>
        <v>1</v>
      </c>
      <c r="FU154" s="1">
        <v>113</v>
      </c>
      <c r="FV154" s="1">
        <f ca="1">IF(FT154/FU154=INT(FT154/FU154),1,0)</f>
        <v>0</v>
      </c>
      <c r="FW154" s="1">
        <f ca="1">IF(FV154=0,FT154,FT154/FU154)</f>
        <v>1</v>
      </c>
      <c r="FX154" s="1">
        <v>127</v>
      </c>
      <c r="FY154" s="1">
        <f ca="1">IF(FW154/FX154=INT(FW154/FX154),1,0)</f>
        <v>0</v>
      </c>
      <c r="FZ154" s="1">
        <f ca="1">IF(FY154=0,FW154,FW154/FX154)</f>
        <v>1</v>
      </c>
      <c r="GA154" s="1">
        <v>131</v>
      </c>
      <c r="GB154" s="1">
        <f ca="1">IF(FZ154/GA154=INT(FZ154/GA154),1,0)</f>
        <v>0</v>
      </c>
      <c r="GC154" s="1">
        <f ca="1">IF(GB154=0,FZ154,FZ154/GA154)</f>
        <v>1</v>
      </c>
      <c r="GD154" s="1">
        <v>137</v>
      </c>
      <c r="GE154" s="1">
        <f ca="1">IF(GC154/GD154=INT(GC154/GD154),1,0)</f>
        <v>0</v>
      </c>
      <c r="GF154" s="1">
        <f ca="1">IF(GE154=0,GC154,GC154/GD154)</f>
        <v>1</v>
      </c>
      <c r="GG154" s="1">
        <v>139</v>
      </c>
      <c r="GH154" s="1">
        <f ca="1">IF(GF154/GG154=INT(GF154/GG154),1,0)</f>
        <v>0</v>
      </c>
      <c r="GI154" s="1">
        <f ca="1">IF(GH154=0,GF154,GF154/GG154)</f>
        <v>1</v>
      </c>
      <c r="GJ154" s="1">
        <v>149</v>
      </c>
      <c r="GK154" s="1">
        <f ca="1">IF(GI154/GJ154=INT(GI154/GJ154),1,0)</f>
        <v>0</v>
      </c>
      <c r="GL154" s="1">
        <f ca="1">IF(GK154=0,GI154,GI154/GJ154)</f>
        <v>1</v>
      </c>
      <c r="GM154" s="1"/>
      <c r="GN154" s="1">
        <f ca="1">8*AW154+4*AZ154+2*BC154+BF154</f>
        <v>1</v>
      </c>
      <c r="GO154" s="1">
        <f ca="1">4*BI154+2*BL154+BO154</f>
        <v>0</v>
      </c>
      <c r="GP154" s="1">
        <f ca="1">2*BR154+BU154</f>
        <v>1</v>
      </c>
      <c r="GQ154" s="1">
        <f ca="1">2*BX154+CA154</f>
        <v>0</v>
      </c>
      <c r="GR154" s="1">
        <f ca="1">2*CD154+CG154</f>
        <v>0</v>
      </c>
      <c r="GS154" s="1">
        <f ca="1">2*CJ154+CM154</f>
        <v>0</v>
      </c>
      <c r="GT154" s="1">
        <f ca="1">CS154</f>
        <v>0</v>
      </c>
      <c r="GU154" s="1">
        <f ca="1">CY154</f>
        <v>0</v>
      </c>
      <c r="GV154" s="1">
        <f ca="1">DE154</f>
        <v>0</v>
      </c>
      <c r="GW154" s="1">
        <f ca="1">DK154</f>
        <v>0</v>
      </c>
      <c r="GX154" s="1">
        <f ca="1">DQ154</f>
        <v>0</v>
      </c>
      <c r="GY154">
        <f ca="1">DT154</f>
        <v>0</v>
      </c>
      <c r="GZ154">
        <f ca="1">DW154</f>
        <v>0</v>
      </c>
      <c r="HA154">
        <f ca="1">DZ154</f>
        <v>0</v>
      </c>
      <c r="HB154">
        <f ca="1">EC154</f>
        <v>0</v>
      </c>
      <c r="HC154">
        <f ca="1">EF154</f>
        <v>0</v>
      </c>
      <c r="HD154">
        <f ca="1">EI154</f>
        <v>0</v>
      </c>
      <c r="HE154">
        <f ca="1">EL154</f>
        <v>0</v>
      </c>
      <c r="HF154">
        <f ca="1">EO154</f>
        <v>0</v>
      </c>
      <c r="HG154">
        <f ca="1">ER154</f>
        <v>0</v>
      </c>
      <c r="HH154">
        <f ca="1">EU154</f>
        <v>0</v>
      </c>
      <c r="HI154">
        <f ca="1">EX154</f>
        <v>0</v>
      </c>
      <c r="HJ154">
        <f ca="1">FA154</f>
        <v>0</v>
      </c>
      <c r="HK154">
        <f ca="1">FD154</f>
        <v>0</v>
      </c>
      <c r="HL154">
        <f ca="1">FG154</f>
        <v>0</v>
      </c>
      <c r="HM154">
        <f ca="1">FJ154</f>
        <v>0</v>
      </c>
      <c r="HN154">
        <f ca="1">FM154</f>
        <v>0</v>
      </c>
      <c r="HO154">
        <f ca="1">FP154</f>
        <v>0</v>
      </c>
      <c r="HP154">
        <f ca="1">FS154</f>
        <v>0</v>
      </c>
      <c r="HQ154">
        <f ca="1">FV154</f>
        <v>0</v>
      </c>
      <c r="HR154">
        <f ca="1">FY154</f>
        <v>0</v>
      </c>
      <c r="HS154">
        <f ca="1">GB154</f>
        <v>0</v>
      </c>
      <c r="HT154">
        <f ca="1">GE154</f>
        <v>0</v>
      </c>
      <c r="HU154">
        <f ca="1">GH154</f>
        <v>0</v>
      </c>
      <c r="HV154">
        <f ca="1">GK154</f>
        <v>0</v>
      </c>
      <c r="HW154">
        <f ca="1">AU154</f>
        <v>10</v>
      </c>
      <c r="HX154">
        <f ca="1">HW154/HV156</f>
        <v>10</v>
      </c>
    </row>
    <row r="155" spans="1:255" ht="18" hidden="1" customHeight="1" x14ac:dyDescent="0.25">
      <c r="A155" s="9"/>
      <c r="B155" s="71"/>
      <c r="C155" s="71"/>
      <c r="D155" s="71"/>
      <c r="E155" s="71"/>
      <c r="F155" s="154"/>
      <c r="G155" s="80"/>
      <c r="H155" s="102"/>
      <c r="I155" s="71"/>
      <c r="J155" s="75"/>
      <c r="K155" s="9"/>
      <c r="N155" s="149"/>
      <c r="O155" s="164"/>
      <c r="P155" s="148"/>
      <c r="AK155" s="9"/>
      <c r="AL155" s="9"/>
      <c r="AM155" s="9"/>
      <c r="AN155" s="9"/>
      <c r="AO155" s="9"/>
      <c r="AP155" s="9"/>
      <c r="AQ155" s="9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>
        <f t="shared" ref="GN155:HV155" ca="1" si="75">IF(GN153&lt;GN154,GN153,GN154)</f>
        <v>0</v>
      </c>
      <c r="GO155" s="1">
        <f t="shared" ca="1" si="75"/>
        <v>0</v>
      </c>
      <c r="GP155" s="1">
        <f t="shared" ca="1" si="75"/>
        <v>0</v>
      </c>
      <c r="GQ155" s="1">
        <f t="shared" ca="1" si="75"/>
        <v>0</v>
      </c>
      <c r="GR155" s="1">
        <f t="shared" ca="1" si="75"/>
        <v>0</v>
      </c>
      <c r="GS155" s="1">
        <f t="shared" ca="1" si="75"/>
        <v>0</v>
      </c>
      <c r="GT155" s="1">
        <f t="shared" ca="1" si="75"/>
        <v>0</v>
      </c>
      <c r="GU155" s="1">
        <f t="shared" ca="1" si="75"/>
        <v>0</v>
      </c>
      <c r="GV155" s="1">
        <f t="shared" ca="1" si="75"/>
        <v>0</v>
      </c>
      <c r="GW155" s="1">
        <f t="shared" ca="1" si="75"/>
        <v>0</v>
      </c>
      <c r="GX155" s="1">
        <f t="shared" ca="1" si="75"/>
        <v>0</v>
      </c>
      <c r="GY155" s="1">
        <f t="shared" ca="1" si="75"/>
        <v>0</v>
      </c>
      <c r="GZ155" s="1">
        <f t="shared" ca="1" si="75"/>
        <v>0</v>
      </c>
      <c r="HA155" s="1">
        <f t="shared" ca="1" si="75"/>
        <v>0</v>
      </c>
      <c r="HB155" s="1">
        <f t="shared" ca="1" si="75"/>
        <v>0</v>
      </c>
      <c r="HC155" s="1">
        <f t="shared" ca="1" si="75"/>
        <v>0</v>
      </c>
      <c r="HD155" s="1">
        <f t="shared" ca="1" si="75"/>
        <v>0</v>
      </c>
      <c r="HE155" s="1">
        <f t="shared" ca="1" si="75"/>
        <v>0</v>
      </c>
      <c r="HF155" s="1">
        <f t="shared" ca="1" si="75"/>
        <v>0</v>
      </c>
      <c r="HG155" s="1">
        <f t="shared" ca="1" si="75"/>
        <v>0</v>
      </c>
      <c r="HH155" s="1">
        <f t="shared" ca="1" si="75"/>
        <v>0</v>
      </c>
      <c r="HI155" s="1">
        <f t="shared" ca="1" si="75"/>
        <v>0</v>
      </c>
      <c r="HJ155" s="1">
        <f t="shared" ca="1" si="75"/>
        <v>0</v>
      </c>
      <c r="HK155" s="1">
        <f t="shared" ca="1" si="75"/>
        <v>0</v>
      </c>
      <c r="HL155" s="1">
        <f t="shared" ca="1" si="75"/>
        <v>0</v>
      </c>
      <c r="HM155" s="1">
        <f t="shared" ca="1" si="75"/>
        <v>0</v>
      </c>
      <c r="HN155" s="1">
        <f t="shared" ca="1" si="75"/>
        <v>0</v>
      </c>
      <c r="HO155" s="1">
        <f t="shared" ca="1" si="75"/>
        <v>0</v>
      </c>
      <c r="HP155" s="1">
        <f t="shared" ca="1" si="75"/>
        <v>0</v>
      </c>
      <c r="HQ155" s="1">
        <f t="shared" ca="1" si="75"/>
        <v>0</v>
      </c>
      <c r="HR155" s="1">
        <f t="shared" ca="1" si="75"/>
        <v>0</v>
      </c>
      <c r="HS155" s="1">
        <f t="shared" ca="1" si="75"/>
        <v>0</v>
      </c>
      <c r="HT155" s="1">
        <f t="shared" ca="1" si="75"/>
        <v>0</v>
      </c>
      <c r="HU155" s="1">
        <f t="shared" ca="1" si="75"/>
        <v>0</v>
      </c>
      <c r="HV155" s="1">
        <f t="shared" ca="1" si="75"/>
        <v>0</v>
      </c>
    </row>
    <row r="156" spans="1:255" ht="18" hidden="1" customHeight="1" x14ac:dyDescent="0.25">
      <c r="A156" s="9"/>
      <c r="B156" s="71"/>
      <c r="C156" s="71"/>
      <c r="D156" s="71"/>
      <c r="E156" s="71"/>
      <c r="F156" s="154"/>
      <c r="G156" s="80"/>
      <c r="H156" s="102"/>
      <c r="I156" s="71"/>
      <c r="J156" s="75"/>
      <c r="K156" s="9"/>
      <c r="N156" s="149"/>
      <c r="O156" s="164"/>
      <c r="P156" s="148"/>
      <c r="AK156" s="9"/>
      <c r="AL156" s="9"/>
      <c r="AM156" s="9"/>
      <c r="AN156" s="9"/>
      <c r="AO156" s="9"/>
      <c r="AP156" s="9"/>
      <c r="AQ156" s="9"/>
      <c r="AT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>
        <f ca="1">FY$4^GN155</f>
        <v>1</v>
      </c>
      <c r="GO156">
        <f t="shared" ref="GO156:HV156" ca="1" si="76">FZ$4^GO155*GN156</f>
        <v>1</v>
      </c>
      <c r="GP156">
        <f t="shared" ca="1" si="76"/>
        <v>1</v>
      </c>
      <c r="GQ156">
        <f t="shared" ca="1" si="76"/>
        <v>1</v>
      </c>
      <c r="GR156">
        <f t="shared" ca="1" si="76"/>
        <v>1</v>
      </c>
      <c r="GS156">
        <f t="shared" ca="1" si="76"/>
        <v>1</v>
      </c>
      <c r="GT156">
        <f t="shared" ca="1" si="76"/>
        <v>1</v>
      </c>
      <c r="GU156">
        <f t="shared" ca="1" si="76"/>
        <v>1</v>
      </c>
      <c r="GV156">
        <f t="shared" ca="1" si="76"/>
        <v>1</v>
      </c>
      <c r="GW156">
        <f t="shared" ca="1" si="76"/>
        <v>1</v>
      </c>
      <c r="GX156">
        <f t="shared" ca="1" si="76"/>
        <v>1</v>
      </c>
      <c r="GY156">
        <f t="shared" ca="1" si="76"/>
        <v>1</v>
      </c>
      <c r="GZ156">
        <f t="shared" ca="1" si="76"/>
        <v>1</v>
      </c>
      <c r="HA156">
        <f t="shared" ca="1" si="76"/>
        <v>1</v>
      </c>
      <c r="HB156">
        <f t="shared" ca="1" si="76"/>
        <v>1</v>
      </c>
      <c r="HC156">
        <f t="shared" ca="1" si="76"/>
        <v>1</v>
      </c>
      <c r="HD156">
        <f t="shared" ca="1" si="76"/>
        <v>1</v>
      </c>
      <c r="HE156">
        <f t="shared" ca="1" si="76"/>
        <v>1</v>
      </c>
      <c r="HF156">
        <f t="shared" ca="1" si="76"/>
        <v>1</v>
      </c>
      <c r="HG156">
        <f t="shared" ca="1" si="76"/>
        <v>1</v>
      </c>
      <c r="HH156">
        <f t="shared" ca="1" si="76"/>
        <v>1</v>
      </c>
      <c r="HI156">
        <f t="shared" ca="1" si="76"/>
        <v>1</v>
      </c>
      <c r="HJ156">
        <f t="shared" ca="1" si="76"/>
        <v>1</v>
      </c>
      <c r="HK156">
        <f t="shared" ca="1" si="76"/>
        <v>1</v>
      </c>
      <c r="HL156">
        <f t="shared" ca="1" si="76"/>
        <v>1</v>
      </c>
      <c r="HM156">
        <f t="shared" ca="1" si="76"/>
        <v>1</v>
      </c>
      <c r="HN156">
        <f t="shared" ca="1" si="76"/>
        <v>1</v>
      </c>
      <c r="HO156">
        <f t="shared" ca="1" si="76"/>
        <v>1</v>
      </c>
      <c r="HP156">
        <f t="shared" ca="1" si="76"/>
        <v>1</v>
      </c>
      <c r="HQ156">
        <f t="shared" ca="1" si="76"/>
        <v>1</v>
      </c>
      <c r="HR156">
        <f t="shared" ca="1" si="76"/>
        <v>1</v>
      </c>
      <c r="HS156">
        <f t="shared" ca="1" si="76"/>
        <v>1</v>
      </c>
      <c r="HT156">
        <f t="shared" ca="1" si="76"/>
        <v>1</v>
      </c>
      <c r="HU156">
        <f t="shared" ca="1" si="76"/>
        <v>1</v>
      </c>
      <c r="HV156">
        <f t="shared" ca="1" si="76"/>
        <v>1</v>
      </c>
    </row>
    <row r="157" spans="1:255" ht="18" hidden="1" customHeight="1" thickBot="1" x14ac:dyDescent="0.3">
      <c r="A157" s="9"/>
      <c r="B157" s="71"/>
      <c r="C157" s="71"/>
      <c r="D157" s="71"/>
      <c r="E157" s="71"/>
      <c r="F157" s="154"/>
      <c r="G157" s="80"/>
      <c r="H157" s="102"/>
      <c r="I157" s="71"/>
      <c r="J157" s="75"/>
      <c r="K157" s="9"/>
      <c r="N157" s="149"/>
      <c r="O157" s="164"/>
      <c r="P157" s="148"/>
      <c r="AK157" s="9"/>
      <c r="AL157" s="9"/>
      <c r="AM157" s="9"/>
      <c r="AN157" s="9"/>
      <c r="AO157" s="9"/>
      <c r="AP157" s="9"/>
      <c r="AQ157" s="9"/>
      <c r="AR157" t="s">
        <v>23</v>
      </c>
      <c r="AS157" s="1">
        <f ca="1">IF(U149=3,INT((RAND()*(AM149-AL149+1)+AL149)),0)</f>
        <v>0</v>
      </c>
      <c r="AT157" s="1">
        <f ca="1">IF(U149=3,INT((RAND()*(AO149-AN149+1)+AN149)),0)</f>
        <v>0</v>
      </c>
      <c r="AU157">
        <f ca="1">AT157-AT158*(AS158-AS157)</f>
        <v>0</v>
      </c>
      <c r="AV157">
        <v>256</v>
      </c>
      <c r="AW157" s="1">
        <f ca="1">IF(AU157/AV157=INT(AU157/AV157),1,0)</f>
        <v>1</v>
      </c>
      <c r="AX157" s="1">
        <f ca="1">IF(AW157=0,AU157,AU157/AV157)</f>
        <v>0</v>
      </c>
      <c r="AY157" s="1">
        <v>16</v>
      </c>
      <c r="AZ157" s="1">
        <f ca="1">IF(AX157/AY157=INT(AX157/AY157),1,0)</f>
        <v>1</v>
      </c>
      <c r="BA157" s="1">
        <f ca="1">IF(AZ157=0,AX157,AX157/AY157)</f>
        <v>0</v>
      </c>
      <c r="BB157" s="1">
        <v>4</v>
      </c>
      <c r="BC157" s="1">
        <f ca="1">IF(BA157/BB157=INT(BA157/BB157),1,0)</f>
        <v>1</v>
      </c>
      <c r="BD157" s="1">
        <f ca="1">IF(BC157=0,BA157,BA157/BB157)</f>
        <v>0</v>
      </c>
      <c r="BE157" s="1">
        <v>2</v>
      </c>
      <c r="BF157" s="1">
        <f ca="1">IF(BD157/BE157=INT(BD157/BE157),1,0)</f>
        <v>1</v>
      </c>
      <c r="BG157" s="1">
        <f ca="1">IF(BF157=0,BD157,BD157/BE157)</f>
        <v>0</v>
      </c>
      <c r="BH157" s="1">
        <v>81</v>
      </c>
      <c r="BI157" s="1">
        <f ca="1">IF(BG157/BH157=INT(BG157/BH157),1,0)</f>
        <v>1</v>
      </c>
      <c r="BJ157" s="1">
        <f ca="1">IF(BI157=0,BG157,BG157/BH157)</f>
        <v>0</v>
      </c>
      <c r="BK157" s="1">
        <v>9</v>
      </c>
      <c r="BL157" s="1">
        <f ca="1">IF(BJ157/BK157=INT(BJ157/BK157),1,0)</f>
        <v>1</v>
      </c>
      <c r="BM157" s="1">
        <f ca="1">IF(BL157=0,BJ157,BJ157/BK157)</f>
        <v>0</v>
      </c>
      <c r="BN157" s="1">
        <v>3</v>
      </c>
      <c r="BO157" s="1">
        <f ca="1">IF(BM157/BN157=INT(BM157/BN157),1,0)</f>
        <v>1</v>
      </c>
      <c r="BP157" s="1">
        <f ca="1">IF(BO157=0,BM157,BM157/BN157)</f>
        <v>0</v>
      </c>
      <c r="BQ157" s="1">
        <v>25</v>
      </c>
      <c r="BR157" s="1">
        <f ca="1">IF(BP157/BQ157=INT(BP157/BQ157),1,0)</f>
        <v>1</v>
      </c>
      <c r="BS157" s="1">
        <f ca="1">IF(BR157=0,BP157,BP157/BQ157)</f>
        <v>0</v>
      </c>
      <c r="BT157" s="1">
        <v>5</v>
      </c>
      <c r="BU157" s="1">
        <f ca="1">IF(BS157/BT157=INT(BS157/BT157),1,0)</f>
        <v>1</v>
      </c>
      <c r="BV157" s="1">
        <f ca="1">IF(BU157=0,BS157,BS157/BT157)</f>
        <v>0</v>
      </c>
      <c r="BW157" s="1">
        <v>49</v>
      </c>
      <c r="BX157" s="1">
        <f ca="1">IF(BV157/BW157=INT(BV157/BW157),1,0)</f>
        <v>1</v>
      </c>
      <c r="BY157" s="1">
        <f ca="1">IF(BX157=0,BV157,BV157/BW157)</f>
        <v>0</v>
      </c>
      <c r="BZ157" s="1">
        <v>7</v>
      </c>
      <c r="CA157" s="1">
        <f ca="1">IF(BY157/BZ157=INT(BY157/BZ157),1,0)</f>
        <v>1</v>
      </c>
      <c r="CB157" s="1">
        <f ca="1">IF(CA157=0,BY157,BY157/BZ157)</f>
        <v>0</v>
      </c>
      <c r="CC157" s="1">
        <v>121</v>
      </c>
      <c r="CD157" s="1">
        <f ca="1">IF(CB157/CC157=INT(CB157/CC157),1,0)</f>
        <v>1</v>
      </c>
      <c r="CE157" s="1">
        <f ca="1">IF(CD157=0,CB157,CB157/CC157)</f>
        <v>0</v>
      </c>
      <c r="CF157" s="1">
        <v>11</v>
      </c>
      <c r="CG157" s="1">
        <f ca="1">IF(CE157/CF157=INT(CE157/CF157),1,0)</f>
        <v>1</v>
      </c>
      <c r="CH157" s="1">
        <f ca="1">IF(CG157=0,CE157,CE157/CF157)</f>
        <v>0</v>
      </c>
      <c r="CI157" s="1">
        <v>169</v>
      </c>
      <c r="CJ157" s="1">
        <f ca="1">IF(CH157/CI157=INT(CH157/CI157),1,0)</f>
        <v>1</v>
      </c>
      <c r="CK157" s="1">
        <f ca="1">IF(CJ157=0,CH157,CH157/CI157)</f>
        <v>0</v>
      </c>
      <c r="CL157" s="1">
        <v>13</v>
      </c>
      <c r="CM157" s="1">
        <f ca="1">IF(CK157/CL157=INT(CK157/CL157),1,0)</f>
        <v>1</v>
      </c>
      <c r="CN157" s="1">
        <f ca="1">IF(CM157=0,CK157,CK157/CL157)</f>
        <v>0</v>
      </c>
      <c r="CO157" s="1">
        <f>CO153</f>
        <v>289</v>
      </c>
      <c r="CP157" s="1">
        <f ca="1">IF(CN157/CO157=INT(CN157/CO157),1,0)</f>
        <v>1</v>
      </c>
      <c r="CQ157" s="1">
        <f ca="1">IF(CP157=0,CN157,CN157/CO157)</f>
        <v>0</v>
      </c>
      <c r="CR157" s="1">
        <v>17</v>
      </c>
      <c r="CS157" s="1">
        <f ca="1">IF(CQ157/CR157=INT(CQ157/CR157),1,0)</f>
        <v>1</v>
      </c>
      <c r="CT157" s="1">
        <f ca="1">IF(CS157=0,CQ157,CQ157/CR157)</f>
        <v>0</v>
      </c>
      <c r="CU157" s="1">
        <f>CU153</f>
        <v>361</v>
      </c>
      <c r="CV157" s="1">
        <f ca="1">IF(CT157/CU157=INT(CT157/CU157),1,0)</f>
        <v>1</v>
      </c>
      <c r="CW157" s="1">
        <f ca="1">IF(CV157=0,CT157,CT157/CU157)</f>
        <v>0</v>
      </c>
      <c r="CX157" s="1">
        <v>19</v>
      </c>
      <c r="CY157" s="1">
        <f ca="1">IF(CW157/CX157=INT(CW157/CX157),1,0)</f>
        <v>1</v>
      </c>
      <c r="CZ157" s="1">
        <f ca="1">IF(CY157=0,CW157,CW157/CX157)</f>
        <v>0</v>
      </c>
      <c r="DA157" s="1">
        <f>DA153</f>
        <v>529</v>
      </c>
      <c r="DB157" s="1">
        <f ca="1">IF(CZ157/DA157=INT(CZ157/DA157),1,0)</f>
        <v>1</v>
      </c>
      <c r="DC157" s="1">
        <f ca="1">IF(DB157=0,CZ157,CZ157/DA157)</f>
        <v>0</v>
      </c>
      <c r="DD157" s="1">
        <v>23</v>
      </c>
      <c r="DE157" s="1">
        <f ca="1">IF(DC157/DD157=INT(DC157/DD157),1,0)</f>
        <v>1</v>
      </c>
      <c r="DF157" s="1">
        <f ca="1">IF(DE157=0,DC157,DC157/DD157)</f>
        <v>0</v>
      </c>
      <c r="DG157" s="1">
        <f>DG153</f>
        <v>841</v>
      </c>
      <c r="DH157" s="1">
        <f ca="1">IF(DF157/DG157=INT(DF157/DG157),1,0)</f>
        <v>1</v>
      </c>
      <c r="DI157" s="1">
        <f ca="1">IF(DH157=0,DF157,DF157/DG157)</f>
        <v>0</v>
      </c>
      <c r="DJ157" s="1">
        <v>29</v>
      </c>
      <c r="DK157" s="1">
        <f ca="1">IF(DI157/DJ157=INT(DI157/DJ157),1,0)</f>
        <v>1</v>
      </c>
      <c r="DL157" s="1">
        <f ca="1">IF(DK157=0,DI157,DI157/DJ157)</f>
        <v>0</v>
      </c>
      <c r="DM157" s="1">
        <f>DM153</f>
        <v>961</v>
      </c>
      <c r="DN157" s="1">
        <f ca="1">IF(DL157/DM157=INT(DL157/DM157),1,0)</f>
        <v>1</v>
      </c>
      <c r="DO157" s="1">
        <f ca="1">IF(DN157=0,DL157,DL157/DM157)</f>
        <v>0</v>
      </c>
      <c r="DP157" s="1">
        <v>31</v>
      </c>
      <c r="DQ157" s="1">
        <f ca="1">IF(DO157/DP157=INT(DO157/DP157),1,0)</f>
        <v>1</v>
      </c>
      <c r="DR157" s="1">
        <f ca="1">IF(DQ157=0,DO157,DO157/DP157)</f>
        <v>0</v>
      </c>
      <c r="DS157" s="1">
        <v>37</v>
      </c>
      <c r="DT157" s="1">
        <f ca="1">IF(DR157/DS157=INT(DR157/DS157),1,0)</f>
        <v>1</v>
      </c>
      <c r="DU157" s="1">
        <f ca="1">IF(DT157=0,DR157,DR157/DS157)</f>
        <v>0</v>
      </c>
      <c r="DV157" s="1">
        <v>41</v>
      </c>
      <c r="DW157" s="1">
        <f ca="1">IF(DU157/DV157=INT(DU157/DV157),1,0)</f>
        <v>1</v>
      </c>
      <c r="DX157" s="1">
        <f ca="1">IF(DW157=0,DU157,DU157/DV157)</f>
        <v>0</v>
      </c>
      <c r="DY157" s="1">
        <v>43</v>
      </c>
      <c r="DZ157" s="1">
        <f ca="1">IF(DX157/DY157=INT(DX157/DY157),1,0)</f>
        <v>1</v>
      </c>
      <c r="EA157" s="1">
        <f ca="1">IF(DZ157=0,DX157,DX157/DY157)</f>
        <v>0</v>
      </c>
      <c r="EB157" s="1">
        <v>47</v>
      </c>
      <c r="EC157" s="1">
        <f ca="1">IF(EA157/EB157=INT(EA157/EB157),1,0)</f>
        <v>1</v>
      </c>
      <c r="ED157" s="1">
        <f ca="1">IF(EC157=0,EA157,EA157/EB157)</f>
        <v>0</v>
      </c>
      <c r="EE157" s="1">
        <v>53</v>
      </c>
      <c r="EF157" s="1">
        <f ca="1">IF(ED157/EE157=INT(ED157/EE157),1,0)</f>
        <v>1</v>
      </c>
      <c r="EG157" s="1">
        <f ca="1">IF(EF157=0,ED157,ED157/EE157)</f>
        <v>0</v>
      </c>
      <c r="EH157" s="1">
        <v>59</v>
      </c>
      <c r="EI157" s="1">
        <f ca="1">IF(EG157/EH157=INT(EG157/EH157),1,0)</f>
        <v>1</v>
      </c>
      <c r="EJ157" s="1">
        <f ca="1">IF(EI157=0,EG157,EG157/EH157)</f>
        <v>0</v>
      </c>
      <c r="EK157" s="1">
        <v>61</v>
      </c>
      <c r="EL157" s="1">
        <f ca="1">IF(EJ157/EK157=INT(EJ157/EK157),1,0)</f>
        <v>1</v>
      </c>
      <c r="EM157" s="1">
        <f ca="1">IF(EL157=0,EJ157,EJ157/EK157)</f>
        <v>0</v>
      </c>
      <c r="EN157" s="1">
        <v>67</v>
      </c>
      <c r="EO157" s="1">
        <f ca="1">IF(EM157/EN157=INT(EM157/EN157),1,0)</f>
        <v>1</v>
      </c>
      <c r="EP157" s="1">
        <f ca="1">IF(EO157=0,EM157,EM157/EN157)</f>
        <v>0</v>
      </c>
      <c r="EQ157" s="1">
        <v>71</v>
      </c>
      <c r="ER157" s="1">
        <f ca="1">IF(EP157/EQ157=INT(EP157/EQ157),1,0)</f>
        <v>1</v>
      </c>
      <c r="ES157" s="1">
        <f ca="1">IF(ER157=0,EP157,EP157/EQ157)</f>
        <v>0</v>
      </c>
      <c r="ET157" s="1">
        <v>73</v>
      </c>
      <c r="EU157" s="1">
        <f ca="1">IF(ES157/ET157=INT(ES157/ET157),1,0)</f>
        <v>1</v>
      </c>
      <c r="EV157" s="1">
        <f ca="1">IF(EU157=0,ES157,ES157/ET157)</f>
        <v>0</v>
      </c>
      <c r="EW157" s="1">
        <v>79</v>
      </c>
      <c r="EX157" s="1">
        <f ca="1">IF(EV157/EW157=INT(EV157/EW157),1,0)</f>
        <v>1</v>
      </c>
      <c r="EY157" s="1">
        <f ca="1">IF(EX157=0,EV157,EV157/EW157)</f>
        <v>0</v>
      </c>
      <c r="EZ157" s="1">
        <v>83</v>
      </c>
      <c r="FA157" s="1">
        <f ca="1">IF(EY157/EZ157=INT(EY157/EZ157),1,0)</f>
        <v>1</v>
      </c>
      <c r="FB157" s="1">
        <f ca="1">IF(FA157=0,EY157,EY157/EZ157)</f>
        <v>0</v>
      </c>
      <c r="FC157" s="1">
        <v>89</v>
      </c>
      <c r="FD157" s="1">
        <f ca="1">IF(FB157/FC157=INT(FB157/FC157),1,0)</f>
        <v>1</v>
      </c>
      <c r="FE157" s="1">
        <f ca="1">IF(FD157=0,FB157,FB157/FC157)</f>
        <v>0</v>
      </c>
      <c r="FF157" s="1">
        <v>97</v>
      </c>
      <c r="FG157" s="1">
        <f ca="1">IF(FE157/FF157=INT(FE157/FF157),1,0)</f>
        <v>1</v>
      </c>
      <c r="FH157" s="1">
        <f ca="1">IF(FG157=0,FE157,FE157/FF157)</f>
        <v>0</v>
      </c>
      <c r="FI157" s="1">
        <v>101</v>
      </c>
      <c r="FJ157" s="1">
        <f ca="1">IF(FH157/FI157=INT(FH157/FI157),1,0)</f>
        <v>1</v>
      </c>
      <c r="FK157" s="1">
        <f ca="1">IF(FJ157=0,FH157,FH157/FI157)</f>
        <v>0</v>
      </c>
      <c r="FL157" s="1">
        <v>103</v>
      </c>
      <c r="FM157" s="1">
        <f ca="1">IF(FK157/FL157=INT(FK157/FL157),1,0)</f>
        <v>1</v>
      </c>
      <c r="FN157" s="1">
        <f ca="1">IF(FM157=0,FK157,FK157/FL157)</f>
        <v>0</v>
      </c>
      <c r="FO157" s="1">
        <v>107</v>
      </c>
      <c r="FP157" s="1">
        <f ca="1">IF(FN157/FO157=INT(FN157/FO157),1,0)</f>
        <v>1</v>
      </c>
      <c r="FQ157" s="1">
        <f ca="1">IF(FP157=0,FN157,FN157/FO157)</f>
        <v>0</v>
      </c>
      <c r="FR157" s="1">
        <v>109</v>
      </c>
      <c r="FS157" s="1">
        <f ca="1">IF(FQ157/FR157=INT(FQ157/FR157),1,0)</f>
        <v>1</v>
      </c>
      <c r="FT157" s="1">
        <f ca="1">IF(FS157=0,FQ157,FQ157/FR157)</f>
        <v>0</v>
      </c>
      <c r="FU157" s="1">
        <v>113</v>
      </c>
      <c r="FV157" s="1">
        <f ca="1">IF(FT157/FU157=INT(FT157/FU157),1,0)</f>
        <v>1</v>
      </c>
      <c r="FW157" s="1">
        <f ca="1">IF(FV157=0,FT157,FT157/FU157)</f>
        <v>0</v>
      </c>
      <c r="FX157" s="1">
        <v>127</v>
      </c>
      <c r="FY157" s="1">
        <f ca="1">IF(FW157/FX157=INT(FW157/FX157),1,0)</f>
        <v>1</v>
      </c>
      <c r="FZ157" s="1">
        <f ca="1">IF(FY157=0,FW157,FW157/FX157)</f>
        <v>0</v>
      </c>
      <c r="GA157" s="1">
        <v>131</v>
      </c>
      <c r="GB157" s="1">
        <f ca="1">IF(FZ157/GA157=INT(FZ157/GA157),1,0)</f>
        <v>1</v>
      </c>
      <c r="GC157" s="1">
        <f ca="1">IF(GB157=0,FZ157,FZ157/GA157)</f>
        <v>0</v>
      </c>
      <c r="GD157" s="1">
        <v>137</v>
      </c>
      <c r="GE157" s="1">
        <f ca="1">IF(GC157/GD157=INT(GC157/GD157),1,0)</f>
        <v>1</v>
      </c>
      <c r="GF157" s="1">
        <f ca="1">IF(GE157=0,GC157,GC157/GD157)</f>
        <v>0</v>
      </c>
      <c r="GG157" s="1">
        <v>139</v>
      </c>
      <c r="GH157" s="1">
        <f ca="1">IF(GF157/GG157=INT(GF157/GG157),1,0)</f>
        <v>1</v>
      </c>
      <c r="GI157" s="1">
        <f ca="1">IF(GH157=0,GF157,GF157/GG157)</f>
        <v>0</v>
      </c>
      <c r="GJ157" s="1">
        <v>149</v>
      </c>
      <c r="GK157" s="1">
        <f ca="1">IF(GI157/GJ157=INT(GI157/GJ157),1,0)</f>
        <v>1</v>
      </c>
      <c r="GL157" s="1">
        <f ca="1">IF(GK157=0,GI157,GI157/GJ157)</f>
        <v>0</v>
      </c>
      <c r="GM157" s="1"/>
      <c r="GN157" s="1">
        <f ca="1">8*AW157+4*AZ157+2*BC157+BF157</f>
        <v>15</v>
      </c>
      <c r="GO157" s="1">
        <f ca="1">4*BI157+2*BL157+BO157</f>
        <v>7</v>
      </c>
      <c r="GP157" s="1">
        <f ca="1">2*BR157+BU157</f>
        <v>3</v>
      </c>
      <c r="GQ157" s="1">
        <f ca="1">2*BX157+CA157</f>
        <v>3</v>
      </c>
      <c r="GR157" s="1">
        <f ca="1">2*CD157+CG157</f>
        <v>3</v>
      </c>
      <c r="GS157" s="1">
        <f ca="1">2*CJ157+CM157</f>
        <v>3</v>
      </c>
      <c r="GT157" s="1">
        <f ca="1">CS157</f>
        <v>1</v>
      </c>
      <c r="GU157" s="1">
        <f ca="1">CY157</f>
        <v>1</v>
      </c>
      <c r="GV157" s="1">
        <f ca="1">DE157</f>
        <v>1</v>
      </c>
      <c r="GW157" s="1">
        <f ca="1">DK157</f>
        <v>1</v>
      </c>
      <c r="GX157" s="1">
        <f ca="1">DQ157</f>
        <v>1</v>
      </c>
      <c r="GY157">
        <f ca="1">DT157</f>
        <v>1</v>
      </c>
      <c r="GZ157">
        <f ca="1">DW157</f>
        <v>1</v>
      </c>
      <c r="HA157">
        <f ca="1">DZ157</f>
        <v>1</v>
      </c>
      <c r="HB157">
        <f ca="1">EC157</f>
        <v>1</v>
      </c>
      <c r="HC157">
        <f ca="1">EF157</f>
        <v>1</v>
      </c>
      <c r="HD157">
        <f ca="1">EI157</f>
        <v>1</v>
      </c>
      <c r="HE157">
        <f ca="1">EL157</f>
        <v>1</v>
      </c>
      <c r="HF157">
        <f ca="1">EO157</f>
        <v>1</v>
      </c>
      <c r="HG157">
        <f ca="1">ER157</f>
        <v>1</v>
      </c>
      <c r="HH157">
        <f ca="1">EU157</f>
        <v>1</v>
      </c>
      <c r="HI157">
        <f ca="1">EX157</f>
        <v>1</v>
      </c>
      <c r="HJ157">
        <f ca="1">FA157</f>
        <v>1</v>
      </c>
      <c r="HK157">
        <f ca="1">FD157</f>
        <v>1</v>
      </c>
      <c r="HL157">
        <f ca="1">FG157</f>
        <v>1</v>
      </c>
      <c r="HM157">
        <f ca="1">FJ157</f>
        <v>1</v>
      </c>
      <c r="HN157">
        <f ca="1">FM157</f>
        <v>1</v>
      </c>
      <c r="HO157">
        <f ca="1">FP157</f>
        <v>1</v>
      </c>
      <c r="HP157">
        <f ca="1">FS157</f>
        <v>1</v>
      </c>
      <c r="HQ157">
        <f ca="1">FV157</f>
        <v>1</v>
      </c>
      <c r="HR157">
        <f ca="1">FY157</f>
        <v>1</v>
      </c>
      <c r="HS157">
        <f ca="1">GB157</f>
        <v>1</v>
      </c>
      <c r="HT157">
        <f ca="1">GE157</f>
        <v>1</v>
      </c>
      <c r="HU157">
        <f ca="1">GH157</f>
        <v>1</v>
      </c>
      <c r="HV157">
        <f ca="1">GK157</f>
        <v>1</v>
      </c>
      <c r="HW157">
        <f ca="1">AU157</f>
        <v>0</v>
      </c>
      <c r="HX157">
        <f ca="1">HW157/HV160</f>
        <v>0</v>
      </c>
    </row>
    <row r="158" spans="1:255" ht="18" hidden="1" customHeight="1" thickTop="1" thickBot="1" x14ac:dyDescent="0.3">
      <c r="A158" s="9"/>
      <c r="B158" s="71"/>
      <c r="C158" s="71"/>
      <c r="D158" s="71"/>
      <c r="E158" s="71"/>
      <c r="F158" s="154"/>
      <c r="G158" s="80"/>
      <c r="H158" s="102"/>
      <c r="I158" s="71"/>
      <c r="J158" s="75"/>
      <c r="K158" s="9"/>
      <c r="N158" s="149"/>
      <c r="O158" s="164"/>
      <c r="P158" s="148"/>
      <c r="AK158" s="9"/>
      <c r="AL158" s="9"/>
      <c r="AM158" s="9"/>
      <c r="AN158" s="9"/>
      <c r="AO158" s="9"/>
      <c r="AP158" s="9"/>
      <c r="AQ158" s="9"/>
      <c r="AS158">
        <f ca="1">AS157+INT(AT157/AT158)</f>
        <v>0</v>
      </c>
      <c r="AT158" s="1">
        <f ca="1">IF(AP149&gt;AT157,INT((RAND()*(AQ149-AP149+1)+AP149)),INT((RAND()*(AQ149-AT157)+AT157+1)))</f>
        <v>9</v>
      </c>
      <c r="AU158">
        <f ca="1">AT158</f>
        <v>9</v>
      </c>
      <c r="AV158">
        <v>256</v>
      </c>
      <c r="AW158" s="1">
        <f ca="1">IF(AU158/AV158=INT(AU158/AV158),1,0)</f>
        <v>0</v>
      </c>
      <c r="AX158" s="1">
        <f ca="1">IF(AW158=0,AU158,AU158/AV158)</f>
        <v>9</v>
      </c>
      <c r="AY158" s="1">
        <v>16</v>
      </c>
      <c r="AZ158" s="1">
        <f ca="1">IF(AX158/AY158=INT(AX158/AY158),1,0)</f>
        <v>0</v>
      </c>
      <c r="BA158" s="1">
        <f ca="1">IF(AZ158=0,AX158,AX158/AY158)</f>
        <v>9</v>
      </c>
      <c r="BB158" s="1">
        <v>4</v>
      </c>
      <c r="BC158" s="1">
        <f ca="1">IF(BA158/BB158=INT(BA158/BB158),1,0)</f>
        <v>0</v>
      </c>
      <c r="BD158" s="1">
        <f ca="1">IF(BC158=0,BA158,BA158/BB158)</f>
        <v>9</v>
      </c>
      <c r="BE158" s="1">
        <v>2</v>
      </c>
      <c r="BF158" s="1">
        <f ca="1">IF(BD158/BE158=INT(BD158/BE158),1,0)</f>
        <v>0</v>
      </c>
      <c r="BG158" s="1">
        <f ca="1">IF(BF158=0,BD158,BD158/BE158)</f>
        <v>9</v>
      </c>
      <c r="BH158" s="1">
        <v>81</v>
      </c>
      <c r="BI158" s="1">
        <f ca="1">IF(BG158/BH158=INT(BG158/BH158),1,0)</f>
        <v>0</v>
      </c>
      <c r="BJ158" s="1">
        <f ca="1">IF(BI158=0,BG158,BG158/BH158)</f>
        <v>9</v>
      </c>
      <c r="BK158" s="1">
        <v>9</v>
      </c>
      <c r="BL158" s="1">
        <f ca="1">IF(BJ158/BK158=INT(BJ158/BK158),1,0)</f>
        <v>1</v>
      </c>
      <c r="BM158" s="1">
        <f ca="1">IF(BL158=0,BJ158,BJ158/BK158)</f>
        <v>1</v>
      </c>
      <c r="BN158" s="1">
        <v>3</v>
      </c>
      <c r="BO158" s="1">
        <f ca="1">IF(BM158/BN158=INT(BM158/BN158),1,0)</f>
        <v>0</v>
      </c>
      <c r="BP158" s="1">
        <f ca="1">IF(BO158=0,BM158,BM158/BN158)</f>
        <v>1</v>
      </c>
      <c r="BQ158" s="1">
        <v>25</v>
      </c>
      <c r="BR158" s="1">
        <f ca="1">IF(BP158/BQ158=INT(BP158/BQ158),1,0)</f>
        <v>0</v>
      </c>
      <c r="BS158" s="1">
        <f ca="1">IF(BR158=0,BP158,BP158/BQ158)</f>
        <v>1</v>
      </c>
      <c r="BT158" s="1">
        <v>5</v>
      </c>
      <c r="BU158" s="1">
        <f ca="1">IF(BS158/BT158=INT(BS158/BT158),1,0)</f>
        <v>0</v>
      </c>
      <c r="BV158" s="1">
        <f ca="1">IF(BU158=0,BS158,BS158/BT158)</f>
        <v>1</v>
      </c>
      <c r="BW158" s="1">
        <v>49</v>
      </c>
      <c r="BX158" s="1">
        <f ca="1">IF(BV158/BW158=INT(BV158/BW158),1,0)</f>
        <v>0</v>
      </c>
      <c r="BY158" s="1">
        <f ca="1">IF(BX158=0,BV158,BV158/BW158)</f>
        <v>1</v>
      </c>
      <c r="BZ158" s="1">
        <v>7</v>
      </c>
      <c r="CA158" s="1">
        <f ca="1">IF(BY158/BZ158=INT(BY158/BZ158),1,0)</f>
        <v>0</v>
      </c>
      <c r="CB158" s="1">
        <f ca="1">IF(CA158=0,BY158,BY158/BZ158)</f>
        <v>1</v>
      </c>
      <c r="CC158" s="1">
        <v>121</v>
      </c>
      <c r="CD158" s="1">
        <f ca="1">IF(CB158/CC158=INT(CB158/CC158),1,0)</f>
        <v>0</v>
      </c>
      <c r="CE158" s="1">
        <f ca="1">IF(CD158=0,CB158,CB158/CC158)</f>
        <v>1</v>
      </c>
      <c r="CF158" s="1">
        <v>11</v>
      </c>
      <c r="CG158" s="1">
        <f ca="1">IF(CE158/CF158=INT(CE158/CF158),1,0)</f>
        <v>0</v>
      </c>
      <c r="CH158" s="1">
        <f ca="1">IF(CG158=0,CE158,CE158/CF158)</f>
        <v>1</v>
      </c>
      <c r="CI158" s="1">
        <v>169</v>
      </c>
      <c r="CJ158" s="1">
        <f ca="1">IF(CH158/CI158=INT(CH158/CI158),1,0)</f>
        <v>0</v>
      </c>
      <c r="CK158" s="1">
        <f ca="1">IF(CJ158=0,CH158,CH158/CI158)</f>
        <v>1</v>
      </c>
      <c r="CL158" s="1">
        <v>13</v>
      </c>
      <c r="CM158" s="1">
        <f ca="1">IF(CK158/CL158=INT(CK158/CL158),1,0)</f>
        <v>0</v>
      </c>
      <c r="CN158" s="1">
        <f ca="1">IF(CM158=0,CK158,CK158/CL158)</f>
        <v>1</v>
      </c>
      <c r="CO158" s="1">
        <f>CO154</f>
        <v>289</v>
      </c>
      <c r="CP158" s="1">
        <f ca="1">IF(CN158/CO158=INT(CN158/CO158),1,0)</f>
        <v>0</v>
      </c>
      <c r="CQ158" s="1">
        <f ca="1">IF(CP158=0,CN158,CN158/CO158)</f>
        <v>1</v>
      </c>
      <c r="CR158" s="1">
        <v>17</v>
      </c>
      <c r="CS158" s="1">
        <f ca="1">IF(CQ158/CR158=INT(CQ158/CR158),1,0)</f>
        <v>0</v>
      </c>
      <c r="CT158" s="1">
        <f ca="1">IF(CS158=0,CQ158,CQ158/CR158)</f>
        <v>1</v>
      </c>
      <c r="CU158" s="1">
        <f>CU154</f>
        <v>361</v>
      </c>
      <c r="CV158" s="1">
        <f ca="1">IF(CT158/CU158=INT(CT158/CU158),1,0)</f>
        <v>0</v>
      </c>
      <c r="CW158" s="1">
        <f ca="1">IF(CV158=0,CT158,CT158/CU158)</f>
        <v>1</v>
      </c>
      <c r="CX158" s="1">
        <v>19</v>
      </c>
      <c r="CY158" s="1">
        <f ca="1">IF(CW158/CX158=INT(CW158/CX158),1,0)</f>
        <v>0</v>
      </c>
      <c r="CZ158" s="1">
        <f ca="1">IF(CY158=0,CW158,CW158/CX158)</f>
        <v>1</v>
      </c>
      <c r="DA158" s="1">
        <f>DA154</f>
        <v>529</v>
      </c>
      <c r="DB158" s="1">
        <f ca="1">IF(CZ158/DA158=INT(CZ158/DA158),1,0)</f>
        <v>0</v>
      </c>
      <c r="DC158" s="1">
        <f ca="1">IF(DB158=0,CZ158,CZ158/DA158)</f>
        <v>1</v>
      </c>
      <c r="DD158" s="1">
        <v>23</v>
      </c>
      <c r="DE158" s="1">
        <f ca="1">IF(DC158/DD158=INT(DC158/DD158),1,0)</f>
        <v>0</v>
      </c>
      <c r="DF158" s="1">
        <f ca="1">IF(DE158=0,DC158,DC158/DD158)</f>
        <v>1</v>
      </c>
      <c r="DG158" s="1">
        <f>DG154</f>
        <v>841</v>
      </c>
      <c r="DH158" s="1">
        <f ca="1">IF(DF158/DG158=INT(DF158/DG158),1,0)</f>
        <v>0</v>
      </c>
      <c r="DI158" s="1">
        <f ca="1">IF(DH158=0,DF158,DF158/DG158)</f>
        <v>1</v>
      </c>
      <c r="DJ158" s="1">
        <v>29</v>
      </c>
      <c r="DK158" s="1">
        <f ca="1">IF(DI158/DJ158=INT(DI158/DJ158),1,0)</f>
        <v>0</v>
      </c>
      <c r="DL158" s="1">
        <f ca="1">IF(DK158=0,DI158,DI158/DJ158)</f>
        <v>1</v>
      </c>
      <c r="DM158" s="1">
        <f>DM154</f>
        <v>961</v>
      </c>
      <c r="DN158" s="1">
        <f ca="1">IF(DL158/DM158=INT(DL158/DM158),1,0)</f>
        <v>0</v>
      </c>
      <c r="DO158" s="1">
        <f ca="1">IF(DN158=0,DL158,DL158/DM158)</f>
        <v>1</v>
      </c>
      <c r="DP158" s="1">
        <v>31</v>
      </c>
      <c r="DQ158" s="1">
        <f ca="1">IF(DO158/DP158=INT(DO158/DP158),1,0)</f>
        <v>0</v>
      </c>
      <c r="DR158" s="1">
        <f ca="1">IF(DQ158=0,DO158,DO158/DP158)</f>
        <v>1</v>
      </c>
      <c r="DS158" s="1">
        <v>37</v>
      </c>
      <c r="DT158" s="1">
        <f ca="1">IF(DR158/DS158=INT(DR158/DS158),1,0)</f>
        <v>0</v>
      </c>
      <c r="DU158" s="1">
        <f ca="1">IF(DT158=0,DR158,DR158/DS158)</f>
        <v>1</v>
      </c>
      <c r="DV158" s="1">
        <v>41</v>
      </c>
      <c r="DW158" s="1">
        <f ca="1">IF(DU158/DV158=INT(DU158/DV158),1,0)</f>
        <v>0</v>
      </c>
      <c r="DX158" s="1">
        <f ca="1">IF(DW158=0,DU158,DU158/DV158)</f>
        <v>1</v>
      </c>
      <c r="DY158" s="1">
        <v>43</v>
      </c>
      <c r="DZ158" s="1">
        <f ca="1">IF(DX158/DY158=INT(DX158/DY158),1,0)</f>
        <v>0</v>
      </c>
      <c r="EA158" s="1">
        <f ca="1">IF(DZ158=0,DX158,DX158/DY158)</f>
        <v>1</v>
      </c>
      <c r="EB158" s="1">
        <v>47</v>
      </c>
      <c r="EC158" s="1">
        <f ca="1">IF(EA158/EB158=INT(EA158/EB158),1,0)</f>
        <v>0</v>
      </c>
      <c r="ED158" s="1">
        <f ca="1">IF(EC158=0,EA158,EA158/EB158)</f>
        <v>1</v>
      </c>
      <c r="EE158" s="1">
        <v>53</v>
      </c>
      <c r="EF158" s="1">
        <f ca="1">IF(ED158/EE158=INT(ED158/EE158),1,0)</f>
        <v>0</v>
      </c>
      <c r="EG158" s="1">
        <f ca="1">IF(EF158=0,ED158,ED158/EE158)</f>
        <v>1</v>
      </c>
      <c r="EH158" s="1">
        <v>59</v>
      </c>
      <c r="EI158" s="1">
        <f ca="1">IF(EG158/EH158=INT(EG158/EH158),1,0)</f>
        <v>0</v>
      </c>
      <c r="EJ158" s="1">
        <f ca="1">IF(EI158=0,EG158,EG158/EH158)</f>
        <v>1</v>
      </c>
      <c r="EK158" s="1">
        <v>61</v>
      </c>
      <c r="EL158" s="1">
        <f ca="1">IF(EJ158/EK158=INT(EJ158/EK158),1,0)</f>
        <v>0</v>
      </c>
      <c r="EM158" s="1">
        <f ca="1">IF(EL158=0,EJ158,EJ158/EK158)</f>
        <v>1</v>
      </c>
      <c r="EN158" s="1">
        <v>67</v>
      </c>
      <c r="EO158" s="1">
        <f ca="1">IF(EM158/EN158=INT(EM158/EN158),1,0)</f>
        <v>0</v>
      </c>
      <c r="EP158" s="1">
        <f ca="1">IF(EO158=0,EM158,EM158/EN158)</f>
        <v>1</v>
      </c>
      <c r="EQ158" s="1">
        <v>71</v>
      </c>
      <c r="ER158" s="1">
        <f ca="1">IF(EP158/EQ158=INT(EP158/EQ158),1,0)</f>
        <v>0</v>
      </c>
      <c r="ES158" s="1">
        <f ca="1">IF(ER158=0,EP158,EP158/EQ158)</f>
        <v>1</v>
      </c>
      <c r="ET158" s="1">
        <v>73</v>
      </c>
      <c r="EU158" s="1">
        <f ca="1">IF(ES158/ET158=INT(ES158/ET158),1,0)</f>
        <v>0</v>
      </c>
      <c r="EV158" s="1">
        <f ca="1">IF(EU158=0,ES158,ES158/ET158)</f>
        <v>1</v>
      </c>
      <c r="EW158" s="1">
        <v>79</v>
      </c>
      <c r="EX158" s="1">
        <f ca="1">IF(EV158/EW158=INT(EV158/EW158),1,0)</f>
        <v>0</v>
      </c>
      <c r="EY158" s="1">
        <f ca="1">IF(EX158=0,EV158,EV158/EW158)</f>
        <v>1</v>
      </c>
      <c r="EZ158" s="1">
        <v>83</v>
      </c>
      <c r="FA158" s="1">
        <f ca="1">IF(EY158/EZ158=INT(EY158/EZ158),1,0)</f>
        <v>0</v>
      </c>
      <c r="FB158" s="1">
        <f ca="1">IF(FA158=0,EY158,EY158/EZ158)</f>
        <v>1</v>
      </c>
      <c r="FC158" s="1">
        <v>89</v>
      </c>
      <c r="FD158" s="1">
        <f ca="1">IF(FB158/FC158=INT(FB158/FC158),1,0)</f>
        <v>0</v>
      </c>
      <c r="FE158" s="1">
        <f ca="1">IF(FD158=0,FB158,FB158/FC158)</f>
        <v>1</v>
      </c>
      <c r="FF158" s="1">
        <v>97</v>
      </c>
      <c r="FG158" s="1">
        <f ca="1">IF(FE158/FF158=INT(FE158/FF158),1,0)</f>
        <v>0</v>
      </c>
      <c r="FH158" s="1">
        <f ca="1">IF(FG158=0,FE158,FE158/FF158)</f>
        <v>1</v>
      </c>
      <c r="FI158" s="1">
        <v>101</v>
      </c>
      <c r="FJ158" s="1">
        <f ca="1">IF(FH158/FI158=INT(FH158/FI158),1,0)</f>
        <v>0</v>
      </c>
      <c r="FK158" s="1">
        <f ca="1">IF(FJ158=0,FH158,FH158/FI158)</f>
        <v>1</v>
      </c>
      <c r="FL158" s="1">
        <v>103</v>
      </c>
      <c r="FM158" s="1">
        <f ca="1">IF(FK158/FL158=INT(FK158/FL158),1,0)</f>
        <v>0</v>
      </c>
      <c r="FN158" s="1">
        <f ca="1">IF(FM158=0,FK158,FK158/FL158)</f>
        <v>1</v>
      </c>
      <c r="FO158" s="1">
        <v>107</v>
      </c>
      <c r="FP158" s="1">
        <f ca="1">IF(FN158/FO158=INT(FN158/FO158),1,0)</f>
        <v>0</v>
      </c>
      <c r="FQ158" s="1">
        <f ca="1">IF(FP158=0,FN158,FN158/FO158)</f>
        <v>1</v>
      </c>
      <c r="FR158" s="1">
        <v>109</v>
      </c>
      <c r="FS158" s="1">
        <f ca="1">IF(FQ158/FR158=INT(FQ158/FR158),1,0)</f>
        <v>0</v>
      </c>
      <c r="FT158" s="1">
        <f ca="1">IF(FS158=0,FQ158,FQ158/FR158)</f>
        <v>1</v>
      </c>
      <c r="FU158" s="1">
        <v>113</v>
      </c>
      <c r="FV158" s="1">
        <f ca="1">IF(FT158/FU158=INT(FT158/FU158),1,0)</f>
        <v>0</v>
      </c>
      <c r="FW158" s="1">
        <f ca="1">IF(FV158=0,FT158,FT158/FU158)</f>
        <v>1</v>
      </c>
      <c r="FX158" s="1">
        <v>127</v>
      </c>
      <c r="FY158" s="1">
        <f ca="1">IF(FW158/FX158=INT(FW158/FX158),1,0)</f>
        <v>0</v>
      </c>
      <c r="FZ158" s="1">
        <f ca="1">IF(FY158=0,FW158,FW158/FX158)</f>
        <v>1</v>
      </c>
      <c r="GA158" s="1">
        <v>131</v>
      </c>
      <c r="GB158" s="1">
        <f ca="1">IF(FZ158/GA158=INT(FZ158/GA158),1,0)</f>
        <v>0</v>
      </c>
      <c r="GC158" s="1">
        <f ca="1">IF(GB158=0,FZ158,FZ158/GA158)</f>
        <v>1</v>
      </c>
      <c r="GD158" s="1">
        <v>137</v>
      </c>
      <c r="GE158" s="1">
        <f ca="1">IF(GC158/GD158=INT(GC158/GD158),1,0)</f>
        <v>0</v>
      </c>
      <c r="GF158" s="1">
        <f ca="1">IF(GE158=0,GC158,GC158/GD158)</f>
        <v>1</v>
      </c>
      <c r="GG158" s="1">
        <v>139</v>
      </c>
      <c r="GH158" s="1">
        <f ca="1">IF(GF158/GG158=INT(GF158/GG158),1,0)</f>
        <v>0</v>
      </c>
      <c r="GI158" s="1">
        <f ca="1">IF(GH158=0,GF158,GF158/GG158)</f>
        <v>1</v>
      </c>
      <c r="GJ158" s="1">
        <v>149</v>
      </c>
      <c r="GK158" s="1">
        <f ca="1">IF(GI158/GJ158=INT(GI158/GJ158),1,0)</f>
        <v>0</v>
      </c>
      <c r="GL158" s="1">
        <f ca="1">IF(GK158=0,GI158,GI158/GJ158)</f>
        <v>1</v>
      </c>
      <c r="GM158" s="1"/>
      <c r="GN158" s="1">
        <f ca="1">8*AW158+4*AZ158+2*BC158+BF158</f>
        <v>0</v>
      </c>
      <c r="GO158" s="1">
        <f ca="1">4*BI158+2*BL158+BO158</f>
        <v>2</v>
      </c>
      <c r="GP158" s="1">
        <f ca="1">2*BR158+BU158</f>
        <v>0</v>
      </c>
      <c r="GQ158" s="1">
        <f ca="1">2*BX158+CA158</f>
        <v>0</v>
      </c>
      <c r="GR158" s="1">
        <f ca="1">2*CD158+CG158</f>
        <v>0</v>
      </c>
      <c r="GS158" s="1">
        <f ca="1">2*CJ158+CM158</f>
        <v>0</v>
      </c>
      <c r="GT158" s="1">
        <f ca="1">CS158</f>
        <v>0</v>
      </c>
      <c r="GU158" s="1">
        <f ca="1">CY158</f>
        <v>0</v>
      </c>
      <c r="GV158" s="1">
        <f ca="1">DE158</f>
        <v>0</v>
      </c>
      <c r="GW158" s="1">
        <f ca="1">DK158</f>
        <v>0</v>
      </c>
      <c r="GX158" s="1">
        <f ca="1">DQ158</f>
        <v>0</v>
      </c>
      <c r="GY158">
        <f ca="1">DT158</f>
        <v>0</v>
      </c>
      <c r="GZ158">
        <f ca="1">DW158</f>
        <v>0</v>
      </c>
      <c r="HA158">
        <f ca="1">DZ158</f>
        <v>0</v>
      </c>
      <c r="HB158">
        <f ca="1">EC158</f>
        <v>0</v>
      </c>
      <c r="HC158">
        <f ca="1">EF158</f>
        <v>0</v>
      </c>
      <c r="HD158">
        <f ca="1">EI158</f>
        <v>0</v>
      </c>
      <c r="HE158">
        <f ca="1">EL158</f>
        <v>0</v>
      </c>
      <c r="HF158">
        <f ca="1">EO158</f>
        <v>0</v>
      </c>
      <c r="HG158">
        <f ca="1">ER158</f>
        <v>0</v>
      </c>
      <c r="HH158">
        <f ca="1">EU158</f>
        <v>0</v>
      </c>
      <c r="HI158">
        <f ca="1">EX158</f>
        <v>0</v>
      </c>
      <c r="HJ158">
        <f ca="1">FA158</f>
        <v>0</v>
      </c>
      <c r="HK158">
        <f ca="1">FD158</f>
        <v>0</v>
      </c>
      <c r="HL158">
        <f ca="1">FG158</f>
        <v>0</v>
      </c>
      <c r="HM158">
        <f ca="1">FJ158</f>
        <v>0</v>
      </c>
      <c r="HN158">
        <f ca="1">FM158</f>
        <v>0</v>
      </c>
      <c r="HO158">
        <f ca="1">FP158</f>
        <v>0</v>
      </c>
      <c r="HP158">
        <f ca="1">FS158</f>
        <v>0</v>
      </c>
      <c r="HQ158">
        <f ca="1">FV158</f>
        <v>0</v>
      </c>
      <c r="HR158">
        <f ca="1">FY158</f>
        <v>0</v>
      </c>
      <c r="HS158">
        <f ca="1">GB158</f>
        <v>0</v>
      </c>
      <c r="HT158">
        <f ca="1">GE158</f>
        <v>0</v>
      </c>
      <c r="HU158">
        <f ca="1">GH158</f>
        <v>0</v>
      </c>
      <c r="HV158">
        <f ca="1">GK158</f>
        <v>0</v>
      </c>
      <c r="HW158">
        <f ca="1">AU158</f>
        <v>9</v>
      </c>
      <c r="HX158">
        <f ca="1">HW158/HV160</f>
        <v>1</v>
      </c>
    </row>
    <row r="159" spans="1:255" ht="18" hidden="1" customHeight="1" thickTop="1" x14ac:dyDescent="0.25">
      <c r="A159" s="9"/>
      <c r="B159" s="71"/>
      <c r="C159" s="71"/>
      <c r="D159" s="71"/>
      <c r="E159" s="71"/>
      <c r="F159" s="154"/>
      <c r="G159" s="80"/>
      <c r="H159" s="102"/>
      <c r="I159" s="71"/>
      <c r="J159" s="75"/>
      <c r="K159" s="9"/>
      <c r="N159" s="149"/>
      <c r="O159" s="164"/>
      <c r="P159" s="148"/>
      <c r="AK159" s="9"/>
      <c r="AL159" s="9"/>
      <c r="AM159" s="9"/>
      <c r="AN159" s="9"/>
      <c r="AO159" s="9"/>
      <c r="AP159" s="9"/>
      <c r="AQ159" s="9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>
        <f t="shared" ref="GN159:HV159" ca="1" si="77">IF(GN157&lt;GN158,GN157,GN158)</f>
        <v>0</v>
      </c>
      <c r="GO159" s="1">
        <f t="shared" ca="1" si="77"/>
        <v>2</v>
      </c>
      <c r="GP159" s="1">
        <f t="shared" ca="1" si="77"/>
        <v>0</v>
      </c>
      <c r="GQ159" s="1">
        <f t="shared" ca="1" si="77"/>
        <v>0</v>
      </c>
      <c r="GR159" s="1">
        <f t="shared" ca="1" si="77"/>
        <v>0</v>
      </c>
      <c r="GS159" s="1">
        <f t="shared" ca="1" si="77"/>
        <v>0</v>
      </c>
      <c r="GT159" s="1">
        <f t="shared" ca="1" si="77"/>
        <v>0</v>
      </c>
      <c r="GU159" s="1">
        <f t="shared" ca="1" si="77"/>
        <v>0</v>
      </c>
      <c r="GV159" s="1">
        <f t="shared" ca="1" si="77"/>
        <v>0</v>
      </c>
      <c r="GW159" s="1">
        <f t="shared" ca="1" si="77"/>
        <v>0</v>
      </c>
      <c r="GX159" s="1">
        <f t="shared" ca="1" si="77"/>
        <v>0</v>
      </c>
      <c r="GY159" s="1">
        <f t="shared" ca="1" si="77"/>
        <v>0</v>
      </c>
      <c r="GZ159" s="1">
        <f t="shared" ca="1" si="77"/>
        <v>0</v>
      </c>
      <c r="HA159" s="1">
        <f t="shared" ca="1" si="77"/>
        <v>0</v>
      </c>
      <c r="HB159" s="1">
        <f t="shared" ca="1" si="77"/>
        <v>0</v>
      </c>
      <c r="HC159" s="1">
        <f t="shared" ca="1" si="77"/>
        <v>0</v>
      </c>
      <c r="HD159" s="1">
        <f t="shared" ca="1" si="77"/>
        <v>0</v>
      </c>
      <c r="HE159" s="1">
        <f t="shared" ca="1" si="77"/>
        <v>0</v>
      </c>
      <c r="HF159" s="1">
        <f t="shared" ca="1" si="77"/>
        <v>0</v>
      </c>
      <c r="HG159" s="1">
        <f t="shared" ca="1" si="77"/>
        <v>0</v>
      </c>
      <c r="HH159" s="1">
        <f t="shared" ca="1" si="77"/>
        <v>0</v>
      </c>
      <c r="HI159" s="1">
        <f t="shared" ca="1" si="77"/>
        <v>0</v>
      </c>
      <c r="HJ159" s="1">
        <f t="shared" ca="1" si="77"/>
        <v>0</v>
      </c>
      <c r="HK159" s="1">
        <f t="shared" ca="1" si="77"/>
        <v>0</v>
      </c>
      <c r="HL159" s="1">
        <f t="shared" ca="1" si="77"/>
        <v>0</v>
      </c>
      <c r="HM159" s="1">
        <f t="shared" ca="1" si="77"/>
        <v>0</v>
      </c>
      <c r="HN159" s="1">
        <f t="shared" ca="1" si="77"/>
        <v>0</v>
      </c>
      <c r="HO159" s="1">
        <f t="shared" ca="1" si="77"/>
        <v>0</v>
      </c>
      <c r="HP159" s="1">
        <f t="shared" ca="1" si="77"/>
        <v>0</v>
      </c>
      <c r="HQ159" s="1">
        <f t="shared" ca="1" si="77"/>
        <v>0</v>
      </c>
      <c r="HR159" s="1">
        <f t="shared" ca="1" si="77"/>
        <v>0</v>
      </c>
      <c r="HS159" s="1">
        <f t="shared" ca="1" si="77"/>
        <v>0</v>
      </c>
      <c r="HT159" s="1">
        <f t="shared" ca="1" si="77"/>
        <v>0</v>
      </c>
      <c r="HU159" s="1">
        <f t="shared" ca="1" si="77"/>
        <v>0</v>
      </c>
      <c r="HV159" s="1">
        <f t="shared" ca="1" si="77"/>
        <v>0</v>
      </c>
    </row>
    <row r="160" spans="1:255" ht="18" hidden="1" customHeight="1" x14ac:dyDescent="0.25">
      <c r="A160" s="9"/>
      <c r="B160" s="71"/>
      <c r="C160" s="71"/>
      <c r="D160" s="71"/>
      <c r="E160" s="71"/>
      <c r="F160" s="154"/>
      <c r="G160" s="80"/>
      <c r="H160" s="102"/>
      <c r="I160" s="71"/>
      <c r="J160" s="75"/>
      <c r="K160" s="9"/>
      <c r="N160" s="149"/>
      <c r="O160" s="164"/>
      <c r="P160" s="148"/>
      <c r="AK160" s="9"/>
      <c r="AL160" s="9"/>
      <c r="AM160" s="9"/>
      <c r="AN160" s="9"/>
      <c r="AO160" s="9"/>
      <c r="AP160" s="9"/>
      <c r="AQ160" s="9"/>
      <c r="AT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>
        <f ca="1">FY$4^GN159</f>
        <v>1</v>
      </c>
      <c r="GO160">
        <f t="shared" ref="GO160:HV160" ca="1" si="78">FZ$4^GO159*GN160</f>
        <v>9</v>
      </c>
      <c r="GP160">
        <f t="shared" ca="1" si="78"/>
        <v>9</v>
      </c>
      <c r="GQ160">
        <f t="shared" ca="1" si="78"/>
        <v>9</v>
      </c>
      <c r="GR160">
        <f t="shared" ca="1" si="78"/>
        <v>9</v>
      </c>
      <c r="GS160">
        <f t="shared" ca="1" si="78"/>
        <v>9</v>
      </c>
      <c r="GT160">
        <f t="shared" ca="1" si="78"/>
        <v>9</v>
      </c>
      <c r="GU160">
        <f t="shared" ca="1" si="78"/>
        <v>9</v>
      </c>
      <c r="GV160">
        <f t="shared" ca="1" si="78"/>
        <v>9</v>
      </c>
      <c r="GW160">
        <f t="shared" ca="1" si="78"/>
        <v>9</v>
      </c>
      <c r="GX160">
        <f t="shared" ca="1" si="78"/>
        <v>9</v>
      </c>
      <c r="GY160">
        <f t="shared" ca="1" si="78"/>
        <v>9</v>
      </c>
      <c r="GZ160">
        <f t="shared" ca="1" si="78"/>
        <v>9</v>
      </c>
      <c r="HA160">
        <f t="shared" ca="1" si="78"/>
        <v>9</v>
      </c>
      <c r="HB160">
        <f t="shared" ca="1" si="78"/>
        <v>9</v>
      </c>
      <c r="HC160">
        <f t="shared" ca="1" si="78"/>
        <v>9</v>
      </c>
      <c r="HD160">
        <f t="shared" ca="1" si="78"/>
        <v>9</v>
      </c>
      <c r="HE160">
        <f t="shared" ca="1" si="78"/>
        <v>9</v>
      </c>
      <c r="HF160">
        <f t="shared" ca="1" si="78"/>
        <v>9</v>
      </c>
      <c r="HG160">
        <f t="shared" ca="1" si="78"/>
        <v>9</v>
      </c>
      <c r="HH160">
        <f t="shared" ca="1" si="78"/>
        <v>9</v>
      </c>
      <c r="HI160">
        <f t="shared" ca="1" si="78"/>
        <v>9</v>
      </c>
      <c r="HJ160">
        <f t="shared" ca="1" si="78"/>
        <v>9</v>
      </c>
      <c r="HK160">
        <f t="shared" ca="1" si="78"/>
        <v>9</v>
      </c>
      <c r="HL160">
        <f t="shared" ca="1" si="78"/>
        <v>9</v>
      </c>
      <c r="HM160">
        <f t="shared" ca="1" si="78"/>
        <v>9</v>
      </c>
      <c r="HN160">
        <f t="shared" ca="1" si="78"/>
        <v>9</v>
      </c>
      <c r="HO160">
        <f t="shared" ca="1" si="78"/>
        <v>9</v>
      </c>
      <c r="HP160">
        <f t="shared" ca="1" si="78"/>
        <v>9</v>
      </c>
      <c r="HQ160">
        <f t="shared" ca="1" si="78"/>
        <v>9</v>
      </c>
      <c r="HR160">
        <f t="shared" ca="1" si="78"/>
        <v>9</v>
      </c>
      <c r="HS160">
        <f t="shared" ca="1" si="78"/>
        <v>9</v>
      </c>
      <c r="HT160">
        <f t="shared" ca="1" si="78"/>
        <v>9</v>
      </c>
      <c r="HU160">
        <f t="shared" ca="1" si="78"/>
        <v>9</v>
      </c>
      <c r="HV160">
        <f t="shared" ca="1" si="78"/>
        <v>9</v>
      </c>
    </row>
    <row r="161" spans="1:255" ht="18" hidden="1" customHeight="1" x14ac:dyDescent="0.25">
      <c r="A161" s="9"/>
      <c r="B161" s="71"/>
      <c r="C161" s="71"/>
      <c r="D161" s="71"/>
      <c r="E161" s="71"/>
      <c r="F161" s="154"/>
      <c r="G161" s="80"/>
      <c r="H161" s="102"/>
      <c r="I161" s="71"/>
      <c r="J161" s="75"/>
      <c r="K161" s="9"/>
      <c r="N161" s="149"/>
      <c r="O161" s="164"/>
      <c r="P161" s="148"/>
      <c r="AK161" s="9"/>
      <c r="AL161" s="9"/>
      <c r="AM161" s="9"/>
      <c r="AN161" s="9"/>
      <c r="AO161" s="9"/>
      <c r="AP161" s="9"/>
      <c r="AQ161" s="9"/>
      <c r="AR161" t="s">
        <v>29</v>
      </c>
      <c r="AS161">
        <f ca="1">AS150+AS154+AS158</f>
        <v>25</v>
      </c>
      <c r="AT161">
        <f ca="1">HX149*HX154*HX158+HX150*HX153*HX158+HX150*HX154*HX157</f>
        <v>58</v>
      </c>
      <c r="AU161">
        <f ca="1">AT161-AU162*(AS162-AS161)</f>
        <v>18</v>
      </c>
      <c r="AV161">
        <v>256</v>
      </c>
      <c r="AW161" s="1">
        <f ca="1">IF(AU161/AV161=INT(AU161/AV161),1,0)</f>
        <v>0</v>
      </c>
      <c r="AX161" s="1">
        <f ca="1">IF(AW161=0,AU161,AU161/AV161)</f>
        <v>18</v>
      </c>
      <c r="AY161" s="1">
        <v>16</v>
      </c>
      <c r="AZ161" s="1">
        <f ca="1">IF(AX161/AY161=INT(AX161/AY161),1,0)</f>
        <v>0</v>
      </c>
      <c r="BA161" s="1">
        <f ca="1">IF(AZ161=0,AX161,AX161/AY161)</f>
        <v>18</v>
      </c>
      <c r="BB161" s="1">
        <v>4</v>
      </c>
      <c r="BC161" s="1">
        <f ca="1">IF(BA161/BB161=INT(BA161/BB161),1,0)</f>
        <v>0</v>
      </c>
      <c r="BD161" s="1">
        <f ca="1">IF(BC161=0,BA161,BA161/BB161)</f>
        <v>18</v>
      </c>
      <c r="BE161" s="1">
        <v>2</v>
      </c>
      <c r="BF161" s="1">
        <f ca="1">IF(BD161/BE161=INT(BD161/BE161),1,0)</f>
        <v>1</v>
      </c>
      <c r="BG161" s="1">
        <f ca="1">IF(BF161=0,BD161,BD161/BE161)</f>
        <v>9</v>
      </c>
      <c r="BH161" s="1">
        <v>81</v>
      </c>
      <c r="BI161" s="1">
        <f ca="1">IF(BG161/BH161=INT(BG161/BH161),1,0)</f>
        <v>0</v>
      </c>
      <c r="BJ161" s="1">
        <f ca="1">IF(BI161=0,BG161,BG161/BH161)</f>
        <v>9</v>
      </c>
      <c r="BK161" s="1">
        <v>9</v>
      </c>
      <c r="BL161" s="1">
        <f ca="1">IF(BJ161/BK161=INT(BJ161/BK161),1,0)</f>
        <v>1</v>
      </c>
      <c r="BM161" s="1">
        <f ca="1">IF(BL161=0,BJ161,BJ161/BK161)</f>
        <v>1</v>
      </c>
      <c r="BN161" s="1">
        <v>3</v>
      </c>
      <c r="BO161" s="1">
        <f ca="1">IF(BM161/BN161=INT(BM161/BN161),1,0)</f>
        <v>0</v>
      </c>
      <c r="BP161" s="1">
        <f ca="1">IF(BO161=0,BM161,BM161/BN161)</f>
        <v>1</v>
      </c>
      <c r="BQ161" s="1">
        <v>25</v>
      </c>
      <c r="BR161" s="1">
        <f ca="1">IF(BP161/BQ161=INT(BP161/BQ161),1,0)</f>
        <v>0</v>
      </c>
      <c r="BS161" s="1">
        <f ca="1">IF(BR161=0,BP161,BP161/BQ161)</f>
        <v>1</v>
      </c>
      <c r="BT161" s="1">
        <v>5</v>
      </c>
      <c r="BU161" s="1">
        <f ca="1">IF(BS161/BT161=INT(BS161/BT161),1,0)</f>
        <v>0</v>
      </c>
      <c r="BV161" s="1">
        <f ca="1">IF(BU161=0,BS161,BS161/BT161)</f>
        <v>1</v>
      </c>
      <c r="BW161" s="1">
        <v>49</v>
      </c>
      <c r="BX161" s="1">
        <f ca="1">IF(BV161/BW161=INT(BV161/BW161),1,0)</f>
        <v>0</v>
      </c>
      <c r="BY161" s="1">
        <f ca="1">IF(BX161=0,BV161,BV161/BW161)</f>
        <v>1</v>
      </c>
      <c r="BZ161" s="1">
        <v>7</v>
      </c>
      <c r="CA161" s="1">
        <f ca="1">IF(BY161/BZ161=INT(BY161/BZ161),1,0)</f>
        <v>0</v>
      </c>
      <c r="CB161" s="1">
        <f ca="1">IF(CA161=0,BY161,BY161/BZ161)</f>
        <v>1</v>
      </c>
      <c r="CC161" s="1">
        <v>121</v>
      </c>
      <c r="CD161" s="1">
        <f ca="1">IF(CB161/CC161=INT(CB161/CC161),1,0)</f>
        <v>0</v>
      </c>
      <c r="CE161" s="1">
        <f ca="1">IF(CD161=0,CB161,CB161/CC161)</f>
        <v>1</v>
      </c>
      <c r="CF161" s="1">
        <v>11</v>
      </c>
      <c r="CG161" s="1">
        <f ca="1">IF(CE161/CF161=INT(CE161/CF161),1,0)</f>
        <v>0</v>
      </c>
      <c r="CH161" s="1">
        <f ca="1">IF(CG161=0,CE161,CE161/CF161)</f>
        <v>1</v>
      </c>
      <c r="CI161" s="1">
        <v>169</v>
      </c>
      <c r="CJ161" s="1">
        <f ca="1">IF(CH161/CI161=INT(CH161/CI161),1,0)</f>
        <v>0</v>
      </c>
      <c r="CK161" s="1">
        <f ca="1">IF(CJ161=0,CH161,CH161/CI161)</f>
        <v>1</v>
      </c>
      <c r="CL161" s="1">
        <v>13</v>
      </c>
      <c r="CM161" s="1">
        <f ca="1">IF(CK161/CL161=INT(CK161/CL161),1,0)</f>
        <v>0</v>
      </c>
      <c r="CN161" s="1">
        <f ca="1">IF(CM161=0,CK161,CK161/CL161)</f>
        <v>1</v>
      </c>
      <c r="CO161" s="1">
        <f>CO157</f>
        <v>289</v>
      </c>
      <c r="CP161" s="1">
        <f ca="1">IF(CN161/CO161=INT(CN161/CO161),1,0)</f>
        <v>0</v>
      </c>
      <c r="CQ161" s="1">
        <f ca="1">IF(CP161=0,CN161,CN161/CO161)</f>
        <v>1</v>
      </c>
      <c r="CR161" s="1">
        <v>17</v>
      </c>
      <c r="CS161" s="1">
        <f ca="1">IF(CQ161/CR161=INT(CQ161/CR161),1,0)</f>
        <v>0</v>
      </c>
      <c r="CT161" s="1">
        <f ca="1">IF(CS161=0,CQ161,CQ161/CR161)</f>
        <v>1</v>
      </c>
      <c r="CU161" s="1">
        <f>CU157</f>
        <v>361</v>
      </c>
      <c r="CV161" s="1">
        <f ca="1">IF(CT161/CU161=INT(CT161/CU161),1,0)</f>
        <v>0</v>
      </c>
      <c r="CW161" s="1">
        <f ca="1">IF(CV161=0,CT161,CT161/CU161)</f>
        <v>1</v>
      </c>
      <c r="CX161" s="1">
        <v>19</v>
      </c>
      <c r="CY161" s="1">
        <f ca="1">IF(CW161/CX161=INT(CW161/CX161),1,0)</f>
        <v>0</v>
      </c>
      <c r="CZ161" s="1">
        <f ca="1">IF(CY161=0,CW161,CW161/CX161)</f>
        <v>1</v>
      </c>
      <c r="DA161" s="1">
        <f>DA157</f>
        <v>529</v>
      </c>
      <c r="DB161" s="1">
        <f ca="1">IF(CZ161/DA161=INT(CZ161/DA161),1,0)</f>
        <v>0</v>
      </c>
      <c r="DC161" s="1">
        <f ca="1">IF(DB161=0,CZ161,CZ161/DA161)</f>
        <v>1</v>
      </c>
      <c r="DD161" s="1">
        <v>23</v>
      </c>
      <c r="DE161" s="1">
        <f ca="1">IF(DC161/DD161=INT(DC161/DD161),1,0)</f>
        <v>0</v>
      </c>
      <c r="DF161" s="1">
        <f ca="1">IF(DE161=0,DC161,DC161/DD161)</f>
        <v>1</v>
      </c>
      <c r="DG161" s="1">
        <f>DG157</f>
        <v>841</v>
      </c>
      <c r="DH161" s="1">
        <f ca="1">IF(DF161/DG161=INT(DF161/DG161),1,0)</f>
        <v>0</v>
      </c>
      <c r="DI161" s="1">
        <f ca="1">IF(DH161=0,DF161,DF161/DG161)</f>
        <v>1</v>
      </c>
      <c r="DJ161" s="1">
        <v>29</v>
      </c>
      <c r="DK161" s="1">
        <f ca="1">IF(DI161/DJ161=INT(DI161/DJ161),1,0)</f>
        <v>0</v>
      </c>
      <c r="DL161" s="1">
        <f ca="1">IF(DK161=0,DI161,DI161/DJ161)</f>
        <v>1</v>
      </c>
      <c r="DM161" s="1">
        <f>DM157</f>
        <v>961</v>
      </c>
      <c r="DN161" s="1">
        <f ca="1">IF(DL161/DM161=INT(DL161/DM161),1,0)</f>
        <v>0</v>
      </c>
      <c r="DO161" s="1">
        <f ca="1">IF(DN161=0,DL161,DL161/DM161)</f>
        <v>1</v>
      </c>
      <c r="DP161" s="1">
        <v>31</v>
      </c>
      <c r="DQ161" s="1">
        <f ca="1">IF(DO161/DP161=INT(DO161/DP161),1,0)</f>
        <v>0</v>
      </c>
      <c r="DR161" s="1">
        <f ca="1">IF(DQ161=0,DO161,DO161/DP161)</f>
        <v>1</v>
      </c>
      <c r="DS161" s="1">
        <v>37</v>
      </c>
      <c r="DT161" s="1">
        <f ca="1">IF(DR161/DS161=INT(DR161/DS161),1,0)</f>
        <v>0</v>
      </c>
      <c r="DU161" s="1">
        <f ca="1">IF(DT161=0,DR161,DR161/DS161)</f>
        <v>1</v>
      </c>
      <c r="DV161" s="1">
        <v>41</v>
      </c>
      <c r="DW161" s="1">
        <f ca="1">IF(DU161/DV161=INT(DU161/DV161),1,0)</f>
        <v>0</v>
      </c>
      <c r="DX161" s="1">
        <f ca="1">IF(DW161=0,DU161,DU161/DV161)</f>
        <v>1</v>
      </c>
      <c r="DY161" s="1">
        <v>43</v>
      </c>
      <c r="DZ161" s="1">
        <f ca="1">IF(DX161/DY161=INT(DX161/DY161),1,0)</f>
        <v>0</v>
      </c>
      <c r="EA161" s="1">
        <f ca="1">IF(DZ161=0,DX161,DX161/DY161)</f>
        <v>1</v>
      </c>
      <c r="EB161" s="1">
        <v>47</v>
      </c>
      <c r="EC161" s="1">
        <f ca="1">IF(EA161/EB161=INT(EA161/EB161),1,0)</f>
        <v>0</v>
      </c>
      <c r="ED161" s="1">
        <f ca="1">IF(EC161=0,EA161,EA161/EB161)</f>
        <v>1</v>
      </c>
      <c r="EE161" s="1">
        <v>53</v>
      </c>
      <c r="EF161" s="1">
        <f ca="1">IF(ED161/EE161=INT(ED161/EE161),1,0)</f>
        <v>0</v>
      </c>
      <c r="EG161" s="1">
        <f ca="1">IF(EF161=0,ED161,ED161/EE161)</f>
        <v>1</v>
      </c>
      <c r="EH161" s="1">
        <v>59</v>
      </c>
      <c r="EI161" s="1">
        <f ca="1">IF(EG161/EH161=INT(EG161/EH161),1,0)</f>
        <v>0</v>
      </c>
      <c r="EJ161" s="1">
        <f ca="1">IF(EI161=0,EG161,EG161/EH161)</f>
        <v>1</v>
      </c>
      <c r="EK161" s="1">
        <v>61</v>
      </c>
      <c r="EL161" s="1">
        <f ca="1">IF(EJ161/EK161=INT(EJ161/EK161),1,0)</f>
        <v>0</v>
      </c>
      <c r="EM161" s="1">
        <f ca="1">IF(EL161=0,EJ161,EJ161/EK161)</f>
        <v>1</v>
      </c>
      <c r="EN161" s="1">
        <v>67</v>
      </c>
      <c r="EO161" s="1">
        <f ca="1">IF(EM161/EN161=INT(EM161/EN161),1,0)</f>
        <v>0</v>
      </c>
      <c r="EP161" s="1">
        <f ca="1">IF(EO161=0,EM161,EM161/EN161)</f>
        <v>1</v>
      </c>
      <c r="EQ161" s="1">
        <v>71</v>
      </c>
      <c r="ER161" s="1">
        <f ca="1">IF(EP161/EQ161=INT(EP161/EQ161),1,0)</f>
        <v>0</v>
      </c>
      <c r="ES161" s="1">
        <f ca="1">IF(ER161=0,EP161,EP161/EQ161)</f>
        <v>1</v>
      </c>
      <c r="ET161" s="1">
        <v>73</v>
      </c>
      <c r="EU161" s="1">
        <f ca="1">IF(ES161/ET161=INT(ES161/ET161),1,0)</f>
        <v>0</v>
      </c>
      <c r="EV161" s="1">
        <f ca="1">IF(EU161=0,ES161,ES161/ET161)</f>
        <v>1</v>
      </c>
      <c r="EW161" s="1">
        <v>79</v>
      </c>
      <c r="EX161" s="1">
        <f ca="1">IF(EV161/EW161=INT(EV161/EW161),1,0)</f>
        <v>0</v>
      </c>
      <c r="EY161" s="1">
        <f ca="1">IF(EX161=0,EV161,EV161/EW161)</f>
        <v>1</v>
      </c>
      <c r="EZ161" s="1">
        <v>83</v>
      </c>
      <c r="FA161" s="1">
        <f ca="1">IF(EY161/EZ161=INT(EY161/EZ161),1,0)</f>
        <v>0</v>
      </c>
      <c r="FB161" s="1">
        <f ca="1">IF(FA161=0,EY161,EY161/EZ161)</f>
        <v>1</v>
      </c>
      <c r="FC161" s="1">
        <v>89</v>
      </c>
      <c r="FD161" s="1">
        <f ca="1">IF(FB161/FC161=INT(FB161/FC161),1,0)</f>
        <v>0</v>
      </c>
      <c r="FE161" s="1">
        <f ca="1">IF(FD161=0,FB161,FB161/FC161)</f>
        <v>1</v>
      </c>
      <c r="FF161" s="1">
        <v>97</v>
      </c>
      <c r="FG161" s="1">
        <f ca="1">IF(FE161/FF161=INT(FE161/FF161),1,0)</f>
        <v>0</v>
      </c>
      <c r="FH161" s="1">
        <f ca="1">IF(FG161=0,FE161,FE161/FF161)</f>
        <v>1</v>
      </c>
      <c r="FI161" s="1">
        <v>101</v>
      </c>
      <c r="FJ161" s="1">
        <f ca="1">IF(FH161/FI161=INT(FH161/FI161),1,0)</f>
        <v>0</v>
      </c>
      <c r="FK161" s="1">
        <f ca="1">IF(FJ161=0,FH161,FH161/FI161)</f>
        <v>1</v>
      </c>
      <c r="FL161" s="1">
        <v>103</v>
      </c>
      <c r="FM161" s="1">
        <f ca="1">IF(FK161/FL161=INT(FK161/FL161),1,0)</f>
        <v>0</v>
      </c>
      <c r="FN161" s="1">
        <f ca="1">IF(FM161=0,FK161,FK161/FL161)</f>
        <v>1</v>
      </c>
      <c r="FO161" s="1">
        <v>107</v>
      </c>
      <c r="FP161" s="1">
        <f ca="1">IF(FN161/FO161=INT(FN161/FO161),1,0)</f>
        <v>0</v>
      </c>
      <c r="FQ161" s="1">
        <f ca="1">IF(FP161=0,FN161,FN161/FO161)</f>
        <v>1</v>
      </c>
      <c r="FR161" s="1">
        <v>109</v>
      </c>
      <c r="FS161" s="1">
        <f ca="1">IF(FQ161/FR161=INT(FQ161/FR161),1,0)</f>
        <v>0</v>
      </c>
      <c r="FT161" s="1">
        <f ca="1">IF(FS161=0,FQ161,FQ161/FR161)</f>
        <v>1</v>
      </c>
      <c r="FU161" s="1">
        <v>113</v>
      </c>
      <c r="FV161" s="1">
        <f ca="1">IF(FT161/FU161=INT(FT161/FU161),1,0)</f>
        <v>0</v>
      </c>
      <c r="FW161" s="1">
        <f ca="1">IF(FV161=0,FT161,FT161/FU161)</f>
        <v>1</v>
      </c>
      <c r="FX161" s="1">
        <v>127</v>
      </c>
      <c r="FY161" s="1">
        <f ca="1">IF(FW161/FX161=INT(FW161/FX161),1,0)</f>
        <v>0</v>
      </c>
      <c r="FZ161" s="1">
        <f ca="1">IF(FY161=0,FW161,FW161/FX161)</f>
        <v>1</v>
      </c>
      <c r="GA161" s="1">
        <v>131</v>
      </c>
      <c r="GB161" s="1">
        <f ca="1">IF(FZ161/GA161=INT(FZ161/GA161),1,0)</f>
        <v>0</v>
      </c>
      <c r="GC161" s="1">
        <f ca="1">IF(GB161=0,FZ161,FZ161/GA161)</f>
        <v>1</v>
      </c>
      <c r="GD161" s="1">
        <v>137</v>
      </c>
      <c r="GE161" s="1">
        <f ca="1">IF(GC161/GD161=INT(GC161/GD161),1,0)</f>
        <v>0</v>
      </c>
      <c r="GF161" s="1">
        <f ca="1">IF(GE161=0,GC161,GC161/GD161)</f>
        <v>1</v>
      </c>
      <c r="GG161" s="1">
        <v>139</v>
      </c>
      <c r="GH161" s="1">
        <f ca="1">IF(GF161/GG161=INT(GF161/GG161),1,0)</f>
        <v>0</v>
      </c>
      <c r="GI161" s="1">
        <f ca="1">IF(GH161=0,GF161,GF161/GG161)</f>
        <v>1</v>
      </c>
      <c r="GJ161" s="1">
        <v>149</v>
      </c>
      <c r="GK161" s="1">
        <f ca="1">IF(GI161/GJ161=INT(GI161/GJ161),1,0)</f>
        <v>0</v>
      </c>
      <c r="GL161" s="1">
        <f ca="1">IF(GK161=0,GI161,GI161/GJ161)</f>
        <v>1</v>
      </c>
      <c r="GM161" s="1"/>
      <c r="GN161" s="1">
        <f ca="1">8*AW161+4*AZ161+2*BC161+BF161</f>
        <v>1</v>
      </c>
      <c r="GO161" s="1">
        <f ca="1">4*BI161+2*BL161+BO161</f>
        <v>2</v>
      </c>
      <c r="GP161" s="1">
        <f ca="1">2*BR161+BU161</f>
        <v>0</v>
      </c>
      <c r="GQ161" s="1">
        <f ca="1">2*BX161+CA161</f>
        <v>0</v>
      </c>
      <c r="GR161" s="1">
        <f ca="1">2*CD161+CG161</f>
        <v>0</v>
      </c>
      <c r="GS161" s="1">
        <f ca="1">2*CJ161+CM161</f>
        <v>0</v>
      </c>
      <c r="GT161" s="1">
        <f ca="1">CS161</f>
        <v>0</v>
      </c>
      <c r="GU161" s="1">
        <f ca="1">CY161</f>
        <v>0</v>
      </c>
      <c r="GV161" s="1">
        <f ca="1">DE161</f>
        <v>0</v>
      </c>
      <c r="GW161" s="1">
        <f ca="1">DK161</f>
        <v>0</v>
      </c>
      <c r="GX161" s="1">
        <f ca="1">DQ161</f>
        <v>0</v>
      </c>
      <c r="GY161">
        <f ca="1">DT161</f>
        <v>0</v>
      </c>
      <c r="GZ161">
        <f ca="1">DW161</f>
        <v>0</v>
      </c>
      <c r="HA161">
        <f ca="1">DZ161</f>
        <v>0</v>
      </c>
      <c r="HB161">
        <f ca="1">EC161</f>
        <v>0</v>
      </c>
      <c r="HC161">
        <f ca="1">EF161</f>
        <v>0</v>
      </c>
      <c r="HD161">
        <f ca="1">EI161</f>
        <v>0</v>
      </c>
      <c r="HE161">
        <f ca="1">EL161</f>
        <v>0</v>
      </c>
      <c r="HF161">
        <f ca="1">EO161</f>
        <v>0</v>
      </c>
      <c r="HG161">
        <f ca="1">ER161</f>
        <v>0</v>
      </c>
      <c r="HH161">
        <f ca="1">EU161</f>
        <v>0</v>
      </c>
      <c r="HI161">
        <f ca="1">EX161</f>
        <v>0</v>
      </c>
      <c r="HJ161">
        <f ca="1">FA161</f>
        <v>0</v>
      </c>
      <c r="HK161">
        <f ca="1">FD161</f>
        <v>0</v>
      </c>
      <c r="HL161">
        <f ca="1">FG161</f>
        <v>0</v>
      </c>
      <c r="HM161">
        <f ca="1">FJ161</f>
        <v>0</v>
      </c>
      <c r="HN161">
        <f ca="1">FM161</f>
        <v>0</v>
      </c>
      <c r="HO161">
        <f ca="1">FP161</f>
        <v>0</v>
      </c>
      <c r="HP161">
        <f ca="1">FS161</f>
        <v>0</v>
      </c>
      <c r="HQ161">
        <f ca="1">FV161</f>
        <v>0</v>
      </c>
      <c r="HR161">
        <f ca="1">FY161</f>
        <v>0</v>
      </c>
      <c r="HS161">
        <f ca="1">GB161</f>
        <v>0</v>
      </c>
      <c r="HT161">
        <f ca="1">GE161</f>
        <v>0</v>
      </c>
      <c r="HU161">
        <f ca="1">GH161</f>
        <v>0</v>
      </c>
      <c r="HV161">
        <f ca="1">GK161</f>
        <v>0</v>
      </c>
      <c r="HW161">
        <f ca="1">AU161</f>
        <v>18</v>
      </c>
      <c r="HX161">
        <f ca="1">HW161/HV164</f>
        <v>9</v>
      </c>
    </row>
    <row r="162" spans="1:255" ht="18" hidden="1" customHeight="1" thickBot="1" x14ac:dyDescent="0.3">
      <c r="A162" s="9"/>
      <c r="B162" s="71"/>
      <c r="C162" s="71"/>
      <c r="D162" s="71"/>
      <c r="E162" s="71"/>
      <c r="F162" s="154"/>
      <c r="G162" s="80"/>
      <c r="H162" s="102"/>
      <c r="I162" s="71"/>
      <c r="J162" s="75"/>
      <c r="K162" s="9"/>
      <c r="N162" s="149"/>
      <c r="O162" s="164"/>
      <c r="P162" s="148"/>
      <c r="AK162" s="9"/>
      <c r="AL162" s="9"/>
      <c r="AM162" s="9"/>
      <c r="AN162" s="9"/>
      <c r="AO162" s="9"/>
      <c r="AP162" s="9"/>
      <c r="AQ162" s="9"/>
      <c r="AS162">
        <f ca="1">AS161+INT(AT161/AT162)</f>
        <v>26</v>
      </c>
      <c r="AT162">
        <f ca="1">HX150*HX154*HX158</f>
        <v>40</v>
      </c>
      <c r="AU162">
        <f ca="1">AT162</f>
        <v>40</v>
      </c>
      <c r="AV162">
        <v>256</v>
      </c>
      <c r="AW162" s="1">
        <f ca="1">IF(AU162/AV162=INT(AU162/AV162),1,0)</f>
        <v>0</v>
      </c>
      <c r="AX162" s="1">
        <f ca="1">IF(AW162=0,AU162,AU162/AV162)</f>
        <v>40</v>
      </c>
      <c r="AY162" s="1">
        <v>16</v>
      </c>
      <c r="AZ162" s="1">
        <f ca="1">IF(AX162/AY162=INT(AX162/AY162),1,0)</f>
        <v>0</v>
      </c>
      <c r="BA162" s="1">
        <f ca="1">IF(AZ162=0,AX162,AX162/AY162)</f>
        <v>40</v>
      </c>
      <c r="BB162" s="1">
        <v>4</v>
      </c>
      <c r="BC162" s="1">
        <f ca="1">IF(BA162/BB162=INT(BA162/BB162),1,0)</f>
        <v>1</v>
      </c>
      <c r="BD162" s="1">
        <f ca="1">IF(BC162=0,BA162,BA162/BB162)</f>
        <v>10</v>
      </c>
      <c r="BE162" s="1">
        <v>2</v>
      </c>
      <c r="BF162" s="1">
        <f ca="1">IF(BD162/BE162=INT(BD162/BE162),1,0)</f>
        <v>1</v>
      </c>
      <c r="BG162" s="1">
        <f ca="1">IF(BF162=0,BD162,BD162/BE162)</f>
        <v>5</v>
      </c>
      <c r="BH162" s="1">
        <v>81</v>
      </c>
      <c r="BI162" s="1">
        <f ca="1">IF(BG162/BH162=INT(BG162/BH162),1,0)</f>
        <v>0</v>
      </c>
      <c r="BJ162" s="1">
        <f ca="1">IF(BI162=0,BG162,BG162/BH162)</f>
        <v>5</v>
      </c>
      <c r="BK162" s="1">
        <v>9</v>
      </c>
      <c r="BL162" s="1">
        <f ca="1">IF(BJ162/BK162=INT(BJ162/BK162),1,0)</f>
        <v>0</v>
      </c>
      <c r="BM162" s="1">
        <f ca="1">IF(BL162=0,BJ162,BJ162/BK162)</f>
        <v>5</v>
      </c>
      <c r="BN162" s="1">
        <v>3</v>
      </c>
      <c r="BO162" s="1">
        <f ca="1">IF(BM162/BN162=INT(BM162/BN162),1,0)</f>
        <v>0</v>
      </c>
      <c r="BP162" s="1">
        <f ca="1">IF(BO162=0,BM162,BM162/BN162)</f>
        <v>5</v>
      </c>
      <c r="BQ162" s="1">
        <v>25</v>
      </c>
      <c r="BR162" s="1">
        <f ca="1">IF(BP162/BQ162=INT(BP162/BQ162),1,0)</f>
        <v>0</v>
      </c>
      <c r="BS162" s="1">
        <f ca="1">IF(BR162=0,BP162,BP162/BQ162)</f>
        <v>5</v>
      </c>
      <c r="BT162" s="1">
        <v>5</v>
      </c>
      <c r="BU162" s="1">
        <f ca="1">IF(BS162/BT162=INT(BS162/BT162),1,0)</f>
        <v>1</v>
      </c>
      <c r="BV162" s="1">
        <f ca="1">IF(BU162=0,BS162,BS162/BT162)</f>
        <v>1</v>
      </c>
      <c r="BW162" s="1">
        <v>49</v>
      </c>
      <c r="BX162" s="1">
        <f ca="1">IF(BV162/BW162=INT(BV162/BW162),1,0)</f>
        <v>0</v>
      </c>
      <c r="BY162" s="1">
        <f ca="1">IF(BX162=0,BV162,BV162/BW162)</f>
        <v>1</v>
      </c>
      <c r="BZ162" s="1">
        <v>7</v>
      </c>
      <c r="CA162" s="1">
        <f ca="1">IF(BY162/BZ162=INT(BY162/BZ162),1,0)</f>
        <v>0</v>
      </c>
      <c r="CB162" s="1">
        <f ca="1">IF(CA162=0,BY162,BY162/BZ162)</f>
        <v>1</v>
      </c>
      <c r="CC162" s="1">
        <v>121</v>
      </c>
      <c r="CD162" s="1">
        <f ca="1">IF(CB162/CC162=INT(CB162/CC162),1,0)</f>
        <v>0</v>
      </c>
      <c r="CE162" s="1">
        <f ca="1">IF(CD162=0,CB162,CB162/CC162)</f>
        <v>1</v>
      </c>
      <c r="CF162" s="1">
        <v>11</v>
      </c>
      <c r="CG162" s="1">
        <f ca="1">IF(CE162/CF162=INT(CE162/CF162),1,0)</f>
        <v>0</v>
      </c>
      <c r="CH162" s="1">
        <f ca="1">IF(CG162=0,CE162,CE162/CF162)</f>
        <v>1</v>
      </c>
      <c r="CI162" s="1">
        <v>169</v>
      </c>
      <c r="CJ162" s="1">
        <f ca="1">IF(CH162/CI162=INT(CH162/CI162),1,0)</f>
        <v>0</v>
      </c>
      <c r="CK162" s="1">
        <f ca="1">IF(CJ162=0,CH162,CH162/CI162)</f>
        <v>1</v>
      </c>
      <c r="CL162" s="1">
        <v>13</v>
      </c>
      <c r="CM162" s="1">
        <f ca="1">IF(CK162/CL162=INT(CK162/CL162),1,0)</f>
        <v>0</v>
      </c>
      <c r="CN162" s="1">
        <f ca="1">IF(CM162=0,CK162,CK162/CL162)</f>
        <v>1</v>
      </c>
      <c r="CO162" s="1">
        <f>CO158</f>
        <v>289</v>
      </c>
      <c r="CP162" s="1">
        <f ca="1">IF(CN162/CO162=INT(CN162/CO162),1,0)</f>
        <v>0</v>
      </c>
      <c r="CQ162" s="1">
        <f ca="1">IF(CP162=0,CN162,CN162/CO162)</f>
        <v>1</v>
      </c>
      <c r="CR162" s="1">
        <v>17</v>
      </c>
      <c r="CS162" s="1">
        <f ca="1">IF(CQ162/CR162=INT(CQ162/CR162),1,0)</f>
        <v>0</v>
      </c>
      <c r="CT162" s="1">
        <f ca="1">IF(CS162=0,CQ162,CQ162/CR162)</f>
        <v>1</v>
      </c>
      <c r="CU162" s="1">
        <f>CU158</f>
        <v>361</v>
      </c>
      <c r="CV162" s="1">
        <f ca="1">IF(CT162/CU162=INT(CT162/CU162),1,0)</f>
        <v>0</v>
      </c>
      <c r="CW162" s="1">
        <f ca="1">IF(CV162=0,CT162,CT162/CU162)</f>
        <v>1</v>
      </c>
      <c r="CX162" s="1">
        <v>19</v>
      </c>
      <c r="CY162" s="1">
        <f ca="1">IF(CW162/CX162=INT(CW162/CX162),1,0)</f>
        <v>0</v>
      </c>
      <c r="CZ162" s="1">
        <f ca="1">IF(CY162=0,CW162,CW162/CX162)</f>
        <v>1</v>
      </c>
      <c r="DA162" s="1">
        <f>DA158</f>
        <v>529</v>
      </c>
      <c r="DB162" s="1">
        <f ca="1">IF(CZ162/DA162=INT(CZ162/DA162),1,0)</f>
        <v>0</v>
      </c>
      <c r="DC162" s="1">
        <f ca="1">IF(DB162=0,CZ162,CZ162/DA162)</f>
        <v>1</v>
      </c>
      <c r="DD162" s="1">
        <v>23</v>
      </c>
      <c r="DE162" s="1">
        <f ca="1">IF(DC162/DD162=INT(DC162/DD162),1,0)</f>
        <v>0</v>
      </c>
      <c r="DF162" s="1">
        <f ca="1">IF(DE162=0,DC162,DC162/DD162)</f>
        <v>1</v>
      </c>
      <c r="DG162" s="1">
        <f>DG158</f>
        <v>841</v>
      </c>
      <c r="DH162" s="1">
        <f ca="1">IF(DF162/DG162=INT(DF162/DG162),1,0)</f>
        <v>0</v>
      </c>
      <c r="DI162" s="1">
        <f ca="1">IF(DH162=0,DF162,DF162/DG162)</f>
        <v>1</v>
      </c>
      <c r="DJ162" s="1">
        <v>29</v>
      </c>
      <c r="DK162" s="1">
        <f ca="1">IF(DI162/DJ162=INT(DI162/DJ162),1,0)</f>
        <v>0</v>
      </c>
      <c r="DL162" s="1">
        <f ca="1">IF(DK162=0,DI162,DI162/DJ162)</f>
        <v>1</v>
      </c>
      <c r="DM162" s="1">
        <f>DM158</f>
        <v>961</v>
      </c>
      <c r="DN162" s="1">
        <f ca="1">IF(DL162/DM162=INT(DL162/DM162),1,0)</f>
        <v>0</v>
      </c>
      <c r="DO162" s="1">
        <f ca="1">IF(DN162=0,DL162,DL162/DM162)</f>
        <v>1</v>
      </c>
      <c r="DP162" s="1">
        <v>31</v>
      </c>
      <c r="DQ162" s="1">
        <f ca="1">IF(DO162/DP162=INT(DO162/DP162),1,0)</f>
        <v>0</v>
      </c>
      <c r="DR162" s="1">
        <f ca="1">IF(DQ162=0,DO162,DO162/DP162)</f>
        <v>1</v>
      </c>
      <c r="DS162" s="1">
        <v>37</v>
      </c>
      <c r="DT162" s="1">
        <f ca="1">IF(DR162/DS162=INT(DR162/DS162),1,0)</f>
        <v>0</v>
      </c>
      <c r="DU162" s="1">
        <f ca="1">IF(DT162=0,DR162,DR162/DS162)</f>
        <v>1</v>
      </c>
      <c r="DV162" s="1">
        <v>41</v>
      </c>
      <c r="DW162" s="1">
        <f ca="1">IF(DU162/DV162=INT(DU162/DV162),1,0)</f>
        <v>0</v>
      </c>
      <c r="DX162" s="1">
        <f ca="1">IF(DW162=0,DU162,DU162/DV162)</f>
        <v>1</v>
      </c>
      <c r="DY162" s="1">
        <v>43</v>
      </c>
      <c r="DZ162" s="1">
        <f ca="1">IF(DX162/DY162=INT(DX162/DY162),1,0)</f>
        <v>0</v>
      </c>
      <c r="EA162" s="1">
        <f ca="1">IF(DZ162=0,DX162,DX162/DY162)</f>
        <v>1</v>
      </c>
      <c r="EB162" s="1">
        <v>47</v>
      </c>
      <c r="EC162" s="1">
        <f ca="1">IF(EA162/EB162=INT(EA162/EB162),1,0)</f>
        <v>0</v>
      </c>
      <c r="ED162" s="1">
        <f ca="1">IF(EC162=0,EA162,EA162/EB162)</f>
        <v>1</v>
      </c>
      <c r="EE162" s="1">
        <v>53</v>
      </c>
      <c r="EF162" s="1">
        <f ca="1">IF(ED162/EE162=INT(ED162/EE162),1,0)</f>
        <v>0</v>
      </c>
      <c r="EG162" s="1">
        <f ca="1">IF(EF162=0,ED162,ED162/EE162)</f>
        <v>1</v>
      </c>
      <c r="EH162" s="1">
        <v>59</v>
      </c>
      <c r="EI162" s="1">
        <f ca="1">IF(EG162/EH162=INT(EG162/EH162),1,0)</f>
        <v>0</v>
      </c>
      <c r="EJ162" s="1">
        <f ca="1">IF(EI162=0,EG162,EG162/EH162)</f>
        <v>1</v>
      </c>
      <c r="EK162" s="1">
        <v>61</v>
      </c>
      <c r="EL162" s="1">
        <f ca="1">IF(EJ162/EK162=INT(EJ162/EK162),1,0)</f>
        <v>0</v>
      </c>
      <c r="EM162" s="1">
        <f ca="1">IF(EL162=0,EJ162,EJ162/EK162)</f>
        <v>1</v>
      </c>
      <c r="EN162" s="1">
        <v>67</v>
      </c>
      <c r="EO162" s="1">
        <f ca="1">IF(EM162/EN162=INT(EM162/EN162),1,0)</f>
        <v>0</v>
      </c>
      <c r="EP162" s="1">
        <f ca="1">IF(EO162=0,EM162,EM162/EN162)</f>
        <v>1</v>
      </c>
      <c r="EQ162" s="1">
        <v>71</v>
      </c>
      <c r="ER162" s="1">
        <f ca="1">IF(EP162/EQ162=INT(EP162/EQ162),1,0)</f>
        <v>0</v>
      </c>
      <c r="ES162" s="1">
        <f ca="1">IF(ER162=0,EP162,EP162/EQ162)</f>
        <v>1</v>
      </c>
      <c r="ET162" s="1">
        <v>73</v>
      </c>
      <c r="EU162" s="1">
        <f ca="1">IF(ES162/ET162=INT(ES162/ET162),1,0)</f>
        <v>0</v>
      </c>
      <c r="EV162" s="1">
        <f ca="1">IF(EU162=0,ES162,ES162/ET162)</f>
        <v>1</v>
      </c>
      <c r="EW162" s="1">
        <v>79</v>
      </c>
      <c r="EX162" s="1">
        <f ca="1">IF(EV162/EW162=INT(EV162/EW162),1,0)</f>
        <v>0</v>
      </c>
      <c r="EY162" s="1">
        <f ca="1">IF(EX162=0,EV162,EV162/EW162)</f>
        <v>1</v>
      </c>
      <c r="EZ162" s="1">
        <v>83</v>
      </c>
      <c r="FA162" s="1">
        <f ca="1">IF(EY162/EZ162=INT(EY162/EZ162),1,0)</f>
        <v>0</v>
      </c>
      <c r="FB162" s="1">
        <f ca="1">IF(FA162=0,EY162,EY162/EZ162)</f>
        <v>1</v>
      </c>
      <c r="FC162" s="1">
        <v>89</v>
      </c>
      <c r="FD162" s="1">
        <f ca="1">IF(FB162/FC162=INT(FB162/FC162),1,0)</f>
        <v>0</v>
      </c>
      <c r="FE162" s="1">
        <f ca="1">IF(FD162=0,FB162,FB162/FC162)</f>
        <v>1</v>
      </c>
      <c r="FF162" s="1">
        <v>97</v>
      </c>
      <c r="FG162" s="1">
        <f ca="1">IF(FE162/FF162=INT(FE162/FF162),1,0)</f>
        <v>0</v>
      </c>
      <c r="FH162" s="1">
        <f ca="1">IF(FG162=0,FE162,FE162/FF162)</f>
        <v>1</v>
      </c>
      <c r="FI162" s="1">
        <v>101</v>
      </c>
      <c r="FJ162" s="1">
        <f ca="1">IF(FH162/FI162=INT(FH162/FI162),1,0)</f>
        <v>0</v>
      </c>
      <c r="FK162" s="1">
        <f ca="1">IF(FJ162=0,FH162,FH162/FI162)</f>
        <v>1</v>
      </c>
      <c r="FL162" s="1">
        <v>103</v>
      </c>
      <c r="FM162" s="1">
        <f ca="1">IF(FK162/FL162=INT(FK162/FL162),1,0)</f>
        <v>0</v>
      </c>
      <c r="FN162" s="1">
        <f ca="1">IF(FM162=0,FK162,FK162/FL162)</f>
        <v>1</v>
      </c>
      <c r="FO162" s="1">
        <v>107</v>
      </c>
      <c r="FP162" s="1">
        <f ca="1">IF(FN162/FO162=INT(FN162/FO162),1,0)</f>
        <v>0</v>
      </c>
      <c r="FQ162" s="1">
        <f ca="1">IF(FP162=0,FN162,FN162/FO162)</f>
        <v>1</v>
      </c>
      <c r="FR162" s="1">
        <v>109</v>
      </c>
      <c r="FS162" s="1">
        <f ca="1">IF(FQ162/FR162=INT(FQ162/FR162),1,0)</f>
        <v>0</v>
      </c>
      <c r="FT162" s="1">
        <f ca="1">IF(FS162=0,FQ162,FQ162/FR162)</f>
        <v>1</v>
      </c>
      <c r="FU162" s="1">
        <v>113</v>
      </c>
      <c r="FV162" s="1">
        <f ca="1">IF(FT162/FU162=INT(FT162/FU162),1,0)</f>
        <v>0</v>
      </c>
      <c r="FW162" s="1">
        <f ca="1">IF(FV162=0,FT162,FT162/FU162)</f>
        <v>1</v>
      </c>
      <c r="FX162" s="1">
        <v>127</v>
      </c>
      <c r="FY162" s="1">
        <f ca="1">IF(FW162/FX162=INT(FW162/FX162),1,0)</f>
        <v>0</v>
      </c>
      <c r="FZ162" s="1">
        <f ca="1">IF(FY162=0,FW162,FW162/FX162)</f>
        <v>1</v>
      </c>
      <c r="GA162" s="1">
        <v>131</v>
      </c>
      <c r="GB162" s="1">
        <f ca="1">IF(FZ162/GA162=INT(FZ162/GA162),1,0)</f>
        <v>0</v>
      </c>
      <c r="GC162" s="1">
        <f ca="1">IF(GB162=0,FZ162,FZ162/GA162)</f>
        <v>1</v>
      </c>
      <c r="GD162" s="1">
        <v>137</v>
      </c>
      <c r="GE162" s="1">
        <f ca="1">IF(GC162/GD162=INT(GC162/GD162),1,0)</f>
        <v>0</v>
      </c>
      <c r="GF162" s="1">
        <f ca="1">IF(GE162=0,GC162,GC162/GD162)</f>
        <v>1</v>
      </c>
      <c r="GG162" s="1">
        <v>139</v>
      </c>
      <c r="GH162" s="1">
        <f ca="1">IF(GF162/GG162=INT(GF162/GG162),1,0)</f>
        <v>0</v>
      </c>
      <c r="GI162" s="1">
        <f ca="1">IF(GH162=0,GF162,GF162/GG162)</f>
        <v>1</v>
      </c>
      <c r="GJ162" s="1">
        <v>149</v>
      </c>
      <c r="GK162" s="1">
        <f ca="1">IF(GI162/GJ162=INT(GI162/GJ162),1,0)</f>
        <v>0</v>
      </c>
      <c r="GL162" s="1">
        <f ca="1">IF(GK162=0,GI162,GI162/GJ162)</f>
        <v>1</v>
      </c>
      <c r="GM162" s="1"/>
      <c r="GN162" s="1">
        <f ca="1">8*AW162+4*AZ162+2*BC162+BF162</f>
        <v>3</v>
      </c>
      <c r="GO162" s="1">
        <f ca="1">4*BI162+2*BL162+BO162</f>
        <v>0</v>
      </c>
      <c r="GP162" s="1">
        <f ca="1">2*BR162+BU162</f>
        <v>1</v>
      </c>
      <c r="GQ162" s="1">
        <f ca="1">2*BX162+CA162</f>
        <v>0</v>
      </c>
      <c r="GR162" s="1">
        <f ca="1">2*CD162+CG162</f>
        <v>0</v>
      </c>
      <c r="GS162" s="1">
        <f ca="1">2*CJ162+CM162</f>
        <v>0</v>
      </c>
      <c r="GT162" s="1">
        <f ca="1">CS162</f>
        <v>0</v>
      </c>
      <c r="GU162" s="1">
        <f ca="1">CY162</f>
        <v>0</v>
      </c>
      <c r="GV162" s="1">
        <f ca="1">DE162</f>
        <v>0</v>
      </c>
      <c r="GW162" s="1">
        <f ca="1">DK162</f>
        <v>0</v>
      </c>
      <c r="GX162" s="1">
        <f ca="1">DQ162</f>
        <v>0</v>
      </c>
      <c r="GY162">
        <f ca="1">DT162</f>
        <v>0</v>
      </c>
      <c r="GZ162">
        <f ca="1">DW162</f>
        <v>0</v>
      </c>
      <c r="HA162">
        <f ca="1">DZ162</f>
        <v>0</v>
      </c>
      <c r="HB162">
        <f ca="1">EC162</f>
        <v>0</v>
      </c>
      <c r="HC162">
        <f ca="1">EF162</f>
        <v>0</v>
      </c>
      <c r="HD162">
        <f ca="1">EI162</f>
        <v>0</v>
      </c>
      <c r="HE162">
        <f ca="1">EL162</f>
        <v>0</v>
      </c>
      <c r="HF162">
        <f ca="1">EO162</f>
        <v>0</v>
      </c>
      <c r="HG162">
        <f ca="1">ER162</f>
        <v>0</v>
      </c>
      <c r="HH162">
        <f ca="1">EU162</f>
        <v>0</v>
      </c>
      <c r="HI162">
        <f ca="1">EX162</f>
        <v>0</v>
      </c>
      <c r="HJ162">
        <f ca="1">FA162</f>
        <v>0</v>
      </c>
      <c r="HK162">
        <f ca="1">FD162</f>
        <v>0</v>
      </c>
      <c r="HL162">
        <f ca="1">FG162</f>
        <v>0</v>
      </c>
      <c r="HM162">
        <f ca="1">FJ162</f>
        <v>0</v>
      </c>
      <c r="HN162">
        <f ca="1">FM162</f>
        <v>0</v>
      </c>
      <c r="HO162">
        <f ca="1">FP162</f>
        <v>0</v>
      </c>
      <c r="HP162">
        <f ca="1">FS162</f>
        <v>0</v>
      </c>
      <c r="HQ162">
        <f ca="1">FV162</f>
        <v>0</v>
      </c>
      <c r="HR162">
        <f ca="1">FY162</f>
        <v>0</v>
      </c>
      <c r="HS162">
        <f ca="1">GB162</f>
        <v>0</v>
      </c>
      <c r="HT162">
        <f ca="1">GE162</f>
        <v>0</v>
      </c>
      <c r="HU162">
        <f ca="1">GH162</f>
        <v>0</v>
      </c>
      <c r="HV162">
        <f ca="1">GK162</f>
        <v>0</v>
      </c>
      <c r="HW162">
        <f ca="1">AU162</f>
        <v>40</v>
      </c>
      <c r="HX162">
        <f ca="1">HW162/HV164</f>
        <v>20</v>
      </c>
    </row>
    <row r="163" spans="1:255" ht="18" hidden="1" customHeight="1" thickTop="1" thickBot="1" x14ac:dyDescent="0.3">
      <c r="A163" s="9"/>
      <c r="B163" s="71"/>
      <c r="C163" s="71"/>
      <c r="D163" s="71"/>
      <c r="E163" s="71"/>
      <c r="F163" s="154"/>
      <c r="G163" s="80"/>
      <c r="H163" s="102"/>
      <c r="I163" s="71"/>
      <c r="J163" s="75"/>
      <c r="K163" s="9"/>
      <c r="N163" s="149"/>
      <c r="O163" s="164"/>
      <c r="P163" s="148"/>
      <c r="AK163" s="9"/>
      <c r="AL163" s="9"/>
      <c r="AM163" s="9"/>
      <c r="AN163" s="9"/>
      <c r="AO163" s="9"/>
      <c r="AP163" s="9"/>
      <c r="AQ163" s="9"/>
      <c r="AT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R163" s="1"/>
      <c r="CS163" s="1"/>
      <c r="CT163" s="1"/>
      <c r="CX163" s="1"/>
      <c r="CY163" s="1"/>
      <c r="CZ163" s="1"/>
      <c r="DD163" s="1"/>
      <c r="DE163" s="1"/>
      <c r="DF163" s="1"/>
      <c r="DJ163" s="1"/>
      <c r="DK163" s="1"/>
      <c r="DL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>
        <f t="shared" ref="GN163:HV163" ca="1" si="79">IF(GN161&lt;GN162,GN161,GN162)</f>
        <v>1</v>
      </c>
      <c r="GO163" s="1">
        <f t="shared" ca="1" si="79"/>
        <v>0</v>
      </c>
      <c r="GP163" s="1">
        <f t="shared" ca="1" si="79"/>
        <v>0</v>
      </c>
      <c r="GQ163" s="1">
        <f t="shared" ca="1" si="79"/>
        <v>0</v>
      </c>
      <c r="GR163" s="1">
        <f t="shared" ca="1" si="79"/>
        <v>0</v>
      </c>
      <c r="GS163" s="1">
        <f t="shared" ca="1" si="79"/>
        <v>0</v>
      </c>
      <c r="GT163" s="1">
        <f t="shared" ca="1" si="79"/>
        <v>0</v>
      </c>
      <c r="GU163" s="1">
        <f t="shared" ca="1" si="79"/>
        <v>0</v>
      </c>
      <c r="GV163" s="1">
        <f t="shared" ca="1" si="79"/>
        <v>0</v>
      </c>
      <c r="GW163" s="1">
        <f t="shared" ca="1" si="79"/>
        <v>0</v>
      </c>
      <c r="GX163" s="1">
        <f t="shared" ca="1" si="79"/>
        <v>0</v>
      </c>
      <c r="GY163" s="1">
        <f t="shared" ca="1" si="79"/>
        <v>0</v>
      </c>
      <c r="GZ163" s="1">
        <f t="shared" ca="1" si="79"/>
        <v>0</v>
      </c>
      <c r="HA163" s="1">
        <f t="shared" ca="1" si="79"/>
        <v>0</v>
      </c>
      <c r="HB163" s="1">
        <f t="shared" ca="1" si="79"/>
        <v>0</v>
      </c>
      <c r="HC163" s="1">
        <f t="shared" ca="1" si="79"/>
        <v>0</v>
      </c>
      <c r="HD163" s="1">
        <f t="shared" ca="1" si="79"/>
        <v>0</v>
      </c>
      <c r="HE163" s="1">
        <f t="shared" ca="1" si="79"/>
        <v>0</v>
      </c>
      <c r="HF163" s="1">
        <f t="shared" ca="1" si="79"/>
        <v>0</v>
      </c>
      <c r="HG163" s="1">
        <f t="shared" ca="1" si="79"/>
        <v>0</v>
      </c>
      <c r="HH163" s="1">
        <f t="shared" ca="1" si="79"/>
        <v>0</v>
      </c>
      <c r="HI163" s="1">
        <f t="shared" ca="1" si="79"/>
        <v>0</v>
      </c>
      <c r="HJ163" s="1">
        <f t="shared" ca="1" si="79"/>
        <v>0</v>
      </c>
      <c r="HK163" s="1">
        <f t="shared" ca="1" si="79"/>
        <v>0</v>
      </c>
      <c r="HL163" s="1">
        <f t="shared" ca="1" si="79"/>
        <v>0</v>
      </c>
      <c r="HM163" s="1">
        <f t="shared" ca="1" si="79"/>
        <v>0</v>
      </c>
      <c r="HN163" s="1">
        <f t="shared" ca="1" si="79"/>
        <v>0</v>
      </c>
      <c r="HO163" s="1">
        <f t="shared" ca="1" si="79"/>
        <v>0</v>
      </c>
      <c r="HP163" s="1">
        <f t="shared" ca="1" si="79"/>
        <v>0</v>
      </c>
      <c r="HQ163" s="1">
        <f t="shared" ca="1" si="79"/>
        <v>0</v>
      </c>
      <c r="HR163" s="1">
        <f t="shared" ca="1" si="79"/>
        <v>0</v>
      </c>
      <c r="HS163" s="1">
        <f t="shared" ca="1" si="79"/>
        <v>0</v>
      </c>
      <c r="HT163" s="1">
        <f t="shared" ca="1" si="79"/>
        <v>0</v>
      </c>
      <c r="HU163" s="1">
        <f t="shared" ca="1" si="79"/>
        <v>0</v>
      </c>
      <c r="HV163" s="1">
        <f t="shared" ca="1" si="79"/>
        <v>0</v>
      </c>
    </row>
    <row r="164" spans="1:255" ht="18" hidden="1" customHeight="1" thickTop="1" x14ac:dyDescent="0.25">
      <c r="A164" s="9"/>
      <c r="B164" s="71"/>
      <c r="C164" s="71"/>
      <c r="D164" s="71"/>
      <c r="E164" s="71"/>
      <c r="F164" s="154"/>
      <c r="G164" s="80"/>
      <c r="H164" s="102"/>
      <c r="I164" s="71"/>
      <c r="J164" s="75"/>
      <c r="K164" s="9"/>
      <c r="N164" s="149"/>
      <c r="O164" s="164"/>
      <c r="P164" s="148"/>
      <c r="AK164" s="9"/>
      <c r="AL164" s="9"/>
      <c r="AM164" s="9"/>
      <c r="AN164" s="9"/>
      <c r="AO164" s="9"/>
      <c r="AP164" s="9"/>
      <c r="AQ164" s="9"/>
      <c r="AT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R164" s="1"/>
      <c r="CS164" s="1"/>
      <c r="CT164" s="1"/>
      <c r="CX164" s="1"/>
      <c r="CY164" s="1"/>
      <c r="CZ164" s="1"/>
      <c r="DD164" s="1"/>
      <c r="DE164" s="1"/>
      <c r="DF164" s="1"/>
      <c r="DJ164" s="1"/>
      <c r="DK164" s="1"/>
      <c r="DL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>
        <f ca="1">FY$4^GN163</f>
        <v>2</v>
      </c>
      <c r="GO164">
        <f t="shared" ref="GO164:HV164" ca="1" si="80">FZ$4^GO163*GN164</f>
        <v>2</v>
      </c>
      <c r="GP164">
        <f t="shared" ca="1" si="80"/>
        <v>2</v>
      </c>
      <c r="GQ164">
        <f t="shared" ca="1" si="80"/>
        <v>2</v>
      </c>
      <c r="GR164">
        <f t="shared" ca="1" si="80"/>
        <v>2</v>
      </c>
      <c r="GS164">
        <f t="shared" ca="1" si="80"/>
        <v>2</v>
      </c>
      <c r="GT164">
        <f t="shared" ca="1" si="80"/>
        <v>2</v>
      </c>
      <c r="GU164">
        <f t="shared" ca="1" si="80"/>
        <v>2</v>
      </c>
      <c r="GV164">
        <f t="shared" ca="1" si="80"/>
        <v>2</v>
      </c>
      <c r="GW164">
        <f t="shared" ca="1" si="80"/>
        <v>2</v>
      </c>
      <c r="GX164">
        <f t="shared" ca="1" si="80"/>
        <v>2</v>
      </c>
      <c r="GY164">
        <f t="shared" ca="1" si="80"/>
        <v>2</v>
      </c>
      <c r="GZ164">
        <f t="shared" ca="1" si="80"/>
        <v>2</v>
      </c>
      <c r="HA164">
        <f t="shared" ca="1" si="80"/>
        <v>2</v>
      </c>
      <c r="HB164">
        <f t="shared" ca="1" si="80"/>
        <v>2</v>
      </c>
      <c r="HC164">
        <f t="shared" ca="1" si="80"/>
        <v>2</v>
      </c>
      <c r="HD164">
        <f t="shared" ca="1" si="80"/>
        <v>2</v>
      </c>
      <c r="HE164">
        <f t="shared" ca="1" si="80"/>
        <v>2</v>
      </c>
      <c r="HF164">
        <f t="shared" ca="1" si="80"/>
        <v>2</v>
      </c>
      <c r="HG164">
        <f t="shared" ca="1" si="80"/>
        <v>2</v>
      </c>
      <c r="HH164">
        <f t="shared" ca="1" si="80"/>
        <v>2</v>
      </c>
      <c r="HI164">
        <f t="shared" ca="1" si="80"/>
        <v>2</v>
      </c>
      <c r="HJ164">
        <f t="shared" ca="1" si="80"/>
        <v>2</v>
      </c>
      <c r="HK164">
        <f t="shared" ca="1" si="80"/>
        <v>2</v>
      </c>
      <c r="HL164">
        <f t="shared" ca="1" si="80"/>
        <v>2</v>
      </c>
      <c r="HM164">
        <f t="shared" ca="1" si="80"/>
        <v>2</v>
      </c>
      <c r="HN164">
        <f t="shared" ca="1" si="80"/>
        <v>2</v>
      </c>
      <c r="HO164">
        <f t="shared" ca="1" si="80"/>
        <v>2</v>
      </c>
      <c r="HP164">
        <f t="shared" ca="1" si="80"/>
        <v>2</v>
      </c>
      <c r="HQ164">
        <f t="shared" ca="1" si="80"/>
        <v>2</v>
      </c>
      <c r="HR164">
        <f t="shared" ca="1" si="80"/>
        <v>2</v>
      </c>
      <c r="HS164">
        <f t="shared" ca="1" si="80"/>
        <v>2</v>
      </c>
      <c r="HT164">
        <f t="shared" ca="1" si="80"/>
        <v>2</v>
      </c>
      <c r="HU164">
        <f t="shared" ca="1" si="80"/>
        <v>2</v>
      </c>
      <c r="HV164">
        <f t="shared" ca="1" si="80"/>
        <v>2</v>
      </c>
    </row>
    <row r="165" spans="1:255" ht="12" customHeight="1" x14ac:dyDescent="0.25">
      <c r="A165" s="9"/>
      <c r="B165" s="71"/>
      <c r="C165" s="71"/>
      <c r="D165" s="71"/>
      <c r="E165" s="77"/>
      <c r="F165" s="154"/>
      <c r="G165" s="103"/>
      <c r="H165" s="102"/>
      <c r="I165" s="71"/>
      <c r="J165" s="75"/>
      <c r="K165" s="9"/>
      <c r="N165" s="149"/>
      <c r="O165" s="164"/>
      <c r="P165" s="148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R165" s="1"/>
      <c r="CS165" s="1"/>
      <c r="CT165" s="1"/>
      <c r="CX165" s="1"/>
      <c r="CY165" s="1"/>
      <c r="CZ165" s="1"/>
      <c r="DD165" s="1"/>
      <c r="DE165" s="1"/>
      <c r="DF165" s="1"/>
      <c r="DJ165" s="1"/>
      <c r="DK165" s="1"/>
      <c r="DL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HZ165" t="str">
        <f ca="1">IF149&amp;IM149&amp;IU149</f>
        <v>7  3/4  +  18  7/10</v>
      </c>
      <c r="IC165">
        <f ca="1">AS162</f>
        <v>26</v>
      </c>
      <c r="ID165">
        <f ca="1">HX161</f>
        <v>9</v>
      </c>
      <c r="IE165">
        <f ca="1">HX162</f>
        <v>20</v>
      </c>
      <c r="IF165" t="str">
        <f ca="1">IC165&amp;"  "&amp;ID165&amp;"/"&amp;IE165</f>
        <v>26  9/20</v>
      </c>
      <c r="IG165" t="str">
        <f ca="1">"  "&amp;ID165&amp;"/"&amp;IE165</f>
        <v xml:space="preserve">  9/20</v>
      </c>
      <c r="IH165" t="str">
        <f ca="1">IC165&amp;"   "</f>
        <v xml:space="preserve">26   </v>
      </c>
      <c r="II165" t="str">
        <f ca="1">IF(IC165=0,IG165,IF(ID165=0,IH165,IF165))</f>
        <v>26  9/20</v>
      </c>
    </row>
    <row r="166" spans="1:255" ht="18" customHeight="1" thickBot="1" x14ac:dyDescent="0.3">
      <c r="A166" s="9"/>
      <c r="B166" s="71" t="str">
        <f ca="1">HZ182</f>
        <v>12  5/6  +  19  5/12</v>
      </c>
      <c r="C166" s="71"/>
      <c r="D166" s="71"/>
      <c r="E166" s="77" t="s">
        <v>1</v>
      </c>
      <c r="F166" s="146" t="str">
        <f ca="1">II182</f>
        <v>32  1/4</v>
      </c>
      <c r="G166" s="100"/>
      <c r="H166" s="101"/>
      <c r="I166" s="71"/>
      <c r="J166" s="75">
        <f>AK166+L166</f>
        <v>5</v>
      </c>
      <c r="K166" s="9"/>
      <c r="L166" s="147">
        <v>0</v>
      </c>
      <c r="N166" s="149">
        <v>4</v>
      </c>
      <c r="O166" s="164" t="s">
        <v>358</v>
      </c>
      <c r="P166" s="148"/>
      <c r="R166" s="147">
        <f>R149+1</f>
        <v>10</v>
      </c>
      <c r="S166" s="147">
        <f>INT(0.5+(S$2/19*(R166-1)))+P$2</f>
        <v>5</v>
      </c>
      <c r="T166" s="147">
        <f ca="1">INT(RAND()*2+2)</f>
        <v>2</v>
      </c>
      <c r="U166" s="147">
        <v>2</v>
      </c>
      <c r="W166">
        <f>IF(S166=1,1,IF(S166=2,2,IF(S166=3,3,IF(S166=4,5,IF(S166=5,7,10)))))</f>
        <v>7</v>
      </c>
      <c r="X166">
        <f>IF(S166=1,3,IF(S166=2,5,IF(S166=3,8,IF(S166=4,13,IF(S166=5,20,35)))))</f>
        <v>20</v>
      </c>
      <c r="Y166">
        <f>IF(S166=1,1,IF(S166=2,1,IF(S166=3,2,IF(S166=4,2,IF(S166=5,3,4)))))</f>
        <v>3</v>
      </c>
      <c r="Z166">
        <f>IF(S166=1,2,IF(S166=2,4,IF(S166=3,5,IF(S166=4,7,IF(S166=5,11,19)))))</f>
        <v>11</v>
      </c>
      <c r="AA166">
        <f>IF(S166=1,2,IF(S166=2,2,IF(S166=3,3,IF(S166=4,3,IF(S166=5,4,5)))))</f>
        <v>4</v>
      </c>
      <c r="AB166">
        <f>IF(S166=1,3,IF(S166=2,5,IF(S166=3,6,IF(S166=4,8,IF(S166=5,12,20)))))</f>
        <v>12</v>
      </c>
      <c r="AD166">
        <f>IF(S166=4,2,IF(S166=5,5,IF(S166=6,7,IF(S166=7,10,IF(S166=8,15,IF(S166=9,20,25))))))</f>
        <v>5</v>
      </c>
      <c r="AE166">
        <f>IF(S166=4,6,IF(S166=5,14,IF(S166=6,25,IF(S166=7,35,IF(S166=8,45,IF(S166=9,60,99))))))</f>
        <v>14</v>
      </c>
      <c r="AF166">
        <f>IF(S166=4,1,IF(S166=5,3,IF(S166=6,5,IF(S166=7,7,IF(S166=8,9,IF(S166=9,14,24))))))</f>
        <v>3</v>
      </c>
      <c r="AG166">
        <f>IF(S166=4,5,IF(S166=5,8,IF(S166=6,13,IF(S166=7,23,IF(S166=8,34,IF(S166=9,49,98))))))</f>
        <v>8</v>
      </c>
      <c r="AH166">
        <f>IF(S166=4,2,IF(S166=5,4,IF(S166=6,6,IF(S166=7,8,IF(S166=8,10,IF(S166=9,15,25))))))</f>
        <v>4</v>
      </c>
      <c r="AI166">
        <f>IF(S166=4,6,IF(S166=5,9,IF(S166=6,14,IF(S166=7,24,IF(S166=8,35,IF(S166=9,50,99))))))</f>
        <v>9</v>
      </c>
      <c r="AK166" s="9">
        <f>S166</f>
        <v>5</v>
      </c>
      <c r="AL166" s="9">
        <f t="shared" ref="AL166:AQ166" si="81">IF($U166=2,W166,AD166)</f>
        <v>7</v>
      </c>
      <c r="AM166" s="9">
        <f t="shared" si="81"/>
        <v>20</v>
      </c>
      <c r="AN166" s="9">
        <f t="shared" si="81"/>
        <v>3</v>
      </c>
      <c r="AO166" s="9">
        <f t="shared" si="81"/>
        <v>11</v>
      </c>
      <c r="AP166" s="9">
        <f t="shared" si="81"/>
        <v>4</v>
      </c>
      <c r="AQ166" s="9">
        <f t="shared" si="81"/>
        <v>12</v>
      </c>
      <c r="AR166" t="s">
        <v>21</v>
      </c>
      <c r="AS166" s="1">
        <f ca="1">INT((RAND()*(AM166-AL166+1)+AL166))</f>
        <v>12</v>
      </c>
      <c r="AT166" s="1">
        <f ca="1">INT((RAND()*(AO166-AN166+1)+AN166))</f>
        <v>10</v>
      </c>
      <c r="AU166">
        <f ca="1">AT166-AT167*(AS167-AS166)</f>
        <v>10</v>
      </c>
      <c r="AV166">
        <v>256</v>
      </c>
      <c r="AW166" s="1">
        <f ca="1">IF(AU166/AV166=INT(AU166/AV166),1,0)</f>
        <v>0</v>
      </c>
      <c r="AX166" s="1">
        <f ca="1">IF(AW166=0,AU166,AU166/AV166)</f>
        <v>10</v>
      </c>
      <c r="AY166" s="1">
        <v>16</v>
      </c>
      <c r="AZ166" s="1">
        <f ca="1">IF(AX166/AY166=INT(AX166/AY166),1,0)</f>
        <v>0</v>
      </c>
      <c r="BA166" s="1">
        <f ca="1">IF(AZ166=0,AX166,AX166/AY166)</f>
        <v>10</v>
      </c>
      <c r="BB166" s="1">
        <v>4</v>
      </c>
      <c r="BC166" s="1">
        <f ca="1">IF(BA166/BB166=INT(BA166/BB166),1,0)</f>
        <v>0</v>
      </c>
      <c r="BD166" s="1">
        <f ca="1">IF(BC166=0,BA166,BA166/BB166)</f>
        <v>10</v>
      </c>
      <c r="BE166" s="1">
        <v>2</v>
      </c>
      <c r="BF166" s="1">
        <f ca="1">IF(BD166/BE166=INT(BD166/BE166),1,0)</f>
        <v>1</v>
      </c>
      <c r="BG166" s="1">
        <f ca="1">IF(BF166=0,BD166,BD166/BE166)</f>
        <v>5</v>
      </c>
      <c r="BH166" s="1">
        <v>81</v>
      </c>
      <c r="BI166" s="1">
        <f ca="1">IF(BG166/BH166=INT(BG166/BH166),1,0)</f>
        <v>0</v>
      </c>
      <c r="BJ166" s="1">
        <f ca="1">IF(BI166=0,BG166,BG166/BH166)</f>
        <v>5</v>
      </c>
      <c r="BK166" s="1">
        <v>9</v>
      </c>
      <c r="BL166" s="1">
        <f ca="1">IF(BJ166/BK166=INT(BJ166/BK166),1,0)</f>
        <v>0</v>
      </c>
      <c r="BM166" s="1">
        <f ca="1">IF(BL166=0,BJ166,BJ166/BK166)</f>
        <v>5</v>
      </c>
      <c r="BN166" s="1">
        <v>3</v>
      </c>
      <c r="BO166" s="1">
        <f ca="1">IF(BM166/BN166=INT(BM166/BN166),1,0)</f>
        <v>0</v>
      </c>
      <c r="BP166" s="1">
        <f ca="1">IF(BO166=0,BM166,BM166/BN166)</f>
        <v>5</v>
      </c>
      <c r="BQ166" s="1">
        <v>25</v>
      </c>
      <c r="BR166" s="1">
        <f ca="1">IF(BP166/BQ166=INT(BP166/BQ166),1,0)</f>
        <v>0</v>
      </c>
      <c r="BS166" s="1">
        <f ca="1">IF(BR166=0,BP166,BP166/BQ166)</f>
        <v>5</v>
      </c>
      <c r="BT166" s="1">
        <v>5</v>
      </c>
      <c r="BU166" s="1">
        <f ca="1">IF(BS166/BT166=INT(BS166/BT166),1,0)</f>
        <v>1</v>
      </c>
      <c r="BV166" s="1">
        <f ca="1">IF(BU166=0,BS166,BS166/BT166)</f>
        <v>1</v>
      </c>
      <c r="BW166" s="1">
        <v>49</v>
      </c>
      <c r="BX166" s="1">
        <f ca="1">IF(BV166/BW166=INT(BV166/BW166),1,0)</f>
        <v>0</v>
      </c>
      <c r="BY166" s="1">
        <f ca="1">IF(BX166=0,BV166,BV166/BW166)</f>
        <v>1</v>
      </c>
      <c r="BZ166" s="1">
        <v>7</v>
      </c>
      <c r="CA166" s="1">
        <f ca="1">IF(BY166/BZ166=INT(BY166/BZ166),1,0)</f>
        <v>0</v>
      </c>
      <c r="CB166" s="1">
        <f ca="1">IF(CA166=0,BY166,BY166/BZ166)</f>
        <v>1</v>
      </c>
      <c r="CC166" s="1">
        <v>121</v>
      </c>
      <c r="CD166" s="1">
        <f ca="1">IF(CB166/CC166=INT(CB166/CC166),1,0)</f>
        <v>0</v>
      </c>
      <c r="CE166" s="1">
        <f ca="1">IF(CD166=0,CB166,CB166/CC166)</f>
        <v>1</v>
      </c>
      <c r="CF166" s="1">
        <v>11</v>
      </c>
      <c r="CG166" s="1">
        <f ca="1">IF(CE166/CF166=INT(CE166/CF166),1,0)</f>
        <v>0</v>
      </c>
      <c r="CH166" s="1">
        <f ca="1">IF(CG166=0,CE166,CE166/CF166)</f>
        <v>1</v>
      </c>
      <c r="CI166" s="1">
        <v>169</v>
      </c>
      <c r="CJ166" s="1">
        <f ca="1">IF(CH166/CI166=INT(CH166/CI166),1,0)</f>
        <v>0</v>
      </c>
      <c r="CK166" s="1">
        <f ca="1">IF(CJ166=0,CH166,CH166/CI166)</f>
        <v>1</v>
      </c>
      <c r="CL166" s="1">
        <v>13</v>
      </c>
      <c r="CM166" s="1">
        <f ca="1">IF(CK166/CL166=INT(CK166/CL166),1,0)</f>
        <v>0</v>
      </c>
      <c r="CN166" s="1">
        <f ca="1">IF(CM166=0,CK166,CK166/CL166)</f>
        <v>1</v>
      </c>
      <c r="CO166" s="1">
        <v>289</v>
      </c>
      <c r="CP166" s="1">
        <f ca="1">IF(CN166/CO166=INT(CN166/CO166),1,0)</f>
        <v>0</v>
      </c>
      <c r="CQ166" s="1">
        <f ca="1">IF(CP166=0,CN166,CN166/CO166)</f>
        <v>1</v>
      </c>
      <c r="CR166" s="1">
        <v>17</v>
      </c>
      <c r="CS166" s="1">
        <f ca="1">IF(CQ166/CR166=INT(CQ166/CR166),1,0)</f>
        <v>0</v>
      </c>
      <c r="CT166" s="1">
        <f ca="1">IF(CS166=0,CQ166,CQ166/CR166)</f>
        <v>1</v>
      </c>
      <c r="CU166" s="1">
        <v>361</v>
      </c>
      <c r="CV166" s="1">
        <f ca="1">IF(CT166/CU166=INT(CT166/CU166),1,0)</f>
        <v>0</v>
      </c>
      <c r="CW166" s="1">
        <f ca="1">IF(CV166=0,CT166,CT166/CU166)</f>
        <v>1</v>
      </c>
      <c r="CX166" s="1">
        <v>19</v>
      </c>
      <c r="CY166" s="1">
        <f ca="1">IF(CW166/CX166=INT(CW166/CX166),1,0)</f>
        <v>0</v>
      </c>
      <c r="CZ166" s="1">
        <f ca="1">IF(CY166=0,CW166,CW166/CX166)</f>
        <v>1</v>
      </c>
      <c r="DA166" s="1">
        <v>529</v>
      </c>
      <c r="DB166" s="1">
        <f ca="1">IF(CZ166/DA166=INT(CZ166/DA166),1,0)</f>
        <v>0</v>
      </c>
      <c r="DC166" s="1">
        <f ca="1">IF(DB166=0,CZ166,CZ166/DA166)</f>
        <v>1</v>
      </c>
      <c r="DD166" s="1">
        <v>23</v>
      </c>
      <c r="DE166" s="1">
        <f ca="1">IF(DC166/DD166=INT(DC166/DD166),1,0)</f>
        <v>0</v>
      </c>
      <c r="DF166" s="1">
        <f ca="1">IF(DE166=0,DC166,DC166/DD166)</f>
        <v>1</v>
      </c>
      <c r="DG166" s="1">
        <v>841</v>
      </c>
      <c r="DH166" s="1">
        <f ca="1">IF(DF166/DG166=INT(DF166/DG166),1,0)</f>
        <v>0</v>
      </c>
      <c r="DI166" s="1">
        <f ca="1">IF(DH166=0,DF166,DF166/DG166)</f>
        <v>1</v>
      </c>
      <c r="DJ166" s="1">
        <v>29</v>
      </c>
      <c r="DK166" s="1">
        <f ca="1">IF(DI166/DJ166=INT(DI166/DJ166),1,0)</f>
        <v>0</v>
      </c>
      <c r="DL166" s="1">
        <f ca="1">IF(DK166=0,DI166,DI166/DJ166)</f>
        <v>1</v>
      </c>
      <c r="DM166" s="1">
        <v>961</v>
      </c>
      <c r="DN166" s="1">
        <f ca="1">IF(DL166/DM166=INT(DL166/DM166),1,0)</f>
        <v>0</v>
      </c>
      <c r="DO166" s="1">
        <f ca="1">IF(DN166=0,DL166,DL166/DM166)</f>
        <v>1</v>
      </c>
      <c r="DP166" s="1">
        <v>31</v>
      </c>
      <c r="DQ166" s="1">
        <f ca="1">IF(DO166/DP166=INT(DO166/DP166),1,0)</f>
        <v>0</v>
      </c>
      <c r="DR166" s="1">
        <f ca="1">IF(DQ166=0,DO166,DO166/DP166)</f>
        <v>1</v>
      </c>
      <c r="DS166" s="1">
        <v>37</v>
      </c>
      <c r="DT166" s="1">
        <f ca="1">IF(DR166/DS166=INT(DR166/DS166),1,0)</f>
        <v>0</v>
      </c>
      <c r="DU166" s="1">
        <f ca="1">IF(DT166=0,DR166,DR166/DS166)</f>
        <v>1</v>
      </c>
      <c r="DV166" s="1">
        <v>41</v>
      </c>
      <c r="DW166" s="1">
        <f ca="1">IF(DU166/DV166=INT(DU166/DV166),1,0)</f>
        <v>0</v>
      </c>
      <c r="DX166" s="1">
        <f ca="1">IF(DW166=0,DU166,DU166/DV166)</f>
        <v>1</v>
      </c>
      <c r="DY166" s="1">
        <v>43</v>
      </c>
      <c r="DZ166" s="1">
        <f ca="1">IF(DX166/DY166=INT(DX166/DY166),1,0)</f>
        <v>0</v>
      </c>
      <c r="EA166" s="1">
        <f ca="1">IF(DZ166=0,DX166,DX166/DY166)</f>
        <v>1</v>
      </c>
      <c r="EB166" s="1">
        <v>47</v>
      </c>
      <c r="EC166" s="1">
        <f ca="1">IF(EA166/EB166=INT(EA166/EB166),1,0)</f>
        <v>0</v>
      </c>
      <c r="ED166" s="1">
        <f ca="1">IF(EC166=0,EA166,EA166/EB166)</f>
        <v>1</v>
      </c>
      <c r="EE166" s="1">
        <v>53</v>
      </c>
      <c r="EF166" s="1">
        <f ca="1">IF(ED166/EE166=INT(ED166/EE166),1,0)</f>
        <v>0</v>
      </c>
      <c r="EG166" s="1">
        <f ca="1">IF(EF166=0,ED166,ED166/EE166)</f>
        <v>1</v>
      </c>
      <c r="EH166" s="1">
        <v>59</v>
      </c>
      <c r="EI166" s="1">
        <f ca="1">IF(EG166/EH166=INT(EG166/EH166),1,0)</f>
        <v>0</v>
      </c>
      <c r="EJ166" s="1">
        <f ca="1">IF(EI166=0,EG166,EG166/EH166)</f>
        <v>1</v>
      </c>
      <c r="EK166" s="1">
        <v>61</v>
      </c>
      <c r="EL166" s="1">
        <f ca="1">IF(EJ166/EK166=INT(EJ166/EK166),1,0)</f>
        <v>0</v>
      </c>
      <c r="EM166" s="1">
        <f ca="1">IF(EL166=0,EJ166,EJ166/EK166)</f>
        <v>1</v>
      </c>
      <c r="EN166" s="1">
        <v>67</v>
      </c>
      <c r="EO166" s="1">
        <f ca="1">IF(EM166/EN166=INT(EM166/EN166),1,0)</f>
        <v>0</v>
      </c>
      <c r="EP166" s="1">
        <f ca="1">IF(EO166=0,EM166,EM166/EN166)</f>
        <v>1</v>
      </c>
      <c r="EQ166" s="1">
        <v>71</v>
      </c>
      <c r="ER166" s="1">
        <f ca="1">IF(EP166/EQ166=INT(EP166/EQ166),1,0)</f>
        <v>0</v>
      </c>
      <c r="ES166" s="1">
        <f ca="1">IF(ER166=0,EP166,EP166/EQ166)</f>
        <v>1</v>
      </c>
      <c r="ET166" s="1">
        <v>73</v>
      </c>
      <c r="EU166" s="1">
        <f ca="1">IF(ES166/ET166=INT(ES166/ET166),1,0)</f>
        <v>0</v>
      </c>
      <c r="EV166" s="1">
        <f ca="1">IF(EU166=0,ES166,ES166/ET166)</f>
        <v>1</v>
      </c>
      <c r="EW166" s="1">
        <v>79</v>
      </c>
      <c r="EX166" s="1">
        <f ca="1">IF(EV166/EW166=INT(EV166/EW166),1,0)</f>
        <v>0</v>
      </c>
      <c r="EY166" s="1">
        <f ca="1">IF(EX166=0,EV166,EV166/EW166)</f>
        <v>1</v>
      </c>
      <c r="EZ166" s="1">
        <v>83</v>
      </c>
      <c r="FA166" s="1">
        <f ca="1">IF(EY166/EZ166=INT(EY166/EZ166),1,0)</f>
        <v>0</v>
      </c>
      <c r="FB166" s="1">
        <f ca="1">IF(FA166=0,EY166,EY166/EZ166)</f>
        <v>1</v>
      </c>
      <c r="FC166" s="1">
        <v>89</v>
      </c>
      <c r="FD166" s="1">
        <f ca="1">IF(FB166/FC166=INT(FB166/FC166),1,0)</f>
        <v>0</v>
      </c>
      <c r="FE166" s="1">
        <f ca="1">IF(FD166=0,FB166,FB166/FC166)</f>
        <v>1</v>
      </c>
      <c r="FF166" s="1">
        <v>97</v>
      </c>
      <c r="FG166" s="1">
        <f ca="1">IF(FE166/FF166=INT(FE166/FF166),1,0)</f>
        <v>0</v>
      </c>
      <c r="FH166" s="1">
        <f ca="1">IF(FG166=0,FE166,FE166/FF166)</f>
        <v>1</v>
      </c>
      <c r="FI166" s="1">
        <v>101</v>
      </c>
      <c r="FJ166" s="1">
        <f ca="1">IF(FH166/FI166=INT(FH166/FI166),1,0)</f>
        <v>0</v>
      </c>
      <c r="FK166" s="1">
        <f ca="1">IF(FJ166=0,FH166,FH166/FI166)</f>
        <v>1</v>
      </c>
      <c r="FL166" s="1">
        <v>103</v>
      </c>
      <c r="FM166" s="1">
        <f ca="1">IF(FK166/FL166=INT(FK166/FL166),1,0)</f>
        <v>0</v>
      </c>
      <c r="FN166" s="1">
        <f ca="1">IF(FM166=0,FK166,FK166/FL166)</f>
        <v>1</v>
      </c>
      <c r="FO166" s="1">
        <v>107</v>
      </c>
      <c r="FP166" s="1">
        <f ca="1">IF(FN166/FO166=INT(FN166/FO166),1,0)</f>
        <v>0</v>
      </c>
      <c r="FQ166" s="1">
        <f ca="1">IF(FP166=0,FN166,FN166/FO166)</f>
        <v>1</v>
      </c>
      <c r="FR166" s="1">
        <v>109</v>
      </c>
      <c r="FS166" s="1">
        <f ca="1">IF(FQ166/FR166=INT(FQ166/FR166),1,0)</f>
        <v>0</v>
      </c>
      <c r="FT166" s="1">
        <f ca="1">IF(FS166=0,FQ166,FQ166/FR166)</f>
        <v>1</v>
      </c>
      <c r="FU166" s="1">
        <v>113</v>
      </c>
      <c r="FV166" s="1">
        <f ca="1">IF(FT166/FU166=INT(FT166/FU166),1,0)</f>
        <v>0</v>
      </c>
      <c r="FW166" s="1">
        <f ca="1">IF(FV166=0,FT166,FT166/FU166)</f>
        <v>1</v>
      </c>
      <c r="FX166" s="1">
        <v>127</v>
      </c>
      <c r="FY166" s="1">
        <f ca="1">IF(FW166/FX166=INT(FW166/FX166),1,0)</f>
        <v>0</v>
      </c>
      <c r="FZ166" s="1">
        <f ca="1">IF(FY166=0,FW166,FW166/FX166)</f>
        <v>1</v>
      </c>
      <c r="GA166" s="1">
        <v>131</v>
      </c>
      <c r="GB166" s="1">
        <f ca="1">IF(FZ166/GA166=INT(FZ166/GA166),1,0)</f>
        <v>0</v>
      </c>
      <c r="GC166" s="1">
        <f ca="1">IF(GB166=0,FZ166,FZ166/GA166)</f>
        <v>1</v>
      </c>
      <c r="GD166" s="1">
        <v>137</v>
      </c>
      <c r="GE166" s="1">
        <f ca="1">IF(GC166/GD166=INT(GC166/GD166),1,0)</f>
        <v>0</v>
      </c>
      <c r="GF166" s="1">
        <f ca="1">IF(GE166=0,GC166,GC166/GD166)</f>
        <v>1</v>
      </c>
      <c r="GG166" s="1">
        <v>139</v>
      </c>
      <c r="GH166" s="1">
        <f ca="1">IF(GF166/GG166=INT(GF166/GG166),1,0)</f>
        <v>0</v>
      </c>
      <c r="GI166" s="1">
        <f ca="1">IF(GH166=0,GF166,GF166/GG166)</f>
        <v>1</v>
      </c>
      <c r="GJ166" s="1">
        <v>149</v>
      </c>
      <c r="GK166" s="1">
        <f ca="1">IF(GI166/GJ166=INT(GI166/GJ166),1,0)</f>
        <v>0</v>
      </c>
      <c r="GL166" s="1">
        <f ca="1">IF(GK166=0,GI166,GI166/GJ166)</f>
        <v>1</v>
      </c>
      <c r="GM166" s="1"/>
      <c r="GN166" s="1">
        <f ca="1">8*AW166+4*AZ166+2*BC166+BF166</f>
        <v>1</v>
      </c>
      <c r="GO166" s="1">
        <f ca="1">4*BI166+2*BL166+BO166</f>
        <v>0</v>
      </c>
      <c r="GP166" s="1">
        <f ca="1">2*BR166+BU166</f>
        <v>1</v>
      </c>
      <c r="GQ166" s="1">
        <f ca="1">2*BX166+CA166</f>
        <v>0</v>
      </c>
      <c r="GR166" s="1">
        <f ca="1">2*CD166+CG166</f>
        <v>0</v>
      </c>
      <c r="GS166" s="1">
        <f ca="1">2*CJ166+CM166</f>
        <v>0</v>
      </c>
      <c r="GT166" s="1">
        <f ca="1">CS166</f>
        <v>0</v>
      </c>
      <c r="GU166" s="1">
        <f ca="1">CY166</f>
        <v>0</v>
      </c>
      <c r="GV166" s="1">
        <f ca="1">DE166</f>
        <v>0</v>
      </c>
      <c r="GW166" s="1">
        <f ca="1">DK166</f>
        <v>0</v>
      </c>
      <c r="GX166" s="1">
        <f ca="1">DQ166</f>
        <v>0</v>
      </c>
      <c r="GY166">
        <f ca="1">DT166</f>
        <v>0</v>
      </c>
      <c r="GZ166">
        <f ca="1">DW166</f>
        <v>0</v>
      </c>
      <c r="HA166">
        <f ca="1">DZ166</f>
        <v>0</v>
      </c>
      <c r="HB166">
        <f ca="1">EC166</f>
        <v>0</v>
      </c>
      <c r="HC166">
        <f ca="1">EF166</f>
        <v>0</v>
      </c>
      <c r="HD166">
        <f ca="1">EI166</f>
        <v>0</v>
      </c>
      <c r="HE166">
        <f ca="1">EL166</f>
        <v>0</v>
      </c>
      <c r="HF166">
        <f ca="1">EO166</f>
        <v>0</v>
      </c>
      <c r="HG166">
        <f ca="1">ER166</f>
        <v>0</v>
      </c>
      <c r="HH166">
        <f ca="1">EU166</f>
        <v>0</v>
      </c>
      <c r="HI166">
        <f ca="1">EX166</f>
        <v>0</v>
      </c>
      <c r="HJ166">
        <f ca="1">FA166</f>
        <v>0</v>
      </c>
      <c r="HK166">
        <f ca="1">FD166</f>
        <v>0</v>
      </c>
      <c r="HL166">
        <f ca="1">FG166</f>
        <v>0</v>
      </c>
      <c r="HM166">
        <f ca="1">FJ166</f>
        <v>0</v>
      </c>
      <c r="HN166">
        <f ca="1">FM166</f>
        <v>0</v>
      </c>
      <c r="HO166">
        <f ca="1">FP166</f>
        <v>0</v>
      </c>
      <c r="HP166">
        <f ca="1">FS166</f>
        <v>0</v>
      </c>
      <c r="HQ166">
        <f ca="1">FV166</f>
        <v>0</v>
      </c>
      <c r="HR166">
        <f ca="1">FY166</f>
        <v>0</v>
      </c>
      <c r="HS166">
        <f ca="1">GB166</f>
        <v>0</v>
      </c>
      <c r="HT166">
        <f ca="1">GE166</f>
        <v>0</v>
      </c>
      <c r="HU166">
        <f ca="1">GH166</f>
        <v>0</v>
      </c>
      <c r="HV166">
        <f ca="1">GK166</f>
        <v>0</v>
      </c>
      <c r="HW166">
        <f ca="1">AU166</f>
        <v>10</v>
      </c>
      <c r="HX166">
        <f ca="1">HW166/HV169</f>
        <v>5</v>
      </c>
      <c r="HZ166">
        <f ca="1">AS167</f>
        <v>12</v>
      </c>
      <c r="IA166">
        <f ca="1">HX166</f>
        <v>5</v>
      </c>
      <c r="IB166">
        <f ca="1">HX167</f>
        <v>6</v>
      </c>
      <c r="IC166" t="str">
        <f ca="1">HZ166&amp;"  "&amp;IA166&amp;"/"&amp;IB166</f>
        <v>12  5/6</v>
      </c>
      <c r="ID166" t="str">
        <f ca="1">"  "&amp;IA166&amp;"/"&amp;IB166</f>
        <v xml:space="preserve">  5/6</v>
      </c>
      <c r="IE166" t="str">
        <f ca="1">HZ166&amp;"   "</f>
        <v xml:space="preserve">12   </v>
      </c>
      <c r="IF166" t="str">
        <f ca="1">IF(HZ166=0,ID166,IF(IA166=0,IE166,IC166))</f>
        <v>12  5/6</v>
      </c>
      <c r="IG166">
        <f ca="1">AS171</f>
        <v>19</v>
      </c>
      <c r="IH166">
        <f ca="1">HX170</f>
        <v>5</v>
      </c>
      <c r="II166">
        <f ca="1">HX171</f>
        <v>12</v>
      </c>
      <c r="IJ166" t="str">
        <f ca="1">"  +  "&amp;IG166&amp;"  "&amp;IH166&amp;"/"&amp;II166</f>
        <v xml:space="preserve">  +  19  5/12</v>
      </c>
      <c r="IK166" t="str">
        <f ca="1">"  +  "&amp;IH166&amp;"/"&amp;II166</f>
        <v xml:space="preserve">  +  5/12</v>
      </c>
      <c r="IL166" t="str">
        <f ca="1">"  +  "&amp;IG166</f>
        <v xml:space="preserve">  +  19</v>
      </c>
      <c r="IM166" t="str">
        <f ca="1">IF(IG166=0,IK166,IF(IH166=0,IL166,IJ166))</f>
        <v xml:space="preserve">  +  19  5/12</v>
      </c>
      <c r="IN166">
        <f ca="1">AS175</f>
        <v>0</v>
      </c>
      <c r="IO166">
        <f ca="1">HX174</f>
        <v>0</v>
      </c>
      <c r="IP166">
        <f ca="1">HX175</f>
        <v>1</v>
      </c>
      <c r="IQ166" t="str">
        <f ca="1">"  +  "&amp;IN166&amp;"  "&amp;IO166&amp;"/"&amp;IP166</f>
        <v xml:space="preserve">  +  0  0/1</v>
      </c>
      <c r="IR166" t="str">
        <f ca="1">"  +  "&amp;IO166&amp;"/"&amp;IP166</f>
        <v xml:space="preserve">  +  0/1</v>
      </c>
      <c r="IS166" t="str">
        <f ca="1">"  +  "&amp;IN166&amp;"   "</f>
        <v xml:space="preserve">  +  0   </v>
      </c>
      <c r="IT166" t="str">
        <f ca="1">IF(IN166=0,IR166,IF(IO166=0,IS166,IQ166))</f>
        <v xml:space="preserve">  +  0/1</v>
      </c>
      <c r="IU166" t="str">
        <f ca="1">IF(IN166&gt;0,IT166,IF(IO166&gt;0,IT166,""))</f>
        <v/>
      </c>
    </row>
    <row r="167" spans="1:255" ht="18" hidden="1" customHeight="1" thickBot="1" x14ac:dyDescent="0.3">
      <c r="A167" s="9"/>
      <c r="B167" s="80"/>
      <c r="C167" s="71"/>
      <c r="D167" s="80"/>
      <c r="E167" s="71"/>
      <c r="F167" s="154"/>
      <c r="G167" s="80"/>
      <c r="H167" s="102"/>
      <c r="I167" s="71"/>
      <c r="J167" s="75"/>
      <c r="K167" s="9"/>
      <c r="N167" s="149"/>
      <c r="O167" s="164"/>
      <c r="P167" s="148"/>
      <c r="AK167" s="9"/>
      <c r="AL167" s="9"/>
      <c r="AM167" s="9"/>
      <c r="AN167" s="9"/>
      <c r="AO167" s="9"/>
      <c r="AP167" s="9"/>
      <c r="AQ167" s="9"/>
      <c r="AS167">
        <f ca="1">AS166+INT(AT166/AT167)</f>
        <v>12</v>
      </c>
      <c r="AT167" s="1">
        <f ca="1">IF(AP166&gt;AT166,INT((RAND()*(AQ166-AP166+1)+AP166)),INT((RAND()*(AQ166-AT166)+AT166+1)))</f>
        <v>12</v>
      </c>
      <c r="AU167">
        <f ca="1">AT167</f>
        <v>12</v>
      </c>
      <c r="AV167">
        <v>256</v>
      </c>
      <c r="AW167" s="1">
        <f ca="1">IF(AU167/AV167=INT(AU167/AV167),1,0)</f>
        <v>0</v>
      </c>
      <c r="AX167" s="1">
        <f ca="1">IF(AW167=0,AU167,AU167/AV167)</f>
        <v>12</v>
      </c>
      <c r="AY167" s="1">
        <v>16</v>
      </c>
      <c r="AZ167" s="1">
        <f ca="1">IF(AX167/AY167=INT(AX167/AY167),1,0)</f>
        <v>0</v>
      </c>
      <c r="BA167" s="1">
        <f ca="1">IF(AZ167=0,AX167,AX167/AY167)</f>
        <v>12</v>
      </c>
      <c r="BB167" s="1">
        <v>4</v>
      </c>
      <c r="BC167" s="1">
        <f ca="1">IF(BA167/BB167=INT(BA167/BB167),1,0)</f>
        <v>1</v>
      </c>
      <c r="BD167" s="1">
        <f ca="1">IF(BC167=0,BA167,BA167/BB167)</f>
        <v>3</v>
      </c>
      <c r="BE167" s="1">
        <v>2</v>
      </c>
      <c r="BF167" s="1">
        <f ca="1">IF(BD167/BE167=INT(BD167/BE167),1,0)</f>
        <v>0</v>
      </c>
      <c r="BG167" s="1">
        <f ca="1">IF(BF167=0,BD167,BD167/BE167)</f>
        <v>3</v>
      </c>
      <c r="BH167" s="1">
        <v>81</v>
      </c>
      <c r="BI167" s="1">
        <f ca="1">IF(BG167/BH167=INT(BG167/BH167),1,0)</f>
        <v>0</v>
      </c>
      <c r="BJ167" s="1">
        <f ca="1">IF(BI167=0,BG167,BG167/BH167)</f>
        <v>3</v>
      </c>
      <c r="BK167" s="1">
        <v>9</v>
      </c>
      <c r="BL167" s="1">
        <f ca="1">IF(BJ167/BK167=INT(BJ167/BK167),1,0)</f>
        <v>0</v>
      </c>
      <c r="BM167" s="1">
        <f ca="1">IF(BL167=0,BJ167,BJ167/BK167)</f>
        <v>3</v>
      </c>
      <c r="BN167" s="1">
        <v>3</v>
      </c>
      <c r="BO167" s="1">
        <f ca="1">IF(BM167/BN167=INT(BM167/BN167),1,0)</f>
        <v>1</v>
      </c>
      <c r="BP167" s="1">
        <f ca="1">IF(BO167=0,BM167,BM167/BN167)</f>
        <v>1</v>
      </c>
      <c r="BQ167" s="1">
        <v>25</v>
      </c>
      <c r="BR167" s="1">
        <f ca="1">IF(BP167/BQ167=INT(BP167/BQ167),1,0)</f>
        <v>0</v>
      </c>
      <c r="BS167" s="1">
        <f ca="1">IF(BR167=0,BP167,BP167/BQ167)</f>
        <v>1</v>
      </c>
      <c r="BT167" s="1">
        <v>5</v>
      </c>
      <c r="BU167" s="1">
        <f ca="1">IF(BS167/BT167=INT(BS167/BT167),1,0)</f>
        <v>0</v>
      </c>
      <c r="BV167" s="1">
        <f ca="1">IF(BU167=0,BS167,BS167/BT167)</f>
        <v>1</v>
      </c>
      <c r="BW167" s="1">
        <v>49</v>
      </c>
      <c r="BX167" s="1">
        <f ca="1">IF(BV167/BW167=INT(BV167/BW167),1,0)</f>
        <v>0</v>
      </c>
      <c r="BY167" s="1">
        <f ca="1">IF(BX167=0,BV167,BV167/BW167)</f>
        <v>1</v>
      </c>
      <c r="BZ167" s="1">
        <v>7</v>
      </c>
      <c r="CA167" s="1">
        <f ca="1">IF(BY167/BZ167=INT(BY167/BZ167),1,0)</f>
        <v>0</v>
      </c>
      <c r="CB167" s="1">
        <f ca="1">IF(CA167=0,BY167,BY167/BZ167)</f>
        <v>1</v>
      </c>
      <c r="CC167" s="1">
        <v>121</v>
      </c>
      <c r="CD167" s="1">
        <f ca="1">IF(CB167/CC167=INT(CB167/CC167),1,0)</f>
        <v>0</v>
      </c>
      <c r="CE167" s="1">
        <f ca="1">IF(CD167=0,CB167,CB167/CC167)</f>
        <v>1</v>
      </c>
      <c r="CF167" s="1">
        <v>11</v>
      </c>
      <c r="CG167" s="1">
        <f ca="1">IF(CE167/CF167=INT(CE167/CF167),1,0)</f>
        <v>0</v>
      </c>
      <c r="CH167" s="1">
        <f ca="1">IF(CG167=0,CE167,CE167/CF167)</f>
        <v>1</v>
      </c>
      <c r="CI167" s="1">
        <v>169</v>
      </c>
      <c r="CJ167" s="1">
        <f ca="1">IF(CH167/CI167=INT(CH167/CI167),1,0)</f>
        <v>0</v>
      </c>
      <c r="CK167" s="1">
        <f ca="1">IF(CJ167=0,CH167,CH167/CI167)</f>
        <v>1</v>
      </c>
      <c r="CL167" s="1">
        <v>13</v>
      </c>
      <c r="CM167" s="1">
        <f ca="1">IF(CK167/CL167=INT(CK167/CL167),1,0)</f>
        <v>0</v>
      </c>
      <c r="CN167" s="1">
        <f ca="1">IF(CM167=0,CK167,CK167/CL167)</f>
        <v>1</v>
      </c>
      <c r="CO167" s="1">
        <f>CO166</f>
        <v>289</v>
      </c>
      <c r="CP167" s="1">
        <f ca="1">IF(CN167/CO167=INT(CN167/CO167),1,0)</f>
        <v>0</v>
      </c>
      <c r="CQ167" s="1">
        <f ca="1">IF(CP167=0,CN167,CN167/CO167)</f>
        <v>1</v>
      </c>
      <c r="CR167" s="1">
        <v>17</v>
      </c>
      <c r="CS167" s="1">
        <f ca="1">IF(CQ167/CR167=INT(CQ167/CR167),1,0)</f>
        <v>0</v>
      </c>
      <c r="CT167" s="1">
        <f ca="1">IF(CS167=0,CQ167,CQ167/CR167)</f>
        <v>1</v>
      </c>
      <c r="CU167" s="1">
        <f>CU166</f>
        <v>361</v>
      </c>
      <c r="CV167" s="1">
        <f ca="1">IF(CT167/CU167=INT(CT167/CU167),1,0)</f>
        <v>0</v>
      </c>
      <c r="CW167" s="1">
        <f ca="1">IF(CV167=0,CT167,CT167/CU167)</f>
        <v>1</v>
      </c>
      <c r="CX167" s="1">
        <v>19</v>
      </c>
      <c r="CY167" s="1">
        <f ca="1">IF(CW167/CX167=INT(CW167/CX167),1,0)</f>
        <v>0</v>
      </c>
      <c r="CZ167" s="1">
        <f ca="1">IF(CY167=0,CW167,CW167/CX167)</f>
        <v>1</v>
      </c>
      <c r="DA167" s="1">
        <f>DA166</f>
        <v>529</v>
      </c>
      <c r="DB167" s="1">
        <f ca="1">IF(CZ167/DA167=INT(CZ167/DA167),1,0)</f>
        <v>0</v>
      </c>
      <c r="DC167" s="1">
        <f ca="1">IF(DB167=0,CZ167,CZ167/DA167)</f>
        <v>1</v>
      </c>
      <c r="DD167" s="1">
        <v>23</v>
      </c>
      <c r="DE167" s="1">
        <f ca="1">IF(DC167/DD167=INT(DC167/DD167),1,0)</f>
        <v>0</v>
      </c>
      <c r="DF167" s="1">
        <f ca="1">IF(DE167=0,DC167,DC167/DD167)</f>
        <v>1</v>
      </c>
      <c r="DG167" s="1">
        <f>DG166</f>
        <v>841</v>
      </c>
      <c r="DH167" s="1">
        <f ca="1">IF(DF167/DG167=INT(DF167/DG167),1,0)</f>
        <v>0</v>
      </c>
      <c r="DI167" s="1">
        <f ca="1">IF(DH167=0,DF167,DF167/DG167)</f>
        <v>1</v>
      </c>
      <c r="DJ167" s="1">
        <v>29</v>
      </c>
      <c r="DK167" s="1">
        <f ca="1">IF(DI167/DJ167=INT(DI167/DJ167),1,0)</f>
        <v>0</v>
      </c>
      <c r="DL167" s="1">
        <f ca="1">IF(DK167=0,DI167,DI167/DJ167)</f>
        <v>1</v>
      </c>
      <c r="DM167" s="1">
        <f>DM166</f>
        <v>961</v>
      </c>
      <c r="DN167" s="1">
        <f ca="1">IF(DL167/DM167=INT(DL167/DM167),1,0)</f>
        <v>0</v>
      </c>
      <c r="DO167" s="1">
        <f ca="1">IF(DN167=0,DL167,DL167/DM167)</f>
        <v>1</v>
      </c>
      <c r="DP167" s="1">
        <v>31</v>
      </c>
      <c r="DQ167" s="1">
        <f ca="1">IF(DO167/DP167=INT(DO167/DP167),1,0)</f>
        <v>0</v>
      </c>
      <c r="DR167" s="1">
        <f ca="1">IF(DQ167=0,DO167,DO167/DP167)</f>
        <v>1</v>
      </c>
      <c r="DS167" s="1">
        <v>37</v>
      </c>
      <c r="DT167" s="1">
        <f ca="1">IF(DR167/DS167=INT(DR167/DS167),1,0)</f>
        <v>0</v>
      </c>
      <c r="DU167" s="1">
        <f ca="1">IF(DT167=0,DR167,DR167/DS167)</f>
        <v>1</v>
      </c>
      <c r="DV167" s="1">
        <v>41</v>
      </c>
      <c r="DW167" s="1">
        <f ca="1">IF(DU167/DV167=INT(DU167/DV167),1,0)</f>
        <v>0</v>
      </c>
      <c r="DX167" s="1">
        <f ca="1">IF(DW167=0,DU167,DU167/DV167)</f>
        <v>1</v>
      </c>
      <c r="DY167" s="1">
        <v>43</v>
      </c>
      <c r="DZ167" s="1">
        <f ca="1">IF(DX167/DY167=INT(DX167/DY167),1,0)</f>
        <v>0</v>
      </c>
      <c r="EA167" s="1">
        <f ca="1">IF(DZ167=0,DX167,DX167/DY167)</f>
        <v>1</v>
      </c>
      <c r="EB167" s="1">
        <v>47</v>
      </c>
      <c r="EC167" s="1">
        <f ca="1">IF(EA167/EB167=INT(EA167/EB167),1,0)</f>
        <v>0</v>
      </c>
      <c r="ED167" s="1">
        <f ca="1">IF(EC167=0,EA167,EA167/EB167)</f>
        <v>1</v>
      </c>
      <c r="EE167" s="1">
        <v>53</v>
      </c>
      <c r="EF167" s="1">
        <f ca="1">IF(ED167/EE167=INT(ED167/EE167),1,0)</f>
        <v>0</v>
      </c>
      <c r="EG167" s="1">
        <f ca="1">IF(EF167=0,ED167,ED167/EE167)</f>
        <v>1</v>
      </c>
      <c r="EH167" s="1">
        <v>59</v>
      </c>
      <c r="EI167" s="1">
        <f ca="1">IF(EG167/EH167=INT(EG167/EH167),1,0)</f>
        <v>0</v>
      </c>
      <c r="EJ167" s="1">
        <f ca="1">IF(EI167=0,EG167,EG167/EH167)</f>
        <v>1</v>
      </c>
      <c r="EK167" s="1">
        <v>61</v>
      </c>
      <c r="EL167" s="1">
        <f ca="1">IF(EJ167/EK167=INT(EJ167/EK167),1,0)</f>
        <v>0</v>
      </c>
      <c r="EM167" s="1">
        <f ca="1">IF(EL167=0,EJ167,EJ167/EK167)</f>
        <v>1</v>
      </c>
      <c r="EN167" s="1">
        <v>67</v>
      </c>
      <c r="EO167" s="1">
        <f ca="1">IF(EM167/EN167=INT(EM167/EN167),1,0)</f>
        <v>0</v>
      </c>
      <c r="EP167" s="1">
        <f ca="1">IF(EO167=0,EM167,EM167/EN167)</f>
        <v>1</v>
      </c>
      <c r="EQ167" s="1">
        <v>71</v>
      </c>
      <c r="ER167" s="1">
        <f ca="1">IF(EP167/EQ167=INT(EP167/EQ167),1,0)</f>
        <v>0</v>
      </c>
      <c r="ES167" s="1">
        <f ca="1">IF(ER167=0,EP167,EP167/EQ167)</f>
        <v>1</v>
      </c>
      <c r="ET167" s="1">
        <v>73</v>
      </c>
      <c r="EU167" s="1">
        <f ca="1">IF(ES167/ET167=INT(ES167/ET167),1,0)</f>
        <v>0</v>
      </c>
      <c r="EV167" s="1">
        <f ca="1">IF(EU167=0,ES167,ES167/ET167)</f>
        <v>1</v>
      </c>
      <c r="EW167" s="1">
        <v>79</v>
      </c>
      <c r="EX167" s="1">
        <f ca="1">IF(EV167/EW167=INT(EV167/EW167),1,0)</f>
        <v>0</v>
      </c>
      <c r="EY167" s="1">
        <f ca="1">IF(EX167=0,EV167,EV167/EW167)</f>
        <v>1</v>
      </c>
      <c r="EZ167" s="1">
        <v>83</v>
      </c>
      <c r="FA167" s="1">
        <f ca="1">IF(EY167/EZ167=INT(EY167/EZ167),1,0)</f>
        <v>0</v>
      </c>
      <c r="FB167" s="1">
        <f ca="1">IF(FA167=0,EY167,EY167/EZ167)</f>
        <v>1</v>
      </c>
      <c r="FC167" s="1">
        <v>89</v>
      </c>
      <c r="FD167" s="1">
        <f ca="1">IF(FB167/FC167=INT(FB167/FC167),1,0)</f>
        <v>0</v>
      </c>
      <c r="FE167" s="1">
        <f ca="1">IF(FD167=0,FB167,FB167/FC167)</f>
        <v>1</v>
      </c>
      <c r="FF167" s="1">
        <v>97</v>
      </c>
      <c r="FG167" s="1">
        <f ca="1">IF(FE167/FF167=INT(FE167/FF167),1,0)</f>
        <v>0</v>
      </c>
      <c r="FH167" s="1">
        <f ca="1">IF(FG167=0,FE167,FE167/FF167)</f>
        <v>1</v>
      </c>
      <c r="FI167" s="1">
        <v>101</v>
      </c>
      <c r="FJ167" s="1">
        <f ca="1">IF(FH167/FI167=INT(FH167/FI167),1,0)</f>
        <v>0</v>
      </c>
      <c r="FK167" s="1">
        <f ca="1">IF(FJ167=0,FH167,FH167/FI167)</f>
        <v>1</v>
      </c>
      <c r="FL167" s="1">
        <v>103</v>
      </c>
      <c r="FM167" s="1">
        <f ca="1">IF(FK167/FL167=INT(FK167/FL167),1,0)</f>
        <v>0</v>
      </c>
      <c r="FN167" s="1">
        <f ca="1">IF(FM167=0,FK167,FK167/FL167)</f>
        <v>1</v>
      </c>
      <c r="FO167" s="1">
        <v>107</v>
      </c>
      <c r="FP167" s="1">
        <f ca="1">IF(FN167/FO167=INT(FN167/FO167),1,0)</f>
        <v>0</v>
      </c>
      <c r="FQ167" s="1">
        <f ca="1">IF(FP167=0,FN167,FN167/FO167)</f>
        <v>1</v>
      </c>
      <c r="FR167" s="1">
        <v>109</v>
      </c>
      <c r="FS167" s="1">
        <f ca="1">IF(FQ167/FR167=INT(FQ167/FR167),1,0)</f>
        <v>0</v>
      </c>
      <c r="FT167" s="1">
        <f ca="1">IF(FS167=0,FQ167,FQ167/FR167)</f>
        <v>1</v>
      </c>
      <c r="FU167" s="1">
        <v>113</v>
      </c>
      <c r="FV167" s="1">
        <f ca="1">IF(FT167/FU167=INT(FT167/FU167),1,0)</f>
        <v>0</v>
      </c>
      <c r="FW167" s="1">
        <f ca="1">IF(FV167=0,FT167,FT167/FU167)</f>
        <v>1</v>
      </c>
      <c r="FX167" s="1">
        <v>127</v>
      </c>
      <c r="FY167" s="1">
        <f ca="1">IF(FW167/FX167=INT(FW167/FX167),1,0)</f>
        <v>0</v>
      </c>
      <c r="FZ167" s="1">
        <f ca="1">IF(FY167=0,FW167,FW167/FX167)</f>
        <v>1</v>
      </c>
      <c r="GA167" s="1">
        <v>131</v>
      </c>
      <c r="GB167" s="1">
        <f ca="1">IF(FZ167/GA167=INT(FZ167/GA167),1,0)</f>
        <v>0</v>
      </c>
      <c r="GC167" s="1">
        <f ca="1">IF(GB167=0,FZ167,FZ167/GA167)</f>
        <v>1</v>
      </c>
      <c r="GD167" s="1">
        <v>137</v>
      </c>
      <c r="GE167" s="1">
        <f ca="1">IF(GC167/GD167=INT(GC167/GD167),1,0)</f>
        <v>0</v>
      </c>
      <c r="GF167" s="1">
        <f ca="1">IF(GE167=0,GC167,GC167/GD167)</f>
        <v>1</v>
      </c>
      <c r="GG167" s="1">
        <v>139</v>
      </c>
      <c r="GH167" s="1">
        <f ca="1">IF(GF167/GG167=INT(GF167/GG167),1,0)</f>
        <v>0</v>
      </c>
      <c r="GI167" s="1">
        <f ca="1">IF(GH167=0,GF167,GF167/GG167)</f>
        <v>1</v>
      </c>
      <c r="GJ167" s="1">
        <v>149</v>
      </c>
      <c r="GK167" s="1">
        <f ca="1">IF(GI167/GJ167=INT(GI167/GJ167),1,0)</f>
        <v>0</v>
      </c>
      <c r="GL167" s="1">
        <f ca="1">IF(GK167=0,GI167,GI167/GJ167)</f>
        <v>1</v>
      </c>
      <c r="GM167" s="1"/>
      <c r="GN167" s="1">
        <f ca="1">8*AW167+4*AZ167+2*BC167+BF167</f>
        <v>2</v>
      </c>
      <c r="GO167" s="1">
        <f ca="1">4*BI167+2*BL167+BO167</f>
        <v>1</v>
      </c>
      <c r="GP167" s="1">
        <f ca="1">2*BR167+BU167</f>
        <v>0</v>
      </c>
      <c r="GQ167" s="1">
        <f ca="1">2*BX167+CA167</f>
        <v>0</v>
      </c>
      <c r="GR167" s="1">
        <f ca="1">2*CD167+CG167</f>
        <v>0</v>
      </c>
      <c r="GS167" s="1">
        <f ca="1">2*CJ167+CM167</f>
        <v>0</v>
      </c>
      <c r="GT167" s="1">
        <f ca="1">CS167</f>
        <v>0</v>
      </c>
      <c r="GU167" s="1">
        <f ca="1">CY167</f>
        <v>0</v>
      </c>
      <c r="GV167" s="1">
        <f ca="1">DE167</f>
        <v>0</v>
      </c>
      <c r="GW167" s="1">
        <f ca="1">DK167</f>
        <v>0</v>
      </c>
      <c r="GX167" s="1">
        <f ca="1">DQ167</f>
        <v>0</v>
      </c>
      <c r="GY167">
        <f ca="1">DT167</f>
        <v>0</v>
      </c>
      <c r="GZ167">
        <f ca="1">DW167</f>
        <v>0</v>
      </c>
      <c r="HA167">
        <f ca="1">DZ167</f>
        <v>0</v>
      </c>
      <c r="HB167">
        <f ca="1">EC167</f>
        <v>0</v>
      </c>
      <c r="HC167">
        <f ca="1">EF167</f>
        <v>0</v>
      </c>
      <c r="HD167">
        <f ca="1">EI167</f>
        <v>0</v>
      </c>
      <c r="HE167">
        <f ca="1">EL167</f>
        <v>0</v>
      </c>
      <c r="HF167">
        <f ca="1">EO167</f>
        <v>0</v>
      </c>
      <c r="HG167">
        <f ca="1">ER167</f>
        <v>0</v>
      </c>
      <c r="HH167">
        <f ca="1">EU167</f>
        <v>0</v>
      </c>
      <c r="HI167">
        <f ca="1">EX167</f>
        <v>0</v>
      </c>
      <c r="HJ167">
        <f ca="1">FA167</f>
        <v>0</v>
      </c>
      <c r="HK167">
        <f ca="1">FD167</f>
        <v>0</v>
      </c>
      <c r="HL167">
        <f ca="1">FG167</f>
        <v>0</v>
      </c>
      <c r="HM167">
        <f ca="1">FJ167</f>
        <v>0</v>
      </c>
      <c r="HN167">
        <f ca="1">FM167</f>
        <v>0</v>
      </c>
      <c r="HO167">
        <f ca="1">FP167</f>
        <v>0</v>
      </c>
      <c r="HP167">
        <f ca="1">FS167</f>
        <v>0</v>
      </c>
      <c r="HQ167">
        <f ca="1">FV167</f>
        <v>0</v>
      </c>
      <c r="HR167">
        <f ca="1">FY167</f>
        <v>0</v>
      </c>
      <c r="HS167">
        <f ca="1">GB167</f>
        <v>0</v>
      </c>
      <c r="HT167">
        <f ca="1">GE167</f>
        <v>0</v>
      </c>
      <c r="HU167">
        <f ca="1">GH167</f>
        <v>0</v>
      </c>
      <c r="HV167">
        <f ca="1">GK167</f>
        <v>0</v>
      </c>
      <c r="HW167">
        <f ca="1">AU167</f>
        <v>12</v>
      </c>
      <c r="HX167">
        <f ca="1">HW167/HV169</f>
        <v>6</v>
      </c>
    </row>
    <row r="168" spans="1:255" ht="18" hidden="1" customHeight="1" thickTop="1" thickBot="1" x14ac:dyDescent="0.3">
      <c r="A168" s="9"/>
      <c r="B168" s="80"/>
      <c r="C168" s="71"/>
      <c r="D168" s="80"/>
      <c r="E168" s="71"/>
      <c r="F168" s="154"/>
      <c r="G168" s="80"/>
      <c r="H168" s="102"/>
      <c r="I168" s="71"/>
      <c r="J168" s="75"/>
      <c r="K168" s="9"/>
      <c r="N168" s="149"/>
      <c r="O168" s="164"/>
      <c r="P168" s="148"/>
      <c r="AK168" s="9"/>
      <c r="AL168" s="9"/>
      <c r="AM168" s="9"/>
      <c r="AN168" s="9"/>
      <c r="AO168" s="9"/>
      <c r="AP168" s="9"/>
      <c r="AQ168" s="9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>
        <f t="shared" ref="GN168:HV168" ca="1" si="82">IF(GN166&lt;GN167,GN166,GN167)</f>
        <v>1</v>
      </c>
      <c r="GO168" s="1">
        <f t="shared" ca="1" si="82"/>
        <v>0</v>
      </c>
      <c r="GP168" s="1">
        <f t="shared" ca="1" si="82"/>
        <v>0</v>
      </c>
      <c r="GQ168" s="1">
        <f t="shared" ca="1" si="82"/>
        <v>0</v>
      </c>
      <c r="GR168" s="1">
        <f t="shared" ca="1" si="82"/>
        <v>0</v>
      </c>
      <c r="GS168" s="1">
        <f t="shared" ca="1" si="82"/>
        <v>0</v>
      </c>
      <c r="GT168" s="1">
        <f t="shared" ca="1" si="82"/>
        <v>0</v>
      </c>
      <c r="GU168" s="1">
        <f t="shared" ca="1" si="82"/>
        <v>0</v>
      </c>
      <c r="GV168" s="1">
        <f t="shared" ca="1" si="82"/>
        <v>0</v>
      </c>
      <c r="GW168" s="1">
        <f t="shared" ca="1" si="82"/>
        <v>0</v>
      </c>
      <c r="GX168" s="1">
        <f t="shared" ca="1" si="82"/>
        <v>0</v>
      </c>
      <c r="GY168" s="1">
        <f t="shared" ca="1" si="82"/>
        <v>0</v>
      </c>
      <c r="GZ168" s="1">
        <f t="shared" ca="1" si="82"/>
        <v>0</v>
      </c>
      <c r="HA168" s="1">
        <f t="shared" ca="1" si="82"/>
        <v>0</v>
      </c>
      <c r="HB168" s="1">
        <f t="shared" ca="1" si="82"/>
        <v>0</v>
      </c>
      <c r="HC168" s="1">
        <f t="shared" ca="1" si="82"/>
        <v>0</v>
      </c>
      <c r="HD168" s="1">
        <f t="shared" ca="1" si="82"/>
        <v>0</v>
      </c>
      <c r="HE168" s="1">
        <f t="shared" ca="1" si="82"/>
        <v>0</v>
      </c>
      <c r="HF168" s="1">
        <f t="shared" ca="1" si="82"/>
        <v>0</v>
      </c>
      <c r="HG168" s="1">
        <f t="shared" ca="1" si="82"/>
        <v>0</v>
      </c>
      <c r="HH168" s="1">
        <f t="shared" ca="1" si="82"/>
        <v>0</v>
      </c>
      <c r="HI168" s="1">
        <f t="shared" ca="1" si="82"/>
        <v>0</v>
      </c>
      <c r="HJ168" s="1">
        <f t="shared" ca="1" si="82"/>
        <v>0</v>
      </c>
      <c r="HK168" s="1">
        <f t="shared" ca="1" si="82"/>
        <v>0</v>
      </c>
      <c r="HL168" s="1">
        <f t="shared" ca="1" si="82"/>
        <v>0</v>
      </c>
      <c r="HM168" s="1">
        <f t="shared" ca="1" si="82"/>
        <v>0</v>
      </c>
      <c r="HN168" s="1">
        <f t="shared" ca="1" si="82"/>
        <v>0</v>
      </c>
      <c r="HO168" s="1">
        <f t="shared" ca="1" si="82"/>
        <v>0</v>
      </c>
      <c r="HP168" s="1">
        <f t="shared" ca="1" si="82"/>
        <v>0</v>
      </c>
      <c r="HQ168" s="1">
        <f t="shared" ca="1" si="82"/>
        <v>0</v>
      </c>
      <c r="HR168" s="1">
        <f t="shared" ca="1" si="82"/>
        <v>0</v>
      </c>
      <c r="HS168" s="1">
        <f t="shared" ca="1" si="82"/>
        <v>0</v>
      </c>
      <c r="HT168" s="1">
        <f t="shared" ca="1" si="82"/>
        <v>0</v>
      </c>
      <c r="HU168" s="1">
        <f t="shared" ca="1" si="82"/>
        <v>0</v>
      </c>
      <c r="HV168" s="1">
        <f t="shared" ca="1" si="82"/>
        <v>0</v>
      </c>
    </row>
    <row r="169" spans="1:255" ht="18" hidden="1" customHeight="1" thickTop="1" x14ac:dyDescent="0.25">
      <c r="A169" s="9"/>
      <c r="B169" s="71"/>
      <c r="C169" s="71"/>
      <c r="D169" s="71"/>
      <c r="E169" s="71"/>
      <c r="F169" s="154"/>
      <c r="G169" s="80"/>
      <c r="H169" s="102"/>
      <c r="I169" s="71"/>
      <c r="J169" s="75"/>
      <c r="K169" s="9"/>
      <c r="N169" s="149"/>
      <c r="O169" s="164"/>
      <c r="P169" s="148"/>
      <c r="AK169" s="9"/>
      <c r="AL169" s="9"/>
      <c r="AM169" s="9"/>
      <c r="AN169" s="9"/>
      <c r="AO169" s="9"/>
      <c r="AP169" s="9"/>
      <c r="AQ169" s="9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>
        <f ca="1">FY$4^GN168</f>
        <v>2</v>
      </c>
      <c r="GO169">
        <f t="shared" ref="GO169:HV169" ca="1" si="83">FZ$4^GO168*GN169</f>
        <v>2</v>
      </c>
      <c r="GP169">
        <f t="shared" ca="1" si="83"/>
        <v>2</v>
      </c>
      <c r="GQ169">
        <f t="shared" ca="1" si="83"/>
        <v>2</v>
      </c>
      <c r="GR169">
        <f t="shared" ca="1" si="83"/>
        <v>2</v>
      </c>
      <c r="GS169">
        <f t="shared" ca="1" si="83"/>
        <v>2</v>
      </c>
      <c r="GT169">
        <f t="shared" ca="1" si="83"/>
        <v>2</v>
      </c>
      <c r="GU169">
        <f t="shared" ca="1" si="83"/>
        <v>2</v>
      </c>
      <c r="GV169">
        <f t="shared" ca="1" si="83"/>
        <v>2</v>
      </c>
      <c r="GW169">
        <f t="shared" ca="1" si="83"/>
        <v>2</v>
      </c>
      <c r="GX169">
        <f t="shared" ca="1" si="83"/>
        <v>2</v>
      </c>
      <c r="GY169">
        <f t="shared" ca="1" si="83"/>
        <v>2</v>
      </c>
      <c r="GZ169">
        <f t="shared" ca="1" si="83"/>
        <v>2</v>
      </c>
      <c r="HA169">
        <f t="shared" ca="1" si="83"/>
        <v>2</v>
      </c>
      <c r="HB169">
        <f t="shared" ca="1" si="83"/>
        <v>2</v>
      </c>
      <c r="HC169">
        <f t="shared" ca="1" si="83"/>
        <v>2</v>
      </c>
      <c r="HD169">
        <f t="shared" ca="1" si="83"/>
        <v>2</v>
      </c>
      <c r="HE169">
        <f t="shared" ca="1" si="83"/>
        <v>2</v>
      </c>
      <c r="HF169">
        <f t="shared" ca="1" si="83"/>
        <v>2</v>
      </c>
      <c r="HG169">
        <f t="shared" ca="1" si="83"/>
        <v>2</v>
      </c>
      <c r="HH169">
        <f t="shared" ca="1" si="83"/>
        <v>2</v>
      </c>
      <c r="HI169">
        <f t="shared" ca="1" si="83"/>
        <v>2</v>
      </c>
      <c r="HJ169">
        <f t="shared" ca="1" si="83"/>
        <v>2</v>
      </c>
      <c r="HK169">
        <f t="shared" ca="1" si="83"/>
        <v>2</v>
      </c>
      <c r="HL169">
        <f t="shared" ca="1" si="83"/>
        <v>2</v>
      </c>
      <c r="HM169">
        <f t="shared" ca="1" si="83"/>
        <v>2</v>
      </c>
      <c r="HN169">
        <f t="shared" ca="1" si="83"/>
        <v>2</v>
      </c>
      <c r="HO169">
        <f t="shared" ca="1" si="83"/>
        <v>2</v>
      </c>
      <c r="HP169">
        <f t="shared" ca="1" si="83"/>
        <v>2</v>
      </c>
      <c r="HQ169">
        <f t="shared" ca="1" si="83"/>
        <v>2</v>
      </c>
      <c r="HR169">
        <f t="shared" ca="1" si="83"/>
        <v>2</v>
      </c>
      <c r="HS169">
        <f t="shared" ca="1" si="83"/>
        <v>2</v>
      </c>
      <c r="HT169">
        <f t="shared" ca="1" si="83"/>
        <v>2</v>
      </c>
      <c r="HU169">
        <f t="shared" ca="1" si="83"/>
        <v>2</v>
      </c>
      <c r="HV169">
        <f t="shared" ca="1" si="83"/>
        <v>2</v>
      </c>
    </row>
    <row r="170" spans="1:255" ht="18" hidden="1" customHeight="1" x14ac:dyDescent="0.25">
      <c r="A170" s="9"/>
      <c r="B170" s="71"/>
      <c r="C170" s="71"/>
      <c r="D170" s="71"/>
      <c r="E170" s="71"/>
      <c r="F170" s="154"/>
      <c r="G170" s="80"/>
      <c r="H170" s="102"/>
      <c r="I170" s="71"/>
      <c r="J170" s="75"/>
      <c r="K170" s="9"/>
      <c r="N170" s="149"/>
      <c r="O170" s="164"/>
      <c r="P170" s="148"/>
      <c r="AK170" s="9"/>
      <c r="AL170" s="9"/>
      <c r="AM170" s="9"/>
      <c r="AN170" s="9"/>
      <c r="AO170" s="9"/>
      <c r="AP170" s="9"/>
      <c r="AQ170" s="9"/>
      <c r="AR170" t="s">
        <v>22</v>
      </c>
      <c r="AS170" s="1">
        <f ca="1">INT((RAND()*(AM166-AL166+1)+AL166))</f>
        <v>19</v>
      </c>
      <c r="AT170" s="1">
        <f ca="1">INT((RAND()*(AO166-AN166+1)+AN166))</f>
        <v>5</v>
      </c>
      <c r="AU170">
        <f ca="1">AT170-AT171*(AS171-AS170)</f>
        <v>5</v>
      </c>
      <c r="AV170">
        <v>256</v>
      </c>
      <c r="AW170" s="1">
        <f ca="1">IF(AU170/AV170=INT(AU170/AV170),1,0)</f>
        <v>0</v>
      </c>
      <c r="AX170" s="1">
        <f ca="1">IF(AW170=0,AU170,AU170/AV170)</f>
        <v>5</v>
      </c>
      <c r="AY170" s="1">
        <v>16</v>
      </c>
      <c r="AZ170" s="1">
        <f ca="1">IF(AX170/AY170=INT(AX170/AY170),1,0)</f>
        <v>0</v>
      </c>
      <c r="BA170" s="1">
        <f ca="1">IF(AZ170=0,AX170,AX170/AY170)</f>
        <v>5</v>
      </c>
      <c r="BB170" s="1">
        <v>4</v>
      </c>
      <c r="BC170" s="1">
        <f ca="1">IF(BA170/BB170=INT(BA170/BB170),1,0)</f>
        <v>0</v>
      </c>
      <c r="BD170" s="1">
        <f ca="1">IF(BC170=0,BA170,BA170/BB170)</f>
        <v>5</v>
      </c>
      <c r="BE170" s="1">
        <v>2</v>
      </c>
      <c r="BF170" s="1">
        <f ca="1">IF(BD170/BE170=INT(BD170/BE170),1,0)</f>
        <v>0</v>
      </c>
      <c r="BG170" s="1">
        <f ca="1">IF(BF170=0,BD170,BD170/BE170)</f>
        <v>5</v>
      </c>
      <c r="BH170" s="1">
        <v>81</v>
      </c>
      <c r="BI170" s="1">
        <f ca="1">IF(BG170/BH170=INT(BG170/BH170),1,0)</f>
        <v>0</v>
      </c>
      <c r="BJ170" s="1">
        <f ca="1">IF(BI170=0,BG170,BG170/BH170)</f>
        <v>5</v>
      </c>
      <c r="BK170" s="1">
        <v>9</v>
      </c>
      <c r="BL170" s="1">
        <f ca="1">IF(BJ170/BK170=INT(BJ170/BK170),1,0)</f>
        <v>0</v>
      </c>
      <c r="BM170" s="1">
        <f ca="1">IF(BL170=0,BJ170,BJ170/BK170)</f>
        <v>5</v>
      </c>
      <c r="BN170" s="1">
        <v>3</v>
      </c>
      <c r="BO170" s="1">
        <f ca="1">IF(BM170/BN170=INT(BM170/BN170),1,0)</f>
        <v>0</v>
      </c>
      <c r="BP170" s="1">
        <f ca="1">IF(BO170=0,BM170,BM170/BN170)</f>
        <v>5</v>
      </c>
      <c r="BQ170" s="1">
        <v>25</v>
      </c>
      <c r="BR170" s="1">
        <f ca="1">IF(BP170/BQ170=INT(BP170/BQ170),1,0)</f>
        <v>0</v>
      </c>
      <c r="BS170" s="1">
        <f ca="1">IF(BR170=0,BP170,BP170/BQ170)</f>
        <v>5</v>
      </c>
      <c r="BT170" s="1">
        <v>5</v>
      </c>
      <c r="BU170" s="1">
        <f ca="1">IF(BS170/BT170=INT(BS170/BT170),1,0)</f>
        <v>1</v>
      </c>
      <c r="BV170" s="1">
        <f ca="1">IF(BU170=0,BS170,BS170/BT170)</f>
        <v>1</v>
      </c>
      <c r="BW170" s="1">
        <v>49</v>
      </c>
      <c r="BX170" s="1">
        <f ca="1">IF(BV170/BW170=INT(BV170/BW170),1,0)</f>
        <v>0</v>
      </c>
      <c r="BY170" s="1">
        <f ca="1">IF(BX170=0,BV170,BV170/BW170)</f>
        <v>1</v>
      </c>
      <c r="BZ170" s="1">
        <v>7</v>
      </c>
      <c r="CA170" s="1">
        <f ca="1">IF(BY170/BZ170=INT(BY170/BZ170),1,0)</f>
        <v>0</v>
      </c>
      <c r="CB170" s="1">
        <f ca="1">IF(CA170=0,BY170,BY170/BZ170)</f>
        <v>1</v>
      </c>
      <c r="CC170" s="1">
        <v>121</v>
      </c>
      <c r="CD170" s="1">
        <f ca="1">IF(CB170/CC170=INT(CB170/CC170),1,0)</f>
        <v>0</v>
      </c>
      <c r="CE170" s="1">
        <f ca="1">IF(CD170=0,CB170,CB170/CC170)</f>
        <v>1</v>
      </c>
      <c r="CF170" s="1">
        <v>11</v>
      </c>
      <c r="CG170" s="1">
        <f ca="1">IF(CE170/CF170=INT(CE170/CF170),1,0)</f>
        <v>0</v>
      </c>
      <c r="CH170" s="1">
        <f ca="1">IF(CG170=0,CE170,CE170/CF170)</f>
        <v>1</v>
      </c>
      <c r="CI170" s="1">
        <v>169</v>
      </c>
      <c r="CJ170" s="1">
        <f ca="1">IF(CH170/CI170=INT(CH170/CI170),1,0)</f>
        <v>0</v>
      </c>
      <c r="CK170" s="1">
        <f ca="1">IF(CJ170=0,CH170,CH170/CI170)</f>
        <v>1</v>
      </c>
      <c r="CL170" s="1">
        <v>13</v>
      </c>
      <c r="CM170" s="1">
        <f ca="1">IF(CK170/CL170=INT(CK170/CL170),1,0)</f>
        <v>0</v>
      </c>
      <c r="CN170" s="1">
        <f ca="1">IF(CM170=0,CK170,CK170/CL170)</f>
        <v>1</v>
      </c>
      <c r="CO170" s="1">
        <f>CO166</f>
        <v>289</v>
      </c>
      <c r="CP170" s="1">
        <f ca="1">IF(CN170/CO170=INT(CN170/CO170),1,0)</f>
        <v>0</v>
      </c>
      <c r="CQ170" s="1">
        <f ca="1">IF(CP170=0,CN170,CN170/CO170)</f>
        <v>1</v>
      </c>
      <c r="CR170" s="1">
        <v>17</v>
      </c>
      <c r="CS170" s="1">
        <f ca="1">IF(CQ170/CR170=INT(CQ170/CR170),1,0)</f>
        <v>0</v>
      </c>
      <c r="CT170" s="1">
        <f ca="1">IF(CS170=0,CQ170,CQ170/CR170)</f>
        <v>1</v>
      </c>
      <c r="CU170" s="1">
        <f>CU166</f>
        <v>361</v>
      </c>
      <c r="CV170" s="1">
        <f ca="1">IF(CT170/CU170=INT(CT170/CU170),1,0)</f>
        <v>0</v>
      </c>
      <c r="CW170" s="1">
        <f ca="1">IF(CV170=0,CT170,CT170/CU170)</f>
        <v>1</v>
      </c>
      <c r="CX170" s="1">
        <v>19</v>
      </c>
      <c r="CY170" s="1">
        <f ca="1">IF(CW170/CX170=INT(CW170/CX170),1,0)</f>
        <v>0</v>
      </c>
      <c r="CZ170" s="1">
        <f ca="1">IF(CY170=0,CW170,CW170/CX170)</f>
        <v>1</v>
      </c>
      <c r="DA170" s="1">
        <f>DA166</f>
        <v>529</v>
      </c>
      <c r="DB170" s="1">
        <f ca="1">IF(CZ170/DA170=INT(CZ170/DA170),1,0)</f>
        <v>0</v>
      </c>
      <c r="DC170" s="1">
        <f ca="1">IF(DB170=0,CZ170,CZ170/DA170)</f>
        <v>1</v>
      </c>
      <c r="DD170" s="1">
        <v>23</v>
      </c>
      <c r="DE170" s="1">
        <f ca="1">IF(DC170/DD170=INT(DC170/DD170),1,0)</f>
        <v>0</v>
      </c>
      <c r="DF170" s="1">
        <f ca="1">IF(DE170=0,DC170,DC170/DD170)</f>
        <v>1</v>
      </c>
      <c r="DG170" s="1">
        <f>DG166</f>
        <v>841</v>
      </c>
      <c r="DH170" s="1">
        <f ca="1">IF(DF170/DG170=INT(DF170/DG170),1,0)</f>
        <v>0</v>
      </c>
      <c r="DI170" s="1">
        <f ca="1">IF(DH170=0,DF170,DF170/DG170)</f>
        <v>1</v>
      </c>
      <c r="DJ170" s="1">
        <v>29</v>
      </c>
      <c r="DK170" s="1">
        <f ca="1">IF(DI170/DJ170=INT(DI170/DJ170),1,0)</f>
        <v>0</v>
      </c>
      <c r="DL170" s="1">
        <f ca="1">IF(DK170=0,DI170,DI170/DJ170)</f>
        <v>1</v>
      </c>
      <c r="DM170" s="1">
        <f>DM166</f>
        <v>961</v>
      </c>
      <c r="DN170" s="1">
        <f ca="1">IF(DL170/DM170=INT(DL170/DM170),1,0)</f>
        <v>0</v>
      </c>
      <c r="DO170" s="1">
        <f ca="1">IF(DN170=0,DL170,DL170/DM170)</f>
        <v>1</v>
      </c>
      <c r="DP170" s="1">
        <v>31</v>
      </c>
      <c r="DQ170" s="1">
        <f ca="1">IF(DO170/DP170=INT(DO170/DP170),1,0)</f>
        <v>0</v>
      </c>
      <c r="DR170" s="1">
        <f ca="1">IF(DQ170=0,DO170,DO170/DP170)</f>
        <v>1</v>
      </c>
      <c r="DS170" s="1">
        <v>37</v>
      </c>
      <c r="DT170" s="1">
        <f ca="1">IF(DR170/DS170=INT(DR170/DS170),1,0)</f>
        <v>0</v>
      </c>
      <c r="DU170" s="1">
        <f ca="1">IF(DT170=0,DR170,DR170/DS170)</f>
        <v>1</v>
      </c>
      <c r="DV170" s="1">
        <v>41</v>
      </c>
      <c r="DW170" s="1">
        <f ca="1">IF(DU170/DV170=INT(DU170/DV170),1,0)</f>
        <v>0</v>
      </c>
      <c r="DX170" s="1">
        <f ca="1">IF(DW170=0,DU170,DU170/DV170)</f>
        <v>1</v>
      </c>
      <c r="DY170" s="1">
        <v>43</v>
      </c>
      <c r="DZ170" s="1">
        <f ca="1">IF(DX170/DY170=INT(DX170/DY170),1,0)</f>
        <v>0</v>
      </c>
      <c r="EA170" s="1">
        <f ca="1">IF(DZ170=0,DX170,DX170/DY170)</f>
        <v>1</v>
      </c>
      <c r="EB170" s="1">
        <v>47</v>
      </c>
      <c r="EC170" s="1">
        <f ca="1">IF(EA170/EB170=INT(EA170/EB170),1,0)</f>
        <v>0</v>
      </c>
      <c r="ED170" s="1">
        <f ca="1">IF(EC170=0,EA170,EA170/EB170)</f>
        <v>1</v>
      </c>
      <c r="EE170" s="1">
        <v>53</v>
      </c>
      <c r="EF170" s="1">
        <f ca="1">IF(ED170/EE170=INT(ED170/EE170),1,0)</f>
        <v>0</v>
      </c>
      <c r="EG170" s="1">
        <f ca="1">IF(EF170=0,ED170,ED170/EE170)</f>
        <v>1</v>
      </c>
      <c r="EH170" s="1">
        <v>59</v>
      </c>
      <c r="EI170" s="1">
        <f ca="1">IF(EG170/EH170=INT(EG170/EH170),1,0)</f>
        <v>0</v>
      </c>
      <c r="EJ170" s="1">
        <f ca="1">IF(EI170=0,EG170,EG170/EH170)</f>
        <v>1</v>
      </c>
      <c r="EK170" s="1">
        <v>61</v>
      </c>
      <c r="EL170" s="1">
        <f ca="1">IF(EJ170/EK170=INT(EJ170/EK170),1,0)</f>
        <v>0</v>
      </c>
      <c r="EM170" s="1">
        <f ca="1">IF(EL170=0,EJ170,EJ170/EK170)</f>
        <v>1</v>
      </c>
      <c r="EN170" s="1">
        <v>67</v>
      </c>
      <c r="EO170" s="1">
        <f ca="1">IF(EM170/EN170=INT(EM170/EN170),1,0)</f>
        <v>0</v>
      </c>
      <c r="EP170" s="1">
        <f ca="1">IF(EO170=0,EM170,EM170/EN170)</f>
        <v>1</v>
      </c>
      <c r="EQ170" s="1">
        <v>71</v>
      </c>
      <c r="ER170" s="1">
        <f ca="1">IF(EP170/EQ170=INT(EP170/EQ170),1,0)</f>
        <v>0</v>
      </c>
      <c r="ES170" s="1">
        <f ca="1">IF(ER170=0,EP170,EP170/EQ170)</f>
        <v>1</v>
      </c>
      <c r="ET170" s="1">
        <v>73</v>
      </c>
      <c r="EU170" s="1">
        <f ca="1">IF(ES170/ET170=INT(ES170/ET170),1,0)</f>
        <v>0</v>
      </c>
      <c r="EV170" s="1">
        <f ca="1">IF(EU170=0,ES170,ES170/ET170)</f>
        <v>1</v>
      </c>
      <c r="EW170" s="1">
        <v>79</v>
      </c>
      <c r="EX170" s="1">
        <f ca="1">IF(EV170/EW170=INT(EV170/EW170),1,0)</f>
        <v>0</v>
      </c>
      <c r="EY170" s="1">
        <f ca="1">IF(EX170=0,EV170,EV170/EW170)</f>
        <v>1</v>
      </c>
      <c r="EZ170" s="1">
        <v>83</v>
      </c>
      <c r="FA170" s="1">
        <f ca="1">IF(EY170/EZ170=INT(EY170/EZ170),1,0)</f>
        <v>0</v>
      </c>
      <c r="FB170" s="1">
        <f ca="1">IF(FA170=0,EY170,EY170/EZ170)</f>
        <v>1</v>
      </c>
      <c r="FC170" s="1">
        <v>89</v>
      </c>
      <c r="FD170" s="1">
        <f ca="1">IF(FB170/FC170=INT(FB170/FC170),1,0)</f>
        <v>0</v>
      </c>
      <c r="FE170" s="1">
        <f ca="1">IF(FD170=0,FB170,FB170/FC170)</f>
        <v>1</v>
      </c>
      <c r="FF170" s="1">
        <v>97</v>
      </c>
      <c r="FG170" s="1">
        <f ca="1">IF(FE170/FF170=INT(FE170/FF170),1,0)</f>
        <v>0</v>
      </c>
      <c r="FH170" s="1">
        <f ca="1">IF(FG170=0,FE170,FE170/FF170)</f>
        <v>1</v>
      </c>
      <c r="FI170" s="1">
        <v>101</v>
      </c>
      <c r="FJ170" s="1">
        <f ca="1">IF(FH170/FI170=INT(FH170/FI170),1,0)</f>
        <v>0</v>
      </c>
      <c r="FK170" s="1">
        <f ca="1">IF(FJ170=0,FH170,FH170/FI170)</f>
        <v>1</v>
      </c>
      <c r="FL170" s="1">
        <v>103</v>
      </c>
      <c r="FM170" s="1">
        <f ca="1">IF(FK170/FL170=INT(FK170/FL170),1,0)</f>
        <v>0</v>
      </c>
      <c r="FN170" s="1">
        <f ca="1">IF(FM170=0,FK170,FK170/FL170)</f>
        <v>1</v>
      </c>
      <c r="FO170" s="1">
        <v>107</v>
      </c>
      <c r="FP170" s="1">
        <f ca="1">IF(FN170/FO170=INT(FN170/FO170),1,0)</f>
        <v>0</v>
      </c>
      <c r="FQ170" s="1">
        <f ca="1">IF(FP170=0,FN170,FN170/FO170)</f>
        <v>1</v>
      </c>
      <c r="FR170" s="1">
        <v>109</v>
      </c>
      <c r="FS170" s="1">
        <f ca="1">IF(FQ170/FR170=INT(FQ170/FR170),1,0)</f>
        <v>0</v>
      </c>
      <c r="FT170" s="1">
        <f ca="1">IF(FS170=0,FQ170,FQ170/FR170)</f>
        <v>1</v>
      </c>
      <c r="FU170" s="1">
        <v>113</v>
      </c>
      <c r="FV170" s="1">
        <f ca="1">IF(FT170/FU170=INT(FT170/FU170),1,0)</f>
        <v>0</v>
      </c>
      <c r="FW170" s="1">
        <f ca="1">IF(FV170=0,FT170,FT170/FU170)</f>
        <v>1</v>
      </c>
      <c r="FX170" s="1">
        <v>127</v>
      </c>
      <c r="FY170" s="1">
        <f ca="1">IF(FW170/FX170=INT(FW170/FX170),1,0)</f>
        <v>0</v>
      </c>
      <c r="FZ170" s="1">
        <f ca="1">IF(FY170=0,FW170,FW170/FX170)</f>
        <v>1</v>
      </c>
      <c r="GA170" s="1">
        <v>131</v>
      </c>
      <c r="GB170" s="1">
        <f ca="1">IF(FZ170/GA170=INT(FZ170/GA170),1,0)</f>
        <v>0</v>
      </c>
      <c r="GC170" s="1">
        <f ca="1">IF(GB170=0,FZ170,FZ170/GA170)</f>
        <v>1</v>
      </c>
      <c r="GD170" s="1">
        <v>137</v>
      </c>
      <c r="GE170" s="1">
        <f ca="1">IF(GC170/GD170=INT(GC170/GD170),1,0)</f>
        <v>0</v>
      </c>
      <c r="GF170" s="1">
        <f ca="1">IF(GE170=0,GC170,GC170/GD170)</f>
        <v>1</v>
      </c>
      <c r="GG170" s="1">
        <v>139</v>
      </c>
      <c r="GH170" s="1">
        <f ca="1">IF(GF170/GG170=INT(GF170/GG170),1,0)</f>
        <v>0</v>
      </c>
      <c r="GI170" s="1">
        <f ca="1">IF(GH170=0,GF170,GF170/GG170)</f>
        <v>1</v>
      </c>
      <c r="GJ170" s="1">
        <v>149</v>
      </c>
      <c r="GK170" s="1">
        <f ca="1">IF(GI170/GJ170=INT(GI170/GJ170),1,0)</f>
        <v>0</v>
      </c>
      <c r="GL170" s="1">
        <f ca="1">IF(GK170=0,GI170,GI170/GJ170)</f>
        <v>1</v>
      </c>
      <c r="GM170" s="1"/>
      <c r="GN170" s="1">
        <f ca="1">8*AW170+4*AZ170+2*BC170+BF170</f>
        <v>0</v>
      </c>
      <c r="GO170" s="1">
        <f ca="1">4*BI170+2*BL170+BO170</f>
        <v>0</v>
      </c>
      <c r="GP170" s="1">
        <f ca="1">2*BR170+BU170</f>
        <v>1</v>
      </c>
      <c r="GQ170" s="1">
        <f ca="1">2*BX170+CA170</f>
        <v>0</v>
      </c>
      <c r="GR170" s="1">
        <f ca="1">2*CD170+CG170</f>
        <v>0</v>
      </c>
      <c r="GS170" s="1">
        <f ca="1">2*CJ170+CM170</f>
        <v>0</v>
      </c>
      <c r="GT170" s="1">
        <f ca="1">CS170</f>
        <v>0</v>
      </c>
      <c r="GU170" s="1">
        <f ca="1">CY170</f>
        <v>0</v>
      </c>
      <c r="GV170" s="1">
        <f ca="1">DE170</f>
        <v>0</v>
      </c>
      <c r="GW170" s="1">
        <f ca="1">DK170</f>
        <v>0</v>
      </c>
      <c r="GX170" s="1">
        <f ca="1">DQ170</f>
        <v>0</v>
      </c>
      <c r="GY170">
        <f ca="1">DT170</f>
        <v>0</v>
      </c>
      <c r="GZ170">
        <f ca="1">DW170</f>
        <v>0</v>
      </c>
      <c r="HA170">
        <f ca="1">DZ170</f>
        <v>0</v>
      </c>
      <c r="HB170">
        <f ca="1">EC170</f>
        <v>0</v>
      </c>
      <c r="HC170">
        <f ca="1">EF170</f>
        <v>0</v>
      </c>
      <c r="HD170">
        <f ca="1">EI170</f>
        <v>0</v>
      </c>
      <c r="HE170">
        <f ca="1">EL170</f>
        <v>0</v>
      </c>
      <c r="HF170">
        <f ca="1">EO170</f>
        <v>0</v>
      </c>
      <c r="HG170">
        <f ca="1">ER170</f>
        <v>0</v>
      </c>
      <c r="HH170">
        <f ca="1">EU170</f>
        <v>0</v>
      </c>
      <c r="HI170">
        <f ca="1">EX170</f>
        <v>0</v>
      </c>
      <c r="HJ170">
        <f ca="1">FA170</f>
        <v>0</v>
      </c>
      <c r="HK170">
        <f ca="1">FD170</f>
        <v>0</v>
      </c>
      <c r="HL170">
        <f ca="1">FG170</f>
        <v>0</v>
      </c>
      <c r="HM170">
        <f ca="1">FJ170</f>
        <v>0</v>
      </c>
      <c r="HN170">
        <f ca="1">FM170</f>
        <v>0</v>
      </c>
      <c r="HO170">
        <f ca="1">FP170</f>
        <v>0</v>
      </c>
      <c r="HP170">
        <f ca="1">FS170</f>
        <v>0</v>
      </c>
      <c r="HQ170">
        <f ca="1">FV170</f>
        <v>0</v>
      </c>
      <c r="HR170">
        <f ca="1">FY170</f>
        <v>0</v>
      </c>
      <c r="HS170">
        <f ca="1">GB170</f>
        <v>0</v>
      </c>
      <c r="HT170">
        <f ca="1">GE170</f>
        <v>0</v>
      </c>
      <c r="HU170">
        <f ca="1">GH170</f>
        <v>0</v>
      </c>
      <c r="HV170">
        <f ca="1">GK170</f>
        <v>0</v>
      </c>
      <c r="HW170">
        <f ca="1">AU170</f>
        <v>5</v>
      </c>
      <c r="HX170">
        <f ca="1">HW170/HV173</f>
        <v>5</v>
      </c>
    </row>
    <row r="171" spans="1:255" ht="18" hidden="1" customHeight="1" x14ac:dyDescent="0.25">
      <c r="A171" s="9"/>
      <c r="B171" s="71"/>
      <c r="C171" s="71"/>
      <c r="D171" s="71"/>
      <c r="E171" s="71"/>
      <c r="F171" s="154"/>
      <c r="G171" s="80"/>
      <c r="H171" s="102"/>
      <c r="I171" s="71"/>
      <c r="J171" s="75"/>
      <c r="K171" s="9"/>
      <c r="N171" s="149"/>
      <c r="O171" s="164"/>
      <c r="P171" s="148"/>
      <c r="AK171" s="9"/>
      <c r="AL171" s="9"/>
      <c r="AM171" s="9"/>
      <c r="AN171" s="9"/>
      <c r="AO171" s="9"/>
      <c r="AP171" s="9"/>
      <c r="AQ171" s="9"/>
      <c r="AS171">
        <f ca="1">AS170+INT(AT170/AT171)</f>
        <v>19</v>
      </c>
      <c r="AT171" s="1">
        <f ca="1">IF(AP166&gt;AT170,INT((RAND()*(AQ166-AP166+1)+AP166)),INT((RAND()*(AQ166-AT170)+AT170+1)))</f>
        <v>12</v>
      </c>
      <c r="AU171">
        <f ca="1">AT171</f>
        <v>12</v>
      </c>
      <c r="AV171">
        <v>256</v>
      </c>
      <c r="AW171" s="1">
        <f ca="1">IF(AU171/AV171=INT(AU171/AV171),1,0)</f>
        <v>0</v>
      </c>
      <c r="AX171" s="1">
        <f ca="1">IF(AW171=0,AU171,AU171/AV171)</f>
        <v>12</v>
      </c>
      <c r="AY171" s="1">
        <v>16</v>
      </c>
      <c r="AZ171" s="1">
        <f ca="1">IF(AX171/AY171=INT(AX171/AY171),1,0)</f>
        <v>0</v>
      </c>
      <c r="BA171" s="1">
        <f ca="1">IF(AZ171=0,AX171,AX171/AY171)</f>
        <v>12</v>
      </c>
      <c r="BB171" s="1">
        <v>4</v>
      </c>
      <c r="BC171" s="1">
        <f ca="1">IF(BA171/BB171=INT(BA171/BB171),1,0)</f>
        <v>1</v>
      </c>
      <c r="BD171" s="1">
        <f ca="1">IF(BC171=0,BA171,BA171/BB171)</f>
        <v>3</v>
      </c>
      <c r="BE171" s="1">
        <v>2</v>
      </c>
      <c r="BF171" s="1">
        <f ca="1">IF(BD171/BE171=INT(BD171/BE171),1,0)</f>
        <v>0</v>
      </c>
      <c r="BG171" s="1">
        <f ca="1">IF(BF171=0,BD171,BD171/BE171)</f>
        <v>3</v>
      </c>
      <c r="BH171" s="1">
        <v>81</v>
      </c>
      <c r="BI171" s="1">
        <f ca="1">IF(BG171/BH171=INT(BG171/BH171),1,0)</f>
        <v>0</v>
      </c>
      <c r="BJ171" s="1">
        <f ca="1">IF(BI171=0,BG171,BG171/BH171)</f>
        <v>3</v>
      </c>
      <c r="BK171" s="1">
        <v>9</v>
      </c>
      <c r="BL171" s="1">
        <f ca="1">IF(BJ171/BK171=INT(BJ171/BK171),1,0)</f>
        <v>0</v>
      </c>
      <c r="BM171" s="1">
        <f ca="1">IF(BL171=0,BJ171,BJ171/BK171)</f>
        <v>3</v>
      </c>
      <c r="BN171" s="1">
        <v>3</v>
      </c>
      <c r="BO171" s="1">
        <f ca="1">IF(BM171/BN171=INT(BM171/BN171),1,0)</f>
        <v>1</v>
      </c>
      <c r="BP171" s="1">
        <f ca="1">IF(BO171=0,BM171,BM171/BN171)</f>
        <v>1</v>
      </c>
      <c r="BQ171" s="1">
        <v>25</v>
      </c>
      <c r="BR171" s="1">
        <f ca="1">IF(BP171/BQ171=INT(BP171/BQ171),1,0)</f>
        <v>0</v>
      </c>
      <c r="BS171" s="1">
        <f ca="1">IF(BR171=0,BP171,BP171/BQ171)</f>
        <v>1</v>
      </c>
      <c r="BT171" s="1">
        <v>5</v>
      </c>
      <c r="BU171" s="1">
        <f ca="1">IF(BS171/BT171=INT(BS171/BT171),1,0)</f>
        <v>0</v>
      </c>
      <c r="BV171" s="1">
        <f ca="1">IF(BU171=0,BS171,BS171/BT171)</f>
        <v>1</v>
      </c>
      <c r="BW171" s="1">
        <v>49</v>
      </c>
      <c r="BX171" s="1">
        <f ca="1">IF(BV171/BW171=INT(BV171/BW171),1,0)</f>
        <v>0</v>
      </c>
      <c r="BY171" s="1">
        <f ca="1">IF(BX171=0,BV171,BV171/BW171)</f>
        <v>1</v>
      </c>
      <c r="BZ171" s="1">
        <v>7</v>
      </c>
      <c r="CA171" s="1">
        <f ca="1">IF(BY171/BZ171=INT(BY171/BZ171),1,0)</f>
        <v>0</v>
      </c>
      <c r="CB171" s="1">
        <f ca="1">IF(CA171=0,BY171,BY171/BZ171)</f>
        <v>1</v>
      </c>
      <c r="CC171" s="1">
        <v>121</v>
      </c>
      <c r="CD171" s="1">
        <f ca="1">IF(CB171/CC171=INT(CB171/CC171),1,0)</f>
        <v>0</v>
      </c>
      <c r="CE171" s="1">
        <f ca="1">IF(CD171=0,CB171,CB171/CC171)</f>
        <v>1</v>
      </c>
      <c r="CF171" s="1">
        <v>11</v>
      </c>
      <c r="CG171" s="1">
        <f ca="1">IF(CE171/CF171=INT(CE171/CF171),1,0)</f>
        <v>0</v>
      </c>
      <c r="CH171" s="1">
        <f ca="1">IF(CG171=0,CE171,CE171/CF171)</f>
        <v>1</v>
      </c>
      <c r="CI171" s="1">
        <v>169</v>
      </c>
      <c r="CJ171" s="1">
        <f ca="1">IF(CH171/CI171=INT(CH171/CI171),1,0)</f>
        <v>0</v>
      </c>
      <c r="CK171" s="1">
        <f ca="1">IF(CJ171=0,CH171,CH171/CI171)</f>
        <v>1</v>
      </c>
      <c r="CL171" s="1">
        <v>13</v>
      </c>
      <c r="CM171" s="1">
        <f ca="1">IF(CK171/CL171=INT(CK171/CL171),1,0)</f>
        <v>0</v>
      </c>
      <c r="CN171" s="1">
        <f ca="1">IF(CM171=0,CK171,CK171/CL171)</f>
        <v>1</v>
      </c>
      <c r="CO171" s="1">
        <f>CO167</f>
        <v>289</v>
      </c>
      <c r="CP171" s="1">
        <f ca="1">IF(CN171/CO171=INT(CN171/CO171),1,0)</f>
        <v>0</v>
      </c>
      <c r="CQ171" s="1">
        <f ca="1">IF(CP171=0,CN171,CN171/CO171)</f>
        <v>1</v>
      </c>
      <c r="CR171" s="1">
        <v>17</v>
      </c>
      <c r="CS171" s="1">
        <f ca="1">IF(CQ171/CR171=INT(CQ171/CR171),1,0)</f>
        <v>0</v>
      </c>
      <c r="CT171" s="1">
        <f ca="1">IF(CS171=0,CQ171,CQ171/CR171)</f>
        <v>1</v>
      </c>
      <c r="CU171" s="1">
        <f>CU167</f>
        <v>361</v>
      </c>
      <c r="CV171" s="1">
        <f ca="1">IF(CT171/CU171=INT(CT171/CU171),1,0)</f>
        <v>0</v>
      </c>
      <c r="CW171" s="1">
        <f ca="1">IF(CV171=0,CT171,CT171/CU171)</f>
        <v>1</v>
      </c>
      <c r="CX171" s="1">
        <v>19</v>
      </c>
      <c r="CY171" s="1">
        <f ca="1">IF(CW171/CX171=INT(CW171/CX171),1,0)</f>
        <v>0</v>
      </c>
      <c r="CZ171" s="1">
        <f ca="1">IF(CY171=0,CW171,CW171/CX171)</f>
        <v>1</v>
      </c>
      <c r="DA171" s="1">
        <f>DA167</f>
        <v>529</v>
      </c>
      <c r="DB171" s="1">
        <f ca="1">IF(CZ171/DA171=INT(CZ171/DA171),1,0)</f>
        <v>0</v>
      </c>
      <c r="DC171" s="1">
        <f ca="1">IF(DB171=0,CZ171,CZ171/DA171)</f>
        <v>1</v>
      </c>
      <c r="DD171" s="1">
        <v>23</v>
      </c>
      <c r="DE171" s="1">
        <f ca="1">IF(DC171/DD171=INT(DC171/DD171),1,0)</f>
        <v>0</v>
      </c>
      <c r="DF171" s="1">
        <f ca="1">IF(DE171=0,DC171,DC171/DD171)</f>
        <v>1</v>
      </c>
      <c r="DG171" s="1">
        <f>DG167</f>
        <v>841</v>
      </c>
      <c r="DH171" s="1">
        <f ca="1">IF(DF171/DG171=INT(DF171/DG171),1,0)</f>
        <v>0</v>
      </c>
      <c r="DI171" s="1">
        <f ca="1">IF(DH171=0,DF171,DF171/DG171)</f>
        <v>1</v>
      </c>
      <c r="DJ171" s="1">
        <v>29</v>
      </c>
      <c r="DK171" s="1">
        <f ca="1">IF(DI171/DJ171=INT(DI171/DJ171),1,0)</f>
        <v>0</v>
      </c>
      <c r="DL171" s="1">
        <f ca="1">IF(DK171=0,DI171,DI171/DJ171)</f>
        <v>1</v>
      </c>
      <c r="DM171" s="1">
        <f>DM167</f>
        <v>961</v>
      </c>
      <c r="DN171" s="1">
        <f ca="1">IF(DL171/DM171=INT(DL171/DM171),1,0)</f>
        <v>0</v>
      </c>
      <c r="DO171" s="1">
        <f ca="1">IF(DN171=0,DL171,DL171/DM171)</f>
        <v>1</v>
      </c>
      <c r="DP171" s="1">
        <v>31</v>
      </c>
      <c r="DQ171" s="1">
        <f ca="1">IF(DO171/DP171=INT(DO171/DP171),1,0)</f>
        <v>0</v>
      </c>
      <c r="DR171" s="1">
        <f ca="1">IF(DQ171=0,DO171,DO171/DP171)</f>
        <v>1</v>
      </c>
      <c r="DS171" s="1">
        <v>37</v>
      </c>
      <c r="DT171" s="1">
        <f ca="1">IF(DR171/DS171=INT(DR171/DS171),1,0)</f>
        <v>0</v>
      </c>
      <c r="DU171" s="1">
        <f ca="1">IF(DT171=0,DR171,DR171/DS171)</f>
        <v>1</v>
      </c>
      <c r="DV171" s="1">
        <v>41</v>
      </c>
      <c r="DW171" s="1">
        <f ca="1">IF(DU171/DV171=INT(DU171/DV171),1,0)</f>
        <v>0</v>
      </c>
      <c r="DX171" s="1">
        <f ca="1">IF(DW171=0,DU171,DU171/DV171)</f>
        <v>1</v>
      </c>
      <c r="DY171" s="1">
        <v>43</v>
      </c>
      <c r="DZ171" s="1">
        <f ca="1">IF(DX171/DY171=INT(DX171/DY171),1,0)</f>
        <v>0</v>
      </c>
      <c r="EA171" s="1">
        <f ca="1">IF(DZ171=0,DX171,DX171/DY171)</f>
        <v>1</v>
      </c>
      <c r="EB171" s="1">
        <v>47</v>
      </c>
      <c r="EC171" s="1">
        <f ca="1">IF(EA171/EB171=INT(EA171/EB171),1,0)</f>
        <v>0</v>
      </c>
      <c r="ED171" s="1">
        <f ca="1">IF(EC171=0,EA171,EA171/EB171)</f>
        <v>1</v>
      </c>
      <c r="EE171" s="1">
        <v>53</v>
      </c>
      <c r="EF171" s="1">
        <f ca="1">IF(ED171/EE171=INT(ED171/EE171),1,0)</f>
        <v>0</v>
      </c>
      <c r="EG171" s="1">
        <f ca="1">IF(EF171=0,ED171,ED171/EE171)</f>
        <v>1</v>
      </c>
      <c r="EH171" s="1">
        <v>59</v>
      </c>
      <c r="EI171" s="1">
        <f ca="1">IF(EG171/EH171=INT(EG171/EH171),1,0)</f>
        <v>0</v>
      </c>
      <c r="EJ171" s="1">
        <f ca="1">IF(EI171=0,EG171,EG171/EH171)</f>
        <v>1</v>
      </c>
      <c r="EK171" s="1">
        <v>61</v>
      </c>
      <c r="EL171" s="1">
        <f ca="1">IF(EJ171/EK171=INT(EJ171/EK171),1,0)</f>
        <v>0</v>
      </c>
      <c r="EM171" s="1">
        <f ca="1">IF(EL171=0,EJ171,EJ171/EK171)</f>
        <v>1</v>
      </c>
      <c r="EN171" s="1">
        <v>67</v>
      </c>
      <c r="EO171" s="1">
        <f ca="1">IF(EM171/EN171=INT(EM171/EN171),1,0)</f>
        <v>0</v>
      </c>
      <c r="EP171" s="1">
        <f ca="1">IF(EO171=0,EM171,EM171/EN171)</f>
        <v>1</v>
      </c>
      <c r="EQ171" s="1">
        <v>71</v>
      </c>
      <c r="ER171" s="1">
        <f ca="1">IF(EP171/EQ171=INT(EP171/EQ171),1,0)</f>
        <v>0</v>
      </c>
      <c r="ES171" s="1">
        <f ca="1">IF(ER171=0,EP171,EP171/EQ171)</f>
        <v>1</v>
      </c>
      <c r="ET171" s="1">
        <v>73</v>
      </c>
      <c r="EU171" s="1">
        <f ca="1">IF(ES171/ET171=INT(ES171/ET171),1,0)</f>
        <v>0</v>
      </c>
      <c r="EV171" s="1">
        <f ca="1">IF(EU171=0,ES171,ES171/ET171)</f>
        <v>1</v>
      </c>
      <c r="EW171" s="1">
        <v>79</v>
      </c>
      <c r="EX171" s="1">
        <f ca="1">IF(EV171/EW171=INT(EV171/EW171),1,0)</f>
        <v>0</v>
      </c>
      <c r="EY171" s="1">
        <f ca="1">IF(EX171=0,EV171,EV171/EW171)</f>
        <v>1</v>
      </c>
      <c r="EZ171" s="1">
        <v>83</v>
      </c>
      <c r="FA171" s="1">
        <f ca="1">IF(EY171/EZ171=INT(EY171/EZ171),1,0)</f>
        <v>0</v>
      </c>
      <c r="FB171" s="1">
        <f ca="1">IF(FA171=0,EY171,EY171/EZ171)</f>
        <v>1</v>
      </c>
      <c r="FC171" s="1">
        <v>89</v>
      </c>
      <c r="FD171" s="1">
        <f ca="1">IF(FB171/FC171=INT(FB171/FC171),1,0)</f>
        <v>0</v>
      </c>
      <c r="FE171" s="1">
        <f ca="1">IF(FD171=0,FB171,FB171/FC171)</f>
        <v>1</v>
      </c>
      <c r="FF171" s="1">
        <v>97</v>
      </c>
      <c r="FG171" s="1">
        <f ca="1">IF(FE171/FF171=INT(FE171/FF171),1,0)</f>
        <v>0</v>
      </c>
      <c r="FH171" s="1">
        <f ca="1">IF(FG171=0,FE171,FE171/FF171)</f>
        <v>1</v>
      </c>
      <c r="FI171" s="1">
        <v>101</v>
      </c>
      <c r="FJ171" s="1">
        <f ca="1">IF(FH171/FI171=INT(FH171/FI171),1,0)</f>
        <v>0</v>
      </c>
      <c r="FK171" s="1">
        <f ca="1">IF(FJ171=0,FH171,FH171/FI171)</f>
        <v>1</v>
      </c>
      <c r="FL171" s="1">
        <v>103</v>
      </c>
      <c r="FM171" s="1">
        <f ca="1">IF(FK171/FL171=INT(FK171/FL171),1,0)</f>
        <v>0</v>
      </c>
      <c r="FN171" s="1">
        <f ca="1">IF(FM171=0,FK171,FK171/FL171)</f>
        <v>1</v>
      </c>
      <c r="FO171" s="1">
        <v>107</v>
      </c>
      <c r="FP171" s="1">
        <f ca="1">IF(FN171/FO171=INT(FN171/FO171),1,0)</f>
        <v>0</v>
      </c>
      <c r="FQ171" s="1">
        <f ca="1">IF(FP171=0,FN171,FN171/FO171)</f>
        <v>1</v>
      </c>
      <c r="FR171" s="1">
        <v>109</v>
      </c>
      <c r="FS171" s="1">
        <f ca="1">IF(FQ171/FR171=INT(FQ171/FR171),1,0)</f>
        <v>0</v>
      </c>
      <c r="FT171" s="1">
        <f ca="1">IF(FS171=0,FQ171,FQ171/FR171)</f>
        <v>1</v>
      </c>
      <c r="FU171" s="1">
        <v>113</v>
      </c>
      <c r="FV171" s="1">
        <f ca="1">IF(FT171/FU171=INT(FT171/FU171),1,0)</f>
        <v>0</v>
      </c>
      <c r="FW171" s="1">
        <f ca="1">IF(FV171=0,FT171,FT171/FU171)</f>
        <v>1</v>
      </c>
      <c r="FX171" s="1">
        <v>127</v>
      </c>
      <c r="FY171" s="1">
        <f ca="1">IF(FW171/FX171=INT(FW171/FX171),1,0)</f>
        <v>0</v>
      </c>
      <c r="FZ171" s="1">
        <f ca="1">IF(FY171=0,FW171,FW171/FX171)</f>
        <v>1</v>
      </c>
      <c r="GA171" s="1">
        <v>131</v>
      </c>
      <c r="GB171" s="1">
        <f ca="1">IF(FZ171/GA171=INT(FZ171/GA171),1,0)</f>
        <v>0</v>
      </c>
      <c r="GC171" s="1">
        <f ca="1">IF(GB171=0,FZ171,FZ171/GA171)</f>
        <v>1</v>
      </c>
      <c r="GD171" s="1">
        <v>137</v>
      </c>
      <c r="GE171" s="1">
        <f ca="1">IF(GC171/GD171=INT(GC171/GD171),1,0)</f>
        <v>0</v>
      </c>
      <c r="GF171" s="1">
        <f ca="1">IF(GE171=0,GC171,GC171/GD171)</f>
        <v>1</v>
      </c>
      <c r="GG171" s="1">
        <v>139</v>
      </c>
      <c r="GH171" s="1">
        <f ca="1">IF(GF171/GG171=INT(GF171/GG171),1,0)</f>
        <v>0</v>
      </c>
      <c r="GI171" s="1">
        <f ca="1">IF(GH171=0,GF171,GF171/GG171)</f>
        <v>1</v>
      </c>
      <c r="GJ171" s="1">
        <v>149</v>
      </c>
      <c r="GK171" s="1">
        <f ca="1">IF(GI171/GJ171=INT(GI171/GJ171),1,0)</f>
        <v>0</v>
      </c>
      <c r="GL171" s="1">
        <f ca="1">IF(GK171=0,GI171,GI171/GJ171)</f>
        <v>1</v>
      </c>
      <c r="GM171" s="1"/>
      <c r="GN171" s="1">
        <f ca="1">8*AW171+4*AZ171+2*BC171+BF171</f>
        <v>2</v>
      </c>
      <c r="GO171" s="1">
        <f ca="1">4*BI171+2*BL171+BO171</f>
        <v>1</v>
      </c>
      <c r="GP171" s="1">
        <f ca="1">2*BR171+BU171</f>
        <v>0</v>
      </c>
      <c r="GQ171" s="1">
        <f ca="1">2*BX171+CA171</f>
        <v>0</v>
      </c>
      <c r="GR171" s="1">
        <f ca="1">2*CD171+CG171</f>
        <v>0</v>
      </c>
      <c r="GS171" s="1">
        <f ca="1">2*CJ171+CM171</f>
        <v>0</v>
      </c>
      <c r="GT171" s="1">
        <f ca="1">CS171</f>
        <v>0</v>
      </c>
      <c r="GU171" s="1">
        <f ca="1">CY171</f>
        <v>0</v>
      </c>
      <c r="GV171" s="1">
        <f ca="1">DE171</f>
        <v>0</v>
      </c>
      <c r="GW171" s="1">
        <f ca="1">DK171</f>
        <v>0</v>
      </c>
      <c r="GX171" s="1">
        <f ca="1">DQ171</f>
        <v>0</v>
      </c>
      <c r="GY171">
        <f ca="1">DT171</f>
        <v>0</v>
      </c>
      <c r="GZ171">
        <f ca="1">DW171</f>
        <v>0</v>
      </c>
      <c r="HA171">
        <f ca="1">DZ171</f>
        <v>0</v>
      </c>
      <c r="HB171">
        <f ca="1">EC171</f>
        <v>0</v>
      </c>
      <c r="HC171">
        <f ca="1">EF171</f>
        <v>0</v>
      </c>
      <c r="HD171">
        <f ca="1">EI171</f>
        <v>0</v>
      </c>
      <c r="HE171">
        <f ca="1">EL171</f>
        <v>0</v>
      </c>
      <c r="HF171">
        <f ca="1">EO171</f>
        <v>0</v>
      </c>
      <c r="HG171">
        <f ca="1">ER171</f>
        <v>0</v>
      </c>
      <c r="HH171">
        <f ca="1">EU171</f>
        <v>0</v>
      </c>
      <c r="HI171">
        <f ca="1">EX171</f>
        <v>0</v>
      </c>
      <c r="HJ171">
        <f ca="1">FA171</f>
        <v>0</v>
      </c>
      <c r="HK171">
        <f ca="1">FD171</f>
        <v>0</v>
      </c>
      <c r="HL171">
        <f ca="1">FG171</f>
        <v>0</v>
      </c>
      <c r="HM171">
        <f ca="1">FJ171</f>
        <v>0</v>
      </c>
      <c r="HN171">
        <f ca="1">FM171</f>
        <v>0</v>
      </c>
      <c r="HO171">
        <f ca="1">FP171</f>
        <v>0</v>
      </c>
      <c r="HP171">
        <f ca="1">FS171</f>
        <v>0</v>
      </c>
      <c r="HQ171">
        <f ca="1">FV171</f>
        <v>0</v>
      </c>
      <c r="HR171">
        <f ca="1">FY171</f>
        <v>0</v>
      </c>
      <c r="HS171">
        <f ca="1">GB171</f>
        <v>0</v>
      </c>
      <c r="HT171">
        <f ca="1">GE171</f>
        <v>0</v>
      </c>
      <c r="HU171">
        <f ca="1">GH171</f>
        <v>0</v>
      </c>
      <c r="HV171">
        <f ca="1">GK171</f>
        <v>0</v>
      </c>
      <c r="HW171">
        <f ca="1">AU171</f>
        <v>12</v>
      </c>
      <c r="HX171">
        <f ca="1">HW171/HV173</f>
        <v>12</v>
      </c>
    </row>
    <row r="172" spans="1:255" ht="18" hidden="1" customHeight="1" thickBot="1" x14ac:dyDescent="0.3">
      <c r="A172" s="9"/>
      <c r="B172" s="71"/>
      <c r="C172" s="71"/>
      <c r="D172" s="71"/>
      <c r="E172" s="71"/>
      <c r="F172" s="154"/>
      <c r="G172" s="80"/>
      <c r="H172" s="102"/>
      <c r="I172" s="71"/>
      <c r="J172" s="75"/>
      <c r="K172" s="9"/>
      <c r="N172" s="149"/>
      <c r="O172" s="164"/>
      <c r="P172" s="148"/>
      <c r="AK172" s="9"/>
      <c r="AL172" s="9"/>
      <c r="AM172" s="9"/>
      <c r="AN172" s="9"/>
      <c r="AO172" s="9"/>
      <c r="AP172" s="9"/>
      <c r="AQ172" s="9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>
        <f t="shared" ref="GN172:HV172" ca="1" si="84">IF(GN170&lt;GN171,GN170,GN171)</f>
        <v>0</v>
      </c>
      <c r="GO172" s="1">
        <f t="shared" ca="1" si="84"/>
        <v>0</v>
      </c>
      <c r="GP172" s="1">
        <f t="shared" ca="1" si="84"/>
        <v>0</v>
      </c>
      <c r="GQ172" s="1">
        <f t="shared" ca="1" si="84"/>
        <v>0</v>
      </c>
      <c r="GR172" s="1">
        <f t="shared" ca="1" si="84"/>
        <v>0</v>
      </c>
      <c r="GS172" s="1">
        <f t="shared" ca="1" si="84"/>
        <v>0</v>
      </c>
      <c r="GT172" s="1">
        <f t="shared" ca="1" si="84"/>
        <v>0</v>
      </c>
      <c r="GU172" s="1">
        <f t="shared" ca="1" si="84"/>
        <v>0</v>
      </c>
      <c r="GV172" s="1">
        <f t="shared" ca="1" si="84"/>
        <v>0</v>
      </c>
      <c r="GW172" s="1">
        <f t="shared" ca="1" si="84"/>
        <v>0</v>
      </c>
      <c r="GX172" s="1">
        <f t="shared" ca="1" si="84"/>
        <v>0</v>
      </c>
      <c r="GY172" s="1">
        <f t="shared" ca="1" si="84"/>
        <v>0</v>
      </c>
      <c r="GZ172" s="1">
        <f t="shared" ca="1" si="84"/>
        <v>0</v>
      </c>
      <c r="HA172" s="1">
        <f t="shared" ca="1" si="84"/>
        <v>0</v>
      </c>
      <c r="HB172" s="1">
        <f t="shared" ca="1" si="84"/>
        <v>0</v>
      </c>
      <c r="HC172" s="1">
        <f t="shared" ca="1" si="84"/>
        <v>0</v>
      </c>
      <c r="HD172" s="1">
        <f t="shared" ca="1" si="84"/>
        <v>0</v>
      </c>
      <c r="HE172" s="1">
        <f t="shared" ca="1" si="84"/>
        <v>0</v>
      </c>
      <c r="HF172" s="1">
        <f t="shared" ca="1" si="84"/>
        <v>0</v>
      </c>
      <c r="HG172" s="1">
        <f t="shared" ca="1" si="84"/>
        <v>0</v>
      </c>
      <c r="HH172" s="1">
        <f t="shared" ca="1" si="84"/>
        <v>0</v>
      </c>
      <c r="HI172" s="1">
        <f t="shared" ca="1" si="84"/>
        <v>0</v>
      </c>
      <c r="HJ172" s="1">
        <f t="shared" ca="1" si="84"/>
        <v>0</v>
      </c>
      <c r="HK172" s="1">
        <f t="shared" ca="1" si="84"/>
        <v>0</v>
      </c>
      <c r="HL172" s="1">
        <f t="shared" ca="1" si="84"/>
        <v>0</v>
      </c>
      <c r="HM172" s="1">
        <f t="shared" ca="1" si="84"/>
        <v>0</v>
      </c>
      <c r="HN172" s="1">
        <f t="shared" ca="1" si="84"/>
        <v>0</v>
      </c>
      <c r="HO172" s="1">
        <f t="shared" ca="1" si="84"/>
        <v>0</v>
      </c>
      <c r="HP172" s="1">
        <f t="shared" ca="1" si="84"/>
        <v>0</v>
      </c>
      <c r="HQ172" s="1">
        <f t="shared" ca="1" si="84"/>
        <v>0</v>
      </c>
      <c r="HR172" s="1">
        <f t="shared" ca="1" si="84"/>
        <v>0</v>
      </c>
      <c r="HS172" s="1">
        <f t="shared" ca="1" si="84"/>
        <v>0</v>
      </c>
      <c r="HT172" s="1">
        <f t="shared" ca="1" si="84"/>
        <v>0</v>
      </c>
      <c r="HU172" s="1">
        <f t="shared" ca="1" si="84"/>
        <v>0</v>
      </c>
      <c r="HV172" s="1">
        <f t="shared" ca="1" si="84"/>
        <v>0</v>
      </c>
    </row>
    <row r="173" spans="1:255" ht="18" hidden="1" customHeight="1" thickTop="1" thickBot="1" x14ac:dyDescent="0.3">
      <c r="A173" s="9"/>
      <c r="B173" s="71"/>
      <c r="C173" s="71"/>
      <c r="D173" s="71"/>
      <c r="E173" s="71"/>
      <c r="F173" s="154"/>
      <c r="G173" s="80"/>
      <c r="H173" s="102"/>
      <c r="I173" s="71"/>
      <c r="J173" s="75"/>
      <c r="K173" s="9"/>
      <c r="N173" s="149"/>
      <c r="O173" s="164"/>
      <c r="P173" s="148"/>
      <c r="AK173" s="9"/>
      <c r="AL173" s="9"/>
      <c r="AM173" s="9"/>
      <c r="AN173" s="9"/>
      <c r="AO173" s="9"/>
      <c r="AP173" s="9"/>
      <c r="AQ173" s="9"/>
      <c r="AT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>
        <f ca="1">FY$4^GN172</f>
        <v>1</v>
      </c>
      <c r="GO173">
        <f t="shared" ref="GO173:HV173" ca="1" si="85">FZ$4^GO172*GN173</f>
        <v>1</v>
      </c>
      <c r="GP173">
        <f t="shared" ca="1" si="85"/>
        <v>1</v>
      </c>
      <c r="GQ173">
        <f t="shared" ca="1" si="85"/>
        <v>1</v>
      </c>
      <c r="GR173">
        <f t="shared" ca="1" si="85"/>
        <v>1</v>
      </c>
      <c r="GS173">
        <f t="shared" ca="1" si="85"/>
        <v>1</v>
      </c>
      <c r="GT173">
        <f t="shared" ca="1" si="85"/>
        <v>1</v>
      </c>
      <c r="GU173">
        <f t="shared" ca="1" si="85"/>
        <v>1</v>
      </c>
      <c r="GV173">
        <f t="shared" ca="1" si="85"/>
        <v>1</v>
      </c>
      <c r="GW173">
        <f t="shared" ca="1" si="85"/>
        <v>1</v>
      </c>
      <c r="GX173">
        <f t="shared" ca="1" si="85"/>
        <v>1</v>
      </c>
      <c r="GY173">
        <f t="shared" ca="1" si="85"/>
        <v>1</v>
      </c>
      <c r="GZ173">
        <f t="shared" ca="1" si="85"/>
        <v>1</v>
      </c>
      <c r="HA173">
        <f t="shared" ca="1" si="85"/>
        <v>1</v>
      </c>
      <c r="HB173">
        <f t="shared" ca="1" si="85"/>
        <v>1</v>
      </c>
      <c r="HC173">
        <f t="shared" ca="1" si="85"/>
        <v>1</v>
      </c>
      <c r="HD173">
        <f t="shared" ca="1" si="85"/>
        <v>1</v>
      </c>
      <c r="HE173">
        <f t="shared" ca="1" si="85"/>
        <v>1</v>
      </c>
      <c r="HF173">
        <f t="shared" ca="1" si="85"/>
        <v>1</v>
      </c>
      <c r="HG173">
        <f t="shared" ca="1" si="85"/>
        <v>1</v>
      </c>
      <c r="HH173">
        <f t="shared" ca="1" si="85"/>
        <v>1</v>
      </c>
      <c r="HI173">
        <f t="shared" ca="1" si="85"/>
        <v>1</v>
      </c>
      <c r="HJ173">
        <f t="shared" ca="1" si="85"/>
        <v>1</v>
      </c>
      <c r="HK173">
        <f t="shared" ca="1" si="85"/>
        <v>1</v>
      </c>
      <c r="HL173">
        <f t="shared" ca="1" si="85"/>
        <v>1</v>
      </c>
      <c r="HM173">
        <f t="shared" ca="1" si="85"/>
        <v>1</v>
      </c>
      <c r="HN173">
        <f t="shared" ca="1" si="85"/>
        <v>1</v>
      </c>
      <c r="HO173">
        <f t="shared" ca="1" si="85"/>
        <v>1</v>
      </c>
      <c r="HP173">
        <f t="shared" ca="1" si="85"/>
        <v>1</v>
      </c>
      <c r="HQ173">
        <f t="shared" ca="1" si="85"/>
        <v>1</v>
      </c>
      <c r="HR173">
        <f t="shared" ca="1" si="85"/>
        <v>1</v>
      </c>
      <c r="HS173">
        <f t="shared" ca="1" si="85"/>
        <v>1</v>
      </c>
      <c r="HT173">
        <f t="shared" ca="1" si="85"/>
        <v>1</v>
      </c>
      <c r="HU173">
        <f t="shared" ca="1" si="85"/>
        <v>1</v>
      </c>
      <c r="HV173">
        <f t="shared" ca="1" si="85"/>
        <v>1</v>
      </c>
    </row>
    <row r="174" spans="1:255" ht="18" hidden="1" customHeight="1" thickTop="1" x14ac:dyDescent="0.25">
      <c r="A174" s="9"/>
      <c r="B174" s="71"/>
      <c r="C174" s="71"/>
      <c r="D174" s="71"/>
      <c r="E174" s="71"/>
      <c r="F174" s="154"/>
      <c r="G174" s="80"/>
      <c r="H174" s="102"/>
      <c r="I174" s="71"/>
      <c r="J174" s="75"/>
      <c r="K174" s="9"/>
      <c r="N174" s="149"/>
      <c r="O174" s="164"/>
      <c r="P174" s="148"/>
      <c r="AK174" s="9"/>
      <c r="AL174" s="9"/>
      <c r="AM174" s="9"/>
      <c r="AN174" s="9"/>
      <c r="AO174" s="9"/>
      <c r="AP174" s="9"/>
      <c r="AQ174" s="9"/>
      <c r="AR174" t="s">
        <v>23</v>
      </c>
      <c r="AS174" s="1">
        <f ca="1">IF(U166=3,INT((RAND()*(AM166-AL166+1)+AL166)),0)</f>
        <v>0</v>
      </c>
      <c r="AT174" s="1">
        <f ca="1">IF(U166=3,INT((RAND()*(AO166-AN166+1)+AN166)),0)</f>
        <v>0</v>
      </c>
      <c r="AU174">
        <f ca="1">AT174-AT175*(AS175-AS174)</f>
        <v>0</v>
      </c>
      <c r="AV174">
        <v>256</v>
      </c>
      <c r="AW174" s="1">
        <f ca="1">IF(AU174/AV174=INT(AU174/AV174),1,0)</f>
        <v>1</v>
      </c>
      <c r="AX174" s="1">
        <f ca="1">IF(AW174=0,AU174,AU174/AV174)</f>
        <v>0</v>
      </c>
      <c r="AY174" s="1">
        <v>16</v>
      </c>
      <c r="AZ174" s="1">
        <f ca="1">IF(AX174/AY174=INT(AX174/AY174),1,0)</f>
        <v>1</v>
      </c>
      <c r="BA174" s="1">
        <f ca="1">IF(AZ174=0,AX174,AX174/AY174)</f>
        <v>0</v>
      </c>
      <c r="BB174" s="1">
        <v>4</v>
      </c>
      <c r="BC174" s="1">
        <f ca="1">IF(BA174/BB174=INT(BA174/BB174),1,0)</f>
        <v>1</v>
      </c>
      <c r="BD174" s="1">
        <f ca="1">IF(BC174=0,BA174,BA174/BB174)</f>
        <v>0</v>
      </c>
      <c r="BE174" s="1">
        <v>2</v>
      </c>
      <c r="BF174" s="1">
        <f ca="1">IF(BD174/BE174=INT(BD174/BE174),1,0)</f>
        <v>1</v>
      </c>
      <c r="BG174" s="1">
        <f ca="1">IF(BF174=0,BD174,BD174/BE174)</f>
        <v>0</v>
      </c>
      <c r="BH174" s="1">
        <v>81</v>
      </c>
      <c r="BI174" s="1">
        <f ca="1">IF(BG174/BH174=INT(BG174/BH174),1,0)</f>
        <v>1</v>
      </c>
      <c r="BJ174" s="1">
        <f ca="1">IF(BI174=0,BG174,BG174/BH174)</f>
        <v>0</v>
      </c>
      <c r="BK174" s="1">
        <v>9</v>
      </c>
      <c r="BL174" s="1">
        <f ca="1">IF(BJ174/BK174=INT(BJ174/BK174),1,0)</f>
        <v>1</v>
      </c>
      <c r="BM174" s="1">
        <f ca="1">IF(BL174=0,BJ174,BJ174/BK174)</f>
        <v>0</v>
      </c>
      <c r="BN174" s="1">
        <v>3</v>
      </c>
      <c r="BO174" s="1">
        <f ca="1">IF(BM174/BN174=INT(BM174/BN174),1,0)</f>
        <v>1</v>
      </c>
      <c r="BP174" s="1">
        <f ca="1">IF(BO174=0,BM174,BM174/BN174)</f>
        <v>0</v>
      </c>
      <c r="BQ174" s="1">
        <v>25</v>
      </c>
      <c r="BR174" s="1">
        <f ca="1">IF(BP174/BQ174=INT(BP174/BQ174),1,0)</f>
        <v>1</v>
      </c>
      <c r="BS174" s="1">
        <f ca="1">IF(BR174=0,BP174,BP174/BQ174)</f>
        <v>0</v>
      </c>
      <c r="BT174" s="1">
        <v>5</v>
      </c>
      <c r="BU174" s="1">
        <f ca="1">IF(BS174/BT174=INT(BS174/BT174),1,0)</f>
        <v>1</v>
      </c>
      <c r="BV174" s="1">
        <f ca="1">IF(BU174=0,BS174,BS174/BT174)</f>
        <v>0</v>
      </c>
      <c r="BW174" s="1">
        <v>49</v>
      </c>
      <c r="BX174" s="1">
        <f ca="1">IF(BV174/BW174=INT(BV174/BW174),1,0)</f>
        <v>1</v>
      </c>
      <c r="BY174" s="1">
        <f ca="1">IF(BX174=0,BV174,BV174/BW174)</f>
        <v>0</v>
      </c>
      <c r="BZ174" s="1">
        <v>7</v>
      </c>
      <c r="CA174" s="1">
        <f ca="1">IF(BY174/BZ174=INT(BY174/BZ174),1,0)</f>
        <v>1</v>
      </c>
      <c r="CB174" s="1">
        <f ca="1">IF(CA174=0,BY174,BY174/BZ174)</f>
        <v>0</v>
      </c>
      <c r="CC174" s="1">
        <v>121</v>
      </c>
      <c r="CD174" s="1">
        <f ca="1">IF(CB174/CC174=INT(CB174/CC174),1,0)</f>
        <v>1</v>
      </c>
      <c r="CE174" s="1">
        <f ca="1">IF(CD174=0,CB174,CB174/CC174)</f>
        <v>0</v>
      </c>
      <c r="CF174" s="1">
        <v>11</v>
      </c>
      <c r="CG174" s="1">
        <f ca="1">IF(CE174/CF174=INT(CE174/CF174),1,0)</f>
        <v>1</v>
      </c>
      <c r="CH174" s="1">
        <f ca="1">IF(CG174=0,CE174,CE174/CF174)</f>
        <v>0</v>
      </c>
      <c r="CI174" s="1">
        <v>169</v>
      </c>
      <c r="CJ174" s="1">
        <f ca="1">IF(CH174/CI174=INT(CH174/CI174),1,0)</f>
        <v>1</v>
      </c>
      <c r="CK174" s="1">
        <f ca="1">IF(CJ174=0,CH174,CH174/CI174)</f>
        <v>0</v>
      </c>
      <c r="CL174" s="1">
        <v>13</v>
      </c>
      <c r="CM174" s="1">
        <f ca="1">IF(CK174/CL174=INT(CK174/CL174),1,0)</f>
        <v>1</v>
      </c>
      <c r="CN174" s="1">
        <f ca="1">IF(CM174=0,CK174,CK174/CL174)</f>
        <v>0</v>
      </c>
      <c r="CO174" s="1">
        <f>CO170</f>
        <v>289</v>
      </c>
      <c r="CP174" s="1">
        <f ca="1">IF(CN174/CO174=INT(CN174/CO174),1,0)</f>
        <v>1</v>
      </c>
      <c r="CQ174" s="1">
        <f ca="1">IF(CP174=0,CN174,CN174/CO174)</f>
        <v>0</v>
      </c>
      <c r="CR174" s="1">
        <v>17</v>
      </c>
      <c r="CS174" s="1">
        <f ca="1">IF(CQ174/CR174=INT(CQ174/CR174),1,0)</f>
        <v>1</v>
      </c>
      <c r="CT174" s="1">
        <f ca="1">IF(CS174=0,CQ174,CQ174/CR174)</f>
        <v>0</v>
      </c>
      <c r="CU174" s="1">
        <f>CU170</f>
        <v>361</v>
      </c>
      <c r="CV174" s="1">
        <f ca="1">IF(CT174/CU174=INT(CT174/CU174),1,0)</f>
        <v>1</v>
      </c>
      <c r="CW174" s="1">
        <f ca="1">IF(CV174=0,CT174,CT174/CU174)</f>
        <v>0</v>
      </c>
      <c r="CX174" s="1">
        <v>19</v>
      </c>
      <c r="CY174" s="1">
        <f ca="1">IF(CW174/CX174=INT(CW174/CX174),1,0)</f>
        <v>1</v>
      </c>
      <c r="CZ174" s="1">
        <f ca="1">IF(CY174=0,CW174,CW174/CX174)</f>
        <v>0</v>
      </c>
      <c r="DA174" s="1">
        <f>DA170</f>
        <v>529</v>
      </c>
      <c r="DB174" s="1">
        <f ca="1">IF(CZ174/DA174=INT(CZ174/DA174),1,0)</f>
        <v>1</v>
      </c>
      <c r="DC174" s="1">
        <f ca="1">IF(DB174=0,CZ174,CZ174/DA174)</f>
        <v>0</v>
      </c>
      <c r="DD174" s="1">
        <v>23</v>
      </c>
      <c r="DE174" s="1">
        <f ca="1">IF(DC174/DD174=INT(DC174/DD174),1,0)</f>
        <v>1</v>
      </c>
      <c r="DF174" s="1">
        <f ca="1">IF(DE174=0,DC174,DC174/DD174)</f>
        <v>0</v>
      </c>
      <c r="DG174" s="1">
        <f>DG170</f>
        <v>841</v>
      </c>
      <c r="DH174" s="1">
        <f ca="1">IF(DF174/DG174=INT(DF174/DG174),1,0)</f>
        <v>1</v>
      </c>
      <c r="DI174" s="1">
        <f ca="1">IF(DH174=0,DF174,DF174/DG174)</f>
        <v>0</v>
      </c>
      <c r="DJ174" s="1">
        <v>29</v>
      </c>
      <c r="DK174" s="1">
        <f ca="1">IF(DI174/DJ174=INT(DI174/DJ174),1,0)</f>
        <v>1</v>
      </c>
      <c r="DL174" s="1">
        <f ca="1">IF(DK174=0,DI174,DI174/DJ174)</f>
        <v>0</v>
      </c>
      <c r="DM174" s="1">
        <f>DM170</f>
        <v>961</v>
      </c>
      <c r="DN174" s="1">
        <f ca="1">IF(DL174/DM174=INT(DL174/DM174),1,0)</f>
        <v>1</v>
      </c>
      <c r="DO174" s="1">
        <f ca="1">IF(DN174=0,DL174,DL174/DM174)</f>
        <v>0</v>
      </c>
      <c r="DP174" s="1">
        <v>31</v>
      </c>
      <c r="DQ174" s="1">
        <f ca="1">IF(DO174/DP174=INT(DO174/DP174),1,0)</f>
        <v>1</v>
      </c>
      <c r="DR174" s="1">
        <f ca="1">IF(DQ174=0,DO174,DO174/DP174)</f>
        <v>0</v>
      </c>
      <c r="DS174" s="1">
        <v>37</v>
      </c>
      <c r="DT174" s="1">
        <f ca="1">IF(DR174/DS174=INT(DR174/DS174),1,0)</f>
        <v>1</v>
      </c>
      <c r="DU174" s="1">
        <f ca="1">IF(DT174=0,DR174,DR174/DS174)</f>
        <v>0</v>
      </c>
      <c r="DV174" s="1">
        <v>41</v>
      </c>
      <c r="DW174" s="1">
        <f ca="1">IF(DU174/DV174=INT(DU174/DV174),1,0)</f>
        <v>1</v>
      </c>
      <c r="DX174" s="1">
        <f ca="1">IF(DW174=0,DU174,DU174/DV174)</f>
        <v>0</v>
      </c>
      <c r="DY174" s="1">
        <v>43</v>
      </c>
      <c r="DZ174" s="1">
        <f ca="1">IF(DX174/DY174=INT(DX174/DY174),1,0)</f>
        <v>1</v>
      </c>
      <c r="EA174" s="1">
        <f ca="1">IF(DZ174=0,DX174,DX174/DY174)</f>
        <v>0</v>
      </c>
      <c r="EB174" s="1">
        <v>47</v>
      </c>
      <c r="EC174" s="1">
        <f ca="1">IF(EA174/EB174=INT(EA174/EB174),1,0)</f>
        <v>1</v>
      </c>
      <c r="ED174" s="1">
        <f ca="1">IF(EC174=0,EA174,EA174/EB174)</f>
        <v>0</v>
      </c>
      <c r="EE174" s="1">
        <v>53</v>
      </c>
      <c r="EF174" s="1">
        <f ca="1">IF(ED174/EE174=INT(ED174/EE174),1,0)</f>
        <v>1</v>
      </c>
      <c r="EG174" s="1">
        <f ca="1">IF(EF174=0,ED174,ED174/EE174)</f>
        <v>0</v>
      </c>
      <c r="EH174" s="1">
        <v>59</v>
      </c>
      <c r="EI174" s="1">
        <f ca="1">IF(EG174/EH174=INT(EG174/EH174),1,0)</f>
        <v>1</v>
      </c>
      <c r="EJ174" s="1">
        <f ca="1">IF(EI174=0,EG174,EG174/EH174)</f>
        <v>0</v>
      </c>
      <c r="EK174" s="1">
        <v>61</v>
      </c>
      <c r="EL174" s="1">
        <f ca="1">IF(EJ174/EK174=INT(EJ174/EK174),1,0)</f>
        <v>1</v>
      </c>
      <c r="EM174" s="1">
        <f ca="1">IF(EL174=0,EJ174,EJ174/EK174)</f>
        <v>0</v>
      </c>
      <c r="EN174" s="1">
        <v>67</v>
      </c>
      <c r="EO174" s="1">
        <f ca="1">IF(EM174/EN174=INT(EM174/EN174),1,0)</f>
        <v>1</v>
      </c>
      <c r="EP174" s="1">
        <f ca="1">IF(EO174=0,EM174,EM174/EN174)</f>
        <v>0</v>
      </c>
      <c r="EQ174" s="1">
        <v>71</v>
      </c>
      <c r="ER174" s="1">
        <f ca="1">IF(EP174/EQ174=INT(EP174/EQ174),1,0)</f>
        <v>1</v>
      </c>
      <c r="ES174" s="1">
        <f ca="1">IF(ER174=0,EP174,EP174/EQ174)</f>
        <v>0</v>
      </c>
      <c r="ET174" s="1">
        <v>73</v>
      </c>
      <c r="EU174" s="1">
        <f ca="1">IF(ES174/ET174=INT(ES174/ET174),1,0)</f>
        <v>1</v>
      </c>
      <c r="EV174" s="1">
        <f ca="1">IF(EU174=0,ES174,ES174/ET174)</f>
        <v>0</v>
      </c>
      <c r="EW174" s="1">
        <v>79</v>
      </c>
      <c r="EX174" s="1">
        <f ca="1">IF(EV174/EW174=INT(EV174/EW174),1,0)</f>
        <v>1</v>
      </c>
      <c r="EY174" s="1">
        <f ca="1">IF(EX174=0,EV174,EV174/EW174)</f>
        <v>0</v>
      </c>
      <c r="EZ174" s="1">
        <v>83</v>
      </c>
      <c r="FA174" s="1">
        <f ca="1">IF(EY174/EZ174=INT(EY174/EZ174),1,0)</f>
        <v>1</v>
      </c>
      <c r="FB174" s="1">
        <f ca="1">IF(FA174=0,EY174,EY174/EZ174)</f>
        <v>0</v>
      </c>
      <c r="FC174" s="1">
        <v>89</v>
      </c>
      <c r="FD174" s="1">
        <f ca="1">IF(FB174/FC174=INT(FB174/FC174),1,0)</f>
        <v>1</v>
      </c>
      <c r="FE174" s="1">
        <f ca="1">IF(FD174=0,FB174,FB174/FC174)</f>
        <v>0</v>
      </c>
      <c r="FF174" s="1">
        <v>97</v>
      </c>
      <c r="FG174" s="1">
        <f ca="1">IF(FE174/FF174=INT(FE174/FF174),1,0)</f>
        <v>1</v>
      </c>
      <c r="FH174" s="1">
        <f ca="1">IF(FG174=0,FE174,FE174/FF174)</f>
        <v>0</v>
      </c>
      <c r="FI174" s="1">
        <v>101</v>
      </c>
      <c r="FJ174" s="1">
        <f ca="1">IF(FH174/FI174=INT(FH174/FI174),1,0)</f>
        <v>1</v>
      </c>
      <c r="FK174" s="1">
        <f ca="1">IF(FJ174=0,FH174,FH174/FI174)</f>
        <v>0</v>
      </c>
      <c r="FL174" s="1">
        <v>103</v>
      </c>
      <c r="FM174" s="1">
        <f ca="1">IF(FK174/FL174=INT(FK174/FL174),1,0)</f>
        <v>1</v>
      </c>
      <c r="FN174" s="1">
        <f ca="1">IF(FM174=0,FK174,FK174/FL174)</f>
        <v>0</v>
      </c>
      <c r="FO174" s="1">
        <v>107</v>
      </c>
      <c r="FP174" s="1">
        <f ca="1">IF(FN174/FO174=INT(FN174/FO174),1,0)</f>
        <v>1</v>
      </c>
      <c r="FQ174" s="1">
        <f ca="1">IF(FP174=0,FN174,FN174/FO174)</f>
        <v>0</v>
      </c>
      <c r="FR174" s="1">
        <v>109</v>
      </c>
      <c r="FS174" s="1">
        <f ca="1">IF(FQ174/FR174=INT(FQ174/FR174),1,0)</f>
        <v>1</v>
      </c>
      <c r="FT174" s="1">
        <f ca="1">IF(FS174=0,FQ174,FQ174/FR174)</f>
        <v>0</v>
      </c>
      <c r="FU174" s="1">
        <v>113</v>
      </c>
      <c r="FV174" s="1">
        <f ca="1">IF(FT174/FU174=INT(FT174/FU174),1,0)</f>
        <v>1</v>
      </c>
      <c r="FW174" s="1">
        <f ca="1">IF(FV174=0,FT174,FT174/FU174)</f>
        <v>0</v>
      </c>
      <c r="FX174" s="1">
        <v>127</v>
      </c>
      <c r="FY174" s="1">
        <f ca="1">IF(FW174/FX174=INT(FW174/FX174),1,0)</f>
        <v>1</v>
      </c>
      <c r="FZ174" s="1">
        <f ca="1">IF(FY174=0,FW174,FW174/FX174)</f>
        <v>0</v>
      </c>
      <c r="GA174" s="1">
        <v>131</v>
      </c>
      <c r="GB174" s="1">
        <f ca="1">IF(FZ174/GA174=INT(FZ174/GA174),1,0)</f>
        <v>1</v>
      </c>
      <c r="GC174" s="1">
        <f ca="1">IF(GB174=0,FZ174,FZ174/GA174)</f>
        <v>0</v>
      </c>
      <c r="GD174" s="1">
        <v>137</v>
      </c>
      <c r="GE174" s="1">
        <f ca="1">IF(GC174/GD174=INT(GC174/GD174),1,0)</f>
        <v>1</v>
      </c>
      <c r="GF174" s="1">
        <f ca="1">IF(GE174=0,GC174,GC174/GD174)</f>
        <v>0</v>
      </c>
      <c r="GG174" s="1">
        <v>139</v>
      </c>
      <c r="GH174" s="1">
        <f ca="1">IF(GF174/GG174=INT(GF174/GG174),1,0)</f>
        <v>1</v>
      </c>
      <c r="GI174" s="1">
        <f ca="1">IF(GH174=0,GF174,GF174/GG174)</f>
        <v>0</v>
      </c>
      <c r="GJ174" s="1">
        <v>149</v>
      </c>
      <c r="GK174" s="1">
        <f ca="1">IF(GI174/GJ174=INT(GI174/GJ174),1,0)</f>
        <v>1</v>
      </c>
      <c r="GL174" s="1">
        <f ca="1">IF(GK174=0,GI174,GI174/GJ174)</f>
        <v>0</v>
      </c>
      <c r="GM174" s="1"/>
      <c r="GN174" s="1">
        <f ca="1">8*AW174+4*AZ174+2*BC174+BF174</f>
        <v>15</v>
      </c>
      <c r="GO174" s="1">
        <f ca="1">4*BI174+2*BL174+BO174</f>
        <v>7</v>
      </c>
      <c r="GP174" s="1">
        <f ca="1">2*BR174+BU174</f>
        <v>3</v>
      </c>
      <c r="GQ174" s="1">
        <f ca="1">2*BX174+CA174</f>
        <v>3</v>
      </c>
      <c r="GR174" s="1">
        <f ca="1">2*CD174+CG174</f>
        <v>3</v>
      </c>
      <c r="GS174" s="1">
        <f ca="1">2*CJ174+CM174</f>
        <v>3</v>
      </c>
      <c r="GT174" s="1">
        <f ca="1">CS174</f>
        <v>1</v>
      </c>
      <c r="GU174" s="1">
        <f ca="1">CY174</f>
        <v>1</v>
      </c>
      <c r="GV174" s="1">
        <f ca="1">DE174</f>
        <v>1</v>
      </c>
      <c r="GW174" s="1">
        <f ca="1">DK174</f>
        <v>1</v>
      </c>
      <c r="GX174" s="1">
        <f ca="1">DQ174</f>
        <v>1</v>
      </c>
      <c r="GY174">
        <f ca="1">DT174</f>
        <v>1</v>
      </c>
      <c r="GZ174">
        <f ca="1">DW174</f>
        <v>1</v>
      </c>
      <c r="HA174">
        <f ca="1">DZ174</f>
        <v>1</v>
      </c>
      <c r="HB174">
        <f ca="1">EC174</f>
        <v>1</v>
      </c>
      <c r="HC174">
        <f ca="1">EF174</f>
        <v>1</v>
      </c>
      <c r="HD174">
        <f ca="1">EI174</f>
        <v>1</v>
      </c>
      <c r="HE174">
        <f ca="1">EL174</f>
        <v>1</v>
      </c>
      <c r="HF174">
        <f ca="1">EO174</f>
        <v>1</v>
      </c>
      <c r="HG174">
        <f ca="1">ER174</f>
        <v>1</v>
      </c>
      <c r="HH174">
        <f ca="1">EU174</f>
        <v>1</v>
      </c>
      <c r="HI174">
        <f ca="1">EX174</f>
        <v>1</v>
      </c>
      <c r="HJ174">
        <f ca="1">FA174</f>
        <v>1</v>
      </c>
      <c r="HK174">
        <f ca="1">FD174</f>
        <v>1</v>
      </c>
      <c r="HL174">
        <f ca="1">FG174</f>
        <v>1</v>
      </c>
      <c r="HM174">
        <f ca="1">FJ174</f>
        <v>1</v>
      </c>
      <c r="HN174">
        <f ca="1">FM174</f>
        <v>1</v>
      </c>
      <c r="HO174">
        <f ca="1">FP174</f>
        <v>1</v>
      </c>
      <c r="HP174">
        <f ca="1">FS174</f>
        <v>1</v>
      </c>
      <c r="HQ174">
        <f ca="1">FV174</f>
        <v>1</v>
      </c>
      <c r="HR174">
        <f ca="1">FY174</f>
        <v>1</v>
      </c>
      <c r="HS174">
        <f ca="1">GB174</f>
        <v>1</v>
      </c>
      <c r="HT174">
        <f ca="1">GE174</f>
        <v>1</v>
      </c>
      <c r="HU174">
        <f ca="1">GH174</f>
        <v>1</v>
      </c>
      <c r="HV174">
        <f ca="1">GK174</f>
        <v>1</v>
      </c>
      <c r="HW174">
        <f ca="1">AU174</f>
        <v>0</v>
      </c>
      <c r="HX174">
        <f ca="1">HW174/HV177</f>
        <v>0</v>
      </c>
    </row>
    <row r="175" spans="1:255" ht="18" hidden="1" customHeight="1" x14ac:dyDescent="0.25">
      <c r="A175" s="9"/>
      <c r="B175" s="71"/>
      <c r="C175" s="71"/>
      <c r="D175" s="71"/>
      <c r="E175" s="71"/>
      <c r="F175" s="154"/>
      <c r="G175" s="80"/>
      <c r="H175" s="102"/>
      <c r="I175" s="71"/>
      <c r="J175" s="75"/>
      <c r="K175" s="9"/>
      <c r="N175" s="149"/>
      <c r="O175" s="164"/>
      <c r="P175" s="148"/>
      <c r="AK175" s="9"/>
      <c r="AL175" s="9"/>
      <c r="AM175" s="9"/>
      <c r="AN175" s="9"/>
      <c r="AO175" s="9"/>
      <c r="AP175" s="9"/>
      <c r="AQ175" s="9"/>
      <c r="AS175">
        <f ca="1">AS174+INT(AT174/AT175)</f>
        <v>0</v>
      </c>
      <c r="AT175" s="1">
        <f ca="1">IF(AP166&gt;AT174,INT((RAND()*(AQ166-AP166+1)+AP166)),INT((RAND()*(AQ166-AT174)+AT174+1)))</f>
        <v>5</v>
      </c>
      <c r="AU175">
        <f ca="1">AT175</f>
        <v>5</v>
      </c>
      <c r="AV175">
        <v>256</v>
      </c>
      <c r="AW175" s="1">
        <f ca="1">IF(AU175/AV175=INT(AU175/AV175),1,0)</f>
        <v>0</v>
      </c>
      <c r="AX175" s="1">
        <f ca="1">IF(AW175=0,AU175,AU175/AV175)</f>
        <v>5</v>
      </c>
      <c r="AY175" s="1">
        <v>16</v>
      </c>
      <c r="AZ175" s="1">
        <f ca="1">IF(AX175/AY175=INT(AX175/AY175),1,0)</f>
        <v>0</v>
      </c>
      <c r="BA175" s="1">
        <f ca="1">IF(AZ175=0,AX175,AX175/AY175)</f>
        <v>5</v>
      </c>
      <c r="BB175" s="1">
        <v>4</v>
      </c>
      <c r="BC175" s="1">
        <f ca="1">IF(BA175/BB175=INT(BA175/BB175),1,0)</f>
        <v>0</v>
      </c>
      <c r="BD175" s="1">
        <f ca="1">IF(BC175=0,BA175,BA175/BB175)</f>
        <v>5</v>
      </c>
      <c r="BE175" s="1">
        <v>2</v>
      </c>
      <c r="BF175" s="1">
        <f ca="1">IF(BD175/BE175=INT(BD175/BE175),1,0)</f>
        <v>0</v>
      </c>
      <c r="BG175" s="1">
        <f ca="1">IF(BF175=0,BD175,BD175/BE175)</f>
        <v>5</v>
      </c>
      <c r="BH175" s="1">
        <v>81</v>
      </c>
      <c r="BI175" s="1">
        <f ca="1">IF(BG175/BH175=INT(BG175/BH175),1,0)</f>
        <v>0</v>
      </c>
      <c r="BJ175" s="1">
        <f ca="1">IF(BI175=0,BG175,BG175/BH175)</f>
        <v>5</v>
      </c>
      <c r="BK175" s="1">
        <v>9</v>
      </c>
      <c r="BL175" s="1">
        <f ca="1">IF(BJ175/BK175=INT(BJ175/BK175),1,0)</f>
        <v>0</v>
      </c>
      <c r="BM175" s="1">
        <f ca="1">IF(BL175=0,BJ175,BJ175/BK175)</f>
        <v>5</v>
      </c>
      <c r="BN175" s="1">
        <v>3</v>
      </c>
      <c r="BO175" s="1">
        <f ca="1">IF(BM175/BN175=INT(BM175/BN175),1,0)</f>
        <v>0</v>
      </c>
      <c r="BP175" s="1">
        <f ca="1">IF(BO175=0,BM175,BM175/BN175)</f>
        <v>5</v>
      </c>
      <c r="BQ175" s="1">
        <v>25</v>
      </c>
      <c r="BR175" s="1">
        <f ca="1">IF(BP175/BQ175=INT(BP175/BQ175),1,0)</f>
        <v>0</v>
      </c>
      <c r="BS175" s="1">
        <f ca="1">IF(BR175=0,BP175,BP175/BQ175)</f>
        <v>5</v>
      </c>
      <c r="BT175" s="1">
        <v>5</v>
      </c>
      <c r="BU175" s="1">
        <f ca="1">IF(BS175/BT175=INT(BS175/BT175),1,0)</f>
        <v>1</v>
      </c>
      <c r="BV175" s="1">
        <f ca="1">IF(BU175=0,BS175,BS175/BT175)</f>
        <v>1</v>
      </c>
      <c r="BW175" s="1">
        <v>49</v>
      </c>
      <c r="BX175" s="1">
        <f ca="1">IF(BV175/BW175=INT(BV175/BW175),1,0)</f>
        <v>0</v>
      </c>
      <c r="BY175" s="1">
        <f ca="1">IF(BX175=0,BV175,BV175/BW175)</f>
        <v>1</v>
      </c>
      <c r="BZ175" s="1">
        <v>7</v>
      </c>
      <c r="CA175" s="1">
        <f ca="1">IF(BY175/BZ175=INT(BY175/BZ175),1,0)</f>
        <v>0</v>
      </c>
      <c r="CB175" s="1">
        <f ca="1">IF(CA175=0,BY175,BY175/BZ175)</f>
        <v>1</v>
      </c>
      <c r="CC175" s="1">
        <v>121</v>
      </c>
      <c r="CD175" s="1">
        <f ca="1">IF(CB175/CC175=INT(CB175/CC175),1,0)</f>
        <v>0</v>
      </c>
      <c r="CE175" s="1">
        <f ca="1">IF(CD175=0,CB175,CB175/CC175)</f>
        <v>1</v>
      </c>
      <c r="CF175" s="1">
        <v>11</v>
      </c>
      <c r="CG175" s="1">
        <f ca="1">IF(CE175/CF175=INT(CE175/CF175),1,0)</f>
        <v>0</v>
      </c>
      <c r="CH175" s="1">
        <f ca="1">IF(CG175=0,CE175,CE175/CF175)</f>
        <v>1</v>
      </c>
      <c r="CI175" s="1">
        <v>169</v>
      </c>
      <c r="CJ175" s="1">
        <f ca="1">IF(CH175/CI175=INT(CH175/CI175),1,0)</f>
        <v>0</v>
      </c>
      <c r="CK175" s="1">
        <f ca="1">IF(CJ175=0,CH175,CH175/CI175)</f>
        <v>1</v>
      </c>
      <c r="CL175" s="1">
        <v>13</v>
      </c>
      <c r="CM175" s="1">
        <f ca="1">IF(CK175/CL175=INT(CK175/CL175),1,0)</f>
        <v>0</v>
      </c>
      <c r="CN175" s="1">
        <f ca="1">IF(CM175=0,CK175,CK175/CL175)</f>
        <v>1</v>
      </c>
      <c r="CO175" s="1">
        <f>CO171</f>
        <v>289</v>
      </c>
      <c r="CP175" s="1">
        <f ca="1">IF(CN175/CO175=INT(CN175/CO175),1,0)</f>
        <v>0</v>
      </c>
      <c r="CQ175" s="1">
        <f ca="1">IF(CP175=0,CN175,CN175/CO175)</f>
        <v>1</v>
      </c>
      <c r="CR175" s="1">
        <v>17</v>
      </c>
      <c r="CS175" s="1">
        <f ca="1">IF(CQ175/CR175=INT(CQ175/CR175),1,0)</f>
        <v>0</v>
      </c>
      <c r="CT175" s="1">
        <f ca="1">IF(CS175=0,CQ175,CQ175/CR175)</f>
        <v>1</v>
      </c>
      <c r="CU175" s="1">
        <f>CU171</f>
        <v>361</v>
      </c>
      <c r="CV175" s="1">
        <f ca="1">IF(CT175/CU175=INT(CT175/CU175),1,0)</f>
        <v>0</v>
      </c>
      <c r="CW175" s="1">
        <f ca="1">IF(CV175=0,CT175,CT175/CU175)</f>
        <v>1</v>
      </c>
      <c r="CX175" s="1">
        <v>19</v>
      </c>
      <c r="CY175" s="1">
        <f ca="1">IF(CW175/CX175=INT(CW175/CX175),1,0)</f>
        <v>0</v>
      </c>
      <c r="CZ175" s="1">
        <f ca="1">IF(CY175=0,CW175,CW175/CX175)</f>
        <v>1</v>
      </c>
      <c r="DA175" s="1">
        <f>DA171</f>
        <v>529</v>
      </c>
      <c r="DB175" s="1">
        <f ca="1">IF(CZ175/DA175=INT(CZ175/DA175),1,0)</f>
        <v>0</v>
      </c>
      <c r="DC175" s="1">
        <f ca="1">IF(DB175=0,CZ175,CZ175/DA175)</f>
        <v>1</v>
      </c>
      <c r="DD175" s="1">
        <v>23</v>
      </c>
      <c r="DE175" s="1">
        <f ca="1">IF(DC175/DD175=INT(DC175/DD175),1,0)</f>
        <v>0</v>
      </c>
      <c r="DF175" s="1">
        <f ca="1">IF(DE175=0,DC175,DC175/DD175)</f>
        <v>1</v>
      </c>
      <c r="DG175" s="1">
        <f>DG171</f>
        <v>841</v>
      </c>
      <c r="DH175" s="1">
        <f ca="1">IF(DF175/DG175=INT(DF175/DG175),1,0)</f>
        <v>0</v>
      </c>
      <c r="DI175" s="1">
        <f ca="1">IF(DH175=0,DF175,DF175/DG175)</f>
        <v>1</v>
      </c>
      <c r="DJ175" s="1">
        <v>29</v>
      </c>
      <c r="DK175" s="1">
        <f ca="1">IF(DI175/DJ175=INT(DI175/DJ175),1,0)</f>
        <v>0</v>
      </c>
      <c r="DL175" s="1">
        <f ca="1">IF(DK175=0,DI175,DI175/DJ175)</f>
        <v>1</v>
      </c>
      <c r="DM175" s="1">
        <f>DM171</f>
        <v>961</v>
      </c>
      <c r="DN175" s="1">
        <f ca="1">IF(DL175/DM175=INT(DL175/DM175),1,0)</f>
        <v>0</v>
      </c>
      <c r="DO175" s="1">
        <f ca="1">IF(DN175=0,DL175,DL175/DM175)</f>
        <v>1</v>
      </c>
      <c r="DP175" s="1">
        <v>31</v>
      </c>
      <c r="DQ175" s="1">
        <f ca="1">IF(DO175/DP175=INT(DO175/DP175),1,0)</f>
        <v>0</v>
      </c>
      <c r="DR175" s="1">
        <f ca="1">IF(DQ175=0,DO175,DO175/DP175)</f>
        <v>1</v>
      </c>
      <c r="DS175" s="1">
        <v>37</v>
      </c>
      <c r="DT175" s="1">
        <f ca="1">IF(DR175/DS175=INT(DR175/DS175),1,0)</f>
        <v>0</v>
      </c>
      <c r="DU175" s="1">
        <f ca="1">IF(DT175=0,DR175,DR175/DS175)</f>
        <v>1</v>
      </c>
      <c r="DV175" s="1">
        <v>41</v>
      </c>
      <c r="DW175" s="1">
        <f ca="1">IF(DU175/DV175=INT(DU175/DV175),1,0)</f>
        <v>0</v>
      </c>
      <c r="DX175" s="1">
        <f ca="1">IF(DW175=0,DU175,DU175/DV175)</f>
        <v>1</v>
      </c>
      <c r="DY175" s="1">
        <v>43</v>
      </c>
      <c r="DZ175" s="1">
        <f ca="1">IF(DX175/DY175=INT(DX175/DY175),1,0)</f>
        <v>0</v>
      </c>
      <c r="EA175" s="1">
        <f ca="1">IF(DZ175=0,DX175,DX175/DY175)</f>
        <v>1</v>
      </c>
      <c r="EB175" s="1">
        <v>47</v>
      </c>
      <c r="EC175" s="1">
        <f ca="1">IF(EA175/EB175=INT(EA175/EB175),1,0)</f>
        <v>0</v>
      </c>
      <c r="ED175" s="1">
        <f ca="1">IF(EC175=0,EA175,EA175/EB175)</f>
        <v>1</v>
      </c>
      <c r="EE175" s="1">
        <v>53</v>
      </c>
      <c r="EF175" s="1">
        <f ca="1">IF(ED175/EE175=INT(ED175/EE175),1,0)</f>
        <v>0</v>
      </c>
      <c r="EG175" s="1">
        <f ca="1">IF(EF175=0,ED175,ED175/EE175)</f>
        <v>1</v>
      </c>
      <c r="EH175" s="1">
        <v>59</v>
      </c>
      <c r="EI175" s="1">
        <f ca="1">IF(EG175/EH175=INT(EG175/EH175),1,0)</f>
        <v>0</v>
      </c>
      <c r="EJ175" s="1">
        <f ca="1">IF(EI175=0,EG175,EG175/EH175)</f>
        <v>1</v>
      </c>
      <c r="EK175" s="1">
        <v>61</v>
      </c>
      <c r="EL175" s="1">
        <f ca="1">IF(EJ175/EK175=INT(EJ175/EK175),1,0)</f>
        <v>0</v>
      </c>
      <c r="EM175" s="1">
        <f ca="1">IF(EL175=0,EJ175,EJ175/EK175)</f>
        <v>1</v>
      </c>
      <c r="EN175" s="1">
        <v>67</v>
      </c>
      <c r="EO175" s="1">
        <f ca="1">IF(EM175/EN175=INT(EM175/EN175),1,0)</f>
        <v>0</v>
      </c>
      <c r="EP175" s="1">
        <f ca="1">IF(EO175=0,EM175,EM175/EN175)</f>
        <v>1</v>
      </c>
      <c r="EQ175" s="1">
        <v>71</v>
      </c>
      <c r="ER175" s="1">
        <f ca="1">IF(EP175/EQ175=INT(EP175/EQ175),1,0)</f>
        <v>0</v>
      </c>
      <c r="ES175" s="1">
        <f ca="1">IF(ER175=0,EP175,EP175/EQ175)</f>
        <v>1</v>
      </c>
      <c r="ET175" s="1">
        <v>73</v>
      </c>
      <c r="EU175" s="1">
        <f ca="1">IF(ES175/ET175=INT(ES175/ET175),1,0)</f>
        <v>0</v>
      </c>
      <c r="EV175" s="1">
        <f ca="1">IF(EU175=0,ES175,ES175/ET175)</f>
        <v>1</v>
      </c>
      <c r="EW175" s="1">
        <v>79</v>
      </c>
      <c r="EX175" s="1">
        <f ca="1">IF(EV175/EW175=INT(EV175/EW175),1,0)</f>
        <v>0</v>
      </c>
      <c r="EY175" s="1">
        <f ca="1">IF(EX175=0,EV175,EV175/EW175)</f>
        <v>1</v>
      </c>
      <c r="EZ175" s="1">
        <v>83</v>
      </c>
      <c r="FA175" s="1">
        <f ca="1">IF(EY175/EZ175=INT(EY175/EZ175),1,0)</f>
        <v>0</v>
      </c>
      <c r="FB175" s="1">
        <f ca="1">IF(FA175=0,EY175,EY175/EZ175)</f>
        <v>1</v>
      </c>
      <c r="FC175" s="1">
        <v>89</v>
      </c>
      <c r="FD175" s="1">
        <f ca="1">IF(FB175/FC175=INT(FB175/FC175),1,0)</f>
        <v>0</v>
      </c>
      <c r="FE175" s="1">
        <f ca="1">IF(FD175=0,FB175,FB175/FC175)</f>
        <v>1</v>
      </c>
      <c r="FF175" s="1">
        <v>97</v>
      </c>
      <c r="FG175" s="1">
        <f ca="1">IF(FE175/FF175=INT(FE175/FF175),1,0)</f>
        <v>0</v>
      </c>
      <c r="FH175" s="1">
        <f ca="1">IF(FG175=0,FE175,FE175/FF175)</f>
        <v>1</v>
      </c>
      <c r="FI175" s="1">
        <v>101</v>
      </c>
      <c r="FJ175" s="1">
        <f ca="1">IF(FH175/FI175=INT(FH175/FI175),1,0)</f>
        <v>0</v>
      </c>
      <c r="FK175" s="1">
        <f ca="1">IF(FJ175=0,FH175,FH175/FI175)</f>
        <v>1</v>
      </c>
      <c r="FL175" s="1">
        <v>103</v>
      </c>
      <c r="FM175" s="1">
        <f ca="1">IF(FK175/FL175=INT(FK175/FL175),1,0)</f>
        <v>0</v>
      </c>
      <c r="FN175" s="1">
        <f ca="1">IF(FM175=0,FK175,FK175/FL175)</f>
        <v>1</v>
      </c>
      <c r="FO175" s="1">
        <v>107</v>
      </c>
      <c r="FP175" s="1">
        <f ca="1">IF(FN175/FO175=INT(FN175/FO175),1,0)</f>
        <v>0</v>
      </c>
      <c r="FQ175" s="1">
        <f ca="1">IF(FP175=0,FN175,FN175/FO175)</f>
        <v>1</v>
      </c>
      <c r="FR175" s="1">
        <v>109</v>
      </c>
      <c r="FS175" s="1">
        <f ca="1">IF(FQ175/FR175=INT(FQ175/FR175),1,0)</f>
        <v>0</v>
      </c>
      <c r="FT175" s="1">
        <f ca="1">IF(FS175=0,FQ175,FQ175/FR175)</f>
        <v>1</v>
      </c>
      <c r="FU175" s="1">
        <v>113</v>
      </c>
      <c r="FV175" s="1">
        <f ca="1">IF(FT175/FU175=INT(FT175/FU175),1,0)</f>
        <v>0</v>
      </c>
      <c r="FW175" s="1">
        <f ca="1">IF(FV175=0,FT175,FT175/FU175)</f>
        <v>1</v>
      </c>
      <c r="FX175" s="1">
        <v>127</v>
      </c>
      <c r="FY175" s="1">
        <f ca="1">IF(FW175/FX175=INT(FW175/FX175),1,0)</f>
        <v>0</v>
      </c>
      <c r="FZ175" s="1">
        <f ca="1">IF(FY175=0,FW175,FW175/FX175)</f>
        <v>1</v>
      </c>
      <c r="GA175" s="1">
        <v>131</v>
      </c>
      <c r="GB175" s="1">
        <f ca="1">IF(FZ175/GA175=INT(FZ175/GA175),1,0)</f>
        <v>0</v>
      </c>
      <c r="GC175" s="1">
        <f ca="1">IF(GB175=0,FZ175,FZ175/GA175)</f>
        <v>1</v>
      </c>
      <c r="GD175" s="1">
        <v>137</v>
      </c>
      <c r="GE175" s="1">
        <f ca="1">IF(GC175/GD175=INT(GC175/GD175),1,0)</f>
        <v>0</v>
      </c>
      <c r="GF175" s="1">
        <f ca="1">IF(GE175=0,GC175,GC175/GD175)</f>
        <v>1</v>
      </c>
      <c r="GG175" s="1">
        <v>139</v>
      </c>
      <c r="GH175" s="1">
        <f ca="1">IF(GF175/GG175=INT(GF175/GG175),1,0)</f>
        <v>0</v>
      </c>
      <c r="GI175" s="1">
        <f ca="1">IF(GH175=0,GF175,GF175/GG175)</f>
        <v>1</v>
      </c>
      <c r="GJ175" s="1">
        <v>149</v>
      </c>
      <c r="GK175" s="1">
        <f ca="1">IF(GI175/GJ175=INT(GI175/GJ175),1,0)</f>
        <v>0</v>
      </c>
      <c r="GL175" s="1">
        <f ca="1">IF(GK175=0,GI175,GI175/GJ175)</f>
        <v>1</v>
      </c>
      <c r="GM175" s="1"/>
      <c r="GN175" s="1">
        <f ca="1">8*AW175+4*AZ175+2*BC175+BF175</f>
        <v>0</v>
      </c>
      <c r="GO175" s="1">
        <f ca="1">4*BI175+2*BL175+BO175</f>
        <v>0</v>
      </c>
      <c r="GP175" s="1">
        <f ca="1">2*BR175+BU175</f>
        <v>1</v>
      </c>
      <c r="GQ175" s="1">
        <f ca="1">2*BX175+CA175</f>
        <v>0</v>
      </c>
      <c r="GR175" s="1">
        <f ca="1">2*CD175+CG175</f>
        <v>0</v>
      </c>
      <c r="GS175" s="1">
        <f ca="1">2*CJ175+CM175</f>
        <v>0</v>
      </c>
      <c r="GT175" s="1">
        <f ca="1">CS175</f>
        <v>0</v>
      </c>
      <c r="GU175" s="1">
        <f ca="1">CY175</f>
        <v>0</v>
      </c>
      <c r="GV175" s="1">
        <f ca="1">DE175</f>
        <v>0</v>
      </c>
      <c r="GW175" s="1">
        <f ca="1">DK175</f>
        <v>0</v>
      </c>
      <c r="GX175" s="1">
        <f ca="1">DQ175</f>
        <v>0</v>
      </c>
      <c r="GY175">
        <f ca="1">DT175</f>
        <v>0</v>
      </c>
      <c r="GZ175">
        <f ca="1">DW175</f>
        <v>0</v>
      </c>
      <c r="HA175">
        <f ca="1">DZ175</f>
        <v>0</v>
      </c>
      <c r="HB175">
        <f ca="1">EC175</f>
        <v>0</v>
      </c>
      <c r="HC175">
        <f ca="1">EF175</f>
        <v>0</v>
      </c>
      <c r="HD175">
        <f ca="1">EI175</f>
        <v>0</v>
      </c>
      <c r="HE175">
        <f ca="1">EL175</f>
        <v>0</v>
      </c>
      <c r="HF175">
        <f ca="1">EO175</f>
        <v>0</v>
      </c>
      <c r="HG175">
        <f ca="1">ER175</f>
        <v>0</v>
      </c>
      <c r="HH175">
        <f ca="1">EU175</f>
        <v>0</v>
      </c>
      <c r="HI175">
        <f ca="1">EX175</f>
        <v>0</v>
      </c>
      <c r="HJ175">
        <f ca="1">FA175</f>
        <v>0</v>
      </c>
      <c r="HK175">
        <f ca="1">FD175</f>
        <v>0</v>
      </c>
      <c r="HL175">
        <f ca="1">FG175</f>
        <v>0</v>
      </c>
      <c r="HM175">
        <f ca="1">FJ175</f>
        <v>0</v>
      </c>
      <c r="HN175">
        <f ca="1">FM175</f>
        <v>0</v>
      </c>
      <c r="HO175">
        <f ca="1">FP175</f>
        <v>0</v>
      </c>
      <c r="HP175">
        <f ca="1">FS175</f>
        <v>0</v>
      </c>
      <c r="HQ175">
        <f ca="1">FV175</f>
        <v>0</v>
      </c>
      <c r="HR175">
        <f ca="1">FY175</f>
        <v>0</v>
      </c>
      <c r="HS175">
        <f ca="1">GB175</f>
        <v>0</v>
      </c>
      <c r="HT175">
        <f ca="1">GE175</f>
        <v>0</v>
      </c>
      <c r="HU175">
        <f ca="1">GH175</f>
        <v>0</v>
      </c>
      <c r="HV175">
        <f ca="1">GK175</f>
        <v>0</v>
      </c>
      <c r="HW175">
        <f ca="1">AU175</f>
        <v>5</v>
      </c>
      <c r="HX175">
        <f ca="1">HW175/HV177</f>
        <v>1</v>
      </c>
    </row>
    <row r="176" spans="1:255" ht="18" hidden="1" customHeight="1" x14ac:dyDescent="0.25">
      <c r="A176" s="9"/>
      <c r="B176" s="71"/>
      <c r="C176" s="71"/>
      <c r="D176" s="71"/>
      <c r="E176" s="71"/>
      <c r="F176" s="154"/>
      <c r="G176" s="80"/>
      <c r="H176" s="102"/>
      <c r="I176" s="71"/>
      <c r="J176" s="75"/>
      <c r="K176" s="9"/>
      <c r="N176" s="149"/>
      <c r="O176" s="164"/>
      <c r="P176" s="148"/>
      <c r="AK176" s="9"/>
      <c r="AL176" s="9"/>
      <c r="AM176" s="9"/>
      <c r="AN176" s="9"/>
      <c r="AO176" s="9"/>
      <c r="AP176" s="9"/>
      <c r="AQ176" s="9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>
        <f t="shared" ref="GN176:HV176" ca="1" si="86">IF(GN174&lt;GN175,GN174,GN175)</f>
        <v>0</v>
      </c>
      <c r="GO176" s="1">
        <f t="shared" ca="1" si="86"/>
        <v>0</v>
      </c>
      <c r="GP176" s="1">
        <f t="shared" ca="1" si="86"/>
        <v>1</v>
      </c>
      <c r="GQ176" s="1">
        <f t="shared" ca="1" si="86"/>
        <v>0</v>
      </c>
      <c r="GR176" s="1">
        <f t="shared" ca="1" si="86"/>
        <v>0</v>
      </c>
      <c r="GS176" s="1">
        <f t="shared" ca="1" si="86"/>
        <v>0</v>
      </c>
      <c r="GT176" s="1">
        <f t="shared" ca="1" si="86"/>
        <v>0</v>
      </c>
      <c r="GU176" s="1">
        <f t="shared" ca="1" si="86"/>
        <v>0</v>
      </c>
      <c r="GV176" s="1">
        <f t="shared" ca="1" si="86"/>
        <v>0</v>
      </c>
      <c r="GW176" s="1">
        <f t="shared" ca="1" si="86"/>
        <v>0</v>
      </c>
      <c r="GX176" s="1">
        <f t="shared" ca="1" si="86"/>
        <v>0</v>
      </c>
      <c r="GY176" s="1">
        <f t="shared" ca="1" si="86"/>
        <v>0</v>
      </c>
      <c r="GZ176" s="1">
        <f t="shared" ca="1" si="86"/>
        <v>0</v>
      </c>
      <c r="HA176" s="1">
        <f t="shared" ca="1" si="86"/>
        <v>0</v>
      </c>
      <c r="HB176" s="1">
        <f t="shared" ca="1" si="86"/>
        <v>0</v>
      </c>
      <c r="HC176" s="1">
        <f t="shared" ca="1" si="86"/>
        <v>0</v>
      </c>
      <c r="HD176" s="1">
        <f t="shared" ca="1" si="86"/>
        <v>0</v>
      </c>
      <c r="HE176" s="1">
        <f t="shared" ca="1" si="86"/>
        <v>0</v>
      </c>
      <c r="HF176" s="1">
        <f t="shared" ca="1" si="86"/>
        <v>0</v>
      </c>
      <c r="HG176" s="1">
        <f t="shared" ca="1" si="86"/>
        <v>0</v>
      </c>
      <c r="HH176" s="1">
        <f t="shared" ca="1" si="86"/>
        <v>0</v>
      </c>
      <c r="HI176" s="1">
        <f t="shared" ca="1" si="86"/>
        <v>0</v>
      </c>
      <c r="HJ176" s="1">
        <f t="shared" ca="1" si="86"/>
        <v>0</v>
      </c>
      <c r="HK176" s="1">
        <f t="shared" ca="1" si="86"/>
        <v>0</v>
      </c>
      <c r="HL176" s="1">
        <f t="shared" ca="1" si="86"/>
        <v>0</v>
      </c>
      <c r="HM176" s="1">
        <f t="shared" ca="1" si="86"/>
        <v>0</v>
      </c>
      <c r="HN176" s="1">
        <f t="shared" ca="1" si="86"/>
        <v>0</v>
      </c>
      <c r="HO176" s="1">
        <f t="shared" ca="1" si="86"/>
        <v>0</v>
      </c>
      <c r="HP176" s="1">
        <f t="shared" ca="1" si="86"/>
        <v>0</v>
      </c>
      <c r="HQ176" s="1">
        <f t="shared" ca="1" si="86"/>
        <v>0</v>
      </c>
      <c r="HR176" s="1">
        <f t="shared" ca="1" si="86"/>
        <v>0</v>
      </c>
      <c r="HS176" s="1">
        <f t="shared" ca="1" si="86"/>
        <v>0</v>
      </c>
      <c r="HT176" s="1">
        <f t="shared" ca="1" si="86"/>
        <v>0</v>
      </c>
      <c r="HU176" s="1">
        <f t="shared" ca="1" si="86"/>
        <v>0</v>
      </c>
      <c r="HV176" s="1">
        <f t="shared" ca="1" si="86"/>
        <v>0</v>
      </c>
    </row>
    <row r="177" spans="1:255" ht="18" hidden="1" customHeight="1" thickBot="1" x14ac:dyDescent="0.3">
      <c r="A177" s="9"/>
      <c r="B177" s="71"/>
      <c r="C177" s="71"/>
      <c r="D177" s="71"/>
      <c r="E177" s="71"/>
      <c r="F177" s="154"/>
      <c r="G177" s="80"/>
      <c r="H177" s="102"/>
      <c r="I177" s="71"/>
      <c r="J177" s="75"/>
      <c r="K177" s="9"/>
      <c r="N177" s="149"/>
      <c r="O177" s="164"/>
      <c r="P177" s="148"/>
      <c r="AK177" s="9"/>
      <c r="AL177" s="9"/>
      <c r="AM177" s="9"/>
      <c r="AN177" s="9"/>
      <c r="AO177" s="9"/>
      <c r="AP177" s="9"/>
      <c r="AQ177" s="9"/>
      <c r="AT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>
        <f ca="1">FY$4^GN176</f>
        <v>1</v>
      </c>
      <c r="GO177">
        <f t="shared" ref="GO177:HV177" ca="1" si="87">FZ$4^GO176*GN177</f>
        <v>1</v>
      </c>
      <c r="GP177">
        <f t="shared" ca="1" si="87"/>
        <v>5</v>
      </c>
      <c r="GQ177">
        <f t="shared" ca="1" si="87"/>
        <v>5</v>
      </c>
      <c r="GR177">
        <f t="shared" ca="1" si="87"/>
        <v>5</v>
      </c>
      <c r="GS177">
        <f t="shared" ca="1" si="87"/>
        <v>5</v>
      </c>
      <c r="GT177">
        <f t="shared" ca="1" si="87"/>
        <v>5</v>
      </c>
      <c r="GU177">
        <f t="shared" ca="1" si="87"/>
        <v>5</v>
      </c>
      <c r="GV177">
        <f t="shared" ca="1" si="87"/>
        <v>5</v>
      </c>
      <c r="GW177">
        <f t="shared" ca="1" si="87"/>
        <v>5</v>
      </c>
      <c r="GX177">
        <f t="shared" ca="1" si="87"/>
        <v>5</v>
      </c>
      <c r="GY177">
        <f t="shared" ca="1" si="87"/>
        <v>5</v>
      </c>
      <c r="GZ177">
        <f t="shared" ca="1" si="87"/>
        <v>5</v>
      </c>
      <c r="HA177">
        <f t="shared" ca="1" si="87"/>
        <v>5</v>
      </c>
      <c r="HB177">
        <f t="shared" ca="1" si="87"/>
        <v>5</v>
      </c>
      <c r="HC177">
        <f t="shared" ca="1" si="87"/>
        <v>5</v>
      </c>
      <c r="HD177">
        <f t="shared" ca="1" si="87"/>
        <v>5</v>
      </c>
      <c r="HE177">
        <f t="shared" ca="1" si="87"/>
        <v>5</v>
      </c>
      <c r="HF177">
        <f t="shared" ca="1" si="87"/>
        <v>5</v>
      </c>
      <c r="HG177">
        <f t="shared" ca="1" si="87"/>
        <v>5</v>
      </c>
      <c r="HH177">
        <f t="shared" ca="1" si="87"/>
        <v>5</v>
      </c>
      <c r="HI177">
        <f t="shared" ca="1" si="87"/>
        <v>5</v>
      </c>
      <c r="HJ177">
        <f t="shared" ca="1" si="87"/>
        <v>5</v>
      </c>
      <c r="HK177">
        <f t="shared" ca="1" si="87"/>
        <v>5</v>
      </c>
      <c r="HL177">
        <f t="shared" ca="1" si="87"/>
        <v>5</v>
      </c>
      <c r="HM177">
        <f t="shared" ca="1" si="87"/>
        <v>5</v>
      </c>
      <c r="HN177">
        <f t="shared" ca="1" si="87"/>
        <v>5</v>
      </c>
      <c r="HO177">
        <f t="shared" ca="1" si="87"/>
        <v>5</v>
      </c>
      <c r="HP177">
        <f t="shared" ca="1" si="87"/>
        <v>5</v>
      </c>
      <c r="HQ177">
        <f t="shared" ca="1" si="87"/>
        <v>5</v>
      </c>
      <c r="HR177">
        <f t="shared" ca="1" si="87"/>
        <v>5</v>
      </c>
      <c r="HS177">
        <f t="shared" ca="1" si="87"/>
        <v>5</v>
      </c>
      <c r="HT177">
        <f t="shared" ca="1" si="87"/>
        <v>5</v>
      </c>
      <c r="HU177">
        <f t="shared" ca="1" si="87"/>
        <v>5</v>
      </c>
      <c r="HV177">
        <f t="shared" ca="1" si="87"/>
        <v>5</v>
      </c>
    </row>
    <row r="178" spans="1:255" ht="18" hidden="1" customHeight="1" thickTop="1" thickBot="1" x14ac:dyDescent="0.3">
      <c r="A178" s="9"/>
      <c r="B178" s="71"/>
      <c r="C178" s="71"/>
      <c r="D178" s="71"/>
      <c r="E178" s="71"/>
      <c r="F178" s="154"/>
      <c r="G178" s="80"/>
      <c r="H178" s="102"/>
      <c r="I178" s="71"/>
      <c r="J178" s="75"/>
      <c r="K178" s="9"/>
      <c r="N178" s="149"/>
      <c r="O178" s="164"/>
      <c r="P178" s="148"/>
      <c r="AK178" s="9"/>
      <c r="AL178" s="9"/>
      <c r="AM178" s="9"/>
      <c r="AN178" s="9"/>
      <c r="AO178" s="9"/>
      <c r="AP178" s="9"/>
      <c r="AQ178" s="9"/>
      <c r="AR178" t="s">
        <v>29</v>
      </c>
      <c r="AS178">
        <f ca="1">AS167+AS171+AS175</f>
        <v>31</v>
      </c>
      <c r="AT178">
        <f ca="1">HX166*HX171*HX175+HX167*HX170*HX175+HX167*HX171*HX174</f>
        <v>90</v>
      </c>
      <c r="AU178">
        <f ca="1">AT178-AU179*(AS179-AS178)</f>
        <v>18</v>
      </c>
      <c r="AV178">
        <v>256</v>
      </c>
      <c r="AW178" s="1">
        <f ca="1">IF(AU178/AV178=INT(AU178/AV178),1,0)</f>
        <v>0</v>
      </c>
      <c r="AX178" s="1">
        <f ca="1">IF(AW178=0,AU178,AU178/AV178)</f>
        <v>18</v>
      </c>
      <c r="AY178" s="1">
        <v>16</v>
      </c>
      <c r="AZ178" s="1">
        <f ca="1">IF(AX178/AY178=INT(AX178/AY178),1,0)</f>
        <v>0</v>
      </c>
      <c r="BA178" s="1">
        <f ca="1">IF(AZ178=0,AX178,AX178/AY178)</f>
        <v>18</v>
      </c>
      <c r="BB178" s="1">
        <v>4</v>
      </c>
      <c r="BC178" s="1">
        <f ca="1">IF(BA178/BB178=INT(BA178/BB178),1,0)</f>
        <v>0</v>
      </c>
      <c r="BD178" s="1">
        <f ca="1">IF(BC178=0,BA178,BA178/BB178)</f>
        <v>18</v>
      </c>
      <c r="BE178" s="1">
        <v>2</v>
      </c>
      <c r="BF178" s="1">
        <f ca="1">IF(BD178/BE178=INT(BD178/BE178),1,0)</f>
        <v>1</v>
      </c>
      <c r="BG178" s="1">
        <f ca="1">IF(BF178=0,BD178,BD178/BE178)</f>
        <v>9</v>
      </c>
      <c r="BH178" s="1">
        <v>81</v>
      </c>
      <c r="BI178" s="1">
        <f ca="1">IF(BG178/BH178=INT(BG178/BH178),1,0)</f>
        <v>0</v>
      </c>
      <c r="BJ178" s="1">
        <f ca="1">IF(BI178=0,BG178,BG178/BH178)</f>
        <v>9</v>
      </c>
      <c r="BK178" s="1">
        <v>9</v>
      </c>
      <c r="BL178" s="1">
        <f ca="1">IF(BJ178/BK178=INT(BJ178/BK178),1,0)</f>
        <v>1</v>
      </c>
      <c r="BM178" s="1">
        <f ca="1">IF(BL178=0,BJ178,BJ178/BK178)</f>
        <v>1</v>
      </c>
      <c r="BN178" s="1">
        <v>3</v>
      </c>
      <c r="BO178" s="1">
        <f ca="1">IF(BM178/BN178=INT(BM178/BN178),1,0)</f>
        <v>0</v>
      </c>
      <c r="BP178" s="1">
        <f ca="1">IF(BO178=0,BM178,BM178/BN178)</f>
        <v>1</v>
      </c>
      <c r="BQ178" s="1">
        <v>25</v>
      </c>
      <c r="BR178" s="1">
        <f ca="1">IF(BP178/BQ178=INT(BP178/BQ178),1,0)</f>
        <v>0</v>
      </c>
      <c r="BS178" s="1">
        <f ca="1">IF(BR178=0,BP178,BP178/BQ178)</f>
        <v>1</v>
      </c>
      <c r="BT178" s="1">
        <v>5</v>
      </c>
      <c r="BU178" s="1">
        <f ca="1">IF(BS178/BT178=INT(BS178/BT178),1,0)</f>
        <v>0</v>
      </c>
      <c r="BV178" s="1">
        <f ca="1">IF(BU178=0,BS178,BS178/BT178)</f>
        <v>1</v>
      </c>
      <c r="BW178" s="1">
        <v>49</v>
      </c>
      <c r="BX178" s="1">
        <f ca="1">IF(BV178/BW178=INT(BV178/BW178),1,0)</f>
        <v>0</v>
      </c>
      <c r="BY178" s="1">
        <f ca="1">IF(BX178=0,BV178,BV178/BW178)</f>
        <v>1</v>
      </c>
      <c r="BZ178" s="1">
        <v>7</v>
      </c>
      <c r="CA178" s="1">
        <f ca="1">IF(BY178/BZ178=INT(BY178/BZ178),1,0)</f>
        <v>0</v>
      </c>
      <c r="CB178" s="1">
        <f ca="1">IF(CA178=0,BY178,BY178/BZ178)</f>
        <v>1</v>
      </c>
      <c r="CC178" s="1">
        <v>121</v>
      </c>
      <c r="CD178" s="1">
        <f ca="1">IF(CB178/CC178=INT(CB178/CC178),1,0)</f>
        <v>0</v>
      </c>
      <c r="CE178" s="1">
        <f ca="1">IF(CD178=0,CB178,CB178/CC178)</f>
        <v>1</v>
      </c>
      <c r="CF178" s="1">
        <v>11</v>
      </c>
      <c r="CG178" s="1">
        <f ca="1">IF(CE178/CF178=INT(CE178/CF178),1,0)</f>
        <v>0</v>
      </c>
      <c r="CH178" s="1">
        <f ca="1">IF(CG178=0,CE178,CE178/CF178)</f>
        <v>1</v>
      </c>
      <c r="CI178" s="1">
        <v>169</v>
      </c>
      <c r="CJ178" s="1">
        <f ca="1">IF(CH178/CI178=INT(CH178/CI178),1,0)</f>
        <v>0</v>
      </c>
      <c r="CK178" s="1">
        <f ca="1">IF(CJ178=0,CH178,CH178/CI178)</f>
        <v>1</v>
      </c>
      <c r="CL178" s="1">
        <v>13</v>
      </c>
      <c r="CM178" s="1">
        <f ca="1">IF(CK178/CL178=INT(CK178/CL178),1,0)</f>
        <v>0</v>
      </c>
      <c r="CN178" s="1">
        <f ca="1">IF(CM178=0,CK178,CK178/CL178)</f>
        <v>1</v>
      </c>
      <c r="CO178" s="1">
        <f>CO174</f>
        <v>289</v>
      </c>
      <c r="CP178" s="1">
        <f ca="1">IF(CN178/CO178=INT(CN178/CO178),1,0)</f>
        <v>0</v>
      </c>
      <c r="CQ178" s="1">
        <f ca="1">IF(CP178=0,CN178,CN178/CO178)</f>
        <v>1</v>
      </c>
      <c r="CR178" s="1">
        <v>17</v>
      </c>
      <c r="CS178" s="1">
        <f ca="1">IF(CQ178/CR178=INT(CQ178/CR178),1,0)</f>
        <v>0</v>
      </c>
      <c r="CT178" s="1">
        <f ca="1">IF(CS178=0,CQ178,CQ178/CR178)</f>
        <v>1</v>
      </c>
      <c r="CU178" s="1">
        <f>CU174</f>
        <v>361</v>
      </c>
      <c r="CV178" s="1">
        <f ca="1">IF(CT178/CU178=INT(CT178/CU178),1,0)</f>
        <v>0</v>
      </c>
      <c r="CW178" s="1">
        <f ca="1">IF(CV178=0,CT178,CT178/CU178)</f>
        <v>1</v>
      </c>
      <c r="CX178" s="1">
        <v>19</v>
      </c>
      <c r="CY178" s="1">
        <f ca="1">IF(CW178/CX178=INT(CW178/CX178),1,0)</f>
        <v>0</v>
      </c>
      <c r="CZ178" s="1">
        <f ca="1">IF(CY178=0,CW178,CW178/CX178)</f>
        <v>1</v>
      </c>
      <c r="DA178" s="1">
        <f>DA174</f>
        <v>529</v>
      </c>
      <c r="DB178" s="1">
        <f ca="1">IF(CZ178/DA178=INT(CZ178/DA178),1,0)</f>
        <v>0</v>
      </c>
      <c r="DC178" s="1">
        <f ca="1">IF(DB178=0,CZ178,CZ178/DA178)</f>
        <v>1</v>
      </c>
      <c r="DD178" s="1">
        <v>23</v>
      </c>
      <c r="DE178" s="1">
        <f ca="1">IF(DC178/DD178=INT(DC178/DD178),1,0)</f>
        <v>0</v>
      </c>
      <c r="DF178" s="1">
        <f ca="1">IF(DE178=0,DC178,DC178/DD178)</f>
        <v>1</v>
      </c>
      <c r="DG178" s="1">
        <f>DG174</f>
        <v>841</v>
      </c>
      <c r="DH178" s="1">
        <f ca="1">IF(DF178/DG178=INT(DF178/DG178),1,0)</f>
        <v>0</v>
      </c>
      <c r="DI178" s="1">
        <f ca="1">IF(DH178=0,DF178,DF178/DG178)</f>
        <v>1</v>
      </c>
      <c r="DJ178" s="1">
        <v>29</v>
      </c>
      <c r="DK178" s="1">
        <f ca="1">IF(DI178/DJ178=INT(DI178/DJ178),1,0)</f>
        <v>0</v>
      </c>
      <c r="DL178" s="1">
        <f ca="1">IF(DK178=0,DI178,DI178/DJ178)</f>
        <v>1</v>
      </c>
      <c r="DM178" s="1">
        <f>DM174</f>
        <v>961</v>
      </c>
      <c r="DN178" s="1">
        <f ca="1">IF(DL178/DM178=INT(DL178/DM178),1,0)</f>
        <v>0</v>
      </c>
      <c r="DO178" s="1">
        <f ca="1">IF(DN178=0,DL178,DL178/DM178)</f>
        <v>1</v>
      </c>
      <c r="DP178" s="1">
        <v>31</v>
      </c>
      <c r="DQ178" s="1">
        <f ca="1">IF(DO178/DP178=INT(DO178/DP178),1,0)</f>
        <v>0</v>
      </c>
      <c r="DR178" s="1">
        <f ca="1">IF(DQ178=0,DO178,DO178/DP178)</f>
        <v>1</v>
      </c>
      <c r="DS178" s="1">
        <v>37</v>
      </c>
      <c r="DT178" s="1">
        <f ca="1">IF(DR178/DS178=INT(DR178/DS178),1,0)</f>
        <v>0</v>
      </c>
      <c r="DU178" s="1">
        <f ca="1">IF(DT178=0,DR178,DR178/DS178)</f>
        <v>1</v>
      </c>
      <c r="DV178" s="1">
        <v>41</v>
      </c>
      <c r="DW178" s="1">
        <f ca="1">IF(DU178/DV178=INT(DU178/DV178),1,0)</f>
        <v>0</v>
      </c>
      <c r="DX178" s="1">
        <f ca="1">IF(DW178=0,DU178,DU178/DV178)</f>
        <v>1</v>
      </c>
      <c r="DY178" s="1">
        <v>43</v>
      </c>
      <c r="DZ178" s="1">
        <f ca="1">IF(DX178/DY178=INT(DX178/DY178),1,0)</f>
        <v>0</v>
      </c>
      <c r="EA178" s="1">
        <f ca="1">IF(DZ178=0,DX178,DX178/DY178)</f>
        <v>1</v>
      </c>
      <c r="EB178" s="1">
        <v>47</v>
      </c>
      <c r="EC178" s="1">
        <f ca="1">IF(EA178/EB178=INT(EA178/EB178),1,0)</f>
        <v>0</v>
      </c>
      <c r="ED178" s="1">
        <f ca="1">IF(EC178=0,EA178,EA178/EB178)</f>
        <v>1</v>
      </c>
      <c r="EE178" s="1">
        <v>53</v>
      </c>
      <c r="EF178" s="1">
        <f ca="1">IF(ED178/EE178=INT(ED178/EE178),1,0)</f>
        <v>0</v>
      </c>
      <c r="EG178" s="1">
        <f ca="1">IF(EF178=0,ED178,ED178/EE178)</f>
        <v>1</v>
      </c>
      <c r="EH178" s="1">
        <v>59</v>
      </c>
      <c r="EI178" s="1">
        <f ca="1">IF(EG178/EH178=INT(EG178/EH178),1,0)</f>
        <v>0</v>
      </c>
      <c r="EJ178" s="1">
        <f ca="1">IF(EI178=0,EG178,EG178/EH178)</f>
        <v>1</v>
      </c>
      <c r="EK178" s="1">
        <v>61</v>
      </c>
      <c r="EL178" s="1">
        <f ca="1">IF(EJ178/EK178=INT(EJ178/EK178),1,0)</f>
        <v>0</v>
      </c>
      <c r="EM178" s="1">
        <f ca="1">IF(EL178=0,EJ178,EJ178/EK178)</f>
        <v>1</v>
      </c>
      <c r="EN178" s="1">
        <v>67</v>
      </c>
      <c r="EO178" s="1">
        <f ca="1">IF(EM178/EN178=INT(EM178/EN178),1,0)</f>
        <v>0</v>
      </c>
      <c r="EP178" s="1">
        <f ca="1">IF(EO178=0,EM178,EM178/EN178)</f>
        <v>1</v>
      </c>
      <c r="EQ178" s="1">
        <v>71</v>
      </c>
      <c r="ER178" s="1">
        <f ca="1">IF(EP178/EQ178=INT(EP178/EQ178),1,0)</f>
        <v>0</v>
      </c>
      <c r="ES178" s="1">
        <f ca="1">IF(ER178=0,EP178,EP178/EQ178)</f>
        <v>1</v>
      </c>
      <c r="ET178" s="1">
        <v>73</v>
      </c>
      <c r="EU178" s="1">
        <f ca="1">IF(ES178/ET178=INT(ES178/ET178),1,0)</f>
        <v>0</v>
      </c>
      <c r="EV178" s="1">
        <f ca="1">IF(EU178=0,ES178,ES178/ET178)</f>
        <v>1</v>
      </c>
      <c r="EW178" s="1">
        <v>79</v>
      </c>
      <c r="EX178" s="1">
        <f ca="1">IF(EV178/EW178=INT(EV178/EW178),1,0)</f>
        <v>0</v>
      </c>
      <c r="EY178" s="1">
        <f ca="1">IF(EX178=0,EV178,EV178/EW178)</f>
        <v>1</v>
      </c>
      <c r="EZ178" s="1">
        <v>83</v>
      </c>
      <c r="FA178" s="1">
        <f ca="1">IF(EY178/EZ178=INT(EY178/EZ178),1,0)</f>
        <v>0</v>
      </c>
      <c r="FB178" s="1">
        <f ca="1">IF(FA178=0,EY178,EY178/EZ178)</f>
        <v>1</v>
      </c>
      <c r="FC178" s="1">
        <v>89</v>
      </c>
      <c r="FD178" s="1">
        <f ca="1">IF(FB178/FC178=INT(FB178/FC178),1,0)</f>
        <v>0</v>
      </c>
      <c r="FE178" s="1">
        <f ca="1">IF(FD178=0,FB178,FB178/FC178)</f>
        <v>1</v>
      </c>
      <c r="FF178" s="1">
        <v>97</v>
      </c>
      <c r="FG178" s="1">
        <f ca="1">IF(FE178/FF178=INT(FE178/FF178),1,0)</f>
        <v>0</v>
      </c>
      <c r="FH178" s="1">
        <f ca="1">IF(FG178=0,FE178,FE178/FF178)</f>
        <v>1</v>
      </c>
      <c r="FI178" s="1">
        <v>101</v>
      </c>
      <c r="FJ178" s="1">
        <f ca="1">IF(FH178/FI178=INT(FH178/FI178),1,0)</f>
        <v>0</v>
      </c>
      <c r="FK178" s="1">
        <f ca="1">IF(FJ178=0,FH178,FH178/FI178)</f>
        <v>1</v>
      </c>
      <c r="FL178" s="1">
        <v>103</v>
      </c>
      <c r="FM178" s="1">
        <f ca="1">IF(FK178/FL178=INT(FK178/FL178),1,0)</f>
        <v>0</v>
      </c>
      <c r="FN178" s="1">
        <f ca="1">IF(FM178=0,FK178,FK178/FL178)</f>
        <v>1</v>
      </c>
      <c r="FO178" s="1">
        <v>107</v>
      </c>
      <c r="FP178" s="1">
        <f ca="1">IF(FN178/FO178=INT(FN178/FO178),1,0)</f>
        <v>0</v>
      </c>
      <c r="FQ178" s="1">
        <f ca="1">IF(FP178=0,FN178,FN178/FO178)</f>
        <v>1</v>
      </c>
      <c r="FR178" s="1">
        <v>109</v>
      </c>
      <c r="FS178" s="1">
        <f ca="1">IF(FQ178/FR178=INT(FQ178/FR178),1,0)</f>
        <v>0</v>
      </c>
      <c r="FT178" s="1">
        <f ca="1">IF(FS178=0,FQ178,FQ178/FR178)</f>
        <v>1</v>
      </c>
      <c r="FU178" s="1">
        <v>113</v>
      </c>
      <c r="FV178" s="1">
        <f ca="1">IF(FT178/FU178=INT(FT178/FU178),1,0)</f>
        <v>0</v>
      </c>
      <c r="FW178" s="1">
        <f ca="1">IF(FV178=0,FT178,FT178/FU178)</f>
        <v>1</v>
      </c>
      <c r="FX178" s="1">
        <v>127</v>
      </c>
      <c r="FY178" s="1">
        <f ca="1">IF(FW178/FX178=INT(FW178/FX178),1,0)</f>
        <v>0</v>
      </c>
      <c r="FZ178" s="1">
        <f ca="1">IF(FY178=0,FW178,FW178/FX178)</f>
        <v>1</v>
      </c>
      <c r="GA178" s="1">
        <v>131</v>
      </c>
      <c r="GB178" s="1">
        <f ca="1">IF(FZ178/GA178=INT(FZ178/GA178),1,0)</f>
        <v>0</v>
      </c>
      <c r="GC178" s="1">
        <f ca="1">IF(GB178=0,FZ178,FZ178/GA178)</f>
        <v>1</v>
      </c>
      <c r="GD178" s="1">
        <v>137</v>
      </c>
      <c r="GE178" s="1">
        <f ca="1">IF(GC178/GD178=INT(GC178/GD178),1,0)</f>
        <v>0</v>
      </c>
      <c r="GF178" s="1">
        <f ca="1">IF(GE178=0,GC178,GC178/GD178)</f>
        <v>1</v>
      </c>
      <c r="GG178" s="1">
        <v>139</v>
      </c>
      <c r="GH178" s="1">
        <f ca="1">IF(GF178/GG178=INT(GF178/GG178),1,0)</f>
        <v>0</v>
      </c>
      <c r="GI178" s="1">
        <f ca="1">IF(GH178=0,GF178,GF178/GG178)</f>
        <v>1</v>
      </c>
      <c r="GJ178" s="1">
        <v>149</v>
      </c>
      <c r="GK178" s="1">
        <f ca="1">IF(GI178/GJ178=INT(GI178/GJ178),1,0)</f>
        <v>0</v>
      </c>
      <c r="GL178" s="1">
        <f ca="1">IF(GK178=0,GI178,GI178/GJ178)</f>
        <v>1</v>
      </c>
      <c r="GM178" s="1"/>
      <c r="GN178" s="1">
        <f ca="1">8*AW178+4*AZ178+2*BC178+BF178</f>
        <v>1</v>
      </c>
      <c r="GO178" s="1">
        <f ca="1">4*BI178+2*BL178+BO178</f>
        <v>2</v>
      </c>
      <c r="GP178" s="1">
        <f ca="1">2*BR178+BU178</f>
        <v>0</v>
      </c>
      <c r="GQ178" s="1">
        <f ca="1">2*BX178+CA178</f>
        <v>0</v>
      </c>
      <c r="GR178" s="1">
        <f ca="1">2*CD178+CG178</f>
        <v>0</v>
      </c>
      <c r="GS178" s="1">
        <f ca="1">2*CJ178+CM178</f>
        <v>0</v>
      </c>
      <c r="GT178" s="1">
        <f ca="1">CS178</f>
        <v>0</v>
      </c>
      <c r="GU178" s="1">
        <f ca="1">CY178</f>
        <v>0</v>
      </c>
      <c r="GV178" s="1">
        <f ca="1">DE178</f>
        <v>0</v>
      </c>
      <c r="GW178" s="1">
        <f ca="1">DK178</f>
        <v>0</v>
      </c>
      <c r="GX178" s="1">
        <f ca="1">DQ178</f>
        <v>0</v>
      </c>
      <c r="GY178">
        <f ca="1">DT178</f>
        <v>0</v>
      </c>
      <c r="GZ178">
        <f ca="1">DW178</f>
        <v>0</v>
      </c>
      <c r="HA178">
        <f ca="1">DZ178</f>
        <v>0</v>
      </c>
      <c r="HB178">
        <f ca="1">EC178</f>
        <v>0</v>
      </c>
      <c r="HC178">
        <f ca="1">EF178</f>
        <v>0</v>
      </c>
      <c r="HD178">
        <f ca="1">EI178</f>
        <v>0</v>
      </c>
      <c r="HE178">
        <f ca="1">EL178</f>
        <v>0</v>
      </c>
      <c r="HF178">
        <f ca="1">EO178</f>
        <v>0</v>
      </c>
      <c r="HG178">
        <f ca="1">ER178</f>
        <v>0</v>
      </c>
      <c r="HH178">
        <f ca="1">EU178</f>
        <v>0</v>
      </c>
      <c r="HI178">
        <f ca="1">EX178</f>
        <v>0</v>
      </c>
      <c r="HJ178">
        <f ca="1">FA178</f>
        <v>0</v>
      </c>
      <c r="HK178">
        <f ca="1">FD178</f>
        <v>0</v>
      </c>
      <c r="HL178">
        <f ca="1">FG178</f>
        <v>0</v>
      </c>
      <c r="HM178">
        <f ca="1">FJ178</f>
        <v>0</v>
      </c>
      <c r="HN178">
        <f ca="1">FM178</f>
        <v>0</v>
      </c>
      <c r="HO178">
        <f ca="1">FP178</f>
        <v>0</v>
      </c>
      <c r="HP178">
        <f ca="1">FS178</f>
        <v>0</v>
      </c>
      <c r="HQ178">
        <f ca="1">FV178</f>
        <v>0</v>
      </c>
      <c r="HR178">
        <f ca="1">FY178</f>
        <v>0</v>
      </c>
      <c r="HS178">
        <f ca="1">GB178</f>
        <v>0</v>
      </c>
      <c r="HT178">
        <f ca="1">GE178</f>
        <v>0</v>
      </c>
      <c r="HU178">
        <f ca="1">GH178</f>
        <v>0</v>
      </c>
      <c r="HV178">
        <f ca="1">GK178</f>
        <v>0</v>
      </c>
      <c r="HW178">
        <f ca="1">AU178</f>
        <v>18</v>
      </c>
      <c r="HX178">
        <f ca="1">HW178/HV181</f>
        <v>1</v>
      </c>
    </row>
    <row r="179" spans="1:255" ht="18" hidden="1" customHeight="1" thickTop="1" x14ac:dyDescent="0.25">
      <c r="A179" s="9"/>
      <c r="B179" s="71"/>
      <c r="C179" s="71"/>
      <c r="D179" s="71"/>
      <c r="E179" s="71"/>
      <c r="F179" s="154"/>
      <c r="G179" s="80"/>
      <c r="H179" s="102"/>
      <c r="I179" s="71"/>
      <c r="J179" s="75"/>
      <c r="K179" s="9"/>
      <c r="N179" s="149"/>
      <c r="O179" s="164"/>
      <c r="P179" s="148"/>
      <c r="AK179" s="9"/>
      <c r="AL179" s="9"/>
      <c r="AM179" s="9"/>
      <c r="AN179" s="9"/>
      <c r="AO179" s="9"/>
      <c r="AP179" s="9"/>
      <c r="AQ179" s="9"/>
      <c r="AS179">
        <f ca="1">AS178+INT(AT178/AT179)</f>
        <v>32</v>
      </c>
      <c r="AT179">
        <f ca="1">HX167*HX171*HX175</f>
        <v>72</v>
      </c>
      <c r="AU179">
        <f ca="1">AT179</f>
        <v>72</v>
      </c>
      <c r="AV179">
        <v>256</v>
      </c>
      <c r="AW179" s="1">
        <f ca="1">IF(AU179/AV179=INT(AU179/AV179),1,0)</f>
        <v>0</v>
      </c>
      <c r="AX179" s="1">
        <f ca="1">IF(AW179=0,AU179,AU179/AV179)</f>
        <v>72</v>
      </c>
      <c r="AY179" s="1">
        <v>16</v>
      </c>
      <c r="AZ179" s="1">
        <f ca="1">IF(AX179/AY179=INT(AX179/AY179),1,0)</f>
        <v>0</v>
      </c>
      <c r="BA179" s="1">
        <f ca="1">IF(AZ179=0,AX179,AX179/AY179)</f>
        <v>72</v>
      </c>
      <c r="BB179" s="1">
        <v>4</v>
      </c>
      <c r="BC179" s="1">
        <f ca="1">IF(BA179/BB179=INT(BA179/BB179),1,0)</f>
        <v>1</v>
      </c>
      <c r="BD179" s="1">
        <f ca="1">IF(BC179=0,BA179,BA179/BB179)</f>
        <v>18</v>
      </c>
      <c r="BE179" s="1">
        <v>2</v>
      </c>
      <c r="BF179" s="1">
        <f ca="1">IF(BD179/BE179=INT(BD179/BE179),1,0)</f>
        <v>1</v>
      </c>
      <c r="BG179" s="1">
        <f ca="1">IF(BF179=0,BD179,BD179/BE179)</f>
        <v>9</v>
      </c>
      <c r="BH179" s="1">
        <v>81</v>
      </c>
      <c r="BI179" s="1">
        <f ca="1">IF(BG179/BH179=INT(BG179/BH179),1,0)</f>
        <v>0</v>
      </c>
      <c r="BJ179" s="1">
        <f ca="1">IF(BI179=0,BG179,BG179/BH179)</f>
        <v>9</v>
      </c>
      <c r="BK179" s="1">
        <v>9</v>
      </c>
      <c r="BL179" s="1">
        <f ca="1">IF(BJ179/BK179=INT(BJ179/BK179),1,0)</f>
        <v>1</v>
      </c>
      <c r="BM179" s="1">
        <f ca="1">IF(BL179=0,BJ179,BJ179/BK179)</f>
        <v>1</v>
      </c>
      <c r="BN179" s="1">
        <v>3</v>
      </c>
      <c r="BO179" s="1">
        <f ca="1">IF(BM179/BN179=INT(BM179/BN179),1,0)</f>
        <v>0</v>
      </c>
      <c r="BP179" s="1">
        <f ca="1">IF(BO179=0,BM179,BM179/BN179)</f>
        <v>1</v>
      </c>
      <c r="BQ179" s="1">
        <v>25</v>
      </c>
      <c r="BR179" s="1">
        <f ca="1">IF(BP179/BQ179=INT(BP179/BQ179),1,0)</f>
        <v>0</v>
      </c>
      <c r="BS179" s="1">
        <f ca="1">IF(BR179=0,BP179,BP179/BQ179)</f>
        <v>1</v>
      </c>
      <c r="BT179" s="1">
        <v>5</v>
      </c>
      <c r="BU179" s="1">
        <f ca="1">IF(BS179/BT179=INT(BS179/BT179),1,0)</f>
        <v>0</v>
      </c>
      <c r="BV179" s="1">
        <f ca="1">IF(BU179=0,BS179,BS179/BT179)</f>
        <v>1</v>
      </c>
      <c r="BW179" s="1">
        <v>49</v>
      </c>
      <c r="BX179" s="1">
        <f ca="1">IF(BV179/BW179=INT(BV179/BW179),1,0)</f>
        <v>0</v>
      </c>
      <c r="BY179" s="1">
        <f ca="1">IF(BX179=0,BV179,BV179/BW179)</f>
        <v>1</v>
      </c>
      <c r="BZ179" s="1">
        <v>7</v>
      </c>
      <c r="CA179" s="1">
        <f ca="1">IF(BY179/BZ179=INT(BY179/BZ179),1,0)</f>
        <v>0</v>
      </c>
      <c r="CB179" s="1">
        <f ca="1">IF(CA179=0,BY179,BY179/BZ179)</f>
        <v>1</v>
      </c>
      <c r="CC179" s="1">
        <v>121</v>
      </c>
      <c r="CD179" s="1">
        <f ca="1">IF(CB179/CC179=INT(CB179/CC179),1,0)</f>
        <v>0</v>
      </c>
      <c r="CE179" s="1">
        <f ca="1">IF(CD179=0,CB179,CB179/CC179)</f>
        <v>1</v>
      </c>
      <c r="CF179" s="1">
        <v>11</v>
      </c>
      <c r="CG179" s="1">
        <f ca="1">IF(CE179/CF179=INT(CE179/CF179),1,0)</f>
        <v>0</v>
      </c>
      <c r="CH179" s="1">
        <f ca="1">IF(CG179=0,CE179,CE179/CF179)</f>
        <v>1</v>
      </c>
      <c r="CI179" s="1">
        <v>169</v>
      </c>
      <c r="CJ179" s="1">
        <f ca="1">IF(CH179/CI179=INT(CH179/CI179),1,0)</f>
        <v>0</v>
      </c>
      <c r="CK179" s="1">
        <f ca="1">IF(CJ179=0,CH179,CH179/CI179)</f>
        <v>1</v>
      </c>
      <c r="CL179" s="1">
        <v>13</v>
      </c>
      <c r="CM179" s="1">
        <f ca="1">IF(CK179/CL179=INT(CK179/CL179),1,0)</f>
        <v>0</v>
      </c>
      <c r="CN179" s="1">
        <f ca="1">IF(CM179=0,CK179,CK179/CL179)</f>
        <v>1</v>
      </c>
      <c r="CO179" s="1">
        <f>CO175</f>
        <v>289</v>
      </c>
      <c r="CP179" s="1">
        <f ca="1">IF(CN179/CO179=INT(CN179/CO179),1,0)</f>
        <v>0</v>
      </c>
      <c r="CQ179" s="1">
        <f ca="1">IF(CP179=0,CN179,CN179/CO179)</f>
        <v>1</v>
      </c>
      <c r="CR179" s="1">
        <v>17</v>
      </c>
      <c r="CS179" s="1">
        <f ca="1">IF(CQ179/CR179=INT(CQ179/CR179),1,0)</f>
        <v>0</v>
      </c>
      <c r="CT179" s="1">
        <f ca="1">IF(CS179=0,CQ179,CQ179/CR179)</f>
        <v>1</v>
      </c>
      <c r="CU179" s="1">
        <f>CU175</f>
        <v>361</v>
      </c>
      <c r="CV179" s="1">
        <f ca="1">IF(CT179/CU179=INT(CT179/CU179),1,0)</f>
        <v>0</v>
      </c>
      <c r="CW179" s="1">
        <f ca="1">IF(CV179=0,CT179,CT179/CU179)</f>
        <v>1</v>
      </c>
      <c r="CX179" s="1">
        <v>19</v>
      </c>
      <c r="CY179" s="1">
        <f ca="1">IF(CW179/CX179=INT(CW179/CX179),1,0)</f>
        <v>0</v>
      </c>
      <c r="CZ179" s="1">
        <f ca="1">IF(CY179=0,CW179,CW179/CX179)</f>
        <v>1</v>
      </c>
      <c r="DA179" s="1">
        <f>DA175</f>
        <v>529</v>
      </c>
      <c r="DB179" s="1">
        <f ca="1">IF(CZ179/DA179=INT(CZ179/DA179),1,0)</f>
        <v>0</v>
      </c>
      <c r="DC179" s="1">
        <f ca="1">IF(DB179=0,CZ179,CZ179/DA179)</f>
        <v>1</v>
      </c>
      <c r="DD179" s="1">
        <v>23</v>
      </c>
      <c r="DE179" s="1">
        <f ca="1">IF(DC179/DD179=INT(DC179/DD179),1,0)</f>
        <v>0</v>
      </c>
      <c r="DF179" s="1">
        <f ca="1">IF(DE179=0,DC179,DC179/DD179)</f>
        <v>1</v>
      </c>
      <c r="DG179" s="1">
        <f>DG175</f>
        <v>841</v>
      </c>
      <c r="DH179" s="1">
        <f ca="1">IF(DF179/DG179=INT(DF179/DG179),1,0)</f>
        <v>0</v>
      </c>
      <c r="DI179" s="1">
        <f ca="1">IF(DH179=0,DF179,DF179/DG179)</f>
        <v>1</v>
      </c>
      <c r="DJ179" s="1">
        <v>29</v>
      </c>
      <c r="DK179" s="1">
        <f ca="1">IF(DI179/DJ179=INT(DI179/DJ179),1,0)</f>
        <v>0</v>
      </c>
      <c r="DL179" s="1">
        <f ca="1">IF(DK179=0,DI179,DI179/DJ179)</f>
        <v>1</v>
      </c>
      <c r="DM179" s="1">
        <f>DM175</f>
        <v>961</v>
      </c>
      <c r="DN179" s="1">
        <f ca="1">IF(DL179/DM179=INT(DL179/DM179),1,0)</f>
        <v>0</v>
      </c>
      <c r="DO179" s="1">
        <f ca="1">IF(DN179=0,DL179,DL179/DM179)</f>
        <v>1</v>
      </c>
      <c r="DP179" s="1">
        <v>31</v>
      </c>
      <c r="DQ179" s="1">
        <f ca="1">IF(DO179/DP179=INT(DO179/DP179),1,0)</f>
        <v>0</v>
      </c>
      <c r="DR179" s="1">
        <f ca="1">IF(DQ179=0,DO179,DO179/DP179)</f>
        <v>1</v>
      </c>
      <c r="DS179" s="1">
        <v>37</v>
      </c>
      <c r="DT179" s="1">
        <f ca="1">IF(DR179/DS179=INT(DR179/DS179),1,0)</f>
        <v>0</v>
      </c>
      <c r="DU179" s="1">
        <f ca="1">IF(DT179=0,DR179,DR179/DS179)</f>
        <v>1</v>
      </c>
      <c r="DV179" s="1">
        <v>41</v>
      </c>
      <c r="DW179" s="1">
        <f ca="1">IF(DU179/DV179=INT(DU179/DV179),1,0)</f>
        <v>0</v>
      </c>
      <c r="DX179" s="1">
        <f ca="1">IF(DW179=0,DU179,DU179/DV179)</f>
        <v>1</v>
      </c>
      <c r="DY179" s="1">
        <v>43</v>
      </c>
      <c r="DZ179" s="1">
        <f ca="1">IF(DX179/DY179=INT(DX179/DY179),1,0)</f>
        <v>0</v>
      </c>
      <c r="EA179" s="1">
        <f ca="1">IF(DZ179=0,DX179,DX179/DY179)</f>
        <v>1</v>
      </c>
      <c r="EB179" s="1">
        <v>47</v>
      </c>
      <c r="EC179" s="1">
        <f ca="1">IF(EA179/EB179=INT(EA179/EB179),1,0)</f>
        <v>0</v>
      </c>
      <c r="ED179" s="1">
        <f ca="1">IF(EC179=0,EA179,EA179/EB179)</f>
        <v>1</v>
      </c>
      <c r="EE179" s="1">
        <v>53</v>
      </c>
      <c r="EF179" s="1">
        <f ca="1">IF(ED179/EE179=INT(ED179/EE179),1,0)</f>
        <v>0</v>
      </c>
      <c r="EG179" s="1">
        <f ca="1">IF(EF179=0,ED179,ED179/EE179)</f>
        <v>1</v>
      </c>
      <c r="EH179" s="1">
        <v>59</v>
      </c>
      <c r="EI179" s="1">
        <f ca="1">IF(EG179/EH179=INT(EG179/EH179),1,0)</f>
        <v>0</v>
      </c>
      <c r="EJ179" s="1">
        <f ca="1">IF(EI179=0,EG179,EG179/EH179)</f>
        <v>1</v>
      </c>
      <c r="EK179" s="1">
        <v>61</v>
      </c>
      <c r="EL179" s="1">
        <f ca="1">IF(EJ179/EK179=INT(EJ179/EK179),1,0)</f>
        <v>0</v>
      </c>
      <c r="EM179" s="1">
        <f ca="1">IF(EL179=0,EJ179,EJ179/EK179)</f>
        <v>1</v>
      </c>
      <c r="EN179" s="1">
        <v>67</v>
      </c>
      <c r="EO179" s="1">
        <f ca="1">IF(EM179/EN179=INT(EM179/EN179),1,0)</f>
        <v>0</v>
      </c>
      <c r="EP179" s="1">
        <f ca="1">IF(EO179=0,EM179,EM179/EN179)</f>
        <v>1</v>
      </c>
      <c r="EQ179" s="1">
        <v>71</v>
      </c>
      <c r="ER179" s="1">
        <f ca="1">IF(EP179/EQ179=INT(EP179/EQ179),1,0)</f>
        <v>0</v>
      </c>
      <c r="ES179" s="1">
        <f ca="1">IF(ER179=0,EP179,EP179/EQ179)</f>
        <v>1</v>
      </c>
      <c r="ET179" s="1">
        <v>73</v>
      </c>
      <c r="EU179" s="1">
        <f ca="1">IF(ES179/ET179=INT(ES179/ET179),1,0)</f>
        <v>0</v>
      </c>
      <c r="EV179" s="1">
        <f ca="1">IF(EU179=0,ES179,ES179/ET179)</f>
        <v>1</v>
      </c>
      <c r="EW179" s="1">
        <v>79</v>
      </c>
      <c r="EX179" s="1">
        <f ca="1">IF(EV179/EW179=INT(EV179/EW179),1,0)</f>
        <v>0</v>
      </c>
      <c r="EY179" s="1">
        <f ca="1">IF(EX179=0,EV179,EV179/EW179)</f>
        <v>1</v>
      </c>
      <c r="EZ179" s="1">
        <v>83</v>
      </c>
      <c r="FA179" s="1">
        <f ca="1">IF(EY179/EZ179=INT(EY179/EZ179),1,0)</f>
        <v>0</v>
      </c>
      <c r="FB179" s="1">
        <f ca="1">IF(FA179=0,EY179,EY179/EZ179)</f>
        <v>1</v>
      </c>
      <c r="FC179" s="1">
        <v>89</v>
      </c>
      <c r="FD179" s="1">
        <f ca="1">IF(FB179/FC179=INT(FB179/FC179),1,0)</f>
        <v>0</v>
      </c>
      <c r="FE179" s="1">
        <f ca="1">IF(FD179=0,FB179,FB179/FC179)</f>
        <v>1</v>
      </c>
      <c r="FF179" s="1">
        <v>97</v>
      </c>
      <c r="FG179" s="1">
        <f ca="1">IF(FE179/FF179=INT(FE179/FF179),1,0)</f>
        <v>0</v>
      </c>
      <c r="FH179" s="1">
        <f ca="1">IF(FG179=0,FE179,FE179/FF179)</f>
        <v>1</v>
      </c>
      <c r="FI179" s="1">
        <v>101</v>
      </c>
      <c r="FJ179" s="1">
        <f ca="1">IF(FH179/FI179=INT(FH179/FI179),1,0)</f>
        <v>0</v>
      </c>
      <c r="FK179" s="1">
        <f ca="1">IF(FJ179=0,FH179,FH179/FI179)</f>
        <v>1</v>
      </c>
      <c r="FL179" s="1">
        <v>103</v>
      </c>
      <c r="FM179" s="1">
        <f ca="1">IF(FK179/FL179=INT(FK179/FL179),1,0)</f>
        <v>0</v>
      </c>
      <c r="FN179" s="1">
        <f ca="1">IF(FM179=0,FK179,FK179/FL179)</f>
        <v>1</v>
      </c>
      <c r="FO179" s="1">
        <v>107</v>
      </c>
      <c r="FP179" s="1">
        <f ca="1">IF(FN179/FO179=INT(FN179/FO179),1,0)</f>
        <v>0</v>
      </c>
      <c r="FQ179" s="1">
        <f ca="1">IF(FP179=0,FN179,FN179/FO179)</f>
        <v>1</v>
      </c>
      <c r="FR179" s="1">
        <v>109</v>
      </c>
      <c r="FS179" s="1">
        <f ca="1">IF(FQ179/FR179=INT(FQ179/FR179),1,0)</f>
        <v>0</v>
      </c>
      <c r="FT179" s="1">
        <f ca="1">IF(FS179=0,FQ179,FQ179/FR179)</f>
        <v>1</v>
      </c>
      <c r="FU179" s="1">
        <v>113</v>
      </c>
      <c r="FV179" s="1">
        <f ca="1">IF(FT179/FU179=INT(FT179/FU179),1,0)</f>
        <v>0</v>
      </c>
      <c r="FW179" s="1">
        <f ca="1">IF(FV179=0,FT179,FT179/FU179)</f>
        <v>1</v>
      </c>
      <c r="FX179" s="1">
        <v>127</v>
      </c>
      <c r="FY179" s="1">
        <f ca="1">IF(FW179/FX179=INT(FW179/FX179),1,0)</f>
        <v>0</v>
      </c>
      <c r="FZ179" s="1">
        <f ca="1">IF(FY179=0,FW179,FW179/FX179)</f>
        <v>1</v>
      </c>
      <c r="GA179" s="1">
        <v>131</v>
      </c>
      <c r="GB179" s="1">
        <f ca="1">IF(FZ179/GA179=INT(FZ179/GA179),1,0)</f>
        <v>0</v>
      </c>
      <c r="GC179" s="1">
        <f ca="1">IF(GB179=0,FZ179,FZ179/GA179)</f>
        <v>1</v>
      </c>
      <c r="GD179" s="1">
        <v>137</v>
      </c>
      <c r="GE179" s="1">
        <f ca="1">IF(GC179/GD179=INT(GC179/GD179),1,0)</f>
        <v>0</v>
      </c>
      <c r="GF179" s="1">
        <f ca="1">IF(GE179=0,GC179,GC179/GD179)</f>
        <v>1</v>
      </c>
      <c r="GG179" s="1">
        <v>139</v>
      </c>
      <c r="GH179" s="1">
        <f ca="1">IF(GF179/GG179=INT(GF179/GG179),1,0)</f>
        <v>0</v>
      </c>
      <c r="GI179" s="1">
        <f ca="1">IF(GH179=0,GF179,GF179/GG179)</f>
        <v>1</v>
      </c>
      <c r="GJ179" s="1">
        <v>149</v>
      </c>
      <c r="GK179" s="1">
        <f ca="1">IF(GI179/GJ179=INT(GI179/GJ179),1,0)</f>
        <v>0</v>
      </c>
      <c r="GL179" s="1">
        <f ca="1">IF(GK179=0,GI179,GI179/GJ179)</f>
        <v>1</v>
      </c>
      <c r="GM179" s="1"/>
      <c r="GN179" s="1">
        <f ca="1">8*AW179+4*AZ179+2*BC179+BF179</f>
        <v>3</v>
      </c>
      <c r="GO179" s="1">
        <f ca="1">4*BI179+2*BL179+BO179</f>
        <v>2</v>
      </c>
      <c r="GP179" s="1">
        <f ca="1">2*BR179+BU179</f>
        <v>0</v>
      </c>
      <c r="GQ179" s="1">
        <f ca="1">2*BX179+CA179</f>
        <v>0</v>
      </c>
      <c r="GR179" s="1">
        <f ca="1">2*CD179+CG179</f>
        <v>0</v>
      </c>
      <c r="GS179" s="1">
        <f ca="1">2*CJ179+CM179</f>
        <v>0</v>
      </c>
      <c r="GT179" s="1">
        <f ca="1">CS179</f>
        <v>0</v>
      </c>
      <c r="GU179" s="1">
        <f ca="1">CY179</f>
        <v>0</v>
      </c>
      <c r="GV179" s="1">
        <f ca="1">DE179</f>
        <v>0</v>
      </c>
      <c r="GW179" s="1">
        <f ca="1">DK179</f>
        <v>0</v>
      </c>
      <c r="GX179" s="1">
        <f ca="1">DQ179</f>
        <v>0</v>
      </c>
      <c r="GY179">
        <f ca="1">DT179</f>
        <v>0</v>
      </c>
      <c r="GZ179">
        <f ca="1">DW179</f>
        <v>0</v>
      </c>
      <c r="HA179">
        <f ca="1">DZ179</f>
        <v>0</v>
      </c>
      <c r="HB179">
        <f ca="1">EC179</f>
        <v>0</v>
      </c>
      <c r="HC179">
        <f ca="1">EF179</f>
        <v>0</v>
      </c>
      <c r="HD179">
        <f ca="1">EI179</f>
        <v>0</v>
      </c>
      <c r="HE179">
        <f ca="1">EL179</f>
        <v>0</v>
      </c>
      <c r="HF179">
        <f ca="1">EO179</f>
        <v>0</v>
      </c>
      <c r="HG179">
        <f ca="1">ER179</f>
        <v>0</v>
      </c>
      <c r="HH179">
        <f ca="1">EU179</f>
        <v>0</v>
      </c>
      <c r="HI179">
        <f ca="1">EX179</f>
        <v>0</v>
      </c>
      <c r="HJ179">
        <f ca="1">FA179</f>
        <v>0</v>
      </c>
      <c r="HK179">
        <f ca="1">FD179</f>
        <v>0</v>
      </c>
      <c r="HL179">
        <f ca="1">FG179</f>
        <v>0</v>
      </c>
      <c r="HM179">
        <f ca="1">FJ179</f>
        <v>0</v>
      </c>
      <c r="HN179">
        <f ca="1">FM179</f>
        <v>0</v>
      </c>
      <c r="HO179">
        <f ca="1">FP179</f>
        <v>0</v>
      </c>
      <c r="HP179">
        <f ca="1">FS179</f>
        <v>0</v>
      </c>
      <c r="HQ179">
        <f ca="1">FV179</f>
        <v>0</v>
      </c>
      <c r="HR179">
        <f ca="1">FY179</f>
        <v>0</v>
      </c>
      <c r="HS179">
        <f ca="1">GB179</f>
        <v>0</v>
      </c>
      <c r="HT179">
        <f ca="1">GE179</f>
        <v>0</v>
      </c>
      <c r="HU179">
        <f ca="1">GH179</f>
        <v>0</v>
      </c>
      <c r="HV179">
        <f ca="1">GK179</f>
        <v>0</v>
      </c>
      <c r="HW179">
        <f ca="1">AU179</f>
        <v>72</v>
      </c>
      <c r="HX179">
        <f ca="1">HW179/HV181</f>
        <v>4</v>
      </c>
    </row>
    <row r="180" spans="1:255" ht="18" hidden="1" customHeight="1" x14ac:dyDescent="0.25">
      <c r="A180" s="9"/>
      <c r="B180" s="71"/>
      <c r="C180" s="71"/>
      <c r="D180" s="71"/>
      <c r="E180" s="71"/>
      <c r="F180" s="154"/>
      <c r="G180" s="80"/>
      <c r="H180" s="102"/>
      <c r="I180" s="71"/>
      <c r="J180" s="75"/>
      <c r="K180" s="9"/>
      <c r="N180" s="149"/>
      <c r="O180" s="164"/>
      <c r="P180" s="148"/>
      <c r="AK180" s="9"/>
      <c r="AL180" s="9"/>
      <c r="AM180" s="9"/>
      <c r="AN180" s="9"/>
      <c r="AO180" s="9"/>
      <c r="AP180" s="9"/>
      <c r="AQ180" s="9"/>
      <c r="AT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R180" s="1"/>
      <c r="CS180" s="1"/>
      <c r="CT180" s="1"/>
      <c r="CX180" s="1"/>
      <c r="CY180" s="1"/>
      <c r="CZ180" s="1"/>
      <c r="DD180" s="1"/>
      <c r="DE180" s="1"/>
      <c r="DF180" s="1"/>
      <c r="DJ180" s="1"/>
      <c r="DK180" s="1"/>
      <c r="DL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>
        <f t="shared" ref="GN180:HV180" ca="1" si="88">IF(GN178&lt;GN179,GN178,GN179)</f>
        <v>1</v>
      </c>
      <c r="GO180" s="1">
        <f t="shared" ca="1" si="88"/>
        <v>2</v>
      </c>
      <c r="GP180" s="1">
        <f t="shared" ca="1" si="88"/>
        <v>0</v>
      </c>
      <c r="GQ180" s="1">
        <f t="shared" ca="1" si="88"/>
        <v>0</v>
      </c>
      <c r="GR180" s="1">
        <f t="shared" ca="1" si="88"/>
        <v>0</v>
      </c>
      <c r="GS180" s="1">
        <f t="shared" ca="1" si="88"/>
        <v>0</v>
      </c>
      <c r="GT180" s="1">
        <f t="shared" ca="1" si="88"/>
        <v>0</v>
      </c>
      <c r="GU180" s="1">
        <f t="shared" ca="1" si="88"/>
        <v>0</v>
      </c>
      <c r="GV180" s="1">
        <f t="shared" ca="1" si="88"/>
        <v>0</v>
      </c>
      <c r="GW180" s="1">
        <f t="shared" ca="1" si="88"/>
        <v>0</v>
      </c>
      <c r="GX180" s="1">
        <f t="shared" ca="1" si="88"/>
        <v>0</v>
      </c>
      <c r="GY180" s="1">
        <f t="shared" ca="1" si="88"/>
        <v>0</v>
      </c>
      <c r="GZ180" s="1">
        <f t="shared" ca="1" si="88"/>
        <v>0</v>
      </c>
      <c r="HA180" s="1">
        <f t="shared" ca="1" si="88"/>
        <v>0</v>
      </c>
      <c r="HB180" s="1">
        <f t="shared" ca="1" si="88"/>
        <v>0</v>
      </c>
      <c r="HC180" s="1">
        <f t="shared" ca="1" si="88"/>
        <v>0</v>
      </c>
      <c r="HD180" s="1">
        <f t="shared" ca="1" si="88"/>
        <v>0</v>
      </c>
      <c r="HE180" s="1">
        <f t="shared" ca="1" si="88"/>
        <v>0</v>
      </c>
      <c r="HF180" s="1">
        <f t="shared" ca="1" si="88"/>
        <v>0</v>
      </c>
      <c r="HG180" s="1">
        <f t="shared" ca="1" si="88"/>
        <v>0</v>
      </c>
      <c r="HH180" s="1">
        <f t="shared" ca="1" si="88"/>
        <v>0</v>
      </c>
      <c r="HI180" s="1">
        <f t="shared" ca="1" si="88"/>
        <v>0</v>
      </c>
      <c r="HJ180" s="1">
        <f t="shared" ca="1" si="88"/>
        <v>0</v>
      </c>
      <c r="HK180" s="1">
        <f t="shared" ca="1" si="88"/>
        <v>0</v>
      </c>
      <c r="HL180" s="1">
        <f t="shared" ca="1" si="88"/>
        <v>0</v>
      </c>
      <c r="HM180" s="1">
        <f t="shared" ca="1" si="88"/>
        <v>0</v>
      </c>
      <c r="HN180" s="1">
        <f t="shared" ca="1" si="88"/>
        <v>0</v>
      </c>
      <c r="HO180" s="1">
        <f t="shared" ca="1" si="88"/>
        <v>0</v>
      </c>
      <c r="HP180" s="1">
        <f t="shared" ca="1" si="88"/>
        <v>0</v>
      </c>
      <c r="HQ180" s="1">
        <f t="shared" ca="1" si="88"/>
        <v>0</v>
      </c>
      <c r="HR180" s="1">
        <f t="shared" ca="1" si="88"/>
        <v>0</v>
      </c>
      <c r="HS180" s="1">
        <f t="shared" ca="1" si="88"/>
        <v>0</v>
      </c>
      <c r="HT180" s="1">
        <f t="shared" ca="1" si="88"/>
        <v>0</v>
      </c>
      <c r="HU180" s="1">
        <f t="shared" ca="1" si="88"/>
        <v>0</v>
      </c>
      <c r="HV180" s="1">
        <f t="shared" ca="1" si="88"/>
        <v>0</v>
      </c>
    </row>
    <row r="181" spans="1:255" ht="18" hidden="1" customHeight="1" x14ac:dyDescent="0.25">
      <c r="A181" s="9"/>
      <c r="B181" s="71"/>
      <c r="C181" s="71"/>
      <c r="D181" s="71"/>
      <c r="E181" s="71"/>
      <c r="F181" s="154"/>
      <c r="G181" s="80"/>
      <c r="H181" s="102"/>
      <c r="I181" s="71"/>
      <c r="J181" s="75"/>
      <c r="K181" s="9"/>
      <c r="N181" s="149"/>
      <c r="O181" s="164"/>
      <c r="P181" s="148"/>
      <c r="AK181" s="9"/>
      <c r="AL181" s="9"/>
      <c r="AM181" s="9"/>
      <c r="AN181" s="9"/>
      <c r="AO181" s="9"/>
      <c r="AP181" s="9"/>
      <c r="AQ181" s="9"/>
      <c r="AT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R181" s="1"/>
      <c r="CS181" s="1"/>
      <c r="CT181" s="1"/>
      <c r="CX181" s="1"/>
      <c r="CY181" s="1"/>
      <c r="CZ181" s="1"/>
      <c r="DD181" s="1"/>
      <c r="DE181" s="1"/>
      <c r="DF181" s="1"/>
      <c r="DJ181" s="1"/>
      <c r="DK181" s="1"/>
      <c r="DL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>
        <f ca="1">FY$4^GN180</f>
        <v>2</v>
      </c>
      <c r="GO181">
        <f t="shared" ref="GO181:HV181" ca="1" si="89">FZ$4^GO180*GN181</f>
        <v>18</v>
      </c>
      <c r="GP181">
        <f t="shared" ca="1" si="89"/>
        <v>18</v>
      </c>
      <c r="GQ181">
        <f t="shared" ca="1" si="89"/>
        <v>18</v>
      </c>
      <c r="GR181">
        <f t="shared" ca="1" si="89"/>
        <v>18</v>
      </c>
      <c r="GS181">
        <f t="shared" ca="1" si="89"/>
        <v>18</v>
      </c>
      <c r="GT181">
        <f t="shared" ca="1" si="89"/>
        <v>18</v>
      </c>
      <c r="GU181">
        <f t="shared" ca="1" si="89"/>
        <v>18</v>
      </c>
      <c r="GV181">
        <f t="shared" ca="1" si="89"/>
        <v>18</v>
      </c>
      <c r="GW181">
        <f t="shared" ca="1" si="89"/>
        <v>18</v>
      </c>
      <c r="GX181">
        <f t="shared" ca="1" si="89"/>
        <v>18</v>
      </c>
      <c r="GY181">
        <f t="shared" ca="1" si="89"/>
        <v>18</v>
      </c>
      <c r="GZ181">
        <f t="shared" ca="1" si="89"/>
        <v>18</v>
      </c>
      <c r="HA181">
        <f t="shared" ca="1" si="89"/>
        <v>18</v>
      </c>
      <c r="HB181">
        <f t="shared" ca="1" si="89"/>
        <v>18</v>
      </c>
      <c r="HC181">
        <f t="shared" ca="1" si="89"/>
        <v>18</v>
      </c>
      <c r="HD181">
        <f t="shared" ca="1" si="89"/>
        <v>18</v>
      </c>
      <c r="HE181">
        <f t="shared" ca="1" si="89"/>
        <v>18</v>
      </c>
      <c r="HF181">
        <f t="shared" ca="1" si="89"/>
        <v>18</v>
      </c>
      <c r="HG181">
        <f t="shared" ca="1" si="89"/>
        <v>18</v>
      </c>
      <c r="HH181">
        <f t="shared" ca="1" si="89"/>
        <v>18</v>
      </c>
      <c r="HI181">
        <f t="shared" ca="1" si="89"/>
        <v>18</v>
      </c>
      <c r="HJ181">
        <f t="shared" ca="1" si="89"/>
        <v>18</v>
      </c>
      <c r="HK181">
        <f t="shared" ca="1" si="89"/>
        <v>18</v>
      </c>
      <c r="HL181">
        <f t="shared" ca="1" si="89"/>
        <v>18</v>
      </c>
      <c r="HM181">
        <f t="shared" ca="1" si="89"/>
        <v>18</v>
      </c>
      <c r="HN181">
        <f t="shared" ca="1" si="89"/>
        <v>18</v>
      </c>
      <c r="HO181">
        <f t="shared" ca="1" si="89"/>
        <v>18</v>
      </c>
      <c r="HP181">
        <f t="shared" ca="1" si="89"/>
        <v>18</v>
      </c>
      <c r="HQ181">
        <f t="shared" ca="1" si="89"/>
        <v>18</v>
      </c>
      <c r="HR181">
        <f t="shared" ca="1" si="89"/>
        <v>18</v>
      </c>
      <c r="HS181">
        <f t="shared" ca="1" si="89"/>
        <v>18</v>
      </c>
      <c r="HT181">
        <f t="shared" ca="1" si="89"/>
        <v>18</v>
      </c>
      <c r="HU181">
        <f t="shared" ca="1" si="89"/>
        <v>18</v>
      </c>
      <c r="HV181">
        <f t="shared" ca="1" si="89"/>
        <v>18</v>
      </c>
    </row>
    <row r="182" spans="1:255" ht="12" customHeight="1" x14ac:dyDescent="0.25">
      <c r="A182" s="9"/>
      <c r="B182" s="71"/>
      <c r="C182" s="71"/>
      <c r="D182" s="71"/>
      <c r="E182" s="77"/>
      <c r="F182" s="154"/>
      <c r="G182" s="103"/>
      <c r="H182" s="102"/>
      <c r="I182" s="71"/>
      <c r="J182" s="75"/>
      <c r="K182" s="9"/>
      <c r="N182" s="149"/>
      <c r="O182" s="164"/>
      <c r="P182" s="148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R182" s="1"/>
      <c r="CS182" s="1"/>
      <c r="CT182" s="1"/>
      <c r="CX182" s="1"/>
      <c r="CY182" s="1"/>
      <c r="CZ182" s="1"/>
      <c r="DD182" s="1"/>
      <c r="DE182" s="1"/>
      <c r="DF182" s="1"/>
      <c r="DJ182" s="1"/>
      <c r="DK182" s="1"/>
      <c r="DL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HZ182" t="str">
        <f ca="1">IF166&amp;IM166&amp;IU166</f>
        <v>12  5/6  +  19  5/12</v>
      </c>
      <c r="IC182">
        <f ca="1">AS179</f>
        <v>32</v>
      </c>
      <c r="ID182">
        <f ca="1">HX178</f>
        <v>1</v>
      </c>
      <c r="IE182">
        <f ca="1">HX179</f>
        <v>4</v>
      </c>
      <c r="IF182" t="str">
        <f ca="1">IC182&amp;"  "&amp;ID182&amp;"/"&amp;IE182</f>
        <v>32  1/4</v>
      </c>
      <c r="IG182" t="str">
        <f ca="1">"  "&amp;ID182&amp;"/"&amp;IE182</f>
        <v xml:space="preserve">  1/4</v>
      </c>
      <c r="IH182" t="str">
        <f ca="1">IC182&amp;"   "</f>
        <v xml:space="preserve">32   </v>
      </c>
      <c r="II182" t="str">
        <f ca="1">IF(IC182=0,IG182,IF(ID182=0,IH182,IF182))</f>
        <v>32  1/4</v>
      </c>
    </row>
    <row r="183" spans="1:255" ht="18" customHeight="1" thickBot="1" x14ac:dyDescent="0.3">
      <c r="A183" s="9"/>
      <c r="B183" s="71" t="str">
        <f ca="1">HZ199</f>
        <v>8  2/3  +  13  9/11</v>
      </c>
      <c r="C183" s="71"/>
      <c r="D183" s="71"/>
      <c r="E183" s="77" t="s">
        <v>1</v>
      </c>
      <c r="F183" s="146" t="str">
        <f ca="1">II199</f>
        <v>22  16/33</v>
      </c>
      <c r="G183" s="100"/>
      <c r="H183" s="101"/>
      <c r="I183" s="71"/>
      <c r="J183" s="75">
        <f>AK183+L183</f>
        <v>5</v>
      </c>
      <c r="K183" s="9"/>
      <c r="L183" s="147">
        <v>0</v>
      </c>
      <c r="N183" s="149">
        <v>5</v>
      </c>
      <c r="O183" s="164">
        <v>5</v>
      </c>
      <c r="P183" s="148"/>
      <c r="R183" s="147">
        <f>R166+1</f>
        <v>11</v>
      </c>
      <c r="S183" s="147">
        <f>INT(0.5+(S$2/19*(R183-1)))+P$2</f>
        <v>5</v>
      </c>
      <c r="T183" s="147">
        <f ca="1">INT(RAND()*2+2)</f>
        <v>2</v>
      </c>
      <c r="U183" s="147">
        <v>2</v>
      </c>
      <c r="W183">
        <f>IF(S183=1,1,IF(S183=2,2,IF(S183=3,3,IF(S183=4,5,IF(S183=5,7,10)))))</f>
        <v>7</v>
      </c>
      <c r="X183">
        <f>IF(S183=1,3,IF(S183=2,5,IF(S183=3,8,IF(S183=4,13,IF(S183=5,20,35)))))</f>
        <v>20</v>
      </c>
      <c r="Y183">
        <f>IF(S183=1,1,IF(S183=2,1,IF(S183=3,2,IF(S183=4,2,IF(S183=5,3,4)))))</f>
        <v>3</v>
      </c>
      <c r="Z183">
        <f>IF(S183=1,2,IF(S183=2,4,IF(S183=3,5,IF(S183=4,7,IF(S183=5,11,19)))))</f>
        <v>11</v>
      </c>
      <c r="AA183">
        <f>IF(S183=1,2,IF(S183=2,2,IF(S183=3,3,IF(S183=4,3,IF(S183=5,4,5)))))</f>
        <v>4</v>
      </c>
      <c r="AB183">
        <f>IF(S183=1,3,IF(S183=2,5,IF(S183=3,6,IF(S183=4,8,IF(S183=5,12,20)))))</f>
        <v>12</v>
      </c>
      <c r="AD183">
        <f>IF(S183=4,2,IF(S183=5,5,IF(S183=6,7,IF(S183=7,10,IF(S183=8,15,IF(S183=9,20,25))))))</f>
        <v>5</v>
      </c>
      <c r="AE183">
        <f>IF(S183=4,6,IF(S183=5,14,IF(S183=6,25,IF(S183=7,35,IF(S183=8,45,IF(S183=9,60,99))))))</f>
        <v>14</v>
      </c>
      <c r="AF183">
        <f>IF(S183=4,1,IF(S183=5,3,IF(S183=6,5,IF(S183=7,7,IF(S183=8,9,IF(S183=9,14,24))))))</f>
        <v>3</v>
      </c>
      <c r="AG183">
        <f>IF(S183=4,5,IF(S183=5,8,IF(S183=6,13,IF(S183=7,23,IF(S183=8,34,IF(S183=9,49,98))))))</f>
        <v>8</v>
      </c>
      <c r="AH183">
        <f>IF(S183=4,2,IF(S183=5,4,IF(S183=6,6,IF(S183=7,8,IF(S183=8,10,IF(S183=9,15,25))))))</f>
        <v>4</v>
      </c>
      <c r="AI183">
        <f>IF(S183=4,6,IF(S183=5,9,IF(S183=6,14,IF(S183=7,24,IF(S183=8,35,IF(S183=9,50,99))))))</f>
        <v>9</v>
      </c>
      <c r="AK183" s="9">
        <f>S183</f>
        <v>5</v>
      </c>
      <c r="AL183" s="9">
        <f t="shared" ref="AL183:AQ183" si="90">IF($U183=2,W183,AD183)</f>
        <v>7</v>
      </c>
      <c r="AM183" s="9">
        <f t="shared" si="90"/>
        <v>20</v>
      </c>
      <c r="AN183" s="9">
        <f t="shared" si="90"/>
        <v>3</v>
      </c>
      <c r="AO183" s="9">
        <f t="shared" si="90"/>
        <v>11</v>
      </c>
      <c r="AP183" s="9">
        <f t="shared" si="90"/>
        <v>4</v>
      </c>
      <c r="AQ183" s="9">
        <f t="shared" si="90"/>
        <v>12</v>
      </c>
      <c r="AR183" t="s">
        <v>21</v>
      </c>
      <c r="AS183" s="1">
        <f ca="1">INT((RAND()*(AM183-AL183+1)+AL183))</f>
        <v>8</v>
      </c>
      <c r="AT183" s="1">
        <f ca="1">INT((RAND()*(AO183-AN183+1)+AN183))</f>
        <v>8</v>
      </c>
      <c r="AU183">
        <f ca="1">AT183-AT184*(AS184-AS183)</f>
        <v>8</v>
      </c>
      <c r="AV183">
        <v>256</v>
      </c>
      <c r="AW183" s="1">
        <f ca="1">IF(AU183/AV183=INT(AU183/AV183),1,0)</f>
        <v>0</v>
      </c>
      <c r="AX183" s="1">
        <f ca="1">IF(AW183=0,AU183,AU183/AV183)</f>
        <v>8</v>
      </c>
      <c r="AY183" s="1">
        <v>16</v>
      </c>
      <c r="AZ183" s="1">
        <f ca="1">IF(AX183/AY183=INT(AX183/AY183),1,0)</f>
        <v>0</v>
      </c>
      <c r="BA183" s="1">
        <f ca="1">IF(AZ183=0,AX183,AX183/AY183)</f>
        <v>8</v>
      </c>
      <c r="BB183" s="1">
        <v>4</v>
      </c>
      <c r="BC183" s="1">
        <f ca="1">IF(BA183/BB183=INT(BA183/BB183),1,0)</f>
        <v>1</v>
      </c>
      <c r="BD183" s="1">
        <f ca="1">IF(BC183=0,BA183,BA183/BB183)</f>
        <v>2</v>
      </c>
      <c r="BE183" s="1">
        <v>2</v>
      </c>
      <c r="BF183" s="1">
        <f ca="1">IF(BD183/BE183=INT(BD183/BE183),1,0)</f>
        <v>1</v>
      </c>
      <c r="BG183" s="1">
        <f ca="1">IF(BF183=0,BD183,BD183/BE183)</f>
        <v>1</v>
      </c>
      <c r="BH183" s="1">
        <v>81</v>
      </c>
      <c r="BI183" s="1">
        <f ca="1">IF(BG183/BH183=INT(BG183/BH183),1,0)</f>
        <v>0</v>
      </c>
      <c r="BJ183" s="1">
        <f ca="1">IF(BI183=0,BG183,BG183/BH183)</f>
        <v>1</v>
      </c>
      <c r="BK183" s="1">
        <v>9</v>
      </c>
      <c r="BL183" s="1">
        <f ca="1">IF(BJ183/BK183=INT(BJ183/BK183),1,0)</f>
        <v>0</v>
      </c>
      <c r="BM183" s="1">
        <f ca="1">IF(BL183=0,BJ183,BJ183/BK183)</f>
        <v>1</v>
      </c>
      <c r="BN183" s="1">
        <v>3</v>
      </c>
      <c r="BO183" s="1">
        <f ca="1">IF(BM183/BN183=INT(BM183/BN183),1,0)</f>
        <v>0</v>
      </c>
      <c r="BP183" s="1">
        <f ca="1">IF(BO183=0,BM183,BM183/BN183)</f>
        <v>1</v>
      </c>
      <c r="BQ183" s="1">
        <v>25</v>
      </c>
      <c r="BR183" s="1">
        <f ca="1">IF(BP183/BQ183=INT(BP183/BQ183),1,0)</f>
        <v>0</v>
      </c>
      <c r="BS183" s="1">
        <f ca="1">IF(BR183=0,BP183,BP183/BQ183)</f>
        <v>1</v>
      </c>
      <c r="BT183" s="1">
        <v>5</v>
      </c>
      <c r="BU183" s="1">
        <f ca="1">IF(BS183/BT183=INT(BS183/BT183),1,0)</f>
        <v>0</v>
      </c>
      <c r="BV183" s="1">
        <f ca="1">IF(BU183=0,BS183,BS183/BT183)</f>
        <v>1</v>
      </c>
      <c r="BW183" s="1">
        <v>49</v>
      </c>
      <c r="BX183" s="1">
        <f ca="1">IF(BV183/BW183=INT(BV183/BW183),1,0)</f>
        <v>0</v>
      </c>
      <c r="BY183" s="1">
        <f ca="1">IF(BX183=0,BV183,BV183/BW183)</f>
        <v>1</v>
      </c>
      <c r="BZ183" s="1">
        <v>7</v>
      </c>
      <c r="CA183" s="1">
        <f ca="1">IF(BY183/BZ183=INT(BY183/BZ183),1,0)</f>
        <v>0</v>
      </c>
      <c r="CB183" s="1">
        <f ca="1">IF(CA183=0,BY183,BY183/BZ183)</f>
        <v>1</v>
      </c>
      <c r="CC183" s="1">
        <v>121</v>
      </c>
      <c r="CD183" s="1">
        <f ca="1">IF(CB183/CC183=INT(CB183/CC183),1,0)</f>
        <v>0</v>
      </c>
      <c r="CE183" s="1">
        <f ca="1">IF(CD183=0,CB183,CB183/CC183)</f>
        <v>1</v>
      </c>
      <c r="CF183" s="1">
        <v>11</v>
      </c>
      <c r="CG183" s="1">
        <f ca="1">IF(CE183/CF183=INT(CE183/CF183),1,0)</f>
        <v>0</v>
      </c>
      <c r="CH183" s="1">
        <f ca="1">IF(CG183=0,CE183,CE183/CF183)</f>
        <v>1</v>
      </c>
      <c r="CI183" s="1">
        <v>169</v>
      </c>
      <c r="CJ183" s="1">
        <f ca="1">IF(CH183/CI183=INT(CH183/CI183),1,0)</f>
        <v>0</v>
      </c>
      <c r="CK183" s="1">
        <f ca="1">IF(CJ183=0,CH183,CH183/CI183)</f>
        <v>1</v>
      </c>
      <c r="CL183" s="1">
        <v>13</v>
      </c>
      <c r="CM183" s="1">
        <f ca="1">IF(CK183/CL183=INT(CK183/CL183),1,0)</f>
        <v>0</v>
      </c>
      <c r="CN183" s="1">
        <f ca="1">IF(CM183=0,CK183,CK183/CL183)</f>
        <v>1</v>
      </c>
      <c r="CO183" s="1">
        <v>289</v>
      </c>
      <c r="CP183" s="1">
        <f ca="1">IF(CN183/CO183=INT(CN183/CO183),1,0)</f>
        <v>0</v>
      </c>
      <c r="CQ183" s="1">
        <f ca="1">IF(CP183=0,CN183,CN183/CO183)</f>
        <v>1</v>
      </c>
      <c r="CR183" s="1">
        <v>17</v>
      </c>
      <c r="CS183" s="1">
        <f ca="1">IF(CQ183/CR183=INT(CQ183/CR183),1,0)</f>
        <v>0</v>
      </c>
      <c r="CT183" s="1">
        <f ca="1">IF(CS183=0,CQ183,CQ183/CR183)</f>
        <v>1</v>
      </c>
      <c r="CU183" s="1">
        <v>361</v>
      </c>
      <c r="CV183" s="1">
        <f ca="1">IF(CT183/CU183=INT(CT183/CU183),1,0)</f>
        <v>0</v>
      </c>
      <c r="CW183" s="1">
        <f ca="1">IF(CV183=0,CT183,CT183/CU183)</f>
        <v>1</v>
      </c>
      <c r="CX183" s="1">
        <v>19</v>
      </c>
      <c r="CY183" s="1">
        <f ca="1">IF(CW183/CX183=INT(CW183/CX183),1,0)</f>
        <v>0</v>
      </c>
      <c r="CZ183" s="1">
        <f ca="1">IF(CY183=0,CW183,CW183/CX183)</f>
        <v>1</v>
      </c>
      <c r="DA183" s="1">
        <v>529</v>
      </c>
      <c r="DB183" s="1">
        <f ca="1">IF(CZ183/DA183=INT(CZ183/DA183),1,0)</f>
        <v>0</v>
      </c>
      <c r="DC183" s="1">
        <f ca="1">IF(DB183=0,CZ183,CZ183/DA183)</f>
        <v>1</v>
      </c>
      <c r="DD183" s="1">
        <v>23</v>
      </c>
      <c r="DE183" s="1">
        <f ca="1">IF(DC183/DD183=INT(DC183/DD183),1,0)</f>
        <v>0</v>
      </c>
      <c r="DF183" s="1">
        <f ca="1">IF(DE183=0,DC183,DC183/DD183)</f>
        <v>1</v>
      </c>
      <c r="DG183" s="1">
        <v>841</v>
      </c>
      <c r="DH183" s="1">
        <f ca="1">IF(DF183/DG183=INT(DF183/DG183),1,0)</f>
        <v>0</v>
      </c>
      <c r="DI183" s="1">
        <f ca="1">IF(DH183=0,DF183,DF183/DG183)</f>
        <v>1</v>
      </c>
      <c r="DJ183" s="1">
        <v>29</v>
      </c>
      <c r="DK183" s="1">
        <f ca="1">IF(DI183/DJ183=INT(DI183/DJ183),1,0)</f>
        <v>0</v>
      </c>
      <c r="DL183" s="1">
        <f ca="1">IF(DK183=0,DI183,DI183/DJ183)</f>
        <v>1</v>
      </c>
      <c r="DM183" s="1">
        <v>961</v>
      </c>
      <c r="DN183" s="1">
        <f ca="1">IF(DL183/DM183=INT(DL183/DM183),1,0)</f>
        <v>0</v>
      </c>
      <c r="DO183" s="1">
        <f ca="1">IF(DN183=0,DL183,DL183/DM183)</f>
        <v>1</v>
      </c>
      <c r="DP183" s="1">
        <v>31</v>
      </c>
      <c r="DQ183" s="1">
        <f ca="1">IF(DO183/DP183=INT(DO183/DP183),1,0)</f>
        <v>0</v>
      </c>
      <c r="DR183" s="1">
        <f ca="1">IF(DQ183=0,DO183,DO183/DP183)</f>
        <v>1</v>
      </c>
      <c r="DS183" s="1">
        <v>37</v>
      </c>
      <c r="DT183" s="1">
        <f ca="1">IF(DR183/DS183=INT(DR183/DS183),1,0)</f>
        <v>0</v>
      </c>
      <c r="DU183" s="1">
        <f ca="1">IF(DT183=0,DR183,DR183/DS183)</f>
        <v>1</v>
      </c>
      <c r="DV183" s="1">
        <v>41</v>
      </c>
      <c r="DW183" s="1">
        <f ca="1">IF(DU183/DV183=INT(DU183/DV183),1,0)</f>
        <v>0</v>
      </c>
      <c r="DX183" s="1">
        <f ca="1">IF(DW183=0,DU183,DU183/DV183)</f>
        <v>1</v>
      </c>
      <c r="DY183" s="1">
        <v>43</v>
      </c>
      <c r="DZ183" s="1">
        <f ca="1">IF(DX183/DY183=INT(DX183/DY183),1,0)</f>
        <v>0</v>
      </c>
      <c r="EA183" s="1">
        <f ca="1">IF(DZ183=0,DX183,DX183/DY183)</f>
        <v>1</v>
      </c>
      <c r="EB183" s="1">
        <v>47</v>
      </c>
      <c r="EC183" s="1">
        <f ca="1">IF(EA183/EB183=INT(EA183/EB183),1,0)</f>
        <v>0</v>
      </c>
      <c r="ED183" s="1">
        <f ca="1">IF(EC183=0,EA183,EA183/EB183)</f>
        <v>1</v>
      </c>
      <c r="EE183" s="1">
        <v>53</v>
      </c>
      <c r="EF183" s="1">
        <f ca="1">IF(ED183/EE183=INT(ED183/EE183),1,0)</f>
        <v>0</v>
      </c>
      <c r="EG183" s="1">
        <f ca="1">IF(EF183=0,ED183,ED183/EE183)</f>
        <v>1</v>
      </c>
      <c r="EH183" s="1">
        <v>59</v>
      </c>
      <c r="EI183" s="1">
        <f ca="1">IF(EG183/EH183=INT(EG183/EH183),1,0)</f>
        <v>0</v>
      </c>
      <c r="EJ183" s="1">
        <f ca="1">IF(EI183=0,EG183,EG183/EH183)</f>
        <v>1</v>
      </c>
      <c r="EK183" s="1">
        <v>61</v>
      </c>
      <c r="EL183" s="1">
        <f ca="1">IF(EJ183/EK183=INT(EJ183/EK183),1,0)</f>
        <v>0</v>
      </c>
      <c r="EM183" s="1">
        <f ca="1">IF(EL183=0,EJ183,EJ183/EK183)</f>
        <v>1</v>
      </c>
      <c r="EN183" s="1">
        <v>67</v>
      </c>
      <c r="EO183" s="1">
        <f ca="1">IF(EM183/EN183=INT(EM183/EN183),1,0)</f>
        <v>0</v>
      </c>
      <c r="EP183" s="1">
        <f ca="1">IF(EO183=0,EM183,EM183/EN183)</f>
        <v>1</v>
      </c>
      <c r="EQ183" s="1">
        <v>71</v>
      </c>
      <c r="ER183" s="1">
        <f ca="1">IF(EP183/EQ183=INT(EP183/EQ183),1,0)</f>
        <v>0</v>
      </c>
      <c r="ES183" s="1">
        <f ca="1">IF(ER183=0,EP183,EP183/EQ183)</f>
        <v>1</v>
      </c>
      <c r="ET183" s="1">
        <v>73</v>
      </c>
      <c r="EU183" s="1">
        <f ca="1">IF(ES183/ET183=INT(ES183/ET183),1,0)</f>
        <v>0</v>
      </c>
      <c r="EV183" s="1">
        <f ca="1">IF(EU183=0,ES183,ES183/ET183)</f>
        <v>1</v>
      </c>
      <c r="EW183" s="1">
        <v>79</v>
      </c>
      <c r="EX183" s="1">
        <f ca="1">IF(EV183/EW183=INT(EV183/EW183),1,0)</f>
        <v>0</v>
      </c>
      <c r="EY183" s="1">
        <f ca="1">IF(EX183=0,EV183,EV183/EW183)</f>
        <v>1</v>
      </c>
      <c r="EZ183" s="1">
        <v>83</v>
      </c>
      <c r="FA183" s="1">
        <f ca="1">IF(EY183/EZ183=INT(EY183/EZ183),1,0)</f>
        <v>0</v>
      </c>
      <c r="FB183" s="1">
        <f ca="1">IF(FA183=0,EY183,EY183/EZ183)</f>
        <v>1</v>
      </c>
      <c r="FC183" s="1">
        <v>89</v>
      </c>
      <c r="FD183" s="1">
        <f ca="1">IF(FB183/FC183=INT(FB183/FC183),1,0)</f>
        <v>0</v>
      </c>
      <c r="FE183" s="1">
        <f ca="1">IF(FD183=0,FB183,FB183/FC183)</f>
        <v>1</v>
      </c>
      <c r="FF183" s="1">
        <v>97</v>
      </c>
      <c r="FG183" s="1">
        <f ca="1">IF(FE183/FF183=INT(FE183/FF183),1,0)</f>
        <v>0</v>
      </c>
      <c r="FH183" s="1">
        <f ca="1">IF(FG183=0,FE183,FE183/FF183)</f>
        <v>1</v>
      </c>
      <c r="FI183" s="1">
        <v>101</v>
      </c>
      <c r="FJ183" s="1">
        <f ca="1">IF(FH183/FI183=INT(FH183/FI183),1,0)</f>
        <v>0</v>
      </c>
      <c r="FK183" s="1">
        <f ca="1">IF(FJ183=0,FH183,FH183/FI183)</f>
        <v>1</v>
      </c>
      <c r="FL183" s="1">
        <v>103</v>
      </c>
      <c r="FM183" s="1">
        <f ca="1">IF(FK183/FL183=INT(FK183/FL183),1,0)</f>
        <v>0</v>
      </c>
      <c r="FN183" s="1">
        <f ca="1">IF(FM183=0,FK183,FK183/FL183)</f>
        <v>1</v>
      </c>
      <c r="FO183" s="1">
        <v>107</v>
      </c>
      <c r="FP183" s="1">
        <f ca="1">IF(FN183/FO183=INT(FN183/FO183),1,0)</f>
        <v>0</v>
      </c>
      <c r="FQ183" s="1">
        <f ca="1">IF(FP183=0,FN183,FN183/FO183)</f>
        <v>1</v>
      </c>
      <c r="FR183" s="1">
        <v>109</v>
      </c>
      <c r="FS183" s="1">
        <f ca="1">IF(FQ183/FR183=INT(FQ183/FR183),1,0)</f>
        <v>0</v>
      </c>
      <c r="FT183" s="1">
        <f ca="1">IF(FS183=0,FQ183,FQ183/FR183)</f>
        <v>1</v>
      </c>
      <c r="FU183" s="1">
        <v>113</v>
      </c>
      <c r="FV183" s="1">
        <f ca="1">IF(FT183/FU183=INT(FT183/FU183),1,0)</f>
        <v>0</v>
      </c>
      <c r="FW183" s="1">
        <f ca="1">IF(FV183=0,FT183,FT183/FU183)</f>
        <v>1</v>
      </c>
      <c r="FX183" s="1">
        <v>127</v>
      </c>
      <c r="FY183" s="1">
        <f ca="1">IF(FW183/FX183=INT(FW183/FX183),1,0)</f>
        <v>0</v>
      </c>
      <c r="FZ183" s="1">
        <f ca="1">IF(FY183=0,FW183,FW183/FX183)</f>
        <v>1</v>
      </c>
      <c r="GA183" s="1">
        <v>131</v>
      </c>
      <c r="GB183" s="1">
        <f ca="1">IF(FZ183/GA183=INT(FZ183/GA183),1,0)</f>
        <v>0</v>
      </c>
      <c r="GC183" s="1">
        <f ca="1">IF(GB183=0,FZ183,FZ183/GA183)</f>
        <v>1</v>
      </c>
      <c r="GD183" s="1">
        <v>137</v>
      </c>
      <c r="GE183" s="1">
        <f ca="1">IF(GC183/GD183=INT(GC183/GD183),1,0)</f>
        <v>0</v>
      </c>
      <c r="GF183" s="1">
        <f ca="1">IF(GE183=0,GC183,GC183/GD183)</f>
        <v>1</v>
      </c>
      <c r="GG183" s="1">
        <v>139</v>
      </c>
      <c r="GH183" s="1">
        <f ca="1">IF(GF183/GG183=INT(GF183/GG183),1,0)</f>
        <v>0</v>
      </c>
      <c r="GI183" s="1">
        <f ca="1">IF(GH183=0,GF183,GF183/GG183)</f>
        <v>1</v>
      </c>
      <c r="GJ183" s="1">
        <v>149</v>
      </c>
      <c r="GK183" s="1">
        <f ca="1">IF(GI183/GJ183=INT(GI183/GJ183),1,0)</f>
        <v>0</v>
      </c>
      <c r="GL183" s="1">
        <f ca="1">IF(GK183=0,GI183,GI183/GJ183)</f>
        <v>1</v>
      </c>
      <c r="GM183" s="1"/>
      <c r="GN183" s="1">
        <f ca="1">8*AW183+4*AZ183+2*BC183+BF183</f>
        <v>3</v>
      </c>
      <c r="GO183" s="1">
        <f ca="1">4*BI183+2*BL183+BO183</f>
        <v>0</v>
      </c>
      <c r="GP183" s="1">
        <f ca="1">2*BR183+BU183</f>
        <v>0</v>
      </c>
      <c r="GQ183" s="1">
        <f ca="1">2*BX183+CA183</f>
        <v>0</v>
      </c>
      <c r="GR183" s="1">
        <f ca="1">2*CD183+CG183</f>
        <v>0</v>
      </c>
      <c r="GS183" s="1">
        <f ca="1">2*CJ183+CM183</f>
        <v>0</v>
      </c>
      <c r="GT183" s="1">
        <f ca="1">CS183</f>
        <v>0</v>
      </c>
      <c r="GU183" s="1">
        <f ca="1">CY183</f>
        <v>0</v>
      </c>
      <c r="GV183" s="1">
        <f ca="1">DE183</f>
        <v>0</v>
      </c>
      <c r="GW183" s="1">
        <f ca="1">DK183</f>
        <v>0</v>
      </c>
      <c r="GX183" s="1">
        <f ca="1">DQ183</f>
        <v>0</v>
      </c>
      <c r="GY183">
        <f ca="1">DT183</f>
        <v>0</v>
      </c>
      <c r="GZ183">
        <f ca="1">DW183</f>
        <v>0</v>
      </c>
      <c r="HA183">
        <f ca="1">DZ183</f>
        <v>0</v>
      </c>
      <c r="HB183">
        <f ca="1">EC183</f>
        <v>0</v>
      </c>
      <c r="HC183">
        <f ca="1">EF183</f>
        <v>0</v>
      </c>
      <c r="HD183">
        <f ca="1">EI183</f>
        <v>0</v>
      </c>
      <c r="HE183">
        <f ca="1">EL183</f>
        <v>0</v>
      </c>
      <c r="HF183">
        <f ca="1">EO183</f>
        <v>0</v>
      </c>
      <c r="HG183">
        <f ca="1">ER183</f>
        <v>0</v>
      </c>
      <c r="HH183">
        <f ca="1">EU183</f>
        <v>0</v>
      </c>
      <c r="HI183">
        <f ca="1">EX183</f>
        <v>0</v>
      </c>
      <c r="HJ183">
        <f ca="1">FA183</f>
        <v>0</v>
      </c>
      <c r="HK183">
        <f ca="1">FD183</f>
        <v>0</v>
      </c>
      <c r="HL183">
        <f ca="1">FG183</f>
        <v>0</v>
      </c>
      <c r="HM183">
        <f ca="1">FJ183</f>
        <v>0</v>
      </c>
      <c r="HN183">
        <f ca="1">FM183</f>
        <v>0</v>
      </c>
      <c r="HO183">
        <f ca="1">FP183</f>
        <v>0</v>
      </c>
      <c r="HP183">
        <f ca="1">FS183</f>
        <v>0</v>
      </c>
      <c r="HQ183">
        <f ca="1">FV183</f>
        <v>0</v>
      </c>
      <c r="HR183">
        <f ca="1">FY183</f>
        <v>0</v>
      </c>
      <c r="HS183">
        <f ca="1">GB183</f>
        <v>0</v>
      </c>
      <c r="HT183">
        <f ca="1">GE183</f>
        <v>0</v>
      </c>
      <c r="HU183">
        <f ca="1">GH183</f>
        <v>0</v>
      </c>
      <c r="HV183">
        <f ca="1">GK183</f>
        <v>0</v>
      </c>
      <c r="HW183">
        <f ca="1">AU183</f>
        <v>8</v>
      </c>
      <c r="HX183">
        <f ca="1">HW183/HV186</f>
        <v>2</v>
      </c>
      <c r="HZ183">
        <f ca="1">AS184</f>
        <v>8</v>
      </c>
      <c r="IA183">
        <f ca="1">HX183</f>
        <v>2</v>
      </c>
      <c r="IB183">
        <f ca="1">HX184</f>
        <v>3</v>
      </c>
      <c r="IC183" t="str">
        <f ca="1">HZ183&amp;"  "&amp;IA183&amp;"/"&amp;IB183</f>
        <v>8  2/3</v>
      </c>
      <c r="ID183" t="str">
        <f ca="1">"  "&amp;IA183&amp;"/"&amp;IB183</f>
        <v xml:space="preserve">  2/3</v>
      </c>
      <c r="IE183" t="str">
        <f ca="1">HZ183&amp;"   "</f>
        <v xml:space="preserve">8   </v>
      </c>
      <c r="IF183" t="str">
        <f ca="1">IF(HZ183=0,ID183,IF(IA183=0,IE183,IC183))</f>
        <v>8  2/3</v>
      </c>
      <c r="IG183">
        <f ca="1">AS188</f>
        <v>13</v>
      </c>
      <c r="IH183">
        <f ca="1">HX187</f>
        <v>9</v>
      </c>
      <c r="II183">
        <f ca="1">HX188</f>
        <v>11</v>
      </c>
      <c r="IJ183" t="str">
        <f ca="1">"  +  "&amp;IG183&amp;"  "&amp;IH183&amp;"/"&amp;II183</f>
        <v xml:space="preserve">  +  13  9/11</v>
      </c>
      <c r="IK183" t="str">
        <f ca="1">"  +  "&amp;IH183&amp;"/"&amp;II183</f>
        <v xml:space="preserve">  +  9/11</v>
      </c>
      <c r="IL183" t="str">
        <f ca="1">"  +  "&amp;IG183</f>
        <v xml:space="preserve">  +  13</v>
      </c>
      <c r="IM183" t="str">
        <f ca="1">IF(IG183=0,IK183,IF(IH183=0,IL183,IJ183))</f>
        <v xml:space="preserve">  +  13  9/11</v>
      </c>
      <c r="IN183">
        <f ca="1">AS192</f>
        <v>0</v>
      </c>
      <c r="IO183">
        <f ca="1">HX191</f>
        <v>0</v>
      </c>
      <c r="IP183">
        <f ca="1">HX192</f>
        <v>1</v>
      </c>
      <c r="IQ183" t="str">
        <f ca="1">"  +  "&amp;IN183&amp;"  "&amp;IO183&amp;"/"&amp;IP183</f>
        <v xml:space="preserve">  +  0  0/1</v>
      </c>
      <c r="IR183" t="str">
        <f ca="1">"  +  "&amp;IO183&amp;"/"&amp;IP183</f>
        <v xml:space="preserve">  +  0/1</v>
      </c>
      <c r="IS183" t="str">
        <f ca="1">"  +  "&amp;IN183&amp;"   "</f>
        <v xml:space="preserve">  +  0   </v>
      </c>
      <c r="IT183" t="str">
        <f ca="1">IF(IN183=0,IR183,IF(IO183=0,IS183,IQ183))</f>
        <v xml:space="preserve">  +  0/1</v>
      </c>
      <c r="IU183" t="str">
        <f ca="1">IF(IN183&gt;0,IT183,IF(IO183&gt;0,IT183,""))</f>
        <v/>
      </c>
    </row>
    <row r="184" spans="1:255" ht="18" hidden="1" customHeight="1" thickTop="1" x14ac:dyDescent="0.25">
      <c r="A184" s="9"/>
      <c r="B184" s="80"/>
      <c r="C184" s="71"/>
      <c r="D184" s="80"/>
      <c r="E184" s="71"/>
      <c r="F184" s="154"/>
      <c r="G184" s="80"/>
      <c r="H184" s="102"/>
      <c r="I184" s="71"/>
      <c r="J184" s="75"/>
      <c r="K184" s="9"/>
      <c r="N184" s="149"/>
      <c r="O184" s="164"/>
      <c r="P184" s="148"/>
      <c r="AK184" s="9"/>
      <c r="AL184" s="9"/>
      <c r="AM184" s="9"/>
      <c r="AN184" s="9"/>
      <c r="AO184" s="9"/>
      <c r="AP184" s="9"/>
      <c r="AQ184" s="9"/>
      <c r="AS184">
        <f ca="1">AS183+INT(AT183/AT184)</f>
        <v>8</v>
      </c>
      <c r="AT184" s="1">
        <f ca="1">IF(AP183&gt;AT183,INT((RAND()*(AQ183-AP183+1)+AP183)),INT((RAND()*(AQ183-AT183)+AT183+1)))</f>
        <v>12</v>
      </c>
      <c r="AU184">
        <f ca="1">AT184</f>
        <v>12</v>
      </c>
      <c r="AV184">
        <v>256</v>
      </c>
      <c r="AW184" s="1">
        <f ca="1">IF(AU184/AV184=INT(AU184/AV184),1,0)</f>
        <v>0</v>
      </c>
      <c r="AX184" s="1">
        <f ca="1">IF(AW184=0,AU184,AU184/AV184)</f>
        <v>12</v>
      </c>
      <c r="AY184" s="1">
        <v>16</v>
      </c>
      <c r="AZ184" s="1">
        <f ca="1">IF(AX184/AY184=INT(AX184/AY184),1,0)</f>
        <v>0</v>
      </c>
      <c r="BA184" s="1">
        <f ca="1">IF(AZ184=0,AX184,AX184/AY184)</f>
        <v>12</v>
      </c>
      <c r="BB184" s="1">
        <v>4</v>
      </c>
      <c r="BC184" s="1">
        <f ca="1">IF(BA184/BB184=INT(BA184/BB184),1,0)</f>
        <v>1</v>
      </c>
      <c r="BD184" s="1">
        <f ca="1">IF(BC184=0,BA184,BA184/BB184)</f>
        <v>3</v>
      </c>
      <c r="BE184" s="1">
        <v>2</v>
      </c>
      <c r="BF184" s="1">
        <f ca="1">IF(BD184/BE184=INT(BD184/BE184),1,0)</f>
        <v>0</v>
      </c>
      <c r="BG184" s="1">
        <f ca="1">IF(BF184=0,BD184,BD184/BE184)</f>
        <v>3</v>
      </c>
      <c r="BH184" s="1">
        <v>81</v>
      </c>
      <c r="BI184" s="1">
        <f ca="1">IF(BG184/BH184=INT(BG184/BH184),1,0)</f>
        <v>0</v>
      </c>
      <c r="BJ184" s="1">
        <f ca="1">IF(BI184=0,BG184,BG184/BH184)</f>
        <v>3</v>
      </c>
      <c r="BK184" s="1">
        <v>9</v>
      </c>
      <c r="BL184" s="1">
        <f ca="1">IF(BJ184/BK184=INT(BJ184/BK184),1,0)</f>
        <v>0</v>
      </c>
      <c r="BM184" s="1">
        <f ca="1">IF(BL184=0,BJ184,BJ184/BK184)</f>
        <v>3</v>
      </c>
      <c r="BN184" s="1">
        <v>3</v>
      </c>
      <c r="BO184" s="1">
        <f ca="1">IF(BM184/BN184=INT(BM184/BN184),1,0)</f>
        <v>1</v>
      </c>
      <c r="BP184" s="1">
        <f ca="1">IF(BO184=0,BM184,BM184/BN184)</f>
        <v>1</v>
      </c>
      <c r="BQ184" s="1">
        <v>25</v>
      </c>
      <c r="BR184" s="1">
        <f ca="1">IF(BP184/BQ184=INT(BP184/BQ184),1,0)</f>
        <v>0</v>
      </c>
      <c r="BS184" s="1">
        <f ca="1">IF(BR184=0,BP184,BP184/BQ184)</f>
        <v>1</v>
      </c>
      <c r="BT184" s="1">
        <v>5</v>
      </c>
      <c r="BU184" s="1">
        <f ca="1">IF(BS184/BT184=INT(BS184/BT184),1,0)</f>
        <v>0</v>
      </c>
      <c r="BV184" s="1">
        <f ca="1">IF(BU184=0,BS184,BS184/BT184)</f>
        <v>1</v>
      </c>
      <c r="BW184" s="1">
        <v>49</v>
      </c>
      <c r="BX184" s="1">
        <f ca="1">IF(BV184/BW184=INT(BV184/BW184),1,0)</f>
        <v>0</v>
      </c>
      <c r="BY184" s="1">
        <f ca="1">IF(BX184=0,BV184,BV184/BW184)</f>
        <v>1</v>
      </c>
      <c r="BZ184" s="1">
        <v>7</v>
      </c>
      <c r="CA184" s="1">
        <f ca="1">IF(BY184/BZ184=INT(BY184/BZ184),1,0)</f>
        <v>0</v>
      </c>
      <c r="CB184" s="1">
        <f ca="1">IF(CA184=0,BY184,BY184/BZ184)</f>
        <v>1</v>
      </c>
      <c r="CC184" s="1">
        <v>121</v>
      </c>
      <c r="CD184" s="1">
        <f ca="1">IF(CB184/CC184=INT(CB184/CC184),1,0)</f>
        <v>0</v>
      </c>
      <c r="CE184" s="1">
        <f ca="1">IF(CD184=0,CB184,CB184/CC184)</f>
        <v>1</v>
      </c>
      <c r="CF184" s="1">
        <v>11</v>
      </c>
      <c r="CG184" s="1">
        <f ca="1">IF(CE184/CF184=INT(CE184/CF184),1,0)</f>
        <v>0</v>
      </c>
      <c r="CH184" s="1">
        <f ca="1">IF(CG184=0,CE184,CE184/CF184)</f>
        <v>1</v>
      </c>
      <c r="CI184" s="1">
        <v>169</v>
      </c>
      <c r="CJ184" s="1">
        <f ca="1">IF(CH184/CI184=INT(CH184/CI184),1,0)</f>
        <v>0</v>
      </c>
      <c r="CK184" s="1">
        <f ca="1">IF(CJ184=0,CH184,CH184/CI184)</f>
        <v>1</v>
      </c>
      <c r="CL184" s="1">
        <v>13</v>
      </c>
      <c r="CM184" s="1">
        <f ca="1">IF(CK184/CL184=INT(CK184/CL184),1,0)</f>
        <v>0</v>
      </c>
      <c r="CN184" s="1">
        <f ca="1">IF(CM184=0,CK184,CK184/CL184)</f>
        <v>1</v>
      </c>
      <c r="CO184" s="1">
        <f>CO183</f>
        <v>289</v>
      </c>
      <c r="CP184" s="1">
        <f ca="1">IF(CN184/CO184=INT(CN184/CO184),1,0)</f>
        <v>0</v>
      </c>
      <c r="CQ184" s="1">
        <f ca="1">IF(CP184=0,CN184,CN184/CO184)</f>
        <v>1</v>
      </c>
      <c r="CR184" s="1">
        <v>17</v>
      </c>
      <c r="CS184" s="1">
        <f ca="1">IF(CQ184/CR184=INT(CQ184/CR184),1,0)</f>
        <v>0</v>
      </c>
      <c r="CT184" s="1">
        <f ca="1">IF(CS184=0,CQ184,CQ184/CR184)</f>
        <v>1</v>
      </c>
      <c r="CU184" s="1">
        <f>CU183</f>
        <v>361</v>
      </c>
      <c r="CV184" s="1">
        <f ca="1">IF(CT184/CU184=INT(CT184/CU184),1,0)</f>
        <v>0</v>
      </c>
      <c r="CW184" s="1">
        <f ca="1">IF(CV184=0,CT184,CT184/CU184)</f>
        <v>1</v>
      </c>
      <c r="CX184" s="1">
        <v>19</v>
      </c>
      <c r="CY184" s="1">
        <f ca="1">IF(CW184/CX184=INT(CW184/CX184),1,0)</f>
        <v>0</v>
      </c>
      <c r="CZ184" s="1">
        <f ca="1">IF(CY184=0,CW184,CW184/CX184)</f>
        <v>1</v>
      </c>
      <c r="DA184" s="1">
        <f>DA183</f>
        <v>529</v>
      </c>
      <c r="DB184" s="1">
        <f ca="1">IF(CZ184/DA184=INT(CZ184/DA184),1,0)</f>
        <v>0</v>
      </c>
      <c r="DC184" s="1">
        <f ca="1">IF(DB184=0,CZ184,CZ184/DA184)</f>
        <v>1</v>
      </c>
      <c r="DD184" s="1">
        <v>23</v>
      </c>
      <c r="DE184" s="1">
        <f ca="1">IF(DC184/DD184=INT(DC184/DD184),1,0)</f>
        <v>0</v>
      </c>
      <c r="DF184" s="1">
        <f ca="1">IF(DE184=0,DC184,DC184/DD184)</f>
        <v>1</v>
      </c>
      <c r="DG184" s="1">
        <f>DG183</f>
        <v>841</v>
      </c>
      <c r="DH184" s="1">
        <f ca="1">IF(DF184/DG184=INT(DF184/DG184),1,0)</f>
        <v>0</v>
      </c>
      <c r="DI184" s="1">
        <f ca="1">IF(DH184=0,DF184,DF184/DG184)</f>
        <v>1</v>
      </c>
      <c r="DJ184" s="1">
        <v>29</v>
      </c>
      <c r="DK184" s="1">
        <f ca="1">IF(DI184/DJ184=INT(DI184/DJ184),1,0)</f>
        <v>0</v>
      </c>
      <c r="DL184" s="1">
        <f ca="1">IF(DK184=0,DI184,DI184/DJ184)</f>
        <v>1</v>
      </c>
      <c r="DM184" s="1">
        <f>DM183</f>
        <v>961</v>
      </c>
      <c r="DN184" s="1">
        <f ca="1">IF(DL184/DM184=INT(DL184/DM184),1,0)</f>
        <v>0</v>
      </c>
      <c r="DO184" s="1">
        <f ca="1">IF(DN184=0,DL184,DL184/DM184)</f>
        <v>1</v>
      </c>
      <c r="DP184" s="1">
        <v>31</v>
      </c>
      <c r="DQ184" s="1">
        <f ca="1">IF(DO184/DP184=INT(DO184/DP184),1,0)</f>
        <v>0</v>
      </c>
      <c r="DR184" s="1">
        <f ca="1">IF(DQ184=0,DO184,DO184/DP184)</f>
        <v>1</v>
      </c>
      <c r="DS184" s="1">
        <v>37</v>
      </c>
      <c r="DT184" s="1">
        <f ca="1">IF(DR184/DS184=INT(DR184/DS184),1,0)</f>
        <v>0</v>
      </c>
      <c r="DU184" s="1">
        <f ca="1">IF(DT184=0,DR184,DR184/DS184)</f>
        <v>1</v>
      </c>
      <c r="DV184" s="1">
        <v>41</v>
      </c>
      <c r="DW184" s="1">
        <f ca="1">IF(DU184/DV184=INT(DU184/DV184),1,0)</f>
        <v>0</v>
      </c>
      <c r="DX184" s="1">
        <f ca="1">IF(DW184=0,DU184,DU184/DV184)</f>
        <v>1</v>
      </c>
      <c r="DY184" s="1">
        <v>43</v>
      </c>
      <c r="DZ184" s="1">
        <f ca="1">IF(DX184/DY184=INT(DX184/DY184),1,0)</f>
        <v>0</v>
      </c>
      <c r="EA184" s="1">
        <f ca="1">IF(DZ184=0,DX184,DX184/DY184)</f>
        <v>1</v>
      </c>
      <c r="EB184" s="1">
        <v>47</v>
      </c>
      <c r="EC184" s="1">
        <f ca="1">IF(EA184/EB184=INT(EA184/EB184),1,0)</f>
        <v>0</v>
      </c>
      <c r="ED184" s="1">
        <f ca="1">IF(EC184=0,EA184,EA184/EB184)</f>
        <v>1</v>
      </c>
      <c r="EE184" s="1">
        <v>53</v>
      </c>
      <c r="EF184" s="1">
        <f ca="1">IF(ED184/EE184=INT(ED184/EE184),1,0)</f>
        <v>0</v>
      </c>
      <c r="EG184" s="1">
        <f ca="1">IF(EF184=0,ED184,ED184/EE184)</f>
        <v>1</v>
      </c>
      <c r="EH184" s="1">
        <v>59</v>
      </c>
      <c r="EI184" s="1">
        <f ca="1">IF(EG184/EH184=INT(EG184/EH184),1,0)</f>
        <v>0</v>
      </c>
      <c r="EJ184" s="1">
        <f ca="1">IF(EI184=0,EG184,EG184/EH184)</f>
        <v>1</v>
      </c>
      <c r="EK184" s="1">
        <v>61</v>
      </c>
      <c r="EL184" s="1">
        <f ca="1">IF(EJ184/EK184=INT(EJ184/EK184),1,0)</f>
        <v>0</v>
      </c>
      <c r="EM184" s="1">
        <f ca="1">IF(EL184=0,EJ184,EJ184/EK184)</f>
        <v>1</v>
      </c>
      <c r="EN184" s="1">
        <v>67</v>
      </c>
      <c r="EO184" s="1">
        <f ca="1">IF(EM184/EN184=INT(EM184/EN184),1,0)</f>
        <v>0</v>
      </c>
      <c r="EP184" s="1">
        <f ca="1">IF(EO184=0,EM184,EM184/EN184)</f>
        <v>1</v>
      </c>
      <c r="EQ184" s="1">
        <v>71</v>
      </c>
      <c r="ER184" s="1">
        <f ca="1">IF(EP184/EQ184=INT(EP184/EQ184),1,0)</f>
        <v>0</v>
      </c>
      <c r="ES184" s="1">
        <f ca="1">IF(ER184=0,EP184,EP184/EQ184)</f>
        <v>1</v>
      </c>
      <c r="ET184" s="1">
        <v>73</v>
      </c>
      <c r="EU184" s="1">
        <f ca="1">IF(ES184/ET184=INT(ES184/ET184),1,0)</f>
        <v>0</v>
      </c>
      <c r="EV184" s="1">
        <f ca="1">IF(EU184=0,ES184,ES184/ET184)</f>
        <v>1</v>
      </c>
      <c r="EW184" s="1">
        <v>79</v>
      </c>
      <c r="EX184" s="1">
        <f ca="1">IF(EV184/EW184=INT(EV184/EW184),1,0)</f>
        <v>0</v>
      </c>
      <c r="EY184" s="1">
        <f ca="1">IF(EX184=0,EV184,EV184/EW184)</f>
        <v>1</v>
      </c>
      <c r="EZ184" s="1">
        <v>83</v>
      </c>
      <c r="FA184" s="1">
        <f ca="1">IF(EY184/EZ184=INT(EY184/EZ184),1,0)</f>
        <v>0</v>
      </c>
      <c r="FB184" s="1">
        <f ca="1">IF(FA184=0,EY184,EY184/EZ184)</f>
        <v>1</v>
      </c>
      <c r="FC184" s="1">
        <v>89</v>
      </c>
      <c r="FD184" s="1">
        <f ca="1">IF(FB184/FC184=INT(FB184/FC184),1,0)</f>
        <v>0</v>
      </c>
      <c r="FE184" s="1">
        <f ca="1">IF(FD184=0,FB184,FB184/FC184)</f>
        <v>1</v>
      </c>
      <c r="FF184" s="1">
        <v>97</v>
      </c>
      <c r="FG184" s="1">
        <f ca="1">IF(FE184/FF184=INT(FE184/FF184),1,0)</f>
        <v>0</v>
      </c>
      <c r="FH184" s="1">
        <f ca="1">IF(FG184=0,FE184,FE184/FF184)</f>
        <v>1</v>
      </c>
      <c r="FI184" s="1">
        <v>101</v>
      </c>
      <c r="FJ184" s="1">
        <f ca="1">IF(FH184/FI184=INT(FH184/FI184),1,0)</f>
        <v>0</v>
      </c>
      <c r="FK184" s="1">
        <f ca="1">IF(FJ184=0,FH184,FH184/FI184)</f>
        <v>1</v>
      </c>
      <c r="FL184" s="1">
        <v>103</v>
      </c>
      <c r="FM184" s="1">
        <f ca="1">IF(FK184/FL184=INT(FK184/FL184),1,0)</f>
        <v>0</v>
      </c>
      <c r="FN184" s="1">
        <f ca="1">IF(FM184=0,FK184,FK184/FL184)</f>
        <v>1</v>
      </c>
      <c r="FO184" s="1">
        <v>107</v>
      </c>
      <c r="FP184" s="1">
        <f ca="1">IF(FN184/FO184=INT(FN184/FO184),1,0)</f>
        <v>0</v>
      </c>
      <c r="FQ184" s="1">
        <f ca="1">IF(FP184=0,FN184,FN184/FO184)</f>
        <v>1</v>
      </c>
      <c r="FR184" s="1">
        <v>109</v>
      </c>
      <c r="FS184" s="1">
        <f ca="1">IF(FQ184/FR184=INT(FQ184/FR184),1,0)</f>
        <v>0</v>
      </c>
      <c r="FT184" s="1">
        <f ca="1">IF(FS184=0,FQ184,FQ184/FR184)</f>
        <v>1</v>
      </c>
      <c r="FU184" s="1">
        <v>113</v>
      </c>
      <c r="FV184" s="1">
        <f ca="1">IF(FT184/FU184=INT(FT184/FU184),1,0)</f>
        <v>0</v>
      </c>
      <c r="FW184" s="1">
        <f ca="1">IF(FV184=0,FT184,FT184/FU184)</f>
        <v>1</v>
      </c>
      <c r="FX184" s="1">
        <v>127</v>
      </c>
      <c r="FY184" s="1">
        <f ca="1">IF(FW184/FX184=INT(FW184/FX184),1,0)</f>
        <v>0</v>
      </c>
      <c r="FZ184" s="1">
        <f ca="1">IF(FY184=0,FW184,FW184/FX184)</f>
        <v>1</v>
      </c>
      <c r="GA184" s="1">
        <v>131</v>
      </c>
      <c r="GB184" s="1">
        <f ca="1">IF(FZ184/GA184=INT(FZ184/GA184),1,0)</f>
        <v>0</v>
      </c>
      <c r="GC184" s="1">
        <f ca="1">IF(GB184=0,FZ184,FZ184/GA184)</f>
        <v>1</v>
      </c>
      <c r="GD184" s="1">
        <v>137</v>
      </c>
      <c r="GE184" s="1">
        <f ca="1">IF(GC184/GD184=INT(GC184/GD184),1,0)</f>
        <v>0</v>
      </c>
      <c r="GF184" s="1">
        <f ca="1">IF(GE184=0,GC184,GC184/GD184)</f>
        <v>1</v>
      </c>
      <c r="GG184" s="1">
        <v>139</v>
      </c>
      <c r="GH184" s="1">
        <f ca="1">IF(GF184/GG184=INT(GF184/GG184),1,0)</f>
        <v>0</v>
      </c>
      <c r="GI184" s="1">
        <f ca="1">IF(GH184=0,GF184,GF184/GG184)</f>
        <v>1</v>
      </c>
      <c r="GJ184" s="1">
        <v>149</v>
      </c>
      <c r="GK184" s="1">
        <f ca="1">IF(GI184/GJ184=INT(GI184/GJ184),1,0)</f>
        <v>0</v>
      </c>
      <c r="GL184" s="1">
        <f ca="1">IF(GK184=0,GI184,GI184/GJ184)</f>
        <v>1</v>
      </c>
      <c r="GM184" s="1"/>
      <c r="GN184" s="1">
        <f ca="1">8*AW184+4*AZ184+2*BC184+BF184</f>
        <v>2</v>
      </c>
      <c r="GO184" s="1">
        <f ca="1">4*BI184+2*BL184+BO184</f>
        <v>1</v>
      </c>
      <c r="GP184" s="1">
        <f ca="1">2*BR184+BU184</f>
        <v>0</v>
      </c>
      <c r="GQ184" s="1">
        <f ca="1">2*BX184+CA184</f>
        <v>0</v>
      </c>
      <c r="GR184" s="1">
        <f ca="1">2*CD184+CG184</f>
        <v>0</v>
      </c>
      <c r="GS184" s="1">
        <f ca="1">2*CJ184+CM184</f>
        <v>0</v>
      </c>
      <c r="GT184" s="1">
        <f ca="1">CS184</f>
        <v>0</v>
      </c>
      <c r="GU184" s="1">
        <f ca="1">CY184</f>
        <v>0</v>
      </c>
      <c r="GV184" s="1">
        <f ca="1">DE184</f>
        <v>0</v>
      </c>
      <c r="GW184" s="1">
        <f ca="1">DK184</f>
        <v>0</v>
      </c>
      <c r="GX184" s="1">
        <f ca="1">DQ184</f>
        <v>0</v>
      </c>
      <c r="GY184">
        <f ca="1">DT184</f>
        <v>0</v>
      </c>
      <c r="GZ184">
        <f ca="1">DW184</f>
        <v>0</v>
      </c>
      <c r="HA184">
        <f ca="1">DZ184</f>
        <v>0</v>
      </c>
      <c r="HB184">
        <f ca="1">EC184</f>
        <v>0</v>
      </c>
      <c r="HC184">
        <f ca="1">EF184</f>
        <v>0</v>
      </c>
      <c r="HD184">
        <f ca="1">EI184</f>
        <v>0</v>
      </c>
      <c r="HE184">
        <f ca="1">EL184</f>
        <v>0</v>
      </c>
      <c r="HF184">
        <f ca="1">EO184</f>
        <v>0</v>
      </c>
      <c r="HG184">
        <f ca="1">ER184</f>
        <v>0</v>
      </c>
      <c r="HH184">
        <f ca="1">EU184</f>
        <v>0</v>
      </c>
      <c r="HI184">
        <f ca="1">EX184</f>
        <v>0</v>
      </c>
      <c r="HJ184">
        <f ca="1">FA184</f>
        <v>0</v>
      </c>
      <c r="HK184">
        <f ca="1">FD184</f>
        <v>0</v>
      </c>
      <c r="HL184">
        <f ca="1">FG184</f>
        <v>0</v>
      </c>
      <c r="HM184">
        <f ca="1">FJ184</f>
        <v>0</v>
      </c>
      <c r="HN184">
        <f ca="1">FM184</f>
        <v>0</v>
      </c>
      <c r="HO184">
        <f ca="1">FP184</f>
        <v>0</v>
      </c>
      <c r="HP184">
        <f ca="1">FS184</f>
        <v>0</v>
      </c>
      <c r="HQ184">
        <f ca="1">FV184</f>
        <v>0</v>
      </c>
      <c r="HR184">
        <f ca="1">FY184</f>
        <v>0</v>
      </c>
      <c r="HS184">
        <f ca="1">GB184</f>
        <v>0</v>
      </c>
      <c r="HT184">
        <f ca="1">GE184</f>
        <v>0</v>
      </c>
      <c r="HU184">
        <f ca="1">GH184</f>
        <v>0</v>
      </c>
      <c r="HV184">
        <f ca="1">GK184</f>
        <v>0</v>
      </c>
      <c r="HW184">
        <f ca="1">AU184</f>
        <v>12</v>
      </c>
      <c r="HX184">
        <f ca="1">HW184/HV186</f>
        <v>3</v>
      </c>
    </row>
    <row r="185" spans="1:255" ht="18" hidden="1" customHeight="1" x14ac:dyDescent="0.25">
      <c r="A185" s="9"/>
      <c r="B185" s="80"/>
      <c r="C185" s="71"/>
      <c r="D185" s="80"/>
      <c r="E185" s="71"/>
      <c r="F185" s="154"/>
      <c r="G185" s="80"/>
      <c r="H185" s="102"/>
      <c r="I185" s="71"/>
      <c r="J185" s="75"/>
      <c r="K185" s="9"/>
      <c r="N185" s="149"/>
      <c r="O185" s="164"/>
      <c r="P185" s="148"/>
      <c r="AK185" s="9"/>
      <c r="AL185" s="9"/>
      <c r="AM185" s="9"/>
      <c r="AN185" s="9"/>
      <c r="AO185" s="9"/>
      <c r="AP185" s="9"/>
      <c r="AQ185" s="9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>
        <f t="shared" ref="GN185:HV185" ca="1" si="91">IF(GN183&lt;GN184,GN183,GN184)</f>
        <v>2</v>
      </c>
      <c r="GO185" s="1">
        <f t="shared" ca="1" si="91"/>
        <v>0</v>
      </c>
      <c r="GP185" s="1">
        <f t="shared" ca="1" si="91"/>
        <v>0</v>
      </c>
      <c r="GQ185" s="1">
        <f t="shared" ca="1" si="91"/>
        <v>0</v>
      </c>
      <c r="GR185" s="1">
        <f t="shared" ca="1" si="91"/>
        <v>0</v>
      </c>
      <c r="GS185" s="1">
        <f t="shared" ca="1" si="91"/>
        <v>0</v>
      </c>
      <c r="GT185" s="1">
        <f t="shared" ca="1" si="91"/>
        <v>0</v>
      </c>
      <c r="GU185" s="1">
        <f t="shared" ca="1" si="91"/>
        <v>0</v>
      </c>
      <c r="GV185" s="1">
        <f t="shared" ca="1" si="91"/>
        <v>0</v>
      </c>
      <c r="GW185" s="1">
        <f t="shared" ca="1" si="91"/>
        <v>0</v>
      </c>
      <c r="GX185" s="1">
        <f t="shared" ca="1" si="91"/>
        <v>0</v>
      </c>
      <c r="GY185" s="1">
        <f t="shared" ca="1" si="91"/>
        <v>0</v>
      </c>
      <c r="GZ185" s="1">
        <f t="shared" ca="1" si="91"/>
        <v>0</v>
      </c>
      <c r="HA185" s="1">
        <f t="shared" ca="1" si="91"/>
        <v>0</v>
      </c>
      <c r="HB185" s="1">
        <f t="shared" ca="1" si="91"/>
        <v>0</v>
      </c>
      <c r="HC185" s="1">
        <f t="shared" ca="1" si="91"/>
        <v>0</v>
      </c>
      <c r="HD185" s="1">
        <f t="shared" ca="1" si="91"/>
        <v>0</v>
      </c>
      <c r="HE185" s="1">
        <f t="shared" ca="1" si="91"/>
        <v>0</v>
      </c>
      <c r="HF185" s="1">
        <f t="shared" ca="1" si="91"/>
        <v>0</v>
      </c>
      <c r="HG185" s="1">
        <f t="shared" ca="1" si="91"/>
        <v>0</v>
      </c>
      <c r="HH185" s="1">
        <f t="shared" ca="1" si="91"/>
        <v>0</v>
      </c>
      <c r="HI185" s="1">
        <f t="shared" ca="1" si="91"/>
        <v>0</v>
      </c>
      <c r="HJ185" s="1">
        <f t="shared" ca="1" si="91"/>
        <v>0</v>
      </c>
      <c r="HK185" s="1">
        <f t="shared" ca="1" si="91"/>
        <v>0</v>
      </c>
      <c r="HL185" s="1">
        <f t="shared" ca="1" si="91"/>
        <v>0</v>
      </c>
      <c r="HM185" s="1">
        <f t="shared" ca="1" si="91"/>
        <v>0</v>
      </c>
      <c r="HN185" s="1">
        <f t="shared" ca="1" si="91"/>
        <v>0</v>
      </c>
      <c r="HO185" s="1">
        <f t="shared" ca="1" si="91"/>
        <v>0</v>
      </c>
      <c r="HP185" s="1">
        <f t="shared" ca="1" si="91"/>
        <v>0</v>
      </c>
      <c r="HQ185" s="1">
        <f t="shared" ca="1" si="91"/>
        <v>0</v>
      </c>
      <c r="HR185" s="1">
        <f t="shared" ca="1" si="91"/>
        <v>0</v>
      </c>
      <c r="HS185" s="1">
        <f t="shared" ca="1" si="91"/>
        <v>0</v>
      </c>
      <c r="HT185" s="1">
        <f t="shared" ca="1" si="91"/>
        <v>0</v>
      </c>
      <c r="HU185" s="1">
        <f t="shared" ca="1" si="91"/>
        <v>0</v>
      </c>
      <c r="HV185" s="1">
        <f t="shared" ca="1" si="91"/>
        <v>0</v>
      </c>
    </row>
    <row r="186" spans="1:255" ht="18" hidden="1" customHeight="1" x14ac:dyDescent="0.25">
      <c r="A186" s="9"/>
      <c r="B186" s="71"/>
      <c r="C186" s="71"/>
      <c r="D186" s="71"/>
      <c r="E186" s="71"/>
      <c r="F186" s="154"/>
      <c r="G186" s="80"/>
      <c r="H186" s="102"/>
      <c r="I186" s="71"/>
      <c r="J186" s="75"/>
      <c r="K186" s="9"/>
      <c r="N186" s="149"/>
      <c r="O186" s="164"/>
      <c r="P186" s="148"/>
      <c r="AK186" s="9"/>
      <c r="AL186" s="9"/>
      <c r="AM186" s="9"/>
      <c r="AN186" s="9"/>
      <c r="AO186" s="9"/>
      <c r="AP186" s="9"/>
      <c r="AQ186" s="9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>
        <f ca="1">FY$4^GN185</f>
        <v>4</v>
      </c>
      <c r="GO186">
        <f t="shared" ref="GO186:HV186" ca="1" si="92">FZ$4^GO185*GN186</f>
        <v>4</v>
      </c>
      <c r="GP186">
        <f t="shared" ca="1" si="92"/>
        <v>4</v>
      </c>
      <c r="GQ186">
        <f t="shared" ca="1" si="92"/>
        <v>4</v>
      </c>
      <c r="GR186">
        <f t="shared" ca="1" si="92"/>
        <v>4</v>
      </c>
      <c r="GS186">
        <f t="shared" ca="1" si="92"/>
        <v>4</v>
      </c>
      <c r="GT186">
        <f t="shared" ca="1" si="92"/>
        <v>4</v>
      </c>
      <c r="GU186">
        <f t="shared" ca="1" si="92"/>
        <v>4</v>
      </c>
      <c r="GV186">
        <f t="shared" ca="1" si="92"/>
        <v>4</v>
      </c>
      <c r="GW186">
        <f t="shared" ca="1" si="92"/>
        <v>4</v>
      </c>
      <c r="GX186">
        <f t="shared" ca="1" si="92"/>
        <v>4</v>
      </c>
      <c r="GY186">
        <f t="shared" ca="1" si="92"/>
        <v>4</v>
      </c>
      <c r="GZ186">
        <f t="shared" ca="1" si="92"/>
        <v>4</v>
      </c>
      <c r="HA186">
        <f t="shared" ca="1" si="92"/>
        <v>4</v>
      </c>
      <c r="HB186">
        <f t="shared" ca="1" si="92"/>
        <v>4</v>
      </c>
      <c r="HC186">
        <f t="shared" ca="1" si="92"/>
        <v>4</v>
      </c>
      <c r="HD186">
        <f t="shared" ca="1" si="92"/>
        <v>4</v>
      </c>
      <c r="HE186">
        <f t="shared" ca="1" si="92"/>
        <v>4</v>
      </c>
      <c r="HF186">
        <f t="shared" ca="1" si="92"/>
        <v>4</v>
      </c>
      <c r="HG186">
        <f t="shared" ca="1" si="92"/>
        <v>4</v>
      </c>
      <c r="HH186">
        <f t="shared" ca="1" si="92"/>
        <v>4</v>
      </c>
      <c r="HI186">
        <f t="shared" ca="1" si="92"/>
        <v>4</v>
      </c>
      <c r="HJ186">
        <f t="shared" ca="1" si="92"/>
        <v>4</v>
      </c>
      <c r="HK186">
        <f t="shared" ca="1" si="92"/>
        <v>4</v>
      </c>
      <c r="HL186">
        <f t="shared" ca="1" si="92"/>
        <v>4</v>
      </c>
      <c r="HM186">
        <f t="shared" ca="1" si="92"/>
        <v>4</v>
      </c>
      <c r="HN186">
        <f t="shared" ca="1" si="92"/>
        <v>4</v>
      </c>
      <c r="HO186">
        <f t="shared" ca="1" si="92"/>
        <v>4</v>
      </c>
      <c r="HP186">
        <f t="shared" ca="1" si="92"/>
        <v>4</v>
      </c>
      <c r="HQ186">
        <f t="shared" ca="1" si="92"/>
        <v>4</v>
      </c>
      <c r="HR186">
        <f t="shared" ca="1" si="92"/>
        <v>4</v>
      </c>
      <c r="HS186">
        <f t="shared" ca="1" si="92"/>
        <v>4</v>
      </c>
      <c r="HT186">
        <f t="shared" ca="1" si="92"/>
        <v>4</v>
      </c>
      <c r="HU186">
        <f t="shared" ca="1" si="92"/>
        <v>4</v>
      </c>
      <c r="HV186">
        <f t="shared" ca="1" si="92"/>
        <v>4</v>
      </c>
    </row>
    <row r="187" spans="1:255" ht="18" hidden="1" customHeight="1" thickBot="1" x14ac:dyDescent="0.3">
      <c r="A187" s="9"/>
      <c r="B187" s="71"/>
      <c r="C187" s="71"/>
      <c r="D187" s="71"/>
      <c r="E187" s="71"/>
      <c r="F187" s="154"/>
      <c r="G187" s="80"/>
      <c r="H187" s="102"/>
      <c r="I187" s="71"/>
      <c r="J187" s="75"/>
      <c r="K187" s="9"/>
      <c r="N187" s="149"/>
      <c r="O187" s="164"/>
      <c r="P187" s="148"/>
      <c r="AK187" s="9"/>
      <c r="AL187" s="9"/>
      <c r="AM187" s="9"/>
      <c r="AN187" s="9"/>
      <c r="AO187" s="9"/>
      <c r="AP187" s="9"/>
      <c r="AQ187" s="9"/>
      <c r="AR187" t="s">
        <v>22</v>
      </c>
      <c r="AS187" s="1">
        <f ca="1">INT((RAND()*(AM183-AL183+1)+AL183))</f>
        <v>13</v>
      </c>
      <c r="AT187" s="1">
        <f ca="1">INT((RAND()*(AO183-AN183+1)+AN183))</f>
        <v>9</v>
      </c>
      <c r="AU187">
        <f ca="1">AT187-AT188*(AS188-AS187)</f>
        <v>9</v>
      </c>
      <c r="AV187">
        <v>256</v>
      </c>
      <c r="AW187" s="1">
        <f ca="1">IF(AU187/AV187=INT(AU187/AV187),1,0)</f>
        <v>0</v>
      </c>
      <c r="AX187" s="1">
        <f ca="1">IF(AW187=0,AU187,AU187/AV187)</f>
        <v>9</v>
      </c>
      <c r="AY187" s="1">
        <v>16</v>
      </c>
      <c r="AZ187" s="1">
        <f ca="1">IF(AX187/AY187=INT(AX187/AY187),1,0)</f>
        <v>0</v>
      </c>
      <c r="BA187" s="1">
        <f ca="1">IF(AZ187=0,AX187,AX187/AY187)</f>
        <v>9</v>
      </c>
      <c r="BB187" s="1">
        <v>4</v>
      </c>
      <c r="BC187" s="1">
        <f ca="1">IF(BA187/BB187=INT(BA187/BB187),1,0)</f>
        <v>0</v>
      </c>
      <c r="BD187" s="1">
        <f ca="1">IF(BC187=0,BA187,BA187/BB187)</f>
        <v>9</v>
      </c>
      <c r="BE187" s="1">
        <v>2</v>
      </c>
      <c r="BF187" s="1">
        <f ca="1">IF(BD187/BE187=INT(BD187/BE187),1,0)</f>
        <v>0</v>
      </c>
      <c r="BG187" s="1">
        <f ca="1">IF(BF187=0,BD187,BD187/BE187)</f>
        <v>9</v>
      </c>
      <c r="BH187" s="1">
        <v>81</v>
      </c>
      <c r="BI187" s="1">
        <f ca="1">IF(BG187/BH187=INT(BG187/BH187),1,0)</f>
        <v>0</v>
      </c>
      <c r="BJ187" s="1">
        <f ca="1">IF(BI187=0,BG187,BG187/BH187)</f>
        <v>9</v>
      </c>
      <c r="BK187" s="1">
        <v>9</v>
      </c>
      <c r="BL187" s="1">
        <f ca="1">IF(BJ187/BK187=INT(BJ187/BK187),1,0)</f>
        <v>1</v>
      </c>
      <c r="BM187" s="1">
        <f ca="1">IF(BL187=0,BJ187,BJ187/BK187)</f>
        <v>1</v>
      </c>
      <c r="BN187" s="1">
        <v>3</v>
      </c>
      <c r="BO187" s="1">
        <f ca="1">IF(BM187/BN187=INT(BM187/BN187),1,0)</f>
        <v>0</v>
      </c>
      <c r="BP187" s="1">
        <f ca="1">IF(BO187=0,BM187,BM187/BN187)</f>
        <v>1</v>
      </c>
      <c r="BQ187" s="1">
        <v>25</v>
      </c>
      <c r="BR187" s="1">
        <f ca="1">IF(BP187/BQ187=INT(BP187/BQ187),1,0)</f>
        <v>0</v>
      </c>
      <c r="BS187" s="1">
        <f ca="1">IF(BR187=0,BP187,BP187/BQ187)</f>
        <v>1</v>
      </c>
      <c r="BT187" s="1">
        <v>5</v>
      </c>
      <c r="BU187" s="1">
        <f ca="1">IF(BS187/BT187=INT(BS187/BT187),1,0)</f>
        <v>0</v>
      </c>
      <c r="BV187" s="1">
        <f ca="1">IF(BU187=0,BS187,BS187/BT187)</f>
        <v>1</v>
      </c>
      <c r="BW187" s="1">
        <v>49</v>
      </c>
      <c r="BX187" s="1">
        <f ca="1">IF(BV187/BW187=INT(BV187/BW187),1,0)</f>
        <v>0</v>
      </c>
      <c r="BY187" s="1">
        <f ca="1">IF(BX187=0,BV187,BV187/BW187)</f>
        <v>1</v>
      </c>
      <c r="BZ187" s="1">
        <v>7</v>
      </c>
      <c r="CA187" s="1">
        <f ca="1">IF(BY187/BZ187=INT(BY187/BZ187),1,0)</f>
        <v>0</v>
      </c>
      <c r="CB187" s="1">
        <f ca="1">IF(CA187=0,BY187,BY187/BZ187)</f>
        <v>1</v>
      </c>
      <c r="CC187" s="1">
        <v>121</v>
      </c>
      <c r="CD187" s="1">
        <f ca="1">IF(CB187/CC187=INT(CB187/CC187),1,0)</f>
        <v>0</v>
      </c>
      <c r="CE187" s="1">
        <f ca="1">IF(CD187=0,CB187,CB187/CC187)</f>
        <v>1</v>
      </c>
      <c r="CF187" s="1">
        <v>11</v>
      </c>
      <c r="CG187" s="1">
        <f ca="1">IF(CE187/CF187=INT(CE187/CF187),1,0)</f>
        <v>0</v>
      </c>
      <c r="CH187" s="1">
        <f ca="1">IF(CG187=0,CE187,CE187/CF187)</f>
        <v>1</v>
      </c>
      <c r="CI187" s="1">
        <v>169</v>
      </c>
      <c r="CJ187" s="1">
        <f ca="1">IF(CH187/CI187=INT(CH187/CI187),1,0)</f>
        <v>0</v>
      </c>
      <c r="CK187" s="1">
        <f ca="1">IF(CJ187=0,CH187,CH187/CI187)</f>
        <v>1</v>
      </c>
      <c r="CL187" s="1">
        <v>13</v>
      </c>
      <c r="CM187" s="1">
        <f ca="1">IF(CK187/CL187=INT(CK187/CL187),1,0)</f>
        <v>0</v>
      </c>
      <c r="CN187" s="1">
        <f ca="1">IF(CM187=0,CK187,CK187/CL187)</f>
        <v>1</v>
      </c>
      <c r="CO187" s="1">
        <f>CO183</f>
        <v>289</v>
      </c>
      <c r="CP187" s="1">
        <f ca="1">IF(CN187/CO187=INT(CN187/CO187),1,0)</f>
        <v>0</v>
      </c>
      <c r="CQ187" s="1">
        <f ca="1">IF(CP187=0,CN187,CN187/CO187)</f>
        <v>1</v>
      </c>
      <c r="CR187" s="1">
        <v>17</v>
      </c>
      <c r="CS187" s="1">
        <f ca="1">IF(CQ187/CR187=INT(CQ187/CR187),1,0)</f>
        <v>0</v>
      </c>
      <c r="CT187" s="1">
        <f ca="1">IF(CS187=0,CQ187,CQ187/CR187)</f>
        <v>1</v>
      </c>
      <c r="CU187" s="1">
        <f>CU183</f>
        <v>361</v>
      </c>
      <c r="CV187" s="1">
        <f ca="1">IF(CT187/CU187=INT(CT187/CU187),1,0)</f>
        <v>0</v>
      </c>
      <c r="CW187" s="1">
        <f ca="1">IF(CV187=0,CT187,CT187/CU187)</f>
        <v>1</v>
      </c>
      <c r="CX187" s="1">
        <v>19</v>
      </c>
      <c r="CY187" s="1">
        <f ca="1">IF(CW187/CX187=INT(CW187/CX187),1,0)</f>
        <v>0</v>
      </c>
      <c r="CZ187" s="1">
        <f ca="1">IF(CY187=0,CW187,CW187/CX187)</f>
        <v>1</v>
      </c>
      <c r="DA187" s="1">
        <f>DA183</f>
        <v>529</v>
      </c>
      <c r="DB187" s="1">
        <f ca="1">IF(CZ187/DA187=INT(CZ187/DA187),1,0)</f>
        <v>0</v>
      </c>
      <c r="DC187" s="1">
        <f ca="1">IF(DB187=0,CZ187,CZ187/DA187)</f>
        <v>1</v>
      </c>
      <c r="DD187" s="1">
        <v>23</v>
      </c>
      <c r="DE187" s="1">
        <f ca="1">IF(DC187/DD187=INT(DC187/DD187),1,0)</f>
        <v>0</v>
      </c>
      <c r="DF187" s="1">
        <f ca="1">IF(DE187=0,DC187,DC187/DD187)</f>
        <v>1</v>
      </c>
      <c r="DG187" s="1">
        <f>DG183</f>
        <v>841</v>
      </c>
      <c r="DH187" s="1">
        <f ca="1">IF(DF187/DG187=INT(DF187/DG187),1,0)</f>
        <v>0</v>
      </c>
      <c r="DI187" s="1">
        <f ca="1">IF(DH187=0,DF187,DF187/DG187)</f>
        <v>1</v>
      </c>
      <c r="DJ187" s="1">
        <v>29</v>
      </c>
      <c r="DK187" s="1">
        <f ca="1">IF(DI187/DJ187=INT(DI187/DJ187),1,0)</f>
        <v>0</v>
      </c>
      <c r="DL187" s="1">
        <f ca="1">IF(DK187=0,DI187,DI187/DJ187)</f>
        <v>1</v>
      </c>
      <c r="DM187" s="1">
        <f>DM183</f>
        <v>961</v>
      </c>
      <c r="DN187" s="1">
        <f ca="1">IF(DL187/DM187=INT(DL187/DM187),1,0)</f>
        <v>0</v>
      </c>
      <c r="DO187" s="1">
        <f ca="1">IF(DN187=0,DL187,DL187/DM187)</f>
        <v>1</v>
      </c>
      <c r="DP187" s="1">
        <v>31</v>
      </c>
      <c r="DQ187" s="1">
        <f ca="1">IF(DO187/DP187=INT(DO187/DP187),1,0)</f>
        <v>0</v>
      </c>
      <c r="DR187" s="1">
        <f ca="1">IF(DQ187=0,DO187,DO187/DP187)</f>
        <v>1</v>
      </c>
      <c r="DS187" s="1">
        <v>37</v>
      </c>
      <c r="DT187" s="1">
        <f ca="1">IF(DR187/DS187=INT(DR187/DS187),1,0)</f>
        <v>0</v>
      </c>
      <c r="DU187" s="1">
        <f ca="1">IF(DT187=0,DR187,DR187/DS187)</f>
        <v>1</v>
      </c>
      <c r="DV187" s="1">
        <v>41</v>
      </c>
      <c r="DW187" s="1">
        <f ca="1">IF(DU187/DV187=INT(DU187/DV187),1,0)</f>
        <v>0</v>
      </c>
      <c r="DX187" s="1">
        <f ca="1">IF(DW187=0,DU187,DU187/DV187)</f>
        <v>1</v>
      </c>
      <c r="DY187" s="1">
        <v>43</v>
      </c>
      <c r="DZ187" s="1">
        <f ca="1">IF(DX187/DY187=INT(DX187/DY187),1,0)</f>
        <v>0</v>
      </c>
      <c r="EA187" s="1">
        <f ca="1">IF(DZ187=0,DX187,DX187/DY187)</f>
        <v>1</v>
      </c>
      <c r="EB187" s="1">
        <v>47</v>
      </c>
      <c r="EC187" s="1">
        <f ca="1">IF(EA187/EB187=INT(EA187/EB187),1,0)</f>
        <v>0</v>
      </c>
      <c r="ED187" s="1">
        <f ca="1">IF(EC187=0,EA187,EA187/EB187)</f>
        <v>1</v>
      </c>
      <c r="EE187" s="1">
        <v>53</v>
      </c>
      <c r="EF187" s="1">
        <f ca="1">IF(ED187/EE187=INT(ED187/EE187),1,0)</f>
        <v>0</v>
      </c>
      <c r="EG187" s="1">
        <f ca="1">IF(EF187=0,ED187,ED187/EE187)</f>
        <v>1</v>
      </c>
      <c r="EH187" s="1">
        <v>59</v>
      </c>
      <c r="EI187" s="1">
        <f ca="1">IF(EG187/EH187=INT(EG187/EH187),1,0)</f>
        <v>0</v>
      </c>
      <c r="EJ187" s="1">
        <f ca="1">IF(EI187=0,EG187,EG187/EH187)</f>
        <v>1</v>
      </c>
      <c r="EK187" s="1">
        <v>61</v>
      </c>
      <c r="EL187" s="1">
        <f ca="1">IF(EJ187/EK187=INT(EJ187/EK187),1,0)</f>
        <v>0</v>
      </c>
      <c r="EM187" s="1">
        <f ca="1">IF(EL187=0,EJ187,EJ187/EK187)</f>
        <v>1</v>
      </c>
      <c r="EN187" s="1">
        <v>67</v>
      </c>
      <c r="EO187" s="1">
        <f ca="1">IF(EM187/EN187=INT(EM187/EN187),1,0)</f>
        <v>0</v>
      </c>
      <c r="EP187" s="1">
        <f ca="1">IF(EO187=0,EM187,EM187/EN187)</f>
        <v>1</v>
      </c>
      <c r="EQ187" s="1">
        <v>71</v>
      </c>
      <c r="ER187" s="1">
        <f ca="1">IF(EP187/EQ187=INT(EP187/EQ187),1,0)</f>
        <v>0</v>
      </c>
      <c r="ES187" s="1">
        <f ca="1">IF(ER187=0,EP187,EP187/EQ187)</f>
        <v>1</v>
      </c>
      <c r="ET187" s="1">
        <v>73</v>
      </c>
      <c r="EU187" s="1">
        <f ca="1">IF(ES187/ET187=INT(ES187/ET187),1,0)</f>
        <v>0</v>
      </c>
      <c r="EV187" s="1">
        <f ca="1">IF(EU187=0,ES187,ES187/ET187)</f>
        <v>1</v>
      </c>
      <c r="EW187" s="1">
        <v>79</v>
      </c>
      <c r="EX187" s="1">
        <f ca="1">IF(EV187/EW187=INT(EV187/EW187),1,0)</f>
        <v>0</v>
      </c>
      <c r="EY187" s="1">
        <f ca="1">IF(EX187=0,EV187,EV187/EW187)</f>
        <v>1</v>
      </c>
      <c r="EZ187" s="1">
        <v>83</v>
      </c>
      <c r="FA187" s="1">
        <f ca="1">IF(EY187/EZ187=INT(EY187/EZ187),1,0)</f>
        <v>0</v>
      </c>
      <c r="FB187" s="1">
        <f ca="1">IF(FA187=0,EY187,EY187/EZ187)</f>
        <v>1</v>
      </c>
      <c r="FC187" s="1">
        <v>89</v>
      </c>
      <c r="FD187" s="1">
        <f ca="1">IF(FB187/FC187=INT(FB187/FC187),1,0)</f>
        <v>0</v>
      </c>
      <c r="FE187" s="1">
        <f ca="1">IF(FD187=0,FB187,FB187/FC187)</f>
        <v>1</v>
      </c>
      <c r="FF187" s="1">
        <v>97</v>
      </c>
      <c r="FG187" s="1">
        <f ca="1">IF(FE187/FF187=INT(FE187/FF187),1,0)</f>
        <v>0</v>
      </c>
      <c r="FH187" s="1">
        <f ca="1">IF(FG187=0,FE187,FE187/FF187)</f>
        <v>1</v>
      </c>
      <c r="FI187" s="1">
        <v>101</v>
      </c>
      <c r="FJ187" s="1">
        <f ca="1">IF(FH187/FI187=INT(FH187/FI187),1,0)</f>
        <v>0</v>
      </c>
      <c r="FK187" s="1">
        <f ca="1">IF(FJ187=0,FH187,FH187/FI187)</f>
        <v>1</v>
      </c>
      <c r="FL187" s="1">
        <v>103</v>
      </c>
      <c r="FM187" s="1">
        <f ca="1">IF(FK187/FL187=INT(FK187/FL187),1,0)</f>
        <v>0</v>
      </c>
      <c r="FN187" s="1">
        <f ca="1">IF(FM187=0,FK187,FK187/FL187)</f>
        <v>1</v>
      </c>
      <c r="FO187" s="1">
        <v>107</v>
      </c>
      <c r="FP187" s="1">
        <f ca="1">IF(FN187/FO187=INT(FN187/FO187),1,0)</f>
        <v>0</v>
      </c>
      <c r="FQ187" s="1">
        <f ca="1">IF(FP187=0,FN187,FN187/FO187)</f>
        <v>1</v>
      </c>
      <c r="FR187" s="1">
        <v>109</v>
      </c>
      <c r="FS187" s="1">
        <f ca="1">IF(FQ187/FR187=INT(FQ187/FR187),1,0)</f>
        <v>0</v>
      </c>
      <c r="FT187" s="1">
        <f ca="1">IF(FS187=0,FQ187,FQ187/FR187)</f>
        <v>1</v>
      </c>
      <c r="FU187" s="1">
        <v>113</v>
      </c>
      <c r="FV187" s="1">
        <f ca="1">IF(FT187/FU187=INT(FT187/FU187),1,0)</f>
        <v>0</v>
      </c>
      <c r="FW187" s="1">
        <f ca="1">IF(FV187=0,FT187,FT187/FU187)</f>
        <v>1</v>
      </c>
      <c r="FX187" s="1">
        <v>127</v>
      </c>
      <c r="FY187" s="1">
        <f ca="1">IF(FW187/FX187=INT(FW187/FX187),1,0)</f>
        <v>0</v>
      </c>
      <c r="FZ187" s="1">
        <f ca="1">IF(FY187=0,FW187,FW187/FX187)</f>
        <v>1</v>
      </c>
      <c r="GA187" s="1">
        <v>131</v>
      </c>
      <c r="GB187" s="1">
        <f ca="1">IF(FZ187/GA187=INT(FZ187/GA187),1,0)</f>
        <v>0</v>
      </c>
      <c r="GC187" s="1">
        <f ca="1">IF(GB187=0,FZ187,FZ187/GA187)</f>
        <v>1</v>
      </c>
      <c r="GD187" s="1">
        <v>137</v>
      </c>
      <c r="GE187" s="1">
        <f ca="1">IF(GC187/GD187=INT(GC187/GD187),1,0)</f>
        <v>0</v>
      </c>
      <c r="GF187" s="1">
        <f ca="1">IF(GE187=0,GC187,GC187/GD187)</f>
        <v>1</v>
      </c>
      <c r="GG187" s="1">
        <v>139</v>
      </c>
      <c r="GH187" s="1">
        <f ca="1">IF(GF187/GG187=INT(GF187/GG187),1,0)</f>
        <v>0</v>
      </c>
      <c r="GI187" s="1">
        <f ca="1">IF(GH187=0,GF187,GF187/GG187)</f>
        <v>1</v>
      </c>
      <c r="GJ187" s="1">
        <v>149</v>
      </c>
      <c r="GK187" s="1">
        <f ca="1">IF(GI187/GJ187=INT(GI187/GJ187),1,0)</f>
        <v>0</v>
      </c>
      <c r="GL187" s="1">
        <f ca="1">IF(GK187=0,GI187,GI187/GJ187)</f>
        <v>1</v>
      </c>
      <c r="GM187" s="1"/>
      <c r="GN187" s="1">
        <f ca="1">8*AW187+4*AZ187+2*BC187+BF187</f>
        <v>0</v>
      </c>
      <c r="GO187" s="1">
        <f ca="1">4*BI187+2*BL187+BO187</f>
        <v>2</v>
      </c>
      <c r="GP187" s="1">
        <f ca="1">2*BR187+BU187</f>
        <v>0</v>
      </c>
      <c r="GQ187" s="1">
        <f ca="1">2*BX187+CA187</f>
        <v>0</v>
      </c>
      <c r="GR187" s="1">
        <f ca="1">2*CD187+CG187</f>
        <v>0</v>
      </c>
      <c r="GS187" s="1">
        <f ca="1">2*CJ187+CM187</f>
        <v>0</v>
      </c>
      <c r="GT187" s="1">
        <f ca="1">CS187</f>
        <v>0</v>
      </c>
      <c r="GU187" s="1">
        <f ca="1">CY187</f>
        <v>0</v>
      </c>
      <c r="GV187" s="1">
        <f ca="1">DE187</f>
        <v>0</v>
      </c>
      <c r="GW187" s="1">
        <f ca="1">DK187</f>
        <v>0</v>
      </c>
      <c r="GX187" s="1">
        <f ca="1">DQ187</f>
        <v>0</v>
      </c>
      <c r="GY187">
        <f ca="1">DT187</f>
        <v>0</v>
      </c>
      <c r="GZ187">
        <f ca="1">DW187</f>
        <v>0</v>
      </c>
      <c r="HA187">
        <f ca="1">DZ187</f>
        <v>0</v>
      </c>
      <c r="HB187">
        <f ca="1">EC187</f>
        <v>0</v>
      </c>
      <c r="HC187">
        <f ca="1">EF187</f>
        <v>0</v>
      </c>
      <c r="HD187">
        <f ca="1">EI187</f>
        <v>0</v>
      </c>
      <c r="HE187">
        <f ca="1">EL187</f>
        <v>0</v>
      </c>
      <c r="HF187">
        <f ca="1">EO187</f>
        <v>0</v>
      </c>
      <c r="HG187">
        <f ca="1">ER187</f>
        <v>0</v>
      </c>
      <c r="HH187">
        <f ca="1">EU187</f>
        <v>0</v>
      </c>
      <c r="HI187">
        <f ca="1">EX187</f>
        <v>0</v>
      </c>
      <c r="HJ187">
        <f ca="1">FA187</f>
        <v>0</v>
      </c>
      <c r="HK187">
        <f ca="1">FD187</f>
        <v>0</v>
      </c>
      <c r="HL187">
        <f ca="1">FG187</f>
        <v>0</v>
      </c>
      <c r="HM187">
        <f ca="1">FJ187</f>
        <v>0</v>
      </c>
      <c r="HN187">
        <f ca="1">FM187</f>
        <v>0</v>
      </c>
      <c r="HO187">
        <f ca="1">FP187</f>
        <v>0</v>
      </c>
      <c r="HP187">
        <f ca="1">FS187</f>
        <v>0</v>
      </c>
      <c r="HQ187">
        <f ca="1">FV187</f>
        <v>0</v>
      </c>
      <c r="HR187">
        <f ca="1">FY187</f>
        <v>0</v>
      </c>
      <c r="HS187">
        <f ca="1">GB187</f>
        <v>0</v>
      </c>
      <c r="HT187">
        <f ca="1">GE187</f>
        <v>0</v>
      </c>
      <c r="HU187">
        <f ca="1">GH187</f>
        <v>0</v>
      </c>
      <c r="HV187">
        <f ca="1">GK187</f>
        <v>0</v>
      </c>
      <c r="HW187">
        <f ca="1">AU187</f>
        <v>9</v>
      </c>
      <c r="HX187">
        <f ca="1">HW187/HV190</f>
        <v>9</v>
      </c>
    </row>
    <row r="188" spans="1:255" ht="18" hidden="1" customHeight="1" thickTop="1" thickBot="1" x14ac:dyDescent="0.3">
      <c r="A188" s="9"/>
      <c r="B188" s="71"/>
      <c r="C188" s="71"/>
      <c r="D188" s="71"/>
      <c r="E188" s="71"/>
      <c r="F188" s="154"/>
      <c r="G188" s="80"/>
      <c r="H188" s="102"/>
      <c r="I188" s="71"/>
      <c r="J188" s="75"/>
      <c r="K188" s="9"/>
      <c r="N188" s="149"/>
      <c r="O188" s="164"/>
      <c r="P188" s="148"/>
      <c r="AK188" s="9"/>
      <c r="AL188" s="9"/>
      <c r="AM188" s="9"/>
      <c r="AN188" s="9"/>
      <c r="AO188" s="9"/>
      <c r="AP188" s="9"/>
      <c r="AQ188" s="9"/>
      <c r="AS188">
        <f ca="1">AS187+INT(AT187/AT188)</f>
        <v>13</v>
      </c>
      <c r="AT188" s="1">
        <f ca="1">IF(AP183&gt;AT187,INT((RAND()*(AQ183-AP183+1)+AP183)),INT((RAND()*(AQ183-AT187)+AT187+1)))</f>
        <v>11</v>
      </c>
      <c r="AU188">
        <f ca="1">AT188</f>
        <v>11</v>
      </c>
      <c r="AV188">
        <v>256</v>
      </c>
      <c r="AW188" s="1">
        <f ca="1">IF(AU188/AV188=INT(AU188/AV188),1,0)</f>
        <v>0</v>
      </c>
      <c r="AX188" s="1">
        <f ca="1">IF(AW188=0,AU188,AU188/AV188)</f>
        <v>11</v>
      </c>
      <c r="AY188" s="1">
        <v>16</v>
      </c>
      <c r="AZ188" s="1">
        <f ca="1">IF(AX188/AY188=INT(AX188/AY188),1,0)</f>
        <v>0</v>
      </c>
      <c r="BA188" s="1">
        <f ca="1">IF(AZ188=0,AX188,AX188/AY188)</f>
        <v>11</v>
      </c>
      <c r="BB188" s="1">
        <v>4</v>
      </c>
      <c r="BC188" s="1">
        <f ca="1">IF(BA188/BB188=INT(BA188/BB188),1,0)</f>
        <v>0</v>
      </c>
      <c r="BD188" s="1">
        <f ca="1">IF(BC188=0,BA188,BA188/BB188)</f>
        <v>11</v>
      </c>
      <c r="BE188" s="1">
        <v>2</v>
      </c>
      <c r="BF188" s="1">
        <f ca="1">IF(BD188/BE188=INT(BD188/BE188),1,0)</f>
        <v>0</v>
      </c>
      <c r="BG188" s="1">
        <f ca="1">IF(BF188=0,BD188,BD188/BE188)</f>
        <v>11</v>
      </c>
      <c r="BH188" s="1">
        <v>81</v>
      </c>
      <c r="BI188" s="1">
        <f ca="1">IF(BG188/BH188=INT(BG188/BH188),1,0)</f>
        <v>0</v>
      </c>
      <c r="BJ188" s="1">
        <f ca="1">IF(BI188=0,BG188,BG188/BH188)</f>
        <v>11</v>
      </c>
      <c r="BK188" s="1">
        <v>9</v>
      </c>
      <c r="BL188" s="1">
        <f ca="1">IF(BJ188/BK188=INT(BJ188/BK188),1,0)</f>
        <v>0</v>
      </c>
      <c r="BM188" s="1">
        <f ca="1">IF(BL188=0,BJ188,BJ188/BK188)</f>
        <v>11</v>
      </c>
      <c r="BN188" s="1">
        <v>3</v>
      </c>
      <c r="BO188" s="1">
        <f ca="1">IF(BM188/BN188=INT(BM188/BN188),1,0)</f>
        <v>0</v>
      </c>
      <c r="BP188" s="1">
        <f ca="1">IF(BO188=0,BM188,BM188/BN188)</f>
        <v>11</v>
      </c>
      <c r="BQ188" s="1">
        <v>25</v>
      </c>
      <c r="BR188" s="1">
        <f ca="1">IF(BP188/BQ188=INT(BP188/BQ188),1,0)</f>
        <v>0</v>
      </c>
      <c r="BS188" s="1">
        <f ca="1">IF(BR188=0,BP188,BP188/BQ188)</f>
        <v>11</v>
      </c>
      <c r="BT188" s="1">
        <v>5</v>
      </c>
      <c r="BU188" s="1">
        <f ca="1">IF(BS188/BT188=INT(BS188/BT188),1,0)</f>
        <v>0</v>
      </c>
      <c r="BV188" s="1">
        <f ca="1">IF(BU188=0,BS188,BS188/BT188)</f>
        <v>11</v>
      </c>
      <c r="BW188" s="1">
        <v>49</v>
      </c>
      <c r="BX188" s="1">
        <f ca="1">IF(BV188/BW188=INT(BV188/BW188),1,0)</f>
        <v>0</v>
      </c>
      <c r="BY188" s="1">
        <f ca="1">IF(BX188=0,BV188,BV188/BW188)</f>
        <v>11</v>
      </c>
      <c r="BZ188" s="1">
        <v>7</v>
      </c>
      <c r="CA188" s="1">
        <f ca="1">IF(BY188/BZ188=INT(BY188/BZ188),1,0)</f>
        <v>0</v>
      </c>
      <c r="CB188" s="1">
        <f ca="1">IF(CA188=0,BY188,BY188/BZ188)</f>
        <v>11</v>
      </c>
      <c r="CC188" s="1">
        <v>121</v>
      </c>
      <c r="CD188" s="1">
        <f ca="1">IF(CB188/CC188=INT(CB188/CC188),1,0)</f>
        <v>0</v>
      </c>
      <c r="CE188" s="1">
        <f ca="1">IF(CD188=0,CB188,CB188/CC188)</f>
        <v>11</v>
      </c>
      <c r="CF188" s="1">
        <v>11</v>
      </c>
      <c r="CG188" s="1">
        <f ca="1">IF(CE188/CF188=INT(CE188/CF188),1,0)</f>
        <v>1</v>
      </c>
      <c r="CH188" s="1">
        <f ca="1">IF(CG188=0,CE188,CE188/CF188)</f>
        <v>1</v>
      </c>
      <c r="CI188" s="1">
        <v>169</v>
      </c>
      <c r="CJ188" s="1">
        <f ca="1">IF(CH188/CI188=INT(CH188/CI188),1,0)</f>
        <v>0</v>
      </c>
      <c r="CK188" s="1">
        <f ca="1">IF(CJ188=0,CH188,CH188/CI188)</f>
        <v>1</v>
      </c>
      <c r="CL188" s="1">
        <v>13</v>
      </c>
      <c r="CM188" s="1">
        <f ca="1">IF(CK188/CL188=INT(CK188/CL188),1,0)</f>
        <v>0</v>
      </c>
      <c r="CN188" s="1">
        <f ca="1">IF(CM188=0,CK188,CK188/CL188)</f>
        <v>1</v>
      </c>
      <c r="CO188" s="1">
        <f>CO184</f>
        <v>289</v>
      </c>
      <c r="CP188" s="1">
        <f ca="1">IF(CN188/CO188=INT(CN188/CO188),1,0)</f>
        <v>0</v>
      </c>
      <c r="CQ188" s="1">
        <f ca="1">IF(CP188=0,CN188,CN188/CO188)</f>
        <v>1</v>
      </c>
      <c r="CR188" s="1">
        <v>17</v>
      </c>
      <c r="CS188" s="1">
        <f ca="1">IF(CQ188/CR188=INT(CQ188/CR188),1,0)</f>
        <v>0</v>
      </c>
      <c r="CT188" s="1">
        <f ca="1">IF(CS188=0,CQ188,CQ188/CR188)</f>
        <v>1</v>
      </c>
      <c r="CU188" s="1">
        <f>CU184</f>
        <v>361</v>
      </c>
      <c r="CV188" s="1">
        <f ca="1">IF(CT188/CU188=INT(CT188/CU188),1,0)</f>
        <v>0</v>
      </c>
      <c r="CW188" s="1">
        <f ca="1">IF(CV188=0,CT188,CT188/CU188)</f>
        <v>1</v>
      </c>
      <c r="CX188" s="1">
        <v>19</v>
      </c>
      <c r="CY188" s="1">
        <f ca="1">IF(CW188/CX188=INT(CW188/CX188),1,0)</f>
        <v>0</v>
      </c>
      <c r="CZ188" s="1">
        <f ca="1">IF(CY188=0,CW188,CW188/CX188)</f>
        <v>1</v>
      </c>
      <c r="DA188" s="1">
        <f>DA184</f>
        <v>529</v>
      </c>
      <c r="DB188" s="1">
        <f ca="1">IF(CZ188/DA188=INT(CZ188/DA188),1,0)</f>
        <v>0</v>
      </c>
      <c r="DC188" s="1">
        <f ca="1">IF(DB188=0,CZ188,CZ188/DA188)</f>
        <v>1</v>
      </c>
      <c r="DD188" s="1">
        <v>23</v>
      </c>
      <c r="DE188" s="1">
        <f ca="1">IF(DC188/DD188=INT(DC188/DD188),1,0)</f>
        <v>0</v>
      </c>
      <c r="DF188" s="1">
        <f ca="1">IF(DE188=0,DC188,DC188/DD188)</f>
        <v>1</v>
      </c>
      <c r="DG188" s="1">
        <f>DG184</f>
        <v>841</v>
      </c>
      <c r="DH188" s="1">
        <f ca="1">IF(DF188/DG188=INT(DF188/DG188),1,0)</f>
        <v>0</v>
      </c>
      <c r="DI188" s="1">
        <f ca="1">IF(DH188=0,DF188,DF188/DG188)</f>
        <v>1</v>
      </c>
      <c r="DJ188" s="1">
        <v>29</v>
      </c>
      <c r="DK188" s="1">
        <f ca="1">IF(DI188/DJ188=INT(DI188/DJ188),1,0)</f>
        <v>0</v>
      </c>
      <c r="DL188" s="1">
        <f ca="1">IF(DK188=0,DI188,DI188/DJ188)</f>
        <v>1</v>
      </c>
      <c r="DM188" s="1">
        <f>DM184</f>
        <v>961</v>
      </c>
      <c r="DN188" s="1">
        <f ca="1">IF(DL188/DM188=INT(DL188/DM188),1,0)</f>
        <v>0</v>
      </c>
      <c r="DO188" s="1">
        <f ca="1">IF(DN188=0,DL188,DL188/DM188)</f>
        <v>1</v>
      </c>
      <c r="DP188" s="1">
        <v>31</v>
      </c>
      <c r="DQ188" s="1">
        <f ca="1">IF(DO188/DP188=INT(DO188/DP188),1,0)</f>
        <v>0</v>
      </c>
      <c r="DR188" s="1">
        <f ca="1">IF(DQ188=0,DO188,DO188/DP188)</f>
        <v>1</v>
      </c>
      <c r="DS188" s="1">
        <v>37</v>
      </c>
      <c r="DT188" s="1">
        <f ca="1">IF(DR188/DS188=INT(DR188/DS188),1,0)</f>
        <v>0</v>
      </c>
      <c r="DU188" s="1">
        <f ca="1">IF(DT188=0,DR188,DR188/DS188)</f>
        <v>1</v>
      </c>
      <c r="DV188" s="1">
        <v>41</v>
      </c>
      <c r="DW188" s="1">
        <f ca="1">IF(DU188/DV188=INT(DU188/DV188),1,0)</f>
        <v>0</v>
      </c>
      <c r="DX188" s="1">
        <f ca="1">IF(DW188=0,DU188,DU188/DV188)</f>
        <v>1</v>
      </c>
      <c r="DY188" s="1">
        <v>43</v>
      </c>
      <c r="DZ188" s="1">
        <f ca="1">IF(DX188/DY188=INT(DX188/DY188),1,0)</f>
        <v>0</v>
      </c>
      <c r="EA188" s="1">
        <f ca="1">IF(DZ188=0,DX188,DX188/DY188)</f>
        <v>1</v>
      </c>
      <c r="EB188" s="1">
        <v>47</v>
      </c>
      <c r="EC188" s="1">
        <f ca="1">IF(EA188/EB188=INT(EA188/EB188),1,0)</f>
        <v>0</v>
      </c>
      <c r="ED188" s="1">
        <f ca="1">IF(EC188=0,EA188,EA188/EB188)</f>
        <v>1</v>
      </c>
      <c r="EE188" s="1">
        <v>53</v>
      </c>
      <c r="EF188" s="1">
        <f ca="1">IF(ED188/EE188=INT(ED188/EE188),1,0)</f>
        <v>0</v>
      </c>
      <c r="EG188" s="1">
        <f ca="1">IF(EF188=0,ED188,ED188/EE188)</f>
        <v>1</v>
      </c>
      <c r="EH188" s="1">
        <v>59</v>
      </c>
      <c r="EI188" s="1">
        <f ca="1">IF(EG188/EH188=INT(EG188/EH188),1,0)</f>
        <v>0</v>
      </c>
      <c r="EJ188" s="1">
        <f ca="1">IF(EI188=0,EG188,EG188/EH188)</f>
        <v>1</v>
      </c>
      <c r="EK188" s="1">
        <v>61</v>
      </c>
      <c r="EL188" s="1">
        <f ca="1">IF(EJ188/EK188=INT(EJ188/EK188),1,0)</f>
        <v>0</v>
      </c>
      <c r="EM188" s="1">
        <f ca="1">IF(EL188=0,EJ188,EJ188/EK188)</f>
        <v>1</v>
      </c>
      <c r="EN188" s="1">
        <v>67</v>
      </c>
      <c r="EO188" s="1">
        <f ca="1">IF(EM188/EN188=INT(EM188/EN188),1,0)</f>
        <v>0</v>
      </c>
      <c r="EP188" s="1">
        <f ca="1">IF(EO188=0,EM188,EM188/EN188)</f>
        <v>1</v>
      </c>
      <c r="EQ188" s="1">
        <v>71</v>
      </c>
      <c r="ER188" s="1">
        <f ca="1">IF(EP188/EQ188=INT(EP188/EQ188),1,0)</f>
        <v>0</v>
      </c>
      <c r="ES188" s="1">
        <f ca="1">IF(ER188=0,EP188,EP188/EQ188)</f>
        <v>1</v>
      </c>
      <c r="ET188" s="1">
        <v>73</v>
      </c>
      <c r="EU188" s="1">
        <f ca="1">IF(ES188/ET188=INT(ES188/ET188),1,0)</f>
        <v>0</v>
      </c>
      <c r="EV188" s="1">
        <f ca="1">IF(EU188=0,ES188,ES188/ET188)</f>
        <v>1</v>
      </c>
      <c r="EW188" s="1">
        <v>79</v>
      </c>
      <c r="EX188" s="1">
        <f ca="1">IF(EV188/EW188=INT(EV188/EW188),1,0)</f>
        <v>0</v>
      </c>
      <c r="EY188" s="1">
        <f ca="1">IF(EX188=0,EV188,EV188/EW188)</f>
        <v>1</v>
      </c>
      <c r="EZ188" s="1">
        <v>83</v>
      </c>
      <c r="FA188" s="1">
        <f ca="1">IF(EY188/EZ188=INT(EY188/EZ188),1,0)</f>
        <v>0</v>
      </c>
      <c r="FB188" s="1">
        <f ca="1">IF(FA188=0,EY188,EY188/EZ188)</f>
        <v>1</v>
      </c>
      <c r="FC188" s="1">
        <v>89</v>
      </c>
      <c r="FD188" s="1">
        <f ca="1">IF(FB188/FC188=INT(FB188/FC188),1,0)</f>
        <v>0</v>
      </c>
      <c r="FE188" s="1">
        <f ca="1">IF(FD188=0,FB188,FB188/FC188)</f>
        <v>1</v>
      </c>
      <c r="FF188" s="1">
        <v>97</v>
      </c>
      <c r="FG188" s="1">
        <f ca="1">IF(FE188/FF188=INT(FE188/FF188),1,0)</f>
        <v>0</v>
      </c>
      <c r="FH188" s="1">
        <f ca="1">IF(FG188=0,FE188,FE188/FF188)</f>
        <v>1</v>
      </c>
      <c r="FI188" s="1">
        <v>101</v>
      </c>
      <c r="FJ188" s="1">
        <f ca="1">IF(FH188/FI188=INT(FH188/FI188),1,0)</f>
        <v>0</v>
      </c>
      <c r="FK188" s="1">
        <f ca="1">IF(FJ188=0,FH188,FH188/FI188)</f>
        <v>1</v>
      </c>
      <c r="FL188" s="1">
        <v>103</v>
      </c>
      <c r="FM188" s="1">
        <f ca="1">IF(FK188/FL188=INT(FK188/FL188),1,0)</f>
        <v>0</v>
      </c>
      <c r="FN188" s="1">
        <f ca="1">IF(FM188=0,FK188,FK188/FL188)</f>
        <v>1</v>
      </c>
      <c r="FO188" s="1">
        <v>107</v>
      </c>
      <c r="FP188" s="1">
        <f ca="1">IF(FN188/FO188=INT(FN188/FO188),1,0)</f>
        <v>0</v>
      </c>
      <c r="FQ188" s="1">
        <f ca="1">IF(FP188=0,FN188,FN188/FO188)</f>
        <v>1</v>
      </c>
      <c r="FR188" s="1">
        <v>109</v>
      </c>
      <c r="FS188" s="1">
        <f ca="1">IF(FQ188/FR188=INT(FQ188/FR188),1,0)</f>
        <v>0</v>
      </c>
      <c r="FT188" s="1">
        <f ca="1">IF(FS188=0,FQ188,FQ188/FR188)</f>
        <v>1</v>
      </c>
      <c r="FU188" s="1">
        <v>113</v>
      </c>
      <c r="FV188" s="1">
        <f ca="1">IF(FT188/FU188=INT(FT188/FU188),1,0)</f>
        <v>0</v>
      </c>
      <c r="FW188" s="1">
        <f ca="1">IF(FV188=0,FT188,FT188/FU188)</f>
        <v>1</v>
      </c>
      <c r="FX188" s="1">
        <v>127</v>
      </c>
      <c r="FY188" s="1">
        <f ca="1">IF(FW188/FX188=INT(FW188/FX188),1,0)</f>
        <v>0</v>
      </c>
      <c r="FZ188" s="1">
        <f ca="1">IF(FY188=0,FW188,FW188/FX188)</f>
        <v>1</v>
      </c>
      <c r="GA188" s="1">
        <v>131</v>
      </c>
      <c r="GB188" s="1">
        <f ca="1">IF(FZ188/GA188=INT(FZ188/GA188),1,0)</f>
        <v>0</v>
      </c>
      <c r="GC188" s="1">
        <f ca="1">IF(GB188=0,FZ188,FZ188/GA188)</f>
        <v>1</v>
      </c>
      <c r="GD188" s="1">
        <v>137</v>
      </c>
      <c r="GE188" s="1">
        <f ca="1">IF(GC188/GD188=INT(GC188/GD188),1,0)</f>
        <v>0</v>
      </c>
      <c r="GF188" s="1">
        <f ca="1">IF(GE188=0,GC188,GC188/GD188)</f>
        <v>1</v>
      </c>
      <c r="GG188" s="1">
        <v>139</v>
      </c>
      <c r="GH188" s="1">
        <f ca="1">IF(GF188/GG188=INT(GF188/GG188),1,0)</f>
        <v>0</v>
      </c>
      <c r="GI188" s="1">
        <f ca="1">IF(GH188=0,GF188,GF188/GG188)</f>
        <v>1</v>
      </c>
      <c r="GJ188" s="1">
        <v>149</v>
      </c>
      <c r="GK188" s="1">
        <f ca="1">IF(GI188/GJ188=INT(GI188/GJ188),1,0)</f>
        <v>0</v>
      </c>
      <c r="GL188" s="1">
        <f ca="1">IF(GK188=0,GI188,GI188/GJ188)</f>
        <v>1</v>
      </c>
      <c r="GM188" s="1"/>
      <c r="GN188" s="1">
        <f ca="1">8*AW188+4*AZ188+2*BC188+BF188</f>
        <v>0</v>
      </c>
      <c r="GO188" s="1">
        <f ca="1">4*BI188+2*BL188+BO188</f>
        <v>0</v>
      </c>
      <c r="GP188" s="1">
        <f ca="1">2*BR188+BU188</f>
        <v>0</v>
      </c>
      <c r="GQ188" s="1">
        <f ca="1">2*BX188+CA188</f>
        <v>0</v>
      </c>
      <c r="GR188" s="1">
        <f ca="1">2*CD188+CG188</f>
        <v>1</v>
      </c>
      <c r="GS188" s="1">
        <f ca="1">2*CJ188+CM188</f>
        <v>0</v>
      </c>
      <c r="GT188" s="1">
        <f ca="1">CS188</f>
        <v>0</v>
      </c>
      <c r="GU188" s="1">
        <f ca="1">CY188</f>
        <v>0</v>
      </c>
      <c r="GV188" s="1">
        <f ca="1">DE188</f>
        <v>0</v>
      </c>
      <c r="GW188" s="1">
        <f ca="1">DK188</f>
        <v>0</v>
      </c>
      <c r="GX188" s="1">
        <f ca="1">DQ188</f>
        <v>0</v>
      </c>
      <c r="GY188">
        <f ca="1">DT188</f>
        <v>0</v>
      </c>
      <c r="GZ188">
        <f ca="1">DW188</f>
        <v>0</v>
      </c>
      <c r="HA188">
        <f ca="1">DZ188</f>
        <v>0</v>
      </c>
      <c r="HB188">
        <f ca="1">EC188</f>
        <v>0</v>
      </c>
      <c r="HC188">
        <f ca="1">EF188</f>
        <v>0</v>
      </c>
      <c r="HD188">
        <f ca="1">EI188</f>
        <v>0</v>
      </c>
      <c r="HE188">
        <f ca="1">EL188</f>
        <v>0</v>
      </c>
      <c r="HF188">
        <f ca="1">EO188</f>
        <v>0</v>
      </c>
      <c r="HG188">
        <f ca="1">ER188</f>
        <v>0</v>
      </c>
      <c r="HH188">
        <f ca="1">EU188</f>
        <v>0</v>
      </c>
      <c r="HI188">
        <f ca="1">EX188</f>
        <v>0</v>
      </c>
      <c r="HJ188">
        <f ca="1">FA188</f>
        <v>0</v>
      </c>
      <c r="HK188">
        <f ca="1">FD188</f>
        <v>0</v>
      </c>
      <c r="HL188">
        <f ca="1">FG188</f>
        <v>0</v>
      </c>
      <c r="HM188">
        <f ca="1">FJ188</f>
        <v>0</v>
      </c>
      <c r="HN188">
        <f ca="1">FM188</f>
        <v>0</v>
      </c>
      <c r="HO188">
        <f ca="1">FP188</f>
        <v>0</v>
      </c>
      <c r="HP188">
        <f ca="1">FS188</f>
        <v>0</v>
      </c>
      <c r="HQ188">
        <f ca="1">FV188</f>
        <v>0</v>
      </c>
      <c r="HR188">
        <f ca="1">FY188</f>
        <v>0</v>
      </c>
      <c r="HS188">
        <f ca="1">GB188</f>
        <v>0</v>
      </c>
      <c r="HT188">
        <f ca="1">GE188</f>
        <v>0</v>
      </c>
      <c r="HU188">
        <f ca="1">GH188</f>
        <v>0</v>
      </c>
      <c r="HV188">
        <f ca="1">GK188</f>
        <v>0</v>
      </c>
      <c r="HW188">
        <f ca="1">AU188</f>
        <v>11</v>
      </c>
      <c r="HX188">
        <f ca="1">HW188/HV190</f>
        <v>11</v>
      </c>
    </row>
    <row r="189" spans="1:255" ht="18" hidden="1" customHeight="1" thickTop="1" x14ac:dyDescent="0.25">
      <c r="A189" s="9"/>
      <c r="B189" s="71"/>
      <c r="C189" s="71"/>
      <c r="D189" s="71"/>
      <c r="E189" s="71"/>
      <c r="F189" s="154"/>
      <c r="G189" s="80"/>
      <c r="H189" s="102"/>
      <c r="I189" s="71"/>
      <c r="J189" s="75"/>
      <c r="K189" s="9"/>
      <c r="N189" s="149"/>
      <c r="O189" s="164"/>
      <c r="P189" s="148"/>
      <c r="AK189" s="9"/>
      <c r="AL189" s="9"/>
      <c r="AM189" s="9"/>
      <c r="AN189" s="9"/>
      <c r="AO189" s="9"/>
      <c r="AP189" s="9"/>
      <c r="AQ189" s="9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>
        <f t="shared" ref="GN189:HV189" ca="1" si="93">IF(GN187&lt;GN188,GN187,GN188)</f>
        <v>0</v>
      </c>
      <c r="GO189" s="1">
        <f t="shared" ca="1" si="93"/>
        <v>0</v>
      </c>
      <c r="GP189" s="1">
        <f t="shared" ca="1" si="93"/>
        <v>0</v>
      </c>
      <c r="GQ189" s="1">
        <f t="shared" ca="1" si="93"/>
        <v>0</v>
      </c>
      <c r="GR189" s="1">
        <f t="shared" ca="1" si="93"/>
        <v>0</v>
      </c>
      <c r="GS189" s="1">
        <f t="shared" ca="1" si="93"/>
        <v>0</v>
      </c>
      <c r="GT189" s="1">
        <f t="shared" ca="1" si="93"/>
        <v>0</v>
      </c>
      <c r="GU189" s="1">
        <f t="shared" ca="1" si="93"/>
        <v>0</v>
      </c>
      <c r="GV189" s="1">
        <f t="shared" ca="1" si="93"/>
        <v>0</v>
      </c>
      <c r="GW189" s="1">
        <f t="shared" ca="1" si="93"/>
        <v>0</v>
      </c>
      <c r="GX189" s="1">
        <f t="shared" ca="1" si="93"/>
        <v>0</v>
      </c>
      <c r="GY189" s="1">
        <f t="shared" ca="1" si="93"/>
        <v>0</v>
      </c>
      <c r="GZ189" s="1">
        <f t="shared" ca="1" si="93"/>
        <v>0</v>
      </c>
      <c r="HA189" s="1">
        <f t="shared" ca="1" si="93"/>
        <v>0</v>
      </c>
      <c r="HB189" s="1">
        <f t="shared" ca="1" si="93"/>
        <v>0</v>
      </c>
      <c r="HC189" s="1">
        <f t="shared" ca="1" si="93"/>
        <v>0</v>
      </c>
      <c r="HD189" s="1">
        <f t="shared" ca="1" si="93"/>
        <v>0</v>
      </c>
      <c r="HE189" s="1">
        <f t="shared" ca="1" si="93"/>
        <v>0</v>
      </c>
      <c r="HF189" s="1">
        <f t="shared" ca="1" si="93"/>
        <v>0</v>
      </c>
      <c r="HG189" s="1">
        <f t="shared" ca="1" si="93"/>
        <v>0</v>
      </c>
      <c r="HH189" s="1">
        <f t="shared" ca="1" si="93"/>
        <v>0</v>
      </c>
      <c r="HI189" s="1">
        <f t="shared" ca="1" si="93"/>
        <v>0</v>
      </c>
      <c r="HJ189" s="1">
        <f t="shared" ca="1" si="93"/>
        <v>0</v>
      </c>
      <c r="HK189" s="1">
        <f t="shared" ca="1" si="93"/>
        <v>0</v>
      </c>
      <c r="HL189" s="1">
        <f t="shared" ca="1" si="93"/>
        <v>0</v>
      </c>
      <c r="HM189" s="1">
        <f t="shared" ca="1" si="93"/>
        <v>0</v>
      </c>
      <c r="HN189" s="1">
        <f t="shared" ca="1" si="93"/>
        <v>0</v>
      </c>
      <c r="HO189" s="1">
        <f t="shared" ca="1" si="93"/>
        <v>0</v>
      </c>
      <c r="HP189" s="1">
        <f t="shared" ca="1" si="93"/>
        <v>0</v>
      </c>
      <c r="HQ189" s="1">
        <f t="shared" ca="1" si="93"/>
        <v>0</v>
      </c>
      <c r="HR189" s="1">
        <f t="shared" ca="1" si="93"/>
        <v>0</v>
      </c>
      <c r="HS189" s="1">
        <f t="shared" ca="1" si="93"/>
        <v>0</v>
      </c>
      <c r="HT189" s="1">
        <f t="shared" ca="1" si="93"/>
        <v>0</v>
      </c>
      <c r="HU189" s="1">
        <f t="shared" ca="1" si="93"/>
        <v>0</v>
      </c>
      <c r="HV189" s="1">
        <f t="shared" ca="1" si="93"/>
        <v>0</v>
      </c>
    </row>
    <row r="190" spans="1:255" ht="18" hidden="1" customHeight="1" x14ac:dyDescent="0.25">
      <c r="A190" s="9"/>
      <c r="B190" s="71"/>
      <c r="C190" s="71"/>
      <c r="D190" s="71"/>
      <c r="E190" s="71"/>
      <c r="F190" s="154"/>
      <c r="G190" s="80"/>
      <c r="H190" s="102"/>
      <c r="I190" s="71"/>
      <c r="J190" s="75"/>
      <c r="K190" s="9"/>
      <c r="N190" s="149"/>
      <c r="O190" s="164"/>
      <c r="P190" s="148"/>
      <c r="AK190" s="9"/>
      <c r="AL190" s="9"/>
      <c r="AM190" s="9"/>
      <c r="AN190" s="9"/>
      <c r="AO190" s="9"/>
      <c r="AP190" s="9"/>
      <c r="AQ190" s="9"/>
      <c r="AT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>
        <f ca="1">FY$4^GN189</f>
        <v>1</v>
      </c>
      <c r="GO190">
        <f t="shared" ref="GO190:HV190" ca="1" si="94">FZ$4^GO189*GN190</f>
        <v>1</v>
      </c>
      <c r="GP190">
        <f t="shared" ca="1" si="94"/>
        <v>1</v>
      </c>
      <c r="GQ190">
        <f t="shared" ca="1" si="94"/>
        <v>1</v>
      </c>
      <c r="GR190">
        <f t="shared" ca="1" si="94"/>
        <v>1</v>
      </c>
      <c r="GS190">
        <f t="shared" ca="1" si="94"/>
        <v>1</v>
      </c>
      <c r="GT190">
        <f t="shared" ca="1" si="94"/>
        <v>1</v>
      </c>
      <c r="GU190">
        <f t="shared" ca="1" si="94"/>
        <v>1</v>
      </c>
      <c r="GV190">
        <f t="shared" ca="1" si="94"/>
        <v>1</v>
      </c>
      <c r="GW190">
        <f t="shared" ca="1" si="94"/>
        <v>1</v>
      </c>
      <c r="GX190">
        <f t="shared" ca="1" si="94"/>
        <v>1</v>
      </c>
      <c r="GY190">
        <f t="shared" ca="1" si="94"/>
        <v>1</v>
      </c>
      <c r="GZ190">
        <f t="shared" ca="1" si="94"/>
        <v>1</v>
      </c>
      <c r="HA190">
        <f t="shared" ca="1" si="94"/>
        <v>1</v>
      </c>
      <c r="HB190">
        <f t="shared" ca="1" si="94"/>
        <v>1</v>
      </c>
      <c r="HC190">
        <f t="shared" ca="1" si="94"/>
        <v>1</v>
      </c>
      <c r="HD190">
        <f t="shared" ca="1" si="94"/>
        <v>1</v>
      </c>
      <c r="HE190">
        <f t="shared" ca="1" si="94"/>
        <v>1</v>
      </c>
      <c r="HF190">
        <f t="shared" ca="1" si="94"/>
        <v>1</v>
      </c>
      <c r="HG190">
        <f t="shared" ca="1" si="94"/>
        <v>1</v>
      </c>
      <c r="HH190">
        <f t="shared" ca="1" si="94"/>
        <v>1</v>
      </c>
      <c r="HI190">
        <f t="shared" ca="1" si="94"/>
        <v>1</v>
      </c>
      <c r="HJ190">
        <f t="shared" ca="1" si="94"/>
        <v>1</v>
      </c>
      <c r="HK190">
        <f t="shared" ca="1" si="94"/>
        <v>1</v>
      </c>
      <c r="HL190">
        <f t="shared" ca="1" si="94"/>
        <v>1</v>
      </c>
      <c r="HM190">
        <f t="shared" ca="1" si="94"/>
        <v>1</v>
      </c>
      <c r="HN190">
        <f t="shared" ca="1" si="94"/>
        <v>1</v>
      </c>
      <c r="HO190">
        <f t="shared" ca="1" si="94"/>
        <v>1</v>
      </c>
      <c r="HP190">
        <f t="shared" ca="1" si="94"/>
        <v>1</v>
      </c>
      <c r="HQ190">
        <f t="shared" ca="1" si="94"/>
        <v>1</v>
      </c>
      <c r="HR190">
        <f t="shared" ca="1" si="94"/>
        <v>1</v>
      </c>
      <c r="HS190">
        <f t="shared" ca="1" si="94"/>
        <v>1</v>
      </c>
      <c r="HT190">
        <f t="shared" ca="1" si="94"/>
        <v>1</v>
      </c>
      <c r="HU190">
        <f t="shared" ca="1" si="94"/>
        <v>1</v>
      </c>
      <c r="HV190">
        <f t="shared" ca="1" si="94"/>
        <v>1</v>
      </c>
    </row>
    <row r="191" spans="1:255" ht="18" hidden="1" customHeight="1" x14ac:dyDescent="0.25">
      <c r="A191" s="9"/>
      <c r="B191" s="71"/>
      <c r="C191" s="71"/>
      <c r="D191" s="71"/>
      <c r="E191" s="71"/>
      <c r="F191" s="154"/>
      <c r="G191" s="80"/>
      <c r="H191" s="102"/>
      <c r="I191" s="71"/>
      <c r="J191" s="75"/>
      <c r="K191" s="9"/>
      <c r="N191" s="149"/>
      <c r="O191" s="164"/>
      <c r="P191" s="148"/>
      <c r="AK191" s="9"/>
      <c r="AL191" s="9"/>
      <c r="AM191" s="9"/>
      <c r="AN191" s="9"/>
      <c r="AO191" s="9"/>
      <c r="AP191" s="9"/>
      <c r="AQ191" s="9"/>
      <c r="AR191" t="s">
        <v>23</v>
      </c>
      <c r="AS191" s="1">
        <f ca="1">IF(U183=3,INT((RAND()*(AM183-AL183+1)+AL183)),0)</f>
        <v>0</v>
      </c>
      <c r="AT191" s="1">
        <f ca="1">IF(U183=3,INT((RAND()*(AO183-AN183+1)+AN183)),0)</f>
        <v>0</v>
      </c>
      <c r="AU191">
        <f ca="1">AT191-AT192*(AS192-AS191)</f>
        <v>0</v>
      </c>
      <c r="AV191">
        <v>256</v>
      </c>
      <c r="AW191" s="1">
        <f ca="1">IF(AU191/AV191=INT(AU191/AV191),1,0)</f>
        <v>1</v>
      </c>
      <c r="AX191" s="1">
        <f ca="1">IF(AW191=0,AU191,AU191/AV191)</f>
        <v>0</v>
      </c>
      <c r="AY191" s="1">
        <v>16</v>
      </c>
      <c r="AZ191" s="1">
        <f ca="1">IF(AX191/AY191=INT(AX191/AY191),1,0)</f>
        <v>1</v>
      </c>
      <c r="BA191" s="1">
        <f ca="1">IF(AZ191=0,AX191,AX191/AY191)</f>
        <v>0</v>
      </c>
      <c r="BB191" s="1">
        <v>4</v>
      </c>
      <c r="BC191" s="1">
        <f ca="1">IF(BA191/BB191=INT(BA191/BB191),1,0)</f>
        <v>1</v>
      </c>
      <c r="BD191" s="1">
        <f ca="1">IF(BC191=0,BA191,BA191/BB191)</f>
        <v>0</v>
      </c>
      <c r="BE191" s="1">
        <v>2</v>
      </c>
      <c r="BF191" s="1">
        <f ca="1">IF(BD191/BE191=INT(BD191/BE191),1,0)</f>
        <v>1</v>
      </c>
      <c r="BG191" s="1">
        <f ca="1">IF(BF191=0,BD191,BD191/BE191)</f>
        <v>0</v>
      </c>
      <c r="BH191" s="1">
        <v>81</v>
      </c>
      <c r="BI191" s="1">
        <f ca="1">IF(BG191/BH191=INT(BG191/BH191),1,0)</f>
        <v>1</v>
      </c>
      <c r="BJ191" s="1">
        <f ca="1">IF(BI191=0,BG191,BG191/BH191)</f>
        <v>0</v>
      </c>
      <c r="BK191" s="1">
        <v>9</v>
      </c>
      <c r="BL191" s="1">
        <f ca="1">IF(BJ191/BK191=INT(BJ191/BK191),1,0)</f>
        <v>1</v>
      </c>
      <c r="BM191" s="1">
        <f ca="1">IF(BL191=0,BJ191,BJ191/BK191)</f>
        <v>0</v>
      </c>
      <c r="BN191" s="1">
        <v>3</v>
      </c>
      <c r="BO191" s="1">
        <f ca="1">IF(BM191/BN191=INT(BM191/BN191),1,0)</f>
        <v>1</v>
      </c>
      <c r="BP191" s="1">
        <f ca="1">IF(BO191=0,BM191,BM191/BN191)</f>
        <v>0</v>
      </c>
      <c r="BQ191" s="1">
        <v>25</v>
      </c>
      <c r="BR191" s="1">
        <f ca="1">IF(BP191/BQ191=INT(BP191/BQ191),1,0)</f>
        <v>1</v>
      </c>
      <c r="BS191" s="1">
        <f ca="1">IF(BR191=0,BP191,BP191/BQ191)</f>
        <v>0</v>
      </c>
      <c r="BT191" s="1">
        <v>5</v>
      </c>
      <c r="BU191" s="1">
        <f ca="1">IF(BS191/BT191=INT(BS191/BT191),1,0)</f>
        <v>1</v>
      </c>
      <c r="BV191" s="1">
        <f ca="1">IF(BU191=0,BS191,BS191/BT191)</f>
        <v>0</v>
      </c>
      <c r="BW191" s="1">
        <v>49</v>
      </c>
      <c r="BX191" s="1">
        <f ca="1">IF(BV191/BW191=INT(BV191/BW191),1,0)</f>
        <v>1</v>
      </c>
      <c r="BY191" s="1">
        <f ca="1">IF(BX191=0,BV191,BV191/BW191)</f>
        <v>0</v>
      </c>
      <c r="BZ191" s="1">
        <v>7</v>
      </c>
      <c r="CA191" s="1">
        <f ca="1">IF(BY191/BZ191=INT(BY191/BZ191),1,0)</f>
        <v>1</v>
      </c>
      <c r="CB191" s="1">
        <f ca="1">IF(CA191=0,BY191,BY191/BZ191)</f>
        <v>0</v>
      </c>
      <c r="CC191" s="1">
        <v>121</v>
      </c>
      <c r="CD191" s="1">
        <f ca="1">IF(CB191/CC191=INT(CB191/CC191),1,0)</f>
        <v>1</v>
      </c>
      <c r="CE191" s="1">
        <f ca="1">IF(CD191=0,CB191,CB191/CC191)</f>
        <v>0</v>
      </c>
      <c r="CF191" s="1">
        <v>11</v>
      </c>
      <c r="CG191" s="1">
        <f ca="1">IF(CE191/CF191=INT(CE191/CF191),1,0)</f>
        <v>1</v>
      </c>
      <c r="CH191" s="1">
        <f ca="1">IF(CG191=0,CE191,CE191/CF191)</f>
        <v>0</v>
      </c>
      <c r="CI191" s="1">
        <v>169</v>
      </c>
      <c r="CJ191" s="1">
        <f ca="1">IF(CH191/CI191=INT(CH191/CI191),1,0)</f>
        <v>1</v>
      </c>
      <c r="CK191" s="1">
        <f ca="1">IF(CJ191=0,CH191,CH191/CI191)</f>
        <v>0</v>
      </c>
      <c r="CL191" s="1">
        <v>13</v>
      </c>
      <c r="CM191" s="1">
        <f ca="1">IF(CK191/CL191=INT(CK191/CL191),1,0)</f>
        <v>1</v>
      </c>
      <c r="CN191" s="1">
        <f ca="1">IF(CM191=0,CK191,CK191/CL191)</f>
        <v>0</v>
      </c>
      <c r="CO191" s="1">
        <f>CO187</f>
        <v>289</v>
      </c>
      <c r="CP191" s="1">
        <f ca="1">IF(CN191/CO191=INT(CN191/CO191),1,0)</f>
        <v>1</v>
      </c>
      <c r="CQ191" s="1">
        <f ca="1">IF(CP191=0,CN191,CN191/CO191)</f>
        <v>0</v>
      </c>
      <c r="CR191" s="1">
        <v>17</v>
      </c>
      <c r="CS191" s="1">
        <f ca="1">IF(CQ191/CR191=INT(CQ191/CR191),1,0)</f>
        <v>1</v>
      </c>
      <c r="CT191" s="1">
        <f ca="1">IF(CS191=0,CQ191,CQ191/CR191)</f>
        <v>0</v>
      </c>
      <c r="CU191" s="1">
        <f>CU187</f>
        <v>361</v>
      </c>
      <c r="CV191" s="1">
        <f ca="1">IF(CT191/CU191=INT(CT191/CU191),1,0)</f>
        <v>1</v>
      </c>
      <c r="CW191" s="1">
        <f ca="1">IF(CV191=0,CT191,CT191/CU191)</f>
        <v>0</v>
      </c>
      <c r="CX191" s="1">
        <v>19</v>
      </c>
      <c r="CY191" s="1">
        <f ca="1">IF(CW191/CX191=INT(CW191/CX191),1,0)</f>
        <v>1</v>
      </c>
      <c r="CZ191" s="1">
        <f ca="1">IF(CY191=0,CW191,CW191/CX191)</f>
        <v>0</v>
      </c>
      <c r="DA191" s="1">
        <f>DA187</f>
        <v>529</v>
      </c>
      <c r="DB191" s="1">
        <f ca="1">IF(CZ191/DA191=INT(CZ191/DA191),1,0)</f>
        <v>1</v>
      </c>
      <c r="DC191" s="1">
        <f ca="1">IF(DB191=0,CZ191,CZ191/DA191)</f>
        <v>0</v>
      </c>
      <c r="DD191" s="1">
        <v>23</v>
      </c>
      <c r="DE191" s="1">
        <f ca="1">IF(DC191/DD191=INT(DC191/DD191),1,0)</f>
        <v>1</v>
      </c>
      <c r="DF191" s="1">
        <f ca="1">IF(DE191=0,DC191,DC191/DD191)</f>
        <v>0</v>
      </c>
      <c r="DG191" s="1">
        <f>DG187</f>
        <v>841</v>
      </c>
      <c r="DH191" s="1">
        <f ca="1">IF(DF191/DG191=INT(DF191/DG191),1,0)</f>
        <v>1</v>
      </c>
      <c r="DI191" s="1">
        <f ca="1">IF(DH191=0,DF191,DF191/DG191)</f>
        <v>0</v>
      </c>
      <c r="DJ191" s="1">
        <v>29</v>
      </c>
      <c r="DK191" s="1">
        <f ca="1">IF(DI191/DJ191=INT(DI191/DJ191),1,0)</f>
        <v>1</v>
      </c>
      <c r="DL191" s="1">
        <f ca="1">IF(DK191=0,DI191,DI191/DJ191)</f>
        <v>0</v>
      </c>
      <c r="DM191" s="1">
        <f>DM187</f>
        <v>961</v>
      </c>
      <c r="DN191" s="1">
        <f ca="1">IF(DL191/DM191=INT(DL191/DM191),1,0)</f>
        <v>1</v>
      </c>
      <c r="DO191" s="1">
        <f ca="1">IF(DN191=0,DL191,DL191/DM191)</f>
        <v>0</v>
      </c>
      <c r="DP191" s="1">
        <v>31</v>
      </c>
      <c r="DQ191" s="1">
        <f ca="1">IF(DO191/DP191=INT(DO191/DP191),1,0)</f>
        <v>1</v>
      </c>
      <c r="DR191" s="1">
        <f ca="1">IF(DQ191=0,DO191,DO191/DP191)</f>
        <v>0</v>
      </c>
      <c r="DS191" s="1">
        <v>37</v>
      </c>
      <c r="DT191" s="1">
        <f ca="1">IF(DR191/DS191=INT(DR191/DS191),1,0)</f>
        <v>1</v>
      </c>
      <c r="DU191" s="1">
        <f ca="1">IF(DT191=0,DR191,DR191/DS191)</f>
        <v>0</v>
      </c>
      <c r="DV191" s="1">
        <v>41</v>
      </c>
      <c r="DW191" s="1">
        <f ca="1">IF(DU191/DV191=INT(DU191/DV191),1,0)</f>
        <v>1</v>
      </c>
      <c r="DX191" s="1">
        <f ca="1">IF(DW191=0,DU191,DU191/DV191)</f>
        <v>0</v>
      </c>
      <c r="DY191" s="1">
        <v>43</v>
      </c>
      <c r="DZ191" s="1">
        <f ca="1">IF(DX191/DY191=INT(DX191/DY191),1,0)</f>
        <v>1</v>
      </c>
      <c r="EA191" s="1">
        <f ca="1">IF(DZ191=0,DX191,DX191/DY191)</f>
        <v>0</v>
      </c>
      <c r="EB191" s="1">
        <v>47</v>
      </c>
      <c r="EC191" s="1">
        <f ca="1">IF(EA191/EB191=INT(EA191/EB191),1,0)</f>
        <v>1</v>
      </c>
      <c r="ED191" s="1">
        <f ca="1">IF(EC191=0,EA191,EA191/EB191)</f>
        <v>0</v>
      </c>
      <c r="EE191" s="1">
        <v>53</v>
      </c>
      <c r="EF191" s="1">
        <f ca="1">IF(ED191/EE191=INT(ED191/EE191),1,0)</f>
        <v>1</v>
      </c>
      <c r="EG191" s="1">
        <f ca="1">IF(EF191=0,ED191,ED191/EE191)</f>
        <v>0</v>
      </c>
      <c r="EH191" s="1">
        <v>59</v>
      </c>
      <c r="EI191" s="1">
        <f ca="1">IF(EG191/EH191=INT(EG191/EH191),1,0)</f>
        <v>1</v>
      </c>
      <c r="EJ191" s="1">
        <f ca="1">IF(EI191=0,EG191,EG191/EH191)</f>
        <v>0</v>
      </c>
      <c r="EK191" s="1">
        <v>61</v>
      </c>
      <c r="EL191" s="1">
        <f ca="1">IF(EJ191/EK191=INT(EJ191/EK191),1,0)</f>
        <v>1</v>
      </c>
      <c r="EM191" s="1">
        <f ca="1">IF(EL191=0,EJ191,EJ191/EK191)</f>
        <v>0</v>
      </c>
      <c r="EN191" s="1">
        <v>67</v>
      </c>
      <c r="EO191" s="1">
        <f ca="1">IF(EM191/EN191=INT(EM191/EN191),1,0)</f>
        <v>1</v>
      </c>
      <c r="EP191" s="1">
        <f ca="1">IF(EO191=0,EM191,EM191/EN191)</f>
        <v>0</v>
      </c>
      <c r="EQ191" s="1">
        <v>71</v>
      </c>
      <c r="ER191" s="1">
        <f ca="1">IF(EP191/EQ191=INT(EP191/EQ191),1,0)</f>
        <v>1</v>
      </c>
      <c r="ES191" s="1">
        <f ca="1">IF(ER191=0,EP191,EP191/EQ191)</f>
        <v>0</v>
      </c>
      <c r="ET191" s="1">
        <v>73</v>
      </c>
      <c r="EU191" s="1">
        <f ca="1">IF(ES191/ET191=INT(ES191/ET191),1,0)</f>
        <v>1</v>
      </c>
      <c r="EV191" s="1">
        <f ca="1">IF(EU191=0,ES191,ES191/ET191)</f>
        <v>0</v>
      </c>
      <c r="EW191" s="1">
        <v>79</v>
      </c>
      <c r="EX191" s="1">
        <f ca="1">IF(EV191/EW191=INT(EV191/EW191),1,0)</f>
        <v>1</v>
      </c>
      <c r="EY191" s="1">
        <f ca="1">IF(EX191=0,EV191,EV191/EW191)</f>
        <v>0</v>
      </c>
      <c r="EZ191" s="1">
        <v>83</v>
      </c>
      <c r="FA191" s="1">
        <f ca="1">IF(EY191/EZ191=INT(EY191/EZ191),1,0)</f>
        <v>1</v>
      </c>
      <c r="FB191" s="1">
        <f ca="1">IF(FA191=0,EY191,EY191/EZ191)</f>
        <v>0</v>
      </c>
      <c r="FC191" s="1">
        <v>89</v>
      </c>
      <c r="FD191" s="1">
        <f ca="1">IF(FB191/FC191=INT(FB191/FC191),1,0)</f>
        <v>1</v>
      </c>
      <c r="FE191" s="1">
        <f ca="1">IF(FD191=0,FB191,FB191/FC191)</f>
        <v>0</v>
      </c>
      <c r="FF191" s="1">
        <v>97</v>
      </c>
      <c r="FG191" s="1">
        <f ca="1">IF(FE191/FF191=INT(FE191/FF191),1,0)</f>
        <v>1</v>
      </c>
      <c r="FH191" s="1">
        <f ca="1">IF(FG191=0,FE191,FE191/FF191)</f>
        <v>0</v>
      </c>
      <c r="FI191" s="1">
        <v>101</v>
      </c>
      <c r="FJ191" s="1">
        <f ca="1">IF(FH191/FI191=INT(FH191/FI191),1,0)</f>
        <v>1</v>
      </c>
      <c r="FK191" s="1">
        <f ca="1">IF(FJ191=0,FH191,FH191/FI191)</f>
        <v>0</v>
      </c>
      <c r="FL191" s="1">
        <v>103</v>
      </c>
      <c r="FM191" s="1">
        <f ca="1">IF(FK191/FL191=INT(FK191/FL191),1,0)</f>
        <v>1</v>
      </c>
      <c r="FN191" s="1">
        <f ca="1">IF(FM191=0,FK191,FK191/FL191)</f>
        <v>0</v>
      </c>
      <c r="FO191" s="1">
        <v>107</v>
      </c>
      <c r="FP191" s="1">
        <f ca="1">IF(FN191/FO191=INT(FN191/FO191),1,0)</f>
        <v>1</v>
      </c>
      <c r="FQ191" s="1">
        <f ca="1">IF(FP191=0,FN191,FN191/FO191)</f>
        <v>0</v>
      </c>
      <c r="FR191" s="1">
        <v>109</v>
      </c>
      <c r="FS191" s="1">
        <f ca="1">IF(FQ191/FR191=INT(FQ191/FR191),1,0)</f>
        <v>1</v>
      </c>
      <c r="FT191" s="1">
        <f ca="1">IF(FS191=0,FQ191,FQ191/FR191)</f>
        <v>0</v>
      </c>
      <c r="FU191" s="1">
        <v>113</v>
      </c>
      <c r="FV191" s="1">
        <f ca="1">IF(FT191/FU191=INT(FT191/FU191),1,0)</f>
        <v>1</v>
      </c>
      <c r="FW191" s="1">
        <f ca="1">IF(FV191=0,FT191,FT191/FU191)</f>
        <v>0</v>
      </c>
      <c r="FX191" s="1">
        <v>127</v>
      </c>
      <c r="FY191" s="1">
        <f ca="1">IF(FW191/FX191=INT(FW191/FX191),1,0)</f>
        <v>1</v>
      </c>
      <c r="FZ191" s="1">
        <f ca="1">IF(FY191=0,FW191,FW191/FX191)</f>
        <v>0</v>
      </c>
      <c r="GA191" s="1">
        <v>131</v>
      </c>
      <c r="GB191" s="1">
        <f ca="1">IF(FZ191/GA191=INT(FZ191/GA191),1,0)</f>
        <v>1</v>
      </c>
      <c r="GC191" s="1">
        <f ca="1">IF(GB191=0,FZ191,FZ191/GA191)</f>
        <v>0</v>
      </c>
      <c r="GD191" s="1">
        <v>137</v>
      </c>
      <c r="GE191" s="1">
        <f ca="1">IF(GC191/GD191=INT(GC191/GD191),1,0)</f>
        <v>1</v>
      </c>
      <c r="GF191" s="1">
        <f ca="1">IF(GE191=0,GC191,GC191/GD191)</f>
        <v>0</v>
      </c>
      <c r="GG191" s="1">
        <v>139</v>
      </c>
      <c r="GH191" s="1">
        <f ca="1">IF(GF191/GG191=INT(GF191/GG191),1,0)</f>
        <v>1</v>
      </c>
      <c r="GI191" s="1">
        <f ca="1">IF(GH191=0,GF191,GF191/GG191)</f>
        <v>0</v>
      </c>
      <c r="GJ191" s="1">
        <v>149</v>
      </c>
      <c r="GK191" s="1">
        <f ca="1">IF(GI191/GJ191=INT(GI191/GJ191),1,0)</f>
        <v>1</v>
      </c>
      <c r="GL191" s="1">
        <f ca="1">IF(GK191=0,GI191,GI191/GJ191)</f>
        <v>0</v>
      </c>
      <c r="GM191" s="1"/>
      <c r="GN191" s="1">
        <f ca="1">8*AW191+4*AZ191+2*BC191+BF191</f>
        <v>15</v>
      </c>
      <c r="GO191" s="1">
        <f ca="1">4*BI191+2*BL191+BO191</f>
        <v>7</v>
      </c>
      <c r="GP191" s="1">
        <f ca="1">2*BR191+BU191</f>
        <v>3</v>
      </c>
      <c r="GQ191" s="1">
        <f ca="1">2*BX191+CA191</f>
        <v>3</v>
      </c>
      <c r="GR191" s="1">
        <f ca="1">2*CD191+CG191</f>
        <v>3</v>
      </c>
      <c r="GS191" s="1">
        <f ca="1">2*CJ191+CM191</f>
        <v>3</v>
      </c>
      <c r="GT191" s="1">
        <f ca="1">CS191</f>
        <v>1</v>
      </c>
      <c r="GU191" s="1">
        <f ca="1">CY191</f>
        <v>1</v>
      </c>
      <c r="GV191" s="1">
        <f ca="1">DE191</f>
        <v>1</v>
      </c>
      <c r="GW191" s="1">
        <f ca="1">DK191</f>
        <v>1</v>
      </c>
      <c r="GX191" s="1">
        <f ca="1">DQ191</f>
        <v>1</v>
      </c>
      <c r="GY191">
        <f ca="1">DT191</f>
        <v>1</v>
      </c>
      <c r="GZ191">
        <f ca="1">DW191</f>
        <v>1</v>
      </c>
      <c r="HA191">
        <f ca="1">DZ191</f>
        <v>1</v>
      </c>
      <c r="HB191">
        <f ca="1">EC191</f>
        <v>1</v>
      </c>
      <c r="HC191">
        <f ca="1">EF191</f>
        <v>1</v>
      </c>
      <c r="HD191">
        <f ca="1">EI191</f>
        <v>1</v>
      </c>
      <c r="HE191">
        <f ca="1">EL191</f>
        <v>1</v>
      </c>
      <c r="HF191">
        <f ca="1">EO191</f>
        <v>1</v>
      </c>
      <c r="HG191">
        <f ca="1">ER191</f>
        <v>1</v>
      </c>
      <c r="HH191">
        <f ca="1">EU191</f>
        <v>1</v>
      </c>
      <c r="HI191">
        <f ca="1">EX191</f>
        <v>1</v>
      </c>
      <c r="HJ191">
        <f ca="1">FA191</f>
        <v>1</v>
      </c>
      <c r="HK191">
        <f ca="1">FD191</f>
        <v>1</v>
      </c>
      <c r="HL191">
        <f ca="1">FG191</f>
        <v>1</v>
      </c>
      <c r="HM191">
        <f ca="1">FJ191</f>
        <v>1</v>
      </c>
      <c r="HN191">
        <f ca="1">FM191</f>
        <v>1</v>
      </c>
      <c r="HO191">
        <f ca="1">FP191</f>
        <v>1</v>
      </c>
      <c r="HP191">
        <f ca="1">FS191</f>
        <v>1</v>
      </c>
      <c r="HQ191">
        <f ca="1">FV191</f>
        <v>1</v>
      </c>
      <c r="HR191">
        <f ca="1">FY191</f>
        <v>1</v>
      </c>
      <c r="HS191">
        <f ca="1">GB191</f>
        <v>1</v>
      </c>
      <c r="HT191">
        <f ca="1">GE191</f>
        <v>1</v>
      </c>
      <c r="HU191">
        <f ca="1">GH191</f>
        <v>1</v>
      </c>
      <c r="HV191">
        <f ca="1">GK191</f>
        <v>1</v>
      </c>
      <c r="HW191">
        <f ca="1">AU191</f>
        <v>0</v>
      </c>
      <c r="HX191">
        <f ca="1">HW191/HV194</f>
        <v>0</v>
      </c>
    </row>
    <row r="192" spans="1:255" ht="18" hidden="1" customHeight="1" x14ac:dyDescent="0.25">
      <c r="A192" s="9"/>
      <c r="B192" s="71"/>
      <c r="C192" s="71"/>
      <c r="D192" s="71"/>
      <c r="E192" s="71"/>
      <c r="F192" s="154"/>
      <c r="G192" s="80"/>
      <c r="H192" s="102"/>
      <c r="I192" s="71"/>
      <c r="J192" s="75"/>
      <c r="K192" s="9"/>
      <c r="N192" s="149"/>
      <c r="O192" s="164"/>
      <c r="P192" s="148"/>
      <c r="AK192" s="9"/>
      <c r="AL192" s="9"/>
      <c r="AM192" s="9"/>
      <c r="AN192" s="9"/>
      <c r="AO192" s="9"/>
      <c r="AP192" s="9"/>
      <c r="AQ192" s="9"/>
      <c r="AS192">
        <f ca="1">AS191+INT(AT191/AT192)</f>
        <v>0</v>
      </c>
      <c r="AT192" s="1">
        <f ca="1">IF(AP183&gt;AT191,INT((RAND()*(AQ183-AP183+1)+AP183)),INT((RAND()*(AQ183-AT191)+AT191+1)))</f>
        <v>12</v>
      </c>
      <c r="AU192">
        <f ca="1">AT192</f>
        <v>12</v>
      </c>
      <c r="AV192">
        <v>256</v>
      </c>
      <c r="AW192" s="1">
        <f ca="1">IF(AU192/AV192=INT(AU192/AV192),1,0)</f>
        <v>0</v>
      </c>
      <c r="AX192" s="1">
        <f ca="1">IF(AW192=0,AU192,AU192/AV192)</f>
        <v>12</v>
      </c>
      <c r="AY192" s="1">
        <v>16</v>
      </c>
      <c r="AZ192" s="1">
        <f ca="1">IF(AX192/AY192=INT(AX192/AY192),1,0)</f>
        <v>0</v>
      </c>
      <c r="BA192" s="1">
        <f ca="1">IF(AZ192=0,AX192,AX192/AY192)</f>
        <v>12</v>
      </c>
      <c r="BB192" s="1">
        <v>4</v>
      </c>
      <c r="BC192" s="1">
        <f ca="1">IF(BA192/BB192=INT(BA192/BB192),1,0)</f>
        <v>1</v>
      </c>
      <c r="BD192" s="1">
        <f ca="1">IF(BC192=0,BA192,BA192/BB192)</f>
        <v>3</v>
      </c>
      <c r="BE192" s="1">
        <v>2</v>
      </c>
      <c r="BF192" s="1">
        <f ca="1">IF(BD192/BE192=INT(BD192/BE192),1,0)</f>
        <v>0</v>
      </c>
      <c r="BG192" s="1">
        <f ca="1">IF(BF192=0,BD192,BD192/BE192)</f>
        <v>3</v>
      </c>
      <c r="BH192" s="1">
        <v>81</v>
      </c>
      <c r="BI192" s="1">
        <f ca="1">IF(BG192/BH192=INT(BG192/BH192),1,0)</f>
        <v>0</v>
      </c>
      <c r="BJ192" s="1">
        <f ca="1">IF(BI192=0,BG192,BG192/BH192)</f>
        <v>3</v>
      </c>
      <c r="BK192" s="1">
        <v>9</v>
      </c>
      <c r="BL192" s="1">
        <f ca="1">IF(BJ192/BK192=INT(BJ192/BK192),1,0)</f>
        <v>0</v>
      </c>
      <c r="BM192" s="1">
        <f ca="1">IF(BL192=0,BJ192,BJ192/BK192)</f>
        <v>3</v>
      </c>
      <c r="BN192" s="1">
        <v>3</v>
      </c>
      <c r="BO192" s="1">
        <f ca="1">IF(BM192/BN192=INT(BM192/BN192),1,0)</f>
        <v>1</v>
      </c>
      <c r="BP192" s="1">
        <f ca="1">IF(BO192=0,BM192,BM192/BN192)</f>
        <v>1</v>
      </c>
      <c r="BQ192" s="1">
        <v>25</v>
      </c>
      <c r="BR192" s="1">
        <f ca="1">IF(BP192/BQ192=INT(BP192/BQ192),1,0)</f>
        <v>0</v>
      </c>
      <c r="BS192" s="1">
        <f ca="1">IF(BR192=0,BP192,BP192/BQ192)</f>
        <v>1</v>
      </c>
      <c r="BT192" s="1">
        <v>5</v>
      </c>
      <c r="BU192" s="1">
        <f ca="1">IF(BS192/BT192=INT(BS192/BT192),1,0)</f>
        <v>0</v>
      </c>
      <c r="BV192" s="1">
        <f ca="1">IF(BU192=0,BS192,BS192/BT192)</f>
        <v>1</v>
      </c>
      <c r="BW192" s="1">
        <v>49</v>
      </c>
      <c r="BX192" s="1">
        <f ca="1">IF(BV192/BW192=INT(BV192/BW192),1,0)</f>
        <v>0</v>
      </c>
      <c r="BY192" s="1">
        <f ca="1">IF(BX192=0,BV192,BV192/BW192)</f>
        <v>1</v>
      </c>
      <c r="BZ192" s="1">
        <v>7</v>
      </c>
      <c r="CA192" s="1">
        <f ca="1">IF(BY192/BZ192=INT(BY192/BZ192),1,0)</f>
        <v>0</v>
      </c>
      <c r="CB192" s="1">
        <f ca="1">IF(CA192=0,BY192,BY192/BZ192)</f>
        <v>1</v>
      </c>
      <c r="CC192" s="1">
        <v>121</v>
      </c>
      <c r="CD192" s="1">
        <f ca="1">IF(CB192/CC192=INT(CB192/CC192),1,0)</f>
        <v>0</v>
      </c>
      <c r="CE192" s="1">
        <f ca="1">IF(CD192=0,CB192,CB192/CC192)</f>
        <v>1</v>
      </c>
      <c r="CF192" s="1">
        <v>11</v>
      </c>
      <c r="CG192" s="1">
        <f ca="1">IF(CE192/CF192=INT(CE192/CF192),1,0)</f>
        <v>0</v>
      </c>
      <c r="CH192" s="1">
        <f ca="1">IF(CG192=0,CE192,CE192/CF192)</f>
        <v>1</v>
      </c>
      <c r="CI192" s="1">
        <v>169</v>
      </c>
      <c r="CJ192" s="1">
        <f ca="1">IF(CH192/CI192=INT(CH192/CI192),1,0)</f>
        <v>0</v>
      </c>
      <c r="CK192" s="1">
        <f ca="1">IF(CJ192=0,CH192,CH192/CI192)</f>
        <v>1</v>
      </c>
      <c r="CL192" s="1">
        <v>13</v>
      </c>
      <c r="CM192" s="1">
        <f ca="1">IF(CK192/CL192=INT(CK192/CL192),1,0)</f>
        <v>0</v>
      </c>
      <c r="CN192" s="1">
        <f ca="1">IF(CM192=0,CK192,CK192/CL192)</f>
        <v>1</v>
      </c>
      <c r="CO192" s="1">
        <f>CO188</f>
        <v>289</v>
      </c>
      <c r="CP192" s="1">
        <f ca="1">IF(CN192/CO192=INT(CN192/CO192),1,0)</f>
        <v>0</v>
      </c>
      <c r="CQ192" s="1">
        <f ca="1">IF(CP192=0,CN192,CN192/CO192)</f>
        <v>1</v>
      </c>
      <c r="CR192" s="1">
        <v>17</v>
      </c>
      <c r="CS192" s="1">
        <f ca="1">IF(CQ192/CR192=INT(CQ192/CR192),1,0)</f>
        <v>0</v>
      </c>
      <c r="CT192" s="1">
        <f ca="1">IF(CS192=0,CQ192,CQ192/CR192)</f>
        <v>1</v>
      </c>
      <c r="CU192" s="1">
        <f>CU188</f>
        <v>361</v>
      </c>
      <c r="CV192" s="1">
        <f ca="1">IF(CT192/CU192=INT(CT192/CU192),1,0)</f>
        <v>0</v>
      </c>
      <c r="CW192" s="1">
        <f ca="1">IF(CV192=0,CT192,CT192/CU192)</f>
        <v>1</v>
      </c>
      <c r="CX192" s="1">
        <v>19</v>
      </c>
      <c r="CY192" s="1">
        <f ca="1">IF(CW192/CX192=INT(CW192/CX192),1,0)</f>
        <v>0</v>
      </c>
      <c r="CZ192" s="1">
        <f ca="1">IF(CY192=0,CW192,CW192/CX192)</f>
        <v>1</v>
      </c>
      <c r="DA192" s="1">
        <f>DA188</f>
        <v>529</v>
      </c>
      <c r="DB192" s="1">
        <f ca="1">IF(CZ192/DA192=INT(CZ192/DA192),1,0)</f>
        <v>0</v>
      </c>
      <c r="DC192" s="1">
        <f ca="1">IF(DB192=0,CZ192,CZ192/DA192)</f>
        <v>1</v>
      </c>
      <c r="DD192" s="1">
        <v>23</v>
      </c>
      <c r="DE192" s="1">
        <f ca="1">IF(DC192/DD192=INT(DC192/DD192),1,0)</f>
        <v>0</v>
      </c>
      <c r="DF192" s="1">
        <f ca="1">IF(DE192=0,DC192,DC192/DD192)</f>
        <v>1</v>
      </c>
      <c r="DG192" s="1">
        <f>DG188</f>
        <v>841</v>
      </c>
      <c r="DH192" s="1">
        <f ca="1">IF(DF192/DG192=INT(DF192/DG192),1,0)</f>
        <v>0</v>
      </c>
      <c r="DI192" s="1">
        <f ca="1">IF(DH192=0,DF192,DF192/DG192)</f>
        <v>1</v>
      </c>
      <c r="DJ192" s="1">
        <v>29</v>
      </c>
      <c r="DK192" s="1">
        <f ca="1">IF(DI192/DJ192=INT(DI192/DJ192),1,0)</f>
        <v>0</v>
      </c>
      <c r="DL192" s="1">
        <f ca="1">IF(DK192=0,DI192,DI192/DJ192)</f>
        <v>1</v>
      </c>
      <c r="DM192" s="1">
        <f>DM188</f>
        <v>961</v>
      </c>
      <c r="DN192" s="1">
        <f ca="1">IF(DL192/DM192=INT(DL192/DM192),1,0)</f>
        <v>0</v>
      </c>
      <c r="DO192" s="1">
        <f ca="1">IF(DN192=0,DL192,DL192/DM192)</f>
        <v>1</v>
      </c>
      <c r="DP192" s="1">
        <v>31</v>
      </c>
      <c r="DQ192" s="1">
        <f ca="1">IF(DO192/DP192=INT(DO192/DP192),1,0)</f>
        <v>0</v>
      </c>
      <c r="DR192" s="1">
        <f ca="1">IF(DQ192=0,DO192,DO192/DP192)</f>
        <v>1</v>
      </c>
      <c r="DS192" s="1">
        <v>37</v>
      </c>
      <c r="DT192" s="1">
        <f ca="1">IF(DR192/DS192=INT(DR192/DS192),1,0)</f>
        <v>0</v>
      </c>
      <c r="DU192" s="1">
        <f ca="1">IF(DT192=0,DR192,DR192/DS192)</f>
        <v>1</v>
      </c>
      <c r="DV192" s="1">
        <v>41</v>
      </c>
      <c r="DW192" s="1">
        <f ca="1">IF(DU192/DV192=INT(DU192/DV192),1,0)</f>
        <v>0</v>
      </c>
      <c r="DX192" s="1">
        <f ca="1">IF(DW192=0,DU192,DU192/DV192)</f>
        <v>1</v>
      </c>
      <c r="DY192" s="1">
        <v>43</v>
      </c>
      <c r="DZ192" s="1">
        <f ca="1">IF(DX192/DY192=INT(DX192/DY192),1,0)</f>
        <v>0</v>
      </c>
      <c r="EA192" s="1">
        <f ca="1">IF(DZ192=0,DX192,DX192/DY192)</f>
        <v>1</v>
      </c>
      <c r="EB192" s="1">
        <v>47</v>
      </c>
      <c r="EC192" s="1">
        <f ca="1">IF(EA192/EB192=INT(EA192/EB192),1,0)</f>
        <v>0</v>
      </c>
      <c r="ED192" s="1">
        <f ca="1">IF(EC192=0,EA192,EA192/EB192)</f>
        <v>1</v>
      </c>
      <c r="EE192" s="1">
        <v>53</v>
      </c>
      <c r="EF192" s="1">
        <f ca="1">IF(ED192/EE192=INT(ED192/EE192),1,0)</f>
        <v>0</v>
      </c>
      <c r="EG192" s="1">
        <f ca="1">IF(EF192=0,ED192,ED192/EE192)</f>
        <v>1</v>
      </c>
      <c r="EH192" s="1">
        <v>59</v>
      </c>
      <c r="EI192" s="1">
        <f ca="1">IF(EG192/EH192=INT(EG192/EH192),1,0)</f>
        <v>0</v>
      </c>
      <c r="EJ192" s="1">
        <f ca="1">IF(EI192=0,EG192,EG192/EH192)</f>
        <v>1</v>
      </c>
      <c r="EK192" s="1">
        <v>61</v>
      </c>
      <c r="EL192" s="1">
        <f ca="1">IF(EJ192/EK192=INT(EJ192/EK192),1,0)</f>
        <v>0</v>
      </c>
      <c r="EM192" s="1">
        <f ca="1">IF(EL192=0,EJ192,EJ192/EK192)</f>
        <v>1</v>
      </c>
      <c r="EN192" s="1">
        <v>67</v>
      </c>
      <c r="EO192" s="1">
        <f ca="1">IF(EM192/EN192=INT(EM192/EN192),1,0)</f>
        <v>0</v>
      </c>
      <c r="EP192" s="1">
        <f ca="1">IF(EO192=0,EM192,EM192/EN192)</f>
        <v>1</v>
      </c>
      <c r="EQ192" s="1">
        <v>71</v>
      </c>
      <c r="ER192" s="1">
        <f ca="1">IF(EP192/EQ192=INT(EP192/EQ192),1,0)</f>
        <v>0</v>
      </c>
      <c r="ES192" s="1">
        <f ca="1">IF(ER192=0,EP192,EP192/EQ192)</f>
        <v>1</v>
      </c>
      <c r="ET192" s="1">
        <v>73</v>
      </c>
      <c r="EU192" s="1">
        <f ca="1">IF(ES192/ET192=INT(ES192/ET192),1,0)</f>
        <v>0</v>
      </c>
      <c r="EV192" s="1">
        <f ca="1">IF(EU192=0,ES192,ES192/ET192)</f>
        <v>1</v>
      </c>
      <c r="EW192" s="1">
        <v>79</v>
      </c>
      <c r="EX192" s="1">
        <f ca="1">IF(EV192/EW192=INT(EV192/EW192),1,0)</f>
        <v>0</v>
      </c>
      <c r="EY192" s="1">
        <f ca="1">IF(EX192=0,EV192,EV192/EW192)</f>
        <v>1</v>
      </c>
      <c r="EZ192" s="1">
        <v>83</v>
      </c>
      <c r="FA192" s="1">
        <f ca="1">IF(EY192/EZ192=INT(EY192/EZ192),1,0)</f>
        <v>0</v>
      </c>
      <c r="FB192" s="1">
        <f ca="1">IF(FA192=0,EY192,EY192/EZ192)</f>
        <v>1</v>
      </c>
      <c r="FC192" s="1">
        <v>89</v>
      </c>
      <c r="FD192" s="1">
        <f ca="1">IF(FB192/FC192=INT(FB192/FC192),1,0)</f>
        <v>0</v>
      </c>
      <c r="FE192" s="1">
        <f ca="1">IF(FD192=0,FB192,FB192/FC192)</f>
        <v>1</v>
      </c>
      <c r="FF192" s="1">
        <v>97</v>
      </c>
      <c r="FG192" s="1">
        <f ca="1">IF(FE192/FF192=INT(FE192/FF192),1,0)</f>
        <v>0</v>
      </c>
      <c r="FH192" s="1">
        <f ca="1">IF(FG192=0,FE192,FE192/FF192)</f>
        <v>1</v>
      </c>
      <c r="FI192" s="1">
        <v>101</v>
      </c>
      <c r="FJ192" s="1">
        <f ca="1">IF(FH192/FI192=INT(FH192/FI192),1,0)</f>
        <v>0</v>
      </c>
      <c r="FK192" s="1">
        <f ca="1">IF(FJ192=0,FH192,FH192/FI192)</f>
        <v>1</v>
      </c>
      <c r="FL192" s="1">
        <v>103</v>
      </c>
      <c r="FM192" s="1">
        <f ca="1">IF(FK192/FL192=INT(FK192/FL192),1,0)</f>
        <v>0</v>
      </c>
      <c r="FN192" s="1">
        <f ca="1">IF(FM192=0,FK192,FK192/FL192)</f>
        <v>1</v>
      </c>
      <c r="FO192" s="1">
        <v>107</v>
      </c>
      <c r="FP192" s="1">
        <f ca="1">IF(FN192/FO192=INT(FN192/FO192),1,0)</f>
        <v>0</v>
      </c>
      <c r="FQ192" s="1">
        <f ca="1">IF(FP192=0,FN192,FN192/FO192)</f>
        <v>1</v>
      </c>
      <c r="FR192" s="1">
        <v>109</v>
      </c>
      <c r="FS192" s="1">
        <f ca="1">IF(FQ192/FR192=INT(FQ192/FR192),1,0)</f>
        <v>0</v>
      </c>
      <c r="FT192" s="1">
        <f ca="1">IF(FS192=0,FQ192,FQ192/FR192)</f>
        <v>1</v>
      </c>
      <c r="FU192" s="1">
        <v>113</v>
      </c>
      <c r="FV192" s="1">
        <f ca="1">IF(FT192/FU192=INT(FT192/FU192),1,0)</f>
        <v>0</v>
      </c>
      <c r="FW192" s="1">
        <f ca="1">IF(FV192=0,FT192,FT192/FU192)</f>
        <v>1</v>
      </c>
      <c r="FX192" s="1">
        <v>127</v>
      </c>
      <c r="FY192" s="1">
        <f ca="1">IF(FW192/FX192=INT(FW192/FX192),1,0)</f>
        <v>0</v>
      </c>
      <c r="FZ192" s="1">
        <f ca="1">IF(FY192=0,FW192,FW192/FX192)</f>
        <v>1</v>
      </c>
      <c r="GA192" s="1">
        <v>131</v>
      </c>
      <c r="GB192" s="1">
        <f ca="1">IF(FZ192/GA192=INT(FZ192/GA192),1,0)</f>
        <v>0</v>
      </c>
      <c r="GC192" s="1">
        <f ca="1">IF(GB192=0,FZ192,FZ192/GA192)</f>
        <v>1</v>
      </c>
      <c r="GD192" s="1">
        <v>137</v>
      </c>
      <c r="GE192" s="1">
        <f ca="1">IF(GC192/GD192=INT(GC192/GD192),1,0)</f>
        <v>0</v>
      </c>
      <c r="GF192" s="1">
        <f ca="1">IF(GE192=0,GC192,GC192/GD192)</f>
        <v>1</v>
      </c>
      <c r="GG192" s="1">
        <v>139</v>
      </c>
      <c r="GH192" s="1">
        <f ca="1">IF(GF192/GG192=INT(GF192/GG192),1,0)</f>
        <v>0</v>
      </c>
      <c r="GI192" s="1">
        <f ca="1">IF(GH192=0,GF192,GF192/GG192)</f>
        <v>1</v>
      </c>
      <c r="GJ192" s="1">
        <v>149</v>
      </c>
      <c r="GK192" s="1">
        <f ca="1">IF(GI192/GJ192=INT(GI192/GJ192),1,0)</f>
        <v>0</v>
      </c>
      <c r="GL192" s="1">
        <f ca="1">IF(GK192=0,GI192,GI192/GJ192)</f>
        <v>1</v>
      </c>
      <c r="GM192" s="1"/>
      <c r="GN192" s="1">
        <f ca="1">8*AW192+4*AZ192+2*BC192+BF192</f>
        <v>2</v>
      </c>
      <c r="GO192" s="1">
        <f ca="1">4*BI192+2*BL192+BO192</f>
        <v>1</v>
      </c>
      <c r="GP192" s="1">
        <f ca="1">2*BR192+BU192</f>
        <v>0</v>
      </c>
      <c r="GQ192" s="1">
        <f ca="1">2*BX192+CA192</f>
        <v>0</v>
      </c>
      <c r="GR192" s="1">
        <f ca="1">2*CD192+CG192</f>
        <v>0</v>
      </c>
      <c r="GS192" s="1">
        <f ca="1">2*CJ192+CM192</f>
        <v>0</v>
      </c>
      <c r="GT192" s="1">
        <f ca="1">CS192</f>
        <v>0</v>
      </c>
      <c r="GU192" s="1">
        <f ca="1">CY192</f>
        <v>0</v>
      </c>
      <c r="GV192" s="1">
        <f ca="1">DE192</f>
        <v>0</v>
      </c>
      <c r="GW192" s="1">
        <f ca="1">DK192</f>
        <v>0</v>
      </c>
      <c r="GX192" s="1">
        <f ca="1">DQ192</f>
        <v>0</v>
      </c>
      <c r="GY192">
        <f ca="1">DT192</f>
        <v>0</v>
      </c>
      <c r="GZ192">
        <f ca="1">DW192</f>
        <v>0</v>
      </c>
      <c r="HA192">
        <f ca="1">DZ192</f>
        <v>0</v>
      </c>
      <c r="HB192">
        <f ca="1">EC192</f>
        <v>0</v>
      </c>
      <c r="HC192">
        <f ca="1">EF192</f>
        <v>0</v>
      </c>
      <c r="HD192">
        <f ca="1">EI192</f>
        <v>0</v>
      </c>
      <c r="HE192">
        <f ca="1">EL192</f>
        <v>0</v>
      </c>
      <c r="HF192">
        <f ca="1">EO192</f>
        <v>0</v>
      </c>
      <c r="HG192">
        <f ca="1">ER192</f>
        <v>0</v>
      </c>
      <c r="HH192">
        <f ca="1">EU192</f>
        <v>0</v>
      </c>
      <c r="HI192">
        <f ca="1">EX192</f>
        <v>0</v>
      </c>
      <c r="HJ192">
        <f ca="1">FA192</f>
        <v>0</v>
      </c>
      <c r="HK192">
        <f ca="1">FD192</f>
        <v>0</v>
      </c>
      <c r="HL192">
        <f ca="1">FG192</f>
        <v>0</v>
      </c>
      <c r="HM192">
        <f ca="1">FJ192</f>
        <v>0</v>
      </c>
      <c r="HN192">
        <f ca="1">FM192</f>
        <v>0</v>
      </c>
      <c r="HO192">
        <f ca="1">FP192</f>
        <v>0</v>
      </c>
      <c r="HP192">
        <f ca="1">FS192</f>
        <v>0</v>
      </c>
      <c r="HQ192">
        <f ca="1">FV192</f>
        <v>0</v>
      </c>
      <c r="HR192">
        <f ca="1">FY192</f>
        <v>0</v>
      </c>
      <c r="HS192">
        <f ca="1">GB192</f>
        <v>0</v>
      </c>
      <c r="HT192">
        <f ca="1">GE192</f>
        <v>0</v>
      </c>
      <c r="HU192">
        <f ca="1">GH192</f>
        <v>0</v>
      </c>
      <c r="HV192">
        <f ca="1">GK192</f>
        <v>0</v>
      </c>
      <c r="HW192">
        <f ca="1">AU192</f>
        <v>12</v>
      </c>
      <c r="HX192">
        <f ca="1">HW192/HV194</f>
        <v>1</v>
      </c>
    </row>
    <row r="193" spans="1:255" ht="18" hidden="1" customHeight="1" x14ac:dyDescent="0.25">
      <c r="A193" s="9"/>
      <c r="B193" s="71"/>
      <c r="C193" s="71"/>
      <c r="D193" s="71"/>
      <c r="E193" s="71"/>
      <c r="F193" s="154"/>
      <c r="G193" s="80"/>
      <c r="H193" s="102"/>
      <c r="I193" s="71"/>
      <c r="J193" s="75"/>
      <c r="K193" s="9"/>
      <c r="N193" s="149"/>
      <c r="O193" s="164"/>
      <c r="P193" s="148"/>
      <c r="AK193" s="9"/>
      <c r="AL193" s="9"/>
      <c r="AM193" s="9"/>
      <c r="AN193" s="9"/>
      <c r="AO193" s="9"/>
      <c r="AP193" s="9"/>
      <c r="AQ193" s="9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>
        <f t="shared" ref="GN193:HV193" ca="1" si="95">IF(GN191&lt;GN192,GN191,GN192)</f>
        <v>2</v>
      </c>
      <c r="GO193" s="1">
        <f t="shared" ca="1" si="95"/>
        <v>1</v>
      </c>
      <c r="GP193" s="1">
        <f t="shared" ca="1" si="95"/>
        <v>0</v>
      </c>
      <c r="GQ193" s="1">
        <f t="shared" ca="1" si="95"/>
        <v>0</v>
      </c>
      <c r="GR193" s="1">
        <f t="shared" ca="1" si="95"/>
        <v>0</v>
      </c>
      <c r="GS193" s="1">
        <f t="shared" ca="1" si="95"/>
        <v>0</v>
      </c>
      <c r="GT193" s="1">
        <f t="shared" ca="1" si="95"/>
        <v>0</v>
      </c>
      <c r="GU193" s="1">
        <f t="shared" ca="1" si="95"/>
        <v>0</v>
      </c>
      <c r="GV193" s="1">
        <f t="shared" ca="1" si="95"/>
        <v>0</v>
      </c>
      <c r="GW193" s="1">
        <f t="shared" ca="1" si="95"/>
        <v>0</v>
      </c>
      <c r="GX193" s="1">
        <f t="shared" ca="1" si="95"/>
        <v>0</v>
      </c>
      <c r="GY193" s="1">
        <f t="shared" ca="1" si="95"/>
        <v>0</v>
      </c>
      <c r="GZ193" s="1">
        <f t="shared" ca="1" si="95"/>
        <v>0</v>
      </c>
      <c r="HA193" s="1">
        <f t="shared" ca="1" si="95"/>
        <v>0</v>
      </c>
      <c r="HB193" s="1">
        <f t="shared" ca="1" si="95"/>
        <v>0</v>
      </c>
      <c r="HC193" s="1">
        <f t="shared" ca="1" si="95"/>
        <v>0</v>
      </c>
      <c r="HD193" s="1">
        <f t="shared" ca="1" si="95"/>
        <v>0</v>
      </c>
      <c r="HE193" s="1">
        <f t="shared" ca="1" si="95"/>
        <v>0</v>
      </c>
      <c r="HF193" s="1">
        <f t="shared" ca="1" si="95"/>
        <v>0</v>
      </c>
      <c r="HG193" s="1">
        <f t="shared" ca="1" si="95"/>
        <v>0</v>
      </c>
      <c r="HH193" s="1">
        <f t="shared" ca="1" si="95"/>
        <v>0</v>
      </c>
      <c r="HI193" s="1">
        <f t="shared" ca="1" si="95"/>
        <v>0</v>
      </c>
      <c r="HJ193" s="1">
        <f t="shared" ca="1" si="95"/>
        <v>0</v>
      </c>
      <c r="HK193" s="1">
        <f t="shared" ca="1" si="95"/>
        <v>0</v>
      </c>
      <c r="HL193" s="1">
        <f t="shared" ca="1" si="95"/>
        <v>0</v>
      </c>
      <c r="HM193" s="1">
        <f t="shared" ca="1" si="95"/>
        <v>0</v>
      </c>
      <c r="HN193" s="1">
        <f t="shared" ca="1" si="95"/>
        <v>0</v>
      </c>
      <c r="HO193" s="1">
        <f t="shared" ca="1" si="95"/>
        <v>0</v>
      </c>
      <c r="HP193" s="1">
        <f t="shared" ca="1" si="95"/>
        <v>0</v>
      </c>
      <c r="HQ193" s="1">
        <f t="shared" ca="1" si="95"/>
        <v>0</v>
      </c>
      <c r="HR193" s="1">
        <f t="shared" ca="1" si="95"/>
        <v>0</v>
      </c>
      <c r="HS193" s="1">
        <f t="shared" ca="1" si="95"/>
        <v>0</v>
      </c>
      <c r="HT193" s="1">
        <f t="shared" ca="1" si="95"/>
        <v>0</v>
      </c>
      <c r="HU193" s="1">
        <f t="shared" ca="1" si="95"/>
        <v>0</v>
      </c>
      <c r="HV193" s="1">
        <f t="shared" ca="1" si="95"/>
        <v>0</v>
      </c>
    </row>
    <row r="194" spans="1:255" ht="18" hidden="1" customHeight="1" x14ac:dyDescent="0.25">
      <c r="A194" s="9"/>
      <c r="B194" s="71"/>
      <c r="C194" s="71"/>
      <c r="D194" s="71"/>
      <c r="E194" s="71"/>
      <c r="F194" s="154"/>
      <c r="G194" s="80"/>
      <c r="H194" s="102"/>
      <c r="I194" s="71"/>
      <c r="J194" s="75"/>
      <c r="K194" s="9"/>
      <c r="N194" s="149"/>
      <c r="O194" s="164"/>
      <c r="P194" s="148"/>
      <c r="AK194" s="9"/>
      <c r="AL194" s="9"/>
      <c r="AM194" s="9"/>
      <c r="AN194" s="9"/>
      <c r="AO194" s="9"/>
      <c r="AP194" s="9"/>
      <c r="AQ194" s="9"/>
      <c r="AT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>
        <f ca="1">FY$4^GN193</f>
        <v>4</v>
      </c>
      <c r="GO194">
        <f t="shared" ref="GO194:HV194" ca="1" si="96">FZ$4^GO193*GN194</f>
        <v>12</v>
      </c>
      <c r="GP194">
        <f t="shared" ca="1" si="96"/>
        <v>12</v>
      </c>
      <c r="GQ194">
        <f t="shared" ca="1" si="96"/>
        <v>12</v>
      </c>
      <c r="GR194">
        <f t="shared" ca="1" si="96"/>
        <v>12</v>
      </c>
      <c r="GS194">
        <f t="shared" ca="1" si="96"/>
        <v>12</v>
      </c>
      <c r="GT194">
        <f t="shared" ca="1" si="96"/>
        <v>12</v>
      </c>
      <c r="GU194">
        <f t="shared" ca="1" si="96"/>
        <v>12</v>
      </c>
      <c r="GV194">
        <f t="shared" ca="1" si="96"/>
        <v>12</v>
      </c>
      <c r="GW194">
        <f t="shared" ca="1" si="96"/>
        <v>12</v>
      </c>
      <c r="GX194">
        <f t="shared" ca="1" si="96"/>
        <v>12</v>
      </c>
      <c r="GY194">
        <f t="shared" ca="1" si="96"/>
        <v>12</v>
      </c>
      <c r="GZ194">
        <f t="shared" ca="1" si="96"/>
        <v>12</v>
      </c>
      <c r="HA194">
        <f t="shared" ca="1" si="96"/>
        <v>12</v>
      </c>
      <c r="HB194">
        <f t="shared" ca="1" si="96"/>
        <v>12</v>
      </c>
      <c r="HC194">
        <f t="shared" ca="1" si="96"/>
        <v>12</v>
      </c>
      <c r="HD194">
        <f t="shared" ca="1" si="96"/>
        <v>12</v>
      </c>
      <c r="HE194">
        <f t="shared" ca="1" si="96"/>
        <v>12</v>
      </c>
      <c r="HF194">
        <f t="shared" ca="1" si="96"/>
        <v>12</v>
      </c>
      <c r="HG194">
        <f t="shared" ca="1" si="96"/>
        <v>12</v>
      </c>
      <c r="HH194">
        <f t="shared" ca="1" si="96"/>
        <v>12</v>
      </c>
      <c r="HI194">
        <f t="shared" ca="1" si="96"/>
        <v>12</v>
      </c>
      <c r="HJ194">
        <f t="shared" ca="1" si="96"/>
        <v>12</v>
      </c>
      <c r="HK194">
        <f t="shared" ca="1" si="96"/>
        <v>12</v>
      </c>
      <c r="HL194">
        <f t="shared" ca="1" si="96"/>
        <v>12</v>
      </c>
      <c r="HM194">
        <f t="shared" ca="1" si="96"/>
        <v>12</v>
      </c>
      <c r="HN194">
        <f t="shared" ca="1" si="96"/>
        <v>12</v>
      </c>
      <c r="HO194">
        <f t="shared" ca="1" si="96"/>
        <v>12</v>
      </c>
      <c r="HP194">
        <f t="shared" ca="1" si="96"/>
        <v>12</v>
      </c>
      <c r="HQ194">
        <f t="shared" ca="1" si="96"/>
        <v>12</v>
      </c>
      <c r="HR194">
        <f t="shared" ca="1" si="96"/>
        <v>12</v>
      </c>
      <c r="HS194">
        <f t="shared" ca="1" si="96"/>
        <v>12</v>
      </c>
      <c r="HT194">
        <f t="shared" ca="1" si="96"/>
        <v>12</v>
      </c>
      <c r="HU194">
        <f t="shared" ca="1" si="96"/>
        <v>12</v>
      </c>
      <c r="HV194">
        <f t="shared" ca="1" si="96"/>
        <v>12</v>
      </c>
    </row>
    <row r="195" spans="1:255" ht="18" hidden="1" customHeight="1" x14ac:dyDescent="0.25">
      <c r="A195" s="9"/>
      <c r="B195" s="71"/>
      <c r="C195" s="71"/>
      <c r="D195" s="71"/>
      <c r="E195" s="71"/>
      <c r="F195" s="154"/>
      <c r="G195" s="80"/>
      <c r="H195" s="102"/>
      <c r="I195" s="71"/>
      <c r="J195" s="75"/>
      <c r="K195" s="9"/>
      <c r="N195" s="149"/>
      <c r="O195" s="164"/>
      <c r="P195" s="148"/>
      <c r="AK195" s="9"/>
      <c r="AL195" s="9"/>
      <c r="AM195" s="9"/>
      <c r="AN195" s="9"/>
      <c r="AO195" s="9"/>
      <c r="AP195" s="9"/>
      <c r="AQ195" s="9"/>
      <c r="AR195" t="s">
        <v>29</v>
      </c>
      <c r="AS195">
        <f ca="1">AS184+AS188+AS192</f>
        <v>21</v>
      </c>
      <c r="AT195">
        <f ca="1">HX183*HX188*HX192+HX184*HX187*HX192+HX184*HX188*HX191</f>
        <v>49</v>
      </c>
      <c r="AU195">
        <f ca="1">AT195-AU196*(AS196-AS195)</f>
        <v>16</v>
      </c>
      <c r="AV195">
        <v>256</v>
      </c>
      <c r="AW195" s="1">
        <f ca="1">IF(AU195/AV195=INT(AU195/AV195),1,0)</f>
        <v>0</v>
      </c>
      <c r="AX195" s="1">
        <f ca="1">IF(AW195=0,AU195,AU195/AV195)</f>
        <v>16</v>
      </c>
      <c r="AY195" s="1">
        <v>16</v>
      </c>
      <c r="AZ195" s="1">
        <f ca="1">IF(AX195/AY195=INT(AX195/AY195),1,0)</f>
        <v>1</v>
      </c>
      <c r="BA195" s="1">
        <f ca="1">IF(AZ195=0,AX195,AX195/AY195)</f>
        <v>1</v>
      </c>
      <c r="BB195" s="1">
        <v>4</v>
      </c>
      <c r="BC195" s="1">
        <f ca="1">IF(BA195/BB195=INT(BA195/BB195),1,0)</f>
        <v>0</v>
      </c>
      <c r="BD195" s="1">
        <f ca="1">IF(BC195=0,BA195,BA195/BB195)</f>
        <v>1</v>
      </c>
      <c r="BE195" s="1">
        <v>2</v>
      </c>
      <c r="BF195" s="1">
        <f ca="1">IF(BD195/BE195=INT(BD195/BE195),1,0)</f>
        <v>0</v>
      </c>
      <c r="BG195" s="1">
        <f ca="1">IF(BF195=0,BD195,BD195/BE195)</f>
        <v>1</v>
      </c>
      <c r="BH195" s="1">
        <v>81</v>
      </c>
      <c r="BI195" s="1">
        <f ca="1">IF(BG195/BH195=INT(BG195/BH195),1,0)</f>
        <v>0</v>
      </c>
      <c r="BJ195" s="1">
        <f ca="1">IF(BI195=0,BG195,BG195/BH195)</f>
        <v>1</v>
      </c>
      <c r="BK195" s="1">
        <v>9</v>
      </c>
      <c r="BL195" s="1">
        <f ca="1">IF(BJ195/BK195=INT(BJ195/BK195),1,0)</f>
        <v>0</v>
      </c>
      <c r="BM195" s="1">
        <f ca="1">IF(BL195=0,BJ195,BJ195/BK195)</f>
        <v>1</v>
      </c>
      <c r="BN195" s="1">
        <v>3</v>
      </c>
      <c r="BO195" s="1">
        <f ca="1">IF(BM195/BN195=INT(BM195/BN195),1,0)</f>
        <v>0</v>
      </c>
      <c r="BP195" s="1">
        <f ca="1">IF(BO195=0,BM195,BM195/BN195)</f>
        <v>1</v>
      </c>
      <c r="BQ195" s="1">
        <v>25</v>
      </c>
      <c r="BR195" s="1">
        <f ca="1">IF(BP195/BQ195=INT(BP195/BQ195),1,0)</f>
        <v>0</v>
      </c>
      <c r="BS195" s="1">
        <f ca="1">IF(BR195=0,BP195,BP195/BQ195)</f>
        <v>1</v>
      </c>
      <c r="BT195" s="1">
        <v>5</v>
      </c>
      <c r="BU195" s="1">
        <f ca="1">IF(BS195/BT195=INT(BS195/BT195),1,0)</f>
        <v>0</v>
      </c>
      <c r="BV195" s="1">
        <f ca="1">IF(BU195=0,BS195,BS195/BT195)</f>
        <v>1</v>
      </c>
      <c r="BW195" s="1">
        <v>49</v>
      </c>
      <c r="BX195" s="1">
        <f ca="1">IF(BV195/BW195=INT(BV195/BW195),1,0)</f>
        <v>0</v>
      </c>
      <c r="BY195" s="1">
        <f ca="1">IF(BX195=0,BV195,BV195/BW195)</f>
        <v>1</v>
      </c>
      <c r="BZ195" s="1">
        <v>7</v>
      </c>
      <c r="CA195" s="1">
        <f ca="1">IF(BY195/BZ195=INT(BY195/BZ195),1,0)</f>
        <v>0</v>
      </c>
      <c r="CB195" s="1">
        <f ca="1">IF(CA195=0,BY195,BY195/BZ195)</f>
        <v>1</v>
      </c>
      <c r="CC195" s="1">
        <v>121</v>
      </c>
      <c r="CD195" s="1">
        <f ca="1">IF(CB195/CC195=INT(CB195/CC195),1,0)</f>
        <v>0</v>
      </c>
      <c r="CE195" s="1">
        <f ca="1">IF(CD195=0,CB195,CB195/CC195)</f>
        <v>1</v>
      </c>
      <c r="CF195" s="1">
        <v>11</v>
      </c>
      <c r="CG195" s="1">
        <f ca="1">IF(CE195/CF195=INT(CE195/CF195),1,0)</f>
        <v>0</v>
      </c>
      <c r="CH195" s="1">
        <f ca="1">IF(CG195=0,CE195,CE195/CF195)</f>
        <v>1</v>
      </c>
      <c r="CI195" s="1">
        <v>169</v>
      </c>
      <c r="CJ195" s="1">
        <f ca="1">IF(CH195/CI195=INT(CH195/CI195),1,0)</f>
        <v>0</v>
      </c>
      <c r="CK195" s="1">
        <f ca="1">IF(CJ195=0,CH195,CH195/CI195)</f>
        <v>1</v>
      </c>
      <c r="CL195" s="1">
        <v>13</v>
      </c>
      <c r="CM195" s="1">
        <f ca="1">IF(CK195/CL195=INT(CK195/CL195),1,0)</f>
        <v>0</v>
      </c>
      <c r="CN195" s="1">
        <f ca="1">IF(CM195=0,CK195,CK195/CL195)</f>
        <v>1</v>
      </c>
      <c r="CO195" s="1">
        <f>CO191</f>
        <v>289</v>
      </c>
      <c r="CP195" s="1">
        <f ca="1">IF(CN195/CO195=INT(CN195/CO195),1,0)</f>
        <v>0</v>
      </c>
      <c r="CQ195" s="1">
        <f ca="1">IF(CP195=0,CN195,CN195/CO195)</f>
        <v>1</v>
      </c>
      <c r="CR195" s="1">
        <v>17</v>
      </c>
      <c r="CS195" s="1">
        <f ca="1">IF(CQ195/CR195=INT(CQ195/CR195),1,0)</f>
        <v>0</v>
      </c>
      <c r="CT195" s="1">
        <f ca="1">IF(CS195=0,CQ195,CQ195/CR195)</f>
        <v>1</v>
      </c>
      <c r="CU195" s="1">
        <f>CU191</f>
        <v>361</v>
      </c>
      <c r="CV195" s="1">
        <f ca="1">IF(CT195/CU195=INT(CT195/CU195),1,0)</f>
        <v>0</v>
      </c>
      <c r="CW195" s="1">
        <f ca="1">IF(CV195=0,CT195,CT195/CU195)</f>
        <v>1</v>
      </c>
      <c r="CX195" s="1">
        <v>19</v>
      </c>
      <c r="CY195" s="1">
        <f ca="1">IF(CW195/CX195=INT(CW195/CX195),1,0)</f>
        <v>0</v>
      </c>
      <c r="CZ195" s="1">
        <f ca="1">IF(CY195=0,CW195,CW195/CX195)</f>
        <v>1</v>
      </c>
      <c r="DA195" s="1">
        <f>DA191</f>
        <v>529</v>
      </c>
      <c r="DB195" s="1">
        <f ca="1">IF(CZ195/DA195=INT(CZ195/DA195),1,0)</f>
        <v>0</v>
      </c>
      <c r="DC195" s="1">
        <f ca="1">IF(DB195=0,CZ195,CZ195/DA195)</f>
        <v>1</v>
      </c>
      <c r="DD195" s="1">
        <v>23</v>
      </c>
      <c r="DE195" s="1">
        <f ca="1">IF(DC195/DD195=INT(DC195/DD195),1,0)</f>
        <v>0</v>
      </c>
      <c r="DF195" s="1">
        <f ca="1">IF(DE195=0,DC195,DC195/DD195)</f>
        <v>1</v>
      </c>
      <c r="DG195" s="1">
        <f>DG191</f>
        <v>841</v>
      </c>
      <c r="DH195" s="1">
        <f ca="1">IF(DF195/DG195=INT(DF195/DG195),1,0)</f>
        <v>0</v>
      </c>
      <c r="DI195" s="1">
        <f ca="1">IF(DH195=0,DF195,DF195/DG195)</f>
        <v>1</v>
      </c>
      <c r="DJ195" s="1">
        <v>29</v>
      </c>
      <c r="DK195" s="1">
        <f ca="1">IF(DI195/DJ195=INT(DI195/DJ195),1,0)</f>
        <v>0</v>
      </c>
      <c r="DL195" s="1">
        <f ca="1">IF(DK195=0,DI195,DI195/DJ195)</f>
        <v>1</v>
      </c>
      <c r="DM195" s="1">
        <f>DM191</f>
        <v>961</v>
      </c>
      <c r="DN195" s="1">
        <f ca="1">IF(DL195/DM195=INT(DL195/DM195),1,0)</f>
        <v>0</v>
      </c>
      <c r="DO195" s="1">
        <f ca="1">IF(DN195=0,DL195,DL195/DM195)</f>
        <v>1</v>
      </c>
      <c r="DP195" s="1">
        <v>31</v>
      </c>
      <c r="DQ195" s="1">
        <f ca="1">IF(DO195/DP195=INT(DO195/DP195),1,0)</f>
        <v>0</v>
      </c>
      <c r="DR195" s="1">
        <f ca="1">IF(DQ195=0,DO195,DO195/DP195)</f>
        <v>1</v>
      </c>
      <c r="DS195" s="1">
        <v>37</v>
      </c>
      <c r="DT195" s="1">
        <f ca="1">IF(DR195/DS195=INT(DR195/DS195),1,0)</f>
        <v>0</v>
      </c>
      <c r="DU195" s="1">
        <f ca="1">IF(DT195=0,DR195,DR195/DS195)</f>
        <v>1</v>
      </c>
      <c r="DV195" s="1">
        <v>41</v>
      </c>
      <c r="DW195" s="1">
        <f ca="1">IF(DU195/DV195=INT(DU195/DV195),1,0)</f>
        <v>0</v>
      </c>
      <c r="DX195" s="1">
        <f ca="1">IF(DW195=0,DU195,DU195/DV195)</f>
        <v>1</v>
      </c>
      <c r="DY195" s="1">
        <v>43</v>
      </c>
      <c r="DZ195" s="1">
        <f ca="1">IF(DX195/DY195=INT(DX195/DY195),1,0)</f>
        <v>0</v>
      </c>
      <c r="EA195" s="1">
        <f ca="1">IF(DZ195=0,DX195,DX195/DY195)</f>
        <v>1</v>
      </c>
      <c r="EB195" s="1">
        <v>47</v>
      </c>
      <c r="EC195" s="1">
        <f ca="1">IF(EA195/EB195=INT(EA195/EB195),1,0)</f>
        <v>0</v>
      </c>
      <c r="ED195" s="1">
        <f ca="1">IF(EC195=0,EA195,EA195/EB195)</f>
        <v>1</v>
      </c>
      <c r="EE195" s="1">
        <v>53</v>
      </c>
      <c r="EF195" s="1">
        <f ca="1">IF(ED195/EE195=INT(ED195/EE195),1,0)</f>
        <v>0</v>
      </c>
      <c r="EG195" s="1">
        <f ca="1">IF(EF195=0,ED195,ED195/EE195)</f>
        <v>1</v>
      </c>
      <c r="EH195" s="1">
        <v>59</v>
      </c>
      <c r="EI195" s="1">
        <f ca="1">IF(EG195/EH195=INT(EG195/EH195),1,0)</f>
        <v>0</v>
      </c>
      <c r="EJ195" s="1">
        <f ca="1">IF(EI195=0,EG195,EG195/EH195)</f>
        <v>1</v>
      </c>
      <c r="EK195" s="1">
        <v>61</v>
      </c>
      <c r="EL195" s="1">
        <f ca="1">IF(EJ195/EK195=INT(EJ195/EK195),1,0)</f>
        <v>0</v>
      </c>
      <c r="EM195" s="1">
        <f ca="1">IF(EL195=0,EJ195,EJ195/EK195)</f>
        <v>1</v>
      </c>
      <c r="EN195" s="1">
        <v>67</v>
      </c>
      <c r="EO195" s="1">
        <f ca="1">IF(EM195/EN195=INT(EM195/EN195),1,0)</f>
        <v>0</v>
      </c>
      <c r="EP195" s="1">
        <f ca="1">IF(EO195=0,EM195,EM195/EN195)</f>
        <v>1</v>
      </c>
      <c r="EQ195" s="1">
        <v>71</v>
      </c>
      <c r="ER195" s="1">
        <f ca="1">IF(EP195/EQ195=INT(EP195/EQ195),1,0)</f>
        <v>0</v>
      </c>
      <c r="ES195" s="1">
        <f ca="1">IF(ER195=0,EP195,EP195/EQ195)</f>
        <v>1</v>
      </c>
      <c r="ET195" s="1">
        <v>73</v>
      </c>
      <c r="EU195" s="1">
        <f ca="1">IF(ES195/ET195=INT(ES195/ET195),1,0)</f>
        <v>0</v>
      </c>
      <c r="EV195" s="1">
        <f ca="1">IF(EU195=0,ES195,ES195/ET195)</f>
        <v>1</v>
      </c>
      <c r="EW195" s="1">
        <v>79</v>
      </c>
      <c r="EX195" s="1">
        <f ca="1">IF(EV195/EW195=INT(EV195/EW195),1,0)</f>
        <v>0</v>
      </c>
      <c r="EY195" s="1">
        <f ca="1">IF(EX195=0,EV195,EV195/EW195)</f>
        <v>1</v>
      </c>
      <c r="EZ195" s="1">
        <v>83</v>
      </c>
      <c r="FA195" s="1">
        <f ca="1">IF(EY195/EZ195=INT(EY195/EZ195),1,0)</f>
        <v>0</v>
      </c>
      <c r="FB195" s="1">
        <f ca="1">IF(FA195=0,EY195,EY195/EZ195)</f>
        <v>1</v>
      </c>
      <c r="FC195" s="1">
        <v>89</v>
      </c>
      <c r="FD195" s="1">
        <f ca="1">IF(FB195/FC195=INT(FB195/FC195),1,0)</f>
        <v>0</v>
      </c>
      <c r="FE195" s="1">
        <f ca="1">IF(FD195=0,FB195,FB195/FC195)</f>
        <v>1</v>
      </c>
      <c r="FF195" s="1">
        <v>97</v>
      </c>
      <c r="FG195" s="1">
        <f ca="1">IF(FE195/FF195=INT(FE195/FF195),1,0)</f>
        <v>0</v>
      </c>
      <c r="FH195" s="1">
        <f ca="1">IF(FG195=0,FE195,FE195/FF195)</f>
        <v>1</v>
      </c>
      <c r="FI195" s="1">
        <v>101</v>
      </c>
      <c r="FJ195" s="1">
        <f ca="1">IF(FH195/FI195=INT(FH195/FI195),1,0)</f>
        <v>0</v>
      </c>
      <c r="FK195" s="1">
        <f ca="1">IF(FJ195=0,FH195,FH195/FI195)</f>
        <v>1</v>
      </c>
      <c r="FL195" s="1">
        <v>103</v>
      </c>
      <c r="FM195" s="1">
        <f ca="1">IF(FK195/FL195=INT(FK195/FL195),1,0)</f>
        <v>0</v>
      </c>
      <c r="FN195" s="1">
        <f ca="1">IF(FM195=0,FK195,FK195/FL195)</f>
        <v>1</v>
      </c>
      <c r="FO195" s="1">
        <v>107</v>
      </c>
      <c r="FP195" s="1">
        <f ca="1">IF(FN195/FO195=INT(FN195/FO195),1,0)</f>
        <v>0</v>
      </c>
      <c r="FQ195" s="1">
        <f ca="1">IF(FP195=0,FN195,FN195/FO195)</f>
        <v>1</v>
      </c>
      <c r="FR195" s="1">
        <v>109</v>
      </c>
      <c r="FS195" s="1">
        <f ca="1">IF(FQ195/FR195=INT(FQ195/FR195),1,0)</f>
        <v>0</v>
      </c>
      <c r="FT195" s="1">
        <f ca="1">IF(FS195=0,FQ195,FQ195/FR195)</f>
        <v>1</v>
      </c>
      <c r="FU195" s="1">
        <v>113</v>
      </c>
      <c r="FV195" s="1">
        <f ca="1">IF(FT195/FU195=INT(FT195/FU195),1,0)</f>
        <v>0</v>
      </c>
      <c r="FW195" s="1">
        <f ca="1">IF(FV195=0,FT195,FT195/FU195)</f>
        <v>1</v>
      </c>
      <c r="FX195" s="1">
        <v>127</v>
      </c>
      <c r="FY195" s="1">
        <f ca="1">IF(FW195/FX195=INT(FW195/FX195),1,0)</f>
        <v>0</v>
      </c>
      <c r="FZ195" s="1">
        <f ca="1">IF(FY195=0,FW195,FW195/FX195)</f>
        <v>1</v>
      </c>
      <c r="GA195" s="1">
        <v>131</v>
      </c>
      <c r="GB195" s="1">
        <f ca="1">IF(FZ195/GA195=INT(FZ195/GA195),1,0)</f>
        <v>0</v>
      </c>
      <c r="GC195" s="1">
        <f ca="1">IF(GB195=0,FZ195,FZ195/GA195)</f>
        <v>1</v>
      </c>
      <c r="GD195" s="1">
        <v>137</v>
      </c>
      <c r="GE195" s="1">
        <f ca="1">IF(GC195/GD195=INT(GC195/GD195),1,0)</f>
        <v>0</v>
      </c>
      <c r="GF195" s="1">
        <f ca="1">IF(GE195=0,GC195,GC195/GD195)</f>
        <v>1</v>
      </c>
      <c r="GG195" s="1">
        <v>139</v>
      </c>
      <c r="GH195" s="1">
        <f ca="1">IF(GF195/GG195=INT(GF195/GG195),1,0)</f>
        <v>0</v>
      </c>
      <c r="GI195" s="1">
        <f ca="1">IF(GH195=0,GF195,GF195/GG195)</f>
        <v>1</v>
      </c>
      <c r="GJ195" s="1">
        <v>149</v>
      </c>
      <c r="GK195" s="1">
        <f ca="1">IF(GI195/GJ195=INT(GI195/GJ195),1,0)</f>
        <v>0</v>
      </c>
      <c r="GL195" s="1">
        <f ca="1">IF(GK195=0,GI195,GI195/GJ195)</f>
        <v>1</v>
      </c>
      <c r="GM195" s="1"/>
      <c r="GN195" s="1">
        <f ca="1">8*AW195+4*AZ195+2*BC195+BF195</f>
        <v>4</v>
      </c>
      <c r="GO195" s="1">
        <f ca="1">4*BI195+2*BL195+BO195</f>
        <v>0</v>
      </c>
      <c r="GP195" s="1">
        <f ca="1">2*BR195+BU195</f>
        <v>0</v>
      </c>
      <c r="GQ195" s="1">
        <f ca="1">2*BX195+CA195</f>
        <v>0</v>
      </c>
      <c r="GR195" s="1">
        <f ca="1">2*CD195+CG195</f>
        <v>0</v>
      </c>
      <c r="GS195" s="1">
        <f ca="1">2*CJ195+CM195</f>
        <v>0</v>
      </c>
      <c r="GT195" s="1">
        <f ca="1">CS195</f>
        <v>0</v>
      </c>
      <c r="GU195" s="1">
        <f ca="1">CY195</f>
        <v>0</v>
      </c>
      <c r="GV195" s="1">
        <f ca="1">DE195</f>
        <v>0</v>
      </c>
      <c r="GW195" s="1">
        <f ca="1">DK195</f>
        <v>0</v>
      </c>
      <c r="GX195" s="1">
        <f ca="1">DQ195</f>
        <v>0</v>
      </c>
      <c r="GY195">
        <f ca="1">DT195</f>
        <v>0</v>
      </c>
      <c r="GZ195">
        <f ca="1">DW195</f>
        <v>0</v>
      </c>
      <c r="HA195">
        <f ca="1">DZ195</f>
        <v>0</v>
      </c>
      <c r="HB195">
        <f ca="1">EC195</f>
        <v>0</v>
      </c>
      <c r="HC195">
        <f ca="1">EF195</f>
        <v>0</v>
      </c>
      <c r="HD195">
        <f ca="1">EI195</f>
        <v>0</v>
      </c>
      <c r="HE195">
        <f ca="1">EL195</f>
        <v>0</v>
      </c>
      <c r="HF195">
        <f ca="1">EO195</f>
        <v>0</v>
      </c>
      <c r="HG195">
        <f ca="1">ER195</f>
        <v>0</v>
      </c>
      <c r="HH195">
        <f ca="1">EU195</f>
        <v>0</v>
      </c>
      <c r="HI195">
        <f ca="1">EX195</f>
        <v>0</v>
      </c>
      <c r="HJ195">
        <f ca="1">FA195</f>
        <v>0</v>
      </c>
      <c r="HK195">
        <f ca="1">FD195</f>
        <v>0</v>
      </c>
      <c r="HL195">
        <f ca="1">FG195</f>
        <v>0</v>
      </c>
      <c r="HM195">
        <f ca="1">FJ195</f>
        <v>0</v>
      </c>
      <c r="HN195">
        <f ca="1">FM195</f>
        <v>0</v>
      </c>
      <c r="HO195">
        <f ca="1">FP195</f>
        <v>0</v>
      </c>
      <c r="HP195">
        <f ca="1">FS195</f>
        <v>0</v>
      </c>
      <c r="HQ195">
        <f ca="1">FV195</f>
        <v>0</v>
      </c>
      <c r="HR195">
        <f ca="1">FY195</f>
        <v>0</v>
      </c>
      <c r="HS195">
        <f ca="1">GB195</f>
        <v>0</v>
      </c>
      <c r="HT195">
        <f ca="1">GE195</f>
        <v>0</v>
      </c>
      <c r="HU195">
        <f ca="1">GH195</f>
        <v>0</v>
      </c>
      <c r="HV195">
        <f ca="1">GK195</f>
        <v>0</v>
      </c>
      <c r="HW195">
        <f ca="1">AU195</f>
        <v>16</v>
      </c>
      <c r="HX195">
        <f ca="1">HW195/HV198</f>
        <v>16</v>
      </c>
    </row>
    <row r="196" spans="1:255" ht="18" hidden="1" customHeight="1" x14ac:dyDescent="0.25">
      <c r="A196" s="9"/>
      <c r="B196" s="71"/>
      <c r="C196" s="71"/>
      <c r="D196" s="71"/>
      <c r="E196" s="71"/>
      <c r="F196" s="154"/>
      <c r="G196" s="80"/>
      <c r="H196" s="102"/>
      <c r="I196" s="71"/>
      <c r="J196" s="75"/>
      <c r="K196" s="9"/>
      <c r="N196" s="149"/>
      <c r="O196" s="164"/>
      <c r="P196" s="148"/>
      <c r="AK196" s="9"/>
      <c r="AL196" s="9"/>
      <c r="AM196" s="9"/>
      <c r="AN196" s="9"/>
      <c r="AO196" s="9"/>
      <c r="AP196" s="9"/>
      <c r="AQ196" s="9"/>
      <c r="AS196">
        <f ca="1">AS195+INT(AT195/AT196)</f>
        <v>22</v>
      </c>
      <c r="AT196">
        <f ca="1">HX184*HX188*HX192</f>
        <v>33</v>
      </c>
      <c r="AU196">
        <f ca="1">AT196</f>
        <v>33</v>
      </c>
      <c r="AV196">
        <v>256</v>
      </c>
      <c r="AW196" s="1">
        <f ca="1">IF(AU196/AV196=INT(AU196/AV196),1,0)</f>
        <v>0</v>
      </c>
      <c r="AX196" s="1">
        <f ca="1">IF(AW196=0,AU196,AU196/AV196)</f>
        <v>33</v>
      </c>
      <c r="AY196" s="1">
        <v>16</v>
      </c>
      <c r="AZ196" s="1">
        <f ca="1">IF(AX196/AY196=INT(AX196/AY196),1,0)</f>
        <v>0</v>
      </c>
      <c r="BA196" s="1">
        <f ca="1">IF(AZ196=0,AX196,AX196/AY196)</f>
        <v>33</v>
      </c>
      <c r="BB196" s="1">
        <v>4</v>
      </c>
      <c r="BC196" s="1">
        <f ca="1">IF(BA196/BB196=INT(BA196/BB196),1,0)</f>
        <v>0</v>
      </c>
      <c r="BD196" s="1">
        <f ca="1">IF(BC196=0,BA196,BA196/BB196)</f>
        <v>33</v>
      </c>
      <c r="BE196" s="1">
        <v>2</v>
      </c>
      <c r="BF196" s="1">
        <f ca="1">IF(BD196/BE196=INT(BD196/BE196),1,0)</f>
        <v>0</v>
      </c>
      <c r="BG196" s="1">
        <f ca="1">IF(BF196=0,BD196,BD196/BE196)</f>
        <v>33</v>
      </c>
      <c r="BH196" s="1">
        <v>81</v>
      </c>
      <c r="BI196" s="1">
        <f ca="1">IF(BG196/BH196=INT(BG196/BH196),1,0)</f>
        <v>0</v>
      </c>
      <c r="BJ196" s="1">
        <f ca="1">IF(BI196=0,BG196,BG196/BH196)</f>
        <v>33</v>
      </c>
      <c r="BK196" s="1">
        <v>9</v>
      </c>
      <c r="BL196" s="1">
        <f ca="1">IF(BJ196/BK196=INT(BJ196/BK196),1,0)</f>
        <v>0</v>
      </c>
      <c r="BM196" s="1">
        <f ca="1">IF(BL196=0,BJ196,BJ196/BK196)</f>
        <v>33</v>
      </c>
      <c r="BN196" s="1">
        <v>3</v>
      </c>
      <c r="BO196" s="1">
        <f ca="1">IF(BM196/BN196=INT(BM196/BN196),1,0)</f>
        <v>1</v>
      </c>
      <c r="BP196" s="1">
        <f ca="1">IF(BO196=0,BM196,BM196/BN196)</f>
        <v>11</v>
      </c>
      <c r="BQ196" s="1">
        <v>25</v>
      </c>
      <c r="BR196" s="1">
        <f ca="1">IF(BP196/BQ196=INT(BP196/BQ196),1,0)</f>
        <v>0</v>
      </c>
      <c r="BS196" s="1">
        <f ca="1">IF(BR196=0,BP196,BP196/BQ196)</f>
        <v>11</v>
      </c>
      <c r="BT196" s="1">
        <v>5</v>
      </c>
      <c r="BU196" s="1">
        <f ca="1">IF(BS196/BT196=INT(BS196/BT196),1,0)</f>
        <v>0</v>
      </c>
      <c r="BV196" s="1">
        <f ca="1">IF(BU196=0,BS196,BS196/BT196)</f>
        <v>11</v>
      </c>
      <c r="BW196" s="1">
        <v>49</v>
      </c>
      <c r="BX196" s="1">
        <f ca="1">IF(BV196/BW196=INT(BV196/BW196),1,0)</f>
        <v>0</v>
      </c>
      <c r="BY196" s="1">
        <f ca="1">IF(BX196=0,BV196,BV196/BW196)</f>
        <v>11</v>
      </c>
      <c r="BZ196" s="1">
        <v>7</v>
      </c>
      <c r="CA196" s="1">
        <f ca="1">IF(BY196/BZ196=INT(BY196/BZ196),1,0)</f>
        <v>0</v>
      </c>
      <c r="CB196" s="1">
        <f ca="1">IF(CA196=0,BY196,BY196/BZ196)</f>
        <v>11</v>
      </c>
      <c r="CC196" s="1">
        <v>121</v>
      </c>
      <c r="CD196" s="1">
        <f ca="1">IF(CB196/CC196=INT(CB196/CC196),1,0)</f>
        <v>0</v>
      </c>
      <c r="CE196" s="1">
        <f ca="1">IF(CD196=0,CB196,CB196/CC196)</f>
        <v>11</v>
      </c>
      <c r="CF196" s="1">
        <v>11</v>
      </c>
      <c r="CG196" s="1">
        <f ca="1">IF(CE196/CF196=INT(CE196/CF196),1,0)</f>
        <v>1</v>
      </c>
      <c r="CH196" s="1">
        <f ca="1">IF(CG196=0,CE196,CE196/CF196)</f>
        <v>1</v>
      </c>
      <c r="CI196" s="1">
        <v>169</v>
      </c>
      <c r="CJ196" s="1">
        <f ca="1">IF(CH196/CI196=INT(CH196/CI196),1,0)</f>
        <v>0</v>
      </c>
      <c r="CK196" s="1">
        <f ca="1">IF(CJ196=0,CH196,CH196/CI196)</f>
        <v>1</v>
      </c>
      <c r="CL196" s="1">
        <v>13</v>
      </c>
      <c r="CM196" s="1">
        <f ca="1">IF(CK196/CL196=INT(CK196/CL196),1,0)</f>
        <v>0</v>
      </c>
      <c r="CN196" s="1">
        <f ca="1">IF(CM196=0,CK196,CK196/CL196)</f>
        <v>1</v>
      </c>
      <c r="CO196" s="1">
        <f>CO192</f>
        <v>289</v>
      </c>
      <c r="CP196" s="1">
        <f ca="1">IF(CN196/CO196=INT(CN196/CO196),1,0)</f>
        <v>0</v>
      </c>
      <c r="CQ196" s="1">
        <f ca="1">IF(CP196=0,CN196,CN196/CO196)</f>
        <v>1</v>
      </c>
      <c r="CR196" s="1">
        <v>17</v>
      </c>
      <c r="CS196" s="1">
        <f ca="1">IF(CQ196/CR196=INT(CQ196/CR196),1,0)</f>
        <v>0</v>
      </c>
      <c r="CT196" s="1">
        <f ca="1">IF(CS196=0,CQ196,CQ196/CR196)</f>
        <v>1</v>
      </c>
      <c r="CU196" s="1">
        <f>CU192</f>
        <v>361</v>
      </c>
      <c r="CV196" s="1">
        <f ca="1">IF(CT196/CU196=INT(CT196/CU196),1,0)</f>
        <v>0</v>
      </c>
      <c r="CW196" s="1">
        <f ca="1">IF(CV196=0,CT196,CT196/CU196)</f>
        <v>1</v>
      </c>
      <c r="CX196" s="1">
        <v>19</v>
      </c>
      <c r="CY196" s="1">
        <f ca="1">IF(CW196/CX196=INT(CW196/CX196),1,0)</f>
        <v>0</v>
      </c>
      <c r="CZ196" s="1">
        <f ca="1">IF(CY196=0,CW196,CW196/CX196)</f>
        <v>1</v>
      </c>
      <c r="DA196" s="1">
        <f>DA192</f>
        <v>529</v>
      </c>
      <c r="DB196" s="1">
        <f ca="1">IF(CZ196/DA196=INT(CZ196/DA196),1,0)</f>
        <v>0</v>
      </c>
      <c r="DC196" s="1">
        <f ca="1">IF(DB196=0,CZ196,CZ196/DA196)</f>
        <v>1</v>
      </c>
      <c r="DD196" s="1">
        <v>23</v>
      </c>
      <c r="DE196" s="1">
        <f ca="1">IF(DC196/DD196=INT(DC196/DD196),1,0)</f>
        <v>0</v>
      </c>
      <c r="DF196" s="1">
        <f ca="1">IF(DE196=0,DC196,DC196/DD196)</f>
        <v>1</v>
      </c>
      <c r="DG196" s="1">
        <f>DG192</f>
        <v>841</v>
      </c>
      <c r="DH196" s="1">
        <f ca="1">IF(DF196/DG196=INT(DF196/DG196),1,0)</f>
        <v>0</v>
      </c>
      <c r="DI196" s="1">
        <f ca="1">IF(DH196=0,DF196,DF196/DG196)</f>
        <v>1</v>
      </c>
      <c r="DJ196" s="1">
        <v>29</v>
      </c>
      <c r="DK196" s="1">
        <f ca="1">IF(DI196/DJ196=INT(DI196/DJ196),1,0)</f>
        <v>0</v>
      </c>
      <c r="DL196" s="1">
        <f ca="1">IF(DK196=0,DI196,DI196/DJ196)</f>
        <v>1</v>
      </c>
      <c r="DM196" s="1">
        <f>DM192</f>
        <v>961</v>
      </c>
      <c r="DN196" s="1">
        <f ca="1">IF(DL196/DM196=INT(DL196/DM196),1,0)</f>
        <v>0</v>
      </c>
      <c r="DO196" s="1">
        <f ca="1">IF(DN196=0,DL196,DL196/DM196)</f>
        <v>1</v>
      </c>
      <c r="DP196" s="1">
        <v>31</v>
      </c>
      <c r="DQ196" s="1">
        <f ca="1">IF(DO196/DP196=INT(DO196/DP196),1,0)</f>
        <v>0</v>
      </c>
      <c r="DR196" s="1">
        <f ca="1">IF(DQ196=0,DO196,DO196/DP196)</f>
        <v>1</v>
      </c>
      <c r="DS196" s="1">
        <v>37</v>
      </c>
      <c r="DT196" s="1">
        <f ca="1">IF(DR196/DS196=INT(DR196/DS196),1,0)</f>
        <v>0</v>
      </c>
      <c r="DU196" s="1">
        <f ca="1">IF(DT196=0,DR196,DR196/DS196)</f>
        <v>1</v>
      </c>
      <c r="DV196" s="1">
        <v>41</v>
      </c>
      <c r="DW196" s="1">
        <f ca="1">IF(DU196/DV196=INT(DU196/DV196),1,0)</f>
        <v>0</v>
      </c>
      <c r="DX196" s="1">
        <f ca="1">IF(DW196=0,DU196,DU196/DV196)</f>
        <v>1</v>
      </c>
      <c r="DY196" s="1">
        <v>43</v>
      </c>
      <c r="DZ196" s="1">
        <f ca="1">IF(DX196/DY196=INT(DX196/DY196),1,0)</f>
        <v>0</v>
      </c>
      <c r="EA196" s="1">
        <f ca="1">IF(DZ196=0,DX196,DX196/DY196)</f>
        <v>1</v>
      </c>
      <c r="EB196" s="1">
        <v>47</v>
      </c>
      <c r="EC196" s="1">
        <f ca="1">IF(EA196/EB196=INT(EA196/EB196),1,0)</f>
        <v>0</v>
      </c>
      <c r="ED196" s="1">
        <f ca="1">IF(EC196=0,EA196,EA196/EB196)</f>
        <v>1</v>
      </c>
      <c r="EE196" s="1">
        <v>53</v>
      </c>
      <c r="EF196" s="1">
        <f ca="1">IF(ED196/EE196=INT(ED196/EE196),1,0)</f>
        <v>0</v>
      </c>
      <c r="EG196" s="1">
        <f ca="1">IF(EF196=0,ED196,ED196/EE196)</f>
        <v>1</v>
      </c>
      <c r="EH196" s="1">
        <v>59</v>
      </c>
      <c r="EI196" s="1">
        <f ca="1">IF(EG196/EH196=INT(EG196/EH196),1,0)</f>
        <v>0</v>
      </c>
      <c r="EJ196" s="1">
        <f ca="1">IF(EI196=0,EG196,EG196/EH196)</f>
        <v>1</v>
      </c>
      <c r="EK196" s="1">
        <v>61</v>
      </c>
      <c r="EL196" s="1">
        <f ca="1">IF(EJ196/EK196=INT(EJ196/EK196),1,0)</f>
        <v>0</v>
      </c>
      <c r="EM196" s="1">
        <f ca="1">IF(EL196=0,EJ196,EJ196/EK196)</f>
        <v>1</v>
      </c>
      <c r="EN196" s="1">
        <v>67</v>
      </c>
      <c r="EO196" s="1">
        <f ca="1">IF(EM196/EN196=INT(EM196/EN196),1,0)</f>
        <v>0</v>
      </c>
      <c r="EP196" s="1">
        <f ca="1">IF(EO196=0,EM196,EM196/EN196)</f>
        <v>1</v>
      </c>
      <c r="EQ196" s="1">
        <v>71</v>
      </c>
      <c r="ER196" s="1">
        <f ca="1">IF(EP196/EQ196=INT(EP196/EQ196),1,0)</f>
        <v>0</v>
      </c>
      <c r="ES196" s="1">
        <f ca="1">IF(ER196=0,EP196,EP196/EQ196)</f>
        <v>1</v>
      </c>
      <c r="ET196" s="1">
        <v>73</v>
      </c>
      <c r="EU196" s="1">
        <f ca="1">IF(ES196/ET196=INT(ES196/ET196),1,0)</f>
        <v>0</v>
      </c>
      <c r="EV196" s="1">
        <f ca="1">IF(EU196=0,ES196,ES196/ET196)</f>
        <v>1</v>
      </c>
      <c r="EW196" s="1">
        <v>79</v>
      </c>
      <c r="EX196" s="1">
        <f ca="1">IF(EV196/EW196=INT(EV196/EW196),1,0)</f>
        <v>0</v>
      </c>
      <c r="EY196" s="1">
        <f ca="1">IF(EX196=0,EV196,EV196/EW196)</f>
        <v>1</v>
      </c>
      <c r="EZ196" s="1">
        <v>83</v>
      </c>
      <c r="FA196" s="1">
        <f ca="1">IF(EY196/EZ196=INT(EY196/EZ196),1,0)</f>
        <v>0</v>
      </c>
      <c r="FB196" s="1">
        <f ca="1">IF(FA196=0,EY196,EY196/EZ196)</f>
        <v>1</v>
      </c>
      <c r="FC196" s="1">
        <v>89</v>
      </c>
      <c r="FD196" s="1">
        <f ca="1">IF(FB196/FC196=INT(FB196/FC196),1,0)</f>
        <v>0</v>
      </c>
      <c r="FE196" s="1">
        <f ca="1">IF(FD196=0,FB196,FB196/FC196)</f>
        <v>1</v>
      </c>
      <c r="FF196" s="1">
        <v>97</v>
      </c>
      <c r="FG196" s="1">
        <f ca="1">IF(FE196/FF196=INT(FE196/FF196),1,0)</f>
        <v>0</v>
      </c>
      <c r="FH196" s="1">
        <f ca="1">IF(FG196=0,FE196,FE196/FF196)</f>
        <v>1</v>
      </c>
      <c r="FI196" s="1">
        <v>101</v>
      </c>
      <c r="FJ196" s="1">
        <f ca="1">IF(FH196/FI196=INT(FH196/FI196),1,0)</f>
        <v>0</v>
      </c>
      <c r="FK196" s="1">
        <f ca="1">IF(FJ196=0,FH196,FH196/FI196)</f>
        <v>1</v>
      </c>
      <c r="FL196" s="1">
        <v>103</v>
      </c>
      <c r="FM196" s="1">
        <f ca="1">IF(FK196/FL196=INT(FK196/FL196),1,0)</f>
        <v>0</v>
      </c>
      <c r="FN196" s="1">
        <f ca="1">IF(FM196=0,FK196,FK196/FL196)</f>
        <v>1</v>
      </c>
      <c r="FO196" s="1">
        <v>107</v>
      </c>
      <c r="FP196" s="1">
        <f ca="1">IF(FN196/FO196=INT(FN196/FO196),1,0)</f>
        <v>0</v>
      </c>
      <c r="FQ196" s="1">
        <f ca="1">IF(FP196=0,FN196,FN196/FO196)</f>
        <v>1</v>
      </c>
      <c r="FR196" s="1">
        <v>109</v>
      </c>
      <c r="FS196" s="1">
        <f ca="1">IF(FQ196/FR196=INT(FQ196/FR196),1,0)</f>
        <v>0</v>
      </c>
      <c r="FT196" s="1">
        <f ca="1">IF(FS196=0,FQ196,FQ196/FR196)</f>
        <v>1</v>
      </c>
      <c r="FU196" s="1">
        <v>113</v>
      </c>
      <c r="FV196" s="1">
        <f ca="1">IF(FT196/FU196=INT(FT196/FU196),1,0)</f>
        <v>0</v>
      </c>
      <c r="FW196" s="1">
        <f ca="1">IF(FV196=0,FT196,FT196/FU196)</f>
        <v>1</v>
      </c>
      <c r="FX196" s="1">
        <v>127</v>
      </c>
      <c r="FY196" s="1">
        <f ca="1">IF(FW196/FX196=INT(FW196/FX196),1,0)</f>
        <v>0</v>
      </c>
      <c r="FZ196" s="1">
        <f ca="1">IF(FY196=0,FW196,FW196/FX196)</f>
        <v>1</v>
      </c>
      <c r="GA196" s="1">
        <v>131</v>
      </c>
      <c r="GB196" s="1">
        <f ca="1">IF(FZ196/GA196=INT(FZ196/GA196),1,0)</f>
        <v>0</v>
      </c>
      <c r="GC196" s="1">
        <f ca="1">IF(GB196=0,FZ196,FZ196/GA196)</f>
        <v>1</v>
      </c>
      <c r="GD196" s="1">
        <v>137</v>
      </c>
      <c r="GE196" s="1">
        <f ca="1">IF(GC196/GD196=INT(GC196/GD196),1,0)</f>
        <v>0</v>
      </c>
      <c r="GF196" s="1">
        <f ca="1">IF(GE196=0,GC196,GC196/GD196)</f>
        <v>1</v>
      </c>
      <c r="GG196" s="1">
        <v>139</v>
      </c>
      <c r="GH196" s="1">
        <f ca="1">IF(GF196/GG196=INT(GF196/GG196),1,0)</f>
        <v>0</v>
      </c>
      <c r="GI196" s="1">
        <f ca="1">IF(GH196=0,GF196,GF196/GG196)</f>
        <v>1</v>
      </c>
      <c r="GJ196" s="1">
        <v>149</v>
      </c>
      <c r="GK196" s="1">
        <f ca="1">IF(GI196/GJ196=INT(GI196/GJ196),1,0)</f>
        <v>0</v>
      </c>
      <c r="GL196" s="1">
        <f ca="1">IF(GK196=0,GI196,GI196/GJ196)</f>
        <v>1</v>
      </c>
      <c r="GM196" s="1"/>
      <c r="GN196" s="1">
        <f ca="1">8*AW196+4*AZ196+2*BC196+BF196</f>
        <v>0</v>
      </c>
      <c r="GO196" s="1">
        <f ca="1">4*BI196+2*BL196+BO196</f>
        <v>1</v>
      </c>
      <c r="GP196" s="1">
        <f ca="1">2*BR196+BU196</f>
        <v>0</v>
      </c>
      <c r="GQ196" s="1">
        <f ca="1">2*BX196+CA196</f>
        <v>0</v>
      </c>
      <c r="GR196" s="1">
        <f ca="1">2*CD196+CG196</f>
        <v>1</v>
      </c>
      <c r="GS196" s="1">
        <f ca="1">2*CJ196+CM196</f>
        <v>0</v>
      </c>
      <c r="GT196" s="1">
        <f ca="1">CS196</f>
        <v>0</v>
      </c>
      <c r="GU196" s="1">
        <f ca="1">CY196</f>
        <v>0</v>
      </c>
      <c r="GV196" s="1">
        <f ca="1">DE196</f>
        <v>0</v>
      </c>
      <c r="GW196" s="1">
        <f ca="1">DK196</f>
        <v>0</v>
      </c>
      <c r="GX196" s="1">
        <f ca="1">DQ196</f>
        <v>0</v>
      </c>
      <c r="GY196">
        <f ca="1">DT196</f>
        <v>0</v>
      </c>
      <c r="GZ196">
        <f ca="1">DW196</f>
        <v>0</v>
      </c>
      <c r="HA196">
        <f ca="1">DZ196</f>
        <v>0</v>
      </c>
      <c r="HB196">
        <f ca="1">EC196</f>
        <v>0</v>
      </c>
      <c r="HC196">
        <f ca="1">EF196</f>
        <v>0</v>
      </c>
      <c r="HD196">
        <f ca="1">EI196</f>
        <v>0</v>
      </c>
      <c r="HE196">
        <f ca="1">EL196</f>
        <v>0</v>
      </c>
      <c r="HF196">
        <f ca="1">EO196</f>
        <v>0</v>
      </c>
      <c r="HG196">
        <f ca="1">ER196</f>
        <v>0</v>
      </c>
      <c r="HH196">
        <f ca="1">EU196</f>
        <v>0</v>
      </c>
      <c r="HI196">
        <f ca="1">EX196</f>
        <v>0</v>
      </c>
      <c r="HJ196">
        <f ca="1">FA196</f>
        <v>0</v>
      </c>
      <c r="HK196">
        <f ca="1">FD196</f>
        <v>0</v>
      </c>
      <c r="HL196">
        <f ca="1">FG196</f>
        <v>0</v>
      </c>
      <c r="HM196">
        <f ca="1">FJ196</f>
        <v>0</v>
      </c>
      <c r="HN196">
        <f ca="1">FM196</f>
        <v>0</v>
      </c>
      <c r="HO196">
        <f ca="1">FP196</f>
        <v>0</v>
      </c>
      <c r="HP196">
        <f ca="1">FS196</f>
        <v>0</v>
      </c>
      <c r="HQ196">
        <f ca="1">FV196</f>
        <v>0</v>
      </c>
      <c r="HR196">
        <f ca="1">FY196</f>
        <v>0</v>
      </c>
      <c r="HS196">
        <f ca="1">GB196</f>
        <v>0</v>
      </c>
      <c r="HT196">
        <f ca="1">GE196</f>
        <v>0</v>
      </c>
      <c r="HU196">
        <f ca="1">GH196</f>
        <v>0</v>
      </c>
      <c r="HV196">
        <f ca="1">GK196</f>
        <v>0</v>
      </c>
      <c r="HW196">
        <f ca="1">AU196</f>
        <v>33</v>
      </c>
      <c r="HX196">
        <f ca="1">HW196/HV198</f>
        <v>33</v>
      </c>
    </row>
    <row r="197" spans="1:255" ht="18" hidden="1" customHeight="1" x14ac:dyDescent="0.25">
      <c r="A197" s="9"/>
      <c r="B197" s="71"/>
      <c r="C197" s="71"/>
      <c r="D197" s="71"/>
      <c r="E197" s="71"/>
      <c r="F197" s="154"/>
      <c r="G197" s="80"/>
      <c r="H197" s="102"/>
      <c r="I197" s="71"/>
      <c r="J197" s="75"/>
      <c r="K197" s="9"/>
      <c r="N197" s="149"/>
      <c r="O197" s="164"/>
      <c r="P197" s="148"/>
      <c r="AK197" s="9"/>
      <c r="AL197" s="9"/>
      <c r="AM197" s="9"/>
      <c r="AN197" s="9"/>
      <c r="AO197" s="9"/>
      <c r="AP197" s="9"/>
      <c r="AQ197" s="9"/>
      <c r="AT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R197" s="1"/>
      <c r="CS197" s="1"/>
      <c r="CT197" s="1"/>
      <c r="CX197" s="1"/>
      <c r="CY197" s="1"/>
      <c r="CZ197" s="1"/>
      <c r="DD197" s="1"/>
      <c r="DE197" s="1"/>
      <c r="DF197" s="1"/>
      <c r="DJ197" s="1"/>
      <c r="DK197" s="1"/>
      <c r="DL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>
        <f t="shared" ref="GN197:HV197" ca="1" si="97">IF(GN195&lt;GN196,GN195,GN196)</f>
        <v>0</v>
      </c>
      <c r="GO197" s="1">
        <f t="shared" ca="1" si="97"/>
        <v>0</v>
      </c>
      <c r="GP197" s="1">
        <f t="shared" ca="1" si="97"/>
        <v>0</v>
      </c>
      <c r="GQ197" s="1">
        <f t="shared" ca="1" si="97"/>
        <v>0</v>
      </c>
      <c r="GR197" s="1">
        <f t="shared" ca="1" si="97"/>
        <v>0</v>
      </c>
      <c r="GS197" s="1">
        <f t="shared" ca="1" si="97"/>
        <v>0</v>
      </c>
      <c r="GT197" s="1">
        <f t="shared" ca="1" si="97"/>
        <v>0</v>
      </c>
      <c r="GU197" s="1">
        <f t="shared" ca="1" si="97"/>
        <v>0</v>
      </c>
      <c r="GV197" s="1">
        <f t="shared" ca="1" si="97"/>
        <v>0</v>
      </c>
      <c r="GW197" s="1">
        <f t="shared" ca="1" si="97"/>
        <v>0</v>
      </c>
      <c r="GX197" s="1">
        <f t="shared" ca="1" si="97"/>
        <v>0</v>
      </c>
      <c r="GY197" s="1">
        <f t="shared" ca="1" si="97"/>
        <v>0</v>
      </c>
      <c r="GZ197" s="1">
        <f t="shared" ca="1" si="97"/>
        <v>0</v>
      </c>
      <c r="HA197" s="1">
        <f t="shared" ca="1" si="97"/>
        <v>0</v>
      </c>
      <c r="HB197" s="1">
        <f t="shared" ca="1" si="97"/>
        <v>0</v>
      </c>
      <c r="HC197" s="1">
        <f t="shared" ca="1" si="97"/>
        <v>0</v>
      </c>
      <c r="HD197" s="1">
        <f t="shared" ca="1" si="97"/>
        <v>0</v>
      </c>
      <c r="HE197" s="1">
        <f t="shared" ca="1" si="97"/>
        <v>0</v>
      </c>
      <c r="HF197" s="1">
        <f t="shared" ca="1" si="97"/>
        <v>0</v>
      </c>
      <c r="HG197" s="1">
        <f t="shared" ca="1" si="97"/>
        <v>0</v>
      </c>
      <c r="HH197" s="1">
        <f t="shared" ca="1" si="97"/>
        <v>0</v>
      </c>
      <c r="HI197" s="1">
        <f t="shared" ca="1" si="97"/>
        <v>0</v>
      </c>
      <c r="HJ197" s="1">
        <f t="shared" ca="1" si="97"/>
        <v>0</v>
      </c>
      <c r="HK197" s="1">
        <f t="shared" ca="1" si="97"/>
        <v>0</v>
      </c>
      <c r="HL197" s="1">
        <f t="shared" ca="1" si="97"/>
        <v>0</v>
      </c>
      <c r="HM197" s="1">
        <f t="shared" ca="1" si="97"/>
        <v>0</v>
      </c>
      <c r="HN197" s="1">
        <f t="shared" ca="1" si="97"/>
        <v>0</v>
      </c>
      <c r="HO197" s="1">
        <f t="shared" ca="1" si="97"/>
        <v>0</v>
      </c>
      <c r="HP197" s="1">
        <f t="shared" ca="1" si="97"/>
        <v>0</v>
      </c>
      <c r="HQ197" s="1">
        <f t="shared" ca="1" si="97"/>
        <v>0</v>
      </c>
      <c r="HR197" s="1">
        <f t="shared" ca="1" si="97"/>
        <v>0</v>
      </c>
      <c r="HS197" s="1">
        <f t="shared" ca="1" si="97"/>
        <v>0</v>
      </c>
      <c r="HT197" s="1">
        <f t="shared" ca="1" si="97"/>
        <v>0</v>
      </c>
      <c r="HU197" s="1">
        <f t="shared" ca="1" si="97"/>
        <v>0</v>
      </c>
      <c r="HV197" s="1">
        <f t="shared" ca="1" si="97"/>
        <v>0</v>
      </c>
    </row>
    <row r="198" spans="1:255" ht="18" hidden="1" customHeight="1" x14ac:dyDescent="0.25">
      <c r="A198" s="9"/>
      <c r="B198" s="71"/>
      <c r="C198" s="71"/>
      <c r="D198" s="71"/>
      <c r="E198" s="71"/>
      <c r="F198" s="154"/>
      <c r="G198" s="80"/>
      <c r="H198" s="102"/>
      <c r="I198" s="71"/>
      <c r="J198" s="75"/>
      <c r="K198" s="9"/>
      <c r="N198" s="149"/>
      <c r="O198" s="164"/>
      <c r="P198" s="148"/>
      <c r="AK198" s="9"/>
      <c r="AL198" s="9"/>
      <c r="AM198" s="9"/>
      <c r="AN198" s="9"/>
      <c r="AO198" s="9"/>
      <c r="AP198" s="9"/>
      <c r="AQ198" s="9"/>
      <c r="AT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R198" s="1"/>
      <c r="CS198" s="1"/>
      <c r="CT198" s="1"/>
      <c r="CX198" s="1"/>
      <c r="CY198" s="1"/>
      <c r="CZ198" s="1"/>
      <c r="DD198" s="1"/>
      <c r="DE198" s="1"/>
      <c r="DF198" s="1"/>
      <c r="DJ198" s="1"/>
      <c r="DK198" s="1"/>
      <c r="DL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>
        <f ca="1">FY$4^GN197</f>
        <v>1</v>
      </c>
      <c r="GO198">
        <f t="shared" ref="GO198:HV198" ca="1" si="98">FZ$4^GO197*GN198</f>
        <v>1</v>
      </c>
      <c r="GP198">
        <f t="shared" ca="1" si="98"/>
        <v>1</v>
      </c>
      <c r="GQ198">
        <f t="shared" ca="1" si="98"/>
        <v>1</v>
      </c>
      <c r="GR198">
        <f t="shared" ca="1" si="98"/>
        <v>1</v>
      </c>
      <c r="GS198">
        <f t="shared" ca="1" si="98"/>
        <v>1</v>
      </c>
      <c r="GT198">
        <f t="shared" ca="1" si="98"/>
        <v>1</v>
      </c>
      <c r="GU198">
        <f t="shared" ca="1" si="98"/>
        <v>1</v>
      </c>
      <c r="GV198">
        <f t="shared" ca="1" si="98"/>
        <v>1</v>
      </c>
      <c r="GW198">
        <f t="shared" ca="1" si="98"/>
        <v>1</v>
      </c>
      <c r="GX198">
        <f t="shared" ca="1" si="98"/>
        <v>1</v>
      </c>
      <c r="GY198">
        <f t="shared" ca="1" si="98"/>
        <v>1</v>
      </c>
      <c r="GZ198">
        <f t="shared" ca="1" si="98"/>
        <v>1</v>
      </c>
      <c r="HA198">
        <f t="shared" ca="1" si="98"/>
        <v>1</v>
      </c>
      <c r="HB198">
        <f t="shared" ca="1" si="98"/>
        <v>1</v>
      </c>
      <c r="HC198">
        <f t="shared" ca="1" si="98"/>
        <v>1</v>
      </c>
      <c r="HD198">
        <f t="shared" ca="1" si="98"/>
        <v>1</v>
      </c>
      <c r="HE198">
        <f t="shared" ca="1" si="98"/>
        <v>1</v>
      </c>
      <c r="HF198">
        <f t="shared" ca="1" si="98"/>
        <v>1</v>
      </c>
      <c r="HG198">
        <f t="shared" ca="1" si="98"/>
        <v>1</v>
      </c>
      <c r="HH198">
        <f t="shared" ca="1" si="98"/>
        <v>1</v>
      </c>
      <c r="HI198">
        <f t="shared" ca="1" si="98"/>
        <v>1</v>
      </c>
      <c r="HJ198">
        <f t="shared" ca="1" si="98"/>
        <v>1</v>
      </c>
      <c r="HK198">
        <f t="shared" ca="1" si="98"/>
        <v>1</v>
      </c>
      <c r="HL198">
        <f t="shared" ca="1" si="98"/>
        <v>1</v>
      </c>
      <c r="HM198">
        <f t="shared" ca="1" si="98"/>
        <v>1</v>
      </c>
      <c r="HN198">
        <f t="shared" ca="1" si="98"/>
        <v>1</v>
      </c>
      <c r="HO198">
        <f t="shared" ca="1" si="98"/>
        <v>1</v>
      </c>
      <c r="HP198">
        <f t="shared" ca="1" si="98"/>
        <v>1</v>
      </c>
      <c r="HQ198">
        <f t="shared" ca="1" si="98"/>
        <v>1</v>
      </c>
      <c r="HR198">
        <f t="shared" ca="1" si="98"/>
        <v>1</v>
      </c>
      <c r="HS198">
        <f t="shared" ca="1" si="98"/>
        <v>1</v>
      </c>
      <c r="HT198">
        <f t="shared" ca="1" si="98"/>
        <v>1</v>
      </c>
      <c r="HU198">
        <f t="shared" ca="1" si="98"/>
        <v>1</v>
      </c>
      <c r="HV198">
        <f t="shared" ca="1" si="98"/>
        <v>1</v>
      </c>
    </row>
    <row r="199" spans="1:255" ht="12" customHeight="1" x14ac:dyDescent="0.25">
      <c r="A199" s="9"/>
      <c r="B199" s="71"/>
      <c r="C199" s="71"/>
      <c r="D199" s="71"/>
      <c r="E199" s="77"/>
      <c r="F199" s="154"/>
      <c r="G199" s="103"/>
      <c r="H199" s="102"/>
      <c r="I199" s="71"/>
      <c r="J199" s="75"/>
      <c r="K199" s="9"/>
      <c r="N199" s="149"/>
      <c r="O199" s="164"/>
      <c r="P199" s="148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R199" s="1"/>
      <c r="CS199" s="1"/>
      <c r="CT199" s="1"/>
      <c r="CX199" s="1"/>
      <c r="CY199" s="1"/>
      <c r="CZ199" s="1"/>
      <c r="DD199" s="1"/>
      <c r="DE199" s="1"/>
      <c r="DF199" s="1"/>
      <c r="DJ199" s="1"/>
      <c r="DK199" s="1"/>
      <c r="DL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HZ199" t="str">
        <f ca="1">IF183&amp;IM183&amp;IU183</f>
        <v>8  2/3  +  13  9/11</v>
      </c>
      <c r="IC199">
        <f ca="1">AS196</f>
        <v>22</v>
      </c>
      <c r="ID199">
        <f ca="1">HX195</f>
        <v>16</v>
      </c>
      <c r="IE199">
        <f ca="1">HX196</f>
        <v>33</v>
      </c>
      <c r="IF199" t="str">
        <f ca="1">IC199&amp;"  "&amp;ID199&amp;"/"&amp;IE199</f>
        <v>22  16/33</v>
      </c>
      <c r="IG199" t="str">
        <f ca="1">"  "&amp;ID199&amp;"/"&amp;IE199</f>
        <v xml:space="preserve">  16/33</v>
      </c>
      <c r="IH199" t="str">
        <f ca="1">IC199&amp;"   "</f>
        <v xml:space="preserve">22   </v>
      </c>
      <c r="II199" t="str">
        <f ca="1">IF(IC199=0,IG199,IF(ID199=0,IH199,IF199))</f>
        <v>22  16/33</v>
      </c>
    </row>
    <row r="200" spans="1:255" ht="18" customHeight="1" thickBot="1" x14ac:dyDescent="0.3">
      <c r="A200" s="9"/>
      <c r="B200" s="71" t="str">
        <f ca="1">HZ216</f>
        <v>20  5/7  +  8  8/9</v>
      </c>
      <c r="C200" s="71"/>
      <c r="D200" s="71"/>
      <c r="E200" s="77" t="s">
        <v>1</v>
      </c>
      <c r="F200" s="146" t="str">
        <f ca="1">II216</f>
        <v>29  38/63</v>
      </c>
      <c r="G200" s="100"/>
      <c r="H200" s="101"/>
      <c r="I200" s="71"/>
      <c r="J200" s="75">
        <f>AK200+L200</f>
        <v>5</v>
      </c>
      <c r="K200" s="9"/>
      <c r="L200" s="147">
        <v>0</v>
      </c>
      <c r="N200" s="149">
        <v>6</v>
      </c>
      <c r="O200" s="164">
        <v>6</v>
      </c>
      <c r="P200" s="148"/>
      <c r="R200" s="147">
        <f>R183+1</f>
        <v>12</v>
      </c>
      <c r="S200" s="147">
        <f>INT(0.5+(S$2/19*(R200-1)))+P$2</f>
        <v>5</v>
      </c>
      <c r="T200" s="147">
        <f ca="1">INT(RAND()*2+2)</f>
        <v>3</v>
      </c>
      <c r="U200" s="147">
        <v>2</v>
      </c>
      <c r="W200">
        <f>IF(S200=1,1,IF(S200=2,2,IF(S200=3,3,IF(S200=4,5,IF(S200=5,7,10)))))</f>
        <v>7</v>
      </c>
      <c r="X200">
        <f>IF(S200=1,3,IF(S200=2,5,IF(S200=3,8,IF(S200=4,13,IF(S200=5,20,35)))))</f>
        <v>20</v>
      </c>
      <c r="Y200">
        <f>IF(S200=1,1,IF(S200=2,1,IF(S200=3,2,IF(S200=4,2,IF(S200=5,3,4)))))</f>
        <v>3</v>
      </c>
      <c r="Z200">
        <f>IF(S200=1,2,IF(S200=2,4,IF(S200=3,5,IF(S200=4,7,IF(S200=5,11,19)))))</f>
        <v>11</v>
      </c>
      <c r="AA200">
        <f>IF(S200=1,2,IF(S200=2,2,IF(S200=3,3,IF(S200=4,3,IF(S200=5,4,5)))))</f>
        <v>4</v>
      </c>
      <c r="AB200">
        <f>IF(S200=1,3,IF(S200=2,5,IF(S200=3,6,IF(S200=4,8,IF(S200=5,12,20)))))</f>
        <v>12</v>
      </c>
      <c r="AD200">
        <f>IF(S200=4,2,IF(S200=5,5,IF(S200=6,7,IF(S200=7,10,IF(S200=8,15,IF(S200=9,20,25))))))</f>
        <v>5</v>
      </c>
      <c r="AE200">
        <f>IF(S200=4,6,IF(S200=5,14,IF(S200=6,25,IF(S200=7,35,IF(S200=8,45,IF(S200=9,60,99))))))</f>
        <v>14</v>
      </c>
      <c r="AF200">
        <f>IF(S200=4,1,IF(S200=5,3,IF(S200=6,5,IF(S200=7,7,IF(S200=8,9,IF(S200=9,14,24))))))</f>
        <v>3</v>
      </c>
      <c r="AG200">
        <f>IF(S200=4,5,IF(S200=5,8,IF(S200=6,13,IF(S200=7,23,IF(S200=8,34,IF(S200=9,49,98))))))</f>
        <v>8</v>
      </c>
      <c r="AH200">
        <f>IF(S200=4,2,IF(S200=5,4,IF(S200=6,6,IF(S200=7,8,IF(S200=8,10,IF(S200=9,15,25))))))</f>
        <v>4</v>
      </c>
      <c r="AI200">
        <f>IF(S200=4,6,IF(S200=5,9,IF(S200=6,14,IF(S200=7,24,IF(S200=8,35,IF(S200=9,50,99))))))</f>
        <v>9</v>
      </c>
      <c r="AK200" s="9">
        <f>S200</f>
        <v>5</v>
      </c>
      <c r="AL200" s="9">
        <f t="shared" ref="AL200:AQ200" si="99">IF($U200=2,W200,AD200)</f>
        <v>7</v>
      </c>
      <c r="AM200" s="9">
        <f t="shared" si="99"/>
        <v>20</v>
      </c>
      <c r="AN200" s="9">
        <f t="shared" si="99"/>
        <v>3</v>
      </c>
      <c r="AO200" s="9">
        <f t="shared" si="99"/>
        <v>11</v>
      </c>
      <c r="AP200" s="9">
        <f t="shared" si="99"/>
        <v>4</v>
      </c>
      <c r="AQ200" s="9">
        <f t="shared" si="99"/>
        <v>12</v>
      </c>
      <c r="AR200" t="s">
        <v>21</v>
      </c>
      <c r="AS200" s="1">
        <f ca="1">INT((RAND()*(AM200-AL200+1)+AL200))</f>
        <v>20</v>
      </c>
      <c r="AT200" s="1">
        <f ca="1">INT((RAND()*(AO200-AN200+1)+AN200))</f>
        <v>5</v>
      </c>
      <c r="AU200">
        <f ca="1">AT200-AT201*(AS201-AS200)</f>
        <v>5</v>
      </c>
      <c r="AV200">
        <v>256</v>
      </c>
      <c r="AW200" s="1">
        <f ca="1">IF(AU200/AV200=INT(AU200/AV200),1,0)</f>
        <v>0</v>
      </c>
      <c r="AX200" s="1">
        <f ca="1">IF(AW200=0,AU200,AU200/AV200)</f>
        <v>5</v>
      </c>
      <c r="AY200" s="1">
        <v>16</v>
      </c>
      <c r="AZ200" s="1">
        <f ca="1">IF(AX200/AY200=INT(AX200/AY200),1,0)</f>
        <v>0</v>
      </c>
      <c r="BA200" s="1">
        <f ca="1">IF(AZ200=0,AX200,AX200/AY200)</f>
        <v>5</v>
      </c>
      <c r="BB200" s="1">
        <v>4</v>
      </c>
      <c r="BC200" s="1">
        <f ca="1">IF(BA200/BB200=INT(BA200/BB200),1,0)</f>
        <v>0</v>
      </c>
      <c r="BD200" s="1">
        <f ca="1">IF(BC200=0,BA200,BA200/BB200)</f>
        <v>5</v>
      </c>
      <c r="BE200" s="1">
        <v>2</v>
      </c>
      <c r="BF200" s="1">
        <f ca="1">IF(BD200/BE200=INT(BD200/BE200),1,0)</f>
        <v>0</v>
      </c>
      <c r="BG200" s="1">
        <f ca="1">IF(BF200=0,BD200,BD200/BE200)</f>
        <v>5</v>
      </c>
      <c r="BH200" s="1">
        <v>81</v>
      </c>
      <c r="BI200" s="1">
        <f ca="1">IF(BG200/BH200=INT(BG200/BH200),1,0)</f>
        <v>0</v>
      </c>
      <c r="BJ200" s="1">
        <f ca="1">IF(BI200=0,BG200,BG200/BH200)</f>
        <v>5</v>
      </c>
      <c r="BK200" s="1">
        <v>9</v>
      </c>
      <c r="BL200" s="1">
        <f ca="1">IF(BJ200/BK200=INT(BJ200/BK200),1,0)</f>
        <v>0</v>
      </c>
      <c r="BM200" s="1">
        <f ca="1">IF(BL200=0,BJ200,BJ200/BK200)</f>
        <v>5</v>
      </c>
      <c r="BN200" s="1">
        <v>3</v>
      </c>
      <c r="BO200" s="1">
        <f ca="1">IF(BM200/BN200=INT(BM200/BN200),1,0)</f>
        <v>0</v>
      </c>
      <c r="BP200" s="1">
        <f ca="1">IF(BO200=0,BM200,BM200/BN200)</f>
        <v>5</v>
      </c>
      <c r="BQ200" s="1">
        <v>25</v>
      </c>
      <c r="BR200" s="1">
        <f ca="1">IF(BP200/BQ200=INT(BP200/BQ200),1,0)</f>
        <v>0</v>
      </c>
      <c r="BS200" s="1">
        <f ca="1">IF(BR200=0,BP200,BP200/BQ200)</f>
        <v>5</v>
      </c>
      <c r="BT200" s="1">
        <v>5</v>
      </c>
      <c r="BU200" s="1">
        <f ca="1">IF(BS200/BT200=INT(BS200/BT200),1,0)</f>
        <v>1</v>
      </c>
      <c r="BV200" s="1">
        <f ca="1">IF(BU200=0,BS200,BS200/BT200)</f>
        <v>1</v>
      </c>
      <c r="BW200" s="1">
        <v>49</v>
      </c>
      <c r="BX200" s="1">
        <f ca="1">IF(BV200/BW200=INT(BV200/BW200),1,0)</f>
        <v>0</v>
      </c>
      <c r="BY200" s="1">
        <f ca="1">IF(BX200=0,BV200,BV200/BW200)</f>
        <v>1</v>
      </c>
      <c r="BZ200" s="1">
        <v>7</v>
      </c>
      <c r="CA200" s="1">
        <f ca="1">IF(BY200/BZ200=INT(BY200/BZ200),1,0)</f>
        <v>0</v>
      </c>
      <c r="CB200" s="1">
        <f ca="1">IF(CA200=0,BY200,BY200/BZ200)</f>
        <v>1</v>
      </c>
      <c r="CC200" s="1">
        <v>121</v>
      </c>
      <c r="CD200" s="1">
        <f ca="1">IF(CB200/CC200=INT(CB200/CC200),1,0)</f>
        <v>0</v>
      </c>
      <c r="CE200" s="1">
        <f ca="1">IF(CD200=0,CB200,CB200/CC200)</f>
        <v>1</v>
      </c>
      <c r="CF200" s="1">
        <v>11</v>
      </c>
      <c r="CG200" s="1">
        <f ca="1">IF(CE200/CF200=INT(CE200/CF200),1,0)</f>
        <v>0</v>
      </c>
      <c r="CH200" s="1">
        <f ca="1">IF(CG200=0,CE200,CE200/CF200)</f>
        <v>1</v>
      </c>
      <c r="CI200" s="1">
        <v>169</v>
      </c>
      <c r="CJ200" s="1">
        <f ca="1">IF(CH200/CI200=INT(CH200/CI200),1,0)</f>
        <v>0</v>
      </c>
      <c r="CK200" s="1">
        <f ca="1">IF(CJ200=0,CH200,CH200/CI200)</f>
        <v>1</v>
      </c>
      <c r="CL200" s="1">
        <v>13</v>
      </c>
      <c r="CM200" s="1">
        <f ca="1">IF(CK200/CL200=INT(CK200/CL200),1,0)</f>
        <v>0</v>
      </c>
      <c r="CN200" s="1">
        <f ca="1">IF(CM200=0,CK200,CK200/CL200)</f>
        <v>1</v>
      </c>
      <c r="CO200" s="1">
        <v>289</v>
      </c>
      <c r="CP200" s="1">
        <f ca="1">IF(CN200/CO200=INT(CN200/CO200),1,0)</f>
        <v>0</v>
      </c>
      <c r="CQ200" s="1">
        <f ca="1">IF(CP200=0,CN200,CN200/CO200)</f>
        <v>1</v>
      </c>
      <c r="CR200" s="1">
        <v>17</v>
      </c>
      <c r="CS200" s="1">
        <f ca="1">IF(CQ200/CR200=INT(CQ200/CR200),1,0)</f>
        <v>0</v>
      </c>
      <c r="CT200" s="1">
        <f ca="1">IF(CS200=0,CQ200,CQ200/CR200)</f>
        <v>1</v>
      </c>
      <c r="CU200" s="1">
        <v>361</v>
      </c>
      <c r="CV200" s="1">
        <f ca="1">IF(CT200/CU200=INT(CT200/CU200),1,0)</f>
        <v>0</v>
      </c>
      <c r="CW200" s="1">
        <f ca="1">IF(CV200=0,CT200,CT200/CU200)</f>
        <v>1</v>
      </c>
      <c r="CX200" s="1">
        <v>19</v>
      </c>
      <c r="CY200" s="1">
        <f ca="1">IF(CW200/CX200=INT(CW200/CX200),1,0)</f>
        <v>0</v>
      </c>
      <c r="CZ200" s="1">
        <f ca="1">IF(CY200=0,CW200,CW200/CX200)</f>
        <v>1</v>
      </c>
      <c r="DA200" s="1">
        <v>529</v>
      </c>
      <c r="DB200" s="1">
        <f ca="1">IF(CZ200/DA200=INT(CZ200/DA200),1,0)</f>
        <v>0</v>
      </c>
      <c r="DC200" s="1">
        <f ca="1">IF(DB200=0,CZ200,CZ200/DA200)</f>
        <v>1</v>
      </c>
      <c r="DD200" s="1">
        <v>23</v>
      </c>
      <c r="DE200" s="1">
        <f ca="1">IF(DC200/DD200=INT(DC200/DD200),1,0)</f>
        <v>0</v>
      </c>
      <c r="DF200" s="1">
        <f ca="1">IF(DE200=0,DC200,DC200/DD200)</f>
        <v>1</v>
      </c>
      <c r="DG200" s="1">
        <v>841</v>
      </c>
      <c r="DH200" s="1">
        <f ca="1">IF(DF200/DG200=INT(DF200/DG200),1,0)</f>
        <v>0</v>
      </c>
      <c r="DI200" s="1">
        <f ca="1">IF(DH200=0,DF200,DF200/DG200)</f>
        <v>1</v>
      </c>
      <c r="DJ200" s="1">
        <v>29</v>
      </c>
      <c r="DK200" s="1">
        <f ca="1">IF(DI200/DJ200=INT(DI200/DJ200),1,0)</f>
        <v>0</v>
      </c>
      <c r="DL200" s="1">
        <f ca="1">IF(DK200=0,DI200,DI200/DJ200)</f>
        <v>1</v>
      </c>
      <c r="DM200" s="1">
        <v>961</v>
      </c>
      <c r="DN200" s="1">
        <f ca="1">IF(DL200/DM200=INT(DL200/DM200),1,0)</f>
        <v>0</v>
      </c>
      <c r="DO200" s="1">
        <f ca="1">IF(DN200=0,DL200,DL200/DM200)</f>
        <v>1</v>
      </c>
      <c r="DP200" s="1">
        <v>31</v>
      </c>
      <c r="DQ200" s="1">
        <f ca="1">IF(DO200/DP200=INT(DO200/DP200),1,0)</f>
        <v>0</v>
      </c>
      <c r="DR200" s="1">
        <f ca="1">IF(DQ200=0,DO200,DO200/DP200)</f>
        <v>1</v>
      </c>
      <c r="DS200" s="1">
        <v>37</v>
      </c>
      <c r="DT200" s="1">
        <f ca="1">IF(DR200/DS200=INT(DR200/DS200),1,0)</f>
        <v>0</v>
      </c>
      <c r="DU200" s="1">
        <f ca="1">IF(DT200=0,DR200,DR200/DS200)</f>
        <v>1</v>
      </c>
      <c r="DV200" s="1">
        <v>41</v>
      </c>
      <c r="DW200" s="1">
        <f ca="1">IF(DU200/DV200=INT(DU200/DV200),1,0)</f>
        <v>0</v>
      </c>
      <c r="DX200" s="1">
        <f ca="1">IF(DW200=0,DU200,DU200/DV200)</f>
        <v>1</v>
      </c>
      <c r="DY200" s="1">
        <v>43</v>
      </c>
      <c r="DZ200" s="1">
        <f ca="1">IF(DX200/DY200=INT(DX200/DY200),1,0)</f>
        <v>0</v>
      </c>
      <c r="EA200" s="1">
        <f ca="1">IF(DZ200=0,DX200,DX200/DY200)</f>
        <v>1</v>
      </c>
      <c r="EB200" s="1">
        <v>47</v>
      </c>
      <c r="EC200" s="1">
        <f ca="1">IF(EA200/EB200=INT(EA200/EB200),1,0)</f>
        <v>0</v>
      </c>
      <c r="ED200" s="1">
        <f ca="1">IF(EC200=0,EA200,EA200/EB200)</f>
        <v>1</v>
      </c>
      <c r="EE200" s="1">
        <v>53</v>
      </c>
      <c r="EF200" s="1">
        <f ca="1">IF(ED200/EE200=INT(ED200/EE200),1,0)</f>
        <v>0</v>
      </c>
      <c r="EG200" s="1">
        <f ca="1">IF(EF200=0,ED200,ED200/EE200)</f>
        <v>1</v>
      </c>
      <c r="EH200" s="1">
        <v>59</v>
      </c>
      <c r="EI200" s="1">
        <f ca="1">IF(EG200/EH200=INT(EG200/EH200),1,0)</f>
        <v>0</v>
      </c>
      <c r="EJ200" s="1">
        <f ca="1">IF(EI200=0,EG200,EG200/EH200)</f>
        <v>1</v>
      </c>
      <c r="EK200" s="1">
        <v>61</v>
      </c>
      <c r="EL200" s="1">
        <f ca="1">IF(EJ200/EK200=INT(EJ200/EK200),1,0)</f>
        <v>0</v>
      </c>
      <c r="EM200" s="1">
        <f ca="1">IF(EL200=0,EJ200,EJ200/EK200)</f>
        <v>1</v>
      </c>
      <c r="EN200" s="1">
        <v>67</v>
      </c>
      <c r="EO200" s="1">
        <f ca="1">IF(EM200/EN200=INT(EM200/EN200),1,0)</f>
        <v>0</v>
      </c>
      <c r="EP200" s="1">
        <f ca="1">IF(EO200=0,EM200,EM200/EN200)</f>
        <v>1</v>
      </c>
      <c r="EQ200" s="1">
        <v>71</v>
      </c>
      <c r="ER200" s="1">
        <f ca="1">IF(EP200/EQ200=INT(EP200/EQ200),1,0)</f>
        <v>0</v>
      </c>
      <c r="ES200" s="1">
        <f ca="1">IF(ER200=0,EP200,EP200/EQ200)</f>
        <v>1</v>
      </c>
      <c r="ET200" s="1">
        <v>73</v>
      </c>
      <c r="EU200" s="1">
        <f ca="1">IF(ES200/ET200=INT(ES200/ET200),1,0)</f>
        <v>0</v>
      </c>
      <c r="EV200" s="1">
        <f ca="1">IF(EU200=0,ES200,ES200/ET200)</f>
        <v>1</v>
      </c>
      <c r="EW200" s="1">
        <v>79</v>
      </c>
      <c r="EX200" s="1">
        <f ca="1">IF(EV200/EW200=INT(EV200/EW200),1,0)</f>
        <v>0</v>
      </c>
      <c r="EY200" s="1">
        <f ca="1">IF(EX200=0,EV200,EV200/EW200)</f>
        <v>1</v>
      </c>
      <c r="EZ200" s="1">
        <v>83</v>
      </c>
      <c r="FA200" s="1">
        <f ca="1">IF(EY200/EZ200=INT(EY200/EZ200),1,0)</f>
        <v>0</v>
      </c>
      <c r="FB200" s="1">
        <f ca="1">IF(FA200=0,EY200,EY200/EZ200)</f>
        <v>1</v>
      </c>
      <c r="FC200" s="1">
        <v>89</v>
      </c>
      <c r="FD200" s="1">
        <f ca="1">IF(FB200/FC200=INT(FB200/FC200),1,0)</f>
        <v>0</v>
      </c>
      <c r="FE200" s="1">
        <f ca="1">IF(FD200=0,FB200,FB200/FC200)</f>
        <v>1</v>
      </c>
      <c r="FF200" s="1">
        <v>97</v>
      </c>
      <c r="FG200" s="1">
        <f ca="1">IF(FE200/FF200=INT(FE200/FF200),1,0)</f>
        <v>0</v>
      </c>
      <c r="FH200" s="1">
        <f ca="1">IF(FG200=0,FE200,FE200/FF200)</f>
        <v>1</v>
      </c>
      <c r="FI200" s="1">
        <v>101</v>
      </c>
      <c r="FJ200" s="1">
        <f ca="1">IF(FH200/FI200=INT(FH200/FI200),1,0)</f>
        <v>0</v>
      </c>
      <c r="FK200" s="1">
        <f ca="1">IF(FJ200=0,FH200,FH200/FI200)</f>
        <v>1</v>
      </c>
      <c r="FL200" s="1">
        <v>103</v>
      </c>
      <c r="FM200" s="1">
        <f ca="1">IF(FK200/FL200=INT(FK200/FL200),1,0)</f>
        <v>0</v>
      </c>
      <c r="FN200" s="1">
        <f ca="1">IF(FM200=0,FK200,FK200/FL200)</f>
        <v>1</v>
      </c>
      <c r="FO200" s="1">
        <v>107</v>
      </c>
      <c r="FP200" s="1">
        <f ca="1">IF(FN200/FO200=INT(FN200/FO200),1,0)</f>
        <v>0</v>
      </c>
      <c r="FQ200" s="1">
        <f ca="1">IF(FP200=0,FN200,FN200/FO200)</f>
        <v>1</v>
      </c>
      <c r="FR200" s="1">
        <v>109</v>
      </c>
      <c r="FS200" s="1">
        <f ca="1">IF(FQ200/FR200=INT(FQ200/FR200),1,0)</f>
        <v>0</v>
      </c>
      <c r="FT200" s="1">
        <f ca="1">IF(FS200=0,FQ200,FQ200/FR200)</f>
        <v>1</v>
      </c>
      <c r="FU200" s="1">
        <v>113</v>
      </c>
      <c r="FV200" s="1">
        <f ca="1">IF(FT200/FU200=INT(FT200/FU200),1,0)</f>
        <v>0</v>
      </c>
      <c r="FW200" s="1">
        <f ca="1">IF(FV200=0,FT200,FT200/FU200)</f>
        <v>1</v>
      </c>
      <c r="FX200" s="1">
        <v>127</v>
      </c>
      <c r="FY200" s="1">
        <f ca="1">IF(FW200/FX200=INT(FW200/FX200),1,0)</f>
        <v>0</v>
      </c>
      <c r="FZ200" s="1">
        <f ca="1">IF(FY200=0,FW200,FW200/FX200)</f>
        <v>1</v>
      </c>
      <c r="GA200" s="1">
        <v>131</v>
      </c>
      <c r="GB200" s="1">
        <f ca="1">IF(FZ200/GA200=INT(FZ200/GA200),1,0)</f>
        <v>0</v>
      </c>
      <c r="GC200" s="1">
        <f ca="1">IF(GB200=0,FZ200,FZ200/GA200)</f>
        <v>1</v>
      </c>
      <c r="GD200" s="1">
        <v>137</v>
      </c>
      <c r="GE200" s="1">
        <f ca="1">IF(GC200/GD200=INT(GC200/GD200),1,0)</f>
        <v>0</v>
      </c>
      <c r="GF200" s="1">
        <f ca="1">IF(GE200=0,GC200,GC200/GD200)</f>
        <v>1</v>
      </c>
      <c r="GG200" s="1">
        <v>139</v>
      </c>
      <c r="GH200" s="1">
        <f ca="1">IF(GF200/GG200=INT(GF200/GG200),1,0)</f>
        <v>0</v>
      </c>
      <c r="GI200" s="1">
        <f ca="1">IF(GH200=0,GF200,GF200/GG200)</f>
        <v>1</v>
      </c>
      <c r="GJ200" s="1">
        <v>149</v>
      </c>
      <c r="GK200" s="1">
        <f ca="1">IF(GI200/GJ200=INT(GI200/GJ200),1,0)</f>
        <v>0</v>
      </c>
      <c r="GL200" s="1">
        <f ca="1">IF(GK200=0,GI200,GI200/GJ200)</f>
        <v>1</v>
      </c>
      <c r="GM200" s="1"/>
      <c r="GN200" s="1">
        <f ca="1">8*AW200+4*AZ200+2*BC200+BF200</f>
        <v>0</v>
      </c>
      <c r="GO200" s="1">
        <f ca="1">4*BI200+2*BL200+BO200</f>
        <v>0</v>
      </c>
      <c r="GP200" s="1">
        <f ca="1">2*BR200+BU200</f>
        <v>1</v>
      </c>
      <c r="GQ200" s="1">
        <f ca="1">2*BX200+CA200</f>
        <v>0</v>
      </c>
      <c r="GR200" s="1">
        <f ca="1">2*CD200+CG200</f>
        <v>0</v>
      </c>
      <c r="GS200" s="1">
        <f ca="1">2*CJ200+CM200</f>
        <v>0</v>
      </c>
      <c r="GT200" s="1">
        <f ca="1">CS200</f>
        <v>0</v>
      </c>
      <c r="GU200" s="1">
        <f ca="1">CY200</f>
        <v>0</v>
      </c>
      <c r="GV200" s="1">
        <f ca="1">DE200</f>
        <v>0</v>
      </c>
      <c r="GW200" s="1">
        <f ca="1">DK200</f>
        <v>0</v>
      </c>
      <c r="GX200" s="1">
        <f ca="1">DQ200</f>
        <v>0</v>
      </c>
      <c r="GY200">
        <f ca="1">DT200</f>
        <v>0</v>
      </c>
      <c r="GZ200">
        <f ca="1">DW200</f>
        <v>0</v>
      </c>
      <c r="HA200">
        <f ca="1">DZ200</f>
        <v>0</v>
      </c>
      <c r="HB200">
        <f ca="1">EC200</f>
        <v>0</v>
      </c>
      <c r="HC200">
        <f ca="1">EF200</f>
        <v>0</v>
      </c>
      <c r="HD200">
        <f ca="1">EI200</f>
        <v>0</v>
      </c>
      <c r="HE200">
        <f ca="1">EL200</f>
        <v>0</v>
      </c>
      <c r="HF200">
        <f ca="1">EO200</f>
        <v>0</v>
      </c>
      <c r="HG200">
        <f ca="1">ER200</f>
        <v>0</v>
      </c>
      <c r="HH200">
        <f ca="1">EU200</f>
        <v>0</v>
      </c>
      <c r="HI200">
        <f ca="1">EX200</f>
        <v>0</v>
      </c>
      <c r="HJ200">
        <f ca="1">FA200</f>
        <v>0</v>
      </c>
      <c r="HK200">
        <f ca="1">FD200</f>
        <v>0</v>
      </c>
      <c r="HL200">
        <f ca="1">FG200</f>
        <v>0</v>
      </c>
      <c r="HM200">
        <f ca="1">FJ200</f>
        <v>0</v>
      </c>
      <c r="HN200">
        <f ca="1">FM200</f>
        <v>0</v>
      </c>
      <c r="HO200">
        <f ca="1">FP200</f>
        <v>0</v>
      </c>
      <c r="HP200">
        <f ca="1">FS200</f>
        <v>0</v>
      </c>
      <c r="HQ200">
        <f ca="1">FV200</f>
        <v>0</v>
      </c>
      <c r="HR200">
        <f ca="1">FY200</f>
        <v>0</v>
      </c>
      <c r="HS200">
        <f ca="1">GB200</f>
        <v>0</v>
      </c>
      <c r="HT200">
        <f ca="1">GE200</f>
        <v>0</v>
      </c>
      <c r="HU200">
        <f ca="1">GH200</f>
        <v>0</v>
      </c>
      <c r="HV200">
        <f ca="1">GK200</f>
        <v>0</v>
      </c>
      <c r="HW200">
        <f ca="1">AU200</f>
        <v>5</v>
      </c>
      <c r="HX200">
        <f ca="1">HW200/HV203</f>
        <v>5</v>
      </c>
      <c r="HZ200">
        <f ca="1">AS201</f>
        <v>20</v>
      </c>
      <c r="IA200">
        <f ca="1">HX200</f>
        <v>5</v>
      </c>
      <c r="IB200">
        <f ca="1">HX201</f>
        <v>7</v>
      </c>
      <c r="IC200" t="str">
        <f ca="1">HZ200&amp;"  "&amp;IA200&amp;"/"&amp;IB200</f>
        <v>20  5/7</v>
      </c>
      <c r="ID200" t="str">
        <f ca="1">"  "&amp;IA200&amp;"/"&amp;IB200</f>
        <v xml:space="preserve">  5/7</v>
      </c>
      <c r="IE200" t="str">
        <f ca="1">HZ200&amp;"   "</f>
        <v xml:space="preserve">20   </v>
      </c>
      <c r="IF200" t="str">
        <f ca="1">IF(HZ200=0,ID200,IF(IA200=0,IE200,IC200))</f>
        <v>20  5/7</v>
      </c>
      <c r="IG200">
        <f ca="1">AS205</f>
        <v>8</v>
      </c>
      <c r="IH200">
        <f ca="1">HX204</f>
        <v>8</v>
      </c>
      <c r="II200">
        <f ca="1">HX205</f>
        <v>9</v>
      </c>
      <c r="IJ200" t="str">
        <f ca="1">"  +  "&amp;IG200&amp;"  "&amp;IH200&amp;"/"&amp;II200</f>
        <v xml:space="preserve">  +  8  8/9</v>
      </c>
      <c r="IK200" t="str">
        <f ca="1">"  +  "&amp;IH200&amp;"/"&amp;II200</f>
        <v xml:space="preserve">  +  8/9</v>
      </c>
      <c r="IL200" t="str">
        <f ca="1">"  +  "&amp;IG200</f>
        <v xml:space="preserve">  +  8</v>
      </c>
      <c r="IM200" t="str">
        <f ca="1">IF(IG200=0,IK200,IF(IH200=0,IL200,IJ200))</f>
        <v xml:space="preserve">  +  8  8/9</v>
      </c>
      <c r="IN200">
        <f ca="1">AS209</f>
        <v>0</v>
      </c>
      <c r="IO200">
        <f ca="1">HX208</f>
        <v>0</v>
      </c>
      <c r="IP200">
        <f ca="1">HX209</f>
        <v>1</v>
      </c>
      <c r="IQ200" t="str">
        <f ca="1">"  +  "&amp;IN200&amp;"  "&amp;IO200&amp;"/"&amp;IP200</f>
        <v xml:space="preserve">  +  0  0/1</v>
      </c>
      <c r="IR200" t="str">
        <f ca="1">"  +  "&amp;IO200&amp;"/"&amp;IP200</f>
        <v xml:space="preserve">  +  0/1</v>
      </c>
      <c r="IS200" t="str">
        <f ca="1">"  +  "&amp;IN200&amp;"   "</f>
        <v xml:space="preserve">  +  0   </v>
      </c>
      <c r="IT200" t="str">
        <f ca="1">IF(IN200=0,IR200,IF(IO200=0,IS200,IQ200))</f>
        <v xml:space="preserve">  +  0/1</v>
      </c>
      <c r="IU200" t="str">
        <f ca="1">IF(IN200&gt;0,IT200,IF(IO200&gt;0,IT200,""))</f>
        <v/>
      </c>
    </row>
    <row r="201" spans="1:255" ht="18" hidden="1" customHeight="1" x14ac:dyDescent="0.25">
      <c r="A201" s="9"/>
      <c r="B201" s="80"/>
      <c r="C201" s="71"/>
      <c r="D201" s="80"/>
      <c r="E201" s="71"/>
      <c r="F201" s="154"/>
      <c r="G201" s="80"/>
      <c r="H201" s="102"/>
      <c r="I201" s="71"/>
      <c r="J201" s="75"/>
      <c r="K201" s="9"/>
      <c r="N201" s="149"/>
      <c r="O201" s="164"/>
      <c r="P201" s="148"/>
      <c r="AK201" s="9"/>
      <c r="AL201" s="9"/>
      <c r="AM201" s="9"/>
      <c r="AN201" s="9"/>
      <c r="AO201" s="9"/>
      <c r="AP201" s="9"/>
      <c r="AQ201" s="9"/>
      <c r="AS201">
        <f ca="1">AS200+INT(AT200/AT201)</f>
        <v>20</v>
      </c>
      <c r="AT201" s="1">
        <f ca="1">IF(AP200&gt;AT200,INT((RAND()*(AQ200-AP200+1)+AP200)),INT((RAND()*(AQ200-AT200)+AT200+1)))</f>
        <v>7</v>
      </c>
      <c r="AU201">
        <f ca="1">AT201</f>
        <v>7</v>
      </c>
      <c r="AV201">
        <v>256</v>
      </c>
      <c r="AW201" s="1">
        <f ca="1">IF(AU201/AV201=INT(AU201/AV201),1,0)</f>
        <v>0</v>
      </c>
      <c r="AX201" s="1">
        <f ca="1">IF(AW201=0,AU201,AU201/AV201)</f>
        <v>7</v>
      </c>
      <c r="AY201" s="1">
        <v>16</v>
      </c>
      <c r="AZ201" s="1">
        <f ca="1">IF(AX201/AY201=INT(AX201/AY201),1,0)</f>
        <v>0</v>
      </c>
      <c r="BA201" s="1">
        <f ca="1">IF(AZ201=0,AX201,AX201/AY201)</f>
        <v>7</v>
      </c>
      <c r="BB201" s="1">
        <v>4</v>
      </c>
      <c r="BC201" s="1">
        <f ca="1">IF(BA201/BB201=INT(BA201/BB201),1,0)</f>
        <v>0</v>
      </c>
      <c r="BD201" s="1">
        <f ca="1">IF(BC201=0,BA201,BA201/BB201)</f>
        <v>7</v>
      </c>
      <c r="BE201" s="1">
        <v>2</v>
      </c>
      <c r="BF201" s="1">
        <f ca="1">IF(BD201/BE201=INT(BD201/BE201),1,0)</f>
        <v>0</v>
      </c>
      <c r="BG201" s="1">
        <f ca="1">IF(BF201=0,BD201,BD201/BE201)</f>
        <v>7</v>
      </c>
      <c r="BH201" s="1">
        <v>81</v>
      </c>
      <c r="BI201" s="1">
        <f ca="1">IF(BG201/BH201=INT(BG201/BH201),1,0)</f>
        <v>0</v>
      </c>
      <c r="BJ201" s="1">
        <f ca="1">IF(BI201=0,BG201,BG201/BH201)</f>
        <v>7</v>
      </c>
      <c r="BK201" s="1">
        <v>9</v>
      </c>
      <c r="BL201" s="1">
        <f ca="1">IF(BJ201/BK201=INT(BJ201/BK201),1,0)</f>
        <v>0</v>
      </c>
      <c r="BM201" s="1">
        <f ca="1">IF(BL201=0,BJ201,BJ201/BK201)</f>
        <v>7</v>
      </c>
      <c r="BN201" s="1">
        <v>3</v>
      </c>
      <c r="BO201" s="1">
        <f ca="1">IF(BM201/BN201=INT(BM201/BN201),1,0)</f>
        <v>0</v>
      </c>
      <c r="BP201" s="1">
        <f ca="1">IF(BO201=0,BM201,BM201/BN201)</f>
        <v>7</v>
      </c>
      <c r="BQ201" s="1">
        <v>25</v>
      </c>
      <c r="BR201" s="1">
        <f ca="1">IF(BP201/BQ201=INT(BP201/BQ201),1,0)</f>
        <v>0</v>
      </c>
      <c r="BS201" s="1">
        <f ca="1">IF(BR201=0,BP201,BP201/BQ201)</f>
        <v>7</v>
      </c>
      <c r="BT201" s="1">
        <v>5</v>
      </c>
      <c r="BU201" s="1">
        <f ca="1">IF(BS201/BT201=INT(BS201/BT201),1,0)</f>
        <v>0</v>
      </c>
      <c r="BV201" s="1">
        <f ca="1">IF(BU201=0,BS201,BS201/BT201)</f>
        <v>7</v>
      </c>
      <c r="BW201" s="1">
        <v>49</v>
      </c>
      <c r="BX201" s="1">
        <f ca="1">IF(BV201/BW201=INT(BV201/BW201),1,0)</f>
        <v>0</v>
      </c>
      <c r="BY201" s="1">
        <f ca="1">IF(BX201=0,BV201,BV201/BW201)</f>
        <v>7</v>
      </c>
      <c r="BZ201" s="1">
        <v>7</v>
      </c>
      <c r="CA201" s="1">
        <f ca="1">IF(BY201/BZ201=INT(BY201/BZ201),1,0)</f>
        <v>1</v>
      </c>
      <c r="CB201" s="1">
        <f ca="1">IF(CA201=0,BY201,BY201/BZ201)</f>
        <v>1</v>
      </c>
      <c r="CC201" s="1">
        <v>121</v>
      </c>
      <c r="CD201" s="1">
        <f ca="1">IF(CB201/CC201=INT(CB201/CC201),1,0)</f>
        <v>0</v>
      </c>
      <c r="CE201" s="1">
        <f ca="1">IF(CD201=0,CB201,CB201/CC201)</f>
        <v>1</v>
      </c>
      <c r="CF201" s="1">
        <v>11</v>
      </c>
      <c r="CG201" s="1">
        <f ca="1">IF(CE201/CF201=INT(CE201/CF201),1,0)</f>
        <v>0</v>
      </c>
      <c r="CH201" s="1">
        <f ca="1">IF(CG201=0,CE201,CE201/CF201)</f>
        <v>1</v>
      </c>
      <c r="CI201" s="1">
        <v>169</v>
      </c>
      <c r="CJ201" s="1">
        <f ca="1">IF(CH201/CI201=INT(CH201/CI201),1,0)</f>
        <v>0</v>
      </c>
      <c r="CK201" s="1">
        <f ca="1">IF(CJ201=0,CH201,CH201/CI201)</f>
        <v>1</v>
      </c>
      <c r="CL201" s="1">
        <v>13</v>
      </c>
      <c r="CM201" s="1">
        <f ca="1">IF(CK201/CL201=INT(CK201/CL201),1,0)</f>
        <v>0</v>
      </c>
      <c r="CN201" s="1">
        <f ca="1">IF(CM201=0,CK201,CK201/CL201)</f>
        <v>1</v>
      </c>
      <c r="CO201" s="1">
        <f>CO200</f>
        <v>289</v>
      </c>
      <c r="CP201" s="1">
        <f ca="1">IF(CN201/CO201=INT(CN201/CO201),1,0)</f>
        <v>0</v>
      </c>
      <c r="CQ201" s="1">
        <f ca="1">IF(CP201=0,CN201,CN201/CO201)</f>
        <v>1</v>
      </c>
      <c r="CR201" s="1">
        <v>17</v>
      </c>
      <c r="CS201" s="1">
        <f ca="1">IF(CQ201/CR201=INT(CQ201/CR201),1,0)</f>
        <v>0</v>
      </c>
      <c r="CT201" s="1">
        <f ca="1">IF(CS201=0,CQ201,CQ201/CR201)</f>
        <v>1</v>
      </c>
      <c r="CU201" s="1">
        <f>CU200</f>
        <v>361</v>
      </c>
      <c r="CV201" s="1">
        <f ca="1">IF(CT201/CU201=INT(CT201/CU201),1,0)</f>
        <v>0</v>
      </c>
      <c r="CW201" s="1">
        <f ca="1">IF(CV201=0,CT201,CT201/CU201)</f>
        <v>1</v>
      </c>
      <c r="CX201" s="1">
        <v>19</v>
      </c>
      <c r="CY201" s="1">
        <f ca="1">IF(CW201/CX201=INT(CW201/CX201),1,0)</f>
        <v>0</v>
      </c>
      <c r="CZ201" s="1">
        <f ca="1">IF(CY201=0,CW201,CW201/CX201)</f>
        <v>1</v>
      </c>
      <c r="DA201" s="1">
        <f>DA200</f>
        <v>529</v>
      </c>
      <c r="DB201" s="1">
        <f ca="1">IF(CZ201/DA201=INT(CZ201/DA201),1,0)</f>
        <v>0</v>
      </c>
      <c r="DC201" s="1">
        <f ca="1">IF(DB201=0,CZ201,CZ201/DA201)</f>
        <v>1</v>
      </c>
      <c r="DD201" s="1">
        <v>23</v>
      </c>
      <c r="DE201" s="1">
        <f ca="1">IF(DC201/DD201=INT(DC201/DD201),1,0)</f>
        <v>0</v>
      </c>
      <c r="DF201" s="1">
        <f ca="1">IF(DE201=0,DC201,DC201/DD201)</f>
        <v>1</v>
      </c>
      <c r="DG201" s="1">
        <f>DG200</f>
        <v>841</v>
      </c>
      <c r="DH201" s="1">
        <f ca="1">IF(DF201/DG201=INT(DF201/DG201),1,0)</f>
        <v>0</v>
      </c>
      <c r="DI201" s="1">
        <f ca="1">IF(DH201=0,DF201,DF201/DG201)</f>
        <v>1</v>
      </c>
      <c r="DJ201" s="1">
        <v>29</v>
      </c>
      <c r="DK201" s="1">
        <f ca="1">IF(DI201/DJ201=INT(DI201/DJ201),1,0)</f>
        <v>0</v>
      </c>
      <c r="DL201" s="1">
        <f ca="1">IF(DK201=0,DI201,DI201/DJ201)</f>
        <v>1</v>
      </c>
      <c r="DM201" s="1">
        <f>DM200</f>
        <v>961</v>
      </c>
      <c r="DN201" s="1">
        <f ca="1">IF(DL201/DM201=INT(DL201/DM201),1,0)</f>
        <v>0</v>
      </c>
      <c r="DO201" s="1">
        <f ca="1">IF(DN201=0,DL201,DL201/DM201)</f>
        <v>1</v>
      </c>
      <c r="DP201" s="1">
        <v>31</v>
      </c>
      <c r="DQ201" s="1">
        <f ca="1">IF(DO201/DP201=INT(DO201/DP201),1,0)</f>
        <v>0</v>
      </c>
      <c r="DR201" s="1">
        <f ca="1">IF(DQ201=0,DO201,DO201/DP201)</f>
        <v>1</v>
      </c>
      <c r="DS201" s="1">
        <v>37</v>
      </c>
      <c r="DT201" s="1">
        <f ca="1">IF(DR201/DS201=INT(DR201/DS201),1,0)</f>
        <v>0</v>
      </c>
      <c r="DU201" s="1">
        <f ca="1">IF(DT201=0,DR201,DR201/DS201)</f>
        <v>1</v>
      </c>
      <c r="DV201" s="1">
        <v>41</v>
      </c>
      <c r="DW201" s="1">
        <f ca="1">IF(DU201/DV201=INT(DU201/DV201),1,0)</f>
        <v>0</v>
      </c>
      <c r="DX201" s="1">
        <f ca="1">IF(DW201=0,DU201,DU201/DV201)</f>
        <v>1</v>
      </c>
      <c r="DY201" s="1">
        <v>43</v>
      </c>
      <c r="DZ201" s="1">
        <f ca="1">IF(DX201/DY201=INT(DX201/DY201),1,0)</f>
        <v>0</v>
      </c>
      <c r="EA201" s="1">
        <f ca="1">IF(DZ201=0,DX201,DX201/DY201)</f>
        <v>1</v>
      </c>
      <c r="EB201" s="1">
        <v>47</v>
      </c>
      <c r="EC201" s="1">
        <f ca="1">IF(EA201/EB201=INT(EA201/EB201),1,0)</f>
        <v>0</v>
      </c>
      <c r="ED201" s="1">
        <f ca="1">IF(EC201=0,EA201,EA201/EB201)</f>
        <v>1</v>
      </c>
      <c r="EE201" s="1">
        <v>53</v>
      </c>
      <c r="EF201" s="1">
        <f ca="1">IF(ED201/EE201=INT(ED201/EE201),1,0)</f>
        <v>0</v>
      </c>
      <c r="EG201" s="1">
        <f ca="1">IF(EF201=0,ED201,ED201/EE201)</f>
        <v>1</v>
      </c>
      <c r="EH201" s="1">
        <v>59</v>
      </c>
      <c r="EI201" s="1">
        <f ca="1">IF(EG201/EH201=INT(EG201/EH201),1,0)</f>
        <v>0</v>
      </c>
      <c r="EJ201" s="1">
        <f ca="1">IF(EI201=0,EG201,EG201/EH201)</f>
        <v>1</v>
      </c>
      <c r="EK201" s="1">
        <v>61</v>
      </c>
      <c r="EL201" s="1">
        <f ca="1">IF(EJ201/EK201=INT(EJ201/EK201),1,0)</f>
        <v>0</v>
      </c>
      <c r="EM201" s="1">
        <f ca="1">IF(EL201=0,EJ201,EJ201/EK201)</f>
        <v>1</v>
      </c>
      <c r="EN201" s="1">
        <v>67</v>
      </c>
      <c r="EO201" s="1">
        <f ca="1">IF(EM201/EN201=INT(EM201/EN201),1,0)</f>
        <v>0</v>
      </c>
      <c r="EP201" s="1">
        <f ca="1">IF(EO201=0,EM201,EM201/EN201)</f>
        <v>1</v>
      </c>
      <c r="EQ201" s="1">
        <v>71</v>
      </c>
      <c r="ER201" s="1">
        <f ca="1">IF(EP201/EQ201=INT(EP201/EQ201),1,0)</f>
        <v>0</v>
      </c>
      <c r="ES201" s="1">
        <f ca="1">IF(ER201=0,EP201,EP201/EQ201)</f>
        <v>1</v>
      </c>
      <c r="ET201" s="1">
        <v>73</v>
      </c>
      <c r="EU201" s="1">
        <f ca="1">IF(ES201/ET201=INT(ES201/ET201),1,0)</f>
        <v>0</v>
      </c>
      <c r="EV201" s="1">
        <f ca="1">IF(EU201=0,ES201,ES201/ET201)</f>
        <v>1</v>
      </c>
      <c r="EW201" s="1">
        <v>79</v>
      </c>
      <c r="EX201" s="1">
        <f ca="1">IF(EV201/EW201=INT(EV201/EW201),1,0)</f>
        <v>0</v>
      </c>
      <c r="EY201" s="1">
        <f ca="1">IF(EX201=0,EV201,EV201/EW201)</f>
        <v>1</v>
      </c>
      <c r="EZ201" s="1">
        <v>83</v>
      </c>
      <c r="FA201" s="1">
        <f ca="1">IF(EY201/EZ201=INT(EY201/EZ201),1,0)</f>
        <v>0</v>
      </c>
      <c r="FB201" s="1">
        <f ca="1">IF(FA201=0,EY201,EY201/EZ201)</f>
        <v>1</v>
      </c>
      <c r="FC201" s="1">
        <v>89</v>
      </c>
      <c r="FD201" s="1">
        <f ca="1">IF(FB201/FC201=INT(FB201/FC201),1,0)</f>
        <v>0</v>
      </c>
      <c r="FE201" s="1">
        <f ca="1">IF(FD201=0,FB201,FB201/FC201)</f>
        <v>1</v>
      </c>
      <c r="FF201" s="1">
        <v>97</v>
      </c>
      <c r="FG201" s="1">
        <f ca="1">IF(FE201/FF201=INT(FE201/FF201),1,0)</f>
        <v>0</v>
      </c>
      <c r="FH201" s="1">
        <f ca="1">IF(FG201=0,FE201,FE201/FF201)</f>
        <v>1</v>
      </c>
      <c r="FI201" s="1">
        <v>101</v>
      </c>
      <c r="FJ201" s="1">
        <f ca="1">IF(FH201/FI201=INT(FH201/FI201),1,0)</f>
        <v>0</v>
      </c>
      <c r="FK201" s="1">
        <f ca="1">IF(FJ201=0,FH201,FH201/FI201)</f>
        <v>1</v>
      </c>
      <c r="FL201" s="1">
        <v>103</v>
      </c>
      <c r="FM201" s="1">
        <f ca="1">IF(FK201/FL201=INT(FK201/FL201),1,0)</f>
        <v>0</v>
      </c>
      <c r="FN201" s="1">
        <f ca="1">IF(FM201=0,FK201,FK201/FL201)</f>
        <v>1</v>
      </c>
      <c r="FO201" s="1">
        <v>107</v>
      </c>
      <c r="FP201" s="1">
        <f ca="1">IF(FN201/FO201=INT(FN201/FO201),1,0)</f>
        <v>0</v>
      </c>
      <c r="FQ201" s="1">
        <f ca="1">IF(FP201=0,FN201,FN201/FO201)</f>
        <v>1</v>
      </c>
      <c r="FR201" s="1">
        <v>109</v>
      </c>
      <c r="FS201" s="1">
        <f ca="1">IF(FQ201/FR201=INT(FQ201/FR201),1,0)</f>
        <v>0</v>
      </c>
      <c r="FT201" s="1">
        <f ca="1">IF(FS201=0,FQ201,FQ201/FR201)</f>
        <v>1</v>
      </c>
      <c r="FU201" s="1">
        <v>113</v>
      </c>
      <c r="FV201" s="1">
        <f ca="1">IF(FT201/FU201=INT(FT201/FU201),1,0)</f>
        <v>0</v>
      </c>
      <c r="FW201" s="1">
        <f ca="1">IF(FV201=0,FT201,FT201/FU201)</f>
        <v>1</v>
      </c>
      <c r="FX201" s="1">
        <v>127</v>
      </c>
      <c r="FY201" s="1">
        <f ca="1">IF(FW201/FX201=INT(FW201/FX201),1,0)</f>
        <v>0</v>
      </c>
      <c r="FZ201" s="1">
        <f ca="1">IF(FY201=0,FW201,FW201/FX201)</f>
        <v>1</v>
      </c>
      <c r="GA201" s="1">
        <v>131</v>
      </c>
      <c r="GB201" s="1">
        <f ca="1">IF(FZ201/GA201=INT(FZ201/GA201),1,0)</f>
        <v>0</v>
      </c>
      <c r="GC201" s="1">
        <f ca="1">IF(GB201=0,FZ201,FZ201/GA201)</f>
        <v>1</v>
      </c>
      <c r="GD201" s="1">
        <v>137</v>
      </c>
      <c r="GE201" s="1">
        <f ca="1">IF(GC201/GD201=INT(GC201/GD201),1,0)</f>
        <v>0</v>
      </c>
      <c r="GF201" s="1">
        <f ca="1">IF(GE201=0,GC201,GC201/GD201)</f>
        <v>1</v>
      </c>
      <c r="GG201" s="1">
        <v>139</v>
      </c>
      <c r="GH201" s="1">
        <f ca="1">IF(GF201/GG201=INT(GF201/GG201),1,0)</f>
        <v>0</v>
      </c>
      <c r="GI201" s="1">
        <f ca="1">IF(GH201=0,GF201,GF201/GG201)</f>
        <v>1</v>
      </c>
      <c r="GJ201" s="1">
        <v>149</v>
      </c>
      <c r="GK201" s="1">
        <f ca="1">IF(GI201/GJ201=INT(GI201/GJ201),1,0)</f>
        <v>0</v>
      </c>
      <c r="GL201" s="1">
        <f ca="1">IF(GK201=0,GI201,GI201/GJ201)</f>
        <v>1</v>
      </c>
      <c r="GM201" s="1"/>
      <c r="GN201" s="1">
        <f ca="1">8*AW201+4*AZ201+2*BC201+BF201</f>
        <v>0</v>
      </c>
      <c r="GO201" s="1">
        <f ca="1">4*BI201+2*BL201+BO201</f>
        <v>0</v>
      </c>
      <c r="GP201" s="1">
        <f ca="1">2*BR201+BU201</f>
        <v>0</v>
      </c>
      <c r="GQ201" s="1">
        <f ca="1">2*BX201+CA201</f>
        <v>1</v>
      </c>
      <c r="GR201" s="1">
        <f ca="1">2*CD201+CG201</f>
        <v>0</v>
      </c>
      <c r="GS201" s="1">
        <f ca="1">2*CJ201+CM201</f>
        <v>0</v>
      </c>
      <c r="GT201" s="1">
        <f ca="1">CS201</f>
        <v>0</v>
      </c>
      <c r="GU201" s="1">
        <f ca="1">CY201</f>
        <v>0</v>
      </c>
      <c r="GV201" s="1">
        <f ca="1">DE201</f>
        <v>0</v>
      </c>
      <c r="GW201" s="1">
        <f ca="1">DK201</f>
        <v>0</v>
      </c>
      <c r="GX201" s="1">
        <f ca="1">DQ201</f>
        <v>0</v>
      </c>
      <c r="GY201">
        <f ca="1">DT201</f>
        <v>0</v>
      </c>
      <c r="GZ201">
        <f ca="1">DW201</f>
        <v>0</v>
      </c>
      <c r="HA201">
        <f ca="1">DZ201</f>
        <v>0</v>
      </c>
      <c r="HB201">
        <f ca="1">EC201</f>
        <v>0</v>
      </c>
      <c r="HC201">
        <f ca="1">EF201</f>
        <v>0</v>
      </c>
      <c r="HD201">
        <f ca="1">EI201</f>
        <v>0</v>
      </c>
      <c r="HE201">
        <f ca="1">EL201</f>
        <v>0</v>
      </c>
      <c r="HF201">
        <f ca="1">EO201</f>
        <v>0</v>
      </c>
      <c r="HG201">
        <f ca="1">ER201</f>
        <v>0</v>
      </c>
      <c r="HH201">
        <f ca="1">EU201</f>
        <v>0</v>
      </c>
      <c r="HI201">
        <f ca="1">EX201</f>
        <v>0</v>
      </c>
      <c r="HJ201">
        <f ca="1">FA201</f>
        <v>0</v>
      </c>
      <c r="HK201">
        <f ca="1">FD201</f>
        <v>0</v>
      </c>
      <c r="HL201">
        <f ca="1">FG201</f>
        <v>0</v>
      </c>
      <c r="HM201">
        <f ca="1">FJ201</f>
        <v>0</v>
      </c>
      <c r="HN201">
        <f ca="1">FM201</f>
        <v>0</v>
      </c>
      <c r="HO201">
        <f ca="1">FP201</f>
        <v>0</v>
      </c>
      <c r="HP201">
        <f ca="1">FS201</f>
        <v>0</v>
      </c>
      <c r="HQ201">
        <f ca="1">FV201</f>
        <v>0</v>
      </c>
      <c r="HR201">
        <f ca="1">FY201</f>
        <v>0</v>
      </c>
      <c r="HS201">
        <f ca="1">GB201</f>
        <v>0</v>
      </c>
      <c r="HT201">
        <f ca="1">GE201</f>
        <v>0</v>
      </c>
      <c r="HU201">
        <f ca="1">GH201</f>
        <v>0</v>
      </c>
      <c r="HV201">
        <f ca="1">GK201</f>
        <v>0</v>
      </c>
      <c r="HW201">
        <f ca="1">AU201</f>
        <v>7</v>
      </c>
      <c r="HX201">
        <f ca="1">HW201/HV203</f>
        <v>7</v>
      </c>
    </row>
    <row r="202" spans="1:255" ht="18" hidden="1" customHeight="1" x14ac:dyDescent="0.25">
      <c r="A202" s="9"/>
      <c r="B202" s="80"/>
      <c r="C202" s="71"/>
      <c r="D202" s="80"/>
      <c r="E202" s="71"/>
      <c r="F202" s="154"/>
      <c r="G202" s="80"/>
      <c r="H202" s="102"/>
      <c r="I202" s="71"/>
      <c r="J202" s="75"/>
      <c r="K202" s="9"/>
      <c r="N202" s="149"/>
      <c r="O202" s="164"/>
      <c r="P202" s="148"/>
      <c r="AK202" s="9"/>
      <c r="AL202" s="9"/>
      <c r="AM202" s="9"/>
      <c r="AN202" s="9"/>
      <c r="AO202" s="9"/>
      <c r="AP202" s="9"/>
      <c r="AQ202" s="9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>
        <f t="shared" ref="GN202:HV202" ca="1" si="100">IF(GN200&lt;GN201,GN200,GN201)</f>
        <v>0</v>
      </c>
      <c r="GO202" s="1">
        <f t="shared" ca="1" si="100"/>
        <v>0</v>
      </c>
      <c r="GP202" s="1">
        <f t="shared" ca="1" si="100"/>
        <v>0</v>
      </c>
      <c r="GQ202" s="1">
        <f t="shared" ca="1" si="100"/>
        <v>0</v>
      </c>
      <c r="GR202" s="1">
        <f t="shared" ca="1" si="100"/>
        <v>0</v>
      </c>
      <c r="GS202" s="1">
        <f t="shared" ca="1" si="100"/>
        <v>0</v>
      </c>
      <c r="GT202" s="1">
        <f t="shared" ca="1" si="100"/>
        <v>0</v>
      </c>
      <c r="GU202" s="1">
        <f t="shared" ca="1" si="100"/>
        <v>0</v>
      </c>
      <c r="GV202" s="1">
        <f t="shared" ca="1" si="100"/>
        <v>0</v>
      </c>
      <c r="GW202" s="1">
        <f t="shared" ca="1" si="100"/>
        <v>0</v>
      </c>
      <c r="GX202" s="1">
        <f t="shared" ca="1" si="100"/>
        <v>0</v>
      </c>
      <c r="GY202" s="1">
        <f t="shared" ca="1" si="100"/>
        <v>0</v>
      </c>
      <c r="GZ202" s="1">
        <f t="shared" ca="1" si="100"/>
        <v>0</v>
      </c>
      <c r="HA202" s="1">
        <f t="shared" ca="1" si="100"/>
        <v>0</v>
      </c>
      <c r="HB202" s="1">
        <f t="shared" ca="1" si="100"/>
        <v>0</v>
      </c>
      <c r="HC202" s="1">
        <f t="shared" ca="1" si="100"/>
        <v>0</v>
      </c>
      <c r="HD202" s="1">
        <f t="shared" ca="1" si="100"/>
        <v>0</v>
      </c>
      <c r="HE202" s="1">
        <f t="shared" ca="1" si="100"/>
        <v>0</v>
      </c>
      <c r="HF202" s="1">
        <f t="shared" ca="1" si="100"/>
        <v>0</v>
      </c>
      <c r="HG202" s="1">
        <f t="shared" ca="1" si="100"/>
        <v>0</v>
      </c>
      <c r="HH202" s="1">
        <f t="shared" ca="1" si="100"/>
        <v>0</v>
      </c>
      <c r="HI202" s="1">
        <f t="shared" ca="1" si="100"/>
        <v>0</v>
      </c>
      <c r="HJ202" s="1">
        <f t="shared" ca="1" si="100"/>
        <v>0</v>
      </c>
      <c r="HK202" s="1">
        <f t="shared" ca="1" si="100"/>
        <v>0</v>
      </c>
      <c r="HL202" s="1">
        <f t="shared" ca="1" si="100"/>
        <v>0</v>
      </c>
      <c r="HM202" s="1">
        <f t="shared" ca="1" si="100"/>
        <v>0</v>
      </c>
      <c r="HN202" s="1">
        <f t="shared" ca="1" si="100"/>
        <v>0</v>
      </c>
      <c r="HO202" s="1">
        <f t="shared" ca="1" si="100"/>
        <v>0</v>
      </c>
      <c r="HP202" s="1">
        <f t="shared" ca="1" si="100"/>
        <v>0</v>
      </c>
      <c r="HQ202" s="1">
        <f t="shared" ca="1" si="100"/>
        <v>0</v>
      </c>
      <c r="HR202" s="1">
        <f t="shared" ca="1" si="100"/>
        <v>0</v>
      </c>
      <c r="HS202" s="1">
        <f t="shared" ca="1" si="100"/>
        <v>0</v>
      </c>
      <c r="HT202" s="1">
        <f t="shared" ca="1" si="100"/>
        <v>0</v>
      </c>
      <c r="HU202" s="1">
        <f t="shared" ca="1" si="100"/>
        <v>0</v>
      </c>
      <c r="HV202" s="1">
        <f t="shared" ca="1" si="100"/>
        <v>0</v>
      </c>
    </row>
    <row r="203" spans="1:255" ht="18" hidden="1" customHeight="1" x14ac:dyDescent="0.25">
      <c r="A203" s="9"/>
      <c r="B203" s="71"/>
      <c r="C203" s="71"/>
      <c r="D203" s="71"/>
      <c r="E203" s="71"/>
      <c r="F203" s="154"/>
      <c r="G203" s="80"/>
      <c r="H203" s="102"/>
      <c r="I203" s="71"/>
      <c r="J203" s="75"/>
      <c r="K203" s="9"/>
      <c r="N203" s="149"/>
      <c r="O203" s="164"/>
      <c r="P203" s="148"/>
      <c r="AK203" s="9"/>
      <c r="AL203" s="9"/>
      <c r="AM203" s="9"/>
      <c r="AN203" s="9"/>
      <c r="AO203" s="9"/>
      <c r="AP203" s="9"/>
      <c r="AQ203" s="9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>
        <f ca="1">FY$4^GN202</f>
        <v>1</v>
      </c>
      <c r="GO203">
        <f t="shared" ref="GO203:HV203" ca="1" si="101">FZ$4^GO202*GN203</f>
        <v>1</v>
      </c>
      <c r="GP203">
        <f t="shared" ca="1" si="101"/>
        <v>1</v>
      </c>
      <c r="GQ203">
        <f t="shared" ca="1" si="101"/>
        <v>1</v>
      </c>
      <c r="GR203">
        <f t="shared" ca="1" si="101"/>
        <v>1</v>
      </c>
      <c r="GS203">
        <f t="shared" ca="1" si="101"/>
        <v>1</v>
      </c>
      <c r="GT203">
        <f t="shared" ca="1" si="101"/>
        <v>1</v>
      </c>
      <c r="GU203">
        <f t="shared" ca="1" si="101"/>
        <v>1</v>
      </c>
      <c r="GV203">
        <f t="shared" ca="1" si="101"/>
        <v>1</v>
      </c>
      <c r="GW203">
        <f t="shared" ca="1" si="101"/>
        <v>1</v>
      </c>
      <c r="GX203">
        <f t="shared" ca="1" si="101"/>
        <v>1</v>
      </c>
      <c r="GY203">
        <f t="shared" ca="1" si="101"/>
        <v>1</v>
      </c>
      <c r="GZ203">
        <f t="shared" ca="1" si="101"/>
        <v>1</v>
      </c>
      <c r="HA203">
        <f t="shared" ca="1" si="101"/>
        <v>1</v>
      </c>
      <c r="HB203">
        <f t="shared" ca="1" si="101"/>
        <v>1</v>
      </c>
      <c r="HC203">
        <f t="shared" ca="1" si="101"/>
        <v>1</v>
      </c>
      <c r="HD203">
        <f t="shared" ca="1" si="101"/>
        <v>1</v>
      </c>
      <c r="HE203">
        <f t="shared" ca="1" si="101"/>
        <v>1</v>
      </c>
      <c r="HF203">
        <f t="shared" ca="1" si="101"/>
        <v>1</v>
      </c>
      <c r="HG203">
        <f t="shared" ca="1" si="101"/>
        <v>1</v>
      </c>
      <c r="HH203">
        <f t="shared" ca="1" si="101"/>
        <v>1</v>
      </c>
      <c r="HI203">
        <f t="shared" ca="1" si="101"/>
        <v>1</v>
      </c>
      <c r="HJ203">
        <f t="shared" ca="1" si="101"/>
        <v>1</v>
      </c>
      <c r="HK203">
        <f t="shared" ca="1" si="101"/>
        <v>1</v>
      </c>
      <c r="HL203">
        <f t="shared" ca="1" si="101"/>
        <v>1</v>
      </c>
      <c r="HM203">
        <f t="shared" ca="1" si="101"/>
        <v>1</v>
      </c>
      <c r="HN203">
        <f t="shared" ca="1" si="101"/>
        <v>1</v>
      </c>
      <c r="HO203">
        <f t="shared" ca="1" si="101"/>
        <v>1</v>
      </c>
      <c r="HP203">
        <f t="shared" ca="1" si="101"/>
        <v>1</v>
      </c>
      <c r="HQ203">
        <f t="shared" ca="1" si="101"/>
        <v>1</v>
      </c>
      <c r="HR203">
        <f t="shared" ca="1" si="101"/>
        <v>1</v>
      </c>
      <c r="HS203">
        <f t="shared" ca="1" si="101"/>
        <v>1</v>
      </c>
      <c r="HT203">
        <f t="shared" ca="1" si="101"/>
        <v>1</v>
      </c>
      <c r="HU203">
        <f t="shared" ca="1" si="101"/>
        <v>1</v>
      </c>
      <c r="HV203">
        <f t="shared" ca="1" si="101"/>
        <v>1</v>
      </c>
    </row>
    <row r="204" spans="1:255" ht="18" hidden="1" customHeight="1" x14ac:dyDescent="0.25">
      <c r="A204" s="9"/>
      <c r="B204" s="71"/>
      <c r="C204" s="71"/>
      <c r="D204" s="71"/>
      <c r="E204" s="71"/>
      <c r="F204" s="154"/>
      <c r="G204" s="80"/>
      <c r="H204" s="102"/>
      <c r="I204" s="71"/>
      <c r="J204" s="75"/>
      <c r="K204" s="9"/>
      <c r="N204" s="149"/>
      <c r="O204" s="164"/>
      <c r="P204" s="148"/>
      <c r="AK204" s="9"/>
      <c r="AL204" s="9"/>
      <c r="AM204" s="9"/>
      <c r="AN204" s="9"/>
      <c r="AO204" s="9"/>
      <c r="AP204" s="9"/>
      <c r="AQ204" s="9"/>
      <c r="AR204" t="s">
        <v>22</v>
      </c>
      <c r="AS204" s="1">
        <f ca="1">INT((RAND()*(AM200-AL200+1)+AL200))</f>
        <v>8</v>
      </c>
      <c r="AT204" s="1">
        <f ca="1">INT((RAND()*(AO200-AN200+1)+AN200))</f>
        <v>8</v>
      </c>
      <c r="AU204">
        <f ca="1">AT204-AT205*(AS205-AS204)</f>
        <v>8</v>
      </c>
      <c r="AV204">
        <v>256</v>
      </c>
      <c r="AW204" s="1">
        <f ca="1">IF(AU204/AV204=INT(AU204/AV204),1,0)</f>
        <v>0</v>
      </c>
      <c r="AX204" s="1">
        <f ca="1">IF(AW204=0,AU204,AU204/AV204)</f>
        <v>8</v>
      </c>
      <c r="AY204" s="1">
        <v>16</v>
      </c>
      <c r="AZ204" s="1">
        <f ca="1">IF(AX204/AY204=INT(AX204/AY204),1,0)</f>
        <v>0</v>
      </c>
      <c r="BA204" s="1">
        <f ca="1">IF(AZ204=0,AX204,AX204/AY204)</f>
        <v>8</v>
      </c>
      <c r="BB204" s="1">
        <v>4</v>
      </c>
      <c r="BC204" s="1">
        <f ca="1">IF(BA204/BB204=INT(BA204/BB204),1,0)</f>
        <v>1</v>
      </c>
      <c r="BD204" s="1">
        <f ca="1">IF(BC204=0,BA204,BA204/BB204)</f>
        <v>2</v>
      </c>
      <c r="BE204" s="1">
        <v>2</v>
      </c>
      <c r="BF204" s="1">
        <f ca="1">IF(BD204/BE204=INT(BD204/BE204),1,0)</f>
        <v>1</v>
      </c>
      <c r="BG204" s="1">
        <f ca="1">IF(BF204=0,BD204,BD204/BE204)</f>
        <v>1</v>
      </c>
      <c r="BH204" s="1">
        <v>81</v>
      </c>
      <c r="BI204" s="1">
        <f ca="1">IF(BG204/BH204=INT(BG204/BH204),1,0)</f>
        <v>0</v>
      </c>
      <c r="BJ204" s="1">
        <f ca="1">IF(BI204=0,BG204,BG204/BH204)</f>
        <v>1</v>
      </c>
      <c r="BK204" s="1">
        <v>9</v>
      </c>
      <c r="BL204" s="1">
        <f ca="1">IF(BJ204/BK204=INT(BJ204/BK204),1,0)</f>
        <v>0</v>
      </c>
      <c r="BM204" s="1">
        <f ca="1">IF(BL204=0,BJ204,BJ204/BK204)</f>
        <v>1</v>
      </c>
      <c r="BN204" s="1">
        <v>3</v>
      </c>
      <c r="BO204" s="1">
        <f ca="1">IF(BM204/BN204=INT(BM204/BN204),1,0)</f>
        <v>0</v>
      </c>
      <c r="BP204" s="1">
        <f ca="1">IF(BO204=0,BM204,BM204/BN204)</f>
        <v>1</v>
      </c>
      <c r="BQ204" s="1">
        <v>25</v>
      </c>
      <c r="BR204" s="1">
        <f ca="1">IF(BP204/BQ204=INT(BP204/BQ204),1,0)</f>
        <v>0</v>
      </c>
      <c r="BS204" s="1">
        <f ca="1">IF(BR204=0,BP204,BP204/BQ204)</f>
        <v>1</v>
      </c>
      <c r="BT204" s="1">
        <v>5</v>
      </c>
      <c r="BU204" s="1">
        <f ca="1">IF(BS204/BT204=INT(BS204/BT204),1,0)</f>
        <v>0</v>
      </c>
      <c r="BV204" s="1">
        <f ca="1">IF(BU204=0,BS204,BS204/BT204)</f>
        <v>1</v>
      </c>
      <c r="BW204" s="1">
        <v>49</v>
      </c>
      <c r="BX204" s="1">
        <f ca="1">IF(BV204/BW204=INT(BV204/BW204),1,0)</f>
        <v>0</v>
      </c>
      <c r="BY204" s="1">
        <f ca="1">IF(BX204=0,BV204,BV204/BW204)</f>
        <v>1</v>
      </c>
      <c r="BZ204" s="1">
        <v>7</v>
      </c>
      <c r="CA204" s="1">
        <f ca="1">IF(BY204/BZ204=INT(BY204/BZ204),1,0)</f>
        <v>0</v>
      </c>
      <c r="CB204" s="1">
        <f ca="1">IF(CA204=0,BY204,BY204/BZ204)</f>
        <v>1</v>
      </c>
      <c r="CC204" s="1">
        <v>121</v>
      </c>
      <c r="CD204" s="1">
        <f ca="1">IF(CB204/CC204=INT(CB204/CC204),1,0)</f>
        <v>0</v>
      </c>
      <c r="CE204" s="1">
        <f ca="1">IF(CD204=0,CB204,CB204/CC204)</f>
        <v>1</v>
      </c>
      <c r="CF204" s="1">
        <v>11</v>
      </c>
      <c r="CG204" s="1">
        <f ca="1">IF(CE204/CF204=INT(CE204/CF204),1,0)</f>
        <v>0</v>
      </c>
      <c r="CH204" s="1">
        <f ca="1">IF(CG204=0,CE204,CE204/CF204)</f>
        <v>1</v>
      </c>
      <c r="CI204" s="1">
        <v>169</v>
      </c>
      <c r="CJ204" s="1">
        <f ca="1">IF(CH204/CI204=INT(CH204/CI204),1,0)</f>
        <v>0</v>
      </c>
      <c r="CK204" s="1">
        <f ca="1">IF(CJ204=0,CH204,CH204/CI204)</f>
        <v>1</v>
      </c>
      <c r="CL204" s="1">
        <v>13</v>
      </c>
      <c r="CM204" s="1">
        <f ca="1">IF(CK204/CL204=INT(CK204/CL204),1,0)</f>
        <v>0</v>
      </c>
      <c r="CN204" s="1">
        <f ca="1">IF(CM204=0,CK204,CK204/CL204)</f>
        <v>1</v>
      </c>
      <c r="CO204" s="1">
        <f>CO200</f>
        <v>289</v>
      </c>
      <c r="CP204" s="1">
        <f ca="1">IF(CN204/CO204=INT(CN204/CO204),1,0)</f>
        <v>0</v>
      </c>
      <c r="CQ204" s="1">
        <f ca="1">IF(CP204=0,CN204,CN204/CO204)</f>
        <v>1</v>
      </c>
      <c r="CR204" s="1">
        <v>17</v>
      </c>
      <c r="CS204" s="1">
        <f ca="1">IF(CQ204/CR204=INT(CQ204/CR204),1,0)</f>
        <v>0</v>
      </c>
      <c r="CT204" s="1">
        <f ca="1">IF(CS204=0,CQ204,CQ204/CR204)</f>
        <v>1</v>
      </c>
      <c r="CU204" s="1">
        <f>CU200</f>
        <v>361</v>
      </c>
      <c r="CV204" s="1">
        <f ca="1">IF(CT204/CU204=INT(CT204/CU204),1,0)</f>
        <v>0</v>
      </c>
      <c r="CW204" s="1">
        <f ca="1">IF(CV204=0,CT204,CT204/CU204)</f>
        <v>1</v>
      </c>
      <c r="CX204" s="1">
        <v>19</v>
      </c>
      <c r="CY204" s="1">
        <f ca="1">IF(CW204/CX204=INT(CW204/CX204),1,0)</f>
        <v>0</v>
      </c>
      <c r="CZ204" s="1">
        <f ca="1">IF(CY204=0,CW204,CW204/CX204)</f>
        <v>1</v>
      </c>
      <c r="DA204" s="1">
        <f>DA200</f>
        <v>529</v>
      </c>
      <c r="DB204" s="1">
        <f ca="1">IF(CZ204/DA204=INT(CZ204/DA204),1,0)</f>
        <v>0</v>
      </c>
      <c r="DC204" s="1">
        <f ca="1">IF(DB204=0,CZ204,CZ204/DA204)</f>
        <v>1</v>
      </c>
      <c r="DD204" s="1">
        <v>23</v>
      </c>
      <c r="DE204" s="1">
        <f ca="1">IF(DC204/DD204=INT(DC204/DD204),1,0)</f>
        <v>0</v>
      </c>
      <c r="DF204" s="1">
        <f ca="1">IF(DE204=0,DC204,DC204/DD204)</f>
        <v>1</v>
      </c>
      <c r="DG204" s="1">
        <f>DG200</f>
        <v>841</v>
      </c>
      <c r="DH204" s="1">
        <f ca="1">IF(DF204/DG204=INT(DF204/DG204),1,0)</f>
        <v>0</v>
      </c>
      <c r="DI204" s="1">
        <f ca="1">IF(DH204=0,DF204,DF204/DG204)</f>
        <v>1</v>
      </c>
      <c r="DJ204" s="1">
        <v>29</v>
      </c>
      <c r="DK204" s="1">
        <f ca="1">IF(DI204/DJ204=INT(DI204/DJ204),1,0)</f>
        <v>0</v>
      </c>
      <c r="DL204" s="1">
        <f ca="1">IF(DK204=0,DI204,DI204/DJ204)</f>
        <v>1</v>
      </c>
      <c r="DM204" s="1">
        <f>DM200</f>
        <v>961</v>
      </c>
      <c r="DN204" s="1">
        <f ca="1">IF(DL204/DM204=INT(DL204/DM204),1,0)</f>
        <v>0</v>
      </c>
      <c r="DO204" s="1">
        <f ca="1">IF(DN204=0,DL204,DL204/DM204)</f>
        <v>1</v>
      </c>
      <c r="DP204" s="1">
        <v>31</v>
      </c>
      <c r="DQ204" s="1">
        <f ca="1">IF(DO204/DP204=INT(DO204/DP204),1,0)</f>
        <v>0</v>
      </c>
      <c r="DR204" s="1">
        <f ca="1">IF(DQ204=0,DO204,DO204/DP204)</f>
        <v>1</v>
      </c>
      <c r="DS204" s="1">
        <v>37</v>
      </c>
      <c r="DT204" s="1">
        <f ca="1">IF(DR204/DS204=INT(DR204/DS204),1,0)</f>
        <v>0</v>
      </c>
      <c r="DU204" s="1">
        <f ca="1">IF(DT204=0,DR204,DR204/DS204)</f>
        <v>1</v>
      </c>
      <c r="DV204" s="1">
        <v>41</v>
      </c>
      <c r="DW204" s="1">
        <f ca="1">IF(DU204/DV204=INT(DU204/DV204),1,0)</f>
        <v>0</v>
      </c>
      <c r="DX204" s="1">
        <f ca="1">IF(DW204=0,DU204,DU204/DV204)</f>
        <v>1</v>
      </c>
      <c r="DY204" s="1">
        <v>43</v>
      </c>
      <c r="DZ204" s="1">
        <f ca="1">IF(DX204/DY204=INT(DX204/DY204),1,0)</f>
        <v>0</v>
      </c>
      <c r="EA204" s="1">
        <f ca="1">IF(DZ204=0,DX204,DX204/DY204)</f>
        <v>1</v>
      </c>
      <c r="EB204" s="1">
        <v>47</v>
      </c>
      <c r="EC204" s="1">
        <f ca="1">IF(EA204/EB204=INT(EA204/EB204),1,0)</f>
        <v>0</v>
      </c>
      <c r="ED204" s="1">
        <f ca="1">IF(EC204=0,EA204,EA204/EB204)</f>
        <v>1</v>
      </c>
      <c r="EE204" s="1">
        <v>53</v>
      </c>
      <c r="EF204" s="1">
        <f ca="1">IF(ED204/EE204=INT(ED204/EE204),1,0)</f>
        <v>0</v>
      </c>
      <c r="EG204" s="1">
        <f ca="1">IF(EF204=0,ED204,ED204/EE204)</f>
        <v>1</v>
      </c>
      <c r="EH204" s="1">
        <v>59</v>
      </c>
      <c r="EI204" s="1">
        <f ca="1">IF(EG204/EH204=INT(EG204/EH204),1,0)</f>
        <v>0</v>
      </c>
      <c r="EJ204" s="1">
        <f ca="1">IF(EI204=0,EG204,EG204/EH204)</f>
        <v>1</v>
      </c>
      <c r="EK204" s="1">
        <v>61</v>
      </c>
      <c r="EL204" s="1">
        <f ca="1">IF(EJ204/EK204=INT(EJ204/EK204),1,0)</f>
        <v>0</v>
      </c>
      <c r="EM204" s="1">
        <f ca="1">IF(EL204=0,EJ204,EJ204/EK204)</f>
        <v>1</v>
      </c>
      <c r="EN204" s="1">
        <v>67</v>
      </c>
      <c r="EO204" s="1">
        <f ca="1">IF(EM204/EN204=INT(EM204/EN204),1,0)</f>
        <v>0</v>
      </c>
      <c r="EP204" s="1">
        <f ca="1">IF(EO204=0,EM204,EM204/EN204)</f>
        <v>1</v>
      </c>
      <c r="EQ204" s="1">
        <v>71</v>
      </c>
      <c r="ER204" s="1">
        <f ca="1">IF(EP204/EQ204=INT(EP204/EQ204),1,0)</f>
        <v>0</v>
      </c>
      <c r="ES204" s="1">
        <f ca="1">IF(ER204=0,EP204,EP204/EQ204)</f>
        <v>1</v>
      </c>
      <c r="ET204" s="1">
        <v>73</v>
      </c>
      <c r="EU204" s="1">
        <f ca="1">IF(ES204/ET204=INT(ES204/ET204),1,0)</f>
        <v>0</v>
      </c>
      <c r="EV204" s="1">
        <f ca="1">IF(EU204=0,ES204,ES204/ET204)</f>
        <v>1</v>
      </c>
      <c r="EW204" s="1">
        <v>79</v>
      </c>
      <c r="EX204" s="1">
        <f ca="1">IF(EV204/EW204=INT(EV204/EW204),1,0)</f>
        <v>0</v>
      </c>
      <c r="EY204" s="1">
        <f ca="1">IF(EX204=0,EV204,EV204/EW204)</f>
        <v>1</v>
      </c>
      <c r="EZ204" s="1">
        <v>83</v>
      </c>
      <c r="FA204" s="1">
        <f ca="1">IF(EY204/EZ204=INT(EY204/EZ204),1,0)</f>
        <v>0</v>
      </c>
      <c r="FB204" s="1">
        <f ca="1">IF(FA204=0,EY204,EY204/EZ204)</f>
        <v>1</v>
      </c>
      <c r="FC204" s="1">
        <v>89</v>
      </c>
      <c r="FD204" s="1">
        <f ca="1">IF(FB204/FC204=INT(FB204/FC204),1,0)</f>
        <v>0</v>
      </c>
      <c r="FE204" s="1">
        <f ca="1">IF(FD204=0,FB204,FB204/FC204)</f>
        <v>1</v>
      </c>
      <c r="FF204" s="1">
        <v>97</v>
      </c>
      <c r="FG204" s="1">
        <f ca="1">IF(FE204/FF204=INT(FE204/FF204),1,0)</f>
        <v>0</v>
      </c>
      <c r="FH204" s="1">
        <f ca="1">IF(FG204=0,FE204,FE204/FF204)</f>
        <v>1</v>
      </c>
      <c r="FI204" s="1">
        <v>101</v>
      </c>
      <c r="FJ204" s="1">
        <f ca="1">IF(FH204/FI204=INT(FH204/FI204),1,0)</f>
        <v>0</v>
      </c>
      <c r="FK204" s="1">
        <f ca="1">IF(FJ204=0,FH204,FH204/FI204)</f>
        <v>1</v>
      </c>
      <c r="FL204" s="1">
        <v>103</v>
      </c>
      <c r="FM204" s="1">
        <f ca="1">IF(FK204/FL204=INT(FK204/FL204),1,0)</f>
        <v>0</v>
      </c>
      <c r="FN204" s="1">
        <f ca="1">IF(FM204=0,FK204,FK204/FL204)</f>
        <v>1</v>
      </c>
      <c r="FO204" s="1">
        <v>107</v>
      </c>
      <c r="FP204" s="1">
        <f ca="1">IF(FN204/FO204=INT(FN204/FO204),1,0)</f>
        <v>0</v>
      </c>
      <c r="FQ204" s="1">
        <f ca="1">IF(FP204=0,FN204,FN204/FO204)</f>
        <v>1</v>
      </c>
      <c r="FR204" s="1">
        <v>109</v>
      </c>
      <c r="FS204" s="1">
        <f ca="1">IF(FQ204/FR204=INT(FQ204/FR204),1,0)</f>
        <v>0</v>
      </c>
      <c r="FT204" s="1">
        <f ca="1">IF(FS204=0,FQ204,FQ204/FR204)</f>
        <v>1</v>
      </c>
      <c r="FU204" s="1">
        <v>113</v>
      </c>
      <c r="FV204" s="1">
        <f ca="1">IF(FT204/FU204=INT(FT204/FU204),1,0)</f>
        <v>0</v>
      </c>
      <c r="FW204" s="1">
        <f ca="1">IF(FV204=0,FT204,FT204/FU204)</f>
        <v>1</v>
      </c>
      <c r="FX204" s="1">
        <v>127</v>
      </c>
      <c r="FY204" s="1">
        <f ca="1">IF(FW204/FX204=INT(FW204/FX204),1,0)</f>
        <v>0</v>
      </c>
      <c r="FZ204" s="1">
        <f ca="1">IF(FY204=0,FW204,FW204/FX204)</f>
        <v>1</v>
      </c>
      <c r="GA204" s="1">
        <v>131</v>
      </c>
      <c r="GB204" s="1">
        <f ca="1">IF(FZ204/GA204=INT(FZ204/GA204),1,0)</f>
        <v>0</v>
      </c>
      <c r="GC204" s="1">
        <f ca="1">IF(GB204=0,FZ204,FZ204/GA204)</f>
        <v>1</v>
      </c>
      <c r="GD204" s="1">
        <v>137</v>
      </c>
      <c r="GE204" s="1">
        <f ca="1">IF(GC204/GD204=INT(GC204/GD204),1,0)</f>
        <v>0</v>
      </c>
      <c r="GF204" s="1">
        <f ca="1">IF(GE204=0,GC204,GC204/GD204)</f>
        <v>1</v>
      </c>
      <c r="GG204" s="1">
        <v>139</v>
      </c>
      <c r="GH204" s="1">
        <f ca="1">IF(GF204/GG204=INT(GF204/GG204),1,0)</f>
        <v>0</v>
      </c>
      <c r="GI204" s="1">
        <f ca="1">IF(GH204=0,GF204,GF204/GG204)</f>
        <v>1</v>
      </c>
      <c r="GJ204" s="1">
        <v>149</v>
      </c>
      <c r="GK204" s="1">
        <f ca="1">IF(GI204/GJ204=INT(GI204/GJ204),1,0)</f>
        <v>0</v>
      </c>
      <c r="GL204" s="1">
        <f ca="1">IF(GK204=0,GI204,GI204/GJ204)</f>
        <v>1</v>
      </c>
      <c r="GM204" s="1"/>
      <c r="GN204" s="1">
        <f ca="1">8*AW204+4*AZ204+2*BC204+BF204</f>
        <v>3</v>
      </c>
      <c r="GO204" s="1">
        <f ca="1">4*BI204+2*BL204+BO204</f>
        <v>0</v>
      </c>
      <c r="GP204" s="1">
        <f ca="1">2*BR204+BU204</f>
        <v>0</v>
      </c>
      <c r="GQ204" s="1">
        <f ca="1">2*BX204+CA204</f>
        <v>0</v>
      </c>
      <c r="GR204" s="1">
        <f ca="1">2*CD204+CG204</f>
        <v>0</v>
      </c>
      <c r="GS204" s="1">
        <f ca="1">2*CJ204+CM204</f>
        <v>0</v>
      </c>
      <c r="GT204" s="1">
        <f ca="1">CS204</f>
        <v>0</v>
      </c>
      <c r="GU204" s="1">
        <f ca="1">CY204</f>
        <v>0</v>
      </c>
      <c r="GV204" s="1">
        <f ca="1">DE204</f>
        <v>0</v>
      </c>
      <c r="GW204" s="1">
        <f ca="1">DK204</f>
        <v>0</v>
      </c>
      <c r="GX204" s="1">
        <f ca="1">DQ204</f>
        <v>0</v>
      </c>
      <c r="GY204">
        <f ca="1">DT204</f>
        <v>0</v>
      </c>
      <c r="GZ204">
        <f ca="1">DW204</f>
        <v>0</v>
      </c>
      <c r="HA204">
        <f ca="1">DZ204</f>
        <v>0</v>
      </c>
      <c r="HB204">
        <f ca="1">EC204</f>
        <v>0</v>
      </c>
      <c r="HC204">
        <f ca="1">EF204</f>
        <v>0</v>
      </c>
      <c r="HD204">
        <f ca="1">EI204</f>
        <v>0</v>
      </c>
      <c r="HE204">
        <f ca="1">EL204</f>
        <v>0</v>
      </c>
      <c r="HF204">
        <f ca="1">EO204</f>
        <v>0</v>
      </c>
      <c r="HG204">
        <f ca="1">ER204</f>
        <v>0</v>
      </c>
      <c r="HH204">
        <f ca="1">EU204</f>
        <v>0</v>
      </c>
      <c r="HI204">
        <f ca="1">EX204</f>
        <v>0</v>
      </c>
      <c r="HJ204">
        <f ca="1">FA204</f>
        <v>0</v>
      </c>
      <c r="HK204">
        <f ca="1">FD204</f>
        <v>0</v>
      </c>
      <c r="HL204">
        <f ca="1">FG204</f>
        <v>0</v>
      </c>
      <c r="HM204">
        <f ca="1">FJ204</f>
        <v>0</v>
      </c>
      <c r="HN204">
        <f ca="1">FM204</f>
        <v>0</v>
      </c>
      <c r="HO204">
        <f ca="1">FP204</f>
        <v>0</v>
      </c>
      <c r="HP204">
        <f ca="1">FS204</f>
        <v>0</v>
      </c>
      <c r="HQ204">
        <f ca="1">FV204</f>
        <v>0</v>
      </c>
      <c r="HR204">
        <f ca="1">FY204</f>
        <v>0</v>
      </c>
      <c r="HS204">
        <f ca="1">GB204</f>
        <v>0</v>
      </c>
      <c r="HT204">
        <f ca="1">GE204</f>
        <v>0</v>
      </c>
      <c r="HU204">
        <f ca="1">GH204</f>
        <v>0</v>
      </c>
      <c r="HV204">
        <f ca="1">GK204</f>
        <v>0</v>
      </c>
      <c r="HW204">
        <f ca="1">AU204</f>
        <v>8</v>
      </c>
      <c r="HX204">
        <f ca="1">HW204/HV207</f>
        <v>8</v>
      </c>
    </row>
    <row r="205" spans="1:255" ht="18" hidden="1" customHeight="1" x14ac:dyDescent="0.25">
      <c r="A205" s="9"/>
      <c r="B205" s="71"/>
      <c r="C205" s="71"/>
      <c r="D205" s="71"/>
      <c r="E205" s="71"/>
      <c r="F205" s="154"/>
      <c r="G205" s="80"/>
      <c r="H205" s="102"/>
      <c r="I205" s="71"/>
      <c r="J205" s="75"/>
      <c r="K205" s="9"/>
      <c r="N205" s="149"/>
      <c r="O205" s="164"/>
      <c r="P205" s="148"/>
      <c r="AK205" s="9"/>
      <c r="AL205" s="9"/>
      <c r="AM205" s="9"/>
      <c r="AN205" s="9"/>
      <c r="AO205" s="9"/>
      <c r="AP205" s="9"/>
      <c r="AQ205" s="9"/>
      <c r="AS205">
        <f ca="1">AS204+INT(AT204/AT205)</f>
        <v>8</v>
      </c>
      <c r="AT205" s="1">
        <f ca="1">IF(AP200&gt;AT204,INT((RAND()*(AQ200-AP200+1)+AP200)),INT((RAND()*(AQ200-AT204)+AT204+1)))</f>
        <v>9</v>
      </c>
      <c r="AU205">
        <f ca="1">AT205</f>
        <v>9</v>
      </c>
      <c r="AV205">
        <v>256</v>
      </c>
      <c r="AW205" s="1">
        <f ca="1">IF(AU205/AV205=INT(AU205/AV205),1,0)</f>
        <v>0</v>
      </c>
      <c r="AX205" s="1">
        <f ca="1">IF(AW205=0,AU205,AU205/AV205)</f>
        <v>9</v>
      </c>
      <c r="AY205" s="1">
        <v>16</v>
      </c>
      <c r="AZ205" s="1">
        <f ca="1">IF(AX205/AY205=INT(AX205/AY205),1,0)</f>
        <v>0</v>
      </c>
      <c r="BA205" s="1">
        <f ca="1">IF(AZ205=0,AX205,AX205/AY205)</f>
        <v>9</v>
      </c>
      <c r="BB205" s="1">
        <v>4</v>
      </c>
      <c r="BC205" s="1">
        <f ca="1">IF(BA205/BB205=INT(BA205/BB205),1,0)</f>
        <v>0</v>
      </c>
      <c r="BD205" s="1">
        <f ca="1">IF(BC205=0,BA205,BA205/BB205)</f>
        <v>9</v>
      </c>
      <c r="BE205" s="1">
        <v>2</v>
      </c>
      <c r="BF205" s="1">
        <f ca="1">IF(BD205/BE205=INT(BD205/BE205),1,0)</f>
        <v>0</v>
      </c>
      <c r="BG205" s="1">
        <f ca="1">IF(BF205=0,BD205,BD205/BE205)</f>
        <v>9</v>
      </c>
      <c r="BH205" s="1">
        <v>81</v>
      </c>
      <c r="BI205" s="1">
        <f ca="1">IF(BG205/BH205=INT(BG205/BH205),1,0)</f>
        <v>0</v>
      </c>
      <c r="BJ205" s="1">
        <f ca="1">IF(BI205=0,BG205,BG205/BH205)</f>
        <v>9</v>
      </c>
      <c r="BK205" s="1">
        <v>9</v>
      </c>
      <c r="BL205" s="1">
        <f ca="1">IF(BJ205/BK205=INT(BJ205/BK205),1,0)</f>
        <v>1</v>
      </c>
      <c r="BM205" s="1">
        <f ca="1">IF(BL205=0,BJ205,BJ205/BK205)</f>
        <v>1</v>
      </c>
      <c r="BN205" s="1">
        <v>3</v>
      </c>
      <c r="BO205" s="1">
        <f ca="1">IF(BM205/BN205=INT(BM205/BN205),1,0)</f>
        <v>0</v>
      </c>
      <c r="BP205" s="1">
        <f ca="1">IF(BO205=0,BM205,BM205/BN205)</f>
        <v>1</v>
      </c>
      <c r="BQ205" s="1">
        <v>25</v>
      </c>
      <c r="BR205" s="1">
        <f ca="1">IF(BP205/BQ205=INT(BP205/BQ205),1,0)</f>
        <v>0</v>
      </c>
      <c r="BS205" s="1">
        <f ca="1">IF(BR205=0,BP205,BP205/BQ205)</f>
        <v>1</v>
      </c>
      <c r="BT205" s="1">
        <v>5</v>
      </c>
      <c r="BU205" s="1">
        <f ca="1">IF(BS205/BT205=INT(BS205/BT205),1,0)</f>
        <v>0</v>
      </c>
      <c r="BV205" s="1">
        <f ca="1">IF(BU205=0,BS205,BS205/BT205)</f>
        <v>1</v>
      </c>
      <c r="BW205" s="1">
        <v>49</v>
      </c>
      <c r="BX205" s="1">
        <f ca="1">IF(BV205/BW205=INT(BV205/BW205),1,0)</f>
        <v>0</v>
      </c>
      <c r="BY205" s="1">
        <f ca="1">IF(BX205=0,BV205,BV205/BW205)</f>
        <v>1</v>
      </c>
      <c r="BZ205" s="1">
        <v>7</v>
      </c>
      <c r="CA205" s="1">
        <f ca="1">IF(BY205/BZ205=INT(BY205/BZ205),1,0)</f>
        <v>0</v>
      </c>
      <c r="CB205" s="1">
        <f ca="1">IF(CA205=0,BY205,BY205/BZ205)</f>
        <v>1</v>
      </c>
      <c r="CC205" s="1">
        <v>121</v>
      </c>
      <c r="CD205" s="1">
        <f ca="1">IF(CB205/CC205=INT(CB205/CC205),1,0)</f>
        <v>0</v>
      </c>
      <c r="CE205" s="1">
        <f ca="1">IF(CD205=0,CB205,CB205/CC205)</f>
        <v>1</v>
      </c>
      <c r="CF205" s="1">
        <v>11</v>
      </c>
      <c r="CG205" s="1">
        <f ca="1">IF(CE205/CF205=INT(CE205/CF205),1,0)</f>
        <v>0</v>
      </c>
      <c r="CH205" s="1">
        <f ca="1">IF(CG205=0,CE205,CE205/CF205)</f>
        <v>1</v>
      </c>
      <c r="CI205" s="1">
        <v>169</v>
      </c>
      <c r="CJ205" s="1">
        <f ca="1">IF(CH205/CI205=INT(CH205/CI205),1,0)</f>
        <v>0</v>
      </c>
      <c r="CK205" s="1">
        <f ca="1">IF(CJ205=0,CH205,CH205/CI205)</f>
        <v>1</v>
      </c>
      <c r="CL205" s="1">
        <v>13</v>
      </c>
      <c r="CM205" s="1">
        <f ca="1">IF(CK205/CL205=INT(CK205/CL205),1,0)</f>
        <v>0</v>
      </c>
      <c r="CN205" s="1">
        <f ca="1">IF(CM205=0,CK205,CK205/CL205)</f>
        <v>1</v>
      </c>
      <c r="CO205" s="1">
        <f>CO201</f>
        <v>289</v>
      </c>
      <c r="CP205" s="1">
        <f ca="1">IF(CN205/CO205=INT(CN205/CO205),1,0)</f>
        <v>0</v>
      </c>
      <c r="CQ205" s="1">
        <f ca="1">IF(CP205=0,CN205,CN205/CO205)</f>
        <v>1</v>
      </c>
      <c r="CR205" s="1">
        <v>17</v>
      </c>
      <c r="CS205" s="1">
        <f ca="1">IF(CQ205/CR205=INT(CQ205/CR205),1,0)</f>
        <v>0</v>
      </c>
      <c r="CT205" s="1">
        <f ca="1">IF(CS205=0,CQ205,CQ205/CR205)</f>
        <v>1</v>
      </c>
      <c r="CU205" s="1">
        <f>CU201</f>
        <v>361</v>
      </c>
      <c r="CV205" s="1">
        <f ca="1">IF(CT205/CU205=INT(CT205/CU205),1,0)</f>
        <v>0</v>
      </c>
      <c r="CW205" s="1">
        <f ca="1">IF(CV205=0,CT205,CT205/CU205)</f>
        <v>1</v>
      </c>
      <c r="CX205" s="1">
        <v>19</v>
      </c>
      <c r="CY205" s="1">
        <f ca="1">IF(CW205/CX205=INT(CW205/CX205),1,0)</f>
        <v>0</v>
      </c>
      <c r="CZ205" s="1">
        <f ca="1">IF(CY205=0,CW205,CW205/CX205)</f>
        <v>1</v>
      </c>
      <c r="DA205" s="1">
        <f>DA201</f>
        <v>529</v>
      </c>
      <c r="DB205" s="1">
        <f ca="1">IF(CZ205/DA205=INT(CZ205/DA205),1,0)</f>
        <v>0</v>
      </c>
      <c r="DC205" s="1">
        <f ca="1">IF(DB205=0,CZ205,CZ205/DA205)</f>
        <v>1</v>
      </c>
      <c r="DD205" s="1">
        <v>23</v>
      </c>
      <c r="DE205" s="1">
        <f ca="1">IF(DC205/DD205=INT(DC205/DD205),1,0)</f>
        <v>0</v>
      </c>
      <c r="DF205" s="1">
        <f ca="1">IF(DE205=0,DC205,DC205/DD205)</f>
        <v>1</v>
      </c>
      <c r="DG205" s="1">
        <f>DG201</f>
        <v>841</v>
      </c>
      <c r="DH205" s="1">
        <f ca="1">IF(DF205/DG205=INT(DF205/DG205),1,0)</f>
        <v>0</v>
      </c>
      <c r="DI205" s="1">
        <f ca="1">IF(DH205=0,DF205,DF205/DG205)</f>
        <v>1</v>
      </c>
      <c r="DJ205" s="1">
        <v>29</v>
      </c>
      <c r="DK205" s="1">
        <f ca="1">IF(DI205/DJ205=INT(DI205/DJ205),1,0)</f>
        <v>0</v>
      </c>
      <c r="DL205" s="1">
        <f ca="1">IF(DK205=0,DI205,DI205/DJ205)</f>
        <v>1</v>
      </c>
      <c r="DM205" s="1">
        <f>DM201</f>
        <v>961</v>
      </c>
      <c r="DN205" s="1">
        <f ca="1">IF(DL205/DM205=INT(DL205/DM205),1,0)</f>
        <v>0</v>
      </c>
      <c r="DO205" s="1">
        <f ca="1">IF(DN205=0,DL205,DL205/DM205)</f>
        <v>1</v>
      </c>
      <c r="DP205" s="1">
        <v>31</v>
      </c>
      <c r="DQ205" s="1">
        <f ca="1">IF(DO205/DP205=INT(DO205/DP205),1,0)</f>
        <v>0</v>
      </c>
      <c r="DR205" s="1">
        <f ca="1">IF(DQ205=0,DO205,DO205/DP205)</f>
        <v>1</v>
      </c>
      <c r="DS205" s="1">
        <v>37</v>
      </c>
      <c r="DT205" s="1">
        <f ca="1">IF(DR205/DS205=INT(DR205/DS205),1,0)</f>
        <v>0</v>
      </c>
      <c r="DU205" s="1">
        <f ca="1">IF(DT205=0,DR205,DR205/DS205)</f>
        <v>1</v>
      </c>
      <c r="DV205" s="1">
        <v>41</v>
      </c>
      <c r="DW205" s="1">
        <f ca="1">IF(DU205/DV205=INT(DU205/DV205),1,0)</f>
        <v>0</v>
      </c>
      <c r="DX205" s="1">
        <f ca="1">IF(DW205=0,DU205,DU205/DV205)</f>
        <v>1</v>
      </c>
      <c r="DY205" s="1">
        <v>43</v>
      </c>
      <c r="DZ205" s="1">
        <f ca="1">IF(DX205/DY205=INT(DX205/DY205),1,0)</f>
        <v>0</v>
      </c>
      <c r="EA205" s="1">
        <f ca="1">IF(DZ205=0,DX205,DX205/DY205)</f>
        <v>1</v>
      </c>
      <c r="EB205" s="1">
        <v>47</v>
      </c>
      <c r="EC205" s="1">
        <f ca="1">IF(EA205/EB205=INT(EA205/EB205),1,0)</f>
        <v>0</v>
      </c>
      <c r="ED205" s="1">
        <f ca="1">IF(EC205=0,EA205,EA205/EB205)</f>
        <v>1</v>
      </c>
      <c r="EE205" s="1">
        <v>53</v>
      </c>
      <c r="EF205" s="1">
        <f ca="1">IF(ED205/EE205=INT(ED205/EE205),1,0)</f>
        <v>0</v>
      </c>
      <c r="EG205" s="1">
        <f ca="1">IF(EF205=0,ED205,ED205/EE205)</f>
        <v>1</v>
      </c>
      <c r="EH205" s="1">
        <v>59</v>
      </c>
      <c r="EI205" s="1">
        <f ca="1">IF(EG205/EH205=INT(EG205/EH205),1,0)</f>
        <v>0</v>
      </c>
      <c r="EJ205" s="1">
        <f ca="1">IF(EI205=0,EG205,EG205/EH205)</f>
        <v>1</v>
      </c>
      <c r="EK205" s="1">
        <v>61</v>
      </c>
      <c r="EL205" s="1">
        <f ca="1">IF(EJ205/EK205=INT(EJ205/EK205),1,0)</f>
        <v>0</v>
      </c>
      <c r="EM205" s="1">
        <f ca="1">IF(EL205=0,EJ205,EJ205/EK205)</f>
        <v>1</v>
      </c>
      <c r="EN205" s="1">
        <v>67</v>
      </c>
      <c r="EO205" s="1">
        <f ca="1">IF(EM205/EN205=INT(EM205/EN205),1,0)</f>
        <v>0</v>
      </c>
      <c r="EP205" s="1">
        <f ca="1">IF(EO205=0,EM205,EM205/EN205)</f>
        <v>1</v>
      </c>
      <c r="EQ205" s="1">
        <v>71</v>
      </c>
      <c r="ER205" s="1">
        <f ca="1">IF(EP205/EQ205=INT(EP205/EQ205),1,0)</f>
        <v>0</v>
      </c>
      <c r="ES205" s="1">
        <f ca="1">IF(ER205=0,EP205,EP205/EQ205)</f>
        <v>1</v>
      </c>
      <c r="ET205" s="1">
        <v>73</v>
      </c>
      <c r="EU205" s="1">
        <f ca="1">IF(ES205/ET205=INT(ES205/ET205),1,0)</f>
        <v>0</v>
      </c>
      <c r="EV205" s="1">
        <f ca="1">IF(EU205=0,ES205,ES205/ET205)</f>
        <v>1</v>
      </c>
      <c r="EW205" s="1">
        <v>79</v>
      </c>
      <c r="EX205" s="1">
        <f ca="1">IF(EV205/EW205=INT(EV205/EW205),1,0)</f>
        <v>0</v>
      </c>
      <c r="EY205" s="1">
        <f ca="1">IF(EX205=0,EV205,EV205/EW205)</f>
        <v>1</v>
      </c>
      <c r="EZ205" s="1">
        <v>83</v>
      </c>
      <c r="FA205" s="1">
        <f ca="1">IF(EY205/EZ205=INT(EY205/EZ205),1,0)</f>
        <v>0</v>
      </c>
      <c r="FB205" s="1">
        <f ca="1">IF(FA205=0,EY205,EY205/EZ205)</f>
        <v>1</v>
      </c>
      <c r="FC205" s="1">
        <v>89</v>
      </c>
      <c r="FD205" s="1">
        <f ca="1">IF(FB205/FC205=INT(FB205/FC205),1,0)</f>
        <v>0</v>
      </c>
      <c r="FE205" s="1">
        <f ca="1">IF(FD205=0,FB205,FB205/FC205)</f>
        <v>1</v>
      </c>
      <c r="FF205" s="1">
        <v>97</v>
      </c>
      <c r="FG205" s="1">
        <f ca="1">IF(FE205/FF205=INT(FE205/FF205),1,0)</f>
        <v>0</v>
      </c>
      <c r="FH205" s="1">
        <f ca="1">IF(FG205=0,FE205,FE205/FF205)</f>
        <v>1</v>
      </c>
      <c r="FI205" s="1">
        <v>101</v>
      </c>
      <c r="FJ205" s="1">
        <f ca="1">IF(FH205/FI205=INT(FH205/FI205),1,0)</f>
        <v>0</v>
      </c>
      <c r="FK205" s="1">
        <f ca="1">IF(FJ205=0,FH205,FH205/FI205)</f>
        <v>1</v>
      </c>
      <c r="FL205" s="1">
        <v>103</v>
      </c>
      <c r="FM205" s="1">
        <f ca="1">IF(FK205/FL205=INT(FK205/FL205),1,0)</f>
        <v>0</v>
      </c>
      <c r="FN205" s="1">
        <f ca="1">IF(FM205=0,FK205,FK205/FL205)</f>
        <v>1</v>
      </c>
      <c r="FO205" s="1">
        <v>107</v>
      </c>
      <c r="FP205" s="1">
        <f ca="1">IF(FN205/FO205=INT(FN205/FO205),1,0)</f>
        <v>0</v>
      </c>
      <c r="FQ205" s="1">
        <f ca="1">IF(FP205=0,FN205,FN205/FO205)</f>
        <v>1</v>
      </c>
      <c r="FR205" s="1">
        <v>109</v>
      </c>
      <c r="FS205" s="1">
        <f ca="1">IF(FQ205/FR205=INT(FQ205/FR205),1,0)</f>
        <v>0</v>
      </c>
      <c r="FT205" s="1">
        <f ca="1">IF(FS205=0,FQ205,FQ205/FR205)</f>
        <v>1</v>
      </c>
      <c r="FU205" s="1">
        <v>113</v>
      </c>
      <c r="FV205" s="1">
        <f ca="1">IF(FT205/FU205=INT(FT205/FU205),1,0)</f>
        <v>0</v>
      </c>
      <c r="FW205" s="1">
        <f ca="1">IF(FV205=0,FT205,FT205/FU205)</f>
        <v>1</v>
      </c>
      <c r="FX205" s="1">
        <v>127</v>
      </c>
      <c r="FY205" s="1">
        <f ca="1">IF(FW205/FX205=INT(FW205/FX205),1,0)</f>
        <v>0</v>
      </c>
      <c r="FZ205" s="1">
        <f ca="1">IF(FY205=0,FW205,FW205/FX205)</f>
        <v>1</v>
      </c>
      <c r="GA205" s="1">
        <v>131</v>
      </c>
      <c r="GB205" s="1">
        <f ca="1">IF(FZ205/GA205=INT(FZ205/GA205),1,0)</f>
        <v>0</v>
      </c>
      <c r="GC205" s="1">
        <f ca="1">IF(GB205=0,FZ205,FZ205/GA205)</f>
        <v>1</v>
      </c>
      <c r="GD205" s="1">
        <v>137</v>
      </c>
      <c r="GE205" s="1">
        <f ca="1">IF(GC205/GD205=INT(GC205/GD205),1,0)</f>
        <v>0</v>
      </c>
      <c r="GF205" s="1">
        <f ca="1">IF(GE205=0,GC205,GC205/GD205)</f>
        <v>1</v>
      </c>
      <c r="GG205" s="1">
        <v>139</v>
      </c>
      <c r="GH205" s="1">
        <f ca="1">IF(GF205/GG205=INT(GF205/GG205),1,0)</f>
        <v>0</v>
      </c>
      <c r="GI205" s="1">
        <f ca="1">IF(GH205=0,GF205,GF205/GG205)</f>
        <v>1</v>
      </c>
      <c r="GJ205" s="1">
        <v>149</v>
      </c>
      <c r="GK205" s="1">
        <f ca="1">IF(GI205/GJ205=INT(GI205/GJ205),1,0)</f>
        <v>0</v>
      </c>
      <c r="GL205" s="1">
        <f ca="1">IF(GK205=0,GI205,GI205/GJ205)</f>
        <v>1</v>
      </c>
      <c r="GM205" s="1"/>
      <c r="GN205" s="1">
        <f ca="1">8*AW205+4*AZ205+2*BC205+BF205</f>
        <v>0</v>
      </c>
      <c r="GO205" s="1">
        <f ca="1">4*BI205+2*BL205+BO205</f>
        <v>2</v>
      </c>
      <c r="GP205" s="1">
        <f ca="1">2*BR205+BU205</f>
        <v>0</v>
      </c>
      <c r="GQ205" s="1">
        <f ca="1">2*BX205+CA205</f>
        <v>0</v>
      </c>
      <c r="GR205" s="1">
        <f ca="1">2*CD205+CG205</f>
        <v>0</v>
      </c>
      <c r="GS205" s="1">
        <f ca="1">2*CJ205+CM205</f>
        <v>0</v>
      </c>
      <c r="GT205" s="1">
        <f ca="1">CS205</f>
        <v>0</v>
      </c>
      <c r="GU205" s="1">
        <f ca="1">CY205</f>
        <v>0</v>
      </c>
      <c r="GV205" s="1">
        <f ca="1">DE205</f>
        <v>0</v>
      </c>
      <c r="GW205" s="1">
        <f ca="1">DK205</f>
        <v>0</v>
      </c>
      <c r="GX205" s="1">
        <f ca="1">DQ205</f>
        <v>0</v>
      </c>
      <c r="GY205">
        <f ca="1">DT205</f>
        <v>0</v>
      </c>
      <c r="GZ205">
        <f ca="1">DW205</f>
        <v>0</v>
      </c>
      <c r="HA205">
        <f ca="1">DZ205</f>
        <v>0</v>
      </c>
      <c r="HB205">
        <f ca="1">EC205</f>
        <v>0</v>
      </c>
      <c r="HC205">
        <f ca="1">EF205</f>
        <v>0</v>
      </c>
      <c r="HD205">
        <f ca="1">EI205</f>
        <v>0</v>
      </c>
      <c r="HE205">
        <f ca="1">EL205</f>
        <v>0</v>
      </c>
      <c r="HF205">
        <f ca="1">EO205</f>
        <v>0</v>
      </c>
      <c r="HG205">
        <f ca="1">ER205</f>
        <v>0</v>
      </c>
      <c r="HH205">
        <f ca="1">EU205</f>
        <v>0</v>
      </c>
      <c r="HI205">
        <f ca="1">EX205</f>
        <v>0</v>
      </c>
      <c r="HJ205">
        <f ca="1">FA205</f>
        <v>0</v>
      </c>
      <c r="HK205">
        <f ca="1">FD205</f>
        <v>0</v>
      </c>
      <c r="HL205">
        <f ca="1">FG205</f>
        <v>0</v>
      </c>
      <c r="HM205">
        <f ca="1">FJ205</f>
        <v>0</v>
      </c>
      <c r="HN205">
        <f ca="1">FM205</f>
        <v>0</v>
      </c>
      <c r="HO205">
        <f ca="1">FP205</f>
        <v>0</v>
      </c>
      <c r="HP205">
        <f ca="1">FS205</f>
        <v>0</v>
      </c>
      <c r="HQ205">
        <f ca="1">FV205</f>
        <v>0</v>
      </c>
      <c r="HR205">
        <f ca="1">FY205</f>
        <v>0</v>
      </c>
      <c r="HS205">
        <f ca="1">GB205</f>
        <v>0</v>
      </c>
      <c r="HT205">
        <f ca="1">GE205</f>
        <v>0</v>
      </c>
      <c r="HU205">
        <f ca="1">GH205</f>
        <v>0</v>
      </c>
      <c r="HV205">
        <f ca="1">GK205</f>
        <v>0</v>
      </c>
      <c r="HW205">
        <f ca="1">AU205</f>
        <v>9</v>
      </c>
      <c r="HX205">
        <f ca="1">HW205/HV207</f>
        <v>9</v>
      </c>
    </row>
    <row r="206" spans="1:255" ht="18" hidden="1" customHeight="1" x14ac:dyDescent="0.25">
      <c r="A206" s="9"/>
      <c r="B206" s="71"/>
      <c r="C206" s="71"/>
      <c r="D206" s="71"/>
      <c r="E206" s="71"/>
      <c r="F206" s="154"/>
      <c r="G206" s="80"/>
      <c r="H206" s="102"/>
      <c r="I206" s="71"/>
      <c r="J206" s="75"/>
      <c r="K206" s="9"/>
      <c r="N206" s="149"/>
      <c r="O206" s="164"/>
      <c r="P206" s="148"/>
      <c r="AK206" s="9"/>
      <c r="AL206" s="9"/>
      <c r="AM206" s="9"/>
      <c r="AN206" s="9"/>
      <c r="AO206" s="9"/>
      <c r="AP206" s="9"/>
      <c r="AQ206" s="9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>
        <f t="shared" ref="GN206:HV206" ca="1" si="102">IF(GN204&lt;GN205,GN204,GN205)</f>
        <v>0</v>
      </c>
      <c r="GO206" s="1">
        <f t="shared" ca="1" si="102"/>
        <v>0</v>
      </c>
      <c r="GP206" s="1">
        <f t="shared" ca="1" si="102"/>
        <v>0</v>
      </c>
      <c r="GQ206" s="1">
        <f t="shared" ca="1" si="102"/>
        <v>0</v>
      </c>
      <c r="GR206" s="1">
        <f t="shared" ca="1" si="102"/>
        <v>0</v>
      </c>
      <c r="GS206" s="1">
        <f t="shared" ca="1" si="102"/>
        <v>0</v>
      </c>
      <c r="GT206" s="1">
        <f t="shared" ca="1" si="102"/>
        <v>0</v>
      </c>
      <c r="GU206" s="1">
        <f t="shared" ca="1" si="102"/>
        <v>0</v>
      </c>
      <c r="GV206" s="1">
        <f t="shared" ca="1" si="102"/>
        <v>0</v>
      </c>
      <c r="GW206" s="1">
        <f t="shared" ca="1" si="102"/>
        <v>0</v>
      </c>
      <c r="GX206" s="1">
        <f t="shared" ca="1" si="102"/>
        <v>0</v>
      </c>
      <c r="GY206" s="1">
        <f t="shared" ca="1" si="102"/>
        <v>0</v>
      </c>
      <c r="GZ206" s="1">
        <f t="shared" ca="1" si="102"/>
        <v>0</v>
      </c>
      <c r="HA206" s="1">
        <f t="shared" ca="1" si="102"/>
        <v>0</v>
      </c>
      <c r="HB206" s="1">
        <f t="shared" ca="1" si="102"/>
        <v>0</v>
      </c>
      <c r="HC206" s="1">
        <f t="shared" ca="1" si="102"/>
        <v>0</v>
      </c>
      <c r="HD206" s="1">
        <f t="shared" ca="1" si="102"/>
        <v>0</v>
      </c>
      <c r="HE206" s="1">
        <f t="shared" ca="1" si="102"/>
        <v>0</v>
      </c>
      <c r="HF206" s="1">
        <f t="shared" ca="1" si="102"/>
        <v>0</v>
      </c>
      <c r="HG206" s="1">
        <f t="shared" ca="1" si="102"/>
        <v>0</v>
      </c>
      <c r="HH206" s="1">
        <f t="shared" ca="1" si="102"/>
        <v>0</v>
      </c>
      <c r="HI206" s="1">
        <f t="shared" ca="1" si="102"/>
        <v>0</v>
      </c>
      <c r="HJ206" s="1">
        <f t="shared" ca="1" si="102"/>
        <v>0</v>
      </c>
      <c r="HK206" s="1">
        <f t="shared" ca="1" si="102"/>
        <v>0</v>
      </c>
      <c r="HL206" s="1">
        <f t="shared" ca="1" si="102"/>
        <v>0</v>
      </c>
      <c r="HM206" s="1">
        <f t="shared" ca="1" si="102"/>
        <v>0</v>
      </c>
      <c r="HN206" s="1">
        <f t="shared" ca="1" si="102"/>
        <v>0</v>
      </c>
      <c r="HO206" s="1">
        <f t="shared" ca="1" si="102"/>
        <v>0</v>
      </c>
      <c r="HP206" s="1">
        <f t="shared" ca="1" si="102"/>
        <v>0</v>
      </c>
      <c r="HQ206" s="1">
        <f t="shared" ca="1" si="102"/>
        <v>0</v>
      </c>
      <c r="HR206" s="1">
        <f t="shared" ca="1" si="102"/>
        <v>0</v>
      </c>
      <c r="HS206" s="1">
        <f t="shared" ca="1" si="102"/>
        <v>0</v>
      </c>
      <c r="HT206" s="1">
        <f t="shared" ca="1" si="102"/>
        <v>0</v>
      </c>
      <c r="HU206" s="1">
        <f t="shared" ca="1" si="102"/>
        <v>0</v>
      </c>
      <c r="HV206" s="1">
        <f t="shared" ca="1" si="102"/>
        <v>0</v>
      </c>
    </row>
    <row r="207" spans="1:255" ht="18" hidden="1" customHeight="1" x14ac:dyDescent="0.25">
      <c r="A207" s="9"/>
      <c r="B207" s="71"/>
      <c r="C207" s="71"/>
      <c r="D207" s="71"/>
      <c r="E207" s="71"/>
      <c r="F207" s="154"/>
      <c r="G207" s="80"/>
      <c r="H207" s="102"/>
      <c r="I207" s="71"/>
      <c r="J207" s="75"/>
      <c r="K207" s="9"/>
      <c r="N207" s="149"/>
      <c r="O207" s="164"/>
      <c r="P207" s="148"/>
      <c r="AK207" s="9"/>
      <c r="AL207" s="9"/>
      <c r="AM207" s="9"/>
      <c r="AN207" s="9"/>
      <c r="AO207" s="9"/>
      <c r="AP207" s="9"/>
      <c r="AQ207" s="9"/>
      <c r="AT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>
        <f ca="1">FY$4^GN206</f>
        <v>1</v>
      </c>
      <c r="GO207">
        <f t="shared" ref="GO207:HV207" ca="1" si="103">FZ$4^GO206*GN207</f>
        <v>1</v>
      </c>
      <c r="GP207">
        <f t="shared" ca="1" si="103"/>
        <v>1</v>
      </c>
      <c r="GQ207">
        <f t="shared" ca="1" si="103"/>
        <v>1</v>
      </c>
      <c r="GR207">
        <f t="shared" ca="1" si="103"/>
        <v>1</v>
      </c>
      <c r="GS207">
        <f t="shared" ca="1" si="103"/>
        <v>1</v>
      </c>
      <c r="GT207">
        <f t="shared" ca="1" si="103"/>
        <v>1</v>
      </c>
      <c r="GU207">
        <f t="shared" ca="1" si="103"/>
        <v>1</v>
      </c>
      <c r="GV207">
        <f t="shared" ca="1" si="103"/>
        <v>1</v>
      </c>
      <c r="GW207">
        <f t="shared" ca="1" si="103"/>
        <v>1</v>
      </c>
      <c r="GX207">
        <f t="shared" ca="1" si="103"/>
        <v>1</v>
      </c>
      <c r="GY207">
        <f t="shared" ca="1" si="103"/>
        <v>1</v>
      </c>
      <c r="GZ207">
        <f t="shared" ca="1" si="103"/>
        <v>1</v>
      </c>
      <c r="HA207">
        <f t="shared" ca="1" si="103"/>
        <v>1</v>
      </c>
      <c r="HB207">
        <f t="shared" ca="1" si="103"/>
        <v>1</v>
      </c>
      <c r="HC207">
        <f t="shared" ca="1" si="103"/>
        <v>1</v>
      </c>
      <c r="HD207">
        <f t="shared" ca="1" si="103"/>
        <v>1</v>
      </c>
      <c r="HE207">
        <f t="shared" ca="1" si="103"/>
        <v>1</v>
      </c>
      <c r="HF207">
        <f t="shared" ca="1" si="103"/>
        <v>1</v>
      </c>
      <c r="HG207">
        <f t="shared" ca="1" si="103"/>
        <v>1</v>
      </c>
      <c r="HH207">
        <f t="shared" ca="1" si="103"/>
        <v>1</v>
      </c>
      <c r="HI207">
        <f t="shared" ca="1" si="103"/>
        <v>1</v>
      </c>
      <c r="HJ207">
        <f t="shared" ca="1" si="103"/>
        <v>1</v>
      </c>
      <c r="HK207">
        <f t="shared" ca="1" si="103"/>
        <v>1</v>
      </c>
      <c r="HL207">
        <f t="shared" ca="1" si="103"/>
        <v>1</v>
      </c>
      <c r="HM207">
        <f t="shared" ca="1" si="103"/>
        <v>1</v>
      </c>
      <c r="HN207">
        <f t="shared" ca="1" si="103"/>
        <v>1</v>
      </c>
      <c r="HO207">
        <f t="shared" ca="1" si="103"/>
        <v>1</v>
      </c>
      <c r="HP207">
        <f t="shared" ca="1" si="103"/>
        <v>1</v>
      </c>
      <c r="HQ207">
        <f t="shared" ca="1" si="103"/>
        <v>1</v>
      </c>
      <c r="HR207">
        <f t="shared" ca="1" si="103"/>
        <v>1</v>
      </c>
      <c r="HS207">
        <f t="shared" ca="1" si="103"/>
        <v>1</v>
      </c>
      <c r="HT207">
        <f t="shared" ca="1" si="103"/>
        <v>1</v>
      </c>
      <c r="HU207">
        <f t="shared" ca="1" si="103"/>
        <v>1</v>
      </c>
      <c r="HV207">
        <f t="shared" ca="1" si="103"/>
        <v>1</v>
      </c>
    </row>
    <row r="208" spans="1:255" ht="18" hidden="1" customHeight="1" x14ac:dyDescent="0.25">
      <c r="A208" s="9"/>
      <c r="B208" s="71"/>
      <c r="C208" s="71"/>
      <c r="D208" s="71"/>
      <c r="E208" s="71"/>
      <c r="F208" s="154"/>
      <c r="G208" s="80"/>
      <c r="H208" s="102"/>
      <c r="I208" s="71"/>
      <c r="J208" s="75"/>
      <c r="K208" s="9"/>
      <c r="N208" s="149"/>
      <c r="O208" s="164"/>
      <c r="P208" s="148"/>
      <c r="AK208" s="9"/>
      <c r="AL208" s="9"/>
      <c r="AM208" s="9"/>
      <c r="AN208" s="9"/>
      <c r="AO208" s="9"/>
      <c r="AP208" s="9"/>
      <c r="AQ208" s="9"/>
      <c r="AR208" t="s">
        <v>23</v>
      </c>
      <c r="AS208" s="1">
        <f ca="1">IF(U200=3,INT((RAND()*(AM200-AL200+1)+AL200)),0)</f>
        <v>0</v>
      </c>
      <c r="AT208" s="1">
        <f ca="1">IF(U200=3,INT((RAND()*(AO200-AN200+1)+AN200)),0)</f>
        <v>0</v>
      </c>
      <c r="AU208">
        <f ca="1">AT208-AT209*(AS209-AS208)</f>
        <v>0</v>
      </c>
      <c r="AV208">
        <v>256</v>
      </c>
      <c r="AW208" s="1">
        <f ca="1">IF(AU208/AV208=INT(AU208/AV208),1,0)</f>
        <v>1</v>
      </c>
      <c r="AX208" s="1">
        <f ca="1">IF(AW208=0,AU208,AU208/AV208)</f>
        <v>0</v>
      </c>
      <c r="AY208" s="1">
        <v>16</v>
      </c>
      <c r="AZ208" s="1">
        <f ca="1">IF(AX208/AY208=INT(AX208/AY208),1,0)</f>
        <v>1</v>
      </c>
      <c r="BA208" s="1">
        <f ca="1">IF(AZ208=0,AX208,AX208/AY208)</f>
        <v>0</v>
      </c>
      <c r="BB208" s="1">
        <v>4</v>
      </c>
      <c r="BC208" s="1">
        <f ca="1">IF(BA208/BB208=INT(BA208/BB208),1,0)</f>
        <v>1</v>
      </c>
      <c r="BD208" s="1">
        <f ca="1">IF(BC208=0,BA208,BA208/BB208)</f>
        <v>0</v>
      </c>
      <c r="BE208" s="1">
        <v>2</v>
      </c>
      <c r="BF208" s="1">
        <f ca="1">IF(BD208/BE208=INT(BD208/BE208),1,0)</f>
        <v>1</v>
      </c>
      <c r="BG208" s="1">
        <f ca="1">IF(BF208=0,BD208,BD208/BE208)</f>
        <v>0</v>
      </c>
      <c r="BH208" s="1">
        <v>81</v>
      </c>
      <c r="BI208" s="1">
        <f ca="1">IF(BG208/BH208=INT(BG208/BH208),1,0)</f>
        <v>1</v>
      </c>
      <c r="BJ208" s="1">
        <f ca="1">IF(BI208=0,BG208,BG208/BH208)</f>
        <v>0</v>
      </c>
      <c r="BK208" s="1">
        <v>9</v>
      </c>
      <c r="BL208" s="1">
        <f ca="1">IF(BJ208/BK208=INT(BJ208/BK208),1,0)</f>
        <v>1</v>
      </c>
      <c r="BM208" s="1">
        <f ca="1">IF(BL208=0,BJ208,BJ208/BK208)</f>
        <v>0</v>
      </c>
      <c r="BN208" s="1">
        <v>3</v>
      </c>
      <c r="BO208" s="1">
        <f ca="1">IF(BM208/BN208=INT(BM208/BN208),1,0)</f>
        <v>1</v>
      </c>
      <c r="BP208" s="1">
        <f ca="1">IF(BO208=0,BM208,BM208/BN208)</f>
        <v>0</v>
      </c>
      <c r="BQ208" s="1">
        <v>25</v>
      </c>
      <c r="BR208" s="1">
        <f ca="1">IF(BP208/BQ208=INT(BP208/BQ208),1,0)</f>
        <v>1</v>
      </c>
      <c r="BS208" s="1">
        <f ca="1">IF(BR208=0,BP208,BP208/BQ208)</f>
        <v>0</v>
      </c>
      <c r="BT208" s="1">
        <v>5</v>
      </c>
      <c r="BU208" s="1">
        <f ca="1">IF(BS208/BT208=INT(BS208/BT208),1,0)</f>
        <v>1</v>
      </c>
      <c r="BV208" s="1">
        <f ca="1">IF(BU208=0,BS208,BS208/BT208)</f>
        <v>0</v>
      </c>
      <c r="BW208" s="1">
        <v>49</v>
      </c>
      <c r="BX208" s="1">
        <f ca="1">IF(BV208/BW208=INT(BV208/BW208),1,0)</f>
        <v>1</v>
      </c>
      <c r="BY208" s="1">
        <f ca="1">IF(BX208=0,BV208,BV208/BW208)</f>
        <v>0</v>
      </c>
      <c r="BZ208" s="1">
        <v>7</v>
      </c>
      <c r="CA208" s="1">
        <f ca="1">IF(BY208/BZ208=INT(BY208/BZ208),1,0)</f>
        <v>1</v>
      </c>
      <c r="CB208" s="1">
        <f ca="1">IF(CA208=0,BY208,BY208/BZ208)</f>
        <v>0</v>
      </c>
      <c r="CC208" s="1">
        <v>121</v>
      </c>
      <c r="CD208" s="1">
        <f ca="1">IF(CB208/CC208=INT(CB208/CC208),1,0)</f>
        <v>1</v>
      </c>
      <c r="CE208" s="1">
        <f ca="1">IF(CD208=0,CB208,CB208/CC208)</f>
        <v>0</v>
      </c>
      <c r="CF208" s="1">
        <v>11</v>
      </c>
      <c r="CG208" s="1">
        <f ca="1">IF(CE208/CF208=INT(CE208/CF208),1,0)</f>
        <v>1</v>
      </c>
      <c r="CH208" s="1">
        <f ca="1">IF(CG208=0,CE208,CE208/CF208)</f>
        <v>0</v>
      </c>
      <c r="CI208" s="1">
        <v>169</v>
      </c>
      <c r="CJ208" s="1">
        <f ca="1">IF(CH208/CI208=INT(CH208/CI208),1,0)</f>
        <v>1</v>
      </c>
      <c r="CK208" s="1">
        <f ca="1">IF(CJ208=0,CH208,CH208/CI208)</f>
        <v>0</v>
      </c>
      <c r="CL208" s="1">
        <v>13</v>
      </c>
      <c r="CM208" s="1">
        <f ca="1">IF(CK208/CL208=INT(CK208/CL208),1,0)</f>
        <v>1</v>
      </c>
      <c r="CN208" s="1">
        <f ca="1">IF(CM208=0,CK208,CK208/CL208)</f>
        <v>0</v>
      </c>
      <c r="CO208" s="1">
        <f>CO204</f>
        <v>289</v>
      </c>
      <c r="CP208" s="1">
        <f ca="1">IF(CN208/CO208=INT(CN208/CO208),1,0)</f>
        <v>1</v>
      </c>
      <c r="CQ208" s="1">
        <f ca="1">IF(CP208=0,CN208,CN208/CO208)</f>
        <v>0</v>
      </c>
      <c r="CR208" s="1">
        <v>17</v>
      </c>
      <c r="CS208" s="1">
        <f ca="1">IF(CQ208/CR208=INT(CQ208/CR208),1,0)</f>
        <v>1</v>
      </c>
      <c r="CT208" s="1">
        <f ca="1">IF(CS208=0,CQ208,CQ208/CR208)</f>
        <v>0</v>
      </c>
      <c r="CU208" s="1">
        <f>CU204</f>
        <v>361</v>
      </c>
      <c r="CV208" s="1">
        <f ca="1">IF(CT208/CU208=INT(CT208/CU208),1,0)</f>
        <v>1</v>
      </c>
      <c r="CW208" s="1">
        <f ca="1">IF(CV208=0,CT208,CT208/CU208)</f>
        <v>0</v>
      </c>
      <c r="CX208" s="1">
        <v>19</v>
      </c>
      <c r="CY208" s="1">
        <f ca="1">IF(CW208/CX208=INT(CW208/CX208),1,0)</f>
        <v>1</v>
      </c>
      <c r="CZ208" s="1">
        <f ca="1">IF(CY208=0,CW208,CW208/CX208)</f>
        <v>0</v>
      </c>
      <c r="DA208" s="1">
        <f>DA204</f>
        <v>529</v>
      </c>
      <c r="DB208" s="1">
        <f ca="1">IF(CZ208/DA208=INT(CZ208/DA208),1,0)</f>
        <v>1</v>
      </c>
      <c r="DC208" s="1">
        <f ca="1">IF(DB208=0,CZ208,CZ208/DA208)</f>
        <v>0</v>
      </c>
      <c r="DD208" s="1">
        <v>23</v>
      </c>
      <c r="DE208" s="1">
        <f ca="1">IF(DC208/DD208=INT(DC208/DD208),1,0)</f>
        <v>1</v>
      </c>
      <c r="DF208" s="1">
        <f ca="1">IF(DE208=0,DC208,DC208/DD208)</f>
        <v>0</v>
      </c>
      <c r="DG208" s="1">
        <f>DG204</f>
        <v>841</v>
      </c>
      <c r="DH208" s="1">
        <f ca="1">IF(DF208/DG208=INT(DF208/DG208),1,0)</f>
        <v>1</v>
      </c>
      <c r="DI208" s="1">
        <f ca="1">IF(DH208=0,DF208,DF208/DG208)</f>
        <v>0</v>
      </c>
      <c r="DJ208" s="1">
        <v>29</v>
      </c>
      <c r="DK208" s="1">
        <f ca="1">IF(DI208/DJ208=INT(DI208/DJ208),1,0)</f>
        <v>1</v>
      </c>
      <c r="DL208" s="1">
        <f ca="1">IF(DK208=0,DI208,DI208/DJ208)</f>
        <v>0</v>
      </c>
      <c r="DM208" s="1">
        <f>DM204</f>
        <v>961</v>
      </c>
      <c r="DN208" s="1">
        <f ca="1">IF(DL208/DM208=INT(DL208/DM208),1,0)</f>
        <v>1</v>
      </c>
      <c r="DO208" s="1">
        <f ca="1">IF(DN208=0,DL208,DL208/DM208)</f>
        <v>0</v>
      </c>
      <c r="DP208" s="1">
        <v>31</v>
      </c>
      <c r="DQ208" s="1">
        <f ca="1">IF(DO208/DP208=INT(DO208/DP208),1,0)</f>
        <v>1</v>
      </c>
      <c r="DR208" s="1">
        <f ca="1">IF(DQ208=0,DO208,DO208/DP208)</f>
        <v>0</v>
      </c>
      <c r="DS208" s="1">
        <v>37</v>
      </c>
      <c r="DT208" s="1">
        <f ca="1">IF(DR208/DS208=INT(DR208/DS208),1,0)</f>
        <v>1</v>
      </c>
      <c r="DU208" s="1">
        <f ca="1">IF(DT208=0,DR208,DR208/DS208)</f>
        <v>0</v>
      </c>
      <c r="DV208" s="1">
        <v>41</v>
      </c>
      <c r="DW208" s="1">
        <f ca="1">IF(DU208/DV208=INT(DU208/DV208),1,0)</f>
        <v>1</v>
      </c>
      <c r="DX208" s="1">
        <f ca="1">IF(DW208=0,DU208,DU208/DV208)</f>
        <v>0</v>
      </c>
      <c r="DY208" s="1">
        <v>43</v>
      </c>
      <c r="DZ208" s="1">
        <f ca="1">IF(DX208/DY208=INT(DX208/DY208),1,0)</f>
        <v>1</v>
      </c>
      <c r="EA208" s="1">
        <f ca="1">IF(DZ208=0,DX208,DX208/DY208)</f>
        <v>0</v>
      </c>
      <c r="EB208" s="1">
        <v>47</v>
      </c>
      <c r="EC208" s="1">
        <f ca="1">IF(EA208/EB208=INT(EA208/EB208),1,0)</f>
        <v>1</v>
      </c>
      <c r="ED208" s="1">
        <f ca="1">IF(EC208=0,EA208,EA208/EB208)</f>
        <v>0</v>
      </c>
      <c r="EE208" s="1">
        <v>53</v>
      </c>
      <c r="EF208" s="1">
        <f ca="1">IF(ED208/EE208=INT(ED208/EE208),1,0)</f>
        <v>1</v>
      </c>
      <c r="EG208" s="1">
        <f ca="1">IF(EF208=0,ED208,ED208/EE208)</f>
        <v>0</v>
      </c>
      <c r="EH208" s="1">
        <v>59</v>
      </c>
      <c r="EI208" s="1">
        <f ca="1">IF(EG208/EH208=INT(EG208/EH208),1,0)</f>
        <v>1</v>
      </c>
      <c r="EJ208" s="1">
        <f ca="1">IF(EI208=0,EG208,EG208/EH208)</f>
        <v>0</v>
      </c>
      <c r="EK208" s="1">
        <v>61</v>
      </c>
      <c r="EL208" s="1">
        <f ca="1">IF(EJ208/EK208=INT(EJ208/EK208),1,0)</f>
        <v>1</v>
      </c>
      <c r="EM208" s="1">
        <f ca="1">IF(EL208=0,EJ208,EJ208/EK208)</f>
        <v>0</v>
      </c>
      <c r="EN208" s="1">
        <v>67</v>
      </c>
      <c r="EO208" s="1">
        <f ca="1">IF(EM208/EN208=INT(EM208/EN208),1,0)</f>
        <v>1</v>
      </c>
      <c r="EP208" s="1">
        <f ca="1">IF(EO208=0,EM208,EM208/EN208)</f>
        <v>0</v>
      </c>
      <c r="EQ208" s="1">
        <v>71</v>
      </c>
      <c r="ER208" s="1">
        <f ca="1">IF(EP208/EQ208=INT(EP208/EQ208),1,0)</f>
        <v>1</v>
      </c>
      <c r="ES208" s="1">
        <f ca="1">IF(ER208=0,EP208,EP208/EQ208)</f>
        <v>0</v>
      </c>
      <c r="ET208" s="1">
        <v>73</v>
      </c>
      <c r="EU208" s="1">
        <f ca="1">IF(ES208/ET208=INT(ES208/ET208),1,0)</f>
        <v>1</v>
      </c>
      <c r="EV208" s="1">
        <f ca="1">IF(EU208=0,ES208,ES208/ET208)</f>
        <v>0</v>
      </c>
      <c r="EW208" s="1">
        <v>79</v>
      </c>
      <c r="EX208" s="1">
        <f ca="1">IF(EV208/EW208=INT(EV208/EW208),1,0)</f>
        <v>1</v>
      </c>
      <c r="EY208" s="1">
        <f ca="1">IF(EX208=0,EV208,EV208/EW208)</f>
        <v>0</v>
      </c>
      <c r="EZ208" s="1">
        <v>83</v>
      </c>
      <c r="FA208" s="1">
        <f ca="1">IF(EY208/EZ208=INT(EY208/EZ208),1,0)</f>
        <v>1</v>
      </c>
      <c r="FB208" s="1">
        <f ca="1">IF(FA208=0,EY208,EY208/EZ208)</f>
        <v>0</v>
      </c>
      <c r="FC208" s="1">
        <v>89</v>
      </c>
      <c r="FD208" s="1">
        <f ca="1">IF(FB208/FC208=INT(FB208/FC208),1,0)</f>
        <v>1</v>
      </c>
      <c r="FE208" s="1">
        <f ca="1">IF(FD208=0,FB208,FB208/FC208)</f>
        <v>0</v>
      </c>
      <c r="FF208" s="1">
        <v>97</v>
      </c>
      <c r="FG208" s="1">
        <f ca="1">IF(FE208/FF208=INT(FE208/FF208),1,0)</f>
        <v>1</v>
      </c>
      <c r="FH208" s="1">
        <f ca="1">IF(FG208=0,FE208,FE208/FF208)</f>
        <v>0</v>
      </c>
      <c r="FI208" s="1">
        <v>101</v>
      </c>
      <c r="FJ208" s="1">
        <f ca="1">IF(FH208/FI208=INT(FH208/FI208),1,0)</f>
        <v>1</v>
      </c>
      <c r="FK208" s="1">
        <f ca="1">IF(FJ208=0,FH208,FH208/FI208)</f>
        <v>0</v>
      </c>
      <c r="FL208" s="1">
        <v>103</v>
      </c>
      <c r="FM208" s="1">
        <f ca="1">IF(FK208/FL208=INT(FK208/FL208),1,0)</f>
        <v>1</v>
      </c>
      <c r="FN208" s="1">
        <f ca="1">IF(FM208=0,FK208,FK208/FL208)</f>
        <v>0</v>
      </c>
      <c r="FO208" s="1">
        <v>107</v>
      </c>
      <c r="FP208" s="1">
        <f ca="1">IF(FN208/FO208=INT(FN208/FO208),1,0)</f>
        <v>1</v>
      </c>
      <c r="FQ208" s="1">
        <f ca="1">IF(FP208=0,FN208,FN208/FO208)</f>
        <v>0</v>
      </c>
      <c r="FR208" s="1">
        <v>109</v>
      </c>
      <c r="FS208" s="1">
        <f ca="1">IF(FQ208/FR208=INT(FQ208/FR208),1,0)</f>
        <v>1</v>
      </c>
      <c r="FT208" s="1">
        <f ca="1">IF(FS208=0,FQ208,FQ208/FR208)</f>
        <v>0</v>
      </c>
      <c r="FU208" s="1">
        <v>113</v>
      </c>
      <c r="FV208" s="1">
        <f ca="1">IF(FT208/FU208=INT(FT208/FU208),1,0)</f>
        <v>1</v>
      </c>
      <c r="FW208" s="1">
        <f ca="1">IF(FV208=0,FT208,FT208/FU208)</f>
        <v>0</v>
      </c>
      <c r="FX208" s="1">
        <v>127</v>
      </c>
      <c r="FY208" s="1">
        <f ca="1">IF(FW208/FX208=INT(FW208/FX208),1,0)</f>
        <v>1</v>
      </c>
      <c r="FZ208" s="1">
        <f ca="1">IF(FY208=0,FW208,FW208/FX208)</f>
        <v>0</v>
      </c>
      <c r="GA208" s="1">
        <v>131</v>
      </c>
      <c r="GB208" s="1">
        <f ca="1">IF(FZ208/GA208=INT(FZ208/GA208),1,0)</f>
        <v>1</v>
      </c>
      <c r="GC208" s="1">
        <f ca="1">IF(GB208=0,FZ208,FZ208/GA208)</f>
        <v>0</v>
      </c>
      <c r="GD208" s="1">
        <v>137</v>
      </c>
      <c r="GE208" s="1">
        <f ca="1">IF(GC208/GD208=INT(GC208/GD208),1,0)</f>
        <v>1</v>
      </c>
      <c r="GF208" s="1">
        <f ca="1">IF(GE208=0,GC208,GC208/GD208)</f>
        <v>0</v>
      </c>
      <c r="GG208" s="1">
        <v>139</v>
      </c>
      <c r="GH208" s="1">
        <f ca="1">IF(GF208/GG208=INT(GF208/GG208),1,0)</f>
        <v>1</v>
      </c>
      <c r="GI208" s="1">
        <f ca="1">IF(GH208=0,GF208,GF208/GG208)</f>
        <v>0</v>
      </c>
      <c r="GJ208" s="1">
        <v>149</v>
      </c>
      <c r="GK208" s="1">
        <f ca="1">IF(GI208/GJ208=INT(GI208/GJ208),1,0)</f>
        <v>1</v>
      </c>
      <c r="GL208" s="1">
        <f ca="1">IF(GK208=0,GI208,GI208/GJ208)</f>
        <v>0</v>
      </c>
      <c r="GM208" s="1"/>
      <c r="GN208" s="1">
        <f ca="1">8*AW208+4*AZ208+2*BC208+BF208</f>
        <v>15</v>
      </c>
      <c r="GO208" s="1">
        <f ca="1">4*BI208+2*BL208+BO208</f>
        <v>7</v>
      </c>
      <c r="GP208" s="1">
        <f ca="1">2*BR208+BU208</f>
        <v>3</v>
      </c>
      <c r="GQ208" s="1">
        <f ca="1">2*BX208+CA208</f>
        <v>3</v>
      </c>
      <c r="GR208" s="1">
        <f ca="1">2*CD208+CG208</f>
        <v>3</v>
      </c>
      <c r="GS208" s="1">
        <f ca="1">2*CJ208+CM208</f>
        <v>3</v>
      </c>
      <c r="GT208" s="1">
        <f ca="1">CS208</f>
        <v>1</v>
      </c>
      <c r="GU208" s="1">
        <f ca="1">CY208</f>
        <v>1</v>
      </c>
      <c r="GV208" s="1">
        <f ca="1">DE208</f>
        <v>1</v>
      </c>
      <c r="GW208" s="1">
        <f ca="1">DK208</f>
        <v>1</v>
      </c>
      <c r="GX208" s="1">
        <f ca="1">DQ208</f>
        <v>1</v>
      </c>
      <c r="GY208">
        <f ca="1">DT208</f>
        <v>1</v>
      </c>
      <c r="GZ208">
        <f ca="1">DW208</f>
        <v>1</v>
      </c>
      <c r="HA208">
        <f ca="1">DZ208</f>
        <v>1</v>
      </c>
      <c r="HB208">
        <f ca="1">EC208</f>
        <v>1</v>
      </c>
      <c r="HC208">
        <f ca="1">EF208</f>
        <v>1</v>
      </c>
      <c r="HD208">
        <f ca="1">EI208</f>
        <v>1</v>
      </c>
      <c r="HE208">
        <f ca="1">EL208</f>
        <v>1</v>
      </c>
      <c r="HF208">
        <f ca="1">EO208</f>
        <v>1</v>
      </c>
      <c r="HG208">
        <f ca="1">ER208</f>
        <v>1</v>
      </c>
      <c r="HH208">
        <f ca="1">EU208</f>
        <v>1</v>
      </c>
      <c r="HI208">
        <f ca="1">EX208</f>
        <v>1</v>
      </c>
      <c r="HJ208">
        <f ca="1">FA208</f>
        <v>1</v>
      </c>
      <c r="HK208">
        <f ca="1">FD208</f>
        <v>1</v>
      </c>
      <c r="HL208">
        <f ca="1">FG208</f>
        <v>1</v>
      </c>
      <c r="HM208">
        <f ca="1">FJ208</f>
        <v>1</v>
      </c>
      <c r="HN208">
        <f ca="1">FM208</f>
        <v>1</v>
      </c>
      <c r="HO208">
        <f ca="1">FP208</f>
        <v>1</v>
      </c>
      <c r="HP208">
        <f ca="1">FS208</f>
        <v>1</v>
      </c>
      <c r="HQ208">
        <f ca="1">FV208</f>
        <v>1</v>
      </c>
      <c r="HR208">
        <f ca="1">FY208</f>
        <v>1</v>
      </c>
      <c r="HS208">
        <f ca="1">GB208</f>
        <v>1</v>
      </c>
      <c r="HT208">
        <f ca="1">GE208</f>
        <v>1</v>
      </c>
      <c r="HU208">
        <f ca="1">GH208</f>
        <v>1</v>
      </c>
      <c r="HV208">
        <f ca="1">GK208</f>
        <v>1</v>
      </c>
      <c r="HW208">
        <f ca="1">AU208</f>
        <v>0</v>
      </c>
      <c r="HX208">
        <f ca="1">HW208/HV211</f>
        <v>0</v>
      </c>
    </row>
    <row r="209" spans="1:255" ht="18" hidden="1" customHeight="1" x14ac:dyDescent="0.25">
      <c r="A209" s="9"/>
      <c r="B209" s="71"/>
      <c r="C209" s="71"/>
      <c r="D209" s="71"/>
      <c r="E209" s="71"/>
      <c r="F209" s="154"/>
      <c r="G209" s="80"/>
      <c r="H209" s="102"/>
      <c r="I209" s="71"/>
      <c r="J209" s="75"/>
      <c r="K209" s="9"/>
      <c r="N209" s="149"/>
      <c r="O209" s="164"/>
      <c r="P209" s="148"/>
      <c r="AK209" s="9"/>
      <c r="AL209" s="9"/>
      <c r="AM209" s="9"/>
      <c r="AN209" s="9"/>
      <c r="AO209" s="9"/>
      <c r="AP209" s="9"/>
      <c r="AQ209" s="9"/>
      <c r="AS209">
        <f ca="1">AS208+INT(AT208/AT209)</f>
        <v>0</v>
      </c>
      <c r="AT209" s="1">
        <f ca="1">IF(AP200&gt;AT208,INT((RAND()*(AQ200-AP200+1)+AP200)),INT((RAND()*(AQ200-AT208)+AT208+1)))</f>
        <v>11</v>
      </c>
      <c r="AU209">
        <f ca="1">AT209</f>
        <v>11</v>
      </c>
      <c r="AV209">
        <v>256</v>
      </c>
      <c r="AW209" s="1">
        <f ca="1">IF(AU209/AV209=INT(AU209/AV209),1,0)</f>
        <v>0</v>
      </c>
      <c r="AX209" s="1">
        <f ca="1">IF(AW209=0,AU209,AU209/AV209)</f>
        <v>11</v>
      </c>
      <c r="AY209" s="1">
        <v>16</v>
      </c>
      <c r="AZ209" s="1">
        <f ca="1">IF(AX209/AY209=INT(AX209/AY209),1,0)</f>
        <v>0</v>
      </c>
      <c r="BA209" s="1">
        <f ca="1">IF(AZ209=0,AX209,AX209/AY209)</f>
        <v>11</v>
      </c>
      <c r="BB209" s="1">
        <v>4</v>
      </c>
      <c r="BC209" s="1">
        <f ca="1">IF(BA209/BB209=INT(BA209/BB209),1,0)</f>
        <v>0</v>
      </c>
      <c r="BD209" s="1">
        <f ca="1">IF(BC209=0,BA209,BA209/BB209)</f>
        <v>11</v>
      </c>
      <c r="BE209" s="1">
        <v>2</v>
      </c>
      <c r="BF209" s="1">
        <f ca="1">IF(BD209/BE209=INT(BD209/BE209),1,0)</f>
        <v>0</v>
      </c>
      <c r="BG209" s="1">
        <f ca="1">IF(BF209=0,BD209,BD209/BE209)</f>
        <v>11</v>
      </c>
      <c r="BH209" s="1">
        <v>81</v>
      </c>
      <c r="BI209" s="1">
        <f ca="1">IF(BG209/BH209=INT(BG209/BH209),1,0)</f>
        <v>0</v>
      </c>
      <c r="BJ209" s="1">
        <f ca="1">IF(BI209=0,BG209,BG209/BH209)</f>
        <v>11</v>
      </c>
      <c r="BK209" s="1">
        <v>9</v>
      </c>
      <c r="BL209" s="1">
        <f ca="1">IF(BJ209/BK209=INT(BJ209/BK209),1,0)</f>
        <v>0</v>
      </c>
      <c r="BM209" s="1">
        <f ca="1">IF(BL209=0,BJ209,BJ209/BK209)</f>
        <v>11</v>
      </c>
      <c r="BN209" s="1">
        <v>3</v>
      </c>
      <c r="BO209" s="1">
        <f ca="1">IF(BM209/BN209=INT(BM209/BN209),1,0)</f>
        <v>0</v>
      </c>
      <c r="BP209" s="1">
        <f ca="1">IF(BO209=0,BM209,BM209/BN209)</f>
        <v>11</v>
      </c>
      <c r="BQ209" s="1">
        <v>25</v>
      </c>
      <c r="BR209" s="1">
        <f ca="1">IF(BP209/BQ209=INT(BP209/BQ209),1,0)</f>
        <v>0</v>
      </c>
      <c r="BS209" s="1">
        <f ca="1">IF(BR209=0,BP209,BP209/BQ209)</f>
        <v>11</v>
      </c>
      <c r="BT209" s="1">
        <v>5</v>
      </c>
      <c r="BU209" s="1">
        <f ca="1">IF(BS209/BT209=INT(BS209/BT209),1,0)</f>
        <v>0</v>
      </c>
      <c r="BV209" s="1">
        <f ca="1">IF(BU209=0,BS209,BS209/BT209)</f>
        <v>11</v>
      </c>
      <c r="BW209" s="1">
        <v>49</v>
      </c>
      <c r="BX209" s="1">
        <f ca="1">IF(BV209/BW209=INT(BV209/BW209),1,0)</f>
        <v>0</v>
      </c>
      <c r="BY209" s="1">
        <f ca="1">IF(BX209=0,BV209,BV209/BW209)</f>
        <v>11</v>
      </c>
      <c r="BZ209" s="1">
        <v>7</v>
      </c>
      <c r="CA209" s="1">
        <f ca="1">IF(BY209/BZ209=INT(BY209/BZ209),1,0)</f>
        <v>0</v>
      </c>
      <c r="CB209" s="1">
        <f ca="1">IF(CA209=0,BY209,BY209/BZ209)</f>
        <v>11</v>
      </c>
      <c r="CC209" s="1">
        <v>121</v>
      </c>
      <c r="CD209" s="1">
        <f ca="1">IF(CB209/CC209=INT(CB209/CC209),1,0)</f>
        <v>0</v>
      </c>
      <c r="CE209" s="1">
        <f ca="1">IF(CD209=0,CB209,CB209/CC209)</f>
        <v>11</v>
      </c>
      <c r="CF209" s="1">
        <v>11</v>
      </c>
      <c r="CG209" s="1">
        <f ca="1">IF(CE209/CF209=INT(CE209/CF209),1,0)</f>
        <v>1</v>
      </c>
      <c r="CH209" s="1">
        <f ca="1">IF(CG209=0,CE209,CE209/CF209)</f>
        <v>1</v>
      </c>
      <c r="CI209" s="1">
        <v>169</v>
      </c>
      <c r="CJ209" s="1">
        <f ca="1">IF(CH209/CI209=INT(CH209/CI209),1,0)</f>
        <v>0</v>
      </c>
      <c r="CK209" s="1">
        <f ca="1">IF(CJ209=0,CH209,CH209/CI209)</f>
        <v>1</v>
      </c>
      <c r="CL209" s="1">
        <v>13</v>
      </c>
      <c r="CM209" s="1">
        <f ca="1">IF(CK209/CL209=INT(CK209/CL209),1,0)</f>
        <v>0</v>
      </c>
      <c r="CN209" s="1">
        <f ca="1">IF(CM209=0,CK209,CK209/CL209)</f>
        <v>1</v>
      </c>
      <c r="CO209" s="1">
        <f>CO205</f>
        <v>289</v>
      </c>
      <c r="CP209" s="1">
        <f ca="1">IF(CN209/CO209=INT(CN209/CO209),1,0)</f>
        <v>0</v>
      </c>
      <c r="CQ209" s="1">
        <f ca="1">IF(CP209=0,CN209,CN209/CO209)</f>
        <v>1</v>
      </c>
      <c r="CR209" s="1">
        <v>17</v>
      </c>
      <c r="CS209" s="1">
        <f ca="1">IF(CQ209/CR209=INT(CQ209/CR209),1,0)</f>
        <v>0</v>
      </c>
      <c r="CT209" s="1">
        <f ca="1">IF(CS209=0,CQ209,CQ209/CR209)</f>
        <v>1</v>
      </c>
      <c r="CU209" s="1">
        <f>CU205</f>
        <v>361</v>
      </c>
      <c r="CV209" s="1">
        <f ca="1">IF(CT209/CU209=INT(CT209/CU209),1,0)</f>
        <v>0</v>
      </c>
      <c r="CW209" s="1">
        <f ca="1">IF(CV209=0,CT209,CT209/CU209)</f>
        <v>1</v>
      </c>
      <c r="CX209" s="1">
        <v>19</v>
      </c>
      <c r="CY209" s="1">
        <f ca="1">IF(CW209/CX209=INT(CW209/CX209),1,0)</f>
        <v>0</v>
      </c>
      <c r="CZ209" s="1">
        <f ca="1">IF(CY209=0,CW209,CW209/CX209)</f>
        <v>1</v>
      </c>
      <c r="DA209" s="1">
        <f>DA205</f>
        <v>529</v>
      </c>
      <c r="DB209" s="1">
        <f ca="1">IF(CZ209/DA209=INT(CZ209/DA209),1,0)</f>
        <v>0</v>
      </c>
      <c r="DC209" s="1">
        <f ca="1">IF(DB209=0,CZ209,CZ209/DA209)</f>
        <v>1</v>
      </c>
      <c r="DD209" s="1">
        <v>23</v>
      </c>
      <c r="DE209" s="1">
        <f ca="1">IF(DC209/DD209=INT(DC209/DD209),1,0)</f>
        <v>0</v>
      </c>
      <c r="DF209" s="1">
        <f ca="1">IF(DE209=0,DC209,DC209/DD209)</f>
        <v>1</v>
      </c>
      <c r="DG209" s="1">
        <f>DG205</f>
        <v>841</v>
      </c>
      <c r="DH209" s="1">
        <f ca="1">IF(DF209/DG209=INT(DF209/DG209),1,0)</f>
        <v>0</v>
      </c>
      <c r="DI209" s="1">
        <f ca="1">IF(DH209=0,DF209,DF209/DG209)</f>
        <v>1</v>
      </c>
      <c r="DJ209" s="1">
        <v>29</v>
      </c>
      <c r="DK209" s="1">
        <f ca="1">IF(DI209/DJ209=INT(DI209/DJ209),1,0)</f>
        <v>0</v>
      </c>
      <c r="DL209" s="1">
        <f ca="1">IF(DK209=0,DI209,DI209/DJ209)</f>
        <v>1</v>
      </c>
      <c r="DM209" s="1">
        <f>DM205</f>
        <v>961</v>
      </c>
      <c r="DN209" s="1">
        <f ca="1">IF(DL209/DM209=INT(DL209/DM209),1,0)</f>
        <v>0</v>
      </c>
      <c r="DO209" s="1">
        <f ca="1">IF(DN209=0,DL209,DL209/DM209)</f>
        <v>1</v>
      </c>
      <c r="DP209" s="1">
        <v>31</v>
      </c>
      <c r="DQ209" s="1">
        <f ca="1">IF(DO209/DP209=INT(DO209/DP209),1,0)</f>
        <v>0</v>
      </c>
      <c r="DR209" s="1">
        <f ca="1">IF(DQ209=0,DO209,DO209/DP209)</f>
        <v>1</v>
      </c>
      <c r="DS209" s="1">
        <v>37</v>
      </c>
      <c r="DT209" s="1">
        <f ca="1">IF(DR209/DS209=INT(DR209/DS209),1,0)</f>
        <v>0</v>
      </c>
      <c r="DU209" s="1">
        <f ca="1">IF(DT209=0,DR209,DR209/DS209)</f>
        <v>1</v>
      </c>
      <c r="DV209" s="1">
        <v>41</v>
      </c>
      <c r="DW209" s="1">
        <f ca="1">IF(DU209/DV209=INT(DU209/DV209),1,0)</f>
        <v>0</v>
      </c>
      <c r="DX209" s="1">
        <f ca="1">IF(DW209=0,DU209,DU209/DV209)</f>
        <v>1</v>
      </c>
      <c r="DY209" s="1">
        <v>43</v>
      </c>
      <c r="DZ209" s="1">
        <f ca="1">IF(DX209/DY209=INT(DX209/DY209),1,0)</f>
        <v>0</v>
      </c>
      <c r="EA209" s="1">
        <f ca="1">IF(DZ209=0,DX209,DX209/DY209)</f>
        <v>1</v>
      </c>
      <c r="EB209" s="1">
        <v>47</v>
      </c>
      <c r="EC209" s="1">
        <f ca="1">IF(EA209/EB209=INT(EA209/EB209),1,0)</f>
        <v>0</v>
      </c>
      <c r="ED209" s="1">
        <f ca="1">IF(EC209=0,EA209,EA209/EB209)</f>
        <v>1</v>
      </c>
      <c r="EE209" s="1">
        <v>53</v>
      </c>
      <c r="EF209" s="1">
        <f ca="1">IF(ED209/EE209=INT(ED209/EE209),1,0)</f>
        <v>0</v>
      </c>
      <c r="EG209" s="1">
        <f ca="1">IF(EF209=0,ED209,ED209/EE209)</f>
        <v>1</v>
      </c>
      <c r="EH209" s="1">
        <v>59</v>
      </c>
      <c r="EI209" s="1">
        <f ca="1">IF(EG209/EH209=INT(EG209/EH209),1,0)</f>
        <v>0</v>
      </c>
      <c r="EJ209" s="1">
        <f ca="1">IF(EI209=0,EG209,EG209/EH209)</f>
        <v>1</v>
      </c>
      <c r="EK209" s="1">
        <v>61</v>
      </c>
      <c r="EL209" s="1">
        <f ca="1">IF(EJ209/EK209=INT(EJ209/EK209),1,0)</f>
        <v>0</v>
      </c>
      <c r="EM209" s="1">
        <f ca="1">IF(EL209=0,EJ209,EJ209/EK209)</f>
        <v>1</v>
      </c>
      <c r="EN209" s="1">
        <v>67</v>
      </c>
      <c r="EO209" s="1">
        <f ca="1">IF(EM209/EN209=INT(EM209/EN209),1,0)</f>
        <v>0</v>
      </c>
      <c r="EP209" s="1">
        <f ca="1">IF(EO209=0,EM209,EM209/EN209)</f>
        <v>1</v>
      </c>
      <c r="EQ209" s="1">
        <v>71</v>
      </c>
      <c r="ER209" s="1">
        <f ca="1">IF(EP209/EQ209=INT(EP209/EQ209),1,0)</f>
        <v>0</v>
      </c>
      <c r="ES209" s="1">
        <f ca="1">IF(ER209=0,EP209,EP209/EQ209)</f>
        <v>1</v>
      </c>
      <c r="ET209" s="1">
        <v>73</v>
      </c>
      <c r="EU209" s="1">
        <f ca="1">IF(ES209/ET209=INT(ES209/ET209),1,0)</f>
        <v>0</v>
      </c>
      <c r="EV209" s="1">
        <f ca="1">IF(EU209=0,ES209,ES209/ET209)</f>
        <v>1</v>
      </c>
      <c r="EW209" s="1">
        <v>79</v>
      </c>
      <c r="EX209" s="1">
        <f ca="1">IF(EV209/EW209=INT(EV209/EW209),1,0)</f>
        <v>0</v>
      </c>
      <c r="EY209" s="1">
        <f ca="1">IF(EX209=0,EV209,EV209/EW209)</f>
        <v>1</v>
      </c>
      <c r="EZ209" s="1">
        <v>83</v>
      </c>
      <c r="FA209" s="1">
        <f ca="1">IF(EY209/EZ209=INT(EY209/EZ209),1,0)</f>
        <v>0</v>
      </c>
      <c r="FB209" s="1">
        <f ca="1">IF(FA209=0,EY209,EY209/EZ209)</f>
        <v>1</v>
      </c>
      <c r="FC209" s="1">
        <v>89</v>
      </c>
      <c r="FD209" s="1">
        <f ca="1">IF(FB209/FC209=INT(FB209/FC209),1,0)</f>
        <v>0</v>
      </c>
      <c r="FE209" s="1">
        <f ca="1">IF(FD209=0,FB209,FB209/FC209)</f>
        <v>1</v>
      </c>
      <c r="FF209" s="1">
        <v>97</v>
      </c>
      <c r="FG209" s="1">
        <f ca="1">IF(FE209/FF209=INT(FE209/FF209),1,0)</f>
        <v>0</v>
      </c>
      <c r="FH209" s="1">
        <f ca="1">IF(FG209=0,FE209,FE209/FF209)</f>
        <v>1</v>
      </c>
      <c r="FI209" s="1">
        <v>101</v>
      </c>
      <c r="FJ209" s="1">
        <f ca="1">IF(FH209/FI209=INT(FH209/FI209),1,0)</f>
        <v>0</v>
      </c>
      <c r="FK209" s="1">
        <f ca="1">IF(FJ209=0,FH209,FH209/FI209)</f>
        <v>1</v>
      </c>
      <c r="FL209" s="1">
        <v>103</v>
      </c>
      <c r="FM209" s="1">
        <f ca="1">IF(FK209/FL209=INT(FK209/FL209),1,0)</f>
        <v>0</v>
      </c>
      <c r="FN209" s="1">
        <f ca="1">IF(FM209=0,FK209,FK209/FL209)</f>
        <v>1</v>
      </c>
      <c r="FO209" s="1">
        <v>107</v>
      </c>
      <c r="FP209" s="1">
        <f ca="1">IF(FN209/FO209=INT(FN209/FO209),1,0)</f>
        <v>0</v>
      </c>
      <c r="FQ209" s="1">
        <f ca="1">IF(FP209=0,FN209,FN209/FO209)</f>
        <v>1</v>
      </c>
      <c r="FR209" s="1">
        <v>109</v>
      </c>
      <c r="FS209" s="1">
        <f ca="1">IF(FQ209/FR209=INT(FQ209/FR209),1,0)</f>
        <v>0</v>
      </c>
      <c r="FT209" s="1">
        <f ca="1">IF(FS209=0,FQ209,FQ209/FR209)</f>
        <v>1</v>
      </c>
      <c r="FU209" s="1">
        <v>113</v>
      </c>
      <c r="FV209" s="1">
        <f ca="1">IF(FT209/FU209=INT(FT209/FU209),1,0)</f>
        <v>0</v>
      </c>
      <c r="FW209" s="1">
        <f ca="1">IF(FV209=0,FT209,FT209/FU209)</f>
        <v>1</v>
      </c>
      <c r="FX209" s="1">
        <v>127</v>
      </c>
      <c r="FY209" s="1">
        <f ca="1">IF(FW209/FX209=INT(FW209/FX209),1,0)</f>
        <v>0</v>
      </c>
      <c r="FZ209" s="1">
        <f ca="1">IF(FY209=0,FW209,FW209/FX209)</f>
        <v>1</v>
      </c>
      <c r="GA209" s="1">
        <v>131</v>
      </c>
      <c r="GB209" s="1">
        <f ca="1">IF(FZ209/GA209=INT(FZ209/GA209),1,0)</f>
        <v>0</v>
      </c>
      <c r="GC209" s="1">
        <f ca="1">IF(GB209=0,FZ209,FZ209/GA209)</f>
        <v>1</v>
      </c>
      <c r="GD209" s="1">
        <v>137</v>
      </c>
      <c r="GE209" s="1">
        <f ca="1">IF(GC209/GD209=INT(GC209/GD209),1,0)</f>
        <v>0</v>
      </c>
      <c r="GF209" s="1">
        <f ca="1">IF(GE209=0,GC209,GC209/GD209)</f>
        <v>1</v>
      </c>
      <c r="GG209" s="1">
        <v>139</v>
      </c>
      <c r="GH209" s="1">
        <f ca="1">IF(GF209/GG209=INT(GF209/GG209),1,0)</f>
        <v>0</v>
      </c>
      <c r="GI209" s="1">
        <f ca="1">IF(GH209=0,GF209,GF209/GG209)</f>
        <v>1</v>
      </c>
      <c r="GJ209" s="1">
        <v>149</v>
      </c>
      <c r="GK209" s="1">
        <f ca="1">IF(GI209/GJ209=INT(GI209/GJ209),1,0)</f>
        <v>0</v>
      </c>
      <c r="GL209" s="1">
        <f ca="1">IF(GK209=0,GI209,GI209/GJ209)</f>
        <v>1</v>
      </c>
      <c r="GM209" s="1"/>
      <c r="GN209" s="1">
        <f ca="1">8*AW209+4*AZ209+2*BC209+BF209</f>
        <v>0</v>
      </c>
      <c r="GO209" s="1">
        <f ca="1">4*BI209+2*BL209+BO209</f>
        <v>0</v>
      </c>
      <c r="GP209" s="1">
        <f ca="1">2*BR209+BU209</f>
        <v>0</v>
      </c>
      <c r="GQ209" s="1">
        <f ca="1">2*BX209+CA209</f>
        <v>0</v>
      </c>
      <c r="GR209" s="1">
        <f ca="1">2*CD209+CG209</f>
        <v>1</v>
      </c>
      <c r="GS209" s="1">
        <f ca="1">2*CJ209+CM209</f>
        <v>0</v>
      </c>
      <c r="GT209" s="1">
        <f ca="1">CS209</f>
        <v>0</v>
      </c>
      <c r="GU209" s="1">
        <f ca="1">CY209</f>
        <v>0</v>
      </c>
      <c r="GV209" s="1">
        <f ca="1">DE209</f>
        <v>0</v>
      </c>
      <c r="GW209" s="1">
        <f ca="1">DK209</f>
        <v>0</v>
      </c>
      <c r="GX209" s="1">
        <f ca="1">DQ209</f>
        <v>0</v>
      </c>
      <c r="GY209">
        <f ca="1">DT209</f>
        <v>0</v>
      </c>
      <c r="GZ209">
        <f ca="1">DW209</f>
        <v>0</v>
      </c>
      <c r="HA209">
        <f ca="1">DZ209</f>
        <v>0</v>
      </c>
      <c r="HB209">
        <f ca="1">EC209</f>
        <v>0</v>
      </c>
      <c r="HC209">
        <f ca="1">EF209</f>
        <v>0</v>
      </c>
      <c r="HD209">
        <f ca="1">EI209</f>
        <v>0</v>
      </c>
      <c r="HE209">
        <f ca="1">EL209</f>
        <v>0</v>
      </c>
      <c r="HF209">
        <f ca="1">EO209</f>
        <v>0</v>
      </c>
      <c r="HG209">
        <f ca="1">ER209</f>
        <v>0</v>
      </c>
      <c r="HH209">
        <f ca="1">EU209</f>
        <v>0</v>
      </c>
      <c r="HI209">
        <f ca="1">EX209</f>
        <v>0</v>
      </c>
      <c r="HJ209">
        <f ca="1">FA209</f>
        <v>0</v>
      </c>
      <c r="HK209">
        <f ca="1">FD209</f>
        <v>0</v>
      </c>
      <c r="HL209">
        <f ca="1">FG209</f>
        <v>0</v>
      </c>
      <c r="HM209">
        <f ca="1">FJ209</f>
        <v>0</v>
      </c>
      <c r="HN209">
        <f ca="1">FM209</f>
        <v>0</v>
      </c>
      <c r="HO209">
        <f ca="1">FP209</f>
        <v>0</v>
      </c>
      <c r="HP209">
        <f ca="1">FS209</f>
        <v>0</v>
      </c>
      <c r="HQ209">
        <f ca="1">FV209</f>
        <v>0</v>
      </c>
      <c r="HR209">
        <f ca="1">FY209</f>
        <v>0</v>
      </c>
      <c r="HS209">
        <f ca="1">GB209</f>
        <v>0</v>
      </c>
      <c r="HT209">
        <f ca="1">GE209</f>
        <v>0</v>
      </c>
      <c r="HU209">
        <f ca="1">GH209</f>
        <v>0</v>
      </c>
      <c r="HV209">
        <f ca="1">GK209</f>
        <v>0</v>
      </c>
      <c r="HW209">
        <f ca="1">AU209</f>
        <v>11</v>
      </c>
      <c r="HX209">
        <f ca="1">HW209/HV211</f>
        <v>1</v>
      </c>
    </row>
    <row r="210" spans="1:255" ht="18" hidden="1" customHeight="1" x14ac:dyDescent="0.25">
      <c r="A210" s="9"/>
      <c r="B210" s="71"/>
      <c r="C210" s="71"/>
      <c r="D210" s="71"/>
      <c r="E210" s="71"/>
      <c r="F210" s="154"/>
      <c r="G210" s="80"/>
      <c r="H210" s="102"/>
      <c r="I210" s="71"/>
      <c r="J210" s="75"/>
      <c r="K210" s="9"/>
      <c r="N210" s="149"/>
      <c r="O210" s="164"/>
      <c r="P210" s="148"/>
      <c r="AK210" s="9"/>
      <c r="AL210" s="9"/>
      <c r="AM210" s="9"/>
      <c r="AN210" s="9"/>
      <c r="AO210" s="9"/>
      <c r="AP210" s="9"/>
      <c r="AQ210" s="9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>
        <f t="shared" ref="GN210:HV210" ca="1" si="104">IF(GN208&lt;GN209,GN208,GN209)</f>
        <v>0</v>
      </c>
      <c r="GO210" s="1">
        <f t="shared" ca="1" si="104"/>
        <v>0</v>
      </c>
      <c r="GP210" s="1">
        <f t="shared" ca="1" si="104"/>
        <v>0</v>
      </c>
      <c r="GQ210" s="1">
        <f t="shared" ca="1" si="104"/>
        <v>0</v>
      </c>
      <c r="GR210" s="1">
        <f t="shared" ca="1" si="104"/>
        <v>1</v>
      </c>
      <c r="GS210" s="1">
        <f t="shared" ca="1" si="104"/>
        <v>0</v>
      </c>
      <c r="GT210" s="1">
        <f t="shared" ca="1" si="104"/>
        <v>0</v>
      </c>
      <c r="GU210" s="1">
        <f t="shared" ca="1" si="104"/>
        <v>0</v>
      </c>
      <c r="GV210" s="1">
        <f t="shared" ca="1" si="104"/>
        <v>0</v>
      </c>
      <c r="GW210" s="1">
        <f t="shared" ca="1" si="104"/>
        <v>0</v>
      </c>
      <c r="GX210" s="1">
        <f t="shared" ca="1" si="104"/>
        <v>0</v>
      </c>
      <c r="GY210" s="1">
        <f t="shared" ca="1" si="104"/>
        <v>0</v>
      </c>
      <c r="GZ210" s="1">
        <f t="shared" ca="1" si="104"/>
        <v>0</v>
      </c>
      <c r="HA210" s="1">
        <f t="shared" ca="1" si="104"/>
        <v>0</v>
      </c>
      <c r="HB210" s="1">
        <f t="shared" ca="1" si="104"/>
        <v>0</v>
      </c>
      <c r="HC210" s="1">
        <f t="shared" ca="1" si="104"/>
        <v>0</v>
      </c>
      <c r="HD210" s="1">
        <f t="shared" ca="1" si="104"/>
        <v>0</v>
      </c>
      <c r="HE210" s="1">
        <f t="shared" ca="1" si="104"/>
        <v>0</v>
      </c>
      <c r="HF210" s="1">
        <f t="shared" ca="1" si="104"/>
        <v>0</v>
      </c>
      <c r="HG210" s="1">
        <f t="shared" ca="1" si="104"/>
        <v>0</v>
      </c>
      <c r="HH210" s="1">
        <f t="shared" ca="1" si="104"/>
        <v>0</v>
      </c>
      <c r="HI210" s="1">
        <f t="shared" ca="1" si="104"/>
        <v>0</v>
      </c>
      <c r="HJ210" s="1">
        <f t="shared" ca="1" si="104"/>
        <v>0</v>
      </c>
      <c r="HK210" s="1">
        <f t="shared" ca="1" si="104"/>
        <v>0</v>
      </c>
      <c r="HL210" s="1">
        <f t="shared" ca="1" si="104"/>
        <v>0</v>
      </c>
      <c r="HM210" s="1">
        <f t="shared" ca="1" si="104"/>
        <v>0</v>
      </c>
      <c r="HN210" s="1">
        <f t="shared" ca="1" si="104"/>
        <v>0</v>
      </c>
      <c r="HO210" s="1">
        <f t="shared" ca="1" si="104"/>
        <v>0</v>
      </c>
      <c r="HP210" s="1">
        <f t="shared" ca="1" si="104"/>
        <v>0</v>
      </c>
      <c r="HQ210" s="1">
        <f t="shared" ca="1" si="104"/>
        <v>0</v>
      </c>
      <c r="HR210" s="1">
        <f t="shared" ca="1" si="104"/>
        <v>0</v>
      </c>
      <c r="HS210" s="1">
        <f t="shared" ca="1" si="104"/>
        <v>0</v>
      </c>
      <c r="HT210" s="1">
        <f t="shared" ca="1" si="104"/>
        <v>0</v>
      </c>
      <c r="HU210" s="1">
        <f t="shared" ca="1" si="104"/>
        <v>0</v>
      </c>
      <c r="HV210" s="1">
        <f t="shared" ca="1" si="104"/>
        <v>0</v>
      </c>
    </row>
    <row r="211" spans="1:255" ht="18" hidden="1" customHeight="1" x14ac:dyDescent="0.25">
      <c r="A211" s="9"/>
      <c r="B211" s="71"/>
      <c r="C211" s="71"/>
      <c r="D211" s="71"/>
      <c r="E211" s="71"/>
      <c r="F211" s="154"/>
      <c r="G211" s="80"/>
      <c r="H211" s="102"/>
      <c r="I211" s="71"/>
      <c r="J211" s="75"/>
      <c r="K211" s="9"/>
      <c r="N211" s="149"/>
      <c r="O211" s="164"/>
      <c r="P211" s="148"/>
      <c r="AK211" s="9"/>
      <c r="AL211" s="9"/>
      <c r="AM211" s="9"/>
      <c r="AN211" s="9"/>
      <c r="AO211" s="9"/>
      <c r="AP211" s="9"/>
      <c r="AQ211" s="9"/>
      <c r="AT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>
        <f ca="1">FY$4^GN210</f>
        <v>1</v>
      </c>
      <c r="GO211">
        <f t="shared" ref="GO211:HV211" ca="1" si="105">FZ$4^GO210*GN211</f>
        <v>1</v>
      </c>
      <c r="GP211">
        <f t="shared" ca="1" si="105"/>
        <v>1</v>
      </c>
      <c r="GQ211">
        <f t="shared" ca="1" si="105"/>
        <v>1</v>
      </c>
      <c r="GR211">
        <f t="shared" ca="1" si="105"/>
        <v>11</v>
      </c>
      <c r="GS211">
        <f t="shared" ca="1" si="105"/>
        <v>11</v>
      </c>
      <c r="GT211">
        <f t="shared" ca="1" si="105"/>
        <v>11</v>
      </c>
      <c r="GU211">
        <f t="shared" ca="1" si="105"/>
        <v>11</v>
      </c>
      <c r="GV211">
        <f t="shared" ca="1" si="105"/>
        <v>11</v>
      </c>
      <c r="GW211">
        <f t="shared" ca="1" si="105"/>
        <v>11</v>
      </c>
      <c r="GX211">
        <f t="shared" ca="1" si="105"/>
        <v>11</v>
      </c>
      <c r="GY211">
        <f t="shared" ca="1" si="105"/>
        <v>11</v>
      </c>
      <c r="GZ211">
        <f t="shared" ca="1" si="105"/>
        <v>11</v>
      </c>
      <c r="HA211">
        <f t="shared" ca="1" si="105"/>
        <v>11</v>
      </c>
      <c r="HB211">
        <f t="shared" ca="1" si="105"/>
        <v>11</v>
      </c>
      <c r="HC211">
        <f t="shared" ca="1" si="105"/>
        <v>11</v>
      </c>
      <c r="HD211">
        <f t="shared" ca="1" si="105"/>
        <v>11</v>
      </c>
      <c r="HE211">
        <f t="shared" ca="1" si="105"/>
        <v>11</v>
      </c>
      <c r="HF211">
        <f t="shared" ca="1" si="105"/>
        <v>11</v>
      </c>
      <c r="HG211">
        <f t="shared" ca="1" si="105"/>
        <v>11</v>
      </c>
      <c r="HH211">
        <f t="shared" ca="1" si="105"/>
        <v>11</v>
      </c>
      <c r="HI211">
        <f t="shared" ca="1" si="105"/>
        <v>11</v>
      </c>
      <c r="HJ211">
        <f t="shared" ca="1" si="105"/>
        <v>11</v>
      </c>
      <c r="HK211">
        <f t="shared" ca="1" si="105"/>
        <v>11</v>
      </c>
      <c r="HL211">
        <f t="shared" ca="1" si="105"/>
        <v>11</v>
      </c>
      <c r="HM211">
        <f t="shared" ca="1" si="105"/>
        <v>11</v>
      </c>
      <c r="HN211">
        <f t="shared" ca="1" si="105"/>
        <v>11</v>
      </c>
      <c r="HO211">
        <f t="shared" ca="1" si="105"/>
        <v>11</v>
      </c>
      <c r="HP211">
        <f t="shared" ca="1" si="105"/>
        <v>11</v>
      </c>
      <c r="HQ211">
        <f t="shared" ca="1" si="105"/>
        <v>11</v>
      </c>
      <c r="HR211">
        <f t="shared" ca="1" si="105"/>
        <v>11</v>
      </c>
      <c r="HS211">
        <f t="shared" ca="1" si="105"/>
        <v>11</v>
      </c>
      <c r="HT211">
        <f t="shared" ca="1" si="105"/>
        <v>11</v>
      </c>
      <c r="HU211">
        <f t="shared" ca="1" si="105"/>
        <v>11</v>
      </c>
      <c r="HV211">
        <f t="shared" ca="1" si="105"/>
        <v>11</v>
      </c>
    </row>
    <row r="212" spans="1:255" ht="18" hidden="1" customHeight="1" x14ac:dyDescent="0.25">
      <c r="A212" s="9"/>
      <c r="B212" s="71"/>
      <c r="C212" s="71"/>
      <c r="D212" s="71"/>
      <c r="E212" s="71"/>
      <c r="F212" s="154"/>
      <c r="G212" s="80"/>
      <c r="H212" s="102"/>
      <c r="I212" s="71"/>
      <c r="J212" s="75"/>
      <c r="K212" s="9"/>
      <c r="N212" s="149"/>
      <c r="O212" s="164"/>
      <c r="P212" s="148"/>
      <c r="AK212" s="9"/>
      <c r="AL212" s="9"/>
      <c r="AM212" s="9"/>
      <c r="AN212" s="9"/>
      <c r="AO212" s="9"/>
      <c r="AP212" s="9"/>
      <c r="AQ212" s="9"/>
      <c r="AR212" t="s">
        <v>29</v>
      </c>
      <c r="AS212">
        <f ca="1">AS201+AS205+AS209</f>
        <v>28</v>
      </c>
      <c r="AT212">
        <f ca="1">HX200*HX205*HX209+HX201*HX204*HX209+HX201*HX205*HX208</f>
        <v>101</v>
      </c>
      <c r="AU212">
        <f ca="1">AT212-AU213*(AS213-AS212)</f>
        <v>38</v>
      </c>
      <c r="AV212">
        <v>256</v>
      </c>
      <c r="AW212" s="1">
        <f ca="1">IF(AU212/AV212=INT(AU212/AV212),1,0)</f>
        <v>0</v>
      </c>
      <c r="AX212" s="1">
        <f ca="1">IF(AW212=0,AU212,AU212/AV212)</f>
        <v>38</v>
      </c>
      <c r="AY212" s="1">
        <v>16</v>
      </c>
      <c r="AZ212" s="1">
        <f ca="1">IF(AX212/AY212=INT(AX212/AY212),1,0)</f>
        <v>0</v>
      </c>
      <c r="BA212" s="1">
        <f ca="1">IF(AZ212=0,AX212,AX212/AY212)</f>
        <v>38</v>
      </c>
      <c r="BB212" s="1">
        <v>4</v>
      </c>
      <c r="BC212" s="1">
        <f ca="1">IF(BA212/BB212=INT(BA212/BB212),1,0)</f>
        <v>0</v>
      </c>
      <c r="BD212" s="1">
        <f ca="1">IF(BC212=0,BA212,BA212/BB212)</f>
        <v>38</v>
      </c>
      <c r="BE212" s="1">
        <v>2</v>
      </c>
      <c r="BF212" s="1">
        <f ca="1">IF(BD212/BE212=INT(BD212/BE212),1,0)</f>
        <v>1</v>
      </c>
      <c r="BG212" s="1">
        <f ca="1">IF(BF212=0,BD212,BD212/BE212)</f>
        <v>19</v>
      </c>
      <c r="BH212" s="1">
        <v>81</v>
      </c>
      <c r="BI212" s="1">
        <f ca="1">IF(BG212/BH212=INT(BG212/BH212),1,0)</f>
        <v>0</v>
      </c>
      <c r="BJ212" s="1">
        <f ca="1">IF(BI212=0,BG212,BG212/BH212)</f>
        <v>19</v>
      </c>
      <c r="BK212" s="1">
        <v>9</v>
      </c>
      <c r="BL212" s="1">
        <f ca="1">IF(BJ212/BK212=INT(BJ212/BK212),1,0)</f>
        <v>0</v>
      </c>
      <c r="BM212" s="1">
        <f ca="1">IF(BL212=0,BJ212,BJ212/BK212)</f>
        <v>19</v>
      </c>
      <c r="BN212" s="1">
        <v>3</v>
      </c>
      <c r="BO212" s="1">
        <f ca="1">IF(BM212/BN212=INT(BM212/BN212),1,0)</f>
        <v>0</v>
      </c>
      <c r="BP212" s="1">
        <f ca="1">IF(BO212=0,BM212,BM212/BN212)</f>
        <v>19</v>
      </c>
      <c r="BQ212" s="1">
        <v>25</v>
      </c>
      <c r="BR212" s="1">
        <f ca="1">IF(BP212/BQ212=INT(BP212/BQ212),1,0)</f>
        <v>0</v>
      </c>
      <c r="BS212" s="1">
        <f ca="1">IF(BR212=0,BP212,BP212/BQ212)</f>
        <v>19</v>
      </c>
      <c r="BT212" s="1">
        <v>5</v>
      </c>
      <c r="BU212" s="1">
        <f ca="1">IF(BS212/BT212=INT(BS212/BT212),1,0)</f>
        <v>0</v>
      </c>
      <c r="BV212" s="1">
        <f ca="1">IF(BU212=0,BS212,BS212/BT212)</f>
        <v>19</v>
      </c>
      <c r="BW212" s="1">
        <v>49</v>
      </c>
      <c r="BX212" s="1">
        <f ca="1">IF(BV212/BW212=INT(BV212/BW212),1,0)</f>
        <v>0</v>
      </c>
      <c r="BY212" s="1">
        <f ca="1">IF(BX212=0,BV212,BV212/BW212)</f>
        <v>19</v>
      </c>
      <c r="BZ212" s="1">
        <v>7</v>
      </c>
      <c r="CA212" s="1">
        <f ca="1">IF(BY212/BZ212=INT(BY212/BZ212),1,0)</f>
        <v>0</v>
      </c>
      <c r="CB212" s="1">
        <f ca="1">IF(CA212=0,BY212,BY212/BZ212)</f>
        <v>19</v>
      </c>
      <c r="CC212" s="1">
        <v>121</v>
      </c>
      <c r="CD212" s="1">
        <f ca="1">IF(CB212/CC212=INT(CB212/CC212),1,0)</f>
        <v>0</v>
      </c>
      <c r="CE212" s="1">
        <f ca="1">IF(CD212=0,CB212,CB212/CC212)</f>
        <v>19</v>
      </c>
      <c r="CF212" s="1">
        <v>11</v>
      </c>
      <c r="CG212" s="1">
        <f ca="1">IF(CE212/CF212=INT(CE212/CF212),1,0)</f>
        <v>0</v>
      </c>
      <c r="CH212" s="1">
        <f ca="1">IF(CG212=0,CE212,CE212/CF212)</f>
        <v>19</v>
      </c>
      <c r="CI212" s="1">
        <v>169</v>
      </c>
      <c r="CJ212" s="1">
        <f ca="1">IF(CH212/CI212=INT(CH212/CI212),1,0)</f>
        <v>0</v>
      </c>
      <c r="CK212" s="1">
        <f ca="1">IF(CJ212=0,CH212,CH212/CI212)</f>
        <v>19</v>
      </c>
      <c r="CL212" s="1">
        <v>13</v>
      </c>
      <c r="CM212" s="1">
        <f ca="1">IF(CK212/CL212=INT(CK212/CL212),1,0)</f>
        <v>0</v>
      </c>
      <c r="CN212" s="1">
        <f ca="1">IF(CM212=0,CK212,CK212/CL212)</f>
        <v>19</v>
      </c>
      <c r="CO212" s="1">
        <f>CO208</f>
        <v>289</v>
      </c>
      <c r="CP212" s="1">
        <f ca="1">IF(CN212/CO212=INT(CN212/CO212),1,0)</f>
        <v>0</v>
      </c>
      <c r="CQ212" s="1">
        <f ca="1">IF(CP212=0,CN212,CN212/CO212)</f>
        <v>19</v>
      </c>
      <c r="CR212" s="1">
        <v>17</v>
      </c>
      <c r="CS212" s="1">
        <f ca="1">IF(CQ212/CR212=INT(CQ212/CR212),1,0)</f>
        <v>0</v>
      </c>
      <c r="CT212" s="1">
        <f ca="1">IF(CS212=0,CQ212,CQ212/CR212)</f>
        <v>19</v>
      </c>
      <c r="CU212" s="1">
        <f>CU208</f>
        <v>361</v>
      </c>
      <c r="CV212" s="1">
        <f ca="1">IF(CT212/CU212=INT(CT212/CU212),1,0)</f>
        <v>0</v>
      </c>
      <c r="CW212" s="1">
        <f ca="1">IF(CV212=0,CT212,CT212/CU212)</f>
        <v>19</v>
      </c>
      <c r="CX212" s="1">
        <v>19</v>
      </c>
      <c r="CY212" s="1">
        <f ca="1">IF(CW212/CX212=INT(CW212/CX212),1,0)</f>
        <v>1</v>
      </c>
      <c r="CZ212" s="1">
        <f ca="1">IF(CY212=0,CW212,CW212/CX212)</f>
        <v>1</v>
      </c>
      <c r="DA212" s="1">
        <f>DA208</f>
        <v>529</v>
      </c>
      <c r="DB212" s="1">
        <f ca="1">IF(CZ212/DA212=INT(CZ212/DA212),1,0)</f>
        <v>0</v>
      </c>
      <c r="DC212" s="1">
        <f ca="1">IF(DB212=0,CZ212,CZ212/DA212)</f>
        <v>1</v>
      </c>
      <c r="DD212" s="1">
        <v>23</v>
      </c>
      <c r="DE212" s="1">
        <f ca="1">IF(DC212/DD212=INT(DC212/DD212),1,0)</f>
        <v>0</v>
      </c>
      <c r="DF212" s="1">
        <f ca="1">IF(DE212=0,DC212,DC212/DD212)</f>
        <v>1</v>
      </c>
      <c r="DG212" s="1">
        <f>DG208</f>
        <v>841</v>
      </c>
      <c r="DH212" s="1">
        <f ca="1">IF(DF212/DG212=INT(DF212/DG212),1,0)</f>
        <v>0</v>
      </c>
      <c r="DI212" s="1">
        <f ca="1">IF(DH212=0,DF212,DF212/DG212)</f>
        <v>1</v>
      </c>
      <c r="DJ212" s="1">
        <v>29</v>
      </c>
      <c r="DK212" s="1">
        <f ca="1">IF(DI212/DJ212=INT(DI212/DJ212),1,0)</f>
        <v>0</v>
      </c>
      <c r="DL212" s="1">
        <f ca="1">IF(DK212=0,DI212,DI212/DJ212)</f>
        <v>1</v>
      </c>
      <c r="DM212" s="1">
        <f>DM208</f>
        <v>961</v>
      </c>
      <c r="DN212" s="1">
        <f ca="1">IF(DL212/DM212=INT(DL212/DM212),1,0)</f>
        <v>0</v>
      </c>
      <c r="DO212" s="1">
        <f ca="1">IF(DN212=0,DL212,DL212/DM212)</f>
        <v>1</v>
      </c>
      <c r="DP212" s="1">
        <v>31</v>
      </c>
      <c r="DQ212" s="1">
        <f ca="1">IF(DO212/DP212=INT(DO212/DP212),1,0)</f>
        <v>0</v>
      </c>
      <c r="DR212" s="1">
        <f ca="1">IF(DQ212=0,DO212,DO212/DP212)</f>
        <v>1</v>
      </c>
      <c r="DS212" s="1">
        <v>37</v>
      </c>
      <c r="DT212" s="1">
        <f ca="1">IF(DR212/DS212=INT(DR212/DS212),1,0)</f>
        <v>0</v>
      </c>
      <c r="DU212" s="1">
        <f ca="1">IF(DT212=0,DR212,DR212/DS212)</f>
        <v>1</v>
      </c>
      <c r="DV212" s="1">
        <v>41</v>
      </c>
      <c r="DW212" s="1">
        <f ca="1">IF(DU212/DV212=INT(DU212/DV212),1,0)</f>
        <v>0</v>
      </c>
      <c r="DX212" s="1">
        <f ca="1">IF(DW212=0,DU212,DU212/DV212)</f>
        <v>1</v>
      </c>
      <c r="DY212" s="1">
        <v>43</v>
      </c>
      <c r="DZ212" s="1">
        <f ca="1">IF(DX212/DY212=INT(DX212/DY212),1,0)</f>
        <v>0</v>
      </c>
      <c r="EA212" s="1">
        <f ca="1">IF(DZ212=0,DX212,DX212/DY212)</f>
        <v>1</v>
      </c>
      <c r="EB212" s="1">
        <v>47</v>
      </c>
      <c r="EC212" s="1">
        <f ca="1">IF(EA212/EB212=INT(EA212/EB212),1,0)</f>
        <v>0</v>
      </c>
      <c r="ED212" s="1">
        <f ca="1">IF(EC212=0,EA212,EA212/EB212)</f>
        <v>1</v>
      </c>
      <c r="EE212" s="1">
        <v>53</v>
      </c>
      <c r="EF212" s="1">
        <f ca="1">IF(ED212/EE212=INT(ED212/EE212),1,0)</f>
        <v>0</v>
      </c>
      <c r="EG212" s="1">
        <f ca="1">IF(EF212=0,ED212,ED212/EE212)</f>
        <v>1</v>
      </c>
      <c r="EH212" s="1">
        <v>59</v>
      </c>
      <c r="EI212" s="1">
        <f ca="1">IF(EG212/EH212=INT(EG212/EH212),1,0)</f>
        <v>0</v>
      </c>
      <c r="EJ212" s="1">
        <f ca="1">IF(EI212=0,EG212,EG212/EH212)</f>
        <v>1</v>
      </c>
      <c r="EK212" s="1">
        <v>61</v>
      </c>
      <c r="EL212" s="1">
        <f ca="1">IF(EJ212/EK212=INT(EJ212/EK212),1,0)</f>
        <v>0</v>
      </c>
      <c r="EM212" s="1">
        <f ca="1">IF(EL212=0,EJ212,EJ212/EK212)</f>
        <v>1</v>
      </c>
      <c r="EN212" s="1">
        <v>67</v>
      </c>
      <c r="EO212" s="1">
        <f ca="1">IF(EM212/EN212=INT(EM212/EN212),1,0)</f>
        <v>0</v>
      </c>
      <c r="EP212" s="1">
        <f ca="1">IF(EO212=0,EM212,EM212/EN212)</f>
        <v>1</v>
      </c>
      <c r="EQ212" s="1">
        <v>71</v>
      </c>
      <c r="ER212" s="1">
        <f ca="1">IF(EP212/EQ212=INT(EP212/EQ212),1,0)</f>
        <v>0</v>
      </c>
      <c r="ES212" s="1">
        <f ca="1">IF(ER212=0,EP212,EP212/EQ212)</f>
        <v>1</v>
      </c>
      <c r="ET212" s="1">
        <v>73</v>
      </c>
      <c r="EU212" s="1">
        <f ca="1">IF(ES212/ET212=INT(ES212/ET212),1,0)</f>
        <v>0</v>
      </c>
      <c r="EV212" s="1">
        <f ca="1">IF(EU212=0,ES212,ES212/ET212)</f>
        <v>1</v>
      </c>
      <c r="EW212" s="1">
        <v>79</v>
      </c>
      <c r="EX212" s="1">
        <f ca="1">IF(EV212/EW212=INT(EV212/EW212),1,0)</f>
        <v>0</v>
      </c>
      <c r="EY212" s="1">
        <f ca="1">IF(EX212=0,EV212,EV212/EW212)</f>
        <v>1</v>
      </c>
      <c r="EZ212" s="1">
        <v>83</v>
      </c>
      <c r="FA212" s="1">
        <f ca="1">IF(EY212/EZ212=INT(EY212/EZ212),1,0)</f>
        <v>0</v>
      </c>
      <c r="FB212" s="1">
        <f ca="1">IF(FA212=0,EY212,EY212/EZ212)</f>
        <v>1</v>
      </c>
      <c r="FC212" s="1">
        <v>89</v>
      </c>
      <c r="FD212" s="1">
        <f ca="1">IF(FB212/FC212=INT(FB212/FC212),1,0)</f>
        <v>0</v>
      </c>
      <c r="FE212" s="1">
        <f ca="1">IF(FD212=0,FB212,FB212/FC212)</f>
        <v>1</v>
      </c>
      <c r="FF212" s="1">
        <v>97</v>
      </c>
      <c r="FG212" s="1">
        <f ca="1">IF(FE212/FF212=INT(FE212/FF212),1,0)</f>
        <v>0</v>
      </c>
      <c r="FH212" s="1">
        <f ca="1">IF(FG212=0,FE212,FE212/FF212)</f>
        <v>1</v>
      </c>
      <c r="FI212" s="1">
        <v>101</v>
      </c>
      <c r="FJ212" s="1">
        <f ca="1">IF(FH212/FI212=INT(FH212/FI212),1,0)</f>
        <v>0</v>
      </c>
      <c r="FK212" s="1">
        <f ca="1">IF(FJ212=0,FH212,FH212/FI212)</f>
        <v>1</v>
      </c>
      <c r="FL212" s="1">
        <v>103</v>
      </c>
      <c r="FM212" s="1">
        <f ca="1">IF(FK212/FL212=INT(FK212/FL212),1,0)</f>
        <v>0</v>
      </c>
      <c r="FN212" s="1">
        <f ca="1">IF(FM212=0,FK212,FK212/FL212)</f>
        <v>1</v>
      </c>
      <c r="FO212" s="1">
        <v>107</v>
      </c>
      <c r="FP212" s="1">
        <f ca="1">IF(FN212/FO212=INT(FN212/FO212),1,0)</f>
        <v>0</v>
      </c>
      <c r="FQ212" s="1">
        <f ca="1">IF(FP212=0,FN212,FN212/FO212)</f>
        <v>1</v>
      </c>
      <c r="FR212" s="1">
        <v>109</v>
      </c>
      <c r="FS212" s="1">
        <f ca="1">IF(FQ212/FR212=INT(FQ212/FR212),1,0)</f>
        <v>0</v>
      </c>
      <c r="FT212" s="1">
        <f ca="1">IF(FS212=0,FQ212,FQ212/FR212)</f>
        <v>1</v>
      </c>
      <c r="FU212" s="1">
        <v>113</v>
      </c>
      <c r="FV212" s="1">
        <f ca="1">IF(FT212/FU212=INT(FT212/FU212),1,0)</f>
        <v>0</v>
      </c>
      <c r="FW212" s="1">
        <f ca="1">IF(FV212=0,FT212,FT212/FU212)</f>
        <v>1</v>
      </c>
      <c r="FX212" s="1">
        <v>127</v>
      </c>
      <c r="FY212" s="1">
        <f ca="1">IF(FW212/FX212=INT(FW212/FX212),1,0)</f>
        <v>0</v>
      </c>
      <c r="FZ212" s="1">
        <f ca="1">IF(FY212=0,FW212,FW212/FX212)</f>
        <v>1</v>
      </c>
      <c r="GA212" s="1">
        <v>131</v>
      </c>
      <c r="GB212" s="1">
        <f ca="1">IF(FZ212/GA212=INT(FZ212/GA212),1,0)</f>
        <v>0</v>
      </c>
      <c r="GC212" s="1">
        <f ca="1">IF(GB212=0,FZ212,FZ212/GA212)</f>
        <v>1</v>
      </c>
      <c r="GD212" s="1">
        <v>137</v>
      </c>
      <c r="GE212" s="1">
        <f ca="1">IF(GC212/GD212=INT(GC212/GD212),1,0)</f>
        <v>0</v>
      </c>
      <c r="GF212" s="1">
        <f ca="1">IF(GE212=0,GC212,GC212/GD212)</f>
        <v>1</v>
      </c>
      <c r="GG212" s="1">
        <v>139</v>
      </c>
      <c r="GH212" s="1">
        <f ca="1">IF(GF212/GG212=INT(GF212/GG212),1,0)</f>
        <v>0</v>
      </c>
      <c r="GI212" s="1">
        <f ca="1">IF(GH212=0,GF212,GF212/GG212)</f>
        <v>1</v>
      </c>
      <c r="GJ212" s="1">
        <v>149</v>
      </c>
      <c r="GK212" s="1">
        <f ca="1">IF(GI212/GJ212=INT(GI212/GJ212),1,0)</f>
        <v>0</v>
      </c>
      <c r="GL212" s="1">
        <f ca="1">IF(GK212=0,GI212,GI212/GJ212)</f>
        <v>1</v>
      </c>
      <c r="GM212" s="1"/>
      <c r="GN212" s="1">
        <f ca="1">8*AW212+4*AZ212+2*BC212+BF212</f>
        <v>1</v>
      </c>
      <c r="GO212" s="1">
        <f ca="1">4*BI212+2*BL212+BO212</f>
        <v>0</v>
      </c>
      <c r="GP212" s="1">
        <f ca="1">2*BR212+BU212</f>
        <v>0</v>
      </c>
      <c r="GQ212" s="1">
        <f ca="1">2*BX212+CA212</f>
        <v>0</v>
      </c>
      <c r="GR212" s="1">
        <f ca="1">2*CD212+CG212</f>
        <v>0</v>
      </c>
      <c r="GS212" s="1">
        <f ca="1">2*CJ212+CM212</f>
        <v>0</v>
      </c>
      <c r="GT212" s="1">
        <f ca="1">CS212</f>
        <v>0</v>
      </c>
      <c r="GU212" s="1">
        <f ca="1">CY212</f>
        <v>1</v>
      </c>
      <c r="GV212" s="1">
        <f ca="1">DE212</f>
        <v>0</v>
      </c>
      <c r="GW212" s="1">
        <f ca="1">DK212</f>
        <v>0</v>
      </c>
      <c r="GX212" s="1">
        <f ca="1">DQ212</f>
        <v>0</v>
      </c>
      <c r="GY212">
        <f ca="1">DT212</f>
        <v>0</v>
      </c>
      <c r="GZ212">
        <f ca="1">DW212</f>
        <v>0</v>
      </c>
      <c r="HA212">
        <f ca="1">DZ212</f>
        <v>0</v>
      </c>
      <c r="HB212">
        <f ca="1">EC212</f>
        <v>0</v>
      </c>
      <c r="HC212">
        <f ca="1">EF212</f>
        <v>0</v>
      </c>
      <c r="HD212">
        <f ca="1">EI212</f>
        <v>0</v>
      </c>
      <c r="HE212">
        <f ca="1">EL212</f>
        <v>0</v>
      </c>
      <c r="HF212">
        <f ca="1">EO212</f>
        <v>0</v>
      </c>
      <c r="HG212">
        <f ca="1">ER212</f>
        <v>0</v>
      </c>
      <c r="HH212">
        <f ca="1">EU212</f>
        <v>0</v>
      </c>
      <c r="HI212">
        <f ca="1">EX212</f>
        <v>0</v>
      </c>
      <c r="HJ212">
        <f ca="1">FA212</f>
        <v>0</v>
      </c>
      <c r="HK212">
        <f ca="1">FD212</f>
        <v>0</v>
      </c>
      <c r="HL212">
        <f ca="1">FG212</f>
        <v>0</v>
      </c>
      <c r="HM212">
        <f ca="1">FJ212</f>
        <v>0</v>
      </c>
      <c r="HN212">
        <f ca="1">FM212</f>
        <v>0</v>
      </c>
      <c r="HO212">
        <f ca="1">FP212</f>
        <v>0</v>
      </c>
      <c r="HP212">
        <f ca="1">FS212</f>
        <v>0</v>
      </c>
      <c r="HQ212">
        <f ca="1">FV212</f>
        <v>0</v>
      </c>
      <c r="HR212">
        <f ca="1">FY212</f>
        <v>0</v>
      </c>
      <c r="HS212">
        <f ca="1">GB212</f>
        <v>0</v>
      </c>
      <c r="HT212">
        <f ca="1">GE212</f>
        <v>0</v>
      </c>
      <c r="HU212">
        <f ca="1">GH212</f>
        <v>0</v>
      </c>
      <c r="HV212">
        <f ca="1">GK212</f>
        <v>0</v>
      </c>
      <c r="HW212">
        <f ca="1">AU212</f>
        <v>38</v>
      </c>
      <c r="HX212">
        <f ca="1">HW212/HV215</f>
        <v>38</v>
      </c>
    </row>
    <row r="213" spans="1:255" ht="18" hidden="1" customHeight="1" x14ac:dyDescent="0.25">
      <c r="A213" s="9"/>
      <c r="B213" s="71"/>
      <c r="C213" s="71"/>
      <c r="D213" s="71"/>
      <c r="E213" s="71"/>
      <c r="F213" s="154"/>
      <c r="G213" s="80"/>
      <c r="H213" s="102"/>
      <c r="I213" s="71"/>
      <c r="J213" s="75"/>
      <c r="K213" s="9"/>
      <c r="N213" s="149"/>
      <c r="O213" s="164"/>
      <c r="P213" s="148"/>
      <c r="AK213" s="9"/>
      <c r="AL213" s="9"/>
      <c r="AM213" s="9"/>
      <c r="AN213" s="9"/>
      <c r="AO213" s="9"/>
      <c r="AP213" s="9"/>
      <c r="AQ213" s="9"/>
      <c r="AS213">
        <f ca="1">AS212+INT(AT212/AT213)</f>
        <v>29</v>
      </c>
      <c r="AT213">
        <f ca="1">HX201*HX205*HX209</f>
        <v>63</v>
      </c>
      <c r="AU213">
        <f ca="1">AT213</f>
        <v>63</v>
      </c>
      <c r="AV213">
        <v>256</v>
      </c>
      <c r="AW213" s="1">
        <f ca="1">IF(AU213/AV213=INT(AU213/AV213),1,0)</f>
        <v>0</v>
      </c>
      <c r="AX213" s="1">
        <f ca="1">IF(AW213=0,AU213,AU213/AV213)</f>
        <v>63</v>
      </c>
      <c r="AY213" s="1">
        <v>16</v>
      </c>
      <c r="AZ213" s="1">
        <f ca="1">IF(AX213/AY213=INT(AX213/AY213),1,0)</f>
        <v>0</v>
      </c>
      <c r="BA213" s="1">
        <f ca="1">IF(AZ213=0,AX213,AX213/AY213)</f>
        <v>63</v>
      </c>
      <c r="BB213" s="1">
        <v>4</v>
      </c>
      <c r="BC213" s="1">
        <f ca="1">IF(BA213/BB213=INT(BA213/BB213),1,0)</f>
        <v>0</v>
      </c>
      <c r="BD213" s="1">
        <f ca="1">IF(BC213=0,BA213,BA213/BB213)</f>
        <v>63</v>
      </c>
      <c r="BE213" s="1">
        <v>2</v>
      </c>
      <c r="BF213" s="1">
        <f ca="1">IF(BD213/BE213=INT(BD213/BE213),1,0)</f>
        <v>0</v>
      </c>
      <c r="BG213" s="1">
        <f ca="1">IF(BF213=0,BD213,BD213/BE213)</f>
        <v>63</v>
      </c>
      <c r="BH213" s="1">
        <v>81</v>
      </c>
      <c r="BI213" s="1">
        <f ca="1">IF(BG213/BH213=INT(BG213/BH213),1,0)</f>
        <v>0</v>
      </c>
      <c r="BJ213" s="1">
        <f ca="1">IF(BI213=0,BG213,BG213/BH213)</f>
        <v>63</v>
      </c>
      <c r="BK213" s="1">
        <v>9</v>
      </c>
      <c r="BL213" s="1">
        <f ca="1">IF(BJ213/BK213=INT(BJ213/BK213),1,0)</f>
        <v>1</v>
      </c>
      <c r="BM213" s="1">
        <f ca="1">IF(BL213=0,BJ213,BJ213/BK213)</f>
        <v>7</v>
      </c>
      <c r="BN213" s="1">
        <v>3</v>
      </c>
      <c r="BO213" s="1">
        <f ca="1">IF(BM213/BN213=INT(BM213/BN213),1,0)</f>
        <v>0</v>
      </c>
      <c r="BP213" s="1">
        <f ca="1">IF(BO213=0,BM213,BM213/BN213)</f>
        <v>7</v>
      </c>
      <c r="BQ213" s="1">
        <v>25</v>
      </c>
      <c r="BR213" s="1">
        <f ca="1">IF(BP213/BQ213=INT(BP213/BQ213),1,0)</f>
        <v>0</v>
      </c>
      <c r="BS213" s="1">
        <f ca="1">IF(BR213=0,BP213,BP213/BQ213)</f>
        <v>7</v>
      </c>
      <c r="BT213" s="1">
        <v>5</v>
      </c>
      <c r="BU213" s="1">
        <f ca="1">IF(BS213/BT213=INT(BS213/BT213),1,0)</f>
        <v>0</v>
      </c>
      <c r="BV213" s="1">
        <f ca="1">IF(BU213=0,BS213,BS213/BT213)</f>
        <v>7</v>
      </c>
      <c r="BW213" s="1">
        <v>49</v>
      </c>
      <c r="BX213" s="1">
        <f ca="1">IF(BV213/BW213=INT(BV213/BW213),1,0)</f>
        <v>0</v>
      </c>
      <c r="BY213" s="1">
        <f ca="1">IF(BX213=0,BV213,BV213/BW213)</f>
        <v>7</v>
      </c>
      <c r="BZ213" s="1">
        <v>7</v>
      </c>
      <c r="CA213" s="1">
        <f ca="1">IF(BY213/BZ213=INT(BY213/BZ213),1,0)</f>
        <v>1</v>
      </c>
      <c r="CB213" s="1">
        <f ca="1">IF(CA213=0,BY213,BY213/BZ213)</f>
        <v>1</v>
      </c>
      <c r="CC213" s="1">
        <v>121</v>
      </c>
      <c r="CD213" s="1">
        <f ca="1">IF(CB213/CC213=INT(CB213/CC213),1,0)</f>
        <v>0</v>
      </c>
      <c r="CE213" s="1">
        <f ca="1">IF(CD213=0,CB213,CB213/CC213)</f>
        <v>1</v>
      </c>
      <c r="CF213" s="1">
        <v>11</v>
      </c>
      <c r="CG213" s="1">
        <f ca="1">IF(CE213/CF213=INT(CE213/CF213),1,0)</f>
        <v>0</v>
      </c>
      <c r="CH213" s="1">
        <f ca="1">IF(CG213=0,CE213,CE213/CF213)</f>
        <v>1</v>
      </c>
      <c r="CI213" s="1">
        <v>169</v>
      </c>
      <c r="CJ213" s="1">
        <f ca="1">IF(CH213/CI213=INT(CH213/CI213),1,0)</f>
        <v>0</v>
      </c>
      <c r="CK213" s="1">
        <f ca="1">IF(CJ213=0,CH213,CH213/CI213)</f>
        <v>1</v>
      </c>
      <c r="CL213" s="1">
        <v>13</v>
      </c>
      <c r="CM213" s="1">
        <f ca="1">IF(CK213/CL213=INT(CK213/CL213),1,0)</f>
        <v>0</v>
      </c>
      <c r="CN213" s="1">
        <f ca="1">IF(CM213=0,CK213,CK213/CL213)</f>
        <v>1</v>
      </c>
      <c r="CO213" s="1">
        <f>CO209</f>
        <v>289</v>
      </c>
      <c r="CP213" s="1">
        <f ca="1">IF(CN213/CO213=INT(CN213/CO213),1,0)</f>
        <v>0</v>
      </c>
      <c r="CQ213" s="1">
        <f ca="1">IF(CP213=0,CN213,CN213/CO213)</f>
        <v>1</v>
      </c>
      <c r="CR213" s="1">
        <v>17</v>
      </c>
      <c r="CS213" s="1">
        <f ca="1">IF(CQ213/CR213=INT(CQ213/CR213),1,0)</f>
        <v>0</v>
      </c>
      <c r="CT213" s="1">
        <f ca="1">IF(CS213=0,CQ213,CQ213/CR213)</f>
        <v>1</v>
      </c>
      <c r="CU213" s="1">
        <f>CU209</f>
        <v>361</v>
      </c>
      <c r="CV213" s="1">
        <f ca="1">IF(CT213/CU213=INT(CT213/CU213),1,0)</f>
        <v>0</v>
      </c>
      <c r="CW213" s="1">
        <f ca="1">IF(CV213=0,CT213,CT213/CU213)</f>
        <v>1</v>
      </c>
      <c r="CX213" s="1">
        <v>19</v>
      </c>
      <c r="CY213" s="1">
        <f ca="1">IF(CW213/CX213=INT(CW213/CX213),1,0)</f>
        <v>0</v>
      </c>
      <c r="CZ213" s="1">
        <f ca="1">IF(CY213=0,CW213,CW213/CX213)</f>
        <v>1</v>
      </c>
      <c r="DA213" s="1">
        <f>DA209</f>
        <v>529</v>
      </c>
      <c r="DB213" s="1">
        <f ca="1">IF(CZ213/DA213=INT(CZ213/DA213),1,0)</f>
        <v>0</v>
      </c>
      <c r="DC213" s="1">
        <f ca="1">IF(DB213=0,CZ213,CZ213/DA213)</f>
        <v>1</v>
      </c>
      <c r="DD213" s="1">
        <v>23</v>
      </c>
      <c r="DE213" s="1">
        <f ca="1">IF(DC213/DD213=INT(DC213/DD213),1,0)</f>
        <v>0</v>
      </c>
      <c r="DF213" s="1">
        <f ca="1">IF(DE213=0,DC213,DC213/DD213)</f>
        <v>1</v>
      </c>
      <c r="DG213" s="1">
        <f>DG209</f>
        <v>841</v>
      </c>
      <c r="DH213" s="1">
        <f ca="1">IF(DF213/DG213=INT(DF213/DG213),1,0)</f>
        <v>0</v>
      </c>
      <c r="DI213" s="1">
        <f ca="1">IF(DH213=0,DF213,DF213/DG213)</f>
        <v>1</v>
      </c>
      <c r="DJ213" s="1">
        <v>29</v>
      </c>
      <c r="DK213" s="1">
        <f ca="1">IF(DI213/DJ213=INT(DI213/DJ213),1,0)</f>
        <v>0</v>
      </c>
      <c r="DL213" s="1">
        <f ca="1">IF(DK213=0,DI213,DI213/DJ213)</f>
        <v>1</v>
      </c>
      <c r="DM213" s="1">
        <f>DM209</f>
        <v>961</v>
      </c>
      <c r="DN213" s="1">
        <f ca="1">IF(DL213/DM213=INT(DL213/DM213),1,0)</f>
        <v>0</v>
      </c>
      <c r="DO213" s="1">
        <f ca="1">IF(DN213=0,DL213,DL213/DM213)</f>
        <v>1</v>
      </c>
      <c r="DP213" s="1">
        <v>31</v>
      </c>
      <c r="DQ213" s="1">
        <f ca="1">IF(DO213/DP213=INT(DO213/DP213),1,0)</f>
        <v>0</v>
      </c>
      <c r="DR213" s="1">
        <f ca="1">IF(DQ213=0,DO213,DO213/DP213)</f>
        <v>1</v>
      </c>
      <c r="DS213" s="1">
        <v>37</v>
      </c>
      <c r="DT213" s="1">
        <f ca="1">IF(DR213/DS213=INT(DR213/DS213),1,0)</f>
        <v>0</v>
      </c>
      <c r="DU213" s="1">
        <f ca="1">IF(DT213=0,DR213,DR213/DS213)</f>
        <v>1</v>
      </c>
      <c r="DV213" s="1">
        <v>41</v>
      </c>
      <c r="DW213" s="1">
        <f ca="1">IF(DU213/DV213=INT(DU213/DV213),1,0)</f>
        <v>0</v>
      </c>
      <c r="DX213" s="1">
        <f ca="1">IF(DW213=0,DU213,DU213/DV213)</f>
        <v>1</v>
      </c>
      <c r="DY213" s="1">
        <v>43</v>
      </c>
      <c r="DZ213" s="1">
        <f ca="1">IF(DX213/DY213=INT(DX213/DY213),1,0)</f>
        <v>0</v>
      </c>
      <c r="EA213" s="1">
        <f ca="1">IF(DZ213=0,DX213,DX213/DY213)</f>
        <v>1</v>
      </c>
      <c r="EB213" s="1">
        <v>47</v>
      </c>
      <c r="EC213" s="1">
        <f ca="1">IF(EA213/EB213=INT(EA213/EB213),1,0)</f>
        <v>0</v>
      </c>
      <c r="ED213" s="1">
        <f ca="1">IF(EC213=0,EA213,EA213/EB213)</f>
        <v>1</v>
      </c>
      <c r="EE213" s="1">
        <v>53</v>
      </c>
      <c r="EF213" s="1">
        <f ca="1">IF(ED213/EE213=INT(ED213/EE213),1,0)</f>
        <v>0</v>
      </c>
      <c r="EG213" s="1">
        <f ca="1">IF(EF213=0,ED213,ED213/EE213)</f>
        <v>1</v>
      </c>
      <c r="EH213" s="1">
        <v>59</v>
      </c>
      <c r="EI213" s="1">
        <f ca="1">IF(EG213/EH213=INT(EG213/EH213),1,0)</f>
        <v>0</v>
      </c>
      <c r="EJ213" s="1">
        <f ca="1">IF(EI213=0,EG213,EG213/EH213)</f>
        <v>1</v>
      </c>
      <c r="EK213" s="1">
        <v>61</v>
      </c>
      <c r="EL213" s="1">
        <f ca="1">IF(EJ213/EK213=INT(EJ213/EK213),1,0)</f>
        <v>0</v>
      </c>
      <c r="EM213" s="1">
        <f ca="1">IF(EL213=0,EJ213,EJ213/EK213)</f>
        <v>1</v>
      </c>
      <c r="EN213" s="1">
        <v>67</v>
      </c>
      <c r="EO213" s="1">
        <f ca="1">IF(EM213/EN213=INT(EM213/EN213),1,0)</f>
        <v>0</v>
      </c>
      <c r="EP213" s="1">
        <f ca="1">IF(EO213=0,EM213,EM213/EN213)</f>
        <v>1</v>
      </c>
      <c r="EQ213" s="1">
        <v>71</v>
      </c>
      <c r="ER213" s="1">
        <f ca="1">IF(EP213/EQ213=INT(EP213/EQ213),1,0)</f>
        <v>0</v>
      </c>
      <c r="ES213" s="1">
        <f ca="1">IF(ER213=0,EP213,EP213/EQ213)</f>
        <v>1</v>
      </c>
      <c r="ET213" s="1">
        <v>73</v>
      </c>
      <c r="EU213" s="1">
        <f ca="1">IF(ES213/ET213=INT(ES213/ET213),1,0)</f>
        <v>0</v>
      </c>
      <c r="EV213" s="1">
        <f ca="1">IF(EU213=0,ES213,ES213/ET213)</f>
        <v>1</v>
      </c>
      <c r="EW213" s="1">
        <v>79</v>
      </c>
      <c r="EX213" s="1">
        <f ca="1">IF(EV213/EW213=INT(EV213/EW213),1,0)</f>
        <v>0</v>
      </c>
      <c r="EY213" s="1">
        <f ca="1">IF(EX213=0,EV213,EV213/EW213)</f>
        <v>1</v>
      </c>
      <c r="EZ213" s="1">
        <v>83</v>
      </c>
      <c r="FA213" s="1">
        <f ca="1">IF(EY213/EZ213=INT(EY213/EZ213),1,0)</f>
        <v>0</v>
      </c>
      <c r="FB213" s="1">
        <f ca="1">IF(FA213=0,EY213,EY213/EZ213)</f>
        <v>1</v>
      </c>
      <c r="FC213" s="1">
        <v>89</v>
      </c>
      <c r="FD213" s="1">
        <f ca="1">IF(FB213/FC213=INT(FB213/FC213),1,0)</f>
        <v>0</v>
      </c>
      <c r="FE213" s="1">
        <f ca="1">IF(FD213=0,FB213,FB213/FC213)</f>
        <v>1</v>
      </c>
      <c r="FF213" s="1">
        <v>97</v>
      </c>
      <c r="FG213" s="1">
        <f ca="1">IF(FE213/FF213=INT(FE213/FF213),1,0)</f>
        <v>0</v>
      </c>
      <c r="FH213" s="1">
        <f ca="1">IF(FG213=0,FE213,FE213/FF213)</f>
        <v>1</v>
      </c>
      <c r="FI213" s="1">
        <v>101</v>
      </c>
      <c r="FJ213" s="1">
        <f ca="1">IF(FH213/FI213=INT(FH213/FI213),1,0)</f>
        <v>0</v>
      </c>
      <c r="FK213" s="1">
        <f ca="1">IF(FJ213=0,FH213,FH213/FI213)</f>
        <v>1</v>
      </c>
      <c r="FL213" s="1">
        <v>103</v>
      </c>
      <c r="FM213" s="1">
        <f ca="1">IF(FK213/FL213=INT(FK213/FL213),1,0)</f>
        <v>0</v>
      </c>
      <c r="FN213" s="1">
        <f ca="1">IF(FM213=0,FK213,FK213/FL213)</f>
        <v>1</v>
      </c>
      <c r="FO213" s="1">
        <v>107</v>
      </c>
      <c r="FP213" s="1">
        <f ca="1">IF(FN213/FO213=INT(FN213/FO213),1,0)</f>
        <v>0</v>
      </c>
      <c r="FQ213" s="1">
        <f ca="1">IF(FP213=0,FN213,FN213/FO213)</f>
        <v>1</v>
      </c>
      <c r="FR213" s="1">
        <v>109</v>
      </c>
      <c r="FS213" s="1">
        <f ca="1">IF(FQ213/FR213=INT(FQ213/FR213),1,0)</f>
        <v>0</v>
      </c>
      <c r="FT213" s="1">
        <f ca="1">IF(FS213=0,FQ213,FQ213/FR213)</f>
        <v>1</v>
      </c>
      <c r="FU213" s="1">
        <v>113</v>
      </c>
      <c r="FV213" s="1">
        <f ca="1">IF(FT213/FU213=INT(FT213/FU213),1,0)</f>
        <v>0</v>
      </c>
      <c r="FW213" s="1">
        <f ca="1">IF(FV213=0,FT213,FT213/FU213)</f>
        <v>1</v>
      </c>
      <c r="FX213" s="1">
        <v>127</v>
      </c>
      <c r="FY213" s="1">
        <f ca="1">IF(FW213/FX213=INT(FW213/FX213),1,0)</f>
        <v>0</v>
      </c>
      <c r="FZ213" s="1">
        <f ca="1">IF(FY213=0,FW213,FW213/FX213)</f>
        <v>1</v>
      </c>
      <c r="GA213" s="1">
        <v>131</v>
      </c>
      <c r="GB213" s="1">
        <f ca="1">IF(FZ213/GA213=INT(FZ213/GA213),1,0)</f>
        <v>0</v>
      </c>
      <c r="GC213" s="1">
        <f ca="1">IF(GB213=0,FZ213,FZ213/GA213)</f>
        <v>1</v>
      </c>
      <c r="GD213" s="1">
        <v>137</v>
      </c>
      <c r="GE213" s="1">
        <f ca="1">IF(GC213/GD213=INT(GC213/GD213),1,0)</f>
        <v>0</v>
      </c>
      <c r="GF213" s="1">
        <f ca="1">IF(GE213=0,GC213,GC213/GD213)</f>
        <v>1</v>
      </c>
      <c r="GG213" s="1">
        <v>139</v>
      </c>
      <c r="GH213" s="1">
        <f ca="1">IF(GF213/GG213=INT(GF213/GG213),1,0)</f>
        <v>0</v>
      </c>
      <c r="GI213" s="1">
        <f ca="1">IF(GH213=0,GF213,GF213/GG213)</f>
        <v>1</v>
      </c>
      <c r="GJ213" s="1">
        <v>149</v>
      </c>
      <c r="GK213" s="1">
        <f ca="1">IF(GI213/GJ213=INT(GI213/GJ213),1,0)</f>
        <v>0</v>
      </c>
      <c r="GL213" s="1">
        <f ca="1">IF(GK213=0,GI213,GI213/GJ213)</f>
        <v>1</v>
      </c>
      <c r="GM213" s="1"/>
      <c r="GN213" s="1">
        <f ca="1">8*AW213+4*AZ213+2*BC213+BF213</f>
        <v>0</v>
      </c>
      <c r="GO213" s="1">
        <f ca="1">4*BI213+2*BL213+BO213</f>
        <v>2</v>
      </c>
      <c r="GP213" s="1">
        <f ca="1">2*BR213+BU213</f>
        <v>0</v>
      </c>
      <c r="GQ213" s="1">
        <f ca="1">2*BX213+CA213</f>
        <v>1</v>
      </c>
      <c r="GR213" s="1">
        <f ca="1">2*CD213+CG213</f>
        <v>0</v>
      </c>
      <c r="GS213" s="1">
        <f ca="1">2*CJ213+CM213</f>
        <v>0</v>
      </c>
      <c r="GT213" s="1">
        <f ca="1">CS213</f>
        <v>0</v>
      </c>
      <c r="GU213" s="1">
        <f ca="1">CY213</f>
        <v>0</v>
      </c>
      <c r="GV213" s="1">
        <f ca="1">DE213</f>
        <v>0</v>
      </c>
      <c r="GW213" s="1">
        <f ca="1">DK213</f>
        <v>0</v>
      </c>
      <c r="GX213" s="1">
        <f ca="1">DQ213</f>
        <v>0</v>
      </c>
      <c r="GY213">
        <f ca="1">DT213</f>
        <v>0</v>
      </c>
      <c r="GZ213">
        <f ca="1">DW213</f>
        <v>0</v>
      </c>
      <c r="HA213">
        <f ca="1">DZ213</f>
        <v>0</v>
      </c>
      <c r="HB213">
        <f ca="1">EC213</f>
        <v>0</v>
      </c>
      <c r="HC213">
        <f ca="1">EF213</f>
        <v>0</v>
      </c>
      <c r="HD213">
        <f ca="1">EI213</f>
        <v>0</v>
      </c>
      <c r="HE213">
        <f ca="1">EL213</f>
        <v>0</v>
      </c>
      <c r="HF213">
        <f ca="1">EO213</f>
        <v>0</v>
      </c>
      <c r="HG213">
        <f ca="1">ER213</f>
        <v>0</v>
      </c>
      <c r="HH213">
        <f ca="1">EU213</f>
        <v>0</v>
      </c>
      <c r="HI213">
        <f ca="1">EX213</f>
        <v>0</v>
      </c>
      <c r="HJ213">
        <f ca="1">FA213</f>
        <v>0</v>
      </c>
      <c r="HK213">
        <f ca="1">FD213</f>
        <v>0</v>
      </c>
      <c r="HL213">
        <f ca="1">FG213</f>
        <v>0</v>
      </c>
      <c r="HM213">
        <f ca="1">FJ213</f>
        <v>0</v>
      </c>
      <c r="HN213">
        <f ca="1">FM213</f>
        <v>0</v>
      </c>
      <c r="HO213">
        <f ca="1">FP213</f>
        <v>0</v>
      </c>
      <c r="HP213">
        <f ca="1">FS213</f>
        <v>0</v>
      </c>
      <c r="HQ213">
        <f ca="1">FV213</f>
        <v>0</v>
      </c>
      <c r="HR213">
        <f ca="1">FY213</f>
        <v>0</v>
      </c>
      <c r="HS213">
        <f ca="1">GB213</f>
        <v>0</v>
      </c>
      <c r="HT213">
        <f ca="1">GE213</f>
        <v>0</v>
      </c>
      <c r="HU213">
        <f ca="1">GH213</f>
        <v>0</v>
      </c>
      <c r="HV213">
        <f ca="1">GK213</f>
        <v>0</v>
      </c>
      <c r="HW213">
        <f ca="1">AU213</f>
        <v>63</v>
      </c>
      <c r="HX213">
        <f ca="1">HW213/HV215</f>
        <v>63</v>
      </c>
    </row>
    <row r="214" spans="1:255" ht="18" hidden="1" customHeight="1" x14ac:dyDescent="0.25">
      <c r="A214" s="9"/>
      <c r="B214" s="71"/>
      <c r="C214" s="71"/>
      <c r="D214" s="71"/>
      <c r="E214" s="71"/>
      <c r="F214" s="154"/>
      <c r="G214" s="80"/>
      <c r="H214" s="102"/>
      <c r="I214" s="71"/>
      <c r="J214" s="75"/>
      <c r="K214" s="9"/>
      <c r="N214" s="149"/>
      <c r="O214" s="164"/>
      <c r="P214" s="148"/>
      <c r="AK214" s="9"/>
      <c r="AL214" s="9"/>
      <c r="AM214" s="9"/>
      <c r="AN214" s="9"/>
      <c r="AO214" s="9"/>
      <c r="AP214" s="9"/>
      <c r="AQ214" s="9"/>
      <c r="AT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R214" s="1"/>
      <c r="CS214" s="1"/>
      <c r="CT214" s="1"/>
      <c r="CX214" s="1"/>
      <c r="CY214" s="1"/>
      <c r="CZ214" s="1"/>
      <c r="DD214" s="1"/>
      <c r="DE214" s="1"/>
      <c r="DF214" s="1"/>
      <c r="DJ214" s="1"/>
      <c r="DK214" s="1"/>
      <c r="DL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>
        <f t="shared" ref="GN214:HV214" ca="1" si="106">IF(GN212&lt;GN213,GN212,GN213)</f>
        <v>0</v>
      </c>
      <c r="GO214" s="1">
        <f t="shared" ca="1" si="106"/>
        <v>0</v>
      </c>
      <c r="GP214" s="1">
        <f t="shared" ca="1" si="106"/>
        <v>0</v>
      </c>
      <c r="GQ214" s="1">
        <f t="shared" ca="1" si="106"/>
        <v>0</v>
      </c>
      <c r="GR214" s="1">
        <f t="shared" ca="1" si="106"/>
        <v>0</v>
      </c>
      <c r="GS214" s="1">
        <f t="shared" ca="1" si="106"/>
        <v>0</v>
      </c>
      <c r="GT214" s="1">
        <f t="shared" ca="1" si="106"/>
        <v>0</v>
      </c>
      <c r="GU214" s="1">
        <f t="shared" ca="1" si="106"/>
        <v>0</v>
      </c>
      <c r="GV214" s="1">
        <f t="shared" ca="1" si="106"/>
        <v>0</v>
      </c>
      <c r="GW214" s="1">
        <f t="shared" ca="1" si="106"/>
        <v>0</v>
      </c>
      <c r="GX214" s="1">
        <f t="shared" ca="1" si="106"/>
        <v>0</v>
      </c>
      <c r="GY214" s="1">
        <f t="shared" ca="1" si="106"/>
        <v>0</v>
      </c>
      <c r="GZ214" s="1">
        <f t="shared" ca="1" si="106"/>
        <v>0</v>
      </c>
      <c r="HA214" s="1">
        <f t="shared" ca="1" si="106"/>
        <v>0</v>
      </c>
      <c r="HB214" s="1">
        <f t="shared" ca="1" si="106"/>
        <v>0</v>
      </c>
      <c r="HC214" s="1">
        <f t="shared" ca="1" si="106"/>
        <v>0</v>
      </c>
      <c r="HD214" s="1">
        <f t="shared" ca="1" si="106"/>
        <v>0</v>
      </c>
      <c r="HE214" s="1">
        <f t="shared" ca="1" si="106"/>
        <v>0</v>
      </c>
      <c r="HF214" s="1">
        <f t="shared" ca="1" si="106"/>
        <v>0</v>
      </c>
      <c r="HG214" s="1">
        <f t="shared" ca="1" si="106"/>
        <v>0</v>
      </c>
      <c r="HH214" s="1">
        <f t="shared" ca="1" si="106"/>
        <v>0</v>
      </c>
      <c r="HI214" s="1">
        <f t="shared" ca="1" si="106"/>
        <v>0</v>
      </c>
      <c r="HJ214" s="1">
        <f t="shared" ca="1" si="106"/>
        <v>0</v>
      </c>
      <c r="HK214" s="1">
        <f t="shared" ca="1" si="106"/>
        <v>0</v>
      </c>
      <c r="HL214" s="1">
        <f t="shared" ca="1" si="106"/>
        <v>0</v>
      </c>
      <c r="HM214" s="1">
        <f t="shared" ca="1" si="106"/>
        <v>0</v>
      </c>
      <c r="HN214" s="1">
        <f t="shared" ca="1" si="106"/>
        <v>0</v>
      </c>
      <c r="HO214" s="1">
        <f t="shared" ca="1" si="106"/>
        <v>0</v>
      </c>
      <c r="HP214" s="1">
        <f t="shared" ca="1" si="106"/>
        <v>0</v>
      </c>
      <c r="HQ214" s="1">
        <f t="shared" ca="1" si="106"/>
        <v>0</v>
      </c>
      <c r="HR214" s="1">
        <f t="shared" ca="1" si="106"/>
        <v>0</v>
      </c>
      <c r="HS214" s="1">
        <f t="shared" ca="1" si="106"/>
        <v>0</v>
      </c>
      <c r="HT214" s="1">
        <f t="shared" ca="1" si="106"/>
        <v>0</v>
      </c>
      <c r="HU214" s="1">
        <f t="shared" ca="1" si="106"/>
        <v>0</v>
      </c>
      <c r="HV214" s="1">
        <f t="shared" ca="1" si="106"/>
        <v>0</v>
      </c>
    </row>
    <row r="215" spans="1:255" ht="18" hidden="1" customHeight="1" x14ac:dyDescent="0.25">
      <c r="A215" s="9"/>
      <c r="B215" s="71"/>
      <c r="C215" s="71"/>
      <c r="D215" s="71"/>
      <c r="E215" s="71"/>
      <c r="F215" s="154"/>
      <c r="G215" s="80"/>
      <c r="H215" s="102"/>
      <c r="I215" s="71"/>
      <c r="J215" s="75"/>
      <c r="K215" s="9"/>
      <c r="N215" s="149"/>
      <c r="O215" s="164"/>
      <c r="P215" s="148"/>
      <c r="AK215" s="9"/>
      <c r="AL215" s="9"/>
      <c r="AM215" s="9"/>
      <c r="AN215" s="9"/>
      <c r="AO215" s="9"/>
      <c r="AP215" s="9"/>
      <c r="AQ215" s="9"/>
      <c r="AT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R215" s="1"/>
      <c r="CS215" s="1"/>
      <c r="CT215" s="1"/>
      <c r="CX215" s="1"/>
      <c r="CY215" s="1"/>
      <c r="CZ215" s="1"/>
      <c r="DD215" s="1"/>
      <c r="DE215" s="1"/>
      <c r="DF215" s="1"/>
      <c r="DJ215" s="1"/>
      <c r="DK215" s="1"/>
      <c r="DL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>
        <f ca="1">FY$4^GN214</f>
        <v>1</v>
      </c>
      <c r="GO215">
        <f t="shared" ref="GO215:HV215" ca="1" si="107">FZ$4^GO214*GN215</f>
        <v>1</v>
      </c>
      <c r="GP215">
        <f t="shared" ca="1" si="107"/>
        <v>1</v>
      </c>
      <c r="GQ215">
        <f t="shared" ca="1" si="107"/>
        <v>1</v>
      </c>
      <c r="GR215">
        <f t="shared" ca="1" si="107"/>
        <v>1</v>
      </c>
      <c r="GS215">
        <f t="shared" ca="1" si="107"/>
        <v>1</v>
      </c>
      <c r="GT215">
        <f t="shared" ca="1" si="107"/>
        <v>1</v>
      </c>
      <c r="GU215">
        <f t="shared" ca="1" si="107"/>
        <v>1</v>
      </c>
      <c r="GV215">
        <f t="shared" ca="1" si="107"/>
        <v>1</v>
      </c>
      <c r="GW215">
        <f t="shared" ca="1" si="107"/>
        <v>1</v>
      </c>
      <c r="GX215">
        <f t="shared" ca="1" si="107"/>
        <v>1</v>
      </c>
      <c r="GY215">
        <f t="shared" ca="1" si="107"/>
        <v>1</v>
      </c>
      <c r="GZ215">
        <f t="shared" ca="1" si="107"/>
        <v>1</v>
      </c>
      <c r="HA215">
        <f t="shared" ca="1" si="107"/>
        <v>1</v>
      </c>
      <c r="HB215">
        <f t="shared" ca="1" si="107"/>
        <v>1</v>
      </c>
      <c r="HC215">
        <f t="shared" ca="1" si="107"/>
        <v>1</v>
      </c>
      <c r="HD215">
        <f t="shared" ca="1" si="107"/>
        <v>1</v>
      </c>
      <c r="HE215">
        <f t="shared" ca="1" si="107"/>
        <v>1</v>
      </c>
      <c r="HF215">
        <f t="shared" ca="1" si="107"/>
        <v>1</v>
      </c>
      <c r="HG215">
        <f t="shared" ca="1" si="107"/>
        <v>1</v>
      </c>
      <c r="HH215">
        <f t="shared" ca="1" si="107"/>
        <v>1</v>
      </c>
      <c r="HI215">
        <f t="shared" ca="1" si="107"/>
        <v>1</v>
      </c>
      <c r="HJ215">
        <f t="shared" ca="1" si="107"/>
        <v>1</v>
      </c>
      <c r="HK215">
        <f t="shared" ca="1" si="107"/>
        <v>1</v>
      </c>
      <c r="HL215">
        <f t="shared" ca="1" si="107"/>
        <v>1</v>
      </c>
      <c r="HM215">
        <f t="shared" ca="1" si="107"/>
        <v>1</v>
      </c>
      <c r="HN215">
        <f t="shared" ca="1" si="107"/>
        <v>1</v>
      </c>
      <c r="HO215">
        <f t="shared" ca="1" si="107"/>
        <v>1</v>
      </c>
      <c r="HP215">
        <f t="shared" ca="1" si="107"/>
        <v>1</v>
      </c>
      <c r="HQ215">
        <f t="shared" ca="1" si="107"/>
        <v>1</v>
      </c>
      <c r="HR215">
        <f t="shared" ca="1" si="107"/>
        <v>1</v>
      </c>
      <c r="HS215">
        <f t="shared" ca="1" si="107"/>
        <v>1</v>
      </c>
      <c r="HT215">
        <f t="shared" ca="1" si="107"/>
        <v>1</v>
      </c>
      <c r="HU215">
        <f t="shared" ca="1" si="107"/>
        <v>1</v>
      </c>
      <c r="HV215">
        <f t="shared" ca="1" si="107"/>
        <v>1</v>
      </c>
    </row>
    <row r="216" spans="1:255" ht="12" customHeight="1" x14ac:dyDescent="0.25">
      <c r="A216" s="9"/>
      <c r="B216" s="71"/>
      <c r="C216" s="71"/>
      <c r="D216" s="71"/>
      <c r="E216" s="77"/>
      <c r="F216" s="154"/>
      <c r="G216" s="103"/>
      <c r="H216" s="102"/>
      <c r="I216" s="71"/>
      <c r="J216" s="75"/>
      <c r="K216" s="9"/>
      <c r="N216" s="149"/>
      <c r="O216" s="164"/>
      <c r="P216" s="148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R216" s="1"/>
      <c r="CS216" s="1"/>
      <c r="CT216" s="1"/>
      <c r="CX216" s="1"/>
      <c r="CY216" s="1"/>
      <c r="CZ216" s="1"/>
      <c r="DD216" s="1"/>
      <c r="DE216" s="1"/>
      <c r="DF216" s="1"/>
      <c r="DJ216" s="1"/>
      <c r="DK216" s="1"/>
      <c r="DL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  <c r="GT216" s="1"/>
      <c r="GU216" s="1"/>
      <c r="GV216" s="1"/>
      <c r="GW216" s="1"/>
      <c r="GX216" s="1"/>
      <c r="HZ216" t="str">
        <f ca="1">IF200&amp;IM200&amp;IU200</f>
        <v>20  5/7  +  8  8/9</v>
      </c>
      <c r="IC216">
        <f ca="1">AS213</f>
        <v>29</v>
      </c>
      <c r="ID216">
        <f ca="1">HX212</f>
        <v>38</v>
      </c>
      <c r="IE216">
        <f ca="1">HX213</f>
        <v>63</v>
      </c>
      <c r="IF216" t="str">
        <f ca="1">IC216&amp;"  "&amp;ID216&amp;"/"&amp;IE216</f>
        <v>29  38/63</v>
      </c>
      <c r="IG216" t="str">
        <f ca="1">"  "&amp;ID216&amp;"/"&amp;IE216</f>
        <v xml:space="preserve">  38/63</v>
      </c>
      <c r="IH216" t="str">
        <f ca="1">IC216&amp;"   "</f>
        <v xml:space="preserve">29   </v>
      </c>
      <c r="II216" t="str">
        <f ca="1">IF(IC216=0,IG216,IF(ID216=0,IH216,IF216))</f>
        <v>29  38/63</v>
      </c>
    </row>
    <row r="217" spans="1:255" ht="18" customHeight="1" thickBot="1" x14ac:dyDescent="0.3">
      <c r="A217" s="9"/>
      <c r="B217" s="71" t="str">
        <f ca="1">HZ233</f>
        <v>15  4/7  +  34  5/6</v>
      </c>
      <c r="C217" s="71"/>
      <c r="D217" s="71"/>
      <c r="E217" s="77" t="s">
        <v>1</v>
      </c>
      <c r="F217" s="146" t="str">
        <f ca="1">II233</f>
        <v>50  17/42</v>
      </c>
      <c r="G217" s="100"/>
      <c r="H217" s="101"/>
      <c r="I217" s="71"/>
      <c r="J217" s="75">
        <f>AK217+L217</f>
        <v>6</v>
      </c>
      <c r="K217" s="9"/>
      <c r="L217" s="147">
        <v>0</v>
      </c>
      <c r="N217" s="149">
        <v>7</v>
      </c>
      <c r="O217" s="164" t="s">
        <v>359</v>
      </c>
      <c r="P217" s="148"/>
      <c r="R217" s="147">
        <f>R200+1</f>
        <v>13</v>
      </c>
      <c r="S217" s="147">
        <f>INT(0.5+(S$2/19*(R217-1)))+P$2</f>
        <v>6</v>
      </c>
      <c r="T217" s="147">
        <f ca="1">INT(RAND()*2+2)</f>
        <v>2</v>
      </c>
      <c r="U217" s="147">
        <v>2</v>
      </c>
      <c r="W217">
        <f>IF(S217=1,1,IF(S217=2,2,IF(S217=3,3,IF(S217=4,5,IF(S217=5,7,10)))))</f>
        <v>10</v>
      </c>
      <c r="X217">
        <f>IF(S217=1,3,IF(S217=2,5,IF(S217=3,8,IF(S217=4,13,IF(S217=5,20,35)))))</f>
        <v>35</v>
      </c>
      <c r="Y217">
        <f>IF(S217=1,1,IF(S217=2,1,IF(S217=3,2,IF(S217=4,2,IF(S217=5,3,4)))))</f>
        <v>4</v>
      </c>
      <c r="Z217">
        <f>IF(S217=1,2,IF(S217=2,4,IF(S217=3,5,IF(S217=4,7,IF(S217=5,11,19)))))</f>
        <v>19</v>
      </c>
      <c r="AA217">
        <f>IF(S217=1,2,IF(S217=2,2,IF(S217=3,3,IF(S217=4,3,IF(S217=5,4,5)))))</f>
        <v>5</v>
      </c>
      <c r="AB217">
        <f>IF(S217=1,3,IF(S217=2,5,IF(S217=3,6,IF(S217=4,8,IF(S217=5,12,20)))))</f>
        <v>20</v>
      </c>
      <c r="AD217">
        <f>IF(S217=4,2,IF(S217=5,5,IF(S217=6,7,IF(S217=7,10,IF(S217=8,15,IF(S217=9,20,25))))))</f>
        <v>7</v>
      </c>
      <c r="AE217">
        <f>IF(S217=4,6,IF(S217=5,14,IF(S217=6,25,IF(S217=7,35,IF(S217=8,45,IF(S217=9,60,99))))))</f>
        <v>25</v>
      </c>
      <c r="AF217">
        <f>IF(S217=4,1,IF(S217=5,3,IF(S217=6,5,IF(S217=7,7,IF(S217=8,9,IF(S217=9,14,24))))))</f>
        <v>5</v>
      </c>
      <c r="AG217">
        <f>IF(S217=4,5,IF(S217=5,8,IF(S217=6,13,IF(S217=7,23,IF(S217=8,34,IF(S217=9,49,98))))))</f>
        <v>13</v>
      </c>
      <c r="AH217">
        <f>IF(S217=4,2,IF(S217=5,4,IF(S217=6,6,IF(S217=7,8,IF(S217=8,10,IF(S217=9,15,25))))))</f>
        <v>6</v>
      </c>
      <c r="AI217">
        <f>IF(S217=4,6,IF(S217=5,9,IF(S217=6,14,IF(S217=7,24,IF(S217=8,35,IF(S217=9,50,99))))))</f>
        <v>14</v>
      </c>
      <c r="AK217" s="9">
        <f>S217</f>
        <v>6</v>
      </c>
      <c r="AL217" s="9">
        <f t="shared" ref="AL217:AQ217" si="108">IF($U217=2,W217,AD217)</f>
        <v>10</v>
      </c>
      <c r="AM217" s="9">
        <f t="shared" si="108"/>
        <v>35</v>
      </c>
      <c r="AN217" s="9">
        <f t="shared" si="108"/>
        <v>4</v>
      </c>
      <c r="AO217" s="9">
        <f t="shared" si="108"/>
        <v>19</v>
      </c>
      <c r="AP217" s="9">
        <f t="shared" si="108"/>
        <v>5</v>
      </c>
      <c r="AQ217" s="9">
        <f t="shared" si="108"/>
        <v>20</v>
      </c>
      <c r="AR217" t="s">
        <v>21</v>
      </c>
      <c r="AS217" s="1">
        <f ca="1">INT((RAND()*(AM217-AL217+1)+AL217))</f>
        <v>15</v>
      </c>
      <c r="AT217" s="1">
        <f ca="1">INT((RAND()*(AO217-AN217+1)+AN217))</f>
        <v>8</v>
      </c>
      <c r="AU217">
        <f ca="1">AT217-AT218*(AS218-AS217)</f>
        <v>8</v>
      </c>
      <c r="AV217">
        <v>256</v>
      </c>
      <c r="AW217" s="1">
        <f ca="1">IF(AU217/AV217=INT(AU217/AV217),1,0)</f>
        <v>0</v>
      </c>
      <c r="AX217" s="1">
        <f ca="1">IF(AW217=0,AU217,AU217/AV217)</f>
        <v>8</v>
      </c>
      <c r="AY217" s="1">
        <v>16</v>
      </c>
      <c r="AZ217" s="1">
        <f ca="1">IF(AX217/AY217=INT(AX217/AY217),1,0)</f>
        <v>0</v>
      </c>
      <c r="BA217" s="1">
        <f ca="1">IF(AZ217=0,AX217,AX217/AY217)</f>
        <v>8</v>
      </c>
      <c r="BB217" s="1">
        <v>4</v>
      </c>
      <c r="BC217" s="1">
        <f ca="1">IF(BA217/BB217=INT(BA217/BB217),1,0)</f>
        <v>1</v>
      </c>
      <c r="BD217" s="1">
        <f ca="1">IF(BC217=0,BA217,BA217/BB217)</f>
        <v>2</v>
      </c>
      <c r="BE217" s="1">
        <v>2</v>
      </c>
      <c r="BF217" s="1">
        <f ca="1">IF(BD217/BE217=INT(BD217/BE217),1,0)</f>
        <v>1</v>
      </c>
      <c r="BG217" s="1">
        <f ca="1">IF(BF217=0,BD217,BD217/BE217)</f>
        <v>1</v>
      </c>
      <c r="BH217" s="1">
        <v>81</v>
      </c>
      <c r="BI217" s="1">
        <f ca="1">IF(BG217/BH217=INT(BG217/BH217),1,0)</f>
        <v>0</v>
      </c>
      <c r="BJ217" s="1">
        <f ca="1">IF(BI217=0,BG217,BG217/BH217)</f>
        <v>1</v>
      </c>
      <c r="BK217" s="1">
        <v>9</v>
      </c>
      <c r="BL217" s="1">
        <f ca="1">IF(BJ217/BK217=INT(BJ217/BK217),1,0)</f>
        <v>0</v>
      </c>
      <c r="BM217" s="1">
        <f ca="1">IF(BL217=0,BJ217,BJ217/BK217)</f>
        <v>1</v>
      </c>
      <c r="BN217" s="1">
        <v>3</v>
      </c>
      <c r="BO217" s="1">
        <f ca="1">IF(BM217/BN217=INT(BM217/BN217),1,0)</f>
        <v>0</v>
      </c>
      <c r="BP217" s="1">
        <f ca="1">IF(BO217=0,BM217,BM217/BN217)</f>
        <v>1</v>
      </c>
      <c r="BQ217" s="1">
        <v>25</v>
      </c>
      <c r="BR217" s="1">
        <f ca="1">IF(BP217/BQ217=INT(BP217/BQ217),1,0)</f>
        <v>0</v>
      </c>
      <c r="BS217" s="1">
        <f ca="1">IF(BR217=0,BP217,BP217/BQ217)</f>
        <v>1</v>
      </c>
      <c r="BT217" s="1">
        <v>5</v>
      </c>
      <c r="BU217" s="1">
        <f ca="1">IF(BS217/BT217=INT(BS217/BT217),1,0)</f>
        <v>0</v>
      </c>
      <c r="BV217" s="1">
        <f ca="1">IF(BU217=0,BS217,BS217/BT217)</f>
        <v>1</v>
      </c>
      <c r="BW217" s="1">
        <v>49</v>
      </c>
      <c r="BX217" s="1">
        <f ca="1">IF(BV217/BW217=INT(BV217/BW217),1,0)</f>
        <v>0</v>
      </c>
      <c r="BY217" s="1">
        <f ca="1">IF(BX217=0,BV217,BV217/BW217)</f>
        <v>1</v>
      </c>
      <c r="BZ217" s="1">
        <v>7</v>
      </c>
      <c r="CA217" s="1">
        <f ca="1">IF(BY217/BZ217=INT(BY217/BZ217),1,0)</f>
        <v>0</v>
      </c>
      <c r="CB217" s="1">
        <f ca="1">IF(CA217=0,BY217,BY217/BZ217)</f>
        <v>1</v>
      </c>
      <c r="CC217" s="1">
        <v>121</v>
      </c>
      <c r="CD217" s="1">
        <f ca="1">IF(CB217/CC217=INT(CB217/CC217),1,0)</f>
        <v>0</v>
      </c>
      <c r="CE217" s="1">
        <f ca="1">IF(CD217=0,CB217,CB217/CC217)</f>
        <v>1</v>
      </c>
      <c r="CF217" s="1">
        <v>11</v>
      </c>
      <c r="CG217" s="1">
        <f ca="1">IF(CE217/CF217=INT(CE217/CF217),1,0)</f>
        <v>0</v>
      </c>
      <c r="CH217" s="1">
        <f ca="1">IF(CG217=0,CE217,CE217/CF217)</f>
        <v>1</v>
      </c>
      <c r="CI217" s="1">
        <v>169</v>
      </c>
      <c r="CJ217" s="1">
        <f ca="1">IF(CH217/CI217=INT(CH217/CI217),1,0)</f>
        <v>0</v>
      </c>
      <c r="CK217" s="1">
        <f ca="1">IF(CJ217=0,CH217,CH217/CI217)</f>
        <v>1</v>
      </c>
      <c r="CL217" s="1">
        <v>13</v>
      </c>
      <c r="CM217" s="1">
        <f ca="1">IF(CK217/CL217=INT(CK217/CL217),1,0)</f>
        <v>0</v>
      </c>
      <c r="CN217" s="1">
        <f ca="1">IF(CM217=0,CK217,CK217/CL217)</f>
        <v>1</v>
      </c>
      <c r="CO217" s="1">
        <v>289</v>
      </c>
      <c r="CP217" s="1">
        <f ca="1">IF(CN217/CO217=INT(CN217/CO217),1,0)</f>
        <v>0</v>
      </c>
      <c r="CQ217" s="1">
        <f ca="1">IF(CP217=0,CN217,CN217/CO217)</f>
        <v>1</v>
      </c>
      <c r="CR217" s="1">
        <v>17</v>
      </c>
      <c r="CS217" s="1">
        <f ca="1">IF(CQ217/CR217=INT(CQ217/CR217),1,0)</f>
        <v>0</v>
      </c>
      <c r="CT217" s="1">
        <f ca="1">IF(CS217=0,CQ217,CQ217/CR217)</f>
        <v>1</v>
      </c>
      <c r="CU217" s="1">
        <v>361</v>
      </c>
      <c r="CV217" s="1">
        <f ca="1">IF(CT217/CU217=INT(CT217/CU217),1,0)</f>
        <v>0</v>
      </c>
      <c r="CW217" s="1">
        <f ca="1">IF(CV217=0,CT217,CT217/CU217)</f>
        <v>1</v>
      </c>
      <c r="CX217" s="1">
        <v>19</v>
      </c>
      <c r="CY217" s="1">
        <f ca="1">IF(CW217/CX217=INT(CW217/CX217),1,0)</f>
        <v>0</v>
      </c>
      <c r="CZ217" s="1">
        <f ca="1">IF(CY217=0,CW217,CW217/CX217)</f>
        <v>1</v>
      </c>
      <c r="DA217" s="1">
        <v>529</v>
      </c>
      <c r="DB217" s="1">
        <f ca="1">IF(CZ217/DA217=INT(CZ217/DA217),1,0)</f>
        <v>0</v>
      </c>
      <c r="DC217" s="1">
        <f ca="1">IF(DB217=0,CZ217,CZ217/DA217)</f>
        <v>1</v>
      </c>
      <c r="DD217" s="1">
        <v>23</v>
      </c>
      <c r="DE217" s="1">
        <f ca="1">IF(DC217/DD217=INT(DC217/DD217),1,0)</f>
        <v>0</v>
      </c>
      <c r="DF217" s="1">
        <f ca="1">IF(DE217=0,DC217,DC217/DD217)</f>
        <v>1</v>
      </c>
      <c r="DG217" s="1">
        <v>841</v>
      </c>
      <c r="DH217" s="1">
        <f ca="1">IF(DF217/DG217=INT(DF217/DG217),1,0)</f>
        <v>0</v>
      </c>
      <c r="DI217" s="1">
        <f ca="1">IF(DH217=0,DF217,DF217/DG217)</f>
        <v>1</v>
      </c>
      <c r="DJ217" s="1">
        <v>29</v>
      </c>
      <c r="DK217" s="1">
        <f ca="1">IF(DI217/DJ217=INT(DI217/DJ217),1,0)</f>
        <v>0</v>
      </c>
      <c r="DL217" s="1">
        <f ca="1">IF(DK217=0,DI217,DI217/DJ217)</f>
        <v>1</v>
      </c>
      <c r="DM217" s="1">
        <v>961</v>
      </c>
      <c r="DN217" s="1">
        <f ca="1">IF(DL217/DM217=INT(DL217/DM217),1,0)</f>
        <v>0</v>
      </c>
      <c r="DO217" s="1">
        <f ca="1">IF(DN217=0,DL217,DL217/DM217)</f>
        <v>1</v>
      </c>
      <c r="DP217" s="1">
        <v>31</v>
      </c>
      <c r="DQ217" s="1">
        <f ca="1">IF(DO217/DP217=INT(DO217/DP217),1,0)</f>
        <v>0</v>
      </c>
      <c r="DR217" s="1">
        <f ca="1">IF(DQ217=0,DO217,DO217/DP217)</f>
        <v>1</v>
      </c>
      <c r="DS217" s="1">
        <v>37</v>
      </c>
      <c r="DT217" s="1">
        <f ca="1">IF(DR217/DS217=INT(DR217/DS217),1,0)</f>
        <v>0</v>
      </c>
      <c r="DU217" s="1">
        <f ca="1">IF(DT217=0,DR217,DR217/DS217)</f>
        <v>1</v>
      </c>
      <c r="DV217" s="1">
        <v>41</v>
      </c>
      <c r="DW217" s="1">
        <f ca="1">IF(DU217/DV217=INT(DU217/DV217),1,0)</f>
        <v>0</v>
      </c>
      <c r="DX217" s="1">
        <f ca="1">IF(DW217=0,DU217,DU217/DV217)</f>
        <v>1</v>
      </c>
      <c r="DY217" s="1">
        <v>43</v>
      </c>
      <c r="DZ217" s="1">
        <f ca="1">IF(DX217/DY217=INT(DX217/DY217),1,0)</f>
        <v>0</v>
      </c>
      <c r="EA217" s="1">
        <f ca="1">IF(DZ217=0,DX217,DX217/DY217)</f>
        <v>1</v>
      </c>
      <c r="EB217" s="1">
        <v>47</v>
      </c>
      <c r="EC217" s="1">
        <f ca="1">IF(EA217/EB217=INT(EA217/EB217),1,0)</f>
        <v>0</v>
      </c>
      <c r="ED217" s="1">
        <f ca="1">IF(EC217=0,EA217,EA217/EB217)</f>
        <v>1</v>
      </c>
      <c r="EE217" s="1">
        <v>53</v>
      </c>
      <c r="EF217" s="1">
        <f ca="1">IF(ED217/EE217=INT(ED217/EE217),1,0)</f>
        <v>0</v>
      </c>
      <c r="EG217" s="1">
        <f ca="1">IF(EF217=0,ED217,ED217/EE217)</f>
        <v>1</v>
      </c>
      <c r="EH217" s="1">
        <v>59</v>
      </c>
      <c r="EI217" s="1">
        <f ca="1">IF(EG217/EH217=INT(EG217/EH217),1,0)</f>
        <v>0</v>
      </c>
      <c r="EJ217" s="1">
        <f ca="1">IF(EI217=0,EG217,EG217/EH217)</f>
        <v>1</v>
      </c>
      <c r="EK217" s="1">
        <v>61</v>
      </c>
      <c r="EL217" s="1">
        <f ca="1">IF(EJ217/EK217=INT(EJ217/EK217),1,0)</f>
        <v>0</v>
      </c>
      <c r="EM217" s="1">
        <f ca="1">IF(EL217=0,EJ217,EJ217/EK217)</f>
        <v>1</v>
      </c>
      <c r="EN217" s="1">
        <v>67</v>
      </c>
      <c r="EO217" s="1">
        <f ca="1">IF(EM217/EN217=INT(EM217/EN217),1,0)</f>
        <v>0</v>
      </c>
      <c r="EP217" s="1">
        <f ca="1">IF(EO217=0,EM217,EM217/EN217)</f>
        <v>1</v>
      </c>
      <c r="EQ217" s="1">
        <v>71</v>
      </c>
      <c r="ER217" s="1">
        <f ca="1">IF(EP217/EQ217=INT(EP217/EQ217),1,0)</f>
        <v>0</v>
      </c>
      <c r="ES217" s="1">
        <f ca="1">IF(ER217=0,EP217,EP217/EQ217)</f>
        <v>1</v>
      </c>
      <c r="ET217" s="1">
        <v>73</v>
      </c>
      <c r="EU217" s="1">
        <f ca="1">IF(ES217/ET217=INT(ES217/ET217),1,0)</f>
        <v>0</v>
      </c>
      <c r="EV217" s="1">
        <f ca="1">IF(EU217=0,ES217,ES217/ET217)</f>
        <v>1</v>
      </c>
      <c r="EW217" s="1">
        <v>79</v>
      </c>
      <c r="EX217" s="1">
        <f ca="1">IF(EV217/EW217=INT(EV217/EW217),1,0)</f>
        <v>0</v>
      </c>
      <c r="EY217" s="1">
        <f ca="1">IF(EX217=0,EV217,EV217/EW217)</f>
        <v>1</v>
      </c>
      <c r="EZ217" s="1">
        <v>83</v>
      </c>
      <c r="FA217" s="1">
        <f ca="1">IF(EY217/EZ217=INT(EY217/EZ217),1,0)</f>
        <v>0</v>
      </c>
      <c r="FB217" s="1">
        <f ca="1">IF(FA217=0,EY217,EY217/EZ217)</f>
        <v>1</v>
      </c>
      <c r="FC217" s="1">
        <v>89</v>
      </c>
      <c r="FD217" s="1">
        <f ca="1">IF(FB217/FC217=INT(FB217/FC217),1,0)</f>
        <v>0</v>
      </c>
      <c r="FE217" s="1">
        <f ca="1">IF(FD217=0,FB217,FB217/FC217)</f>
        <v>1</v>
      </c>
      <c r="FF217" s="1">
        <v>97</v>
      </c>
      <c r="FG217" s="1">
        <f ca="1">IF(FE217/FF217=INT(FE217/FF217),1,0)</f>
        <v>0</v>
      </c>
      <c r="FH217" s="1">
        <f ca="1">IF(FG217=0,FE217,FE217/FF217)</f>
        <v>1</v>
      </c>
      <c r="FI217" s="1">
        <v>101</v>
      </c>
      <c r="FJ217" s="1">
        <f ca="1">IF(FH217/FI217=INT(FH217/FI217),1,0)</f>
        <v>0</v>
      </c>
      <c r="FK217" s="1">
        <f ca="1">IF(FJ217=0,FH217,FH217/FI217)</f>
        <v>1</v>
      </c>
      <c r="FL217" s="1">
        <v>103</v>
      </c>
      <c r="FM217" s="1">
        <f ca="1">IF(FK217/FL217=INT(FK217/FL217),1,0)</f>
        <v>0</v>
      </c>
      <c r="FN217" s="1">
        <f ca="1">IF(FM217=0,FK217,FK217/FL217)</f>
        <v>1</v>
      </c>
      <c r="FO217" s="1">
        <v>107</v>
      </c>
      <c r="FP217" s="1">
        <f ca="1">IF(FN217/FO217=INT(FN217/FO217),1,0)</f>
        <v>0</v>
      </c>
      <c r="FQ217" s="1">
        <f ca="1">IF(FP217=0,FN217,FN217/FO217)</f>
        <v>1</v>
      </c>
      <c r="FR217" s="1">
        <v>109</v>
      </c>
      <c r="FS217" s="1">
        <f ca="1">IF(FQ217/FR217=INT(FQ217/FR217),1,0)</f>
        <v>0</v>
      </c>
      <c r="FT217" s="1">
        <f ca="1">IF(FS217=0,FQ217,FQ217/FR217)</f>
        <v>1</v>
      </c>
      <c r="FU217" s="1">
        <v>113</v>
      </c>
      <c r="FV217" s="1">
        <f ca="1">IF(FT217/FU217=INT(FT217/FU217),1,0)</f>
        <v>0</v>
      </c>
      <c r="FW217" s="1">
        <f ca="1">IF(FV217=0,FT217,FT217/FU217)</f>
        <v>1</v>
      </c>
      <c r="FX217" s="1">
        <v>127</v>
      </c>
      <c r="FY217" s="1">
        <f ca="1">IF(FW217/FX217=INT(FW217/FX217),1,0)</f>
        <v>0</v>
      </c>
      <c r="FZ217" s="1">
        <f ca="1">IF(FY217=0,FW217,FW217/FX217)</f>
        <v>1</v>
      </c>
      <c r="GA217" s="1">
        <v>131</v>
      </c>
      <c r="GB217" s="1">
        <f ca="1">IF(FZ217/GA217=INT(FZ217/GA217),1,0)</f>
        <v>0</v>
      </c>
      <c r="GC217" s="1">
        <f ca="1">IF(GB217=0,FZ217,FZ217/GA217)</f>
        <v>1</v>
      </c>
      <c r="GD217" s="1">
        <v>137</v>
      </c>
      <c r="GE217" s="1">
        <f ca="1">IF(GC217/GD217=INT(GC217/GD217),1,0)</f>
        <v>0</v>
      </c>
      <c r="GF217" s="1">
        <f ca="1">IF(GE217=0,GC217,GC217/GD217)</f>
        <v>1</v>
      </c>
      <c r="GG217" s="1">
        <v>139</v>
      </c>
      <c r="GH217" s="1">
        <f ca="1">IF(GF217/GG217=INT(GF217/GG217),1,0)</f>
        <v>0</v>
      </c>
      <c r="GI217" s="1">
        <f ca="1">IF(GH217=0,GF217,GF217/GG217)</f>
        <v>1</v>
      </c>
      <c r="GJ217" s="1">
        <v>149</v>
      </c>
      <c r="GK217" s="1">
        <f ca="1">IF(GI217/GJ217=INT(GI217/GJ217),1,0)</f>
        <v>0</v>
      </c>
      <c r="GL217" s="1">
        <f ca="1">IF(GK217=0,GI217,GI217/GJ217)</f>
        <v>1</v>
      </c>
      <c r="GM217" s="1"/>
      <c r="GN217" s="1">
        <f ca="1">8*AW217+4*AZ217+2*BC217+BF217</f>
        <v>3</v>
      </c>
      <c r="GO217" s="1">
        <f ca="1">4*BI217+2*BL217+BO217</f>
        <v>0</v>
      </c>
      <c r="GP217" s="1">
        <f ca="1">2*BR217+BU217</f>
        <v>0</v>
      </c>
      <c r="GQ217" s="1">
        <f ca="1">2*BX217+CA217</f>
        <v>0</v>
      </c>
      <c r="GR217" s="1">
        <f ca="1">2*CD217+CG217</f>
        <v>0</v>
      </c>
      <c r="GS217" s="1">
        <f ca="1">2*CJ217+CM217</f>
        <v>0</v>
      </c>
      <c r="GT217" s="1">
        <f ca="1">CS217</f>
        <v>0</v>
      </c>
      <c r="GU217" s="1">
        <f ca="1">CY217</f>
        <v>0</v>
      </c>
      <c r="GV217" s="1">
        <f ca="1">DE217</f>
        <v>0</v>
      </c>
      <c r="GW217" s="1">
        <f ca="1">DK217</f>
        <v>0</v>
      </c>
      <c r="GX217" s="1">
        <f ca="1">DQ217</f>
        <v>0</v>
      </c>
      <c r="GY217">
        <f ca="1">DT217</f>
        <v>0</v>
      </c>
      <c r="GZ217">
        <f ca="1">DW217</f>
        <v>0</v>
      </c>
      <c r="HA217">
        <f ca="1">DZ217</f>
        <v>0</v>
      </c>
      <c r="HB217">
        <f ca="1">EC217</f>
        <v>0</v>
      </c>
      <c r="HC217">
        <f ca="1">EF217</f>
        <v>0</v>
      </c>
      <c r="HD217">
        <f ca="1">EI217</f>
        <v>0</v>
      </c>
      <c r="HE217">
        <f ca="1">EL217</f>
        <v>0</v>
      </c>
      <c r="HF217">
        <f ca="1">EO217</f>
        <v>0</v>
      </c>
      <c r="HG217">
        <f ca="1">ER217</f>
        <v>0</v>
      </c>
      <c r="HH217">
        <f ca="1">EU217</f>
        <v>0</v>
      </c>
      <c r="HI217">
        <f ca="1">EX217</f>
        <v>0</v>
      </c>
      <c r="HJ217">
        <f ca="1">FA217</f>
        <v>0</v>
      </c>
      <c r="HK217">
        <f ca="1">FD217</f>
        <v>0</v>
      </c>
      <c r="HL217">
        <f ca="1">FG217</f>
        <v>0</v>
      </c>
      <c r="HM217">
        <f ca="1">FJ217</f>
        <v>0</v>
      </c>
      <c r="HN217">
        <f ca="1">FM217</f>
        <v>0</v>
      </c>
      <c r="HO217">
        <f ca="1">FP217</f>
        <v>0</v>
      </c>
      <c r="HP217">
        <f ca="1">FS217</f>
        <v>0</v>
      </c>
      <c r="HQ217">
        <f ca="1">FV217</f>
        <v>0</v>
      </c>
      <c r="HR217">
        <f ca="1">FY217</f>
        <v>0</v>
      </c>
      <c r="HS217">
        <f ca="1">GB217</f>
        <v>0</v>
      </c>
      <c r="HT217">
        <f ca="1">GE217</f>
        <v>0</v>
      </c>
      <c r="HU217">
        <f ca="1">GH217</f>
        <v>0</v>
      </c>
      <c r="HV217">
        <f ca="1">GK217</f>
        <v>0</v>
      </c>
      <c r="HW217">
        <f ca="1">AU217</f>
        <v>8</v>
      </c>
      <c r="HX217">
        <f ca="1">HW217/HV220</f>
        <v>4</v>
      </c>
      <c r="HZ217">
        <f ca="1">AS218</f>
        <v>15</v>
      </c>
      <c r="IA217">
        <f ca="1">HX217</f>
        <v>4</v>
      </c>
      <c r="IB217">
        <f ca="1">HX218</f>
        <v>7</v>
      </c>
      <c r="IC217" t="str">
        <f ca="1">HZ217&amp;"  "&amp;IA217&amp;"/"&amp;IB217</f>
        <v>15  4/7</v>
      </c>
      <c r="ID217" t="str">
        <f ca="1">"  "&amp;IA217&amp;"/"&amp;IB217</f>
        <v xml:space="preserve">  4/7</v>
      </c>
      <c r="IE217" t="str">
        <f ca="1">HZ217&amp;"   "</f>
        <v xml:space="preserve">15   </v>
      </c>
      <c r="IF217" t="str">
        <f ca="1">IF(HZ217=0,ID217,IF(IA217=0,IE217,IC217))</f>
        <v>15  4/7</v>
      </c>
      <c r="IG217">
        <f ca="1">AS222</f>
        <v>34</v>
      </c>
      <c r="IH217">
        <f ca="1">HX221</f>
        <v>5</v>
      </c>
      <c r="II217">
        <f ca="1">HX222</f>
        <v>6</v>
      </c>
      <c r="IJ217" t="str">
        <f ca="1">"  +  "&amp;IG217&amp;"  "&amp;IH217&amp;"/"&amp;II217</f>
        <v xml:space="preserve">  +  34  5/6</v>
      </c>
      <c r="IK217" t="str">
        <f ca="1">"  +  "&amp;IH217&amp;"/"&amp;II217</f>
        <v xml:space="preserve">  +  5/6</v>
      </c>
      <c r="IL217" t="str">
        <f ca="1">"  +  "&amp;IG217</f>
        <v xml:space="preserve">  +  34</v>
      </c>
      <c r="IM217" t="str">
        <f ca="1">IF(IG217=0,IK217,IF(IH217=0,IL217,IJ217))</f>
        <v xml:space="preserve">  +  34  5/6</v>
      </c>
      <c r="IN217">
        <f ca="1">AS226</f>
        <v>0</v>
      </c>
      <c r="IO217">
        <f ca="1">HX225</f>
        <v>0</v>
      </c>
      <c r="IP217">
        <f ca="1">HX226</f>
        <v>1</v>
      </c>
      <c r="IQ217" t="str">
        <f ca="1">"  +  "&amp;IN217&amp;"  "&amp;IO217&amp;"/"&amp;IP217</f>
        <v xml:space="preserve">  +  0  0/1</v>
      </c>
      <c r="IR217" t="str">
        <f ca="1">"  +  "&amp;IO217&amp;"/"&amp;IP217</f>
        <v xml:space="preserve">  +  0/1</v>
      </c>
      <c r="IS217" t="str">
        <f ca="1">"  +  "&amp;IN217&amp;"   "</f>
        <v xml:space="preserve">  +  0   </v>
      </c>
      <c r="IT217" t="str">
        <f ca="1">IF(IN217=0,IR217,IF(IO217=0,IS217,IQ217))</f>
        <v xml:space="preserve">  +  0/1</v>
      </c>
      <c r="IU217" t="str">
        <f ca="1">IF(IN217&gt;0,IT217,IF(IO217&gt;0,IT217,""))</f>
        <v/>
      </c>
    </row>
    <row r="218" spans="1:255" ht="18" hidden="1" customHeight="1" x14ac:dyDescent="0.25">
      <c r="A218" s="9"/>
      <c r="B218" s="80"/>
      <c r="C218" s="71"/>
      <c r="D218" s="80"/>
      <c r="E218" s="71"/>
      <c r="F218" s="154"/>
      <c r="G218" s="80"/>
      <c r="H218" s="102"/>
      <c r="I218" s="71"/>
      <c r="J218" s="75"/>
      <c r="K218" s="9"/>
      <c r="N218" s="149"/>
      <c r="O218" s="164"/>
      <c r="AK218" s="9"/>
      <c r="AL218" s="9"/>
      <c r="AM218" s="9"/>
      <c r="AN218" s="9"/>
      <c r="AO218" s="9"/>
      <c r="AP218" s="9"/>
      <c r="AQ218" s="9"/>
      <c r="AS218">
        <f ca="1">AS217+INT(AT217/AT218)</f>
        <v>15</v>
      </c>
      <c r="AT218" s="1">
        <f ca="1">IF(AP217&gt;AT217,INT((RAND()*(AQ217-AP217+1)+AP217)),INT((RAND()*(AQ217-AT217)+AT217+1)))</f>
        <v>14</v>
      </c>
      <c r="AU218">
        <f ca="1">AT218</f>
        <v>14</v>
      </c>
      <c r="AV218">
        <v>256</v>
      </c>
      <c r="AW218" s="1">
        <f ca="1">IF(AU218/AV218=INT(AU218/AV218),1,0)</f>
        <v>0</v>
      </c>
      <c r="AX218" s="1">
        <f ca="1">IF(AW218=0,AU218,AU218/AV218)</f>
        <v>14</v>
      </c>
      <c r="AY218" s="1">
        <v>16</v>
      </c>
      <c r="AZ218" s="1">
        <f ca="1">IF(AX218/AY218=INT(AX218/AY218),1,0)</f>
        <v>0</v>
      </c>
      <c r="BA218" s="1">
        <f ca="1">IF(AZ218=0,AX218,AX218/AY218)</f>
        <v>14</v>
      </c>
      <c r="BB218" s="1">
        <v>4</v>
      </c>
      <c r="BC218" s="1">
        <f ca="1">IF(BA218/BB218=INT(BA218/BB218),1,0)</f>
        <v>0</v>
      </c>
      <c r="BD218" s="1">
        <f ca="1">IF(BC218=0,BA218,BA218/BB218)</f>
        <v>14</v>
      </c>
      <c r="BE218" s="1">
        <v>2</v>
      </c>
      <c r="BF218" s="1">
        <f ca="1">IF(BD218/BE218=INT(BD218/BE218),1,0)</f>
        <v>1</v>
      </c>
      <c r="BG218" s="1">
        <f ca="1">IF(BF218=0,BD218,BD218/BE218)</f>
        <v>7</v>
      </c>
      <c r="BH218" s="1">
        <v>81</v>
      </c>
      <c r="BI218" s="1">
        <f ca="1">IF(BG218/BH218=INT(BG218/BH218),1,0)</f>
        <v>0</v>
      </c>
      <c r="BJ218" s="1">
        <f ca="1">IF(BI218=0,BG218,BG218/BH218)</f>
        <v>7</v>
      </c>
      <c r="BK218" s="1">
        <v>9</v>
      </c>
      <c r="BL218" s="1">
        <f ca="1">IF(BJ218/BK218=INT(BJ218/BK218),1,0)</f>
        <v>0</v>
      </c>
      <c r="BM218" s="1">
        <f ca="1">IF(BL218=0,BJ218,BJ218/BK218)</f>
        <v>7</v>
      </c>
      <c r="BN218" s="1">
        <v>3</v>
      </c>
      <c r="BO218" s="1">
        <f ca="1">IF(BM218/BN218=INT(BM218/BN218),1,0)</f>
        <v>0</v>
      </c>
      <c r="BP218" s="1">
        <f ca="1">IF(BO218=0,BM218,BM218/BN218)</f>
        <v>7</v>
      </c>
      <c r="BQ218" s="1">
        <v>25</v>
      </c>
      <c r="BR218" s="1">
        <f ca="1">IF(BP218/BQ218=INT(BP218/BQ218),1,0)</f>
        <v>0</v>
      </c>
      <c r="BS218" s="1">
        <f ca="1">IF(BR218=0,BP218,BP218/BQ218)</f>
        <v>7</v>
      </c>
      <c r="BT218" s="1">
        <v>5</v>
      </c>
      <c r="BU218" s="1">
        <f ca="1">IF(BS218/BT218=INT(BS218/BT218),1,0)</f>
        <v>0</v>
      </c>
      <c r="BV218" s="1">
        <f ca="1">IF(BU218=0,BS218,BS218/BT218)</f>
        <v>7</v>
      </c>
      <c r="BW218" s="1">
        <v>49</v>
      </c>
      <c r="BX218" s="1">
        <f ca="1">IF(BV218/BW218=INT(BV218/BW218),1,0)</f>
        <v>0</v>
      </c>
      <c r="BY218" s="1">
        <f ca="1">IF(BX218=0,BV218,BV218/BW218)</f>
        <v>7</v>
      </c>
      <c r="BZ218" s="1">
        <v>7</v>
      </c>
      <c r="CA218" s="1">
        <f ca="1">IF(BY218/BZ218=INT(BY218/BZ218),1,0)</f>
        <v>1</v>
      </c>
      <c r="CB218" s="1">
        <f ca="1">IF(CA218=0,BY218,BY218/BZ218)</f>
        <v>1</v>
      </c>
      <c r="CC218" s="1">
        <v>121</v>
      </c>
      <c r="CD218" s="1">
        <f ca="1">IF(CB218/CC218=INT(CB218/CC218),1,0)</f>
        <v>0</v>
      </c>
      <c r="CE218" s="1">
        <f ca="1">IF(CD218=0,CB218,CB218/CC218)</f>
        <v>1</v>
      </c>
      <c r="CF218" s="1">
        <v>11</v>
      </c>
      <c r="CG218" s="1">
        <f ca="1">IF(CE218/CF218=INT(CE218/CF218),1,0)</f>
        <v>0</v>
      </c>
      <c r="CH218" s="1">
        <f ca="1">IF(CG218=0,CE218,CE218/CF218)</f>
        <v>1</v>
      </c>
      <c r="CI218" s="1">
        <v>169</v>
      </c>
      <c r="CJ218" s="1">
        <f ca="1">IF(CH218/CI218=INT(CH218/CI218),1,0)</f>
        <v>0</v>
      </c>
      <c r="CK218" s="1">
        <f ca="1">IF(CJ218=0,CH218,CH218/CI218)</f>
        <v>1</v>
      </c>
      <c r="CL218" s="1">
        <v>13</v>
      </c>
      <c r="CM218" s="1">
        <f ca="1">IF(CK218/CL218=INT(CK218/CL218),1,0)</f>
        <v>0</v>
      </c>
      <c r="CN218" s="1">
        <f ca="1">IF(CM218=0,CK218,CK218/CL218)</f>
        <v>1</v>
      </c>
      <c r="CO218" s="1">
        <f>CO217</f>
        <v>289</v>
      </c>
      <c r="CP218" s="1">
        <f ca="1">IF(CN218/CO218=INT(CN218/CO218),1,0)</f>
        <v>0</v>
      </c>
      <c r="CQ218" s="1">
        <f ca="1">IF(CP218=0,CN218,CN218/CO218)</f>
        <v>1</v>
      </c>
      <c r="CR218" s="1">
        <v>17</v>
      </c>
      <c r="CS218" s="1">
        <f ca="1">IF(CQ218/CR218=INT(CQ218/CR218),1,0)</f>
        <v>0</v>
      </c>
      <c r="CT218" s="1">
        <f ca="1">IF(CS218=0,CQ218,CQ218/CR218)</f>
        <v>1</v>
      </c>
      <c r="CU218" s="1">
        <f>CU217</f>
        <v>361</v>
      </c>
      <c r="CV218" s="1">
        <f ca="1">IF(CT218/CU218=INT(CT218/CU218),1,0)</f>
        <v>0</v>
      </c>
      <c r="CW218" s="1">
        <f ca="1">IF(CV218=0,CT218,CT218/CU218)</f>
        <v>1</v>
      </c>
      <c r="CX218" s="1">
        <v>19</v>
      </c>
      <c r="CY218" s="1">
        <f ca="1">IF(CW218/CX218=INT(CW218/CX218),1,0)</f>
        <v>0</v>
      </c>
      <c r="CZ218" s="1">
        <f ca="1">IF(CY218=0,CW218,CW218/CX218)</f>
        <v>1</v>
      </c>
      <c r="DA218" s="1">
        <f>DA217</f>
        <v>529</v>
      </c>
      <c r="DB218" s="1">
        <f ca="1">IF(CZ218/DA218=INT(CZ218/DA218),1,0)</f>
        <v>0</v>
      </c>
      <c r="DC218" s="1">
        <f ca="1">IF(DB218=0,CZ218,CZ218/DA218)</f>
        <v>1</v>
      </c>
      <c r="DD218" s="1">
        <v>23</v>
      </c>
      <c r="DE218" s="1">
        <f ca="1">IF(DC218/DD218=INT(DC218/DD218),1,0)</f>
        <v>0</v>
      </c>
      <c r="DF218" s="1">
        <f ca="1">IF(DE218=0,DC218,DC218/DD218)</f>
        <v>1</v>
      </c>
      <c r="DG218" s="1">
        <f>DG217</f>
        <v>841</v>
      </c>
      <c r="DH218" s="1">
        <f ca="1">IF(DF218/DG218=INT(DF218/DG218),1,0)</f>
        <v>0</v>
      </c>
      <c r="DI218" s="1">
        <f ca="1">IF(DH218=0,DF218,DF218/DG218)</f>
        <v>1</v>
      </c>
      <c r="DJ218" s="1">
        <v>29</v>
      </c>
      <c r="DK218" s="1">
        <f ca="1">IF(DI218/DJ218=INT(DI218/DJ218),1,0)</f>
        <v>0</v>
      </c>
      <c r="DL218" s="1">
        <f ca="1">IF(DK218=0,DI218,DI218/DJ218)</f>
        <v>1</v>
      </c>
      <c r="DM218" s="1">
        <f>DM217</f>
        <v>961</v>
      </c>
      <c r="DN218" s="1">
        <f ca="1">IF(DL218/DM218=INT(DL218/DM218),1,0)</f>
        <v>0</v>
      </c>
      <c r="DO218" s="1">
        <f ca="1">IF(DN218=0,DL218,DL218/DM218)</f>
        <v>1</v>
      </c>
      <c r="DP218" s="1">
        <v>31</v>
      </c>
      <c r="DQ218" s="1">
        <f ca="1">IF(DO218/DP218=INT(DO218/DP218),1,0)</f>
        <v>0</v>
      </c>
      <c r="DR218" s="1">
        <f ca="1">IF(DQ218=0,DO218,DO218/DP218)</f>
        <v>1</v>
      </c>
      <c r="DS218" s="1">
        <v>37</v>
      </c>
      <c r="DT218" s="1">
        <f ca="1">IF(DR218/DS218=INT(DR218/DS218),1,0)</f>
        <v>0</v>
      </c>
      <c r="DU218" s="1">
        <f ca="1">IF(DT218=0,DR218,DR218/DS218)</f>
        <v>1</v>
      </c>
      <c r="DV218" s="1">
        <v>41</v>
      </c>
      <c r="DW218" s="1">
        <f ca="1">IF(DU218/DV218=INT(DU218/DV218),1,0)</f>
        <v>0</v>
      </c>
      <c r="DX218" s="1">
        <f ca="1">IF(DW218=0,DU218,DU218/DV218)</f>
        <v>1</v>
      </c>
      <c r="DY218" s="1">
        <v>43</v>
      </c>
      <c r="DZ218" s="1">
        <f ca="1">IF(DX218/DY218=INT(DX218/DY218),1,0)</f>
        <v>0</v>
      </c>
      <c r="EA218" s="1">
        <f ca="1">IF(DZ218=0,DX218,DX218/DY218)</f>
        <v>1</v>
      </c>
      <c r="EB218" s="1">
        <v>47</v>
      </c>
      <c r="EC218" s="1">
        <f ca="1">IF(EA218/EB218=INT(EA218/EB218),1,0)</f>
        <v>0</v>
      </c>
      <c r="ED218" s="1">
        <f ca="1">IF(EC218=0,EA218,EA218/EB218)</f>
        <v>1</v>
      </c>
      <c r="EE218" s="1">
        <v>53</v>
      </c>
      <c r="EF218" s="1">
        <f ca="1">IF(ED218/EE218=INT(ED218/EE218),1,0)</f>
        <v>0</v>
      </c>
      <c r="EG218" s="1">
        <f ca="1">IF(EF218=0,ED218,ED218/EE218)</f>
        <v>1</v>
      </c>
      <c r="EH218" s="1">
        <v>59</v>
      </c>
      <c r="EI218" s="1">
        <f ca="1">IF(EG218/EH218=INT(EG218/EH218),1,0)</f>
        <v>0</v>
      </c>
      <c r="EJ218" s="1">
        <f ca="1">IF(EI218=0,EG218,EG218/EH218)</f>
        <v>1</v>
      </c>
      <c r="EK218" s="1">
        <v>61</v>
      </c>
      <c r="EL218" s="1">
        <f ca="1">IF(EJ218/EK218=INT(EJ218/EK218),1,0)</f>
        <v>0</v>
      </c>
      <c r="EM218" s="1">
        <f ca="1">IF(EL218=0,EJ218,EJ218/EK218)</f>
        <v>1</v>
      </c>
      <c r="EN218" s="1">
        <v>67</v>
      </c>
      <c r="EO218" s="1">
        <f ca="1">IF(EM218/EN218=INT(EM218/EN218),1,0)</f>
        <v>0</v>
      </c>
      <c r="EP218" s="1">
        <f ca="1">IF(EO218=0,EM218,EM218/EN218)</f>
        <v>1</v>
      </c>
      <c r="EQ218" s="1">
        <v>71</v>
      </c>
      <c r="ER218" s="1">
        <f ca="1">IF(EP218/EQ218=INT(EP218/EQ218),1,0)</f>
        <v>0</v>
      </c>
      <c r="ES218" s="1">
        <f ca="1">IF(ER218=0,EP218,EP218/EQ218)</f>
        <v>1</v>
      </c>
      <c r="ET218" s="1">
        <v>73</v>
      </c>
      <c r="EU218" s="1">
        <f ca="1">IF(ES218/ET218=INT(ES218/ET218),1,0)</f>
        <v>0</v>
      </c>
      <c r="EV218" s="1">
        <f ca="1">IF(EU218=0,ES218,ES218/ET218)</f>
        <v>1</v>
      </c>
      <c r="EW218" s="1">
        <v>79</v>
      </c>
      <c r="EX218" s="1">
        <f ca="1">IF(EV218/EW218=INT(EV218/EW218),1,0)</f>
        <v>0</v>
      </c>
      <c r="EY218" s="1">
        <f ca="1">IF(EX218=0,EV218,EV218/EW218)</f>
        <v>1</v>
      </c>
      <c r="EZ218" s="1">
        <v>83</v>
      </c>
      <c r="FA218" s="1">
        <f ca="1">IF(EY218/EZ218=INT(EY218/EZ218),1,0)</f>
        <v>0</v>
      </c>
      <c r="FB218" s="1">
        <f ca="1">IF(FA218=0,EY218,EY218/EZ218)</f>
        <v>1</v>
      </c>
      <c r="FC218" s="1">
        <v>89</v>
      </c>
      <c r="FD218" s="1">
        <f ca="1">IF(FB218/FC218=INT(FB218/FC218),1,0)</f>
        <v>0</v>
      </c>
      <c r="FE218" s="1">
        <f ca="1">IF(FD218=0,FB218,FB218/FC218)</f>
        <v>1</v>
      </c>
      <c r="FF218" s="1">
        <v>97</v>
      </c>
      <c r="FG218" s="1">
        <f ca="1">IF(FE218/FF218=INT(FE218/FF218),1,0)</f>
        <v>0</v>
      </c>
      <c r="FH218" s="1">
        <f ca="1">IF(FG218=0,FE218,FE218/FF218)</f>
        <v>1</v>
      </c>
      <c r="FI218" s="1">
        <v>101</v>
      </c>
      <c r="FJ218" s="1">
        <f ca="1">IF(FH218/FI218=INT(FH218/FI218),1,0)</f>
        <v>0</v>
      </c>
      <c r="FK218" s="1">
        <f ca="1">IF(FJ218=0,FH218,FH218/FI218)</f>
        <v>1</v>
      </c>
      <c r="FL218" s="1">
        <v>103</v>
      </c>
      <c r="FM218" s="1">
        <f ca="1">IF(FK218/FL218=INT(FK218/FL218),1,0)</f>
        <v>0</v>
      </c>
      <c r="FN218" s="1">
        <f ca="1">IF(FM218=0,FK218,FK218/FL218)</f>
        <v>1</v>
      </c>
      <c r="FO218" s="1">
        <v>107</v>
      </c>
      <c r="FP218" s="1">
        <f ca="1">IF(FN218/FO218=INT(FN218/FO218),1,0)</f>
        <v>0</v>
      </c>
      <c r="FQ218" s="1">
        <f ca="1">IF(FP218=0,FN218,FN218/FO218)</f>
        <v>1</v>
      </c>
      <c r="FR218" s="1">
        <v>109</v>
      </c>
      <c r="FS218" s="1">
        <f ca="1">IF(FQ218/FR218=INT(FQ218/FR218),1,0)</f>
        <v>0</v>
      </c>
      <c r="FT218" s="1">
        <f ca="1">IF(FS218=0,FQ218,FQ218/FR218)</f>
        <v>1</v>
      </c>
      <c r="FU218" s="1">
        <v>113</v>
      </c>
      <c r="FV218" s="1">
        <f ca="1">IF(FT218/FU218=INT(FT218/FU218),1,0)</f>
        <v>0</v>
      </c>
      <c r="FW218" s="1">
        <f ca="1">IF(FV218=0,FT218,FT218/FU218)</f>
        <v>1</v>
      </c>
      <c r="FX218" s="1">
        <v>127</v>
      </c>
      <c r="FY218" s="1">
        <f ca="1">IF(FW218/FX218=INT(FW218/FX218),1,0)</f>
        <v>0</v>
      </c>
      <c r="FZ218" s="1">
        <f ca="1">IF(FY218=0,FW218,FW218/FX218)</f>
        <v>1</v>
      </c>
      <c r="GA218" s="1">
        <v>131</v>
      </c>
      <c r="GB218" s="1">
        <f ca="1">IF(FZ218/GA218=INT(FZ218/GA218),1,0)</f>
        <v>0</v>
      </c>
      <c r="GC218" s="1">
        <f ca="1">IF(GB218=0,FZ218,FZ218/GA218)</f>
        <v>1</v>
      </c>
      <c r="GD218" s="1">
        <v>137</v>
      </c>
      <c r="GE218" s="1">
        <f ca="1">IF(GC218/GD218=INT(GC218/GD218),1,0)</f>
        <v>0</v>
      </c>
      <c r="GF218" s="1">
        <f ca="1">IF(GE218=0,GC218,GC218/GD218)</f>
        <v>1</v>
      </c>
      <c r="GG218" s="1">
        <v>139</v>
      </c>
      <c r="GH218" s="1">
        <f ca="1">IF(GF218/GG218=INT(GF218/GG218),1,0)</f>
        <v>0</v>
      </c>
      <c r="GI218" s="1">
        <f ca="1">IF(GH218=0,GF218,GF218/GG218)</f>
        <v>1</v>
      </c>
      <c r="GJ218" s="1">
        <v>149</v>
      </c>
      <c r="GK218" s="1">
        <f ca="1">IF(GI218/GJ218=INT(GI218/GJ218),1,0)</f>
        <v>0</v>
      </c>
      <c r="GL218" s="1">
        <f ca="1">IF(GK218=0,GI218,GI218/GJ218)</f>
        <v>1</v>
      </c>
      <c r="GM218" s="1"/>
      <c r="GN218" s="1">
        <f ca="1">8*AW218+4*AZ218+2*BC218+BF218</f>
        <v>1</v>
      </c>
      <c r="GO218" s="1">
        <f ca="1">4*BI218+2*BL218+BO218</f>
        <v>0</v>
      </c>
      <c r="GP218" s="1">
        <f ca="1">2*BR218+BU218</f>
        <v>0</v>
      </c>
      <c r="GQ218" s="1">
        <f ca="1">2*BX218+CA218</f>
        <v>1</v>
      </c>
      <c r="GR218" s="1">
        <f ca="1">2*CD218+CG218</f>
        <v>0</v>
      </c>
      <c r="GS218" s="1">
        <f ca="1">2*CJ218+CM218</f>
        <v>0</v>
      </c>
      <c r="GT218" s="1">
        <f ca="1">CS218</f>
        <v>0</v>
      </c>
      <c r="GU218" s="1">
        <f ca="1">CY218</f>
        <v>0</v>
      </c>
      <c r="GV218" s="1">
        <f ca="1">DE218</f>
        <v>0</v>
      </c>
      <c r="GW218" s="1">
        <f ca="1">DK218</f>
        <v>0</v>
      </c>
      <c r="GX218" s="1">
        <f ca="1">DQ218</f>
        <v>0</v>
      </c>
      <c r="GY218">
        <f ca="1">DT218</f>
        <v>0</v>
      </c>
      <c r="GZ218">
        <f ca="1">DW218</f>
        <v>0</v>
      </c>
      <c r="HA218">
        <f ca="1">DZ218</f>
        <v>0</v>
      </c>
      <c r="HB218">
        <f ca="1">EC218</f>
        <v>0</v>
      </c>
      <c r="HC218">
        <f ca="1">EF218</f>
        <v>0</v>
      </c>
      <c r="HD218">
        <f ca="1">EI218</f>
        <v>0</v>
      </c>
      <c r="HE218">
        <f ca="1">EL218</f>
        <v>0</v>
      </c>
      <c r="HF218">
        <f ca="1">EO218</f>
        <v>0</v>
      </c>
      <c r="HG218">
        <f ca="1">ER218</f>
        <v>0</v>
      </c>
      <c r="HH218">
        <f ca="1">EU218</f>
        <v>0</v>
      </c>
      <c r="HI218">
        <f ca="1">EX218</f>
        <v>0</v>
      </c>
      <c r="HJ218">
        <f ca="1">FA218</f>
        <v>0</v>
      </c>
      <c r="HK218">
        <f ca="1">FD218</f>
        <v>0</v>
      </c>
      <c r="HL218">
        <f ca="1">FG218</f>
        <v>0</v>
      </c>
      <c r="HM218">
        <f ca="1">FJ218</f>
        <v>0</v>
      </c>
      <c r="HN218">
        <f ca="1">FM218</f>
        <v>0</v>
      </c>
      <c r="HO218">
        <f ca="1">FP218</f>
        <v>0</v>
      </c>
      <c r="HP218">
        <f ca="1">FS218</f>
        <v>0</v>
      </c>
      <c r="HQ218">
        <f ca="1">FV218</f>
        <v>0</v>
      </c>
      <c r="HR218">
        <f ca="1">FY218</f>
        <v>0</v>
      </c>
      <c r="HS218">
        <f ca="1">GB218</f>
        <v>0</v>
      </c>
      <c r="HT218">
        <f ca="1">GE218</f>
        <v>0</v>
      </c>
      <c r="HU218">
        <f ca="1">GH218</f>
        <v>0</v>
      </c>
      <c r="HV218">
        <f ca="1">GK218</f>
        <v>0</v>
      </c>
      <c r="HW218">
        <f ca="1">AU218</f>
        <v>14</v>
      </c>
      <c r="HX218">
        <f ca="1">HW218/HV220</f>
        <v>7</v>
      </c>
    </row>
    <row r="219" spans="1:255" ht="18" hidden="1" customHeight="1" x14ac:dyDescent="0.25">
      <c r="A219" s="9"/>
      <c r="B219" s="80"/>
      <c r="C219" s="71"/>
      <c r="D219" s="80"/>
      <c r="E219" s="71"/>
      <c r="F219" s="154"/>
      <c r="G219" s="80"/>
      <c r="H219" s="102"/>
      <c r="I219" s="71"/>
      <c r="J219" s="75"/>
      <c r="K219" s="9"/>
      <c r="N219" s="149"/>
      <c r="O219" s="164"/>
      <c r="AK219" s="9"/>
      <c r="AL219" s="9"/>
      <c r="AM219" s="9"/>
      <c r="AN219" s="9"/>
      <c r="AO219" s="9"/>
      <c r="AP219" s="9"/>
      <c r="AQ219" s="9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>
        <f t="shared" ref="GN219:HV219" ca="1" si="109">IF(GN217&lt;GN218,GN217,GN218)</f>
        <v>1</v>
      </c>
      <c r="GO219" s="1">
        <f t="shared" ca="1" si="109"/>
        <v>0</v>
      </c>
      <c r="GP219" s="1">
        <f t="shared" ca="1" si="109"/>
        <v>0</v>
      </c>
      <c r="GQ219" s="1">
        <f t="shared" ca="1" si="109"/>
        <v>0</v>
      </c>
      <c r="GR219" s="1">
        <f t="shared" ca="1" si="109"/>
        <v>0</v>
      </c>
      <c r="GS219" s="1">
        <f t="shared" ca="1" si="109"/>
        <v>0</v>
      </c>
      <c r="GT219" s="1">
        <f t="shared" ca="1" si="109"/>
        <v>0</v>
      </c>
      <c r="GU219" s="1">
        <f t="shared" ca="1" si="109"/>
        <v>0</v>
      </c>
      <c r="GV219" s="1">
        <f t="shared" ca="1" si="109"/>
        <v>0</v>
      </c>
      <c r="GW219" s="1">
        <f t="shared" ca="1" si="109"/>
        <v>0</v>
      </c>
      <c r="GX219" s="1">
        <f t="shared" ca="1" si="109"/>
        <v>0</v>
      </c>
      <c r="GY219" s="1">
        <f t="shared" ca="1" si="109"/>
        <v>0</v>
      </c>
      <c r="GZ219" s="1">
        <f t="shared" ca="1" si="109"/>
        <v>0</v>
      </c>
      <c r="HA219" s="1">
        <f t="shared" ca="1" si="109"/>
        <v>0</v>
      </c>
      <c r="HB219" s="1">
        <f t="shared" ca="1" si="109"/>
        <v>0</v>
      </c>
      <c r="HC219" s="1">
        <f t="shared" ca="1" si="109"/>
        <v>0</v>
      </c>
      <c r="HD219" s="1">
        <f t="shared" ca="1" si="109"/>
        <v>0</v>
      </c>
      <c r="HE219" s="1">
        <f t="shared" ca="1" si="109"/>
        <v>0</v>
      </c>
      <c r="HF219" s="1">
        <f t="shared" ca="1" si="109"/>
        <v>0</v>
      </c>
      <c r="HG219" s="1">
        <f t="shared" ca="1" si="109"/>
        <v>0</v>
      </c>
      <c r="HH219" s="1">
        <f t="shared" ca="1" si="109"/>
        <v>0</v>
      </c>
      <c r="HI219" s="1">
        <f t="shared" ca="1" si="109"/>
        <v>0</v>
      </c>
      <c r="HJ219" s="1">
        <f t="shared" ca="1" si="109"/>
        <v>0</v>
      </c>
      <c r="HK219" s="1">
        <f t="shared" ca="1" si="109"/>
        <v>0</v>
      </c>
      <c r="HL219" s="1">
        <f t="shared" ca="1" si="109"/>
        <v>0</v>
      </c>
      <c r="HM219" s="1">
        <f t="shared" ca="1" si="109"/>
        <v>0</v>
      </c>
      <c r="HN219" s="1">
        <f t="shared" ca="1" si="109"/>
        <v>0</v>
      </c>
      <c r="HO219" s="1">
        <f t="shared" ca="1" si="109"/>
        <v>0</v>
      </c>
      <c r="HP219" s="1">
        <f t="shared" ca="1" si="109"/>
        <v>0</v>
      </c>
      <c r="HQ219" s="1">
        <f t="shared" ca="1" si="109"/>
        <v>0</v>
      </c>
      <c r="HR219" s="1">
        <f t="shared" ca="1" si="109"/>
        <v>0</v>
      </c>
      <c r="HS219" s="1">
        <f t="shared" ca="1" si="109"/>
        <v>0</v>
      </c>
      <c r="HT219" s="1">
        <f t="shared" ca="1" si="109"/>
        <v>0</v>
      </c>
      <c r="HU219" s="1">
        <f t="shared" ca="1" si="109"/>
        <v>0</v>
      </c>
      <c r="HV219" s="1">
        <f t="shared" ca="1" si="109"/>
        <v>0</v>
      </c>
    </row>
    <row r="220" spans="1:255" ht="18" hidden="1" customHeight="1" x14ac:dyDescent="0.25">
      <c r="A220" s="9"/>
      <c r="B220" s="71"/>
      <c r="C220" s="71"/>
      <c r="D220" s="71"/>
      <c r="E220" s="71"/>
      <c r="F220" s="154"/>
      <c r="G220" s="80"/>
      <c r="H220" s="102"/>
      <c r="I220" s="71"/>
      <c r="J220" s="75"/>
      <c r="K220" s="9"/>
      <c r="N220" s="149"/>
      <c r="O220" s="164"/>
      <c r="AK220" s="9"/>
      <c r="AL220" s="9"/>
      <c r="AM220" s="9"/>
      <c r="AN220" s="9"/>
      <c r="AO220" s="9"/>
      <c r="AP220" s="9"/>
      <c r="AQ220" s="9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  <c r="GJ220" s="1"/>
      <c r="GK220" s="1"/>
      <c r="GL220" s="1"/>
      <c r="GM220" s="1"/>
      <c r="GN220">
        <f ca="1">FY$4^GN219</f>
        <v>2</v>
      </c>
      <c r="GO220">
        <f t="shared" ref="GO220:HV220" ca="1" si="110">FZ$4^GO219*GN220</f>
        <v>2</v>
      </c>
      <c r="GP220">
        <f t="shared" ca="1" si="110"/>
        <v>2</v>
      </c>
      <c r="GQ220">
        <f t="shared" ca="1" si="110"/>
        <v>2</v>
      </c>
      <c r="GR220">
        <f t="shared" ca="1" si="110"/>
        <v>2</v>
      </c>
      <c r="GS220">
        <f t="shared" ca="1" si="110"/>
        <v>2</v>
      </c>
      <c r="GT220">
        <f t="shared" ca="1" si="110"/>
        <v>2</v>
      </c>
      <c r="GU220">
        <f t="shared" ca="1" si="110"/>
        <v>2</v>
      </c>
      <c r="GV220">
        <f t="shared" ca="1" si="110"/>
        <v>2</v>
      </c>
      <c r="GW220">
        <f t="shared" ca="1" si="110"/>
        <v>2</v>
      </c>
      <c r="GX220">
        <f t="shared" ca="1" si="110"/>
        <v>2</v>
      </c>
      <c r="GY220">
        <f t="shared" ca="1" si="110"/>
        <v>2</v>
      </c>
      <c r="GZ220">
        <f t="shared" ca="1" si="110"/>
        <v>2</v>
      </c>
      <c r="HA220">
        <f t="shared" ca="1" si="110"/>
        <v>2</v>
      </c>
      <c r="HB220">
        <f t="shared" ca="1" si="110"/>
        <v>2</v>
      </c>
      <c r="HC220">
        <f t="shared" ca="1" si="110"/>
        <v>2</v>
      </c>
      <c r="HD220">
        <f t="shared" ca="1" si="110"/>
        <v>2</v>
      </c>
      <c r="HE220">
        <f t="shared" ca="1" si="110"/>
        <v>2</v>
      </c>
      <c r="HF220">
        <f t="shared" ca="1" si="110"/>
        <v>2</v>
      </c>
      <c r="HG220">
        <f t="shared" ca="1" si="110"/>
        <v>2</v>
      </c>
      <c r="HH220">
        <f t="shared" ca="1" si="110"/>
        <v>2</v>
      </c>
      <c r="HI220">
        <f t="shared" ca="1" si="110"/>
        <v>2</v>
      </c>
      <c r="HJ220">
        <f t="shared" ca="1" si="110"/>
        <v>2</v>
      </c>
      <c r="HK220">
        <f t="shared" ca="1" si="110"/>
        <v>2</v>
      </c>
      <c r="HL220">
        <f t="shared" ca="1" si="110"/>
        <v>2</v>
      </c>
      <c r="HM220">
        <f t="shared" ca="1" si="110"/>
        <v>2</v>
      </c>
      <c r="HN220">
        <f t="shared" ca="1" si="110"/>
        <v>2</v>
      </c>
      <c r="HO220">
        <f t="shared" ca="1" si="110"/>
        <v>2</v>
      </c>
      <c r="HP220">
        <f t="shared" ca="1" si="110"/>
        <v>2</v>
      </c>
      <c r="HQ220">
        <f t="shared" ca="1" si="110"/>
        <v>2</v>
      </c>
      <c r="HR220">
        <f t="shared" ca="1" si="110"/>
        <v>2</v>
      </c>
      <c r="HS220">
        <f t="shared" ca="1" si="110"/>
        <v>2</v>
      </c>
      <c r="HT220">
        <f t="shared" ca="1" si="110"/>
        <v>2</v>
      </c>
      <c r="HU220">
        <f t="shared" ca="1" si="110"/>
        <v>2</v>
      </c>
      <c r="HV220">
        <f t="shared" ca="1" si="110"/>
        <v>2</v>
      </c>
    </row>
    <row r="221" spans="1:255" ht="18" hidden="1" customHeight="1" x14ac:dyDescent="0.25">
      <c r="A221" s="9"/>
      <c r="B221" s="71"/>
      <c r="C221" s="71"/>
      <c r="D221" s="71"/>
      <c r="E221" s="71"/>
      <c r="F221" s="154"/>
      <c r="G221" s="80"/>
      <c r="H221" s="102"/>
      <c r="I221" s="71"/>
      <c r="J221" s="75"/>
      <c r="K221" s="9"/>
      <c r="N221" s="149"/>
      <c r="O221" s="164"/>
      <c r="AK221" s="9"/>
      <c r="AL221" s="9"/>
      <c r="AM221" s="9"/>
      <c r="AN221" s="9"/>
      <c r="AO221" s="9"/>
      <c r="AP221" s="9"/>
      <c r="AQ221" s="9"/>
      <c r="AR221" t="s">
        <v>22</v>
      </c>
      <c r="AS221" s="1">
        <f ca="1">INT((RAND()*(AM217-AL217+1)+AL217))</f>
        <v>34</v>
      </c>
      <c r="AT221" s="1">
        <f ca="1">INT((RAND()*(AO217-AN217+1)+AN217))</f>
        <v>15</v>
      </c>
      <c r="AU221">
        <f ca="1">AT221-AT222*(AS222-AS221)</f>
        <v>15</v>
      </c>
      <c r="AV221">
        <v>256</v>
      </c>
      <c r="AW221" s="1">
        <f ca="1">IF(AU221/AV221=INT(AU221/AV221),1,0)</f>
        <v>0</v>
      </c>
      <c r="AX221" s="1">
        <f ca="1">IF(AW221=0,AU221,AU221/AV221)</f>
        <v>15</v>
      </c>
      <c r="AY221" s="1">
        <v>16</v>
      </c>
      <c r="AZ221" s="1">
        <f ca="1">IF(AX221/AY221=INT(AX221/AY221),1,0)</f>
        <v>0</v>
      </c>
      <c r="BA221" s="1">
        <f ca="1">IF(AZ221=0,AX221,AX221/AY221)</f>
        <v>15</v>
      </c>
      <c r="BB221" s="1">
        <v>4</v>
      </c>
      <c r="BC221" s="1">
        <f ca="1">IF(BA221/BB221=INT(BA221/BB221),1,0)</f>
        <v>0</v>
      </c>
      <c r="BD221" s="1">
        <f ca="1">IF(BC221=0,BA221,BA221/BB221)</f>
        <v>15</v>
      </c>
      <c r="BE221" s="1">
        <v>2</v>
      </c>
      <c r="BF221" s="1">
        <f ca="1">IF(BD221/BE221=INT(BD221/BE221),1,0)</f>
        <v>0</v>
      </c>
      <c r="BG221" s="1">
        <f ca="1">IF(BF221=0,BD221,BD221/BE221)</f>
        <v>15</v>
      </c>
      <c r="BH221" s="1">
        <v>81</v>
      </c>
      <c r="BI221" s="1">
        <f ca="1">IF(BG221/BH221=INT(BG221/BH221),1,0)</f>
        <v>0</v>
      </c>
      <c r="BJ221" s="1">
        <f ca="1">IF(BI221=0,BG221,BG221/BH221)</f>
        <v>15</v>
      </c>
      <c r="BK221" s="1">
        <v>9</v>
      </c>
      <c r="BL221" s="1">
        <f ca="1">IF(BJ221/BK221=INT(BJ221/BK221),1,0)</f>
        <v>0</v>
      </c>
      <c r="BM221" s="1">
        <f ca="1">IF(BL221=0,BJ221,BJ221/BK221)</f>
        <v>15</v>
      </c>
      <c r="BN221" s="1">
        <v>3</v>
      </c>
      <c r="BO221" s="1">
        <f ca="1">IF(BM221/BN221=INT(BM221/BN221),1,0)</f>
        <v>1</v>
      </c>
      <c r="BP221" s="1">
        <f ca="1">IF(BO221=0,BM221,BM221/BN221)</f>
        <v>5</v>
      </c>
      <c r="BQ221" s="1">
        <v>25</v>
      </c>
      <c r="BR221" s="1">
        <f ca="1">IF(BP221/BQ221=INT(BP221/BQ221),1,0)</f>
        <v>0</v>
      </c>
      <c r="BS221" s="1">
        <f ca="1">IF(BR221=0,BP221,BP221/BQ221)</f>
        <v>5</v>
      </c>
      <c r="BT221" s="1">
        <v>5</v>
      </c>
      <c r="BU221" s="1">
        <f ca="1">IF(BS221/BT221=INT(BS221/BT221),1,0)</f>
        <v>1</v>
      </c>
      <c r="BV221" s="1">
        <f ca="1">IF(BU221=0,BS221,BS221/BT221)</f>
        <v>1</v>
      </c>
      <c r="BW221" s="1">
        <v>49</v>
      </c>
      <c r="BX221" s="1">
        <f ca="1">IF(BV221/BW221=INT(BV221/BW221),1,0)</f>
        <v>0</v>
      </c>
      <c r="BY221" s="1">
        <f ca="1">IF(BX221=0,BV221,BV221/BW221)</f>
        <v>1</v>
      </c>
      <c r="BZ221" s="1">
        <v>7</v>
      </c>
      <c r="CA221" s="1">
        <f ca="1">IF(BY221/BZ221=INT(BY221/BZ221),1,0)</f>
        <v>0</v>
      </c>
      <c r="CB221" s="1">
        <f ca="1">IF(CA221=0,BY221,BY221/BZ221)</f>
        <v>1</v>
      </c>
      <c r="CC221" s="1">
        <v>121</v>
      </c>
      <c r="CD221" s="1">
        <f ca="1">IF(CB221/CC221=INT(CB221/CC221),1,0)</f>
        <v>0</v>
      </c>
      <c r="CE221" s="1">
        <f ca="1">IF(CD221=0,CB221,CB221/CC221)</f>
        <v>1</v>
      </c>
      <c r="CF221" s="1">
        <v>11</v>
      </c>
      <c r="CG221" s="1">
        <f ca="1">IF(CE221/CF221=INT(CE221/CF221),1,0)</f>
        <v>0</v>
      </c>
      <c r="CH221" s="1">
        <f ca="1">IF(CG221=0,CE221,CE221/CF221)</f>
        <v>1</v>
      </c>
      <c r="CI221" s="1">
        <v>169</v>
      </c>
      <c r="CJ221" s="1">
        <f ca="1">IF(CH221/CI221=INT(CH221/CI221),1,0)</f>
        <v>0</v>
      </c>
      <c r="CK221" s="1">
        <f ca="1">IF(CJ221=0,CH221,CH221/CI221)</f>
        <v>1</v>
      </c>
      <c r="CL221" s="1">
        <v>13</v>
      </c>
      <c r="CM221" s="1">
        <f ca="1">IF(CK221/CL221=INT(CK221/CL221),1,0)</f>
        <v>0</v>
      </c>
      <c r="CN221" s="1">
        <f ca="1">IF(CM221=0,CK221,CK221/CL221)</f>
        <v>1</v>
      </c>
      <c r="CO221" s="1">
        <f>CO217</f>
        <v>289</v>
      </c>
      <c r="CP221" s="1">
        <f ca="1">IF(CN221/CO221=INT(CN221/CO221),1,0)</f>
        <v>0</v>
      </c>
      <c r="CQ221" s="1">
        <f ca="1">IF(CP221=0,CN221,CN221/CO221)</f>
        <v>1</v>
      </c>
      <c r="CR221" s="1">
        <v>17</v>
      </c>
      <c r="CS221" s="1">
        <f ca="1">IF(CQ221/CR221=INT(CQ221/CR221),1,0)</f>
        <v>0</v>
      </c>
      <c r="CT221" s="1">
        <f ca="1">IF(CS221=0,CQ221,CQ221/CR221)</f>
        <v>1</v>
      </c>
      <c r="CU221" s="1">
        <f>CU217</f>
        <v>361</v>
      </c>
      <c r="CV221" s="1">
        <f ca="1">IF(CT221/CU221=INT(CT221/CU221),1,0)</f>
        <v>0</v>
      </c>
      <c r="CW221" s="1">
        <f ca="1">IF(CV221=0,CT221,CT221/CU221)</f>
        <v>1</v>
      </c>
      <c r="CX221" s="1">
        <v>19</v>
      </c>
      <c r="CY221" s="1">
        <f ca="1">IF(CW221/CX221=INT(CW221/CX221),1,0)</f>
        <v>0</v>
      </c>
      <c r="CZ221" s="1">
        <f ca="1">IF(CY221=0,CW221,CW221/CX221)</f>
        <v>1</v>
      </c>
      <c r="DA221" s="1">
        <f>DA217</f>
        <v>529</v>
      </c>
      <c r="DB221" s="1">
        <f ca="1">IF(CZ221/DA221=INT(CZ221/DA221),1,0)</f>
        <v>0</v>
      </c>
      <c r="DC221" s="1">
        <f ca="1">IF(DB221=0,CZ221,CZ221/DA221)</f>
        <v>1</v>
      </c>
      <c r="DD221" s="1">
        <v>23</v>
      </c>
      <c r="DE221" s="1">
        <f ca="1">IF(DC221/DD221=INT(DC221/DD221),1,0)</f>
        <v>0</v>
      </c>
      <c r="DF221" s="1">
        <f ca="1">IF(DE221=0,DC221,DC221/DD221)</f>
        <v>1</v>
      </c>
      <c r="DG221" s="1">
        <f>DG217</f>
        <v>841</v>
      </c>
      <c r="DH221" s="1">
        <f ca="1">IF(DF221/DG221=INT(DF221/DG221),1,0)</f>
        <v>0</v>
      </c>
      <c r="DI221" s="1">
        <f ca="1">IF(DH221=0,DF221,DF221/DG221)</f>
        <v>1</v>
      </c>
      <c r="DJ221" s="1">
        <v>29</v>
      </c>
      <c r="DK221" s="1">
        <f ca="1">IF(DI221/DJ221=INT(DI221/DJ221),1,0)</f>
        <v>0</v>
      </c>
      <c r="DL221" s="1">
        <f ca="1">IF(DK221=0,DI221,DI221/DJ221)</f>
        <v>1</v>
      </c>
      <c r="DM221" s="1">
        <f>DM217</f>
        <v>961</v>
      </c>
      <c r="DN221" s="1">
        <f ca="1">IF(DL221/DM221=INT(DL221/DM221),1,0)</f>
        <v>0</v>
      </c>
      <c r="DO221" s="1">
        <f ca="1">IF(DN221=0,DL221,DL221/DM221)</f>
        <v>1</v>
      </c>
      <c r="DP221" s="1">
        <v>31</v>
      </c>
      <c r="DQ221" s="1">
        <f ca="1">IF(DO221/DP221=INT(DO221/DP221),1,0)</f>
        <v>0</v>
      </c>
      <c r="DR221" s="1">
        <f ca="1">IF(DQ221=0,DO221,DO221/DP221)</f>
        <v>1</v>
      </c>
      <c r="DS221" s="1">
        <v>37</v>
      </c>
      <c r="DT221" s="1">
        <f ca="1">IF(DR221/DS221=INT(DR221/DS221),1,0)</f>
        <v>0</v>
      </c>
      <c r="DU221" s="1">
        <f ca="1">IF(DT221=0,DR221,DR221/DS221)</f>
        <v>1</v>
      </c>
      <c r="DV221" s="1">
        <v>41</v>
      </c>
      <c r="DW221" s="1">
        <f ca="1">IF(DU221/DV221=INT(DU221/DV221),1,0)</f>
        <v>0</v>
      </c>
      <c r="DX221" s="1">
        <f ca="1">IF(DW221=0,DU221,DU221/DV221)</f>
        <v>1</v>
      </c>
      <c r="DY221" s="1">
        <v>43</v>
      </c>
      <c r="DZ221" s="1">
        <f ca="1">IF(DX221/DY221=INT(DX221/DY221),1,0)</f>
        <v>0</v>
      </c>
      <c r="EA221" s="1">
        <f ca="1">IF(DZ221=0,DX221,DX221/DY221)</f>
        <v>1</v>
      </c>
      <c r="EB221" s="1">
        <v>47</v>
      </c>
      <c r="EC221" s="1">
        <f ca="1">IF(EA221/EB221=INT(EA221/EB221),1,0)</f>
        <v>0</v>
      </c>
      <c r="ED221" s="1">
        <f ca="1">IF(EC221=0,EA221,EA221/EB221)</f>
        <v>1</v>
      </c>
      <c r="EE221" s="1">
        <v>53</v>
      </c>
      <c r="EF221" s="1">
        <f ca="1">IF(ED221/EE221=INT(ED221/EE221),1,0)</f>
        <v>0</v>
      </c>
      <c r="EG221" s="1">
        <f ca="1">IF(EF221=0,ED221,ED221/EE221)</f>
        <v>1</v>
      </c>
      <c r="EH221" s="1">
        <v>59</v>
      </c>
      <c r="EI221" s="1">
        <f ca="1">IF(EG221/EH221=INT(EG221/EH221),1,0)</f>
        <v>0</v>
      </c>
      <c r="EJ221" s="1">
        <f ca="1">IF(EI221=0,EG221,EG221/EH221)</f>
        <v>1</v>
      </c>
      <c r="EK221" s="1">
        <v>61</v>
      </c>
      <c r="EL221" s="1">
        <f ca="1">IF(EJ221/EK221=INT(EJ221/EK221),1,0)</f>
        <v>0</v>
      </c>
      <c r="EM221" s="1">
        <f ca="1">IF(EL221=0,EJ221,EJ221/EK221)</f>
        <v>1</v>
      </c>
      <c r="EN221" s="1">
        <v>67</v>
      </c>
      <c r="EO221" s="1">
        <f ca="1">IF(EM221/EN221=INT(EM221/EN221),1,0)</f>
        <v>0</v>
      </c>
      <c r="EP221" s="1">
        <f ca="1">IF(EO221=0,EM221,EM221/EN221)</f>
        <v>1</v>
      </c>
      <c r="EQ221" s="1">
        <v>71</v>
      </c>
      <c r="ER221" s="1">
        <f ca="1">IF(EP221/EQ221=INT(EP221/EQ221),1,0)</f>
        <v>0</v>
      </c>
      <c r="ES221" s="1">
        <f ca="1">IF(ER221=0,EP221,EP221/EQ221)</f>
        <v>1</v>
      </c>
      <c r="ET221" s="1">
        <v>73</v>
      </c>
      <c r="EU221" s="1">
        <f ca="1">IF(ES221/ET221=INT(ES221/ET221),1,0)</f>
        <v>0</v>
      </c>
      <c r="EV221" s="1">
        <f ca="1">IF(EU221=0,ES221,ES221/ET221)</f>
        <v>1</v>
      </c>
      <c r="EW221" s="1">
        <v>79</v>
      </c>
      <c r="EX221" s="1">
        <f ca="1">IF(EV221/EW221=INT(EV221/EW221),1,0)</f>
        <v>0</v>
      </c>
      <c r="EY221" s="1">
        <f ca="1">IF(EX221=0,EV221,EV221/EW221)</f>
        <v>1</v>
      </c>
      <c r="EZ221" s="1">
        <v>83</v>
      </c>
      <c r="FA221" s="1">
        <f ca="1">IF(EY221/EZ221=INT(EY221/EZ221),1,0)</f>
        <v>0</v>
      </c>
      <c r="FB221" s="1">
        <f ca="1">IF(FA221=0,EY221,EY221/EZ221)</f>
        <v>1</v>
      </c>
      <c r="FC221" s="1">
        <v>89</v>
      </c>
      <c r="FD221" s="1">
        <f ca="1">IF(FB221/FC221=INT(FB221/FC221),1,0)</f>
        <v>0</v>
      </c>
      <c r="FE221" s="1">
        <f ca="1">IF(FD221=0,FB221,FB221/FC221)</f>
        <v>1</v>
      </c>
      <c r="FF221" s="1">
        <v>97</v>
      </c>
      <c r="FG221" s="1">
        <f ca="1">IF(FE221/FF221=INT(FE221/FF221),1,0)</f>
        <v>0</v>
      </c>
      <c r="FH221" s="1">
        <f ca="1">IF(FG221=0,FE221,FE221/FF221)</f>
        <v>1</v>
      </c>
      <c r="FI221" s="1">
        <v>101</v>
      </c>
      <c r="FJ221" s="1">
        <f ca="1">IF(FH221/FI221=INT(FH221/FI221),1,0)</f>
        <v>0</v>
      </c>
      <c r="FK221" s="1">
        <f ca="1">IF(FJ221=0,FH221,FH221/FI221)</f>
        <v>1</v>
      </c>
      <c r="FL221" s="1">
        <v>103</v>
      </c>
      <c r="FM221" s="1">
        <f ca="1">IF(FK221/FL221=INT(FK221/FL221),1,0)</f>
        <v>0</v>
      </c>
      <c r="FN221" s="1">
        <f ca="1">IF(FM221=0,FK221,FK221/FL221)</f>
        <v>1</v>
      </c>
      <c r="FO221" s="1">
        <v>107</v>
      </c>
      <c r="FP221" s="1">
        <f ca="1">IF(FN221/FO221=INT(FN221/FO221),1,0)</f>
        <v>0</v>
      </c>
      <c r="FQ221" s="1">
        <f ca="1">IF(FP221=0,FN221,FN221/FO221)</f>
        <v>1</v>
      </c>
      <c r="FR221" s="1">
        <v>109</v>
      </c>
      <c r="FS221" s="1">
        <f ca="1">IF(FQ221/FR221=INT(FQ221/FR221),1,0)</f>
        <v>0</v>
      </c>
      <c r="FT221" s="1">
        <f ca="1">IF(FS221=0,FQ221,FQ221/FR221)</f>
        <v>1</v>
      </c>
      <c r="FU221" s="1">
        <v>113</v>
      </c>
      <c r="FV221" s="1">
        <f ca="1">IF(FT221/FU221=INT(FT221/FU221),1,0)</f>
        <v>0</v>
      </c>
      <c r="FW221" s="1">
        <f ca="1">IF(FV221=0,FT221,FT221/FU221)</f>
        <v>1</v>
      </c>
      <c r="FX221" s="1">
        <v>127</v>
      </c>
      <c r="FY221" s="1">
        <f ca="1">IF(FW221/FX221=INT(FW221/FX221),1,0)</f>
        <v>0</v>
      </c>
      <c r="FZ221" s="1">
        <f ca="1">IF(FY221=0,FW221,FW221/FX221)</f>
        <v>1</v>
      </c>
      <c r="GA221" s="1">
        <v>131</v>
      </c>
      <c r="GB221" s="1">
        <f ca="1">IF(FZ221/GA221=INT(FZ221/GA221),1,0)</f>
        <v>0</v>
      </c>
      <c r="GC221" s="1">
        <f ca="1">IF(GB221=0,FZ221,FZ221/GA221)</f>
        <v>1</v>
      </c>
      <c r="GD221" s="1">
        <v>137</v>
      </c>
      <c r="GE221" s="1">
        <f ca="1">IF(GC221/GD221=INT(GC221/GD221),1,0)</f>
        <v>0</v>
      </c>
      <c r="GF221" s="1">
        <f ca="1">IF(GE221=0,GC221,GC221/GD221)</f>
        <v>1</v>
      </c>
      <c r="GG221" s="1">
        <v>139</v>
      </c>
      <c r="GH221" s="1">
        <f ca="1">IF(GF221/GG221=INT(GF221/GG221),1,0)</f>
        <v>0</v>
      </c>
      <c r="GI221" s="1">
        <f ca="1">IF(GH221=0,GF221,GF221/GG221)</f>
        <v>1</v>
      </c>
      <c r="GJ221" s="1">
        <v>149</v>
      </c>
      <c r="GK221" s="1">
        <f ca="1">IF(GI221/GJ221=INT(GI221/GJ221),1,0)</f>
        <v>0</v>
      </c>
      <c r="GL221" s="1">
        <f ca="1">IF(GK221=0,GI221,GI221/GJ221)</f>
        <v>1</v>
      </c>
      <c r="GM221" s="1"/>
      <c r="GN221" s="1">
        <f ca="1">8*AW221+4*AZ221+2*BC221+BF221</f>
        <v>0</v>
      </c>
      <c r="GO221" s="1">
        <f ca="1">4*BI221+2*BL221+BO221</f>
        <v>1</v>
      </c>
      <c r="GP221" s="1">
        <f ca="1">2*BR221+BU221</f>
        <v>1</v>
      </c>
      <c r="GQ221" s="1">
        <f ca="1">2*BX221+CA221</f>
        <v>0</v>
      </c>
      <c r="GR221" s="1">
        <f ca="1">2*CD221+CG221</f>
        <v>0</v>
      </c>
      <c r="GS221" s="1">
        <f ca="1">2*CJ221+CM221</f>
        <v>0</v>
      </c>
      <c r="GT221" s="1">
        <f ca="1">CS221</f>
        <v>0</v>
      </c>
      <c r="GU221" s="1">
        <f ca="1">CY221</f>
        <v>0</v>
      </c>
      <c r="GV221" s="1">
        <f ca="1">DE221</f>
        <v>0</v>
      </c>
      <c r="GW221" s="1">
        <f ca="1">DK221</f>
        <v>0</v>
      </c>
      <c r="GX221" s="1">
        <f ca="1">DQ221</f>
        <v>0</v>
      </c>
      <c r="GY221">
        <f ca="1">DT221</f>
        <v>0</v>
      </c>
      <c r="GZ221">
        <f ca="1">DW221</f>
        <v>0</v>
      </c>
      <c r="HA221">
        <f ca="1">DZ221</f>
        <v>0</v>
      </c>
      <c r="HB221">
        <f ca="1">EC221</f>
        <v>0</v>
      </c>
      <c r="HC221">
        <f ca="1">EF221</f>
        <v>0</v>
      </c>
      <c r="HD221">
        <f ca="1">EI221</f>
        <v>0</v>
      </c>
      <c r="HE221">
        <f ca="1">EL221</f>
        <v>0</v>
      </c>
      <c r="HF221">
        <f ca="1">EO221</f>
        <v>0</v>
      </c>
      <c r="HG221">
        <f ca="1">ER221</f>
        <v>0</v>
      </c>
      <c r="HH221">
        <f ca="1">EU221</f>
        <v>0</v>
      </c>
      <c r="HI221">
        <f ca="1">EX221</f>
        <v>0</v>
      </c>
      <c r="HJ221">
        <f ca="1">FA221</f>
        <v>0</v>
      </c>
      <c r="HK221">
        <f ca="1">FD221</f>
        <v>0</v>
      </c>
      <c r="HL221">
        <f ca="1">FG221</f>
        <v>0</v>
      </c>
      <c r="HM221">
        <f ca="1">FJ221</f>
        <v>0</v>
      </c>
      <c r="HN221">
        <f ca="1">FM221</f>
        <v>0</v>
      </c>
      <c r="HO221">
        <f ca="1">FP221</f>
        <v>0</v>
      </c>
      <c r="HP221">
        <f ca="1">FS221</f>
        <v>0</v>
      </c>
      <c r="HQ221">
        <f ca="1">FV221</f>
        <v>0</v>
      </c>
      <c r="HR221">
        <f ca="1">FY221</f>
        <v>0</v>
      </c>
      <c r="HS221">
        <f ca="1">GB221</f>
        <v>0</v>
      </c>
      <c r="HT221">
        <f ca="1">GE221</f>
        <v>0</v>
      </c>
      <c r="HU221">
        <f ca="1">GH221</f>
        <v>0</v>
      </c>
      <c r="HV221">
        <f ca="1">GK221</f>
        <v>0</v>
      </c>
      <c r="HW221">
        <f ca="1">AU221</f>
        <v>15</v>
      </c>
      <c r="HX221">
        <f ca="1">HW221/HV224</f>
        <v>5</v>
      </c>
    </row>
    <row r="222" spans="1:255" ht="18" hidden="1" customHeight="1" x14ac:dyDescent="0.25">
      <c r="A222" s="9"/>
      <c r="B222" s="71"/>
      <c r="C222" s="71"/>
      <c r="D222" s="71"/>
      <c r="E222" s="71"/>
      <c r="F222" s="154"/>
      <c r="G222" s="80"/>
      <c r="H222" s="102"/>
      <c r="I222" s="71"/>
      <c r="J222" s="75"/>
      <c r="K222" s="9"/>
      <c r="N222" s="149"/>
      <c r="O222" s="164"/>
      <c r="AK222" s="9"/>
      <c r="AL222" s="9"/>
      <c r="AM222" s="9"/>
      <c r="AN222" s="9"/>
      <c r="AO222" s="9"/>
      <c r="AP222" s="9"/>
      <c r="AQ222" s="9"/>
      <c r="AS222">
        <f ca="1">AS221+INT(AT221/AT222)</f>
        <v>34</v>
      </c>
      <c r="AT222" s="1">
        <f ca="1">IF(AP217&gt;AT221,INT((RAND()*(AQ217-AP217+1)+AP217)),INT((RAND()*(AQ217-AT221)+AT221+1)))</f>
        <v>18</v>
      </c>
      <c r="AU222">
        <f ca="1">AT222</f>
        <v>18</v>
      </c>
      <c r="AV222">
        <v>256</v>
      </c>
      <c r="AW222" s="1">
        <f ca="1">IF(AU222/AV222=INT(AU222/AV222),1,0)</f>
        <v>0</v>
      </c>
      <c r="AX222" s="1">
        <f ca="1">IF(AW222=0,AU222,AU222/AV222)</f>
        <v>18</v>
      </c>
      <c r="AY222" s="1">
        <v>16</v>
      </c>
      <c r="AZ222" s="1">
        <f ca="1">IF(AX222/AY222=INT(AX222/AY222),1,0)</f>
        <v>0</v>
      </c>
      <c r="BA222" s="1">
        <f ca="1">IF(AZ222=0,AX222,AX222/AY222)</f>
        <v>18</v>
      </c>
      <c r="BB222" s="1">
        <v>4</v>
      </c>
      <c r="BC222" s="1">
        <f ca="1">IF(BA222/BB222=INT(BA222/BB222),1,0)</f>
        <v>0</v>
      </c>
      <c r="BD222" s="1">
        <f ca="1">IF(BC222=0,BA222,BA222/BB222)</f>
        <v>18</v>
      </c>
      <c r="BE222" s="1">
        <v>2</v>
      </c>
      <c r="BF222" s="1">
        <f ca="1">IF(BD222/BE222=INT(BD222/BE222),1,0)</f>
        <v>1</v>
      </c>
      <c r="BG222" s="1">
        <f ca="1">IF(BF222=0,BD222,BD222/BE222)</f>
        <v>9</v>
      </c>
      <c r="BH222" s="1">
        <v>81</v>
      </c>
      <c r="BI222" s="1">
        <f ca="1">IF(BG222/BH222=INT(BG222/BH222),1,0)</f>
        <v>0</v>
      </c>
      <c r="BJ222" s="1">
        <f ca="1">IF(BI222=0,BG222,BG222/BH222)</f>
        <v>9</v>
      </c>
      <c r="BK222" s="1">
        <v>9</v>
      </c>
      <c r="BL222" s="1">
        <f ca="1">IF(BJ222/BK222=INT(BJ222/BK222),1,0)</f>
        <v>1</v>
      </c>
      <c r="BM222" s="1">
        <f ca="1">IF(BL222=0,BJ222,BJ222/BK222)</f>
        <v>1</v>
      </c>
      <c r="BN222" s="1">
        <v>3</v>
      </c>
      <c r="BO222" s="1">
        <f ca="1">IF(BM222/BN222=INT(BM222/BN222),1,0)</f>
        <v>0</v>
      </c>
      <c r="BP222" s="1">
        <f ca="1">IF(BO222=0,BM222,BM222/BN222)</f>
        <v>1</v>
      </c>
      <c r="BQ222" s="1">
        <v>25</v>
      </c>
      <c r="BR222" s="1">
        <f ca="1">IF(BP222/BQ222=INT(BP222/BQ222),1,0)</f>
        <v>0</v>
      </c>
      <c r="BS222" s="1">
        <f ca="1">IF(BR222=0,BP222,BP222/BQ222)</f>
        <v>1</v>
      </c>
      <c r="BT222" s="1">
        <v>5</v>
      </c>
      <c r="BU222" s="1">
        <f ca="1">IF(BS222/BT222=INT(BS222/BT222),1,0)</f>
        <v>0</v>
      </c>
      <c r="BV222" s="1">
        <f ca="1">IF(BU222=0,BS222,BS222/BT222)</f>
        <v>1</v>
      </c>
      <c r="BW222" s="1">
        <v>49</v>
      </c>
      <c r="BX222" s="1">
        <f ca="1">IF(BV222/BW222=INT(BV222/BW222),1,0)</f>
        <v>0</v>
      </c>
      <c r="BY222" s="1">
        <f ca="1">IF(BX222=0,BV222,BV222/BW222)</f>
        <v>1</v>
      </c>
      <c r="BZ222" s="1">
        <v>7</v>
      </c>
      <c r="CA222" s="1">
        <f ca="1">IF(BY222/BZ222=INT(BY222/BZ222),1,0)</f>
        <v>0</v>
      </c>
      <c r="CB222" s="1">
        <f ca="1">IF(CA222=0,BY222,BY222/BZ222)</f>
        <v>1</v>
      </c>
      <c r="CC222" s="1">
        <v>121</v>
      </c>
      <c r="CD222" s="1">
        <f ca="1">IF(CB222/CC222=INT(CB222/CC222),1,0)</f>
        <v>0</v>
      </c>
      <c r="CE222" s="1">
        <f ca="1">IF(CD222=0,CB222,CB222/CC222)</f>
        <v>1</v>
      </c>
      <c r="CF222" s="1">
        <v>11</v>
      </c>
      <c r="CG222" s="1">
        <f ca="1">IF(CE222/CF222=INT(CE222/CF222),1,0)</f>
        <v>0</v>
      </c>
      <c r="CH222" s="1">
        <f ca="1">IF(CG222=0,CE222,CE222/CF222)</f>
        <v>1</v>
      </c>
      <c r="CI222" s="1">
        <v>169</v>
      </c>
      <c r="CJ222" s="1">
        <f ca="1">IF(CH222/CI222=INT(CH222/CI222),1,0)</f>
        <v>0</v>
      </c>
      <c r="CK222" s="1">
        <f ca="1">IF(CJ222=0,CH222,CH222/CI222)</f>
        <v>1</v>
      </c>
      <c r="CL222" s="1">
        <v>13</v>
      </c>
      <c r="CM222" s="1">
        <f ca="1">IF(CK222/CL222=INT(CK222/CL222),1,0)</f>
        <v>0</v>
      </c>
      <c r="CN222" s="1">
        <f ca="1">IF(CM222=0,CK222,CK222/CL222)</f>
        <v>1</v>
      </c>
      <c r="CO222" s="1">
        <f>CO218</f>
        <v>289</v>
      </c>
      <c r="CP222" s="1">
        <f ca="1">IF(CN222/CO222=INT(CN222/CO222),1,0)</f>
        <v>0</v>
      </c>
      <c r="CQ222" s="1">
        <f ca="1">IF(CP222=0,CN222,CN222/CO222)</f>
        <v>1</v>
      </c>
      <c r="CR222" s="1">
        <v>17</v>
      </c>
      <c r="CS222" s="1">
        <f ca="1">IF(CQ222/CR222=INT(CQ222/CR222),1,0)</f>
        <v>0</v>
      </c>
      <c r="CT222" s="1">
        <f ca="1">IF(CS222=0,CQ222,CQ222/CR222)</f>
        <v>1</v>
      </c>
      <c r="CU222" s="1">
        <f>CU218</f>
        <v>361</v>
      </c>
      <c r="CV222" s="1">
        <f ca="1">IF(CT222/CU222=INT(CT222/CU222),1,0)</f>
        <v>0</v>
      </c>
      <c r="CW222" s="1">
        <f ca="1">IF(CV222=0,CT222,CT222/CU222)</f>
        <v>1</v>
      </c>
      <c r="CX222" s="1">
        <v>19</v>
      </c>
      <c r="CY222" s="1">
        <f ca="1">IF(CW222/CX222=INT(CW222/CX222),1,0)</f>
        <v>0</v>
      </c>
      <c r="CZ222" s="1">
        <f ca="1">IF(CY222=0,CW222,CW222/CX222)</f>
        <v>1</v>
      </c>
      <c r="DA222" s="1">
        <f>DA218</f>
        <v>529</v>
      </c>
      <c r="DB222" s="1">
        <f ca="1">IF(CZ222/DA222=INT(CZ222/DA222),1,0)</f>
        <v>0</v>
      </c>
      <c r="DC222" s="1">
        <f ca="1">IF(DB222=0,CZ222,CZ222/DA222)</f>
        <v>1</v>
      </c>
      <c r="DD222" s="1">
        <v>23</v>
      </c>
      <c r="DE222" s="1">
        <f ca="1">IF(DC222/DD222=INT(DC222/DD222),1,0)</f>
        <v>0</v>
      </c>
      <c r="DF222" s="1">
        <f ca="1">IF(DE222=0,DC222,DC222/DD222)</f>
        <v>1</v>
      </c>
      <c r="DG222" s="1">
        <f>DG218</f>
        <v>841</v>
      </c>
      <c r="DH222" s="1">
        <f ca="1">IF(DF222/DG222=INT(DF222/DG222),1,0)</f>
        <v>0</v>
      </c>
      <c r="DI222" s="1">
        <f ca="1">IF(DH222=0,DF222,DF222/DG222)</f>
        <v>1</v>
      </c>
      <c r="DJ222" s="1">
        <v>29</v>
      </c>
      <c r="DK222" s="1">
        <f ca="1">IF(DI222/DJ222=INT(DI222/DJ222),1,0)</f>
        <v>0</v>
      </c>
      <c r="DL222" s="1">
        <f ca="1">IF(DK222=0,DI222,DI222/DJ222)</f>
        <v>1</v>
      </c>
      <c r="DM222" s="1">
        <f>DM218</f>
        <v>961</v>
      </c>
      <c r="DN222" s="1">
        <f ca="1">IF(DL222/DM222=INT(DL222/DM222),1,0)</f>
        <v>0</v>
      </c>
      <c r="DO222" s="1">
        <f ca="1">IF(DN222=0,DL222,DL222/DM222)</f>
        <v>1</v>
      </c>
      <c r="DP222" s="1">
        <v>31</v>
      </c>
      <c r="DQ222" s="1">
        <f ca="1">IF(DO222/DP222=INT(DO222/DP222),1,0)</f>
        <v>0</v>
      </c>
      <c r="DR222" s="1">
        <f ca="1">IF(DQ222=0,DO222,DO222/DP222)</f>
        <v>1</v>
      </c>
      <c r="DS222" s="1">
        <v>37</v>
      </c>
      <c r="DT222" s="1">
        <f ca="1">IF(DR222/DS222=INT(DR222/DS222),1,0)</f>
        <v>0</v>
      </c>
      <c r="DU222" s="1">
        <f ca="1">IF(DT222=0,DR222,DR222/DS222)</f>
        <v>1</v>
      </c>
      <c r="DV222" s="1">
        <v>41</v>
      </c>
      <c r="DW222" s="1">
        <f ca="1">IF(DU222/DV222=INT(DU222/DV222),1,0)</f>
        <v>0</v>
      </c>
      <c r="DX222" s="1">
        <f ca="1">IF(DW222=0,DU222,DU222/DV222)</f>
        <v>1</v>
      </c>
      <c r="DY222" s="1">
        <v>43</v>
      </c>
      <c r="DZ222" s="1">
        <f ca="1">IF(DX222/DY222=INT(DX222/DY222),1,0)</f>
        <v>0</v>
      </c>
      <c r="EA222" s="1">
        <f ca="1">IF(DZ222=0,DX222,DX222/DY222)</f>
        <v>1</v>
      </c>
      <c r="EB222" s="1">
        <v>47</v>
      </c>
      <c r="EC222" s="1">
        <f ca="1">IF(EA222/EB222=INT(EA222/EB222),1,0)</f>
        <v>0</v>
      </c>
      <c r="ED222" s="1">
        <f ca="1">IF(EC222=0,EA222,EA222/EB222)</f>
        <v>1</v>
      </c>
      <c r="EE222" s="1">
        <v>53</v>
      </c>
      <c r="EF222" s="1">
        <f ca="1">IF(ED222/EE222=INT(ED222/EE222),1,0)</f>
        <v>0</v>
      </c>
      <c r="EG222" s="1">
        <f ca="1">IF(EF222=0,ED222,ED222/EE222)</f>
        <v>1</v>
      </c>
      <c r="EH222" s="1">
        <v>59</v>
      </c>
      <c r="EI222" s="1">
        <f ca="1">IF(EG222/EH222=INT(EG222/EH222),1,0)</f>
        <v>0</v>
      </c>
      <c r="EJ222" s="1">
        <f ca="1">IF(EI222=0,EG222,EG222/EH222)</f>
        <v>1</v>
      </c>
      <c r="EK222" s="1">
        <v>61</v>
      </c>
      <c r="EL222" s="1">
        <f ca="1">IF(EJ222/EK222=INT(EJ222/EK222),1,0)</f>
        <v>0</v>
      </c>
      <c r="EM222" s="1">
        <f ca="1">IF(EL222=0,EJ222,EJ222/EK222)</f>
        <v>1</v>
      </c>
      <c r="EN222" s="1">
        <v>67</v>
      </c>
      <c r="EO222" s="1">
        <f ca="1">IF(EM222/EN222=INT(EM222/EN222),1,0)</f>
        <v>0</v>
      </c>
      <c r="EP222" s="1">
        <f ca="1">IF(EO222=0,EM222,EM222/EN222)</f>
        <v>1</v>
      </c>
      <c r="EQ222" s="1">
        <v>71</v>
      </c>
      <c r="ER222" s="1">
        <f ca="1">IF(EP222/EQ222=INT(EP222/EQ222),1,0)</f>
        <v>0</v>
      </c>
      <c r="ES222" s="1">
        <f ca="1">IF(ER222=0,EP222,EP222/EQ222)</f>
        <v>1</v>
      </c>
      <c r="ET222" s="1">
        <v>73</v>
      </c>
      <c r="EU222" s="1">
        <f ca="1">IF(ES222/ET222=INT(ES222/ET222),1,0)</f>
        <v>0</v>
      </c>
      <c r="EV222" s="1">
        <f ca="1">IF(EU222=0,ES222,ES222/ET222)</f>
        <v>1</v>
      </c>
      <c r="EW222" s="1">
        <v>79</v>
      </c>
      <c r="EX222" s="1">
        <f ca="1">IF(EV222/EW222=INT(EV222/EW222),1,0)</f>
        <v>0</v>
      </c>
      <c r="EY222" s="1">
        <f ca="1">IF(EX222=0,EV222,EV222/EW222)</f>
        <v>1</v>
      </c>
      <c r="EZ222" s="1">
        <v>83</v>
      </c>
      <c r="FA222" s="1">
        <f ca="1">IF(EY222/EZ222=INT(EY222/EZ222),1,0)</f>
        <v>0</v>
      </c>
      <c r="FB222" s="1">
        <f ca="1">IF(FA222=0,EY222,EY222/EZ222)</f>
        <v>1</v>
      </c>
      <c r="FC222" s="1">
        <v>89</v>
      </c>
      <c r="FD222" s="1">
        <f ca="1">IF(FB222/FC222=INT(FB222/FC222),1,0)</f>
        <v>0</v>
      </c>
      <c r="FE222" s="1">
        <f ca="1">IF(FD222=0,FB222,FB222/FC222)</f>
        <v>1</v>
      </c>
      <c r="FF222" s="1">
        <v>97</v>
      </c>
      <c r="FG222" s="1">
        <f ca="1">IF(FE222/FF222=INT(FE222/FF222),1,0)</f>
        <v>0</v>
      </c>
      <c r="FH222" s="1">
        <f ca="1">IF(FG222=0,FE222,FE222/FF222)</f>
        <v>1</v>
      </c>
      <c r="FI222" s="1">
        <v>101</v>
      </c>
      <c r="FJ222" s="1">
        <f ca="1">IF(FH222/FI222=INT(FH222/FI222),1,0)</f>
        <v>0</v>
      </c>
      <c r="FK222" s="1">
        <f ca="1">IF(FJ222=0,FH222,FH222/FI222)</f>
        <v>1</v>
      </c>
      <c r="FL222" s="1">
        <v>103</v>
      </c>
      <c r="FM222" s="1">
        <f ca="1">IF(FK222/FL222=INT(FK222/FL222),1,0)</f>
        <v>0</v>
      </c>
      <c r="FN222" s="1">
        <f ca="1">IF(FM222=0,FK222,FK222/FL222)</f>
        <v>1</v>
      </c>
      <c r="FO222" s="1">
        <v>107</v>
      </c>
      <c r="FP222" s="1">
        <f ca="1">IF(FN222/FO222=INT(FN222/FO222),1,0)</f>
        <v>0</v>
      </c>
      <c r="FQ222" s="1">
        <f ca="1">IF(FP222=0,FN222,FN222/FO222)</f>
        <v>1</v>
      </c>
      <c r="FR222" s="1">
        <v>109</v>
      </c>
      <c r="FS222" s="1">
        <f ca="1">IF(FQ222/FR222=INT(FQ222/FR222),1,0)</f>
        <v>0</v>
      </c>
      <c r="FT222" s="1">
        <f ca="1">IF(FS222=0,FQ222,FQ222/FR222)</f>
        <v>1</v>
      </c>
      <c r="FU222" s="1">
        <v>113</v>
      </c>
      <c r="FV222" s="1">
        <f ca="1">IF(FT222/FU222=INT(FT222/FU222),1,0)</f>
        <v>0</v>
      </c>
      <c r="FW222" s="1">
        <f ca="1">IF(FV222=0,FT222,FT222/FU222)</f>
        <v>1</v>
      </c>
      <c r="FX222" s="1">
        <v>127</v>
      </c>
      <c r="FY222" s="1">
        <f ca="1">IF(FW222/FX222=INT(FW222/FX222),1,0)</f>
        <v>0</v>
      </c>
      <c r="FZ222" s="1">
        <f ca="1">IF(FY222=0,FW222,FW222/FX222)</f>
        <v>1</v>
      </c>
      <c r="GA222" s="1">
        <v>131</v>
      </c>
      <c r="GB222" s="1">
        <f ca="1">IF(FZ222/GA222=INT(FZ222/GA222),1,0)</f>
        <v>0</v>
      </c>
      <c r="GC222" s="1">
        <f ca="1">IF(GB222=0,FZ222,FZ222/GA222)</f>
        <v>1</v>
      </c>
      <c r="GD222" s="1">
        <v>137</v>
      </c>
      <c r="GE222" s="1">
        <f ca="1">IF(GC222/GD222=INT(GC222/GD222),1,0)</f>
        <v>0</v>
      </c>
      <c r="GF222" s="1">
        <f ca="1">IF(GE222=0,GC222,GC222/GD222)</f>
        <v>1</v>
      </c>
      <c r="GG222" s="1">
        <v>139</v>
      </c>
      <c r="GH222" s="1">
        <f ca="1">IF(GF222/GG222=INT(GF222/GG222),1,0)</f>
        <v>0</v>
      </c>
      <c r="GI222" s="1">
        <f ca="1">IF(GH222=0,GF222,GF222/GG222)</f>
        <v>1</v>
      </c>
      <c r="GJ222" s="1">
        <v>149</v>
      </c>
      <c r="GK222" s="1">
        <f ca="1">IF(GI222/GJ222=INT(GI222/GJ222),1,0)</f>
        <v>0</v>
      </c>
      <c r="GL222" s="1">
        <f ca="1">IF(GK222=0,GI222,GI222/GJ222)</f>
        <v>1</v>
      </c>
      <c r="GM222" s="1"/>
      <c r="GN222" s="1">
        <f ca="1">8*AW222+4*AZ222+2*BC222+BF222</f>
        <v>1</v>
      </c>
      <c r="GO222" s="1">
        <f ca="1">4*BI222+2*BL222+BO222</f>
        <v>2</v>
      </c>
      <c r="GP222" s="1">
        <f ca="1">2*BR222+BU222</f>
        <v>0</v>
      </c>
      <c r="GQ222" s="1">
        <f ca="1">2*BX222+CA222</f>
        <v>0</v>
      </c>
      <c r="GR222" s="1">
        <f ca="1">2*CD222+CG222</f>
        <v>0</v>
      </c>
      <c r="GS222" s="1">
        <f ca="1">2*CJ222+CM222</f>
        <v>0</v>
      </c>
      <c r="GT222" s="1">
        <f ca="1">CS222</f>
        <v>0</v>
      </c>
      <c r="GU222" s="1">
        <f ca="1">CY222</f>
        <v>0</v>
      </c>
      <c r="GV222" s="1">
        <f ca="1">DE222</f>
        <v>0</v>
      </c>
      <c r="GW222" s="1">
        <f ca="1">DK222</f>
        <v>0</v>
      </c>
      <c r="GX222" s="1">
        <f ca="1">DQ222</f>
        <v>0</v>
      </c>
      <c r="GY222">
        <f ca="1">DT222</f>
        <v>0</v>
      </c>
      <c r="GZ222">
        <f ca="1">DW222</f>
        <v>0</v>
      </c>
      <c r="HA222">
        <f ca="1">DZ222</f>
        <v>0</v>
      </c>
      <c r="HB222">
        <f ca="1">EC222</f>
        <v>0</v>
      </c>
      <c r="HC222">
        <f ca="1">EF222</f>
        <v>0</v>
      </c>
      <c r="HD222">
        <f ca="1">EI222</f>
        <v>0</v>
      </c>
      <c r="HE222">
        <f ca="1">EL222</f>
        <v>0</v>
      </c>
      <c r="HF222">
        <f ca="1">EO222</f>
        <v>0</v>
      </c>
      <c r="HG222">
        <f ca="1">ER222</f>
        <v>0</v>
      </c>
      <c r="HH222">
        <f ca="1">EU222</f>
        <v>0</v>
      </c>
      <c r="HI222">
        <f ca="1">EX222</f>
        <v>0</v>
      </c>
      <c r="HJ222">
        <f ca="1">FA222</f>
        <v>0</v>
      </c>
      <c r="HK222">
        <f ca="1">FD222</f>
        <v>0</v>
      </c>
      <c r="HL222">
        <f ca="1">FG222</f>
        <v>0</v>
      </c>
      <c r="HM222">
        <f ca="1">FJ222</f>
        <v>0</v>
      </c>
      <c r="HN222">
        <f ca="1">FM222</f>
        <v>0</v>
      </c>
      <c r="HO222">
        <f ca="1">FP222</f>
        <v>0</v>
      </c>
      <c r="HP222">
        <f ca="1">FS222</f>
        <v>0</v>
      </c>
      <c r="HQ222">
        <f ca="1">FV222</f>
        <v>0</v>
      </c>
      <c r="HR222">
        <f ca="1">FY222</f>
        <v>0</v>
      </c>
      <c r="HS222">
        <f ca="1">GB222</f>
        <v>0</v>
      </c>
      <c r="HT222">
        <f ca="1">GE222</f>
        <v>0</v>
      </c>
      <c r="HU222">
        <f ca="1">GH222</f>
        <v>0</v>
      </c>
      <c r="HV222">
        <f ca="1">GK222</f>
        <v>0</v>
      </c>
      <c r="HW222">
        <f ca="1">AU222</f>
        <v>18</v>
      </c>
      <c r="HX222">
        <f ca="1">HW222/HV224</f>
        <v>6</v>
      </c>
    </row>
    <row r="223" spans="1:255" ht="18" hidden="1" customHeight="1" x14ac:dyDescent="0.25">
      <c r="A223" s="9"/>
      <c r="B223" s="71"/>
      <c r="C223" s="71"/>
      <c r="D223" s="71"/>
      <c r="E223" s="71"/>
      <c r="F223" s="154"/>
      <c r="G223" s="80"/>
      <c r="H223" s="102"/>
      <c r="I223" s="71"/>
      <c r="J223" s="75"/>
      <c r="K223" s="9"/>
      <c r="N223" s="149"/>
      <c r="O223" s="164"/>
      <c r="AK223" s="9"/>
      <c r="AL223" s="9"/>
      <c r="AM223" s="9"/>
      <c r="AN223" s="9"/>
      <c r="AO223" s="9"/>
      <c r="AP223" s="9"/>
      <c r="AQ223" s="9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  <c r="GJ223" s="1"/>
      <c r="GK223" s="1"/>
      <c r="GL223" s="1"/>
      <c r="GM223" s="1"/>
      <c r="GN223" s="1">
        <f t="shared" ref="GN223:HV223" ca="1" si="111">IF(GN221&lt;GN222,GN221,GN222)</f>
        <v>0</v>
      </c>
      <c r="GO223" s="1">
        <f t="shared" ca="1" si="111"/>
        <v>1</v>
      </c>
      <c r="GP223" s="1">
        <f t="shared" ca="1" si="111"/>
        <v>0</v>
      </c>
      <c r="GQ223" s="1">
        <f t="shared" ca="1" si="111"/>
        <v>0</v>
      </c>
      <c r="GR223" s="1">
        <f t="shared" ca="1" si="111"/>
        <v>0</v>
      </c>
      <c r="GS223" s="1">
        <f t="shared" ca="1" si="111"/>
        <v>0</v>
      </c>
      <c r="GT223" s="1">
        <f t="shared" ca="1" si="111"/>
        <v>0</v>
      </c>
      <c r="GU223" s="1">
        <f t="shared" ca="1" si="111"/>
        <v>0</v>
      </c>
      <c r="GV223" s="1">
        <f t="shared" ca="1" si="111"/>
        <v>0</v>
      </c>
      <c r="GW223" s="1">
        <f t="shared" ca="1" si="111"/>
        <v>0</v>
      </c>
      <c r="GX223" s="1">
        <f t="shared" ca="1" si="111"/>
        <v>0</v>
      </c>
      <c r="GY223" s="1">
        <f t="shared" ca="1" si="111"/>
        <v>0</v>
      </c>
      <c r="GZ223" s="1">
        <f t="shared" ca="1" si="111"/>
        <v>0</v>
      </c>
      <c r="HA223" s="1">
        <f t="shared" ca="1" si="111"/>
        <v>0</v>
      </c>
      <c r="HB223" s="1">
        <f t="shared" ca="1" si="111"/>
        <v>0</v>
      </c>
      <c r="HC223" s="1">
        <f t="shared" ca="1" si="111"/>
        <v>0</v>
      </c>
      <c r="HD223" s="1">
        <f t="shared" ca="1" si="111"/>
        <v>0</v>
      </c>
      <c r="HE223" s="1">
        <f t="shared" ca="1" si="111"/>
        <v>0</v>
      </c>
      <c r="HF223" s="1">
        <f t="shared" ca="1" si="111"/>
        <v>0</v>
      </c>
      <c r="HG223" s="1">
        <f t="shared" ca="1" si="111"/>
        <v>0</v>
      </c>
      <c r="HH223" s="1">
        <f t="shared" ca="1" si="111"/>
        <v>0</v>
      </c>
      <c r="HI223" s="1">
        <f t="shared" ca="1" si="111"/>
        <v>0</v>
      </c>
      <c r="HJ223" s="1">
        <f t="shared" ca="1" si="111"/>
        <v>0</v>
      </c>
      <c r="HK223" s="1">
        <f t="shared" ca="1" si="111"/>
        <v>0</v>
      </c>
      <c r="HL223" s="1">
        <f t="shared" ca="1" si="111"/>
        <v>0</v>
      </c>
      <c r="HM223" s="1">
        <f t="shared" ca="1" si="111"/>
        <v>0</v>
      </c>
      <c r="HN223" s="1">
        <f t="shared" ca="1" si="111"/>
        <v>0</v>
      </c>
      <c r="HO223" s="1">
        <f t="shared" ca="1" si="111"/>
        <v>0</v>
      </c>
      <c r="HP223" s="1">
        <f t="shared" ca="1" si="111"/>
        <v>0</v>
      </c>
      <c r="HQ223" s="1">
        <f t="shared" ca="1" si="111"/>
        <v>0</v>
      </c>
      <c r="HR223" s="1">
        <f t="shared" ca="1" si="111"/>
        <v>0</v>
      </c>
      <c r="HS223" s="1">
        <f t="shared" ca="1" si="111"/>
        <v>0</v>
      </c>
      <c r="HT223" s="1">
        <f t="shared" ca="1" si="111"/>
        <v>0</v>
      </c>
      <c r="HU223" s="1">
        <f t="shared" ca="1" si="111"/>
        <v>0</v>
      </c>
      <c r="HV223" s="1">
        <f t="shared" ca="1" si="111"/>
        <v>0</v>
      </c>
    </row>
    <row r="224" spans="1:255" ht="18" hidden="1" customHeight="1" x14ac:dyDescent="0.25">
      <c r="A224" s="9"/>
      <c r="B224" s="71"/>
      <c r="C224" s="71"/>
      <c r="D224" s="71"/>
      <c r="E224" s="71"/>
      <c r="F224" s="154"/>
      <c r="G224" s="80"/>
      <c r="H224" s="102"/>
      <c r="I224" s="71"/>
      <c r="J224" s="75"/>
      <c r="K224" s="9"/>
      <c r="N224" s="149"/>
      <c r="O224" s="164"/>
      <c r="AK224" s="9"/>
      <c r="AL224" s="9"/>
      <c r="AM224" s="9"/>
      <c r="AN224" s="9"/>
      <c r="AO224" s="9"/>
      <c r="AP224" s="9"/>
      <c r="AQ224" s="9"/>
      <c r="AT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  <c r="GJ224" s="1"/>
      <c r="GK224" s="1"/>
      <c r="GL224" s="1"/>
      <c r="GM224" s="1"/>
      <c r="GN224">
        <f ca="1">FY$4^GN223</f>
        <v>1</v>
      </c>
      <c r="GO224">
        <f t="shared" ref="GO224:HV224" ca="1" si="112">FZ$4^GO223*GN224</f>
        <v>3</v>
      </c>
      <c r="GP224">
        <f t="shared" ca="1" si="112"/>
        <v>3</v>
      </c>
      <c r="GQ224">
        <f t="shared" ca="1" si="112"/>
        <v>3</v>
      </c>
      <c r="GR224">
        <f t="shared" ca="1" si="112"/>
        <v>3</v>
      </c>
      <c r="GS224">
        <f t="shared" ca="1" si="112"/>
        <v>3</v>
      </c>
      <c r="GT224">
        <f t="shared" ca="1" si="112"/>
        <v>3</v>
      </c>
      <c r="GU224">
        <f t="shared" ca="1" si="112"/>
        <v>3</v>
      </c>
      <c r="GV224">
        <f t="shared" ca="1" si="112"/>
        <v>3</v>
      </c>
      <c r="GW224">
        <f t="shared" ca="1" si="112"/>
        <v>3</v>
      </c>
      <c r="GX224">
        <f t="shared" ca="1" si="112"/>
        <v>3</v>
      </c>
      <c r="GY224">
        <f t="shared" ca="1" si="112"/>
        <v>3</v>
      </c>
      <c r="GZ224">
        <f t="shared" ca="1" si="112"/>
        <v>3</v>
      </c>
      <c r="HA224">
        <f t="shared" ca="1" si="112"/>
        <v>3</v>
      </c>
      <c r="HB224">
        <f t="shared" ca="1" si="112"/>
        <v>3</v>
      </c>
      <c r="HC224">
        <f t="shared" ca="1" si="112"/>
        <v>3</v>
      </c>
      <c r="HD224">
        <f t="shared" ca="1" si="112"/>
        <v>3</v>
      </c>
      <c r="HE224">
        <f t="shared" ca="1" si="112"/>
        <v>3</v>
      </c>
      <c r="HF224">
        <f t="shared" ca="1" si="112"/>
        <v>3</v>
      </c>
      <c r="HG224">
        <f t="shared" ca="1" si="112"/>
        <v>3</v>
      </c>
      <c r="HH224">
        <f t="shared" ca="1" si="112"/>
        <v>3</v>
      </c>
      <c r="HI224">
        <f t="shared" ca="1" si="112"/>
        <v>3</v>
      </c>
      <c r="HJ224">
        <f t="shared" ca="1" si="112"/>
        <v>3</v>
      </c>
      <c r="HK224">
        <f t="shared" ca="1" si="112"/>
        <v>3</v>
      </c>
      <c r="HL224">
        <f t="shared" ca="1" si="112"/>
        <v>3</v>
      </c>
      <c r="HM224">
        <f t="shared" ca="1" si="112"/>
        <v>3</v>
      </c>
      <c r="HN224">
        <f t="shared" ca="1" si="112"/>
        <v>3</v>
      </c>
      <c r="HO224">
        <f t="shared" ca="1" si="112"/>
        <v>3</v>
      </c>
      <c r="HP224">
        <f t="shared" ca="1" si="112"/>
        <v>3</v>
      </c>
      <c r="HQ224">
        <f t="shared" ca="1" si="112"/>
        <v>3</v>
      </c>
      <c r="HR224">
        <f t="shared" ca="1" si="112"/>
        <v>3</v>
      </c>
      <c r="HS224">
        <f t="shared" ca="1" si="112"/>
        <v>3</v>
      </c>
      <c r="HT224">
        <f t="shared" ca="1" si="112"/>
        <v>3</v>
      </c>
      <c r="HU224">
        <f t="shared" ca="1" si="112"/>
        <v>3</v>
      </c>
      <c r="HV224">
        <f t="shared" ca="1" si="112"/>
        <v>3</v>
      </c>
    </row>
    <row r="225" spans="1:255" ht="18" hidden="1" customHeight="1" x14ac:dyDescent="0.25">
      <c r="A225" s="9"/>
      <c r="B225" s="71"/>
      <c r="C225" s="71"/>
      <c r="D225" s="71"/>
      <c r="E225" s="71"/>
      <c r="F225" s="154"/>
      <c r="G225" s="80"/>
      <c r="H225" s="102"/>
      <c r="I225" s="71"/>
      <c r="J225" s="75"/>
      <c r="K225" s="9"/>
      <c r="N225" s="149"/>
      <c r="O225" s="164"/>
      <c r="AK225" s="9"/>
      <c r="AL225" s="9"/>
      <c r="AM225" s="9"/>
      <c r="AN225" s="9"/>
      <c r="AO225" s="9"/>
      <c r="AP225" s="9"/>
      <c r="AQ225" s="9"/>
      <c r="AR225" t="s">
        <v>23</v>
      </c>
      <c r="AS225" s="1">
        <f ca="1">IF(U217=3,INT((RAND()*(AM217-AL217+1)+AL217)),0)</f>
        <v>0</v>
      </c>
      <c r="AT225" s="1">
        <f ca="1">IF(U217=3,INT((RAND()*(AO217-AN217+1)+AN217)),0)</f>
        <v>0</v>
      </c>
      <c r="AU225">
        <f ca="1">AT225-AT226*(AS226-AS225)</f>
        <v>0</v>
      </c>
      <c r="AV225">
        <v>256</v>
      </c>
      <c r="AW225" s="1">
        <f ca="1">IF(AU225/AV225=INT(AU225/AV225),1,0)</f>
        <v>1</v>
      </c>
      <c r="AX225" s="1">
        <f ca="1">IF(AW225=0,AU225,AU225/AV225)</f>
        <v>0</v>
      </c>
      <c r="AY225" s="1">
        <v>16</v>
      </c>
      <c r="AZ225" s="1">
        <f ca="1">IF(AX225/AY225=INT(AX225/AY225),1,0)</f>
        <v>1</v>
      </c>
      <c r="BA225" s="1">
        <f ca="1">IF(AZ225=0,AX225,AX225/AY225)</f>
        <v>0</v>
      </c>
      <c r="BB225" s="1">
        <v>4</v>
      </c>
      <c r="BC225" s="1">
        <f ca="1">IF(BA225/BB225=INT(BA225/BB225),1,0)</f>
        <v>1</v>
      </c>
      <c r="BD225" s="1">
        <f ca="1">IF(BC225=0,BA225,BA225/BB225)</f>
        <v>0</v>
      </c>
      <c r="BE225" s="1">
        <v>2</v>
      </c>
      <c r="BF225" s="1">
        <f ca="1">IF(BD225/BE225=INT(BD225/BE225),1,0)</f>
        <v>1</v>
      </c>
      <c r="BG225" s="1">
        <f ca="1">IF(BF225=0,BD225,BD225/BE225)</f>
        <v>0</v>
      </c>
      <c r="BH225" s="1">
        <v>81</v>
      </c>
      <c r="BI225" s="1">
        <f ca="1">IF(BG225/BH225=INT(BG225/BH225),1,0)</f>
        <v>1</v>
      </c>
      <c r="BJ225" s="1">
        <f ca="1">IF(BI225=0,BG225,BG225/BH225)</f>
        <v>0</v>
      </c>
      <c r="BK225" s="1">
        <v>9</v>
      </c>
      <c r="BL225" s="1">
        <f ca="1">IF(BJ225/BK225=INT(BJ225/BK225),1,0)</f>
        <v>1</v>
      </c>
      <c r="BM225" s="1">
        <f ca="1">IF(BL225=0,BJ225,BJ225/BK225)</f>
        <v>0</v>
      </c>
      <c r="BN225" s="1">
        <v>3</v>
      </c>
      <c r="BO225" s="1">
        <f ca="1">IF(BM225/BN225=INT(BM225/BN225),1,0)</f>
        <v>1</v>
      </c>
      <c r="BP225" s="1">
        <f ca="1">IF(BO225=0,BM225,BM225/BN225)</f>
        <v>0</v>
      </c>
      <c r="BQ225" s="1">
        <v>25</v>
      </c>
      <c r="BR225" s="1">
        <f ca="1">IF(BP225/BQ225=INT(BP225/BQ225),1,0)</f>
        <v>1</v>
      </c>
      <c r="BS225" s="1">
        <f ca="1">IF(BR225=0,BP225,BP225/BQ225)</f>
        <v>0</v>
      </c>
      <c r="BT225" s="1">
        <v>5</v>
      </c>
      <c r="BU225" s="1">
        <f ca="1">IF(BS225/BT225=INT(BS225/BT225),1,0)</f>
        <v>1</v>
      </c>
      <c r="BV225" s="1">
        <f ca="1">IF(BU225=0,BS225,BS225/BT225)</f>
        <v>0</v>
      </c>
      <c r="BW225" s="1">
        <v>49</v>
      </c>
      <c r="BX225" s="1">
        <f ca="1">IF(BV225/BW225=INT(BV225/BW225),1,0)</f>
        <v>1</v>
      </c>
      <c r="BY225" s="1">
        <f ca="1">IF(BX225=0,BV225,BV225/BW225)</f>
        <v>0</v>
      </c>
      <c r="BZ225" s="1">
        <v>7</v>
      </c>
      <c r="CA225" s="1">
        <f ca="1">IF(BY225/BZ225=INT(BY225/BZ225),1,0)</f>
        <v>1</v>
      </c>
      <c r="CB225" s="1">
        <f ca="1">IF(CA225=0,BY225,BY225/BZ225)</f>
        <v>0</v>
      </c>
      <c r="CC225" s="1">
        <v>121</v>
      </c>
      <c r="CD225" s="1">
        <f ca="1">IF(CB225/CC225=INT(CB225/CC225),1,0)</f>
        <v>1</v>
      </c>
      <c r="CE225" s="1">
        <f ca="1">IF(CD225=0,CB225,CB225/CC225)</f>
        <v>0</v>
      </c>
      <c r="CF225" s="1">
        <v>11</v>
      </c>
      <c r="CG225" s="1">
        <f ca="1">IF(CE225/CF225=INT(CE225/CF225),1,0)</f>
        <v>1</v>
      </c>
      <c r="CH225" s="1">
        <f ca="1">IF(CG225=0,CE225,CE225/CF225)</f>
        <v>0</v>
      </c>
      <c r="CI225" s="1">
        <v>169</v>
      </c>
      <c r="CJ225" s="1">
        <f ca="1">IF(CH225/CI225=INT(CH225/CI225),1,0)</f>
        <v>1</v>
      </c>
      <c r="CK225" s="1">
        <f ca="1">IF(CJ225=0,CH225,CH225/CI225)</f>
        <v>0</v>
      </c>
      <c r="CL225" s="1">
        <v>13</v>
      </c>
      <c r="CM225" s="1">
        <f ca="1">IF(CK225/CL225=INT(CK225/CL225),1,0)</f>
        <v>1</v>
      </c>
      <c r="CN225" s="1">
        <f ca="1">IF(CM225=0,CK225,CK225/CL225)</f>
        <v>0</v>
      </c>
      <c r="CO225" s="1">
        <f>CO221</f>
        <v>289</v>
      </c>
      <c r="CP225" s="1">
        <f ca="1">IF(CN225/CO225=INT(CN225/CO225),1,0)</f>
        <v>1</v>
      </c>
      <c r="CQ225" s="1">
        <f ca="1">IF(CP225=0,CN225,CN225/CO225)</f>
        <v>0</v>
      </c>
      <c r="CR225" s="1">
        <v>17</v>
      </c>
      <c r="CS225" s="1">
        <f ca="1">IF(CQ225/CR225=INT(CQ225/CR225),1,0)</f>
        <v>1</v>
      </c>
      <c r="CT225" s="1">
        <f ca="1">IF(CS225=0,CQ225,CQ225/CR225)</f>
        <v>0</v>
      </c>
      <c r="CU225" s="1">
        <f>CU221</f>
        <v>361</v>
      </c>
      <c r="CV225" s="1">
        <f ca="1">IF(CT225/CU225=INT(CT225/CU225),1,0)</f>
        <v>1</v>
      </c>
      <c r="CW225" s="1">
        <f ca="1">IF(CV225=0,CT225,CT225/CU225)</f>
        <v>0</v>
      </c>
      <c r="CX225" s="1">
        <v>19</v>
      </c>
      <c r="CY225" s="1">
        <f ca="1">IF(CW225/CX225=INT(CW225/CX225),1,0)</f>
        <v>1</v>
      </c>
      <c r="CZ225" s="1">
        <f ca="1">IF(CY225=0,CW225,CW225/CX225)</f>
        <v>0</v>
      </c>
      <c r="DA225" s="1">
        <f>DA221</f>
        <v>529</v>
      </c>
      <c r="DB225" s="1">
        <f ca="1">IF(CZ225/DA225=INT(CZ225/DA225),1,0)</f>
        <v>1</v>
      </c>
      <c r="DC225" s="1">
        <f ca="1">IF(DB225=0,CZ225,CZ225/DA225)</f>
        <v>0</v>
      </c>
      <c r="DD225" s="1">
        <v>23</v>
      </c>
      <c r="DE225" s="1">
        <f ca="1">IF(DC225/DD225=INT(DC225/DD225),1,0)</f>
        <v>1</v>
      </c>
      <c r="DF225" s="1">
        <f ca="1">IF(DE225=0,DC225,DC225/DD225)</f>
        <v>0</v>
      </c>
      <c r="DG225" s="1">
        <f>DG221</f>
        <v>841</v>
      </c>
      <c r="DH225" s="1">
        <f ca="1">IF(DF225/DG225=INT(DF225/DG225),1,0)</f>
        <v>1</v>
      </c>
      <c r="DI225" s="1">
        <f ca="1">IF(DH225=0,DF225,DF225/DG225)</f>
        <v>0</v>
      </c>
      <c r="DJ225" s="1">
        <v>29</v>
      </c>
      <c r="DK225" s="1">
        <f ca="1">IF(DI225/DJ225=INT(DI225/DJ225),1,0)</f>
        <v>1</v>
      </c>
      <c r="DL225" s="1">
        <f ca="1">IF(DK225=0,DI225,DI225/DJ225)</f>
        <v>0</v>
      </c>
      <c r="DM225" s="1">
        <f>DM221</f>
        <v>961</v>
      </c>
      <c r="DN225" s="1">
        <f ca="1">IF(DL225/DM225=INT(DL225/DM225),1,0)</f>
        <v>1</v>
      </c>
      <c r="DO225" s="1">
        <f ca="1">IF(DN225=0,DL225,DL225/DM225)</f>
        <v>0</v>
      </c>
      <c r="DP225" s="1">
        <v>31</v>
      </c>
      <c r="DQ225" s="1">
        <f ca="1">IF(DO225/DP225=INT(DO225/DP225),1,0)</f>
        <v>1</v>
      </c>
      <c r="DR225" s="1">
        <f ca="1">IF(DQ225=0,DO225,DO225/DP225)</f>
        <v>0</v>
      </c>
      <c r="DS225" s="1">
        <v>37</v>
      </c>
      <c r="DT225" s="1">
        <f ca="1">IF(DR225/DS225=INT(DR225/DS225),1,0)</f>
        <v>1</v>
      </c>
      <c r="DU225" s="1">
        <f ca="1">IF(DT225=0,DR225,DR225/DS225)</f>
        <v>0</v>
      </c>
      <c r="DV225" s="1">
        <v>41</v>
      </c>
      <c r="DW225" s="1">
        <f ca="1">IF(DU225/DV225=INT(DU225/DV225),1,0)</f>
        <v>1</v>
      </c>
      <c r="DX225" s="1">
        <f ca="1">IF(DW225=0,DU225,DU225/DV225)</f>
        <v>0</v>
      </c>
      <c r="DY225" s="1">
        <v>43</v>
      </c>
      <c r="DZ225" s="1">
        <f ca="1">IF(DX225/DY225=INT(DX225/DY225),1,0)</f>
        <v>1</v>
      </c>
      <c r="EA225" s="1">
        <f ca="1">IF(DZ225=0,DX225,DX225/DY225)</f>
        <v>0</v>
      </c>
      <c r="EB225" s="1">
        <v>47</v>
      </c>
      <c r="EC225" s="1">
        <f ca="1">IF(EA225/EB225=INT(EA225/EB225),1,0)</f>
        <v>1</v>
      </c>
      <c r="ED225" s="1">
        <f ca="1">IF(EC225=0,EA225,EA225/EB225)</f>
        <v>0</v>
      </c>
      <c r="EE225" s="1">
        <v>53</v>
      </c>
      <c r="EF225" s="1">
        <f ca="1">IF(ED225/EE225=INT(ED225/EE225),1,0)</f>
        <v>1</v>
      </c>
      <c r="EG225" s="1">
        <f ca="1">IF(EF225=0,ED225,ED225/EE225)</f>
        <v>0</v>
      </c>
      <c r="EH225" s="1">
        <v>59</v>
      </c>
      <c r="EI225" s="1">
        <f ca="1">IF(EG225/EH225=INT(EG225/EH225),1,0)</f>
        <v>1</v>
      </c>
      <c r="EJ225" s="1">
        <f ca="1">IF(EI225=0,EG225,EG225/EH225)</f>
        <v>0</v>
      </c>
      <c r="EK225" s="1">
        <v>61</v>
      </c>
      <c r="EL225" s="1">
        <f ca="1">IF(EJ225/EK225=INT(EJ225/EK225),1,0)</f>
        <v>1</v>
      </c>
      <c r="EM225" s="1">
        <f ca="1">IF(EL225=0,EJ225,EJ225/EK225)</f>
        <v>0</v>
      </c>
      <c r="EN225" s="1">
        <v>67</v>
      </c>
      <c r="EO225" s="1">
        <f ca="1">IF(EM225/EN225=INT(EM225/EN225),1,0)</f>
        <v>1</v>
      </c>
      <c r="EP225" s="1">
        <f ca="1">IF(EO225=0,EM225,EM225/EN225)</f>
        <v>0</v>
      </c>
      <c r="EQ225" s="1">
        <v>71</v>
      </c>
      <c r="ER225" s="1">
        <f ca="1">IF(EP225/EQ225=INT(EP225/EQ225),1,0)</f>
        <v>1</v>
      </c>
      <c r="ES225" s="1">
        <f ca="1">IF(ER225=0,EP225,EP225/EQ225)</f>
        <v>0</v>
      </c>
      <c r="ET225" s="1">
        <v>73</v>
      </c>
      <c r="EU225" s="1">
        <f ca="1">IF(ES225/ET225=INT(ES225/ET225),1,0)</f>
        <v>1</v>
      </c>
      <c r="EV225" s="1">
        <f ca="1">IF(EU225=0,ES225,ES225/ET225)</f>
        <v>0</v>
      </c>
      <c r="EW225" s="1">
        <v>79</v>
      </c>
      <c r="EX225" s="1">
        <f ca="1">IF(EV225/EW225=INT(EV225/EW225),1,0)</f>
        <v>1</v>
      </c>
      <c r="EY225" s="1">
        <f ca="1">IF(EX225=0,EV225,EV225/EW225)</f>
        <v>0</v>
      </c>
      <c r="EZ225" s="1">
        <v>83</v>
      </c>
      <c r="FA225" s="1">
        <f ca="1">IF(EY225/EZ225=INT(EY225/EZ225),1,0)</f>
        <v>1</v>
      </c>
      <c r="FB225" s="1">
        <f ca="1">IF(FA225=0,EY225,EY225/EZ225)</f>
        <v>0</v>
      </c>
      <c r="FC225" s="1">
        <v>89</v>
      </c>
      <c r="FD225" s="1">
        <f ca="1">IF(FB225/FC225=INT(FB225/FC225),1,0)</f>
        <v>1</v>
      </c>
      <c r="FE225" s="1">
        <f ca="1">IF(FD225=0,FB225,FB225/FC225)</f>
        <v>0</v>
      </c>
      <c r="FF225" s="1">
        <v>97</v>
      </c>
      <c r="FG225" s="1">
        <f ca="1">IF(FE225/FF225=INT(FE225/FF225),1,0)</f>
        <v>1</v>
      </c>
      <c r="FH225" s="1">
        <f ca="1">IF(FG225=0,FE225,FE225/FF225)</f>
        <v>0</v>
      </c>
      <c r="FI225" s="1">
        <v>101</v>
      </c>
      <c r="FJ225" s="1">
        <f ca="1">IF(FH225/FI225=INT(FH225/FI225),1,0)</f>
        <v>1</v>
      </c>
      <c r="FK225" s="1">
        <f ca="1">IF(FJ225=0,FH225,FH225/FI225)</f>
        <v>0</v>
      </c>
      <c r="FL225" s="1">
        <v>103</v>
      </c>
      <c r="FM225" s="1">
        <f ca="1">IF(FK225/FL225=INT(FK225/FL225),1,0)</f>
        <v>1</v>
      </c>
      <c r="FN225" s="1">
        <f ca="1">IF(FM225=0,FK225,FK225/FL225)</f>
        <v>0</v>
      </c>
      <c r="FO225" s="1">
        <v>107</v>
      </c>
      <c r="FP225" s="1">
        <f ca="1">IF(FN225/FO225=INT(FN225/FO225),1,0)</f>
        <v>1</v>
      </c>
      <c r="FQ225" s="1">
        <f ca="1">IF(FP225=0,FN225,FN225/FO225)</f>
        <v>0</v>
      </c>
      <c r="FR225" s="1">
        <v>109</v>
      </c>
      <c r="FS225" s="1">
        <f ca="1">IF(FQ225/FR225=INT(FQ225/FR225),1,0)</f>
        <v>1</v>
      </c>
      <c r="FT225" s="1">
        <f ca="1">IF(FS225=0,FQ225,FQ225/FR225)</f>
        <v>0</v>
      </c>
      <c r="FU225" s="1">
        <v>113</v>
      </c>
      <c r="FV225" s="1">
        <f ca="1">IF(FT225/FU225=INT(FT225/FU225),1,0)</f>
        <v>1</v>
      </c>
      <c r="FW225" s="1">
        <f ca="1">IF(FV225=0,FT225,FT225/FU225)</f>
        <v>0</v>
      </c>
      <c r="FX225" s="1">
        <v>127</v>
      </c>
      <c r="FY225" s="1">
        <f ca="1">IF(FW225/FX225=INT(FW225/FX225),1,0)</f>
        <v>1</v>
      </c>
      <c r="FZ225" s="1">
        <f ca="1">IF(FY225=0,FW225,FW225/FX225)</f>
        <v>0</v>
      </c>
      <c r="GA225" s="1">
        <v>131</v>
      </c>
      <c r="GB225" s="1">
        <f ca="1">IF(FZ225/GA225=INT(FZ225/GA225),1,0)</f>
        <v>1</v>
      </c>
      <c r="GC225" s="1">
        <f ca="1">IF(GB225=0,FZ225,FZ225/GA225)</f>
        <v>0</v>
      </c>
      <c r="GD225" s="1">
        <v>137</v>
      </c>
      <c r="GE225" s="1">
        <f ca="1">IF(GC225/GD225=INT(GC225/GD225),1,0)</f>
        <v>1</v>
      </c>
      <c r="GF225" s="1">
        <f ca="1">IF(GE225=0,GC225,GC225/GD225)</f>
        <v>0</v>
      </c>
      <c r="GG225" s="1">
        <v>139</v>
      </c>
      <c r="GH225" s="1">
        <f ca="1">IF(GF225/GG225=INT(GF225/GG225),1,0)</f>
        <v>1</v>
      </c>
      <c r="GI225" s="1">
        <f ca="1">IF(GH225=0,GF225,GF225/GG225)</f>
        <v>0</v>
      </c>
      <c r="GJ225" s="1">
        <v>149</v>
      </c>
      <c r="GK225" s="1">
        <f ca="1">IF(GI225/GJ225=INT(GI225/GJ225),1,0)</f>
        <v>1</v>
      </c>
      <c r="GL225" s="1">
        <f ca="1">IF(GK225=0,GI225,GI225/GJ225)</f>
        <v>0</v>
      </c>
      <c r="GM225" s="1"/>
      <c r="GN225" s="1">
        <f ca="1">8*AW225+4*AZ225+2*BC225+BF225</f>
        <v>15</v>
      </c>
      <c r="GO225" s="1">
        <f ca="1">4*BI225+2*BL225+BO225</f>
        <v>7</v>
      </c>
      <c r="GP225" s="1">
        <f ca="1">2*BR225+BU225</f>
        <v>3</v>
      </c>
      <c r="GQ225" s="1">
        <f ca="1">2*BX225+CA225</f>
        <v>3</v>
      </c>
      <c r="GR225" s="1">
        <f ca="1">2*CD225+CG225</f>
        <v>3</v>
      </c>
      <c r="GS225" s="1">
        <f ca="1">2*CJ225+CM225</f>
        <v>3</v>
      </c>
      <c r="GT225" s="1">
        <f ca="1">CS225</f>
        <v>1</v>
      </c>
      <c r="GU225" s="1">
        <f ca="1">CY225</f>
        <v>1</v>
      </c>
      <c r="GV225" s="1">
        <f ca="1">DE225</f>
        <v>1</v>
      </c>
      <c r="GW225" s="1">
        <f ca="1">DK225</f>
        <v>1</v>
      </c>
      <c r="GX225" s="1">
        <f ca="1">DQ225</f>
        <v>1</v>
      </c>
      <c r="GY225">
        <f ca="1">DT225</f>
        <v>1</v>
      </c>
      <c r="GZ225">
        <f ca="1">DW225</f>
        <v>1</v>
      </c>
      <c r="HA225">
        <f ca="1">DZ225</f>
        <v>1</v>
      </c>
      <c r="HB225">
        <f ca="1">EC225</f>
        <v>1</v>
      </c>
      <c r="HC225">
        <f ca="1">EF225</f>
        <v>1</v>
      </c>
      <c r="HD225">
        <f ca="1">EI225</f>
        <v>1</v>
      </c>
      <c r="HE225">
        <f ca="1">EL225</f>
        <v>1</v>
      </c>
      <c r="HF225">
        <f ca="1">EO225</f>
        <v>1</v>
      </c>
      <c r="HG225">
        <f ca="1">ER225</f>
        <v>1</v>
      </c>
      <c r="HH225">
        <f ca="1">EU225</f>
        <v>1</v>
      </c>
      <c r="HI225">
        <f ca="1">EX225</f>
        <v>1</v>
      </c>
      <c r="HJ225">
        <f ca="1">FA225</f>
        <v>1</v>
      </c>
      <c r="HK225">
        <f ca="1">FD225</f>
        <v>1</v>
      </c>
      <c r="HL225">
        <f ca="1">FG225</f>
        <v>1</v>
      </c>
      <c r="HM225">
        <f ca="1">FJ225</f>
        <v>1</v>
      </c>
      <c r="HN225">
        <f ca="1">FM225</f>
        <v>1</v>
      </c>
      <c r="HO225">
        <f ca="1">FP225</f>
        <v>1</v>
      </c>
      <c r="HP225">
        <f ca="1">FS225</f>
        <v>1</v>
      </c>
      <c r="HQ225">
        <f ca="1">FV225</f>
        <v>1</v>
      </c>
      <c r="HR225">
        <f ca="1">FY225</f>
        <v>1</v>
      </c>
      <c r="HS225">
        <f ca="1">GB225</f>
        <v>1</v>
      </c>
      <c r="HT225">
        <f ca="1">GE225</f>
        <v>1</v>
      </c>
      <c r="HU225">
        <f ca="1">GH225</f>
        <v>1</v>
      </c>
      <c r="HV225">
        <f ca="1">GK225</f>
        <v>1</v>
      </c>
      <c r="HW225">
        <f ca="1">AU225</f>
        <v>0</v>
      </c>
      <c r="HX225">
        <f ca="1">HW225/HV228</f>
        <v>0</v>
      </c>
    </row>
    <row r="226" spans="1:255" ht="18" hidden="1" customHeight="1" x14ac:dyDescent="0.25">
      <c r="A226" s="9"/>
      <c r="B226" s="71"/>
      <c r="C226" s="71"/>
      <c r="D226" s="71"/>
      <c r="E226" s="71"/>
      <c r="F226" s="154"/>
      <c r="G226" s="80"/>
      <c r="H226" s="102"/>
      <c r="I226" s="71"/>
      <c r="J226" s="75"/>
      <c r="K226" s="9"/>
      <c r="N226" s="149"/>
      <c r="O226" s="164"/>
      <c r="AK226" s="9"/>
      <c r="AL226" s="9"/>
      <c r="AM226" s="9"/>
      <c r="AN226" s="9"/>
      <c r="AO226" s="9"/>
      <c r="AP226" s="9"/>
      <c r="AQ226" s="9"/>
      <c r="AS226">
        <f ca="1">AS225+INT(AT225/AT226)</f>
        <v>0</v>
      </c>
      <c r="AT226" s="1">
        <f ca="1">IF(AP217&gt;AT225,INT((RAND()*(AQ217-AP217+1)+AP217)),INT((RAND()*(AQ217-AT225)+AT225+1)))</f>
        <v>13</v>
      </c>
      <c r="AU226">
        <f ca="1">AT226</f>
        <v>13</v>
      </c>
      <c r="AV226">
        <v>256</v>
      </c>
      <c r="AW226" s="1">
        <f ca="1">IF(AU226/AV226=INT(AU226/AV226),1,0)</f>
        <v>0</v>
      </c>
      <c r="AX226" s="1">
        <f ca="1">IF(AW226=0,AU226,AU226/AV226)</f>
        <v>13</v>
      </c>
      <c r="AY226" s="1">
        <v>16</v>
      </c>
      <c r="AZ226" s="1">
        <f ca="1">IF(AX226/AY226=INT(AX226/AY226),1,0)</f>
        <v>0</v>
      </c>
      <c r="BA226" s="1">
        <f ca="1">IF(AZ226=0,AX226,AX226/AY226)</f>
        <v>13</v>
      </c>
      <c r="BB226" s="1">
        <v>4</v>
      </c>
      <c r="BC226" s="1">
        <f ca="1">IF(BA226/BB226=INT(BA226/BB226),1,0)</f>
        <v>0</v>
      </c>
      <c r="BD226" s="1">
        <f ca="1">IF(BC226=0,BA226,BA226/BB226)</f>
        <v>13</v>
      </c>
      <c r="BE226" s="1">
        <v>2</v>
      </c>
      <c r="BF226" s="1">
        <f ca="1">IF(BD226/BE226=INT(BD226/BE226),1,0)</f>
        <v>0</v>
      </c>
      <c r="BG226" s="1">
        <f ca="1">IF(BF226=0,BD226,BD226/BE226)</f>
        <v>13</v>
      </c>
      <c r="BH226" s="1">
        <v>81</v>
      </c>
      <c r="BI226" s="1">
        <f ca="1">IF(BG226/BH226=INT(BG226/BH226),1,0)</f>
        <v>0</v>
      </c>
      <c r="BJ226" s="1">
        <f ca="1">IF(BI226=0,BG226,BG226/BH226)</f>
        <v>13</v>
      </c>
      <c r="BK226" s="1">
        <v>9</v>
      </c>
      <c r="BL226" s="1">
        <f ca="1">IF(BJ226/BK226=INT(BJ226/BK226),1,0)</f>
        <v>0</v>
      </c>
      <c r="BM226" s="1">
        <f ca="1">IF(BL226=0,BJ226,BJ226/BK226)</f>
        <v>13</v>
      </c>
      <c r="BN226" s="1">
        <v>3</v>
      </c>
      <c r="BO226" s="1">
        <f ca="1">IF(BM226/BN226=INT(BM226/BN226),1,0)</f>
        <v>0</v>
      </c>
      <c r="BP226" s="1">
        <f ca="1">IF(BO226=0,BM226,BM226/BN226)</f>
        <v>13</v>
      </c>
      <c r="BQ226" s="1">
        <v>25</v>
      </c>
      <c r="BR226" s="1">
        <f ca="1">IF(BP226/BQ226=INT(BP226/BQ226),1,0)</f>
        <v>0</v>
      </c>
      <c r="BS226" s="1">
        <f ca="1">IF(BR226=0,BP226,BP226/BQ226)</f>
        <v>13</v>
      </c>
      <c r="BT226" s="1">
        <v>5</v>
      </c>
      <c r="BU226" s="1">
        <f ca="1">IF(BS226/BT226=INT(BS226/BT226),1,0)</f>
        <v>0</v>
      </c>
      <c r="BV226" s="1">
        <f ca="1">IF(BU226=0,BS226,BS226/BT226)</f>
        <v>13</v>
      </c>
      <c r="BW226" s="1">
        <v>49</v>
      </c>
      <c r="BX226" s="1">
        <f ca="1">IF(BV226/BW226=INT(BV226/BW226),1,0)</f>
        <v>0</v>
      </c>
      <c r="BY226" s="1">
        <f ca="1">IF(BX226=0,BV226,BV226/BW226)</f>
        <v>13</v>
      </c>
      <c r="BZ226" s="1">
        <v>7</v>
      </c>
      <c r="CA226" s="1">
        <f ca="1">IF(BY226/BZ226=INT(BY226/BZ226),1,0)</f>
        <v>0</v>
      </c>
      <c r="CB226" s="1">
        <f ca="1">IF(CA226=0,BY226,BY226/BZ226)</f>
        <v>13</v>
      </c>
      <c r="CC226" s="1">
        <v>121</v>
      </c>
      <c r="CD226" s="1">
        <f ca="1">IF(CB226/CC226=INT(CB226/CC226),1,0)</f>
        <v>0</v>
      </c>
      <c r="CE226" s="1">
        <f ca="1">IF(CD226=0,CB226,CB226/CC226)</f>
        <v>13</v>
      </c>
      <c r="CF226" s="1">
        <v>11</v>
      </c>
      <c r="CG226" s="1">
        <f ca="1">IF(CE226/CF226=INT(CE226/CF226),1,0)</f>
        <v>0</v>
      </c>
      <c r="CH226" s="1">
        <f ca="1">IF(CG226=0,CE226,CE226/CF226)</f>
        <v>13</v>
      </c>
      <c r="CI226" s="1">
        <v>169</v>
      </c>
      <c r="CJ226" s="1">
        <f ca="1">IF(CH226/CI226=INT(CH226/CI226),1,0)</f>
        <v>0</v>
      </c>
      <c r="CK226" s="1">
        <f ca="1">IF(CJ226=0,CH226,CH226/CI226)</f>
        <v>13</v>
      </c>
      <c r="CL226" s="1">
        <v>13</v>
      </c>
      <c r="CM226" s="1">
        <f ca="1">IF(CK226/CL226=INT(CK226/CL226),1,0)</f>
        <v>1</v>
      </c>
      <c r="CN226" s="1">
        <f ca="1">IF(CM226=0,CK226,CK226/CL226)</f>
        <v>1</v>
      </c>
      <c r="CO226" s="1">
        <f>CO222</f>
        <v>289</v>
      </c>
      <c r="CP226" s="1">
        <f ca="1">IF(CN226/CO226=INT(CN226/CO226),1,0)</f>
        <v>0</v>
      </c>
      <c r="CQ226" s="1">
        <f ca="1">IF(CP226=0,CN226,CN226/CO226)</f>
        <v>1</v>
      </c>
      <c r="CR226" s="1">
        <v>17</v>
      </c>
      <c r="CS226" s="1">
        <f ca="1">IF(CQ226/CR226=INT(CQ226/CR226),1,0)</f>
        <v>0</v>
      </c>
      <c r="CT226" s="1">
        <f ca="1">IF(CS226=0,CQ226,CQ226/CR226)</f>
        <v>1</v>
      </c>
      <c r="CU226" s="1">
        <f>CU222</f>
        <v>361</v>
      </c>
      <c r="CV226" s="1">
        <f ca="1">IF(CT226/CU226=INT(CT226/CU226),1,0)</f>
        <v>0</v>
      </c>
      <c r="CW226" s="1">
        <f ca="1">IF(CV226=0,CT226,CT226/CU226)</f>
        <v>1</v>
      </c>
      <c r="CX226" s="1">
        <v>19</v>
      </c>
      <c r="CY226" s="1">
        <f ca="1">IF(CW226/CX226=INT(CW226/CX226),1,0)</f>
        <v>0</v>
      </c>
      <c r="CZ226" s="1">
        <f ca="1">IF(CY226=0,CW226,CW226/CX226)</f>
        <v>1</v>
      </c>
      <c r="DA226" s="1">
        <f>DA222</f>
        <v>529</v>
      </c>
      <c r="DB226" s="1">
        <f ca="1">IF(CZ226/DA226=INT(CZ226/DA226),1,0)</f>
        <v>0</v>
      </c>
      <c r="DC226" s="1">
        <f ca="1">IF(DB226=0,CZ226,CZ226/DA226)</f>
        <v>1</v>
      </c>
      <c r="DD226" s="1">
        <v>23</v>
      </c>
      <c r="DE226" s="1">
        <f ca="1">IF(DC226/DD226=INT(DC226/DD226),1,0)</f>
        <v>0</v>
      </c>
      <c r="DF226" s="1">
        <f ca="1">IF(DE226=0,DC226,DC226/DD226)</f>
        <v>1</v>
      </c>
      <c r="DG226" s="1">
        <f>DG222</f>
        <v>841</v>
      </c>
      <c r="DH226" s="1">
        <f ca="1">IF(DF226/DG226=INT(DF226/DG226),1,0)</f>
        <v>0</v>
      </c>
      <c r="DI226" s="1">
        <f ca="1">IF(DH226=0,DF226,DF226/DG226)</f>
        <v>1</v>
      </c>
      <c r="DJ226" s="1">
        <v>29</v>
      </c>
      <c r="DK226" s="1">
        <f ca="1">IF(DI226/DJ226=INT(DI226/DJ226),1,0)</f>
        <v>0</v>
      </c>
      <c r="DL226" s="1">
        <f ca="1">IF(DK226=0,DI226,DI226/DJ226)</f>
        <v>1</v>
      </c>
      <c r="DM226" s="1">
        <f>DM222</f>
        <v>961</v>
      </c>
      <c r="DN226" s="1">
        <f ca="1">IF(DL226/DM226=INT(DL226/DM226),1,0)</f>
        <v>0</v>
      </c>
      <c r="DO226" s="1">
        <f ca="1">IF(DN226=0,DL226,DL226/DM226)</f>
        <v>1</v>
      </c>
      <c r="DP226" s="1">
        <v>31</v>
      </c>
      <c r="DQ226" s="1">
        <f ca="1">IF(DO226/DP226=INT(DO226/DP226),1,0)</f>
        <v>0</v>
      </c>
      <c r="DR226" s="1">
        <f ca="1">IF(DQ226=0,DO226,DO226/DP226)</f>
        <v>1</v>
      </c>
      <c r="DS226" s="1">
        <v>37</v>
      </c>
      <c r="DT226" s="1">
        <f ca="1">IF(DR226/DS226=INT(DR226/DS226),1,0)</f>
        <v>0</v>
      </c>
      <c r="DU226" s="1">
        <f ca="1">IF(DT226=0,DR226,DR226/DS226)</f>
        <v>1</v>
      </c>
      <c r="DV226" s="1">
        <v>41</v>
      </c>
      <c r="DW226" s="1">
        <f ca="1">IF(DU226/DV226=INT(DU226/DV226),1,0)</f>
        <v>0</v>
      </c>
      <c r="DX226" s="1">
        <f ca="1">IF(DW226=0,DU226,DU226/DV226)</f>
        <v>1</v>
      </c>
      <c r="DY226" s="1">
        <v>43</v>
      </c>
      <c r="DZ226" s="1">
        <f ca="1">IF(DX226/DY226=INT(DX226/DY226),1,0)</f>
        <v>0</v>
      </c>
      <c r="EA226" s="1">
        <f ca="1">IF(DZ226=0,DX226,DX226/DY226)</f>
        <v>1</v>
      </c>
      <c r="EB226" s="1">
        <v>47</v>
      </c>
      <c r="EC226" s="1">
        <f ca="1">IF(EA226/EB226=INT(EA226/EB226),1,0)</f>
        <v>0</v>
      </c>
      <c r="ED226" s="1">
        <f ca="1">IF(EC226=0,EA226,EA226/EB226)</f>
        <v>1</v>
      </c>
      <c r="EE226" s="1">
        <v>53</v>
      </c>
      <c r="EF226" s="1">
        <f ca="1">IF(ED226/EE226=INT(ED226/EE226),1,0)</f>
        <v>0</v>
      </c>
      <c r="EG226" s="1">
        <f ca="1">IF(EF226=0,ED226,ED226/EE226)</f>
        <v>1</v>
      </c>
      <c r="EH226" s="1">
        <v>59</v>
      </c>
      <c r="EI226" s="1">
        <f ca="1">IF(EG226/EH226=INT(EG226/EH226),1,0)</f>
        <v>0</v>
      </c>
      <c r="EJ226" s="1">
        <f ca="1">IF(EI226=0,EG226,EG226/EH226)</f>
        <v>1</v>
      </c>
      <c r="EK226" s="1">
        <v>61</v>
      </c>
      <c r="EL226" s="1">
        <f ca="1">IF(EJ226/EK226=INT(EJ226/EK226),1,0)</f>
        <v>0</v>
      </c>
      <c r="EM226" s="1">
        <f ca="1">IF(EL226=0,EJ226,EJ226/EK226)</f>
        <v>1</v>
      </c>
      <c r="EN226" s="1">
        <v>67</v>
      </c>
      <c r="EO226" s="1">
        <f ca="1">IF(EM226/EN226=INT(EM226/EN226),1,0)</f>
        <v>0</v>
      </c>
      <c r="EP226" s="1">
        <f ca="1">IF(EO226=0,EM226,EM226/EN226)</f>
        <v>1</v>
      </c>
      <c r="EQ226" s="1">
        <v>71</v>
      </c>
      <c r="ER226" s="1">
        <f ca="1">IF(EP226/EQ226=INT(EP226/EQ226),1,0)</f>
        <v>0</v>
      </c>
      <c r="ES226" s="1">
        <f ca="1">IF(ER226=0,EP226,EP226/EQ226)</f>
        <v>1</v>
      </c>
      <c r="ET226" s="1">
        <v>73</v>
      </c>
      <c r="EU226" s="1">
        <f ca="1">IF(ES226/ET226=INT(ES226/ET226),1,0)</f>
        <v>0</v>
      </c>
      <c r="EV226" s="1">
        <f ca="1">IF(EU226=0,ES226,ES226/ET226)</f>
        <v>1</v>
      </c>
      <c r="EW226" s="1">
        <v>79</v>
      </c>
      <c r="EX226" s="1">
        <f ca="1">IF(EV226/EW226=INT(EV226/EW226),1,0)</f>
        <v>0</v>
      </c>
      <c r="EY226" s="1">
        <f ca="1">IF(EX226=0,EV226,EV226/EW226)</f>
        <v>1</v>
      </c>
      <c r="EZ226" s="1">
        <v>83</v>
      </c>
      <c r="FA226" s="1">
        <f ca="1">IF(EY226/EZ226=INT(EY226/EZ226),1,0)</f>
        <v>0</v>
      </c>
      <c r="FB226" s="1">
        <f ca="1">IF(FA226=0,EY226,EY226/EZ226)</f>
        <v>1</v>
      </c>
      <c r="FC226" s="1">
        <v>89</v>
      </c>
      <c r="FD226" s="1">
        <f ca="1">IF(FB226/FC226=INT(FB226/FC226),1,0)</f>
        <v>0</v>
      </c>
      <c r="FE226" s="1">
        <f ca="1">IF(FD226=0,FB226,FB226/FC226)</f>
        <v>1</v>
      </c>
      <c r="FF226" s="1">
        <v>97</v>
      </c>
      <c r="FG226" s="1">
        <f ca="1">IF(FE226/FF226=INT(FE226/FF226),1,0)</f>
        <v>0</v>
      </c>
      <c r="FH226" s="1">
        <f ca="1">IF(FG226=0,FE226,FE226/FF226)</f>
        <v>1</v>
      </c>
      <c r="FI226" s="1">
        <v>101</v>
      </c>
      <c r="FJ226" s="1">
        <f ca="1">IF(FH226/FI226=INT(FH226/FI226),1,0)</f>
        <v>0</v>
      </c>
      <c r="FK226" s="1">
        <f ca="1">IF(FJ226=0,FH226,FH226/FI226)</f>
        <v>1</v>
      </c>
      <c r="FL226" s="1">
        <v>103</v>
      </c>
      <c r="FM226" s="1">
        <f ca="1">IF(FK226/FL226=INT(FK226/FL226),1,0)</f>
        <v>0</v>
      </c>
      <c r="FN226" s="1">
        <f ca="1">IF(FM226=0,FK226,FK226/FL226)</f>
        <v>1</v>
      </c>
      <c r="FO226" s="1">
        <v>107</v>
      </c>
      <c r="FP226" s="1">
        <f ca="1">IF(FN226/FO226=INT(FN226/FO226),1,0)</f>
        <v>0</v>
      </c>
      <c r="FQ226" s="1">
        <f ca="1">IF(FP226=0,FN226,FN226/FO226)</f>
        <v>1</v>
      </c>
      <c r="FR226" s="1">
        <v>109</v>
      </c>
      <c r="FS226" s="1">
        <f ca="1">IF(FQ226/FR226=INT(FQ226/FR226),1,0)</f>
        <v>0</v>
      </c>
      <c r="FT226" s="1">
        <f ca="1">IF(FS226=0,FQ226,FQ226/FR226)</f>
        <v>1</v>
      </c>
      <c r="FU226" s="1">
        <v>113</v>
      </c>
      <c r="FV226" s="1">
        <f ca="1">IF(FT226/FU226=INT(FT226/FU226),1,0)</f>
        <v>0</v>
      </c>
      <c r="FW226" s="1">
        <f ca="1">IF(FV226=0,FT226,FT226/FU226)</f>
        <v>1</v>
      </c>
      <c r="FX226" s="1">
        <v>127</v>
      </c>
      <c r="FY226" s="1">
        <f ca="1">IF(FW226/FX226=INT(FW226/FX226),1,0)</f>
        <v>0</v>
      </c>
      <c r="FZ226" s="1">
        <f ca="1">IF(FY226=0,FW226,FW226/FX226)</f>
        <v>1</v>
      </c>
      <c r="GA226" s="1">
        <v>131</v>
      </c>
      <c r="GB226" s="1">
        <f ca="1">IF(FZ226/GA226=INT(FZ226/GA226),1,0)</f>
        <v>0</v>
      </c>
      <c r="GC226" s="1">
        <f ca="1">IF(GB226=0,FZ226,FZ226/GA226)</f>
        <v>1</v>
      </c>
      <c r="GD226" s="1">
        <v>137</v>
      </c>
      <c r="GE226" s="1">
        <f ca="1">IF(GC226/GD226=INT(GC226/GD226),1,0)</f>
        <v>0</v>
      </c>
      <c r="GF226" s="1">
        <f ca="1">IF(GE226=0,GC226,GC226/GD226)</f>
        <v>1</v>
      </c>
      <c r="GG226" s="1">
        <v>139</v>
      </c>
      <c r="GH226" s="1">
        <f ca="1">IF(GF226/GG226=INT(GF226/GG226),1,0)</f>
        <v>0</v>
      </c>
      <c r="GI226" s="1">
        <f ca="1">IF(GH226=0,GF226,GF226/GG226)</f>
        <v>1</v>
      </c>
      <c r="GJ226" s="1">
        <v>149</v>
      </c>
      <c r="GK226" s="1">
        <f ca="1">IF(GI226/GJ226=INT(GI226/GJ226),1,0)</f>
        <v>0</v>
      </c>
      <c r="GL226" s="1">
        <f ca="1">IF(GK226=0,GI226,GI226/GJ226)</f>
        <v>1</v>
      </c>
      <c r="GM226" s="1"/>
      <c r="GN226" s="1">
        <f ca="1">8*AW226+4*AZ226+2*BC226+BF226</f>
        <v>0</v>
      </c>
      <c r="GO226" s="1">
        <f ca="1">4*BI226+2*BL226+BO226</f>
        <v>0</v>
      </c>
      <c r="GP226" s="1">
        <f ca="1">2*BR226+BU226</f>
        <v>0</v>
      </c>
      <c r="GQ226" s="1">
        <f ca="1">2*BX226+CA226</f>
        <v>0</v>
      </c>
      <c r="GR226" s="1">
        <f ca="1">2*CD226+CG226</f>
        <v>0</v>
      </c>
      <c r="GS226" s="1">
        <f ca="1">2*CJ226+CM226</f>
        <v>1</v>
      </c>
      <c r="GT226" s="1">
        <f ca="1">CS226</f>
        <v>0</v>
      </c>
      <c r="GU226" s="1">
        <f ca="1">CY226</f>
        <v>0</v>
      </c>
      <c r="GV226" s="1">
        <f ca="1">DE226</f>
        <v>0</v>
      </c>
      <c r="GW226" s="1">
        <f ca="1">DK226</f>
        <v>0</v>
      </c>
      <c r="GX226" s="1">
        <f ca="1">DQ226</f>
        <v>0</v>
      </c>
      <c r="GY226">
        <f ca="1">DT226</f>
        <v>0</v>
      </c>
      <c r="GZ226">
        <f ca="1">DW226</f>
        <v>0</v>
      </c>
      <c r="HA226">
        <f ca="1">DZ226</f>
        <v>0</v>
      </c>
      <c r="HB226">
        <f ca="1">EC226</f>
        <v>0</v>
      </c>
      <c r="HC226">
        <f ca="1">EF226</f>
        <v>0</v>
      </c>
      <c r="HD226">
        <f ca="1">EI226</f>
        <v>0</v>
      </c>
      <c r="HE226">
        <f ca="1">EL226</f>
        <v>0</v>
      </c>
      <c r="HF226">
        <f ca="1">EO226</f>
        <v>0</v>
      </c>
      <c r="HG226">
        <f ca="1">ER226</f>
        <v>0</v>
      </c>
      <c r="HH226">
        <f ca="1">EU226</f>
        <v>0</v>
      </c>
      <c r="HI226">
        <f ca="1">EX226</f>
        <v>0</v>
      </c>
      <c r="HJ226">
        <f ca="1">FA226</f>
        <v>0</v>
      </c>
      <c r="HK226">
        <f ca="1">FD226</f>
        <v>0</v>
      </c>
      <c r="HL226">
        <f ca="1">FG226</f>
        <v>0</v>
      </c>
      <c r="HM226">
        <f ca="1">FJ226</f>
        <v>0</v>
      </c>
      <c r="HN226">
        <f ca="1">FM226</f>
        <v>0</v>
      </c>
      <c r="HO226">
        <f ca="1">FP226</f>
        <v>0</v>
      </c>
      <c r="HP226">
        <f ca="1">FS226</f>
        <v>0</v>
      </c>
      <c r="HQ226">
        <f ca="1">FV226</f>
        <v>0</v>
      </c>
      <c r="HR226">
        <f ca="1">FY226</f>
        <v>0</v>
      </c>
      <c r="HS226">
        <f ca="1">GB226</f>
        <v>0</v>
      </c>
      <c r="HT226">
        <f ca="1">GE226</f>
        <v>0</v>
      </c>
      <c r="HU226">
        <f ca="1">GH226</f>
        <v>0</v>
      </c>
      <c r="HV226">
        <f ca="1">GK226</f>
        <v>0</v>
      </c>
      <c r="HW226">
        <f ca="1">AU226</f>
        <v>13</v>
      </c>
      <c r="HX226">
        <f ca="1">HW226/HV228</f>
        <v>1</v>
      </c>
    </row>
    <row r="227" spans="1:255" ht="18" hidden="1" customHeight="1" x14ac:dyDescent="0.25">
      <c r="A227" s="9"/>
      <c r="B227" s="71"/>
      <c r="C227" s="71"/>
      <c r="D227" s="71"/>
      <c r="E227" s="71"/>
      <c r="F227" s="154"/>
      <c r="G227" s="80"/>
      <c r="H227" s="102"/>
      <c r="I227" s="71"/>
      <c r="J227" s="75"/>
      <c r="K227" s="9"/>
      <c r="N227" s="149"/>
      <c r="O227" s="164"/>
      <c r="AK227" s="9"/>
      <c r="AL227" s="9"/>
      <c r="AM227" s="9"/>
      <c r="AN227" s="9"/>
      <c r="AO227" s="9"/>
      <c r="AP227" s="9"/>
      <c r="AQ227" s="9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>
        <f t="shared" ref="GN227:HV227" ca="1" si="113">IF(GN225&lt;GN226,GN225,GN226)</f>
        <v>0</v>
      </c>
      <c r="GO227" s="1">
        <f t="shared" ca="1" si="113"/>
        <v>0</v>
      </c>
      <c r="GP227" s="1">
        <f t="shared" ca="1" si="113"/>
        <v>0</v>
      </c>
      <c r="GQ227" s="1">
        <f t="shared" ca="1" si="113"/>
        <v>0</v>
      </c>
      <c r="GR227" s="1">
        <f t="shared" ca="1" si="113"/>
        <v>0</v>
      </c>
      <c r="GS227" s="1">
        <f t="shared" ca="1" si="113"/>
        <v>1</v>
      </c>
      <c r="GT227" s="1">
        <f t="shared" ca="1" si="113"/>
        <v>0</v>
      </c>
      <c r="GU227" s="1">
        <f t="shared" ca="1" si="113"/>
        <v>0</v>
      </c>
      <c r="GV227" s="1">
        <f t="shared" ca="1" si="113"/>
        <v>0</v>
      </c>
      <c r="GW227" s="1">
        <f t="shared" ca="1" si="113"/>
        <v>0</v>
      </c>
      <c r="GX227" s="1">
        <f t="shared" ca="1" si="113"/>
        <v>0</v>
      </c>
      <c r="GY227" s="1">
        <f t="shared" ca="1" si="113"/>
        <v>0</v>
      </c>
      <c r="GZ227" s="1">
        <f t="shared" ca="1" si="113"/>
        <v>0</v>
      </c>
      <c r="HA227" s="1">
        <f t="shared" ca="1" si="113"/>
        <v>0</v>
      </c>
      <c r="HB227" s="1">
        <f t="shared" ca="1" si="113"/>
        <v>0</v>
      </c>
      <c r="HC227" s="1">
        <f t="shared" ca="1" si="113"/>
        <v>0</v>
      </c>
      <c r="HD227" s="1">
        <f t="shared" ca="1" si="113"/>
        <v>0</v>
      </c>
      <c r="HE227" s="1">
        <f t="shared" ca="1" si="113"/>
        <v>0</v>
      </c>
      <c r="HF227" s="1">
        <f t="shared" ca="1" si="113"/>
        <v>0</v>
      </c>
      <c r="HG227" s="1">
        <f t="shared" ca="1" si="113"/>
        <v>0</v>
      </c>
      <c r="HH227" s="1">
        <f t="shared" ca="1" si="113"/>
        <v>0</v>
      </c>
      <c r="HI227" s="1">
        <f t="shared" ca="1" si="113"/>
        <v>0</v>
      </c>
      <c r="HJ227" s="1">
        <f t="shared" ca="1" si="113"/>
        <v>0</v>
      </c>
      <c r="HK227" s="1">
        <f t="shared" ca="1" si="113"/>
        <v>0</v>
      </c>
      <c r="HL227" s="1">
        <f t="shared" ca="1" si="113"/>
        <v>0</v>
      </c>
      <c r="HM227" s="1">
        <f t="shared" ca="1" si="113"/>
        <v>0</v>
      </c>
      <c r="HN227" s="1">
        <f t="shared" ca="1" si="113"/>
        <v>0</v>
      </c>
      <c r="HO227" s="1">
        <f t="shared" ca="1" si="113"/>
        <v>0</v>
      </c>
      <c r="HP227" s="1">
        <f t="shared" ca="1" si="113"/>
        <v>0</v>
      </c>
      <c r="HQ227" s="1">
        <f t="shared" ca="1" si="113"/>
        <v>0</v>
      </c>
      <c r="HR227" s="1">
        <f t="shared" ca="1" si="113"/>
        <v>0</v>
      </c>
      <c r="HS227" s="1">
        <f t="shared" ca="1" si="113"/>
        <v>0</v>
      </c>
      <c r="HT227" s="1">
        <f t="shared" ca="1" si="113"/>
        <v>0</v>
      </c>
      <c r="HU227" s="1">
        <f t="shared" ca="1" si="113"/>
        <v>0</v>
      </c>
      <c r="HV227" s="1">
        <f t="shared" ca="1" si="113"/>
        <v>0</v>
      </c>
    </row>
    <row r="228" spans="1:255" ht="18" hidden="1" customHeight="1" x14ac:dyDescent="0.25">
      <c r="A228" s="9"/>
      <c r="B228" s="71"/>
      <c r="C228" s="71"/>
      <c r="D228" s="71"/>
      <c r="E228" s="71"/>
      <c r="F228" s="154"/>
      <c r="G228" s="80"/>
      <c r="H228" s="102"/>
      <c r="I228" s="71"/>
      <c r="J228" s="75"/>
      <c r="K228" s="9"/>
      <c r="N228" s="149"/>
      <c r="O228" s="164"/>
      <c r="AK228" s="9"/>
      <c r="AL228" s="9"/>
      <c r="AM228" s="9"/>
      <c r="AN228" s="9"/>
      <c r="AO228" s="9"/>
      <c r="AP228" s="9"/>
      <c r="AQ228" s="9"/>
      <c r="AT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>
        <f ca="1">FY$4^GN227</f>
        <v>1</v>
      </c>
      <c r="GO228">
        <f t="shared" ref="GO228:HV228" ca="1" si="114">FZ$4^GO227*GN228</f>
        <v>1</v>
      </c>
      <c r="GP228">
        <f t="shared" ca="1" si="114"/>
        <v>1</v>
      </c>
      <c r="GQ228">
        <f t="shared" ca="1" si="114"/>
        <v>1</v>
      </c>
      <c r="GR228">
        <f t="shared" ca="1" si="114"/>
        <v>1</v>
      </c>
      <c r="GS228">
        <f t="shared" ca="1" si="114"/>
        <v>13</v>
      </c>
      <c r="GT228">
        <f t="shared" ca="1" si="114"/>
        <v>13</v>
      </c>
      <c r="GU228">
        <f t="shared" ca="1" si="114"/>
        <v>13</v>
      </c>
      <c r="GV228">
        <f t="shared" ca="1" si="114"/>
        <v>13</v>
      </c>
      <c r="GW228">
        <f t="shared" ca="1" si="114"/>
        <v>13</v>
      </c>
      <c r="GX228">
        <f t="shared" ca="1" si="114"/>
        <v>13</v>
      </c>
      <c r="GY228">
        <f t="shared" ca="1" si="114"/>
        <v>13</v>
      </c>
      <c r="GZ228">
        <f t="shared" ca="1" si="114"/>
        <v>13</v>
      </c>
      <c r="HA228">
        <f t="shared" ca="1" si="114"/>
        <v>13</v>
      </c>
      <c r="HB228">
        <f t="shared" ca="1" si="114"/>
        <v>13</v>
      </c>
      <c r="HC228">
        <f t="shared" ca="1" si="114"/>
        <v>13</v>
      </c>
      <c r="HD228">
        <f t="shared" ca="1" si="114"/>
        <v>13</v>
      </c>
      <c r="HE228">
        <f t="shared" ca="1" si="114"/>
        <v>13</v>
      </c>
      <c r="HF228">
        <f t="shared" ca="1" si="114"/>
        <v>13</v>
      </c>
      <c r="HG228">
        <f t="shared" ca="1" si="114"/>
        <v>13</v>
      </c>
      <c r="HH228">
        <f t="shared" ca="1" si="114"/>
        <v>13</v>
      </c>
      <c r="HI228">
        <f t="shared" ca="1" si="114"/>
        <v>13</v>
      </c>
      <c r="HJ228">
        <f t="shared" ca="1" si="114"/>
        <v>13</v>
      </c>
      <c r="HK228">
        <f t="shared" ca="1" si="114"/>
        <v>13</v>
      </c>
      <c r="HL228">
        <f t="shared" ca="1" si="114"/>
        <v>13</v>
      </c>
      <c r="HM228">
        <f t="shared" ca="1" si="114"/>
        <v>13</v>
      </c>
      <c r="HN228">
        <f t="shared" ca="1" si="114"/>
        <v>13</v>
      </c>
      <c r="HO228">
        <f t="shared" ca="1" si="114"/>
        <v>13</v>
      </c>
      <c r="HP228">
        <f t="shared" ca="1" si="114"/>
        <v>13</v>
      </c>
      <c r="HQ228">
        <f t="shared" ca="1" si="114"/>
        <v>13</v>
      </c>
      <c r="HR228">
        <f t="shared" ca="1" si="114"/>
        <v>13</v>
      </c>
      <c r="HS228">
        <f t="shared" ca="1" si="114"/>
        <v>13</v>
      </c>
      <c r="HT228">
        <f t="shared" ca="1" si="114"/>
        <v>13</v>
      </c>
      <c r="HU228">
        <f t="shared" ca="1" si="114"/>
        <v>13</v>
      </c>
      <c r="HV228">
        <f t="shared" ca="1" si="114"/>
        <v>13</v>
      </c>
    </row>
    <row r="229" spans="1:255" ht="18" hidden="1" customHeight="1" x14ac:dyDescent="0.25">
      <c r="A229" s="9"/>
      <c r="B229" s="71"/>
      <c r="C229" s="71"/>
      <c r="D229" s="71"/>
      <c r="E229" s="71"/>
      <c r="F229" s="154"/>
      <c r="G229" s="80"/>
      <c r="H229" s="102"/>
      <c r="I229" s="71"/>
      <c r="J229" s="75"/>
      <c r="K229" s="9"/>
      <c r="N229" s="149"/>
      <c r="O229" s="164"/>
      <c r="AK229" s="9"/>
      <c r="AL229" s="9"/>
      <c r="AM229" s="9"/>
      <c r="AN229" s="9"/>
      <c r="AO229" s="9"/>
      <c r="AP229" s="9"/>
      <c r="AQ229" s="9"/>
      <c r="AR229" t="s">
        <v>29</v>
      </c>
      <c r="AS229">
        <f ca="1">AS218+AS222+AS226</f>
        <v>49</v>
      </c>
      <c r="AT229">
        <f ca="1">HX217*HX222*HX226+HX218*HX221*HX226+HX218*HX222*HX225</f>
        <v>59</v>
      </c>
      <c r="AU229">
        <f ca="1">AT229-AU230*(AS230-AS229)</f>
        <v>17</v>
      </c>
      <c r="AV229">
        <v>256</v>
      </c>
      <c r="AW229" s="1">
        <f ca="1">IF(AU229/AV229=INT(AU229/AV229),1,0)</f>
        <v>0</v>
      </c>
      <c r="AX229" s="1">
        <f ca="1">IF(AW229=0,AU229,AU229/AV229)</f>
        <v>17</v>
      </c>
      <c r="AY229" s="1">
        <v>16</v>
      </c>
      <c r="AZ229" s="1">
        <f ca="1">IF(AX229/AY229=INT(AX229/AY229),1,0)</f>
        <v>0</v>
      </c>
      <c r="BA229" s="1">
        <f ca="1">IF(AZ229=0,AX229,AX229/AY229)</f>
        <v>17</v>
      </c>
      <c r="BB229" s="1">
        <v>4</v>
      </c>
      <c r="BC229" s="1">
        <f ca="1">IF(BA229/BB229=INT(BA229/BB229),1,0)</f>
        <v>0</v>
      </c>
      <c r="BD229" s="1">
        <f ca="1">IF(BC229=0,BA229,BA229/BB229)</f>
        <v>17</v>
      </c>
      <c r="BE229" s="1">
        <v>2</v>
      </c>
      <c r="BF229" s="1">
        <f ca="1">IF(BD229/BE229=INT(BD229/BE229),1,0)</f>
        <v>0</v>
      </c>
      <c r="BG229" s="1">
        <f ca="1">IF(BF229=0,BD229,BD229/BE229)</f>
        <v>17</v>
      </c>
      <c r="BH229" s="1">
        <v>81</v>
      </c>
      <c r="BI229" s="1">
        <f ca="1">IF(BG229/BH229=INT(BG229/BH229),1,0)</f>
        <v>0</v>
      </c>
      <c r="BJ229" s="1">
        <f ca="1">IF(BI229=0,BG229,BG229/BH229)</f>
        <v>17</v>
      </c>
      <c r="BK229" s="1">
        <v>9</v>
      </c>
      <c r="BL229" s="1">
        <f ca="1">IF(BJ229/BK229=INT(BJ229/BK229),1,0)</f>
        <v>0</v>
      </c>
      <c r="BM229" s="1">
        <f ca="1">IF(BL229=0,BJ229,BJ229/BK229)</f>
        <v>17</v>
      </c>
      <c r="BN229" s="1">
        <v>3</v>
      </c>
      <c r="BO229" s="1">
        <f ca="1">IF(BM229/BN229=INT(BM229/BN229),1,0)</f>
        <v>0</v>
      </c>
      <c r="BP229" s="1">
        <f ca="1">IF(BO229=0,BM229,BM229/BN229)</f>
        <v>17</v>
      </c>
      <c r="BQ229" s="1">
        <v>25</v>
      </c>
      <c r="BR229" s="1">
        <f ca="1">IF(BP229/BQ229=INT(BP229/BQ229),1,0)</f>
        <v>0</v>
      </c>
      <c r="BS229" s="1">
        <f ca="1">IF(BR229=0,BP229,BP229/BQ229)</f>
        <v>17</v>
      </c>
      <c r="BT229" s="1">
        <v>5</v>
      </c>
      <c r="BU229" s="1">
        <f ca="1">IF(BS229/BT229=INT(BS229/BT229),1,0)</f>
        <v>0</v>
      </c>
      <c r="BV229" s="1">
        <f ca="1">IF(BU229=0,BS229,BS229/BT229)</f>
        <v>17</v>
      </c>
      <c r="BW229" s="1">
        <v>49</v>
      </c>
      <c r="BX229" s="1">
        <f ca="1">IF(BV229/BW229=INT(BV229/BW229),1,0)</f>
        <v>0</v>
      </c>
      <c r="BY229" s="1">
        <f ca="1">IF(BX229=0,BV229,BV229/BW229)</f>
        <v>17</v>
      </c>
      <c r="BZ229" s="1">
        <v>7</v>
      </c>
      <c r="CA229" s="1">
        <f ca="1">IF(BY229/BZ229=INT(BY229/BZ229),1,0)</f>
        <v>0</v>
      </c>
      <c r="CB229" s="1">
        <f ca="1">IF(CA229=0,BY229,BY229/BZ229)</f>
        <v>17</v>
      </c>
      <c r="CC229" s="1">
        <v>121</v>
      </c>
      <c r="CD229" s="1">
        <f ca="1">IF(CB229/CC229=INT(CB229/CC229),1,0)</f>
        <v>0</v>
      </c>
      <c r="CE229" s="1">
        <f ca="1">IF(CD229=0,CB229,CB229/CC229)</f>
        <v>17</v>
      </c>
      <c r="CF229" s="1">
        <v>11</v>
      </c>
      <c r="CG229" s="1">
        <f ca="1">IF(CE229/CF229=INT(CE229/CF229),1,0)</f>
        <v>0</v>
      </c>
      <c r="CH229" s="1">
        <f ca="1">IF(CG229=0,CE229,CE229/CF229)</f>
        <v>17</v>
      </c>
      <c r="CI229" s="1">
        <v>169</v>
      </c>
      <c r="CJ229" s="1">
        <f ca="1">IF(CH229/CI229=INT(CH229/CI229),1,0)</f>
        <v>0</v>
      </c>
      <c r="CK229" s="1">
        <f ca="1">IF(CJ229=0,CH229,CH229/CI229)</f>
        <v>17</v>
      </c>
      <c r="CL229" s="1">
        <v>13</v>
      </c>
      <c r="CM229" s="1">
        <f ca="1">IF(CK229/CL229=INT(CK229/CL229),1,0)</f>
        <v>0</v>
      </c>
      <c r="CN229" s="1">
        <f ca="1">IF(CM229=0,CK229,CK229/CL229)</f>
        <v>17</v>
      </c>
      <c r="CO229" s="1">
        <f>CO225</f>
        <v>289</v>
      </c>
      <c r="CP229" s="1">
        <f ca="1">IF(CN229/CO229=INT(CN229/CO229),1,0)</f>
        <v>0</v>
      </c>
      <c r="CQ229" s="1">
        <f ca="1">IF(CP229=0,CN229,CN229/CO229)</f>
        <v>17</v>
      </c>
      <c r="CR229" s="1">
        <v>17</v>
      </c>
      <c r="CS229" s="1">
        <f ca="1">IF(CQ229/CR229=INT(CQ229/CR229),1,0)</f>
        <v>1</v>
      </c>
      <c r="CT229" s="1">
        <f ca="1">IF(CS229=0,CQ229,CQ229/CR229)</f>
        <v>1</v>
      </c>
      <c r="CU229" s="1">
        <f>CU225</f>
        <v>361</v>
      </c>
      <c r="CV229" s="1">
        <f ca="1">IF(CT229/CU229=INT(CT229/CU229),1,0)</f>
        <v>0</v>
      </c>
      <c r="CW229" s="1">
        <f ca="1">IF(CV229=0,CT229,CT229/CU229)</f>
        <v>1</v>
      </c>
      <c r="CX229" s="1">
        <v>19</v>
      </c>
      <c r="CY229" s="1">
        <f ca="1">IF(CW229/CX229=INT(CW229/CX229),1,0)</f>
        <v>0</v>
      </c>
      <c r="CZ229" s="1">
        <f ca="1">IF(CY229=0,CW229,CW229/CX229)</f>
        <v>1</v>
      </c>
      <c r="DA229" s="1">
        <f>DA225</f>
        <v>529</v>
      </c>
      <c r="DB229" s="1">
        <f ca="1">IF(CZ229/DA229=INT(CZ229/DA229),1,0)</f>
        <v>0</v>
      </c>
      <c r="DC229" s="1">
        <f ca="1">IF(DB229=0,CZ229,CZ229/DA229)</f>
        <v>1</v>
      </c>
      <c r="DD229" s="1">
        <v>23</v>
      </c>
      <c r="DE229" s="1">
        <f ca="1">IF(DC229/DD229=INT(DC229/DD229),1,0)</f>
        <v>0</v>
      </c>
      <c r="DF229" s="1">
        <f ca="1">IF(DE229=0,DC229,DC229/DD229)</f>
        <v>1</v>
      </c>
      <c r="DG229" s="1">
        <f>DG225</f>
        <v>841</v>
      </c>
      <c r="DH229" s="1">
        <f ca="1">IF(DF229/DG229=INT(DF229/DG229),1,0)</f>
        <v>0</v>
      </c>
      <c r="DI229" s="1">
        <f ca="1">IF(DH229=0,DF229,DF229/DG229)</f>
        <v>1</v>
      </c>
      <c r="DJ229" s="1">
        <v>29</v>
      </c>
      <c r="DK229" s="1">
        <f ca="1">IF(DI229/DJ229=INT(DI229/DJ229),1,0)</f>
        <v>0</v>
      </c>
      <c r="DL229" s="1">
        <f ca="1">IF(DK229=0,DI229,DI229/DJ229)</f>
        <v>1</v>
      </c>
      <c r="DM229" s="1">
        <f>DM225</f>
        <v>961</v>
      </c>
      <c r="DN229" s="1">
        <f ca="1">IF(DL229/DM229=INT(DL229/DM229),1,0)</f>
        <v>0</v>
      </c>
      <c r="DO229" s="1">
        <f ca="1">IF(DN229=0,DL229,DL229/DM229)</f>
        <v>1</v>
      </c>
      <c r="DP229" s="1">
        <v>31</v>
      </c>
      <c r="DQ229" s="1">
        <f ca="1">IF(DO229/DP229=INT(DO229/DP229),1,0)</f>
        <v>0</v>
      </c>
      <c r="DR229" s="1">
        <f ca="1">IF(DQ229=0,DO229,DO229/DP229)</f>
        <v>1</v>
      </c>
      <c r="DS229" s="1">
        <v>37</v>
      </c>
      <c r="DT229" s="1">
        <f ca="1">IF(DR229/DS229=INT(DR229/DS229),1,0)</f>
        <v>0</v>
      </c>
      <c r="DU229" s="1">
        <f ca="1">IF(DT229=0,DR229,DR229/DS229)</f>
        <v>1</v>
      </c>
      <c r="DV229" s="1">
        <v>41</v>
      </c>
      <c r="DW229" s="1">
        <f ca="1">IF(DU229/DV229=INT(DU229/DV229),1,0)</f>
        <v>0</v>
      </c>
      <c r="DX229" s="1">
        <f ca="1">IF(DW229=0,DU229,DU229/DV229)</f>
        <v>1</v>
      </c>
      <c r="DY229" s="1">
        <v>43</v>
      </c>
      <c r="DZ229" s="1">
        <f ca="1">IF(DX229/DY229=INT(DX229/DY229),1,0)</f>
        <v>0</v>
      </c>
      <c r="EA229" s="1">
        <f ca="1">IF(DZ229=0,DX229,DX229/DY229)</f>
        <v>1</v>
      </c>
      <c r="EB229" s="1">
        <v>47</v>
      </c>
      <c r="EC229" s="1">
        <f ca="1">IF(EA229/EB229=INT(EA229/EB229),1,0)</f>
        <v>0</v>
      </c>
      <c r="ED229" s="1">
        <f ca="1">IF(EC229=0,EA229,EA229/EB229)</f>
        <v>1</v>
      </c>
      <c r="EE229" s="1">
        <v>53</v>
      </c>
      <c r="EF229" s="1">
        <f ca="1">IF(ED229/EE229=INT(ED229/EE229),1,0)</f>
        <v>0</v>
      </c>
      <c r="EG229" s="1">
        <f ca="1">IF(EF229=0,ED229,ED229/EE229)</f>
        <v>1</v>
      </c>
      <c r="EH229" s="1">
        <v>59</v>
      </c>
      <c r="EI229" s="1">
        <f ca="1">IF(EG229/EH229=INT(EG229/EH229),1,0)</f>
        <v>0</v>
      </c>
      <c r="EJ229" s="1">
        <f ca="1">IF(EI229=0,EG229,EG229/EH229)</f>
        <v>1</v>
      </c>
      <c r="EK229" s="1">
        <v>61</v>
      </c>
      <c r="EL229" s="1">
        <f ca="1">IF(EJ229/EK229=INT(EJ229/EK229),1,0)</f>
        <v>0</v>
      </c>
      <c r="EM229" s="1">
        <f ca="1">IF(EL229=0,EJ229,EJ229/EK229)</f>
        <v>1</v>
      </c>
      <c r="EN229" s="1">
        <v>67</v>
      </c>
      <c r="EO229" s="1">
        <f ca="1">IF(EM229/EN229=INT(EM229/EN229),1,0)</f>
        <v>0</v>
      </c>
      <c r="EP229" s="1">
        <f ca="1">IF(EO229=0,EM229,EM229/EN229)</f>
        <v>1</v>
      </c>
      <c r="EQ229" s="1">
        <v>71</v>
      </c>
      <c r="ER229" s="1">
        <f ca="1">IF(EP229/EQ229=INT(EP229/EQ229),1,0)</f>
        <v>0</v>
      </c>
      <c r="ES229" s="1">
        <f ca="1">IF(ER229=0,EP229,EP229/EQ229)</f>
        <v>1</v>
      </c>
      <c r="ET229" s="1">
        <v>73</v>
      </c>
      <c r="EU229" s="1">
        <f ca="1">IF(ES229/ET229=INT(ES229/ET229),1,0)</f>
        <v>0</v>
      </c>
      <c r="EV229" s="1">
        <f ca="1">IF(EU229=0,ES229,ES229/ET229)</f>
        <v>1</v>
      </c>
      <c r="EW229" s="1">
        <v>79</v>
      </c>
      <c r="EX229" s="1">
        <f ca="1">IF(EV229/EW229=INT(EV229/EW229),1,0)</f>
        <v>0</v>
      </c>
      <c r="EY229" s="1">
        <f ca="1">IF(EX229=0,EV229,EV229/EW229)</f>
        <v>1</v>
      </c>
      <c r="EZ229" s="1">
        <v>83</v>
      </c>
      <c r="FA229" s="1">
        <f ca="1">IF(EY229/EZ229=INT(EY229/EZ229),1,0)</f>
        <v>0</v>
      </c>
      <c r="FB229" s="1">
        <f ca="1">IF(FA229=0,EY229,EY229/EZ229)</f>
        <v>1</v>
      </c>
      <c r="FC229" s="1">
        <v>89</v>
      </c>
      <c r="FD229" s="1">
        <f ca="1">IF(FB229/FC229=INT(FB229/FC229),1,0)</f>
        <v>0</v>
      </c>
      <c r="FE229" s="1">
        <f ca="1">IF(FD229=0,FB229,FB229/FC229)</f>
        <v>1</v>
      </c>
      <c r="FF229" s="1">
        <v>97</v>
      </c>
      <c r="FG229" s="1">
        <f ca="1">IF(FE229/FF229=INT(FE229/FF229),1,0)</f>
        <v>0</v>
      </c>
      <c r="FH229" s="1">
        <f ca="1">IF(FG229=0,FE229,FE229/FF229)</f>
        <v>1</v>
      </c>
      <c r="FI229" s="1">
        <v>101</v>
      </c>
      <c r="FJ229" s="1">
        <f ca="1">IF(FH229/FI229=INT(FH229/FI229),1,0)</f>
        <v>0</v>
      </c>
      <c r="FK229" s="1">
        <f ca="1">IF(FJ229=0,FH229,FH229/FI229)</f>
        <v>1</v>
      </c>
      <c r="FL229" s="1">
        <v>103</v>
      </c>
      <c r="FM229" s="1">
        <f ca="1">IF(FK229/FL229=INT(FK229/FL229),1,0)</f>
        <v>0</v>
      </c>
      <c r="FN229" s="1">
        <f ca="1">IF(FM229=0,FK229,FK229/FL229)</f>
        <v>1</v>
      </c>
      <c r="FO229" s="1">
        <v>107</v>
      </c>
      <c r="FP229" s="1">
        <f ca="1">IF(FN229/FO229=INT(FN229/FO229),1,0)</f>
        <v>0</v>
      </c>
      <c r="FQ229" s="1">
        <f ca="1">IF(FP229=0,FN229,FN229/FO229)</f>
        <v>1</v>
      </c>
      <c r="FR229" s="1">
        <v>109</v>
      </c>
      <c r="FS229" s="1">
        <f ca="1">IF(FQ229/FR229=INT(FQ229/FR229),1,0)</f>
        <v>0</v>
      </c>
      <c r="FT229" s="1">
        <f ca="1">IF(FS229=0,FQ229,FQ229/FR229)</f>
        <v>1</v>
      </c>
      <c r="FU229" s="1">
        <v>113</v>
      </c>
      <c r="FV229" s="1">
        <f ca="1">IF(FT229/FU229=INT(FT229/FU229),1,0)</f>
        <v>0</v>
      </c>
      <c r="FW229" s="1">
        <f ca="1">IF(FV229=0,FT229,FT229/FU229)</f>
        <v>1</v>
      </c>
      <c r="FX229" s="1">
        <v>127</v>
      </c>
      <c r="FY229" s="1">
        <f ca="1">IF(FW229/FX229=INT(FW229/FX229),1,0)</f>
        <v>0</v>
      </c>
      <c r="FZ229" s="1">
        <f ca="1">IF(FY229=0,FW229,FW229/FX229)</f>
        <v>1</v>
      </c>
      <c r="GA229" s="1">
        <v>131</v>
      </c>
      <c r="GB229" s="1">
        <f ca="1">IF(FZ229/GA229=INT(FZ229/GA229),1,0)</f>
        <v>0</v>
      </c>
      <c r="GC229" s="1">
        <f ca="1">IF(GB229=0,FZ229,FZ229/GA229)</f>
        <v>1</v>
      </c>
      <c r="GD229" s="1">
        <v>137</v>
      </c>
      <c r="GE229" s="1">
        <f ca="1">IF(GC229/GD229=INT(GC229/GD229),1,0)</f>
        <v>0</v>
      </c>
      <c r="GF229" s="1">
        <f ca="1">IF(GE229=0,GC229,GC229/GD229)</f>
        <v>1</v>
      </c>
      <c r="GG229" s="1">
        <v>139</v>
      </c>
      <c r="GH229" s="1">
        <f ca="1">IF(GF229/GG229=INT(GF229/GG229),1,0)</f>
        <v>0</v>
      </c>
      <c r="GI229" s="1">
        <f ca="1">IF(GH229=0,GF229,GF229/GG229)</f>
        <v>1</v>
      </c>
      <c r="GJ229" s="1">
        <v>149</v>
      </c>
      <c r="GK229" s="1">
        <f ca="1">IF(GI229/GJ229=INT(GI229/GJ229),1,0)</f>
        <v>0</v>
      </c>
      <c r="GL229" s="1">
        <f ca="1">IF(GK229=0,GI229,GI229/GJ229)</f>
        <v>1</v>
      </c>
      <c r="GM229" s="1"/>
      <c r="GN229" s="1">
        <f ca="1">8*AW229+4*AZ229+2*BC229+BF229</f>
        <v>0</v>
      </c>
      <c r="GO229" s="1">
        <f ca="1">4*BI229+2*BL229+BO229</f>
        <v>0</v>
      </c>
      <c r="GP229" s="1">
        <f ca="1">2*BR229+BU229</f>
        <v>0</v>
      </c>
      <c r="GQ229" s="1">
        <f ca="1">2*BX229+CA229</f>
        <v>0</v>
      </c>
      <c r="GR229" s="1">
        <f ca="1">2*CD229+CG229</f>
        <v>0</v>
      </c>
      <c r="GS229" s="1">
        <f ca="1">2*CJ229+CM229</f>
        <v>0</v>
      </c>
      <c r="GT229" s="1">
        <f ca="1">CS229</f>
        <v>1</v>
      </c>
      <c r="GU229" s="1">
        <f ca="1">CY229</f>
        <v>0</v>
      </c>
      <c r="GV229" s="1">
        <f ca="1">DE229</f>
        <v>0</v>
      </c>
      <c r="GW229" s="1">
        <f ca="1">DK229</f>
        <v>0</v>
      </c>
      <c r="GX229" s="1">
        <f ca="1">DQ229</f>
        <v>0</v>
      </c>
      <c r="GY229">
        <f ca="1">DT229</f>
        <v>0</v>
      </c>
      <c r="GZ229">
        <f ca="1">DW229</f>
        <v>0</v>
      </c>
      <c r="HA229">
        <f ca="1">DZ229</f>
        <v>0</v>
      </c>
      <c r="HB229">
        <f ca="1">EC229</f>
        <v>0</v>
      </c>
      <c r="HC229">
        <f ca="1">EF229</f>
        <v>0</v>
      </c>
      <c r="HD229">
        <f ca="1">EI229</f>
        <v>0</v>
      </c>
      <c r="HE229">
        <f ca="1">EL229</f>
        <v>0</v>
      </c>
      <c r="HF229">
        <f ca="1">EO229</f>
        <v>0</v>
      </c>
      <c r="HG229">
        <f ca="1">ER229</f>
        <v>0</v>
      </c>
      <c r="HH229">
        <f ca="1">EU229</f>
        <v>0</v>
      </c>
      <c r="HI229">
        <f ca="1">EX229</f>
        <v>0</v>
      </c>
      <c r="HJ229">
        <f ca="1">FA229</f>
        <v>0</v>
      </c>
      <c r="HK229">
        <f ca="1">FD229</f>
        <v>0</v>
      </c>
      <c r="HL229">
        <f ca="1">FG229</f>
        <v>0</v>
      </c>
      <c r="HM229">
        <f ca="1">FJ229</f>
        <v>0</v>
      </c>
      <c r="HN229">
        <f ca="1">FM229</f>
        <v>0</v>
      </c>
      <c r="HO229">
        <f ca="1">FP229</f>
        <v>0</v>
      </c>
      <c r="HP229">
        <f ca="1">FS229</f>
        <v>0</v>
      </c>
      <c r="HQ229">
        <f ca="1">FV229</f>
        <v>0</v>
      </c>
      <c r="HR229">
        <f ca="1">FY229</f>
        <v>0</v>
      </c>
      <c r="HS229">
        <f ca="1">GB229</f>
        <v>0</v>
      </c>
      <c r="HT229">
        <f ca="1">GE229</f>
        <v>0</v>
      </c>
      <c r="HU229">
        <f ca="1">GH229</f>
        <v>0</v>
      </c>
      <c r="HV229">
        <f ca="1">GK229</f>
        <v>0</v>
      </c>
      <c r="HW229">
        <f ca="1">AU229</f>
        <v>17</v>
      </c>
      <c r="HX229">
        <f ca="1">HW229/HV232</f>
        <v>17</v>
      </c>
    </row>
    <row r="230" spans="1:255" ht="18" hidden="1" customHeight="1" x14ac:dyDescent="0.25">
      <c r="A230" s="9"/>
      <c r="B230" s="71"/>
      <c r="C230" s="71"/>
      <c r="D230" s="71"/>
      <c r="E230" s="71"/>
      <c r="F230" s="154"/>
      <c r="G230" s="80"/>
      <c r="H230" s="102"/>
      <c r="I230" s="71"/>
      <c r="J230" s="75"/>
      <c r="K230" s="9"/>
      <c r="N230" s="149"/>
      <c r="O230" s="164"/>
      <c r="AK230" s="9"/>
      <c r="AL230" s="9"/>
      <c r="AM230" s="9"/>
      <c r="AN230" s="9"/>
      <c r="AO230" s="9"/>
      <c r="AP230" s="9"/>
      <c r="AQ230" s="9"/>
      <c r="AS230">
        <f ca="1">AS229+INT(AT229/AT230)</f>
        <v>50</v>
      </c>
      <c r="AT230">
        <f ca="1">HX218*HX222*HX226</f>
        <v>42</v>
      </c>
      <c r="AU230">
        <f ca="1">AT230</f>
        <v>42</v>
      </c>
      <c r="AV230">
        <v>256</v>
      </c>
      <c r="AW230" s="1">
        <f ca="1">IF(AU230/AV230=INT(AU230/AV230),1,0)</f>
        <v>0</v>
      </c>
      <c r="AX230" s="1">
        <f ca="1">IF(AW230=0,AU230,AU230/AV230)</f>
        <v>42</v>
      </c>
      <c r="AY230" s="1">
        <v>16</v>
      </c>
      <c r="AZ230" s="1">
        <f ca="1">IF(AX230/AY230=INT(AX230/AY230),1,0)</f>
        <v>0</v>
      </c>
      <c r="BA230" s="1">
        <f ca="1">IF(AZ230=0,AX230,AX230/AY230)</f>
        <v>42</v>
      </c>
      <c r="BB230" s="1">
        <v>4</v>
      </c>
      <c r="BC230" s="1">
        <f ca="1">IF(BA230/BB230=INT(BA230/BB230),1,0)</f>
        <v>0</v>
      </c>
      <c r="BD230" s="1">
        <f ca="1">IF(BC230=0,BA230,BA230/BB230)</f>
        <v>42</v>
      </c>
      <c r="BE230" s="1">
        <v>2</v>
      </c>
      <c r="BF230" s="1">
        <f ca="1">IF(BD230/BE230=INT(BD230/BE230),1,0)</f>
        <v>1</v>
      </c>
      <c r="BG230" s="1">
        <f ca="1">IF(BF230=0,BD230,BD230/BE230)</f>
        <v>21</v>
      </c>
      <c r="BH230" s="1">
        <v>81</v>
      </c>
      <c r="BI230" s="1">
        <f ca="1">IF(BG230/BH230=INT(BG230/BH230),1,0)</f>
        <v>0</v>
      </c>
      <c r="BJ230" s="1">
        <f ca="1">IF(BI230=0,BG230,BG230/BH230)</f>
        <v>21</v>
      </c>
      <c r="BK230" s="1">
        <v>9</v>
      </c>
      <c r="BL230" s="1">
        <f ca="1">IF(BJ230/BK230=INT(BJ230/BK230),1,0)</f>
        <v>0</v>
      </c>
      <c r="BM230" s="1">
        <f ca="1">IF(BL230=0,BJ230,BJ230/BK230)</f>
        <v>21</v>
      </c>
      <c r="BN230" s="1">
        <v>3</v>
      </c>
      <c r="BO230" s="1">
        <f ca="1">IF(BM230/BN230=INT(BM230/BN230),1,0)</f>
        <v>1</v>
      </c>
      <c r="BP230" s="1">
        <f ca="1">IF(BO230=0,BM230,BM230/BN230)</f>
        <v>7</v>
      </c>
      <c r="BQ230" s="1">
        <v>25</v>
      </c>
      <c r="BR230" s="1">
        <f ca="1">IF(BP230/BQ230=INT(BP230/BQ230),1,0)</f>
        <v>0</v>
      </c>
      <c r="BS230" s="1">
        <f ca="1">IF(BR230=0,BP230,BP230/BQ230)</f>
        <v>7</v>
      </c>
      <c r="BT230" s="1">
        <v>5</v>
      </c>
      <c r="BU230" s="1">
        <f ca="1">IF(BS230/BT230=INT(BS230/BT230),1,0)</f>
        <v>0</v>
      </c>
      <c r="BV230" s="1">
        <f ca="1">IF(BU230=0,BS230,BS230/BT230)</f>
        <v>7</v>
      </c>
      <c r="BW230" s="1">
        <v>49</v>
      </c>
      <c r="BX230" s="1">
        <f ca="1">IF(BV230/BW230=INT(BV230/BW230),1,0)</f>
        <v>0</v>
      </c>
      <c r="BY230" s="1">
        <f ca="1">IF(BX230=0,BV230,BV230/BW230)</f>
        <v>7</v>
      </c>
      <c r="BZ230" s="1">
        <v>7</v>
      </c>
      <c r="CA230" s="1">
        <f ca="1">IF(BY230/BZ230=INT(BY230/BZ230),1,0)</f>
        <v>1</v>
      </c>
      <c r="CB230" s="1">
        <f ca="1">IF(CA230=0,BY230,BY230/BZ230)</f>
        <v>1</v>
      </c>
      <c r="CC230" s="1">
        <v>121</v>
      </c>
      <c r="CD230" s="1">
        <f ca="1">IF(CB230/CC230=INT(CB230/CC230),1,0)</f>
        <v>0</v>
      </c>
      <c r="CE230" s="1">
        <f ca="1">IF(CD230=0,CB230,CB230/CC230)</f>
        <v>1</v>
      </c>
      <c r="CF230" s="1">
        <v>11</v>
      </c>
      <c r="CG230" s="1">
        <f ca="1">IF(CE230/CF230=INT(CE230/CF230),1,0)</f>
        <v>0</v>
      </c>
      <c r="CH230" s="1">
        <f ca="1">IF(CG230=0,CE230,CE230/CF230)</f>
        <v>1</v>
      </c>
      <c r="CI230" s="1">
        <v>169</v>
      </c>
      <c r="CJ230" s="1">
        <f ca="1">IF(CH230/CI230=INT(CH230/CI230),1,0)</f>
        <v>0</v>
      </c>
      <c r="CK230" s="1">
        <f ca="1">IF(CJ230=0,CH230,CH230/CI230)</f>
        <v>1</v>
      </c>
      <c r="CL230" s="1">
        <v>13</v>
      </c>
      <c r="CM230" s="1">
        <f ca="1">IF(CK230/CL230=INT(CK230/CL230),1,0)</f>
        <v>0</v>
      </c>
      <c r="CN230" s="1">
        <f ca="1">IF(CM230=0,CK230,CK230/CL230)</f>
        <v>1</v>
      </c>
      <c r="CO230" s="1">
        <f>CO226</f>
        <v>289</v>
      </c>
      <c r="CP230" s="1">
        <f ca="1">IF(CN230/CO230=INT(CN230/CO230),1,0)</f>
        <v>0</v>
      </c>
      <c r="CQ230" s="1">
        <f ca="1">IF(CP230=0,CN230,CN230/CO230)</f>
        <v>1</v>
      </c>
      <c r="CR230" s="1">
        <v>17</v>
      </c>
      <c r="CS230" s="1">
        <f ca="1">IF(CQ230/CR230=INT(CQ230/CR230),1,0)</f>
        <v>0</v>
      </c>
      <c r="CT230" s="1">
        <f ca="1">IF(CS230=0,CQ230,CQ230/CR230)</f>
        <v>1</v>
      </c>
      <c r="CU230" s="1">
        <f>CU226</f>
        <v>361</v>
      </c>
      <c r="CV230" s="1">
        <f ca="1">IF(CT230/CU230=INT(CT230/CU230),1,0)</f>
        <v>0</v>
      </c>
      <c r="CW230" s="1">
        <f ca="1">IF(CV230=0,CT230,CT230/CU230)</f>
        <v>1</v>
      </c>
      <c r="CX230" s="1">
        <v>19</v>
      </c>
      <c r="CY230" s="1">
        <f ca="1">IF(CW230/CX230=INT(CW230/CX230),1,0)</f>
        <v>0</v>
      </c>
      <c r="CZ230" s="1">
        <f ca="1">IF(CY230=0,CW230,CW230/CX230)</f>
        <v>1</v>
      </c>
      <c r="DA230" s="1">
        <f>DA226</f>
        <v>529</v>
      </c>
      <c r="DB230" s="1">
        <f ca="1">IF(CZ230/DA230=INT(CZ230/DA230),1,0)</f>
        <v>0</v>
      </c>
      <c r="DC230" s="1">
        <f ca="1">IF(DB230=0,CZ230,CZ230/DA230)</f>
        <v>1</v>
      </c>
      <c r="DD230" s="1">
        <v>23</v>
      </c>
      <c r="DE230" s="1">
        <f ca="1">IF(DC230/DD230=INT(DC230/DD230),1,0)</f>
        <v>0</v>
      </c>
      <c r="DF230" s="1">
        <f ca="1">IF(DE230=0,DC230,DC230/DD230)</f>
        <v>1</v>
      </c>
      <c r="DG230" s="1">
        <f>DG226</f>
        <v>841</v>
      </c>
      <c r="DH230" s="1">
        <f ca="1">IF(DF230/DG230=INT(DF230/DG230),1,0)</f>
        <v>0</v>
      </c>
      <c r="DI230" s="1">
        <f ca="1">IF(DH230=0,DF230,DF230/DG230)</f>
        <v>1</v>
      </c>
      <c r="DJ230" s="1">
        <v>29</v>
      </c>
      <c r="DK230" s="1">
        <f ca="1">IF(DI230/DJ230=INT(DI230/DJ230),1,0)</f>
        <v>0</v>
      </c>
      <c r="DL230" s="1">
        <f ca="1">IF(DK230=0,DI230,DI230/DJ230)</f>
        <v>1</v>
      </c>
      <c r="DM230" s="1">
        <f>DM226</f>
        <v>961</v>
      </c>
      <c r="DN230" s="1">
        <f ca="1">IF(DL230/DM230=INT(DL230/DM230),1,0)</f>
        <v>0</v>
      </c>
      <c r="DO230" s="1">
        <f ca="1">IF(DN230=0,DL230,DL230/DM230)</f>
        <v>1</v>
      </c>
      <c r="DP230" s="1">
        <v>31</v>
      </c>
      <c r="DQ230" s="1">
        <f ca="1">IF(DO230/DP230=INT(DO230/DP230),1,0)</f>
        <v>0</v>
      </c>
      <c r="DR230" s="1">
        <f ca="1">IF(DQ230=0,DO230,DO230/DP230)</f>
        <v>1</v>
      </c>
      <c r="DS230" s="1">
        <v>37</v>
      </c>
      <c r="DT230" s="1">
        <f ca="1">IF(DR230/DS230=INT(DR230/DS230),1,0)</f>
        <v>0</v>
      </c>
      <c r="DU230" s="1">
        <f ca="1">IF(DT230=0,DR230,DR230/DS230)</f>
        <v>1</v>
      </c>
      <c r="DV230" s="1">
        <v>41</v>
      </c>
      <c r="DW230" s="1">
        <f ca="1">IF(DU230/DV230=INT(DU230/DV230),1,0)</f>
        <v>0</v>
      </c>
      <c r="DX230" s="1">
        <f ca="1">IF(DW230=0,DU230,DU230/DV230)</f>
        <v>1</v>
      </c>
      <c r="DY230" s="1">
        <v>43</v>
      </c>
      <c r="DZ230" s="1">
        <f ca="1">IF(DX230/DY230=INT(DX230/DY230),1,0)</f>
        <v>0</v>
      </c>
      <c r="EA230" s="1">
        <f ca="1">IF(DZ230=0,DX230,DX230/DY230)</f>
        <v>1</v>
      </c>
      <c r="EB230" s="1">
        <v>47</v>
      </c>
      <c r="EC230" s="1">
        <f ca="1">IF(EA230/EB230=INT(EA230/EB230),1,0)</f>
        <v>0</v>
      </c>
      <c r="ED230" s="1">
        <f ca="1">IF(EC230=0,EA230,EA230/EB230)</f>
        <v>1</v>
      </c>
      <c r="EE230" s="1">
        <v>53</v>
      </c>
      <c r="EF230" s="1">
        <f ca="1">IF(ED230/EE230=INT(ED230/EE230),1,0)</f>
        <v>0</v>
      </c>
      <c r="EG230" s="1">
        <f ca="1">IF(EF230=0,ED230,ED230/EE230)</f>
        <v>1</v>
      </c>
      <c r="EH230" s="1">
        <v>59</v>
      </c>
      <c r="EI230" s="1">
        <f ca="1">IF(EG230/EH230=INT(EG230/EH230),1,0)</f>
        <v>0</v>
      </c>
      <c r="EJ230" s="1">
        <f ca="1">IF(EI230=0,EG230,EG230/EH230)</f>
        <v>1</v>
      </c>
      <c r="EK230" s="1">
        <v>61</v>
      </c>
      <c r="EL230" s="1">
        <f ca="1">IF(EJ230/EK230=INT(EJ230/EK230),1,0)</f>
        <v>0</v>
      </c>
      <c r="EM230" s="1">
        <f ca="1">IF(EL230=0,EJ230,EJ230/EK230)</f>
        <v>1</v>
      </c>
      <c r="EN230" s="1">
        <v>67</v>
      </c>
      <c r="EO230" s="1">
        <f ca="1">IF(EM230/EN230=INT(EM230/EN230),1,0)</f>
        <v>0</v>
      </c>
      <c r="EP230" s="1">
        <f ca="1">IF(EO230=0,EM230,EM230/EN230)</f>
        <v>1</v>
      </c>
      <c r="EQ230" s="1">
        <v>71</v>
      </c>
      <c r="ER230" s="1">
        <f ca="1">IF(EP230/EQ230=INT(EP230/EQ230),1,0)</f>
        <v>0</v>
      </c>
      <c r="ES230" s="1">
        <f ca="1">IF(ER230=0,EP230,EP230/EQ230)</f>
        <v>1</v>
      </c>
      <c r="ET230" s="1">
        <v>73</v>
      </c>
      <c r="EU230" s="1">
        <f ca="1">IF(ES230/ET230=INT(ES230/ET230),1,0)</f>
        <v>0</v>
      </c>
      <c r="EV230" s="1">
        <f ca="1">IF(EU230=0,ES230,ES230/ET230)</f>
        <v>1</v>
      </c>
      <c r="EW230" s="1">
        <v>79</v>
      </c>
      <c r="EX230" s="1">
        <f ca="1">IF(EV230/EW230=INT(EV230/EW230),1,0)</f>
        <v>0</v>
      </c>
      <c r="EY230" s="1">
        <f ca="1">IF(EX230=0,EV230,EV230/EW230)</f>
        <v>1</v>
      </c>
      <c r="EZ230" s="1">
        <v>83</v>
      </c>
      <c r="FA230" s="1">
        <f ca="1">IF(EY230/EZ230=INT(EY230/EZ230),1,0)</f>
        <v>0</v>
      </c>
      <c r="FB230" s="1">
        <f ca="1">IF(FA230=0,EY230,EY230/EZ230)</f>
        <v>1</v>
      </c>
      <c r="FC230" s="1">
        <v>89</v>
      </c>
      <c r="FD230" s="1">
        <f ca="1">IF(FB230/FC230=INT(FB230/FC230),1,0)</f>
        <v>0</v>
      </c>
      <c r="FE230" s="1">
        <f ca="1">IF(FD230=0,FB230,FB230/FC230)</f>
        <v>1</v>
      </c>
      <c r="FF230" s="1">
        <v>97</v>
      </c>
      <c r="FG230" s="1">
        <f ca="1">IF(FE230/FF230=INT(FE230/FF230),1,0)</f>
        <v>0</v>
      </c>
      <c r="FH230" s="1">
        <f ca="1">IF(FG230=0,FE230,FE230/FF230)</f>
        <v>1</v>
      </c>
      <c r="FI230" s="1">
        <v>101</v>
      </c>
      <c r="FJ230" s="1">
        <f ca="1">IF(FH230/FI230=INT(FH230/FI230),1,0)</f>
        <v>0</v>
      </c>
      <c r="FK230" s="1">
        <f ca="1">IF(FJ230=0,FH230,FH230/FI230)</f>
        <v>1</v>
      </c>
      <c r="FL230" s="1">
        <v>103</v>
      </c>
      <c r="FM230" s="1">
        <f ca="1">IF(FK230/FL230=INT(FK230/FL230),1,0)</f>
        <v>0</v>
      </c>
      <c r="FN230" s="1">
        <f ca="1">IF(FM230=0,FK230,FK230/FL230)</f>
        <v>1</v>
      </c>
      <c r="FO230" s="1">
        <v>107</v>
      </c>
      <c r="FP230" s="1">
        <f ca="1">IF(FN230/FO230=INT(FN230/FO230),1,0)</f>
        <v>0</v>
      </c>
      <c r="FQ230" s="1">
        <f ca="1">IF(FP230=0,FN230,FN230/FO230)</f>
        <v>1</v>
      </c>
      <c r="FR230" s="1">
        <v>109</v>
      </c>
      <c r="FS230" s="1">
        <f ca="1">IF(FQ230/FR230=INT(FQ230/FR230),1,0)</f>
        <v>0</v>
      </c>
      <c r="FT230" s="1">
        <f ca="1">IF(FS230=0,FQ230,FQ230/FR230)</f>
        <v>1</v>
      </c>
      <c r="FU230" s="1">
        <v>113</v>
      </c>
      <c r="FV230" s="1">
        <f ca="1">IF(FT230/FU230=INT(FT230/FU230),1,0)</f>
        <v>0</v>
      </c>
      <c r="FW230" s="1">
        <f ca="1">IF(FV230=0,FT230,FT230/FU230)</f>
        <v>1</v>
      </c>
      <c r="FX230" s="1">
        <v>127</v>
      </c>
      <c r="FY230" s="1">
        <f ca="1">IF(FW230/FX230=INT(FW230/FX230),1,0)</f>
        <v>0</v>
      </c>
      <c r="FZ230" s="1">
        <f ca="1">IF(FY230=0,FW230,FW230/FX230)</f>
        <v>1</v>
      </c>
      <c r="GA230" s="1">
        <v>131</v>
      </c>
      <c r="GB230" s="1">
        <f ca="1">IF(FZ230/GA230=INT(FZ230/GA230),1,0)</f>
        <v>0</v>
      </c>
      <c r="GC230" s="1">
        <f ca="1">IF(GB230=0,FZ230,FZ230/GA230)</f>
        <v>1</v>
      </c>
      <c r="GD230" s="1">
        <v>137</v>
      </c>
      <c r="GE230" s="1">
        <f ca="1">IF(GC230/GD230=INT(GC230/GD230),1,0)</f>
        <v>0</v>
      </c>
      <c r="GF230" s="1">
        <f ca="1">IF(GE230=0,GC230,GC230/GD230)</f>
        <v>1</v>
      </c>
      <c r="GG230" s="1">
        <v>139</v>
      </c>
      <c r="GH230" s="1">
        <f ca="1">IF(GF230/GG230=INT(GF230/GG230),1,0)</f>
        <v>0</v>
      </c>
      <c r="GI230" s="1">
        <f ca="1">IF(GH230=0,GF230,GF230/GG230)</f>
        <v>1</v>
      </c>
      <c r="GJ230" s="1">
        <v>149</v>
      </c>
      <c r="GK230" s="1">
        <f ca="1">IF(GI230/GJ230=INT(GI230/GJ230),1,0)</f>
        <v>0</v>
      </c>
      <c r="GL230" s="1">
        <f ca="1">IF(GK230=0,GI230,GI230/GJ230)</f>
        <v>1</v>
      </c>
      <c r="GM230" s="1"/>
      <c r="GN230" s="1">
        <f ca="1">8*AW230+4*AZ230+2*BC230+BF230</f>
        <v>1</v>
      </c>
      <c r="GO230" s="1">
        <f ca="1">4*BI230+2*BL230+BO230</f>
        <v>1</v>
      </c>
      <c r="GP230" s="1">
        <f ca="1">2*BR230+BU230</f>
        <v>0</v>
      </c>
      <c r="GQ230" s="1">
        <f ca="1">2*BX230+CA230</f>
        <v>1</v>
      </c>
      <c r="GR230" s="1">
        <f ca="1">2*CD230+CG230</f>
        <v>0</v>
      </c>
      <c r="GS230" s="1">
        <f ca="1">2*CJ230+CM230</f>
        <v>0</v>
      </c>
      <c r="GT230" s="1">
        <f ca="1">CS230</f>
        <v>0</v>
      </c>
      <c r="GU230" s="1">
        <f ca="1">CY230</f>
        <v>0</v>
      </c>
      <c r="GV230" s="1">
        <f ca="1">DE230</f>
        <v>0</v>
      </c>
      <c r="GW230" s="1">
        <f ca="1">DK230</f>
        <v>0</v>
      </c>
      <c r="GX230" s="1">
        <f ca="1">DQ230</f>
        <v>0</v>
      </c>
      <c r="GY230">
        <f ca="1">DT230</f>
        <v>0</v>
      </c>
      <c r="GZ230">
        <f ca="1">DW230</f>
        <v>0</v>
      </c>
      <c r="HA230">
        <f ca="1">DZ230</f>
        <v>0</v>
      </c>
      <c r="HB230">
        <f ca="1">EC230</f>
        <v>0</v>
      </c>
      <c r="HC230">
        <f ca="1">EF230</f>
        <v>0</v>
      </c>
      <c r="HD230">
        <f ca="1">EI230</f>
        <v>0</v>
      </c>
      <c r="HE230">
        <f ca="1">EL230</f>
        <v>0</v>
      </c>
      <c r="HF230">
        <f ca="1">EO230</f>
        <v>0</v>
      </c>
      <c r="HG230">
        <f ca="1">ER230</f>
        <v>0</v>
      </c>
      <c r="HH230">
        <f ca="1">EU230</f>
        <v>0</v>
      </c>
      <c r="HI230">
        <f ca="1">EX230</f>
        <v>0</v>
      </c>
      <c r="HJ230">
        <f ca="1">FA230</f>
        <v>0</v>
      </c>
      <c r="HK230">
        <f ca="1">FD230</f>
        <v>0</v>
      </c>
      <c r="HL230">
        <f ca="1">FG230</f>
        <v>0</v>
      </c>
      <c r="HM230">
        <f ca="1">FJ230</f>
        <v>0</v>
      </c>
      <c r="HN230">
        <f ca="1">FM230</f>
        <v>0</v>
      </c>
      <c r="HO230">
        <f ca="1">FP230</f>
        <v>0</v>
      </c>
      <c r="HP230">
        <f ca="1">FS230</f>
        <v>0</v>
      </c>
      <c r="HQ230">
        <f ca="1">FV230</f>
        <v>0</v>
      </c>
      <c r="HR230">
        <f ca="1">FY230</f>
        <v>0</v>
      </c>
      <c r="HS230">
        <f ca="1">GB230</f>
        <v>0</v>
      </c>
      <c r="HT230">
        <f ca="1">GE230</f>
        <v>0</v>
      </c>
      <c r="HU230">
        <f ca="1">GH230</f>
        <v>0</v>
      </c>
      <c r="HV230">
        <f ca="1">GK230</f>
        <v>0</v>
      </c>
      <c r="HW230">
        <f ca="1">AU230</f>
        <v>42</v>
      </c>
      <c r="HX230">
        <f ca="1">HW230/HV232</f>
        <v>42</v>
      </c>
    </row>
    <row r="231" spans="1:255" ht="18" hidden="1" customHeight="1" x14ac:dyDescent="0.25">
      <c r="A231" s="9"/>
      <c r="B231" s="71"/>
      <c r="C231" s="71"/>
      <c r="D231" s="71"/>
      <c r="E231" s="71"/>
      <c r="F231" s="154"/>
      <c r="G231" s="80"/>
      <c r="H231" s="102"/>
      <c r="I231" s="71"/>
      <c r="J231" s="75"/>
      <c r="K231" s="9"/>
      <c r="N231" s="149"/>
      <c r="O231" s="164"/>
      <c r="AK231" s="9"/>
      <c r="AL231" s="9"/>
      <c r="AM231" s="9"/>
      <c r="AN231" s="9"/>
      <c r="AO231" s="9"/>
      <c r="AP231" s="9"/>
      <c r="AQ231" s="9"/>
      <c r="AT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R231" s="1"/>
      <c r="CS231" s="1"/>
      <c r="CT231" s="1"/>
      <c r="CX231" s="1"/>
      <c r="CY231" s="1"/>
      <c r="CZ231" s="1"/>
      <c r="DD231" s="1"/>
      <c r="DE231" s="1"/>
      <c r="DF231" s="1"/>
      <c r="DJ231" s="1"/>
      <c r="DK231" s="1"/>
      <c r="DL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s="1"/>
      <c r="GK231" s="1"/>
      <c r="GL231" s="1"/>
      <c r="GM231" s="1"/>
      <c r="GN231" s="1">
        <f t="shared" ref="GN231:HV231" ca="1" si="115">IF(GN229&lt;GN230,GN229,GN230)</f>
        <v>0</v>
      </c>
      <c r="GO231" s="1">
        <f t="shared" ca="1" si="115"/>
        <v>0</v>
      </c>
      <c r="GP231" s="1">
        <f t="shared" ca="1" si="115"/>
        <v>0</v>
      </c>
      <c r="GQ231" s="1">
        <f t="shared" ca="1" si="115"/>
        <v>0</v>
      </c>
      <c r="GR231" s="1">
        <f t="shared" ca="1" si="115"/>
        <v>0</v>
      </c>
      <c r="GS231" s="1">
        <f t="shared" ca="1" si="115"/>
        <v>0</v>
      </c>
      <c r="GT231" s="1">
        <f t="shared" ca="1" si="115"/>
        <v>0</v>
      </c>
      <c r="GU231" s="1">
        <f t="shared" ca="1" si="115"/>
        <v>0</v>
      </c>
      <c r="GV231" s="1">
        <f t="shared" ca="1" si="115"/>
        <v>0</v>
      </c>
      <c r="GW231" s="1">
        <f t="shared" ca="1" si="115"/>
        <v>0</v>
      </c>
      <c r="GX231" s="1">
        <f t="shared" ca="1" si="115"/>
        <v>0</v>
      </c>
      <c r="GY231" s="1">
        <f t="shared" ca="1" si="115"/>
        <v>0</v>
      </c>
      <c r="GZ231" s="1">
        <f t="shared" ca="1" si="115"/>
        <v>0</v>
      </c>
      <c r="HA231" s="1">
        <f t="shared" ca="1" si="115"/>
        <v>0</v>
      </c>
      <c r="HB231" s="1">
        <f t="shared" ca="1" si="115"/>
        <v>0</v>
      </c>
      <c r="HC231" s="1">
        <f t="shared" ca="1" si="115"/>
        <v>0</v>
      </c>
      <c r="HD231" s="1">
        <f t="shared" ca="1" si="115"/>
        <v>0</v>
      </c>
      <c r="HE231" s="1">
        <f t="shared" ca="1" si="115"/>
        <v>0</v>
      </c>
      <c r="HF231" s="1">
        <f t="shared" ca="1" si="115"/>
        <v>0</v>
      </c>
      <c r="HG231" s="1">
        <f t="shared" ca="1" si="115"/>
        <v>0</v>
      </c>
      <c r="HH231" s="1">
        <f t="shared" ca="1" si="115"/>
        <v>0</v>
      </c>
      <c r="HI231" s="1">
        <f t="shared" ca="1" si="115"/>
        <v>0</v>
      </c>
      <c r="HJ231" s="1">
        <f t="shared" ca="1" si="115"/>
        <v>0</v>
      </c>
      <c r="HK231" s="1">
        <f t="shared" ca="1" si="115"/>
        <v>0</v>
      </c>
      <c r="HL231" s="1">
        <f t="shared" ca="1" si="115"/>
        <v>0</v>
      </c>
      <c r="HM231" s="1">
        <f t="shared" ca="1" si="115"/>
        <v>0</v>
      </c>
      <c r="HN231" s="1">
        <f t="shared" ca="1" si="115"/>
        <v>0</v>
      </c>
      <c r="HO231" s="1">
        <f t="shared" ca="1" si="115"/>
        <v>0</v>
      </c>
      <c r="HP231" s="1">
        <f t="shared" ca="1" si="115"/>
        <v>0</v>
      </c>
      <c r="HQ231" s="1">
        <f t="shared" ca="1" si="115"/>
        <v>0</v>
      </c>
      <c r="HR231" s="1">
        <f t="shared" ca="1" si="115"/>
        <v>0</v>
      </c>
      <c r="HS231" s="1">
        <f t="shared" ca="1" si="115"/>
        <v>0</v>
      </c>
      <c r="HT231" s="1">
        <f t="shared" ca="1" si="115"/>
        <v>0</v>
      </c>
      <c r="HU231" s="1">
        <f t="shared" ca="1" si="115"/>
        <v>0</v>
      </c>
      <c r="HV231" s="1">
        <f t="shared" ca="1" si="115"/>
        <v>0</v>
      </c>
    </row>
    <row r="232" spans="1:255" ht="18" hidden="1" customHeight="1" x14ac:dyDescent="0.25">
      <c r="A232" s="9"/>
      <c r="B232" s="71"/>
      <c r="C232" s="71"/>
      <c r="D232" s="71"/>
      <c r="E232" s="71"/>
      <c r="F232" s="154"/>
      <c r="G232" s="80"/>
      <c r="H232" s="102"/>
      <c r="I232" s="71"/>
      <c r="J232" s="75"/>
      <c r="K232" s="9"/>
      <c r="N232" s="149"/>
      <c r="O232" s="164"/>
      <c r="AK232" s="9"/>
      <c r="AL232" s="9"/>
      <c r="AM232" s="9"/>
      <c r="AN232" s="9"/>
      <c r="AO232" s="9"/>
      <c r="AP232" s="9"/>
      <c r="AQ232" s="9"/>
      <c r="AT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R232" s="1"/>
      <c r="CS232" s="1"/>
      <c r="CT232" s="1"/>
      <c r="CX232" s="1"/>
      <c r="CY232" s="1"/>
      <c r="CZ232" s="1"/>
      <c r="DD232" s="1"/>
      <c r="DE232" s="1"/>
      <c r="DF232" s="1"/>
      <c r="DJ232" s="1"/>
      <c r="DK232" s="1"/>
      <c r="DL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>
        <f ca="1">FY$4^GN231</f>
        <v>1</v>
      </c>
      <c r="GO232">
        <f t="shared" ref="GO232:HV232" ca="1" si="116">FZ$4^GO231*GN232</f>
        <v>1</v>
      </c>
      <c r="GP232">
        <f t="shared" ca="1" si="116"/>
        <v>1</v>
      </c>
      <c r="GQ232">
        <f t="shared" ca="1" si="116"/>
        <v>1</v>
      </c>
      <c r="GR232">
        <f t="shared" ca="1" si="116"/>
        <v>1</v>
      </c>
      <c r="GS232">
        <f t="shared" ca="1" si="116"/>
        <v>1</v>
      </c>
      <c r="GT232">
        <f t="shared" ca="1" si="116"/>
        <v>1</v>
      </c>
      <c r="GU232">
        <f t="shared" ca="1" si="116"/>
        <v>1</v>
      </c>
      <c r="GV232">
        <f t="shared" ca="1" si="116"/>
        <v>1</v>
      </c>
      <c r="GW232">
        <f t="shared" ca="1" si="116"/>
        <v>1</v>
      </c>
      <c r="GX232">
        <f t="shared" ca="1" si="116"/>
        <v>1</v>
      </c>
      <c r="GY232">
        <f t="shared" ca="1" si="116"/>
        <v>1</v>
      </c>
      <c r="GZ232">
        <f t="shared" ca="1" si="116"/>
        <v>1</v>
      </c>
      <c r="HA232">
        <f t="shared" ca="1" si="116"/>
        <v>1</v>
      </c>
      <c r="HB232">
        <f t="shared" ca="1" si="116"/>
        <v>1</v>
      </c>
      <c r="HC232">
        <f t="shared" ca="1" si="116"/>
        <v>1</v>
      </c>
      <c r="HD232">
        <f t="shared" ca="1" si="116"/>
        <v>1</v>
      </c>
      <c r="HE232">
        <f t="shared" ca="1" si="116"/>
        <v>1</v>
      </c>
      <c r="HF232">
        <f t="shared" ca="1" si="116"/>
        <v>1</v>
      </c>
      <c r="HG232">
        <f t="shared" ca="1" si="116"/>
        <v>1</v>
      </c>
      <c r="HH232">
        <f t="shared" ca="1" si="116"/>
        <v>1</v>
      </c>
      <c r="HI232">
        <f t="shared" ca="1" si="116"/>
        <v>1</v>
      </c>
      <c r="HJ232">
        <f t="shared" ca="1" si="116"/>
        <v>1</v>
      </c>
      <c r="HK232">
        <f t="shared" ca="1" si="116"/>
        <v>1</v>
      </c>
      <c r="HL232">
        <f t="shared" ca="1" si="116"/>
        <v>1</v>
      </c>
      <c r="HM232">
        <f t="shared" ca="1" si="116"/>
        <v>1</v>
      </c>
      <c r="HN232">
        <f t="shared" ca="1" si="116"/>
        <v>1</v>
      </c>
      <c r="HO232">
        <f t="shared" ca="1" si="116"/>
        <v>1</v>
      </c>
      <c r="HP232">
        <f t="shared" ca="1" si="116"/>
        <v>1</v>
      </c>
      <c r="HQ232">
        <f t="shared" ca="1" si="116"/>
        <v>1</v>
      </c>
      <c r="HR232">
        <f t="shared" ca="1" si="116"/>
        <v>1</v>
      </c>
      <c r="HS232">
        <f t="shared" ca="1" si="116"/>
        <v>1</v>
      </c>
      <c r="HT232">
        <f t="shared" ca="1" si="116"/>
        <v>1</v>
      </c>
      <c r="HU232">
        <f t="shared" ca="1" si="116"/>
        <v>1</v>
      </c>
      <c r="HV232">
        <f t="shared" ca="1" si="116"/>
        <v>1</v>
      </c>
    </row>
    <row r="233" spans="1:255" ht="12" customHeight="1" x14ac:dyDescent="0.25">
      <c r="A233" s="9"/>
      <c r="B233" s="71"/>
      <c r="C233" s="71"/>
      <c r="D233" s="71"/>
      <c r="E233" s="77"/>
      <c r="F233" s="154"/>
      <c r="G233" s="103"/>
      <c r="H233" s="102"/>
      <c r="I233" s="71"/>
      <c r="J233" s="75"/>
      <c r="K233" s="9"/>
      <c r="N233" s="149"/>
      <c r="O233" s="164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R233" s="1"/>
      <c r="CS233" s="1"/>
      <c r="CT233" s="1"/>
      <c r="CX233" s="1"/>
      <c r="CY233" s="1"/>
      <c r="CZ233" s="1"/>
      <c r="DD233" s="1"/>
      <c r="DE233" s="1"/>
      <c r="DF233" s="1"/>
      <c r="DJ233" s="1"/>
      <c r="DK233" s="1"/>
      <c r="DL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  <c r="GT233" s="1"/>
      <c r="GU233" s="1"/>
      <c r="GV233" s="1"/>
      <c r="GW233" s="1"/>
      <c r="GX233" s="1"/>
      <c r="HZ233" t="str">
        <f ca="1">IF217&amp;IM217&amp;IU217</f>
        <v>15  4/7  +  34  5/6</v>
      </c>
      <c r="IC233">
        <f ca="1">AS230</f>
        <v>50</v>
      </c>
      <c r="ID233">
        <f ca="1">HX229</f>
        <v>17</v>
      </c>
      <c r="IE233">
        <f ca="1">HX230</f>
        <v>42</v>
      </c>
      <c r="IF233" t="str">
        <f ca="1">IC233&amp;"  "&amp;ID233&amp;"/"&amp;IE233</f>
        <v>50  17/42</v>
      </c>
      <c r="IG233" t="str">
        <f ca="1">"  "&amp;ID233&amp;"/"&amp;IE233</f>
        <v xml:space="preserve">  17/42</v>
      </c>
      <c r="IH233" t="str">
        <f ca="1">IC233&amp;"   "</f>
        <v xml:space="preserve">50   </v>
      </c>
      <c r="II233" t="str">
        <f ca="1">IF(IC233=0,IG233,IF(ID233=0,IH233,IF233))</f>
        <v>50  17/42</v>
      </c>
    </row>
    <row r="234" spans="1:255" ht="18" customHeight="1" thickBot="1" x14ac:dyDescent="0.3">
      <c r="A234" s="9"/>
      <c r="B234" s="71" t="str">
        <f ca="1">HZ250</f>
        <v>16  15/19  +  25  9/16</v>
      </c>
      <c r="C234" s="71"/>
      <c r="D234" s="71"/>
      <c r="E234" s="77" t="s">
        <v>1</v>
      </c>
      <c r="F234" s="146" t="str">
        <f ca="1">II250</f>
        <v>42  107/304</v>
      </c>
      <c r="G234" s="100"/>
      <c r="H234" s="101"/>
      <c r="I234" s="71"/>
      <c r="J234" s="75">
        <f>AK234+L234</f>
        <v>6</v>
      </c>
      <c r="K234" s="9"/>
      <c r="L234" s="147">
        <v>0</v>
      </c>
      <c r="N234" s="149">
        <v>8</v>
      </c>
      <c r="O234" s="164">
        <v>7</v>
      </c>
      <c r="R234" s="147">
        <f>R217+1</f>
        <v>14</v>
      </c>
      <c r="S234" s="147">
        <f>INT(0.5+(S$2/19*(R234-1)))+P$2</f>
        <v>6</v>
      </c>
      <c r="T234" s="147">
        <f ca="1">INT(RAND()*2+2)</f>
        <v>2</v>
      </c>
      <c r="U234" s="147">
        <v>2</v>
      </c>
      <c r="W234">
        <f>IF(S234=1,1,IF(S234=2,2,IF(S234=3,3,IF(S234=4,5,IF(S234=5,7,10)))))</f>
        <v>10</v>
      </c>
      <c r="X234">
        <f>IF(S234=1,3,IF(S234=2,5,IF(S234=3,8,IF(S234=4,13,IF(S234=5,20,35)))))</f>
        <v>35</v>
      </c>
      <c r="Y234">
        <f>IF(S234=1,1,IF(S234=2,1,IF(S234=3,2,IF(S234=4,2,IF(S234=5,3,4)))))</f>
        <v>4</v>
      </c>
      <c r="Z234">
        <f>IF(S234=1,2,IF(S234=2,4,IF(S234=3,5,IF(S234=4,7,IF(S234=5,11,19)))))</f>
        <v>19</v>
      </c>
      <c r="AA234">
        <f>IF(S234=1,2,IF(S234=2,2,IF(S234=3,3,IF(S234=4,3,IF(S234=5,4,5)))))</f>
        <v>5</v>
      </c>
      <c r="AB234">
        <f>IF(S234=1,3,IF(S234=2,5,IF(S234=3,6,IF(S234=4,8,IF(S234=5,12,20)))))</f>
        <v>20</v>
      </c>
      <c r="AD234">
        <f>IF(S234=4,2,IF(S234=5,5,IF(S234=6,7,IF(S234=7,10,IF(S234=8,15,IF(S234=9,20,25))))))</f>
        <v>7</v>
      </c>
      <c r="AE234">
        <f>IF(S234=4,6,IF(S234=5,14,IF(S234=6,25,IF(S234=7,35,IF(S234=8,45,IF(S234=9,60,99))))))</f>
        <v>25</v>
      </c>
      <c r="AF234">
        <f>IF(S234=4,1,IF(S234=5,3,IF(S234=6,5,IF(S234=7,7,IF(S234=8,9,IF(S234=9,14,24))))))</f>
        <v>5</v>
      </c>
      <c r="AG234">
        <f>IF(S234=4,5,IF(S234=5,8,IF(S234=6,13,IF(S234=7,23,IF(S234=8,34,IF(S234=9,49,98))))))</f>
        <v>13</v>
      </c>
      <c r="AH234">
        <f>IF(S234=4,2,IF(S234=5,4,IF(S234=6,6,IF(S234=7,8,IF(S234=8,10,IF(S234=9,15,25))))))</f>
        <v>6</v>
      </c>
      <c r="AI234">
        <f>IF(S234=4,6,IF(S234=5,9,IF(S234=6,14,IF(S234=7,24,IF(S234=8,35,IF(S234=9,50,99))))))</f>
        <v>14</v>
      </c>
      <c r="AK234" s="9">
        <f>S234</f>
        <v>6</v>
      </c>
      <c r="AL234" s="9">
        <f t="shared" ref="AL234:AQ234" si="117">IF($U234=2,W234,AD234)</f>
        <v>10</v>
      </c>
      <c r="AM234" s="9">
        <f t="shared" si="117"/>
        <v>35</v>
      </c>
      <c r="AN234" s="9">
        <f t="shared" si="117"/>
        <v>4</v>
      </c>
      <c r="AO234" s="9">
        <f t="shared" si="117"/>
        <v>19</v>
      </c>
      <c r="AP234" s="9">
        <f t="shared" si="117"/>
        <v>5</v>
      </c>
      <c r="AQ234" s="9">
        <f t="shared" si="117"/>
        <v>20</v>
      </c>
      <c r="AR234" t="s">
        <v>21</v>
      </c>
      <c r="AS234" s="1">
        <f ca="1">INT((RAND()*(AM234-AL234+1)+AL234))</f>
        <v>16</v>
      </c>
      <c r="AT234" s="1">
        <f ca="1">INT((RAND()*(AO234-AN234+1)+AN234))</f>
        <v>15</v>
      </c>
      <c r="AU234">
        <f ca="1">AT234-AT235*(AS235-AS234)</f>
        <v>15</v>
      </c>
      <c r="AV234">
        <v>256</v>
      </c>
      <c r="AW234" s="1">
        <f ca="1">IF(AU234/AV234=INT(AU234/AV234),1,0)</f>
        <v>0</v>
      </c>
      <c r="AX234" s="1">
        <f ca="1">IF(AW234=0,AU234,AU234/AV234)</f>
        <v>15</v>
      </c>
      <c r="AY234" s="1">
        <v>16</v>
      </c>
      <c r="AZ234" s="1">
        <f ca="1">IF(AX234/AY234=INT(AX234/AY234),1,0)</f>
        <v>0</v>
      </c>
      <c r="BA234" s="1">
        <f ca="1">IF(AZ234=0,AX234,AX234/AY234)</f>
        <v>15</v>
      </c>
      <c r="BB234" s="1">
        <v>4</v>
      </c>
      <c r="BC234" s="1">
        <f ca="1">IF(BA234/BB234=INT(BA234/BB234),1,0)</f>
        <v>0</v>
      </c>
      <c r="BD234" s="1">
        <f ca="1">IF(BC234=0,BA234,BA234/BB234)</f>
        <v>15</v>
      </c>
      <c r="BE234" s="1">
        <v>2</v>
      </c>
      <c r="BF234" s="1">
        <f ca="1">IF(BD234/BE234=INT(BD234/BE234),1,0)</f>
        <v>0</v>
      </c>
      <c r="BG234" s="1">
        <f ca="1">IF(BF234=0,BD234,BD234/BE234)</f>
        <v>15</v>
      </c>
      <c r="BH234" s="1">
        <v>81</v>
      </c>
      <c r="BI234" s="1">
        <f ca="1">IF(BG234/BH234=INT(BG234/BH234),1,0)</f>
        <v>0</v>
      </c>
      <c r="BJ234" s="1">
        <f ca="1">IF(BI234=0,BG234,BG234/BH234)</f>
        <v>15</v>
      </c>
      <c r="BK234" s="1">
        <v>9</v>
      </c>
      <c r="BL234" s="1">
        <f ca="1">IF(BJ234/BK234=INT(BJ234/BK234),1,0)</f>
        <v>0</v>
      </c>
      <c r="BM234" s="1">
        <f ca="1">IF(BL234=0,BJ234,BJ234/BK234)</f>
        <v>15</v>
      </c>
      <c r="BN234" s="1">
        <v>3</v>
      </c>
      <c r="BO234" s="1">
        <f ca="1">IF(BM234/BN234=INT(BM234/BN234),1,0)</f>
        <v>1</v>
      </c>
      <c r="BP234" s="1">
        <f ca="1">IF(BO234=0,BM234,BM234/BN234)</f>
        <v>5</v>
      </c>
      <c r="BQ234" s="1">
        <v>25</v>
      </c>
      <c r="BR234" s="1">
        <f ca="1">IF(BP234/BQ234=INT(BP234/BQ234),1,0)</f>
        <v>0</v>
      </c>
      <c r="BS234" s="1">
        <f ca="1">IF(BR234=0,BP234,BP234/BQ234)</f>
        <v>5</v>
      </c>
      <c r="BT234" s="1">
        <v>5</v>
      </c>
      <c r="BU234" s="1">
        <f ca="1">IF(BS234/BT234=INT(BS234/BT234),1,0)</f>
        <v>1</v>
      </c>
      <c r="BV234" s="1">
        <f ca="1">IF(BU234=0,BS234,BS234/BT234)</f>
        <v>1</v>
      </c>
      <c r="BW234" s="1">
        <v>49</v>
      </c>
      <c r="BX234" s="1">
        <f ca="1">IF(BV234/BW234=INT(BV234/BW234),1,0)</f>
        <v>0</v>
      </c>
      <c r="BY234" s="1">
        <f ca="1">IF(BX234=0,BV234,BV234/BW234)</f>
        <v>1</v>
      </c>
      <c r="BZ234" s="1">
        <v>7</v>
      </c>
      <c r="CA234" s="1">
        <f ca="1">IF(BY234/BZ234=INT(BY234/BZ234),1,0)</f>
        <v>0</v>
      </c>
      <c r="CB234" s="1">
        <f ca="1">IF(CA234=0,BY234,BY234/BZ234)</f>
        <v>1</v>
      </c>
      <c r="CC234" s="1">
        <v>121</v>
      </c>
      <c r="CD234" s="1">
        <f ca="1">IF(CB234/CC234=INT(CB234/CC234),1,0)</f>
        <v>0</v>
      </c>
      <c r="CE234" s="1">
        <f ca="1">IF(CD234=0,CB234,CB234/CC234)</f>
        <v>1</v>
      </c>
      <c r="CF234" s="1">
        <v>11</v>
      </c>
      <c r="CG234" s="1">
        <f ca="1">IF(CE234/CF234=INT(CE234/CF234),1,0)</f>
        <v>0</v>
      </c>
      <c r="CH234" s="1">
        <f ca="1">IF(CG234=0,CE234,CE234/CF234)</f>
        <v>1</v>
      </c>
      <c r="CI234" s="1">
        <v>169</v>
      </c>
      <c r="CJ234" s="1">
        <f ca="1">IF(CH234/CI234=INT(CH234/CI234),1,0)</f>
        <v>0</v>
      </c>
      <c r="CK234" s="1">
        <f ca="1">IF(CJ234=0,CH234,CH234/CI234)</f>
        <v>1</v>
      </c>
      <c r="CL234" s="1">
        <v>13</v>
      </c>
      <c r="CM234" s="1">
        <f ca="1">IF(CK234/CL234=INT(CK234/CL234),1,0)</f>
        <v>0</v>
      </c>
      <c r="CN234" s="1">
        <f ca="1">IF(CM234=0,CK234,CK234/CL234)</f>
        <v>1</v>
      </c>
      <c r="CO234" s="1">
        <v>289</v>
      </c>
      <c r="CP234" s="1">
        <f ca="1">IF(CN234/CO234=INT(CN234/CO234),1,0)</f>
        <v>0</v>
      </c>
      <c r="CQ234" s="1">
        <f ca="1">IF(CP234=0,CN234,CN234/CO234)</f>
        <v>1</v>
      </c>
      <c r="CR234" s="1">
        <v>17</v>
      </c>
      <c r="CS234" s="1">
        <f ca="1">IF(CQ234/CR234=INT(CQ234/CR234),1,0)</f>
        <v>0</v>
      </c>
      <c r="CT234" s="1">
        <f ca="1">IF(CS234=0,CQ234,CQ234/CR234)</f>
        <v>1</v>
      </c>
      <c r="CU234" s="1">
        <v>361</v>
      </c>
      <c r="CV234" s="1">
        <f ca="1">IF(CT234/CU234=INT(CT234/CU234),1,0)</f>
        <v>0</v>
      </c>
      <c r="CW234" s="1">
        <f ca="1">IF(CV234=0,CT234,CT234/CU234)</f>
        <v>1</v>
      </c>
      <c r="CX234" s="1">
        <v>19</v>
      </c>
      <c r="CY234" s="1">
        <f ca="1">IF(CW234/CX234=INT(CW234/CX234),1,0)</f>
        <v>0</v>
      </c>
      <c r="CZ234" s="1">
        <f ca="1">IF(CY234=0,CW234,CW234/CX234)</f>
        <v>1</v>
      </c>
      <c r="DA234" s="1">
        <v>529</v>
      </c>
      <c r="DB234" s="1">
        <f ca="1">IF(CZ234/DA234=INT(CZ234/DA234),1,0)</f>
        <v>0</v>
      </c>
      <c r="DC234" s="1">
        <f ca="1">IF(DB234=0,CZ234,CZ234/DA234)</f>
        <v>1</v>
      </c>
      <c r="DD234" s="1">
        <v>23</v>
      </c>
      <c r="DE234" s="1">
        <f ca="1">IF(DC234/DD234=INT(DC234/DD234),1,0)</f>
        <v>0</v>
      </c>
      <c r="DF234" s="1">
        <f ca="1">IF(DE234=0,DC234,DC234/DD234)</f>
        <v>1</v>
      </c>
      <c r="DG234" s="1">
        <v>841</v>
      </c>
      <c r="DH234" s="1">
        <f ca="1">IF(DF234/DG234=INT(DF234/DG234),1,0)</f>
        <v>0</v>
      </c>
      <c r="DI234" s="1">
        <f ca="1">IF(DH234=0,DF234,DF234/DG234)</f>
        <v>1</v>
      </c>
      <c r="DJ234" s="1">
        <v>29</v>
      </c>
      <c r="DK234" s="1">
        <f ca="1">IF(DI234/DJ234=INT(DI234/DJ234),1,0)</f>
        <v>0</v>
      </c>
      <c r="DL234" s="1">
        <f ca="1">IF(DK234=0,DI234,DI234/DJ234)</f>
        <v>1</v>
      </c>
      <c r="DM234" s="1">
        <v>961</v>
      </c>
      <c r="DN234" s="1">
        <f ca="1">IF(DL234/DM234=INT(DL234/DM234),1,0)</f>
        <v>0</v>
      </c>
      <c r="DO234" s="1">
        <f ca="1">IF(DN234=0,DL234,DL234/DM234)</f>
        <v>1</v>
      </c>
      <c r="DP234" s="1">
        <v>31</v>
      </c>
      <c r="DQ234" s="1">
        <f ca="1">IF(DO234/DP234=INT(DO234/DP234),1,0)</f>
        <v>0</v>
      </c>
      <c r="DR234" s="1">
        <f ca="1">IF(DQ234=0,DO234,DO234/DP234)</f>
        <v>1</v>
      </c>
      <c r="DS234" s="1">
        <v>37</v>
      </c>
      <c r="DT234" s="1">
        <f ca="1">IF(DR234/DS234=INT(DR234/DS234),1,0)</f>
        <v>0</v>
      </c>
      <c r="DU234" s="1">
        <f ca="1">IF(DT234=0,DR234,DR234/DS234)</f>
        <v>1</v>
      </c>
      <c r="DV234" s="1">
        <v>41</v>
      </c>
      <c r="DW234" s="1">
        <f ca="1">IF(DU234/DV234=INT(DU234/DV234),1,0)</f>
        <v>0</v>
      </c>
      <c r="DX234" s="1">
        <f ca="1">IF(DW234=0,DU234,DU234/DV234)</f>
        <v>1</v>
      </c>
      <c r="DY234" s="1">
        <v>43</v>
      </c>
      <c r="DZ234" s="1">
        <f ca="1">IF(DX234/DY234=INT(DX234/DY234),1,0)</f>
        <v>0</v>
      </c>
      <c r="EA234" s="1">
        <f ca="1">IF(DZ234=0,DX234,DX234/DY234)</f>
        <v>1</v>
      </c>
      <c r="EB234" s="1">
        <v>47</v>
      </c>
      <c r="EC234" s="1">
        <f ca="1">IF(EA234/EB234=INT(EA234/EB234),1,0)</f>
        <v>0</v>
      </c>
      <c r="ED234" s="1">
        <f ca="1">IF(EC234=0,EA234,EA234/EB234)</f>
        <v>1</v>
      </c>
      <c r="EE234" s="1">
        <v>53</v>
      </c>
      <c r="EF234" s="1">
        <f ca="1">IF(ED234/EE234=INT(ED234/EE234),1,0)</f>
        <v>0</v>
      </c>
      <c r="EG234" s="1">
        <f ca="1">IF(EF234=0,ED234,ED234/EE234)</f>
        <v>1</v>
      </c>
      <c r="EH234" s="1">
        <v>59</v>
      </c>
      <c r="EI234" s="1">
        <f ca="1">IF(EG234/EH234=INT(EG234/EH234),1,0)</f>
        <v>0</v>
      </c>
      <c r="EJ234" s="1">
        <f ca="1">IF(EI234=0,EG234,EG234/EH234)</f>
        <v>1</v>
      </c>
      <c r="EK234" s="1">
        <v>61</v>
      </c>
      <c r="EL234" s="1">
        <f ca="1">IF(EJ234/EK234=INT(EJ234/EK234),1,0)</f>
        <v>0</v>
      </c>
      <c r="EM234" s="1">
        <f ca="1">IF(EL234=0,EJ234,EJ234/EK234)</f>
        <v>1</v>
      </c>
      <c r="EN234" s="1">
        <v>67</v>
      </c>
      <c r="EO234" s="1">
        <f ca="1">IF(EM234/EN234=INT(EM234/EN234),1,0)</f>
        <v>0</v>
      </c>
      <c r="EP234" s="1">
        <f ca="1">IF(EO234=0,EM234,EM234/EN234)</f>
        <v>1</v>
      </c>
      <c r="EQ234" s="1">
        <v>71</v>
      </c>
      <c r="ER234" s="1">
        <f ca="1">IF(EP234/EQ234=INT(EP234/EQ234),1,0)</f>
        <v>0</v>
      </c>
      <c r="ES234" s="1">
        <f ca="1">IF(ER234=0,EP234,EP234/EQ234)</f>
        <v>1</v>
      </c>
      <c r="ET234" s="1">
        <v>73</v>
      </c>
      <c r="EU234" s="1">
        <f ca="1">IF(ES234/ET234=INT(ES234/ET234),1,0)</f>
        <v>0</v>
      </c>
      <c r="EV234" s="1">
        <f ca="1">IF(EU234=0,ES234,ES234/ET234)</f>
        <v>1</v>
      </c>
      <c r="EW234" s="1">
        <v>79</v>
      </c>
      <c r="EX234" s="1">
        <f ca="1">IF(EV234/EW234=INT(EV234/EW234),1,0)</f>
        <v>0</v>
      </c>
      <c r="EY234" s="1">
        <f ca="1">IF(EX234=0,EV234,EV234/EW234)</f>
        <v>1</v>
      </c>
      <c r="EZ234" s="1">
        <v>83</v>
      </c>
      <c r="FA234" s="1">
        <f ca="1">IF(EY234/EZ234=INT(EY234/EZ234),1,0)</f>
        <v>0</v>
      </c>
      <c r="FB234" s="1">
        <f ca="1">IF(FA234=0,EY234,EY234/EZ234)</f>
        <v>1</v>
      </c>
      <c r="FC234" s="1">
        <v>89</v>
      </c>
      <c r="FD234" s="1">
        <f ca="1">IF(FB234/FC234=INT(FB234/FC234),1,0)</f>
        <v>0</v>
      </c>
      <c r="FE234" s="1">
        <f ca="1">IF(FD234=0,FB234,FB234/FC234)</f>
        <v>1</v>
      </c>
      <c r="FF234" s="1">
        <v>97</v>
      </c>
      <c r="FG234" s="1">
        <f ca="1">IF(FE234/FF234=INT(FE234/FF234),1,0)</f>
        <v>0</v>
      </c>
      <c r="FH234" s="1">
        <f ca="1">IF(FG234=0,FE234,FE234/FF234)</f>
        <v>1</v>
      </c>
      <c r="FI234" s="1">
        <v>101</v>
      </c>
      <c r="FJ234" s="1">
        <f ca="1">IF(FH234/FI234=INT(FH234/FI234),1,0)</f>
        <v>0</v>
      </c>
      <c r="FK234" s="1">
        <f ca="1">IF(FJ234=0,FH234,FH234/FI234)</f>
        <v>1</v>
      </c>
      <c r="FL234" s="1">
        <v>103</v>
      </c>
      <c r="FM234" s="1">
        <f ca="1">IF(FK234/FL234=INT(FK234/FL234),1,0)</f>
        <v>0</v>
      </c>
      <c r="FN234" s="1">
        <f ca="1">IF(FM234=0,FK234,FK234/FL234)</f>
        <v>1</v>
      </c>
      <c r="FO234" s="1">
        <v>107</v>
      </c>
      <c r="FP234" s="1">
        <f ca="1">IF(FN234/FO234=INT(FN234/FO234),1,0)</f>
        <v>0</v>
      </c>
      <c r="FQ234" s="1">
        <f ca="1">IF(FP234=0,FN234,FN234/FO234)</f>
        <v>1</v>
      </c>
      <c r="FR234" s="1">
        <v>109</v>
      </c>
      <c r="FS234" s="1">
        <f ca="1">IF(FQ234/FR234=INT(FQ234/FR234),1,0)</f>
        <v>0</v>
      </c>
      <c r="FT234" s="1">
        <f ca="1">IF(FS234=0,FQ234,FQ234/FR234)</f>
        <v>1</v>
      </c>
      <c r="FU234" s="1">
        <v>113</v>
      </c>
      <c r="FV234" s="1">
        <f ca="1">IF(FT234/FU234=INT(FT234/FU234),1,0)</f>
        <v>0</v>
      </c>
      <c r="FW234" s="1">
        <f ca="1">IF(FV234=0,FT234,FT234/FU234)</f>
        <v>1</v>
      </c>
      <c r="FX234" s="1">
        <v>127</v>
      </c>
      <c r="FY234" s="1">
        <f ca="1">IF(FW234/FX234=INT(FW234/FX234),1,0)</f>
        <v>0</v>
      </c>
      <c r="FZ234" s="1">
        <f ca="1">IF(FY234=0,FW234,FW234/FX234)</f>
        <v>1</v>
      </c>
      <c r="GA234" s="1">
        <v>131</v>
      </c>
      <c r="GB234" s="1">
        <f ca="1">IF(FZ234/GA234=INT(FZ234/GA234),1,0)</f>
        <v>0</v>
      </c>
      <c r="GC234" s="1">
        <f ca="1">IF(GB234=0,FZ234,FZ234/GA234)</f>
        <v>1</v>
      </c>
      <c r="GD234" s="1">
        <v>137</v>
      </c>
      <c r="GE234" s="1">
        <f ca="1">IF(GC234/GD234=INT(GC234/GD234),1,0)</f>
        <v>0</v>
      </c>
      <c r="GF234" s="1">
        <f ca="1">IF(GE234=0,GC234,GC234/GD234)</f>
        <v>1</v>
      </c>
      <c r="GG234" s="1">
        <v>139</v>
      </c>
      <c r="GH234" s="1">
        <f ca="1">IF(GF234/GG234=INT(GF234/GG234),1,0)</f>
        <v>0</v>
      </c>
      <c r="GI234" s="1">
        <f ca="1">IF(GH234=0,GF234,GF234/GG234)</f>
        <v>1</v>
      </c>
      <c r="GJ234" s="1">
        <v>149</v>
      </c>
      <c r="GK234" s="1">
        <f ca="1">IF(GI234/GJ234=INT(GI234/GJ234),1,0)</f>
        <v>0</v>
      </c>
      <c r="GL234" s="1">
        <f ca="1">IF(GK234=0,GI234,GI234/GJ234)</f>
        <v>1</v>
      </c>
      <c r="GM234" s="1"/>
      <c r="GN234" s="1">
        <f ca="1">8*AW234+4*AZ234+2*BC234+BF234</f>
        <v>0</v>
      </c>
      <c r="GO234" s="1">
        <f ca="1">4*BI234+2*BL234+BO234</f>
        <v>1</v>
      </c>
      <c r="GP234" s="1">
        <f ca="1">2*BR234+BU234</f>
        <v>1</v>
      </c>
      <c r="GQ234" s="1">
        <f ca="1">2*BX234+CA234</f>
        <v>0</v>
      </c>
      <c r="GR234" s="1">
        <f ca="1">2*CD234+CG234</f>
        <v>0</v>
      </c>
      <c r="GS234" s="1">
        <f ca="1">2*CJ234+CM234</f>
        <v>0</v>
      </c>
      <c r="GT234" s="1">
        <f ca="1">CS234</f>
        <v>0</v>
      </c>
      <c r="GU234" s="1">
        <f ca="1">CY234</f>
        <v>0</v>
      </c>
      <c r="GV234" s="1">
        <f ca="1">DE234</f>
        <v>0</v>
      </c>
      <c r="GW234" s="1">
        <f ca="1">DK234</f>
        <v>0</v>
      </c>
      <c r="GX234" s="1">
        <f ca="1">DQ234</f>
        <v>0</v>
      </c>
      <c r="GY234">
        <f ca="1">DT234</f>
        <v>0</v>
      </c>
      <c r="GZ234">
        <f ca="1">DW234</f>
        <v>0</v>
      </c>
      <c r="HA234">
        <f ca="1">DZ234</f>
        <v>0</v>
      </c>
      <c r="HB234">
        <f ca="1">EC234</f>
        <v>0</v>
      </c>
      <c r="HC234">
        <f ca="1">EF234</f>
        <v>0</v>
      </c>
      <c r="HD234">
        <f ca="1">EI234</f>
        <v>0</v>
      </c>
      <c r="HE234">
        <f ca="1">EL234</f>
        <v>0</v>
      </c>
      <c r="HF234">
        <f ca="1">EO234</f>
        <v>0</v>
      </c>
      <c r="HG234">
        <f ca="1">ER234</f>
        <v>0</v>
      </c>
      <c r="HH234">
        <f ca="1">EU234</f>
        <v>0</v>
      </c>
      <c r="HI234">
        <f ca="1">EX234</f>
        <v>0</v>
      </c>
      <c r="HJ234">
        <f ca="1">FA234</f>
        <v>0</v>
      </c>
      <c r="HK234">
        <f ca="1">FD234</f>
        <v>0</v>
      </c>
      <c r="HL234">
        <f ca="1">FG234</f>
        <v>0</v>
      </c>
      <c r="HM234">
        <f ca="1">FJ234</f>
        <v>0</v>
      </c>
      <c r="HN234">
        <f ca="1">FM234</f>
        <v>0</v>
      </c>
      <c r="HO234">
        <f ca="1">FP234</f>
        <v>0</v>
      </c>
      <c r="HP234">
        <f ca="1">FS234</f>
        <v>0</v>
      </c>
      <c r="HQ234">
        <f ca="1">FV234</f>
        <v>0</v>
      </c>
      <c r="HR234">
        <f ca="1">FY234</f>
        <v>0</v>
      </c>
      <c r="HS234">
        <f ca="1">GB234</f>
        <v>0</v>
      </c>
      <c r="HT234">
        <f ca="1">GE234</f>
        <v>0</v>
      </c>
      <c r="HU234">
        <f ca="1">GH234</f>
        <v>0</v>
      </c>
      <c r="HV234">
        <f ca="1">GK234</f>
        <v>0</v>
      </c>
      <c r="HW234">
        <f ca="1">AU234</f>
        <v>15</v>
      </c>
      <c r="HX234">
        <f ca="1">HW234/HV237</f>
        <v>15</v>
      </c>
      <c r="HZ234">
        <f ca="1">AS235</f>
        <v>16</v>
      </c>
      <c r="IA234">
        <f ca="1">HX234</f>
        <v>15</v>
      </c>
      <c r="IB234">
        <f ca="1">HX235</f>
        <v>19</v>
      </c>
      <c r="IC234" t="str">
        <f ca="1">HZ234&amp;"  "&amp;IA234&amp;"/"&amp;IB234</f>
        <v>16  15/19</v>
      </c>
      <c r="ID234" t="str">
        <f ca="1">"  "&amp;IA234&amp;"/"&amp;IB234</f>
        <v xml:space="preserve">  15/19</v>
      </c>
      <c r="IE234" t="str">
        <f ca="1">HZ234&amp;"   "</f>
        <v xml:space="preserve">16   </v>
      </c>
      <c r="IF234" t="str">
        <f ca="1">IF(HZ234=0,ID234,IF(IA234=0,IE234,IC234))</f>
        <v>16  15/19</v>
      </c>
      <c r="IG234">
        <f ca="1">AS239</f>
        <v>25</v>
      </c>
      <c r="IH234">
        <f ca="1">HX238</f>
        <v>9</v>
      </c>
      <c r="II234">
        <f ca="1">HX239</f>
        <v>16</v>
      </c>
      <c r="IJ234" t="str">
        <f ca="1">"  +  "&amp;IG234&amp;"  "&amp;IH234&amp;"/"&amp;II234</f>
        <v xml:space="preserve">  +  25  9/16</v>
      </c>
      <c r="IK234" t="str">
        <f ca="1">"  +  "&amp;IH234&amp;"/"&amp;II234</f>
        <v xml:space="preserve">  +  9/16</v>
      </c>
      <c r="IL234" t="str">
        <f ca="1">"  +  "&amp;IG234</f>
        <v xml:space="preserve">  +  25</v>
      </c>
      <c r="IM234" t="str">
        <f ca="1">IF(IG234=0,IK234,IF(IH234=0,IL234,IJ234))</f>
        <v xml:space="preserve">  +  25  9/16</v>
      </c>
      <c r="IN234">
        <f ca="1">AS243</f>
        <v>0</v>
      </c>
      <c r="IO234">
        <f ca="1">HX242</f>
        <v>0</v>
      </c>
      <c r="IP234">
        <f ca="1">HX243</f>
        <v>1</v>
      </c>
      <c r="IQ234" t="str">
        <f ca="1">"  +  "&amp;IN234&amp;"  "&amp;IO234&amp;"/"&amp;IP234</f>
        <v xml:space="preserve">  +  0  0/1</v>
      </c>
      <c r="IR234" t="str">
        <f ca="1">"  +  "&amp;IO234&amp;"/"&amp;IP234</f>
        <v xml:space="preserve">  +  0/1</v>
      </c>
      <c r="IS234" t="str">
        <f ca="1">"  +  "&amp;IN234&amp;"   "</f>
        <v xml:space="preserve">  +  0   </v>
      </c>
      <c r="IT234" t="str">
        <f ca="1">IF(IN234=0,IR234,IF(IO234=0,IS234,IQ234))</f>
        <v xml:space="preserve">  +  0/1</v>
      </c>
      <c r="IU234" t="str">
        <f ca="1">IF(IN234&gt;0,IT234,IF(IO234&gt;0,IT234,""))</f>
        <v/>
      </c>
    </row>
    <row r="235" spans="1:255" ht="18" hidden="1" customHeight="1" x14ac:dyDescent="0.25">
      <c r="A235" s="9"/>
      <c r="B235" s="80"/>
      <c r="C235" s="71"/>
      <c r="D235" s="80"/>
      <c r="E235" s="71"/>
      <c r="F235" s="154"/>
      <c r="G235" s="80"/>
      <c r="H235" s="102"/>
      <c r="I235" s="71"/>
      <c r="J235" s="75"/>
      <c r="K235" s="9"/>
      <c r="N235" s="149"/>
      <c r="O235" s="164"/>
      <c r="AK235" s="9"/>
      <c r="AL235" s="9"/>
      <c r="AM235" s="9"/>
      <c r="AN235" s="9"/>
      <c r="AO235" s="9"/>
      <c r="AP235" s="9"/>
      <c r="AQ235" s="9"/>
      <c r="AS235">
        <f ca="1">AS234+INT(AT234/AT235)</f>
        <v>16</v>
      </c>
      <c r="AT235" s="1">
        <f ca="1">IF(AP234&gt;AT234,INT((RAND()*(AQ234-AP234+1)+AP234)),INT((RAND()*(AQ234-AT234)+AT234+1)))</f>
        <v>19</v>
      </c>
      <c r="AU235">
        <f ca="1">AT235</f>
        <v>19</v>
      </c>
      <c r="AV235">
        <v>256</v>
      </c>
      <c r="AW235" s="1">
        <f ca="1">IF(AU235/AV235=INT(AU235/AV235),1,0)</f>
        <v>0</v>
      </c>
      <c r="AX235" s="1">
        <f ca="1">IF(AW235=0,AU235,AU235/AV235)</f>
        <v>19</v>
      </c>
      <c r="AY235" s="1">
        <v>16</v>
      </c>
      <c r="AZ235" s="1">
        <f ca="1">IF(AX235/AY235=INT(AX235/AY235),1,0)</f>
        <v>0</v>
      </c>
      <c r="BA235" s="1">
        <f ca="1">IF(AZ235=0,AX235,AX235/AY235)</f>
        <v>19</v>
      </c>
      <c r="BB235" s="1">
        <v>4</v>
      </c>
      <c r="BC235" s="1">
        <f ca="1">IF(BA235/BB235=INT(BA235/BB235),1,0)</f>
        <v>0</v>
      </c>
      <c r="BD235" s="1">
        <f ca="1">IF(BC235=0,BA235,BA235/BB235)</f>
        <v>19</v>
      </c>
      <c r="BE235" s="1">
        <v>2</v>
      </c>
      <c r="BF235" s="1">
        <f ca="1">IF(BD235/BE235=INT(BD235/BE235),1,0)</f>
        <v>0</v>
      </c>
      <c r="BG235" s="1">
        <f ca="1">IF(BF235=0,BD235,BD235/BE235)</f>
        <v>19</v>
      </c>
      <c r="BH235" s="1">
        <v>81</v>
      </c>
      <c r="BI235" s="1">
        <f ca="1">IF(BG235/BH235=INT(BG235/BH235),1,0)</f>
        <v>0</v>
      </c>
      <c r="BJ235" s="1">
        <f ca="1">IF(BI235=0,BG235,BG235/BH235)</f>
        <v>19</v>
      </c>
      <c r="BK235" s="1">
        <v>9</v>
      </c>
      <c r="BL235" s="1">
        <f ca="1">IF(BJ235/BK235=INT(BJ235/BK235),1,0)</f>
        <v>0</v>
      </c>
      <c r="BM235" s="1">
        <f ca="1">IF(BL235=0,BJ235,BJ235/BK235)</f>
        <v>19</v>
      </c>
      <c r="BN235" s="1">
        <v>3</v>
      </c>
      <c r="BO235" s="1">
        <f ca="1">IF(BM235/BN235=INT(BM235/BN235),1,0)</f>
        <v>0</v>
      </c>
      <c r="BP235" s="1">
        <f ca="1">IF(BO235=0,BM235,BM235/BN235)</f>
        <v>19</v>
      </c>
      <c r="BQ235" s="1">
        <v>25</v>
      </c>
      <c r="BR235" s="1">
        <f ca="1">IF(BP235/BQ235=INT(BP235/BQ235),1,0)</f>
        <v>0</v>
      </c>
      <c r="BS235" s="1">
        <f ca="1">IF(BR235=0,BP235,BP235/BQ235)</f>
        <v>19</v>
      </c>
      <c r="BT235" s="1">
        <v>5</v>
      </c>
      <c r="BU235" s="1">
        <f ca="1">IF(BS235/BT235=INT(BS235/BT235),1,0)</f>
        <v>0</v>
      </c>
      <c r="BV235" s="1">
        <f ca="1">IF(BU235=0,BS235,BS235/BT235)</f>
        <v>19</v>
      </c>
      <c r="BW235" s="1">
        <v>49</v>
      </c>
      <c r="BX235" s="1">
        <f ca="1">IF(BV235/BW235=INT(BV235/BW235),1,0)</f>
        <v>0</v>
      </c>
      <c r="BY235" s="1">
        <f ca="1">IF(BX235=0,BV235,BV235/BW235)</f>
        <v>19</v>
      </c>
      <c r="BZ235" s="1">
        <v>7</v>
      </c>
      <c r="CA235" s="1">
        <f ca="1">IF(BY235/BZ235=INT(BY235/BZ235),1,0)</f>
        <v>0</v>
      </c>
      <c r="CB235" s="1">
        <f ca="1">IF(CA235=0,BY235,BY235/BZ235)</f>
        <v>19</v>
      </c>
      <c r="CC235" s="1">
        <v>121</v>
      </c>
      <c r="CD235" s="1">
        <f ca="1">IF(CB235/CC235=INT(CB235/CC235),1,0)</f>
        <v>0</v>
      </c>
      <c r="CE235" s="1">
        <f ca="1">IF(CD235=0,CB235,CB235/CC235)</f>
        <v>19</v>
      </c>
      <c r="CF235" s="1">
        <v>11</v>
      </c>
      <c r="CG235" s="1">
        <f ca="1">IF(CE235/CF235=INT(CE235/CF235),1,0)</f>
        <v>0</v>
      </c>
      <c r="CH235" s="1">
        <f ca="1">IF(CG235=0,CE235,CE235/CF235)</f>
        <v>19</v>
      </c>
      <c r="CI235" s="1">
        <v>169</v>
      </c>
      <c r="CJ235" s="1">
        <f ca="1">IF(CH235/CI235=INT(CH235/CI235),1,0)</f>
        <v>0</v>
      </c>
      <c r="CK235" s="1">
        <f ca="1">IF(CJ235=0,CH235,CH235/CI235)</f>
        <v>19</v>
      </c>
      <c r="CL235" s="1">
        <v>13</v>
      </c>
      <c r="CM235" s="1">
        <f ca="1">IF(CK235/CL235=INT(CK235/CL235),1,0)</f>
        <v>0</v>
      </c>
      <c r="CN235" s="1">
        <f ca="1">IF(CM235=0,CK235,CK235/CL235)</f>
        <v>19</v>
      </c>
      <c r="CO235" s="1">
        <f>CO234</f>
        <v>289</v>
      </c>
      <c r="CP235" s="1">
        <f ca="1">IF(CN235/CO235=INT(CN235/CO235),1,0)</f>
        <v>0</v>
      </c>
      <c r="CQ235" s="1">
        <f ca="1">IF(CP235=0,CN235,CN235/CO235)</f>
        <v>19</v>
      </c>
      <c r="CR235" s="1">
        <v>17</v>
      </c>
      <c r="CS235" s="1">
        <f ca="1">IF(CQ235/CR235=INT(CQ235/CR235),1,0)</f>
        <v>0</v>
      </c>
      <c r="CT235" s="1">
        <f ca="1">IF(CS235=0,CQ235,CQ235/CR235)</f>
        <v>19</v>
      </c>
      <c r="CU235" s="1">
        <f>CU234</f>
        <v>361</v>
      </c>
      <c r="CV235" s="1">
        <f ca="1">IF(CT235/CU235=INT(CT235/CU235),1,0)</f>
        <v>0</v>
      </c>
      <c r="CW235" s="1">
        <f ca="1">IF(CV235=0,CT235,CT235/CU235)</f>
        <v>19</v>
      </c>
      <c r="CX235" s="1">
        <v>19</v>
      </c>
      <c r="CY235" s="1">
        <f ca="1">IF(CW235/CX235=INT(CW235/CX235),1,0)</f>
        <v>1</v>
      </c>
      <c r="CZ235" s="1">
        <f ca="1">IF(CY235=0,CW235,CW235/CX235)</f>
        <v>1</v>
      </c>
      <c r="DA235" s="1">
        <f>DA234</f>
        <v>529</v>
      </c>
      <c r="DB235" s="1">
        <f ca="1">IF(CZ235/DA235=INT(CZ235/DA235),1,0)</f>
        <v>0</v>
      </c>
      <c r="DC235" s="1">
        <f ca="1">IF(DB235=0,CZ235,CZ235/DA235)</f>
        <v>1</v>
      </c>
      <c r="DD235" s="1">
        <v>23</v>
      </c>
      <c r="DE235" s="1">
        <f ca="1">IF(DC235/DD235=INT(DC235/DD235),1,0)</f>
        <v>0</v>
      </c>
      <c r="DF235" s="1">
        <f ca="1">IF(DE235=0,DC235,DC235/DD235)</f>
        <v>1</v>
      </c>
      <c r="DG235" s="1">
        <f>DG234</f>
        <v>841</v>
      </c>
      <c r="DH235" s="1">
        <f ca="1">IF(DF235/DG235=INT(DF235/DG235),1,0)</f>
        <v>0</v>
      </c>
      <c r="DI235" s="1">
        <f ca="1">IF(DH235=0,DF235,DF235/DG235)</f>
        <v>1</v>
      </c>
      <c r="DJ235" s="1">
        <v>29</v>
      </c>
      <c r="DK235" s="1">
        <f ca="1">IF(DI235/DJ235=INT(DI235/DJ235),1,0)</f>
        <v>0</v>
      </c>
      <c r="DL235" s="1">
        <f ca="1">IF(DK235=0,DI235,DI235/DJ235)</f>
        <v>1</v>
      </c>
      <c r="DM235" s="1">
        <f>DM234</f>
        <v>961</v>
      </c>
      <c r="DN235" s="1">
        <f ca="1">IF(DL235/DM235=INT(DL235/DM235),1,0)</f>
        <v>0</v>
      </c>
      <c r="DO235" s="1">
        <f ca="1">IF(DN235=0,DL235,DL235/DM235)</f>
        <v>1</v>
      </c>
      <c r="DP235" s="1">
        <v>31</v>
      </c>
      <c r="DQ235" s="1">
        <f ca="1">IF(DO235/DP235=INT(DO235/DP235),1,0)</f>
        <v>0</v>
      </c>
      <c r="DR235" s="1">
        <f ca="1">IF(DQ235=0,DO235,DO235/DP235)</f>
        <v>1</v>
      </c>
      <c r="DS235" s="1">
        <v>37</v>
      </c>
      <c r="DT235" s="1">
        <f ca="1">IF(DR235/DS235=INT(DR235/DS235),1,0)</f>
        <v>0</v>
      </c>
      <c r="DU235" s="1">
        <f ca="1">IF(DT235=0,DR235,DR235/DS235)</f>
        <v>1</v>
      </c>
      <c r="DV235" s="1">
        <v>41</v>
      </c>
      <c r="DW235" s="1">
        <f ca="1">IF(DU235/DV235=INT(DU235/DV235),1,0)</f>
        <v>0</v>
      </c>
      <c r="DX235" s="1">
        <f ca="1">IF(DW235=0,DU235,DU235/DV235)</f>
        <v>1</v>
      </c>
      <c r="DY235" s="1">
        <v>43</v>
      </c>
      <c r="DZ235" s="1">
        <f ca="1">IF(DX235/DY235=INT(DX235/DY235),1,0)</f>
        <v>0</v>
      </c>
      <c r="EA235" s="1">
        <f ca="1">IF(DZ235=0,DX235,DX235/DY235)</f>
        <v>1</v>
      </c>
      <c r="EB235" s="1">
        <v>47</v>
      </c>
      <c r="EC235" s="1">
        <f ca="1">IF(EA235/EB235=INT(EA235/EB235),1,0)</f>
        <v>0</v>
      </c>
      <c r="ED235" s="1">
        <f ca="1">IF(EC235=0,EA235,EA235/EB235)</f>
        <v>1</v>
      </c>
      <c r="EE235" s="1">
        <v>53</v>
      </c>
      <c r="EF235" s="1">
        <f ca="1">IF(ED235/EE235=INT(ED235/EE235),1,0)</f>
        <v>0</v>
      </c>
      <c r="EG235" s="1">
        <f ca="1">IF(EF235=0,ED235,ED235/EE235)</f>
        <v>1</v>
      </c>
      <c r="EH235" s="1">
        <v>59</v>
      </c>
      <c r="EI235" s="1">
        <f ca="1">IF(EG235/EH235=INT(EG235/EH235),1,0)</f>
        <v>0</v>
      </c>
      <c r="EJ235" s="1">
        <f ca="1">IF(EI235=0,EG235,EG235/EH235)</f>
        <v>1</v>
      </c>
      <c r="EK235" s="1">
        <v>61</v>
      </c>
      <c r="EL235" s="1">
        <f ca="1">IF(EJ235/EK235=INT(EJ235/EK235),1,0)</f>
        <v>0</v>
      </c>
      <c r="EM235" s="1">
        <f ca="1">IF(EL235=0,EJ235,EJ235/EK235)</f>
        <v>1</v>
      </c>
      <c r="EN235" s="1">
        <v>67</v>
      </c>
      <c r="EO235" s="1">
        <f ca="1">IF(EM235/EN235=INT(EM235/EN235),1,0)</f>
        <v>0</v>
      </c>
      <c r="EP235" s="1">
        <f ca="1">IF(EO235=0,EM235,EM235/EN235)</f>
        <v>1</v>
      </c>
      <c r="EQ235" s="1">
        <v>71</v>
      </c>
      <c r="ER235" s="1">
        <f ca="1">IF(EP235/EQ235=INT(EP235/EQ235),1,0)</f>
        <v>0</v>
      </c>
      <c r="ES235" s="1">
        <f ca="1">IF(ER235=0,EP235,EP235/EQ235)</f>
        <v>1</v>
      </c>
      <c r="ET235" s="1">
        <v>73</v>
      </c>
      <c r="EU235" s="1">
        <f ca="1">IF(ES235/ET235=INT(ES235/ET235),1,0)</f>
        <v>0</v>
      </c>
      <c r="EV235" s="1">
        <f ca="1">IF(EU235=0,ES235,ES235/ET235)</f>
        <v>1</v>
      </c>
      <c r="EW235" s="1">
        <v>79</v>
      </c>
      <c r="EX235" s="1">
        <f ca="1">IF(EV235/EW235=INT(EV235/EW235),1,0)</f>
        <v>0</v>
      </c>
      <c r="EY235" s="1">
        <f ca="1">IF(EX235=0,EV235,EV235/EW235)</f>
        <v>1</v>
      </c>
      <c r="EZ235" s="1">
        <v>83</v>
      </c>
      <c r="FA235" s="1">
        <f ca="1">IF(EY235/EZ235=INT(EY235/EZ235),1,0)</f>
        <v>0</v>
      </c>
      <c r="FB235" s="1">
        <f ca="1">IF(FA235=0,EY235,EY235/EZ235)</f>
        <v>1</v>
      </c>
      <c r="FC235" s="1">
        <v>89</v>
      </c>
      <c r="FD235" s="1">
        <f ca="1">IF(FB235/FC235=INT(FB235/FC235),1,0)</f>
        <v>0</v>
      </c>
      <c r="FE235" s="1">
        <f ca="1">IF(FD235=0,FB235,FB235/FC235)</f>
        <v>1</v>
      </c>
      <c r="FF235" s="1">
        <v>97</v>
      </c>
      <c r="FG235" s="1">
        <f ca="1">IF(FE235/FF235=INT(FE235/FF235),1,0)</f>
        <v>0</v>
      </c>
      <c r="FH235" s="1">
        <f ca="1">IF(FG235=0,FE235,FE235/FF235)</f>
        <v>1</v>
      </c>
      <c r="FI235" s="1">
        <v>101</v>
      </c>
      <c r="FJ235" s="1">
        <f ca="1">IF(FH235/FI235=INT(FH235/FI235),1,0)</f>
        <v>0</v>
      </c>
      <c r="FK235" s="1">
        <f ca="1">IF(FJ235=0,FH235,FH235/FI235)</f>
        <v>1</v>
      </c>
      <c r="FL235" s="1">
        <v>103</v>
      </c>
      <c r="FM235" s="1">
        <f ca="1">IF(FK235/FL235=INT(FK235/FL235),1,0)</f>
        <v>0</v>
      </c>
      <c r="FN235" s="1">
        <f ca="1">IF(FM235=0,FK235,FK235/FL235)</f>
        <v>1</v>
      </c>
      <c r="FO235" s="1">
        <v>107</v>
      </c>
      <c r="FP235" s="1">
        <f ca="1">IF(FN235/FO235=INT(FN235/FO235),1,0)</f>
        <v>0</v>
      </c>
      <c r="FQ235" s="1">
        <f ca="1">IF(FP235=0,FN235,FN235/FO235)</f>
        <v>1</v>
      </c>
      <c r="FR235" s="1">
        <v>109</v>
      </c>
      <c r="FS235" s="1">
        <f ca="1">IF(FQ235/FR235=INT(FQ235/FR235),1,0)</f>
        <v>0</v>
      </c>
      <c r="FT235" s="1">
        <f ca="1">IF(FS235=0,FQ235,FQ235/FR235)</f>
        <v>1</v>
      </c>
      <c r="FU235" s="1">
        <v>113</v>
      </c>
      <c r="FV235" s="1">
        <f ca="1">IF(FT235/FU235=INT(FT235/FU235),1,0)</f>
        <v>0</v>
      </c>
      <c r="FW235" s="1">
        <f ca="1">IF(FV235=0,FT235,FT235/FU235)</f>
        <v>1</v>
      </c>
      <c r="FX235" s="1">
        <v>127</v>
      </c>
      <c r="FY235" s="1">
        <f ca="1">IF(FW235/FX235=INT(FW235/FX235),1,0)</f>
        <v>0</v>
      </c>
      <c r="FZ235" s="1">
        <f ca="1">IF(FY235=0,FW235,FW235/FX235)</f>
        <v>1</v>
      </c>
      <c r="GA235" s="1">
        <v>131</v>
      </c>
      <c r="GB235" s="1">
        <f ca="1">IF(FZ235/GA235=INT(FZ235/GA235),1,0)</f>
        <v>0</v>
      </c>
      <c r="GC235" s="1">
        <f ca="1">IF(GB235=0,FZ235,FZ235/GA235)</f>
        <v>1</v>
      </c>
      <c r="GD235" s="1">
        <v>137</v>
      </c>
      <c r="GE235" s="1">
        <f ca="1">IF(GC235/GD235=INT(GC235/GD235),1,0)</f>
        <v>0</v>
      </c>
      <c r="GF235" s="1">
        <f ca="1">IF(GE235=0,GC235,GC235/GD235)</f>
        <v>1</v>
      </c>
      <c r="GG235" s="1">
        <v>139</v>
      </c>
      <c r="GH235" s="1">
        <f ca="1">IF(GF235/GG235=INT(GF235/GG235),1,0)</f>
        <v>0</v>
      </c>
      <c r="GI235" s="1">
        <f ca="1">IF(GH235=0,GF235,GF235/GG235)</f>
        <v>1</v>
      </c>
      <c r="GJ235" s="1">
        <v>149</v>
      </c>
      <c r="GK235" s="1">
        <f ca="1">IF(GI235/GJ235=INT(GI235/GJ235),1,0)</f>
        <v>0</v>
      </c>
      <c r="GL235" s="1">
        <f ca="1">IF(GK235=0,GI235,GI235/GJ235)</f>
        <v>1</v>
      </c>
      <c r="GM235" s="1"/>
      <c r="GN235" s="1">
        <f ca="1">8*AW235+4*AZ235+2*BC235+BF235</f>
        <v>0</v>
      </c>
      <c r="GO235" s="1">
        <f ca="1">4*BI235+2*BL235+BO235</f>
        <v>0</v>
      </c>
      <c r="GP235" s="1">
        <f ca="1">2*BR235+BU235</f>
        <v>0</v>
      </c>
      <c r="GQ235" s="1">
        <f ca="1">2*BX235+CA235</f>
        <v>0</v>
      </c>
      <c r="GR235" s="1">
        <f ca="1">2*CD235+CG235</f>
        <v>0</v>
      </c>
      <c r="GS235" s="1">
        <f ca="1">2*CJ235+CM235</f>
        <v>0</v>
      </c>
      <c r="GT235" s="1">
        <f ca="1">CS235</f>
        <v>0</v>
      </c>
      <c r="GU235" s="1">
        <f ca="1">CY235</f>
        <v>1</v>
      </c>
      <c r="GV235" s="1">
        <f ca="1">DE235</f>
        <v>0</v>
      </c>
      <c r="GW235" s="1">
        <f ca="1">DK235</f>
        <v>0</v>
      </c>
      <c r="GX235" s="1">
        <f ca="1">DQ235</f>
        <v>0</v>
      </c>
      <c r="GY235">
        <f ca="1">DT235</f>
        <v>0</v>
      </c>
      <c r="GZ235">
        <f ca="1">DW235</f>
        <v>0</v>
      </c>
      <c r="HA235">
        <f ca="1">DZ235</f>
        <v>0</v>
      </c>
      <c r="HB235">
        <f ca="1">EC235</f>
        <v>0</v>
      </c>
      <c r="HC235">
        <f ca="1">EF235</f>
        <v>0</v>
      </c>
      <c r="HD235">
        <f ca="1">EI235</f>
        <v>0</v>
      </c>
      <c r="HE235">
        <f ca="1">EL235</f>
        <v>0</v>
      </c>
      <c r="HF235">
        <f ca="1">EO235</f>
        <v>0</v>
      </c>
      <c r="HG235">
        <f ca="1">ER235</f>
        <v>0</v>
      </c>
      <c r="HH235">
        <f ca="1">EU235</f>
        <v>0</v>
      </c>
      <c r="HI235">
        <f ca="1">EX235</f>
        <v>0</v>
      </c>
      <c r="HJ235">
        <f ca="1">FA235</f>
        <v>0</v>
      </c>
      <c r="HK235">
        <f ca="1">FD235</f>
        <v>0</v>
      </c>
      <c r="HL235">
        <f ca="1">FG235</f>
        <v>0</v>
      </c>
      <c r="HM235">
        <f ca="1">FJ235</f>
        <v>0</v>
      </c>
      <c r="HN235">
        <f ca="1">FM235</f>
        <v>0</v>
      </c>
      <c r="HO235">
        <f ca="1">FP235</f>
        <v>0</v>
      </c>
      <c r="HP235">
        <f ca="1">FS235</f>
        <v>0</v>
      </c>
      <c r="HQ235">
        <f ca="1">FV235</f>
        <v>0</v>
      </c>
      <c r="HR235">
        <f ca="1">FY235</f>
        <v>0</v>
      </c>
      <c r="HS235">
        <f ca="1">GB235</f>
        <v>0</v>
      </c>
      <c r="HT235">
        <f ca="1">GE235</f>
        <v>0</v>
      </c>
      <c r="HU235">
        <f ca="1">GH235</f>
        <v>0</v>
      </c>
      <c r="HV235">
        <f ca="1">GK235</f>
        <v>0</v>
      </c>
      <c r="HW235">
        <f ca="1">AU235</f>
        <v>19</v>
      </c>
      <c r="HX235">
        <f ca="1">HW235/HV237</f>
        <v>19</v>
      </c>
    </row>
    <row r="236" spans="1:255" ht="18" hidden="1" customHeight="1" x14ac:dyDescent="0.25">
      <c r="A236" s="9"/>
      <c r="B236" s="80"/>
      <c r="C236" s="71"/>
      <c r="D236" s="80"/>
      <c r="E236" s="71"/>
      <c r="F236" s="154"/>
      <c r="G236" s="80"/>
      <c r="H236" s="102"/>
      <c r="I236" s="71"/>
      <c r="J236" s="75"/>
      <c r="K236" s="9"/>
      <c r="N236" s="149"/>
      <c r="O236" s="164"/>
      <c r="AK236" s="9"/>
      <c r="AL236" s="9"/>
      <c r="AM236" s="9"/>
      <c r="AN236" s="9"/>
      <c r="AO236" s="9"/>
      <c r="AP236" s="9"/>
      <c r="AQ236" s="9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/>
      <c r="GG236" s="1"/>
      <c r="GH236" s="1"/>
      <c r="GI236" s="1"/>
      <c r="GJ236" s="1"/>
      <c r="GK236" s="1"/>
      <c r="GL236" s="1"/>
      <c r="GM236" s="1"/>
      <c r="GN236" s="1">
        <f t="shared" ref="GN236:HV236" ca="1" si="118">IF(GN234&lt;GN235,GN234,GN235)</f>
        <v>0</v>
      </c>
      <c r="GO236" s="1">
        <f t="shared" ca="1" si="118"/>
        <v>0</v>
      </c>
      <c r="GP236" s="1">
        <f t="shared" ca="1" si="118"/>
        <v>0</v>
      </c>
      <c r="GQ236" s="1">
        <f t="shared" ca="1" si="118"/>
        <v>0</v>
      </c>
      <c r="GR236" s="1">
        <f t="shared" ca="1" si="118"/>
        <v>0</v>
      </c>
      <c r="GS236" s="1">
        <f t="shared" ca="1" si="118"/>
        <v>0</v>
      </c>
      <c r="GT236" s="1">
        <f t="shared" ca="1" si="118"/>
        <v>0</v>
      </c>
      <c r="GU236" s="1">
        <f t="shared" ca="1" si="118"/>
        <v>0</v>
      </c>
      <c r="GV236" s="1">
        <f t="shared" ca="1" si="118"/>
        <v>0</v>
      </c>
      <c r="GW236" s="1">
        <f t="shared" ca="1" si="118"/>
        <v>0</v>
      </c>
      <c r="GX236" s="1">
        <f t="shared" ca="1" si="118"/>
        <v>0</v>
      </c>
      <c r="GY236" s="1">
        <f t="shared" ca="1" si="118"/>
        <v>0</v>
      </c>
      <c r="GZ236" s="1">
        <f t="shared" ca="1" si="118"/>
        <v>0</v>
      </c>
      <c r="HA236" s="1">
        <f t="shared" ca="1" si="118"/>
        <v>0</v>
      </c>
      <c r="HB236" s="1">
        <f t="shared" ca="1" si="118"/>
        <v>0</v>
      </c>
      <c r="HC236" s="1">
        <f t="shared" ca="1" si="118"/>
        <v>0</v>
      </c>
      <c r="HD236" s="1">
        <f t="shared" ca="1" si="118"/>
        <v>0</v>
      </c>
      <c r="HE236" s="1">
        <f t="shared" ca="1" si="118"/>
        <v>0</v>
      </c>
      <c r="HF236" s="1">
        <f t="shared" ca="1" si="118"/>
        <v>0</v>
      </c>
      <c r="HG236" s="1">
        <f t="shared" ca="1" si="118"/>
        <v>0</v>
      </c>
      <c r="HH236" s="1">
        <f t="shared" ca="1" si="118"/>
        <v>0</v>
      </c>
      <c r="HI236" s="1">
        <f t="shared" ca="1" si="118"/>
        <v>0</v>
      </c>
      <c r="HJ236" s="1">
        <f t="shared" ca="1" si="118"/>
        <v>0</v>
      </c>
      <c r="HK236" s="1">
        <f t="shared" ca="1" si="118"/>
        <v>0</v>
      </c>
      <c r="HL236" s="1">
        <f t="shared" ca="1" si="118"/>
        <v>0</v>
      </c>
      <c r="HM236" s="1">
        <f t="shared" ca="1" si="118"/>
        <v>0</v>
      </c>
      <c r="HN236" s="1">
        <f t="shared" ca="1" si="118"/>
        <v>0</v>
      </c>
      <c r="HO236" s="1">
        <f t="shared" ca="1" si="118"/>
        <v>0</v>
      </c>
      <c r="HP236" s="1">
        <f t="shared" ca="1" si="118"/>
        <v>0</v>
      </c>
      <c r="HQ236" s="1">
        <f t="shared" ca="1" si="118"/>
        <v>0</v>
      </c>
      <c r="HR236" s="1">
        <f t="shared" ca="1" si="118"/>
        <v>0</v>
      </c>
      <c r="HS236" s="1">
        <f t="shared" ca="1" si="118"/>
        <v>0</v>
      </c>
      <c r="HT236" s="1">
        <f t="shared" ca="1" si="118"/>
        <v>0</v>
      </c>
      <c r="HU236" s="1">
        <f t="shared" ca="1" si="118"/>
        <v>0</v>
      </c>
      <c r="HV236" s="1">
        <f t="shared" ca="1" si="118"/>
        <v>0</v>
      </c>
    </row>
    <row r="237" spans="1:255" ht="18" hidden="1" customHeight="1" x14ac:dyDescent="0.25">
      <c r="A237" s="9"/>
      <c r="B237" s="71"/>
      <c r="C237" s="71"/>
      <c r="D237" s="71"/>
      <c r="E237" s="71"/>
      <c r="F237" s="154"/>
      <c r="G237" s="80"/>
      <c r="H237" s="102"/>
      <c r="I237" s="71"/>
      <c r="J237" s="75"/>
      <c r="K237" s="9"/>
      <c r="N237" s="149"/>
      <c r="O237" s="164"/>
      <c r="AK237" s="9"/>
      <c r="AL237" s="9"/>
      <c r="AM237" s="9"/>
      <c r="AN237" s="9"/>
      <c r="AO237" s="9"/>
      <c r="AP237" s="9"/>
      <c r="AQ237" s="9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  <c r="GE237" s="1"/>
      <c r="GF237" s="1"/>
      <c r="GG237" s="1"/>
      <c r="GH237" s="1"/>
      <c r="GI237" s="1"/>
      <c r="GJ237" s="1"/>
      <c r="GK237" s="1"/>
      <c r="GL237" s="1"/>
      <c r="GM237" s="1"/>
      <c r="GN237">
        <f ca="1">FY$4^GN236</f>
        <v>1</v>
      </c>
      <c r="GO237">
        <f t="shared" ref="GO237:HV237" ca="1" si="119">FZ$4^GO236*GN237</f>
        <v>1</v>
      </c>
      <c r="GP237">
        <f t="shared" ca="1" si="119"/>
        <v>1</v>
      </c>
      <c r="GQ237">
        <f t="shared" ca="1" si="119"/>
        <v>1</v>
      </c>
      <c r="GR237">
        <f t="shared" ca="1" si="119"/>
        <v>1</v>
      </c>
      <c r="GS237">
        <f t="shared" ca="1" si="119"/>
        <v>1</v>
      </c>
      <c r="GT237">
        <f t="shared" ca="1" si="119"/>
        <v>1</v>
      </c>
      <c r="GU237">
        <f t="shared" ca="1" si="119"/>
        <v>1</v>
      </c>
      <c r="GV237">
        <f t="shared" ca="1" si="119"/>
        <v>1</v>
      </c>
      <c r="GW237">
        <f t="shared" ca="1" si="119"/>
        <v>1</v>
      </c>
      <c r="GX237">
        <f t="shared" ca="1" si="119"/>
        <v>1</v>
      </c>
      <c r="GY237">
        <f t="shared" ca="1" si="119"/>
        <v>1</v>
      </c>
      <c r="GZ237">
        <f t="shared" ca="1" si="119"/>
        <v>1</v>
      </c>
      <c r="HA237">
        <f t="shared" ca="1" si="119"/>
        <v>1</v>
      </c>
      <c r="HB237">
        <f t="shared" ca="1" si="119"/>
        <v>1</v>
      </c>
      <c r="HC237">
        <f t="shared" ca="1" si="119"/>
        <v>1</v>
      </c>
      <c r="HD237">
        <f t="shared" ca="1" si="119"/>
        <v>1</v>
      </c>
      <c r="HE237">
        <f t="shared" ca="1" si="119"/>
        <v>1</v>
      </c>
      <c r="HF237">
        <f t="shared" ca="1" si="119"/>
        <v>1</v>
      </c>
      <c r="HG237">
        <f t="shared" ca="1" si="119"/>
        <v>1</v>
      </c>
      <c r="HH237">
        <f t="shared" ca="1" si="119"/>
        <v>1</v>
      </c>
      <c r="HI237">
        <f t="shared" ca="1" si="119"/>
        <v>1</v>
      </c>
      <c r="HJ237">
        <f t="shared" ca="1" si="119"/>
        <v>1</v>
      </c>
      <c r="HK237">
        <f t="shared" ca="1" si="119"/>
        <v>1</v>
      </c>
      <c r="HL237">
        <f t="shared" ca="1" si="119"/>
        <v>1</v>
      </c>
      <c r="HM237">
        <f t="shared" ca="1" si="119"/>
        <v>1</v>
      </c>
      <c r="HN237">
        <f t="shared" ca="1" si="119"/>
        <v>1</v>
      </c>
      <c r="HO237">
        <f t="shared" ca="1" si="119"/>
        <v>1</v>
      </c>
      <c r="HP237">
        <f t="shared" ca="1" si="119"/>
        <v>1</v>
      </c>
      <c r="HQ237">
        <f t="shared" ca="1" si="119"/>
        <v>1</v>
      </c>
      <c r="HR237">
        <f t="shared" ca="1" si="119"/>
        <v>1</v>
      </c>
      <c r="HS237">
        <f t="shared" ca="1" si="119"/>
        <v>1</v>
      </c>
      <c r="HT237">
        <f t="shared" ca="1" si="119"/>
        <v>1</v>
      </c>
      <c r="HU237">
        <f t="shared" ca="1" si="119"/>
        <v>1</v>
      </c>
      <c r="HV237">
        <f t="shared" ca="1" si="119"/>
        <v>1</v>
      </c>
    </row>
    <row r="238" spans="1:255" ht="18" hidden="1" customHeight="1" x14ac:dyDescent="0.25">
      <c r="A238" s="9"/>
      <c r="B238" s="71"/>
      <c r="C238" s="71"/>
      <c r="D238" s="71"/>
      <c r="E238" s="71"/>
      <c r="F238" s="154"/>
      <c r="G238" s="80"/>
      <c r="H238" s="102"/>
      <c r="I238" s="71"/>
      <c r="J238" s="75"/>
      <c r="K238" s="9"/>
      <c r="N238" s="149"/>
      <c r="O238" s="164"/>
      <c r="AK238" s="9"/>
      <c r="AL238" s="9"/>
      <c r="AM238" s="9"/>
      <c r="AN238" s="9"/>
      <c r="AO238" s="9"/>
      <c r="AP238" s="9"/>
      <c r="AQ238" s="9"/>
      <c r="AR238" t="s">
        <v>22</v>
      </c>
      <c r="AS238" s="1">
        <f ca="1">INT((RAND()*(AM234-AL234+1)+AL234))</f>
        <v>25</v>
      </c>
      <c r="AT238" s="1">
        <f ca="1">INT((RAND()*(AO234-AN234+1)+AN234))</f>
        <v>9</v>
      </c>
      <c r="AU238">
        <f ca="1">AT238-AT239*(AS239-AS238)</f>
        <v>9</v>
      </c>
      <c r="AV238">
        <v>256</v>
      </c>
      <c r="AW238" s="1">
        <f ca="1">IF(AU238/AV238=INT(AU238/AV238),1,0)</f>
        <v>0</v>
      </c>
      <c r="AX238" s="1">
        <f ca="1">IF(AW238=0,AU238,AU238/AV238)</f>
        <v>9</v>
      </c>
      <c r="AY238" s="1">
        <v>16</v>
      </c>
      <c r="AZ238" s="1">
        <f ca="1">IF(AX238/AY238=INT(AX238/AY238),1,0)</f>
        <v>0</v>
      </c>
      <c r="BA238" s="1">
        <f ca="1">IF(AZ238=0,AX238,AX238/AY238)</f>
        <v>9</v>
      </c>
      <c r="BB238" s="1">
        <v>4</v>
      </c>
      <c r="BC238" s="1">
        <f ca="1">IF(BA238/BB238=INT(BA238/BB238),1,0)</f>
        <v>0</v>
      </c>
      <c r="BD238" s="1">
        <f ca="1">IF(BC238=0,BA238,BA238/BB238)</f>
        <v>9</v>
      </c>
      <c r="BE238" s="1">
        <v>2</v>
      </c>
      <c r="BF238" s="1">
        <f ca="1">IF(BD238/BE238=INT(BD238/BE238),1,0)</f>
        <v>0</v>
      </c>
      <c r="BG238" s="1">
        <f ca="1">IF(BF238=0,BD238,BD238/BE238)</f>
        <v>9</v>
      </c>
      <c r="BH238" s="1">
        <v>81</v>
      </c>
      <c r="BI238" s="1">
        <f ca="1">IF(BG238/BH238=INT(BG238/BH238),1,0)</f>
        <v>0</v>
      </c>
      <c r="BJ238" s="1">
        <f ca="1">IF(BI238=0,BG238,BG238/BH238)</f>
        <v>9</v>
      </c>
      <c r="BK238" s="1">
        <v>9</v>
      </c>
      <c r="BL238" s="1">
        <f ca="1">IF(BJ238/BK238=INT(BJ238/BK238),1,0)</f>
        <v>1</v>
      </c>
      <c r="BM238" s="1">
        <f ca="1">IF(BL238=0,BJ238,BJ238/BK238)</f>
        <v>1</v>
      </c>
      <c r="BN238" s="1">
        <v>3</v>
      </c>
      <c r="BO238" s="1">
        <f ca="1">IF(BM238/BN238=INT(BM238/BN238),1,0)</f>
        <v>0</v>
      </c>
      <c r="BP238" s="1">
        <f ca="1">IF(BO238=0,BM238,BM238/BN238)</f>
        <v>1</v>
      </c>
      <c r="BQ238" s="1">
        <v>25</v>
      </c>
      <c r="BR238" s="1">
        <f ca="1">IF(BP238/BQ238=INT(BP238/BQ238),1,0)</f>
        <v>0</v>
      </c>
      <c r="BS238" s="1">
        <f ca="1">IF(BR238=0,BP238,BP238/BQ238)</f>
        <v>1</v>
      </c>
      <c r="BT238" s="1">
        <v>5</v>
      </c>
      <c r="BU238" s="1">
        <f ca="1">IF(BS238/BT238=INT(BS238/BT238),1,0)</f>
        <v>0</v>
      </c>
      <c r="BV238" s="1">
        <f ca="1">IF(BU238=0,BS238,BS238/BT238)</f>
        <v>1</v>
      </c>
      <c r="BW238" s="1">
        <v>49</v>
      </c>
      <c r="BX238" s="1">
        <f ca="1">IF(BV238/BW238=INT(BV238/BW238),1,0)</f>
        <v>0</v>
      </c>
      <c r="BY238" s="1">
        <f ca="1">IF(BX238=0,BV238,BV238/BW238)</f>
        <v>1</v>
      </c>
      <c r="BZ238" s="1">
        <v>7</v>
      </c>
      <c r="CA238" s="1">
        <f ca="1">IF(BY238/BZ238=INT(BY238/BZ238),1,0)</f>
        <v>0</v>
      </c>
      <c r="CB238" s="1">
        <f ca="1">IF(CA238=0,BY238,BY238/BZ238)</f>
        <v>1</v>
      </c>
      <c r="CC238" s="1">
        <v>121</v>
      </c>
      <c r="CD238" s="1">
        <f ca="1">IF(CB238/CC238=INT(CB238/CC238),1,0)</f>
        <v>0</v>
      </c>
      <c r="CE238" s="1">
        <f ca="1">IF(CD238=0,CB238,CB238/CC238)</f>
        <v>1</v>
      </c>
      <c r="CF238" s="1">
        <v>11</v>
      </c>
      <c r="CG238" s="1">
        <f ca="1">IF(CE238/CF238=INT(CE238/CF238),1,0)</f>
        <v>0</v>
      </c>
      <c r="CH238" s="1">
        <f ca="1">IF(CG238=0,CE238,CE238/CF238)</f>
        <v>1</v>
      </c>
      <c r="CI238" s="1">
        <v>169</v>
      </c>
      <c r="CJ238" s="1">
        <f ca="1">IF(CH238/CI238=INT(CH238/CI238),1,0)</f>
        <v>0</v>
      </c>
      <c r="CK238" s="1">
        <f ca="1">IF(CJ238=0,CH238,CH238/CI238)</f>
        <v>1</v>
      </c>
      <c r="CL238" s="1">
        <v>13</v>
      </c>
      <c r="CM238" s="1">
        <f ca="1">IF(CK238/CL238=INT(CK238/CL238),1,0)</f>
        <v>0</v>
      </c>
      <c r="CN238" s="1">
        <f ca="1">IF(CM238=0,CK238,CK238/CL238)</f>
        <v>1</v>
      </c>
      <c r="CO238" s="1">
        <f>CO234</f>
        <v>289</v>
      </c>
      <c r="CP238" s="1">
        <f ca="1">IF(CN238/CO238=INT(CN238/CO238),1,0)</f>
        <v>0</v>
      </c>
      <c r="CQ238" s="1">
        <f ca="1">IF(CP238=0,CN238,CN238/CO238)</f>
        <v>1</v>
      </c>
      <c r="CR238" s="1">
        <v>17</v>
      </c>
      <c r="CS238" s="1">
        <f ca="1">IF(CQ238/CR238=INT(CQ238/CR238),1,0)</f>
        <v>0</v>
      </c>
      <c r="CT238" s="1">
        <f ca="1">IF(CS238=0,CQ238,CQ238/CR238)</f>
        <v>1</v>
      </c>
      <c r="CU238" s="1">
        <f>CU234</f>
        <v>361</v>
      </c>
      <c r="CV238" s="1">
        <f ca="1">IF(CT238/CU238=INT(CT238/CU238),1,0)</f>
        <v>0</v>
      </c>
      <c r="CW238" s="1">
        <f ca="1">IF(CV238=0,CT238,CT238/CU238)</f>
        <v>1</v>
      </c>
      <c r="CX238" s="1">
        <v>19</v>
      </c>
      <c r="CY238" s="1">
        <f ca="1">IF(CW238/CX238=INT(CW238/CX238),1,0)</f>
        <v>0</v>
      </c>
      <c r="CZ238" s="1">
        <f ca="1">IF(CY238=0,CW238,CW238/CX238)</f>
        <v>1</v>
      </c>
      <c r="DA238" s="1">
        <f>DA234</f>
        <v>529</v>
      </c>
      <c r="DB238" s="1">
        <f ca="1">IF(CZ238/DA238=INT(CZ238/DA238),1,0)</f>
        <v>0</v>
      </c>
      <c r="DC238" s="1">
        <f ca="1">IF(DB238=0,CZ238,CZ238/DA238)</f>
        <v>1</v>
      </c>
      <c r="DD238" s="1">
        <v>23</v>
      </c>
      <c r="DE238" s="1">
        <f ca="1">IF(DC238/DD238=INT(DC238/DD238),1,0)</f>
        <v>0</v>
      </c>
      <c r="DF238" s="1">
        <f ca="1">IF(DE238=0,DC238,DC238/DD238)</f>
        <v>1</v>
      </c>
      <c r="DG238" s="1">
        <f>DG234</f>
        <v>841</v>
      </c>
      <c r="DH238" s="1">
        <f ca="1">IF(DF238/DG238=INT(DF238/DG238),1,0)</f>
        <v>0</v>
      </c>
      <c r="DI238" s="1">
        <f ca="1">IF(DH238=0,DF238,DF238/DG238)</f>
        <v>1</v>
      </c>
      <c r="DJ238" s="1">
        <v>29</v>
      </c>
      <c r="DK238" s="1">
        <f ca="1">IF(DI238/DJ238=INT(DI238/DJ238),1,0)</f>
        <v>0</v>
      </c>
      <c r="DL238" s="1">
        <f ca="1">IF(DK238=0,DI238,DI238/DJ238)</f>
        <v>1</v>
      </c>
      <c r="DM238" s="1">
        <f>DM234</f>
        <v>961</v>
      </c>
      <c r="DN238" s="1">
        <f ca="1">IF(DL238/DM238=INT(DL238/DM238),1,0)</f>
        <v>0</v>
      </c>
      <c r="DO238" s="1">
        <f ca="1">IF(DN238=0,DL238,DL238/DM238)</f>
        <v>1</v>
      </c>
      <c r="DP238" s="1">
        <v>31</v>
      </c>
      <c r="DQ238" s="1">
        <f ca="1">IF(DO238/DP238=INT(DO238/DP238),1,0)</f>
        <v>0</v>
      </c>
      <c r="DR238" s="1">
        <f ca="1">IF(DQ238=0,DO238,DO238/DP238)</f>
        <v>1</v>
      </c>
      <c r="DS238" s="1">
        <v>37</v>
      </c>
      <c r="DT238" s="1">
        <f ca="1">IF(DR238/DS238=INT(DR238/DS238),1,0)</f>
        <v>0</v>
      </c>
      <c r="DU238" s="1">
        <f ca="1">IF(DT238=0,DR238,DR238/DS238)</f>
        <v>1</v>
      </c>
      <c r="DV238" s="1">
        <v>41</v>
      </c>
      <c r="DW238" s="1">
        <f ca="1">IF(DU238/DV238=INT(DU238/DV238),1,0)</f>
        <v>0</v>
      </c>
      <c r="DX238" s="1">
        <f ca="1">IF(DW238=0,DU238,DU238/DV238)</f>
        <v>1</v>
      </c>
      <c r="DY238" s="1">
        <v>43</v>
      </c>
      <c r="DZ238" s="1">
        <f ca="1">IF(DX238/DY238=INT(DX238/DY238),1,0)</f>
        <v>0</v>
      </c>
      <c r="EA238" s="1">
        <f ca="1">IF(DZ238=0,DX238,DX238/DY238)</f>
        <v>1</v>
      </c>
      <c r="EB238" s="1">
        <v>47</v>
      </c>
      <c r="EC238" s="1">
        <f ca="1">IF(EA238/EB238=INT(EA238/EB238),1,0)</f>
        <v>0</v>
      </c>
      <c r="ED238" s="1">
        <f ca="1">IF(EC238=0,EA238,EA238/EB238)</f>
        <v>1</v>
      </c>
      <c r="EE238" s="1">
        <v>53</v>
      </c>
      <c r="EF238" s="1">
        <f ca="1">IF(ED238/EE238=INT(ED238/EE238),1,0)</f>
        <v>0</v>
      </c>
      <c r="EG238" s="1">
        <f ca="1">IF(EF238=0,ED238,ED238/EE238)</f>
        <v>1</v>
      </c>
      <c r="EH238" s="1">
        <v>59</v>
      </c>
      <c r="EI238" s="1">
        <f ca="1">IF(EG238/EH238=INT(EG238/EH238),1,0)</f>
        <v>0</v>
      </c>
      <c r="EJ238" s="1">
        <f ca="1">IF(EI238=0,EG238,EG238/EH238)</f>
        <v>1</v>
      </c>
      <c r="EK238" s="1">
        <v>61</v>
      </c>
      <c r="EL238" s="1">
        <f ca="1">IF(EJ238/EK238=INT(EJ238/EK238),1,0)</f>
        <v>0</v>
      </c>
      <c r="EM238" s="1">
        <f ca="1">IF(EL238=0,EJ238,EJ238/EK238)</f>
        <v>1</v>
      </c>
      <c r="EN238" s="1">
        <v>67</v>
      </c>
      <c r="EO238" s="1">
        <f ca="1">IF(EM238/EN238=INT(EM238/EN238),1,0)</f>
        <v>0</v>
      </c>
      <c r="EP238" s="1">
        <f ca="1">IF(EO238=0,EM238,EM238/EN238)</f>
        <v>1</v>
      </c>
      <c r="EQ238" s="1">
        <v>71</v>
      </c>
      <c r="ER238" s="1">
        <f ca="1">IF(EP238/EQ238=INT(EP238/EQ238),1,0)</f>
        <v>0</v>
      </c>
      <c r="ES238" s="1">
        <f ca="1">IF(ER238=0,EP238,EP238/EQ238)</f>
        <v>1</v>
      </c>
      <c r="ET238" s="1">
        <v>73</v>
      </c>
      <c r="EU238" s="1">
        <f ca="1">IF(ES238/ET238=INT(ES238/ET238),1,0)</f>
        <v>0</v>
      </c>
      <c r="EV238" s="1">
        <f ca="1">IF(EU238=0,ES238,ES238/ET238)</f>
        <v>1</v>
      </c>
      <c r="EW238" s="1">
        <v>79</v>
      </c>
      <c r="EX238" s="1">
        <f ca="1">IF(EV238/EW238=INT(EV238/EW238),1,0)</f>
        <v>0</v>
      </c>
      <c r="EY238" s="1">
        <f ca="1">IF(EX238=0,EV238,EV238/EW238)</f>
        <v>1</v>
      </c>
      <c r="EZ238" s="1">
        <v>83</v>
      </c>
      <c r="FA238" s="1">
        <f ca="1">IF(EY238/EZ238=INT(EY238/EZ238),1,0)</f>
        <v>0</v>
      </c>
      <c r="FB238" s="1">
        <f ca="1">IF(FA238=0,EY238,EY238/EZ238)</f>
        <v>1</v>
      </c>
      <c r="FC238" s="1">
        <v>89</v>
      </c>
      <c r="FD238" s="1">
        <f ca="1">IF(FB238/FC238=INT(FB238/FC238),1,0)</f>
        <v>0</v>
      </c>
      <c r="FE238" s="1">
        <f ca="1">IF(FD238=0,FB238,FB238/FC238)</f>
        <v>1</v>
      </c>
      <c r="FF238" s="1">
        <v>97</v>
      </c>
      <c r="FG238" s="1">
        <f ca="1">IF(FE238/FF238=INT(FE238/FF238),1,0)</f>
        <v>0</v>
      </c>
      <c r="FH238" s="1">
        <f ca="1">IF(FG238=0,FE238,FE238/FF238)</f>
        <v>1</v>
      </c>
      <c r="FI238" s="1">
        <v>101</v>
      </c>
      <c r="FJ238" s="1">
        <f ca="1">IF(FH238/FI238=INT(FH238/FI238),1,0)</f>
        <v>0</v>
      </c>
      <c r="FK238" s="1">
        <f ca="1">IF(FJ238=0,FH238,FH238/FI238)</f>
        <v>1</v>
      </c>
      <c r="FL238" s="1">
        <v>103</v>
      </c>
      <c r="FM238" s="1">
        <f ca="1">IF(FK238/FL238=INT(FK238/FL238),1,0)</f>
        <v>0</v>
      </c>
      <c r="FN238" s="1">
        <f ca="1">IF(FM238=0,FK238,FK238/FL238)</f>
        <v>1</v>
      </c>
      <c r="FO238" s="1">
        <v>107</v>
      </c>
      <c r="FP238" s="1">
        <f ca="1">IF(FN238/FO238=INT(FN238/FO238),1,0)</f>
        <v>0</v>
      </c>
      <c r="FQ238" s="1">
        <f ca="1">IF(FP238=0,FN238,FN238/FO238)</f>
        <v>1</v>
      </c>
      <c r="FR238" s="1">
        <v>109</v>
      </c>
      <c r="FS238" s="1">
        <f ca="1">IF(FQ238/FR238=INT(FQ238/FR238),1,0)</f>
        <v>0</v>
      </c>
      <c r="FT238" s="1">
        <f ca="1">IF(FS238=0,FQ238,FQ238/FR238)</f>
        <v>1</v>
      </c>
      <c r="FU238" s="1">
        <v>113</v>
      </c>
      <c r="FV238" s="1">
        <f ca="1">IF(FT238/FU238=INT(FT238/FU238),1,0)</f>
        <v>0</v>
      </c>
      <c r="FW238" s="1">
        <f ca="1">IF(FV238=0,FT238,FT238/FU238)</f>
        <v>1</v>
      </c>
      <c r="FX238" s="1">
        <v>127</v>
      </c>
      <c r="FY238" s="1">
        <f ca="1">IF(FW238/FX238=INT(FW238/FX238),1,0)</f>
        <v>0</v>
      </c>
      <c r="FZ238" s="1">
        <f ca="1">IF(FY238=0,FW238,FW238/FX238)</f>
        <v>1</v>
      </c>
      <c r="GA238" s="1">
        <v>131</v>
      </c>
      <c r="GB238" s="1">
        <f ca="1">IF(FZ238/GA238=INT(FZ238/GA238),1,0)</f>
        <v>0</v>
      </c>
      <c r="GC238" s="1">
        <f ca="1">IF(GB238=0,FZ238,FZ238/GA238)</f>
        <v>1</v>
      </c>
      <c r="GD238" s="1">
        <v>137</v>
      </c>
      <c r="GE238" s="1">
        <f ca="1">IF(GC238/GD238=INT(GC238/GD238),1,0)</f>
        <v>0</v>
      </c>
      <c r="GF238" s="1">
        <f ca="1">IF(GE238=0,GC238,GC238/GD238)</f>
        <v>1</v>
      </c>
      <c r="GG238" s="1">
        <v>139</v>
      </c>
      <c r="GH238" s="1">
        <f ca="1">IF(GF238/GG238=INT(GF238/GG238),1,0)</f>
        <v>0</v>
      </c>
      <c r="GI238" s="1">
        <f ca="1">IF(GH238=0,GF238,GF238/GG238)</f>
        <v>1</v>
      </c>
      <c r="GJ238" s="1">
        <v>149</v>
      </c>
      <c r="GK238" s="1">
        <f ca="1">IF(GI238/GJ238=INT(GI238/GJ238),1,0)</f>
        <v>0</v>
      </c>
      <c r="GL238" s="1">
        <f ca="1">IF(GK238=0,GI238,GI238/GJ238)</f>
        <v>1</v>
      </c>
      <c r="GM238" s="1"/>
      <c r="GN238" s="1">
        <f ca="1">8*AW238+4*AZ238+2*BC238+BF238</f>
        <v>0</v>
      </c>
      <c r="GO238" s="1">
        <f ca="1">4*BI238+2*BL238+BO238</f>
        <v>2</v>
      </c>
      <c r="GP238" s="1">
        <f ca="1">2*BR238+BU238</f>
        <v>0</v>
      </c>
      <c r="GQ238" s="1">
        <f ca="1">2*BX238+CA238</f>
        <v>0</v>
      </c>
      <c r="GR238" s="1">
        <f ca="1">2*CD238+CG238</f>
        <v>0</v>
      </c>
      <c r="GS238" s="1">
        <f ca="1">2*CJ238+CM238</f>
        <v>0</v>
      </c>
      <c r="GT238" s="1">
        <f ca="1">CS238</f>
        <v>0</v>
      </c>
      <c r="GU238" s="1">
        <f ca="1">CY238</f>
        <v>0</v>
      </c>
      <c r="GV238" s="1">
        <f ca="1">DE238</f>
        <v>0</v>
      </c>
      <c r="GW238" s="1">
        <f ca="1">DK238</f>
        <v>0</v>
      </c>
      <c r="GX238" s="1">
        <f ca="1">DQ238</f>
        <v>0</v>
      </c>
      <c r="GY238">
        <f ca="1">DT238</f>
        <v>0</v>
      </c>
      <c r="GZ238">
        <f ca="1">DW238</f>
        <v>0</v>
      </c>
      <c r="HA238">
        <f ca="1">DZ238</f>
        <v>0</v>
      </c>
      <c r="HB238">
        <f ca="1">EC238</f>
        <v>0</v>
      </c>
      <c r="HC238">
        <f ca="1">EF238</f>
        <v>0</v>
      </c>
      <c r="HD238">
        <f ca="1">EI238</f>
        <v>0</v>
      </c>
      <c r="HE238">
        <f ca="1">EL238</f>
        <v>0</v>
      </c>
      <c r="HF238">
        <f ca="1">EO238</f>
        <v>0</v>
      </c>
      <c r="HG238">
        <f ca="1">ER238</f>
        <v>0</v>
      </c>
      <c r="HH238">
        <f ca="1">EU238</f>
        <v>0</v>
      </c>
      <c r="HI238">
        <f ca="1">EX238</f>
        <v>0</v>
      </c>
      <c r="HJ238">
        <f ca="1">FA238</f>
        <v>0</v>
      </c>
      <c r="HK238">
        <f ca="1">FD238</f>
        <v>0</v>
      </c>
      <c r="HL238">
        <f ca="1">FG238</f>
        <v>0</v>
      </c>
      <c r="HM238">
        <f ca="1">FJ238</f>
        <v>0</v>
      </c>
      <c r="HN238">
        <f ca="1">FM238</f>
        <v>0</v>
      </c>
      <c r="HO238">
        <f ca="1">FP238</f>
        <v>0</v>
      </c>
      <c r="HP238">
        <f ca="1">FS238</f>
        <v>0</v>
      </c>
      <c r="HQ238">
        <f ca="1">FV238</f>
        <v>0</v>
      </c>
      <c r="HR238">
        <f ca="1">FY238</f>
        <v>0</v>
      </c>
      <c r="HS238">
        <f ca="1">GB238</f>
        <v>0</v>
      </c>
      <c r="HT238">
        <f ca="1">GE238</f>
        <v>0</v>
      </c>
      <c r="HU238">
        <f ca="1">GH238</f>
        <v>0</v>
      </c>
      <c r="HV238">
        <f ca="1">GK238</f>
        <v>0</v>
      </c>
      <c r="HW238">
        <f ca="1">AU238</f>
        <v>9</v>
      </c>
      <c r="HX238">
        <f ca="1">HW238/HV241</f>
        <v>9</v>
      </c>
    </row>
    <row r="239" spans="1:255" ht="18" hidden="1" customHeight="1" x14ac:dyDescent="0.25">
      <c r="A239" s="9"/>
      <c r="B239" s="71"/>
      <c r="C239" s="71"/>
      <c r="D239" s="71"/>
      <c r="E239" s="71"/>
      <c r="F239" s="154"/>
      <c r="G239" s="80"/>
      <c r="H239" s="102"/>
      <c r="I239" s="71"/>
      <c r="J239" s="75"/>
      <c r="K239" s="9"/>
      <c r="N239" s="149"/>
      <c r="O239" s="164"/>
      <c r="AK239" s="9"/>
      <c r="AL239" s="9"/>
      <c r="AM239" s="9"/>
      <c r="AN239" s="9"/>
      <c r="AO239" s="9"/>
      <c r="AP239" s="9"/>
      <c r="AQ239" s="9"/>
      <c r="AS239">
        <f ca="1">AS238+INT(AT238/AT239)</f>
        <v>25</v>
      </c>
      <c r="AT239" s="1">
        <f ca="1">IF(AP234&gt;AT238,INT((RAND()*(AQ234-AP234+1)+AP234)),INT((RAND()*(AQ234-AT238)+AT238+1)))</f>
        <v>16</v>
      </c>
      <c r="AU239">
        <f ca="1">AT239</f>
        <v>16</v>
      </c>
      <c r="AV239">
        <v>256</v>
      </c>
      <c r="AW239" s="1">
        <f ca="1">IF(AU239/AV239=INT(AU239/AV239),1,0)</f>
        <v>0</v>
      </c>
      <c r="AX239" s="1">
        <f ca="1">IF(AW239=0,AU239,AU239/AV239)</f>
        <v>16</v>
      </c>
      <c r="AY239" s="1">
        <v>16</v>
      </c>
      <c r="AZ239" s="1">
        <f ca="1">IF(AX239/AY239=INT(AX239/AY239),1,0)</f>
        <v>1</v>
      </c>
      <c r="BA239" s="1">
        <f ca="1">IF(AZ239=0,AX239,AX239/AY239)</f>
        <v>1</v>
      </c>
      <c r="BB239" s="1">
        <v>4</v>
      </c>
      <c r="BC239" s="1">
        <f ca="1">IF(BA239/BB239=INT(BA239/BB239),1,0)</f>
        <v>0</v>
      </c>
      <c r="BD239" s="1">
        <f ca="1">IF(BC239=0,BA239,BA239/BB239)</f>
        <v>1</v>
      </c>
      <c r="BE239" s="1">
        <v>2</v>
      </c>
      <c r="BF239" s="1">
        <f ca="1">IF(BD239/BE239=INT(BD239/BE239),1,0)</f>
        <v>0</v>
      </c>
      <c r="BG239" s="1">
        <f ca="1">IF(BF239=0,BD239,BD239/BE239)</f>
        <v>1</v>
      </c>
      <c r="BH239" s="1">
        <v>81</v>
      </c>
      <c r="BI239" s="1">
        <f ca="1">IF(BG239/BH239=INT(BG239/BH239),1,0)</f>
        <v>0</v>
      </c>
      <c r="BJ239" s="1">
        <f ca="1">IF(BI239=0,BG239,BG239/BH239)</f>
        <v>1</v>
      </c>
      <c r="BK239" s="1">
        <v>9</v>
      </c>
      <c r="BL239" s="1">
        <f ca="1">IF(BJ239/BK239=INT(BJ239/BK239),1,0)</f>
        <v>0</v>
      </c>
      <c r="BM239" s="1">
        <f ca="1">IF(BL239=0,BJ239,BJ239/BK239)</f>
        <v>1</v>
      </c>
      <c r="BN239" s="1">
        <v>3</v>
      </c>
      <c r="BO239" s="1">
        <f ca="1">IF(BM239/BN239=INT(BM239/BN239),1,0)</f>
        <v>0</v>
      </c>
      <c r="BP239" s="1">
        <f ca="1">IF(BO239=0,BM239,BM239/BN239)</f>
        <v>1</v>
      </c>
      <c r="BQ239" s="1">
        <v>25</v>
      </c>
      <c r="BR239" s="1">
        <f ca="1">IF(BP239/BQ239=INT(BP239/BQ239),1,0)</f>
        <v>0</v>
      </c>
      <c r="BS239" s="1">
        <f ca="1">IF(BR239=0,BP239,BP239/BQ239)</f>
        <v>1</v>
      </c>
      <c r="BT239" s="1">
        <v>5</v>
      </c>
      <c r="BU239" s="1">
        <f ca="1">IF(BS239/BT239=INT(BS239/BT239),1,0)</f>
        <v>0</v>
      </c>
      <c r="BV239" s="1">
        <f ca="1">IF(BU239=0,BS239,BS239/BT239)</f>
        <v>1</v>
      </c>
      <c r="BW239" s="1">
        <v>49</v>
      </c>
      <c r="BX239" s="1">
        <f ca="1">IF(BV239/BW239=INT(BV239/BW239),1,0)</f>
        <v>0</v>
      </c>
      <c r="BY239" s="1">
        <f ca="1">IF(BX239=0,BV239,BV239/BW239)</f>
        <v>1</v>
      </c>
      <c r="BZ239" s="1">
        <v>7</v>
      </c>
      <c r="CA239" s="1">
        <f ca="1">IF(BY239/BZ239=INT(BY239/BZ239),1,0)</f>
        <v>0</v>
      </c>
      <c r="CB239" s="1">
        <f ca="1">IF(CA239=0,BY239,BY239/BZ239)</f>
        <v>1</v>
      </c>
      <c r="CC239" s="1">
        <v>121</v>
      </c>
      <c r="CD239" s="1">
        <f ca="1">IF(CB239/CC239=INT(CB239/CC239),1,0)</f>
        <v>0</v>
      </c>
      <c r="CE239" s="1">
        <f ca="1">IF(CD239=0,CB239,CB239/CC239)</f>
        <v>1</v>
      </c>
      <c r="CF239" s="1">
        <v>11</v>
      </c>
      <c r="CG239" s="1">
        <f ca="1">IF(CE239/CF239=INT(CE239/CF239),1,0)</f>
        <v>0</v>
      </c>
      <c r="CH239" s="1">
        <f ca="1">IF(CG239=0,CE239,CE239/CF239)</f>
        <v>1</v>
      </c>
      <c r="CI239" s="1">
        <v>169</v>
      </c>
      <c r="CJ239" s="1">
        <f ca="1">IF(CH239/CI239=INT(CH239/CI239),1,0)</f>
        <v>0</v>
      </c>
      <c r="CK239" s="1">
        <f ca="1">IF(CJ239=0,CH239,CH239/CI239)</f>
        <v>1</v>
      </c>
      <c r="CL239" s="1">
        <v>13</v>
      </c>
      <c r="CM239" s="1">
        <f ca="1">IF(CK239/CL239=INT(CK239/CL239),1,0)</f>
        <v>0</v>
      </c>
      <c r="CN239" s="1">
        <f ca="1">IF(CM239=0,CK239,CK239/CL239)</f>
        <v>1</v>
      </c>
      <c r="CO239" s="1">
        <f>CO235</f>
        <v>289</v>
      </c>
      <c r="CP239" s="1">
        <f ca="1">IF(CN239/CO239=INT(CN239/CO239),1,0)</f>
        <v>0</v>
      </c>
      <c r="CQ239" s="1">
        <f ca="1">IF(CP239=0,CN239,CN239/CO239)</f>
        <v>1</v>
      </c>
      <c r="CR239" s="1">
        <v>17</v>
      </c>
      <c r="CS239" s="1">
        <f ca="1">IF(CQ239/CR239=INT(CQ239/CR239),1,0)</f>
        <v>0</v>
      </c>
      <c r="CT239" s="1">
        <f ca="1">IF(CS239=0,CQ239,CQ239/CR239)</f>
        <v>1</v>
      </c>
      <c r="CU239" s="1">
        <f>CU235</f>
        <v>361</v>
      </c>
      <c r="CV239" s="1">
        <f ca="1">IF(CT239/CU239=INT(CT239/CU239),1,0)</f>
        <v>0</v>
      </c>
      <c r="CW239" s="1">
        <f ca="1">IF(CV239=0,CT239,CT239/CU239)</f>
        <v>1</v>
      </c>
      <c r="CX239" s="1">
        <v>19</v>
      </c>
      <c r="CY239" s="1">
        <f ca="1">IF(CW239/CX239=INT(CW239/CX239),1,0)</f>
        <v>0</v>
      </c>
      <c r="CZ239" s="1">
        <f ca="1">IF(CY239=0,CW239,CW239/CX239)</f>
        <v>1</v>
      </c>
      <c r="DA239" s="1">
        <f>DA235</f>
        <v>529</v>
      </c>
      <c r="DB239" s="1">
        <f ca="1">IF(CZ239/DA239=INT(CZ239/DA239),1,0)</f>
        <v>0</v>
      </c>
      <c r="DC239" s="1">
        <f ca="1">IF(DB239=0,CZ239,CZ239/DA239)</f>
        <v>1</v>
      </c>
      <c r="DD239" s="1">
        <v>23</v>
      </c>
      <c r="DE239" s="1">
        <f ca="1">IF(DC239/DD239=INT(DC239/DD239),1,0)</f>
        <v>0</v>
      </c>
      <c r="DF239" s="1">
        <f ca="1">IF(DE239=0,DC239,DC239/DD239)</f>
        <v>1</v>
      </c>
      <c r="DG239" s="1">
        <f>DG235</f>
        <v>841</v>
      </c>
      <c r="DH239" s="1">
        <f ca="1">IF(DF239/DG239=INT(DF239/DG239),1,0)</f>
        <v>0</v>
      </c>
      <c r="DI239" s="1">
        <f ca="1">IF(DH239=0,DF239,DF239/DG239)</f>
        <v>1</v>
      </c>
      <c r="DJ239" s="1">
        <v>29</v>
      </c>
      <c r="DK239" s="1">
        <f ca="1">IF(DI239/DJ239=INT(DI239/DJ239),1,0)</f>
        <v>0</v>
      </c>
      <c r="DL239" s="1">
        <f ca="1">IF(DK239=0,DI239,DI239/DJ239)</f>
        <v>1</v>
      </c>
      <c r="DM239" s="1">
        <f>DM235</f>
        <v>961</v>
      </c>
      <c r="DN239" s="1">
        <f ca="1">IF(DL239/DM239=INT(DL239/DM239),1,0)</f>
        <v>0</v>
      </c>
      <c r="DO239" s="1">
        <f ca="1">IF(DN239=0,DL239,DL239/DM239)</f>
        <v>1</v>
      </c>
      <c r="DP239" s="1">
        <v>31</v>
      </c>
      <c r="DQ239" s="1">
        <f ca="1">IF(DO239/DP239=INT(DO239/DP239),1,0)</f>
        <v>0</v>
      </c>
      <c r="DR239" s="1">
        <f ca="1">IF(DQ239=0,DO239,DO239/DP239)</f>
        <v>1</v>
      </c>
      <c r="DS239" s="1">
        <v>37</v>
      </c>
      <c r="DT239" s="1">
        <f ca="1">IF(DR239/DS239=INT(DR239/DS239),1,0)</f>
        <v>0</v>
      </c>
      <c r="DU239" s="1">
        <f ca="1">IF(DT239=0,DR239,DR239/DS239)</f>
        <v>1</v>
      </c>
      <c r="DV239" s="1">
        <v>41</v>
      </c>
      <c r="DW239" s="1">
        <f ca="1">IF(DU239/DV239=INT(DU239/DV239),1,0)</f>
        <v>0</v>
      </c>
      <c r="DX239" s="1">
        <f ca="1">IF(DW239=0,DU239,DU239/DV239)</f>
        <v>1</v>
      </c>
      <c r="DY239" s="1">
        <v>43</v>
      </c>
      <c r="DZ239" s="1">
        <f ca="1">IF(DX239/DY239=INT(DX239/DY239),1,0)</f>
        <v>0</v>
      </c>
      <c r="EA239" s="1">
        <f ca="1">IF(DZ239=0,DX239,DX239/DY239)</f>
        <v>1</v>
      </c>
      <c r="EB239" s="1">
        <v>47</v>
      </c>
      <c r="EC239" s="1">
        <f ca="1">IF(EA239/EB239=INT(EA239/EB239),1,0)</f>
        <v>0</v>
      </c>
      <c r="ED239" s="1">
        <f ca="1">IF(EC239=0,EA239,EA239/EB239)</f>
        <v>1</v>
      </c>
      <c r="EE239" s="1">
        <v>53</v>
      </c>
      <c r="EF239" s="1">
        <f ca="1">IF(ED239/EE239=INT(ED239/EE239),1,0)</f>
        <v>0</v>
      </c>
      <c r="EG239" s="1">
        <f ca="1">IF(EF239=0,ED239,ED239/EE239)</f>
        <v>1</v>
      </c>
      <c r="EH239" s="1">
        <v>59</v>
      </c>
      <c r="EI239" s="1">
        <f ca="1">IF(EG239/EH239=INT(EG239/EH239),1,0)</f>
        <v>0</v>
      </c>
      <c r="EJ239" s="1">
        <f ca="1">IF(EI239=0,EG239,EG239/EH239)</f>
        <v>1</v>
      </c>
      <c r="EK239" s="1">
        <v>61</v>
      </c>
      <c r="EL239" s="1">
        <f ca="1">IF(EJ239/EK239=INT(EJ239/EK239),1,0)</f>
        <v>0</v>
      </c>
      <c r="EM239" s="1">
        <f ca="1">IF(EL239=0,EJ239,EJ239/EK239)</f>
        <v>1</v>
      </c>
      <c r="EN239" s="1">
        <v>67</v>
      </c>
      <c r="EO239" s="1">
        <f ca="1">IF(EM239/EN239=INT(EM239/EN239),1,0)</f>
        <v>0</v>
      </c>
      <c r="EP239" s="1">
        <f ca="1">IF(EO239=0,EM239,EM239/EN239)</f>
        <v>1</v>
      </c>
      <c r="EQ239" s="1">
        <v>71</v>
      </c>
      <c r="ER239" s="1">
        <f ca="1">IF(EP239/EQ239=INT(EP239/EQ239),1,0)</f>
        <v>0</v>
      </c>
      <c r="ES239" s="1">
        <f ca="1">IF(ER239=0,EP239,EP239/EQ239)</f>
        <v>1</v>
      </c>
      <c r="ET239" s="1">
        <v>73</v>
      </c>
      <c r="EU239" s="1">
        <f ca="1">IF(ES239/ET239=INT(ES239/ET239),1,0)</f>
        <v>0</v>
      </c>
      <c r="EV239" s="1">
        <f ca="1">IF(EU239=0,ES239,ES239/ET239)</f>
        <v>1</v>
      </c>
      <c r="EW239" s="1">
        <v>79</v>
      </c>
      <c r="EX239" s="1">
        <f ca="1">IF(EV239/EW239=INT(EV239/EW239),1,0)</f>
        <v>0</v>
      </c>
      <c r="EY239" s="1">
        <f ca="1">IF(EX239=0,EV239,EV239/EW239)</f>
        <v>1</v>
      </c>
      <c r="EZ239" s="1">
        <v>83</v>
      </c>
      <c r="FA239" s="1">
        <f ca="1">IF(EY239/EZ239=INT(EY239/EZ239),1,0)</f>
        <v>0</v>
      </c>
      <c r="FB239" s="1">
        <f ca="1">IF(FA239=0,EY239,EY239/EZ239)</f>
        <v>1</v>
      </c>
      <c r="FC239" s="1">
        <v>89</v>
      </c>
      <c r="FD239" s="1">
        <f ca="1">IF(FB239/FC239=INT(FB239/FC239),1,0)</f>
        <v>0</v>
      </c>
      <c r="FE239" s="1">
        <f ca="1">IF(FD239=0,FB239,FB239/FC239)</f>
        <v>1</v>
      </c>
      <c r="FF239" s="1">
        <v>97</v>
      </c>
      <c r="FG239" s="1">
        <f ca="1">IF(FE239/FF239=INT(FE239/FF239),1,0)</f>
        <v>0</v>
      </c>
      <c r="FH239" s="1">
        <f ca="1">IF(FG239=0,FE239,FE239/FF239)</f>
        <v>1</v>
      </c>
      <c r="FI239" s="1">
        <v>101</v>
      </c>
      <c r="FJ239" s="1">
        <f ca="1">IF(FH239/FI239=INT(FH239/FI239),1,0)</f>
        <v>0</v>
      </c>
      <c r="FK239" s="1">
        <f ca="1">IF(FJ239=0,FH239,FH239/FI239)</f>
        <v>1</v>
      </c>
      <c r="FL239" s="1">
        <v>103</v>
      </c>
      <c r="FM239" s="1">
        <f ca="1">IF(FK239/FL239=INT(FK239/FL239),1,0)</f>
        <v>0</v>
      </c>
      <c r="FN239" s="1">
        <f ca="1">IF(FM239=0,FK239,FK239/FL239)</f>
        <v>1</v>
      </c>
      <c r="FO239" s="1">
        <v>107</v>
      </c>
      <c r="FP239" s="1">
        <f ca="1">IF(FN239/FO239=INT(FN239/FO239),1,0)</f>
        <v>0</v>
      </c>
      <c r="FQ239" s="1">
        <f ca="1">IF(FP239=0,FN239,FN239/FO239)</f>
        <v>1</v>
      </c>
      <c r="FR239" s="1">
        <v>109</v>
      </c>
      <c r="FS239" s="1">
        <f ca="1">IF(FQ239/FR239=INT(FQ239/FR239),1,0)</f>
        <v>0</v>
      </c>
      <c r="FT239" s="1">
        <f ca="1">IF(FS239=0,FQ239,FQ239/FR239)</f>
        <v>1</v>
      </c>
      <c r="FU239" s="1">
        <v>113</v>
      </c>
      <c r="FV239" s="1">
        <f ca="1">IF(FT239/FU239=INT(FT239/FU239),1,0)</f>
        <v>0</v>
      </c>
      <c r="FW239" s="1">
        <f ca="1">IF(FV239=0,FT239,FT239/FU239)</f>
        <v>1</v>
      </c>
      <c r="FX239" s="1">
        <v>127</v>
      </c>
      <c r="FY239" s="1">
        <f ca="1">IF(FW239/FX239=INT(FW239/FX239),1,0)</f>
        <v>0</v>
      </c>
      <c r="FZ239" s="1">
        <f ca="1">IF(FY239=0,FW239,FW239/FX239)</f>
        <v>1</v>
      </c>
      <c r="GA239" s="1">
        <v>131</v>
      </c>
      <c r="GB239" s="1">
        <f ca="1">IF(FZ239/GA239=INT(FZ239/GA239),1,0)</f>
        <v>0</v>
      </c>
      <c r="GC239" s="1">
        <f ca="1">IF(GB239=0,FZ239,FZ239/GA239)</f>
        <v>1</v>
      </c>
      <c r="GD239" s="1">
        <v>137</v>
      </c>
      <c r="GE239" s="1">
        <f ca="1">IF(GC239/GD239=INT(GC239/GD239),1,0)</f>
        <v>0</v>
      </c>
      <c r="GF239" s="1">
        <f ca="1">IF(GE239=0,GC239,GC239/GD239)</f>
        <v>1</v>
      </c>
      <c r="GG239" s="1">
        <v>139</v>
      </c>
      <c r="GH239" s="1">
        <f ca="1">IF(GF239/GG239=INT(GF239/GG239),1,0)</f>
        <v>0</v>
      </c>
      <c r="GI239" s="1">
        <f ca="1">IF(GH239=0,GF239,GF239/GG239)</f>
        <v>1</v>
      </c>
      <c r="GJ239" s="1">
        <v>149</v>
      </c>
      <c r="GK239" s="1">
        <f ca="1">IF(GI239/GJ239=INT(GI239/GJ239),1,0)</f>
        <v>0</v>
      </c>
      <c r="GL239" s="1">
        <f ca="1">IF(GK239=0,GI239,GI239/GJ239)</f>
        <v>1</v>
      </c>
      <c r="GM239" s="1"/>
      <c r="GN239" s="1">
        <f ca="1">8*AW239+4*AZ239+2*BC239+BF239</f>
        <v>4</v>
      </c>
      <c r="GO239" s="1">
        <f ca="1">4*BI239+2*BL239+BO239</f>
        <v>0</v>
      </c>
      <c r="GP239" s="1">
        <f ca="1">2*BR239+BU239</f>
        <v>0</v>
      </c>
      <c r="GQ239" s="1">
        <f ca="1">2*BX239+CA239</f>
        <v>0</v>
      </c>
      <c r="GR239" s="1">
        <f ca="1">2*CD239+CG239</f>
        <v>0</v>
      </c>
      <c r="GS239" s="1">
        <f ca="1">2*CJ239+CM239</f>
        <v>0</v>
      </c>
      <c r="GT239" s="1">
        <f ca="1">CS239</f>
        <v>0</v>
      </c>
      <c r="GU239" s="1">
        <f ca="1">CY239</f>
        <v>0</v>
      </c>
      <c r="GV239" s="1">
        <f ca="1">DE239</f>
        <v>0</v>
      </c>
      <c r="GW239" s="1">
        <f ca="1">DK239</f>
        <v>0</v>
      </c>
      <c r="GX239" s="1">
        <f ca="1">DQ239</f>
        <v>0</v>
      </c>
      <c r="GY239">
        <f ca="1">DT239</f>
        <v>0</v>
      </c>
      <c r="GZ239">
        <f ca="1">DW239</f>
        <v>0</v>
      </c>
      <c r="HA239">
        <f ca="1">DZ239</f>
        <v>0</v>
      </c>
      <c r="HB239">
        <f ca="1">EC239</f>
        <v>0</v>
      </c>
      <c r="HC239">
        <f ca="1">EF239</f>
        <v>0</v>
      </c>
      <c r="HD239">
        <f ca="1">EI239</f>
        <v>0</v>
      </c>
      <c r="HE239">
        <f ca="1">EL239</f>
        <v>0</v>
      </c>
      <c r="HF239">
        <f ca="1">EO239</f>
        <v>0</v>
      </c>
      <c r="HG239">
        <f ca="1">ER239</f>
        <v>0</v>
      </c>
      <c r="HH239">
        <f ca="1">EU239</f>
        <v>0</v>
      </c>
      <c r="HI239">
        <f ca="1">EX239</f>
        <v>0</v>
      </c>
      <c r="HJ239">
        <f ca="1">FA239</f>
        <v>0</v>
      </c>
      <c r="HK239">
        <f ca="1">FD239</f>
        <v>0</v>
      </c>
      <c r="HL239">
        <f ca="1">FG239</f>
        <v>0</v>
      </c>
      <c r="HM239">
        <f ca="1">FJ239</f>
        <v>0</v>
      </c>
      <c r="HN239">
        <f ca="1">FM239</f>
        <v>0</v>
      </c>
      <c r="HO239">
        <f ca="1">FP239</f>
        <v>0</v>
      </c>
      <c r="HP239">
        <f ca="1">FS239</f>
        <v>0</v>
      </c>
      <c r="HQ239">
        <f ca="1">FV239</f>
        <v>0</v>
      </c>
      <c r="HR239">
        <f ca="1">FY239</f>
        <v>0</v>
      </c>
      <c r="HS239">
        <f ca="1">GB239</f>
        <v>0</v>
      </c>
      <c r="HT239">
        <f ca="1">GE239</f>
        <v>0</v>
      </c>
      <c r="HU239">
        <f ca="1">GH239</f>
        <v>0</v>
      </c>
      <c r="HV239">
        <f ca="1">GK239</f>
        <v>0</v>
      </c>
      <c r="HW239">
        <f ca="1">AU239</f>
        <v>16</v>
      </c>
      <c r="HX239">
        <f ca="1">HW239/HV241</f>
        <v>16</v>
      </c>
    </row>
    <row r="240" spans="1:255" ht="18" hidden="1" customHeight="1" x14ac:dyDescent="0.25">
      <c r="A240" s="9"/>
      <c r="B240" s="71"/>
      <c r="C240" s="71"/>
      <c r="D240" s="71"/>
      <c r="E240" s="71"/>
      <c r="F240" s="154"/>
      <c r="G240" s="80"/>
      <c r="H240" s="102"/>
      <c r="I240" s="71"/>
      <c r="J240" s="75"/>
      <c r="K240" s="9"/>
      <c r="N240" s="149"/>
      <c r="O240" s="164"/>
      <c r="AK240" s="9"/>
      <c r="AL240" s="9"/>
      <c r="AM240" s="9"/>
      <c r="AN240" s="9"/>
      <c r="AO240" s="9"/>
      <c r="AP240" s="9"/>
      <c r="AQ240" s="9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  <c r="GF240" s="1"/>
      <c r="GG240" s="1"/>
      <c r="GH240" s="1"/>
      <c r="GI240" s="1"/>
      <c r="GJ240" s="1"/>
      <c r="GK240" s="1"/>
      <c r="GL240" s="1"/>
      <c r="GM240" s="1"/>
      <c r="GN240" s="1">
        <f t="shared" ref="GN240:HV240" ca="1" si="120">IF(GN238&lt;GN239,GN238,GN239)</f>
        <v>0</v>
      </c>
      <c r="GO240" s="1">
        <f t="shared" ca="1" si="120"/>
        <v>0</v>
      </c>
      <c r="GP240" s="1">
        <f t="shared" ca="1" si="120"/>
        <v>0</v>
      </c>
      <c r="GQ240" s="1">
        <f t="shared" ca="1" si="120"/>
        <v>0</v>
      </c>
      <c r="GR240" s="1">
        <f t="shared" ca="1" si="120"/>
        <v>0</v>
      </c>
      <c r="GS240" s="1">
        <f t="shared" ca="1" si="120"/>
        <v>0</v>
      </c>
      <c r="GT240" s="1">
        <f t="shared" ca="1" si="120"/>
        <v>0</v>
      </c>
      <c r="GU240" s="1">
        <f t="shared" ca="1" si="120"/>
        <v>0</v>
      </c>
      <c r="GV240" s="1">
        <f t="shared" ca="1" si="120"/>
        <v>0</v>
      </c>
      <c r="GW240" s="1">
        <f t="shared" ca="1" si="120"/>
        <v>0</v>
      </c>
      <c r="GX240" s="1">
        <f t="shared" ca="1" si="120"/>
        <v>0</v>
      </c>
      <c r="GY240" s="1">
        <f t="shared" ca="1" si="120"/>
        <v>0</v>
      </c>
      <c r="GZ240" s="1">
        <f t="shared" ca="1" si="120"/>
        <v>0</v>
      </c>
      <c r="HA240" s="1">
        <f t="shared" ca="1" si="120"/>
        <v>0</v>
      </c>
      <c r="HB240" s="1">
        <f t="shared" ca="1" si="120"/>
        <v>0</v>
      </c>
      <c r="HC240" s="1">
        <f t="shared" ca="1" si="120"/>
        <v>0</v>
      </c>
      <c r="HD240" s="1">
        <f t="shared" ca="1" si="120"/>
        <v>0</v>
      </c>
      <c r="HE240" s="1">
        <f t="shared" ca="1" si="120"/>
        <v>0</v>
      </c>
      <c r="HF240" s="1">
        <f t="shared" ca="1" si="120"/>
        <v>0</v>
      </c>
      <c r="HG240" s="1">
        <f t="shared" ca="1" si="120"/>
        <v>0</v>
      </c>
      <c r="HH240" s="1">
        <f t="shared" ca="1" si="120"/>
        <v>0</v>
      </c>
      <c r="HI240" s="1">
        <f t="shared" ca="1" si="120"/>
        <v>0</v>
      </c>
      <c r="HJ240" s="1">
        <f t="shared" ca="1" si="120"/>
        <v>0</v>
      </c>
      <c r="HK240" s="1">
        <f t="shared" ca="1" si="120"/>
        <v>0</v>
      </c>
      <c r="HL240" s="1">
        <f t="shared" ca="1" si="120"/>
        <v>0</v>
      </c>
      <c r="HM240" s="1">
        <f t="shared" ca="1" si="120"/>
        <v>0</v>
      </c>
      <c r="HN240" s="1">
        <f t="shared" ca="1" si="120"/>
        <v>0</v>
      </c>
      <c r="HO240" s="1">
        <f t="shared" ca="1" si="120"/>
        <v>0</v>
      </c>
      <c r="HP240" s="1">
        <f t="shared" ca="1" si="120"/>
        <v>0</v>
      </c>
      <c r="HQ240" s="1">
        <f t="shared" ca="1" si="120"/>
        <v>0</v>
      </c>
      <c r="HR240" s="1">
        <f t="shared" ca="1" si="120"/>
        <v>0</v>
      </c>
      <c r="HS240" s="1">
        <f t="shared" ca="1" si="120"/>
        <v>0</v>
      </c>
      <c r="HT240" s="1">
        <f t="shared" ca="1" si="120"/>
        <v>0</v>
      </c>
      <c r="HU240" s="1">
        <f t="shared" ca="1" si="120"/>
        <v>0</v>
      </c>
      <c r="HV240" s="1">
        <f t="shared" ca="1" si="120"/>
        <v>0</v>
      </c>
    </row>
    <row r="241" spans="1:255" ht="18" hidden="1" customHeight="1" x14ac:dyDescent="0.25">
      <c r="A241" s="9"/>
      <c r="B241" s="71"/>
      <c r="C241" s="71"/>
      <c r="D241" s="71"/>
      <c r="E241" s="71"/>
      <c r="F241" s="154"/>
      <c r="G241" s="80"/>
      <c r="H241" s="102"/>
      <c r="I241" s="71"/>
      <c r="J241" s="75"/>
      <c r="K241" s="9"/>
      <c r="N241" s="149"/>
      <c r="O241" s="164"/>
      <c r="AK241" s="9"/>
      <c r="AL241" s="9"/>
      <c r="AM241" s="9"/>
      <c r="AN241" s="9"/>
      <c r="AO241" s="9"/>
      <c r="AP241" s="9"/>
      <c r="AQ241" s="9"/>
      <c r="AT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  <c r="GJ241" s="1"/>
      <c r="GK241" s="1"/>
      <c r="GL241" s="1"/>
      <c r="GM241" s="1"/>
      <c r="GN241">
        <f ca="1">FY$4^GN240</f>
        <v>1</v>
      </c>
      <c r="GO241">
        <f t="shared" ref="GO241:HV241" ca="1" si="121">FZ$4^GO240*GN241</f>
        <v>1</v>
      </c>
      <c r="GP241">
        <f t="shared" ca="1" si="121"/>
        <v>1</v>
      </c>
      <c r="GQ241">
        <f t="shared" ca="1" si="121"/>
        <v>1</v>
      </c>
      <c r="GR241">
        <f t="shared" ca="1" si="121"/>
        <v>1</v>
      </c>
      <c r="GS241">
        <f t="shared" ca="1" si="121"/>
        <v>1</v>
      </c>
      <c r="GT241">
        <f t="shared" ca="1" si="121"/>
        <v>1</v>
      </c>
      <c r="GU241">
        <f t="shared" ca="1" si="121"/>
        <v>1</v>
      </c>
      <c r="GV241">
        <f t="shared" ca="1" si="121"/>
        <v>1</v>
      </c>
      <c r="GW241">
        <f t="shared" ca="1" si="121"/>
        <v>1</v>
      </c>
      <c r="GX241">
        <f t="shared" ca="1" si="121"/>
        <v>1</v>
      </c>
      <c r="GY241">
        <f t="shared" ca="1" si="121"/>
        <v>1</v>
      </c>
      <c r="GZ241">
        <f t="shared" ca="1" si="121"/>
        <v>1</v>
      </c>
      <c r="HA241">
        <f t="shared" ca="1" si="121"/>
        <v>1</v>
      </c>
      <c r="HB241">
        <f t="shared" ca="1" si="121"/>
        <v>1</v>
      </c>
      <c r="HC241">
        <f t="shared" ca="1" si="121"/>
        <v>1</v>
      </c>
      <c r="HD241">
        <f t="shared" ca="1" si="121"/>
        <v>1</v>
      </c>
      <c r="HE241">
        <f t="shared" ca="1" si="121"/>
        <v>1</v>
      </c>
      <c r="HF241">
        <f t="shared" ca="1" si="121"/>
        <v>1</v>
      </c>
      <c r="HG241">
        <f t="shared" ca="1" si="121"/>
        <v>1</v>
      </c>
      <c r="HH241">
        <f t="shared" ca="1" si="121"/>
        <v>1</v>
      </c>
      <c r="HI241">
        <f t="shared" ca="1" si="121"/>
        <v>1</v>
      </c>
      <c r="HJ241">
        <f t="shared" ca="1" si="121"/>
        <v>1</v>
      </c>
      <c r="HK241">
        <f t="shared" ca="1" si="121"/>
        <v>1</v>
      </c>
      <c r="HL241">
        <f t="shared" ca="1" si="121"/>
        <v>1</v>
      </c>
      <c r="HM241">
        <f t="shared" ca="1" si="121"/>
        <v>1</v>
      </c>
      <c r="HN241">
        <f t="shared" ca="1" si="121"/>
        <v>1</v>
      </c>
      <c r="HO241">
        <f t="shared" ca="1" si="121"/>
        <v>1</v>
      </c>
      <c r="HP241">
        <f t="shared" ca="1" si="121"/>
        <v>1</v>
      </c>
      <c r="HQ241">
        <f t="shared" ca="1" si="121"/>
        <v>1</v>
      </c>
      <c r="HR241">
        <f t="shared" ca="1" si="121"/>
        <v>1</v>
      </c>
      <c r="HS241">
        <f t="shared" ca="1" si="121"/>
        <v>1</v>
      </c>
      <c r="HT241">
        <f t="shared" ca="1" si="121"/>
        <v>1</v>
      </c>
      <c r="HU241">
        <f t="shared" ca="1" si="121"/>
        <v>1</v>
      </c>
      <c r="HV241">
        <f t="shared" ca="1" si="121"/>
        <v>1</v>
      </c>
    </row>
    <row r="242" spans="1:255" ht="18" hidden="1" customHeight="1" x14ac:dyDescent="0.25">
      <c r="A242" s="9"/>
      <c r="B242" s="71"/>
      <c r="C242" s="71"/>
      <c r="D242" s="71"/>
      <c r="E242" s="71"/>
      <c r="F242" s="154"/>
      <c r="G242" s="80"/>
      <c r="H242" s="102"/>
      <c r="I242" s="71"/>
      <c r="J242" s="75"/>
      <c r="K242" s="9"/>
      <c r="N242" s="149"/>
      <c r="O242" s="164"/>
      <c r="AK242" s="9"/>
      <c r="AL242" s="9"/>
      <c r="AM242" s="9"/>
      <c r="AN242" s="9"/>
      <c r="AO242" s="9"/>
      <c r="AP242" s="9"/>
      <c r="AQ242" s="9"/>
      <c r="AR242" t="s">
        <v>23</v>
      </c>
      <c r="AS242" s="1">
        <f ca="1">IF(U234=3,INT((RAND()*(AM234-AL234+1)+AL234)),0)</f>
        <v>0</v>
      </c>
      <c r="AT242" s="1">
        <f ca="1">IF(U234=3,INT((RAND()*(AO234-AN234+1)+AN234)),0)</f>
        <v>0</v>
      </c>
      <c r="AU242">
        <f ca="1">AT242-AT243*(AS243-AS242)</f>
        <v>0</v>
      </c>
      <c r="AV242">
        <v>256</v>
      </c>
      <c r="AW242" s="1">
        <f ca="1">IF(AU242/AV242=INT(AU242/AV242),1,0)</f>
        <v>1</v>
      </c>
      <c r="AX242" s="1">
        <f ca="1">IF(AW242=0,AU242,AU242/AV242)</f>
        <v>0</v>
      </c>
      <c r="AY242" s="1">
        <v>16</v>
      </c>
      <c r="AZ242" s="1">
        <f ca="1">IF(AX242/AY242=INT(AX242/AY242),1,0)</f>
        <v>1</v>
      </c>
      <c r="BA242" s="1">
        <f ca="1">IF(AZ242=0,AX242,AX242/AY242)</f>
        <v>0</v>
      </c>
      <c r="BB242" s="1">
        <v>4</v>
      </c>
      <c r="BC242" s="1">
        <f ca="1">IF(BA242/BB242=INT(BA242/BB242),1,0)</f>
        <v>1</v>
      </c>
      <c r="BD242" s="1">
        <f ca="1">IF(BC242=0,BA242,BA242/BB242)</f>
        <v>0</v>
      </c>
      <c r="BE242" s="1">
        <v>2</v>
      </c>
      <c r="BF242" s="1">
        <f ca="1">IF(BD242/BE242=INT(BD242/BE242),1,0)</f>
        <v>1</v>
      </c>
      <c r="BG242" s="1">
        <f ca="1">IF(BF242=0,BD242,BD242/BE242)</f>
        <v>0</v>
      </c>
      <c r="BH242" s="1">
        <v>81</v>
      </c>
      <c r="BI242" s="1">
        <f ca="1">IF(BG242/BH242=INT(BG242/BH242),1,0)</f>
        <v>1</v>
      </c>
      <c r="BJ242" s="1">
        <f ca="1">IF(BI242=0,BG242,BG242/BH242)</f>
        <v>0</v>
      </c>
      <c r="BK242" s="1">
        <v>9</v>
      </c>
      <c r="BL242" s="1">
        <f ca="1">IF(BJ242/BK242=INT(BJ242/BK242),1,0)</f>
        <v>1</v>
      </c>
      <c r="BM242" s="1">
        <f ca="1">IF(BL242=0,BJ242,BJ242/BK242)</f>
        <v>0</v>
      </c>
      <c r="BN242" s="1">
        <v>3</v>
      </c>
      <c r="BO242" s="1">
        <f ca="1">IF(BM242/BN242=INT(BM242/BN242),1,0)</f>
        <v>1</v>
      </c>
      <c r="BP242" s="1">
        <f ca="1">IF(BO242=0,BM242,BM242/BN242)</f>
        <v>0</v>
      </c>
      <c r="BQ242" s="1">
        <v>25</v>
      </c>
      <c r="BR242" s="1">
        <f ca="1">IF(BP242/BQ242=INT(BP242/BQ242),1,0)</f>
        <v>1</v>
      </c>
      <c r="BS242" s="1">
        <f ca="1">IF(BR242=0,BP242,BP242/BQ242)</f>
        <v>0</v>
      </c>
      <c r="BT242" s="1">
        <v>5</v>
      </c>
      <c r="BU242" s="1">
        <f ca="1">IF(BS242/BT242=INT(BS242/BT242),1,0)</f>
        <v>1</v>
      </c>
      <c r="BV242" s="1">
        <f ca="1">IF(BU242=0,BS242,BS242/BT242)</f>
        <v>0</v>
      </c>
      <c r="BW242" s="1">
        <v>49</v>
      </c>
      <c r="BX242" s="1">
        <f ca="1">IF(BV242/BW242=INT(BV242/BW242),1,0)</f>
        <v>1</v>
      </c>
      <c r="BY242" s="1">
        <f ca="1">IF(BX242=0,BV242,BV242/BW242)</f>
        <v>0</v>
      </c>
      <c r="BZ242" s="1">
        <v>7</v>
      </c>
      <c r="CA242" s="1">
        <f ca="1">IF(BY242/BZ242=INT(BY242/BZ242),1,0)</f>
        <v>1</v>
      </c>
      <c r="CB242" s="1">
        <f ca="1">IF(CA242=0,BY242,BY242/BZ242)</f>
        <v>0</v>
      </c>
      <c r="CC242" s="1">
        <v>121</v>
      </c>
      <c r="CD242" s="1">
        <f ca="1">IF(CB242/CC242=INT(CB242/CC242),1,0)</f>
        <v>1</v>
      </c>
      <c r="CE242" s="1">
        <f ca="1">IF(CD242=0,CB242,CB242/CC242)</f>
        <v>0</v>
      </c>
      <c r="CF242" s="1">
        <v>11</v>
      </c>
      <c r="CG242" s="1">
        <f ca="1">IF(CE242/CF242=INT(CE242/CF242),1,0)</f>
        <v>1</v>
      </c>
      <c r="CH242" s="1">
        <f ca="1">IF(CG242=0,CE242,CE242/CF242)</f>
        <v>0</v>
      </c>
      <c r="CI242" s="1">
        <v>169</v>
      </c>
      <c r="CJ242" s="1">
        <f ca="1">IF(CH242/CI242=INT(CH242/CI242),1,0)</f>
        <v>1</v>
      </c>
      <c r="CK242" s="1">
        <f ca="1">IF(CJ242=0,CH242,CH242/CI242)</f>
        <v>0</v>
      </c>
      <c r="CL242" s="1">
        <v>13</v>
      </c>
      <c r="CM242" s="1">
        <f ca="1">IF(CK242/CL242=INT(CK242/CL242),1,0)</f>
        <v>1</v>
      </c>
      <c r="CN242" s="1">
        <f ca="1">IF(CM242=0,CK242,CK242/CL242)</f>
        <v>0</v>
      </c>
      <c r="CO242" s="1">
        <f>CO238</f>
        <v>289</v>
      </c>
      <c r="CP242" s="1">
        <f ca="1">IF(CN242/CO242=INT(CN242/CO242),1,0)</f>
        <v>1</v>
      </c>
      <c r="CQ242" s="1">
        <f ca="1">IF(CP242=0,CN242,CN242/CO242)</f>
        <v>0</v>
      </c>
      <c r="CR242" s="1">
        <v>17</v>
      </c>
      <c r="CS242" s="1">
        <f ca="1">IF(CQ242/CR242=INT(CQ242/CR242),1,0)</f>
        <v>1</v>
      </c>
      <c r="CT242" s="1">
        <f ca="1">IF(CS242=0,CQ242,CQ242/CR242)</f>
        <v>0</v>
      </c>
      <c r="CU242" s="1">
        <f>CU238</f>
        <v>361</v>
      </c>
      <c r="CV242" s="1">
        <f ca="1">IF(CT242/CU242=INT(CT242/CU242),1,0)</f>
        <v>1</v>
      </c>
      <c r="CW242" s="1">
        <f ca="1">IF(CV242=0,CT242,CT242/CU242)</f>
        <v>0</v>
      </c>
      <c r="CX242" s="1">
        <v>19</v>
      </c>
      <c r="CY242" s="1">
        <f ca="1">IF(CW242/CX242=INT(CW242/CX242),1,0)</f>
        <v>1</v>
      </c>
      <c r="CZ242" s="1">
        <f ca="1">IF(CY242=0,CW242,CW242/CX242)</f>
        <v>0</v>
      </c>
      <c r="DA242" s="1">
        <f>DA238</f>
        <v>529</v>
      </c>
      <c r="DB242" s="1">
        <f ca="1">IF(CZ242/DA242=INT(CZ242/DA242),1,0)</f>
        <v>1</v>
      </c>
      <c r="DC242" s="1">
        <f ca="1">IF(DB242=0,CZ242,CZ242/DA242)</f>
        <v>0</v>
      </c>
      <c r="DD242" s="1">
        <v>23</v>
      </c>
      <c r="DE242" s="1">
        <f ca="1">IF(DC242/DD242=INT(DC242/DD242),1,0)</f>
        <v>1</v>
      </c>
      <c r="DF242" s="1">
        <f ca="1">IF(DE242=0,DC242,DC242/DD242)</f>
        <v>0</v>
      </c>
      <c r="DG242" s="1">
        <f>DG238</f>
        <v>841</v>
      </c>
      <c r="DH242" s="1">
        <f ca="1">IF(DF242/DG242=INT(DF242/DG242),1,0)</f>
        <v>1</v>
      </c>
      <c r="DI242" s="1">
        <f ca="1">IF(DH242=0,DF242,DF242/DG242)</f>
        <v>0</v>
      </c>
      <c r="DJ242" s="1">
        <v>29</v>
      </c>
      <c r="DK242" s="1">
        <f ca="1">IF(DI242/DJ242=INT(DI242/DJ242),1,0)</f>
        <v>1</v>
      </c>
      <c r="DL242" s="1">
        <f ca="1">IF(DK242=0,DI242,DI242/DJ242)</f>
        <v>0</v>
      </c>
      <c r="DM242" s="1">
        <f>DM238</f>
        <v>961</v>
      </c>
      <c r="DN242" s="1">
        <f ca="1">IF(DL242/DM242=INT(DL242/DM242),1,0)</f>
        <v>1</v>
      </c>
      <c r="DO242" s="1">
        <f ca="1">IF(DN242=0,DL242,DL242/DM242)</f>
        <v>0</v>
      </c>
      <c r="DP242" s="1">
        <v>31</v>
      </c>
      <c r="DQ242" s="1">
        <f ca="1">IF(DO242/DP242=INT(DO242/DP242),1,0)</f>
        <v>1</v>
      </c>
      <c r="DR242" s="1">
        <f ca="1">IF(DQ242=0,DO242,DO242/DP242)</f>
        <v>0</v>
      </c>
      <c r="DS242" s="1">
        <v>37</v>
      </c>
      <c r="DT242" s="1">
        <f ca="1">IF(DR242/DS242=INT(DR242/DS242),1,0)</f>
        <v>1</v>
      </c>
      <c r="DU242" s="1">
        <f ca="1">IF(DT242=0,DR242,DR242/DS242)</f>
        <v>0</v>
      </c>
      <c r="DV242" s="1">
        <v>41</v>
      </c>
      <c r="DW242" s="1">
        <f ca="1">IF(DU242/DV242=INT(DU242/DV242),1,0)</f>
        <v>1</v>
      </c>
      <c r="DX242" s="1">
        <f ca="1">IF(DW242=0,DU242,DU242/DV242)</f>
        <v>0</v>
      </c>
      <c r="DY242" s="1">
        <v>43</v>
      </c>
      <c r="DZ242" s="1">
        <f ca="1">IF(DX242/DY242=INT(DX242/DY242),1,0)</f>
        <v>1</v>
      </c>
      <c r="EA242" s="1">
        <f ca="1">IF(DZ242=0,DX242,DX242/DY242)</f>
        <v>0</v>
      </c>
      <c r="EB242" s="1">
        <v>47</v>
      </c>
      <c r="EC242" s="1">
        <f ca="1">IF(EA242/EB242=INT(EA242/EB242),1,0)</f>
        <v>1</v>
      </c>
      <c r="ED242" s="1">
        <f ca="1">IF(EC242=0,EA242,EA242/EB242)</f>
        <v>0</v>
      </c>
      <c r="EE242" s="1">
        <v>53</v>
      </c>
      <c r="EF242" s="1">
        <f ca="1">IF(ED242/EE242=INT(ED242/EE242),1,0)</f>
        <v>1</v>
      </c>
      <c r="EG242" s="1">
        <f ca="1">IF(EF242=0,ED242,ED242/EE242)</f>
        <v>0</v>
      </c>
      <c r="EH242" s="1">
        <v>59</v>
      </c>
      <c r="EI242" s="1">
        <f ca="1">IF(EG242/EH242=INT(EG242/EH242),1,0)</f>
        <v>1</v>
      </c>
      <c r="EJ242" s="1">
        <f ca="1">IF(EI242=0,EG242,EG242/EH242)</f>
        <v>0</v>
      </c>
      <c r="EK242" s="1">
        <v>61</v>
      </c>
      <c r="EL242" s="1">
        <f ca="1">IF(EJ242/EK242=INT(EJ242/EK242),1,0)</f>
        <v>1</v>
      </c>
      <c r="EM242" s="1">
        <f ca="1">IF(EL242=0,EJ242,EJ242/EK242)</f>
        <v>0</v>
      </c>
      <c r="EN242" s="1">
        <v>67</v>
      </c>
      <c r="EO242" s="1">
        <f ca="1">IF(EM242/EN242=INT(EM242/EN242),1,0)</f>
        <v>1</v>
      </c>
      <c r="EP242" s="1">
        <f ca="1">IF(EO242=0,EM242,EM242/EN242)</f>
        <v>0</v>
      </c>
      <c r="EQ242" s="1">
        <v>71</v>
      </c>
      <c r="ER242" s="1">
        <f ca="1">IF(EP242/EQ242=INT(EP242/EQ242),1,0)</f>
        <v>1</v>
      </c>
      <c r="ES242" s="1">
        <f ca="1">IF(ER242=0,EP242,EP242/EQ242)</f>
        <v>0</v>
      </c>
      <c r="ET242" s="1">
        <v>73</v>
      </c>
      <c r="EU242" s="1">
        <f ca="1">IF(ES242/ET242=INT(ES242/ET242),1,0)</f>
        <v>1</v>
      </c>
      <c r="EV242" s="1">
        <f ca="1">IF(EU242=0,ES242,ES242/ET242)</f>
        <v>0</v>
      </c>
      <c r="EW242" s="1">
        <v>79</v>
      </c>
      <c r="EX242" s="1">
        <f ca="1">IF(EV242/EW242=INT(EV242/EW242),1,0)</f>
        <v>1</v>
      </c>
      <c r="EY242" s="1">
        <f ca="1">IF(EX242=0,EV242,EV242/EW242)</f>
        <v>0</v>
      </c>
      <c r="EZ242" s="1">
        <v>83</v>
      </c>
      <c r="FA242" s="1">
        <f ca="1">IF(EY242/EZ242=INT(EY242/EZ242),1,0)</f>
        <v>1</v>
      </c>
      <c r="FB242" s="1">
        <f ca="1">IF(FA242=0,EY242,EY242/EZ242)</f>
        <v>0</v>
      </c>
      <c r="FC242" s="1">
        <v>89</v>
      </c>
      <c r="FD242" s="1">
        <f ca="1">IF(FB242/FC242=INT(FB242/FC242),1,0)</f>
        <v>1</v>
      </c>
      <c r="FE242" s="1">
        <f ca="1">IF(FD242=0,FB242,FB242/FC242)</f>
        <v>0</v>
      </c>
      <c r="FF242" s="1">
        <v>97</v>
      </c>
      <c r="FG242" s="1">
        <f ca="1">IF(FE242/FF242=INT(FE242/FF242),1,0)</f>
        <v>1</v>
      </c>
      <c r="FH242" s="1">
        <f ca="1">IF(FG242=0,FE242,FE242/FF242)</f>
        <v>0</v>
      </c>
      <c r="FI242" s="1">
        <v>101</v>
      </c>
      <c r="FJ242" s="1">
        <f ca="1">IF(FH242/FI242=INT(FH242/FI242),1,0)</f>
        <v>1</v>
      </c>
      <c r="FK242" s="1">
        <f ca="1">IF(FJ242=0,FH242,FH242/FI242)</f>
        <v>0</v>
      </c>
      <c r="FL242" s="1">
        <v>103</v>
      </c>
      <c r="FM242" s="1">
        <f ca="1">IF(FK242/FL242=INT(FK242/FL242),1,0)</f>
        <v>1</v>
      </c>
      <c r="FN242" s="1">
        <f ca="1">IF(FM242=0,FK242,FK242/FL242)</f>
        <v>0</v>
      </c>
      <c r="FO242" s="1">
        <v>107</v>
      </c>
      <c r="FP242" s="1">
        <f ca="1">IF(FN242/FO242=INT(FN242/FO242),1,0)</f>
        <v>1</v>
      </c>
      <c r="FQ242" s="1">
        <f ca="1">IF(FP242=0,FN242,FN242/FO242)</f>
        <v>0</v>
      </c>
      <c r="FR242" s="1">
        <v>109</v>
      </c>
      <c r="FS242" s="1">
        <f ca="1">IF(FQ242/FR242=INT(FQ242/FR242),1,0)</f>
        <v>1</v>
      </c>
      <c r="FT242" s="1">
        <f ca="1">IF(FS242=0,FQ242,FQ242/FR242)</f>
        <v>0</v>
      </c>
      <c r="FU242" s="1">
        <v>113</v>
      </c>
      <c r="FV242" s="1">
        <f ca="1">IF(FT242/FU242=INT(FT242/FU242),1,0)</f>
        <v>1</v>
      </c>
      <c r="FW242" s="1">
        <f ca="1">IF(FV242=0,FT242,FT242/FU242)</f>
        <v>0</v>
      </c>
      <c r="FX242" s="1">
        <v>127</v>
      </c>
      <c r="FY242" s="1">
        <f ca="1">IF(FW242/FX242=INT(FW242/FX242),1,0)</f>
        <v>1</v>
      </c>
      <c r="FZ242" s="1">
        <f ca="1">IF(FY242=0,FW242,FW242/FX242)</f>
        <v>0</v>
      </c>
      <c r="GA242" s="1">
        <v>131</v>
      </c>
      <c r="GB242" s="1">
        <f ca="1">IF(FZ242/GA242=INT(FZ242/GA242),1,0)</f>
        <v>1</v>
      </c>
      <c r="GC242" s="1">
        <f ca="1">IF(GB242=0,FZ242,FZ242/GA242)</f>
        <v>0</v>
      </c>
      <c r="GD242" s="1">
        <v>137</v>
      </c>
      <c r="GE242" s="1">
        <f ca="1">IF(GC242/GD242=INT(GC242/GD242),1,0)</f>
        <v>1</v>
      </c>
      <c r="GF242" s="1">
        <f ca="1">IF(GE242=0,GC242,GC242/GD242)</f>
        <v>0</v>
      </c>
      <c r="GG242" s="1">
        <v>139</v>
      </c>
      <c r="GH242" s="1">
        <f ca="1">IF(GF242/GG242=INT(GF242/GG242),1,0)</f>
        <v>1</v>
      </c>
      <c r="GI242" s="1">
        <f ca="1">IF(GH242=0,GF242,GF242/GG242)</f>
        <v>0</v>
      </c>
      <c r="GJ242" s="1">
        <v>149</v>
      </c>
      <c r="GK242" s="1">
        <f ca="1">IF(GI242/GJ242=INT(GI242/GJ242),1,0)</f>
        <v>1</v>
      </c>
      <c r="GL242" s="1">
        <f ca="1">IF(GK242=0,GI242,GI242/GJ242)</f>
        <v>0</v>
      </c>
      <c r="GM242" s="1"/>
      <c r="GN242" s="1">
        <f ca="1">8*AW242+4*AZ242+2*BC242+BF242</f>
        <v>15</v>
      </c>
      <c r="GO242" s="1">
        <f ca="1">4*BI242+2*BL242+BO242</f>
        <v>7</v>
      </c>
      <c r="GP242" s="1">
        <f ca="1">2*BR242+BU242</f>
        <v>3</v>
      </c>
      <c r="GQ242" s="1">
        <f ca="1">2*BX242+CA242</f>
        <v>3</v>
      </c>
      <c r="GR242" s="1">
        <f ca="1">2*CD242+CG242</f>
        <v>3</v>
      </c>
      <c r="GS242" s="1">
        <f ca="1">2*CJ242+CM242</f>
        <v>3</v>
      </c>
      <c r="GT242" s="1">
        <f ca="1">CS242</f>
        <v>1</v>
      </c>
      <c r="GU242" s="1">
        <f ca="1">CY242</f>
        <v>1</v>
      </c>
      <c r="GV242" s="1">
        <f ca="1">DE242</f>
        <v>1</v>
      </c>
      <c r="GW242" s="1">
        <f ca="1">DK242</f>
        <v>1</v>
      </c>
      <c r="GX242" s="1">
        <f ca="1">DQ242</f>
        <v>1</v>
      </c>
      <c r="GY242">
        <f ca="1">DT242</f>
        <v>1</v>
      </c>
      <c r="GZ242">
        <f ca="1">DW242</f>
        <v>1</v>
      </c>
      <c r="HA242">
        <f ca="1">DZ242</f>
        <v>1</v>
      </c>
      <c r="HB242">
        <f ca="1">EC242</f>
        <v>1</v>
      </c>
      <c r="HC242">
        <f ca="1">EF242</f>
        <v>1</v>
      </c>
      <c r="HD242">
        <f ca="1">EI242</f>
        <v>1</v>
      </c>
      <c r="HE242">
        <f ca="1">EL242</f>
        <v>1</v>
      </c>
      <c r="HF242">
        <f ca="1">EO242</f>
        <v>1</v>
      </c>
      <c r="HG242">
        <f ca="1">ER242</f>
        <v>1</v>
      </c>
      <c r="HH242">
        <f ca="1">EU242</f>
        <v>1</v>
      </c>
      <c r="HI242">
        <f ca="1">EX242</f>
        <v>1</v>
      </c>
      <c r="HJ242">
        <f ca="1">FA242</f>
        <v>1</v>
      </c>
      <c r="HK242">
        <f ca="1">FD242</f>
        <v>1</v>
      </c>
      <c r="HL242">
        <f ca="1">FG242</f>
        <v>1</v>
      </c>
      <c r="HM242">
        <f ca="1">FJ242</f>
        <v>1</v>
      </c>
      <c r="HN242">
        <f ca="1">FM242</f>
        <v>1</v>
      </c>
      <c r="HO242">
        <f ca="1">FP242</f>
        <v>1</v>
      </c>
      <c r="HP242">
        <f ca="1">FS242</f>
        <v>1</v>
      </c>
      <c r="HQ242">
        <f ca="1">FV242</f>
        <v>1</v>
      </c>
      <c r="HR242">
        <f ca="1">FY242</f>
        <v>1</v>
      </c>
      <c r="HS242">
        <f ca="1">GB242</f>
        <v>1</v>
      </c>
      <c r="HT242">
        <f ca="1">GE242</f>
        <v>1</v>
      </c>
      <c r="HU242">
        <f ca="1">GH242</f>
        <v>1</v>
      </c>
      <c r="HV242">
        <f ca="1">GK242</f>
        <v>1</v>
      </c>
      <c r="HW242">
        <f ca="1">AU242</f>
        <v>0</v>
      </c>
      <c r="HX242">
        <f ca="1">HW242/HV245</f>
        <v>0</v>
      </c>
    </row>
    <row r="243" spans="1:255" ht="18" hidden="1" customHeight="1" x14ac:dyDescent="0.25">
      <c r="A243" s="9"/>
      <c r="B243" s="71"/>
      <c r="C243" s="71"/>
      <c r="D243" s="71"/>
      <c r="E243" s="71"/>
      <c r="F243" s="154"/>
      <c r="G243" s="80"/>
      <c r="H243" s="102"/>
      <c r="I243" s="71"/>
      <c r="J243" s="75"/>
      <c r="K243" s="9"/>
      <c r="N243" s="149"/>
      <c r="O243" s="164"/>
      <c r="AK243" s="9"/>
      <c r="AL243" s="9"/>
      <c r="AM243" s="9"/>
      <c r="AN243" s="9"/>
      <c r="AO243" s="9"/>
      <c r="AP243" s="9"/>
      <c r="AQ243" s="9"/>
      <c r="AS243">
        <f ca="1">AS242+INT(AT242/AT243)</f>
        <v>0</v>
      </c>
      <c r="AT243" s="1">
        <f ca="1">IF(AP234&gt;AT242,INT((RAND()*(AQ234-AP234+1)+AP234)),INT((RAND()*(AQ234-AT242)+AT242+1)))</f>
        <v>15</v>
      </c>
      <c r="AU243">
        <f ca="1">AT243</f>
        <v>15</v>
      </c>
      <c r="AV243">
        <v>256</v>
      </c>
      <c r="AW243" s="1">
        <f ca="1">IF(AU243/AV243=INT(AU243/AV243),1,0)</f>
        <v>0</v>
      </c>
      <c r="AX243" s="1">
        <f ca="1">IF(AW243=0,AU243,AU243/AV243)</f>
        <v>15</v>
      </c>
      <c r="AY243" s="1">
        <v>16</v>
      </c>
      <c r="AZ243" s="1">
        <f ca="1">IF(AX243/AY243=INT(AX243/AY243),1,0)</f>
        <v>0</v>
      </c>
      <c r="BA243" s="1">
        <f ca="1">IF(AZ243=0,AX243,AX243/AY243)</f>
        <v>15</v>
      </c>
      <c r="BB243" s="1">
        <v>4</v>
      </c>
      <c r="BC243" s="1">
        <f ca="1">IF(BA243/BB243=INT(BA243/BB243),1,0)</f>
        <v>0</v>
      </c>
      <c r="BD243" s="1">
        <f ca="1">IF(BC243=0,BA243,BA243/BB243)</f>
        <v>15</v>
      </c>
      <c r="BE243" s="1">
        <v>2</v>
      </c>
      <c r="BF243" s="1">
        <f ca="1">IF(BD243/BE243=INT(BD243/BE243),1,0)</f>
        <v>0</v>
      </c>
      <c r="BG243" s="1">
        <f ca="1">IF(BF243=0,BD243,BD243/BE243)</f>
        <v>15</v>
      </c>
      <c r="BH243" s="1">
        <v>81</v>
      </c>
      <c r="BI243" s="1">
        <f ca="1">IF(BG243/BH243=INT(BG243/BH243),1,0)</f>
        <v>0</v>
      </c>
      <c r="BJ243" s="1">
        <f ca="1">IF(BI243=0,BG243,BG243/BH243)</f>
        <v>15</v>
      </c>
      <c r="BK243" s="1">
        <v>9</v>
      </c>
      <c r="BL243" s="1">
        <f ca="1">IF(BJ243/BK243=INT(BJ243/BK243),1,0)</f>
        <v>0</v>
      </c>
      <c r="BM243" s="1">
        <f ca="1">IF(BL243=0,BJ243,BJ243/BK243)</f>
        <v>15</v>
      </c>
      <c r="BN243" s="1">
        <v>3</v>
      </c>
      <c r="BO243" s="1">
        <f ca="1">IF(BM243/BN243=INT(BM243/BN243),1,0)</f>
        <v>1</v>
      </c>
      <c r="BP243" s="1">
        <f ca="1">IF(BO243=0,BM243,BM243/BN243)</f>
        <v>5</v>
      </c>
      <c r="BQ243" s="1">
        <v>25</v>
      </c>
      <c r="BR243" s="1">
        <f ca="1">IF(BP243/BQ243=INT(BP243/BQ243),1,0)</f>
        <v>0</v>
      </c>
      <c r="BS243" s="1">
        <f ca="1">IF(BR243=0,BP243,BP243/BQ243)</f>
        <v>5</v>
      </c>
      <c r="BT243" s="1">
        <v>5</v>
      </c>
      <c r="BU243" s="1">
        <f ca="1">IF(BS243/BT243=INT(BS243/BT243),1,0)</f>
        <v>1</v>
      </c>
      <c r="BV243" s="1">
        <f ca="1">IF(BU243=0,BS243,BS243/BT243)</f>
        <v>1</v>
      </c>
      <c r="BW243" s="1">
        <v>49</v>
      </c>
      <c r="BX243" s="1">
        <f ca="1">IF(BV243/BW243=INT(BV243/BW243),1,0)</f>
        <v>0</v>
      </c>
      <c r="BY243" s="1">
        <f ca="1">IF(BX243=0,BV243,BV243/BW243)</f>
        <v>1</v>
      </c>
      <c r="BZ243" s="1">
        <v>7</v>
      </c>
      <c r="CA243" s="1">
        <f ca="1">IF(BY243/BZ243=INT(BY243/BZ243),1,0)</f>
        <v>0</v>
      </c>
      <c r="CB243" s="1">
        <f ca="1">IF(CA243=0,BY243,BY243/BZ243)</f>
        <v>1</v>
      </c>
      <c r="CC243" s="1">
        <v>121</v>
      </c>
      <c r="CD243" s="1">
        <f ca="1">IF(CB243/CC243=INT(CB243/CC243),1,0)</f>
        <v>0</v>
      </c>
      <c r="CE243" s="1">
        <f ca="1">IF(CD243=0,CB243,CB243/CC243)</f>
        <v>1</v>
      </c>
      <c r="CF243" s="1">
        <v>11</v>
      </c>
      <c r="CG243" s="1">
        <f ca="1">IF(CE243/CF243=INT(CE243/CF243),1,0)</f>
        <v>0</v>
      </c>
      <c r="CH243" s="1">
        <f ca="1">IF(CG243=0,CE243,CE243/CF243)</f>
        <v>1</v>
      </c>
      <c r="CI243" s="1">
        <v>169</v>
      </c>
      <c r="CJ243" s="1">
        <f ca="1">IF(CH243/CI243=INT(CH243/CI243),1,0)</f>
        <v>0</v>
      </c>
      <c r="CK243" s="1">
        <f ca="1">IF(CJ243=0,CH243,CH243/CI243)</f>
        <v>1</v>
      </c>
      <c r="CL243" s="1">
        <v>13</v>
      </c>
      <c r="CM243" s="1">
        <f ca="1">IF(CK243/CL243=INT(CK243/CL243),1,0)</f>
        <v>0</v>
      </c>
      <c r="CN243" s="1">
        <f ca="1">IF(CM243=0,CK243,CK243/CL243)</f>
        <v>1</v>
      </c>
      <c r="CO243" s="1">
        <f>CO239</f>
        <v>289</v>
      </c>
      <c r="CP243" s="1">
        <f ca="1">IF(CN243/CO243=INT(CN243/CO243),1,0)</f>
        <v>0</v>
      </c>
      <c r="CQ243" s="1">
        <f ca="1">IF(CP243=0,CN243,CN243/CO243)</f>
        <v>1</v>
      </c>
      <c r="CR243" s="1">
        <v>17</v>
      </c>
      <c r="CS243" s="1">
        <f ca="1">IF(CQ243/CR243=INT(CQ243/CR243),1,0)</f>
        <v>0</v>
      </c>
      <c r="CT243" s="1">
        <f ca="1">IF(CS243=0,CQ243,CQ243/CR243)</f>
        <v>1</v>
      </c>
      <c r="CU243" s="1">
        <f>CU239</f>
        <v>361</v>
      </c>
      <c r="CV243" s="1">
        <f ca="1">IF(CT243/CU243=INT(CT243/CU243),1,0)</f>
        <v>0</v>
      </c>
      <c r="CW243" s="1">
        <f ca="1">IF(CV243=0,CT243,CT243/CU243)</f>
        <v>1</v>
      </c>
      <c r="CX243" s="1">
        <v>19</v>
      </c>
      <c r="CY243" s="1">
        <f ca="1">IF(CW243/CX243=INT(CW243/CX243),1,0)</f>
        <v>0</v>
      </c>
      <c r="CZ243" s="1">
        <f ca="1">IF(CY243=0,CW243,CW243/CX243)</f>
        <v>1</v>
      </c>
      <c r="DA243" s="1">
        <f>DA239</f>
        <v>529</v>
      </c>
      <c r="DB243" s="1">
        <f ca="1">IF(CZ243/DA243=INT(CZ243/DA243),1,0)</f>
        <v>0</v>
      </c>
      <c r="DC243" s="1">
        <f ca="1">IF(DB243=0,CZ243,CZ243/DA243)</f>
        <v>1</v>
      </c>
      <c r="DD243" s="1">
        <v>23</v>
      </c>
      <c r="DE243" s="1">
        <f ca="1">IF(DC243/DD243=INT(DC243/DD243),1,0)</f>
        <v>0</v>
      </c>
      <c r="DF243" s="1">
        <f ca="1">IF(DE243=0,DC243,DC243/DD243)</f>
        <v>1</v>
      </c>
      <c r="DG243" s="1">
        <f>DG239</f>
        <v>841</v>
      </c>
      <c r="DH243" s="1">
        <f ca="1">IF(DF243/DG243=INT(DF243/DG243),1,0)</f>
        <v>0</v>
      </c>
      <c r="DI243" s="1">
        <f ca="1">IF(DH243=0,DF243,DF243/DG243)</f>
        <v>1</v>
      </c>
      <c r="DJ243" s="1">
        <v>29</v>
      </c>
      <c r="DK243" s="1">
        <f ca="1">IF(DI243/DJ243=INT(DI243/DJ243),1,0)</f>
        <v>0</v>
      </c>
      <c r="DL243" s="1">
        <f ca="1">IF(DK243=0,DI243,DI243/DJ243)</f>
        <v>1</v>
      </c>
      <c r="DM243" s="1">
        <f>DM239</f>
        <v>961</v>
      </c>
      <c r="DN243" s="1">
        <f ca="1">IF(DL243/DM243=INT(DL243/DM243),1,0)</f>
        <v>0</v>
      </c>
      <c r="DO243" s="1">
        <f ca="1">IF(DN243=0,DL243,DL243/DM243)</f>
        <v>1</v>
      </c>
      <c r="DP243" s="1">
        <v>31</v>
      </c>
      <c r="DQ243" s="1">
        <f ca="1">IF(DO243/DP243=INT(DO243/DP243),1,0)</f>
        <v>0</v>
      </c>
      <c r="DR243" s="1">
        <f ca="1">IF(DQ243=0,DO243,DO243/DP243)</f>
        <v>1</v>
      </c>
      <c r="DS243" s="1">
        <v>37</v>
      </c>
      <c r="DT243" s="1">
        <f ca="1">IF(DR243/DS243=INT(DR243/DS243),1,0)</f>
        <v>0</v>
      </c>
      <c r="DU243" s="1">
        <f ca="1">IF(DT243=0,DR243,DR243/DS243)</f>
        <v>1</v>
      </c>
      <c r="DV243" s="1">
        <v>41</v>
      </c>
      <c r="DW243" s="1">
        <f ca="1">IF(DU243/DV243=INT(DU243/DV243),1,0)</f>
        <v>0</v>
      </c>
      <c r="DX243" s="1">
        <f ca="1">IF(DW243=0,DU243,DU243/DV243)</f>
        <v>1</v>
      </c>
      <c r="DY243" s="1">
        <v>43</v>
      </c>
      <c r="DZ243" s="1">
        <f ca="1">IF(DX243/DY243=INT(DX243/DY243),1,0)</f>
        <v>0</v>
      </c>
      <c r="EA243" s="1">
        <f ca="1">IF(DZ243=0,DX243,DX243/DY243)</f>
        <v>1</v>
      </c>
      <c r="EB243" s="1">
        <v>47</v>
      </c>
      <c r="EC243" s="1">
        <f ca="1">IF(EA243/EB243=INT(EA243/EB243),1,0)</f>
        <v>0</v>
      </c>
      <c r="ED243" s="1">
        <f ca="1">IF(EC243=0,EA243,EA243/EB243)</f>
        <v>1</v>
      </c>
      <c r="EE243" s="1">
        <v>53</v>
      </c>
      <c r="EF243" s="1">
        <f ca="1">IF(ED243/EE243=INT(ED243/EE243),1,0)</f>
        <v>0</v>
      </c>
      <c r="EG243" s="1">
        <f ca="1">IF(EF243=0,ED243,ED243/EE243)</f>
        <v>1</v>
      </c>
      <c r="EH243" s="1">
        <v>59</v>
      </c>
      <c r="EI243" s="1">
        <f ca="1">IF(EG243/EH243=INT(EG243/EH243),1,0)</f>
        <v>0</v>
      </c>
      <c r="EJ243" s="1">
        <f ca="1">IF(EI243=0,EG243,EG243/EH243)</f>
        <v>1</v>
      </c>
      <c r="EK243" s="1">
        <v>61</v>
      </c>
      <c r="EL243" s="1">
        <f ca="1">IF(EJ243/EK243=INT(EJ243/EK243),1,0)</f>
        <v>0</v>
      </c>
      <c r="EM243" s="1">
        <f ca="1">IF(EL243=0,EJ243,EJ243/EK243)</f>
        <v>1</v>
      </c>
      <c r="EN243" s="1">
        <v>67</v>
      </c>
      <c r="EO243" s="1">
        <f ca="1">IF(EM243/EN243=INT(EM243/EN243),1,0)</f>
        <v>0</v>
      </c>
      <c r="EP243" s="1">
        <f ca="1">IF(EO243=0,EM243,EM243/EN243)</f>
        <v>1</v>
      </c>
      <c r="EQ243" s="1">
        <v>71</v>
      </c>
      <c r="ER243" s="1">
        <f ca="1">IF(EP243/EQ243=INT(EP243/EQ243),1,0)</f>
        <v>0</v>
      </c>
      <c r="ES243" s="1">
        <f ca="1">IF(ER243=0,EP243,EP243/EQ243)</f>
        <v>1</v>
      </c>
      <c r="ET243" s="1">
        <v>73</v>
      </c>
      <c r="EU243" s="1">
        <f ca="1">IF(ES243/ET243=INT(ES243/ET243),1,0)</f>
        <v>0</v>
      </c>
      <c r="EV243" s="1">
        <f ca="1">IF(EU243=0,ES243,ES243/ET243)</f>
        <v>1</v>
      </c>
      <c r="EW243" s="1">
        <v>79</v>
      </c>
      <c r="EX243" s="1">
        <f ca="1">IF(EV243/EW243=INT(EV243/EW243),1,0)</f>
        <v>0</v>
      </c>
      <c r="EY243" s="1">
        <f ca="1">IF(EX243=0,EV243,EV243/EW243)</f>
        <v>1</v>
      </c>
      <c r="EZ243" s="1">
        <v>83</v>
      </c>
      <c r="FA243" s="1">
        <f ca="1">IF(EY243/EZ243=INT(EY243/EZ243),1,0)</f>
        <v>0</v>
      </c>
      <c r="FB243" s="1">
        <f ca="1">IF(FA243=0,EY243,EY243/EZ243)</f>
        <v>1</v>
      </c>
      <c r="FC243" s="1">
        <v>89</v>
      </c>
      <c r="FD243" s="1">
        <f ca="1">IF(FB243/FC243=INT(FB243/FC243),1,0)</f>
        <v>0</v>
      </c>
      <c r="FE243" s="1">
        <f ca="1">IF(FD243=0,FB243,FB243/FC243)</f>
        <v>1</v>
      </c>
      <c r="FF243" s="1">
        <v>97</v>
      </c>
      <c r="FG243" s="1">
        <f ca="1">IF(FE243/FF243=INT(FE243/FF243),1,0)</f>
        <v>0</v>
      </c>
      <c r="FH243" s="1">
        <f ca="1">IF(FG243=0,FE243,FE243/FF243)</f>
        <v>1</v>
      </c>
      <c r="FI243" s="1">
        <v>101</v>
      </c>
      <c r="FJ243" s="1">
        <f ca="1">IF(FH243/FI243=INT(FH243/FI243),1,0)</f>
        <v>0</v>
      </c>
      <c r="FK243" s="1">
        <f ca="1">IF(FJ243=0,FH243,FH243/FI243)</f>
        <v>1</v>
      </c>
      <c r="FL243" s="1">
        <v>103</v>
      </c>
      <c r="FM243" s="1">
        <f ca="1">IF(FK243/FL243=INT(FK243/FL243),1,0)</f>
        <v>0</v>
      </c>
      <c r="FN243" s="1">
        <f ca="1">IF(FM243=0,FK243,FK243/FL243)</f>
        <v>1</v>
      </c>
      <c r="FO243" s="1">
        <v>107</v>
      </c>
      <c r="FP243" s="1">
        <f ca="1">IF(FN243/FO243=INT(FN243/FO243),1,0)</f>
        <v>0</v>
      </c>
      <c r="FQ243" s="1">
        <f ca="1">IF(FP243=0,FN243,FN243/FO243)</f>
        <v>1</v>
      </c>
      <c r="FR243" s="1">
        <v>109</v>
      </c>
      <c r="FS243" s="1">
        <f ca="1">IF(FQ243/FR243=INT(FQ243/FR243),1,0)</f>
        <v>0</v>
      </c>
      <c r="FT243" s="1">
        <f ca="1">IF(FS243=0,FQ243,FQ243/FR243)</f>
        <v>1</v>
      </c>
      <c r="FU243" s="1">
        <v>113</v>
      </c>
      <c r="FV243" s="1">
        <f ca="1">IF(FT243/FU243=INT(FT243/FU243),1,0)</f>
        <v>0</v>
      </c>
      <c r="FW243" s="1">
        <f ca="1">IF(FV243=0,FT243,FT243/FU243)</f>
        <v>1</v>
      </c>
      <c r="FX243" s="1">
        <v>127</v>
      </c>
      <c r="FY243" s="1">
        <f ca="1">IF(FW243/FX243=INT(FW243/FX243),1,0)</f>
        <v>0</v>
      </c>
      <c r="FZ243" s="1">
        <f ca="1">IF(FY243=0,FW243,FW243/FX243)</f>
        <v>1</v>
      </c>
      <c r="GA243" s="1">
        <v>131</v>
      </c>
      <c r="GB243" s="1">
        <f ca="1">IF(FZ243/GA243=INT(FZ243/GA243),1,0)</f>
        <v>0</v>
      </c>
      <c r="GC243" s="1">
        <f ca="1">IF(GB243=0,FZ243,FZ243/GA243)</f>
        <v>1</v>
      </c>
      <c r="GD243" s="1">
        <v>137</v>
      </c>
      <c r="GE243" s="1">
        <f ca="1">IF(GC243/GD243=INT(GC243/GD243),1,0)</f>
        <v>0</v>
      </c>
      <c r="GF243" s="1">
        <f ca="1">IF(GE243=0,GC243,GC243/GD243)</f>
        <v>1</v>
      </c>
      <c r="GG243" s="1">
        <v>139</v>
      </c>
      <c r="GH243" s="1">
        <f ca="1">IF(GF243/GG243=INT(GF243/GG243),1,0)</f>
        <v>0</v>
      </c>
      <c r="GI243" s="1">
        <f ca="1">IF(GH243=0,GF243,GF243/GG243)</f>
        <v>1</v>
      </c>
      <c r="GJ243" s="1">
        <v>149</v>
      </c>
      <c r="GK243" s="1">
        <f ca="1">IF(GI243/GJ243=INT(GI243/GJ243),1,0)</f>
        <v>0</v>
      </c>
      <c r="GL243" s="1">
        <f ca="1">IF(GK243=0,GI243,GI243/GJ243)</f>
        <v>1</v>
      </c>
      <c r="GM243" s="1"/>
      <c r="GN243" s="1">
        <f ca="1">8*AW243+4*AZ243+2*BC243+BF243</f>
        <v>0</v>
      </c>
      <c r="GO243" s="1">
        <f ca="1">4*BI243+2*BL243+BO243</f>
        <v>1</v>
      </c>
      <c r="GP243" s="1">
        <f ca="1">2*BR243+BU243</f>
        <v>1</v>
      </c>
      <c r="GQ243" s="1">
        <f ca="1">2*BX243+CA243</f>
        <v>0</v>
      </c>
      <c r="GR243" s="1">
        <f ca="1">2*CD243+CG243</f>
        <v>0</v>
      </c>
      <c r="GS243" s="1">
        <f ca="1">2*CJ243+CM243</f>
        <v>0</v>
      </c>
      <c r="GT243" s="1">
        <f ca="1">CS243</f>
        <v>0</v>
      </c>
      <c r="GU243" s="1">
        <f ca="1">CY243</f>
        <v>0</v>
      </c>
      <c r="GV243" s="1">
        <f ca="1">DE243</f>
        <v>0</v>
      </c>
      <c r="GW243" s="1">
        <f ca="1">DK243</f>
        <v>0</v>
      </c>
      <c r="GX243" s="1">
        <f ca="1">DQ243</f>
        <v>0</v>
      </c>
      <c r="GY243">
        <f ca="1">DT243</f>
        <v>0</v>
      </c>
      <c r="GZ243">
        <f ca="1">DW243</f>
        <v>0</v>
      </c>
      <c r="HA243">
        <f ca="1">DZ243</f>
        <v>0</v>
      </c>
      <c r="HB243">
        <f ca="1">EC243</f>
        <v>0</v>
      </c>
      <c r="HC243">
        <f ca="1">EF243</f>
        <v>0</v>
      </c>
      <c r="HD243">
        <f ca="1">EI243</f>
        <v>0</v>
      </c>
      <c r="HE243">
        <f ca="1">EL243</f>
        <v>0</v>
      </c>
      <c r="HF243">
        <f ca="1">EO243</f>
        <v>0</v>
      </c>
      <c r="HG243">
        <f ca="1">ER243</f>
        <v>0</v>
      </c>
      <c r="HH243">
        <f ca="1">EU243</f>
        <v>0</v>
      </c>
      <c r="HI243">
        <f ca="1">EX243</f>
        <v>0</v>
      </c>
      <c r="HJ243">
        <f ca="1">FA243</f>
        <v>0</v>
      </c>
      <c r="HK243">
        <f ca="1">FD243</f>
        <v>0</v>
      </c>
      <c r="HL243">
        <f ca="1">FG243</f>
        <v>0</v>
      </c>
      <c r="HM243">
        <f ca="1">FJ243</f>
        <v>0</v>
      </c>
      <c r="HN243">
        <f ca="1">FM243</f>
        <v>0</v>
      </c>
      <c r="HO243">
        <f ca="1">FP243</f>
        <v>0</v>
      </c>
      <c r="HP243">
        <f ca="1">FS243</f>
        <v>0</v>
      </c>
      <c r="HQ243">
        <f ca="1">FV243</f>
        <v>0</v>
      </c>
      <c r="HR243">
        <f ca="1">FY243</f>
        <v>0</v>
      </c>
      <c r="HS243">
        <f ca="1">GB243</f>
        <v>0</v>
      </c>
      <c r="HT243">
        <f ca="1">GE243</f>
        <v>0</v>
      </c>
      <c r="HU243">
        <f ca="1">GH243</f>
        <v>0</v>
      </c>
      <c r="HV243">
        <f ca="1">GK243</f>
        <v>0</v>
      </c>
      <c r="HW243">
        <f ca="1">AU243</f>
        <v>15</v>
      </c>
      <c r="HX243">
        <f ca="1">HW243/HV245</f>
        <v>1</v>
      </c>
    </row>
    <row r="244" spans="1:255" ht="18" hidden="1" customHeight="1" x14ac:dyDescent="0.25">
      <c r="A244" s="9"/>
      <c r="B244" s="71"/>
      <c r="C244" s="71"/>
      <c r="D244" s="71"/>
      <c r="E244" s="71"/>
      <c r="F244" s="154"/>
      <c r="G244" s="80"/>
      <c r="H244" s="102"/>
      <c r="I244" s="71"/>
      <c r="J244" s="75"/>
      <c r="K244" s="9"/>
      <c r="N244" s="149"/>
      <c r="O244" s="164"/>
      <c r="AK244" s="9"/>
      <c r="AL244" s="9"/>
      <c r="AM244" s="9"/>
      <c r="AN244" s="9"/>
      <c r="AO244" s="9"/>
      <c r="AP244" s="9"/>
      <c r="AQ244" s="9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  <c r="GG244" s="1"/>
      <c r="GH244" s="1"/>
      <c r="GI244" s="1"/>
      <c r="GJ244" s="1"/>
      <c r="GK244" s="1"/>
      <c r="GL244" s="1"/>
      <c r="GM244" s="1"/>
      <c r="GN244" s="1">
        <f t="shared" ref="GN244:HV244" ca="1" si="122">IF(GN242&lt;GN243,GN242,GN243)</f>
        <v>0</v>
      </c>
      <c r="GO244" s="1">
        <f t="shared" ca="1" si="122"/>
        <v>1</v>
      </c>
      <c r="GP244" s="1">
        <f t="shared" ca="1" si="122"/>
        <v>1</v>
      </c>
      <c r="GQ244" s="1">
        <f t="shared" ca="1" si="122"/>
        <v>0</v>
      </c>
      <c r="GR244" s="1">
        <f t="shared" ca="1" si="122"/>
        <v>0</v>
      </c>
      <c r="GS244" s="1">
        <f t="shared" ca="1" si="122"/>
        <v>0</v>
      </c>
      <c r="GT244" s="1">
        <f t="shared" ca="1" si="122"/>
        <v>0</v>
      </c>
      <c r="GU244" s="1">
        <f t="shared" ca="1" si="122"/>
        <v>0</v>
      </c>
      <c r="GV244" s="1">
        <f t="shared" ca="1" si="122"/>
        <v>0</v>
      </c>
      <c r="GW244" s="1">
        <f t="shared" ca="1" si="122"/>
        <v>0</v>
      </c>
      <c r="GX244" s="1">
        <f t="shared" ca="1" si="122"/>
        <v>0</v>
      </c>
      <c r="GY244" s="1">
        <f t="shared" ca="1" si="122"/>
        <v>0</v>
      </c>
      <c r="GZ244" s="1">
        <f t="shared" ca="1" si="122"/>
        <v>0</v>
      </c>
      <c r="HA244" s="1">
        <f t="shared" ca="1" si="122"/>
        <v>0</v>
      </c>
      <c r="HB244" s="1">
        <f t="shared" ca="1" si="122"/>
        <v>0</v>
      </c>
      <c r="HC244" s="1">
        <f t="shared" ca="1" si="122"/>
        <v>0</v>
      </c>
      <c r="HD244" s="1">
        <f t="shared" ca="1" si="122"/>
        <v>0</v>
      </c>
      <c r="HE244" s="1">
        <f t="shared" ca="1" si="122"/>
        <v>0</v>
      </c>
      <c r="HF244" s="1">
        <f t="shared" ca="1" si="122"/>
        <v>0</v>
      </c>
      <c r="HG244" s="1">
        <f t="shared" ca="1" si="122"/>
        <v>0</v>
      </c>
      <c r="HH244" s="1">
        <f t="shared" ca="1" si="122"/>
        <v>0</v>
      </c>
      <c r="HI244" s="1">
        <f t="shared" ca="1" si="122"/>
        <v>0</v>
      </c>
      <c r="HJ244" s="1">
        <f t="shared" ca="1" si="122"/>
        <v>0</v>
      </c>
      <c r="HK244" s="1">
        <f t="shared" ca="1" si="122"/>
        <v>0</v>
      </c>
      <c r="HL244" s="1">
        <f t="shared" ca="1" si="122"/>
        <v>0</v>
      </c>
      <c r="HM244" s="1">
        <f t="shared" ca="1" si="122"/>
        <v>0</v>
      </c>
      <c r="HN244" s="1">
        <f t="shared" ca="1" si="122"/>
        <v>0</v>
      </c>
      <c r="HO244" s="1">
        <f t="shared" ca="1" si="122"/>
        <v>0</v>
      </c>
      <c r="HP244" s="1">
        <f t="shared" ca="1" si="122"/>
        <v>0</v>
      </c>
      <c r="HQ244" s="1">
        <f t="shared" ca="1" si="122"/>
        <v>0</v>
      </c>
      <c r="HR244" s="1">
        <f t="shared" ca="1" si="122"/>
        <v>0</v>
      </c>
      <c r="HS244" s="1">
        <f t="shared" ca="1" si="122"/>
        <v>0</v>
      </c>
      <c r="HT244" s="1">
        <f t="shared" ca="1" si="122"/>
        <v>0</v>
      </c>
      <c r="HU244" s="1">
        <f t="shared" ca="1" si="122"/>
        <v>0</v>
      </c>
      <c r="HV244" s="1">
        <f t="shared" ca="1" si="122"/>
        <v>0</v>
      </c>
    </row>
    <row r="245" spans="1:255" ht="18" hidden="1" customHeight="1" x14ac:dyDescent="0.25">
      <c r="A245" s="9"/>
      <c r="B245" s="71"/>
      <c r="C245" s="71"/>
      <c r="D245" s="71"/>
      <c r="E245" s="71"/>
      <c r="F245" s="154"/>
      <c r="G245" s="80"/>
      <c r="H245" s="102"/>
      <c r="I245" s="71"/>
      <c r="J245" s="75"/>
      <c r="K245" s="9"/>
      <c r="N245" s="149"/>
      <c r="O245" s="164"/>
      <c r="AK245" s="9"/>
      <c r="AL245" s="9"/>
      <c r="AM245" s="9"/>
      <c r="AN245" s="9"/>
      <c r="AO245" s="9"/>
      <c r="AP245" s="9"/>
      <c r="AQ245" s="9"/>
      <c r="AT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  <c r="GE245" s="1"/>
      <c r="GF245" s="1"/>
      <c r="GG245" s="1"/>
      <c r="GH245" s="1"/>
      <c r="GI245" s="1"/>
      <c r="GJ245" s="1"/>
      <c r="GK245" s="1"/>
      <c r="GL245" s="1"/>
      <c r="GM245" s="1"/>
      <c r="GN245">
        <f ca="1">FY$4^GN244</f>
        <v>1</v>
      </c>
      <c r="GO245">
        <f t="shared" ref="GO245:HV245" ca="1" si="123">FZ$4^GO244*GN245</f>
        <v>3</v>
      </c>
      <c r="GP245">
        <f t="shared" ca="1" si="123"/>
        <v>15</v>
      </c>
      <c r="GQ245">
        <f t="shared" ca="1" si="123"/>
        <v>15</v>
      </c>
      <c r="GR245">
        <f t="shared" ca="1" si="123"/>
        <v>15</v>
      </c>
      <c r="GS245">
        <f t="shared" ca="1" si="123"/>
        <v>15</v>
      </c>
      <c r="GT245">
        <f t="shared" ca="1" si="123"/>
        <v>15</v>
      </c>
      <c r="GU245">
        <f t="shared" ca="1" si="123"/>
        <v>15</v>
      </c>
      <c r="GV245">
        <f t="shared" ca="1" si="123"/>
        <v>15</v>
      </c>
      <c r="GW245">
        <f t="shared" ca="1" si="123"/>
        <v>15</v>
      </c>
      <c r="GX245">
        <f t="shared" ca="1" si="123"/>
        <v>15</v>
      </c>
      <c r="GY245">
        <f t="shared" ca="1" si="123"/>
        <v>15</v>
      </c>
      <c r="GZ245">
        <f t="shared" ca="1" si="123"/>
        <v>15</v>
      </c>
      <c r="HA245">
        <f t="shared" ca="1" si="123"/>
        <v>15</v>
      </c>
      <c r="HB245">
        <f t="shared" ca="1" si="123"/>
        <v>15</v>
      </c>
      <c r="HC245">
        <f t="shared" ca="1" si="123"/>
        <v>15</v>
      </c>
      <c r="HD245">
        <f t="shared" ca="1" si="123"/>
        <v>15</v>
      </c>
      <c r="HE245">
        <f t="shared" ca="1" si="123"/>
        <v>15</v>
      </c>
      <c r="HF245">
        <f t="shared" ca="1" si="123"/>
        <v>15</v>
      </c>
      <c r="HG245">
        <f t="shared" ca="1" si="123"/>
        <v>15</v>
      </c>
      <c r="HH245">
        <f t="shared" ca="1" si="123"/>
        <v>15</v>
      </c>
      <c r="HI245">
        <f t="shared" ca="1" si="123"/>
        <v>15</v>
      </c>
      <c r="HJ245">
        <f t="shared" ca="1" si="123"/>
        <v>15</v>
      </c>
      <c r="HK245">
        <f t="shared" ca="1" si="123"/>
        <v>15</v>
      </c>
      <c r="HL245">
        <f t="shared" ca="1" si="123"/>
        <v>15</v>
      </c>
      <c r="HM245">
        <f t="shared" ca="1" si="123"/>
        <v>15</v>
      </c>
      <c r="HN245">
        <f t="shared" ca="1" si="123"/>
        <v>15</v>
      </c>
      <c r="HO245">
        <f t="shared" ca="1" si="123"/>
        <v>15</v>
      </c>
      <c r="HP245">
        <f t="shared" ca="1" si="123"/>
        <v>15</v>
      </c>
      <c r="HQ245">
        <f t="shared" ca="1" si="123"/>
        <v>15</v>
      </c>
      <c r="HR245">
        <f t="shared" ca="1" si="123"/>
        <v>15</v>
      </c>
      <c r="HS245">
        <f t="shared" ca="1" si="123"/>
        <v>15</v>
      </c>
      <c r="HT245">
        <f t="shared" ca="1" si="123"/>
        <v>15</v>
      </c>
      <c r="HU245">
        <f t="shared" ca="1" si="123"/>
        <v>15</v>
      </c>
      <c r="HV245">
        <f t="shared" ca="1" si="123"/>
        <v>15</v>
      </c>
    </row>
    <row r="246" spans="1:255" ht="18" hidden="1" customHeight="1" x14ac:dyDescent="0.25">
      <c r="A246" s="9"/>
      <c r="B246" s="71"/>
      <c r="C246" s="71"/>
      <c r="D246" s="71"/>
      <c r="E246" s="71"/>
      <c r="F246" s="154"/>
      <c r="G246" s="80"/>
      <c r="H246" s="102"/>
      <c r="I246" s="71"/>
      <c r="J246" s="75"/>
      <c r="K246" s="9"/>
      <c r="N246" s="149"/>
      <c r="O246" s="164"/>
      <c r="AK246" s="9"/>
      <c r="AL246" s="9"/>
      <c r="AM246" s="9"/>
      <c r="AN246" s="9"/>
      <c r="AO246" s="9"/>
      <c r="AP246" s="9"/>
      <c r="AQ246" s="9"/>
      <c r="AR246" t="s">
        <v>29</v>
      </c>
      <c r="AS246">
        <f ca="1">AS235+AS239+AS243</f>
        <v>41</v>
      </c>
      <c r="AT246">
        <f ca="1">HX234*HX239*HX243+HX235*HX238*HX243+HX235*HX239*HX242</f>
        <v>411</v>
      </c>
      <c r="AU246">
        <f ca="1">AT246-AU247*(AS247-AS246)</f>
        <v>107</v>
      </c>
      <c r="AV246">
        <v>256</v>
      </c>
      <c r="AW246" s="1">
        <f ca="1">IF(AU246/AV246=INT(AU246/AV246),1,0)</f>
        <v>0</v>
      </c>
      <c r="AX246" s="1">
        <f ca="1">IF(AW246=0,AU246,AU246/AV246)</f>
        <v>107</v>
      </c>
      <c r="AY246" s="1">
        <v>16</v>
      </c>
      <c r="AZ246" s="1">
        <f ca="1">IF(AX246/AY246=INT(AX246/AY246),1,0)</f>
        <v>0</v>
      </c>
      <c r="BA246" s="1">
        <f ca="1">IF(AZ246=0,AX246,AX246/AY246)</f>
        <v>107</v>
      </c>
      <c r="BB246" s="1">
        <v>4</v>
      </c>
      <c r="BC246" s="1">
        <f ca="1">IF(BA246/BB246=INT(BA246/BB246),1,0)</f>
        <v>0</v>
      </c>
      <c r="BD246" s="1">
        <f ca="1">IF(BC246=0,BA246,BA246/BB246)</f>
        <v>107</v>
      </c>
      <c r="BE246" s="1">
        <v>2</v>
      </c>
      <c r="BF246" s="1">
        <f ca="1">IF(BD246/BE246=INT(BD246/BE246),1,0)</f>
        <v>0</v>
      </c>
      <c r="BG246" s="1">
        <f ca="1">IF(BF246=0,BD246,BD246/BE246)</f>
        <v>107</v>
      </c>
      <c r="BH246" s="1">
        <v>81</v>
      </c>
      <c r="BI246" s="1">
        <f ca="1">IF(BG246/BH246=INT(BG246/BH246),1,0)</f>
        <v>0</v>
      </c>
      <c r="BJ246" s="1">
        <f ca="1">IF(BI246=0,BG246,BG246/BH246)</f>
        <v>107</v>
      </c>
      <c r="BK246" s="1">
        <v>9</v>
      </c>
      <c r="BL246" s="1">
        <f ca="1">IF(BJ246/BK246=INT(BJ246/BK246),1,0)</f>
        <v>0</v>
      </c>
      <c r="BM246" s="1">
        <f ca="1">IF(BL246=0,BJ246,BJ246/BK246)</f>
        <v>107</v>
      </c>
      <c r="BN246" s="1">
        <v>3</v>
      </c>
      <c r="BO246" s="1">
        <f ca="1">IF(BM246/BN246=INT(BM246/BN246),1,0)</f>
        <v>0</v>
      </c>
      <c r="BP246" s="1">
        <f ca="1">IF(BO246=0,BM246,BM246/BN246)</f>
        <v>107</v>
      </c>
      <c r="BQ246" s="1">
        <v>25</v>
      </c>
      <c r="BR246" s="1">
        <f ca="1">IF(BP246/BQ246=INT(BP246/BQ246),1,0)</f>
        <v>0</v>
      </c>
      <c r="BS246" s="1">
        <f ca="1">IF(BR246=0,BP246,BP246/BQ246)</f>
        <v>107</v>
      </c>
      <c r="BT246" s="1">
        <v>5</v>
      </c>
      <c r="BU246" s="1">
        <f ca="1">IF(BS246/BT246=INT(BS246/BT246),1,0)</f>
        <v>0</v>
      </c>
      <c r="BV246" s="1">
        <f ca="1">IF(BU246=0,BS246,BS246/BT246)</f>
        <v>107</v>
      </c>
      <c r="BW246" s="1">
        <v>49</v>
      </c>
      <c r="BX246" s="1">
        <f ca="1">IF(BV246/BW246=INT(BV246/BW246),1,0)</f>
        <v>0</v>
      </c>
      <c r="BY246" s="1">
        <f ca="1">IF(BX246=0,BV246,BV246/BW246)</f>
        <v>107</v>
      </c>
      <c r="BZ246" s="1">
        <v>7</v>
      </c>
      <c r="CA246" s="1">
        <f ca="1">IF(BY246/BZ246=INT(BY246/BZ246),1,0)</f>
        <v>0</v>
      </c>
      <c r="CB246" s="1">
        <f ca="1">IF(CA246=0,BY246,BY246/BZ246)</f>
        <v>107</v>
      </c>
      <c r="CC246" s="1">
        <v>121</v>
      </c>
      <c r="CD246" s="1">
        <f ca="1">IF(CB246/CC246=INT(CB246/CC246),1,0)</f>
        <v>0</v>
      </c>
      <c r="CE246" s="1">
        <f ca="1">IF(CD246=0,CB246,CB246/CC246)</f>
        <v>107</v>
      </c>
      <c r="CF246" s="1">
        <v>11</v>
      </c>
      <c r="CG246" s="1">
        <f ca="1">IF(CE246/CF246=INT(CE246/CF246),1,0)</f>
        <v>0</v>
      </c>
      <c r="CH246" s="1">
        <f ca="1">IF(CG246=0,CE246,CE246/CF246)</f>
        <v>107</v>
      </c>
      <c r="CI246" s="1">
        <v>169</v>
      </c>
      <c r="CJ246" s="1">
        <f ca="1">IF(CH246/CI246=INT(CH246/CI246),1,0)</f>
        <v>0</v>
      </c>
      <c r="CK246" s="1">
        <f ca="1">IF(CJ246=0,CH246,CH246/CI246)</f>
        <v>107</v>
      </c>
      <c r="CL246" s="1">
        <v>13</v>
      </c>
      <c r="CM246" s="1">
        <f ca="1">IF(CK246/CL246=INT(CK246/CL246),1,0)</f>
        <v>0</v>
      </c>
      <c r="CN246" s="1">
        <f ca="1">IF(CM246=0,CK246,CK246/CL246)</f>
        <v>107</v>
      </c>
      <c r="CO246" s="1">
        <f>CO242</f>
        <v>289</v>
      </c>
      <c r="CP246" s="1">
        <f ca="1">IF(CN246/CO246=INT(CN246/CO246),1,0)</f>
        <v>0</v>
      </c>
      <c r="CQ246" s="1">
        <f ca="1">IF(CP246=0,CN246,CN246/CO246)</f>
        <v>107</v>
      </c>
      <c r="CR246" s="1">
        <v>17</v>
      </c>
      <c r="CS246" s="1">
        <f ca="1">IF(CQ246/CR246=INT(CQ246/CR246),1,0)</f>
        <v>0</v>
      </c>
      <c r="CT246" s="1">
        <f ca="1">IF(CS246=0,CQ246,CQ246/CR246)</f>
        <v>107</v>
      </c>
      <c r="CU246" s="1">
        <f>CU242</f>
        <v>361</v>
      </c>
      <c r="CV246" s="1">
        <f ca="1">IF(CT246/CU246=INT(CT246/CU246),1,0)</f>
        <v>0</v>
      </c>
      <c r="CW246" s="1">
        <f ca="1">IF(CV246=0,CT246,CT246/CU246)</f>
        <v>107</v>
      </c>
      <c r="CX246" s="1">
        <v>19</v>
      </c>
      <c r="CY246" s="1">
        <f ca="1">IF(CW246/CX246=INT(CW246/CX246),1,0)</f>
        <v>0</v>
      </c>
      <c r="CZ246" s="1">
        <f ca="1">IF(CY246=0,CW246,CW246/CX246)</f>
        <v>107</v>
      </c>
      <c r="DA246" s="1">
        <f>DA242</f>
        <v>529</v>
      </c>
      <c r="DB246" s="1">
        <f ca="1">IF(CZ246/DA246=INT(CZ246/DA246),1,0)</f>
        <v>0</v>
      </c>
      <c r="DC246" s="1">
        <f ca="1">IF(DB246=0,CZ246,CZ246/DA246)</f>
        <v>107</v>
      </c>
      <c r="DD246" s="1">
        <v>23</v>
      </c>
      <c r="DE246" s="1">
        <f ca="1">IF(DC246/DD246=INT(DC246/DD246),1,0)</f>
        <v>0</v>
      </c>
      <c r="DF246" s="1">
        <f ca="1">IF(DE246=0,DC246,DC246/DD246)</f>
        <v>107</v>
      </c>
      <c r="DG246" s="1">
        <f>DG242</f>
        <v>841</v>
      </c>
      <c r="DH246" s="1">
        <f ca="1">IF(DF246/DG246=INT(DF246/DG246),1,0)</f>
        <v>0</v>
      </c>
      <c r="DI246" s="1">
        <f ca="1">IF(DH246=0,DF246,DF246/DG246)</f>
        <v>107</v>
      </c>
      <c r="DJ246" s="1">
        <v>29</v>
      </c>
      <c r="DK246" s="1">
        <f ca="1">IF(DI246/DJ246=INT(DI246/DJ246),1,0)</f>
        <v>0</v>
      </c>
      <c r="DL246" s="1">
        <f ca="1">IF(DK246=0,DI246,DI246/DJ246)</f>
        <v>107</v>
      </c>
      <c r="DM246" s="1">
        <f>DM242</f>
        <v>961</v>
      </c>
      <c r="DN246" s="1">
        <f ca="1">IF(DL246/DM246=INT(DL246/DM246),1,0)</f>
        <v>0</v>
      </c>
      <c r="DO246" s="1">
        <f ca="1">IF(DN246=0,DL246,DL246/DM246)</f>
        <v>107</v>
      </c>
      <c r="DP246" s="1">
        <v>31</v>
      </c>
      <c r="DQ246" s="1">
        <f ca="1">IF(DO246/DP246=INT(DO246/DP246),1,0)</f>
        <v>0</v>
      </c>
      <c r="DR246" s="1">
        <f ca="1">IF(DQ246=0,DO246,DO246/DP246)</f>
        <v>107</v>
      </c>
      <c r="DS246" s="1">
        <v>37</v>
      </c>
      <c r="DT246" s="1">
        <f ca="1">IF(DR246/DS246=INT(DR246/DS246),1,0)</f>
        <v>0</v>
      </c>
      <c r="DU246" s="1">
        <f ca="1">IF(DT246=0,DR246,DR246/DS246)</f>
        <v>107</v>
      </c>
      <c r="DV246" s="1">
        <v>41</v>
      </c>
      <c r="DW246" s="1">
        <f ca="1">IF(DU246/DV246=INT(DU246/DV246),1,0)</f>
        <v>0</v>
      </c>
      <c r="DX246" s="1">
        <f ca="1">IF(DW246=0,DU246,DU246/DV246)</f>
        <v>107</v>
      </c>
      <c r="DY246" s="1">
        <v>43</v>
      </c>
      <c r="DZ246" s="1">
        <f ca="1">IF(DX246/DY246=INT(DX246/DY246),1,0)</f>
        <v>0</v>
      </c>
      <c r="EA246" s="1">
        <f ca="1">IF(DZ246=0,DX246,DX246/DY246)</f>
        <v>107</v>
      </c>
      <c r="EB246" s="1">
        <v>47</v>
      </c>
      <c r="EC246" s="1">
        <f ca="1">IF(EA246/EB246=INT(EA246/EB246),1,0)</f>
        <v>0</v>
      </c>
      <c r="ED246" s="1">
        <f ca="1">IF(EC246=0,EA246,EA246/EB246)</f>
        <v>107</v>
      </c>
      <c r="EE246" s="1">
        <v>53</v>
      </c>
      <c r="EF246" s="1">
        <f ca="1">IF(ED246/EE246=INT(ED246/EE246),1,0)</f>
        <v>0</v>
      </c>
      <c r="EG246" s="1">
        <f ca="1">IF(EF246=0,ED246,ED246/EE246)</f>
        <v>107</v>
      </c>
      <c r="EH246" s="1">
        <v>59</v>
      </c>
      <c r="EI246" s="1">
        <f ca="1">IF(EG246/EH246=INT(EG246/EH246),1,0)</f>
        <v>0</v>
      </c>
      <c r="EJ246" s="1">
        <f ca="1">IF(EI246=0,EG246,EG246/EH246)</f>
        <v>107</v>
      </c>
      <c r="EK246" s="1">
        <v>61</v>
      </c>
      <c r="EL246" s="1">
        <f ca="1">IF(EJ246/EK246=INT(EJ246/EK246),1,0)</f>
        <v>0</v>
      </c>
      <c r="EM246" s="1">
        <f ca="1">IF(EL246=0,EJ246,EJ246/EK246)</f>
        <v>107</v>
      </c>
      <c r="EN246" s="1">
        <v>67</v>
      </c>
      <c r="EO246" s="1">
        <f ca="1">IF(EM246/EN246=INT(EM246/EN246),1,0)</f>
        <v>0</v>
      </c>
      <c r="EP246" s="1">
        <f ca="1">IF(EO246=0,EM246,EM246/EN246)</f>
        <v>107</v>
      </c>
      <c r="EQ246" s="1">
        <v>71</v>
      </c>
      <c r="ER246" s="1">
        <f ca="1">IF(EP246/EQ246=INT(EP246/EQ246),1,0)</f>
        <v>0</v>
      </c>
      <c r="ES246" s="1">
        <f ca="1">IF(ER246=0,EP246,EP246/EQ246)</f>
        <v>107</v>
      </c>
      <c r="ET246" s="1">
        <v>73</v>
      </c>
      <c r="EU246" s="1">
        <f ca="1">IF(ES246/ET246=INT(ES246/ET246),1,0)</f>
        <v>0</v>
      </c>
      <c r="EV246" s="1">
        <f ca="1">IF(EU246=0,ES246,ES246/ET246)</f>
        <v>107</v>
      </c>
      <c r="EW246" s="1">
        <v>79</v>
      </c>
      <c r="EX246" s="1">
        <f ca="1">IF(EV246/EW246=INT(EV246/EW246),1,0)</f>
        <v>0</v>
      </c>
      <c r="EY246" s="1">
        <f ca="1">IF(EX246=0,EV246,EV246/EW246)</f>
        <v>107</v>
      </c>
      <c r="EZ246" s="1">
        <v>83</v>
      </c>
      <c r="FA246" s="1">
        <f ca="1">IF(EY246/EZ246=INT(EY246/EZ246),1,0)</f>
        <v>0</v>
      </c>
      <c r="FB246" s="1">
        <f ca="1">IF(FA246=0,EY246,EY246/EZ246)</f>
        <v>107</v>
      </c>
      <c r="FC246" s="1">
        <v>89</v>
      </c>
      <c r="FD246" s="1">
        <f ca="1">IF(FB246/FC246=INT(FB246/FC246),1,0)</f>
        <v>0</v>
      </c>
      <c r="FE246" s="1">
        <f ca="1">IF(FD246=0,FB246,FB246/FC246)</f>
        <v>107</v>
      </c>
      <c r="FF246" s="1">
        <v>97</v>
      </c>
      <c r="FG246" s="1">
        <f ca="1">IF(FE246/FF246=INT(FE246/FF246),1,0)</f>
        <v>0</v>
      </c>
      <c r="FH246" s="1">
        <f ca="1">IF(FG246=0,FE246,FE246/FF246)</f>
        <v>107</v>
      </c>
      <c r="FI246" s="1">
        <v>101</v>
      </c>
      <c r="FJ246" s="1">
        <f ca="1">IF(FH246/FI246=INT(FH246/FI246),1,0)</f>
        <v>0</v>
      </c>
      <c r="FK246" s="1">
        <f ca="1">IF(FJ246=0,FH246,FH246/FI246)</f>
        <v>107</v>
      </c>
      <c r="FL246" s="1">
        <v>103</v>
      </c>
      <c r="FM246" s="1">
        <f ca="1">IF(FK246/FL246=INT(FK246/FL246),1,0)</f>
        <v>0</v>
      </c>
      <c r="FN246" s="1">
        <f ca="1">IF(FM246=0,FK246,FK246/FL246)</f>
        <v>107</v>
      </c>
      <c r="FO246" s="1">
        <v>107</v>
      </c>
      <c r="FP246" s="1">
        <f ca="1">IF(FN246/FO246=INT(FN246/FO246),1,0)</f>
        <v>1</v>
      </c>
      <c r="FQ246" s="1">
        <f ca="1">IF(FP246=0,FN246,FN246/FO246)</f>
        <v>1</v>
      </c>
      <c r="FR246" s="1">
        <v>109</v>
      </c>
      <c r="FS246" s="1">
        <f ca="1">IF(FQ246/FR246=INT(FQ246/FR246),1,0)</f>
        <v>0</v>
      </c>
      <c r="FT246" s="1">
        <f ca="1">IF(FS246=0,FQ246,FQ246/FR246)</f>
        <v>1</v>
      </c>
      <c r="FU246" s="1">
        <v>113</v>
      </c>
      <c r="FV246" s="1">
        <f ca="1">IF(FT246/FU246=INT(FT246/FU246),1,0)</f>
        <v>0</v>
      </c>
      <c r="FW246" s="1">
        <f ca="1">IF(FV246=0,FT246,FT246/FU246)</f>
        <v>1</v>
      </c>
      <c r="FX246" s="1">
        <v>127</v>
      </c>
      <c r="FY246" s="1">
        <f ca="1">IF(FW246/FX246=INT(FW246/FX246),1,0)</f>
        <v>0</v>
      </c>
      <c r="FZ246" s="1">
        <f ca="1">IF(FY246=0,FW246,FW246/FX246)</f>
        <v>1</v>
      </c>
      <c r="GA246" s="1">
        <v>131</v>
      </c>
      <c r="GB246" s="1">
        <f ca="1">IF(FZ246/GA246=INT(FZ246/GA246),1,0)</f>
        <v>0</v>
      </c>
      <c r="GC246" s="1">
        <f ca="1">IF(GB246=0,FZ246,FZ246/GA246)</f>
        <v>1</v>
      </c>
      <c r="GD246" s="1">
        <v>137</v>
      </c>
      <c r="GE246" s="1">
        <f ca="1">IF(GC246/GD246=INT(GC246/GD246),1,0)</f>
        <v>0</v>
      </c>
      <c r="GF246" s="1">
        <f ca="1">IF(GE246=0,GC246,GC246/GD246)</f>
        <v>1</v>
      </c>
      <c r="GG246" s="1">
        <v>139</v>
      </c>
      <c r="GH246" s="1">
        <f ca="1">IF(GF246/GG246=INT(GF246/GG246),1,0)</f>
        <v>0</v>
      </c>
      <c r="GI246" s="1">
        <f ca="1">IF(GH246=0,GF246,GF246/GG246)</f>
        <v>1</v>
      </c>
      <c r="GJ246" s="1">
        <v>149</v>
      </c>
      <c r="GK246" s="1">
        <f ca="1">IF(GI246/GJ246=INT(GI246/GJ246),1,0)</f>
        <v>0</v>
      </c>
      <c r="GL246" s="1">
        <f ca="1">IF(GK246=0,GI246,GI246/GJ246)</f>
        <v>1</v>
      </c>
      <c r="GM246" s="1"/>
      <c r="GN246" s="1">
        <f ca="1">8*AW246+4*AZ246+2*BC246+BF246</f>
        <v>0</v>
      </c>
      <c r="GO246" s="1">
        <f ca="1">4*BI246+2*BL246+BO246</f>
        <v>0</v>
      </c>
      <c r="GP246" s="1">
        <f ca="1">2*BR246+BU246</f>
        <v>0</v>
      </c>
      <c r="GQ246" s="1">
        <f ca="1">2*BX246+CA246</f>
        <v>0</v>
      </c>
      <c r="GR246" s="1">
        <f ca="1">2*CD246+CG246</f>
        <v>0</v>
      </c>
      <c r="GS246" s="1">
        <f ca="1">2*CJ246+CM246</f>
        <v>0</v>
      </c>
      <c r="GT246" s="1">
        <f ca="1">CS246</f>
        <v>0</v>
      </c>
      <c r="GU246" s="1">
        <f ca="1">CY246</f>
        <v>0</v>
      </c>
      <c r="GV246" s="1">
        <f ca="1">DE246</f>
        <v>0</v>
      </c>
      <c r="GW246" s="1">
        <f ca="1">DK246</f>
        <v>0</v>
      </c>
      <c r="GX246" s="1">
        <f ca="1">DQ246</f>
        <v>0</v>
      </c>
      <c r="GY246">
        <f ca="1">DT246</f>
        <v>0</v>
      </c>
      <c r="GZ246">
        <f ca="1">DW246</f>
        <v>0</v>
      </c>
      <c r="HA246">
        <f ca="1">DZ246</f>
        <v>0</v>
      </c>
      <c r="HB246">
        <f ca="1">EC246</f>
        <v>0</v>
      </c>
      <c r="HC246">
        <f ca="1">EF246</f>
        <v>0</v>
      </c>
      <c r="HD246">
        <f ca="1">EI246</f>
        <v>0</v>
      </c>
      <c r="HE246">
        <f ca="1">EL246</f>
        <v>0</v>
      </c>
      <c r="HF246">
        <f ca="1">EO246</f>
        <v>0</v>
      </c>
      <c r="HG246">
        <f ca="1">ER246</f>
        <v>0</v>
      </c>
      <c r="HH246">
        <f ca="1">EU246</f>
        <v>0</v>
      </c>
      <c r="HI246">
        <f ca="1">EX246</f>
        <v>0</v>
      </c>
      <c r="HJ246">
        <f ca="1">FA246</f>
        <v>0</v>
      </c>
      <c r="HK246">
        <f ca="1">FD246</f>
        <v>0</v>
      </c>
      <c r="HL246">
        <f ca="1">FG246</f>
        <v>0</v>
      </c>
      <c r="HM246">
        <f ca="1">FJ246</f>
        <v>0</v>
      </c>
      <c r="HN246">
        <f ca="1">FM246</f>
        <v>0</v>
      </c>
      <c r="HO246">
        <f ca="1">FP246</f>
        <v>1</v>
      </c>
      <c r="HP246">
        <f ca="1">FS246</f>
        <v>0</v>
      </c>
      <c r="HQ246">
        <f ca="1">FV246</f>
        <v>0</v>
      </c>
      <c r="HR246">
        <f ca="1">FY246</f>
        <v>0</v>
      </c>
      <c r="HS246">
        <f ca="1">GB246</f>
        <v>0</v>
      </c>
      <c r="HT246">
        <f ca="1">GE246</f>
        <v>0</v>
      </c>
      <c r="HU246">
        <f ca="1">GH246</f>
        <v>0</v>
      </c>
      <c r="HV246">
        <f ca="1">GK246</f>
        <v>0</v>
      </c>
      <c r="HW246">
        <f ca="1">AU246</f>
        <v>107</v>
      </c>
      <c r="HX246">
        <f ca="1">HW246/HV249</f>
        <v>107</v>
      </c>
    </row>
    <row r="247" spans="1:255" ht="18" hidden="1" customHeight="1" x14ac:dyDescent="0.25">
      <c r="A247" s="9"/>
      <c r="B247" s="71"/>
      <c r="C247" s="71"/>
      <c r="D247" s="71"/>
      <c r="E247" s="71"/>
      <c r="F247" s="154"/>
      <c r="G247" s="80"/>
      <c r="H247" s="102"/>
      <c r="I247" s="71"/>
      <c r="J247" s="75"/>
      <c r="K247" s="9"/>
      <c r="N247" s="149"/>
      <c r="O247" s="164"/>
      <c r="AK247" s="9"/>
      <c r="AL247" s="9"/>
      <c r="AM247" s="9"/>
      <c r="AN247" s="9"/>
      <c r="AO247" s="9"/>
      <c r="AP247" s="9"/>
      <c r="AQ247" s="9"/>
      <c r="AS247">
        <f ca="1">AS246+INT(AT246/AT247)</f>
        <v>42</v>
      </c>
      <c r="AT247">
        <f ca="1">HX235*HX239*HX243</f>
        <v>304</v>
      </c>
      <c r="AU247">
        <f ca="1">AT247</f>
        <v>304</v>
      </c>
      <c r="AV247">
        <v>256</v>
      </c>
      <c r="AW247" s="1">
        <f ca="1">IF(AU247/AV247=INT(AU247/AV247),1,0)</f>
        <v>0</v>
      </c>
      <c r="AX247" s="1">
        <f ca="1">IF(AW247=0,AU247,AU247/AV247)</f>
        <v>304</v>
      </c>
      <c r="AY247" s="1">
        <v>16</v>
      </c>
      <c r="AZ247" s="1">
        <f ca="1">IF(AX247/AY247=INT(AX247/AY247),1,0)</f>
        <v>1</v>
      </c>
      <c r="BA247" s="1">
        <f ca="1">IF(AZ247=0,AX247,AX247/AY247)</f>
        <v>19</v>
      </c>
      <c r="BB247" s="1">
        <v>4</v>
      </c>
      <c r="BC247" s="1">
        <f ca="1">IF(BA247/BB247=INT(BA247/BB247),1,0)</f>
        <v>0</v>
      </c>
      <c r="BD247" s="1">
        <f ca="1">IF(BC247=0,BA247,BA247/BB247)</f>
        <v>19</v>
      </c>
      <c r="BE247" s="1">
        <v>2</v>
      </c>
      <c r="BF247" s="1">
        <f ca="1">IF(BD247/BE247=INT(BD247/BE247),1,0)</f>
        <v>0</v>
      </c>
      <c r="BG247" s="1">
        <f ca="1">IF(BF247=0,BD247,BD247/BE247)</f>
        <v>19</v>
      </c>
      <c r="BH247" s="1">
        <v>81</v>
      </c>
      <c r="BI247" s="1">
        <f ca="1">IF(BG247/BH247=INT(BG247/BH247),1,0)</f>
        <v>0</v>
      </c>
      <c r="BJ247" s="1">
        <f ca="1">IF(BI247=0,BG247,BG247/BH247)</f>
        <v>19</v>
      </c>
      <c r="BK247" s="1">
        <v>9</v>
      </c>
      <c r="BL247" s="1">
        <f ca="1">IF(BJ247/BK247=INT(BJ247/BK247),1,0)</f>
        <v>0</v>
      </c>
      <c r="BM247" s="1">
        <f ca="1">IF(BL247=0,BJ247,BJ247/BK247)</f>
        <v>19</v>
      </c>
      <c r="BN247" s="1">
        <v>3</v>
      </c>
      <c r="BO247" s="1">
        <f ca="1">IF(BM247/BN247=INT(BM247/BN247),1,0)</f>
        <v>0</v>
      </c>
      <c r="BP247" s="1">
        <f ca="1">IF(BO247=0,BM247,BM247/BN247)</f>
        <v>19</v>
      </c>
      <c r="BQ247" s="1">
        <v>25</v>
      </c>
      <c r="BR247" s="1">
        <f ca="1">IF(BP247/BQ247=INT(BP247/BQ247),1,0)</f>
        <v>0</v>
      </c>
      <c r="BS247" s="1">
        <f ca="1">IF(BR247=0,BP247,BP247/BQ247)</f>
        <v>19</v>
      </c>
      <c r="BT247" s="1">
        <v>5</v>
      </c>
      <c r="BU247" s="1">
        <f ca="1">IF(BS247/BT247=INT(BS247/BT247),1,0)</f>
        <v>0</v>
      </c>
      <c r="BV247" s="1">
        <f ca="1">IF(BU247=0,BS247,BS247/BT247)</f>
        <v>19</v>
      </c>
      <c r="BW247" s="1">
        <v>49</v>
      </c>
      <c r="BX247" s="1">
        <f ca="1">IF(BV247/BW247=INT(BV247/BW247),1,0)</f>
        <v>0</v>
      </c>
      <c r="BY247" s="1">
        <f ca="1">IF(BX247=0,BV247,BV247/BW247)</f>
        <v>19</v>
      </c>
      <c r="BZ247" s="1">
        <v>7</v>
      </c>
      <c r="CA247" s="1">
        <f ca="1">IF(BY247/BZ247=INT(BY247/BZ247),1,0)</f>
        <v>0</v>
      </c>
      <c r="CB247" s="1">
        <f ca="1">IF(CA247=0,BY247,BY247/BZ247)</f>
        <v>19</v>
      </c>
      <c r="CC247" s="1">
        <v>121</v>
      </c>
      <c r="CD247" s="1">
        <f ca="1">IF(CB247/CC247=INT(CB247/CC247),1,0)</f>
        <v>0</v>
      </c>
      <c r="CE247" s="1">
        <f ca="1">IF(CD247=0,CB247,CB247/CC247)</f>
        <v>19</v>
      </c>
      <c r="CF247" s="1">
        <v>11</v>
      </c>
      <c r="CG247" s="1">
        <f ca="1">IF(CE247/CF247=INT(CE247/CF247),1,0)</f>
        <v>0</v>
      </c>
      <c r="CH247" s="1">
        <f ca="1">IF(CG247=0,CE247,CE247/CF247)</f>
        <v>19</v>
      </c>
      <c r="CI247" s="1">
        <v>169</v>
      </c>
      <c r="CJ247" s="1">
        <f ca="1">IF(CH247/CI247=INT(CH247/CI247),1,0)</f>
        <v>0</v>
      </c>
      <c r="CK247" s="1">
        <f ca="1">IF(CJ247=0,CH247,CH247/CI247)</f>
        <v>19</v>
      </c>
      <c r="CL247" s="1">
        <v>13</v>
      </c>
      <c r="CM247" s="1">
        <f ca="1">IF(CK247/CL247=INT(CK247/CL247),1,0)</f>
        <v>0</v>
      </c>
      <c r="CN247" s="1">
        <f ca="1">IF(CM247=0,CK247,CK247/CL247)</f>
        <v>19</v>
      </c>
      <c r="CO247" s="1">
        <f>CO243</f>
        <v>289</v>
      </c>
      <c r="CP247" s="1">
        <f ca="1">IF(CN247/CO247=INT(CN247/CO247),1,0)</f>
        <v>0</v>
      </c>
      <c r="CQ247" s="1">
        <f ca="1">IF(CP247=0,CN247,CN247/CO247)</f>
        <v>19</v>
      </c>
      <c r="CR247" s="1">
        <v>17</v>
      </c>
      <c r="CS247" s="1">
        <f ca="1">IF(CQ247/CR247=INT(CQ247/CR247),1,0)</f>
        <v>0</v>
      </c>
      <c r="CT247" s="1">
        <f ca="1">IF(CS247=0,CQ247,CQ247/CR247)</f>
        <v>19</v>
      </c>
      <c r="CU247" s="1">
        <f>CU243</f>
        <v>361</v>
      </c>
      <c r="CV247" s="1">
        <f ca="1">IF(CT247/CU247=INT(CT247/CU247),1,0)</f>
        <v>0</v>
      </c>
      <c r="CW247" s="1">
        <f ca="1">IF(CV247=0,CT247,CT247/CU247)</f>
        <v>19</v>
      </c>
      <c r="CX247" s="1">
        <v>19</v>
      </c>
      <c r="CY247" s="1">
        <f ca="1">IF(CW247/CX247=INT(CW247/CX247),1,0)</f>
        <v>1</v>
      </c>
      <c r="CZ247" s="1">
        <f ca="1">IF(CY247=0,CW247,CW247/CX247)</f>
        <v>1</v>
      </c>
      <c r="DA247" s="1">
        <f>DA243</f>
        <v>529</v>
      </c>
      <c r="DB247" s="1">
        <f ca="1">IF(CZ247/DA247=INT(CZ247/DA247),1,0)</f>
        <v>0</v>
      </c>
      <c r="DC247" s="1">
        <f ca="1">IF(DB247=0,CZ247,CZ247/DA247)</f>
        <v>1</v>
      </c>
      <c r="DD247" s="1">
        <v>23</v>
      </c>
      <c r="DE247" s="1">
        <f ca="1">IF(DC247/DD247=INT(DC247/DD247),1,0)</f>
        <v>0</v>
      </c>
      <c r="DF247" s="1">
        <f ca="1">IF(DE247=0,DC247,DC247/DD247)</f>
        <v>1</v>
      </c>
      <c r="DG247" s="1">
        <f>DG243</f>
        <v>841</v>
      </c>
      <c r="DH247" s="1">
        <f ca="1">IF(DF247/DG247=INT(DF247/DG247),1,0)</f>
        <v>0</v>
      </c>
      <c r="DI247" s="1">
        <f ca="1">IF(DH247=0,DF247,DF247/DG247)</f>
        <v>1</v>
      </c>
      <c r="DJ247" s="1">
        <v>29</v>
      </c>
      <c r="DK247" s="1">
        <f ca="1">IF(DI247/DJ247=INT(DI247/DJ247),1,0)</f>
        <v>0</v>
      </c>
      <c r="DL247" s="1">
        <f ca="1">IF(DK247=0,DI247,DI247/DJ247)</f>
        <v>1</v>
      </c>
      <c r="DM247" s="1">
        <f>DM243</f>
        <v>961</v>
      </c>
      <c r="DN247" s="1">
        <f ca="1">IF(DL247/DM247=INT(DL247/DM247),1,0)</f>
        <v>0</v>
      </c>
      <c r="DO247" s="1">
        <f ca="1">IF(DN247=0,DL247,DL247/DM247)</f>
        <v>1</v>
      </c>
      <c r="DP247" s="1">
        <v>31</v>
      </c>
      <c r="DQ247" s="1">
        <f ca="1">IF(DO247/DP247=INT(DO247/DP247),1,0)</f>
        <v>0</v>
      </c>
      <c r="DR247" s="1">
        <f ca="1">IF(DQ247=0,DO247,DO247/DP247)</f>
        <v>1</v>
      </c>
      <c r="DS247" s="1">
        <v>37</v>
      </c>
      <c r="DT247" s="1">
        <f ca="1">IF(DR247/DS247=INT(DR247/DS247),1,0)</f>
        <v>0</v>
      </c>
      <c r="DU247" s="1">
        <f ca="1">IF(DT247=0,DR247,DR247/DS247)</f>
        <v>1</v>
      </c>
      <c r="DV247" s="1">
        <v>41</v>
      </c>
      <c r="DW247" s="1">
        <f ca="1">IF(DU247/DV247=INT(DU247/DV247),1,0)</f>
        <v>0</v>
      </c>
      <c r="DX247" s="1">
        <f ca="1">IF(DW247=0,DU247,DU247/DV247)</f>
        <v>1</v>
      </c>
      <c r="DY247" s="1">
        <v>43</v>
      </c>
      <c r="DZ247" s="1">
        <f ca="1">IF(DX247/DY247=INT(DX247/DY247),1,0)</f>
        <v>0</v>
      </c>
      <c r="EA247" s="1">
        <f ca="1">IF(DZ247=0,DX247,DX247/DY247)</f>
        <v>1</v>
      </c>
      <c r="EB247" s="1">
        <v>47</v>
      </c>
      <c r="EC247" s="1">
        <f ca="1">IF(EA247/EB247=INT(EA247/EB247),1,0)</f>
        <v>0</v>
      </c>
      <c r="ED247" s="1">
        <f ca="1">IF(EC247=0,EA247,EA247/EB247)</f>
        <v>1</v>
      </c>
      <c r="EE247" s="1">
        <v>53</v>
      </c>
      <c r="EF247" s="1">
        <f ca="1">IF(ED247/EE247=INT(ED247/EE247),1,0)</f>
        <v>0</v>
      </c>
      <c r="EG247" s="1">
        <f ca="1">IF(EF247=0,ED247,ED247/EE247)</f>
        <v>1</v>
      </c>
      <c r="EH247" s="1">
        <v>59</v>
      </c>
      <c r="EI247" s="1">
        <f ca="1">IF(EG247/EH247=INT(EG247/EH247),1,0)</f>
        <v>0</v>
      </c>
      <c r="EJ247" s="1">
        <f ca="1">IF(EI247=0,EG247,EG247/EH247)</f>
        <v>1</v>
      </c>
      <c r="EK247" s="1">
        <v>61</v>
      </c>
      <c r="EL247" s="1">
        <f ca="1">IF(EJ247/EK247=INT(EJ247/EK247),1,0)</f>
        <v>0</v>
      </c>
      <c r="EM247" s="1">
        <f ca="1">IF(EL247=0,EJ247,EJ247/EK247)</f>
        <v>1</v>
      </c>
      <c r="EN247" s="1">
        <v>67</v>
      </c>
      <c r="EO247" s="1">
        <f ca="1">IF(EM247/EN247=INT(EM247/EN247),1,0)</f>
        <v>0</v>
      </c>
      <c r="EP247" s="1">
        <f ca="1">IF(EO247=0,EM247,EM247/EN247)</f>
        <v>1</v>
      </c>
      <c r="EQ247" s="1">
        <v>71</v>
      </c>
      <c r="ER247" s="1">
        <f ca="1">IF(EP247/EQ247=INT(EP247/EQ247),1,0)</f>
        <v>0</v>
      </c>
      <c r="ES247" s="1">
        <f ca="1">IF(ER247=0,EP247,EP247/EQ247)</f>
        <v>1</v>
      </c>
      <c r="ET247" s="1">
        <v>73</v>
      </c>
      <c r="EU247" s="1">
        <f ca="1">IF(ES247/ET247=INT(ES247/ET247),1,0)</f>
        <v>0</v>
      </c>
      <c r="EV247" s="1">
        <f ca="1">IF(EU247=0,ES247,ES247/ET247)</f>
        <v>1</v>
      </c>
      <c r="EW247" s="1">
        <v>79</v>
      </c>
      <c r="EX247" s="1">
        <f ca="1">IF(EV247/EW247=INT(EV247/EW247),1,0)</f>
        <v>0</v>
      </c>
      <c r="EY247" s="1">
        <f ca="1">IF(EX247=0,EV247,EV247/EW247)</f>
        <v>1</v>
      </c>
      <c r="EZ247" s="1">
        <v>83</v>
      </c>
      <c r="FA247" s="1">
        <f ca="1">IF(EY247/EZ247=INT(EY247/EZ247),1,0)</f>
        <v>0</v>
      </c>
      <c r="FB247" s="1">
        <f ca="1">IF(FA247=0,EY247,EY247/EZ247)</f>
        <v>1</v>
      </c>
      <c r="FC247" s="1">
        <v>89</v>
      </c>
      <c r="FD247" s="1">
        <f ca="1">IF(FB247/FC247=INT(FB247/FC247),1,0)</f>
        <v>0</v>
      </c>
      <c r="FE247" s="1">
        <f ca="1">IF(FD247=0,FB247,FB247/FC247)</f>
        <v>1</v>
      </c>
      <c r="FF247" s="1">
        <v>97</v>
      </c>
      <c r="FG247" s="1">
        <f ca="1">IF(FE247/FF247=INT(FE247/FF247),1,0)</f>
        <v>0</v>
      </c>
      <c r="FH247" s="1">
        <f ca="1">IF(FG247=0,FE247,FE247/FF247)</f>
        <v>1</v>
      </c>
      <c r="FI247" s="1">
        <v>101</v>
      </c>
      <c r="FJ247" s="1">
        <f ca="1">IF(FH247/FI247=INT(FH247/FI247),1,0)</f>
        <v>0</v>
      </c>
      <c r="FK247" s="1">
        <f ca="1">IF(FJ247=0,FH247,FH247/FI247)</f>
        <v>1</v>
      </c>
      <c r="FL247" s="1">
        <v>103</v>
      </c>
      <c r="FM247" s="1">
        <f ca="1">IF(FK247/FL247=INT(FK247/FL247),1,0)</f>
        <v>0</v>
      </c>
      <c r="FN247" s="1">
        <f ca="1">IF(FM247=0,FK247,FK247/FL247)</f>
        <v>1</v>
      </c>
      <c r="FO247" s="1">
        <v>107</v>
      </c>
      <c r="FP247" s="1">
        <f ca="1">IF(FN247/FO247=INT(FN247/FO247),1,0)</f>
        <v>0</v>
      </c>
      <c r="FQ247" s="1">
        <f ca="1">IF(FP247=0,FN247,FN247/FO247)</f>
        <v>1</v>
      </c>
      <c r="FR247" s="1">
        <v>109</v>
      </c>
      <c r="FS247" s="1">
        <f ca="1">IF(FQ247/FR247=INT(FQ247/FR247),1,0)</f>
        <v>0</v>
      </c>
      <c r="FT247" s="1">
        <f ca="1">IF(FS247=0,FQ247,FQ247/FR247)</f>
        <v>1</v>
      </c>
      <c r="FU247" s="1">
        <v>113</v>
      </c>
      <c r="FV247" s="1">
        <f ca="1">IF(FT247/FU247=INT(FT247/FU247),1,0)</f>
        <v>0</v>
      </c>
      <c r="FW247" s="1">
        <f ca="1">IF(FV247=0,FT247,FT247/FU247)</f>
        <v>1</v>
      </c>
      <c r="FX247" s="1">
        <v>127</v>
      </c>
      <c r="FY247" s="1">
        <f ca="1">IF(FW247/FX247=INT(FW247/FX247),1,0)</f>
        <v>0</v>
      </c>
      <c r="FZ247" s="1">
        <f ca="1">IF(FY247=0,FW247,FW247/FX247)</f>
        <v>1</v>
      </c>
      <c r="GA247" s="1">
        <v>131</v>
      </c>
      <c r="GB247" s="1">
        <f ca="1">IF(FZ247/GA247=INT(FZ247/GA247),1,0)</f>
        <v>0</v>
      </c>
      <c r="GC247" s="1">
        <f ca="1">IF(GB247=0,FZ247,FZ247/GA247)</f>
        <v>1</v>
      </c>
      <c r="GD247" s="1">
        <v>137</v>
      </c>
      <c r="GE247" s="1">
        <f ca="1">IF(GC247/GD247=INT(GC247/GD247),1,0)</f>
        <v>0</v>
      </c>
      <c r="GF247" s="1">
        <f ca="1">IF(GE247=0,GC247,GC247/GD247)</f>
        <v>1</v>
      </c>
      <c r="GG247" s="1">
        <v>139</v>
      </c>
      <c r="GH247" s="1">
        <f ca="1">IF(GF247/GG247=INT(GF247/GG247),1,0)</f>
        <v>0</v>
      </c>
      <c r="GI247" s="1">
        <f ca="1">IF(GH247=0,GF247,GF247/GG247)</f>
        <v>1</v>
      </c>
      <c r="GJ247" s="1">
        <v>149</v>
      </c>
      <c r="GK247" s="1">
        <f ca="1">IF(GI247/GJ247=INT(GI247/GJ247),1,0)</f>
        <v>0</v>
      </c>
      <c r="GL247" s="1">
        <f ca="1">IF(GK247=0,GI247,GI247/GJ247)</f>
        <v>1</v>
      </c>
      <c r="GM247" s="1"/>
      <c r="GN247" s="1">
        <f ca="1">8*AW247+4*AZ247+2*BC247+BF247</f>
        <v>4</v>
      </c>
      <c r="GO247" s="1">
        <f ca="1">4*BI247+2*BL247+BO247</f>
        <v>0</v>
      </c>
      <c r="GP247" s="1">
        <f ca="1">2*BR247+BU247</f>
        <v>0</v>
      </c>
      <c r="GQ247" s="1">
        <f ca="1">2*BX247+CA247</f>
        <v>0</v>
      </c>
      <c r="GR247" s="1">
        <f ca="1">2*CD247+CG247</f>
        <v>0</v>
      </c>
      <c r="GS247" s="1">
        <f ca="1">2*CJ247+CM247</f>
        <v>0</v>
      </c>
      <c r="GT247" s="1">
        <f ca="1">CS247</f>
        <v>0</v>
      </c>
      <c r="GU247" s="1">
        <f ca="1">CY247</f>
        <v>1</v>
      </c>
      <c r="GV247" s="1">
        <f ca="1">DE247</f>
        <v>0</v>
      </c>
      <c r="GW247" s="1">
        <f ca="1">DK247</f>
        <v>0</v>
      </c>
      <c r="GX247" s="1">
        <f ca="1">DQ247</f>
        <v>0</v>
      </c>
      <c r="GY247">
        <f ca="1">DT247</f>
        <v>0</v>
      </c>
      <c r="GZ247">
        <f ca="1">DW247</f>
        <v>0</v>
      </c>
      <c r="HA247">
        <f ca="1">DZ247</f>
        <v>0</v>
      </c>
      <c r="HB247">
        <f ca="1">EC247</f>
        <v>0</v>
      </c>
      <c r="HC247">
        <f ca="1">EF247</f>
        <v>0</v>
      </c>
      <c r="HD247">
        <f ca="1">EI247</f>
        <v>0</v>
      </c>
      <c r="HE247">
        <f ca="1">EL247</f>
        <v>0</v>
      </c>
      <c r="HF247">
        <f ca="1">EO247</f>
        <v>0</v>
      </c>
      <c r="HG247">
        <f ca="1">ER247</f>
        <v>0</v>
      </c>
      <c r="HH247">
        <f ca="1">EU247</f>
        <v>0</v>
      </c>
      <c r="HI247">
        <f ca="1">EX247</f>
        <v>0</v>
      </c>
      <c r="HJ247">
        <f ca="1">FA247</f>
        <v>0</v>
      </c>
      <c r="HK247">
        <f ca="1">FD247</f>
        <v>0</v>
      </c>
      <c r="HL247">
        <f ca="1">FG247</f>
        <v>0</v>
      </c>
      <c r="HM247">
        <f ca="1">FJ247</f>
        <v>0</v>
      </c>
      <c r="HN247">
        <f ca="1">FM247</f>
        <v>0</v>
      </c>
      <c r="HO247">
        <f ca="1">FP247</f>
        <v>0</v>
      </c>
      <c r="HP247">
        <f ca="1">FS247</f>
        <v>0</v>
      </c>
      <c r="HQ247">
        <f ca="1">FV247</f>
        <v>0</v>
      </c>
      <c r="HR247">
        <f ca="1">FY247</f>
        <v>0</v>
      </c>
      <c r="HS247">
        <f ca="1">GB247</f>
        <v>0</v>
      </c>
      <c r="HT247">
        <f ca="1">GE247</f>
        <v>0</v>
      </c>
      <c r="HU247">
        <f ca="1">GH247</f>
        <v>0</v>
      </c>
      <c r="HV247">
        <f ca="1">GK247</f>
        <v>0</v>
      </c>
      <c r="HW247">
        <f ca="1">AU247</f>
        <v>304</v>
      </c>
      <c r="HX247">
        <f ca="1">HW247/HV249</f>
        <v>304</v>
      </c>
    </row>
    <row r="248" spans="1:255" ht="18" hidden="1" customHeight="1" x14ac:dyDescent="0.25">
      <c r="A248" s="9"/>
      <c r="B248" s="71"/>
      <c r="C248" s="71"/>
      <c r="D248" s="71"/>
      <c r="E248" s="71"/>
      <c r="F248" s="154"/>
      <c r="G248" s="80"/>
      <c r="H248" s="102"/>
      <c r="I248" s="71"/>
      <c r="J248" s="75"/>
      <c r="K248" s="9"/>
      <c r="N248" s="149"/>
      <c r="O248" s="164"/>
      <c r="AK248" s="9"/>
      <c r="AL248" s="9"/>
      <c r="AM248" s="9"/>
      <c r="AN248" s="9"/>
      <c r="AO248" s="9"/>
      <c r="AP248" s="9"/>
      <c r="AQ248" s="9"/>
      <c r="AT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R248" s="1"/>
      <c r="CS248" s="1"/>
      <c r="CT248" s="1"/>
      <c r="CX248" s="1"/>
      <c r="CY248" s="1"/>
      <c r="CZ248" s="1"/>
      <c r="DD248" s="1"/>
      <c r="DE248" s="1"/>
      <c r="DF248" s="1"/>
      <c r="DJ248" s="1"/>
      <c r="DK248" s="1"/>
      <c r="DL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>
        <f t="shared" ref="GN248:HV248" ca="1" si="124">IF(GN246&lt;GN247,GN246,GN247)</f>
        <v>0</v>
      </c>
      <c r="GO248" s="1">
        <f t="shared" ca="1" si="124"/>
        <v>0</v>
      </c>
      <c r="GP248" s="1">
        <f t="shared" ca="1" si="124"/>
        <v>0</v>
      </c>
      <c r="GQ248" s="1">
        <f t="shared" ca="1" si="124"/>
        <v>0</v>
      </c>
      <c r="GR248" s="1">
        <f t="shared" ca="1" si="124"/>
        <v>0</v>
      </c>
      <c r="GS248" s="1">
        <f t="shared" ca="1" si="124"/>
        <v>0</v>
      </c>
      <c r="GT248" s="1">
        <f t="shared" ca="1" si="124"/>
        <v>0</v>
      </c>
      <c r="GU248" s="1">
        <f t="shared" ca="1" si="124"/>
        <v>0</v>
      </c>
      <c r="GV248" s="1">
        <f t="shared" ca="1" si="124"/>
        <v>0</v>
      </c>
      <c r="GW248" s="1">
        <f t="shared" ca="1" si="124"/>
        <v>0</v>
      </c>
      <c r="GX248" s="1">
        <f t="shared" ca="1" si="124"/>
        <v>0</v>
      </c>
      <c r="GY248" s="1">
        <f t="shared" ca="1" si="124"/>
        <v>0</v>
      </c>
      <c r="GZ248" s="1">
        <f t="shared" ca="1" si="124"/>
        <v>0</v>
      </c>
      <c r="HA248" s="1">
        <f t="shared" ca="1" si="124"/>
        <v>0</v>
      </c>
      <c r="HB248" s="1">
        <f t="shared" ca="1" si="124"/>
        <v>0</v>
      </c>
      <c r="HC248" s="1">
        <f t="shared" ca="1" si="124"/>
        <v>0</v>
      </c>
      <c r="HD248" s="1">
        <f t="shared" ca="1" si="124"/>
        <v>0</v>
      </c>
      <c r="HE248" s="1">
        <f t="shared" ca="1" si="124"/>
        <v>0</v>
      </c>
      <c r="HF248" s="1">
        <f t="shared" ca="1" si="124"/>
        <v>0</v>
      </c>
      <c r="HG248" s="1">
        <f t="shared" ca="1" si="124"/>
        <v>0</v>
      </c>
      <c r="HH248" s="1">
        <f t="shared" ca="1" si="124"/>
        <v>0</v>
      </c>
      <c r="HI248" s="1">
        <f t="shared" ca="1" si="124"/>
        <v>0</v>
      </c>
      <c r="HJ248" s="1">
        <f t="shared" ca="1" si="124"/>
        <v>0</v>
      </c>
      <c r="HK248" s="1">
        <f t="shared" ca="1" si="124"/>
        <v>0</v>
      </c>
      <c r="HL248" s="1">
        <f t="shared" ca="1" si="124"/>
        <v>0</v>
      </c>
      <c r="HM248" s="1">
        <f t="shared" ca="1" si="124"/>
        <v>0</v>
      </c>
      <c r="HN248" s="1">
        <f t="shared" ca="1" si="124"/>
        <v>0</v>
      </c>
      <c r="HO248" s="1">
        <f t="shared" ca="1" si="124"/>
        <v>0</v>
      </c>
      <c r="HP248" s="1">
        <f t="shared" ca="1" si="124"/>
        <v>0</v>
      </c>
      <c r="HQ248" s="1">
        <f t="shared" ca="1" si="124"/>
        <v>0</v>
      </c>
      <c r="HR248" s="1">
        <f t="shared" ca="1" si="124"/>
        <v>0</v>
      </c>
      <c r="HS248" s="1">
        <f t="shared" ca="1" si="124"/>
        <v>0</v>
      </c>
      <c r="HT248" s="1">
        <f t="shared" ca="1" si="124"/>
        <v>0</v>
      </c>
      <c r="HU248" s="1">
        <f t="shared" ca="1" si="124"/>
        <v>0</v>
      </c>
      <c r="HV248" s="1">
        <f t="shared" ca="1" si="124"/>
        <v>0</v>
      </c>
    </row>
    <row r="249" spans="1:255" ht="18" hidden="1" customHeight="1" x14ac:dyDescent="0.25">
      <c r="A249" s="9"/>
      <c r="B249" s="71"/>
      <c r="C249" s="71"/>
      <c r="D249" s="71"/>
      <c r="E249" s="71"/>
      <c r="F249" s="154"/>
      <c r="G249" s="80"/>
      <c r="H249" s="102"/>
      <c r="I249" s="71"/>
      <c r="J249" s="75"/>
      <c r="K249" s="9"/>
      <c r="N249" s="149"/>
      <c r="O249" s="164"/>
      <c r="AK249" s="9"/>
      <c r="AL249" s="9"/>
      <c r="AM249" s="9"/>
      <c r="AN249" s="9"/>
      <c r="AO249" s="9"/>
      <c r="AP249" s="9"/>
      <c r="AQ249" s="9"/>
      <c r="AT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R249" s="1"/>
      <c r="CS249" s="1"/>
      <c r="CT249" s="1"/>
      <c r="CX249" s="1"/>
      <c r="CY249" s="1"/>
      <c r="CZ249" s="1"/>
      <c r="DD249" s="1"/>
      <c r="DE249" s="1"/>
      <c r="DF249" s="1"/>
      <c r="DJ249" s="1"/>
      <c r="DK249" s="1"/>
      <c r="DL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  <c r="GF249" s="1"/>
      <c r="GG249" s="1"/>
      <c r="GH249" s="1"/>
      <c r="GI249" s="1"/>
      <c r="GJ249" s="1"/>
      <c r="GK249" s="1"/>
      <c r="GL249" s="1"/>
      <c r="GM249" s="1"/>
      <c r="GN249">
        <f ca="1">FY$4^GN248</f>
        <v>1</v>
      </c>
      <c r="GO249">
        <f t="shared" ref="GO249:HV249" ca="1" si="125">FZ$4^GO248*GN249</f>
        <v>1</v>
      </c>
      <c r="GP249">
        <f t="shared" ca="1" si="125"/>
        <v>1</v>
      </c>
      <c r="GQ249">
        <f t="shared" ca="1" si="125"/>
        <v>1</v>
      </c>
      <c r="GR249">
        <f t="shared" ca="1" si="125"/>
        <v>1</v>
      </c>
      <c r="GS249">
        <f t="shared" ca="1" si="125"/>
        <v>1</v>
      </c>
      <c r="GT249">
        <f t="shared" ca="1" si="125"/>
        <v>1</v>
      </c>
      <c r="GU249">
        <f t="shared" ca="1" si="125"/>
        <v>1</v>
      </c>
      <c r="GV249">
        <f t="shared" ca="1" si="125"/>
        <v>1</v>
      </c>
      <c r="GW249">
        <f t="shared" ca="1" si="125"/>
        <v>1</v>
      </c>
      <c r="GX249">
        <f t="shared" ca="1" si="125"/>
        <v>1</v>
      </c>
      <c r="GY249">
        <f t="shared" ca="1" si="125"/>
        <v>1</v>
      </c>
      <c r="GZ249">
        <f t="shared" ca="1" si="125"/>
        <v>1</v>
      </c>
      <c r="HA249">
        <f t="shared" ca="1" si="125"/>
        <v>1</v>
      </c>
      <c r="HB249">
        <f t="shared" ca="1" si="125"/>
        <v>1</v>
      </c>
      <c r="HC249">
        <f t="shared" ca="1" si="125"/>
        <v>1</v>
      </c>
      <c r="HD249">
        <f t="shared" ca="1" si="125"/>
        <v>1</v>
      </c>
      <c r="HE249">
        <f t="shared" ca="1" si="125"/>
        <v>1</v>
      </c>
      <c r="HF249">
        <f t="shared" ca="1" si="125"/>
        <v>1</v>
      </c>
      <c r="HG249">
        <f t="shared" ca="1" si="125"/>
        <v>1</v>
      </c>
      <c r="HH249">
        <f t="shared" ca="1" si="125"/>
        <v>1</v>
      </c>
      <c r="HI249">
        <f t="shared" ca="1" si="125"/>
        <v>1</v>
      </c>
      <c r="HJ249">
        <f t="shared" ca="1" si="125"/>
        <v>1</v>
      </c>
      <c r="HK249">
        <f t="shared" ca="1" si="125"/>
        <v>1</v>
      </c>
      <c r="HL249">
        <f t="shared" ca="1" si="125"/>
        <v>1</v>
      </c>
      <c r="HM249">
        <f t="shared" ca="1" si="125"/>
        <v>1</v>
      </c>
      <c r="HN249">
        <f t="shared" ca="1" si="125"/>
        <v>1</v>
      </c>
      <c r="HO249">
        <f t="shared" ca="1" si="125"/>
        <v>1</v>
      </c>
      <c r="HP249">
        <f t="shared" ca="1" si="125"/>
        <v>1</v>
      </c>
      <c r="HQ249">
        <f t="shared" ca="1" si="125"/>
        <v>1</v>
      </c>
      <c r="HR249">
        <f t="shared" ca="1" si="125"/>
        <v>1</v>
      </c>
      <c r="HS249">
        <f t="shared" ca="1" si="125"/>
        <v>1</v>
      </c>
      <c r="HT249">
        <f t="shared" ca="1" si="125"/>
        <v>1</v>
      </c>
      <c r="HU249">
        <f t="shared" ca="1" si="125"/>
        <v>1</v>
      </c>
      <c r="HV249">
        <f t="shared" ca="1" si="125"/>
        <v>1</v>
      </c>
    </row>
    <row r="250" spans="1:255" ht="12" customHeight="1" x14ac:dyDescent="0.25">
      <c r="A250" s="9"/>
      <c r="B250" s="71"/>
      <c r="C250" s="71"/>
      <c r="D250" s="71"/>
      <c r="E250" s="77"/>
      <c r="F250" s="154"/>
      <c r="G250" s="103"/>
      <c r="H250" s="102"/>
      <c r="I250" s="71"/>
      <c r="J250" s="75"/>
      <c r="K250" s="9"/>
      <c r="N250" s="149"/>
      <c r="O250" s="164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R250" s="1"/>
      <c r="CS250" s="1"/>
      <c r="CT250" s="1"/>
      <c r="CX250" s="1"/>
      <c r="CY250" s="1"/>
      <c r="CZ250" s="1"/>
      <c r="DD250" s="1"/>
      <c r="DE250" s="1"/>
      <c r="DF250" s="1"/>
      <c r="DJ250" s="1"/>
      <c r="DK250" s="1"/>
      <c r="DL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  <c r="GE250" s="1"/>
      <c r="GF250" s="1"/>
      <c r="GG250" s="1"/>
      <c r="GH250" s="1"/>
      <c r="GI250" s="1"/>
      <c r="GJ250" s="1"/>
      <c r="GK250" s="1"/>
      <c r="GL250" s="1"/>
      <c r="GM250" s="1"/>
      <c r="GN250" s="1"/>
      <c r="GO250" s="1"/>
      <c r="GP250" s="1"/>
      <c r="GQ250" s="1"/>
      <c r="GR250" s="1"/>
      <c r="GS250" s="1"/>
      <c r="GT250" s="1"/>
      <c r="GU250" s="1"/>
      <c r="GV250" s="1"/>
      <c r="GW250" s="1"/>
      <c r="GX250" s="1"/>
      <c r="HZ250" t="str">
        <f ca="1">IF234&amp;IM234&amp;IU234</f>
        <v>16  15/19  +  25  9/16</v>
      </c>
      <c r="IC250">
        <f ca="1">AS247</f>
        <v>42</v>
      </c>
      <c r="ID250">
        <f ca="1">HX246</f>
        <v>107</v>
      </c>
      <c r="IE250">
        <f ca="1">HX247</f>
        <v>304</v>
      </c>
      <c r="IF250" t="str">
        <f ca="1">IC250&amp;"  "&amp;ID250&amp;"/"&amp;IE250</f>
        <v>42  107/304</v>
      </c>
      <c r="IG250" t="str">
        <f ca="1">"  "&amp;ID250&amp;"/"&amp;IE250</f>
        <v xml:space="preserve">  107/304</v>
      </c>
      <c r="IH250" t="str">
        <f ca="1">IC250&amp;"   "</f>
        <v xml:space="preserve">42   </v>
      </c>
      <c r="II250" t="str">
        <f ca="1">IF(IC250=0,IG250,IF(ID250=0,IH250,IF250))</f>
        <v>42  107/304</v>
      </c>
    </row>
    <row r="251" spans="1:255" ht="18" customHeight="1" thickBot="1" x14ac:dyDescent="0.3">
      <c r="A251" s="9"/>
      <c r="B251" s="71" t="str">
        <f ca="1">HZ267</f>
        <v>14  2/3  +  24  1/3</v>
      </c>
      <c r="C251" s="71"/>
      <c r="D251" s="71"/>
      <c r="E251" s="77" t="s">
        <v>1</v>
      </c>
      <c r="F251" s="146" t="str">
        <f ca="1">II267</f>
        <v xml:space="preserve">39   </v>
      </c>
      <c r="G251" s="100"/>
      <c r="H251" s="101"/>
      <c r="I251" s="71"/>
      <c r="J251" s="75">
        <f>AK251+L251</f>
        <v>6</v>
      </c>
      <c r="K251" s="9"/>
      <c r="L251" s="147">
        <v>0</v>
      </c>
      <c r="N251" s="149"/>
      <c r="O251" s="164"/>
      <c r="R251" s="147">
        <f>R234+1</f>
        <v>15</v>
      </c>
      <c r="S251" s="147">
        <f>INT(0.5+(S$2/19*(R251-1)))+P$2</f>
        <v>6</v>
      </c>
      <c r="T251" s="147">
        <f ca="1">INT(RAND()*2+2)</f>
        <v>3</v>
      </c>
      <c r="U251" s="147">
        <v>2</v>
      </c>
      <c r="W251">
        <f>IF(S251=1,1,IF(S251=2,2,IF(S251=3,3,IF(S251=4,5,IF(S251=5,7,10)))))</f>
        <v>10</v>
      </c>
      <c r="X251">
        <f>IF(S251=1,3,IF(S251=2,5,IF(S251=3,8,IF(S251=4,13,IF(S251=5,20,35)))))</f>
        <v>35</v>
      </c>
      <c r="Y251">
        <f>IF(S251=1,1,IF(S251=2,1,IF(S251=3,2,IF(S251=4,2,IF(S251=5,3,4)))))</f>
        <v>4</v>
      </c>
      <c r="Z251">
        <f>IF(S251=1,2,IF(S251=2,4,IF(S251=3,5,IF(S251=4,7,IF(S251=5,11,19)))))</f>
        <v>19</v>
      </c>
      <c r="AA251">
        <f>IF(S251=1,2,IF(S251=2,2,IF(S251=3,3,IF(S251=4,3,IF(S251=5,4,5)))))</f>
        <v>5</v>
      </c>
      <c r="AB251">
        <f>IF(S251=1,3,IF(S251=2,5,IF(S251=3,6,IF(S251=4,8,IF(S251=5,12,20)))))</f>
        <v>20</v>
      </c>
      <c r="AD251">
        <f>IF(S251=4,2,IF(S251=5,5,IF(S251=6,7,IF(S251=7,10,IF(S251=8,15,IF(S251=9,20,25))))))</f>
        <v>7</v>
      </c>
      <c r="AE251">
        <f>IF(S251=4,6,IF(S251=5,14,IF(S251=6,25,IF(S251=7,35,IF(S251=8,45,IF(S251=9,60,99))))))</f>
        <v>25</v>
      </c>
      <c r="AF251">
        <f>IF(S251=4,1,IF(S251=5,3,IF(S251=6,5,IF(S251=7,7,IF(S251=8,9,IF(S251=9,14,24))))))</f>
        <v>5</v>
      </c>
      <c r="AG251">
        <f>IF(S251=4,5,IF(S251=5,8,IF(S251=6,13,IF(S251=7,23,IF(S251=8,34,IF(S251=9,49,98))))))</f>
        <v>13</v>
      </c>
      <c r="AH251">
        <f>IF(S251=4,2,IF(S251=5,4,IF(S251=6,6,IF(S251=7,8,IF(S251=8,10,IF(S251=9,15,25))))))</f>
        <v>6</v>
      </c>
      <c r="AI251">
        <f>IF(S251=4,6,IF(S251=5,9,IF(S251=6,14,IF(S251=7,24,IF(S251=8,35,IF(S251=9,50,99))))))</f>
        <v>14</v>
      </c>
      <c r="AK251" s="9">
        <f>S251</f>
        <v>6</v>
      </c>
      <c r="AL251" s="9">
        <f t="shared" ref="AL251:AQ251" si="126">IF($U251=2,W251,AD251)</f>
        <v>10</v>
      </c>
      <c r="AM251" s="9">
        <f t="shared" si="126"/>
        <v>35</v>
      </c>
      <c r="AN251" s="9">
        <f t="shared" si="126"/>
        <v>4</v>
      </c>
      <c r="AO251" s="9">
        <f t="shared" si="126"/>
        <v>19</v>
      </c>
      <c r="AP251" s="9">
        <f t="shared" si="126"/>
        <v>5</v>
      </c>
      <c r="AQ251" s="9">
        <f t="shared" si="126"/>
        <v>20</v>
      </c>
      <c r="AR251" t="s">
        <v>21</v>
      </c>
      <c r="AS251" s="1">
        <f ca="1">INT((RAND()*(AM251-AL251+1)+AL251))</f>
        <v>14</v>
      </c>
      <c r="AT251" s="1">
        <f ca="1">INT((RAND()*(AO251-AN251+1)+AN251))</f>
        <v>12</v>
      </c>
      <c r="AU251">
        <f ca="1">AT251-AT252*(AS252-AS251)</f>
        <v>12</v>
      </c>
      <c r="AV251">
        <v>256</v>
      </c>
      <c r="AW251" s="1">
        <f ca="1">IF(AU251/AV251=INT(AU251/AV251),1,0)</f>
        <v>0</v>
      </c>
      <c r="AX251" s="1">
        <f ca="1">IF(AW251=0,AU251,AU251/AV251)</f>
        <v>12</v>
      </c>
      <c r="AY251" s="1">
        <v>16</v>
      </c>
      <c r="AZ251" s="1">
        <f ca="1">IF(AX251/AY251=INT(AX251/AY251),1,0)</f>
        <v>0</v>
      </c>
      <c r="BA251" s="1">
        <f ca="1">IF(AZ251=0,AX251,AX251/AY251)</f>
        <v>12</v>
      </c>
      <c r="BB251" s="1">
        <v>4</v>
      </c>
      <c r="BC251" s="1">
        <f ca="1">IF(BA251/BB251=INT(BA251/BB251),1,0)</f>
        <v>1</v>
      </c>
      <c r="BD251" s="1">
        <f ca="1">IF(BC251=0,BA251,BA251/BB251)</f>
        <v>3</v>
      </c>
      <c r="BE251" s="1">
        <v>2</v>
      </c>
      <c r="BF251" s="1">
        <f ca="1">IF(BD251/BE251=INT(BD251/BE251),1,0)</f>
        <v>0</v>
      </c>
      <c r="BG251" s="1">
        <f ca="1">IF(BF251=0,BD251,BD251/BE251)</f>
        <v>3</v>
      </c>
      <c r="BH251" s="1">
        <v>81</v>
      </c>
      <c r="BI251" s="1">
        <f ca="1">IF(BG251/BH251=INT(BG251/BH251),1,0)</f>
        <v>0</v>
      </c>
      <c r="BJ251" s="1">
        <f ca="1">IF(BI251=0,BG251,BG251/BH251)</f>
        <v>3</v>
      </c>
      <c r="BK251" s="1">
        <v>9</v>
      </c>
      <c r="BL251" s="1">
        <f ca="1">IF(BJ251/BK251=INT(BJ251/BK251),1,0)</f>
        <v>0</v>
      </c>
      <c r="BM251" s="1">
        <f ca="1">IF(BL251=0,BJ251,BJ251/BK251)</f>
        <v>3</v>
      </c>
      <c r="BN251" s="1">
        <v>3</v>
      </c>
      <c r="BO251" s="1">
        <f ca="1">IF(BM251/BN251=INT(BM251/BN251),1,0)</f>
        <v>1</v>
      </c>
      <c r="BP251" s="1">
        <f ca="1">IF(BO251=0,BM251,BM251/BN251)</f>
        <v>1</v>
      </c>
      <c r="BQ251" s="1">
        <v>25</v>
      </c>
      <c r="BR251" s="1">
        <f ca="1">IF(BP251/BQ251=INT(BP251/BQ251),1,0)</f>
        <v>0</v>
      </c>
      <c r="BS251" s="1">
        <f ca="1">IF(BR251=0,BP251,BP251/BQ251)</f>
        <v>1</v>
      </c>
      <c r="BT251" s="1">
        <v>5</v>
      </c>
      <c r="BU251" s="1">
        <f ca="1">IF(BS251/BT251=INT(BS251/BT251),1,0)</f>
        <v>0</v>
      </c>
      <c r="BV251" s="1">
        <f ca="1">IF(BU251=0,BS251,BS251/BT251)</f>
        <v>1</v>
      </c>
      <c r="BW251" s="1">
        <v>49</v>
      </c>
      <c r="BX251" s="1">
        <f ca="1">IF(BV251/BW251=INT(BV251/BW251),1,0)</f>
        <v>0</v>
      </c>
      <c r="BY251" s="1">
        <f ca="1">IF(BX251=0,BV251,BV251/BW251)</f>
        <v>1</v>
      </c>
      <c r="BZ251" s="1">
        <v>7</v>
      </c>
      <c r="CA251" s="1">
        <f ca="1">IF(BY251/BZ251=INT(BY251/BZ251),1,0)</f>
        <v>0</v>
      </c>
      <c r="CB251" s="1">
        <f ca="1">IF(CA251=0,BY251,BY251/BZ251)</f>
        <v>1</v>
      </c>
      <c r="CC251" s="1">
        <v>121</v>
      </c>
      <c r="CD251" s="1">
        <f ca="1">IF(CB251/CC251=INT(CB251/CC251),1,0)</f>
        <v>0</v>
      </c>
      <c r="CE251" s="1">
        <f ca="1">IF(CD251=0,CB251,CB251/CC251)</f>
        <v>1</v>
      </c>
      <c r="CF251" s="1">
        <v>11</v>
      </c>
      <c r="CG251" s="1">
        <f ca="1">IF(CE251/CF251=INT(CE251/CF251),1,0)</f>
        <v>0</v>
      </c>
      <c r="CH251" s="1">
        <f ca="1">IF(CG251=0,CE251,CE251/CF251)</f>
        <v>1</v>
      </c>
      <c r="CI251" s="1">
        <v>169</v>
      </c>
      <c r="CJ251" s="1">
        <f ca="1">IF(CH251/CI251=INT(CH251/CI251),1,0)</f>
        <v>0</v>
      </c>
      <c r="CK251" s="1">
        <f ca="1">IF(CJ251=0,CH251,CH251/CI251)</f>
        <v>1</v>
      </c>
      <c r="CL251" s="1">
        <v>13</v>
      </c>
      <c r="CM251" s="1">
        <f ca="1">IF(CK251/CL251=INT(CK251/CL251),1,0)</f>
        <v>0</v>
      </c>
      <c r="CN251" s="1">
        <f ca="1">IF(CM251=0,CK251,CK251/CL251)</f>
        <v>1</v>
      </c>
      <c r="CO251" s="1">
        <v>289</v>
      </c>
      <c r="CP251" s="1">
        <f ca="1">IF(CN251/CO251=INT(CN251/CO251),1,0)</f>
        <v>0</v>
      </c>
      <c r="CQ251" s="1">
        <f ca="1">IF(CP251=0,CN251,CN251/CO251)</f>
        <v>1</v>
      </c>
      <c r="CR251" s="1">
        <v>17</v>
      </c>
      <c r="CS251" s="1">
        <f ca="1">IF(CQ251/CR251=INT(CQ251/CR251),1,0)</f>
        <v>0</v>
      </c>
      <c r="CT251" s="1">
        <f ca="1">IF(CS251=0,CQ251,CQ251/CR251)</f>
        <v>1</v>
      </c>
      <c r="CU251" s="1">
        <v>361</v>
      </c>
      <c r="CV251" s="1">
        <f ca="1">IF(CT251/CU251=INT(CT251/CU251),1,0)</f>
        <v>0</v>
      </c>
      <c r="CW251" s="1">
        <f ca="1">IF(CV251=0,CT251,CT251/CU251)</f>
        <v>1</v>
      </c>
      <c r="CX251" s="1">
        <v>19</v>
      </c>
      <c r="CY251" s="1">
        <f ca="1">IF(CW251/CX251=INT(CW251/CX251),1,0)</f>
        <v>0</v>
      </c>
      <c r="CZ251" s="1">
        <f ca="1">IF(CY251=0,CW251,CW251/CX251)</f>
        <v>1</v>
      </c>
      <c r="DA251" s="1">
        <v>529</v>
      </c>
      <c r="DB251" s="1">
        <f ca="1">IF(CZ251/DA251=INT(CZ251/DA251),1,0)</f>
        <v>0</v>
      </c>
      <c r="DC251" s="1">
        <f ca="1">IF(DB251=0,CZ251,CZ251/DA251)</f>
        <v>1</v>
      </c>
      <c r="DD251" s="1">
        <v>23</v>
      </c>
      <c r="DE251" s="1">
        <f ca="1">IF(DC251/DD251=INT(DC251/DD251),1,0)</f>
        <v>0</v>
      </c>
      <c r="DF251" s="1">
        <f ca="1">IF(DE251=0,DC251,DC251/DD251)</f>
        <v>1</v>
      </c>
      <c r="DG251" s="1">
        <v>841</v>
      </c>
      <c r="DH251" s="1">
        <f ca="1">IF(DF251/DG251=INT(DF251/DG251),1,0)</f>
        <v>0</v>
      </c>
      <c r="DI251" s="1">
        <f ca="1">IF(DH251=0,DF251,DF251/DG251)</f>
        <v>1</v>
      </c>
      <c r="DJ251" s="1">
        <v>29</v>
      </c>
      <c r="DK251" s="1">
        <f ca="1">IF(DI251/DJ251=INT(DI251/DJ251),1,0)</f>
        <v>0</v>
      </c>
      <c r="DL251" s="1">
        <f ca="1">IF(DK251=0,DI251,DI251/DJ251)</f>
        <v>1</v>
      </c>
      <c r="DM251" s="1">
        <v>961</v>
      </c>
      <c r="DN251" s="1">
        <f ca="1">IF(DL251/DM251=INT(DL251/DM251),1,0)</f>
        <v>0</v>
      </c>
      <c r="DO251" s="1">
        <f ca="1">IF(DN251=0,DL251,DL251/DM251)</f>
        <v>1</v>
      </c>
      <c r="DP251" s="1">
        <v>31</v>
      </c>
      <c r="DQ251" s="1">
        <f ca="1">IF(DO251/DP251=INT(DO251/DP251),1,0)</f>
        <v>0</v>
      </c>
      <c r="DR251" s="1">
        <f ca="1">IF(DQ251=0,DO251,DO251/DP251)</f>
        <v>1</v>
      </c>
      <c r="DS251" s="1">
        <v>37</v>
      </c>
      <c r="DT251" s="1">
        <f ca="1">IF(DR251/DS251=INT(DR251/DS251),1,0)</f>
        <v>0</v>
      </c>
      <c r="DU251" s="1">
        <f ca="1">IF(DT251=0,DR251,DR251/DS251)</f>
        <v>1</v>
      </c>
      <c r="DV251" s="1">
        <v>41</v>
      </c>
      <c r="DW251" s="1">
        <f ca="1">IF(DU251/DV251=INT(DU251/DV251),1,0)</f>
        <v>0</v>
      </c>
      <c r="DX251" s="1">
        <f ca="1">IF(DW251=0,DU251,DU251/DV251)</f>
        <v>1</v>
      </c>
      <c r="DY251" s="1">
        <v>43</v>
      </c>
      <c r="DZ251" s="1">
        <f ca="1">IF(DX251/DY251=INT(DX251/DY251),1,0)</f>
        <v>0</v>
      </c>
      <c r="EA251" s="1">
        <f ca="1">IF(DZ251=0,DX251,DX251/DY251)</f>
        <v>1</v>
      </c>
      <c r="EB251" s="1">
        <v>47</v>
      </c>
      <c r="EC251" s="1">
        <f ca="1">IF(EA251/EB251=INT(EA251/EB251),1,0)</f>
        <v>0</v>
      </c>
      <c r="ED251" s="1">
        <f ca="1">IF(EC251=0,EA251,EA251/EB251)</f>
        <v>1</v>
      </c>
      <c r="EE251" s="1">
        <v>53</v>
      </c>
      <c r="EF251" s="1">
        <f ca="1">IF(ED251/EE251=INT(ED251/EE251),1,0)</f>
        <v>0</v>
      </c>
      <c r="EG251" s="1">
        <f ca="1">IF(EF251=0,ED251,ED251/EE251)</f>
        <v>1</v>
      </c>
      <c r="EH251" s="1">
        <v>59</v>
      </c>
      <c r="EI251" s="1">
        <f ca="1">IF(EG251/EH251=INT(EG251/EH251),1,0)</f>
        <v>0</v>
      </c>
      <c r="EJ251" s="1">
        <f ca="1">IF(EI251=0,EG251,EG251/EH251)</f>
        <v>1</v>
      </c>
      <c r="EK251" s="1">
        <v>61</v>
      </c>
      <c r="EL251" s="1">
        <f ca="1">IF(EJ251/EK251=INT(EJ251/EK251),1,0)</f>
        <v>0</v>
      </c>
      <c r="EM251" s="1">
        <f ca="1">IF(EL251=0,EJ251,EJ251/EK251)</f>
        <v>1</v>
      </c>
      <c r="EN251" s="1">
        <v>67</v>
      </c>
      <c r="EO251" s="1">
        <f ca="1">IF(EM251/EN251=INT(EM251/EN251),1,0)</f>
        <v>0</v>
      </c>
      <c r="EP251" s="1">
        <f ca="1">IF(EO251=0,EM251,EM251/EN251)</f>
        <v>1</v>
      </c>
      <c r="EQ251" s="1">
        <v>71</v>
      </c>
      <c r="ER251" s="1">
        <f ca="1">IF(EP251/EQ251=INT(EP251/EQ251),1,0)</f>
        <v>0</v>
      </c>
      <c r="ES251" s="1">
        <f ca="1">IF(ER251=0,EP251,EP251/EQ251)</f>
        <v>1</v>
      </c>
      <c r="ET251" s="1">
        <v>73</v>
      </c>
      <c r="EU251" s="1">
        <f ca="1">IF(ES251/ET251=INT(ES251/ET251),1,0)</f>
        <v>0</v>
      </c>
      <c r="EV251" s="1">
        <f ca="1">IF(EU251=0,ES251,ES251/ET251)</f>
        <v>1</v>
      </c>
      <c r="EW251" s="1">
        <v>79</v>
      </c>
      <c r="EX251" s="1">
        <f ca="1">IF(EV251/EW251=INT(EV251/EW251),1,0)</f>
        <v>0</v>
      </c>
      <c r="EY251" s="1">
        <f ca="1">IF(EX251=0,EV251,EV251/EW251)</f>
        <v>1</v>
      </c>
      <c r="EZ251" s="1">
        <v>83</v>
      </c>
      <c r="FA251" s="1">
        <f ca="1">IF(EY251/EZ251=INT(EY251/EZ251),1,0)</f>
        <v>0</v>
      </c>
      <c r="FB251" s="1">
        <f ca="1">IF(FA251=0,EY251,EY251/EZ251)</f>
        <v>1</v>
      </c>
      <c r="FC251" s="1">
        <v>89</v>
      </c>
      <c r="FD251" s="1">
        <f ca="1">IF(FB251/FC251=INT(FB251/FC251),1,0)</f>
        <v>0</v>
      </c>
      <c r="FE251" s="1">
        <f ca="1">IF(FD251=0,FB251,FB251/FC251)</f>
        <v>1</v>
      </c>
      <c r="FF251" s="1">
        <v>97</v>
      </c>
      <c r="FG251" s="1">
        <f ca="1">IF(FE251/FF251=INT(FE251/FF251),1,0)</f>
        <v>0</v>
      </c>
      <c r="FH251" s="1">
        <f ca="1">IF(FG251=0,FE251,FE251/FF251)</f>
        <v>1</v>
      </c>
      <c r="FI251" s="1">
        <v>101</v>
      </c>
      <c r="FJ251" s="1">
        <f ca="1">IF(FH251/FI251=INT(FH251/FI251),1,0)</f>
        <v>0</v>
      </c>
      <c r="FK251" s="1">
        <f ca="1">IF(FJ251=0,FH251,FH251/FI251)</f>
        <v>1</v>
      </c>
      <c r="FL251" s="1">
        <v>103</v>
      </c>
      <c r="FM251" s="1">
        <f ca="1">IF(FK251/FL251=INT(FK251/FL251),1,0)</f>
        <v>0</v>
      </c>
      <c r="FN251" s="1">
        <f ca="1">IF(FM251=0,FK251,FK251/FL251)</f>
        <v>1</v>
      </c>
      <c r="FO251" s="1">
        <v>107</v>
      </c>
      <c r="FP251" s="1">
        <f ca="1">IF(FN251/FO251=INT(FN251/FO251),1,0)</f>
        <v>0</v>
      </c>
      <c r="FQ251" s="1">
        <f ca="1">IF(FP251=0,FN251,FN251/FO251)</f>
        <v>1</v>
      </c>
      <c r="FR251" s="1">
        <v>109</v>
      </c>
      <c r="FS251" s="1">
        <f ca="1">IF(FQ251/FR251=INT(FQ251/FR251),1,0)</f>
        <v>0</v>
      </c>
      <c r="FT251" s="1">
        <f ca="1">IF(FS251=0,FQ251,FQ251/FR251)</f>
        <v>1</v>
      </c>
      <c r="FU251" s="1">
        <v>113</v>
      </c>
      <c r="FV251" s="1">
        <f ca="1">IF(FT251/FU251=INT(FT251/FU251),1,0)</f>
        <v>0</v>
      </c>
      <c r="FW251" s="1">
        <f ca="1">IF(FV251=0,FT251,FT251/FU251)</f>
        <v>1</v>
      </c>
      <c r="FX251" s="1">
        <v>127</v>
      </c>
      <c r="FY251" s="1">
        <f ca="1">IF(FW251/FX251=INT(FW251/FX251),1,0)</f>
        <v>0</v>
      </c>
      <c r="FZ251" s="1">
        <f ca="1">IF(FY251=0,FW251,FW251/FX251)</f>
        <v>1</v>
      </c>
      <c r="GA251" s="1">
        <v>131</v>
      </c>
      <c r="GB251" s="1">
        <f ca="1">IF(FZ251/GA251=INT(FZ251/GA251),1,0)</f>
        <v>0</v>
      </c>
      <c r="GC251" s="1">
        <f ca="1">IF(GB251=0,FZ251,FZ251/GA251)</f>
        <v>1</v>
      </c>
      <c r="GD251" s="1">
        <v>137</v>
      </c>
      <c r="GE251" s="1">
        <f ca="1">IF(GC251/GD251=INT(GC251/GD251),1,0)</f>
        <v>0</v>
      </c>
      <c r="GF251" s="1">
        <f ca="1">IF(GE251=0,GC251,GC251/GD251)</f>
        <v>1</v>
      </c>
      <c r="GG251" s="1">
        <v>139</v>
      </c>
      <c r="GH251" s="1">
        <f ca="1">IF(GF251/GG251=INT(GF251/GG251),1,0)</f>
        <v>0</v>
      </c>
      <c r="GI251" s="1">
        <f ca="1">IF(GH251=0,GF251,GF251/GG251)</f>
        <v>1</v>
      </c>
      <c r="GJ251" s="1">
        <v>149</v>
      </c>
      <c r="GK251" s="1">
        <f ca="1">IF(GI251/GJ251=INT(GI251/GJ251),1,0)</f>
        <v>0</v>
      </c>
      <c r="GL251" s="1">
        <f ca="1">IF(GK251=0,GI251,GI251/GJ251)</f>
        <v>1</v>
      </c>
      <c r="GM251" s="1"/>
      <c r="GN251" s="1">
        <f ca="1">8*AW251+4*AZ251+2*BC251+BF251</f>
        <v>2</v>
      </c>
      <c r="GO251" s="1">
        <f ca="1">4*BI251+2*BL251+BO251</f>
        <v>1</v>
      </c>
      <c r="GP251" s="1">
        <f ca="1">2*BR251+BU251</f>
        <v>0</v>
      </c>
      <c r="GQ251" s="1">
        <f ca="1">2*BX251+CA251</f>
        <v>0</v>
      </c>
      <c r="GR251" s="1">
        <f ca="1">2*CD251+CG251</f>
        <v>0</v>
      </c>
      <c r="GS251" s="1">
        <f ca="1">2*CJ251+CM251</f>
        <v>0</v>
      </c>
      <c r="GT251" s="1">
        <f ca="1">CS251</f>
        <v>0</v>
      </c>
      <c r="GU251" s="1">
        <f ca="1">CY251</f>
        <v>0</v>
      </c>
      <c r="GV251" s="1">
        <f ca="1">DE251</f>
        <v>0</v>
      </c>
      <c r="GW251" s="1">
        <f ca="1">DK251</f>
        <v>0</v>
      </c>
      <c r="GX251" s="1">
        <f ca="1">DQ251</f>
        <v>0</v>
      </c>
      <c r="GY251">
        <f ca="1">DT251</f>
        <v>0</v>
      </c>
      <c r="GZ251">
        <f ca="1">DW251</f>
        <v>0</v>
      </c>
      <c r="HA251">
        <f ca="1">DZ251</f>
        <v>0</v>
      </c>
      <c r="HB251">
        <f ca="1">EC251</f>
        <v>0</v>
      </c>
      <c r="HC251">
        <f ca="1">EF251</f>
        <v>0</v>
      </c>
      <c r="HD251">
        <f ca="1">EI251</f>
        <v>0</v>
      </c>
      <c r="HE251">
        <f ca="1">EL251</f>
        <v>0</v>
      </c>
      <c r="HF251">
        <f ca="1">EO251</f>
        <v>0</v>
      </c>
      <c r="HG251">
        <f ca="1">ER251</f>
        <v>0</v>
      </c>
      <c r="HH251">
        <f ca="1">EU251</f>
        <v>0</v>
      </c>
      <c r="HI251">
        <f ca="1">EX251</f>
        <v>0</v>
      </c>
      <c r="HJ251">
        <f ca="1">FA251</f>
        <v>0</v>
      </c>
      <c r="HK251">
        <f ca="1">FD251</f>
        <v>0</v>
      </c>
      <c r="HL251">
        <f ca="1">FG251</f>
        <v>0</v>
      </c>
      <c r="HM251">
        <f ca="1">FJ251</f>
        <v>0</v>
      </c>
      <c r="HN251">
        <f ca="1">FM251</f>
        <v>0</v>
      </c>
      <c r="HO251">
        <f ca="1">FP251</f>
        <v>0</v>
      </c>
      <c r="HP251">
        <f ca="1">FS251</f>
        <v>0</v>
      </c>
      <c r="HQ251">
        <f ca="1">FV251</f>
        <v>0</v>
      </c>
      <c r="HR251">
        <f ca="1">FY251</f>
        <v>0</v>
      </c>
      <c r="HS251">
        <f ca="1">GB251</f>
        <v>0</v>
      </c>
      <c r="HT251">
        <f ca="1">GE251</f>
        <v>0</v>
      </c>
      <c r="HU251">
        <f ca="1">GH251</f>
        <v>0</v>
      </c>
      <c r="HV251">
        <f ca="1">GK251</f>
        <v>0</v>
      </c>
      <c r="HW251">
        <f ca="1">AU251</f>
        <v>12</v>
      </c>
      <c r="HX251">
        <f ca="1">HW251/HV254</f>
        <v>2</v>
      </c>
      <c r="HZ251">
        <f ca="1">AS252</f>
        <v>14</v>
      </c>
      <c r="IA251">
        <f ca="1">HX251</f>
        <v>2</v>
      </c>
      <c r="IB251">
        <f ca="1">HX252</f>
        <v>3</v>
      </c>
      <c r="IC251" t="str">
        <f ca="1">HZ251&amp;"  "&amp;IA251&amp;"/"&amp;IB251</f>
        <v>14  2/3</v>
      </c>
      <c r="ID251" t="str">
        <f ca="1">"  "&amp;IA251&amp;"/"&amp;IB251</f>
        <v xml:space="preserve">  2/3</v>
      </c>
      <c r="IE251" t="str">
        <f ca="1">HZ251&amp;"   "</f>
        <v xml:space="preserve">14   </v>
      </c>
      <c r="IF251" t="str">
        <f ca="1">IF(HZ251=0,ID251,IF(IA251=0,IE251,IC251))</f>
        <v>14  2/3</v>
      </c>
      <c r="IG251">
        <f ca="1">AS256</f>
        <v>24</v>
      </c>
      <c r="IH251">
        <f ca="1">HX255</f>
        <v>1</v>
      </c>
      <c r="II251">
        <f ca="1">HX256</f>
        <v>3</v>
      </c>
      <c r="IJ251" t="str">
        <f ca="1">"  +  "&amp;IG251&amp;"  "&amp;IH251&amp;"/"&amp;II251</f>
        <v xml:space="preserve">  +  24  1/3</v>
      </c>
      <c r="IK251" t="str">
        <f ca="1">"  +  "&amp;IH251&amp;"/"&amp;II251</f>
        <v xml:space="preserve">  +  1/3</v>
      </c>
      <c r="IL251" t="str">
        <f ca="1">"  +  "&amp;IG251</f>
        <v xml:space="preserve">  +  24</v>
      </c>
      <c r="IM251" t="str">
        <f ca="1">IF(IG251=0,IK251,IF(IH251=0,IL251,IJ251))</f>
        <v xml:space="preserve">  +  24  1/3</v>
      </c>
      <c r="IN251">
        <f ca="1">AS260</f>
        <v>0</v>
      </c>
      <c r="IO251">
        <f ca="1">HX259</f>
        <v>0</v>
      </c>
      <c r="IP251">
        <f ca="1">HX260</f>
        <v>1</v>
      </c>
      <c r="IQ251" t="str">
        <f ca="1">"  +  "&amp;IN251&amp;"  "&amp;IO251&amp;"/"&amp;IP251</f>
        <v xml:space="preserve">  +  0  0/1</v>
      </c>
      <c r="IR251" t="str">
        <f ca="1">"  +  "&amp;IO251&amp;"/"&amp;IP251</f>
        <v xml:space="preserve">  +  0/1</v>
      </c>
      <c r="IS251" t="str">
        <f ca="1">"  +  "&amp;IN251&amp;"   "</f>
        <v xml:space="preserve">  +  0   </v>
      </c>
      <c r="IT251" t="str">
        <f ca="1">IF(IN251=0,IR251,IF(IO251=0,IS251,IQ251))</f>
        <v xml:space="preserve">  +  0/1</v>
      </c>
      <c r="IU251" t="str">
        <f ca="1">IF(IN251&gt;0,IT251,IF(IO251&gt;0,IT251,""))</f>
        <v/>
      </c>
    </row>
    <row r="252" spans="1:255" ht="18" hidden="1" customHeight="1" x14ac:dyDescent="0.25">
      <c r="A252" s="9"/>
      <c r="B252" s="80"/>
      <c r="C252" s="71"/>
      <c r="D252" s="80"/>
      <c r="E252" s="71"/>
      <c r="F252" s="154"/>
      <c r="G252" s="80"/>
      <c r="H252" s="102"/>
      <c r="I252" s="71"/>
      <c r="J252" s="75"/>
      <c r="K252" s="9"/>
      <c r="O252" s="162"/>
      <c r="AK252" s="9"/>
      <c r="AL252" s="9"/>
      <c r="AM252" s="9"/>
      <c r="AN252" s="9"/>
      <c r="AO252" s="9"/>
      <c r="AP252" s="9"/>
      <c r="AQ252" s="9"/>
      <c r="AS252">
        <f ca="1">AS251+INT(AT251/AT252)</f>
        <v>14</v>
      </c>
      <c r="AT252" s="1">
        <f ca="1">IF(AP251&gt;AT251,INT((RAND()*(AQ251-AP251+1)+AP251)),INT((RAND()*(AQ251-AT251)+AT251+1)))</f>
        <v>18</v>
      </c>
      <c r="AU252">
        <f ca="1">AT252</f>
        <v>18</v>
      </c>
      <c r="AV252">
        <v>256</v>
      </c>
      <c r="AW252" s="1">
        <f ca="1">IF(AU252/AV252=INT(AU252/AV252),1,0)</f>
        <v>0</v>
      </c>
      <c r="AX252" s="1">
        <f ca="1">IF(AW252=0,AU252,AU252/AV252)</f>
        <v>18</v>
      </c>
      <c r="AY252" s="1">
        <v>16</v>
      </c>
      <c r="AZ252" s="1">
        <f ca="1">IF(AX252/AY252=INT(AX252/AY252),1,0)</f>
        <v>0</v>
      </c>
      <c r="BA252" s="1">
        <f ca="1">IF(AZ252=0,AX252,AX252/AY252)</f>
        <v>18</v>
      </c>
      <c r="BB252" s="1">
        <v>4</v>
      </c>
      <c r="BC252" s="1">
        <f ca="1">IF(BA252/BB252=INT(BA252/BB252),1,0)</f>
        <v>0</v>
      </c>
      <c r="BD252" s="1">
        <f ca="1">IF(BC252=0,BA252,BA252/BB252)</f>
        <v>18</v>
      </c>
      <c r="BE252" s="1">
        <v>2</v>
      </c>
      <c r="BF252" s="1">
        <f ca="1">IF(BD252/BE252=INT(BD252/BE252),1,0)</f>
        <v>1</v>
      </c>
      <c r="BG252" s="1">
        <f ca="1">IF(BF252=0,BD252,BD252/BE252)</f>
        <v>9</v>
      </c>
      <c r="BH252" s="1">
        <v>81</v>
      </c>
      <c r="BI252" s="1">
        <f ca="1">IF(BG252/BH252=INT(BG252/BH252),1,0)</f>
        <v>0</v>
      </c>
      <c r="BJ252" s="1">
        <f ca="1">IF(BI252=0,BG252,BG252/BH252)</f>
        <v>9</v>
      </c>
      <c r="BK252" s="1">
        <v>9</v>
      </c>
      <c r="BL252" s="1">
        <f ca="1">IF(BJ252/BK252=INT(BJ252/BK252),1,0)</f>
        <v>1</v>
      </c>
      <c r="BM252" s="1">
        <f ca="1">IF(BL252=0,BJ252,BJ252/BK252)</f>
        <v>1</v>
      </c>
      <c r="BN252" s="1">
        <v>3</v>
      </c>
      <c r="BO252" s="1">
        <f ca="1">IF(BM252/BN252=INT(BM252/BN252),1,0)</f>
        <v>0</v>
      </c>
      <c r="BP252" s="1">
        <f ca="1">IF(BO252=0,BM252,BM252/BN252)</f>
        <v>1</v>
      </c>
      <c r="BQ252" s="1">
        <v>25</v>
      </c>
      <c r="BR252" s="1">
        <f ca="1">IF(BP252/BQ252=INT(BP252/BQ252),1,0)</f>
        <v>0</v>
      </c>
      <c r="BS252" s="1">
        <f ca="1">IF(BR252=0,BP252,BP252/BQ252)</f>
        <v>1</v>
      </c>
      <c r="BT252" s="1">
        <v>5</v>
      </c>
      <c r="BU252" s="1">
        <f ca="1">IF(BS252/BT252=INT(BS252/BT252),1,0)</f>
        <v>0</v>
      </c>
      <c r="BV252" s="1">
        <f ca="1">IF(BU252=0,BS252,BS252/BT252)</f>
        <v>1</v>
      </c>
      <c r="BW252" s="1">
        <v>49</v>
      </c>
      <c r="BX252" s="1">
        <f ca="1">IF(BV252/BW252=INT(BV252/BW252),1,0)</f>
        <v>0</v>
      </c>
      <c r="BY252" s="1">
        <f ca="1">IF(BX252=0,BV252,BV252/BW252)</f>
        <v>1</v>
      </c>
      <c r="BZ252" s="1">
        <v>7</v>
      </c>
      <c r="CA252" s="1">
        <f ca="1">IF(BY252/BZ252=INT(BY252/BZ252),1,0)</f>
        <v>0</v>
      </c>
      <c r="CB252" s="1">
        <f ca="1">IF(CA252=0,BY252,BY252/BZ252)</f>
        <v>1</v>
      </c>
      <c r="CC252" s="1">
        <v>121</v>
      </c>
      <c r="CD252" s="1">
        <f ca="1">IF(CB252/CC252=INT(CB252/CC252),1,0)</f>
        <v>0</v>
      </c>
      <c r="CE252" s="1">
        <f ca="1">IF(CD252=0,CB252,CB252/CC252)</f>
        <v>1</v>
      </c>
      <c r="CF252" s="1">
        <v>11</v>
      </c>
      <c r="CG252" s="1">
        <f ca="1">IF(CE252/CF252=INT(CE252/CF252),1,0)</f>
        <v>0</v>
      </c>
      <c r="CH252" s="1">
        <f ca="1">IF(CG252=0,CE252,CE252/CF252)</f>
        <v>1</v>
      </c>
      <c r="CI252" s="1">
        <v>169</v>
      </c>
      <c r="CJ252" s="1">
        <f ca="1">IF(CH252/CI252=INT(CH252/CI252),1,0)</f>
        <v>0</v>
      </c>
      <c r="CK252" s="1">
        <f ca="1">IF(CJ252=0,CH252,CH252/CI252)</f>
        <v>1</v>
      </c>
      <c r="CL252" s="1">
        <v>13</v>
      </c>
      <c r="CM252" s="1">
        <f ca="1">IF(CK252/CL252=INT(CK252/CL252),1,0)</f>
        <v>0</v>
      </c>
      <c r="CN252" s="1">
        <f ca="1">IF(CM252=0,CK252,CK252/CL252)</f>
        <v>1</v>
      </c>
      <c r="CO252" s="1">
        <f>CO251</f>
        <v>289</v>
      </c>
      <c r="CP252" s="1">
        <f ca="1">IF(CN252/CO252=INT(CN252/CO252),1,0)</f>
        <v>0</v>
      </c>
      <c r="CQ252" s="1">
        <f ca="1">IF(CP252=0,CN252,CN252/CO252)</f>
        <v>1</v>
      </c>
      <c r="CR252" s="1">
        <v>17</v>
      </c>
      <c r="CS252" s="1">
        <f ca="1">IF(CQ252/CR252=INT(CQ252/CR252),1,0)</f>
        <v>0</v>
      </c>
      <c r="CT252" s="1">
        <f ca="1">IF(CS252=0,CQ252,CQ252/CR252)</f>
        <v>1</v>
      </c>
      <c r="CU252" s="1">
        <f>CU251</f>
        <v>361</v>
      </c>
      <c r="CV252" s="1">
        <f ca="1">IF(CT252/CU252=INT(CT252/CU252),1,0)</f>
        <v>0</v>
      </c>
      <c r="CW252" s="1">
        <f ca="1">IF(CV252=0,CT252,CT252/CU252)</f>
        <v>1</v>
      </c>
      <c r="CX252" s="1">
        <v>19</v>
      </c>
      <c r="CY252" s="1">
        <f ca="1">IF(CW252/CX252=INT(CW252/CX252),1,0)</f>
        <v>0</v>
      </c>
      <c r="CZ252" s="1">
        <f ca="1">IF(CY252=0,CW252,CW252/CX252)</f>
        <v>1</v>
      </c>
      <c r="DA252" s="1">
        <f>DA251</f>
        <v>529</v>
      </c>
      <c r="DB252" s="1">
        <f ca="1">IF(CZ252/DA252=INT(CZ252/DA252),1,0)</f>
        <v>0</v>
      </c>
      <c r="DC252" s="1">
        <f ca="1">IF(DB252=0,CZ252,CZ252/DA252)</f>
        <v>1</v>
      </c>
      <c r="DD252" s="1">
        <v>23</v>
      </c>
      <c r="DE252" s="1">
        <f ca="1">IF(DC252/DD252=INT(DC252/DD252),1,0)</f>
        <v>0</v>
      </c>
      <c r="DF252" s="1">
        <f ca="1">IF(DE252=0,DC252,DC252/DD252)</f>
        <v>1</v>
      </c>
      <c r="DG252" s="1">
        <f>DG251</f>
        <v>841</v>
      </c>
      <c r="DH252" s="1">
        <f ca="1">IF(DF252/DG252=INT(DF252/DG252),1,0)</f>
        <v>0</v>
      </c>
      <c r="DI252" s="1">
        <f ca="1">IF(DH252=0,DF252,DF252/DG252)</f>
        <v>1</v>
      </c>
      <c r="DJ252" s="1">
        <v>29</v>
      </c>
      <c r="DK252" s="1">
        <f ca="1">IF(DI252/DJ252=INT(DI252/DJ252),1,0)</f>
        <v>0</v>
      </c>
      <c r="DL252" s="1">
        <f ca="1">IF(DK252=0,DI252,DI252/DJ252)</f>
        <v>1</v>
      </c>
      <c r="DM252" s="1">
        <f>DM251</f>
        <v>961</v>
      </c>
      <c r="DN252" s="1">
        <f ca="1">IF(DL252/DM252=INT(DL252/DM252),1,0)</f>
        <v>0</v>
      </c>
      <c r="DO252" s="1">
        <f ca="1">IF(DN252=0,DL252,DL252/DM252)</f>
        <v>1</v>
      </c>
      <c r="DP252" s="1">
        <v>31</v>
      </c>
      <c r="DQ252" s="1">
        <f ca="1">IF(DO252/DP252=INT(DO252/DP252),1,0)</f>
        <v>0</v>
      </c>
      <c r="DR252" s="1">
        <f ca="1">IF(DQ252=0,DO252,DO252/DP252)</f>
        <v>1</v>
      </c>
      <c r="DS252" s="1">
        <v>37</v>
      </c>
      <c r="DT252" s="1">
        <f ca="1">IF(DR252/DS252=INT(DR252/DS252),1,0)</f>
        <v>0</v>
      </c>
      <c r="DU252" s="1">
        <f ca="1">IF(DT252=0,DR252,DR252/DS252)</f>
        <v>1</v>
      </c>
      <c r="DV252" s="1">
        <v>41</v>
      </c>
      <c r="DW252" s="1">
        <f ca="1">IF(DU252/DV252=INT(DU252/DV252),1,0)</f>
        <v>0</v>
      </c>
      <c r="DX252" s="1">
        <f ca="1">IF(DW252=0,DU252,DU252/DV252)</f>
        <v>1</v>
      </c>
      <c r="DY252" s="1">
        <v>43</v>
      </c>
      <c r="DZ252" s="1">
        <f ca="1">IF(DX252/DY252=INT(DX252/DY252),1,0)</f>
        <v>0</v>
      </c>
      <c r="EA252" s="1">
        <f ca="1">IF(DZ252=0,DX252,DX252/DY252)</f>
        <v>1</v>
      </c>
      <c r="EB252" s="1">
        <v>47</v>
      </c>
      <c r="EC252" s="1">
        <f ca="1">IF(EA252/EB252=INT(EA252/EB252),1,0)</f>
        <v>0</v>
      </c>
      <c r="ED252" s="1">
        <f ca="1">IF(EC252=0,EA252,EA252/EB252)</f>
        <v>1</v>
      </c>
      <c r="EE252" s="1">
        <v>53</v>
      </c>
      <c r="EF252" s="1">
        <f ca="1">IF(ED252/EE252=INT(ED252/EE252),1,0)</f>
        <v>0</v>
      </c>
      <c r="EG252" s="1">
        <f ca="1">IF(EF252=0,ED252,ED252/EE252)</f>
        <v>1</v>
      </c>
      <c r="EH252" s="1">
        <v>59</v>
      </c>
      <c r="EI252" s="1">
        <f ca="1">IF(EG252/EH252=INT(EG252/EH252),1,0)</f>
        <v>0</v>
      </c>
      <c r="EJ252" s="1">
        <f ca="1">IF(EI252=0,EG252,EG252/EH252)</f>
        <v>1</v>
      </c>
      <c r="EK252" s="1">
        <v>61</v>
      </c>
      <c r="EL252" s="1">
        <f ca="1">IF(EJ252/EK252=INT(EJ252/EK252),1,0)</f>
        <v>0</v>
      </c>
      <c r="EM252" s="1">
        <f ca="1">IF(EL252=0,EJ252,EJ252/EK252)</f>
        <v>1</v>
      </c>
      <c r="EN252" s="1">
        <v>67</v>
      </c>
      <c r="EO252" s="1">
        <f ca="1">IF(EM252/EN252=INT(EM252/EN252),1,0)</f>
        <v>0</v>
      </c>
      <c r="EP252" s="1">
        <f ca="1">IF(EO252=0,EM252,EM252/EN252)</f>
        <v>1</v>
      </c>
      <c r="EQ252" s="1">
        <v>71</v>
      </c>
      <c r="ER252" s="1">
        <f ca="1">IF(EP252/EQ252=INT(EP252/EQ252),1,0)</f>
        <v>0</v>
      </c>
      <c r="ES252" s="1">
        <f ca="1">IF(ER252=0,EP252,EP252/EQ252)</f>
        <v>1</v>
      </c>
      <c r="ET252" s="1">
        <v>73</v>
      </c>
      <c r="EU252" s="1">
        <f ca="1">IF(ES252/ET252=INT(ES252/ET252),1,0)</f>
        <v>0</v>
      </c>
      <c r="EV252" s="1">
        <f ca="1">IF(EU252=0,ES252,ES252/ET252)</f>
        <v>1</v>
      </c>
      <c r="EW252" s="1">
        <v>79</v>
      </c>
      <c r="EX252" s="1">
        <f ca="1">IF(EV252/EW252=INT(EV252/EW252),1,0)</f>
        <v>0</v>
      </c>
      <c r="EY252" s="1">
        <f ca="1">IF(EX252=0,EV252,EV252/EW252)</f>
        <v>1</v>
      </c>
      <c r="EZ252" s="1">
        <v>83</v>
      </c>
      <c r="FA252" s="1">
        <f ca="1">IF(EY252/EZ252=INT(EY252/EZ252),1,0)</f>
        <v>0</v>
      </c>
      <c r="FB252" s="1">
        <f ca="1">IF(FA252=0,EY252,EY252/EZ252)</f>
        <v>1</v>
      </c>
      <c r="FC252" s="1">
        <v>89</v>
      </c>
      <c r="FD252" s="1">
        <f ca="1">IF(FB252/FC252=INT(FB252/FC252),1,0)</f>
        <v>0</v>
      </c>
      <c r="FE252" s="1">
        <f ca="1">IF(FD252=0,FB252,FB252/FC252)</f>
        <v>1</v>
      </c>
      <c r="FF252" s="1">
        <v>97</v>
      </c>
      <c r="FG252" s="1">
        <f ca="1">IF(FE252/FF252=INT(FE252/FF252),1,0)</f>
        <v>0</v>
      </c>
      <c r="FH252" s="1">
        <f ca="1">IF(FG252=0,FE252,FE252/FF252)</f>
        <v>1</v>
      </c>
      <c r="FI252" s="1">
        <v>101</v>
      </c>
      <c r="FJ252" s="1">
        <f ca="1">IF(FH252/FI252=INT(FH252/FI252),1,0)</f>
        <v>0</v>
      </c>
      <c r="FK252" s="1">
        <f ca="1">IF(FJ252=0,FH252,FH252/FI252)</f>
        <v>1</v>
      </c>
      <c r="FL252" s="1">
        <v>103</v>
      </c>
      <c r="FM252" s="1">
        <f ca="1">IF(FK252/FL252=INT(FK252/FL252),1,0)</f>
        <v>0</v>
      </c>
      <c r="FN252" s="1">
        <f ca="1">IF(FM252=0,FK252,FK252/FL252)</f>
        <v>1</v>
      </c>
      <c r="FO252" s="1">
        <v>107</v>
      </c>
      <c r="FP252" s="1">
        <f ca="1">IF(FN252/FO252=INT(FN252/FO252),1,0)</f>
        <v>0</v>
      </c>
      <c r="FQ252" s="1">
        <f ca="1">IF(FP252=0,FN252,FN252/FO252)</f>
        <v>1</v>
      </c>
      <c r="FR252" s="1">
        <v>109</v>
      </c>
      <c r="FS252" s="1">
        <f ca="1">IF(FQ252/FR252=INT(FQ252/FR252),1,0)</f>
        <v>0</v>
      </c>
      <c r="FT252" s="1">
        <f ca="1">IF(FS252=0,FQ252,FQ252/FR252)</f>
        <v>1</v>
      </c>
      <c r="FU252" s="1">
        <v>113</v>
      </c>
      <c r="FV252" s="1">
        <f ca="1">IF(FT252/FU252=INT(FT252/FU252),1,0)</f>
        <v>0</v>
      </c>
      <c r="FW252" s="1">
        <f ca="1">IF(FV252=0,FT252,FT252/FU252)</f>
        <v>1</v>
      </c>
      <c r="FX252" s="1">
        <v>127</v>
      </c>
      <c r="FY252" s="1">
        <f ca="1">IF(FW252/FX252=INT(FW252/FX252),1,0)</f>
        <v>0</v>
      </c>
      <c r="FZ252" s="1">
        <f ca="1">IF(FY252=0,FW252,FW252/FX252)</f>
        <v>1</v>
      </c>
      <c r="GA252" s="1">
        <v>131</v>
      </c>
      <c r="GB252" s="1">
        <f ca="1">IF(FZ252/GA252=INT(FZ252/GA252),1,0)</f>
        <v>0</v>
      </c>
      <c r="GC252" s="1">
        <f ca="1">IF(GB252=0,FZ252,FZ252/GA252)</f>
        <v>1</v>
      </c>
      <c r="GD252" s="1">
        <v>137</v>
      </c>
      <c r="GE252" s="1">
        <f ca="1">IF(GC252/GD252=INT(GC252/GD252),1,0)</f>
        <v>0</v>
      </c>
      <c r="GF252" s="1">
        <f ca="1">IF(GE252=0,GC252,GC252/GD252)</f>
        <v>1</v>
      </c>
      <c r="GG252" s="1">
        <v>139</v>
      </c>
      <c r="GH252" s="1">
        <f ca="1">IF(GF252/GG252=INT(GF252/GG252),1,0)</f>
        <v>0</v>
      </c>
      <c r="GI252" s="1">
        <f ca="1">IF(GH252=0,GF252,GF252/GG252)</f>
        <v>1</v>
      </c>
      <c r="GJ252" s="1">
        <v>149</v>
      </c>
      <c r="GK252" s="1">
        <f ca="1">IF(GI252/GJ252=INT(GI252/GJ252),1,0)</f>
        <v>0</v>
      </c>
      <c r="GL252" s="1">
        <f ca="1">IF(GK252=0,GI252,GI252/GJ252)</f>
        <v>1</v>
      </c>
      <c r="GM252" s="1"/>
      <c r="GN252" s="1">
        <f ca="1">8*AW252+4*AZ252+2*BC252+BF252</f>
        <v>1</v>
      </c>
      <c r="GO252" s="1">
        <f ca="1">4*BI252+2*BL252+BO252</f>
        <v>2</v>
      </c>
      <c r="GP252" s="1">
        <f ca="1">2*BR252+BU252</f>
        <v>0</v>
      </c>
      <c r="GQ252" s="1">
        <f ca="1">2*BX252+CA252</f>
        <v>0</v>
      </c>
      <c r="GR252" s="1">
        <f ca="1">2*CD252+CG252</f>
        <v>0</v>
      </c>
      <c r="GS252" s="1">
        <f ca="1">2*CJ252+CM252</f>
        <v>0</v>
      </c>
      <c r="GT252" s="1">
        <f ca="1">CS252</f>
        <v>0</v>
      </c>
      <c r="GU252" s="1">
        <f ca="1">CY252</f>
        <v>0</v>
      </c>
      <c r="GV252" s="1">
        <f ca="1">DE252</f>
        <v>0</v>
      </c>
      <c r="GW252" s="1">
        <f ca="1">DK252</f>
        <v>0</v>
      </c>
      <c r="GX252" s="1">
        <f ca="1">DQ252</f>
        <v>0</v>
      </c>
      <c r="GY252">
        <f ca="1">DT252</f>
        <v>0</v>
      </c>
      <c r="GZ252">
        <f ca="1">DW252</f>
        <v>0</v>
      </c>
      <c r="HA252">
        <f ca="1">DZ252</f>
        <v>0</v>
      </c>
      <c r="HB252">
        <f ca="1">EC252</f>
        <v>0</v>
      </c>
      <c r="HC252">
        <f ca="1">EF252</f>
        <v>0</v>
      </c>
      <c r="HD252">
        <f ca="1">EI252</f>
        <v>0</v>
      </c>
      <c r="HE252">
        <f ca="1">EL252</f>
        <v>0</v>
      </c>
      <c r="HF252">
        <f ca="1">EO252</f>
        <v>0</v>
      </c>
      <c r="HG252">
        <f ca="1">ER252</f>
        <v>0</v>
      </c>
      <c r="HH252">
        <f ca="1">EU252</f>
        <v>0</v>
      </c>
      <c r="HI252">
        <f ca="1">EX252</f>
        <v>0</v>
      </c>
      <c r="HJ252">
        <f ca="1">FA252</f>
        <v>0</v>
      </c>
      <c r="HK252">
        <f ca="1">FD252</f>
        <v>0</v>
      </c>
      <c r="HL252">
        <f ca="1">FG252</f>
        <v>0</v>
      </c>
      <c r="HM252">
        <f ca="1">FJ252</f>
        <v>0</v>
      </c>
      <c r="HN252">
        <f ca="1">FM252</f>
        <v>0</v>
      </c>
      <c r="HO252">
        <f ca="1">FP252</f>
        <v>0</v>
      </c>
      <c r="HP252">
        <f ca="1">FS252</f>
        <v>0</v>
      </c>
      <c r="HQ252">
        <f ca="1">FV252</f>
        <v>0</v>
      </c>
      <c r="HR252">
        <f ca="1">FY252</f>
        <v>0</v>
      </c>
      <c r="HS252">
        <f ca="1">GB252</f>
        <v>0</v>
      </c>
      <c r="HT252">
        <f ca="1">GE252</f>
        <v>0</v>
      </c>
      <c r="HU252">
        <f ca="1">GH252</f>
        <v>0</v>
      </c>
      <c r="HV252">
        <f ca="1">GK252</f>
        <v>0</v>
      </c>
      <c r="HW252">
        <f ca="1">AU252</f>
        <v>18</v>
      </c>
      <c r="HX252">
        <f ca="1">HW252/HV254</f>
        <v>3</v>
      </c>
    </row>
    <row r="253" spans="1:255" ht="18" hidden="1" customHeight="1" x14ac:dyDescent="0.25">
      <c r="A253" s="9"/>
      <c r="B253" s="80"/>
      <c r="C253" s="71"/>
      <c r="D253" s="80"/>
      <c r="E253" s="71"/>
      <c r="F253" s="154"/>
      <c r="G253" s="80"/>
      <c r="H253" s="102"/>
      <c r="I253" s="71"/>
      <c r="J253" s="75"/>
      <c r="K253" s="9"/>
      <c r="O253" s="162"/>
      <c r="AK253" s="9"/>
      <c r="AL253" s="9"/>
      <c r="AM253" s="9"/>
      <c r="AN253" s="9"/>
      <c r="AO253" s="9"/>
      <c r="AP253" s="9"/>
      <c r="AQ253" s="9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  <c r="GF253" s="1"/>
      <c r="GG253" s="1"/>
      <c r="GH253" s="1"/>
      <c r="GI253" s="1"/>
      <c r="GJ253" s="1"/>
      <c r="GK253" s="1"/>
      <c r="GL253" s="1"/>
      <c r="GM253" s="1"/>
      <c r="GN253" s="1">
        <f t="shared" ref="GN253:HV253" ca="1" si="127">IF(GN251&lt;GN252,GN251,GN252)</f>
        <v>1</v>
      </c>
      <c r="GO253" s="1">
        <f t="shared" ca="1" si="127"/>
        <v>1</v>
      </c>
      <c r="GP253" s="1">
        <f t="shared" ca="1" si="127"/>
        <v>0</v>
      </c>
      <c r="GQ253" s="1">
        <f t="shared" ca="1" si="127"/>
        <v>0</v>
      </c>
      <c r="GR253" s="1">
        <f t="shared" ca="1" si="127"/>
        <v>0</v>
      </c>
      <c r="GS253" s="1">
        <f t="shared" ca="1" si="127"/>
        <v>0</v>
      </c>
      <c r="GT253" s="1">
        <f t="shared" ca="1" si="127"/>
        <v>0</v>
      </c>
      <c r="GU253" s="1">
        <f t="shared" ca="1" si="127"/>
        <v>0</v>
      </c>
      <c r="GV253" s="1">
        <f t="shared" ca="1" si="127"/>
        <v>0</v>
      </c>
      <c r="GW253" s="1">
        <f t="shared" ca="1" si="127"/>
        <v>0</v>
      </c>
      <c r="GX253" s="1">
        <f t="shared" ca="1" si="127"/>
        <v>0</v>
      </c>
      <c r="GY253" s="1">
        <f t="shared" ca="1" si="127"/>
        <v>0</v>
      </c>
      <c r="GZ253" s="1">
        <f t="shared" ca="1" si="127"/>
        <v>0</v>
      </c>
      <c r="HA253" s="1">
        <f t="shared" ca="1" si="127"/>
        <v>0</v>
      </c>
      <c r="HB253" s="1">
        <f t="shared" ca="1" si="127"/>
        <v>0</v>
      </c>
      <c r="HC253" s="1">
        <f t="shared" ca="1" si="127"/>
        <v>0</v>
      </c>
      <c r="HD253" s="1">
        <f t="shared" ca="1" si="127"/>
        <v>0</v>
      </c>
      <c r="HE253" s="1">
        <f t="shared" ca="1" si="127"/>
        <v>0</v>
      </c>
      <c r="HF253" s="1">
        <f t="shared" ca="1" si="127"/>
        <v>0</v>
      </c>
      <c r="HG253" s="1">
        <f t="shared" ca="1" si="127"/>
        <v>0</v>
      </c>
      <c r="HH253" s="1">
        <f t="shared" ca="1" si="127"/>
        <v>0</v>
      </c>
      <c r="HI253" s="1">
        <f t="shared" ca="1" si="127"/>
        <v>0</v>
      </c>
      <c r="HJ253" s="1">
        <f t="shared" ca="1" si="127"/>
        <v>0</v>
      </c>
      <c r="HK253" s="1">
        <f t="shared" ca="1" si="127"/>
        <v>0</v>
      </c>
      <c r="HL253" s="1">
        <f t="shared" ca="1" si="127"/>
        <v>0</v>
      </c>
      <c r="HM253" s="1">
        <f t="shared" ca="1" si="127"/>
        <v>0</v>
      </c>
      <c r="HN253" s="1">
        <f t="shared" ca="1" si="127"/>
        <v>0</v>
      </c>
      <c r="HO253" s="1">
        <f t="shared" ca="1" si="127"/>
        <v>0</v>
      </c>
      <c r="HP253" s="1">
        <f t="shared" ca="1" si="127"/>
        <v>0</v>
      </c>
      <c r="HQ253" s="1">
        <f t="shared" ca="1" si="127"/>
        <v>0</v>
      </c>
      <c r="HR253" s="1">
        <f t="shared" ca="1" si="127"/>
        <v>0</v>
      </c>
      <c r="HS253" s="1">
        <f t="shared" ca="1" si="127"/>
        <v>0</v>
      </c>
      <c r="HT253" s="1">
        <f t="shared" ca="1" si="127"/>
        <v>0</v>
      </c>
      <c r="HU253" s="1">
        <f t="shared" ca="1" si="127"/>
        <v>0</v>
      </c>
      <c r="HV253" s="1">
        <f t="shared" ca="1" si="127"/>
        <v>0</v>
      </c>
    </row>
    <row r="254" spans="1:255" ht="18" hidden="1" customHeight="1" x14ac:dyDescent="0.25">
      <c r="A254" s="9"/>
      <c r="B254" s="71"/>
      <c r="C254" s="71"/>
      <c r="D254" s="71"/>
      <c r="E254" s="71"/>
      <c r="F254" s="154"/>
      <c r="G254" s="80"/>
      <c r="H254" s="102"/>
      <c r="I254" s="71"/>
      <c r="J254" s="75"/>
      <c r="K254" s="9"/>
      <c r="O254" s="162"/>
      <c r="AK254" s="9"/>
      <c r="AL254" s="9"/>
      <c r="AM254" s="9"/>
      <c r="AN254" s="9"/>
      <c r="AO254" s="9"/>
      <c r="AP254" s="9"/>
      <c r="AQ254" s="9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  <c r="GD254" s="1"/>
      <c r="GE254" s="1"/>
      <c r="GF254" s="1"/>
      <c r="GG254" s="1"/>
      <c r="GH254" s="1"/>
      <c r="GI254" s="1"/>
      <c r="GJ254" s="1"/>
      <c r="GK254" s="1"/>
      <c r="GL254" s="1"/>
      <c r="GM254" s="1"/>
      <c r="GN254">
        <f ca="1">FY$4^GN253</f>
        <v>2</v>
      </c>
      <c r="GO254">
        <f t="shared" ref="GO254:HV254" ca="1" si="128">FZ$4^GO253*GN254</f>
        <v>6</v>
      </c>
      <c r="GP254">
        <f t="shared" ca="1" si="128"/>
        <v>6</v>
      </c>
      <c r="GQ254">
        <f t="shared" ca="1" si="128"/>
        <v>6</v>
      </c>
      <c r="GR254">
        <f t="shared" ca="1" si="128"/>
        <v>6</v>
      </c>
      <c r="GS254">
        <f t="shared" ca="1" si="128"/>
        <v>6</v>
      </c>
      <c r="GT254">
        <f t="shared" ca="1" si="128"/>
        <v>6</v>
      </c>
      <c r="GU254">
        <f t="shared" ca="1" si="128"/>
        <v>6</v>
      </c>
      <c r="GV254">
        <f t="shared" ca="1" si="128"/>
        <v>6</v>
      </c>
      <c r="GW254">
        <f t="shared" ca="1" si="128"/>
        <v>6</v>
      </c>
      <c r="GX254">
        <f t="shared" ca="1" si="128"/>
        <v>6</v>
      </c>
      <c r="GY254">
        <f t="shared" ca="1" si="128"/>
        <v>6</v>
      </c>
      <c r="GZ254">
        <f t="shared" ca="1" si="128"/>
        <v>6</v>
      </c>
      <c r="HA254">
        <f t="shared" ca="1" si="128"/>
        <v>6</v>
      </c>
      <c r="HB254">
        <f t="shared" ca="1" si="128"/>
        <v>6</v>
      </c>
      <c r="HC254">
        <f t="shared" ca="1" si="128"/>
        <v>6</v>
      </c>
      <c r="HD254">
        <f t="shared" ca="1" si="128"/>
        <v>6</v>
      </c>
      <c r="HE254">
        <f t="shared" ca="1" si="128"/>
        <v>6</v>
      </c>
      <c r="HF254">
        <f t="shared" ca="1" si="128"/>
        <v>6</v>
      </c>
      <c r="HG254">
        <f t="shared" ca="1" si="128"/>
        <v>6</v>
      </c>
      <c r="HH254">
        <f t="shared" ca="1" si="128"/>
        <v>6</v>
      </c>
      <c r="HI254">
        <f t="shared" ca="1" si="128"/>
        <v>6</v>
      </c>
      <c r="HJ254">
        <f t="shared" ca="1" si="128"/>
        <v>6</v>
      </c>
      <c r="HK254">
        <f t="shared" ca="1" si="128"/>
        <v>6</v>
      </c>
      <c r="HL254">
        <f t="shared" ca="1" si="128"/>
        <v>6</v>
      </c>
      <c r="HM254">
        <f t="shared" ca="1" si="128"/>
        <v>6</v>
      </c>
      <c r="HN254">
        <f t="shared" ca="1" si="128"/>
        <v>6</v>
      </c>
      <c r="HO254">
        <f t="shared" ca="1" si="128"/>
        <v>6</v>
      </c>
      <c r="HP254">
        <f t="shared" ca="1" si="128"/>
        <v>6</v>
      </c>
      <c r="HQ254">
        <f t="shared" ca="1" si="128"/>
        <v>6</v>
      </c>
      <c r="HR254">
        <f t="shared" ca="1" si="128"/>
        <v>6</v>
      </c>
      <c r="HS254">
        <f t="shared" ca="1" si="128"/>
        <v>6</v>
      </c>
      <c r="HT254">
        <f t="shared" ca="1" si="128"/>
        <v>6</v>
      </c>
      <c r="HU254">
        <f t="shared" ca="1" si="128"/>
        <v>6</v>
      </c>
      <c r="HV254">
        <f t="shared" ca="1" si="128"/>
        <v>6</v>
      </c>
    </row>
    <row r="255" spans="1:255" ht="18" hidden="1" customHeight="1" x14ac:dyDescent="0.25">
      <c r="A255" s="9"/>
      <c r="B255" s="71"/>
      <c r="C255" s="71"/>
      <c r="D255" s="71"/>
      <c r="E255" s="71"/>
      <c r="F255" s="154"/>
      <c r="G255" s="80"/>
      <c r="H255" s="102"/>
      <c r="I255" s="71"/>
      <c r="J255" s="75"/>
      <c r="K255" s="9"/>
      <c r="O255" s="162"/>
      <c r="AK255" s="9"/>
      <c r="AL255" s="9"/>
      <c r="AM255" s="9"/>
      <c r="AN255" s="9"/>
      <c r="AO255" s="9"/>
      <c r="AP255" s="9"/>
      <c r="AQ255" s="9"/>
      <c r="AR255" t="s">
        <v>22</v>
      </c>
      <c r="AS255" s="1">
        <f ca="1">INT((RAND()*(AM251-AL251+1)+AL251))</f>
        <v>24</v>
      </c>
      <c r="AT255" s="1">
        <f ca="1">INT((RAND()*(AO251-AN251+1)+AN251))</f>
        <v>6</v>
      </c>
      <c r="AU255">
        <f ca="1">AT255-AT256*(AS256-AS255)</f>
        <v>6</v>
      </c>
      <c r="AV255">
        <v>256</v>
      </c>
      <c r="AW255" s="1">
        <f ca="1">IF(AU255/AV255=INT(AU255/AV255),1,0)</f>
        <v>0</v>
      </c>
      <c r="AX255" s="1">
        <f ca="1">IF(AW255=0,AU255,AU255/AV255)</f>
        <v>6</v>
      </c>
      <c r="AY255" s="1">
        <v>16</v>
      </c>
      <c r="AZ255" s="1">
        <f ca="1">IF(AX255/AY255=INT(AX255/AY255),1,0)</f>
        <v>0</v>
      </c>
      <c r="BA255" s="1">
        <f ca="1">IF(AZ255=0,AX255,AX255/AY255)</f>
        <v>6</v>
      </c>
      <c r="BB255" s="1">
        <v>4</v>
      </c>
      <c r="BC255" s="1">
        <f ca="1">IF(BA255/BB255=INT(BA255/BB255),1,0)</f>
        <v>0</v>
      </c>
      <c r="BD255" s="1">
        <f ca="1">IF(BC255=0,BA255,BA255/BB255)</f>
        <v>6</v>
      </c>
      <c r="BE255" s="1">
        <v>2</v>
      </c>
      <c r="BF255" s="1">
        <f ca="1">IF(BD255/BE255=INT(BD255/BE255),1,0)</f>
        <v>1</v>
      </c>
      <c r="BG255" s="1">
        <f ca="1">IF(BF255=0,BD255,BD255/BE255)</f>
        <v>3</v>
      </c>
      <c r="BH255" s="1">
        <v>81</v>
      </c>
      <c r="BI255" s="1">
        <f ca="1">IF(BG255/BH255=INT(BG255/BH255),1,0)</f>
        <v>0</v>
      </c>
      <c r="BJ255" s="1">
        <f ca="1">IF(BI255=0,BG255,BG255/BH255)</f>
        <v>3</v>
      </c>
      <c r="BK255" s="1">
        <v>9</v>
      </c>
      <c r="BL255" s="1">
        <f ca="1">IF(BJ255/BK255=INT(BJ255/BK255),1,0)</f>
        <v>0</v>
      </c>
      <c r="BM255" s="1">
        <f ca="1">IF(BL255=0,BJ255,BJ255/BK255)</f>
        <v>3</v>
      </c>
      <c r="BN255" s="1">
        <v>3</v>
      </c>
      <c r="BO255" s="1">
        <f ca="1">IF(BM255/BN255=INT(BM255/BN255),1,0)</f>
        <v>1</v>
      </c>
      <c r="BP255" s="1">
        <f ca="1">IF(BO255=0,BM255,BM255/BN255)</f>
        <v>1</v>
      </c>
      <c r="BQ255" s="1">
        <v>25</v>
      </c>
      <c r="BR255" s="1">
        <f ca="1">IF(BP255/BQ255=INT(BP255/BQ255),1,0)</f>
        <v>0</v>
      </c>
      <c r="BS255" s="1">
        <f ca="1">IF(BR255=0,BP255,BP255/BQ255)</f>
        <v>1</v>
      </c>
      <c r="BT255" s="1">
        <v>5</v>
      </c>
      <c r="BU255" s="1">
        <f ca="1">IF(BS255/BT255=INT(BS255/BT255),1,0)</f>
        <v>0</v>
      </c>
      <c r="BV255" s="1">
        <f ca="1">IF(BU255=0,BS255,BS255/BT255)</f>
        <v>1</v>
      </c>
      <c r="BW255" s="1">
        <v>49</v>
      </c>
      <c r="BX255" s="1">
        <f ca="1">IF(BV255/BW255=INT(BV255/BW255),1,0)</f>
        <v>0</v>
      </c>
      <c r="BY255" s="1">
        <f ca="1">IF(BX255=0,BV255,BV255/BW255)</f>
        <v>1</v>
      </c>
      <c r="BZ255" s="1">
        <v>7</v>
      </c>
      <c r="CA255" s="1">
        <f ca="1">IF(BY255/BZ255=INT(BY255/BZ255),1,0)</f>
        <v>0</v>
      </c>
      <c r="CB255" s="1">
        <f ca="1">IF(CA255=0,BY255,BY255/BZ255)</f>
        <v>1</v>
      </c>
      <c r="CC255" s="1">
        <v>121</v>
      </c>
      <c r="CD255" s="1">
        <f ca="1">IF(CB255/CC255=INT(CB255/CC255),1,0)</f>
        <v>0</v>
      </c>
      <c r="CE255" s="1">
        <f ca="1">IF(CD255=0,CB255,CB255/CC255)</f>
        <v>1</v>
      </c>
      <c r="CF255" s="1">
        <v>11</v>
      </c>
      <c r="CG255" s="1">
        <f ca="1">IF(CE255/CF255=INT(CE255/CF255),1,0)</f>
        <v>0</v>
      </c>
      <c r="CH255" s="1">
        <f ca="1">IF(CG255=0,CE255,CE255/CF255)</f>
        <v>1</v>
      </c>
      <c r="CI255" s="1">
        <v>169</v>
      </c>
      <c r="CJ255" s="1">
        <f ca="1">IF(CH255/CI255=INT(CH255/CI255),1,0)</f>
        <v>0</v>
      </c>
      <c r="CK255" s="1">
        <f ca="1">IF(CJ255=0,CH255,CH255/CI255)</f>
        <v>1</v>
      </c>
      <c r="CL255" s="1">
        <v>13</v>
      </c>
      <c r="CM255" s="1">
        <f ca="1">IF(CK255/CL255=INT(CK255/CL255),1,0)</f>
        <v>0</v>
      </c>
      <c r="CN255" s="1">
        <f ca="1">IF(CM255=0,CK255,CK255/CL255)</f>
        <v>1</v>
      </c>
      <c r="CO255" s="1">
        <f>CO251</f>
        <v>289</v>
      </c>
      <c r="CP255" s="1">
        <f ca="1">IF(CN255/CO255=INT(CN255/CO255),1,0)</f>
        <v>0</v>
      </c>
      <c r="CQ255" s="1">
        <f ca="1">IF(CP255=0,CN255,CN255/CO255)</f>
        <v>1</v>
      </c>
      <c r="CR255" s="1">
        <v>17</v>
      </c>
      <c r="CS255" s="1">
        <f ca="1">IF(CQ255/CR255=INT(CQ255/CR255),1,0)</f>
        <v>0</v>
      </c>
      <c r="CT255" s="1">
        <f ca="1">IF(CS255=0,CQ255,CQ255/CR255)</f>
        <v>1</v>
      </c>
      <c r="CU255" s="1">
        <f>CU251</f>
        <v>361</v>
      </c>
      <c r="CV255" s="1">
        <f ca="1">IF(CT255/CU255=INT(CT255/CU255),1,0)</f>
        <v>0</v>
      </c>
      <c r="CW255" s="1">
        <f ca="1">IF(CV255=0,CT255,CT255/CU255)</f>
        <v>1</v>
      </c>
      <c r="CX255" s="1">
        <v>19</v>
      </c>
      <c r="CY255" s="1">
        <f ca="1">IF(CW255/CX255=INT(CW255/CX255),1,0)</f>
        <v>0</v>
      </c>
      <c r="CZ255" s="1">
        <f ca="1">IF(CY255=0,CW255,CW255/CX255)</f>
        <v>1</v>
      </c>
      <c r="DA255" s="1">
        <f>DA251</f>
        <v>529</v>
      </c>
      <c r="DB255" s="1">
        <f ca="1">IF(CZ255/DA255=INT(CZ255/DA255),1,0)</f>
        <v>0</v>
      </c>
      <c r="DC255" s="1">
        <f ca="1">IF(DB255=0,CZ255,CZ255/DA255)</f>
        <v>1</v>
      </c>
      <c r="DD255" s="1">
        <v>23</v>
      </c>
      <c r="DE255" s="1">
        <f ca="1">IF(DC255/DD255=INT(DC255/DD255),1,0)</f>
        <v>0</v>
      </c>
      <c r="DF255" s="1">
        <f ca="1">IF(DE255=0,DC255,DC255/DD255)</f>
        <v>1</v>
      </c>
      <c r="DG255" s="1">
        <f>DG251</f>
        <v>841</v>
      </c>
      <c r="DH255" s="1">
        <f ca="1">IF(DF255/DG255=INT(DF255/DG255),1,0)</f>
        <v>0</v>
      </c>
      <c r="DI255" s="1">
        <f ca="1">IF(DH255=0,DF255,DF255/DG255)</f>
        <v>1</v>
      </c>
      <c r="DJ255" s="1">
        <v>29</v>
      </c>
      <c r="DK255" s="1">
        <f ca="1">IF(DI255/DJ255=INT(DI255/DJ255),1,0)</f>
        <v>0</v>
      </c>
      <c r="DL255" s="1">
        <f ca="1">IF(DK255=0,DI255,DI255/DJ255)</f>
        <v>1</v>
      </c>
      <c r="DM255" s="1">
        <f>DM251</f>
        <v>961</v>
      </c>
      <c r="DN255" s="1">
        <f ca="1">IF(DL255/DM255=INT(DL255/DM255),1,0)</f>
        <v>0</v>
      </c>
      <c r="DO255" s="1">
        <f ca="1">IF(DN255=0,DL255,DL255/DM255)</f>
        <v>1</v>
      </c>
      <c r="DP255" s="1">
        <v>31</v>
      </c>
      <c r="DQ255" s="1">
        <f ca="1">IF(DO255/DP255=INT(DO255/DP255),1,0)</f>
        <v>0</v>
      </c>
      <c r="DR255" s="1">
        <f ca="1">IF(DQ255=0,DO255,DO255/DP255)</f>
        <v>1</v>
      </c>
      <c r="DS255" s="1">
        <v>37</v>
      </c>
      <c r="DT255" s="1">
        <f ca="1">IF(DR255/DS255=INT(DR255/DS255),1,0)</f>
        <v>0</v>
      </c>
      <c r="DU255" s="1">
        <f ca="1">IF(DT255=0,DR255,DR255/DS255)</f>
        <v>1</v>
      </c>
      <c r="DV255" s="1">
        <v>41</v>
      </c>
      <c r="DW255" s="1">
        <f ca="1">IF(DU255/DV255=INT(DU255/DV255),1,0)</f>
        <v>0</v>
      </c>
      <c r="DX255" s="1">
        <f ca="1">IF(DW255=0,DU255,DU255/DV255)</f>
        <v>1</v>
      </c>
      <c r="DY255" s="1">
        <v>43</v>
      </c>
      <c r="DZ255" s="1">
        <f ca="1">IF(DX255/DY255=INT(DX255/DY255),1,0)</f>
        <v>0</v>
      </c>
      <c r="EA255" s="1">
        <f ca="1">IF(DZ255=0,DX255,DX255/DY255)</f>
        <v>1</v>
      </c>
      <c r="EB255" s="1">
        <v>47</v>
      </c>
      <c r="EC255" s="1">
        <f ca="1">IF(EA255/EB255=INT(EA255/EB255),1,0)</f>
        <v>0</v>
      </c>
      <c r="ED255" s="1">
        <f ca="1">IF(EC255=0,EA255,EA255/EB255)</f>
        <v>1</v>
      </c>
      <c r="EE255" s="1">
        <v>53</v>
      </c>
      <c r="EF255" s="1">
        <f ca="1">IF(ED255/EE255=INT(ED255/EE255),1,0)</f>
        <v>0</v>
      </c>
      <c r="EG255" s="1">
        <f ca="1">IF(EF255=0,ED255,ED255/EE255)</f>
        <v>1</v>
      </c>
      <c r="EH255" s="1">
        <v>59</v>
      </c>
      <c r="EI255" s="1">
        <f ca="1">IF(EG255/EH255=INT(EG255/EH255),1,0)</f>
        <v>0</v>
      </c>
      <c r="EJ255" s="1">
        <f ca="1">IF(EI255=0,EG255,EG255/EH255)</f>
        <v>1</v>
      </c>
      <c r="EK255" s="1">
        <v>61</v>
      </c>
      <c r="EL255" s="1">
        <f ca="1">IF(EJ255/EK255=INT(EJ255/EK255),1,0)</f>
        <v>0</v>
      </c>
      <c r="EM255" s="1">
        <f ca="1">IF(EL255=0,EJ255,EJ255/EK255)</f>
        <v>1</v>
      </c>
      <c r="EN255" s="1">
        <v>67</v>
      </c>
      <c r="EO255" s="1">
        <f ca="1">IF(EM255/EN255=INT(EM255/EN255),1,0)</f>
        <v>0</v>
      </c>
      <c r="EP255" s="1">
        <f ca="1">IF(EO255=0,EM255,EM255/EN255)</f>
        <v>1</v>
      </c>
      <c r="EQ255" s="1">
        <v>71</v>
      </c>
      <c r="ER255" s="1">
        <f ca="1">IF(EP255/EQ255=INT(EP255/EQ255),1,0)</f>
        <v>0</v>
      </c>
      <c r="ES255" s="1">
        <f ca="1">IF(ER255=0,EP255,EP255/EQ255)</f>
        <v>1</v>
      </c>
      <c r="ET255" s="1">
        <v>73</v>
      </c>
      <c r="EU255" s="1">
        <f ca="1">IF(ES255/ET255=INT(ES255/ET255),1,0)</f>
        <v>0</v>
      </c>
      <c r="EV255" s="1">
        <f ca="1">IF(EU255=0,ES255,ES255/ET255)</f>
        <v>1</v>
      </c>
      <c r="EW255" s="1">
        <v>79</v>
      </c>
      <c r="EX255" s="1">
        <f ca="1">IF(EV255/EW255=INT(EV255/EW255),1,0)</f>
        <v>0</v>
      </c>
      <c r="EY255" s="1">
        <f ca="1">IF(EX255=0,EV255,EV255/EW255)</f>
        <v>1</v>
      </c>
      <c r="EZ255" s="1">
        <v>83</v>
      </c>
      <c r="FA255" s="1">
        <f ca="1">IF(EY255/EZ255=INT(EY255/EZ255),1,0)</f>
        <v>0</v>
      </c>
      <c r="FB255" s="1">
        <f ca="1">IF(FA255=0,EY255,EY255/EZ255)</f>
        <v>1</v>
      </c>
      <c r="FC255" s="1">
        <v>89</v>
      </c>
      <c r="FD255" s="1">
        <f ca="1">IF(FB255/FC255=INT(FB255/FC255),1,0)</f>
        <v>0</v>
      </c>
      <c r="FE255" s="1">
        <f ca="1">IF(FD255=0,FB255,FB255/FC255)</f>
        <v>1</v>
      </c>
      <c r="FF255" s="1">
        <v>97</v>
      </c>
      <c r="FG255" s="1">
        <f ca="1">IF(FE255/FF255=INT(FE255/FF255),1,0)</f>
        <v>0</v>
      </c>
      <c r="FH255" s="1">
        <f ca="1">IF(FG255=0,FE255,FE255/FF255)</f>
        <v>1</v>
      </c>
      <c r="FI255" s="1">
        <v>101</v>
      </c>
      <c r="FJ255" s="1">
        <f ca="1">IF(FH255/FI255=INT(FH255/FI255),1,0)</f>
        <v>0</v>
      </c>
      <c r="FK255" s="1">
        <f ca="1">IF(FJ255=0,FH255,FH255/FI255)</f>
        <v>1</v>
      </c>
      <c r="FL255" s="1">
        <v>103</v>
      </c>
      <c r="FM255" s="1">
        <f ca="1">IF(FK255/FL255=INT(FK255/FL255),1,0)</f>
        <v>0</v>
      </c>
      <c r="FN255" s="1">
        <f ca="1">IF(FM255=0,FK255,FK255/FL255)</f>
        <v>1</v>
      </c>
      <c r="FO255" s="1">
        <v>107</v>
      </c>
      <c r="FP255" s="1">
        <f ca="1">IF(FN255/FO255=INT(FN255/FO255),1,0)</f>
        <v>0</v>
      </c>
      <c r="FQ255" s="1">
        <f ca="1">IF(FP255=0,FN255,FN255/FO255)</f>
        <v>1</v>
      </c>
      <c r="FR255" s="1">
        <v>109</v>
      </c>
      <c r="FS255" s="1">
        <f ca="1">IF(FQ255/FR255=INT(FQ255/FR255),1,0)</f>
        <v>0</v>
      </c>
      <c r="FT255" s="1">
        <f ca="1">IF(FS255=0,FQ255,FQ255/FR255)</f>
        <v>1</v>
      </c>
      <c r="FU255" s="1">
        <v>113</v>
      </c>
      <c r="FV255" s="1">
        <f ca="1">IF(FT255/FU255=INT(FT255/FU255),1,0)</f>
        <v>0</v>
      </c>
      <c r="FW255" s="1">
        <f ca="1">IF(FV255=0,FT255,FT255/FU255)</f>
        <v>1</v>
      </c>
      <c r="FX255" s="1">
        <v>127</v>
      </c>
      <c r="FY255" s="1">
        <f ca="1">IF(FW255/FX255=INT(FW255/FX255),1,0)</f>
        <v>0</v>
      </c>
      <c r="FZ255" s="1">
        <f ca="1">IF(FY255=0,FW255,FW255/FX255)</f>
        <v>1</v>
      </c>
      <c r="GA255" s="1">
        <v>131</v>
      </c>
      <c r="GB255" s="1">
        <f ca="1">IF(FZ255/GA255=INT(FZ255/GA255),1,0)</f>
        <v>0</v>
      </c>
      <c r="GC255" s="1">
        <f ca="1">IF(GB255=0,FZ255,FZ255/GA255)</f>
        <v>1</v>
      </c>
      <c r="GD255" s="1">
        <v>137</v>
      </c>
      <c r="GE255" s="1">
        <f ca="1">IF(GC255/GD255=INT(GC255/GD255),1,0)</f>
        <v>0</v>
      </c>
      <c r="GF255" s="1">
        <f ca="1">IF(GE255=0,GC255,GC255/GD255)</f>
        <v>1</v>
      </c>
      <c r="GG255" s="1">
        <v>139</v>
      </c>
      <c r="GH255" s="1">
        <f ca="1">IF(GF255/GG255=INT(GF255/GG255),1,0)</f>
        <v>0</v>
      </c>
      <c r="GI255" s="1">
        <f ca="1">IF(GH255=0,GF255,GF255/GG255)</f>
        <v>1</v>
      </c>
      <c r="GJ255" s="1">
        <v>149</v>
      </c>
      <c r="GK255" s="1">
        <f ca="1">IF(GI255/GJ255=INT(GI255/GJ255),1,0)</f>
        <v>0</v>
      </c>
      <c r="GL255" s="1">
        <f ca="1">IF(GK255=0,GI255,GI255/GJ255)</f>
        <v>1</v>
      </c>
      <c r="GM255" s="1"/>
      <c r="GN255" s="1">
        <f ca="1">8*AW255+4*AZ255+2*BC255+BF255</f>
        <v>1</v>
      </c>
      <c r="GO255" s="1">
        <f ca="1">4*BI255+2*BL255+BO255</f>
        <v>1</v>
      </c>
      <c r="GP255" s="1">
        <f ca="1">2*BR255+BU255</f>
        <v>0</v>
      </c>
      <c r="GQ255" s="1">
        <f ca="1">2*BX255+CA255</f>
        <v>0</v>
      </c>
      <c r="GR255" s="1">
        <f ca="1">2*CD255+CG255</f>
        <v>0</v>
      </c>
      <c r="GS255" s="1">
        <f ca="1">2*CJ255+CM255</f>
        <v>0</v>
      </c>
      <c r="GT255" s="1">
        <f ca="1">CS255</f>
        <v>0</v>
      </c>
      <c r="GU255" s="1">
        <f ca="1">CY255</f>
        <v>0</v>
      </c>
      <c r="GV255" s="1">
        <f ca="1">DE255</f>
        <v>0</v>
      </c>
      <c r="GW255" s="1">
        <f ca="1">DK255</f>
        <v>0</v>
      </c>
      <c r="GX255" s="1">
        <f ca="1">DQ255</f>
        <v>0</v>
      </c>
      <c r="GY255">
        <f ca="1">DT255</f>
        <v>0</v>
      </c>
      <c r="GZ255">
        <f ca="1">DW255</f>
        <v>0</v>
      </c>
      <c r="HA255">
        <f ca="1">DZ255</f>
        <v>0</v>
      </c>
      <c r="HB255">
        <f ca="1">EC255</f>
        <v>0</v>
      </c>
      <c r="HC255">
        <f ca="1">EF255</f>
        <v>0</v>
      </c>
      <c r="HD255">
        <f ca="1">EI255</f>
        <v>0</v>
      </c>
      <c r="HE255">
        <f ca="1">EL255</f>
        <v>0</v>
      </c>
      <c r="HF255">
        <f ca="1">EO255</f>
        <v>0</v>
      </c>
      <c r="HG255">
        <f ca="1">ER255</f>
        <v>0</v>
      </c>
      <c r="HH255">
        <f ca="1">EU255</f>
        <v>0</v>
      </c>
      <c r="HI255">
        <f ca="1">EX255</f>
        <v>0</v>
      </c>
      <c r="HJ255">
        <f ca="1">FA255</f>
        <v>0</v>
      </c>
      <c r="HK255">
        <f ca="1">FD255</f>
        <v>0</v>
      </c>
      <c r="HL255">
        <f ca="1">FG255</f>
        <v>0</v>
      </c>
      <c r="HM255">
        <f ca="1">FJ255</f>
        <v>0</v>
      </c>
      <c r="HN255">
        <f ca="1">FM255</f>
        <v>0</v>
      </c>
      <c r="HO255">
        <f ca="1">FP255</f>
        <v>0</v>
      </c>
      <c r="HP255">
        <f ca="1">FS255</f>
        <v>0</v>
      </c>
      <c r="HQ255">
        <f ca="1">FV255</f>
        <v>0</v>
      </c>
      <c r="HR255">
        <f ca="1">FY255</f>
        <v>0</v>
      </c>
      <c r="HS255">
        <f ca="1">GB255</f>
        <v>0</v>
      </c>
      <c r="HT255">
        <f ca="1">GE255</f>
        <v>0</v>
      </c>
      <c r="HU255">
        <f ca="1">GH255</f>
        <v>0</v>
      </c>
      <c r="HV255">
        <f ca="1">GK255</f>
        <v>0</v>
      </c>
      <c r="HW255">
        <f ca="1">AU255</f>
        <v>6</v>
      </c>
      <c r="HX255">
        <f ca="1">HW255/HV258</f>
        <v>1</v>
      </c>
    </row>
    <row r="256" spans="1:255" ht="18" hidden="1" customHeight="1" x14ac:dyDescent="0.25">
      <c r="A256" s="9"/>
      <c r="B256" s="71"/>
      <c r="C256" s="71"/>
      <c r="D256" s="71"/>
      <c r="E256" s="71"/>
      <c r="F256" s="154"/>
      <c r="G256" s="80"/>
      <c r="H256" s="102"/>
      <c r="I256" s="71"/>
      <c r="J256" s="75"/>
      <c r="K256" s="9"/>
      <c r="O256" s="162"/>
      <c r="AK256" s="9"/>
      <c r="AL256" s="9"/>
      <c r="AM256" s="9"/>
      <c r="AN256" s="9"/>
      <c r="AO256" s="9"/>
      <c r="AP256" s="9"/>
      <c r="AQ256" s="9"/>
      <c r="AS256">
        <f ca="1">AS255+INT(AT255/AT256)</f>
        <v>24</v>
      </c>
      <c r="AT256" s="1">
        <f ca="1">IF(AP251&gt;AT255,INT((RAND()*(AQ251-AP251+1)+AP251)),INT((RAND()*(AQ251-AT255)+AT255+1)))</f>
        <v>18</v>
      </c>
      <c r="AU256">
        <f ca="1">AT256</f>
        <v>18</v>
      </c>
      <c r="AV256">
        <v>256</v>
      </c>
      <c r="AW256" s="1">
        <f ca="1">IF(AU256/AV256=INT(AU256/AV256),1,0)</f>
        <v>0</v>
      </c>
      <c r="AX256" s="1">
        <f ca="1">IF(AW256=0,AU256,AU256/AV256)</f>
        <v>18</v>
      </c>
      <c r="AY256" s="1">
        <v>16</v>
      </c>
      <c r="AZ256" s="1">
        <f ca="1">IF(AX256/AY256=INT(AX256/AY256),1,0)</f>
        <v>0</v>
      </c>
      <c r="BA256" s="1">
        <f ca="1">IF(AZ256=0,AX256,AX256/AY256)</f>
        <v>18</v>
      </c>
      <c r="BB256" s="1">
        <v>4</v>
      </c>
      <c r="BC256" s="1">
        <f ca="1">IF(BA256/BB256=INT(BA256/BB256),1,0)</f>
        <v>0</v>
      </c>
      <c r="BD256" s="1">
        <f ca="1">IF(BC256=0,BA256,BA256/BB256)</f>
        <v>18</v>
      </c>
      <c r="BE256" s="1">
        <v>2</v>
      </c>
      <c r="BF256" s="1">
        <f ca="1">IF(BD256/BE256=INT(BD256/BE256),1,0)</f>
        <v>1</v>
      </c>
      <c r="BG256" s="1">
        <f ca="1">IF(BF256=0,BD256,BD256/BE256)</f>
        <v>9</v>
      </c>
      <c r="BH256" s="1">
        <v>81</v>
      </c>
      <c r="BI256" s="1">
        <f ca="1">IF(BG256/BH256=INT(BG256/BH256),1,0)</f>
        <v>0</v>
      </c>
      <c r="BJ256" s="1">
        <f ca="1">IF(BI256=0,BG256,BG256/BH256)</f>
        <v>9</v>
      </c>
      <c r="BK256" s="1">
        <v>9</v>
      </c>
      <c r="BL256" s="1">
        <f ca="1">IF(BJ256/BK256=INT(BJ256/BK256),1,0)</f>
        <v>1</v>
      </c>
      <c r="BM256" s="1">
        <f ca="1">IF(BL256=0,BJ256,BJ256/BK256)</f>
        <v>1</v>
      </c>
      <c r="BN256" s="1">
        <v>3</v>
      </c>
      <c r="BO256" s="1">
        <f ca="1">IF(BM256/BN256=INT(BM256/BN256),1,0)</f>
        <v>0</v>
      </c>
      <c r="BP256" s="1">
        <f ca="1">IF(BO256=0,BM256,BM256/BN256)</f>
        <v>1</v>
      </c>
      <c r="BQ256" s="1">
        <v>25</v>
      </c>
      <c r="BR256" s="1">
        <f ca="1">IF(BP256/BQ256=INT(BP256/BQ256),1,0)</f>
        <v>0</v>
      </c>
      <c r="BS256" s="1">
        <f ca="1">IF(BR256=0,BP256,BP256/BQ256)</f>
        <v>1</v>
      </c>
      <c r="BT256" s="1">
        <v>5</v>
      </c>
      <c r="BU256" s="1">
        <f ca="1">IF(BS256/BT256=INT(BS256/BT256),1,0)</f>
        <v>0</v>
      </c>
      <c r="BV256" s="1">
        <f ca="1">IF(BU256=0,BS256,BS256/BT256)</f>
        <v>1</v>
      </c>
      <c r="BW256" s="1">
        <v>49</v>
      </c>
      <c r="BX256" s="1">
        <f ca="1">IF(BV256/BW256=INT(BV256/BW256),1,0)</f>
        <v>0</v>
      </c>
      <c r="BY256" s="1">
        <f ca="1">IF(BX256=0,BV256,BV256/BW256)</f>
        <v>1</v>
      </c>
      <c r="BZ256" s="1">
        <v>7</v>
      </c>
      <c r="CA256" s="1">
        <f ca="1">IF(BY256/BZ256=INT(BY256/BZ256),1,0)</f>
        <v>0</v>
      </c>
      <c r="CB256" s="1">
        <f ca="1">IF(CA256=0,BY256,BY256/BZ256)</f>
        <v>1</v>
      </c>
      <c r="CC256" s="1">
        <v>121</v>
      </c>
      <c r="CD256" s="1">
        <f ca="1">IF(CB256/CC256=INT(CB256/CC256),1,0)</f>
        <v>0</v>
      </c>
      <c r="CE256" s="1">
        <f ca="1">IF(CD256=0,CB256,CB256/CC256)</f>
        <v>1</v>
      </c>
      <c r="CF256" s="1">
        <v>11</v>
      </c>
      <c r="CG256" s="1">
        <f ca="1">IF(CE256/CF256=INT(CE256/CF256),1,0)</f>
        <v>0</v>
      </c>
      <c r="CH256" s="1">
        <f ca="1">IF(CG256=0,CE256,CE256/CF256)</f>
        <v>1</v>
      </c>
      <c r="CI256" s="1">
        <v>169</v>
      </c>
      <c r="CJ256" s="1">
        <f ca="1">IF(CH256/CI256=INT(CH256/CI256),1,0)</f>
        <v>0</v>
      </c>
      <c r="CK256" s="1">
        <f ca="1">IF(CJ256=0,CH256,CH256/CI256)</f>
        <v>1</v>
      </c>
      <c r="CL256" s="1">
        <v>13</v>
      </c>
      <c r="CM256" s="1">
        <f ca="1">IF(CK256/CL256=INT(CK256/CL256),1,0)</f>
        <v>0</v>
      </c>
      <c r="CN256" s="1">
        <f ca="1">IF(CM256=0,CK256,CK256/CL256)</f>
        <v>1</v>
      </c>
      <c r="CO256" s="1">
        <f>CO252</f>
        <v>289</v>
      </c>
      <c r="CP256" s="1">
        <f ca="1">IF(CN256/CO256=INT(CN256/CO256),1,0)</f>
        <v>0</v>
      </c>
      <c r="CQ256" s="1">
        <f ca="1">IF(CP256=0,CN256,CN256/CO256)</f>
        <v>1</v>
      </c>
      <c r="CR256" s="1">
        <v>17</v>
      </c>
      <c r="CS256" s="1">
        <f ca="1">IF(CQ256/CR256=INT(CQ256/CR256),1,0)</f>
        <v>0</v>
      </c>
      <c r="CT256" s="1">
        <f ca="1">IF(CS256=0,CQ256,CQ256/CR256)</f>
        <v>1</v>
      </c>
      <c r="CU256" s="1">
        <f>CU252</f>
        <v>361</v>
      </c>
      <c r="CV256" s="1">
        <f ca="1">IF(CT256/CU256=INT(CT256/CU256),1,0)</f>
        <v>0</v>
      </c>
      <c r="CW256" s="1">
        <f ca="1">IF(CV256=0,CT256,CT256/CU256)</f>
        <v>1</v>
      </c>
      <c r="CX256" s="1">
        <v>19</v>
      </c>
      <c r="CY256" s="1">
        <f ca="1">IF(CW256/CX256=INT(CW256/CX256),1,0)</f>
        <v>0</v>
      </c>
      <c r="CZ256" s="1">
        <f ca="1">IF(CY256=0,CW256,CW256/CX256)</f>
        <v>1</v>
      </c>
      <c r="DA256" s="1">
        <f>DA252</f>
        <v>529</v>
      </c>
      <c r="DB256" s="1">
        <f ca="1">IF(CZ256/DA256=INT(CZ256/DA256),1,0)</f>
        <v>0</v>
      </c>
      <c r="DC256" s="1">
        <f ca="1">IF(DB256=0,CZ256,CZ256/DA256)</f>
        <v>1</v>
      </c>
      <c r="DD256" s="1">
        <v>23</v>
      </c>
      <c r="DE256" s="1">
        <f ca="1">IF(DC256/DD256=INT(DC256/DD256),1,0)</f>
        <v>0</v>
      </c>
      <c r="DF256" s="1">
        <f ca="1">IF(DE256=0,DC256,DC256/DD256)</f>
        <v>1</v>
      </c>
      <c r="DG256" s="1">
        <f>DG252</f>
        <v>841</v>
      </c>
      <c r="DH256" s="1">
        <f ca="1">IF(DF256/DG256=INT(DF256/DG256),1,0)</f>
        <v>0</v>
      </c>
      <c r="DI256" s="1">
        <f ca="1">IF(DH256=0,DF256,DF256/DG256)</f>
        <v>1</v>
      </c>
      <c r="DJ256" s="1">
        <v>29</v>
      </c>
      <c r="DK256" s="1">
        <f ca="1">IF(DI256/DJ256=INT(DI256/DJ256),1,0)</f>
        <v>0</v>
      </c>
      <c r="DL256" s="1">
        <f ca="1">IF(DK256=0,DI256,DI256/DJ256)</f>
        <v>1</v>
      </c>
      <c r="DM256" s="1">
        <f>DM252</f>
        <v>961</v>
      </c>
      <c r="DN256" s="1">
        <f ca="1">IF(DL256/DM256=INT(DL256/DM256),1,0)</f>
        <v>0</v>
      </c>
      <c r="DO256" s="1">
        <f ca="1">IF(DN256=0,DL256,DL256/DM256)</f>
        <v>1</v>
      </c>
      <c r="DP256" s="1">
        <v>31</v>
      </c>
      <c r="DQ256" s="1">
        <f ca="1">IF(DO256/DP256=INT(DO256/DP256),1,0)</f>
        <v>0</v>
      </c>
      <c r="DR256" s="1">
        <f ca="1">IF(DQ256=0,DO256,DO256/DP256)</f>
        <v>1</v>
      </c>
      <c r="DS256" s="1">
        <v>37</v>
      </c>
      <c r="DT256" s="1">
        <f ca="1">IF(DR256/DS256=INT(DR256/DS256),1,0)</f>
        <v>0</v>
      </c>
      <c r="DU256" s="1">
        <f ca="1">IF(DT256=0,DR256,DR256/DS256)</f>
        <v>1</v>
      </c>
      <c r="DV256" s="1">
        <v>41</v>
      </c>
      <c r="DW256" s="1">
        <f ca="1">IF(DU256/DV256=INT(DU256/DV256),1,0)</f>
        <v>0</v>
      </c>
      <c r="DX256" s="1">
        <f ca="1">IF(DW256=0,DU256,DU256/DV256)</f>
        <v>1</v>
      </c>
      <c r="DY256" s="1">
        <v>43</v>
      </c>
      <c r="DZ256" s="1">
        <f ca="1">IF(DX256/DY256=INT(DX256/DY256),1,0)</f>
        <v>0</v>
      </c>
      <c r="EA256" s="1">
        <f ca="1">IF(DZ256=0,DX256,DX256/DY256)</f>
        <v>1</v>
      </c>
      <c r="EB256" s="1">
        <v>47</v>
      </c>
      <c r="EC256" s="1">
        <f ca="1">IF(EA256/EB256=INT(EA256/EB256),1,0)</f>
        <v>0</v>
      </c>
      <c r="ED256" s="1">
        <f ca="1">IF(EC256=0,EA256,EA256/EB256)</f>
        <v>1</v>
      </c>
      <c r="EE256" s="1">
        <v>53</v>
      </c>
      <c r="EF256" s="1">
        <f ca="1">IF(ED256/EE256=INT(ED256/EE256),1,0)</f>
        <v>0</v>
      </c>
      <c r="EG256" s="1">
        <f ca="1">IF(EF256=0,ED256,ED256/EE256)</f>
        <v>1</v>
      </c>
      <c r="EH256" s="1">
        <v>59</v>
      </c>
      <c r="EI256" s="1">
        <f ca="1">IF(EG256/EH256=INT(EG256/EH256),1,0)</f>
        <v>0</v>
      </c>
      <c r="EJ256" s="1">
        <f ca="1">IF(EI256=0,EG256,EG256/EH256)</f>
        <v>1</v>
      </c>
      <c r="EK256" s="1">
        <v>61</v>
      </c>
      <c r="EL256" s="1">
        <f ca="1">IF(EJ256/EK256=INT(EJ256/EK256),1,0)</f>
        <v>0</v>
      </c>
      <c r="EM256" s="1">
        <f ca="1">IF(EL256=0,EJ256,EJ256/EK256)</f>
        <v>1</v>
      </c>
      <c r="EN256" s="1">
        <v>67</v>
      </c>
      <c r="EO256" s="1">
        <f ca="1">IF(EM256/EN256=INT(EM256/EN256),1,0)</f>
        <v>0</v>
      </c>
      <c r="EP256" s="1">
        <f ca="1">IF(EO256=0,EM256,EM256/EN256)</f>
        <v>1</v>
      </c>
      <c r="EQ256" s="1">
        <v>71</v>
      </c>
      <c r="ER256" s="1">
        <f ca="1">IF(EP256/EQ256=INT(EP256/EQ256),1,0)</f>
        <v>0</v>
      </c>
      <c r="ES256" s="1">
        <f ca="1">IF(ER256=0,EP256,EP256/EQ256)</f>
        <v>1</v>
      </c>
      <c r="ET256" s="1">
        <v>73</v>
      </c>
      <c r="EU256" s="1">
        <f ca="1">IF(ES256/ET256=INT(ES256/ET256),1,0)</f>
        <v>0</v>
      </c>
      <c r="EV256" s="1">
        <f ca="1">IF(EU256=0,ES256,ES256/ET256)</f>
        <v>1</v>
      </c>
      <c r="EW256" s="1">
        <v>79</v>
      </c>
      <c r="EX256" s="1">
        <f ca="1">IF(EV256/EW256=INT(EV256/EW256),1,0)</f>
        <v>0</v>
      </c>
      <c r="EY256" s="1">
        <f ca="1">IF(EX256=0,EV256,EV256/EW256)</f>
        <v>1</v>
      </c>
      <c r="EZ256" s="1">
        <v>83</v>
      </c>
      <c r="FA256" s="1">
        <f ca="1">IF(EY256/EZ256=INT(EY256/EZ256),1,0)</f>
        <v>0</v>
      </c>
      <c r="FB256" s="1">
        <f ca="1">IF(FA256=0,EY256,EY256/EZ256)</f>
        <v>1</v>
      </c>
      <c r="FC256" s="1">
        <v>89</v>
      </c>
      <c r="FD256" s="1">
        <f ca="1">IF(FB256/FC256=INT(FB256/FC256),1,0)</f>
        <v>0</v>
      </c>
      <c r="FE256" s="1">
        <f ca="1">IF(FD256=0,FB256,FB256/FC256)</f>
        <v>1</v>
      </c>
      <c r="FF256" s="1">
        <v>97</v>
      </c>
      <c r="FG256" s="1">
        <f ca="1">IF(FE256/FF256=INT(FE256/FF256),1,0)</f>
        <v>0</v>
      </c>
      <c r="FH256" s="1">
        <f ca="1">IF(FG256=0,FE256,FE256/FF256)</f>
        <v>1</v>
      </c>
      <c r="FI256" s="1">
        <v>101</v>
      </c>
      <c r="FJ256" s="1">
        <f ca="1">IF(FH256/FI256=INT(FH256/FI256),1,0)</f>
        <v>0</v>
      </c>
      <c r="FK256" s="1">
        <f ca="1">IF(FJ256=0,FH256,FH256/FI256)</f>
        <v>1</v>
      </c>
      <c r="FL256" s="1">
        <v>103</v>
      </c>
      <c r="FM256" s="1">
        <f ca="1">IF(FK256/FL256=INT(FK256/FL256),1,0)</f>
        <v>0</v>
      </c>
      <c r="FN256" s="1">
        <f ca="1">IF(FM256=0,FK256,FK256/FL256)</f>
        <v>1</v>
      </c>
      <c r="FO256" s="1">
        <v>107</v>
      </c>
      <c r="FP256" s="1">
        <f ca="1">IF(FN256/FO256=INT(FN256/FO256),1,0)</f>
        <v>0</v>
      </c>
      <c r="FQ256" s="1">
        <f ca="1">IF(FP256=0,FN256,FN256/FO256)</f>
        <v>1</v>
      </c>
      <c r="FR256" s="1">
        <v>109</v>
      </c>
      <c r="FS256" s="1">
        <f ca="1">IF(FQ256/FR256=INT(FQ256/FR256),1,0)</f>
        <v>0</v>
      </c>
      <c r="FT256" s="1">
        <f ca="1">IF(FS256=0,FQ256,FQ256/FR256)</f>
        <v>1</v>
      </c>
      <c r="FU256" s="1">
        <v>113</v>
      </c>
      <c r="FV256" s="1">
        <f ca="1">IF(FT256/FU256=INT(FT256/FU256),1,0)</f>
        <v>0</v>
      </c>
      <c r="FW256" s="1">
        <f ca="1">IF(FV256=0,FT256,FT256/FU256)</f>
        <v>1</v>
      </c>
      <c r="FX256" s="1">
        <v>127</v>
      </c>
      <c r="FY256" s="1">
        <f ca="1">IF(FW256/FX256=INT(FW256/FX256),1,0)</f>
        <v>0</v>
      </c>
      <c r="FZ256" s="1">
        <f ca="1">IF(FY256=0,FW256,FW256/FX256)</f>
        <v>1</v>
      </c>
      <c r="GA256" s="1">
        <v>131</v>
      </c>
      <c r="GB256" s="1">
        <f ca="1">IF(FZ256/GA256=INT(FZ256/GA256),1,0)</f>
        <v>0</v>
      </c>
      <c r="GC256" s="1">
        <f ca="1">IF(GB256=0,FZ256,FZ256/GA256)</f>
        <v>1</v>
      </c>
      <c r="GD256" s="1">
        <v>137</v>
      </c>
      <c r="GE256" s="1">
        <f ca="1">IF(GC256/GD256=INT(GC256/GD256),1,0)</f>
        <v>0</v>
      </c>
      <c r="GF256" s="1">
        <f ca="1">IF(GE256=0,GC256,GC256/GD256)</f>
        <v>1</v>
      </c>
      <c r="GG256" s="1">
        <v>139</v>
      </c>
      <c r="GH256" s="1">
        <f ca="1">IF(GF256/GG256=INT(GF256/GG256),1,0)</f>
        <v>0</v>
      </c>
      <c r="GI256" s="1">
        <f ca="1">IF(GH256=0,GF256,GF256/GG256)</f>
        <v>1</v>
      </c>
      <c r="GJ256" s="1">
        <v>149</v>
      </c>
      <c r="GK256" s="1">
        <f ca="1">IF(GI256/GJ256=INT(GI256/GJ256),1,0)</f>
        <v>0</v>
      </c>
      <c r="GL256" s="1">
        <f ca="1">IF(GK256=0,GI256,GI256/GJ256)</f>
        <v>1</v>
      </c>
      <c r="GM256" s="1"/>
      <c r="GN256" s="1">
        <f ca="1">8*AW256+4*AZ256+2*BC256+BF256</f>
        <v>1</v>
      </c>
      <c r="GO256" s="1">
        <f ca="1">4*BI256+2*BL256+BO256</f>
        <v>2</v>
      </c>
      <c r="GP256" s="1">
        <f ca="1">2*BR256+BU256</f>
        <v>0</v>
      </c>
      <c r="GQ256" s="1">
        <f ca="1">2*BX256+CA256</f>
        <v>0</v>
      </c>
      <c r="GR256" s="1">
        <f ca="1">2*CD256+CG256</f>
        <v>0</v>
      </c>
      <c r="GS256" s="1">
        <f ca="1">2*CJ256+CM256</f>
        <v>0</v>
      </c>
      <c r="GT256" s="1">
        <f ca="1">CS256</f>
        <v>0</v>
      </c>
      <c r="GU256" s="1">
        <f ca="1">CY256</f>
        <v>0</v>
      </c>
      <c r="GV256" s="1">
        <f ca="1">DE256</f>
        <v>0</v>
      </c>
      <c r="GW256" s="1">
        <f ca="1">DK256</f>
        <v>0</v>
      </c>
      <c r="GX256" s="1">
        <f ca="1">DQ256</f>
        <v>0</v>
      </c>
      <c r="GY256">
        <f ca="1">DT256</f>
        <v>0</v>
      </c>
      <c r="GZ256">
        <f ca="1">DW256</f>
        <v>0</v>
      </c>
      <c r="HA256">
        <f ca="1">DZ256</f>
        <v>0</v>
      </c>
      <c r="HB256">
        <f ca="1">EC256</f>
        <v>0</v>
      </c>
      <c r="HC256">
        <f ca="1">EF256</f>
        <v>0</v>
      </c>
      <c r="HD256">
        <f ca="1">EI256</f>
        <v>0</v>
      </c>
      <c r="HE256">
        <f ca="1">EL256</f>
        <v>0</v>
      </c>
      <c r="HF256">
        <f ca="1">EO256</f>
        <v>0</v>
      </c>
      <c r="HG256">
        <f ca="1">ER256</f>
        <v>0</v>
      </c>
      <c r="HH256">
        <f ca="1">EU256</f>
        <v>0</v>
      </c>
      <c r="HI256">
        <f ca="1">EX256</f>
        <v>0</v>
      </c>
      <c r="HJ256">
        <f ca="1">FA256</f>
        <v>0</v>
      </c>
      <c r="HK256">
        <f ca="1">FD256</f>
        <v>0</v>
      </c>
      <c r="HL256">
        <f ca="1">FG256</f>
        <v>0</v>
      </c>
      <c r="HM256">
        <f ca="1">FJ256</f>
        <v>0</v>
      </c>
      <c r="HN256">
        <f ca="1">FM256</f>
        <v>0</v>
      </c>
      <c r="HO256">
        <f ca="1">FP256</f>
        <v>0</v>
      </c>
      <c r="HP256">
        <f ca="1">FS256</f>
        <v>0</v>
      </c>
      <c r="HQ256">
        <f ca="1">FV256</f>
        <v>0</v>
      </c>
      <c r="HR256">
        <f ca="1">FY256</f>
        <v>0</v>
      </c>
      <c r="HS256">
        <f ca="1">GB256</f>
        <v>0</v>
      </c>
      <c r="HT256">
        <f ca="1">GE256</f>
        <v>0</v>
      </c>
      <c r="HU256">
        <f ca="1">GH256</f>
        <v>0</v>
      </c>
      <c r="HV256">
        <f ca="1">GK256</f>
        <v>0</v>
      </c>
      <c r="HW256">
        <f ca="1">AU256</f>
        <v>18</v>
      </c>
      <c r="HX256">
        <f ca="1">HW256/HV258</f>
        <v>3</v>
      </c>
    </row>
    <row r="257" spans="1:255" ht="18" hidden="1" customHeight="1" x14ac:dyDescent="0.25">
      <c r="A257" s="9"/>
      <c r="B257" s="71"/>
      <c r="C257" s="71"/>
      <c r="D257" s="71"/>
      <c r="E257" s="71"/>
      <c r="F257" s="154"/>
      <c r="G257" s="80"/>
      <c r="H257" s="102"/>
      <c r="I257" s="71"/>
      <c r="J257" s="75"/>
      <c r="K257" s="9"/>
      <c r="O257" s="162"/>
      <c r="AK257" s="9"/>
      <c r="AL257" s="9"/>
      <c r="AM257" s="9"/>
      <c r="AN257" s="9"/>
      <c r="AO257" s="9"/>
      <c r="AP257" s="9"/>
      <c r="AQ257" s="9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  <c r="FZ257" s="1"/>
      <c r="GA257" s="1"/>
      <c r="GB257" s="1"/>
      <c r="GC257" s="1"/>
      <c r="GD257" s="1"/>
      <c r="GE257" s="1"/>
      <c r="GF257" s="1"/>
      <c r="GG257" s="1"/>
      <c r="GH257" s="1"/>
      <c r="GI257" s="1"/>
      <c r="GJ257" s="1"/>
      <c r="GK257" s="1"/>
      <c r="GL257" s="1"/>
      <c r="GM257" s="1"/>
      <c r="GN257" s="1">
        <f t="shared" ref="GN257:HV257" ca="1" si="129">IF(GN255&lt;GN256,GN255,GN256)</f>
        <v>1</v>
      </c>
      <c r="GO257" s="1">
        <f t="shared" ca="1" si="129"/>
        <v>1</v>
      </c>
      <c r="GP257" s="1">
        <f t="shared" ca="1" si="129"/>
        <v>0</v>
      </c>
      <c r="GQ257" s="1">
        <f t="shared" ca="1" si="129"/>
        <v>0</v>
      </c>
      <c r="GR257" s="1">
        <f t="shared" ca="1" si="129"/>
        <v>0</v>
      </c>
      <c r="GS257" s="1">
        <f t="shared" ca="1" si="129"/>
        <v>0</v>
      </c>
      <c r="GT257" s="1">
        <f t="shared" ca="1" si="129"/>
        <v>0</v>
      </c>
      <c r="GU257" s="1">
        <f t="shared" ca="1" si="129"/>
        <v>0</v>
      </c>
      <c r="GV257" s="1">
        <f t="shared" ca="1" si="129"/>
        <v>0</v>
      </c>
      <c r="GW257" s="1">
        <f t="shared" ca="1" si="129"/>
        <v>0</v>
      </c>
      <c r="GX257" s="1">
        <f t="shared" ca="1" si="129"/>
        <v>0</v>
      </c>
      <c r="GY257" s="1">
        <f t="shared" ca="1" si="129"/>
        <v>0</v>
      </c>
      <c r="GZ257" s="1">
        <f t="shared" ca="1" si="129"/>
        <v>0</v>
      </c>
      <c r="HA257" s="1">
        <f t="shared" ca="1" si="129"/>
        <v>0</v>
      </c>
      <c r="HB257" s="1">
        <f t="shared" ca="1" si="129"/>
        <v>0</v>
      </c>
      <c r="HC257" s="1">
        <f t="shared" ca="1" si="129"/>
        <v>0</v>
      </c>
      <c r="HD257" s="1">
        <f t="shared" ca="1" si="129"/>
        <v>0</v>
      </c>
      <c r="HE257" s="1">
        <f t="shared" ca="1" si="129"/>
        <v>0</v>
      </c>
      <c r="HF257" s="1">
        <f t="shared" ca="1" si="129"/>
        <v>0</v>
      </c>
      <c r="HG257" s="1">
        <f t="shared" ca="1" si="129"/>
        <v>0</v>
      </c>
      <c r="HH257" s="1">
        <f t="shared" ca="1" si="129"/>
        <v>0</v>
      </c>
      <c r="HI257" s="1">
        <f t="shared" ca="1" si="129"/>
        <v>0</v>
      </c>
      <c r="HJ257" s="1">
        <f t="shared" ca="1" si="129"/>
        <v>0</v>
      </c>
      <c r="HK257" s="1">
        <f t="shared" ca="1" si="129"/>
        <v>0</v>
      </c>
      <c r="HL257" s="1">
        <f t="shared" ca="1" si="129"/>
        <v>0</v>
      </c>
      <c r="HM257" s="1">
        <f t="shared" ca="1" si="129"/>
        <v>0</v>
      </c>
      <c r="HN257" s="1">
        <f t="shared" ca="1" si="129"/>
        <v>0</v>
      </c>
      <c r="HO257" s="1">
        <f t="shared" ca="1" si="129"/>
        <v>0</v>
      </c>
      <c r="HP257" s="1">
        <f t="shared" ca="1" si="129"/>
        <v>0</v>
      </c>
      <c r="HQ257" s="1">
        <f t="shared" ca="1" si="129"/>
        <v>0</v>
      </c>
      <c r="HR257" s="1">
        <f t="shared" ca="1" si="129"/>
        <v>0</v>
      </c>
      <c r="HS257" s="1">
        <f t="shared" ca="1" si="129"/>
        <v>0</v>
      </c>
      <c r="HT257" s="1">
        <f t="shared" ca="1" si="129"/>
        <v>0</v>
      </c>
      <c r="HU257" s="1">
        <f t="shared" ca="1" si="129"/>
        <v>0</v>
      </c>
      <c r="HV257" s="1">
        <f t="shared" ca="1" si="129"/>
        <v>0</v>
      </c>
    </row>
    <row r="258" spans="1:255" ht="18" hidden="1" customHeight="1" x14ac:dyDescent="0.25">
      <c r="A258" s="9"/>
      <c r="B258" s="71"/>
      <c r="C258" s="71"/>
      <c r="D258" s="71"/>
      <c r="E258" s="71"/>
      <c r="F258" s="154"/>
      <c r="G258" s="80"/>
      <c r="H258" s="102"/>
      <c r="I258" s="71"/>
      <c r="J258" s="75"/>
      <c r="K258" s="9"/>
      <c r="O258" s="162"/>
      <c r="AK258" s="9"/>
      <c r="AL258" s="9"/>
      <c r="AM258" s="9"/>
      <c r="AN258" s="9"/>
      <c r="AO258" s="9"/>
      <c r="AP258" s="9"/>
      <c r="AQ258" s="9"/>
      <c r="AT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  <c r="FZ258" s="1"/>
      <c r="GA258" s="1"/>
      <c r="GB258" s="1"/>
      <c r="GC258" s="1"/>
      <c r="GD258" s="1"/>
      <c r="GE258" s="1"/>
      <c r="GF258" s="1"/>
      <c r="GG258" s="1"/>
      <c r="GH258" s="1"/>
      <c r="GI258" s="1"/>
      <c r="GJ258" s="1"/>
      <c r="GK258" s="1"/>
      <c r="GL258" s="1"/>
      <c r="GM258" s="1"/>
      <c r="GN258">
        <f ca="1">FY$4^GN257</f>
        <v>2</v>
      </c>
      <c r="GO258">
        <f t="shared" ref="GO258:HV258" ca="1" si="130">FZ$4^GO257*GN258</f>
        <v>6</v>
      </c>
      <c r="GP258">
        <f t="shared" ca="1" si="130"/>
        <v>6</v>
      </c>
      <c r="GQ258">
        <f t="shared" ca="1" si="130"/>
        <v>6</v>
      </c>
      <c r="GR258">
        <f t="shared" ca="1" si="130"/>
        <v>6</v>
      </c>
      <c r="GS258">
        <f t="shared" ca="1" si="130"/>
        <v>6</v>
      </c>
      <c r="GT258">
        <f t="shared" ca="1" si="130"/>
        <v>6</v>
      </c>
      <c r="GU258">
        <f t="shared" ca="1" si="130"/>
        <v>6</v>
      </c>
      <c r="GV258">
        <f t="shared" ca="1" si="130"/>
        <v>6</v>
      </c>
      <c r="GW258">
        <f t="shared" ca="1" si="130"/>
        <v>6</v>
      </c>
      <c r="GX258">
        <f t="shared" ca="1" si="130"/>
        <v>6</v>
      </c>
      <c r="GY258">
        <f t="shared" ca="1" si="130"/>
        <v>6</v>
      </c>
      <c r="GZ258">
        <f t="shared" ca="1" si="130"/>
        <v>6</v>
      </c>
      <c r="HA258">
        <f t="shared" ca="1" si="130"/>
        <v>6</v>
      </c>
      <c r="HB258">
        <f t="shared" ca="1" si="130"/>
        <v>6</v>
      </c>
      <c r="HC258">
        <f t="shared" ca="1" si="130"/>
        <v>6</v>
      </c>
      <c r="HD258">
        <f t="shared" ca="1" si="130"/>
        <v>6</v>
      </c>
      <c r="HE258">
        <f t="shared" ca="1" si="130"/>
        <v>6</v>
      </c>
      <c r="HF258">
        <f t="shared" ca="1" si="130"/>
        <v>6</v>
      </c>
      <c r="HG258">
        <f t="shared" ca="1" si="130"/>
        <v>6</v>
      </c>
      <c r="HH258">
        <f t="shared" ca="1" si="130"/>
        <v>6</v>
      </c>
      <c r="HI258">
        <f t="shared" ca="1" si="130"/>
        <v>6</v>
      </c>
      <c r="HJ258">
        <f t="shared" ca="1" si="130"/>
        <v>6</v>
      </c>
      <c r="HK258">
        <f t="shared" ca="1" si="130"/>
        <v>6</v>
      </c>
      <c r="HL258">
        <f t="shared" ca="1" si="130"/>
        <v>6</v>
      </c>
      <c r="HM258">
        <f t="shared" ca="1" si="130"/>
        <v>6</v>
      </c>
      <c r="HN258">
        <f t="shared" ca="1" si="130"/>
        <v>6</v>
      </c>
      <c r="HO258">
        <f t="shared" ca="1" si="130"/>
        <v>6</v>
      </c>
      <c r="HP258">
        <f t="shared" ca="1" si="130"/>
        <v>6</v>
      </c>
      <c r="HQ258">
        <f t="shared" ca="1" si="130"/>
        <v>6</v>
      </c>
      <c r="HR258">
        <f t="shared" ca="1" si="130"/>
        <v>6</v>
      </c>
      <c r="HS258">
        <f t="shared" ca="1" si="130"/>
        <v>6</v>
      </c>
      <c r="HT258">
        <f t="shared" ca="1" si="130"/>
        <v>6</v>
      </c>
      <c r="HU258">
        <f t="shared" ca="1" si="130"/>
        <v>6</v>
      </c>
      <c r="HV258">
        <f t="shared" ca="1" si="130"/>
        <v>6</v>
      </c>
    </row>
    <row r="259" spans="1:255" ht="18" hidden="1" customHeight="1" x14ac:dyDescent="0.25">
      <c r="A259" s="9"/>
      <c r="B259" s="71"/>
      <c r="C259" s="71"/>
      <c r="D259" s="71"/>
      <c r="E259" s="71"/>
      <c r="F259" s="154"/>
      <c r="G259" s="80"/>
      <c r="H259" s="102"/>
      <c r="I259" s="71"/>
      <c r="J259" s="75"/>
      <c r="K259" s="9"/>
      <c r="O259" s="162"/>
      <c r="AK259" s="9"/>
      <c r="AL259" s="9"/>
      <c r="AM259" s="9"/>
      <c r="AN259" s="9"/>
      <c r="AO259" s="9"/>
      <c r="AP259" s="9"/>
      <c r="AQ259" s="9"/>
      <c r="AR259" t="s">
        <v>23</v>
      </c>
      <c r="AS259" s="1">
        <f ca="1">IF(U251=3,INT((RAND()*(AM251-AL251+1)+AL251)),0)</f>
        <v>0</v>
      </c>
      <c r="AT259" s="1">
        <f ca="1">IF(U251=3,INT((RAND()*(AO251-AN251+1)+AN251)),0)</f>
        <v>0</v>
      </c>
      <c r="AU259">
        <f ca="1">AT259-AT260*(AS260-AS259)</f>
        <v>0</v>
      </c>
      <c r="AV259">
        <v>256</v>
      </c>
      <c r="AW259" s="1">
        <f ca="1">IF(AU259/AV259=INT(AU259/AV259),1,0)</f>
        <v>1</v>
      </c>
      <c r="AX259" s="1">
        <f ca="1">IF(AW259=0,AU259,AU259/AV259)</f>
        <v>0</v>
      </c>
      <c r="AY259" s="1">
        <v>16</v>
      </c>
      <c r="AZ259" s="1">
        <f ca="1">IF(AX259/AY259=INT(AX259/AY259),1,0)</f>
        <v>1</v>
      </c>
      <c r="BA259" s="1">
        <f ca="1">IF(AZ259=0,AX259,AX259/AY259)</f>
        <v>0</v>
      </c>
      <c r="BB259" s="1">
        <v>4</v>
      </c>
      <c r="BC259" s="1">
        <f ca="1">IF(BA259/BB259=INT(BA259/BB259),1,0)</f>
        <v>1</v>
      </c>
      <c r="BD259" s="1">
        <f ca="1">IF(BC259=0,BA259,BA259/BB259)</f>
        <v>0</v>
      </c>
      <c r="BE259" s="1">
        <v>2</v>
      </c>
      <c r="BF259" s="1">
        <f ca="1">IF(BD259/BE259=INT(BD259/BE259),1,0)</f>
        <v>1</v>
      </c>
      <c r="BG259" s="1">
        <f ca="1">IF(BF259=0,BD259,BD259/BE259)</f>
        <v>0</v>
      </c>
      <c r="BH259" s="1">
        <v>81</v>
      </c>
      <c r="BI259" s="1">
        <f ca="1">IF(BG259/BH259=INT(BG259/BH259),1,0)</f>
        <v>1</v>
      </c>
      <c r="BJ259" s="1">
        <f ca="1">IF(BI259=0,BG259,BG259/BH259)</f>
        <v>0</v>
      </c>
      <c r="BK259" s="1">
        <v>9</v>
      </c>
      <c r="BL259" s="1">
        <f ca="1">IF(BJ259/BK259=INT(BJ259/BK259),1,0)</f>
        <v>1</v>
      </c>
      <c r="BM259" s="1">
        <f ca="1">IF(BL259=0,BJ259,BJ259/BK259)</f>
        <v>0</v>
      </c>
      <c r="BN259" s="1">
        <v>3</v>
      </c>
      <c r="BO259" s="1">
        <f ca="1">IF(BM259/BN259=INT(BM259/BN259),1,0)</f>
        <v>1</v>
      </c>
      <c r="BP259" s="1">
        <f ca="1">IF(BO259=0,BM259,BM259/BN259)</f>
        <v>0</v>
      </c>
      <c r="BQ259" s="1">
        <v>25</v>
      </c>
      <c r="BR259" s="1">
        <f ca="1">IF(BP259/BQ259=INT(BP259/BQ259),1,0)</f>
        <v>1</v>
      </c>
      <c r="BS259" s="1">
        <f ca="1">IF(BR259=0,BP259,BP259/BQ259)</f>
        <v>0</v>
      </c>
      <c r="BT259" s="1">
        <v>5</v>
      </c>
      <c r="BU259" s="1">
        <f ca="1">IF(BS259/BT259=INT(BS259/BT259),1,0)</f>
        <v>1</v>
      </c>
      <c r="BV259" s="1">
        <f ca="1">IF(BU259=0,BS259,BS259/BT259)</f>
        <v>0</v>
      </c>
      <c r="BW259" s="1">
        <v>49</v>
      </c>
      <c r="BX259" s="1">
        <f ca="1">IF(BV259/BW259=INT(BV259/BW259),1,0)</f>
        <v>1</v>
      </c>
      <c r="BY259" s="1">
        <f ca="1">IF(BX259=0,BV259,BV259/BW259)</f>
        <v>0</v>
      </c>
      <c r="BZ259" s="1">
        <v>7</v>
      </c>
      <c r="CA259" s="1">
        <f ca="1">IF(BY259/BZ259=INT(BY259/BZ259),1,0)</f>
        <v>1</v>
      </c>
      <c r="CB259" s="1">
        <f ca="1">IF(CA259=0,BY259,BY259/BZ259)</f>
        <v>0</v>
      </c>
      <c r="CC259" s="1">
        <v>121</v>
      </c>
      <c r="CD259" s="1">
        <f ca="1">IF(CB259/CC259=INT(CB259/CC259),1,0)</f>
        <v>1</v>
      </c>
      <c r="CE259" s="1">
        <f ca="1">IF(CD259=0,CB259,CB259/CC259)</f>
        <v>0</v>
      </c>
      <c r="CF259" s="1">
        <v>11</v>
      </c>
      <c r="CG259" s="1">
        <f ca="1">IF(CE259/CF259=INT(CE259/CF259),1,0)</f>
        <v>1</v>
      </c>
      <c r="CH259" s="1">
        <f ca="1">IF(CG259=0,CE259,CE259/CF259)</f>
        <v>0</v>
      </c>
      <c r="CI259" s="1">
        <v>169</v>
      </c>
      <c r="CJ259" s="1">
        <f ca="1">IF(CH259/CI259=INT(CH259/CI259),1,0)</f>
        <v>1</v>
      </c>
      <c r="CK259" s="1">
        <f ca="1">IF(CJ259=0,CH259,CH259/CI259)</f>
        <v>0</v>
      </c>
      <c r="CL259" s="1">
        <v>13</v>
      </c>
      <c r="CM259" s="1">
        <f ca="1">IF(CK259/CL259=INT(CK259/CL259),1,0)</f>
        <v>1</v>
      </c>
      <c r="CN259" s="1">
        <f ca="1">IF(CM259=0,CK259,CK259/CL259)</f>
        <v>0</v>
      </c>
      <c r="CO259" s="1">
        <f>CO255</f>
        <v>289</v>
      </c>
      <c r="CP259" s="1">
        <f ca="1">IF(CN259/CO259=INT(CN259/CO259),1,0)</f>
        <v>1</v>
      </c>
      <c r="CQ259" s="1">
        <f ca="1">IF(CP259=0,CN259,CN259/CO259)</f>
        <v>0</v>
      </c>
      <c r="CR259" s="1">
        <v>17</v>
      </c>
      <c r="CS259" s="1">
        <f ca="1">IF(CQ259/CR259=INT(CQ259/CR259),1,0)</f>
        <v>1</v>
      </c>
      <c r="CT259" s="1">
        <f ca="1">IF(CS259=0,CQ259,CQ259/CR259)</f>
        <v>0</v>
      </c>
      <c r="CU259" s="1">
        <f>CU255</f>
        <v>361</v>
      </c>
      <c r="CV259" s="1">
        <f ca="1">IF(CT259/CU259=INT(CT259/CU259),1,0)</f>
        <v>1</v>
      </c>
      <c r="CW259" s="1">
        <f ca="1">IF(CV259=0,CT259,CT259/CU259)</f>
        <v>0</v>
      </c>
      <c r="CX259" s="1">
        <v>19</v>
      </c>
      <c r="CY259" s="1">
        <f ca="1">IF(CW259/CX259=INT(CW259/CX259),1,0)</f>
        <v>1</v>
      </c>
      <c r="CZ259" s="1">
        <f ca="1">IF(CY259=0,CW259,CW259/CX259)</f>
        <v>0</v>
      </c>
      <c r="DA259" s="1">
        <f>DA255</f>
        <v>529</v>
      </c>
      <c r="DB259" s="1">
        <f ca="1">IF(CZ259/DA259=INT(CZ259/DA259),1,0)</f>
        <v>1</v>
      </c>
      <c r="DC259" s="1">
        <f ca="1">IF(DB259=0,CZ259,CZ259/DA259)</f>
        <v>0</v>
      </c>
      <c r="DD259" s="1">
        <v>23</v>
      </c>
      <c r="DE259" s="1">
        <f ca="1">IF(DC259/DD259=INT(DC259/DD259),1,0)</f>
        <v>1</v>
      </c>
      <c r="DF259" s="1">
        <f ca="1">IF(DE259=0,DC259,DC259/DD259)</f>
        <v>0</v>
      </c>
      <c r="DG259" s="1">
        <f>DG255</f>
        <v>841</v>
      </c>
      <c r="DH259" s="1">
        <f ca="1">IF(DF259/DG259=INT(DF259/DG259),1,0)</f>
        <v>1</v>
      </c>
      <c r="DI259" s="1">
        <f ca="1">IF(DH259=0,DF259,DF259/DG259)</f>
        <v>0</v>
      </c>
      <c r="DJ259" s="1">
        <v>29</v>
      </c>
      <c r="DK259" s="1">
        <f ca="1">IF(DI259/DJ259=INT(DI259/DJ259),1,0)</f>
        <v>1</v>
      </c>
      <c r="DL259" s="1">
        <f ca="1">IF(DK259=0,DI259,DI259/DJ259)</f>
        <v>0</v>
      </c>
      <c r="DM259" s="1">
        <f>DM255</f>
        <v>961</v>
      </c>
      <c r="DN259" s="1">
        <f ca="1">IF(DL259/DM259=INT(DL259/DM259),1,0)</f>
        <v>1</v>
      </c>
      <c r="DO259" s="1">
        <f ca="1">IF(DN259=0,DL259,DL259/DM259)</f>
        <v>0</v>
      </c>
      <c r="DP259" s="1">
        <v>31</v>
      </c>
      <c r="DQ259" s="1">
        <f ca="1">IF(DO259/DP259=INT(DO259/DP259),1,0)</f>
        <v>1</v>
      </c>
      <c r="DR259" s="1">
        <f ca="1">IF(DQ259=0,DO259,DO259/DP259)</f>
        <v>0</v>
      </c>
      <c r="DS259" s="1">
        <v>37</v>
      </c>
      <c r="DT259" s="1">
        <f ca="1">IF(DR259/DS259=INT(DR259/DS259),1,0)</f>
        <v>1</v>
      </c>
      <c r="DU259" s="1">
        <f ca="1">IF(DT259=0,DR259,DR259/DS259)</f>
        <v>0</v>
      </c>
      <c r="DV259" s="1">
        <v>41</v>
      </c>
      <c r="DW259" s="1">
        <f ca="1">IF(DU259/DV259=INT(DU259/DV259),1,0)</f>
        <v>1</v>
      </c>
      <c r="DX259" s="1">
        <f ca="1">IF(DW259=0,DU259,DU259/DV259)</f>
        <v>0</v>
      </c>
      <c r="DY259" s="1">
        <v>43</v>
      </c>
      <c r="DZ259" s="1">
        <f ca="1">IF(DX259/DY259=INT(DX259/DY259),1,0)</f>
        <v>1</v>
      </c>
      <c r="EA259" s="1">
        <f ca="1">IF(DZ259=0,DX259,DX259/DY259)</f>
        <v>0</v>
      </c>
      <c r="EB259" s="1">
        <v>47</v>
      </c>
      <c r="EC259" s="1">
        <f ca="1">IF(EA259/EB259=INT(EA259/EB259),1,0)</f>
        <v>1</v>
      </c>
      <c r="ED259" s="1">
        <f ca="1">IF(EC259=0,EA259,EA259/EB259)</f>
        <v>0</v>
      </c>
      <c r="EE259" s="1">
        <v>53</v>
      </c>
      <c r="EF259" s="1">
        <f ca="1">IF(ED259/EE259=INT(ED259/EE259),1,0)</f>
        <v>1</v>
      </c>
      <c r="EG259" s="1">
        <f ca="1">IF(EF259=0,ED259,ED259/EE259)</f>
        <v>0</v>
      </c>
      <c r="EH259" s="1">
        <v>59</v>
      </c>
      <c r="EI259" s="1">
        <f ca="1">IF(EG259/EH259=INT(EG259/EH259),1,0)</f>
        <v>1</v>
      </c>
      <c r="EJ259" s="1">
        <f ca="1">IF(EI259=0,EG259,EG259/EH259)</f>
        <v>0</v>
      </c>
      <c r="EK259" s="1">
        <v>61</v>
      </c>
      <c r="EL259" s="1">
        <f ca="1">IF(EJ259/EK259=INT(EJ259/EK259),1,0)</f>
        <v>1</v>
      </c>
      <c r="EM259" s="1">
        <f ca="1">IF(EL259=0,EJ259,EJ259/EK259)</f>
        <v>0</v>
      </c>
      <c r="EN259" s="1">
        <v>67</v>
      </c>
      <c r="EO259" s="1">
        <f ca="1">IF(EM259/EN259=INT(EM259/EN259),1,0)</f>
        <v>1</v>
      </c>
      <c r="EP259" s="1">
        <f ca="1">IF(EO259=0,EM259,EM259/EN259)</f>
        <v>0</v>
      </c>
      <c r="EQ259" s="1">
        <v>71</v>
      </c>
      <c r="ER259" s="1">
        <f ca="1">IF(EP259/EQ259=INT(EP259/EQ259),1,0)</f>
        <v>1</v>
      </c>
      <c r="ES259" s="1">
        <f ca="1">IF(ER259=0,EP259,EP259/EQ259)</f>
        <v>0</v>
      </c>
      <c r="ET259" s="1">
        <v>73</v>
      </c>
      <c r="EU259" s="1">
        <f ca="1">IF(ES259/ET259=INT(ES259/ET259),1,0)</f>
        <v>1</v>
      </c>
      <c r="EV259" s="1">
        <f ca="1">IF(EU259=0,ES259,ES259/ET259)</f>
        <v>0</v>
      </c>
      <c r="EW259" s="1">
        <v>79</v>
      </c>
      <c r="EX259" s="1">
        <f ca="1">IF(EV259/EW259=INT(EV259/EW259),1,0)</f>
        <v>1</v>
      </c>
      <c r="EY259" s="1">
        <f ca="1">IF(EX259=0,EV259,EV259/EW259)</f>
        <v>0</v>
      </c>
      <c r="EZ259" s="1">
        <v>83</v>
      </c>
      <c r="FA259" s="1">
        <f ca="1">IF(EY259/EZ259=INT(EY259/EZ259),1,0)</f>
        <v>1</v>
      </c>
      <c r="FB259" s="1">
        <f ca="1">IF(FA259=0,EY259,EY259/EZ259)</f>
        <v>0</v>
      </c>
      <c r="FC259" s="1">
        <v>89</v>
      </c>
      <c r="FD259" s="1">
        <f ca="1">IF(FB259/FC259=INT(FB259/FC259),1,0)</f>
        <v>1</v>
      </c>
      <c r="FE259" s="1">
        <f ca="1">IF(FD259=0,FB259,FB259/FC259)</f>
        <v>0</v>
      </c>
      <c r="FF259" s="1">
        <v>97</v>
      </c>
      <c r="FG259" s="1">
        <f ca="1">IF(FE259/FF259=INT(FE259/FF259),1,0)</f>
        <v>1</v>
      </c>
      <c r="FH259" s="1">
        <f ca="1">IF(FG259=0,FE259,FE259/FF259)</f>
        <v>0</v>
      </c>
      <c r="FI259" s="1">
        <v>101</v>
      </c>
      <c r="FJ259" s="1">
        <f ca="1">IF(FH259/FI259=INT(FH259/FI259),1,0)</f>
        <v>1</v>
      </c>
      <c r="FK259" s="1">
        <f ca="1">IF(FJ259=0,FH259,FH259/FI259)</f>
        <v>0</v>
      </c>
      <c r="FL259" s="1">
        <v>103</v>
      </c>
      <c r="FM259" s="1">
        <f ca="1">IF(FK259/FL259=INT(FK259/FL259),1,0)</f>
        <v>1</v>
      </c>
      <c r="FN259" s="1">
        <f ca="1">IF(FM259=0,FK259,FK259/FL259)</f>
        <v>0</v>
      </c>
      <c r="FO259" s="1">
        <v>107</v>
      </c>
      <c r="FP259" s="1">
        <f ca="1">IF(FN259/FO259=INT(FN259/FO259),1,0)</f>
        <v>1</v>
      </c>
      <c r="FQ259" s="1">
        <f ca="1">IF(FP259=0,FN259,FN259/FO259)</f>
        <v>0</v>
      </c>
      <c r="FR259" s="1">
        <v>109</v>
      </c>
      <c r="FS259" s="1">
        <f ca="1">IF(FQ259/FR259=INT(FQ259/FR259),1,0)</f>
        <v>1</v>
      </c>
      <c r="FT259" s="1">
        <f ca="1">IF(FS259=0,FQ259,FQ259/FR259)</f>
        <v>0</v>
      </c>
      <c r="FU259" s="1">
        <v>113</v>
      </c>
      <c r="FV259" s="1">
        <f ca="1">IF(FT259/FU259=INT(FT259/FU259),1,0)</f>
        <v>1</v>
      </c>
      <c r="FW259" s="1">
        <f ca="1">IF(FV259=0,FT259,FT259/FU259)</f>
        <v>0</v>
      </c>
      <c r="FX259" s="1">
        <v>127</v>
      </c>
      <c r="FY259" s="1">
        <f ca="1">IF(FW259/FX259=INT(FW259/FX259),1,0)</f>
        <v>1</v>
      </c>
      <c r="FZ259" s="1">
        <f ca="1">IF(FY259=0,FW259,FW259/FX259)</f>
        <v>0</v>
      </c>
      <c r="GA259" s="1">
        <v>131</v>
      </c>
      <c r="GB259" s="1">
        <f ca="1">IF(FZ259/GA259=INT(FZ259/GA259),1,0)</f>
        <v>1</v>
      </c>
      <c r="GC259" s="1">
        <f ca="1">IF(GB259=0,FZ259,FZ259/GA259)</f>
        <v>0</v>
      </c>
      <c r="GD259" s="1">
        <v>137</v>
      </c>
      <c r="GE259" s="1">
        <f ca="1">IF(GC259/GD259=INT(GC259/GD259),1,0)</f>
        <v>1</v>
      </c>
      <c r="GF259" s="1">
        <f ca="1">IF(GE259=0,GC259,GC259/GD259)</f>
        <v>0</v>
      </c>
      <c r="GG259" s="1">
        <v>139</v>
      </c>
      <c r="GH259" s="1">
        <f ca="1">IF(GF259/GG259=INT(GF259/GG259),1,0)</f>
        <v>1</v>
      </c>
      <c r="GI259" s="1">
        <f ca="1">IF(GH259=0,GF259,GF259/GG259)</f>
        <v>0</v>
      </c>
      <c r="GJ259" s="1">
        <v>149</v>
      </c>
      <c r="GK259" s="1">
        <f ca="1">IF(GI259/GJ259=INT(GI259/GJ259),1,0)</f>
        <v>1</v>
      </c>
      <c r="GL259" s="1">
        <f ca="1">IF(GK259=0,GI259,GI259/GJ259)</f>
        <v>0</v>
      </c>
      <c r="GM259" s="1"/>
      <c r="GN259" s="1">
        <f ca="1">8*AW259+4*AZ259+2*BC259+BF259</f>
        <v>15</v>
      </c>
      <c r="GO259" s="1">
        <f ca="1">4*BI259+2*BL259+BO259</f>
        <v>7</v>
      </c>
      <c r="GP259" s="1">
        <f ca="1">2*BR259+BU259</f>
        <v>3</v>
      </c>
      <c r="GQ259" s="1">
        <f ca="1">2*BX259+CA259</f>
        <v>3</v>
      </c>
      <c r="GR259" s="1">
        <f ca="1">2*CD259+CG259</f>
        <v>3</v>
      </c>
      <c r="GS259" s="1">
        <f ca="1">2*CJ259+CM259</f>
        <v>3</v>
      </c>
      <c r="GT259" s="1">
        <f ca="1">CS259</f>
        <v>1</v>
      </c>
      <c r="GU259" s="1">
        <f ca="1">CY259</f>
        <v>1</v>
      </c>
      <c r="GV259" s="1">
        <f ca="1">DE259</f>
        <v>1</v>
      </c>
      <c r="GW259" s="1">
        <f ca="1">DK259</f>
        <v>1</v>
      </c>
      <c r="GX259" s="1">
        <f ca="1">DQ259</f>
        <v>1</v>
      </c>
      <c r="GY259">
        <f ca="1">DT259</f>
        <v>1</v>
      </c>
      <c r="GZ259">
        <f ca="1">DW259</f>
        <v>1</v>
      </c>
      <c r="HA259">
        <f ca="1">DZ259</f>
        <v>1</v>
      </c>
      <c r="HB259">
        <f ca="1">EC259</f>
        <v>1</v>
      </c>
      <c r="HC259">
        <f ca="1">EF259</f>
        <v>1</v>
      </c>
      <c r="HD259">
        <f ca="1">EI259</f>
        <v>1</v>
      </c>
      <c r="HE259">
        <f ca="1">EL259</f>
        <v>1</v>
      </c>
      <c r="HF259">
        <f ca="1">EO259</f>
        <v>1</v>
      </c>
      <c r="HG259">
        <f ca="1">ER259</f>
        <v>1</v>
      </c>
      <c r="HH259">
        <f ca="1">EU259</f>
        <v>1</v>
      </c>
      <c r="HI259">
        <f ca="1">EX259</f>
        <v>1</v>
      </c>
      <c r="HJ259">
        <f ca="1">FA259</f>
        <v>1</v>
      </c>
      <c r="HK259">
        <f ca="1">FD259</f>
        <v>1</v>
      </c>
      <c r="HL259">
        <f ca="1">FG259</f>
        <v>1</v>
      </c>
      <c r="HM259">
        <f ca="1">FJ259</f>
        <v>1</v>
      </c>
      <c r="HN259">
        <f ca="1">FM259</f>
        <v>1</v>
      </c>
      <c r="HO259">
        <f ca="1">FP259</f>
        <v>1</v>
      </c>
      <c r="HP259">
        <f ca="1">FS259</f>
        <v>1</v>
      </c>
      <c r="HQ259">
        <f ca="1">FV259</f>
        <v>1</v>
      </c>
      <c r="HR259">
        <f ca="1">FY259</f>
        <v>1</v>
      </c>
      <c r="HS259">
        <f ca="1">GB259</f>
        <v>1</v>
      </c>
      <c r="HT259">
        <f ca="1">GE259</f>
        <v>1</v>
      </c>
      <c r="HU259">
        <f ca="1">GH259</f>
        <v>1</v>
      </c>
      <c r="HV259">
        <f ca="1">GK259</f>
        <v>1</v>
      </c>
      <c r="HW259">
        <f ca="1">AU259</f>
        <v>0</v>
      </c>
      <c r="HX259">
        <f ca="1">HW259/HV262</f>
        <v>0</v>
      </c>
    </row>
    <row r="260" spans="1:255" ht="18" hidden="1" customHeight="1" x14ac:dyDescent="0.25">
      <c r="A260" s="9"/>
      <c r="B260" s="71"/>
      <c r="C260" s="71"/>
      <c r="D260" s="71"/>
      <c r="E260" s="71"/>
      <c r="F260" s="154"/>
      <c r="G260" s="80"/>
      <c r="H260" s="102"/>
      <c r="I260" s="71"/>
      <c r="J260" s="75"/>
      <c r="K260" s="9"/>
      <c r="O260" s="162"/>
      <c r="AK260" s="9"/>
      <c r="AL260" s="9"/>
      <c r="AM260" s="9"/>
      <c r="AN260" s="9"/>
      <c r="AO260" s="9"/>
      <c r="AP260" s="9"/>
      <c r="AQ260" s="9"/>
      <c r="AS260">
        <f ca="1">AS259+INT(AT259/AT260)</f>
        <v>0</v>
      </c>
      <c r="AT260" s="1">
        <f ca="1">IF(AP251&gt;AT259,INT((RAND()*(AQ251-AP251+1)+AP251)),INT((RAND()*(AQ251-AT259)+AT259+1)))</f>
        <v>16</v>
      </c>
      <c r="AU260">
        <f ca="1">AT260</f>
        <v>16</v>
      </c>
      <c r="AV260">
        <v>256</v>
      </c>
      <c r="AW260" s="1">
        <f ca="1">IF(AU260/AV260=INT(AU260/AV260),1,0)</f>
        <v>0</v>
      </c>
      <c r="AX260" s="1">
        <f ca="1">IF(AW260=0,AU260,AU260/AV260)</f>
        <v>16</v>
      </c>
      <c r="AY260" s="1">
        <v>16</v>
      </c>
      <c r="AZ260" s="1">
        <f ca="1">IF(AX260/AY260=INT(AX260/AY260),1,0)</f>
        <v>1</v>
      </c>
      <c r="BA260" s="1">
        <f ca="1">IF(AZ260=0,AX260,AX260/AY260)</f>
        <v>1</v>
      </c>
      <c r="BB260" s="1">
        <v>4</v>
      </c>
      <c r="BC260" s="1">
        <f ca="1">IF(BA260/BB260=INT(BA260/BB260),1,0)</f>
        <v>0</v>
      </c>
      <c r="BD260" s="1">
        <f ca="1">IF(BC260=0,BA260,BA260/BB260)</f>
        <v>1</v>
      </c>
      <c r="BE260" s="1">
        <v>2</v>
      </c>
      <c r="BF260" s="1">
        <f ca="1">IF(BD260/BE260=INT(BD260/BE260),1,0)</f>
        <v>0</v>
      </c>
      <c r="BG260" s="1">
        <f ca="1">IF(BF260=0,BD260,BD260/BE260)</f>
        <v>1</v>
      </c>
      <c r="BH260" s="1">
        <v>81</v>
      </c>
      <c r="BI260" s="1">
        <f ca="1">IF(BG260/BH260=INT(BG260/BH260),1,0)</f>
        <v>0</v>
      </c>
      <c r="BJ260" s="1">
        <f ca="1">IF(BI260=0,BG260,BG260/BH260)</f>
        <v>1</v>
      </c>
      <c r="BK260" s="1">
        <v>9</v>
      </c>
      <c r="BL260" s="1">
        <f ca="1">IF(BJ260/BK260=INT(BJ260/BK260),1,0)</f>
        <v>0</v>
      </c>
      <c r="BM260" s="1">
        <f ca="1">IF(BL260=0,BJ260,BJ260/BK260)</f>
        <v>1</v>
      </c>
      <c r="BN260" s="1">
        <v>3</v>
      </c>
      <c r="BO260" s="1">
        <f ca="1">IF(BM260/BN260=INT(BM260/BN260),1,0)</f>
        <v>0</v>
      </c>
      <c r="BP260" s="1">
        <f ca="1">IF(BO260=0,BM260,BM260/BN260)</f>
        <v>1</v>
      </c>
      <c r="BQ260" s="1">
        <v>25</v>
      </c>
      <c r="BR260" s="1">
        <f ca="1">IF(BP260/BQ260=INT(BP260/BQ260),1,0)</f>
        <v>0</v>
      </c>
      <c r="BS260" s="1">
        <f ca="1">IF(BR260=0,BP260,BP260/BQ260)</f>
        <v>1</v>
      </c>
      <c r="BT260" s="1">
        <v>5</v>
      </c>
      <c r="BU260" s="1">
        <f ca="1">IF(BS260/BT260=INT(BS260/BT260),1,0)</f>
        <v>0</v>
      </c>
      <c r="BV260" s="1">
        <f ca="1">IF(BU260=0,BS260,BS260/BT260)</f>
        <v>1</v>
      </c>
      <c r="BW260" s="1">
        <v>49</v>
      </c>
      <c r="BX260" s="1">
        <f ca="1">IF(BV260/BW260=INT(BV260/BW260),1,0)</f>
        <v>0</v>
      </c>
      <c r="BY260" s="1">
        <f ca="1">IF(BX260=0,BV260,BV260/BW260)</f>
        <v>1</v>
      </c>
      <c r="BZ260" s="1">
        <v>7</v>
      </c>
      <c r="CA260" s="1">
        <f ca="1">IF(BY260/BZ260=INT(BY260/BZ260),1,0)</f>
        <v>0</v>
      </c>
      <c r="CB260" s="1">
        <f ca="1">IF(CA260=0,BY260,BY260/BZ260)</f>
        <v>1</v>
      </c>
      <c r="CC260" s="1">
        <v>121</v>
      </c>
      <c r="CD260" s="1">
        <f ca="1">IF(CB260/CC260=INT(CB260/CC260),1,0)</f>
        <v>0</v>
      </c>
      <c r="CE260" s="1">
        <f ca="1">IF(CD260=0,CB260,CB260/CC260)</f>
        <v>1</v>
      </c>
      <c r="CF260" s="1">
        <v>11</v>
      </c>
      <c r="CG260" s="1">
        <f ca="1">IF(CE260/CF260=INT(CE260/CF260),1,0)</f>
        <v>0</v>
      </c>
      <c r="CH260" s="1">
        <f ca="1">IF(CG260=0,CE260,CE260/CF260)</f>
        <v>1</v>
      </c>
      <c r="CI260" s="1">
        <v>169</v>
      </c>
      <c r="CJ260" s="1">
        <f ca="1">IF(CH260/CI260=INT(CH260/CI260),1,0)</f>
        <v>0</v>
      </c>
      <c r="CK260" s="1">
        <f ca="1">IF(CJ260=0,CH260,CH260/CI260)</f>
        <v>1</v>
      </c>
      <c r="CL260" s="1">
        <v>13</v>
      </c>
      <c r="CM260" s="1">
        <f ca="1">IF(CK260/CL260=INT(CK260/CL260),1,0)</f>
        <v>0</v>
      </c>
      <c r="CN260" s="1">
        <f ca="1">IF(CM260=0,CK260,CK260/CL260)</f>
        <v>1</v>
      </c>
      <c r="CO260" s="1">
        <f>CO256</f>
        <v>289</v>
      </c>
      <c r="CP260" s="1">
        <f ca="1">IF(CN260/CO260=INT(CN260/CO260),1,0)</f>
        <v>0</v>
      </c>
      <c r="CQ260" s="1">
        <f ca="1">IF(CP260=0,CN260,CN260/CO260)</f>
        <v>1</v>
      </c>
      <c r="CR260" s="1">
        <v>17</v>
      </c>
      <c r="CS260" s="1">
        <f ca="1">IF(CQ260/CR260=INT(CQ260/CR260),1,0)</f>
        <v>0</v>
      </c>
      <c r="CT260" s="1">
        <f ca="1">IF(CS260=0,CQ260,CQ260/CR260)</f>
        <v>1</v>
      </c>
      <c r="CU260" s="1">
        <f>CU256</f>
        <v>361</v>
      </c>
      <c r="CV260" s="1">
        <f ca="1">IF(CT260/CU260=INT(CT260/CU260),1,0)</f>
        <v>0</v>
      </c>
      <c r="CW260" s="1">
        <f ca="1">IF(CV260=0,CT260,CT260/CU260)</f>
        <v>1</v>
      </c>
      <c r="CX260" s="1">
        <v>19</v>
      </c>
      <c r="CY260" s="1">
        <f ca="1">IF(CW260/CX260=INT(CW260/CX260),1,0)</f>
        <v>0</v>
      </c>
      <c r="CZ260" s="1">
        <f ca="1">IF(CY260=0,CW260,CW260/CX260)</f>
        <v>1</v>
      </c>
      <c r="DA260" s="1">
        <f>DA256</f>
        <v>529</v>
      </c>
      <c r="DB260" s="1">
        <f ca="1">IF(CZ260/DA260=INT(CZ260/DA260),1,0)</f>
        <v>0</v>
      </c>
      <c r="DC260" s="1">
        <f ca="1">IF(DB260=0,CZ260,CZ260/DA260)</f>
        <v>1</v>
      </c>
      <c r="DD260" s="1">
        <v>23</v>
      </c>
      <c r="DE260" s="1">
        <f ca="1">IF(DC260/DD260=INT(DC260/DD260),1,0)</f>
        <v>0</v>
      </c>
      <c r="DF260" s="1">
        <f ca="1">IF(DE260=0,DC260,DC260/DD260)</f>
        <v>1</v>
      </c>
      <c r="DG260" s="1">
        <f>DG256</f>
        <v>841</v>
      </c>
      <c r="DH260" s="1">
        <f ca="1">IF(DF260/DG260=INT(DF260/DG260),1,0)</f>
        <v>0</v>
      </c>
      <c r="DI260" s="1">
        <f ca="1">IF(DH260=0,DF260,DF260/DG260)</f>
        <v>1</v>
      </c>
      <c r="DJ260" s="1">
        <v>29</v>
      </c>
      <c r="DK260" s="1">
        <f ca="1">IF(DI260/DJ260=INT(DI260/DJ260),1,0)</f>
        <v>0</v>
      </c>
      <c r="DL260" s="1">
        <f ca="1">IF(DK260=0,DI260,DI260/DJ260)</f>
        <v>1</v>
      </c>
      <c r="DM260" s="1">
        <f>DM256</f>
        <v>961</v>
      </c>
      <c r="DN260" s="1">
        <f ca="1">IF(DL260/DM260=INT(DL260/DM260),1,0)</f>
        <v>0</v>
      </c>
      <c r="DO260" s="1">
        <f ca="1">IF(DN260=0,DL260,DL260/DM260)</f>
        <v>1</v>
      </c>
      <c r="DP260" s="1">
        <v>31</v>
      </c>
      <c r="DQ260" s="1">
        <f ca="1">IF(DO260/DP260=INT(DO260/DP260),1,0)</f>
        <v>0</v>
      </c>
      <c r="DR260" s="1">
        <f ca="1">IF(DQ260=0,DO260,DO260/DP260)</f>
        <v>1</v>
      </c>
      <c r="DS260" s="1">
        <v>37</v>
      </c>
      <c r="DT260" s="1">
        <f ca="1">IF(DR260/DS260=INT(DR260/DS260),1,0)</f>
        <v>0</v>
      </c>
      <c r="DU260" s="1">
        <f ca="1">IF(DT260=0,DR260,DR260/DS260)</f>
        <v>1</v>
      </c>
      <c r="DV260" s="1">
        <v>41</v>
      </c>
      <c r="DW260" s="1">
        <f ca="1">IF(DU260/DV260=INT(DU260/DV260),1,0)</f>
        <v>0</v>
      </c>
      <c r="DX260" s="1">
        <f ca="1">IF(DW260=0,DU260,DU260/DV260)</f>
        <v>1</v>
      </c>
      <c r="DY260" s="1">
        <v>43</v>
      </c>
      <c r="DZ260" s="1">
        <f ca="1">IF(DX260/DY260=INT(DX260/DY260),1,0)</f>
        <v>0</v>
      </c>
      <c r="EA260" s="1">
        <f ca="1">IF(DZ260=0,DX260,DX260/DY260)</f>
        <v>1</v>
      </c>
      <c r="EB260" s="1">
        <v>47</v>
      </c>
      <c r="EC260" s="1">
        <f ca="1">IF(EA260/EB260=INT(EA260/EB260),1,0)</f>
        <v>0</v>
      </c>
      <c r="ED260" s="1">
        <f ca="1">IF(EC260=0,EA260,EA260/EB260)</f>
        <v>1</v>
      </c>
      <c r="EE260" s="1">
        <v>53</v>
      </c>
      <c r="EF260" s="1">
        <f ca="1">IF(ED260/EE260=INT(ED260/EE260),1,0)</f>
        <v>0</v>
      </c>
      <c r="EG260" s="1">
        <f ca="1">IF(EF260=0,ED260,ED260/EE260)</f>
        <v>1</v>
      </c>
      <c r="EH260" s="1">
        <v>59</v>
      </c>
      <c r="EI260" s="1">
        <f ca="1">IF(EG260/EH260=INT(EG260/EH260),1,0)</f>
        <v>0</v>
      </c>
      <c r="EJ260" s="1">
        <f ca="1">IF(EI260=0,EG260,EG260/EH260)</f>
        <v>1</v>
      </c>
      <c r="EK260" s="1">
        <v>61</v>
      </c>
      <c r="EL260" s="1">
        <f ca="1">IF(EJ260/EK260=INT(EJ260/EK260),1,0)</f>
        <v>0</v>
      </c>
      <c r="EM260" s="1">
        <f ca="1">IF(EL260=0,EJ260,EJ260/EK260)</f>
        <v>1</v>
      </c>
      <c r="EN260" s="1">
        <v>67</v>
      </c>
      <c r="EO260" s="1">
        <f ca="1">IF(EM260/EN260=INT(EM260/EN260),1,0)</f>
        <v>0</v>
      </c>
      <c r="EP260" s="1">
        <f ca="1">IF(EO260=0,EM260,EM260/EN260)</f>
        <v>1</v>
      </c>
      <c r="EQ260" s="1">
        <v>71</v>
      </c>
      <c r="ER260" s="1">
        <f ca="1">IF(EP260/EQ260=INT(EP260/EQ260),1,0)</f>
        <v>0</v>
      </c>
      <c r="ES260" s="1">
        <f ca="1">IF(ER260=0,EP260,EP260/EQ260)</f>
        <v>1</v>
      </c>
      <c r="ET260" s="1">
        <v>73</v>
      </c>
      <c r="EU260" s="1">
        <f ca="1">IF(ES260/ET260=INT(ES260/ET260),1,0)</f>
        <v>0</v>
      </c>
      <c r="EV260" s="1">
        <f ca="1">IF(EU260=0,ES260,ES260/ET260)</f>
        <v>1</v>
      </c>
      <c r="EW260" s="1">
        <v>79</v>
      </c>
      <c r="EX260" s="1">
        <f ca="1">IF(EV260/EW260=INT(EV260/EW260),1,0)</f>
        <v>0</v>
      </c>
      <c r="EY260" s="1">
        <f ca="1">IF(EX260=0,EV260,EV260/EW260)</f>
        <v>1</v>
      </c>
      <c r="EZ260" s="1">
        <v>83</v>
      </c>
      <c r="FA260" s="1">
        <f ca="1">IF(EY260/EZ260=INT(EY260/EZ260),1,0)</f>
        <v>0</v>
      </c>
      <c r="FB260" s="1">
        <f ca="1">IF(FA260=0,EY260,EY260/EZ260)</f>
        <v>1</v>
      </c>
      <c r="FC260" s="1">
        <v>89</v>
      </c>
      <c r="FD260" s="1">
        <f ca="1">IF(FB260/FC260=INT(FB260/FC260),1,0)</f>
        <v>0</v>
      </c>
      <c r="FE260" s="1">
        <f ca="1">IF(FD260=0,FB260,FB260/FC260)</f>
        <v>1</v>
      </c>
      <c r="FF260" s="1">
        <v>97</v>
      </c>
      <c r="FG260" s="1">
        <f ca="1">IF(FE260/FF260=INT(FE260/FF260),1,0)</f>
        <v>0</v>
      </c>
      <c r="FH260" s="1">
        <f ca="1">IF(FG260=0,FE260,FE260/FF260)</f>
        <v>1</v>
      </c>
      <c r="FI260" s="1">
        <v>101</v>
      </c>
      <c r="FJ260" s="1">
        <f ca="1">IF(FH260/FI260=INT(FH260/FI260),1,0)</f>
        <v>0</v>
      </c>
      <c r="FK260" s="1">
        <f ca="1">IF(FJ260=0,FH260,FH260/FI260)</f>
        <v>1</v>
      </c>
      <c r="FL260" s="1">
        <v>103</v>
      </c>
      <c r="FM260" s="1">
        <f ca="1">IF(FK260/FL260=INT(FK260/FL260),1,0)</f>
        <v>0</v>
      </c>
      <c r="FN260" s="1">
        <f ca="1">IF(FM260=0,FK260,FK260/FL260)</f>
        <v>1</v>
      </c>
      <c r="FO260" s="1">
        <v>107</v>
      </c>
      <c r="FP260" s="1">
        <f ca="1">IF(FN260/FO260=INT(FN260/FO260),1,0)</f>
        <v>0</v>
      </c>
      <c r="FQ260" s="1">
        <f ca="1">IF(FP260=0,FN260,FN260/FO260)</f>
        <v>1</v>
      </c>
      <c r="FR260" s="1">
        <v>109</v>
      </c>
      <c r="FS260" s="1">
        <f ca="1">IF(FQ260/FR260=INT(FQ260/FR260),1,0)</f>
        <v>0</v>
      </c>
      <c r="FT260" s="1">
        <f ca="1">IF(FS260=0,FQ260,FQ260/FR260)</f>
        <v>1</v>
      </c>
      <c r="FU260" s="1">
        <v>113</v>
      </c>
      <c r="FV260" s="1">
        <f ca="1">IF(FT260/FU260=INT(FT260/FU260),1,0)</f>
        <v>0</v>
      </c>
      <c r="FW260" s="1">
        <f ca="1">IF(FV260=0,FT260,FT260/FU260)</f>
        <v>1</v>
      </c>
      <c r="FX260" s="1">
        <v>127</v>
      </c>
      <c r="FY260" s="1">
        <f ca="1">IF(FW260/FX260=INT(FW260/FX260),1,0)</f>
        <v>0</v>
      </c>
      <c r="FZ260" s="1">
        <f ca="1">IF(FY260=0,FW260,FW260/FX260)</f>
        <v>1</v>
      </c>
      <c r="GA260" s="1">
        <v>131</v>
      </c>
      <c r="GB260" s="1">
        <f ca="1">IF(FZ260/GA260=INT(FZ260/GA260),1,0)</f>
        <v>0</v>
      </c>
      <c r="GC260" s="1">
        <f ca="1">IF(GB260=0,FZ260,FZ260/GA260)</f>
        <v>1</v>
      </c>
      <c r="GD260" s="1">
        <v>137</v>
      </c>
      <c r="GE260" s="1">
        <f ca="1">IF(GC260/GD260=INT(GC260/GD260),1,0)</f>
        <v>0</v>
      </c>
      <c r="GF260" s="1">
        <f ca="1">IF(GE260=0,GC260,GC260/GD260)</f>
        <v>1</v>
      </c>
      <c r="GG260" s="1">
        <v>139</v>
      </c>
      <c r="GH260" s="1">
        <f ca="1">IF(GF260/GG260=INT(GF260/GG260),1,0)</f>
        <v>0</v>
      </c>
      <c r="GI260" s="1">
        <f ca="1">IF(GH260=0,GF260,GF260/GG260)</f>
        <v>1</v>
      </c>
      <c r="GJ260" s="1">
        <v>149</v>
      </c>
      <c r="GK260" s="1">
        <f ca="1">IF(GI260/GJ260=INT(GI260/GJ260),1,0)</f>
        <v>0</v>
      </c>
      <c r="GL260" s="1">
        <f ca="1">IF(GK260=0,GI260,GI260/GJ260)</f>
        <v>1</v>
      </c>
      <c r="GM260" s="1"/>
      <c r="GN260" s="1">
        <f ca="1">8*AW260+4*AZ260+2*BC260+BF260</f>
        <v>4</v>
      </c>
      <c r="GO260" s="1">
        <f ca="1">4*BI260+2*BL260+BO260</f>
        <v>0</v>
      </c>
      <c r="GP260" s="1">
        <f ca="1">2*BR260+BU260</f>
        <v>0</v>
      </c>
      <c r="GQ260" s="1">
        <f ca="1">2*BX260+CA260</f>
        <v>0</v>
      </c>
      <c r="GR260" s="1">
        <f ca="1">2*CD260+CG260</f>
        <v>0</v>
      </c>
      <c r="GS260" s="1">
        <f ca="1">2*CJ260+CM260</f>
        <v>0</v>
      </c>
      <c r="GT260" s="1">
        <f ca="1">CS260</f>
        <v>0</v>
      </c>
      <c r="GU260" s="1">
        <f ca="1">CY260</f>
        <v>0</v>
      </c>
      <c r="GV260" s="1">
        <f ca="1">DE260</f>
        <v>0</v>
      </c>
      <c r="GW260" s="1">
        <f ca="1">DK260</f>
        <v>0</v>
      </c>
      <c r="GX260" s="1">
        <f ca="1">DQ260</f>
        <v>0</v>
      </c>
      <c r="GY260">
        <f ca="1">DT260</f>
        <v>0</v>
      </c>
      <c r="GZ260">
        <f ca="1">DW260</f>
        <v>0</v>
      </c>
      <c r="HA260">
        <f ca="1">DZ260</f>
        <v>0</v>
      </c>
      <c r="HB260">
        <f ca="1">EC260</f>
        <v>0</v>
      </c>
      <c r="HC260">
        <f ca="1">EF260</f>
        <v>0</v>
      </c>
      <c r="HD260">
        <f ca="1">EI260</f>
        <v>0</v>
      </c>
      <c r="HE260">
        <f ca="1">EL260</f>
        <v>0</v>
      </c>
      <c r="HF260">
        <f ca="1">EO260</f>
        <v>0</v>
      </c>
      <c r="HG260">
        <f ca="1">ER260</f>
        <v>0</v>
      </c>
      <c r="HH260">
        <f ca="1">EU260</f>
        <v>0</v>
      </c>
      <c r="HI260">
        <f ca="1">EX260</f>
        <v>0</v>
      </c>
      <c r="HJ260">
        <f ca="1">FA260</f>
        <v>0</v>
      </c>
      <c r="HK260">
        <f ca="1">FD260</f>
        <v>0</v>
      </c>
      <c r="HL260">
        <f ca="1">FG260</f>
        <v>0</v>
      </c>
      <c r="HM260">
        <f ca="1">FJ260</f>
        <v>0</v>
      </c>
      <c r="HN260">
        <f ca="1">FM260</f>
        <v>0</v>
      </c>
      <c r="HO260">
        <f ca="1">FP260</f>
        <v>0</v>
      </c>
      <c r="HP260">
        <f ca="1">FS260</f>
        <v>0</v>
      </c>
      <c r="HQ260">
        <f ca="1">FV260</f>
        <v>0</v>
      </c>
      <c r="HR260">
        <f ca="1">FY260</f>
        <v>0</v>
      </c>
      <c r="HS260">
        <f ca="1">GB260</f>
        <v>0</v>
      </c>
      <c r="HT260">
        <f ca="1">GE260</f>
        <v>0</v>
      </c>
      <c r="HU260">
        <f ca="1">GH260</f>
        <v>0</v>
      </c>
      <c r="HV260">
        <f ca="1">GK260</f>
        <v>0</v>
      </c>
      <c r="HW260">
        <f ca="1">AU260</f>
        <v>16</v>
      </c>
      <c r="HX260">
        <f ca="1">HW260/HV262</f>
        <v>1</v>
      </c>
    </row>
    <row r="261" spans="1:255" ht="18" hidden="1" customHeight="1" x14ac:dyDescent="0.25">
      <c r="A261" s="9"/>
      <c r="B261" s="71"/>
      <c r="C261" s="71"/>
      <c r="D261" s="71"/>
      <c r="E261" s="71"/>
      <c r="F261" s="154"/>
      <c r="G261" s="80"/>
      <c r="H261" s="102"/>
      <c r="I261" s="71"/>
      <c r="J261" s="75"/>
      <c r="K261" s="9"/>
      <c r="O261" s="162"/>
      <c r="AK261" s="9"/>
      <c r="AL261" s="9"/>
      <c r="AM261" s="9"/>
      <c r="AN261" s="9"/>
      <c r="AO261" s="9"/>
      <c r="AP261" s="9"/>
      <c r="AQ261" s="9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  <c r="FZ261" s="1"/>
      <c r="GA261" s="1"/>
      <c r="GB261" s="1"/>
      <c r="GC261" s="1"/>
      <c r="GD261" s="1"/>
      <c r="GE261" s="1"/>
      <c r="GF261" s="1"/>
      <c r="GG261" s="1"/>
      <c r="GH261" s="1"/>
      <c r="GI261" s="1"/>
      <c r="GJ261" s="1"/>
      <c r="GK261" s="1"/>
      <c r="GL261" s="1"/>
      <c r="GM261" s="1"/>
      <c r="GN261" s="1">
        <f t="shared" ref="GN261:HV261" ca="1" si="131">IF(GN259&lt;GN260,GN259,GN260)</f>
        <v>4</v>
      </c>
      <c r="GO261" s="1">
        <f t="shared" ca="1" si="131"/>
        <v>0</v>
      </c>
      <c r="GP261" s="1">
        <f t="shared" ca="1" si="131"/>
        <v>0</v>
      </c>
      <c r="GQ261" s="1">
        <f t="shared" ca="1" si="131"/>
        <v>0</v>
      </c>
      <c r="GR261" s="1">
        <f t="shared" ca="1" si="131"/>
        <v>0</v>
      </c>
      <c r="GS261" s="1">
        <f t="shared" ca="1" si="131"/>
        <v>0</v>
      </c>
      <c r="GT261" s="1">
        <f t="shared" ca="1" si="131"/>
        <v>0</v>
      </c>
      <c r="GU261" s="1">
        <f t="shared" ca="1" si="131"/>
        <v>0</v>
      </c>
      <c r="GV261" s="1">
        <f t="shared" ca="1" si="131"/>
        <v>0</v>
      </c>
      <c r="GW261" s="1">
        <f t="shared" ca="1" si="131"/>
        <v>0</v>
      </c>
      <c r="GX261" s="1">
        <f t="shared" ca="1" si="131"/>
        <v>0</v>
      </c>
      <c r="GY261" s="1">
        <f t="shared" ca="1" si="131"/>
        <v>0</v>
      </c>
      <c r="GZ261" s="1">
        <f t="shared" ca="1" si="131"/>
        <v>0</v>
      </c>
      <c r="HA261" s="1">
        <f t="shared" ca="1" si="131"/>
        <v>0</v>
      </c>
      <c r="HB261" s="1">
        <f t="shared" ca="1" si="131"/>
        <v>0</v>
      </c>
      <c r="HC261" s="1">
        <f t="shared" ca="1" si="131"/>
        <v>0</v>
      </c>
      <c r="HD261" s="1">
        <f t="shared" ca="1" si="131"/>
        <v>0</v>
      </c>
      <c r="HE261" s="1">
        <f t="shared" ca="1" si="131"/>
        <v>0</v>
      </c>
      <c r="HF261" s="1">
        <f t="shared" ca="1" si="131"/>
        <v>0</v>
      </c>
      <c r="HG261" s="1">
        <f t="shared" ca="1" si="131"/>
        <v>0</v>
      </c>
      <c r="HH261" s="1">
        <f t="shared" ca="1" si="131"/>
        <v>0</v>
      </c>
      <c r="HI261" s="1">
        <f t="shared" ca="1" si="131"/>
        <v>0</v>
      </c>
      <c r="HJ261" s="1">
        <f t="shared" ca="1" si="131"/>
        <v>0</v>
      </c>
      <c r="HK261" s="1">
        <f t="shared" ca="1" si="131"/>
        <v>0</v>
      </c>
      <c r="HL261" s="1">
        <f t="shared" ca="1" si="131"/>
        <v>0</v>
      </c>
      <c r="HM261" s="1">
        <f t="shared" ca="1" si="131"/>
        <v>0</v>
      </c>
      <c r="HN261" s="1">
        <f t="shared" ca="1" si="131"/>
        <v>0</v>
      </c>
      <c r="HO261" s="1">
        <f t="shared" ca="1" si="131"/>
        <v>0</v>
      </c>
      <c r="HP261" s="1">
        <f t="shared" ca="1" si="131"/>
        <v>0</v>
      </c>
      <c r="HQ261" s="1">
        <f t="shared" ca="1" si="131"/>
        <v>0</v>
      </c>
      <c r="HR261" s="1">
        <f t="shared" ca="1" si="131"/>
        <v>0</v>
      </c>
      <c r="HS261" s="1">
        <f t="shared" ca="1" si="131"/>
        <v>0</v>
      </c>
      <c r="HT261" s="1">
        <f t="shared" ca="1" si="131"/>
        <v>0</v>
      </c>
      <c r="HU261" s="1">
        <f t="shared" ca="1" si="131"/>
        <v>0</v>
      </c>
      <c r="HV261" s="1">
        <f t="shared" ca="1" si="131"/>
        <v>0</v>
      </c>
    </row>
    <row r="262" spans="1:255" ht="18" hidden="1" customHeight="1" x14ac:dyDescent="0.25">
      <c r="A262" s="9"/>
      <c r="B262" s="71"/>
      <c r="C262" s="71"/>
      <c r="D262" s="71"/>
      <c r="E262" s="71"/>
      <c r="F262" s="154"/>
      <c r="G262" s="80"/>
      <c r="H262" s="102"/>
      <c r="I262" s="71"/>
      <c r="J262" s="75"/>
      <c r="K262" s="9"/>
      <c r="O262" s="162"/>
      <c r="AK262" s="9"/>
      <c r="AL262" s="9"/>
      <c r="AM262" s="9"/>
      <c r="AN262" s="9"/>
      <c r="AO262" s="9"/>
      <c r="AP262" s="9"/>
      <c r="AQ262" s="9"/>
      <c r="AT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"/>
      <c r="GA262" s="1"/>
      <c r="GB262" s="1"/>
      <c r="GC262" s="1"/>
      <c r="GD262" s="1"/>
      <c r="GE262" s="1"/>
      <c r="GF262" s="1"/>
      <c r="GG262" s="1"/>
      <c r="GH262" s="1"/>
      <c r="GI262" s="1"/>
      <c r="GJ262" s="1"/>
      <c r="GK262" s="1"/>
      <c r="GL262" s="1"/>
      <c r="GM262" s="1"/>
      <c r="GN262">
        <f ca="1">FY$4^GN261</f>
        <v>16</v>
      </c>
      <c r="GO262">
        <f t="shared" ref="GO262:HV262" ca="1" si="132">FZ$4^GO261*GN262</f>
        <v>16</v>
      </c>
      <c r="GP262">
        <f t="shared" ca="1" si="132"/>
        <v>16</v>
      </c>
      <c r="GQ262">
        <f t="shared" ca="1" si="132"/>
        <v>16</v>
      </c>
      <c r="GR262">
        <f t="shared" ca="1" si="132"/>
        <v>16</v>
      </c>
      <c r="GS262">
        <f t="shared" ca="1" si="132"/>
        <v>16</v>
      </c>
      <c r="GT262">
        <f t="shared" ca="1" si="132"/>
        <v>16</v>
      </c>
      <c r="GU262">
        <f t="shared" ca="1" si="132"/>
        <v>16</v>
      </c>
      <c r="GV262">
        <f t="shared" ca="1" si="132"/>
        <v>16</v>
      </c>
      <c r="GW262">
        <f t="shared" ca="1" si="132"/>
        <v>16</v>
      </c>
      <c r="GX262">
        <f t="shared" ca="1" si="132"/>
        <v>16</v>
      </c>
      <c r="GY262">
        <f t="shared" ca="1" si="132"/>
        <v>16</v>
      </c>
      <c r="GZ262">
        <f t="shared" ca="1" si="132"/>
        <v>16</v>
      </c>
      <c r="HA262">
        <f t="shared" ca="1" si="132"/>
        <v>16</v>
      </c>
      <c r="HB262">
        <f t="shared" ca="1" si="132"/>
        <v>16</v>
      </c>
      <c r="HC262">
        <f t="shared" ca="1" si="132"/>
        <v>16</v>
      </c>
      <c r="HD262">
        <f t="shared" ca="1" si="132"/>
        <v>16</v>
      </c>
      <c r="HE262">
        <f t="shared" ca="1" si="132"/>
        <v>16</v>
      </c>
      <c r="HF262">
        <f t="shared" ca="1" si="132"/>
        <v>16</v>
      </c>
      <c r="HG262">
        <f t="shared" ca="1" si="132"/>
        <v>16</v>
      </c>
      <c r="HH262">
        <f t="shared" ca="1" si="132"/>
        <v>16</v>
      </c>
      <c r="HI262">
        <f t="shared" ca="1" si="132"/>
        <v>16</v>
      </c>
      <c r="HJ262">
        <f t="shared" ca="1" si="132"/>
        <v>16</v>
      </c>
      <c r="HK262">
        <f t="shared" ca="1" si="132"/>
        <v>16</v>
      </c>
      <c r="HL262">
        <f t="shared" ca="1" si="132"/>
        <v>16</v>
      </c>
      <c r="HM262">
        <f t="shared" ca="1" si="132"/>
        <v>16</v>
      </c>
      <c r="HN262">
        <f t="shared" ca="1" si="132"/>
        <v>16</v>
      </c>
      <c r="HO262">
        <f t="shared" ca="1" si="132"/>
        <v>16</v>
      </c>
      <c r="HP262">
        <f t="shared" ca="1" si="132"/>
        <v>16</v>
      </c>
      <c r="HQ262">
        <f t="shared" ca="1" si="132"/>
        <v>16</v>
      </c>
      <c r="HR262">
        <f t="shared" ca="1" si="132"/>
        <v>16</v>
      </c>
      <c r="HS262">
        <f t="shared" ca="1" si="132"/>
        <v>16</v>
      </c>
      <c r="HT262">
        <f t="shared" ca="1" si="132"/>
        <v>16</v>
      </c>
      <c r="HU262">
        <f t="shared" ca="1" si="132"/>
        <v>16</v>
      </c>
      <c r="HV262">
        <f t="shared" ca="1" si="132"/>
        <v>16</v>
      </c>
    </row>
    <row r="263" spans="1:255" ht="18" hidden="1" customHeight="1" x14ac:dyDescent="0.25">
      <c r="A263" s="9"/>
      <c r="B263" s="71"/>
      <c r="C263" s="71"/>
      <c r="D263" s="71"/>
      <c r="E263" s="71"/>
      <c r="F263" s="154"/>
      <c r="G263" s="80"/>
      <c r="H263" s="102"/>
      <c r="I263" s="71"/>
      <c r="J263" s="75"/>
      <c r="K263" s="9"/>
      <c r="O263" s="162"/>
      <c r="AK263" s="9"/>
      <c r="AL263" s="9"/>
      <c r="AM263" s="9"/>
      <c r="AN263" s="9"/>
      <c r="AO263" s="9"/>
      <c r="AP263" s="9"/>
      <c r="AQ263" s="9"/>
      <c r="AR263" t="s">
        <v>29</v>
      </c>
      <c r="AS263">
        <f ca="1">AS252+AS256+AS260</f>
        <v>38</v>
      </c>
      <c r="AT263">
        <f ca="1">HX251*HX256*HX260+HX252*HX255*HX260+HX252*HX256*HX259</f>
        <v>9</v>
      </c>
      <c r="AU263">
        <f ca="1">AT263-AU264*(AS264-AS263)</f>
        <v>0</v>
      </c>
      <c r="AV263">
        <v>256</v>
      </c>
      <c r="AW263" s="1">
        <f ca="1">IF(AU263/AV263=INT(AU263/AV263),1,0)</f>
        <v>1</v>
      </c>
      <c r="AX263" s="1">
        <f ca="1">IF(AW263=0,AU263,AU263/AV263)</f>
        <v>0</v>
      </c>
      <c r="AY263" s="1">
        <v>16</v>
      </c>
      <c r="AZ263" s="1">
        <f ca="1">IF(AX263/AY263=INT(AX263/AY263),1,0)</f>
        <v>1</v>
      </c>
      <c r="BA263" s="1">
        <f ca="1">IF(AZ263=0,AX263,AX263/AY263)</f>
        <v>0</v>
      </c>
      <c r="BB263" s="1">
        <v>4</v>
      </c>
      <c r="BC263" s="1">
        <f ca="1">IF(BA263/BB263=INT(BA263/BB263),1,0)</f>
        <v>1</v>
      </c>
      <c r="BD263" s="1">
        <f ca="1">IF(BC263=0,BA263,BA263/BB263)</f>
        <v>0</v>
      </c>
      <c r="BE263" s="1">
        <v>2</v>
      </c>
      <c r="BF263" s="1">
        <f ca="1">IF(BD263/BE263=INT(BD263/BE263),1,0)</f>
        <v>1</v>
      </c>
      <c r="BG263" s="1">
        <f ca="1">IF(BF263=0,BD263,BD263/BE263)</f>
        <v>0</v>
      </c>
      <c r="BH263" s="1">
        <v>81</v>
      </c>
      <c r="BI263" s="1">
        <f ca="1">IF(BG263/BH263=INT(BG263/BH263),1,0)</f>
        <v>1</v>
      </c>
      <c r="BJ263" s="1">
        <f ca="1">IF(BI263=0,BG263,BG263/BH263)</f>
        <v>0</v>
      </c>
      <c r="BK263" s="1">
        <v>9</v>
      </c>
      <c r="BL263" s="1">
        <f ca="1">IF(BJ263/BK263=INT(BJ263/BK263),1,0)</f>
        <v>1</v>
      </c>
      <c r="BM263" s="1">
        <f ca="1">IF(BL263=0,BJ263,BJ263/BK263)</f>
        <v>0</v>
      </c>
      <c r="BN263" s="1">
        <v>3</v>
      </c>
      <c r="BO263" s="1">
        <f ca="1">IF(BM263/BN263=INT(BM263/BN263),1,0)</f>
        <v>1</v>
      </c>
      <c r="BP263" s="1">
        <f ca="1">IF(BO263=0,BM263,BM263/BN263)</f>
        <v>0</v>
      </c>
      <c r="BQ263" s="1">
        <v>25</v>
      </c>
      <c r="BR263" s="1">
        <f ca="1">IF(BP263/BQ263=INT(BP263/BQ263),1,0)</f>
        <v>1</v>
      </c>
      <c r="BS263" s="1">
        <f ca="1">IF(BR263=0,BP263,BP263/BQ263)</f>
        <v>0</v>
      </c>
      <c r="BT263" s="1">
        <v>5</v>
      </c>
      <c r="BU263" s="1">
        <f ca="1">IF(BS263/BT263=INT(BS263/BT263),1,0)</f>
        <v>1</v>
      </c>
      <c r="BV263" s="1">
        <f ca="1">IF(BU263=0,BS263,BS263/BT263)</f>
        <v>0</v>
      </c>
      <c r="BW263" s="1">
        <v>49</v>
      </c>
      <c r="BX263" s="1">
        <f ca="1">IF(BV263/BW263=INT(BV263/BW263),1,0)</f>
        <v>1</v>
      </c>
      <c r="BY263" s="1">
        <f ca="1">IF(BX263=0,BV263,BV263/BW263)</f>
        <v>0</v>
      </c>
      <c r="BZ263" s="1">
        <v>7</v>
      </c>
      <c r="CA263" s="1">
        <f ca="1">IF(BY263/BZ263=INT(BY263/BZ263),1,0)</f>
        <v>1</v>
      </c>
      <c r="CB263" s="1">
        <f ca="1">IF(CA263=0,BY263,BY263/BZ263)</f>
        <v>0</v>
      </c>
      <c r="CC263" s="1">
        <v>121</v>
      </c>
      <c r="CD263" s="1">
        <f ca="1">IF(CB263/CC263=INT(CB263/CC263),1,0)</f>
        <v>1</v>
      </c>
      <c r="CE263" s="1">
        <f ca="1">IF(CD263=0,CB263,CB263/CC263)</f>
        <v>0</v>
      </c>
      <c r="CF263" s="1">
        <v>11</v>
      </c>
      <c r="CG263" s="1">
        <f ca="1">IF(CE263/CF263=INT(CE263/CF263),1,0)</f>
        <v>1</v>
      </c>
      <c r="CH263" s="1">
        <f ca="1">IF(CG263=0,CE263,CE263/CF263)</f>
        <v>0</v>
      </c>
      <c r="CI263" s="1">
        <v>169</v>
      </c>
      <c r="CJ263" s="1">
        <f ca="1">IF(CH263/CI263=INT(CH263/CI263),1,0)</f>
        <v>1</v>
      </c>
      <c r="CK263" s="1">
        <f ca="1">IF(CJ263=0,CH263,CH263/CI263)</f>
        <v>0</v>
      </c>
      <c r="CL263" s="1">
        <v>13</v>
      </c>
      <c r="CM263" s="1">
        <f ca="1">IF(CK263/CL263=INT(CK263/CL263),1,0)</f>
        <v>1</v>
      </c>
      <c r="CN263" s="1">
        <f ca="1">IF(CM263=0,CK263,CK263/CL263)</f>
        <v>0</v>
      </c>
      <c r="CO263" s="1">
        <f>CO259</f>
        <v>289</v>
      </c>
      <c r="CP263" s="1">
        <f ca="1">IF(CN263/CO263=INT(CN263/CO263),1,0)</f>
        <v>1</v>
      </c>
      <c r="CQ263" s="1">
        <f ca="1">IF(CP263=0,CN263,CN263/CO263)</f>
        <v>0</v>
      </c>
      <c r="CR263" s="1">
        <v>17</v>
      </c>
      <c r="CS263" s="1">
        <f ca="1">IF(CQ263/CR263=INT(CQ263/CR263),1,0)</f>
        <v>1</v>
      </c>
      <c r="CT263" s="1">
        <f ca="1">IF(CS263=0,CQ263,CQ263/CR263)</f>
        <v>0</v>
      </c>
      <c r="CU263" s="1">
        <f>CU259</f>
        <v>361</v>
      </c>
      <c r="CV263" s="1">
        <f ca="1">IF(CT263/CU263=INT(CT263/CU263),1,0)</f>
        <v>1</v>
      </c>
      <c r="CW263" s="1">
        <f ca="1">IF(CV263=0,CT263,CT263/CU263)</f>
        <v>0</v>
      </c>
      <c r="CX263" s="1">
        <v>19</v>
      </c>
      <c r="CY263" s="1">
        <f ca="1">IF(CW263/CX263=INT(CW263/CX263),1,0)</f>
        <v>1</v>
      </c>
      <c r="CZ263" s="1">
        <f ca="1">IF(CY263=0,CW263,CW263/CX263)</f>
        <v>0</v>
      </c>
      <c r="DA263" s="1">
        <f>DA259</f>
        <v>529</v>
      </c>
      <c r="DB263" s="1">
        <f ca="1">IF(CZ263/DA263=INT(CZ263/DA263),1,0)</f>
        <v>1</v>
      </c>
      <c r="DC263" s="1">
        <f ca="1">IF(DB263=0,CZ263,CZ263/DA263)</f>
        <v>0</v>
      </c>
      <c r="DD263" s="1">
        <v>23</v>
      </c>
      <c r="DE263" s="1">
        <f ca="1">IF(DC263/DD263=INT(DC263/DD263),1,0)</f>
        <v>1</v>
      </c>
      <c r="DF263" s="1">
        <f ca="1">IF(DE263=0,DC263,DC263/DD263)</f>
        <v>0</v>
      </c>
      <c r="DG263" s="1">
        <f>DG259</f>
        <v>841</v>
      </c>
      <c r="DH263" s="1">
        <f ca="1">IF(DF263/DG263=INT(DF263/DG263),1,0)</f>
        <v>1</v>
      </c>
      <c r="DI263" s="1">
        <f ca="1">IF(DH263=0,DF263,DF263/DG263)</f>
        <v>0</v>
      </c>
      <c r="DJ263" s="1">
        <v>29</v>
      </c>
      <c r="DK263" s="1">
        <f ca="1">IF(DI263/DJ263=INT(DI263/DJ263),1,0)</f>
        <v>1</v>
      </c>
      <c r="DL263" s="1">
        <f ca="1">IF(DK263=0,DI263,DI263/DJ263)</f>
        <v>0</v>
      </c>
      <c r="DM263" s="1">
        <f>DM259</f>
        <v>961</v>
      </c>
      <c r="DN263" s="1">
        <f ca="1">IF(DL263/DM263=INT(DL263/DM263),1,0)</f>
        <v>1</v>
      </c>
      <c r="DO263" s="1">
        <f ca="1">IF(DN263=0,DL263,DL263/DM263)</f>
        <v>0</v>
      </c>
      <c r="DP263" s="1">
        <v>31</v>
      </c>
      <c r="DQ263" s="1">
        <f ca="1">IF(DO263/DP263=INT(DO263/DP263),1,0)</f>
        <v>1</v>
      </c>
      <c r="DR263" s="1">
        <f ca="1">IF(DQ263=0,DO263,DO263/DP263)</f>
        <v>0</v>
      </c>
      <c r="DS263" s="1">
        <v>37</v>
      </c>
      <c r="DT263" s="1">
        <f ca="1">IF(DR263/DS263=INT(DR263/DS263),1,0)</f>
        <v>1</v>
      </c>
      <c r="DU263" s="1">
        <f ca="1">IF(DT263=0,DR263,DR263/DS263)</f>
        <v>0</v>
      </c>
      <c r="DV263" s="1">
        <v>41</v>
      </c>
      <c r="DW263" s="1">
        <f ca="1">IF(DU263/DV263=INT(DU263/DV263),1,0)</f>
        <v>1</v>
      </c>
      <c r="DX263" s="1">
        <f ca="1">IF(DW263=0,DU263,DU263/DV263)</f>
        <v>0</v>
      </c>
      <c r="DY263" s="1">
        <v>43</v>
      </c>
      <c r="DZ263" s="1">
        <f ca="1">IF(DX263/DY263=INT(DX263/DY263),1,0)</f>
        <v>1</v>
      </c>
      <c r="EA263" s="1">
        <f ca="1">IF(DZ263=0,DX263,DX263/DY263)</f>
        <v>0</v>
      </c>
      <c r="EB263" s="1">
        <v>47</v>
      </c>
      <c r="EC263" s="1">
        <f ca="1">IF(EA263/EB263=INT(EA263/EB263),1,0)</f>
        <v>1</v>
      </c>
      <c r="ED263" s="1">
        <f ca="1">IF(EC263=0,EA263,EA263/EB263)</f>
        <v>0</v>
      </c>
      <c r="EE263" s="1">
        <v>53</v>
      </c>
      <c r="EF263" s="1">
        <f ca="1">IF(ED263/EE263=INT(ED263/EE263),1,0)</f>
        <v>1</v>
      </c>
      <c r="EG263" s="1">
        <f ca="1">IF(EF263=0,ED263,ED263/EE263)</f>
        <v>0</v>
      </c>
      <c r="EH263" s="1">
        <v>59</v>
      </c>
      <c r="EI263" s="1">
        <f ca="1">IF(EG263/EH263=INT(EG263/EH263),1,0)</f>
        <v>1</v>
      </c>
      <c r="EJ263" s="1">
        <f ca="1">IF(EI263=0,EG263,EG263/EH263)</f>
        <v>0</v>
      </c>
      <c r="EK263" s="1">
        <v>61</v>
      </c>
      <c r="EL263" s="1">
        <f ca="1">IF(EJ263/EK263=INT(EJ263/EK263),1,0)</f>
        <v>1</v>
      </c>
      <c r="EM263" s="1">
        <f ca="1">IF(EL263=0,EJ263,EJ263/EK263)</f>
        <v>0</v>
      </c>
      <c r="EN263" s="1">
        <v>67</v>
      </c>
      <c r="EO263" s="1">
        <f ca="1">IF(EM263/EN263=INT(EM263/EN263),1,0)</f>
        <v>1</v>
      </c>
      <c r="EP263" s="1">
        <f ca="1">IF(EO263=0,EM263,EM263/EN263)</f>
        <v>0</v>
      </c>
      <c r="EQ263" s="1">
        <v>71</v>
      </c>
      <c r="ER263" s="1">
        <f ca="1">IF(EP263/EQ263=INT(EP263/EQ263),1,0)</f>
        <v>1</v>
      </c>
      <c r="ES263" s="1">
        <f ca="1">IF(ER263=0,EP263,EP263/EQ263)</f>
        <v>0</v>
      </c>
      <c r="ET263" s="1">
        <v>73</v>
      </c>
      <c r="EU263" s="1">
        <f ca="1">IF(ES263/ET263=INT(ES263/ET263),1,0)</f>
        <v>1</v>
      </c>
      <c r="EV263" s="1">
        <f ca="1">IF(EU263=0,ES263,ES263/ET263)</f>
        <v>0</v>
      </c>
      <c r="EW263" s="1">
        <v>79</v>
      </c>
      <c r="EX263" s="1">
        <f ca="1">IF(EV263/EW263=INT(EV263/EW263),1,0)</f>
        <v>1</v>
      </c>
      <c r="EY263" s="1">
        <f ca="1">IF(EX263=0,EV263,EV263/EW263)</f>
        <v>0</v>
      </c>
      <c r="EZ263" s="1">
        <v>83</v>
      </c>
      <c r="FA263" s="1">
        <f ca="1">IF(EY263/EZ263=INT(EY263/EZ263),1,0)</f>
        <v>1</v>
      </c>
      <c r="FB263" s="1">
        <f ca="1">IF(FA263=0,EY263,EY263/EZ263)</f>
        <v>0</v>
      </c>
      <c r="FC263" s="1">
        <v>89</v>
      </c>
      <c r="FD263" s="1">
        <f ca="1">IF(FB263/FC263=INT(FB263/FC263),1,0)</f>
        <v>1</v>
      </c>
      <c r="FE263" s="1">
        <f ca="1">IF(FD263=0,FB263,FB263/FC263)</f>
        <v>0</v>
      </c>
      <c r="FF263" s="1">
        <v>97</v>
      </c>
      <c r="FG263" s="1">
        <f ca="1">IF(FE263/FF263=INT(FE263/FF263),1,0)</f>
        <v>1</v>
      </c>
      <c r="FH263" s="1">
        <f ca="1">IF(FG263=0,FE263,FE263/FF263)</f>
        <v>0</v>
      </c>
      <c r="FI263" s="1">
        <v>101</v>
      </c>
      <c r="FJ263" s="1">
        <f ca="1">IF(FH263/FI263=INT(FH263/FI263),1,0)</f>
        <v>1</v>
      </c>
      <c r="FK263" s="1">
        <f ca="1">IF(FJ263=0,FH263,FH263/FI263)</f>
        <v>0</v>
      </c>
      <c r="FL263" s="1">
        <v>103</v>
      </c>
      <c r="FM263" s="1">
        <f ca="1">IF(FK263/FL263=INT(FK263/FL263),1,0)</f>
        <v>1</v>
      </c>
      <c r="FN263" s="1">
        <f ca="1">IF(FM263=0,FK263,FK263/FL263)</f>
        <v>0</v>
      </c>
      <c r="FO263" s="1">
        <v>107</v>
      </c>
      <c r="FP263" s="1">
        <f ca="1">IF(FN263/FO263=INT(FN263/FO263),1,0)</f>
        <v>1</v>
      </c>
      <c r="FQ263" s="1">
        <f ca="1">IF(FP263=0,FN263,FN263/FO263)</f>
        <v>0</v>
      </c>
      <c r="FR263" s="1">
        <v>109</v>
      </c>
      <c r="FS263" s="1">
        <f ca="1">IF(FQ263/FR263=INT(FQ263/FR263),1,0)</f>
        <v>1</v>
      </c>
      <c r="FT263" s="1">
        <f ca="1">IF(FS263=0,FQ263,FQ263/FR263)</f>
        <v>0</v>
      </c>
      <c r="FU263" s="1">
        <v>113</v>
      </c>
      <c r="FV263" s="1">
        <f ca="1">IF(FT263/FU263=INT(FT263/FU263),1,0)</f>
        <v>1</v>
      </c>
      <c r="FW263" s="1">
        <f ca="1">IF(FV263=0,FT263,FT263/FU263)</f>
        <v>0</v>
      </c>
      <c r="FX263" s="1">
        <v>127</v>
      </c>
      <c r="FY263" s="1">
        <f ca="1">IF(FW263/FX263=INT(FW263/FX263),1,0)</f>
        <v>1</v>
      </c>
      <c r="FZ263" s="1">
        <f ca="1">IF(FY263=0,FW263,FW263/FX263)</f>
        <v>0</v>
      </c>
      <c r="GA263" s="1">
        <v>131</v>
      </c>
      <c r="GB263" s="1">
        <f ca="1">IF(FZ263/GA263=INT(FZ263/GA263),1,0)</f>
        <v>1</v>
      </c>
      <c r="GC263" s="1">
        <f ca="1">IF(GB263=0,FZ263,FZ263/GA263)</f>
        <v>0</v>
      </c>
      <c r="GD263" s="1">
        <v>137</v>
      </c>
      <c r="GE263" s="1">
        <f ca="1">IF(GC263/GD263=INT(GC263/GD263),1,0)</f>
        <v>1</v>
      </c>
      <c r="GF263" s="1">
        <f ca="1">IF(GE263=0,GC263,GC263/GD263)</f>
        <v>0</v>
      </c>
      <c r="GG263" s="1">
        <v>139</v>
      </c>
      <c r="GH263" s="1">
        <f ca="1">IF(GF263/GG263=INT(GF263/GG263),1,0)</f>
        <v>1</v>
      </c>
      <c r="GI263" s="1">
        <f ca="1">IF(GH263=0,GF263,GF263/GG263)</f>
        <v>0</v>
      </c>
      <c r="GJ263" s="1">
        <v>149</v>
      </c>
      <c r="GK263" s="1">
        <f ca="1">IF(GI263/GJ263=INT(GI263/GJ263),1,0)</f>
        <v>1</v>
      </c>
      <c r="GL263" s="1">
        <f ca="1">IF(GK263=0,GI263,GI263/GJ263)</f>
        <v>0</v>
      </c>
      <c r="GM263" s="1"/>
      <c r="GN263" s="1">
        <f ca="1">8*AW263+4*AZ263+2*BC263+BF263</f>
        <v>15</v>
      </c>
      <c r="GO263" s="1">
        <f ca="1">4*BI263+2*BL263+BO263</f>
        <v>7</v>
      </c>
      <c r="GP263" s="1">
        <f ca="1">2*BR263+BU263</f>
        <v>3</v>
      </c>
      <c r="GQ263" s="1">
        <f ca="1">2*BX263+CA263</f>
        <v>3</v>
      </c>
      <c r="GR263" s="1">
        <f ca="1">2*CD263+CG263</f>
        <v>3</v>
      </c>
      <c r="GS263" s="1">
        <f ca="1">2*CJ263+CM263</f>
        <v>3</v>
      </c>
      <c r="GT263" s="1">
        <f ca="1">CS263</f>
        <v>1</v>
      </c>
      <c r="GU263" s="1">
        <f ca="1">CY263</f>
        <v>1</v>
      </c>
      <c r="GV263" s="1">
        <f ca="1">DE263</f>
        <v>1</v>
      </c>
      <c r="GW263" s="1">
        <f ca="1">DK263</f>
        <v>1</v>
      </c>
      <c r="GX263" s="1">
        <f ca="1">DQ263</f>
        <v>1</v>
      </c>
      <c r="GY263">
        <f ca="1">DT263</f>
        <v>1</v>
      </c>
      <c r="GZ263">
        <f ca="1">DW263</f>
        <v>1</v>
      </c>
      <c r="HA263">
        <f ca="1">DZ263</f>
        <v>1</v>
      </c>
      <c r="HB263">
        <f ca="1">EC263</f>
        <v>1</v>
      </c>
      <c r="HC263">
        <f ca="1">EF263</f>
        <v>1</v>
      </c>
      <c r="HD263">
        <f ca="1">EI263</f>
        <v>1</v>
      </c>
      <c r="HE263">
        <f ca="1">EL263</f>
        <v>1</v>
      </c>
      <c r="HF263">
        <f ca="1">EO263</f>
        <v>1</v>
      </c>
      <c r="HG263">
        <f ca="1">ER263</f>
        <v>1</v>
      </c>
      <c r="HH263">
        <f ca="1">EU263</f>
        <v>1</v>
      </c>
      <c r="HI263">
        <f ca="1">EX263</f>
        <v>1</v>
      </c>
      <c r="HJ263">
        <f ca="1">FA263</f>
        <v>1</v>
      </c>
      <c r="HK263">
        <f ca="1">FD263</f>
        <v>1</v>
      </c>
      <c r="HL263">
        <f ca="1">FG263</f>
        <v>1</v>
      </c>
      <c r="HM263">
        <f ca="1">FJ263</f>
        <v>1</v>
      </c>
      <c r="HN263">
        <f ca="1">FM263</f>
        <v>1</v>
      </c>
      <c r="HO263">
        <f ca="1">FP263</f>
        <v>1</v>
      </c>
      <c r="HP263">
        <f ca="1">FS263</f>
        <v>1</v>
      </c>
      <c r="HQ263">
        <f ca="1">FV263</f>
        <v>1</v>
      </c>
      <c r="HR263">
        <f ca="1">FY263</f>
        <v>1</v>
      </c>
      <c r="HS263">
        <f ca="1">GB263</f>
        <v>1</v>
      </c>
      <c r="HT263">
        <f ca="1">GE263</f>
        <v>1</v>
      </c>
      <c r="HU263">
        <f ca="1">GH263</f>
        <v>1</v>
      </c>
      <c r="HV263">
        <f ca="1">GK263</f>
        <v>1</v>
      </c>
      <c r="HW263">
        <f ca="1">AU263</f>
        <v>0</v>
      </c>
      <c r="HX263">
        <f ca="1">HW263/HV266</f>
        <v>0</v>
      </c>
    </row>
    <row r="264" spans="1:255" ht="18" hidden="1" customHeight="1" x14ac:dyDescent="0.25">
      <c r="A264" s="9"/>
      <c r="B264" s="71"/>
      <c r="C264" s="71"/>
      <c r="D264" s="71"/>
      <c r="E264" s="71"/>
      <c r="F264" s="154"/>
      <c r="G264" s="80"/>
      <c r="H264" s="102"/>
      <c r="I264" s="71"/>
      <c r="J264" s="75"/>
      <c r="K264" s="9"/>
      <c r="O264" s="162"/>
      <c r="AK264" s="9"/>
      <c r="AL264" s="9"/>
      <c r="AM264" s="9"/>
      <c r="AN264" s="9"/>
      <c r="AO264" s="9"/>
      <c r="AP264" s="9"/>
      <c r="AQ264" s="9"/>
      <c r="AS264">
        <f ca="1">AS263+INT(AT263/AT264)</f>
        <v>39</v>
      </c>
      <c r="AT264">
        <f ca="1">HX252*HX256*HX260</f>
        <v>9</v>
      </c>
      <c r="AU264">
        <f ca="1">AT264</f>
        <v>9</v>
      </c>
      <c r="AV264">
        <v>256</v>
      </c>
      <c r="AW264" s="1">
        <f ca="1">IF(AU264/AV264=INT(AU264/AV264),1,0)</f>
        <v>0</v>
      </c>
      <c r="AX264" s="1">
        <f ca="1">IF(AW264=0,AU264,AU264/AV264)</f>
        <v>9</v>
      </c>
      <c r="AY264" s="1">
        <v>16</v>
      </c>
      <c r="AZ264" s="1">
        <f ca="1">IF(AX264/AY264=INT(AX264/AY264),1,0)</f>
        <v>0</v>
      </c>
      <c r="BA264" s="1">
        <f ca="1">IF(AZ264=0,AX264,AX264/AY264)</f>
        <v>9</v>
      </c>
      <c r="BB264" s="1">
        <v>4</v>
      </c>
      <c r="BC264" s="1">
        <f ca="1">IF(BA264/BB264=INT(BA264/BB264),1,0)</f>
        <v>0</v>
      </c>
      <c r="BD264" s="1">
        <f ca="1">IF(BC264=0,BA264,BA264/BB264)</f>
        <v>9</v>
      </c>
      <c r="BE264" s="1">
        <v>2</v>
      </c>
      <c r="BF264" s="1">
        <f ca="1">IF(BD264/BE264=INT(BD264/BE264),1,0)</f>
        <v>0</v>
      </c>
      <c r="BG264" s="1">
        <f ca="1">IF(BF264=0,BD264,BD264/BE264)</f>
        <v>9</v>
      </c>
      <c r="BH264" s="1">
        <v>81</v>
      </c>
      <c r="BI264" s="1">
        <f ca="1">IF(BG264/BH264=INT(BG264/BH264),1,0)</f>
        <v>0</v>
      </c>
      <c r="BJ264" s="1">
        <f ca="1">IF(BI264=0,BG264,BG264/BH264)</f>
        <v>9</v>
      </c>
      <c r="BK264" s="1">
        <v>9</v>
      </c>
      <c r="BL264" s="1">
        <f ca="1">IF(BJ264/BK264=INT(BJ264/BK264),1,0)</f>
        <v>1</v>
      </c>
      <c r="BM264" s="1">
        <f ca="1">IF(BL264=0,BJ264,BJ264/BK264)</f>
        <v>1</v>
      </c>
      <c r="BN264" s="1">
        <v>3</v>
      </c>
      <c r="BO264" s="1">
        <f ca="1">IF(BM264/BN264=INT(BM264/BN264),1,0)</f>
        <v>0</v>
      </c>
      <c r="BP264" s="1">
        <f ca="1">IF(BO264=0,BM264,BM264/BN264)</f>
        <v>1</v>
      </c>
      <c r="BQ264" s="1">
        <v>25</v>
      </c>
      <c r="BR264" s="1">
        <f ca="1">IF(BP264/BQ264=INT(BP264/BQ264),1,0)</f>
        <v>0</v>
      </c>
      <c r="BS264" s="1">
        <f ca="1">IF(BR264=0,BP264,BP264/BQ264)</f>
        <v>1</v>
      </c>
      <c r="BT264" s="1">
        <v>5</v>
      </c>
      <c r="BU264" s="1">
        <f ca="1">IF(BS264/BT264=INT(BS264/BT264),1,0)</f>
        <v>0</v>
      </c>
      <c r="BV264" s="1">
        <f ca="1">IF(BU264=0,BS264,BS264/BT264)</f>
        <v>1</v>
      </c>
      <c r="BW264" s="1">
        <v>49</v>
      </c>
      <c r="BX264" s="1">
        <f ca="1">IF(BV264/BW264=INT(BV264/BW264),1,0)</f>
        <v>0</v>
      </c>
      <c r="BY264" s="1">
        <f ca="1">IF(BX264=0,BV264,BV264/BW264)</f>
        <v>1</v>
      </c>
      <c r="BZ264" s="1">
        <v>7</v>
      </c>
      <c r="CA264" s="1">
        <f ca="1">IF(BY264/BZ264=INT(BY264/BZ264),1,0)</f>
        <v>0</v>
      </c>
      <c r="CB264" s="1">
        <f ca="1">IF(CA264=0,BY264,BY264/BZ264)</f>
        <v>1</v>
      </c>
      <c r="CC264" s="1">
        <v>121</v>
      </c>
      <c r="CD264" s="1">
        <f ca="1">IF(CB264/CC264=INT(CB264/CC264),1,0)</f>
        <v>0</v>
      </c>
      <c r="CE264" s="1">
        <f ca="1">IF(CD264=0,CB264,CB264/CC264)</f>
        <v>1</v>
      </c>
      <c r="CF264" s="1">
        <v>11</v>
      </c>
      <c r="CG264" s="1">
        <f ca="1">IF(CE264/CF264=INT(CE264/CF264),1,0)</f>
        <v>0</v>
      </c>
      <c r="CH264" s="1">
        <f ca="1">IF(CG264=0,CE264,CE264/CF264)</f>
        <v>1</v>
      </c>
      <c r="CI264" s="1">
        <v>169</v>
      </c>
      <c r="CJ264" s="1">
        <f ca="1">IF(CH264/CI264=INT(CH264/CI264),1,0)</f>
        <v>0</v>
      </c>
      <c r="CK264" s="1">
        <f ca="1">IF(CJ264=0,CH264,CH264/CI264)</f>
        <v>1</v>
      </c>
      <c r="CL264" s="1">
        <v>13</v>
      </c>
      <c r="CM264" s="1">
        <f ca="1">IF(CK264/CL264=INT(CK264/CL264),1,0)</f>
        <v>0</v>
      </c>
      <c r="CN264" s="1">
        <f ca="1">IF(CM264=0,CK264,CK264/CL264)</f>
        <v>1</v>
      </c>
      <c r="CO264" s="1">
        <f>CO260</f>
        <v>289</v>
      </c>
      <c r="CP264" s="1">
        <f ca="1">IF(CN264/CO264=INT(CN264/CO264),1,0)</f>
        <v>0</v>
      </c>
      <c r="CQ264" s="1">
        <f ca="1">IF(CP264=0,CN264,CN264/CO264)</f>
        <v>1</v>
      </c>
      <c r="CR264" s="1">
        <v>17</v>
      </c>
      <c r="CS264" s="1">
        <f ca="1">IF(CQ264/CR264=INT(CQ264/CR264),1,0)</f>
        <v>0</v>
      </c>
      <c r="CT264" s="1">
        <f ca="1">IF(CS264=0,CQ264,CQ264/CR264)</f>
        <v>1</v>
      </c>
      <c r="CU264" s="1">
        <f>CU260</f>
        <v>361</v>
      </c>
      <c r="CV264" s="1">
        <f ca="1">IF(CT264/CU264=INT(CT264/CU264),1,0)</f>
        <v>0</v>
      </c>
      <c r="CW264" s="1">
        <f ca="1">IF(CV264=0,CT264,CT264/CU264)</f>
        <v>1</v>
      </c>
      <c r="CX264" s="1">
        <v>19</v>
      </c>
      <c r="CY264" s="1">
        <f ca="1">IF(CW264/CX264=INT(CW264/CX264),1,0)</f>
        <v>0</v>
      </c>
      <c r="CZ264" s="1">
        <f ca="1">IF(CY264=0,CW264,CW264/CX264)</f>
        <v>1</v>
      </c>
      <c r="DA264" s="1">
        <f>DA260</f>
        <v>529</v>
      </c>
      <c r="DB264" s="1">
        <f ca="1">IF(CZ264/DA264=INT(CZ264/DA264),1,0)</f>
        <v>0</v>
      </c>
      <c r="DC264" s="1">
        <f ca="1">IF(DB264=0,CZ264,CZ264/DA264)</f>
        <v>1</v>
      </c>
      <c r="DD264" s="1">
        <v>23</v>
      </c>
      <c r="DE264" s="1">
        <f ca="1">IF(DC264/DD264=INT(DC264/DD264),1,0)</f>
        <v>0</v>
      </c>
      <c r="DF264" s="1">
        <f ca="1">IF(DE264=0,DC264,DC264/DD264)</f>
        <v>1</v>
      </c>
      <c r="DG264" s="1">
        <f>DG260</f>
        <v>841</v>
      </c>
      <c r="DH264" s="1">
        <f ca="1">IF(DF264/DG264=INT(DF264/DG264),1,0)</f>
        <v>0</v>
      </c>
      <c r="DI264" s="1">
        <f ca="1">IF(DH264=0,DF264,DF264/DG264)</f>
        <v>1</v>
      </c>
      <c r="DJ264" s="1">
        <v>29</v>
      </c>
      <c r="DK264" s="1">
        <f ca="1">IF(DI264/DJ264=INT(DI264/DJ264),1,0)</f>
        <v>0</v>
      </c>
      <c r="DL264" s="1">
        <f ca="1">IF(DK264=0,DI264,DI264/DJ264)</f>
        <v>1</v>
      </c>
      <c r="DM264" s="1">
        <f>DM260</f>
        <v>961</v>
      </c>
      <c r="DN264" s="1">
        <f ca="1">IF(DL264/DM264=INT(DL264/DM264),1,0)</f>
        <v>0</v>
      </c>
      <c r="DO264" s="1">
        <f ca="1">IF(DN264=0,DL264,DL264/DM264)</f>
        <v>1</v>
      </c>
      <c r="DP264" s="1">
        <v>31</v>
      </c>
      <c r="DQ264" s="1">
        <f ca="1">IF(DO264/DP264=INT(DO264/DP264),1,0)</f>
        <v>0</v>
      </c>
      <c r="DR264" s="1">
        <f ca="1">IF(DQ264=0,DO264,DO264/DP264)</f>
        <v>1</v>
      </c>
      <c r="DS264" s="1">
        <v>37</v>
      </c>
      <c r="DT264" s="1">
        <f ca="1">IF(DR264/DS264=INT(DR264/DS264),1,0)</f>
        <v>0</v>
      </c>
      <c r="DU264" s="1">
        <f ca="1">IF(DT264=0,DR264,DR264/DS264)</f>
        <v>1</v>
      </c>
      <c r="DV264" s="1">
        <v>41</v>
      </c>
      <c r="DW264" s="1">
        <f ca="1">IF(DU264/DV264=INT(DU264/DV264),1,0)</f>
        <v>0</v>
      </c>
      <c r="DX264" s="1">
        <f ca="1">IF(DW264=0,DU264,DU264/DV264)</f>
        <v>1</v>
      </c>
      <c r="DY264" s="1">
        <v>43</v>
      </c>
      <c r="DZ264" s="1">
        <f ca="1">IF(DX264/DY264=INT(DX264/DY264),1,0)</f>
        <v>0</v>
      </c>
      <c r="EA264" s="1">
        <f ca="1">IF(DZ264=0,DX264,DX264/DY264)</f>
        <v>1</v>
      </c>
      <c r="EB264" s="1">
        <v>47</v>
      </c>
      <c r="EC264" s="1">
        <f ca="1">IF(EA264/EB264=INT(EA264/EB264),1,0)</f>
        <v>0</v>
      </c>
      <c r="ED264" s="1">
        <f ca="1">IF(EC264=0,EA264,EA264/EB264)</f>
        <v>1</v>
      </c>
      <c r="EE264" s="1">
        <v>53</v>
      </c>
      <c r="EF264" s="1">
        <f ca="1">IF(ED264/EE264=INT(ED264/EE264),1,0)</f>
        <v>0</v>
      </c>
      <c r="EG264" s="1">
        <f ca="1">IF(EF264=0,ED264,ED264/EE264)</f>
        <v>1</v>
      </c>
      <c r="EH264" s="1">
        <v>59</v>
      </c>
      <c r="EI264" s="1">
        <f ca="1">IF(EG264/EH264=INT(EG264/EH264),1,0)</f>
        <v>0</v>
      </c>
      <c r="EJ264" s="1">
        <f ca="1">IF(EI264=0,EG264,EG264/EH264)</f>
        <v>1</v>
      </c>
      <c r="EK264" s="1">
        <v>61</v>
      </c>
      <c r="EL264" s="1">
        <f ca="1">IF(EJ264/EK264=INT(EJ264/EK264),1,0)</f>
        <v>0</v>
      </c>
      <c r="EM264" s="1">
        <f ca="1">IF(EL264=0,EJ264,EJ264/EK264)</f>
        <v>1</v>
      </c>
      <c r="EN264" s="1">
        <v>67</v>
      </c>
      <c r="EO264" s="1">
        <f ca="1">IF(EM264/EN264=INT(EM264/EN264),1,0)</f>
        <v>0</v>
      </c>
      <c r="EP264" s="1">
        <f ca="1">IF(EO264=0,EM264,EM264/EN264)</f>
        <v>1</v>
      </c>
      <c r="EQ264" s="1">
        <v>71</v>
      </c>
      <c r="ER264" s="1">
        <f ca="1">IF(EP264/EQ264=INT(EP264/EQ264),1,0)</f>
        <v>0</v>
      </c>
      <c r="ES264" s="1">
        <f ca="1">IF(ER264=0,EP264,EP264/EQ264)</f>
        <v>1</v>
      </c>
      <c r="ET264" s="1">
        <v>73</v>
      </c>
      <c r="EU264" s="1">
        <f ca="1">IF(ES264/ET264=INT(ES264/ET264),1,0)</f>
        <v>0</v>
      </c>
      <c r="EV264" s="1">
        <f ca="1">IF(EU264=0,ES264,ES264/ET264)</f>
        <v>1</v>
      </c>
      <c r="EW264" s="1">
        <v>79</v>
      </c>
      <c r="EX264" s="1">
        <f ca="1">IF(EV264/EW264=INT(EV264/EW264),1,0)</f>
        <v>0</v>
      </c>
      <c r="EY264" s="1">
        <f ca="1">IF(EX264=0,EV264,EV264/EW264)</f>
        <v>1</v>
      </c>
      <c r="EZ264" s="1">
        <v>83</v>
      </c>
      <c r="FA264" s="1">
        <f ca="1">IF(EY264/EZ264=INT(EY264/EZ264),1,0)</f>
        <v>0</v>
      </c>
      <c r="FB264" s="1">
        <f ca="1">IF(FA264=0,EY264,EY264/EZ264)</f>
        <v>1</v>
      </c>
      <c r="FC264" s="1">
        <v>89</v>
      </c>
      <c r="FD264" s="1">
        <f ca="1">IF(FB264/FC264=INT(FB264/FC264),1,0)</f>
        <v>0</v>
      </c>
      <c r="FE264" s="1">
        <f ca="1">IF(FD264=0,FB264,FB264/FC264)</f>
        <v>1</v>
      </c>
      <c r="FF264" s="1">
        <v>97</v>
      </c>
      <c r="FG264" s="1">
        <f ca="1">IF(FE264/FF264=INT(FE264/FF264),1,0)</f>
        <v>0</v>
      </c>
      <c r="FH264" s="1">
        <f ca="1">IF(FG264=0,FE264,FE264/FF264)</f>
        <v>1</v>
      </c>
      <c r="FI264" s="1">
        <v>101</v>
      </c>
      <c r="FJ264" s="1">
        <f ca="1">IF(FH264/FI264=INT(FH264/FI264),1,0)</f>
        <v>0</v>
      </c>
      <c r="FK264" s="1">
        <f ca="1">IF(FJ264=0,FH264,FH264/FI264)</f>
        <v>1</v>
      </c>
      <c r="FL264" s="1">
        <v>103</v>
      </c>
      <c r="FM264" s="1">
        <f ca="1">IF(FK264/FL264=INT(FK264/FL264),1,0)</f>
        <v>0</v>
      </c>
      <c r="FN264" s="1">
        <f ca="1">IF(FM264=0,FK264,FK264/FL264)</f>
        <v>1</v>
      </c>
      <c r="FO264" s="1">
        <v>107</v>
      </c>
      <c r="FP264" s="1">
        <f ca="1">IF(FN264/FO264=INT(FN264/FO264),1,0)</f>
        <v>0</v>
      </c>
      <c r="FQ264" s="1">
        <f ca="1">IF(FP264=0,FN264,FN264/FO264)</f>
        <v>1</v>
      </c>
      <c r="FR264" s="1">
        <v>109</v>
      </c>
      <c r="FS264" s="1">
        <f ca="1">IF(FQ264/FR264=INT(FQ264/FR264),1,0)</f>
        <v>0</v>
      </c>
      <c r="FT264" s="1">
        <f ca="1">IF(FS264=0,FQ264,FQ264/FR264)</f>
        <v>1</v>
      </c>
      <c r="FU264" s="1">
        <v>113</v>
      </c>
      <c r="FV264" s="1">
        <f ca="1">IF(FT264/FU264=INT(FT264/FU264),1,0)</f>
        <v>0</v>
      </c>
      <c r="FW264" s="1">
        <f ca="1">IF(FV264=0,FT264,FT264/FU264)</f>
        <v>1</v>
      </c>
      <c r="FX264" s="1">
        <v>127</v>
      </c>
      <c r="FY264" s="1">
        <f ca="1">IF(FW264/FX264=INT(FW264/FX264),1,0)</f>
        <v>0</v>
      </c>
      <c r="FZ264" s="1">
        <f ca="1">IF(FY264=0,FW264,FW264/FX264)</f>
        <v>1</v>
      </c>
      <c r="GA264" s="1">
        <v>131</v>
      </c>
      <c r="GB264" s="1">
        <f ca="1">IF(FZ264/GA264=INT(FZ264/GA264),1,0)</f>
        <v>0</v>
      </c>
      <c r="GC264" s="1">
        <f ca="1">IF(GB264=0,FZ264,FZ264/GA264)</f>
        <v>1</v>
      </c>
      <c r="GD264" s="1">
        <v>137</v>
      </c>
      <c r="GE264" s="1">
        <f ca="1">IF(GC264/GD264=INT(GC264/GD264),1,0)</f>
        <v>0</v>
      </c>
      <c r="GF264" s="1">
        <f ca="1">IF(GE264=0,GC264,GC264/GD264)</f>
        <v>1</v>
      </c>
      <c r="GG264" s="1">
        <v>139</v>
      </c>
      <c r="GH264" s="1">
        <f ca="1">IF(GF264/GG264=INT(GF264/GG264),1,0)</f>
        <v>0</v>
      </c>
      <c r="GI264" s="1">
        <f ca="1">IF(GH264=0,GF264,GF264/GG264)</f>
        <v>1</v>
      </c>
      <c r="GJ264" s="1">
        <v>149</v>
      </c>
      <c r="GK264" s="1">
        <f ca="1">IF(GI264/GJ264=INT(GI264/GJ264),1,0)</f>
        <v>0</v>
      </c>
      <c r="GL264" s="1">
        <f ca="1">IF(GK264=0,GI264,GI264/GJ264)</f>
        <v>1</v>
      </c>
      <c r="GM264" s="1"/>
      <c r="GN264" s="1">
        <f ca="1">8*AW264+4*AZ264+2*BC264+BF264</f>
        <v>0</v>
      </c>
      <c r="GO264" s="1">
        <f ca="1">4*BI264+2*BL264+BO264</f>
        <v>2</v>
      </c>
      <c r="GP264" s="1">
        <f ca="1">2*BR264+BU264</f>
        <v>0</v>
      </c>
      <c r="GQ264" s="1">
        <f ca="1">2*BX264+CA264</f>
        <v>0</v>
      </c>
      <c r="GR264" s="1">
        <f ca="1">2*CD264+CG264</f>
        <v>0</v>
      </c>
      <c r="GS264" s="1">
        <f ca="1">2*CJ264+CM264</f>
        <v>0</v>
      </c>
      <c r="GT264" s="1">
        <f ca="1">CS264</f>
        <v>0</v>
      </c>
      <c r="GU264" s="1">
        <f ca="1">CY264</f>
        <v>0</v>
      </c>
      <c r="GV264" s="1">
        <f ca="1">DE264</f>
        <v>0</v>
      </c>
      <c r="GW264" s="1">
        <f ca="1">DK264</f>
        <v>0</v>
      </c>
      <c r="GX264" s="1">
        <f ca="1">DQ264</f>
        <v>0</v>
      </c>
      <c r="GY264">
        <f ca="1">DT264</f>
        <v>0</v>
      </c>
      <c r="GZ264">
        <f ca="1">DW264</f>
        <v>0</v>
      </c>
      <c r="HA264">
        <f ca="1">DZ264</f>
        <v>0</v>
      </c>
      <c r="HB264">
        <f ca="1">EC264</f>
        <v>0</v>
      </c>
      <c r="HC264">
        <f ca="1">EF264</f>
        <v>0</v>
      </c>
      <c r="HD264">
        <f ca="1">EI264</f>
        <v>0</v>
      </c>
      <c r="HE264">
        <f ca="1">EL264</f>
        <v>0</v>
      </c>
      <c r="HF264">
        <f ca="1">EO264</f>
        <v>0</v>
      </c>
      <c r="HG264">
        <f ca="1">ER264</f>
        <v>0</v>
      </c>
      <c r="HH264">
        <f ca="1">EU264</f>
        <v>0</v>
      </c>
      <c r="HI264">
        <f ca="1">EX264</f>
        <v>0</v>
      </c>
      <c r="HJ264">
        <f ca="1">FA264</f>
        <v>0</v>
      </c>
      <c r="HK264">
        <f ca="1">FD264</f>
        <v>0</v>
      </c>
      <c r="HL264">
        <f ca="1">FG264</f>
        <v>0</v>
      </c>
      <c r="HM264">
        <f ca="1">FJ264</f>
        <v>0</v>
      </c>
      <c r="HN264">
        <f ca="1">FM264</f>
        <v>0</v>
      </c>
      <c r="HO264">
        <f ca="1">FP264</f>
        <v>0</v>
      </c>
      <c r="HP264">
        <f ca="1">FS264</f>
        <v>0</v>
      </c>
      <c r="HQ264">
        <f ca="1">FV264</f>
        <v>0</v>
      </c>
      <c r="HR264">
        <f ca="1">FY264</f>
        <v>0</v>
      </c>
      <c r="HS264">
        <f ca="1">GB264</f>
        <v>0</v>
      </c>
      <c r="HT264">
        <f ca="1">GE264</f>
        <v>0</v>
      </c>
      <c r="HU264">
        <f ca="1">GH264</f>
        <v>0</v>
      </c>
      <c r="HV264">
        <f ca="1">GK264</f>
        <v>0</v>
      </c>
      <c r="HW264">
        <f ca="1">AU264</f>
        <v>9</v>
      </c>
      <c r="HX264">
        <f ca="1">HW264/HV266</f>
        <v>1</v>
      </c>
    </row>
    <row r="265" spans="1:255" ht="18" hidden="1" customHeight="1" x14ac:dyDescent="0.25">
      <c r="A265" s="9"/>
      <c r="B265" s="71"/>
      <c r="C265" s="71"/>
      <c r="D265" s="71"/>
      <c r="E265" s="71"/>
      <c r="F265" s="154"/>
      <c r="G265" s="80"/>
      <c r="H265" s="102"/>
      <c r="I265" s="71"/>
      <c r="J265" s="75"/>
      <c r="K265" s="9"/>
      <c r="O265" s="162"/>
      <c r="AK265" s="9"/>
      <c r="AL265" s="9"/>
      <c r="AM265" s="9"/>
      <c r="AN265" s="9"/>
      <c r="AO265" s="9"/>
      <c r="AP265" s="9"/>
      <c r="AQ265" s="9"/>
      <c r="AT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R265" s="1"/>
      <c r="CS265" s="1"/>
      <c r="CT265" s="1"/>
      <c r="CX265" s="1"/>
      <c r="CY265" s="1"/>
      <c r="CZ265" s="1"/>
      <c r="DD265" s="1"/>
      <c r="DE265" s="1"/>
      <c r="DF265" s="1"/>
      <c r="DJ265" s="1"/>
      <c r="DK265" s="1"/>
      <c r="DL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1"/>
      <c r="GA265" s="1"/>
      <c r="GB265" s="1"/>
      <c r="GC265" s="1"/>
      <c r="GD265" s="1"/>
      <c r="GE265" s="1"/>
      <c r="GF265" s="1"/>
      <c r="GG265" s="1"/>
      <c r="GH265" s="1"/>
      <c r="GI265" s="1"/>
      <c r="GJ265" s="1"/>
      <c r="GK265" s="1"/>
      <c r="GL265" s="1"/>
      <c r="GM265" s="1"/>
      <c r="GN265" s="1">
        <f t="shared" ref="GN265:HV265" ca="1" si="133">IF(GN263&lt;GN264,GN263,GN264)</f>
        <v>0</v>
      </c>
      <c r="GO265" s="1">
        <f t="shared" ca="1" si="133"/>
        <v>2</v>
      </c>
      <c r="GP265" s="1">
        <f t="shared" ca="1" si="133"/>
        <v>0</v>
      </c>
      <c r="GQ265" s="1">
        <f t="shared" ca="1" si="133"/>
        <v>0</v>
      </c>
      <c r="GR265" s="1">
        <f t="shared" ca="1" si="133"/>
        <v>0</v>
      </c>
      <c r="GS265" s="1">
        <f t="shared" ca="1" si="133"/>
        <v>0</v>
      </c>
      <c r="GT265" s="1">
        <f t="shared" ca="1" si="133"/>
        <v>0</v>
      </c>
      <c r="GU265" s="1">
        <f t="shared" ca="1" si="133"/>
        <v>0</v>
      </c>
      <c r="GV265" s="1">
        <f t="shared" ca="1" si="133"/>
        <v>0</v>
      </c>
      <c r="GW265" s="1">
        <f t="shared" ca="1" si="133"/>
        <v>0</v>
      </c>
      <c r="GX265" s="1">
        <f t="shared" ca="1" si="133"/>
        <v>0</v>
      </c>
      <c r="GY265" s="1">
        <f t="shared" ca="1" si="133"/>
        <v>0</v>
      </c>
      <c r="GZ265" s="1">
        <f t="shared" ca="1" si="133"/>
        <v>0</v>
      </c>
      <c r="HA265" s="1">
        <f t="shared" ca="1" si="133"/>
        <v>0</v>
      </c>
      <c r="HB265" s="1">
        <f t="shared" ca="1" si="133"/>
        <v>0</v>
      </c>
      <c r="HC265" s="1">
        <f t="shared" ca="1" si="133"/>
        <v>0</v>
      </c>
      <c r="HD265" s="1">
        <f t="shared" ca="1" si="133"/>
        <v>0</v>
      </c>
      <c r="HE265" s="1">
        <f t="shared" ca="1" si="133"/>
        <v>0</v>
      </c>
      <c r="HF265" s="1">
        <f t="shared" ca="1" si="133"/>
        <v>0</v>
      </c>
      <c r="HG265" s="1">
        <f t="shared" ca="1" si="133"/>
        <v>0</v>
      </c>
      <c r="HH265" s="1">
        <f t="shared" ca="1" si="133"/>
        <v>0</v>
      </c>
      <c r="HI265" s="1">
        <f t="shared" ca="1" si="133"/>
        <v>0</v>
      </c>
      <c r="HJ265" s="1">
        <f t="shared" ca="1" si="133"/>
        <v>0</v>
      </c>
      <c r="HK265" s="1">
        <f t="shared" ca="1" si="133"/>
        <v>0</v>
      </c>
      <c r="HL265" s="1">
        <f t="shared" ca="1" si="133"/>
        <v>0</v>
      </c>
      <c r="HM265" s="1">
        <f t="shared" ca="1" si="133"/>
        <v>0</v>
      </c>
      <c r="HN265" s="1">
        <f t="shared" ca="1" si="133"/>
        <v>0</v>
      </c>
      <c r="HO265" s="1">
        <f t="shared" ca="1" si="133"/>
        <v>0</v>
      </c>
      <c r="HP265" s="1">
        <f t="shared" ca="1" si="133"/>
        <v>0</v>
      </c>
      <c r="HQ265" s="1">
        <f t="shared" ca="1" si="133"/>
        <v>0</v>
      </c>
      <c r="HR265" s="1">
        <f t="shared" ca="1" si="133"/>
        <v>0</v>
      </c>
      <c r="HS265" s="1">
        <f t="shared" ca="1" si="133"/>
        <v>0</v>
      </c>
      <c r="HT265" s="1">
        <f t="shared" ca="1" si="133"/>
        <v>0</v>
      </c>
      <c r="HU265" s="1">
        <f t="shared" ca="1" si="133"/>
        <v>0</v>
      </c>
      <c r="HV265" s="1">
        <f t="shared" ca="1" si="133"/>
        <v>0</v>
      </c>
    </row>
    <row r="266" spans="1:255" ht="18" hidden="1" customHeight="1" x14ac:dyDescent="0.25">
      <c r="A266" s="9"/>
      <c r="B266" s="71"/>
      <c r="C266" s="71"/>
      <c r="D266" s="71"/>
      <c r="E266" s="71"/>
      <c r="F266" s="154"/>
      <c r="G266" s="80"/>
      <c r="H266" s="102"/>
      <c r="I266" s="71"/>
      <c r="J266" s="75"/>
      <c r="K266" s="9"/>
      <c r="O266" s="162"/>
      <c r="AK266" s="9"/>
      <c r="AL266" s="9"/>
      <c r="AM266" s="9"/>
      <c r="AN266" s="9"/>
      <c r="AO266" s="9"/>
      <c r="AP266" s="9"/>
      <c r="AQ266" s="9"/>
      <c r="AT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R266" s="1"/>
      <c r="CS266" s="1"/>
      <c r="CT266" s="1"/>
      <c r="CX266" s="1"/>
      <c r="CY266" s="1"/>
      <c r="CZ266" s="1"/>
      <c r="DD266" s="1"/>
      <c r="DE266" s="1"/>
      <c r="DF266" s="1"/>
      <c r="DJ266" s="1"/>
      <c r="DK266" s="1"/>
      <c r="DL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>
        <f ca="1">FY$4^GN265</f>
        <v>1</v>
      </c>
      <c r="GO266">
        <f t="shared" ref="GO266:HV266" ca="1" si="134">FZ$4^GO265*GN266</f>
        <v>9</v>
      </c>
      <c r="GP266">
        <f t="shared" ca="1" si="134"/>
        <v>9</v>
      </c>
      <c r="GQ266">
        <f t="shared" ca="1" si="134"/>
        <v>9</v>
      </c>
      <c r="GR266">
        <f t="shared" ca="1" si="134"/>
        <v>9</v>
      </c>
      <c r="GS266">
        <f t="shared" ca="1" si="134"/>
        <v>9</v>
      </c>
      <c r="GT266">
        <f t="shared" ca="1" si="134"/>
        <v>9</v>
      </c>
      <c r="GU266">
        <f t="shared" ca="1" si="134"/>
        <v>9</v>
      </c>
      <c r="GV266">
        <f t="shared" ca="1" si="134"/>
        <v>9</v>
      </c>
      <c r="GW266">
        <f t="shared" ca="1" si="134"/>
        <v>9</v>
      </c>
      <c r="GX266">
        <f t="shared" ca="1" si="134"/>
        <v>9</v>
      </c>
      <c r="GY266">
        <f t="shared" ca="1" si="134"/>
        <v>9</v>
      </c>
      <c r="GZ266">
        <f t="shared" ca="1" si="134"/>
        <v>9</v>
      </c>
      <c r="HA266">
        <f t="shared" ca="1" si="134"/>
        <v>9</v>
      </c>
      <c r="HB266">
        <f t="shared" ca="1" si="134"/>
        <v>9</v>
      </c>
      <c r="HC266">
        <f t="shared" ca="1" si="134"/>
        <v>9</v>
      </c>
      <c r="HD266">
        <f t="shared" ca="1" si="134"/>
        <v>9</v>
      </c>
      <c r="HE266">
        <f t="shared" ca="1" si="134"/>
        <v>9</v>
      </c>
      <c r="HF266">
        <f t="shared" ca="1" si="134"/>
        <v>9</v>
      </c>
      <c r="HG266">
        <f t="shared" ca="1" si="134"/>
        <v>9</v>
      </c>
      <c r="HH266">
        <f t="shared" ca="1" si="134"/>
        <v>9</v>
      </c>
      <c r="HI266">
        <f t="shared" ca="1" si="134"/>
        <v>9</v>
      </c>
      <c r="HJ266">
        <f t="shared" ca="1" si="134"/>
        <v>9</v>
      </c>
      <c r="HK266">
        <f t="shared" ca="1" si="134"/>
        <v>9</v>
      </c>
      <c r="HL266">
        <f t="shared" ca="1" si="134"/>
        <v>9</v>
      </c>
      <c r="HM266">
        <f t="shared" ca="1" si="134"/>
        <v>9</v>
      </c>
      <c r="HN266">
        <f t="shared" ca="1" si="134"/>
        <v>9</v>
      </c>
      <c r="HO266">
        <f t="shared" ca="1" si="134"/>
        <v>9</v>
      </c>
      <c r="HP266">
        <f t="shared" ca="1" si="134"/>
        <v>9</v>
      </c>
      <c r="HQ266">
        <f t="shared" ca="1" si="134"/>
        <v>9</v>
      </c>
      <c r="HR266">
        <f t="shared" ca="1" si="134"/>
        <v>9</v>
      </c>
      <c r="HS266">
        <f t="shared" ca="1" si="134"/>
        <v>9</v>
      </c>
      <c r="HT266">
        <f t="shared" ca="1" si="134"/>
        <v>9</v>
      </c>
      <c r="HU266">
        <f t="shared" ca="1" si="134"/>
        <v>9</v>
      </c>
      <c r="HV266">
        <f t="shared" ca="1" si="134"/>
        <v>9</v>
      </c>
    </row>
    <row r="267" spans="1:255" ht="12" customHeight="1" x14ac:dyDescent="0.25">
      <c r="A267" s="9"/>
      <c r="B267" s="71"/>
      <c r="C267" s="71"/>
      <c r="D267" s="71"/>
      <c r="E267" s="77"/>
      <c r="F267" s="154"/>
      <c r="G267" s="103"/>
      <c r="H267" s="102"/>
      <c r="I267" s="71"/>
      <c r="J267" s="75"/>
      <c r="K267" s="9"/>
      <c r="O267" s="162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R267" s="1"/>
      <c r="CS267" s="1"/>
      <c r="CT267" s="1"/>
      <c r="CX267" s="1"/>
      <c r="CY267" s="1"/>
      <c r="CZ267" s="1"/>
      <c r="DD267" s="1"/>
      <c r="DE267" s="1"/>
      <c r="DF267" s="1"/>
      <c r="DJ267" s="1"/>
      <c r="DK267" s="1"/>
      <c r="DL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HZ267" t="str">
        <f ca="1">IF251&amp;IM251&amp;IU251</f>
        <v>14  2/3  +  24  1/3</v>
      </c>
      <c r="IC267">
        <f ca="1">AS264</f>
        <v>39</v>
      </c>
      <c r="ID267">
        <f ca="1">HX263</f>
        <v>0</v>
      </c>
      <c r="IE267">
        <f ca="1">HX264</f>
        <v>1</v>
      </c>
      <c r="IF267" t="str">
        <f ca="1">IC267&amp;"  "&amp;ID267&amp;"/"&amp;IE267</f>
        <v>39  0/1</v>
      </c>
      <c r="IG267" t="str">
        <f ca="1">"  "&amp;ID267&amp;"/"&amp;IE267</f>
        <v xml:space="preserve">  0/1</v>
      </c>
      <c r="IH267" t="str">
        <f ca="1">IC267&amp;"   "</f>
        <v xml:space="preserve">39   </v>
      </c>
      <c r="II267" t="str">
        <f ca="1">IF(IC267=0,IG267,IF(ID267=0,IH267,IF267))</f>
        <v xml:space="preserve">39   </v>
      </c>
    </row>
    <row r="268" spans="1:255" ht="18" customHeight="1" thickBot="1" x14ac:dyDescent="0.3">
      <c r="A268" s="9"/>
      <c r="B268" s="71" t="str">
        <f ca="1">HZ284</f>
        <v>13  3/7  +  19  3/4</v>
      </c>
      <c r="C268" s="71"/>
      <c r="D268" s="71"/>
      <c r="E268" s="77" t="s">
        <v>1</v>
      </c>
      <c r="F268" s="146" t="str">
        <f ca="1">II284</f>
        <v>33  5/28</v>
      </c>
      <c r="G268" s="100"/>
      <c r="H268" s="101"/>
      <c r="I268" s="71"/>
      <c r="J268" s="75">
        <f>AK268+L268</f>
        <v>6</v>
      </c>
      <c r="K268" s="9"/>
      <c r="L268" s="147">
        <v>0</v>
      </c>
      <c r="O268" s="162"/>
      <c r="R268" s="147">
        <f>R251+1</f>
        <v>16</v>
      </c>
      <c r="S268" s="147">
        <f>INT(0.5+(S$2/19*(R268-1)))+P$2</f>
        <v>6</v>
      </c>
      <c r="T268" s="147">
        <f ca="1">INT(RAND()*2+2)</f>
        <v>3</v>
      </c>
      <c r="U268" s="147">
        <v>2</v>
      </c>
      <c r="W268">
        <f>IF(S268=1,1,IF(S268=2,2,IF(S268=3,3,IF(S268=4,5,IF(S268=5,7,10)))))</f>
        <v>10</v>
      </c>
      <c r="X268">
        <f>IF(S268=1,3,IF(S268=2,5,IF(S268=3,8,IF(S268=4,13,IF(S268=5,20,35)))))</f>
        <v>35</v>
      </c>
      <c r="Y268">
        <f>IF(S268=1,1,IF(S268=2,1,IF(S268=3,2,IF(S268=4,2,IF(S268=5,3,4)))))</f>
        <v>4</v>
      </c>
      <c r="Z268">
        <f>IF(S268=1,2,IF(S268=2,4,IF(S268=3,5,IF(S268=4,7,IF(S268=5,11,19)))))</f>
        <v>19</v>
      </c>
      <c r="AA268">
        <f>IF(S268=1,2,IF(S268=2,2,IF(S268=3,3,IF(S268=4,3,IF(S268=5,4,5)))))</f>
        <v>5</v>
      </c>
      <c r="AB268">
        <f>IF(S268=1,3,IF(S268=2,5,IF(S268=3,6,IF(S268=4,8,IF(S268=5,12,20)))))</f>
        <v>20</v>
      </c>
      <c r="AD268">
        <f>IF(S268=4,2,IF(S268=5,5,IF(S268=6,7,IF(S268=7,10,IF(S268=8,15,IF(S268=9,20,25))))))</f>
        <v>7</v>
      </c>
      <c r="AE268">
        <f>IF(S268=4,6,IF(S268=5,14,IF(S268=6,25,IF(S268=7,35,IF(S268=8,45,IF(S268=9,60,99))))))</f>
        <v>25</v>
      </c>
      <c r="AF268">
        <f>IF(S268=4,1,IF(S268=5,3,IF(S268=6,5,IF(S268=7,7,IF(S268=8,9,IF(S268=9,14,24))))))</f>
        <v>5</v>
      </c>
      <c r="AG268">
        <f>IF(S268=4,5,IF(S268=5,8,IF(S268=6,13,IF(S268=7,23,IF(S268=8,34,IF(S268=9,49,98))))))</f>
        <v>13</v>
      </c>
      <c r="AH268">
        <f>IF(S268=4,2,IF(S268=5,4,IF(S268=6,6,IF(S268=7,8,IF(S268=8,10,IF(S268=9,15,25))))))</f>
        <v>6</v>
      </c>
      <c r="AI268">
        <f>IF(S268=4,6,IF(S268=5,9,IF(S268=6,14,IF(S268=7,24,IF(S268=8,35,IF(S268=9,50,99))))))</f>
        <v>14</v>
      </c>
      <c r="AK268" s="9">
        <f>S268</f>
        <v>6</v>
      </c>
      <c r="AL268" s="9">
        <f t="shared" ref="AL268:AQ268" si="135">IF($U268=2,W268,AD268)</f>
        <v>10</v>
      </c>
      <c r="AM268" s="9">
        <f t="shared" si="135"/>
        <v>35</v>
      </c>
      <c r="AN268" s="9">
        <f t="shared" si="135"/>
        <v>4</v>
      </c>
      <c r="AO268" s="9">
        <f t="shared" si="135"/>
        <v>19</v>
      </c>
      <c r="AP268" s="9">
        <f t="shared" si="135"/>
        <v>5</v>
      </c>
      <c r="AQ268" s="9">
        <f t="shared" si="135"/>
        <v>20</v>
      </c>
      <c r="AR268" t="s">
        <v>21</v>
      </c>
      <c r="AS268" s="1">
        <f ca="1">INT((RAND()*(AM268-AL268+1)+AL268))</f>
        <v>13</v>
      </c>
      <c r="AT268" s="1">
        <f ca="1">INT((RAND()*(AO268-AN268+1)+AN268))</f>
        <v>6</v>
      </c>
      <c r="AU268">
        <f ca="1">AT268-AT269*(AS269-AS268)</f>
        <v>6</v>
      </c>
      <c r="AV268">
        <v>256</v>
      </c>
      <c r="AW268" s="1">
        <f ca="1">IF(AU268/AV268=INT(AU268/AV268),1,0)</f>
        <v>0</v>
      </c>
      <c r="AX268" s="1">
        <f ca="1">IF(AW268=0,AU268,AU268/AV268)</f>
        <v>6</v>
      </c>
      <c r="AY268" s="1">
        <v>16</v>
      </c>
      <c r="AZ268" s="1">
        <f ca="1">IF(AX268/AY268=INT(AX268/AY268),1,0)</f>
        <v>0</v>
      </c>
      <c r="BA268" s="1">
        <f ca="1">IF(AZ268=0,AX268,AX268/AY268)</f>
        <v>6</v>
      </c>
      <c r="BB268" s="1">
        <v>4</v>
      </c>
      <c r="BC268" s="1">
        <f ca="1">IF(BA268/BB268=INT(BA268/BB268),1,0)</f>
        <v>0</v>
      </c>
      <c r="BD268" s="1">
        <f ca="1">IF(BC268=0,BA268,BA268/BB268)</f>
        <v>6</v>
      </c>
      <c r="BE268" s="1">
        <v>2</v>
      </c>
      <c r="BF268" s="1">
        <f ca="1">IF(BD268/BE268=INT(BD268/BE268),1,0)</f>
        <v>1</v>
      </c>
      <c r="BG268" s="1">
        <f ca="1">IF(BF268=0,BD268,BD268/BE268)</f>
        <v>3</v>
      </c>
      <c r="BH268" s="1">
        <v>81</v>
      </c>
      <c r="BI268" s="1">
        <f ca="1">IF(BG268/BH268=INT(BG268/BH268),1,0)</f>
        <v>0</v>
      </c>
      <c r="BJ268" s="1">
        <f ca="1">IF(BI268=0,BG268,BG268/BH268)</f>
        <v>3</v>
      </c>
      <c r="BK268" s="1">
        <v>9</v>
      </c>
      <c r="BL268" s="1">
        <f ca="1">IF(BJ268/BK268=INT(BJ268/BK268),1,0)</f>
        <v>0</v>
      </c>
      <c r="BM268" s="1">
        <f ca="1">IF(BL268=0,BJ268,BJ268/BK268)</f>
        <v>3</v>
      </c>
      <c r="BN268" s="1">
        <v>3</v>
      </c>
      <c r="BO268" s="1">
        <f ca="1">IF(BM268/BN268=INT(BM268/BN268),1,0)</f>
        <v>1</v>
      </c>
      <c r="BP268" s="1">
        <f ca="1">IF(BO268=0,BM268,BM268/BN268)</f>
        <v>1</v>
      </c>
      <c r="BQ268" s="1">
        <v>25</v>
      </c>
      <c r="BR268" s="1">
        <f ca="1">IF(BP268/BQ268=INT(BP268/BQ268),1,0)</f>
        <v>0</v>
      </c>
      <c r="BS268" s="1">
        <f ca="1">IF(BR268=0,BP268,BP268/BQ268)</f>
        <v>1</v>
      </c>
      <c r="BT268" s="1">
        <v>5</v>
      </c>
      <c r="BU268" s="1">
        <f ca="1">IF(BS268/BT268=INT(BS268/BT268),1,0)</f>
        <v>0</v>
      </c>
      <c r="BV268" s="1">
        <f ca="1">IF(BU268=0,BS268,BS268/BT268)</f>
        <v>1</v>
      </c>
      <c r="BW268" s="1">
        <v>49</v>
      </c>
      <c r="BX268" s="1">
        <f ca="1">IF(BV268/BW268=INT(BV268/BW268),1,0)</f>
        <v>0</v>
      </c>
      <c r="BY268" s="1">
        <f ca="1">IF(BX268=0,BV268,BV268/BW268)</f>
        <v>1</v>
      </c>
      <c r="BZ268" s="1">
        <v>7</v>
      </c>
      <c r="CA268" s="1">
        <f ca="1">IF(BY268/BZ268=INT(BY268/BZ268),1,0)</f>
        <v>0</v>
      </c>
      <c r="CB268" s="1">
        <f ca="1">IF(CA268=0,BY268,BY268/BZ268)</f>
        <v>1</v>
      </c>
      <c r="CC268" s="1">
        <v>121</v>
      </c>
      <c r="CD268" s="1">
        <f ca="1">IF(CB268/CC268=INT(CB268/CC268),1,0)</f>
        <v>0</v>
      </c>
      <c r="CE268" s="1">
        <f ca="1">IF(CD268=0,CB268,CB268/CC268)</f>
        <v>1</v>
      </c>
      <c r="CF268" s="1">
        <v>11</v>
      </c>
      <c r="CG268" s="1">
        <f ca="1">IF(CE268/CF268=INT(CE268/CF268),1,0)</f>
        <v>0</v>
      </c>
      <c r="CH268" s="1">
        <f ca="1">IF(CG268=0,CE268,CE268/CF268)</f>
        <v>1</v>
      </c>
      <c r="CI268" s="1">
        <v>169</v>
      </c>
      <c r="CJ268" s="1">
        <f ca="1">IF(CH268/CI268=INT(CH268/CI268),1,0)</f>
        <v>0</v>
      </c>
      <c r="CK268" s="1">
        <f ca="1">IF(CJ268=0,CH268,CH268/CI268)</f>
        <v>1</v>
      </c>
      <c r="CL268" s="1">
        <v>13</v>
      </c>
      <c r="CM268" s="1">
        <f ca="1">IF(CK268/CL268=INT(CK268/CL268),1,0)</f>
        <v>0</v>
      </c>
      <c r="CN268" s="1">
        <f ca="1">IF(CM268=0,CK268,CK268/CL268)</f>
        <v>1</v>
      </c>
      <c r="CO268" s="1">
        <v>289</v>
      </c>
      <c r="CP268" s="1">
        <f ca="1">IF(CN268/CO268=INT(CN268/CO268),1,0)</f>
        <v>0</v>
      </c>
      <c r="CQ268" s="1">
        <f ca="1">IF(CP268=0,CN268,CN268/CO268)</f>
        <v>1</v>
      </c>
      <c r="CR268" s="1">
        <v>17</v>
      </c>
      <c r="CS268" s="1">
        <f ca="1">IF(CQ268/CR268=INT(CQ268/CR268),1,0)</f>
        <v>0</v>
      </c>
      <c r="CT268" s="1">
        <f ca="1">IF(CS268=0,CQ268,CQ268/CR268)</f>
        <v>1</v>
      </c>
      <c r="CU268" s="1">
        <v>361</v>
      </c>
      <c r="CV268" s="1">
        <f ca="1">IF(CT268/CU268=INT(CT268/CU268),1,0)</f>
        <v>0</v>
      </c>
      <c r="CW268" s="1">
        <f ca="1">IF(CV268=0,CT268,CT268/CU268)</f>
        <v>1</v>
      </c>
      <c r="CX268" s="1">
        <v>19</v>
      </c>
      <c r="CY268" s="1">
        <f ca="1">IF(CW268/CX268=INT(CW268/CX268),1,0)</f>
        <v>0</v>
      </c>
      <c r="CZ268" s="1">
        <f ca="1">IF(CY268=0,CW268,CW268/CX268)</f>
        <v>1</v>
      </c>
      <c r="DA268" s="1">
        <v>529</v>
      </c>
      <c r="DB268" s="1">
        <f ca="1">IF(CZ268/DA268=INT(CZ268/DA268),1,0)</f>
        <v>0</v>
      </c>
      <c r="DC268" s="1">
        <f ca="1">IF(DB268=0,CZ268,CZ268/DA268)</f>
        <v>1</v>
      </c>
      <c r="DD268" s="1">
        <v>23</v>
      </c>
      <c r="DE268" s="1">
        <f ca="1">IF(DC268/DD268=INT(DC268/DD268),1,0)</f>
        <v>0</v>
      </c>
      <c r="DF268" s="1">
        <f ca="1">IF(DE268=0,DC268,DC268/DD268)</f>
        <v>1</v>
      </c>
      <c r="DG268" s="1">
        <v>841</v>
      </c>
      <c r="DH268" s="1">
        <f ca="1">IF(DF268/DG268=INT(DF268/DG268),1,0)</f>
        <v>0</v>
      </c>
      <c r="DI268" s="1">
        <f ca="1">IF(DH268=0,DF268,DF268/DG268)</f>
        <v>1</v>
      </c>
      <c r="DJ268" s="1">
        <v>29</v>
      </c>
      <c r="DK268" s="1">
        <f ca="1">IF(DI268/DJ268=INT(DI268/DJ268),1,0)</f>
        <v>0</v>
      </c>
      <c r="DL268" s="1">
        <f ca="1">IF(DK268=0,DI268,DI268/DJ268)</f>
        <v>1</v>
      </c>
      <c r="DM268" s="1">
        <v>961</v>
      </c>
      <c r="DN268" s="1">
        <f ca="1">IF(DL268/DM268=INT(DL268/DM268),1,0)</f>
        <v>0</v>
      </c>
      <c r="DO268" s="1">
        <f ca="1">IF(DN268=0,DL268,DL268/DM268)</f>
        <v>1</v>
      </c>
      <c r="DP268" s="1">
        <v>31</v>
      </c>
      <c r="DQ268" s="1">
        <f ca="1">IF(DO268/DP268=INT(DO268/DP268),1,0)</f>
        <v>0</v>
      </c>
      <c r="DR268" s="1">
        <f ca="1">IF(DQ268=0,DO268,DO268/DP268)</f>
        <v>1</v>
      </c>
      <c r="DS268" s="1">
        <v>37</v>
      </c>
      <c r="DT268" s="1">
        <f ca="1">IF(DR268/DS268=INT(DR268/DS268),1,0)</f>
        <v>0</v>
      </c>
      <c r="DU268" s="1">
        <f ca="1">IF(DT268=0,DR268,DR268/DS268)</f>
        <v>1</v>
      </c>
      <c r="DV268" s="1">
        <v>41</v>
      </c>
      <c r="DW268" s="1">
        <f ca="1">IF(DU268/DV268=INT(DU268/DV268),1,0)</f>
        <v>0</v>
      </c>
      <c r="DX268" s="1">
        <f ca="1">IF(DW268=0,DU268,DU268/DV268)</f>
        <v>1</v>
      </c>
      <c r="DY268" s="1">
        <v>43</v>
      </c>
      <c r="DZ268" s="1">
        <f ca="1">IF(DX268/DY268=INT(DX268/DY268),1,0)</f>
        <v>0</v>
      </c>
      <c r="EA268" s="1">
        <f ca="1">IF(DZ268=0,DX268,DX268/DY268)</f>
        <v>1</v>
      </c>
      <c r="EB268" s="1">
        <v>47</v>
      </c>
      <c r="EC268" s="1">
        <f ca="1">IF(EA268/EB268=INT(EA268/EB268),1,0)</f>
        <v>0</v>
      </c>
      <c r="ED268" s="1">
        <f ca="1">IF(EC268=0,EA268,EA268/EB268)</f>
        <v>1</v>
      </c>
      <c r="EE268" s="1">
        <v>53</v>
      </c>
      <c r="EF268" s="1">
        <f ca="1">IF(ED268/EE268=INT(ED268/EE268),1,0)</f>
        <v>0</v>
      </c>
      <c r="EG268" s="1">
        <f ca="1">IF(EF268=0,ED268,ED268/EE268)</f>
        <v>1</v>
      </c>
      <c r="EH268" s="1">
        <v>59</v>
      </c>
      <c r="EI268" s="1">
        <f ca="1">IF(EG268/EH268=INT(EG268/EH268),1,0)</f>
        <v>0</v>
      </c>
      <c r="EJ268" s="1">
        <f ca="1">IF(EI268=0,EG268,EG268/EH268)</f>
        <v>1</v>
      </c>
      <c r="EK268" s="1">
        <v>61</v>
      </c>
      <c r="EL268" s="1">
        <f ca="1">IF(EJ268/EK268=INT(EJ268/EK268),1,0)</f>
        <v>0</v>
      </c>
      <c r="EM268" s="1">
        <f ca="1">IF(EL268=0,EJ268,EJ268/EK268)</f>
        <v>1</v>
      </c>
      <c r="EN268" s="1">
        <v>67</v>
      </c>
      <c r="EO268" s="1">
        <f ca="1">IF(EM268/EN268=INT(EM268/EN268),1,0)</f>
        <v>0</v>
      </c>
      <c r="EP268" s="1">
        <f ca="1">IF(EO268=0,EM268,EM268/EN268)</f>
        <v>1</v>
      </c>
      <c r="EQ268" s="1">
        <v>71</v>
      </c>
      <c r="ER268" s="1">
        <f ca="1">IF(EP268/EQ268=INT(EP268/EQ268),1,0)</f>
        <v>0</v>
      </c>
      <c r="ES268" s="1">
        <f ca="1">IF(ER268=0,EP268,EP268/EQ268)</f>
        <v>1</v>
      </c>
      <c r="ET268" s="1">
        <v>73</v>
      </c>
      <c r="EU268" s="1">
        <f ca="1">IF(ES268/ET268=INT(ES268/ET268),1,0)</f>
        <v>0</v>
      </c>
      <c r="EV268" s="1">
        <f ca="1">IF(EU268=0,ES268,ES268/ET268)</f>
        <v>1</v>
      </c>
      <c r="EW268" s="1">
        <v>79</v>
      </c>
      <c r="EX268" s="1">
        <f ca="1">IF(EV268/EW268=INT(EV268/EW268),1,0)</f>
        <v>0</v>
      </c>
      <c r="EY268" s="1">
        <f ca="1">IF(EX268=0,EV268,EV268/EW268)</f>
        <v>1</v>
      </c>
      <c r="EZ268" s="1">
        <v>83</v>
      </c>
      <c r="FA268" s="1">
        <f ca="1">IF(EY268/EZ268=INT(EY268/EZ268),1,0)</f>
        <v>0</v>
      </c>
      <c r="FB268" s="1">
        <f ca="1">IF(FA268=0,EY268,EY268/EZ268)</f>
        <v>1</v>
      </c>
      <c r="FC268" s="1">
        <v>89</v>
      </c>
      <c r="FD268" s="1">
        <f ca="1">IF(FB268/FC268=INT(FB268/FC268),1,0)</f>
        <v>0</v>
      </c>
      <c r="FE268" s="1">
        <f ca="1">IF(FD268=0,FB268,FB268/FC268)</f>
        <v>1</v>
      </c>
      <c r="FF268" s="1">
        <v>97</v>
      </c>
      <c r="FG268" s="1">
        <f ca="1">IF(FE268/FF268=INT(FE268/FF268),1,0)</f>
        <v>0</v>
      </c>
      <c r="FH268" s="1">
        <f ca="1">IF(FG268=0,FE268,FE268/FF268)</f>
        <v>1</v>
      </c>
      <c r="FI268" s="1">
        <v>101</v>
      </c>
      <c r="FJ268" s="1">
        <f ca="1">IF(FH268/FI268=INT(FH268/FI268),1,0)</f>
        <v>0</v>
      </c>
      <c r="FK268" s="1">
        <f ca="1">IF(FJ268=0,FH268,FH268/FI268)</f>
        <v>1</v>
      </c>
      <c r="FL268" s="1">
        <v>103</v>
      </c>
      <c r="FM268" s="1">
        <f ca="1">IF(FK268/FL268=INT(FK268/FL268),1,0)</f>
        <v>0</v>
      </c>
      <c r="FN268" s="1">
        <f ca="1">IF(FM268=0,FK268,FK268/FL268)</f>
        <v>1</v>
      </c>
      <c r="FO268" s="1">
        <v>107</v>
      </c>
      <c r="FP268" s="1">
        <f ca="1">IF(FN268/FO268=INT(FN268/FO268),1,0)</f>
        <v>0</v>
      </c>
      <c r="FQ268" s="1">
        <f ca="1">IF(FP268=0,FN268,FN268/FO268)</f>
        <v>1</v>
      </c>
      <c r="FR268" s="1">
        <v>109</v>
      </c>
      <c r="FS268" s="1">
        <f ca="1">IF(FQ268/FR268=INT(FQ268/FR268),1,0)</f>
        <v>0</v>
      </c>
      <c r="FT268" s="1">
        <f ca="1">IF(FS268=0,FQ268,FQ268/FR268)</f>
        <v>1</v>
      </c>
      <c r="FU268" s="1">
        <v>113</v>
      </c>
      <c r="FV268" s="1">
        <f ca="1">IF(FT268/FU268=INT(FT268/FU268),1,0)</f>
        <v>0</v>
      </c>
      <c r="FW268" s="1">
        <f ca="1">IF(FV268=0,FT268,FT268/FU268)</f>
        <v>1</v>
      </c>
      <c r="FX268" s="1">
        <v>127</v>
      </c>
      <c r="FY268" s="1">
        <f ca="1">IF(FW268/FX268=INT(FW268/FX268),1,0)</f>
        <v>0</v>
      </c>
      <c r="FZ268" s="1">
        <f ca="1">IF(FY268=0,FW268,FW268/FX268)</f>
        <v>1</v>
      </c>
      <c r="GA268" s="1">
        <v>131</v>
      </c>
      <c r="GB268" s="1">
        <f ca="1">IF(FZ268/GA268=INT(FZ268/GA268),1,0)</f>
        <v>0</v>
      </c>
      <c r="GC268" s="1">
        <f ca="1">IF(GB268=0,FZ268,FZ268/GA268)</f>
        <v>1</v>
      </c>
      <c r="GD268" s="1">
        <v>137</v>
      </c>
      <c r="GE268" s="1">
        <f ca="1">IF(GC268/GD268=INT(GC268/GD268),1,0)</f>
        <v>0</v>
      </c>
      <c r="GF268" s="1">
        <f ca="1">IF(GE268=0,GC268,GC268/GD268)</f>
        <v>1</v>
      </c>
      <c r="GG268" s="1">
        <v>139</v>
      </c>
      <c r="GH268" s="1">
        <f ca="1">IF(GF268/GG268=INT(GF268/GG268),1,0)</f>
        <v>0</v>
      </c>
      <c r="GI268" s="1">
        <f ca="1">IF(GH268=0,GF268,GF268/GG268)</f>
        <v>1</v>
      </c>
      <c r="GJ268" s="1">
        <v>149</v>
      </c>
      <c r="GK268" s="1">
        <f ca="1">IF(GI268/GJ268=INT(GI268/GJ268),1,0)</f>
        <v>0</v>
      </c>
      <c r="GL268" s="1">
        <f ca="1">IF(GK268=0,GI268,GI268/GJ268)</f>
        <v>1</v>
      </c>
      <c r="GM268" s="1"/>
      <c r="GN268" s="1">
        <f ca="1">8*AW268+4*AZ268+2*BC268+BF268</f>
        <v>1</v>
      </c>
      <c r="GO268" s="1">
        <f ca="1">4*BI268+2*BL268+BO268</f>
        <v>1</v>
      </c>
      <c r="GP268" s="1">
        <f ca="1">2*BR268+BU268</f>
        <v>0</v>
      </c>
      <c r="GQ268" s="1">
        <f ca="1">2*BX268+CA268</f>
        <v>0</v>
      </c>
      <c r="GR268" s="1">
        <f ca="1">2*CD268+CG268</f>
        <v>0</v>
      </c>
      <c r="GS268" s="1">
        <f ca="1">2*CJ268+CM268</f>
        <v>0</v>
      </c>
      <c r="GT268" s="1">
        <f ca="1">CS268</f>
        <v>0</v>
      </c>
      <c r="GU268" s="1">
        <f ca="1">CY268</f>
        <v>0</v>
      </c>
      <c r="GV268" s="1">
        <f ca="1">DE268</f>
        <v>0</v>
      </c>
      <c r="GW268" s="1">
        <f ca="1">DK268</f>
        <v>0</v>
      </c>
      <c r="GX268" s="1">
        <f ca="1">DQ268</f>
        <v>0</v>
      </c>
      <c r="GY268">
        <f ca="1">DT268</f>
        <v>0</v>
      </c>
      <c r="GZ268">
        <f ca="1">DW268</f>
        <v>0</v>
      </c>
      <c r="HA268">
        <f ca="1">DZ268</f>
        <v>0</v>
      </c>
      <c r="HB268">
        <f ca="1">EC268</f>
        <v>0</v>
      </c>
      <c r="HC268">
        <f ca="1">EF268</f>
        <v>0</v>
      </c>
      <c r="HD268">
        <f ca="1">EI268</f>
        <v>0</v>
      </c>
      <c r="HE268">
        <f ca="1">EL268</f>
        <v>0</v>
      </c>
      <c r="HF268">
        <f ca="1">EO268</f>
        <v>0</v>
      </c>
      <c r="HG268">
        <f ca="1">ER268</f>
        <v>0</v>
      </c>
      <c r="HH268">
        <f ca="1">EU268</f>
        <v>0</v>
      </c>
      <c r="HI268">
        <f ca="1">EX268</f>
        <v>0</v>
      </c>
      <c r="HJ268">
        <f ca="1">FA268</f>
        <v>0</v>
      </c>
      <c r="HK268">
        <f ca="1">FD268</f>
        <v>0</v>
      </c>
      <c r="HL268">
        <f ca="1">FG268</f>
        <v>0</v>
      </c>
      <c r="HM268">
        <f ca="1">FJ268</f>
        <v>0</v>
      </c>
      <c r="HN268">
        <f ca="1">FM268</f>
        <v>0</v>
      </c>
      <c r="HO268">
        <f ca="1">FP268</f>
        <v>0</v>
      </c>
      <c r="HP268">
        <f ca="1">FS268</f>
        <v>0</v>
      </c>
      <c r="HQ268">
        <f ca="1">FV268</f>
        <v>0</v>
      </c>
      <c r="HR268">
        <f ca="1">FY268</f>
        <v>0</v>
      </c>
      <c r="HS268">
        <f ca="1">GB268</f>
        <v>0</v>
      </c>
      <c r="HT268">
        <f ca="1">GE268</f>
        <v>0</v>
      </c>
      <c r="HU268">
        <f ca="1">GH268</f>
        <v>0</v>
      </c>
      <c r="HV268">
        <f ca="1">GK268</f>
        <v>0</v>
      </c>
      <c r="HW268">
        <f ca="1">AU268</f>
        <v>6</v>
      </c>
      <c r="HX268">
        <f ca="1">HW268/HV271</f>
        <v>3</v>
      </c>
      <c r="HZ268">
        <f ca="1">AS269</f>
        <v>13</v>
      </c>
      <c r="IA268">
        <f ca="1">HX268</f>
        <v>3</v>
      </c>
      <c r="IB268">
        <f ca="1">HX269</f>
        <v>7</v>
      </c>
      <c r="IC268" t="str">
        <f ca="1">HZ268&amp;"  "&amp;IA268&amp;"/"&amp;IB268</f>
        <v>13  3/7</v>
      </c>
      <c r="ID268" t="str">
        <f ca="1">"  "&amp;IA268&amp;"/"&amp;IB268</f>
        <v xml:space="preserve">  3/7</v>
      </c>
      <c r="IE268" t="str">
        <f ca="1">HZ268&amp;"   "</f>
        <v xml:space="preserve">13   </v>
      </c>
      <c r="IF268" t="str">
        <f ca="1">IF(HZ268=0,ID268,IF(IA268=0,IE268,IC268))</f>
        <v>13  3/7</v>
      </c>
      <c r="IG268">
        <f ca="1">AS273</f>
        <v>19</v>
      </c>
      <c r="IH268">
        <f ca="1">HX272</f>
        <v>3</v>
      </c>
      <c r="II268">
        <f ca="1">HX273</f>
        <v>4</v>
      </c>
      <c r="IJ268" t="str">
        <f ca="1">"  +  "&amp;IG268&amp;"  "&amp;IH268&amp;"/"&amp;II268</f>
        <v xml:space="preserve">  +  19  3/4</v>
      </c>
      <c r="IK268" t="str">
        <f ca="1">"  +  "&amp;IH268&amp;"/"&amp;II268</f>
        <v xml:space="preserve">  +  3/4</v>
      </c>
      <c r="IL268" t="str">
        <f ca="1">"  +  "&amp;IG268</f>
        <v xml:space="preserve">  +  19</v>
      </c>
      <c r="IM268" t="str">
        <f ca="1">IF(IG268=0,IK268,IF(IH268=0,IL268,IJ268))</f>
        <v xml:space="preserve">  +  19  3/4</v>
      </c>
      <c r="IN268">
        <f ca="1">AS277</f>
        <v>0</v>
      </c>
      <c r="IO268">
        <f ca="1">HX276</f>
        <v>0</v>
      </c>
      <c r="IP268">
        <f ca="1">HX277</f>
        <v>1</v>
      </c>
      <c r="IQ268" t="str">
        <f ca="1">"  +  "&amp;IN268&amp;"  "&amp;IO268&amp;"/"&amp;IP268</f>
        <v xml:space="preserve">  +  0  0/1</v>
      </c>
      <c r="IR268" t="str">
        <f ca="1">"  +  "&amp;IO268&amp;"/"&amp;IP268</f>
        <v xml:space="preserve">  +  0/1</v>
      </c>
      <c r="IS268" t="str">
        <f ca="1">"  +  "&amp;IN268&amp;"   "</f>
        <v xml:space="preserve">  +  0   </v>
      </c>
      <c r="IT268" t="str">
        <f ca="1">IF(IN268=0,IR268,IF(IO268=0,IS268,IQ268))</f>
        <v xml:space="preserve">  +  0/1</v>
      </c>
      <c r="IU268" t="str">
        <f ca="1">IF(IN268&gt;0,IT268,IF(IO268&gt;0,IT268,""))</f>
        <v/>
      </c>
    </row>
    <row r="269" spans="1:255" ht="18" hidden="1" customHeight="1" x14ac:dyDescent="0.25">
      <c r="A269" s="9"/>
      <c r="B269" s="80"/>
      <c r="C269" s="71"/>
      <c r="D269" s="80"/>
      <c r="E269" s="71"/>
      <c r="F269" s="154"/>
      <c r="G269" s="80"/>
      <c r="H269" s="102"/>
      <c r="I269" s="71"/>
      <c r="J269" s="75"/>
      <c r="K269" s="9"/>
      <c r="O269" s="162"/>
      <c r="AK269" s="9"/>
      <c r="AL269" s="9"/>
      <c r="AM269" s="9"/>
      <c r="AN269" s="9"/>
      <c r="AO269" s="9"/>
      <c r="AP269" s="9"/>
      <c r="AQ269" s="9"/>
      <c r="AS269">
        <f ca="1">AS268+INT(AT268/AT269)</f>
        <v>13</v>
      </c>
      <c r="AT269" s="1">
        <f ca="1">IF(AP268&gt;AT268,INT((RAND()*(AQ268-AP268+1)+AP268)),INT((RAND()*(AQ268-AT268)+AT268+1)))</f>
        <v>14</v>
      </c>
      <c r="AU269">
        <f ca="1">AT269</f>
        <v>14</v>
      </c>
      <c r="AV269">
        <v>256</v>
      </c>
      <c r="AW269" s="1">
        <f ca="1">IF(AU269/AV269=INT(AU269/AV269),1,0)</f>
        <v>0</v>
      </c>
      <c r="AX269" s="1">
        <f ca="1">IF(AW269=0,AU269,AU269/AV269)</f>
        <v>14</v>
      </c>
      <c r="AY269" s="1">
        <v>16</v>
      </c>
      <c r="AZ269" s="1">
        <f ca="1">IF(AX269/AY269=INT(AX269/AY269),1,0)</f>
        <v>0</v>
      </c>
      <c r="BA269" s="1">
        <f ca="1">IF(AZ269=0,AX269,AX269/AY269)</f>
        <v>14</v>
      </c>
      <c r="BB269" s="1">
        <v>4</v>
      </c>
      <c r="BC269" s="1">
        <f ca="1">IF(BA269/BB269=INT(BA269/BB269),1,0)</f>
        <v>0</v>
      </c>
      <c r="BD269" s="1">
        <f ca="1">IF(BC269=0,BA269,BA269/BB269)</f>
        <v>14</v>
      </c>
      <c r="BE269" s="1">
        <v>2</v>
      </c>
      <c r="BF269" s="1">
        <f ca="1">IF(BD269/BE269=INT(BD269/BE269),1,0)</f>
        <v>1</v>
      </c>
      <c r="BG269" s="1">
        <f ca="1">IF(BF269=0,BD269,BD269/BE269)</f>
        <v>7</v>
      </c>
      <c r="BH269" s="1">
        <v>81</v>
      </c>
      <c r="BI269" s="1">
        <f ca="1">IF(BG269/BH269=INT(BG269/BH269),1,0)</f>
        <v>0</v>
      </c>
      <c r="BJ269" s="1">
        <f ca="1">IF(BI269=0,BG269,BG269/BH269)</f>
        <v>7</v>
      </c>
      <c r="BK269" s="1">
        <v>9</v>
      </c>
      <c r="BL269" s="1">
        <f ca="1">IF(BJ269/BK269=INT(BJ269/BK269),1,0)</f>
        <v>0</v>
      </c>
      <c r="BM269" s="1">
        <f ca="1">IF(BL269=0,BJ269,BJ269/BK269)</f>
        <v>7</v>
      </c>
      <c r="BN269" s="1">
        <v>3</v>
      </c>
      <c r="BO269" s="1">
        <f ca="1">IF(BM269/BN269=INT(BM269/BN269),1,0)</f>
        <v>0</v>
      </c>
      <c r="BP269" s="1">
        <f ca="1">IF(BO269=0,BM269,BM269/BN269)</f>
        <v>7</v>
      </c>
      <c r="BQ269" s="1">
        <v>25</v>
      </c>
      <c r="BR269" s="1">
        <f ca="1">IF(BP269/BQ269=INT(BP269/BQ269),1,0)</f>
        <v>0</v>
      </c>
      <c r="BS269" s="1">
        <f ca="1">IF(BR269=0,BP269,BP269/BQ269)</f>
        <v>7</v>
      </c>
      <c r="BT269" s="1">
        <v>5</v>
      </c>
      <c r="BU269" s="1">
        <f ca="1">IF(BS269/BT269=INT(BS269/BT269),1,0)</f>
        <v>0</v>
      </c>
      <c r="BV269" s="1">
        <f ca="1">IF(BU269=0,BS269,BS269/BT269)</f>
        <v>7</v>
      </c>
      <c r="BW269" s="1">
        <v>49</v>
      </c>
      <c r="BX269" s="1">
        <f ca="1">IF(BV269/BW269=INT(BV269/BW269),1,0)</f>
        <v>0</v>
      </c>
      <c r="BY269" s="1">
        <f ca="1">IF(BX269=0,BV269,BV269/BW269)</f>
        <v>7</v>
      </c>
      <c r="BZ269" s="1">
        <v>7</v>
      </c>
      <c r="CA269" s="1">
        <f ca="1">IF(BY269/BZ269=INT(BY269/BZ269),1,0)</f>
        <v>1</v>
      </c>
      <c r="CB269" s="1">
        <f ca="1">IF(CA269=0,BY269,BY269/BZ269)</f>
        <v>1</v>
      </c>
      <c r="CC269" s="1">
        <v>121</v>
      </c>
      <c r="CD269" s="1">
        <f ca="1">IF(CB269/CC269=INT(CB269/CC269),1,0)</f>
        <v>0</v>
      </c>
      <c r="CE269" s="1">
        <f ca="1">IF(CD269=0,CB269,CB269/CC269)</f>
        <v>1</v>
      </c>
      <c r="CF269" s="1">
        <v>11</v>
      </c>
      <c r="CG269" s="1">
        <f ca="1">IF(CE269/CF269=INT(CE269/CF269),1,0)</f>
        <v>0</v>
      </c>
      <c r="CH269" s="1">
        <f ca="1">IF(CG269=0,CE269,CE269/CF269)</f>
        <v>1</v>
      </c>
      <c r="CI269" s="1">
        <v>169</v>
      </c>
      <c r="CJ269" s="1">
        <f ca="1">IF(CH269/CI269=INT(CH269/CI269),1,0)</f>
        <v>0</v>
      </c>
      <c r="CK269" s="1">
        <f ca="1">IF(CJ269=0,CH269,CH269/CI269)</f>
        <v>1</v>
      </c>
      <c r="CL269" s="1">
        <v>13</v>
      </c>
      <c r="CM269" s="1">
        <f ca="1">IF(CK269/CL269=INT(CK269/CL269),1,0)</f>
        <v>0</v>
      </c>
      <c r="CN269" s="1">
        <f ca="1">IF(CM269=0,CK269,CK269/CL269)</f>
        <v>1</v>
      </c>
      <c r="CO269" s="1">
        <f>CO268</f>
        <v>289</v>
      </c>
      <c r="CP269" s="1">
        <f ca="1">IF(CN269/CO269=INT(CN269/CO269),1,0)</f>
        <v>0</v>
      </c>
      <c r="CQ269" s="1">
        <f ca="1">IF(CP269=0,CN269,CN269/CO269)</f>
        <v>1</v>
      </c>
      <c r="CR269" s="1">
        <v>17</v>
      </c>
      <c r="CS269" s="1">
        <f ca="1">IF(CQ269/CR269=INT(CQ269/CR269),1,0)</f>
        <v>0</v>
      </c>
      <c r="CT269" s="1">
        <f ca="1">IF(CS269=0,CQ269,CQ269/CR269)</f>
        <v>1</v>
      </c>
      <c r="CU269" s="1">
        <f>CU268</f>
        <v>361</v>
      </c>
      <c r="CV269" s="1">
        <f ca="1">IF(CT269/CU269=INT(CT269/CU269),1,0)</f>
        <v>0</v>
      </c>
      <c r="CW269" s="1">
        <f ca="1">IF(CV269=0,CT269,CT269/CU269)</f>
        <v>1</v>
      </c>
      <c r="CX269" s="1">
        <v>19</v>
      </c>
      <c r="CY269" s="1">
        <f ca="1">IF(CW269/CX269=INT(CW269/CX269),1,0)</f>
        <v>0</v>
      </c>
      <c r="CZ269" s="1">
        <f ca="1">IF(CY269=0,CW269,CW269/CX269)</f>
        <v>1</v>
      </c>
      <c r="DA269" s="1">
        <f>DA268</f>
        <v>529</v>
      </c>
      <c r="DB269" s="1">
        <f ca="1">IF(CZ269/DA269=INT(CZ269/DA269),1,0)</f>
        <v>0</v>
      </c>
      <c r="DC269" s="1">
        <f ca="1">IF(DB269=0,CZ269,CZ269/DA269)</f>
        <v>1</v>
      </c>
      <c r="DD269" s="1">
        <v>23</v>
      </c>
      <c r="DE269" s="1">
        <f ca="1">IF(DC269/DD269=INT(DC269/DD269),1,0)</f>
        <v>0</v>
      </c>
      <c r="DF269" s="1">
        <f ca="1">IF(DE269=0,DC269,DC269/DD269)</f>
        <v>1</v>
      </c>
      <c r="DG269" s="1">
        <f>DG268</f>
        <v>841</v>
      </c>
      <c r="DH269" s="1">
        <f ca="1">IF(DF269/DG269=INT(DF269/DG269),1,0)</f>
        <v>0</v>
      </c>
      <c r="DI269" s="1">
        <f ca="1">IF(DH269=0,DF269,DF269/DG269)</f>
        <v>1</v>
      </c>
      <c r="DJ269" s="1">
        <v>29</v>
      </c>
      <c r="DK269" s="1">
        <f ca="1">IF(DI269/DJ269=INT(DI269/DJ269),1,0)</f>
        <v>0</v>
      </c>
      <c r="DL269" s="1">
        <f ca="1">IF(DK269=0,DI269,DI269/DJ269)</f>
        <v>1</v>
      </c>
      <c r="DM269" s="1">
        <f>DM268</f>
        <v>961</v>
      </c>
      <c r="DN269" s="1">
        <f ca="1">IF(DL269/DM269=INT(DL269/DM269),1,0)</f>
        <v>0</v>
      </c>
      <c r="DO269" s="1">
        <f ca="1">IF(DN269=0,DL269,DL269/DM269)</f>
        <v>1</v>
      </c>
      <c r="DP269" s="1">
        <v>31</v>
      </c>
      <c r="DQ269" s="1">
        <f ca="1">IF(DO269/DP269=INT(DO269/DP269),1,0)</f>
        <v>0</v>
      </c>
      <c r="DR269" s="1">
        <f ca="1">IF(DQ269=0,DO269,DO269/DP269)</f>
        <v>1</v>
      </c>
      <c r="DS269" s="1">
        <v>37</v>
      </c>
      <c r="DT269" s="1">
        <f ca="1">IF(DR269/DS269=INT(DR269/DS269),1,0)</f>
        <v>0</v>
      </c>
      <c r="DU269" s="1">
        <f ca="1">IF(DT269=0,DR269,DR269/DS269)</f>
        <v>1</v>
      </c>
      <c r="DV269" s="1">
        <v>41</v>
      </c>
      <c r="DW269" s="1">
        <f ca="1">IF(DU269/DV269=INT(DU269/DV269),1,0)</f>
        <v>0</v>
      </c>
      <c r="DX269" s="1">
        <f ca="1">IF(DW269=0,DU269,DU269/DV269)</f>
        <v>1</v>
      </c>
      <c r="DY269" s="1">
        <v>43</v>
      </c>
      <c r="DZ269" s="1">
        <f ca="1">IF(DX269/DY269=INT(DX269/DY269),1,0)</f>
        <v>0</v>
      </c>
      <c r="EA269" s="1">
        <f ca="1">IF(DZ269=0,DX269,DX269/DY269)</f>
        <v>1</v>
      </c>
      <c r="EB269" s="1">
        <v>47</v>
      </c>
      <c r="EC269" s="1">
        <f ca="1">IF(EA269/EB269=INT(EA269/EB269),1,0)</f>
        <v>0</v>
      </c>
      <c r="ED269" s="1">
        <f ca="1">IF(EC269=0,EA269,EA269/EB269)</f>
        <v>1</v>
      </c>
      <c r="EE269" s="1">
        <v>53</v>
      </c>
      <c r="EF269" s="1">
        <f ca="1">IF(ED269/EE269=INT(ED269/EE269),1,0)</f>
        <v>0</v>
      </c>
      <c r="EG269" s="1">
        <f ca="1">IF(EF269=0,ED269,ED269/EE269)</f>
        <v>1</v>
      </c>
      <c r="EH269" s="1">
        <v>59</v>
      </c>
      <c r="EI269" s="1">
        <f ca="1">IF(EG269/EH269=INT(EG269/EH269),1,0)</f>
        <v>0</v>
      </c>
      <c r="EJ269" s="1">
        <f ca="1">IF(EI269=0,EG269,EG269/EH269)</f>
        <v>1</v>
      </c>
      <c r="EK269" s="1">
        <v>61</v>
      </c>
      <c r="EL269" s="1">
        <f ca="1">IF(EJ269/EK269=INT(EJ269/EK269),1,0)</f>
        <v>0</v>
      </c>
      <c r="EM269" s="1">
        <f ca="1">IF(EL269=0,EJ269,EJ269/EK269)</f>
        <v>1</v>
      </c>
      <c r="EN269" s="1">
        <v>67</v>
      </c>
      <c r="EO269" s="1">
        <f ca="1">IF(EM269/EN269=INT(EM269/EN269),1,0)</f>
        <v>0</v>
      </c>
      <c r="EP269" s="1">
        <f ca="1">IF(EO269=0,EM269,EM269/EN269)</f>
        <v>1</v>
      </c>
      <c r="EQ269" s="1">
        <v>71</v>
      </c>
      <c r="ER269" s="1">
        <f ca="1">IF(EP269/EQ269=INT(EP269/EQ269),1,0)</f>
        <v>0</v>
      </c>
      <c r="ES269" s="1">
        <f ca="1">IF(ER269=0,EP269,EP269/EQ269)</f>
        <v>1</v>
      </c>
      <c r="ET269" s="1">
        <v>73</v>
      </c>
      <c r="EU269" s="1">
        <f ca="1">IF(ES269/ET269=INT(ES269/ET269),1,0)</f>
        <v>0</v>
      </c>
      <c r="EV269" s="1">
        <f ca="1">IF(EU269=0,ES269,ES269/ET269)</f>
        <v>1</v>
      </c>
      <c r="EW269" s="1">
        <v>79</v>
      </c>
      <c r="EX269" s="1">
        <f ca="1">IF(EV269/EW269=INT(EV269/EW269),1,0)</f>
        <v>0</v>
      </c>
      <c r="EY269" s="1">
        <f ca="1">IF(EX269=0,EV269,EV269/EW269)</f>
        <v>1</v>
      </c>
      <c r="EZ269" s="1">
        <v>83</v>
      </c>
      <c r="FA269" s="1">
        <f ca="1">IF(EY269/EZ269=INT(EY269/EZ269),1,0)</f>
        <v>0</v>
      </c>
      <c r="FB269" s="1">
        <f ca="1">IF(FA269=0,EY269,EY269/EZ269)</f>
        <v>1</v>
      </c>
      <c r="FC269" s="1">
        <v>89</v>
      </c>
      <c r="FD269" s="1">
        <f ca="1">IF(FB269/FC269=INT(FB269/FC269),1,0)</f>
        <v>0</v>
      </c>
      <c r="FE269" s="1">
        <f ca="1">IF(FD269=0,FB269,FB269/FC269)</f>
        <v>1</v>
      </c>
      <c r="FF269" s="1">
        <v>97</v>
      </c>
      <c r="FG269" s="1">
        <f ca="1">IF(FE269/FF269=INT(FE269/FF269),1,0)</f>
        <v>0</v>
      </c>
      <c r="FH269" s="1">
        <f ca="1">IF(FG269=0,FE269,FE269/FF269)</f>
        <v>1</v>
      </c>
      <c r="FI269" s="1">
        <v>101</v>
      </c>
      <c r="FJ269" s="1">
        <f ca="1">IF(FH269/FI269=INT(FH269/FI269),1,0)</f>
        <v>0</v>
      </c>
      <c r="FK269" s="1">
        <f ca="1">IF(FJ269=0,FH269,FH269/FI269)</f>
        <v>1</v>
      </c>
      <c r="FL269" s="1">
        <v>103</v>
      </c>
      <c r="FM269" s="1">
        <f ca="1">IF(FK269/FL269=INT(FK269/FL269),1,0)</f>
        <v>0</v>
      </c>
      <c r="FN269" s="1">
        <f ca="1">IF(FM269=0,FK269,FK269/FL269)</f>
        <v>1</v>
      </c>
      <c r="FO269" s="1">
        <v>107</v>
      </c>
      <c r="FP269" s="1">
        <f ca="1">IF(FN269/FO269=INT(FN269/FO269),1,0)</f>
        <v>0</v>
      </c>
      <c r="FQ269" s="1">
        <f ca="1">IF(FP269=0,FN269,FN269/FO269)</f>
        <v>1</v>
      </c>
      <c r="FR269" s="1">
        <v>109</v>
      </c>
      <c r="FS269" s="1">
        <f ca="1">IF(FQ269/FR269=INT(FQ269/FR269),1,0)</f>
        <v>0</v>
      </c>
      <c r="FT269" s="1">
        <f ca="1">IF(FS269=0,FQ269,FQ269/FR269)</f>
        <v>1</v>
      </c>
      <c r="FU269" s="1">
        <v>113</v>
      </c>
      <c r="FV269" s="1">
        <f ca="1">IF(FT269/FU269=INT(FT269/FU269),1,0)</f>
        <v>0</v>
      </c>
      <c r="FW269" s="1">
        <f ca="1">IF(FV269=0,FT269,FT269/FU269)</f>
        <v>1</v>
      </c>
      <c r="FX269" s="1">
        <v>127</v>
      </c>
      <c r="FY269" s="1">
        <f ca="1">IF(FW269/FX269=INT(FW269/FX269),1,0)</f>
        <v>0</v>
      </c>
      <c r="FZ269" s="1">
        <f ca="1">IF(FY269=0,FW269,FW269/FX269)</f>
        <v>1</v>
      </c>
      <c r="GA269" s="1">
        <v>131</v>
      </c>
      <c r="GB269" s="1">
        <f ca="1">IF(FZ269/GA269=INT(FZ269/GA269),1,0)</f>
        <v>0</v>
      </c>
      <c r="GC269" s="1">
        <f ca="1">IF(GB269=0,FZ269,FZ269/GA269)</f>
        <v>1</v>
      </c>
      <c r="GD269" s="1">
        <v>137</v>
      </c>
      <c r="GE269" s="1">
        <f ca="1">IF(GC269/GD269=INT(GC269/GD269),1,0)</f>
        <v>0</v>
      </c>
      <c r="GF269" s="1">
        <f ca="1">IF(GE269=0,GC269,GC269/GD269)</f>
        <v>1</v>
      </c>
      <c r="GG269" s="1">
        <v>139</v>
      </c>
      <c r="GH269" s="1">
        <f ca="1">IF(GF269/GG269=INT(GF269/GG269),1,0)</f>
        <v>0</v>
      </c>
      <c r="GI269" s="1">
        <f ca="1">IF(GH269=0,GF269,GF269/GG269)</f>
        <v>1</v>
      </c>
      <c r="GJ269" s="1">
        <v>149</v>
      </c>
      <c r="GK269" s="1">
        <f ca="1">IF(GI269/GJ269=INT(GI269/GJ269),1,0)</f>
        <v>0</v>
      </c>
      <c r="GL269" s="1">
        <f ca="1">IF(GK269=0,GI269,GI269/GJ269)</f>
        <v>1</v>
      </c>
      <c r="GM269" s="1"/>
      <c r="GN269" s="1">
        <f ca="1">8*AW269+4*AZ269+2*BC269+BF269</f>
        <v>1</v>
      </c>
      <c r="GO269" s="1">
        <f ca="1">4*BI269+2*BL269+BO269</f>
        <v>0</v>
      </c>
      <c r="GP269" s="1">
        <f ca="1">2*BR269+BU269</f>
        <v>0</v>
      </c>
      <c r="GQ269" s="1">
        <f ca="1">2*BX269+CA269</f>
        <v>1</v>
      </c>
      <c r="GR269" s="1">
        <f ca="1">2*CD269+CG269</f>
        <v>0</v>
      </c>
      <c r="GS269" s="1">
        <f ca="1">2*CJ269+CM269</f>
        <v>0</v>
      </c>
      <c r="GT269" s="1">
        <f ca="1">CS269</f>
        <v>0</v>
      </c>
      <c r="GU269" s="1">
        <f ca="1">CY269</f>
        <v>0</v>
      </c>
      <c r="GV269" s="1">
        <f ca="1">DE269</f>
        <v>0</v>
      </c>
      <c r="GW269" s="1">
        <f ca="1">DK269</f>
        <v>0</v>
      </c>
      <c r="GX269" s="1">
        <f ca="1">DQ269</f>
        <v>0</v>
      </c>
      <c r="GY269">
        <f ca="1">DT269</f>
        <v>0</v>
      </c>
      <c r="GZ269">
        <f ca="1">DW269</f>
        <v>0</v>
      </c>
      <c r="HA269">
        <f ca="1">DZ269</f>
        <v>0</v>
      </c>
      <c r="HB269">
        <f ca="1">EC269</f>
        <v>0</v>
      </c>
      <c r="HC269">
        <f ca="1">EF269</f>
        <v>0</v>
      </c>
      <c r="HD269">
        <f ca="1">EI269</f>
        <v>0</v>
      </c>
      <c r="HE269">
        <f ca="1">EL269</f>
        <v>0</v>
      </c>
      <c r="HF269">
        <f ca="1">EO269</f>
        <v>0</v>
      </c>
      <c r="HG269">
        <f ca="1">ER269</f>
        <v>0</v>
      </c>
      <c r="HH269">
        <f ca="1">EU269</f>
        <v>0</v>
      </c>
      <c r="HI269">
        <f ca="1">EX269</f>
        <v>0</v>
      </c>
      <c r="HJ269">
        <f ca="1">FA269</f>
        <v>0</v>
      </c>
      <c r="HK269">
        <f ca="1">FD269</f>
        <v>0</v>
      </c>
      <c r="HL269">
        <f ca="1">FG269</f>
        <v>0</v>
      </c>
      <c r="HM269">
        <f ca="1">FJ269</f>
        <v>0</v>
      </c>
      <c r="HN269">
        <f ca="1">FM269</f>
        <v>0</v>
      </c>
      <c r="HO269">
        <f ca="1">FP269</f>
        <v>0</v>
      </c>
      <c r="HP269">
        <f ca="1">FS269</f>
        <v>0</v>
      </c>
      <c r="HQ269">
        <f ca="1">FV269</f>
        <v>0</v>
      </c>
      <c r="HR269">
        <f ca="1">FY269</f>
        <v>0</v>
      </c>
      <c r="HS269">
        <f ca="1">GB269</f>
        <v>0</v>
      </c>
      <c r="HT269">
        <f ca="1">GE269</f>
        <v>0</v>
      </c>
      <c r="HU269">
        <f ca="1">GH269</f>
        <v>0</v>
      </c>
      <c r="HV269">
        <f ca="1">GK269</f>
        <v>0</v>
      </c>
      <c r="HW269">
        <f ca="1">AU269</f>
        <v>14</v>
      </c>
      <c r="HX269">
        <f ca="1">HW269/HV271</f>
        <v>7</v>
      </c>
    </row>
    <row r="270" spans="1:255" ht="18" hidden="1" customHeight="1" x14ac:dyDescent="0.25">
      <c r="A270" s="9"/>
      <c r="B270" s="80"/>
      <c r="C270" s="71"/>
      <c r="D270" s="80"/>
      <c r="E270" s="71"/>
      <c r="F270" s="154"/>
      <c r="G270" s="80"/>
      <c r="H270" s="102"/>
      <c r="I270" s="71"/>
      <c r="J270" s="75"/>
      <c r="K270" s="9"/>
      <c r="O270" s="162"/>
      <c r="AK270" s="9"/>
      <c r="AL270" s="9"/>
      <c r="AM270" s="9"/>
      <c r="AN270" s="9"/>
      <c r="AO270" s="9"/>
      <c r="AP270" s="9"/>
      <c r="AQ270" s="9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1"/>
      <c r="GA270" s="1"/>
      <c r="GB270" s="1"/>
      <c r="GC270" s="1"/>
      <c r="GD270" s="1"/>
      <c r="GE270" s="1"/>
      <c r="GF270" s="1"/>
      <c r="GG270" s="1"/>
      <c r="GH270" s="1"/>
      <c r="GI270" s="1"/>
      <c r="GJ270" s="1"/>
      <c r="GK270" s="1"/>
      <c r="GL270" s="1"/>
      <c r="GM270" s="1"/>
      <c r="GN270" s="1">
        <f t="shared" ref="GN270:HV270" ca="1" si="136">IF(GN268&lt;GN269,GN268,GN269)</f>
        <v>1</v>
      </c>
      <c r="GO270" s="1">
        <f t="shared" ca="1" si="136"/>
        <v>0</v>
      </c>
      <c r="GP270" s="1">
        <f t="shared" ca="1" si="136"/>
        <v>0</v>
      </c>
      <c r="GQ270" s="1">
        <f t="shared" ca="1" si="136"/>
        <v>0</v>
      </c>
      <c r="GR270" s="1">
        <f t="shared" ca="1" si="136"/>
        <v>0</v>
      </c>
      <c r="GS270" s="1">
        <f t="shared" ca="1" si="136"/>
        <v>0</v>
      </c>
      <c r="GT270" s="1">
        <f t="shared" ca="1" si="136"/>
        <v>0</v>
      </c>
      <c r="GU270" s="1">
        <f t="shared" ca="1" si="136"/>
        <v>0</v>
      </c>
      <c r="GV270" s="1">
        <f t="shared" ca="1" si="136"/>
        <v>0</v>
      </c>
      <c r="GW270" s="1">
        <f t="shared" ca="1" si="136"/>
        <v>0</v>
      </c>
      <c r="GX270" s="1">
        <f t="shared" ca="1" si="136"/>
        <v>0</v>
      </c>
      <c r="GY270" s="1">
        <f t="shared" ca="1" si="136"/>
        <v>0</v>
      </c>
      <c r="GZ270" s="1">
        <f t="shared" ca="1" si="136"/>
        <v>0</v>
      </c>
      <c r="HA270" s="1">
        <f t="shared" ca="1" si="136"/>
        <v>0</v>
      </c>
      <c r="HB270" s="1">
        <f t="shared" ca="1" si="136"/>
        <v>0</v>
      </c>
      <c r="HC270" s="1">
        <f t="shared" ca="1" si="136"/>
        <v>0</v>
      </c>
      <c r="HD270" s="1">
        <f t="shared" ca="1" si="136"/>
        <v>0</v>
      </c>
      <c r="HE270" s="1">
        <f t="shared" ca="1" si="136"/>
        <v>0</v>
      </c>
      <c r="HF270" s="1">
        <f t="shared" ca="1" si="136"/>
        <v>0</v>
      </c>
      <c r="HG270" s="1">
        <f t="shared" ca="1" si="136"/>
        <v>0</v>
      </c>
      <c r="HH270" s="1">
        <f t="shared" ca="1" si="136"/>
        <v>0</v>
      </c>
      <c r="HI270" s="1">
        <f t="shared" ca="1" si="136"/>
        <v>0</v>
      </c>
      <c r="HJ270" s="1">
        <f t="shared" ca="1" si="136"/>
        <v>0</v>
      </c>
      <c r="HK270" s="1">
        <f t="shared" ca="1" si="136"/>
        <v>0</v>
      </c>
      <c r="HL270" s="1">
        <f t="shared" ca="1" si="136"/>
        <v>0</v>
      </c>
      <c r="HM270" s="1">
        <f t="shared" ca="1" si="136"/>
        <v>0</v>
      </c>
      <c r="HN270" s="1">
        <f t="shared" ca="1" si="136"/>
        <v>0</v>
      </c>
      <c r="HO270" s="1">
        <f t="shared" ca="1" si="136"/>
        <v>0</v>
      </c>
      <c r="HP270" s="1">
        <f t="shared" ca="1" si="136"/>
        <v>0</v>
      </c>
      <c r="HQ270" s="1">
        <f t="shared" ca="1" si="136"/>
        <v>0</v>
      </c>
      <c r="HR270" s="1">
        <f t="shared" ca="1" si="136"/>
        <v>0</v>
      </c>
      <c r="HS270" s="1">
        <f t="shared" ca="1" si="136"/>
        <v>0</v>
      </c>
      <c r="HT270" s="1">
        <f t="shared" ca="1" si="136"/>
        <v>0</v>
      </c>
      <c r="HU270" s="1">
        <f t="shared" ca="1" si="136"/>
        <v>0</v>
      </c>
      <c r="HV270" s="1">
        <f t="shared" ca="1" si="136"/>
        <v>0</v>
      </c>
    </row>
    <row r="271" spans="1:255" ht="18" hidden="1" customHeight="1" x14ac:dyDescent="0.25">
      <c r="A271" s="9"/>
      <c r="B271" s="71"/>
      <c r="C271" s="71"/>
      <c r="D271" s="71"/>
      <c r="E271" s="71"/>
      <c r="F271" s="154"/>
      <c r="G271" s="80"/>
      <c r="H271" s="102"/>
      <c r="I271" s="71"/>
      <c r="J271" s="75"/>
      <c r="K271" s="9"/>
      <c r="O271" s="162"/>
      <c r="AK271" s="9"/>
      <c r="AL271" s="9"/>
      <c r="AM271" s="9"/>
      <c r="AN271" s="9"/>
      <c r="AO271" s="9"/>
      <c r="AP271" s="9"/>
      <c r="AQ271" s="9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1"/>
      <c r="GA271" s="1"/>
      <c r="GB271" s="1"/>
      <c r="GC271" s="1"/>
      <c r="GD271" s="1"/>
      <c r="GE271" s="1"/>
      <c r="GF271" s="1"/>
      <c r="GG271" s="1"/>
      <c r="GH271" s="1"/>
      <c r="GI271" s="1"/>
      <c r="GJ271" s="1"/>
      <c r="GK271" s="1"/>
      <c r="GL271" s="1"/>
      <c r="GM271" s="1"/>
      <c r="GN271">
        <f ca="1">FY$4^GN270</f>
        <v>2</v>
      </c>
      <c r="GO271">
        <f t="shared" ref="GO271:HV271" ca="1" si="137">FZ$4^GO270*GN271</f>
        <v>2</v>
      </c>
      <c r="GP271">
        <f t="shared" ca="1" si="137"/>
        <v>2</v>
      </c>
      <c r="GQ271">
        <f t="shared" ca="1" si="137"/>
        <v>2</v>
      </c>
      <c r="GR271">
        <f t="shared" ca="1" si="137"/>
        <v>2</v>
      </c>
      <c r="GS271">
        <f t="shared" ca="1" si="137"/>
        <v>2</v>
      </c>
      <c r="GT271">
        <f t="shared" ca="1" si="137"/>
        <v>2</v>
      </c>
      <c r="GU271">
        <f t="shared" ca="1" si="137"/>
        <v>2</v>
      </c>
      <c r="GV271">
        <f t="shared" ca="1" si="137"/>
        <v>2</v>
      </c>
      <c r="GW271">
        <f t="shared" ca="1" si="137"/>
        <v>2</v>
      </c>
      <c r="GX271">
        <f t="shared" ca="1" si="137"/>
        <v>2</v>
      </c>
      <c r="GY271">
        <f t="shared" ca="1" si="137"/>
        <v>2</v>
      </c>
      <c r="GZ271">
        <f t="shared" ca="1" si="137"/>
        <v>2</v>
      </c>
      <c r="HA271">
        <f t="shared" ca="1" si="137"/>
        <v>2</v>
      </c>
      <c r="HB271">
        <f t="shared" ca="1" si="137"/>
        <v>2</v>
      </c>
      <c r="HC271">
        <f t="shared" ca="1" si="137"/>
        <v>2</v>
      </c>
      <c r="HD271">
        <f t="shared" ca="1" si="137"/>
        <v>2</v>
      </c>
      <c r="HE271">
        <f t="shared" ca="1" si="137"/>
        <v>2</v>
      </c>
      <c r="HF271">
        <f t="shared" ca="1" si="137"/>
        <v>2</v>
      </c>
      <c r="HG271">
        <f t="shared" ca="1" si="137"/>
        <v>2</v>
      </c>
      <c r="HH271">
        <f t="shared" ca="1" si="137"/>
        <v>2</v>
      </c>
      <c r="HI271">
        <f t="shared" ca="1" si="137"/>
        <v>2</v>
      </c>
      <c r="HJ271">
        <f t="shared" ca="1" si="137"/>
        <v>2</v>
      </c>
      <c r="HK271">
        <f t="shared" ca="1" si="137"/>
        <v>2</v>
      </c>
      <c r="HL271">
        <f t="shared" ca="1" si="137"/>
        <v>2</v>
      </c>
      <c r="HM271">
        <f t="shared" ca="1" si="137"/>
        <v>2</v>
      </c>
      <c r="HN271">
        <f t="shared" ca="1" si="137"/>
        <v>2</v>
      </c>
      <c r="HO271">
        <f t="shared" ca="1" si="137"/>
        <v>2</v>
      </c>
      <c r="HP271">
        <f t="shared" ca="1" si="137"/>
        <v>2</v>
      </c>
      <c r="HQ271">
        <f t="shared" ca="1" si="137"/>
        <v>2</v>
      </c>
      <c r="HR271">
        <f t="shared" ca="1" si="137"/>
        <v>2</v>
      </c>
      <c r="HS271">
        <f t="shared" ca="1" si="137"/>
        <v>2</v>
      </c>
      <c r="HT271">
        <f t="shared" ca="1" si="137"/>
        <v>2</v>
      </c>
      <c r="HU271">
        <f t="shared" ca="1" si="137"/>
        <v>2</v>
      </c>
      <c r="HV271">
        <f t="shared" ca="1" si="137"/>
        <v>2</v>
      </c>
    </row>
    <row r="272" spans="1:255" ht="18" hidden="1" customHeight="1" x14ac:dyDescent="0.25">
      <c r="A272" s="9"/>
      <c r="B272" s="71"/>
      <c r="C272" s="71"/>
      <c r="D272" s="71"/>
      <c r="E272" s="71"/>
      <c r="F272" s="154"/>
      <c r="G272" s="80"/>
      <c r="H272" s="102"/>
      <c r="I272" s="71"/>
      <c r="J272" s="75"/>
      <c r="K272" s="9"/>
      <c r="O272" s="162"/>
      <c r="AK272" s="9"/>
      <c r="AL272" s="9"/>
      <c r="AM272" s="9"/>
      <c r="AN272" s="9"/>
      <c r="AO272" s="9"/>
      <c r="AP272" s="9"/>
      <c r="AQ272" s="9"/>
      <c r="AR272" t="s">
        <v>22</v>
      </c>
      <c r="AS272" s="1">
        <f ca="1">INT((RAND()*(AM268-AL268+1)+AL268))</f>
        <v>19</v>
      </c>
      <c r="AT272" s="1">
        <f ca="1">INT((RAND()*(AO268-AN268+1)+AN268))</f>
        <v>15</v>
      </c>
      <c r="AU272">
        <f ca="1">AT272-AT273*(AS273-AS272)</f>
        <v>15</v>
      </c>
      <c r="AV272">
        <v>256</v>
      </c>
      <c r="AW272" s="1">
        <f ca="1">IF(AU272/AV272=INT(AU272/AV272),1,0)</f>
        <v>0</v>
      </c>
      <c r="AX272" s="1">
        <f ca="1">IF(AW272=0,AU272,AU272/AV272)</f>
        <v>15</v>
      </c>
      <c r="AY272" s="1">
        <v>16</v>
      </c>
      <c r="AZ272" s="1">
        <f ca="1">IF(AX272/AY272=INT(AX272/AY272),1,0)</f>
        <v>0</v>
      </c>
      <c r="BA272" s="1">
        <f ca="1">IF(AZ272=0,AX272,AX272/AY272)</f>
        <v>15</v>
      </c>
      <c r="BB272" s="1">
        <v>4</v>
      </c>
      <c r="BC272" s="1">
        <f ca="1">IF(BA272/BB272=INT(BA272/BB272),1,0)</f>
        <v>0</v>
      </c>
      <c r="BD272" s="1">
        <f ca="1">IF(BC272=0,BA272,BA272/BB272)</f>
        <v>15</v>
      </c>
      <c r="BE272" s="1">
        <v>2</v>
      </c>
      <c r="BF272" s="1">
        <f ca="1">IF(BD272/BE272=INT(BD272/BE272),1,0)</f>
        <v>0</v>
      </c>
      <c r="BG272" s="1">
        <f ca="1">IF(BF272=0,BD272,BD272/BE272)</f>
        <v>15</v>
      </c>
      <c r="BH272" s="1">
        <v>81</v>
      </c>
      <c r="BI272" s="1">
        <f ca="1">IF(BG272/BH272=INT(BG272/BH272),1,0)</f>
        <v>0</v>
      </c>
      <c r="BJ272" s="1">
        <f ca="1">IF(BI272=0,BG272,BG272/BH272)</f>
        <v>15</v>
      </c>
      <c r="BK272" s="1">
        <v>9</v>
      </c>
      <c r="BL272" s="1">
        <f ca="1">IF(BJ272/BK272=INT(BJ272/BK272),1,0)</f>
        <v>0</v>
      </c>
      <c r="BM272" s="1">
        <f ca="1">IF(BL272=0,BJ272,BJ272/BK272)</f>
        <v>15</v>
      </c>
      <c r="BN272" s="1">
        <v>3</v>
      </c>
      <c r="BO272" s="1">
        <f ca="1">IF(BM272/BN272=INT(BM272/BN272),1,0)</f>
        <v>1</v>
      </c>
      <c r="BP272" s="1">
        <f ca="1">IF(BO272=0,BM272,BM272/BN272)</f>
        <v>5</v>
      </c>
      <c r="BQ272" s="1">
        <v>25</v>
      </c>
      <c r="BR272" s="1">
        <f ca="1">IF(BP272/BQ272=INT(BP272/BQ272),1,0)</f>
        <v>0</v>
      </c>
      <c r="BS272" s="1">
        <f ca="1">IF(BR272=0,BP272,BP272/BQ272)</f>
        <v>5</v>
      </c>
      <c r="BT272" s="1">
        <v>5</v>
      </c>
      <c r="BU272" s="1">
        <f ca="1">IF(BS272/BT272=INT(BS272/BT272),1,0)</f>
        <v>1</v>
      </c>
      <c r="BV272" s="1">
        <f ca="1">IF(BU272=0,BS272,BS272/BT272)</f>
        <v>1</v>
      </c>
      <c r="BW272" s="1">
        <v>49</v>
      </c>
      <c r="BX272" s="1">
        <f ca="1">IF(BV272/BW272=INT(BV272/BW272),1,0)</f>
        <v>0</v>
      </c>
      <c r="BY272" s="1">
        <f ca="1">IF(BX272=0,BV272,BV272/BW272)</f>
        <v>1</v>
      </c>
      <c r="BZ272" s="1">
        <v>7</v>
      </c>
      <c r="CA272" s="1">
        <f ca="1">IF(BY272/BZ272=INT(BY272/BZ272),1,0)</f>
        <v>0</v>
      </c>
      <c r="CB272" s="1">
        <f ca="1">IF(CA272=0,BY272,BY272/BZ272)</f>
        <v>1</v>
      </c>
      <c r="CC272" s="1">
        <v>121</v>
      </c>
      <c r="CD272" s="1">
        <f ca="1">IF(CB272/CC272=INT(CB272/CC272),1,0)</f>
        <v>0</v>
      </c>
      <c r="CE272" s="1">
        <f ca="1">IF(CD272=0,CB272,CB272/CC272)</f>
        <v>1</v>
      </c>
      <c r="CF272" s="1">
        <v>11</v>
      </c>
      <c r="CG272" s="1">
        <f ca="1">IF(CE272/CF272=INT(CE272/CF272),1,0)</f>
        <v>0</v>
      </c>
      <c r="CH272" s="1">
        <f ca="1">IF(CG272=0,CE272,CE272/CF272)</f>
        <v>1</v>
      </c>
      <c r="CI272" s="1">
        <v>169</v>
      </c>
      <c r="CJ272" s="1">
        <f ca="1">IF(CH272/CI272=INT(CH272/CI272),1,0)</f>
        <v>0</v>
      </c>
      <c r="CK272" s="1">
        <f ca="1">IF(CJ272=0,CH272,CH272/CI272)</f>
        <v>1</v>
      </c>
      <c r="CL272" s="1">
        <v>13</v>
      </c>
      <c r="CM272" s="1">
        <f ca="1">IF(CK272/CL272=INT(CK272/CL272),1,0)</f>
        <v>0</v>
      </c>
      <c r="CN272" s="1">
        <f ca="1">IF(CM272=0,CK272,CK272/CL272)</f>
        <v>1</v>
      </c>
      <c r="CO272" s="1">
        <f>CO268</f>
        <v>289</v>
      </c>
      <c r="CP272" s="1">
        <f ca="1">IF(CN272/CO272=INT(CN272/CO272),1,0)</f>
        <v>0</v>
      </c>
      <c r="CQ272" s="1">
        <f ca="1">IF(CP272=0,CN272,CN272/CO272)</f>
        <v>1</v>
      </c>
      <c r="CR272" s="1">
        <v>17</v>
      </c>
      <c r="CS272" s="1">
        <f ca="1">IF(CQ272/CR272=INT(CQ272/CR272),1,0)</f>
        <v>0</v>
      </c>
      <c r="CT272" s="1">
        <f ca="1">IF(CS272=0,CQ272,CQ272/CR272)</f>
        <v>1</v>
      </c>
      <c r="CU272" s="1">
        <f>CU268</f>
        <v>361</v>
      </c>
      <c r="CV272" s="1">
        <f ca="1">IF(CT272/CU272=INT(CT272/CU272),1,0)</f>
        <v>0</v>
      </c>
      <c r="CW272" s="1">
        <f ca="1">IF(CV272=0,CT272,CT272/CU272)</f>
        <v>1</v>
      </c>
      <c r="CX272" s="1">
        <v>19</v>
      </c>
      <c r="CY272" s="1">
        <f ca="1">IF(CW272/CX272=INT(CW272/CX272),1,0)</f>
        <v>0</v>
      </c>
      <c r="CZ272" s="1">
        <f ca="1">IF(CY272=0,CW272,CW272/CX272)</f>
        <v>1</v>
      </c>
      <c r="DA272" s="1">
        <f>DA268</f>
        <v>529</v>
      </c>
      <c r="DB272" s="1">
        <f ca="1">IF(CZ272/DA272=INT(CZ272/DA272),1,0)</f>
        <v>0</v>
      </c>
      <c r="DC272" s="1">
        <f ca="1">IF(DB272=0,CZ272,CZ272/DA272)</f>
        <v>1</v>
      </c>
      <c r="DD272" s="1">
        <v>23</v>
      </c>
      <c r="DE272" s="1">
        <f ca="1">IF(DC272/DD272=INT(DC272/DD272),1,0)</f>
        <v>0</v>
      </c>
      <c r="DF272" s="1">
        <f ca="1">IF(DE272=0,DC272,DC272/DD272)</f>
        <v>1</v>
      </c>
      <c r="DG272" s="1">
        <f>DG268</f>
        <v>841</v>
      </c>
      <c r="DH272" s="1">
        <f ca="1">IF(DF272/DG272=INT(DF272/DG272),1,0)</f>
        <v>0</v>
      </c>
      <c r="DI272" s="1">
        <f ca="1">IF(DH272=0,DF272,DF272/DG272)</f>
        <v>1</v>
      </c>
      <c r="DJ272" s="1">
        <v>29</v>
      </c>
      <c r="DK272" s="1">
        <f ca="1">IF(DI272/DJ272=INT(DI272/DJ272),1,0)</f>
        <v>0</v>
      </c>
      <c r="DL272" s="1">
        <f ca="1">IF(DK272=0,DI272,DI272/DJ272)</f>
        <v>1</v>
      </c>
      <c r="DM272" s="1">
        <f>DM268</f>
        <v>961</v>
      </c>
      <c r="DN272" s="1">
        <f ca="1">IF(DL272/DM272=INT(DL272/DM272),1,0)</f>
        <v>0</v>
      </c>
      <c r="DO272" s="1">
        <f ca="1">IF(DN272=0,DL272,DL272/DM272)</f>
        <v>1</v>
      </c>
      <c r="DP272" s="1">
        <v>31</v>
      </c>
      <c r="DQ272" s="1">
        <f ca="1">IF(DO272/DP272=INT(DO272/DP272),1,0)</f>
        <v>0</v>
      </c>
      <c r="DR272" s="1">
        <f ca="1">IF(DQ272=0,DO272,DO272/DP272)</f>
        <v>1</v>
      </c>
      <c r="DS272" s="1">
        <v>37</v>
      </c>
      <c r="DT272" s="1">
        <f ca="1">IF(DR272/DS272=INT(DR272/DS272),1,0)</f>
        <v>0</v>
      </c>
      <c r="DU272" s="1">
        <f ca="1">IF(DT272=0,DR272,DR272/DS272)</f>
        <v>1</v>
      </c>
      <c r="DV272" s="1">
        <v>41</v>
      </c>
      <c r="DW272" s="1">
        <f ca="1">IF(DU272/DV272=INT(DU272/DV272),1,0)</f>
        <v>0</v>
      </c>
      <c r="DX272" s="1">
        <f ca="1">IF(DW272=0,DU272,DU272/DV272)</f>
        <v>1</v>
      </c>
      <c r="DY272" s="1">
        <v>43</v>
      </c>
      <c r="DZ272" s="1">
        <f ca="1">IF(DX272/DY272=INT(DX272/DY272),1,0)</f>
        <v>0</v>
      </c>
      <c r="EA272" s="1">
        <f ca="1">IF(DZ272=0,DX272,DX272/DY272)</f>
        <v>1</v>
      </c>
      <c r="EB272" s="1">
        <v>47</v>
      </c>
      <c r="EC272" s="1">
        <f ca="1">IF(EA272/EB272=INT(EA272/EB272),1,0)</f>
        <v>0</v>
      </c>
      <c r="ED272" s="1">
        <f ca="1">IF(EC272=0,EA272,EA272/EB272)</f>
        <v>1</v>
      </c>
      <c r="EE272" s="1">
        <v>53</v>
      </c>
      <c r="EF272" s="1">
        <f ca="1">IF(ED272/EE272=INT(ED272/EE272),1,0)</f>
        <v>0</v>
      </c>
      <c r="EG272" s="1">
        <f ca="1">IF(EF272=0,ED272,ED272/EE272)</f>
        <v>1</v>
      </c>
      <c r="EH272" s="1">
        <v>59</v>
      </c>
      <c r="EI272" s="1">
        <f ca="1">IF(EG272/EH272=INT(EG272/EH272),1,0)</f>
        <v>0</v>
      </c>
      <c r="EJ272" s="1">
        <f ca="1">IF(EI272=0,EG272,EG272/EH272)</f>
        <v>1</v>
      </c>
      <c r="EK272" s="1">
        <v>61</v>
      </c>
      <c r="EL272" s="1">
        <f ca="1">IF(EJ272/EK272=INT(EJ272/EK272),1,0)</f>
        <v>0</v>
      </c>
      <c r="EM272" s="1">
        <f ca="1">IF(EL272=0,EJ272,EJ272/EK272)</f>
        <v>1</v>
      </c>
      <c r="EN272" s="1">
        <v>67</v>
      </c>
      <c r="EO272" s="1">
        <f ca="1">IF(EM272/EN272=INT(EM272/EN272),1,0)</f>
        <v>0</v>
      </c>
      <c r="EP272" s="1">
        <f ca="1">IF(EO272=0,EM272,EM272/EN272)</f>
        <v>1</v>
      </c>
      <c r="EQ272" s="1">
        <v>71</v>
      </c>
      <c r="ER272" s="1">
        <f ca="1">IF(EP272/EQ272=INT(EP272/EQ272),1,0)</f>
        <v>0</v>
      </c>
      <c r="ES272" s="1">
        <f ca="1">IF(ER272=0,EP272,EP272/EQ272)</f>
        <v>1</v>
      </c>
      <c r="ET272" s="1">
        <v>73</v>
      </c>
      <c r="EU272" s="1">
        <f ca="1">IF(ES272/ET272=INT(ES272/ET272),1,0)</f>
        <v>0</v>
      </c>
      <c r="EV272" s="1">
        <f ca="1">IF(EU272=0,ES272,ES272/ET272)</f>
        <v>1</v>
      </c>
      <c r="EW272" s="1">
        <v>79</v>
      </c>
      <c r="EX272" s="1">
        <f ca="1">IF(EV272/EW272=INT(EV272/EW272),1,0)</f>
        <v>0</v>
      </c>
      <c r="EY272" s="1">
        <f ca="1">IF(EX272=0,EV272,EV272/EW272)</f>
        <v>1</v>
      </c>
      <c r="EZ272" s="1">
        <v>83</v>
      </c>
      <c r="FA272" s="1">
        <f ca="1">IF(EY272/EZ272=INT(EY272/EZ272),1,0)</f>
        <v>0</v>
      </c>
      <c r="FB272" s="1">
        <f ca="1">IF(FA272=0,EY272,EY272/EZ272)</f>
        <v>1</v>
      </c>
      <c r="FC272" s="1">
        <v>89</v>
      </c>
      <c r="FD272" s="1">
        <f ca="1">IF(FB272/FC272=INT(FB272/FC272),1,0)</f>
        <v>0</v>
      </c>
      <c r="FE272" s="1">
        <f ca="1">IF(FD272=0,FB272,FB272/FC272)</f>
        <v>1</v>
      </c>
      <c r="FF272" s="1">
        <v>97</v>
      </c>
      <c r="FG272" s="1">
        <f ca="1">IF(FE272/FF272=INT(FE272/FF272),1,0)</f>
        <v>0</v>
      </c>
      <c r="FH272" s="1">
        <f ca="1">IF(FG272=0,FE272,FE272/FF272)</f>
        <v>1</v>
      </c>
      <c r="FI272" s="1">
        <v>101</v>
      </c>
      <c r="FJ272" s="1">
        <f ca="1">IF(FH272/FI272=INT(FH272/FI272),1,0)</f>
        <v>0</v>
      </c>
      <c r="FK272" s="1">
        <f ca="1">IF(FJ272=0,FH272,FH272/FI272)</f>
        <v>1</v>
      </c>
      <c r="FL272" s="1">
        <v>103</v>
      </c>
      <c r="FM272" s="1">
        <f ca="1">IF(FK272/FL272=INT(FK272/FL272),1,0)</f>
        <v>0</v>
      </c>
      <c r="FN272" s="1">
        <f ca="1">IF(FM272=0,FK272,FK272/FL272)</f>
        <v>1</v>
      </c>
      <c r="FO272" s="1">
        <v>107</v>
      </c>
      <c r="FP272" s="1">
        <f ca="1">IF(FN272/FO272=INT(FN272/FO272),1,0)</f>
        <v>0</v>
      </c>
      <c r="FQ272" s="1">
        <f ca="1">IF(FP272=0,FN272,FN272/FO272)</f>
        <v>1</v>
      </c>
      <c r="FR272" s="1">
        <v>109</v>
      </c>
      <c r="FS272" s="1">
        <f ca="1">IF(FQ272/FR272=INT(FQ272/FR272),1,0)</f>
        <v>0</v>
      </c>
      <c r="FT272" s="1">
        <f ca="1">IF(FS272=0,FQ272,FQ272/FR272)</f>
        <v>1</v>
      </c>
      <c r="FU272" s="1">
        <v>113</v>
      </c>
      <c r="FV272" s="1">
        <f ca="1">IF(FT272/FU272=INT(FT272/FU272),1,0)</f>
        <v>0</v>
      </c>
      <c r="FW272" s="1">
        <f ca="1">IF(FV272=0,FT272,FT272/FU272)</f>
        <v>1</v>
      </c>
      <c r="FX272" s="1">
        <v>127</v>
      </c>
      <c r="FY272" s="1">
        <f ca="1">IF(FW272/FX272=INT(FW272/FX272),1,0)</f>
        <v>0</v>
      </c>
      <c r="FZ272" s="1">
        <f ca="1">IF(FY272=0,FW272,FW272/FX272)</f>
        <v>1</v>
      </c>
      <c r="GA272" s="1">
        <v>131</v>
      </c>
      <c r="GB272" s="1">
        <f ca="1">IF(FZ272/GA272=INT(FZ272/GA272),1,0)</f>
        <v>0</v>
      </c>
      <c r="GC272" s="1">
        <f ca="1">IF(GB272=0,FZ272,FZ272/GA272)</f>
        <v>1</v>
      </c>
      <c r="GD272" s="1">
        <v>137</v>
      </c>
      <c r="GE272" s="1">
        <f ca="1">IF(GC272/GD272=INT(GC272/GD272),1,0)</f>
        <v>0</v>
      </c>
      <c r="GF272" s="1">
        <f ca="1">IF(GE272=0,GC272,GC272/GD272)</f>
        <v>1</v>
      </c>
      <c r="GG272" s="1">
        <v>139</v>
      </c>
      <c r="GH272" s="1">
        <f ca="1">IF(GF272/GG272=INT(GF272/GG272),1,0)</f>
        <v>0</v>
      </c>
      <c r="GI272" s="1">
        <f ca="1">IF(GH272=0,GF272,GF272/GG272)</f>
        <v>1</v>
      </c>
      <c r="GJ272" s="1">
        <v>149</v>
      </c>
      <c r="GK272" s="1">
        <f ca="1">IF(GI272/GJ272=INT(GI272/GJ272),1,0)</f>
        <v>0</v>
      </c>
      <c r="GL272" s="1">
        <f ca="1">IF(GK272=0,GI272,GI272/GJ272)</f>
        <v>1</v>
      </c>
      <c r="GM272" s="1"/>
      <c r="GN272" s="1">
        <f ca="1">8*AW272+4*AZ272+2*BC272+BF272</f>
        <v>0</v>
      </c>
      <c r="GO272" s="1">
        <f ca="1">4*BI272+2*BL272+BO272</f>
        <v>1</v>
      </c>
      <c r="GP272" s="1">
        <f ca="1">2*BR272+BU272</f>
        <v>1</v>
      </c>
      <c r="GQ272" s="1">
        <f ca="1">2*BX272+CA272</f>
        <v>0</v>
      </c>
      <c r="GR272" s="1">
        <f ca="1">2*CD272+CG272</f>
        <v>0</v>
      </c>
      <c r="GS272" s="1">
        <f ca="1">2*CJ272+CM272</f>
        <v>0</v>
      </c>
      <c r="GT272" s="1">
        <f ca="1">CS272</f>
        <v>0</v>
      </c>
      <c r="GU272" s="1">
        <f ca="1">CY272</f>
        <v>0</v>
      </c>
      <c r="GV272" s="1">
        <f ca="1">DE272</f>
        <v>0</v>
      </c>
      <c r="GW272" s="1">
        <f ca="1">DK272</f>
        <v>0</v>
      </c>
      <c r="GX272" s="1">
        <f ca="1">DQ272</f>
        <v>0</v>
      </c>
      <c r="GY272">
        <f ca="1">DT272</f>
        <v>0</v>
      </c>
      <c r="GZ272">
        <f ca="1">DW272</f>
        <v>0</v>
      </c>
      <c r="HA272">
        <f ca="1">DZ272</f>
        <v>0</v>
      </c>
      <c r="HB272">
        <f ca="1">EC272</f>
        <v>0</v>
      </c>
      <c r="HC272">
        <f ca="1">EF272</f>
        <v>0</v>
      </c>
      <c r="HD272">
        <f ca="1">EI272</f>
        <v>0</v>
      </c>
      <c r="HE272">
        <f ca="1">EL272</f>
        <v>0</v>
      </c>
      <c r="HF272">
        <f ca="1">EO272</f>
        <v>0</v>
      </c>
      <c r="HG272">
        <f ca="1">ER272</f>
        <v>0</v>
      </c>
      <c r="HH272">
        <f ca="1">EU272</f>
        <v>0</v>
      </c>
      <c r="HI272">
        <f ca="1">EX272</f>
        <v>0</v>
      </c>
      <c r="HJ272">
        <f ca="1">FA272</f>
        <v>0</v>
      </c>
      <c r="HK272">
        <f ca="1">FD272</f>
        <v>0</v>
      </c>
      <c r="HL272">
        <f ca="1">FG272</f>
        <v>0</v>
      </c>
      <c r="HM272">
        <f ca="1">FJ272</f>
        <v>0</v>
      </c>
      <c r="HN272">
        <f ca="1">FM272</f>
        <v>0</v>
      </c>
      <c r="HO272">
        <f ca="1">FP272</f>
        <v>0</v>
      </c>
      <c r="HP272">
        <f ca="1">FS272</f>
        <v>0</v>
      </c>
      <c r="HQ272">
        <f ca="1">FV272</f>
        <v>0</v>
      </c>
      <c r="HR272">
        <f ca="1">FY272</f>
        <v>0</v>
      </c>
      <c r="HS272">
        <f ca="1">GB272</f>
        <v>0</v>
      </c>
      <c r="HT272">
        <f ca="1">GE272</f>
        <v>0</v>
      </c>
      <c r="HU272">
        <f ca="1">GH272</f>
        <v>0</v>
      </c>
      <c r="HV272">
        <f ca="1">GK272</f>
        <v>0</v>
      </c>
      <c r="HW272">
        <f ca="1">AU272</f>
        <v>15</v>
      </c>
      <c r="HX272">
        <f ca="1">HW272/HV275</f>
        <v>3</v>
      </c>
    </row>
    <row r="273" spans="1:255" ht="18" hidden="1" customHeight="1" x14ac:dyDescent="0.25">
      <c r="A273" s="9"/>
      <c r="B273" s="71"/>
      <c r="C273" s="71"/>
      <c r="D273" s="71"/>
      <c r="E273" s="71"/>
      <c r="F273" s="154"/>
      <c r="G273" s="80"/>
      <c r="H273" s="102"/>
      <c r="I273" s="71"/>
      <c r="J273" s="75"/>
      <c r="K273" s="9"/>
      <c r="O273" s="162"/>
      <c r="AK273" s="9"/>
      <c r="AL273" s="9"/>
      <c r="AM273" s="9"/>
      <c r="AN273" s="9"/>
      <c r="AO273" s="9"/>
      <c r="AP273" s="9"/>
      <c r="AQ273" s="9"/>
      <c r="AS273">
        <f ca="1">AS272+INT(AT272/AT273)</f>
        <v>19</v>
      </c>
      <c r="AT273" s="1">
        <f ca="1">IF(AP268&gt;AT272,INT((RAND()*(AQ268-AP268+1)+AP268)),INT((RAND()*(AQ268-AT272)+AT272+1)))</f>
        <v>20</v>
      </c>
      <c r="AU273">
        <f ca="1">AT273</f>
        <v>20</v>
      </c>
      <c r="AV273">
        <v>256</v>
      </c>
      <c r="AW273" s="1">
        <f ca="1">IF(AU273/AV273=INT(AU273/AV273),1,0)</f>
        <v>0</v>
      </c>
      <c r="AX273" s="1">
        <f ca="1">IF(AW273=0,AU273,AU273/AV273)</f>
        <v>20</v>
      </c>
      <c r="AY273" s="1">
        <v>16</v>
      </c>
      <c r="AZ273" s="1">
        <f ca="1">IF(AX273/AY273=INT(AX273/AY273),1,0)</f>
        <v>0</v>
      </c>
      <c r="BA273" s="1">
        <f ca="1">IF(AZ273=0,AX273,AX273/AY273)</f>
        <v>20</v>
      </c>
      <c r="BB273" s="1">
        <v>4</v>
      </c>
      <c r="BC273" s="1">
        <f ca="1">IF(BA273/BB273=INT(BA273/BB273),1,0)</f>
        <v>1</v>
      </c>
      <c r="BD273" s="1">
        <f ca="1">IF(BC273=0,BA273,BA273/BB273)</f>
        <v>5</v>
      </c>
      <c r="BE273" s="1">
        <v>2</v>
      </c>
      <c r="BF273" s="1">
        <f ca="1">IF(BD273/BE273=INT(BD273/BE273),1,0)</f>
        <v>0</v>
      </c>
      <c r="BG273" s="1">
        <f ca="1">IF(BF273=0,BD273,BD273/BE273)</f>
        <v>5</v>
      </c>
      <c r="BH273" s="1">
        <v>81</v>
      </c>
      <c r="BI273" s="1">
        <f ca="1">IF(BG273/BH273=INT(BG273/BH273),1,0)</f>
        <v>0</v>
      </c>
      <c r="BJ273" s="1">
        <f ca="1">IF(BI273=0,BG273,BG273/BH273)</f>
        <v>5</v>
      </c>
      <c r="BK273" s="1">
        <v>9</v>
      </c>
      <c r="BL273" s="1">
        <f ca="1">IF(BJ273/BK273=INT(BJ273/BK273),1,0)</f>
        <v>0</v>
      </c>
      <c r="BM273" s="1">
        <f ca="1">IF(BL273=0,BJ273,BJ273/BK273)</f>
        <v>5</v>
      </c>
      <c r="BN273" s="1">
        <v>3</v>
      </c>
      <c r="BO273" s="1">
        <f ca="1">IF(BM273/BN273=INT(BM273/BN273),1,0)</f>
        <v>0</v>
      </c>
      <c r="BP273" s="1">
        <f ca="1">IF(BO273=0,BM273,BM273/BN273)</f>
        <v>5</v>
      </c>
      <c r="BQ273" s="1">
        <v>25</v>
      </c>
      <c r="BR273" s="1">
        <f ca="1">IF(BP273/BQ273=INT(BP273/BQ273),1,0)</f>
        <v>0</v>
      </c>
      <c r="BS273" s="1">
        <f ca="1">IF(BR273=0,BP273,BP273/BQ273)</f>
        <v>5</v>
      </c>
      <c r="BT273" s="1">
        <v>5</v>
      </c>
      <c r="BU273" s="1">
        <f ca="1">IF(BS273/BT273=INT(BS273/BT273),1,0)</f>
        <v>1</v>
      </c>
      <c r="BV273" s="1">
        <f ca="1">IF(BU273=0,BS273,BS273/BT273)</f>
        <v>1</v>
      </c>
      <c r="BW273" s="1">
        <v>49</v>
      </c>
      <c r="BX273" s="1">
        <f ca="1">IF(BV273/BW273=INT(BV273/BW273),1,0)</f>
        <v>0</v>
      </c>
      <c r="BY273" s="1">
        <f ca="1">IF(BX273=0,BV273,BV273/BW273)</f>
        <v>1</v>
      </c>
      <c r="BZ273" s="1">
        <v>7</v>
      </c>
      <c r="CA273" s="1">
        <f ca="1">IF(BY273/BZ273=INT(BY273/BZ273),1,0)</f>
        <v>0</v>
      </c>
      <c r="CB273" s="1">
        <f ca="1">IF(CA273=0,BY273,BY273/BZ273)</f>
        <v>1</v>
      </c>
      <c r="CC273" s="1">
        <v>121</v>
      </c>
      <c r="CD273" s="1">
        <f ca="1">IF(CB273/CC273=INT(CB273/CC273),1,0)</f>
        <v>0</v>
      </c>
      <c r="CE273" s="1">
        <f ca="1">IF(CD273=0,CB273,CB273/CC273)</f>
        <v>1</v>
      </c>
      <c r="CF273" s="1">
        <v>11</v>
      </c>
      <c r="CG273" s="1">
        <f ca="1">IF(CE273/CF273=INT(CE273/CF273),1,0)</f>
        <v>0</v>
      </c>
      <c r="CH273" s="1">
        <f ca="1">IF(CG273=0,CE273,CE273/CF273)</f>
        <v>1</v>
      </c>
      <c r="CI273" s="1">
        <v>169</v>
      </c>
      <c r="CJ273" s="1">
        <f ca="1">IF(CH273/CI273=INT(CH273/CI273),1,0)</f>
        <v>0</v>
      </c>
      <c r="CK273" s="1">
        <f ca="1">IF(CJ273=0,CH273,CH273/CI273)</f>
        <v>1</v>
      </c>
      <c r="CL273" s="1">
        <v>13</v>
      </c>
      <c r="CM273" s="1">
        <f ca="1">IF(CK273/CL273=INT(CK273/CL273),1,0)</f>
        <v>0</v>
      </c>
      <c r="CN273" s="1">
        <f ca="1">IF(CM273=0,CK273,CK273/CL273)</f>
        <v>1</v>
      </c>
      <c r="CO273" s="1">
        <f>CO269</f>
        <v>289</v>
      </c>
      <c r="CP273" s="1">
        <f ca="1">IF(CN273/CO273=INT(CN273/CO273),1,0)</f>
        <v>0</v>
      </c>
      <c r="CQ273" s="1">
        <f ca="1">IF(CP273=0,CN273,CN273/CO273)</f>
        <v>1</v>
      </c>
      <c r="CR273" s="1">
        <v>17</v>
      </c>
      <c r="CS273" s="1">
        <f ca="1">IF(CQ273/CR273=INT(CQ273/CR273),1,0)</f>
        <v>0</v>
      </c>
      <c r="CT273" s="1">
        <f ca="1">IF(CS273=0,CQ273,CQ273/CR273)</f>
        <v>1</v>
      </c>
      <c r="CU273" s="1">
        <f>CU269</f>
        <v>361</v>
      </c>
      <c r="CV273" s="1">
        <f ca="1">IF(CT273/CU273=INT(CT273/CU273),1,0)</f>
        <v>0</v>
      </c>
      <c r="CW273" s="1">
        <f ca="1">IF(CV273=0,CT273,CT273/CU273)</f>
        <v>1</v>
      </c>
      <c r="CX273" s="1">
        <v>19</v>
      </c>
      <c r="CY273" s="1">
        <f ca="1">IF(CW273/CX273=INT(CW273/CX273),1,0)</f>
        <v>0</v>
      </c>
      <c r="CZ273" s="1">
        <f ca="1">IF(CY273=0,CW273,CW273/CX273)</f>
        <v>1</v>
      </c>
      <c r="DA273" s="1">
        <f>DA269</f>
        <v>529</v>
      </c>
      <c r="DB273" s="1">
        <f ca="1">IF(CZ273/DA273=INT(CZ273/DA273),1,0)</f>
        <v>0</v>
      </c>
      <c r="DC273" s="1">
        <f ca="1">IF(DB273=0,CZ273,CZ273/DA273)</f>
        <v>1</v>
      </c>
      <c r="DD273" s="1">
        <v>23</v>
      </c>
      <c r="DE273" s="1">
        <f ca="1">IF(DC273/DD273=INT(DC273/DD273),1,0)</f>
        <v>0</v>
      </c>
      <c r="DF273" s="1">
        <f ca="1">IF(DE273=0,DC273,DC273/DD273)</f>
        <v>1</v>
      </c>
      <c r="DG273" s="1">
        <f>DG269</f>
        <v>841</v>
      </c>
      <c r="DH273" s="1">
        <f ca="1">IF(DF273/DG273=INT(DF273/DG273),1,0)</f>
        <v>0</v>
      </c>
      <c r="DI273" s="1">
        <f ca="1">IF(DH273=0,DF273,DF273/DG273)</f>
        <v>1</v>
      </c>
      <c r="DJ273" s="1">
        <v>29</v>
      </c>
      <c r="DK273" s="1">
        <f ca="1">IF(DI273/DJ273=INT(DI273/DJ273),1,0)</f>
        <v>0</v>
      </c>
      <c r="DL273" s="1">
        <f ca="1">IF(DK273=0,DI273,DI273/DJ273)</f>
        <v>1</v>
      </c>
      <c r="DM273" s="1">
        <f>DM269</f>
        <v>961</v>
      </c>
      <c r="DN273" s="1">
        <f ca="1">IF(DL273/DM273=INT(DL273/DM273),1,0)</f>
        <v>0</v>
      </c>
      <c r="DO273" s="1">
        <f ca="1">IF(DN273=0,DL273,DL273/DM273)</f>
        <v>1</v>
      </c>
      <c r="DP273" s="1">
        <v>31</v>
      </c>
      <c r="DQ273" s="1">
        <f ca="1">IF(DO273/DP273=INT(DO273/DP273),1,0)</f>
        <v>0</v>
      </c>
      <c r="DR273" s="1">
        <f ca="1">IF(DQ273=0,DO273,DO273/DP273)</f>
        <v>1</v>
      </c>
      <c r="DS273" s="1">
        <v>37</v>
      </c>
      <c r="DT273" s="1">
        <f ca="1">IF(DR273/DS273=INT(DR273/DS273),1,0)</f>
        <v>0</v>
      </c>
      <c r="DU273" s="1">
        <f ca="1">IF(DT273=0,DR273,DR273/DS273)</f>
        <v>1</v>
      </c>
      <c r="DV273" s="1">
        <v>41</v>
      </c>
      <c r="DW273" s="1">
        <f ca="1">IF(DU273/DV273=INT(DU273/DV273),1,0)</f>
        <v>0</v>
      </c>
      <c r="DX273" s="1">
        <f ca="1">IF(DW273=0,DU273,DU273/DV273)</f>
        <v>1</v>
      </c>
      <c r="DY273" s="1">
        <v>43</v>
      </c>
      <c r="DZ273" s="1">
        <f ca="1">IF(DX273/DY273=INT(DX273/DY273),1,0)</f>
        <v>0</v>
      </c>
      <c r="EA273" s="1">
        <f ca="1">IF(DZ273=0,DX273,DX273/DY273)</f>
        <v>1</v>
      </c>
      <c r="EB273" s="1">
        <v>47</v>
      </c>
      <c r="EC273" s="1">
        <f ca="1">IF(EA273/EB273=INT(EA273/EB273),1,0)</f>
        <v>0</v>
      </c>
      <c r="ED273" s="1">
        <f ca="1">IF(EC273=0,EA273,EA273/EB273)</f>
        <v>1</v>
      </c>
      <c r="EE273" s="1">
        <v>53</v>
      </c>
      <c r="EF273" s="1">
        <f ca="1">IF(ED273/EE273=INT(ED273/EE273),1,0)</f>
        <v>0</v>
      </c>
      <c r="EG273" s="1">
        <f ca="1">IF(EF273=0,ED273,ED273/EE273)</f>
        <v>1</v>
      </c>
      <c r="EH273" s="1">
        <v>59</v>
      </c>
      <c r="EI273" s="1">
        <f ca="1">IF(EG273/EH273=INT(EG273/EH273),1,0)</f>
        <v>0</v>
      </c>
      <c r="EJ273" s="1">
        <f ca="1">IF(EI273=0,EG273,EG273/EH273)</f>
        <v>1</v>
      </c>
      <c r="EK273" s="1">
        <v>61</v>
      </c>
      <c r="EL273" s="1">
        <f ca="1">IF(EJ273/EK273=INT(EJ273/EK273),1,0)</f>
        <v>0</v>
      </c>
      <c r="EM273" s="1">
        <f ca="1">IF(EL273=0,EJ273,EJ273/EK273)</f>
        <v>1</v>
      </c>
      <c r="EN273" s="1">
        <v>67</v>
      </c>
      <c r="EO273" s="1">
        <f ca="1">IF(EM273/EN273=INT(EM273/EN273),1,0)</f>
        <v>0</v>
      </c>
      <c r="EP273" s="1">
        <f ca="1">IF(EO273=0,EM273,EM273/EN273)</f>
        <v>1</v>
      </c>
      <c r="EQ273" s="1">
        <v>71</v>
      </c>
      <c r="ER273" s="1">
        <f ca="1">IF(EP273/EQ273=INT(EP273/EQ273),1,0)</f>
        <v>0</v>
      </c>
      <c r="ES273" s="1">
        <f ca="1">IF(ER273=0,EP273,EP273/EQ273)</f>
        <v>1</v>
      </c>
      <c r="ET273" s="1">
        <v>73</v>
      </c>
      <c r="EU273" s="1">
        <f ca="1">IF(ES273/ET273=INT(ES273/ET273),1,0)</f>
        <v>0</v>
      </c>
      <c r="EV273" s="1">
        <f ca="1">IF(EU273=0,ES273,ES273/ET273)</f>
        <v>1</v>
      </c>
      <c r="EW273" s="1">
        <v>79</v>
      </c>
      <c r="EX273" s="1">
        <f ca="1">IF(EV273/EW273=INT(EV273/EW273),1,0)</f>
        <v>0</v>
      </c>
      <c r="EY273" s="1">
        <f ca="1">IF(EX273=0,EV273,EV273/EW273)</f>
        <v>1</v>
      </c>
      <c r="EZ273" s="1">
        <v>83</v>
      </c>
      <c r="FA273" s="1">
        <f ca="1">IF(EY273/EZ273=INT(EY273/EZ273),1,0)</f>
        <v>0</v>
      </c>
      <c r="FB273" s="1">
        <f ca="1">IF(FA273=0,EY273,EY273/EZ273)</f>
        <v>1</v>
      </c>
      <c r="FC273" s="1">
        <v>89</v>
      </c>
      <c r="FD273" s="1">
        <f ca="1">IF(FB273/FC273=INT(FB273/FC273),1,0)</f>
        <v>0</v>
      </c>
      <c r="FE273" s="1">
        <f ca="1">IF(FD273=0,FB273,FB273/FC273)</f>
        <v>1</v>
      </c>
      <c r="FF273" s="1">
        <v>97</v>
      </c>
      <c r="FG273" s="1">
        <f ca="1">IF(FE273/FF273=INT(FE273/FF273),1,0)</f>
        <v>0</v>
      </c>
      <c r="FH273" s="1">
        <f ca="1">IF(FG273=0,FE273,FE273/FF273)</f>
        <v>1</v>
      </c>
      <c r="FI273" s="1">
        <v>101</v>
      </c>
      <c r="FJ273" s="1">
        <f ca="1">IF(FH273/FI273=INT(FH273/FI273),1,0)</f>
        <v>0</v>
      </c>
      <c r="FK273" s="1">
        <f ca="1">IF(FJ273=0,FH273,FH273/FI273)</f>
        <v>1</v>
      </c>
      <c r="FL273" s="1">
        <v>103</v>
      </c>
      <c r="FM273" s="1">
        <f ca="1">IF(FK273/FL273=INT(FK273/FL273),1,0)</f>
        <v>0</v>
      </c>
      <c r="FN273" s="1">
        <f ca="1">IF(FM273=0,FK273,FK273/FL273)</f>
        <v>1</v>
      </c>
      <c r="FO273" s="1">
        <v>107</v>
      </c>
      <c r="FP273" s="1">
        <f ca="1">IF(FN273/FO273=INT(FN273/FO273),1,0)</f>
        <v>0</v>
      </c>
      <c r="FQ273" s="1">
        <f ca="1">IF(FP273=0,FN273,FN273/FO273)</f>
        <v>1</v>
      </c>
      <c r="FR273" s="1">
        <v>109</v>
      </c>
      <c r="FS273" s="1">
        <f ca="1">IF(FQ273/FR273=INT(FQ273/FR273),1,0)</f>
        <v>0</v>
      </c>
      <c r="FT273" s="1">
        <f ca="1">IF(FS273=0,FQ273,FQ273/FR273)</f>
        <v>1</v>
      </c>
      <c r="FU273" s="1">
        <v>113</v>
      </c>
      <c r="FV273" s="1">
        <f ca="1">IF(FT273/FU273=INT(FT273/FU273),1,0)</f>
        <v>0</v>
      </c>
      <c r="FW273" s="1">
        <f ca="1">IF(FV273=0,FT273,FT273/FU273)</f>
        <v>1</v>
      </c>
      <c r="FX273" s="1">
        <v>127</v>
      </c>
      <c r="FY273" s="1">
        <f ca="1">IF(FW273/FX273=INT(FW273/FX273),1,0)</f>
        <v>0</v>
      </c>
      <c r="FZ273" s="1">
        <f ca="1">IF(FY273=0,FW273,FW273/FX273)</f>
        <v>1</v>
      </c>
      <c r="GA273" s="1">
        <v>131</v>
      </c>
      <c r="GB273" s="1">
        <f ca="1">IF(FZ273/GA273=INT(FZ273/GA273),1,0)</f>
        <v>0</v>
      </c>
      <c r="GC273" s="1">
        <f ca="1">IF(GB273=0,FZ273,FZ273/GA273)</f>
        <v>1</v>
      </c>
      <c r="GD273" s="1">
        <v>137</v>
      </c>
      <c r="GE273" s="1">
        <f ca="1">IF(GC273/GD273=INT(GC273/GD273),1,0)</f>
        <v>0</v>
      </c>
      <c r="GF273" s="1">
        <f ca="1">IF(GE273=0,GC273,GC273/GD273)</f>
        <v>1</v>
      </c>
      <c r="GG273" s="1">
        <v>139</v>
      </c>
      <c r="GH273" s="1">
        <f ca="1">IF(GF273/GG273=INT(GF273/GG273),1,0)</f>
        <v>0</v>
      </c>
      <c r="GI273" s="1">
        <f ca="1">IF(GH273=0,GF273,GF273/GG273)</f>
        <v>1</v>
      </c>
      <c r="GJ273" s="1">
        <v>149</v>
      </c>
      <c r="GK273" s="1">
        <f ca="1">IF(GI273/GJ273=INT(GI273/GJ273),1,0)</f>
        <v>0</v>
      </c>
      <c r="GL273" s="1">
        <f ca="1">IF(GK273=0,GI273,GI273/GJ273)</f>
        <v>1</v>
      </c>
      <c r="GM273" s="1"/>
      <c r="GN273" s="1">
        <f ca="1">8*AW273+4*AZ273+2*BC273+BF273</f>
        <v>2</v>
      </c>
      <c r="GO273" s="1">
        <f ca="1">4*BI273+2*BL273+BO273</f>
        <v>0</v>
      </c>
      <c r="GP273" s="1">
        <f ca="1">2*BR273+BU273</f>
        <v>1</v>
      </c>
      <c r="GQ273" s="1">
        <f ca="1">2*BX273+CA273</f>
        <v>0</v>
      </c>
      <c r="GR273" s="1">
        <f ca="1">2*CD273+CG273</f>
        <v>0</v>
      </c>
      <c r="GS273" s="1">
        <f ca="1">2*CJ273+CM273</f>
        <v>0</v>
      </c>
      <c r="GT273" s="1">
        <f ca="1">CS273</f>
        <v>0</v>
      </c>
      <c r="GU273" s="1">
        <f ca="1">CY273</f>
        <v>0</v>
      </c>
      <c r="GV273" s="1">
        <f ca="1">DE273</f>
        <v>0</v>
      </c>
      <c r="GW273" s="1">
        <f ca="1">DK273</f>
        <v>0</v>
      </c>
      <c r="GX273" s="1">
        <f ca="1">DQ273</f>
        <v>0</v>
      </c>
      <c r="GY273">
        <f ca="1">DT273</f>
        <v>0</v>
      </c>
      <c r="GZ273">
        <f ca="1">DW273</f>
        <v>0</v>
      </c>
      <c r="HA273">
        <f ca="1">DZ273</f>
        <v>0</v>
      </c>
      <c r="HB273">
        <f ca="1">EC273</f>
        <v>0</v>
      </c>
      <c r="HC273">
        <f ca="1">EF273</f>
        <v>0</v>
      </c>
      <c r="HD273">
        <f ca="1">EI273</f>
        <v>0</v>
      </c>
      <c r="HE273">
        <f ca="1">EL273</f>
        <v>0</v>
      </c>
      <c r="HF273">
        <f ca="1">EO273</f>
        <v>0</v>
      </c>
      <c r="HG273">
        <f ca="1">ER273</f>
        <v>0</v>
      </c>
      <c r="HH273">
        <f ca="1">EU273</f>
        <v>0</v>
      </c>
      <c r="HI273">
        <f ca="1">EX273</f>
        <v>0</v>
      </c>
      <c r="HJ273">
        <f ca="1">FA273</f>
        <v>0</v>
      </c>
      <c r="HK273">
        <f ca="1">FD273</f>
        <v>0</v>
      </c>
      <c r="HL273">
        <f ca="1">FG273</f>
        <v>0</v>
      </c>
      <c r="HM273">
        <f ca="1">FJ273</f>
        <v>0</v>
      </c>
      <c r="HN273">
        <f ca="1">FM273</f>
        <v>0</v>
      </c>
      <c r="HO273">
        <f ca="1">FP273</f>
        <v>0</v>
      </c>
      <c r="HP273">
        <f ca="1">FS273</f>
        <v>0</v>
      </c>
      <c r="HQ273">
        <f ca="1">FV273</f>
        <v>0</v>
      </c>
      <c r="HR273">
        <f ca="1">FY273</f>
        <v>0</v>
      </c>
      <c r="HS273">
        <f ca="1">GB273</f>
        <v>0</v>
      </c>
      <c r="HT273">
        <f ca="1">GE273</f>
        <v>0</v>
      </c>
      <c r="HU273">
        <f ca="1">GH273</f>
        <v>0</v>
      </c>
      <c r="HV273">
        <f ca="1">GK273</f>
        <v>0</v>
      </c>
      <c r="HW273">
        <f ca="1">AU273</f>
        <v>20</v>
      </c>
      <c r="HX273">
        <f ca="1">HW273/HV275</f>
        <v>4</v>
      </c>
    </row>
    <row r="274" spans="1:255" ht="18" hidden="1" customHeight="1" x14ac:dyDescent="0.25">
      <c r="A274" s="9"/>
      <c r="B274" s="71"/>
      <c r="C274" s="71"/>
      <c r="D274" s="71"/>
      <c r="E274" s="71"/>
      <c r="F274" s="154"/>
      <c r="G274" s="80"/>
      <c r="H274" s="102"/>
      <c r="I274" s="71"/>
      <c r="J274" s="75"/>
      <c r="K274" s="9"/>
      <c r="O274" s="162"/>
      <c r="AK274" s="9"/>
      <c r="AL274" s="9"/>
      <c r="AM274" s="9"/>
      <c r="AN274" s="9"/>
      <c r="AO274" s="9"/>
      <c r="AP274" s="9"/>
      <c r="AQ274" s="9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  <c r="GD274" s="1"/>
      <c r="GE274" s="1"/>
      <c r="GF274" s="1"/>
      <c r="GG274" s="1"/>
      <c r="GH274" s="1"/>
      <c r="GI274" s="1"/>
      <c r="GJ274" s="1"/>
      <c r="GK274" s="1"/>
      <c r="GL274" s="1"/>
      <c r="GM274" s="1"/>
      <c r="GN274" s="1">
        <f t="shared" ref="GN274:HV274" ca="1" si="138">IF(GN272&lt;GN273,GN272,GN273)</f>
        <v>0</v>
      </c>
      <c r="GO274" s="1">
        <f t="shared" ca="1" si="138"/>
        <v>0</v>
      </c>
      <c r="GP274" s="1">
        <f t="shared" ca="1" si="138"/>
        <v>1</v>
      </c>
      <c r="GQ274" s="1">
        <f t="shared" ca="1" si="138"/>
        <v>0</v>
      </c>
      <c r="GR274" s="1">
        <f t="shared" ca="1" si="138"/>
        <v>0</v>
      </c>
      <c r="GS274" s="1">
        <f t="shared" ca="1" si="138"/>
        <v>0</v>
      </c>
      <c r="GT274" s="1">
        <f t="shared" ca="1" si="138"/>
        <v>0</v>
      </c>
      <c r="GU274" s="1">
        <f t="shared" ca="1" si="138"/>
        <v>0</v>
      </c>
      <c r="GV274" s="1">
        <f t="shared" ca="1" si="138"/>
        <v>0</v>
      </c>
      <c r="GW274" s="1">
        <f t="shared" ca="1" si="138"/>
        <v>0</v>
      </c>
      <c r="GX274" s="1">
        <f t="shared" ca="1" si="138"/>
        <v>0</v>
      </c>
      <c r="GY274" s="1">
        <f t="shared" ca="1" si="138"/>
        <v>0</v>
      </c>
      <c r="GZ274" s="1">
        <f t="shared" ca="1" si="138"/>
        <v>0</v>
      </c>
      <c r="HA274" s="1">
        <f t="shared" ca="1" si="138"/>
        <v>0</v>
      </c>
      <c r="HB274" s="1">
        <f t="shared" ca="1" si="138"/>
        <v>0</v>
      </c>
      <c r="HC274" s="1">
        <f t="shared" ca="1" si="138"/>
        <v>0</v>
      </c>
      <c r="HD274" s="1">
        <f t="shared" ca="1" si="138"/>
        <v>0</v>
      </c>
      <c r="HE274" s="1">
        <f t="shared" ca="1" si="138"/>
        <v>0</v>
      </c>
      <c r="HF274" s="1">
        <f t="shared" ca="1" si="138"/>
        <v>0</v>
      </c>
      <c r="HG274" s="1">
        <f t="shared" ca="1" si="138"/>
        <v>0</v>
      </c>
      <c r="HH274" s="1">
        <f t="shared" ca="1" si="138"/>
        <v>0</v>
      </c>
      <c r="HI274" s="1">
        <f t="shared" ca="1" si="138"/>
        <v>0</v>
      </c>
      <c r="HJ274" s="1">
        <f t="shared" ca="1" si="138"/>
        <v>0</v>
      </c>
      <c r="HK274" s="1">
        <f t="shared" ca="1" si="138"/>
        <v>0</v>
      </c>
      <c r="HL274" s="1">
        <f t="shared" ca="1" si="138"/>
        <v>0</v>
      </c>
      <c r="HM274" s="1">
        <f t="shared" ca="1" si="138"/>
        <v>0</v>
      </c>
      <c r="HN274" s="1">
        <f t="shared" ca="1" si="138"/>
        <v>0</v>
      </c>
      <c r="HO274" s="1">
        <f t="shared" ca="1" si="138"/>
        <v>0</v>
      </c>
      <c r="HP274" s="1">
        <f t="shared" ca="1" si="138"/>
        <v>0</v>
      </c>
      <c r="HQ274" s="1">
        <f t="shared" ca="1" si="138"/>
        <v>0</v>
      </c>
      <c r="HR274" s="1">
        <f t="shared" ca="1" si="138"/>
        <v>0</v>
      </c>
      <c r="HS274" s="1">
        <f t="shared" ca="1" si="138"/>
        <v>0</v>
      </c>
      <c r="HT274" s="1">
        <f t="shared" ca="1" si="138"/>
        <v>0</v>
      </c>
      <c r="HU274" s="1">
        <f t="shared" ca="1" si="138"/>
        <v>0</v>
      </c>
      <c r="HV274" s="1">
        <f t="shared" ca="1" si="138"/>
        <v>0</v>
      </c>
    </row>
    <row r="275" spans="1:255" ht="18" hidden="1" customHeight="1" x14ac:dyDescent="0.25">
      <c r="A275" s="9"/>
      <c r="B275" s="71"/>
      <c r="C275" s="71"/>
      <c r="D275" s="71"/>
      <c r="E275" s="71"/>
      <c r="F275" s="154"/>
      <c r="G275" s="80"/>
      <c r="H275" s="102"/>
      <c r="I275" s="71"/>
      <c r="J275" s="75"/>
      <c r="K275" s="9"/>
      <c r="O275" s="162"/>
      <c r="AK275" s="9"/>
      <c r="AL275" s="9"/>
      <c r="AM275" s="9"/>
      <c r="AN275" s="9"/>
      <c r="AO275" s="9"/>
      <c r="AP275" s="9"/>
      <c r="AQ275" s="9"/>
      <c r="AT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/>
      <c r="GA275" s="1"/>
      <c r="GB275" s="1"/>
      <c r="GC275" s="1"/>
      <c r="GD275" s="1"/>
      <c r="GE275" s="1"/>
      <c r="GF275" s="1"/>
      <c r="GG275" s="1"/>
      <c r="GH275" s="1"/>
      <c r="GI275" s="1"/>
      <c r="GJ275" s="1"/>
      <c r="GK275" s="1"/>
      <c r="GL275" s="1"/>
      <c r="GM275" s="1"/>
      <c r="GN275">
        <f ca="1">FY$4^GN274</f>
        <v>1</v>
      </c>
      <c r="GO275">
        <f t="shared" ref="GO275:HV275" ca="1" si="139">FZ$4^GO274*GN275</f>
        <v>1</v>
      </c>
      <c r="GP275">
        <f t="shared" ca="1" si="139"/>
        <v>5</v>
      </c>
      <c r="GQ275">
        <f t="shared" ca="1" si="139"/>
        <v>5</v>
      </c>
      <c r="GR275">
        <f t="shared" ca="1" si="139"/>
        <v>5</v>
      </c>
      <c r="GS275">
        <f t="shared" ca="1" si="139"/>
        <v>5</v>
      </c>
      <c r="GT275">
        <f t="shared" ca="1" si="139"/>
        <v>5</v>
      </c>
      <c r="GU275">
        <f t="shared" ca="1" si="139"/>
        <v>5</v>
      </c>
      <c r="GV275">
        <f t="shared" ca="1" si="139"/>
        <v>5</v>
      </c>
      <c r="GW275">
        <f t="shared" ca="1" si="139"/>
        <v>5</v>
      </c>
      <c r="GX275">
        <f t="shared" ca="1" si="139"/>
        <v>5</v>
      </c>
      <c r="GY275">
        <f t="shared" ca="1" si="139"/>
        <v>5</v>
      </c>
      <c r="GZ275">
        <f t="shared" ca="1" si="139"/>
        <v>5</v>
      </c>
      <c r="HA275">
        <f t="shared" ca="1" si="139"/>
        <v>5</v>
      </c>
      <c r="HB275">
        <f t="shared" ca="1" si="139"/>
        <v>5</v>
      </c>
      <c r="HC275">
        <f t="shared" ca="1" si="139"/>
        <v>5</v>
      </c>
      <c r="HD275">
        <f t="shared" ca="1" si="139"/>
        <v>5</v>
      </c>
      <c r="HE275">
        <f t="shared" ca="1" si="139"/>
        <v>5</v>
      </c>
      <c r="HF275">
        <f t="shared" ca="1" si="139"/>
        <v>5</v>
      </c>
      <c r="HG275">
        <f t="shared" ca="1" si="139"/>
        <v>5</v>
      </c>
      <c r="HH275">
        <f t="shared" ca="1" si="139"/>
        <v>5</v>
      </c>
      <c r="HI275">
        <f t="shared" ca="1" si="139"/>
        <v>5</v>
      </c>
      <c r="HJ275">
        <f t="shared" ca="1" si="139"/>
        <v>5</v>
      </c>
      <c r="HK275">
        <f t="shared" ca="1" si="139"/>
        <v>5</v>
      </c>
      <c r="HL275">
        <f t="shared" ca="1" si="139"/>
        <v>5</v>
      </c>
      <c r="HM275">
        <f t="shared" ca="1" si="139"/>
        <v>5</v>
      </c>
      <c r="HN275">
        <f t="shared" ca="1" si="139"/>
        <v>5</v>
      </c>
      <c r="HO275">
        <f t="shared" ca="1" si="139"/>
        <v>5</v>
      </c>
      <c r="HP275">
        <f t="shared" ca="1" si="139"/>
        <v>5</v>
      </c>
      <c r="HQ275">
        <f t="shared" ca="1" si="139"/>
        <v>5</v>
      </c>
      <c r="HR275">
        <f t="shared" ca="1" si="139"/>
        <v>5</v>
      </c>
      <c r="HS275">
        <f t="shared" ca="1" si="139"/>
        <v>5</v>
      </c>
      <c r="HT275">
        <f t="shared" ca="1" si="139"/>
        <v>5</v>
      </c>
      <c r="HU275">
        <f t="shared" ca="1" si="139"/>
        <v>5</v>
      </c>
      <c r="HV275">
        <f t="shared" ca="1" si="139"/>
        <v>5</v>
      </c>
    </row>
    <row r="276" spans="1:255" ht="18" hidden="1" customHeight="1" x14ac:dyDescent="0.25">
      <c r="A276" s="9"/>
      <c r="B276" s="71"/>
      <c r="C276" s="71"/>
      <c r="D276" s="71"/>
      <c r="E276" s="71"/>
      <c r="F276" s="154"/>
      <c r="G276" s="80"/>
      <c r="H276" s="102"/>
      <c r="I276" s="71"/>
      <c r="J276" s="75"/>
      <c r="K276" s="9"/>
      <c r="O276" s="162"/>
      <c r="AK276" s="9"/>
      <c r="AL276" s="9"/>
      <c r="AM276" s="9"/>
      <c r="AN276" s="9"/>
      <c r="AO276" s="9"/>
      <c r="AP276" s="9"/>
      <c r="AQ276" s="9"/>
      <c r="AR276" t="s">
        <v>23</v>
      </c>
      <c r="AS276" s="1">
        <f ca="1">IF(U268=3,INT((RAND()*(AM268-AL268+1)+AL268)),0)</f>
        <v>0</v>
      </c>
      <c r="AT276" s="1">
        <f ca="1">IF(U268=3,INT((RAND()*(AO268-AN268+1)+AN268)),0)</f>
        <v>0</v>
      </c>
      <c r="AU276">
        <f ca="1">AT276-AT277*(AS277-AS276)</f>
        <v>0</v>
      </c>
      <c r="AV276">
        <v>256</v>
      </c>
      <c r="AW276" s="1">
        <f ca="1">IF(AU276/AV276=INT(AU276/AV276),1,0)</f>
        <v>1</v>
      </c>
      <c r="AX276" s="1">
        <f ca="1">IF(AW276=0,AU276,AU276/AV276)</f>
        <v>0</v>
      </c>
      <c r="AY276" s="1">
        <v>16</v>
      </c>
      <c r="AZ276" s="1">
        <f ca="1">IF(AX276/AY276=INT(AX276/AY276),1,0)</f>
        <v>1</v>
      </c>
      <c r="BA276" s="1">
        <f ca="1">IF(AZ276=0,AX276,AX276/AY276)</f>
        <v>0</v>
      </c>
      <c r="BB276" s="1">
        <v>4</v>
      </c>
      <c r="BC276" s="1">
        <f ca="1">IF(BA276/BB276=INT(BA276/BB276),1,0)</f>
        <v>1</v>
      </c>
      <c r="BD276" s="1">
        <f ca="1">IF(BC276=0,BA276,BA276/BB276)</f>
        <v>0</v>
      </c>
      <c r="BE276" s="1">
        <v>2</v>
      </c>
      <c r="BF276" s="1">
        <f ca="1">IF(BD276/BE276=INT(BD276/BE276),1,0)</f>
        <v>1</v>
      </c>
      <c r="BG276" s="1">
        <f ca="1">IF(BF276=0,BD276,BD276/BE276)</f>
        <v>0</v>
      </c>
      <c r="BH276" s="1">
        <v>81</v>
      </c>
      <c r="BI276" s="1">
        <f ca="1">IF(BG276/BH276=INT(BG276/BH276),1,0)</f>
        <v>1</v>
      </c>
      <c r="BJ276" s="1">
        <f ca="1">IF(BI276=0,BG276,BG276/BH276)</f>
        <v>0</v>
      </c>
      <c r="BK276" s="1">
        <v>9</v>
      </c>
      <c r="BL276" s="1">
        <f ca="1">IF(BJ276/BK276=INT(BJ276/BK276),1,0)</f>
        <v>1</v>
      </c>
      <c r="BM276" s="1">
        <f ca="1">IF(BL276=0,BJ276,BJ276/BK276)</f>
        <v>0</v>
      </c>
      <c r="BN276" s="1">
        <v>3</v>
      </c>
      <c r="BO276" s="1">
        <f ca="1">IF(BM276/BN276=INT(BM276/BN276),1,0)</f>
        <v>1</v>
      </c>
      <c r="BP276" s="1">
        <f ca="1">IF(BO276=0,BM276,BM276/BN276)</f>
        <v>0</v>
      </c>
      <c r="BQ276" s="1">
        <v>25</v>
      </c>
      <c r="BR276" s="1">
        <f ca="1">IF(BP276/BQ276=INT(BP276/BQ276),1,0)</f>
        <v>1</v>
      </c>
      <c r="BS276" s="1">
        <f ca="1">IF(BR276=0,BP276,BP276/BQ276)</f>
        <v>0</v>
      </c>
      <c r="BT276" s="1">
        <v>5</v>
      </c>
      <c r="BU276" s="1">
        <f ca="1">IF(BS276/BT276=INT(BS276/BT276),1,0)</f>
        <v>1</v>
      </c>
      <c r="BV276" s="1">
        <f ca="1">IF(BU276=0,BS276,BS276/BT276)</f>
        <v>0</v>
      </c>
      <c r="BW276" s="1">
        <v>49</v>
      </c>
      <c r="BX276" s="1">
        <f ca="1">IF(BV276/BW276=INT(BV276/BW276),1,0)</f>
        <v>1</v>
      </c>
      <c r="BY276" s="1">
        <f ca="1">IF(BX276=0,BV276,BV276/BW276)</f>
        <v>0</v>
      </c>
      <c r="BZ276" s="1">
        <v>7</v>
      </c>
      <c r="CA276" s="1">
        <f ca="1">IF(BY276/BZ276=INT(BY276/BZ276),1,0)</f>
        <v>1</v>
      </c>
      <c r="CB276" s="1">
        <f ca="1">IF(CA276=0,BY276,BY276/BZ276)</f>
        <v>0</v>
      </c>
      <c r="CC276" s="1">
        <v>121</v>
      </c>
      <c r="CD276" s="1">
        <f ca="1">IF(CB276/CC276=INT(CB276/CC276),1,0)</f>
        <v>1</v>
      </c>
      <c r="CE276" s="1">
        <f ca="1">IF(CD276=0,CB276,CB276/CC276)</f>
        <v>0</v>
      </c>
      <c r="CF276" s="1">
        <v>11</v>
      </c>
      <c r="CG276" s="1">
        <f ca="1">IF(CE276/CF276=INT(CE276/CF276),1,0)</f>
        <v>1</v>
      </c>
      <c r="CH276" s="1">
        <f ca="1">IF(CG276=0,CE276,CE276/CF276)</f>
        <v>0</v>
      </c>
      <c r="CI276" s="1">
        <v>169</v>
      </c>
      <c r="CJ276" s="1">
        <f ca="1">IF(CH276/CI276=INT(CH276/CI276),1,0)</f>
        <v>1</v>
      </c>
      <c r="CK276" s="1">
        <f ca="1">IF(CJ276=0,CH276,CH276/CI276)</f>
        <v>0</v>
      </c>
      <c r="CL276" s="1">
        <v>13</v>
      </c>
      <c r="CM276" s="1">
        <f ca="1">IF(CK276/CL276=INT(CK276/CL276),1,0)</f>
        <v>1</v>
      </c>
      <c r="CN276" s="1">
        <f ca="1">IF(CM276=0,CK276,CK276/CL276)</f>
        <v>0</v>
      </c>
      <c r="CO276" s="1">
        <f>CO272</f>
        <v>289</v>
      </c>
      <c r="CP276" s="1">
        <f ca="1">IF(CN276/CO276=INT(CN276/CO276),1,0)</f>
        <v>1</v>
      </c>
      <c r="CQ276" s="1">
        <f ca="1">IF(CP276=0,CN276,CN276/CO276)</f>
        <v>0</v>
      </c>
      <c r="CR276" s="1">
        <v>17</v>
      </c>
      <c r="CS276" s="1">
        <f ca="1">IF(CQ276/CR276=INT(CQ276/CR276),1,0)</f>
        <v>1</v>
      </c>
      <c r="CT276" s="1">
        <f ca="1">IF(CS276=0,CQ276,CQ276/CR276)</f>
        <v>0</v>
      </c>
      <c r="CU276" s="1">
        <f>CU272</f>
        <v>361</v>
      </c>
      <c r="CV276" s="1">
        <f ca="1">IF(CT276/CU276=INT(CT276/CU276),1,0)</f>
        <v>1</v>
      </c>
      <c r="CW276" s="1">
        <f ca="1">IF(CV276=0,CT276,CT276/CU276)</f>
        <v>0</v>
      </c>
      <c r="CX276" s="1">
        <v>19</v>
      </c>
      <c r="CY276" s="1">
        <f ca="1">IF(CW276/CX276=INT(CW276/CX276),1,0)</f>
        <v>1</v>
      </c>
      <c r="CZ276" s="1">
        <f ca="1">IF(CY276=0,CW276,CW276/CX276)</f>
        <v>0</v>
      </c>
      <c r="DA276" s="1">
        <f>DA272</f>
        <v>529</v>
      </c>
      <c r="DB276" s="1">
        <f ca="1">IF(CZ276/DA276=INT(CZ276/DA276),1,0)</f>
        <v>1</v>
      </c>
      <c r="DC276" s="1">
        <f ca="1">IF(DB276=0,CZ276,CZ276/DA276)</f>
        <v>0</v>
      </c>
      <c r="DD276" s="1">
        <v>23</v>
      </c>
      <c r="DE276" s="1">
        <f ca="1">IF(DC276/DD276=INT(DC276/DD276),1,0)</f>
        <v>1</v>
      </c>
      <c r="DF276" s="1">
        <f ca="1">IF(DE276=0,DC276,DC276/DD276)</f>
        <v>0</v>
      </c>
      <c r="DG276" s="1">
        <f>DG272</f>
        <v>841</v>
      </c>
      <c r="DH276" s="1">
        <f ca="1">IF(DF276/DG276=INT(DF276/DG276),1,0)</f>
        <v>1</v>
      </c>
      <c r="DI276" s="1">
        <f ca="1">IF(DH276=0,DF276,DF276/DG276)</f>
        <v>0</v>
      </c>
      <c r="DJ276" s="1">
        <v>29</v>
      </c>
      <c r="DK276" s="1">
        <f ca="1">IF(DI276/DJ276=INT(DI276/DJ276),1,0)</f>
        <v>1</v>
      </c>
      <c r="DL276" s="1">
        <f ca="1">IF(DK276=0,DI276,DI276/DJ276)</f>
        <v>0</v>
      </c>
      <c r="DM276" s="1">
        <f>DM272</f>
        <v>961</v>
      </c>
      <c r="DN276" s="1">
        <f ca="1">IF(DL276/DM276=INT(DL276/DM276),1,0)</f>
        <v>1</v>
      </c>
      <c r="DO276" s="1">
        <f ca="1">IF(DN276=0,DL276,DL276/DM276)</f>
        <v>0</v>
      </c>
      <c r="DP276" s="1">
        <v>31</v>
      </c>
      <c r="DQ276" s="1">
        <f ca="1">IF(DO276/DP276=INT(DO276/DP276),1,0)</f>
        <v>1</v>
      </c>
      <c r="DR276" s="1">
        <f ca="1">IF(DQ276=0,DO276,DO276/DP276)</f>
        <v>0</v>
      </c>
      <c r="DS276" s="1">
        <v>37</v>
      </c>
      <c r="DT276" s="1">
        <f ca="1">IF(DR276/DS276=INT(DR276/DS276),1,0)</f>
        <v>1</v>
      </c>
      <c r="DU276" s="1">
        <f ca="1">IF(DT276=0,DR276,DR276/DS276)</f>
        <v>0</v>
      </c>
      <c r="DV276" s="1">
        <v>41</v>
      </c>
      <c r="DW276" s="1">
        <f ca="1">IF(DU276/DV276=INT(DU276/DV276),1,0)</f>
        <v>1</v>
      </c>
      <c r="DX276" s="1">
        <f ca="1">IF(DW276=0,DU276,DU276/DV276)</f>
        <v>0</v>
      </c>
      <c r="DY276" s="1">
        <v>43</v>
      </c>
      <c r="DZ276" s="1">
        <f ca="1">IF(DX276/DY276=INT(DX276/DY276),1,0)</f>
        <v>1</v>
      </c>
      <c r="EA276" s="1">
        <f ca="1">IF(DZ276=0,DX276,DX276/DY276)</f>
        <v>0</v>
      </c>
      <c r="EB276" s="1">
        <v>47</v>
      </c>
      <c r="EC276" s="1">
        <f ca="1">IF(EA276/EB276=INT(EA276/EB276),1,0)</f>
        <v>1</v>
      </c>
      <c r="ED276" s="1">
        <f ca="1">IF(EC276=0,EA276,EA276/EB276)</f>
        <v>0</v>
      </c>
      <c r="EE276" s="1">
        <v>53</v>
      </c>
      <c r="EF276" s="1">
        <f ca="1">IF(ED276/EE276=INT(ED276/EE276),1,0)</f>
        <v>1</v>
      </c>
      <c r="EG276" s="1">
        <f ca="1">IF(EF276=0,ED276,ED276/EE276)</f>
        <v>0</v>
      </c>
      <c r="EH276" s="1">
        <v>59</v>
      </c>
      <c r="EI276" s="1">
        <f ca="1">IF(EG276/EH276=INT(EG276/EH276),1,0)</f>
        <v>1</v>
      </c>
      <c r="EJ276" s="1">
        <f ca="1">IF(EI276=0,EG276,EG276/EH276)</f>
        <v>0</v>
      </c>
      <c r="EK276" s="1">
        <v>61</v>
      </c>
      <c r="EL276" s="1">
        <f ca="1">IF(EJ276/EK276=INT(EJ276/EK276),1,0)</f>
        <v>1</v>
      </c>
      <c r="EM276" s="1">
        <f ca="1">IF(EL276=0,EJ276,EJ276/EK276)</f>
        <v>0</v>
      </c>
      <c r="EN276" s="1">
        <v>67</v>
      </c>
      <c r="EO276" s="1">
        <f ca="1">IF(EM276/EN276=INT(EM276/EN276),1,0)</f>
        <v>1</v>
      </c>
      <c r="EP276" s="1">
        <f ca="1">IF(EO276=0,EM276,EM276/EN276)</f>
        <v>0</v>
      </c>
      <c r="EQ276" s="1">
        <v>71</v>
      </c>
      <c r="ER276" s="1">
        <f ca="1">IF(EP276/EQ276=INT(EP276/EQ276),1,0)</f>
        <v>1</v>
      </c>
      <c r="ES276" s="1">
        <f ca="1">IF(ER276=0,EP276,EP276/EQ276)</f>
        <v>0</v>
      </c>
      <c r="ET276" s="1">
        <v>73</v>
      </c>
      <c r="EU276" s="1">
        <f ca="1">IF(ES276/ET276=INT(ES276/ET276),1,0)</f>
        <v>1</v>
      </c>
      <c r="EV276" s="1">
        <f ca="1">IF(EU276=0,ES276,ES276/ET276)</f>
        <v>0</v>
      </c>
      <c r="EW276" s="1">
        <v>79</v>
      </c>
      <c r="EX276" s="1">
        <f ca="1">IF(EV276/EW276=INT(EV276/EW276),1,0)</f>
        <v>1</v>
      </c>
      <c r="EY276" s="1">
        <f ca="1">IF(EX276=0,EV276,EV276/EW276)</f>
        <v>0</v>
      </c>
      <c r="EZ276" s="1">
        <v>83</v>
      </c>
      <c r="FA276" s="1">
        <f ca="1">IF(EY276/EZ276=INT(EY276/EZ276),1,0)</f>
        <v>1</v>
      </c>
      <c r="FB276" s="1">
        <f ca="1">IF(FA276=0,EY276,EY276/EZ276)</f>
        <v>0</v>
      </c>
      <c r="FC276" s="1">
        <v>89</v>
      </c>
      <c r="FD276" s="1">
        <f ca="1">IF(FB276/FC276=INT(FB276/FC276),1,0)</f>
        <v>1</v>
      </c>
      <c r="FE276" s="1">
        <f ca="1">IF(FD276=0,FB276,FB276/FC276)</f>
        <v>0</v>
      </c>
      <c r="FF276" s="1">
        <v>97</v>
      </c>
      <c r="FG276" s="1">
        <f ca="1">IF(FE276/FF276=INT(FE276/FF276),1,0)</f>
        <v>1</v>
      </c>
      <c r="FH276" s="1">
        <f ca="1">IF(FG276=0,FE276,FE276/FF276)</f>
        <v>0</v>
      </c>
      <c r="FI276" s="1">
        <v>101</v>
      </c>
      <c r="FJ276" s="1">
        <f ca="1">IF(FH276/FI276=INT(FH276/FI276),1,0)</f>
        <v>1</v>
      </c>
      <c r="FK276" s="1">
        <f ca="1">IF(FJ276=0,FH276,FH276/FI276)</f>
        <v>0</v>
      </c>
      <c r="FL276" s="1">
        <v>103</v>
      </c>
      <c r="FM276" s="1">
        <f ca="1">IF(FK276/FL276=INT(FK276/FL276),1,0)</f>
        <v>1</v>
      </c>
      <c r="FN276" s="1">
        <f ca="1">IF(FM276=0,FK276,FK276/FL276)</f>
        <v>0</v>
      </c>
      <c r="FO276" s="1">
        <v>107</v>
      </c>
      <c r="FP276" s="1">
        <f ca="1">IF(FN276/FO276=INT(FN276/FO276),1,0)</f>
        <v>1</v>
      </c>
      <c r="FQ276" s="1">
        <f ca="1">IF(FP276=0,FN276,FN276/FO276)</f>
        <v>0</v>
      </c>
      <c r="FR276" s="1">
        <v>109</v>
      </c>
      <c r="FS276" s="1">
        <f ca="1">IF(FQ276/FR276=INT(FQ276/FR276),1,0)</f>
        <v>1</v>
      </c>
      <c r="FT276" s="1">
        <f ca="1">IF(FS276=0,FQ276,FQ276/FR276)</f>
        <v>0</v>
      </c>
      <c r="FU276" s="1">
        <v>113</v>
      </c>
      <c r="FV276" s="1">
        <f ca="1">IF(FT276/FU276=INT(FT276/FU276),1,0)</f>
        <v>1</v>
      </c>
      <c r="FW276" s="1">
        <f ca="1">IF(FV276=0,FT276,FT276/FU276)</f>
        <v>0</v>
      </c>
      <c r="FX276" s="1">
        <v>127</v>
      </c>
      <c r="FY276" s="1">
        <f ca="1">IF(FW276/FX276=INT(FW276/FX276),1,0)</f>
        <v>1</v>
      </c>
      <c r="FZ276" s="1">
        <f ca="1">IF(FY276=0,FW276,FW276/FX276)</f>
        <v>0</v>
      </c>
      <c r="GA276" s="1">
        <v>131</v>
      </c>
      <c r="GB276" s="1">
        <f ca="1">IF(FZ276/GA276=INT(FZ276/GA276),1,0)</f>
        <v>1</v>
      </c>
      <c r="GC276" s="1">
        <f ca="1">IF(GB276=0,FZ276,FZ276/GA276)</f>
        <v>0</v>
      </c>
      <c r="GD276" s="1">
        <v>137</v>
      </c>
      <c r="GE276" s="1">
        <f ca="1">IF(GC276/GD276=INT(GC276/GD276),1,0)</f>
        <v>1</v>
      </c>
      <c r="GF276" s="1">
        <f ca="1">IF(GE276=0,GC276,GC276/GD276)</f>
        <v>0</v>
      </c>
      <c r="GG276" s="1">
        <v>139</v>
      </c>
      <c r="GH276" s="1">
        <f ca="1">IF(GF276/GG276=INT(GF276/GG276),1,0)</f>
        <v>1</v>
      </c>
      <c r="GI276" s="1">
        <f ca="1">IF(GH276=0,GF276,GF276/GG276)</f>
        <v>0</v>
      </c>
      <c r="GJ276" s="1">
        <v>149</v>
      </c>
      <c r="GK276" s="1">
        <f ca="1">IF(GI276/GJ276=INT(GI276/GJ276),1,0)</f>
        <v>1</v>
      </c>
      <c r="GL276" s="1">
        <f ca="1">IF(GK276=0,GI276,GI276/GJ276)</f>
        <v>0</v>
      </c>
      <c r="GM276" s="1"/>
      <c r="GN276" s="1">
        <f ca="1">8*AW276+4*AZ276+2*BC276+BF276</f>
        <v>15</v>
      </c>
      <c r="GO276" s="1">
        <f ca="1">4*BI276+2*BL276+BO276</f>
        <v>7</v>
      </c>
      <c r="GP276" s="1">
        <f ca="1">2*BR276+BU276</f>
        <v>3</v>
      </c>
      <c r="GQ276" s="1">
        <f ca="1">2*BX276+CA276</f>
        <v>3</v>
      </c>
      <c r="GR276" s="1">
        <f ca="1">2*CD276+CG276</f>
        <v>3</v>
      </c>
      <c r="GS276" s="1">
        <f ca="1">2*CJ276+CM276</f>
        <v>3</v>
      </c>
      <c r="GT276" s="1">
        <f ca="1">CS276</f>
        <v>1</v>
      </c>
      <c r="GU276" s="1">
        <f ca="1">CY276</f>
        <v>1</v>
      </c>
      <c r="GV276" s="1">
        <f ca="1">DE276</f>
        <v>1</v>
      </c>
      <c r="GW276" s="1">
        <f ca="1">DK276</f>
        <v>1</v>
      </c>
      <c r="GX276" s="1">
        <f ca="1">DQ276</f>
        <v>1</v>
      </c>
      <c r="GY276">
        <f ca="1">DT276</f>
        <v>1</v>
      </c>
      <c r="GZ276">
        <f ca="1">DW276</f>
        <v>1</v>
      </c>
      <c r="HA276">
        <f ca="1">DZ276</f>
        <v>1</v>
      </c>
      <c r="HB276">
        <f ca="1">EC276</f>
        <v>1</v>
      </c>
      <c r="HC276">
        <f ca="1">EF276</f>
        <v>1</v>
      </c>
      <c r="HD276">
        <f ca="1">EI276</f>
        <v>1</v>
      </c>
      <c r="HE276">
        <f ca="1">EL276</f>
        <v>1</v>
      </c>
      <c r="HF276">
        <f ca="1">EO276</f>
        <v>1</v>
      </c>
      <c r="HG276">
        <f ca="1">ER276</f>
        <v>1</v>
      </c>
      <c r="HH276">
        <f ca="1">EU276</f>
        <v>1</v>
      </c>
      <c r="HI276">
        <f ca="1">EX276</f>
        <v>1</v>
      </c>
      <c r="HJ276">
        <f ca="1">FA276</f>
        <v>1</v>
      </c>
      <c r="HK276">
        <f ca="1">FD276</f>
        <v>1</v>
      </c>
      <c r="HL276">
        <f ca="1">FG276</f>
        <v>1</v>
      </c>
      <c r="HM276">
        <f ca="1">FJ276</f>
        <v>1</v>
      </c>
      <c r="HN276">
        <f ca="1">FM276</f>
        <v>1</v>
      </c>
      <c r="HO276">
        <f ca="1">FP276</f>
        <v>1</v>
      </c>
      <c r="HP276">
        <f ca="1">FS276</f>
        <v>1</v>
      </c>
      <c r="HQ276">
        <f ca="1">FV276</f>
        <v>1</v>
      </c>
      <c r="HR276">
        <f ca="1">FY276</f>
        <v>1</v>
      </c>
      <c r="HS276">
        <f ca="1">GB276</f>
        <v>1</v>
      </c>
      <c r="HT276">
        <f ca="1">GE276</f>
        <v>1</v>
      </c>
      <c r="HU276">
        <f ca="1">GH276</f>
        <v>1</v>
      </c>
      <c r="HV276">
        <f ca="1">GK276</f>
        <v>1</v>
      </c>
      <c r="HW276">
        <f ca="1">AU276</f>
        <v>0</v>
      </c>
      <c r="HX276">
        <f ca="1">HW276/HV279</f>
        <v>0</v>
      </c>
    </row>
    <row r="277" spans="1:255" ht="18" hidden="1" customHeight="1" x14ac:dyDescent="0.25">
      <c r="A277" s="9"/>
      <c r="B277" s="71"/>
      <c r="C277" s="71"/>
      <c r="D277" s="71"/>
      <c r="E277" s="71"/>
      <c r="F277" s="154"/>
      <c r="G277" s="80"/>
      <c r="H277" s="102"/>
      <c r="I277" s="71"/>
      <c r="J277" s="75"/>
      <c r="K277" s="9"/>
      <c r="O277" s="162"/>
      <c r="AK277" s="9"/>
      <c r="AL277" s="9"/>
      <c r="AM277" s="9"/>
      <c r="AN277" s="9"/>
      <c r="AO277" s="9"/>
      <c r="AP277" s="9"/>
      <c r="AQ277" s="9"/>
      <c r="AS277">
        <f ca="1">AS276+INT(AT276/AT277)</f>
        <v>0</v>
      </c>
      <c r="AT277" s="1">
        <f ca="1">IF(AP268&gt;AT276,INT((RAND()*(AQ268-AP268+1)+AP268)),INT((RAND()*(AQ268-AT276)+AT276+1)))</f>
        <v>11</v>
      </c>
      <c r="AU277">
        <f ca="1">AT277</f>
        <v>11</v>
      </c>
      <c r="AV277">
        <v>256</v>
      </c>
      <c r="AW277" s="1">
        <f ca="1">IF(AU277/AV277=INT(AU277/AV277),1,0)</f>
        <v>0</v>
      </c>
      <c r="AX277" s="1">
        <f ca="1">IF(AW277=0,AU277,AU277/AV277)</f>
        <v>11</v>
      </c>
      <c r="AY277" s="1">
        <v>16</v>
      </c>
      <c r="AZ277" s="1">
        <f ca="1">IF(AX277/AY277=INT(AX277/AY277),1,0)</f>
        <v>0</v>
      </c>
      <c r="BA277" s="1">
        <f ca="1">IF(AZ277=0,AX277,AX277/AY277)</f>
        <v>11</v>
      </c>
      <c r="BB277" s="1">
        <v>4</v>
      </c>
      <c r="BC277" s="1">
        <f ca="1">IF(BA277/BB277=INT(BA277/BB277),1,0)</f>
        <v>0</v>
      </c>
      <c r="BD277" s="1">
        <f ca="1">IF(BC277=0,BA277,BA277/BB277)</f>
        <v>11</v>
      </c>
      <c r="BE277" s="1">
        <v>2</v>
      </c>
      <c r="BF277" s="1">
        <f ca="1">IF(BD277/BE277=INT(BD277/BE277),1,0)</f>
        <v>0</v>
      </c>
      <c r="BG277" s="1">
        <f ca="1">IF(BF277=0,BD277,BD277/BE277)</f>
        <v>11</v>
      </c>
      <c r="BH277" s="1">
        <v>81</v>
      </c>
      <c r="BI277" s="1">
        <f ca="1">IF(BG277/BH277=INT(BG277/BH277),1,0)</f>
        <v>0</v>
      </c>
      <c r="BJ277" s="1">
        <f ca="1">IF(BI277=0,BG277,BG277/BH277)</f>
        <v>11</v>
      </c>
      <c r="BK277" s="1">
        <v>9</v>
      </c>
      <c r="BL277" s="1">
        <f ca="1">IF(BJ277/BK277=INT(BJ277/BK277),1,0)</f>
        <v>0</v>
      </c>
      <c r="BM277" s="1">
        <f ca="1">IF(BL277=0,BJ277,BJ277/BK277)</f>
        <v>11</v>
      </c>
      <c r="BN277" s="1">
        <v>3</v>
      </c>
      <c r="BO277" s="1">
        <f ca="1">IF(BM277/BN277=INT(BM277/BN277),1,0)</f>
        <v>0</v>
      </c>
      <c r="BP277" s="1">
        <f ca="1">IF(BO277=0,BM277,BM277/BN277)</f>
        <v>11</v>
      </c>
      <c r="BQ277" s="1">
        <v>25</v>
      </c>
      <c r="BR277" s="1">
        <f ca="1">IF(BP277/BQ277=INT(BP277/BQ277),1,0)</f>
        <v>0</v>
      </c>
      <c r="BS277" s="1">
        <f ca="1">IF(BR277=0,BP277,BP277/BQ277)</f>
        <v>11</v>
      </c>
      <c r="BT277" s="1">
        <v>5</v>
      </c>
      <c r="BU277" s="1">
        <f ca="1">IF(BS277/BT277=INT(BS277/BT277),1,0)</f>
        <v>0</v>
      </c>
      <c r="BV277" s="1">
        <f ca="1">IF(BU277=0,BS277,BS277/BT277)</f>
        <v>11</v>
      </c>
      <c r="BW277" s="1">
        <v>49</v>
      </c>
      <c r="BX277" s="1">
        <f ca="1">IF(BV277/BW277=INT(BV277/BW277),1,0)</f>
        <v>0</v>
      </c>
      <c r="BY277" s="1">
        <f ca="1">IF(BX277=0,BV277,BV277/BW277)</f>
        <v>11</v>
      </c>
      <c r="BZ277" s="1">
        <v>7</v>
      </c>
      <c r="CA277" s="1">
        <f ca="1">IF(BY277/BZ277=INT(BY277/BZ277),1,0)</f>
        <v>0</v>
      </c>
      <c r="CB277" s="1">
        <f ca="1">IF(CA277=0,BY277,BY277/BZ277)</f>
        <v>11</v>
      </c>
      <c r="CC277" s="1">
        <v>121</v>
      </c>
      <c r="CD277" s="1">
        <f ca="1">IF(CB277/CC277=INT(CB277/CC277),1,0)</f>
        <v>0</v>
      </c>
      <c r="CE277" s="1">
        <f ca="1">IF(CD277=0,CB277,CB277/CC277)</f>
        <v>11</v>
      </c>
      <c r="CF277" s="1">
        <v>11</v>
      </c>
      <c r="CG277" s="1">
        <f ca="1">IF(CE277/CF277=INT(CE277/CF277),1,0)</f>
        <v>1</v>
      </c>
      <c r="CH277" s="1">
        <f ca="1">IF(CG277=0,CE277,CE277/CF277)</f>
        <v>1</v>
      </c>
      <c r="CI277" s="1">
        <v>169</v>
      </c>
      <c r="CJ277" s="1">
        <f ca="1">IF(CH277/CI277=INT(CH277/CI277),1,0)</f>
        <v>0</v>
      </c>
      <c r="CK277" s="1">
        <f ca="1">IF(CJ277=0,CH277,CH277/CI277)</f>
        <v>1</v>
      </c>
      <c r="CL277" s="1">
        <v>13</v>
      </c>
      <c r="CM277" s="1">
        <f ca="1">IF(CK277/CL277=INT(CK277/CL277),1,0)</f>
        <v>0</v>
      </c>
      <c r="CN277" s="1">
        <f ca="1">IF(CM277=0,CK277,CK277/CL277)</f>
        <v>1</v>
      </c>
      <c r="CO277" s="1">
        <f>CO273</f>
        <v>289</v>
      </c>
      <c r="CP277" s="1">
        <f ca="1">IF(CN277/CO277=INT(CN277/CO277),1,0)</f>
        <v>0</v>
      </c>
      <c r="CQ277" s="1">
        <f ca="1">IF(CP277=0,CN277,CN277/CO277)</f>
        <v>1</v>
      </c>
      <c r="CR277" s="1">
        <v>17</v>
      </c>
      <c r="CS277" s="1">
        <f ca="1">IF(CQ277/CR277=INT(CQ277/CR277),1,0)</f>
        <v>0</v>
      </c>
      <c r="CT277" s="1">
        <f ca="1">IF(CS277=0,CQ277,CQ277/CR277)</f>
        <v>1</v>
      </c>
      <c r="CU277" s="1">
        <f>CU273</f>
        <v>361</v>
      </c>
      <c r="CV277" s="1">
        <f ca="1">IF(CT277/CU277=INT(CT277/CU277),1,0)</f>
        <v>0</v>
      </c>
      <c r="CW277" s="1">
        <f ca="1">IF(CV277=0,CT277,CT277/CU277)</f>
        <v>1</v>
      </c>
      <c r="CX277" s="1">
        <v>19</v>
      </c>
      <c r="CY277" s="1">
        <f ca="1">IF(CW277/CX277=INT(CW277/CX277),1,0)</f>
        <v>0</v>
      </c>
      <c r="CZ277" s="1">
        <f ca="1">IF(CY277=0,CW277,CW277/CX277)</f>
        <v>1</v>
      </c>
      <c r="DA277" s="1">
        <f>DA273</f>
        <v>529</v>
      </c>
      <c r="DB277" s="1">
        <f ca="1">IF(CZ277/DA277=INT(CZ277/DA277),1,0)</f>
        <v>0</v>
      </c>
      <c r="DC277" s="1">
        <f ca="1">IF(DB277=0,CZ277,CZ277/DA277)</f>
        <v>1</v>
      </c>
      <c r="DD277" s="1">
        <v>23</v>
      </c>
      <c r="DE277" s="1">
        <f ca="1">IF(DC277/DD277=INT(DC277/DD277),1,0)</f>
        <v>0</v>
      </c>
      <c r="DF277" s="1">
        <f ca="1">IF(DE277=0,DC277,DC277/DD277)</f>
        <v>1</v>
      </c>
      <c r="DG277" s="1">
        <f>DG273</f>
        <v>841</v>
      </c>
      <c r="DH277" s="1">
        <f ca="1">IF(DF277/DG277=INT(DF277/DG277),1,0)</f>
        <v>0</v>
      </c>
      <c r="DI277" s="1">
        <f ca="1">IF(DH277=0,DF277,DF277/DG277)</f>
        <v>1</v>
      </c>
      <c r="DJ277" s="1">
        <v>29</v>
      </c>
      <c r="DK277" s="1">
        <f ca="1">IF(DI277/DJ277=INT(DI277/DJ277),1,0)</f>
        <v>0</v>
      </c>
      <c r="DL277" s="1">
        <f ca="1">IF(DK277=0,DI277,DI277/DJ277)</f>
        <v>1</v>
      </c>
      <c r="DM277" s="1">
        <f>DM273</f>
        <v>961</v>
      </c>
      <c r="DN277" s="1">
        <f ca="1">IF(DL277/DM277=INT(DL277/DM277),1,0)</f>
        <v>0</v>
      </c>
      <c r="DO277" s="1">
        <f ca="1">IF(DN277=0,DL277,DL277/DM277)</f>
        <v>1</v>
      </c>
      <c r="DP277" s="1">
        <v>31</v>
      </c>
      <c r="DQ277" s="1">
        <f ca="1">IF(DO277/DP277=INT(DO277/DP277),1,0)</f>
        <v>0</v>
      </c>
      <c r="DR277" s="1">
        <f ca="1">IF(DQ277=0,DO277,DO277/DP277)</f>
        <v>1</v>
      </c>
      <c r="DS277" s="1">
        <v>37</v>
      </c>
      <c r="DT277" s="1">
        <f ca="1">IF(DR277/DS277=INT(DR277/DS277),1,0)</f>
        <v>0</v>
      </c>
      <c r="DU277" s="1">
        <f ca="1">IF(DT277=0,DR277,DR277/DS277)</f>
        <v>1</v>
      </c>
      <c r="DV277" s="1">
        <v>41</v>
      </c>
      <c r="DW277" s="1">
        <f ca="1">IF(DU277/DV277=INT(DU277/DV277),1,0)</f>
        <v>0</v>
      </c>
      <c r="DX277" s="1">
        <f ca="1">IF(DW277=0,DU277,DU277/DV277)</f>
        <v>1</v>
      </c>
      <c r="DY277" s="1">
        <v>43</v>
      </c>
      <c r="DZ277" s="1">
        <f ca="1">IF(DX277/DY277=INT(DX277/DY277),1,0)</f>
        <v>0</v>
      </c>
      <c r="EA277" s="1">
        <f ca="1">IF(DZ277=0,DX277,DX277/DY277)</f>
        <v>1</v>
      </c>
      <c r="EB277" s="1">
        <v>47</v>
      </c>
      <c r="EC277" s="1">
        <f ca="1">IF(EA277/EB277=INT(EA277/EB277),1,0)</f>
        <v>0</v>
      </c>
      <c r="ED277" s="1">
        <f ca="1">IF(EC277=0,EA277,EA277/EB277)</f>
        <v>1</v>
      </c>
      <c r="EE277" s="1">
        <v>53</v>
      </c>
      <c r="EF277" s="1">
        <f ca="1">IF(ED277/EE277=INT(ED277/EE277),1,0)</f>
        <v>0</v>
      </c>
      <c r="EG277" s="1">
        <f ca="1">IF(EF277=0,ED277,ED277/EE277)</f>
        <v>1</v>
      </c>
      <c r="EH277" s="1">
        <v>59</v>
      </c>
      <c r="EI277" s="1">
        <f ca="1">IF(EG277/EH277=INT(EG277/EH277),1,0)</f>
        <v>0</v>
      </c>
      <c r="EJ277" s="1">
        <f ca="1">IF(EI277=0,EG277,EG277/EH277)</f>
        <v>1</v>
      </c>
      <c r="EK277" s="1">
        <v>61</v>
      </c>
      <c r="EL277" s="1">
        <f ca="1">IF(EJ277/EK277=INT(EJ277/EK277),1,0)</f>
        <v>0</v>
      </c>
      <c r="EM277" s="1">
        <f ca="1">IF(EL277=0,EJ277,EJ277/EK277)</f>
        <v>1</v>
      </c>
      <c r="EN277" s="1">
        <v>67</v>
      </c>
      <c r="EO277" s="1">
        <f ca="1">IF(EM277/EN277=INT(EM277/EN277),1,0)</f>
        <v>0</v>
      </c>
      <c r="EP277" s="1">
        <f ca="1">IF(EO277=0,EM277,EM277/EN277)</f>
        <v>1</v>
      </c>
      <c r="EQ277" s="1">
        <v>71</v>
      </c>
      <c r="ER277" s="1">
        <f ca="1">IF(EP277/EQ277=INT(EP277/EQ277),1,0)</f>
        <v>0</v>
      </c>
      <c r="ES277" s="1">
        <f ca="1">IF(ER277=0,EP277,EP277/EQ277)</f>
        <v>1</v>
      </c>
      <c r="ET277" s="1">
        <v>73</v>
      </c>
      <c r="EU277" s="1">
        <f ca="1">IF(ES277/ET277=INT(ES277/ET277),1,0)</f>
        <v>0</v>
      </c>
      <c r="EV277" s="1">
        <f ca="1">IF(EU277=0,ES277,ES277/ET277)</f>
        <v>1</v>
      </c>
      <c r="EW277" s="1">
        <v>79</v>
      </c>
      <c r="EX277" s="1">
        <f ca="1">IF(EV277/EW277=INT(EV277/EW277),1,0)</f>
        <v>0</v>
      </c>
      <c r="EY277" s="1">
        <f ca="1">IF(EX277=0,EV277,EV277/EW277)</f>
        <v>1</v>
      </c>
      <c r="EZ277" s="1">
        <v>83</v>
      </c>
      <c r="FA277" s="1">
        <f ca="1">IF(EY277/EZ277=INT(EY277/EZ277),1,0)</f>
        <v>0</v>
      </c>
      <c r="FB277" s="1">
        <f ca="1">IF(FA277=0,EY277,EY277/EZ277)</f>
        <v>1</v>
      </c>
      <c r="FC277" s="1">
        <v>89</v>
      </c>
      <c r="FD277" s="1">
        <f ca="1">IF(FB277/FC277=INT(FB277/FC277),1,0)</f>
        <v>0</v>
      </c>
      <c r="FE277" s="1">
        <f ca="1">IF(FD277=0,FB277,FB277/FC277)</f>
        <v>1</v>
      </c>
      <c r="FF277" s="1">
        <v>97</v>
      </c>
      <c r="FG277" s="1">
        <f ca="1">IF(FE277/FF277=INT(FE277/FF277),1,0)</f>
        <v>0</v>
      </c>
      <c r="FH277" s="1">
        <f ca="1">IF(FG277=0,FE277,FE277/FF277)</f>
        <v>1</v>
      </c>
      <c r="FI277" s="1">
        <v>101</v>
      </c>
      <c r="FJ277" s="1">
        <f ca="1">IF(FH277/FI277=INT(FH277/FI277),1,0)</f>
        <v>0</v>
      </c>
      <c r="FK277" s="1">
        <f ca="1">IF(FJ277=0,FH277,FH277/FI277)</f>
        <v>1</v>
      </c>
      <c r="FL277" s="1">
        <v>103</v>
      </c>
      <c r="FM277" s="1">
        <f ca="1">IF(FK277/FL277=INT(FK277/FL277),1,0)</f>
        <v>0</v>
      </c>
      <c r="FN277" s="1">
        <f ca="1">IF(FM277=0,FK277,FK277/FL277)</f>
        <v>1</v>
      </c>
      <c r="FO277" s="1">
        <v>107</v>
      </c>
      <c r="FP277" s="1">
        <f ca="1">IF(FN277/FO277=INT(FN277/FO277),1,0)</f>
        <v>0</v>
      </c>
      <c r="FQ277" s="1">
        <f ca="1">IF(FP277=0,FN277,FN277/FO277)</f>
        <v>1</v>
      </c>
      <c r="FR277" s="1">
        <v>109</v>
      </c>
      <c r="FS277" s="1">
        <f ca="1">IF(FQ277/FR277=INT(FQ277/FR277),1,0)</f>
        <v>0</v>
      </c>
      <c r="FT277" s="1">
        <f ca="1">IF(FS277=0,FQ277,FQ277/FR277)</f>
        <v>1</v>
      </c>
      <c r="FU277" s="1">
        <v>113</v>
      </c>
      <c r="FV277" s="1">
        <f ca="1">IF(FT277/FU277=INT(FT277/FU277),1,0)</f>
        <v>0</v>
      </c>
      <c r="FW277" s="1">
        <f ca="1">IF(FV277=0,FT277,FT277/FU277)</f>
        <v>1</v>
      </c>
      <c r="FX277" s="1">
        <v>127</v>
      </c>
      <c r="FY277" s="1">
        <f ca="1">IF(FW277/FX277=INT(FW277/FX277),1,0)</f>
        <v>0</v>
      </c>
      <c r="FZ277" s="1">
        <f ca="1">IF(FY277=0,FW277,FW277/FX277)</f>
        <v>1</v>
      </c>
      <c r="GA277" s="1">
        <v>131</v>
      </c>
      <c r="GB277" s="1">
        <f ca="1">IF(FZ277/GA277=INT(FZ277/GA277),1,0)</f>
        <v>0</v>
      </c>
      <c r="GC277" s="1">
        <f ca="1">IF(GB277=0,FZ277,FZ277/GA277)</f>
        <v>1</v>
      </c>
      <c r="GD277" s="1">
        <v>137</v>
      </c>
      <c r="GE277" s="1">
        <f ca="1">IF(GC277/GD277=INT(GC277/GD277),1,0)</f>
        <v>0</v>
      </c>
      <c r="GF277" s="1">
        <f ca="1">IF(GE277=0,GC277,GC277/GD277)</f>
        <v>1</v>
      </c>
      <c r="GG277" s="1">
        <v>139</v>
      </c>
      <c r="GH277" s="1">
        <f ca="1">IF(GF277/GG277=INT(GF277/GG277),1,0)</f>
        <v>0</v>
      </c>
      <c r="GI277" s="1">
        <f ca="1">IF(GH277=0,GF277,GF277/GG277)</f>
        <v>1</v>
      </c>
      <c r="GJ277" s="1">
        <v>149</v>
      </c>
      <c r="GK277" s="1">
        <f ca="1">IF(GI277/GJ277=INT(GI277/GJ277),1,0)</f>
        <v>0</v>
      </c>
      <c r="GL277" s="1">
        <f ca="1">IF(GK277=0,GI277,GI277/GJ277)</f>
        <v>1</v>
      </c>
      <c r="GM277" s="1"/>
      <c r="GN277" s="1">
        <f ca="1">8*AW277+4*AZ277+2*BC277+BF277</f>
        <v>0</v>
      </c>
      <c r="GO277" s="1">
        <f ca="1">4*BI277+2*BL277+BO277</f>
        <v>0</v>
      </c>
      <c r="GP277" s="1">
        <f ca="1">2*BR277+BU277</f>
        <v>0</v>
      </c>
      <c r="GQ277" s="1">
        <f ca="1">2*BX277+CA277</f>
        <v>0</v>
      </c>
      <c r="GR277" s="1">
        <f ca="1">2*CD277+CG277</f>
        <v>1</v>
      </c>
      <c r="GS277" s="1">
        <f ca="1">2*CJ277+CM277</f>
        <v>0</v>
      </c>
      <c r="GT277" s="1">
        <f ca="1">CS277</f>
        <v>0</v>
      </c>
      <c r="GU277" s="1">
        <f ca="1">CY277</f>
        <v>0</v>
      </c>
      <c r="GV277" s="1">
        <f ca="1">DE277</f>
        <v>0</v>
      </c>
      <c r="GW277" s="1">
        <f ca="1">DK277</f>
        <v>0</v>
      </c>
      <c r="GX277" s="1">
        <f ca="1">DQ277</f>
        <v>0</v>
      </c>
      <c r="GY277">
        <f ca="1">DT277</f>
        <v>0</v>
      </c>
      <c r="GZ277">
        <f ca="1">DW277</f>
        <v>0</v>
      </c>
      <c r="HA277">
        <f ca="1">DZ277</f>
        <v>0</v>
      </c>
      <c r="HB277">
        <f ca="1">EC277</f>
        <v>0</v>
      </c>
      <c r="HC277">
        <f ca="1">EF277</f>
        <v>0</v>
      </c>
      <c r="HD277">
        <f ca="1">EI277</f>
        <v>0</v>
      </c>
      <c r="HE277">
        <f ca="1">EL277</f>
        <v>0</v>
      </c>
      <c r="HF277">
        <f ca="1">EO277</f>
        <v>0</v>
      </c>
      <c r="HG277">
        <f ca="1">ER277</f>
        <v>0</v>
      </c>
      <c r="HH277">
        <f ca="1">EU277</f>
        <v>0</v>
      </c>
      <c r="HI277">
        <f ca="1">EX277</f>
        <v>0</v>
      </c>
      <c r="HJ277">
        <f ca="1">FA277</f>
        <v>0</v>
      </c>
      <c r="HK277">
        <f ca="1">FD277</f>
        <v>0</v>
      </c>
      <c r="HL277">
        <f ca="1">FG277</f>
        <v>0</v>
      </c>
      <c r="HM277">
        <f ca="1">FJ277</f>
        <v>0</v>
      </c>
      <c r="HN277">
        <f ca="1">FM277</f>
        <v>0</v>
      </c>
      <c r="HO277">
        <f ca="1">FP277</f>
        <v>0</v>
      </c>
      <c r="HP277">
        <f ca="1">FS277</f>
        <v>0</v>
      </c>
      <c r="HQ277">
        <f ca="1">FV277</f>
        <v>0</v>
      </c>
      <c r="HR277">
        <f ca="1">FY277</f>
        <v>0</v>
      </c>
      <c r="HS277">
        <f ca="1">GB277</f>
        <v>0</v>
      </c>
      <c r="HT277">
        <f ca="1">GE277</f>
        <v>0</v>
      </c>
      <c r="HU277">
        <f ca="1">GH277</f>
        <v>0</v>
      </c>
      <c r="HV277">
        <f ca="1">GK277</f>
        <v>0</v>
      </c>
      <c r="HW277">
        <f ca="1">AU277</f>
        <v>11</v>
      </c>
      <c r="HX277">
        <f ca="1">HW277/HV279</f>
        <v>1</v>
      </c>
    </row>
    <row r="278" spans="1:255" ht="18" hidden="1" customHeight="1" x14ac:dyDescent="0.25">
      <c r="A278" s="9"/>
      <c r="B278" s="71"/>
      <c r="C278" s="71"/>
      <c r="D278" s="71"/>
      <c r="E278" s="71"/>
      <c r="F278" s="154"/>
      <c r="G278" s="80"/>
      <c r="H278" s="102"/>
      <c r="I278" s="71"/>
      <c r="J278" s="75"/>
      <c r="K278" s="9"/>
      <c r="O278" s="162"/>
      <c r="AK278" s="9"/>
      <c r="AL278" s="9"/>
      <c r="AM278" s="9"/>
      <c r="AN278" s="9"/>
      <c r="AO278" s="9"/>
      <c r="AP278" s="9"/>
      <c r="AQ278" s="9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"/>
      <c r="GA278" s="1"/>
      <c r="GB278" s="1"/>
      <c r="GC278" s="1"/>
      <c r="GD278" s="1"/>
      <c r="GE278" s="1"/>
      <c r="GF278" s="1"/>
      <c r="GG278" s="1"/>
      <c r="GH278" s="1"/>
      <c r="GI278" s="1"/>
      <c r="GJ278" s="1"/>
      <c r="GK278" s="1"/>
      <c r="GL278" s="1"/>
      <c r="GM278" s="1"/>
      <c r="GN278" s="1">
        <f t="shared" ref="GN278:HV278" ca="1" si="140">IF(GN276&lt;GN277,GN276,GN277)</f>
        <v>0</v>
      </c>
      <c r="GO278" s="1">
        <f t="shared" ca="1" si="140"/>
        <v>0</v>
      </c>
      <c r="GP278" s="1">
        <f t="shared" ca="1" si="140"/>
        <v>0</v>
      </c>
      <c r="GQ278" s="1">
        <f t="shared" ca="1" si="140"/>
        <v>0</v>
      </c>
      <c r="GR278" s="1">
        <f t="shared" ca="1" si="140"/>
        <v>1</v>
      </c>
      <c r="GS278" s="1">
        <f t="shared" ca="1" si="140"/>
        <v>0</v>
      </c>
      <c r="GT278" s="1">
        <f t="shared" ca="1" si="140"/>
        <v>0</v>
      </c>
      <c r="GU278" s="1">
        <f t="shared" ca="1" si="140"/>
        <v>0</v>
      </c>
      <c r="GV278" s="1">
        <f t="shared" ca="1" si="140"/>
        <v>0</v>
      </c>
      <c r="GW278" s="1">
        <f t="shared" ca="1" si="140"/>
        <v>0</v>
      </c>
      <c r="GX278" s="1">
        <f t="shared" ca="1" si="140"/>
        <v>0</v>
      </c>
      <c r="GY278" s="1">
        <f t="shared" ca="1" si="140"/>
        <v>0</v>
      </c>
      <c r="GZ278" s="1">
        <f t="shared" ca="1" si="140"/>
        <v>0</v>
      </c>
      <c r="HA278" s="1">
        <f t="shared" ca="1" si="140"/>
        <v>0</v>
      </c>
      <c r="HB278" s="1">
        <f t="shared" ca="1" si="140"/>
        <v>0</v>
      </c>
      <c r="HC278" s="1">
        <f t="shared" ca="1" si="140"/>
        <v>0</v>
      </c>
      <c r="HD278" s="1">
        <f t="shared" ca="1" si="140"/>
        <v>0</v>
      </c>
      <c r="HE278" s="1">
        <f t="shared" ca="1" si="140"/>
        <v>0</v>
      </c>
      <c r="HF278" s="1">
        <f t="shared" ca="1" si="140"/>
        <v>0</v>
      </c>
      <c r="HG278" s="1">
        <f t="shared" ca="1" si="140"/>
        <v>0</v>
      </c>
      <c r="HH278" s="1">
        <f t="shared" ca="1" si="140"/>
        <v>0</v>
      </c>
      <c r="HI278" s="1">
        <f t="shared" ca="1" si="140"/>
        <v>0</v>
      </c>
      <c r="HJ278" s="1">
        <f t="shared" ca="1" si="140"/>
        <v>0</v>
      </c>
      <c r="HK278" s="1">
        <f t="shared" ca="1" si="140"/>
        <v>0</v>
      </c>
      <c r="HL278" s="1">
        <f t="shared" ca="1" si="140"/>
        <v>0</v>
      </c>
      <c r="HM278" s="1">
        <f t="shared" ca="1" si="140"/>
        <v>0</v>
      </c>
      <c r="HN278" s="1">
        <f t="shared" ca="1" si="140"/>
        <v>0</v>
      </c>
      <c r="HO278" s="1">
        <f t="shared" ca="1" si="140"/>
        <v>0</v>
      </c>
      <c r="HP278" s="1">
        <f t="shared" ca="1" si="140"/>
        <v>0</v>
      </c>
      <c r="HQ278" s="1">
        <f t="shared" ca="1" si="140"/>
        <v>0</v>
      </c>
      <c r="HR278" s="1">
        <f t="shared" ca="1" si="140"/>
        <v>0</v>
      </c>
      <c r="HS278" s="1">
        <f t="shared" ca="1" si="140"/>
        <v>0</v>
      </c>
      <c r="HT278" s="1">
        <f t="shared" ca="1" si="140"/>
        <v>0</v>
      </c>
      <c r="HU278" s="1">
        <f t="shared" ca="1" si="140"/>
        <v>0</v>
      </c>
      <c r="HV278" s="1">
        <f t="shared" ca="1" si="140"/>
        <v>0</v>
      </c>
    </row>
    <row r="279" spans="1:255" ht="18" hidden="1" customHeight="1" x14ac:dyDescent="0.25">
      <c r="A279" s="9"/>
      <c r="B279" s="71"/>
      <c r="C279" s="71"/>
      <c r="D279" s="71"/>
      <c r="E279" s="71"/>
      <c r="F279" s="154"/>
      <c r="G279" s="80"/>
      <c r="H279" s="102"/>
      <c r="I279" s="71"/>
      <c r="J279" s="75"/>
      <c r="K279" s="9"/>
      <c r="O279" s="162"/>
      <c r="AK279" s="9"/>
      <c r="AL279" s="9"/>
      <c r="AM279" s="9"/>
      <c r="AN279" s="9"/>
      <c r="AO279" s="9"/>
      <c r="AP279" s="9"/>
      <c r="AQ279" s="9"/>
      <c r="AT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1"/>
      <c r="GA279" s="1"/>
      <c r="GB279" s="1"/>
      <c r="GC279" s="1"/>
      <c r="GD279" s="1"/>
      <c r="GE279" s="1"/>
      <c r="GF279" s="1"/>
      <c r="GG279" s="1"/>
      <c r="GH279" s="1"/>
      <c r="GI279" s="1"/>
      <c r="GJ279" s="1"/>
      <c r="GK279" s="1"/>
      <c r="GL279" s="1"/>
      <c r="GM279" s="1"/>
      <c r="GN279">
        <f ca="1">FY$4^GN278</f>
        <v>1</v>
      </c>
      <c r="GO279">
        <f t="shared" ref="GO279:HV279" ca="1" si="141">FZ$4^GO278*GN279</f>
        <v>1</v>
      </c>
      <c r="GP279">
        <f t="shared" ca="1" si="141"/>
        <v>1</v>
      </c>
      <c r="GQ279">
        <f t="shared" ca="1" si="141"/>
        <v>1</v>
      </c>
      <c r="GR279">
        <f t="shared" ca="1" si="141"/>
        <v>11</v>
      </c>
      <c r="GS279">
        <f t="shared" ca="1" si="141"/>
        <v>11</v>
      </c>
      <c r="GT279">
        <f t="shared" ca="1" si="141"/>
        <v>11</v>
      </c>
      <c r="GU279">
        <f t="shared" ca="1" si="141"/>
        <v>11</v>
      </c>
      <c r="GV279">
        <f t="shared" ca="1" si="141"/>
        <v>11</v>
      </c>
      <c r="GW279">
        <f t="shared" ca="1" si="141"/>
        <v>11</v>
      </c>
      <c r="GX279">
        <f t="shared" ca="1" si="141"/>
        <v>11</v>
      </c>
      <c r="GY279">
        <f t="shared" ca="1" si="141"/>
        <v>11</v>
      </c>
      <c r="GZ279">
        <f t="shared" ca="1" si="141"/>
        <v>11</v>
      </c>
      <c r="HA279">
        <f t="shared" ca="1" si="141"/>
        <v>11</v>
      </c>
      <c r="HB279">
        <f t="shared" ca="1" si="141"/>
        <v>11</v>
      </c>
      <c r="HC279">
        <f t="shared" ca="1" si="141"/>
        <v>11</v>
      </c>
      <c r="HD279">
        <f t="shared" ca="1" si="141"/>
        <v>11</v>
      </c>
      <c r="HE279">
        <f t="shared" ca="1" si="141"/>
        <v>11</v>
      </c>
      <c r="HF279">
        <f t="shared" ca="1" si="141"/>
        <v>11</v>
      </c>
      <c r="HG279">
        <f t="shared" ca="1" si="141"/>
        <v>11</v>
      </c>
      <c r="HH279">
        <f t="shared" ca="1" si="141"/>
        <v>11</v>
      </c>
      <c r="HI279">
        <f t="shared" ca="1" si="141"/>
        <v>11</v>
      </c>
      <c r="HJ279">
        <f t="shared" ca="1" si="141"/>
        <v>11</v>
      </c>
      <c r="HK279">
        <f t="shared" ca="1" si="141"/>
        <v>11</v>
      </c>
      <c r="HL279">
        <f t="shared" ca="1" si="141"/>
        <v>11</v>
      </c>
      <c r="HM279">
        <f t="shared" ca="1" si="141"/>
        <v>11</v>
      </c>
      <c r="HN279">
        <f t="shared" ca="1" si="141"/>
        <v>11</v>
      </c>
      <c r="HO279">
        <f t="shared" ca="1" si="141"/>
        <v>11</v>
      </c>
      <c r="HP279">
        <f t="shared" ca="1" si="141"/>
        <v>11</v>
      </c>
      <c r="HQ279">
        <f t="shared" ca="1" si="141"/>
        <v>11</v>
      </c>
      <c r="HR279">
        <f t="shared" ca="1" si="141"/>
        <v>11</v>
      </c>
      <c r="HS279">
        <f t="shared" ca="1" si="141"/>
        <v>11</v>
      </c>
      <c r="HT279">
        <f t="shared" ca="1" si="141"/>
        <v>11</v>
      </c>
      <c r="HU279">
        <f t="shared" ca="1" si="141"/>
        <v>11</v>
      </c>
      <c r="HV279">
        <f t="shared" ca="1" si="141"/>
        <v>11</v>
      </c>
    </row>
    <row r="280" spans="1:255" ht="18" hidden="1" customHeight="1" x14ac:dyDescent="0.25">
      <c r="A280" s="9"/>
      <c r="B280" s="71"/>
      <c r="C280" s="71"/>
      <c r="D280" s="71"/>
      <c r="E280" s="71"/>
      <c r="F280" s="154"/>
      <c r="G280" s="80"/>
      <c r="H280" s="102"/>
      <c r="I280" s="71"/>
      <c r="J280" s="75"/>
      <c r="K280" s="9"/>
      <c r="O280" s="162"/>
      <c r="AK280" s="9"/>
      <c r="AL280" s="9"/>
      <c r="AM280" s="9"/>
      <c r="AN280" s="9"/>
      <c r="AO280" s="9"/>
      <c r="AP280" s="9"/>
      <c r="AQ280" s="9"/>
      <c r="AR280" t="s">
        <v>29</v>
      </c>
      <c r="AS280">
        <f ca="1">AS269+AS273+AS277</f>
        <v>32</v>
      </c>
      <c r="AT280">
        <f ca="1">HX268*HX273*HX277+HX269*HX272*HX277+HX269*HX273*HX276</f>
        <v>33</v>
      </c>
      <c r="AU280">
        <f ca="1">AT280-AU281*(AS281-AS280)</f>
        <v>5</v>
      </c>
      <c r="AV280">
        <v>256</v>
      </c>
      <c r="AW280" s="1">
        <f ca="1">IF(AU280/AV280=INT(AU280/AV280),1,0)</f>
        <v>0</v>
      </c>
      <c r="AX280" s="1">
        <f ca="1">IF(AW280=0,AU280,AU280/AV280)</f>
        <v>5</v>
      </c>
      <c r="AY280" s="1">
        <v>16</v>
      </c>
      <c r="AZ280" s="1">
        <f ca="1">IF(AX280/AY280=INT(AX280/AY280),1,0)</f>
        <v>0</v>
      </c>
      <c r="BA280" s="1">
        <f ca="1">IF(AZ280=0,AX280,AX280/AY280)</f>
        <v>5</v>
      </c>
      <c r="BB280" s="1">
        <v>4</v>
      </c>
      <c r="BC280" s="1">
        <f ca="1">IF(BA280/BB280=INT(BA280/BB280),1,0)</f>
        <v>0</v>
      </c>
      <c r="BD280" s="1">
        <f ca="1">IF(BC280=0,BA280,BA280/BB280)</f>
        <v>5</v>
      </c>
      <c r="BE280" s="1">
        <v>2</v>
      </c>
      <c r="BF280" s="1">
        <f ca="1">IF(BD280/BE280=INT(BD280/BE280),1,0)</f>
        <v>0</v>
      </c>
      <c r="BG280" s="1">
        <f ca="1">IF(BF280=0,BD280,BD280/BE280)</f>
        <v>5</v>
      </c>
      <c r="BH280" s="1">
        <v>81</v>
      </c>
      <c r="BI280" s="1">
        <f ca="1">IF(BG280/BH280=INT(BG280/BH280),1,0)</f>
        <v>0</v>
      </c>
      <c r="BJ280" s="1">
        <f ca="1">IF(BI280=0,BG280,BG280/BH280)</f>
        <v>5</v>
      </c>
      <c r="BK280" s="1">
        <v>9</v>
      </c>
      <c r="BL280" s="1">
        <f ca="1">IF(BJ280/BK280=INT(BJ280/BK280),1,0)</f>
        <v>0</v>
      </c>
      <c r="BM280" s="1">
        <f ca="1">IF(BL280=0,BJ280,BJ280/BK280)</f>
        <v>5</v>
      </c>
      <c r="BN280" s="1">
        <v>3</v>
      </c>
      <c r="BO280" s="1">
        <f ca="1">IF(BM280/BN280=INT(BM280/BN280),1,0)</f>
        <v>0</v>
      </c>
      <c r="BP280" s="1">
        <f ca="1">IF(BO280=0,BM280,BM280/BN280)</f>
        <v>5</v>
      </c>
      <c r="BQ280" s="1">
        <v>25</v>
      </c>
      <c r="BR280" s="1">
        <f ca="1">IF(BP280/BQ280=INT(BP280/BQ280),1,0)</f>
        <v>0</v>
      </c>
      <c r="BS280" s="1">
        <f ca="1">IF(BR280=0,BP280,BP280/BQ280)</f>
        <v>5</v>
      </c>
      <c r="BT280" s="1">
        <v>5</v>
      </c>
      <c r="BU280" s="1">
        <f ca="1">IF(BS280/BT280=INT(BS280/BT280),1,0)</f>
        <v>1</v>
      </c>
      <c r="BV280" s="1">
        <f ca="1">IF(BU280=0,BS280,BS280/BT280)</f>
        <v>1</v>
      </c>
      <c r="BW280" s="1">
        <v>49</v>
      </c>
      <c r="BX280" s="1">
        <f ca="1">IF(BV280/BW280=INT(BV280/BW280),1,0)</f>
        <v>0</v>
      </c>
      <c r="BY280" s="1">
        <f ca="1">IF(BX280=0,BV280,BV280/BW280)</f>
        <v>1</v>
      </c>
      <c r="BZ280" s="1">
        <v>7</v>
      </c>
      <c r="CA280" s="1">
        <f ca="1">IF(BY280/BZ280=INT(BY280/BZ280),1,0)</f>
        <v>0</v>
      </c>
      <c r="CB280" s="1">
        <f ca="1">IF(CA280=0,BY280,BY280/BZ280)</f>
        <v>1</v>
      </c>
      <c r="CC280" s="1">
        <v>121</v>
      </c>
      <c r="CD280" s="1">
        <f ca="1">IF(CB280/CC280=INT(CB280/CC280),1,0)</f>
        <v>0</v>
      </c>
      <c r="CE280" s="1">
        <f ca="1">IF(CD280=0,CB280,CB280/CC280)</f>
        <v>1</v>
      </c>
      <c r="CF280" s="1">
        <v>11</v>
      </c>
      <c r="CG280" s="1">
        <f ca="1">IF(CE280/CF280=INT(CE280/CF280),1,0)</f>
        <v>0</v>
      </c>
      <c r="CH280" s="1">
        <f ca="1">IF(CG280=0,CE280,CE280/CF280)</f>
        <v>1</v>
      </c>
      <c r="CI280" s="1">
        <v>169</v>
      </c>
      <c r="CJ280" s="1">
        <f ca="1">IF(CH280/CI280=INT(CH280/CI280),1,0)</f>
        <v>0</v>
      </c>
      <c r="CK280" s="1">
        <f ca="1">IF(CJ280=0,CH280,CH280/CI280)</f>
        <v>1</v>
      </c>
      <c r="CL280" s="1">
        <v>13</v>
      </c>
      <c r="CM280" s="1">
        <f ca="1">IF(CK280/CL280=INT(CK280/CL280),1,0)</f>
        <v>0</v>
      </c>
      <c r="CN280" s="1">
        <f ca="1">IF(CM280=0,CK280,CK280/CL280)</f>
        <v>1</v>
      </c>
      <c r="CO280" s="1">
        <f>CO276</f>
        <v>289</v>
      </c>
      <c r="CP280" s="1">
        <f ca="1">IF(CN280/CO280=INT(CN280/CO280),1,0)</f>
        <v>0</v>
      </c>
      <c r="CQ280" s="1">
        <f ca="1">IF(CP280=0,CN280,CN280/CO280)</f>
        <v>1</v>
      </c>
      <c r="CR280" s="1">
        <v>17</v>
      </c>
      <c r="CS280" s="1">
        <f ca="1">IF(CQ280/CR280=INT(CQ280/CR280),1,0)</f>
        <v>0</v>
      </c>
      <c r="CT280" s="1">
        <f ca="1">IF(CS280=0,CQ280,CQ280/CR280)</f>
        <v>1</v>
      </c>
      <c r="CU280" s="1">
        <f>CU276</f>
        <v>361</v>
      </c>
      <c r="CV280" s="1">
        <f ca="1">IF(CT280/CU280=INT(CT280/CU280),1,0)</f>
        <v>0</v>
      </c>
      <c r="CW280" s="1">
        <f ca="1">IF(CV280=0,CT280,CT280/CU280)</f>
        <v>1</v>
      </c>
      <c r="CX280" s="1">
        <v>19</v>
      </c>
      <c r="CY280" s="1">
        <f ca="1">IF(CW280/CX280=INT(CW280/CX280),1,0)</f>
        <v>0</v>
      </c>
      <c r="CZ280" s="1">
        <f ca="1">IF(CY280=0,CW280,CW280/CX280)</f>
        <v>1</v>
      </c>
      <c r="DA280" s="1">
        <f>DA276</f>
        <v>529</v>
      </c>
      <c r="DB280" s="1">
        <f ca="1">IF(CZ280/DA280=INT(CZ280/DA280),1,0)</f>
        <v>0</v>
      </c>
      <c r="DC280" s="1">
        <f ca="1">IF(DB280=0,CZ280,CZ280/DA280)</f>
        <v>1</v>
      </c>
      <c r="DD280" s="1">
        <v>23</v>
      </c>
      <c r="DE280" s="1">
        <f ca="1">IF(DC280/DD280=INT(DC280/DD280),1,0)</f>
        <v>0</v>
      </c>
      <c r="DF280" s="1">
        <f ca="1">IF(DE280=0,DC280,DC280/DD280)</f>
        <v>1</v>
      </c>
      <c r="DG280" s="1">
        <f>DG276</f>
        <v>841</v>
      </c>
      <c r="DH280" s="1">
        <f ca="1">IF(DF280/DG280=INT(DF280/DG280),1,0)</f>
        <v>0</v>
      </c>
      <c r="DI280" s="1">
        <f ca="1">IF(DH280=0,DF280,DF280/DG280)</f>
        <v>1</v>
      </c>
      <c r="DJ280" s="1">
        <v>29</v>
      </c>
      <c r="DK280" s="1">
        <f ca="1">IF(DI280/DJ280=INT(DI280/DJ280),1,0)</f>
        <v>0</v>
      </c>
      <c r="DL280" s="1">
        <f ca="1">IF(DK280=0,DI280,DI280/DJ280)</f>
        <v>1</v>
      </c>
      <c r="DM280" s="1">
        <f>DM276</f>
        <v>961</v>
      </c>
      <c r="DN280" s="1">
        <f ca="1">IF(DL280/DM280=INT(DL280/DM280),1,0)</f>
        <v>0</v>
      </c>
      <c r="DO280" s="1">
        <f ca="1">IF(DN280=0,DL280,DL280/DM280)</f>
        <v>1</v>
      </c>
      <c r="DP280" s="1">
        <v>31</v>
      </c>
      <c r="DQ280" s="1">
        <f ca="1">IF(DO280/DP280=INT(DO280/DP280),1,0)</f>
        <v>0</v>
      </c>
      <c r="DR280" s="1">
        <f ca="1">IF(DQ280=0,DO280,DO280/DP280)</f>
        <v>1</v>
      </c>
      <c r="DS280" s="1">
        <v>37</v>
      </c>
      <c r="DT280" s="1">
        <f ca="1">IF(DR280/DS280=INT(DR280/DS280),1,0)</f>
        <v>0</v>
      </c>
      <c r="DU280" s="1">
        <f ca="1">IF(DT280=0,DR280,DR280/DS280)</f>
        <v>1</v>
      </c>
      <c r="DV280" s="1">
        <v>41</v>
      </c>
      <c r="DW280" s="1">
        <f ca="1">IF(DU280/DV280=INT(DU280/DV280),1,0)</f>
        <v>0</v>
      </c>
      <c r="DX280" s="1">
        <f ca="1">IF(DW280=0,DU280,DU280/DV280)</f>
        <v>1</v>
      </c>
      <c r="DY280" s="1">
        <v>43</v>
      </c>
      <c r="DZ280" s="1">
        <f ca="1">IF(DX280/DY280=INT(DX280/DY280),1,0)</f>
        <v>0</v>
      </c>
      <c r="EA280" s="1">
        <f ca="1">IF(DZ280=0,DX280,DX280/DY280)</f>
        <v>1</v>
      </c>
      <c r="EB280" s="1">
        <v>47</v>
      </c>
      <c r="EC280" s="1">
        <f ca="1">IF(EA280/EB280=INT(EA280/EB280),1,0)</f>
        <v>0</v>
      </c>
      <c r="ED280" s="1">
        <f ca="1">IF(EC280=0,EA280,EA280/EB280)</f>
        <v>1</v>
      </c>
      <c r="EE280" s="1">
        <v>53</v>
      </c>
      <c r="EF280" s="1">
        <f ca="1">IF(ED280/EE280=INT(ED280/EE280),1,0)</f>
        <v>0</v>
      </c>
      <c r="EG280" s="1">
        <f ca="1">IF(EF280=0,ED280,ED280/EE280)</f>
        <v>1</v>
      </c>
      <c r="EH280" s="1">
        <v>59</v>
      </c>
      <c r="EI280" s="1">
        <f ca="1">IF(EG280/EH280=INT(EG280/EH280),1,0)</f>
        <v>0</v>
      </c>
      <c r="EJ280" s="1">
        <f ca="1">IF(EI280=0,EG280,EG280/EH280)</f>
        <v>1</v>
      </c>
      <c r="EK280" s="1">
        <v>61</v>
      </c>
      <c r="EL280" s="1">
        <f ca="1">IF(EJ280/EK280=INT(EJ280/EK280),1,0)</f>
        <v>0</v>
      </c>
      <c r="EM280" s="1">
        <f ca="1">IF(EL280=0,EJ280,EJ280/EK280)</f>
        <v>1</v>
      </c>
      <c r="EN280" s="1">
        <v>67</v>
      </c>
      <c r="EO280" s="1">
        <f ca="1">IF(EM280/EN280=INT(EM280/EN280),1,0)</f>
        <v>0</v>
      </c>
      <c r="EP280" s="1">
        <f ca="1">IF(EO280=0,EM280,EM280/EN280)</f>
        <v>1</v>
      </c>
      <c r="EQ280" s="1">
        <v>71</v>
      </c>
      <c r="ER280" s="1">
        <f ca="1">IF(EP280/EQ280=INT(EP280/EQ280),1,0)</f>
        <v>0</v>
      </c>
      <c r="ES280" s="1">
        <f ca="1">IF(ER280=0,EP280,EP280/EQ280)</f>
        <v>1</v>
      </c>
      <c r="ET280" s="1">
        <v>73</v>
      </c>
      <c r="EU280" s="1">
        <f ca="1">IF(ES280/ET280=INT(ES280/ET280),1,0)</f>
        <v>0</v>
      </c>
      <c r="EV280" s="1">
        <f ca="1">IF(EU280=0,ES280,ES280/ET280)</f>
        <v>1</v>
      </c>
      <c r="EW280" s="1">
        <v>79</v>
      </c>
      <c r="EX280" s="1">
        <f ca="1">IF(EV280/EW280=INT(EV280/EW280),1,0)</f>
        <v>0</v>
      </c>
      <c r="EY280" s="1">
        <f ca="1">IF(EX280=0,EV280,EV280/EW280)</f>
        <v>1</v>
      </c>
      <c r="EZ280" s="1">
        <v>83</v>
      </c>
      <c r="FA280" s="1">
        <f ca="1">IF(EY280/EZ280=INT(EY280/EZ280),1,0)</f>
        <v>0</v>
      </c>
      <c r="FB280" s="1">
        <f ca="1">IF(FA280=0,EY280,EY280/EZ280)</f>
        <v>1</v>
      </c>
      <c r="FC280" s="1">
        <v>89</v>
      </c>
      <c r="FD280" s="1">
        <f ca="1">IF(FB280/FC280=INT(FB280/FC280),1,0)</f>
        <v>0</v>
      </c>
      <c r="FE280" s="1">
        <f ca="1">IF(FD280=0,FB280,FB280/FC280)</f>
        <v>1</v>
      </c>
      <c r="FF280" s="1">
        <v>97</v>
      </c>
      <c r="FG280" s="1">
        <f ca="1">IF(FE280/FF280=INT(FE280/FF280),1,0)</f>
        <v>0</v>
      </c>
      <c r="FH280" s="1">
        <f ca="1">IF(FG280=0,FE280,FE280/FF280)</f>
        <v>1</v>
      </c>
      <c r="FI280" s="1">
        <v>101</v>
      </c>
      <c r="FJ280" s="1">
        <f ca="1">IF(FH280/FI280=INT(FH280/FI280),1,0)</f>
        <v>0</v>
      </c>
      <c r="FK280" s="1">
        <f ca="1">IF(FJ280=0,FH280,FH280/FI280)</f>
        <v>1</v>
      </c>
      <c r="FL280" s="1">
        <v>103</v>
      </c>
      <c r="FM280" s="1">
        <f ca="1">IF(FK280/FL280=INT(FK280/FL280),1,0)</f>
        <v>0</v>
      </c>
      <c r="FN280" s="1">
        <f ca="1">IF(FM280=0,FK280,FK280/FL280)</f>
        <v>1</v>
      </c>
      <c r="FO280" s="1">
        <v>107</v>
      </c>
      <c r="FP280" s="1">
        <f ca="1">IF(FN280/FO280=INT(FN280/FO280),1,0)</f>
        <v>0</v>
      </c>
      <c r="FQ280" s="1">
        <f ca="1">IF(FP280=0,FN280,FN280/FO280)</f>
        <v>1</v>
      </c>
      <c r="FR280" s="1">
        <v>109</v>
      </c>
      <c r="FS280" s="1">
        <f ca="1">IF(FQ280/FR280=INT(FQ280/FR280),1,0)</f>
        <v>0</v>
      </c>
      <c r="FT280" s="1">
        <f ca="1">IF(FS280=0,FQ280,FQ280/FR280)</f>
        <v>1</v>
      </c>
      <c r="FU280" s="1">
        <v>113</v>
      </c>
      <c r="FV280" s="1">
        <f ca="1">IF(FT280/FU280=INT(FT280/FU280),1,0)</f>
        <v>0</v>
      </c>
      <c r="FW280" s="1">
        <f ca="1">IF(FV280=0,FT280,FT280/FU280)</f>
        <v>1</v>
      </c>
      <c r="FX280" s="1">
        <v>127</v>
      </c>
      <c r="FY280" s="1">
        <f ca="1">IF(FW280/FX280=INT(FW280/FX280),1,0)</f>
        <v>0</v>
      </c>
      <c r="FZ280" s="1">
        <f ca="1">IF(FY280=0,FW280,FW280/FX280)</f>
        <v>1</v>
      </c>
      <c r="GA280" s="1">
        <v>131</v>
      </c>
      <c r="GB280" s="1">
        <f ca="1">IF(FZ280/GA280=INT(FZ280/GA280),1,0)</f>
        <v>0</v>
      </c>
      <c r="GC280" s="1">
        <f ca="1">IF(GB280=0,FZ280,FZ280/GA280)</f>
        <v>1</v>
      </c>
      <c r="GD280" s="1">
        <v>137</v>
      </c>
      <c r="GE280" s="1">
        <f ca="1">IF(GC280/GD280=INT(GC280/GD280),1,0)</f>
        <v>0</v>
      </c>
      <c r="GF280" s="1">
        <f ca="1">IF(GE280=0,GC280,GC280/GD280)</f>
        <v>1</v>
      </c>
      <c r="GG280" s="1">
        <v>139</v>
      </c>
      <c r="GH280" s="1">
        <f ca="1">IF(GF280/GG280=INT(GF280/GG280),1,0)</f>
        <v>0</v>
      </c>
      <c r="GI280" s="1">
        <f ca="1">IF(GH280=0,GF280,GF280/GG280)</f>
        <v>1</v>
      </c>
      <c r="GJ280" s="1">
        <v>149</v>
      </c>
      <c r="GK280" s="1">
        <f ca="1">IF(GI280/GJ280=INT(GI280/GJ280),1,0)</f>
        <v>0</v>
      </c>
      <c r="GL280" s="1">
        <f ca="1">IF(GK280=0,GI280,GI280/GJ280)</f>
        <v>1</v>
      </c>
      <c r="GM280" s="1"/>
      <c r="GN280" s="1">
        <f ca="1">8*AW280+4*AZ280+2*BC280+BF280</f>
        <v>0</v>
      </c>
      <c r="GO280" s="1">
        <f ca="1">4*BI280+2*BL280+BO280</f>
        <v>0</v>
      </c>
      <c r="GP280" s="1">
        <f ca="1">2*BR280+BU280</f>
        <v>1</v>
      </c>
      <c r="GQ280" s="1">
        <f ca="1">2*BX280+CA280</f>
        <v>0</v>
      </c>
      <c r="GR280" s="1">
        <f ca="1">2*CD280+CG280</f>
        <v>0</v>
      </c>
      <c r="GS280" s="1">
        <f ca="1">2*CJ280+CM280</f>
        <v>0</v>
      </c>
      <c r="GT280" s="1">
        <f ca="1">CS280</f>
        <v>0</v>
      </c>
      <c r="GU280" s="1">
        <f ca="1">CY280</f>
        <v>0</v>
      </c>
      <c r="GV280" s="1">
        <f ca="1">DE280</f>
        <v>0</v>
      </c>
      <c r="GW280" s="1">
        <f ca="1">DK280</f>
        <v>0</v>
      </c>
      <c r="GX280" s="1">
        <f ca="1">DQ280</f>
        <v>0</v>
      </c>
      <c r="GY280">
        <f ca="1">DT280</f>
        <v>0</v>
      </c>
      <c r="GZ280">
        <f ca="1">DW280</f>
        <v>0</v>
      </c>
      <c r="HA280">
        <f ca="1">DZ280</f>
        <v>0</v>
      </c>
      <c r="HB280">
        <f ca="1">EC280</f>
        <v>0</v>
      </c>
      <c r="HC280">
        <f ca="1">EF280</f>
        <v>0</v>
      </c>
      <c r="HD280">
        <f ca="1">EI280</f>
        <v>0</v>
      </c>
      <c r="HE280">
        <f ca="1">EL280</f>
        <v>0</v>
      </c>
      <c r="HF280">
        <f ca="1">EO280</f>
        <v>0</v>
      </c>
      <c r="HG280">
        <f ca="1">ER280</f>
        <v>0</v>
      </c>
      <c r="HH280">
        <f ca="1">EU280</f>
        <v>0</v>
      </c>
      <c r="HI280">
        <f ca="1">EX280</f>
        <v>0</v>
      </c>
      <c r="HJ280">
        <f ca="1">FA280</f>
        <v>0</v>
      </c>
      <c r="HK280">
        <f ca="1">FD280</f>
        <v>0</v>
      </c>
      <c r="HL280">
        <f ca="1">FG280</f>
        <v>0</v>
      </c>
      <c r="HM280">
        <f ca="1">FJ280</f>
        <v>0</v>
      </c>
      <c r="HN280">
        <f ca="1">FM280</f>
        <v>0</v>
      </c>
      <c r="HO280">
        <f ca="1">FP280</f>
        <v>0</v>
      </c>
      <c r="HP280">
        <f ca="1">FS280</f>
        <v>0</v>
      </c>
      <c r="HQ280">
        <f ca="1">FV280</f>
        <v>0</v>
      </c>
      <c r="HR280">
        <f ca="1">FY280</f>
        <v>0</v>
      </c>
      <c r="HS280">
        <f ca="1">GB280</f>
        <v>0</v>
      </c>
      <c r="HT280">
        <f ca="1">GE280</f>
        <v>0</v>
      </c>
      <c r="HU280">
        <f ca="1">GH280</f>
        <v>0</v>
      </c>
      <c r="HV280">
        <f ca="1">GK280</f>
        <v>0</v>
      </c>
      <c r="HW280">
        <f ca="1">AU280</f>
        <v>5</v>
      </c>
      <c r="HX280">
        <f ca="1">HW280/HV283</f>
        <v>5</v>
      </c>
    </row>
    <row r="281" spans="1:255" ht="18" hidden="1" customHeight="1" x14ac:dyDescent="0.25">
      <c r="A281" s="9"/>
      <c r="B281" s="71"/>
      <c r="C281" s="71"/>
      <c r="D281" s="71"/>
      <c r="E281" s="71"/>
      <c r="F281" s="154"/>
      <c r="G281" s="80"/>
      <c r="H281" s="102"/>
      <c r="I281" s="71"/>
      <c r="J281" s="75"/>
      <c r="K281" s="9"/>
      <c r="O281" s="162"/>
      <c r="AK281" s="9"/>
      <c r="AL281" s="9"/>
      <c r="AM281" s="9"/>
      <c r="AN281" s="9"/>
      <c r="AO281" s="9"/>
      <c r="AP281" s="9"/>
      <c r="AQ281" s="9"/>
      <c r="AS281">
        <f ca="1">AS280+INT(AT280/AT281)</f>
        <v>33</v>
      </c>
      <c r="AT281">
        <f ca="1">HX269*HX273*HX277</f>
        <v>28</v>
      </c>
      <c r="AU281">
        <f ca="1">AT281</f>
        <v>28</v>
      </c>
      <c r="AV281">
        <v>256</v>
      </c>
      <c r="AW281" s="1">
        <f ca="1">IF(AU281/AV281=INT(AU281/AV281),1,0)</f>
        <v>0</v>
      </c>
      <c r="AX281" s="1">
        <f ca="1">IF(AW281=0,AU281,AU281/AV281)</f>
        <v>28</v>
      </c>
      <c r="AY281" s="1">
        <v>16</v>
      </c>
      <c r="AZ281" s="1">
        <f ca="1">IF(AX281/AY281=INT(AX281/AY281),1,0)</f>
        <v>0</v>
      </c>
      <c r="BA281" s="1">
        <f ca="1">IF(AZ281=0,AX281,AX281/AY281)</f>
        <v>28</v>
      </c>
      <c r="BB281" s="1">
        <v>4</v>
      </c>
      <c r="BC281" s="1">
        <f ca="1">IF(BA281/BB281=INT(BA281/BB281),1,0)</f>
        <v>1</v>
      </c>
      <c r="BD281" s="1">
        <f ca="1">IF(BC281=0,BA281,BA281/BB281)</f>
        <v>7</v>
      </c>
      <c r="BE281" s="1">
        <v>2</v>
      </c>
      <c r="BF281" s="1">
        <f ca="1">IF(BD281/BE281=INT(BD281/BE281),1,0)</f>
        <v>0</v>
      </c>
      <c r="BG281" s="1">
        <f ca="1">IF(BF281=0,BD281,BD281/BE281)</f>
        <v>7</v>
      </c>
      <c r="BH281" s="1">
        <v>81</v>
      </c>
      <c r="BI281" s="1">
        <f ca="1">IF(BG281/BH281=INT(BG281/BH281),1,0)</f>
        <v>0</v>
      </c>
      <c r="BJ281" s="1">
        <f ca="1">IF(BI281=0,BG281,BG281/BH281)</f>
        <v>7</v>
      </c>
      <c r="BK281" s="1">
        <v>9</v>
      </c>
      <c r="BL281" s="1">
        <f ca="1">IF(BJ281/BK281=INT(BJ281/BK281),1,0)</f>
        <v>0</v>
      </c>
      <c r="BM281" s="1">
        <f ca="1">IF(BL281=0,BJ281,BJ281/BK281)</f>
        <v>7</v>
      </c>
      <c r="BN281" s="1">
        <v>3</v>
      </c>
      <c r="BO281" s="1">
        <f ca="1">IF(BM281/BN281=INT(BM281/BN281),1,0)</f>
        <v>0</v>
      </c>
      <c r="BP281" s="1">
        <f ca="1">IF(BO281=0,BM281,BM281/BN281)</f>
        <v>7</v>
      </c>
      <c r="BQ281" s="1">
        <v>25</v>
      </c>
      <c r="BR281" s="1">
        <f ca="1">IF(BP281/BQ281=INT(BP281/BQ281),1,0)</f>
        <v>0</v>
      </c>
      <c r="BS281" s="1">
        <f ca="1">IF(BR281=0,BP281,BP281/BQ281)</f>
        <v>7</v>
      </c>
      <c r="BT281" s="1">
        <v>5</v>
      </c>
      <c r="BU281" s="1">
        <f ca="1">IF(BS281/BT281=INT(BS281/BT281),1,0)</f>
        <v>0</v>
      </c>
      <c r="BV281" s="1">
        <f ca="1">IF(BU281=0,BS281,BS281/BT281)</f>
        <v>7</v>
      </c>
      <c r="BW281" s="1">
        <v>49</v>
      </c>
      <c r="BX281" s="1">
        <f ca="1">IF(BV281/BW281=INT(BV281/BW281),1,0)</f>
        <v>0</v>
      </c>
      <c r="BY281" s="1">
        <f ca="1">IF(BX281=0,BV281,BV281/BW281)</f>
        <v>7</v>
      </c>
      <c r="BZ281" s="1">
        <v>7</v>
      </c>
      <c r="CA281" s="1">
        <f ca="1">IF(BY281/BZ281=INT(BY281/BZ281),1,0)</f>
        <v>1</v>
      </c>
      <c r="CB281" s="1">
        <f ca="1">IF(CA281=0,BY281,BY281/BZ281)</f>
        <v>1</v>
      </c>
      <c r="CC281" s="1">
        <v>121</v>
      </c>
      <c r="CD281" s="1">
        <f ca="1">IF(CB281/CC281=INT(CB281/CC281),1,0)</f>
        <v>0</v>
      </c>
      <c r="CE281" s="1">
        <f ca="1">IF(CD281=0,CB281,CB281/CC281)</f>
        <v>1</v>
      </c>
      <c r="CF281" s="1">
        <v>11</v>
      </c>
      <c r="CG281" s="1">
        <f ca="1">IF(CE281/CF281=INT(CE281/CF281),1,0)</f>
        <v>0</v>
      </c>
      <c r="CH281" s="1">
        <f ca="1">IF(CG281=0,CE281,CE281/CF281)</f>
        <v>1</v>
      </c>
      <c r="CI281" s="1">
        <v>169</v>
      </c>
      <c r="CJ281" s="1">
        <f ca="1">IF(CH281/CI281=INT(CH281/CI281),1,0)</f>
        <v>0</v>
      </c>
      <c r="CK281" s="1">
        <f ca="1">IF(CJ281=0,CH281,CH281/CI281)</f>
        <v>1</v>
      </c>
      <c r="CL281" s="1">
        <v>13</v>
      </c>
      <c r="CM281" s="1">
        <f ca="1">IF(CK281/CL281=INT(CK281/CL281),1,0)</f>
        <v>0</v>
      </c>
      <c r="CN281" s="1">
        <f ca="1">IF(CM281=0,CK281,CK281/CL281)</f>
        <v>1</v>
      </c>
      <c r="CO281" s="1">
        <f>CO277</f>
        <v>289</v>
      </c>
      <c r="CP281" s="1">
        <f ca="1">IF(CN281/CO281=INT(CN281/CO281),1,0)</f>
        <v>0</v>
      </c>
      <c r="CQ281" s="1">
        <f ca="1">IF(CP281=0,CN281,CN281/CO281)</f>
        <v>1</v>
      </c>
      <c r="CR281" s="1">
        <v>17</v>
      </c>
      <c r="CS281" s="1">
        <f ca="1">IF(CQ281/CR281=INT(CQ281/CR281),1,0)</f>
        <v>0</v>
      </c>
      <c r="CT281" s="1">
        <f ca="1">IF(CS281=0,CQ281,CQ281/CR281)</f>
        <v>1</v>
      </c>
      <c r="CU281" s="1">
        <f>CU277</f>
        <v>361</v>
      </c>
      <c r="CV281" s="1">
        <f ca="1">IF(CT281/CU281=INT(CT281/CU281),1,0)</f>
        <v>0</v>
      </c>
      <c r="CW281" s="1">
        <f ca="1">IF(CV281=0,CT281,CT281/CU281)</f>
        <v>1</v>
      </c>
      <c r="CX281" s="1">
        <v>19</v>
      </c>
      <c r="CY281" s="1">
        <f ca="1">IF(CW281/CX281=INT(CW281/CX281),1,0)</f>
        <v>0</v>
      </c>
      <c r="CZ281" s="1">
        <f ca="1">IF(CY281=0,CW281,CW281/CX281)</f>
        <v>1</v>
      </c>
      <c r="DA281" s="1">
        <f>DA277</f>
        <v>529</v>
      </c>
      <c r="DB281" s="1">
        <f ca="1">IF(CZ281/DA281=INT(CZ281/DA281),1,0)</f>
        <v>0</v>
      </c>
      <c r="DC281" s="1">
        <f ca="1">IF(DB281=0,CZ281,CZ281/DA281)</f>
        <v>1</v>
      </c>
      <c r="DD281" s="1">
        <v>23</v>
      </c>
      <c r="DE281" s="1">
        <f ca="1">IF(DC281/DD281=INT(DC281/DD281),1,0)</f>
        <v>0</v>
      </c>
      <c r="DF281" s="1">
        <f ca="1">IF(DE281=0,DC281,DC281/DD281)</f>
        <v>1</v>
      </c>
      <c r="DG281" s="1">
        <f>DG277</f>
        <v>841</v>
      </c>
      <c r="DH281" s="1">
        <f ca="1">IF(DF281/DG281=INT(DF281/DG281),1,0)</f>
        <v>0</v>
      </c>
      <c r="DI281" s="1">
        <f ca="1">IF(DH281=0,DF281,DF281/DG281)</f>
        <v>1</v>
      </c>
      <c r="DJ281" s="1">
        <v>29</v>
      </c>
      <c r="DK281" s="1">
        <f ca="1">IF(DI281/DJ281=INT(DI281/DJ281),1,0)</f>
        <v>0</v>
      </c>
      <c r="DL281" s="1">
        <f ca="1">IF(DK281=0,DI281,DI281/DJ281)</f>
        <v>1</v>
      </c>
      <c r="DM281" s="1">
        <f>DM277</f>
        <v>961</v>
      </c>
      <c r="DN281" s="1">
        <f ca="1">IF(DL281/DM281=INT(DL281/DM281),1,0)</f>
        <v>0</v>
      </c>
      <c r="DO281" s="1">
        <f ca="1">IF(DN281=0,DL281,DL281/DM281)</f>
        <v>1</v>
      </c>
      <c r="DP281" s="1">
        <v>31</v>
      </c>
      <c r="DQ281" s="1">
        <f ca="1">IF(DO281/DP281=INT(DO281/DP281),1,0)</f>
        <v>0</v>
      </c>
      <c r="DR281" s="1">
        <f ca="1">IF(DQ281=0,DO281,DO281/DP281)</f>
        <v>1</v>
      </c>
      <c r="DS281" s="1">
        <v>37</v>
      </c>
      <c r="DT281" s="1">
        <f ca="1">IF(DR281/DS281=INT(DR281/DS281),1,0)</f>
        <v>0</v>
      </c>
      <c r="DU281" s="1">
        <f ca="1">IF(DT281=0,DR281,DR281/DS281)</f>
        <v>1</v>
      </c>
      <c r="DV281" s="1">
        <v>41</v>
      </c>
      <c r="DW281" s="1">
        <f ca="1">IF(DU281/DV281=INT(DU281/DV281),1,0)</f>
        <v>0</v>
      </c>
      <c r="DX281" s="1">
        <f ca="1">IF(DW281=0,DU281,DU281/DV281)</f>
        <v>1</v>
      </c>
      <c r="DY281" s="1">
        <v>43</v>
      </c>
      <c r="DZ281" s="1">
        <f ca="1">IF(DX281/DY281=INT(DX281/DY281),1,0)</f>
        <v>0</v>
      </c>
      <c r="EA281" s="1">
        <f ca="1">IF(DZ281=0,DX281,DX281/DY281)</f>
        <v>1</v>
      </c>
      <c r="EB281" s="1">
        <v>47</v>
      </c>
      <c r="EC281" s="1">
        <f ca="1">IF(EA281/EB281=INT(EA281/EB281),1,0)</f>
        <v>0</v>
      </c>
      <c r="ED281" s="1">
        <f ca="1">IF(EC281=0,EA281,EA281/EB281)</f>
        <v>1</v>
      </c>
      <c r="EE281" s="1">
        <v>53</v>
      </c>
      <c r="EF281" s="1">
        <f ca="1">IF(ED281/EE281=INT(ED281/EE281),1,0)</f>
        <v>0</v>
      </c>
      <c r="EG281" s="1">
        <f ca="1">IF(EF281=0,ED281,ED281/EE281)</f>
        <v>1</v>
      </c>
      <c r="EH281" s="1">
        <v>59</v>
      </c>
      <c r="EI281" s="1">
        <f ca="1">IF(EG281/EH281=INT(EG281/EH281),1,0)</f>
        <v>0</v>
      </c>
      <c r="EJ281" s="1">
        <f ca="1">IF(EI281=0,EG281,EG281/EH281)</f>
        <v>1</v>
      </c>
      <c r="EK281" s="1">
        <v>61</v>
      </c>
      <c r="EL281" s="1">
        <f ca="1">IF(EJ281/EK281=INT(EJ281/EK281),1,0)</f>
        <v>0</v>
      </c>
      <c r="EM281" s="1">
        <f ca="1">IF(EL281=0,EJ281,EJ281/EK281)</f>
        <v>1</v>
      </c>
      <c r="EN281" s="1">
        <v>67</v>
      </c>
      <c r="EO281" s="1">
        <f ca="1">IF(EM281/EN281=INT(EM281/EN281),1,0)</f>
        <v>0</v>
      </c>
      <c r="EP281" s="1">
        <f ca="1">IF(EO281=0,EM281,EM281/EN281)</f>
        <v>1</v>
      </c>
      <c r="EQ281" s="1">
        <v>71</v>
      </c>
      <c r="ER281" s="1">
        <f ca="1">IF(EP281/EQ281=INT(EP281/EQ281),1,0)</f>
        <v>0</v>
      </c>
      <c r="ES281" s="1">
        <f ca="1">IF(ER281=0,EP281,EP281/EQ281)</f>
        <v>1</v>
      </c>
      <c r="ET281" s="1">
        <v>73</v>
      </c>
      <c r="EU281" s="1">
        <f ca="1">IF(ES281/ET281=INT(ES281/ET281),1,0)</f>
        <v>0</v>
      </c>
      <c r="EV281" s="1">
        <f ca="1">IF(EU281=0,ES281,ES281/ET281)</f>
        <v>1</v>
      </c>
      <c r="EW281" s="1">
        <v>79</v>
      </c>
      <c r="EX281" s="1">
        <f ca="1">IF(EV281/EW281=INT(EV281/EW281),1,0)</f>
        <v>0</v>
      </c>
      <c r="EY281" s="1">
        <f ca="1">IF(EX281=0,EV281,EV281/EW281)</f>
        <v>1</v>
      </c>
      <c r="EZ281" s="1">
        <v>83</v>
      </c>
      <c r="FA281" s="1">
        <f ca="1">IF(EY281/EZ281=INT(EY281/EZ281),1,0)</f>
        <v>0</v>
      </c>
      <c r="FB281" s="1">
        <f ca="1">IF(FA281=0,EY281,EY281/EZ281)</f>
        <v>1</v>
      </c>
      <c r="FC281" s="1">
        <v>89</v>
      </c>
      <c r="FD281" s="1">
        <f ca="1">IF(FB281/FC281=INT(FB281/FC281),1,0)</f>
        <v>0</v>
      </c>
      <c r="FE281" s="1">
        <f ca="1">IF(FD281=0,FB281,FB281/FC281)</f>
        <v>1</v>
      </c>
      <c r="FF281" s="1">
        <v>97</v>
      </c>
      <c r="FG281" s="1">
        <f ca="1">IF(FE281/FF281=INT(FE281/FF281),1,0)</f>
        <v>0</v>
      </c>
      <c r="FH281" s="1">
        <f ca="1">IF(FG281=0,FE281,FE281/FF281)</f>
        <v>1</v>
      </c>
      <c r="FI281" s="1">
        <v>101</v>
      </c>
      <c r="FJ281" s="1">
        <f ca="1">IF(FH281/FI281=INT(FH281/FI281),1,0)</f>
        <v>0</v>
      </c>
      <c r="FK281" s="1">
        <f ca="1">IF(FJ281=0,FH281,FH281/FI281)</f>
        <v>1</v>
      </c>
      <c r="FL281" s="1">
        <v>103</v>
      </c>
      <c r="FM281" s="1">
        <f ca="1">IF(FK281/FL281=INT(FK281/FL281),1,0)</f>
        <v>0</v>
      </c>
      <c r="FN281" s="1">
        <f ca="1">IF(FM281=0,FK281,FK281/FL281)</f>
        <v>1</v>
      </c>
      <c r="FO281" s="1">
        <v>107</v>
      </c>
      <c r="FP281" s="1">
        <f ca="1">IF(FN281/FO281=INT(FN281/FO281),1,0)</f>
        <v>0</v>
      </c>
      <c r="FQ281" s="1">
        <f ca="1">IF(FP281=0,FN281,FN281/FO281)</f>
        <v>1</v>
      </c>
      <c r="FR281" s="1">
        <v>109</v>
      </c>
      <c r="FS281" s="1">
        <f ca="1">IF(FQ281/FR281=INT(FQ281/FR281),1,0)</f>
        <v>0</v>
      </c>
      <c r="FT281" s="1">
        <f ca="1">IF(FS281=0,FQ281,FQ281/FR281)</f>
        <v>1</v>
      </c>
      <c r="FU281" s="1">
        <v>113</v>
      </c>
      <c r="FV281" s="1">
        <f ca="1">IF(FT281/FU281=INT(FT281/FU281),1,0)</f>
        <v>0</v>
      </c>
      <c r="FW281" s="1">
        <f ca="1">IF(FV281=0,FT281,FT281/FU281)</f>
        <v>1</v>
      </c>
      <c r="FX281" s="1">
        <v>127</v>
      </c>
      <c r="FY281" s="1">
        <f ca="1">IF(FW281/FX281=INT(FW281/FX281),1,0)</f>
        <v>0</v>
      </c>
      <c r="FZ281" s="1">
        <f ca="1">IF(FY281=0,FW281,FW281/FX281)</f>
        <v>1</v>
      </c>
      <c r="GA281" s="1">
        <v>131</v>
      </c>
      <c r="GB281" s="1">
        <f ca="1">IF(FZ281/GA281=INT(FZ281/GA281),1,0)</f>
        <v>0</v>
      </c>
      <c r="GC281" s="1">
        <f ca="1">IF(GB281=0,FZ281,FZ281/GA281)</f>
        <v>1</v>
      </c>
      <c r="GD281" s="1">
        <v>137</v>
      </c>
      <c r="GE281" s="1">
        <f ca="1">IF(GC281/GD281=INT(GC281/GD281),1,0)</f>
        <v>0</v>
      </c>
      <c r="GF281" s="1">
        <f ca="1">IF(GE281=0,GC281,GC281/GD281)</f>
        <v>1</v>
      </c>
      <c r="GG281" s="1">
        <v>139</v>
      </c>
      <c r="GH281" s="1">
        <f ca="1">IF(GF281/GG281=INT(GF281/GG281),1,0)</f>
        <v>0</v>
      </c>
      <c r="GI281" s="1">
        <f ca="1">IF(GH281=0,GF281,GF281/GG281)</f>
        <v>1</v>
      </c>
      <c r="GJ281" s="1">
        <v>149</v>
      </c>
      <c r="GK281" s="1">
        <f ca="1">IF(GI281/GJ281=INT(GI281/GJ281),1,0)</f>
        <v>0</v>
      </c>
      <c r="GL281" s="1">
        <f ca="1">IF(GK281=0,GI281,GI281/GJ281)</f>
        <v>1</v>
      </c>
      <c r="GM281" s="1"/>
      <c r="GN281" s="1">
        <f ca="1">8*AW281+4*AZ281+2*BC281+BF281</f>
        <v>2</v>
      </c>
      <c r="GO281" s="1">
        <f ca="1">4*BI281+2*BL281+BO281</f>
        <v>0</v>
      </c>
      <c r="GP281" s="1">
        <f ca="1">2*BR281+BU281</f>
        <v>0</v>
      </c>
      <c r="GQ281" s="1">
        <f ca="1">2*BX281+CA281</f>
        <v>1</v>
      </c>
      <c r="GR281" s="1">
        <f ca="1">2*CD281+CG281</f>
        <v>0</v>
      </c>
      <c r="GS281" s="1">
        <f ca="1">2*CJ281+CM281</f>
        <v>0</v>
      </c>
      <c r="GT281" s="1">
        <f ca="1">CS281</f>
        <v>0</v>
      </c>
      <c r="GU281" s="1">
        <f ca="1">CY281</f>
        <v>0</v>
      </c>
      <c r="GV281" s="1">
        <f ca="1">DE281</f>
        <v>0</v>
      </c>
      <c r="GW281" s="1">
        <f ca="1">DK281</f>
        <v>0</v>
      </c>
      <c r="GX281" s="1">
        <f ca="1">DQ281</f>
        <v>0</v>
      </c>
      <c r="GY281">
        <f ca="1">DT281</f>
        <v>0</v>
      </c>
      <c r="GZ281">
        <f ca="1">DW281</f>
        <v>0</v>
      </c>
      <c r="HA281">
        <f ca="1">DZ281</f>
        <v>0</v>
      </c>
      <c r="HB281">
        <f ca="1">EC281</f>
        <v>0</v>
      </c>
      <c r="HC281">
        <f ca="1">EF281</f>
        <v>0</v>
      </c>
      <c r="HD281">
        <f ca="1">EI281</f>
        <v>0</v>
      </c>
      <c r="HE281">
        <f ca="1">EL281</f>
        <v>0</v>
      </c>
      <c r="HF281">
        <f ca="1">EO281</f>
        <v>0</v>
      </c>
      <c r="HG281">
        <f ca="1">ER281</f>
        <v>0</v>
      </c>
      <c r="HH281">
        <f ca="1">EU281</f>
        <v>0</v>
      </c>
      <c r="HI281">
        <f ca="1">EX281</f>
        <v>0</v>
      </c>
      <c r="HJ281">
        <f ca="1">FA281</f>
        <v>0</v>
      </c>
      <c r="HK281">
        <f ca="1">FD281</f>
        <v>0</v>
      </c>
      <c r="HL281">
        <f ca="1">FG281</f>
        <v>0</v>
      </c>
      <c r="HM281">
        <f ca="1">FJ281</f>
        <v>0</v>
      </c>
      <c r="HN281">
        <f ca="1">FM281</f>
        <v>0</v>
      </c>
      <c r="HO281">
        <f ca="1">FP281</f>
        <v>0</v>
      </c>
      <c r="HP281">
        <f ca="1">FS281</f>
        <v>0</v>
      </c>
      <c r="HQ281">
        <f ca="1">FV281</f>
        <v>0</v>
      </c>
      <c r="HR281">
        <f ca="1">FY281</f>
        <v>0</v>
      </c>
      <c r="HS281">
        <f ca="1">GB281</f>
        <v>0</v>
      </c>
      <c r="HT281">
        <f ca="1">GE281</f>
        <v>0</v>
      </c>
      <c r="HU281">
        <f ca="1">GH281</f>
        <v>0</v>
      </c>
      <c r="HV281">
        <f ca="1">GK281</f>
        <v>0</v>
      </c>
      <c r="HW281">
        <f ca="1">AU281</f>
        <v>28</v>
      </c>
      <c r="HX281">
        <f ca="1">HW281/HV283</f>
        <v>28</v>
      </c>
    </row>
    <row r="282" spans="1:255" ht="18" hidden="1" customHeight="1" x14ac:dyDescent="0.25">
      <c r="A282" s="9"/>
      <c r="B282" s="71"/>
      <c r="C282" s="71"/>
      <c r="D282" s="71"/>
      <c r="E282" s="71"/>
      <c r="F282" s="154"/>
      <c r="G282" s="80"/>
      <c r="H282" s="102"/>
      <c r="I282" s="71"/>
      <c r="J282" s="75"/>
      <c r="K282" s="9"/>
      <c r="O282" s="162"/>
      <c r="AK282" s="9"/>
      <c r="AL282" s="9"/>
      <c r="AM282" s="9"/>
      <c r="AN282" s="9"/>
      <c r="AO282" s="9"/>
      <c r="AP282" s="9"/>
      <c r="AQ282" s="9"/>
      <c r="AT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R282" s="1"/>
      <c r="CS282" s="1"/>
      <c r="CT282" s="1"/>
      <c r="CX282" s="1"/>
      <c r="CY282" s="1"/>
      <c r="CZ282" s="1"/>
      <c r="DD282" s="1"/>
      <c r="DE282" s="1"/>
      <c r="DF282" s="1"/>
      <c r="DJ282" s="1"/>
      <c r="DK282" s="1"/>
      <c r="DL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1"/>
      <c r="GA282" s="1"/>
      <c r="GB282" s="1"/>
      <c r="GC282" s="1"/>
      <c r="GD282" s="1"/>
      <c r="GE282" s="1"/>
      <c r="GF282" s="1"/>
      <c r="GG282" s="1"/>
      <c r="GH282" s="1"/>
      <c r="GI282" s="1"/>
      <c r="GJ282" s="1"/>
      <c r="GK282" s="1"/>
      <c r="GL282" s="1"/>
      <c r="GM282" s="1"/>
      <c r="GN282" s="1">
        <f t="shared" ref="GN282:HV282" ca="1" si="142">IF(GN280&lt;GN281,GN280,GN281)</f>
        <v>0</v>
      </c>
      <c r="GO282" s="1">
        <f t="shared" ca="1" si="142"/>
        <v>0</v>
      </c>
      <c r="GP282" s="1">
        <f t="shared" ca="1" si="142"/>
        <v>0</v>
      </c>
      <c r="GQ282" s="1">
        <f t="shared" ca="1" si="142"/>
        <v>0</v>
      </c>
      <c r="GR282" s="1">
        <f t="shared" ca="1" si="142"/>
        <v>0</v>
      </c>
      <c r="GS282" s="1">
        <f t="shared" ca="1" si="142"/>
        <v>0</v>
      </c>
      <c r="GT282" s="1">
        <f t="shared" ca="1" si="142"/>
        <v>0</v>
      </c>
      <c r="GU282" s="1">
        <f t="shared" ca="1" si="142"/>
        <v>0</v>
      </c>
      <c r="GV282" s="1">
        <f t="shared" ca="1" si="142"/>
        <v>0</v>
      </c>
      <c r="GW282" s="1">
        <f t="shared" ca="1" si="142"/>
        <v>0</v>
      </c>
      <c r="GX282" s="1">
        <f t="shared" ca="1" si="142"/>
        <v>0</v>
      </c>
      <c r="GY282" s="1">
        <f t="shared" ca="1" si="142"/>
        <v>0</v>
      </c>
      <c r="GZ282" s="1">
        <f t="shared" ca="1" si="142"/>
        <v>0</v>
      </c>
      <c r="HA282" s="1">
        <f t="shared" ca="1" si="142"/>
        <v>0</v>
      </c>
      <c r="HB282" s="1">
        <f t="shared" ca="1" si="142"/>
        <v>0</v>
      </c>
      <c r="HC282" s="1">
        <f t="shared" ca="1" si="142"/>
        <v>0</v>
      </c>
      <c r="HD282" s="1">
        <f t="shared" ca="1" si="142"/>
        <v>0</v>
      </c>
      <c r="HE282" s="1">
        <f t="shared" ca="1" si="142"/>
        <v>0</v>
      </c>
      <c r="HF282" s="1">
        <f t="shared" ca="1" si="142"/>
        <v>0</v>
      </c>
      <c r="HG282" s="1">
        <f t="shared" ca="1" si="142"/>
        <v>0</v>
      </c>
      <c r="HH282" s="1">
        <f t="shared" ca="1" si="142"/>
        <v>0</v>
      </c>
      <c r="HI282" s="1">
        <f t="shared" ca="1" si="142"/>
        <v>0</v>
      </c>
      <c r="HJ282" s="1">
        <f t="shared" ca="1" si="142"/>
        <v>0</v>
      </c>
      <c r="HK282" s="1">
        <f t="shared" ca="1" si="142"/>
        <v>0</v>
      </c>
      <c r="HL282" s="1">
        <f t="shared" ca="1" si="142"/>
        <v>0</v>
      </c>
      <c r="HM282" s="1">
        <f t="shared" ca="1" si="142"/>
        <v>0</v>
      </c>
      <c r="HN282" s="1">
        <f t="shared" ca="1" si="142"/>
        <v>0</v>
      </c>
      <c r="HO282" s="1">
        <f t="shared" ca="1" si="142"/>
        <v>0</v>
      </c>
      <c r="HP282" s="1">
        <f t="shared" ca="1" si="142"/>
        <v>0</v>
      </c>
      <c r="HQ282" s="1">
        <f t="shared" ca="1" si="142"/>
        <v>0</v>
      </c>
      <c r="HR282" s="1">
        <f t="shared" ca="1" si="142"/>
        <v>0</v>
      </c>
      <c r="HS282" s="1">
        <f t="shared" ca="1" si="142"/>
        <v>0</v>
      </c>
      <c r="HT282" s="1">
        <f t="shared" ca="1" si="142"/>
        <v>0</v>
      </c>
      <c r="HU282" s="1">
        <f t="shared" ca="1" si="142"/>
        <v>0</v>
      </c>
      <c r="HV282" s="1">
        <f t="shared" ca="1" si="142"/>
        <v>0</v>
      </c>
    </row>
    <row r="283" spans="1:255" ht="18" hidden="1" customHeight="1" x14ac:dyDescent="0.25">
      <c r="A283" s="9"/>
      <c r="B283" s="71"/>
      <c r="C283" s="71"/>
      <c r="D283" s="71"/>
      <c r="E283" s="71"/>
      <c r="F283" s="154"/>
      <c r="G283" s="80"/>
      <c r="H283" s="102"/>
      <c r="I283" s="71"/>
      <c r="J283" s="75"/>
      <c r="K283" s="9"/>
      <c r="O283" s="162"/>
      <c r="AK283" s="9"/>
      <c r="AL283" s="9"/>
      <c r="AM283" s="9"/>
      <c r="AN283" s="9"/>
      <c r="AO283" s="9"/>
      <c r="AP283" s="9"/>
      <c r="AQ283" s="9"/>
      <c r="AT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R283" s="1"/>
      <c r="CS283" s="1"/>
      <c r="CT283" s="1"/>
      <c r="CX283" s="1"/>
      <c r="CY283" s="1"/>
      <c r="CZ283" s="1"/>
      <c r="DD283" s="1"/>
      <c r="DE283" s="1"/>
      <c r="DF283" s="1"/>
      <c r="DJ283" s="1"/>
      <c r="DK283" s="1"/>
      <c r="DL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"/>
      <c r="GA283" s="1"/>
      <c r="GB283" s="1"/>
      <c r="GC283" s="1"/>
      <c r="GD283" s="1"/>
      <c r="GE283" s="1"/>
      <c r="GF283" s="1"/>
      <c r="GG283" s="1"/>
      <c r="GH283" s="1"/>
      <c r="GI283" s="1"/>
      <c r="GJ283" s="1"/>
      <c r="GK283" s="1"/>
      <c r="GL283" s="1"/>
      <c r="GM283" s="1"/>
      <c r="GN283">
        <f ca="1">FY$4^GN282</f>
        <v>1</v>
      </c>
      <c r="GO283">
        <f t="shared" ref="GO283:HV283" ca="1" si="143">FZ$4^GO282*GN283</f>
        <v>1</v>
      </c>
      <c r="GP283">
        <f t="shared" ca="1" si="143"/>
        <v>1</v>
      </c>
      <c r="GQ283">
        <f t="shared" ca="1" si="143"/>
        <v>1</v>
      </c>
      <c r="GR283">
        <f t="shared" ca="1" si="143"/>
        <v>1</v>
      </c>
      <c r="GS283">
        <f t="shared" ca="1" si="143"/>
        <v>1</v>
      </c>
      <c r="GT283">
        <f t="shared" ca="1" si="143"/>
        <v>1</v>
      </c>
      <c r="GU283">
        <f t="shared" ca="1" si="143"/>
        <v>1</v>
      </c>
      <c r="GV283">
        <f t="shared" ca="1" si="143"/>
        <v>1</v>
      </c>
      <c r="GW283">
        <f t="shared" ca="1" si="143"/>
        <v>1</v>
      </c>
      <c r="GX283">
        <f t="shared" ca="1" si="143"/>
        <v>1</v>
      </c>
      <c r="GY283">
        <f t="shared" ca="1" si="143"/>
        <v>1</v>
      </c>
      <c r="GZ283">
        <f t="shared" ca="1" si="143"/>
        <v>1</v>
      </c>
      <c r="HA283">
        <f t="shared" ca="1" si="143"/>
        <v>1</v>
      </c>
      <c r="HB283">
        <f t="shared" ca="1" si="143"/>
        <v>1</v>
      </c>
      <c r="HC283">
        <f t="shared" ca="1" si="143"/>
        <v>1</v>
      </c>
      <c r="HD283">
        <f t="shared" ca="1" si="143"/>
        <v>1</v>
      </c>
      <c r="HE283">
        <f t="shared" ca="1" si="143"/>
        <v>1</v>
      </c>
      <c r="HF283">
        <f t="shared" ca="1" si="143"/>
        <v>1</v>
      </c>
      <c r="HG283">
        <f t="shared" ca="1" si="143"/>
        <v>1</v>
      </c>
      <c r="HH283">
        <f t="shared" ca="1" si="143"/>
        <v>1</v>
      </c>
      <c r="HI283">
        <f t="shared" ca="1" si="143"/>
        <v>1</v>
      </c>
      <c r="HJ283">
        <f t="shared" ca="1" si="143"/>
        <v>1</v>
      </c>
      <c r="HK283">
        <f t="shared" ca="1" si="143"/>
        <v>1</v>
      </c>
      <c r="HL283">
        <f t="shared" ca="1" si="143"/>
        <v>1</v>
      </c>
      <c r="HM283">
        <f t="shared" ca="1" si="143"/>
        <v>1</v>
      </c>
      <c r="HN283">
        <f t="shared" ca="1" si="143"/>
        <v>1</v>
      </c>
      <c r="HO283">
        <f t="shared" ca="1" si="143"/>
        <v>1</v>
      </c>
      <c r="HP283">
        <f t="shared" ca="1" si="143"/>
        <v>1</v>
      </c>
      <c r="HQ283">
        <f t="shared" ca="1" si="143"/>
        <v>1</v>
      </c>
      <c r="HR283">
        <f t="shared" ca="1" si="143"/>
        <v>1</v>
      </c>
      <c r="HS283">
        <f t="shared" ca="1" si="143"/>
        <v>1</v>
      </c>
      <c r="HT283">
        <f t="shared" ca="1" si="143"/>
        <v>1</v>
      </c>
      <c r="HU283">
        <f t="shared" ca="1" si="143"/>
        <v>1</v>
      </c>
      <c r="HV283">
        <f t="shared" ca="1" si="143"/>
        <v>1</v>
      </c>
    </row>
    <row r="284" spans="1:255" ht="12" customHeight="1" x14ac:dyDescent="0.25">
      <c r="A284" s="9"/>
      <c r="B284" s="71"/>
      <c r="C284" s="71"/>
      <c r="D284" s="71"/>
      <c r="E284" s="77"/>
      <c r="F284" s="154"/>
      <c r="G284" s="103"/>
      <c r="H284" s="102"/>
      <c r="I284" s="71"/>
      <c r="J284" s="75"/>
      <c r="K284" s="9"/>
      <c r="O284" s="162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R284" s="1"/>
      <c r="CS284" s="1"/>
      <c r="CT284" s="1"/>
      <c r="CX284" s="1"/>
      <c r="CY284" s="1"/>
      <c r="CZ284" s="1"/>
      <c r="DD284" s="1"/>
      <c r="DE284" s="1"/>
      <c r="DF284" s="1"/>
      <c r="DJ284" s="1"/>
      <c r="DK284" s="1"/>
      <c r="DL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  <c r="FZ284" s="1"/>
      <c r="GA284" s="1"/>
      <c r="GB284" s="1"/>
      <c r="GC284" s="1"/>
      <c r="GD284" s="1"/>
      <c r="GE284" s="1"/>
      <c r="GF284" s="1"/>
      <c r="GG284" s="1"/>
      <c r="GH284" s="1"/>
      <c r="GI284" s="1"/>
      <c r="GJ284" s="1"/>
      <c r="GK284" s="1"/>
      <c r="GL284" s="1"/>
      <c r="GM284" s="1"/>
      <c r="GN284" s="1"/>
      <c r="GO284" s="1"/>
      <c r="GP284" s="1"/>
      <c r="GQ284" s="1"/>
      <c r="GR284" s="1"/>
      <c r="GS284" s="1"/>
      <c r="GT284" s="1"/>
      <c r="GU284" s="1"/>
      <c r="GV284" s="1"/>
      <c r="GW284" s="1"/>
      <c r="GX284" s="1"/>
      <c r="HZ284" t="str">
        <f ca="1">IF268&amp;IM268&amp;IU268</f>
        <v>13  3/7  +  19  3/4</v>
      </c>
      <c r="IC284">
        <f ca="1">AS281</f>
        <v>33</v>
      </c>
      <c r="ID284">
        <f ca="1">HX280</f>
        <v>5</v>
      </c>
      <c r="IE284">
        <f ca="1">HX281</f>
        <v>28</v>
      </c>
      <c r="IF284" t="str">
        <f ca="1">IC284&amp;"  "&amp;ID284&amp;"/"&amp;IE284</f>
        <v>33  5/28</v>
      </c>
      <c r="IG284" t="str">
        <f ca="1">"  "&amp;ID284&amp;"/"&amp;IE284</f>
        <v xml:space="preserve">  5/28</v>
      </c>
      <c r="IH284" t="str">
        <f ca="1">IC284&amp;"   "</f>
        <v xml:space="preserve">33   </v>
      </c>
      <c r="II284" t="str">
        <f ca="1">IF(IC284=0,IG284,IF(ID284=0,IH284,IF284))</f>
        <v>33  5/28</v>
      </c>
    </row>
    <row r="285" spans="1:255" ht="18" customHeight="1" thickBot="1" x14ac:dyDescent="0.3">
      <c r="A285" s="9"/>
      <c r="B285" s="71" t="str">
        <f ca="1">HZ301</f>
        <v>30  13/17  +  22  18/19</v>
      </c>
      <c r="C285" s="71"/>
      <c r="D285" s="71"/>
      <c r="E285" s="77" t="s">
        <v>1</v>
      </c>
      <c r="F285" s="146" t="str">
        <f ca="1">II301</f>
        <v>53  230/323</v>
      </c>
      <c r="G285" s="100"/>
      <c r="H285" s="101"/>
      <c r="I285" s="71"/>
      <c r="J285" s="75">
        <f>AK285+L285</f>
        <v>6</v>
      </c>
      <c r="K285" s="9"/>
      <c r="L285" s="147">
        <v>0</v>
      </c>
      <c r="O285" s="162"/>
      <c r="R285" s="147">
        <f>R268+1</f>
        <v>17</v>
      </c>
      <c r="S285" s="147">
        <f>INT(0.5+(S$2/19*(R285-1)))+P$2</f>
        <v>6</v>
      </c>
      <c r="T285" s="147">
        <f ca="1">INT(RAND()*2+2)</f>
        <v>2</v>
      </c>
      <c r="U285" s="147">
        <v>2</v>
      </c>
      <c r="W285">
        <f>IF(S285=1,1,IF(S285=2,2,IF(S285=3,3,IF(S285=4,5,IF(S285=5,7,10)))))</f>
        <v>10</v>
      </c>
      <c r="X285">
        <f>IF(S285=1,3,IF(S285=2,5,IF(S285=3,8,IF(S285=4,13,IF(S285=5,20,35)))))</f>
        <v>35</v>
      </c>
      <c r="Y285">
        <f>IF(S285=1,1,IF(S285=2,1,IF(S285=3,2,IF(S285=4,2,IF(S285=5,3,4)))))</f>
        <v>4</v>
      </c>
      <c r="Z285">
        <f>IF(S285=1,2,IF(S285=2,4,IF(S285=3,5,IF(S285=4,7,IF(S285=5,11,19)))))</f>
        <v>19</v>
      </c>
      <c r="AA285">
        <f>IF(S285=1,2,IF(S285=2,2,IF(S285=3,3,IF(S285=4,3,IF(S285=5,4,5)))))</f>
        <v>5</v>
      </c>
      <c r="AB285">
        <f>IF(S285=1,3,IF(S285=2,5,IF(S285=3,6,IF(S285=4,8,IF(S285=5,12,20)))))</f>
        <v>20</v>
      </c>
      <c r="AD285">
        <f>IF(S285=4,2,IF(S285=5,5,IF(S285=6,7,IF(S285=7,10,IF(S285=8,15,IF(S285=9,20,25))))))</f>
        <v>7</v>
      </c>
      <c r="AE285">
        <f>IF(S285=4,6,IF(S285=5,14,IF(S285=6,25,IF(S285=7,35,IF(S285=8,45,IF(S285=9,60,99))))))</f>
        <v>25</v>
      </c>
      <c r="AF285">
        <f>IF(S285=4,1,IF(S285=5,3,IF(S285=6,5,IF(S285=7,7,IF(S285=8,9,IF(S285=9,14,24))))))</f>
        <v>5</v>
      </c>
      <c r="AG285">
        <f>IF(S285=4,5,IF(S285=5,8,IF(S285=6,13,IF(S285=7,23,IF(S285=8,34,IF(S285=9,49,98))))))</f>
        <v>13</v>
      </c>
      <c r="AH285">
        <f>IF(S285=4,2,IF(S285=5,4,IF(S285=6,6,IF(S285=7,8,IF(S285=8,10,IF(S285=9,15,25))))))</f>
        <v>6</v>
      </c>
      <c r="AI285">
        <f>IF(S285=4,6,IF(S285=5,9,IF(S285=6,14,IF(S285=7,24,IF(S285=8,35,IF(S285=9,50,99))))))</f>
        <v>14</v>
      </c>
      <c r="AK285" s="9">
        <f>S285</f>
        <v>6</v>
      </c>
      <c r="AL285" s="9">
        <f t="shared" ref="AL285:AQ285" si="144">IF($U285=2,W285,AD285)</f>
        <v>10</v>
      </c>
      <c r="AM285" s="9">
        <f t="shared" si="144"/>
        <v>35</v>
      </c>
      <c r="AN285" s="9">
        <f t="shared" si="144"/>
        <v>4</v>
      </c>
      <c r="AO285" s="9">
        <f t="shared" si="144"/>
        <v>19</v>
      </c>
      <c r="AP285" s="9">
        <f t="shared" si="144"/>
        <v>5</v>
      </c>
      <c r="AQ285" s="9">
        <f t="shared" si="144"/>
        <v>20</v>
      </c>
      <c r="AR285" t="s">
        <v>21</v>
      </c>
      <c r="AS285" s="1">
        <f ca="1">INT((RAND()*(AM285-AL285+1)+AL285))</f>
        <v>30</v>
      </c>
      <c r="AT285" s="1">
        <f ca="1">INT((RAND()*(AO285-AN285+1)+AN285))</f>
        <v>13</v>
      </c>
      <c r="AU285">
        <f ca="1">AT285-AT286*(AS286-AS285)</f>
        <v>13</v>
      </c>
      <c r="AV285">
        <v>256</v>
      </c>
      <c r="AW285" s="1">
        <f ca="1">IF(AU285/AV285=INT(AU285/AV285),1,0)</f>
        <v>0</v>
      </c>
      <c r="AX285" s="1">
        <f ca="1">IF(AW285=0,AU285,AU285/AV285)</f>
        <v>13</v>
      </c>
      <c r="AY285" s="1">
        <v>16</v>
      </c>
      <c r="AZ285" s="1">
        <f ca="1">IF(AX285/AY285=INT(AX285/AY285),1,0)</f>
        <v>0</v>
      </c>
      <c r="BA285" s="1">
        <f ca="1">IF(AZ285=0,AX285,AX285/AY285)</f>
        <v>13</v>
      </c>
      <c r="BB285" s="1">
        <v>4</v>
      </c>
      <c r="BC285" s="1">
        <f ca="1">IF(BA285/BB285=INT(BA285/BB285),1,0)</f>
        <v>0</v>
      </c>
      <c r="BD285" s="1">
        <f ca="1">IF(BC285=0,BA285,BA285/BB285)</f>
        <v>13</v>
      </c>
      <c r="BE285" s="1">
        <v>2</v>
      </c>
      <c r="BF285" s="1">
        <f ca="1">IF(BD285/BE285=INT(BD285/BE285),1,0)</f>
        <v>0</v>
      </c>
      <c r="BG285" s="1">
        <f ca="1">IF(BF285=0,BD285,BD285/BE285)</f>
        <v>13</v>
      </c>
      <c r="BH285" s="1">
        <v>81</v>
      </c>
      <c r="BI285" s="1">
        <f ca="1">IF(BG285/BH285=INT(BG285/BH285),1,0)</f>
        <v>0</v>
      </c>
      <c r="BJ285" s="1">
        <f ca="1">IF(BI285=0,BG285,BG285/BH285)</f>
        <v>13</v>
      </c>
      <c r="BK285" s="1">
        <v>9</v>
      </c>
      <c r="BL285" s="1">
        <f ca="1">IF(BJ285/BK285=INT(BJ285/BK285),1,0)</f>
        <v>0</v>
      </c>
      <c r="BM285" s="1">
        <f ca="1">IF(BL285=0,BJ285,BJ285/BK285)</f>
        <v>13</v>
      </c>
      <c r="BN285" s="1">
        <v>3</v>
      </c>
      <c r="BO285" s="1">
        <f ca="1">IF(BM285/BN285=INT(BM285/BN285),1,0)</f>
        <v>0</v>
      </c>
      <c r="BP285" s="1">
        <f ca="1">IF(BO285=0,BM285,BM285/BN285)</f>
        <v>13</v>
      </c>
      <c r="BQ285" s="1">
        <v>25</v>
      </c>
      <c r="BR285" s="1">
        <f ca="1">IF(BP285/BQ285=INT(BP285/BQ285),1,0)</f>
        <v>0</v>
      </c>
      <c r="BS285" s="1">
        <f ca="1">IF(BR285=0,BP285,BP285/BQ285)</f>
        <v>13</v>
      </c>
      <c r="BT285" s="1">
        <v>5</v>
      </c>
      <c r="BU285" s="1">
        <f ca="1">IF(BS285/BT285=INT(BS285/BT285),1,0)</f>
        <v>0</v>
      </c>
      <c r="BV285" s="1">
        <f ca="1">IF(BU285=0,BS285,BS285/BT285)</f>
        <v>13</v>
      </c>
      <c r="BW285" s="1">
        <v>49</v>
      </c>
      <c r="BX285" s="1">
        <f ca="1">IF(BV285/BW285=INT(BV285/BW285),1,0)</f>
        <v>0</v>
      </c>
      <c r="BY285" s="1">
        <f ca="1">IF(BX285=0,BV285,BV285/BW285)</f>
        <v>13</v>
      </c>
      <c r="BZ285" s="1">
        <v>7</v>
      </c>
      <c r="CA285" s="1">
        <f ca="1">IF(BY285/BZ285=INT(BY285/BZ285),1,0)</f>
        <v>0</v>
      </c>
      <c r="CB285" s="1">
        <f ca="1">IF(CA285=0,BY285,BY285/BZ285)</f>
        <v>13</v>
      </c>
      <c r="CC285" s="1">
        <v>121</v>
      </c>
      <c r="CD285" s="1">
        <f ca="1">IF(CB285/CC285=INT(CB285/CC285),1,0)</f>
        <v>0</v>
      </c>
      <c r="CE285" s="1">
        <f ca="1">IF(CD285=0,CB285,CB285/CC285)</f>
        <v>13</v>
      </c>
      <c r="CF285" s="1">
        <v>11</v>
      </c>
      <c r="CG285" s="1">
        <f ca="1">IF(CE285/CF285=INT(CE285/CF285),1,0)</f>
        <v>0</v>
      </c>
      <c r="CH285" s="1">
        <f ca="1">IF(CG285=0,CE285,CE285/CF285)</f>
        <v>13</v>
      </c>
      <c r="CI285" s="1">
        <v>169</v>
      </c>
      <c r="CJ285" s="1">
        <f ca="1">IF(CH285/CI285=INT(CH285/CI285),1,0)</f>
        <v>0</v>
      </c>
      <c r="CK285" s="1">
        <f ca="1">IF(CJ285=0,CH285,CH285/CI285)</f>
        <v>13</v>
      </c>
      <c r="CL285" s="1">
        <v>13</v>
      </c>
      <c r="CM285" s="1">
        <f ca="1">IF(CK285/CL285=INT(CK285/CL285),1,0)</f>
        <v>1</v>
      </c>
      <c r="CN285" s="1">
        <f ca="1">IF(CM285=0,CK285,CK285/CL285)</f>
        <v>1</v>
      </c>
      <c r="CO285" s="1">
        <v>289</v>
      </c>
      <c r="CP285" s="1">
        <f ca="1">IF(CN285/CO285=INT(CN285/CO285),1,0)</f>
        <v>0</v>
      </c>
      <c r="CQ285" s="1">
        <f ca="1">IF(CP285=0,CN285,CN285/CO285)</f>
        <v>1</v>
      </c>
      <c r="CR285" s="1">
        <v>17</v>
      </c>
      <c r="CS285" s="1">
        <f ca="1">IF(CQ285/CR285=INT(CQ285/CR285),1,0)</f>
        <v>0</v>
      </c>
      <c r="CT285" s="1">
        <f ca="1">IF(CS285=0,CQ285,CQ285/CR285)</f>
        <v>1</v>
      </c>
      <c r="CU285" s="1">
        <v>361</v>
      </c>
      <c r="CV285" s="1">
        <f ca="1">IF(CT285/CU285=INT(CT285/CU285),1,0)</f>
        <v>0</v>
      </c>
      <c r="CW285" s="1">
        <f ca="1">IF(CV285=0,CT285,CT285/CU285)</f>
        <v>1</v>
      </c>
      <c r="CX285" s="1">
        <v>19</v>
      </c>
      <c r="CY285" s="1">
        <f ca="1">IF(CW285/CX285=INT(CW285/CX285),1,0)</f>
        <v>0</v>
      </c>
      <c r="CZ285" s="1">
        <f ca="1">IF(CY285=0,CW285,CW285/CX285)</f>
        <v>1</v>
      </c>
      <c r="DA285" s="1">
        <v>529</v>
      </c>
      <c r="DB285" s="1">
        <f ca="1">IF(CZ285/DA285=INT(CZ285/DA285),1,0)</f>
        <v>0</v>
      </c>
      <c r="DC285" s="1">
        <f ca="1">IF(DB285=0,CZ285,CZ285/DA285)</f>
        <v>1</v>
      </c>
      <c r="DD285" s="1">
        <v>23</v>
      </c>
      <c r="DE285" s="1">
        <f ca="1">IF(DC285/DD285=INT(DC285/DD285),1,0)</f>
        <v>0</v>
      </c>
      <c r="DF285" s="1">
        <f ca="1">IF(DE285=0,DC285,DC285/DD285)</f>
        <v>1</v>
      </c>
      <c r="DG285" s="1">
        <v>841</v>
      </c>
      <c r="DH285" s="1">
        <f ca="1">IF(DF285/DG285=INT(DF285/DG285),1,0)</f>
        <v>0</v>
      </c>
      <c r="DI285" s="1">
        <f ca="1">IF(DH285=0,DF285,DF285/DG285)</f>
        <v>1</v>
      </c>
      <c r="DJ285" s="1">
        <v>29</v>
      </c>
      <c r="DK285" s="1">
        <f ca="1">IF(DI285/DJ285=INT(DI285/DJ285),1,0)</f>
        <v>0</v>
      </c>
      <c r="DL285" s="1">
        <f ca="1">IF(DK285=0,DI285,DI285/DJ285)</f>
        <v>1</v>
      </c>
      <c r="DM285" s="1">
        <v>961</v>
      </c>
      <c r="DN285" s="1">
        <f ca="1">IF(DL285/DM285=INT(DL285/DM285),1,0)</f>
        <v>0</v>
      </c>
      <c r="DO285" s="1">
        <f ca="1">IF(DN285=0,DL285,DL285/DM285)</f>
        <v>1</v>
      </c>
      <c r="DP285" s="1">
        <v>31</v>
      </c>
      <c r="DQ285" s="1">
        <f ca="1">IF(DO285/DP285=INT(DO285/DP285),1,0)</f>
        <v>0</v>
      </c>
      <c r="DR285" s="1">
        <f ca="1">IF(DQ285=0,DO285,DO285/DP285)</f>
        <v>1</v>
      </c>
      <c r="DS285" s="1">
        <v>37</v>
      </c>
      <c r="DT285" s="1">
        <f ca="1">IF(DR285/DS285=INT(DR285/DS285),1,0)</f>
        <v>0</v>
      </c>
      <c r="DU285" s="1">
        <f ca="1">IF(DT285=0,DR285,DR285/DS285)</f>
        <v>1</v>
      </c>
      <c r="DV285" s="1">
        <v>41</v>
      </c>
      <c r="DW285" s="1">
        <f ca="1">IF(DU285/DV285=INT(DU285/DV285),1,0)</f>
        <v>0</v>
      </c>
      <c r="DX285" s="1">
        <f ca="1">IF(DW285=0,DU285,DU285/DV285)</f>
        <v>1</v>
      </c>
      <c r="DY285" s="1">
        <v>43</v>
      </c>
      <c r="DZ285" s="1">
        <f ca="1">IF(DX285/DY285=INT(DX285/DY285),1,0)</f>
        <v>0</v>
      </c>
      <c r="EA285" s="1">
        <f ca="1">IF(DZ285=0,DX285,DX285/DY285)</f>
        <v>1</v>
      </c>
      <c r="EB285" s="1">
        <v>47</v>
      </c>
      <c r="EC285" s="1">
        <f ca="1">IF(EA285/EB285=INT(EA285/EB285),1,0)</f>
        <v>0</v>
      </c>
      <c r="ED285" s="1">
        <f ca="1">IF(EC285=0,EA285,EA285/EB285)</f>
        <v>1</v>
      </c>
      <c r="EE285" s="1">
        <v>53</v>
      </c>
      <c r="EF285" s="1">
        <f ca="1">IF(ED285/EE285=INT(ED285/EE285),1,0)</f>
        <v>0</v>
      </c>
      <c r="EG285" s="1">
        <f ca="1">IF(EF285=0,ED285,ED285/EE285)</f>
        <v>1</v>
      </c>
      <c r="EH285" s="1">
        <v>59</v>
      </c>
      <c r="EI285" s="1">
        <f ca="1">IF(EG285/EH285=INT(EG285/EH285),1,0)</f>
        <v>0</v>
      </c>
      <c r="EJ285" s="1">
        <f ca="1">IF(EI285=0,EG285,EG285/EH285)</f>
        <v>1</v>
      </c>
      <c r="EK285" s="1">
        <v>61</v>
      </c>
      <c r="EL285" s="1">
        <f ca="1">IF(EJ285/EK285=INT(EJ285/EK285),1,0)</f>
        <v>0</v>
      </c>
      <c r="EM285" s="1">
        <f ca="1">IF(EL285=0,EJ285,EJ285/EK285)</f>
        <v>1</v>
      </c>
      <c r="EN285" s="1">
        <v>67</v>
      </c>
      <c r="EO285" s="1">
        <f ca="1">IF(EM285/EN285=INT(EM285/EN285),1,0)</f>
        <v>0</v>
      </c>
      <c r="EP285" s="1">
        <f ca="1">IF(EO285=0,EM285,EM285/EN285)</f>
        <v>1</v>
      </c>
      <c r="EQ285" s="1">
        <v>71</v>
      </c>
      <c r="ER285" s="1">
        <f ca="1">IF(EP285/EQ285=INT(EP285/EQ285),1,0)</f>
        <v>0</v>
      </c>
      <c r="ES285" s="1">
        <f ca="1">IF(ER285=0,EP285,EP285/EQ285)</f>
        <v>1</v>
      </c>
      <c r="ET285" s="1">
        <v>73</v>
      </c>
      <c r="EU285" s="1">
        <f ca="1">IF(ES285/ET285=INT(ES285/ET285),1,0)</f>
        <v>0</v>
      </c>
      <c r="EV285" s="1">
        <f ca="1">IF(EU285=0,ES285,ES285/ET285)</f>
        <v>1</v>
      </c>
      <c r="EW285" s="1">
        <v>79</v>
      </c>
      <c r="EX285" s="1">
        <f ca="1">IF(EV285/EW285=INT(EV285/EW285),1,0)</f>
        <v>0</v>
      </c>
      <c r="EY285" s="1">
        <f ca="1">IF(EX285=0,EV285,EV285/EW285)</f>
        <v>1</v>
      </c>
      <c r="EZ285" s="1">
        <v>83</v>
      </c>
      <c r="FA285" s="1">
        <f ca="1">IF(EY285/EZ285=INT(EY285/EZ285),1,0)</f>
        <v>0</v>
      </c>
      <c r="FB285" s="1">
        <f ca="1">IF(FA285=0,EY285,EY285/EZ285)</f>
        <v>1</v>
      </c>
      <c r="FC285" s="1">
        <v>89</v>
      </c>
      <c r="FD285" s="1">
        <f ca="1">IF(FB285/FC285=INT(FB285/FC285),1,0)</f>
        <v>0</v>
      </c>
      <c r="FE285" s="1">
        <f ca="1">IF(FD285=0,FB285,FB285/FC285)</f>
        <v>1</v>
      </c>
      <c r="FF285" s="1">
        <v>97</v>
      </c>
      <c r="FG285" s="1">
        <f ca="1">IF(FE285/FF285=INT(FE285/FF285),1,0)</f>
        <v>0</v>
      </c>
      <c r="FH285" s="1">
        <f ca="1">IF(FG285=0,FE285,FE285/FF285)</f>
        <v>1</v>
      </c>
      <c r="FI285" s="1">
        <v>101</v>
      </c>
      <c r="FJ285" s="1">
        <f ca="1">IF(FH285/FI285=INT(FH285/FI285),1,0)</f>
        <v>0</v>
      </c>
      <c r="FK285" s="1">
        <f ca="1">IF(FJ285=0,FH285,FH285/FI285)</f>
        <v>1</v>
      </c>
      <c r="FL285" s="1">
        <v>103</v>
      </c>
      <c r="FM285" s="1">
        <f ca="1">IF(FK285/FL285=INT(FK285/FL285),1,0)</f>
        <v>0</v>
      </c>
      <c r="FN285" s="1">
        <f ca="1">IF(FM285=0,FK285,FK285/FL285)</f>
        <v>1</v>
      </c>
      <c r="FO285" s="1">
        <v>107</v>
      </c>
      <c r="FP285" s="1">
        <f ca="1">IF(FN285/FO285=INT(FN285/FO285),1,0)</f>
        <v>0</v>
      </c>
      <c r="FQ285" s="1">
        <f ca="1">IF(FP285=0,FN285,FN285/FO285)</f>
        <v>1</v>
      </c>
      <c r="FR285" s="1">
        <v>109</v>
      </c>
      <c r="FS285" s="1">
        <f ca="1">IF(FQ285/FR285=INT(FQ285/FR285),1,0)</f>
        <v>0</v>
      </c>
      <c r="FT285" s="1">
        <f ca="1">IF(FS285=0,FQ285,FQ285/FR285)</f>
        <v>1</v>
      </c>
      <c r="FU285" s="1">
        <v>113</v>
      </c>
      <c r="FV285" s="1">
        <f ca="1">IF(FT285/FU285=INT(FT285/FU285),1,0)</f>
        <v>0</v>
      </c>
      <c r="FW285" s="1">
        <f ca="1">IF(FV285=0,FT285,FT285/FU285)</f>
        <v>1</v>
      </c>
      <c r="FX285" s="1">
        <v>127</v>
      </c>
      <c r="FY285" s="1">
        <f ca="1">IF(FW285/FX285=INT(FW285/FX285),1,0)</f>
        <v>0</v>
      </c>
      <c r="FZ285" s="1">
        <f ca="1">IF(FY285=0,FW285,FW285/FX285)</f>
        <v>1</v>
      </c>
      <c r="GA285" s="1">
        <v>131</v>
      </c>
      <c r="GB285" s="1">
        <f ca="1">IF(FZ285/GA285=INT(FZ285/GA285),1,0)</f>
        <v>0</v>
      </c>
      <c r="GC285" s="1">
        <f ca="1">IF(GB285=0,FZ285,FZ285/GA285)</f>
        <v>1</v>
      </c>
      <c r="GD285" s="1">
        <v>137</v>
      </c>
      <c r="GE285" s="1">
        <f ca="1">IF(GC285/GD285=INT(GC285/GD285),1,0)</f>
        <v>0</v>
      </c>
      <c r="GF285" s="1">
        <f ca="1">IF(GE285=0,GC285,GC285/GD285)</f>
        <v>1</v>
      </c>
      <c r="GG285" s="1">
        <v>139</v>
      </c>
      <c r="GH285" s="1">
        <f ca="1">IF(GF285/GG285=INT(GF285/GG285),1,0)</f>
        <v>0</v>
      </c>
      <c r="GI285" s="1">
        <f ca="1">IF(GH285=0,GF285,GF285/GG285)</f>
        <v>1</v>
      </c>
      <c r="GJ285" s="1">
        <v>149</v>
      </c>
      <c r="GK285" s="1">
        <f ca="1">IF(GI285/GJ285=INT(GI285/GJ285),1,0)</f>
        <v>0</v>
      </c>
      <c r="GL285" s="1">
        <f ca="1">IF(GK285=0,GI285,GI285/GJ285)</f>
        <v>1</v>
      </c>
      <c r="GM285" s="1"/>
      <c r="GN285" s="1">
        <f ca="1">8*AW285+4*AZ285+2*BC285+BF285</f>
        <v>0</v>
      </c>
      <c r="GO285" s="1">
        <f ca="1">4*BI285+2*BL285+BO285</f>
        <v>0</v>
      </c>
      <c r="GP285" s="1">
        <f ca="1">2*BR285+BU285</f>
        <v>0</v>
      </c>
      <c r="GQ285" s="1">
        <f ca="1">2*BX285+CA285</f>
        <v>0</v>
      </c>
      <c r="GR285" s="1">
        <f ca="1">2*CD285+CG285</f>
        <v>0</v>
      </c>
      <c r="GS285" s="1">
        <f ca="1">2*CJ285+CM285</f>
        <v>1</v>
      </c>
      <c r="GT285" s="1">
        <f ca="1">CS285</f>
        <v>0</v>
      </c>
      <c r="GU285" s="1">
        <f ca="1">CY285</f>
        <v>0</v>
      </c>
      <c r="GV285" s="1">
        <f ca="1">DE285</f>
        <v>0</v>
      </c>
      <c r="GW285" s="1">
        <f ca="1">DK285</f>
        <v>0</v>
      </c>
      <c r="GX285" s="1">
        <f ca="1">DQ285</f>
        <v>0</v>
      </c>
      <c r="GY285">
        <f ca="1">DT285</f>
        <v>0</v>
      </c>
      <c r="GZ285">
        <f ca="1">DW285</f>
        <v>0</v>
      </c>
      <c r="HA285">
        <f ca="1">DZ285</f>
        <v>0</v>
      </c>
      <c r="HB285">
        <f ca="1">EC285</f>
        <v>0</v>
      </c>
      <c r="HC285">
        <f ca="1">EF285</f>
        <v>0</v>
      </c>
      <c r="HD285">
        <f ca="1">EI285</f>
        <v>0</v>
      </c>
      <c r="HE285">
        <f ca="1">EL285</f>
        <v>0</v>
      </c>
      <c r="HF285">
        <f ca="1">EO285</f>
        <v>0</v>
      </c>
      <c r="HG285">
        <f ca="1">ER285</f>
        <v>0</v>
      </c>
      <c r="HH285">
        <f ca="1">EU285</f>
        <v>0</v>
      </c>
      <c r="HI285">
        <f ca="1">EX285</f>
        <v>0</v>
      </c>
      <c r="HJ285">
        <f ca="1">FA285</f>
        <v>0</v>
      </c>
      <c r="HK285">
        <f ca="1">FD285</f>
        <v>0</v>
      </c>
      <c r="HL285">
        <f ca="1">FG285</f>
        <v>0</v>
      </c>
      <c r="HM285">
        <f ca="1">FJ285</f>
        <v>0</v>
      </c>
      <c r="HN285">
        <f ca="1">FM285</f>
        <v>0</v>
      </c>
      <c r="HO285">
        <f ca="1">FP285</f>
        <v>0</v>
      </c>
      <c r="HP285">
        <f ca="1">FS285</f>
        <v>0</v>
      </c>
      <c r="HQ285">
        <f ca="1">FV285</f>
        <v>0</v>
      </c>
      <c r="HR285">
        <f ca="1">FY285</f>
        <v>0</v>
      </c>
      <c r="HS285">
        <f ca="1">GB285</f>
        <v>0</v>
      </c>
      <c r="HT285">
        <f ca="1">GE285</f>
        <v>0</v>
      </c>
      <c r="HU285">
        <f ca="1">GH285</f>
        <v>0</v>
      </c>
      <c r="HV285">
        <f ca="1">GK285</f>
        <v>0</v>
      </c>
      <c r="HW285">
        <f ca="1">AU285</f>
        <v>13</v>
      </c>
      <c r="HX285">
        <f ca="1">HW285/HV288</f>
        <v>13</v>
      </c>
      <c r="HZ285">
        <f ca="1">AS286</f>
        <v>30</v>
      </c>
      <c r="IA285">
        <f ca="1">HX285</f>
        <v>13</v>
      </c>
      <c r="IB285">
        <f ca="1">HX286</f>
        <v>17</v>
      </c>
      <c r="IC285" t="str">
        <f ca="1">HZ285&amp;"  "&amp;IA285&amp;"/"&amp;IB285</f>
        <v>30  13/17</v>
      </c>
      <c r="ID285" t="str">
        <f ca="1">"  "&amp;IA285&amp;"/"&amp;IB285</f>
        <v xml:space="preserve">  13/17</v>
      </c>
      <c r="IE285" t="str">
        <f ca="1">HZ285&amp;"   "</f>
        <v xml:space="preserve">30   </v>
      </c>
      <c r="IF285" t="str">
        <f ca="1">IF(HZ285=0,ID285,IF(IA285=0,IE285,IC285))</f>
        <v>30  13/17</v>
      </c>
      <c r="IG285">
        <f ca="1">AS290</f>
        <v>22</v>
      </c>
      <c r="IH285">
        <f ca="1">HX289</f>
        <v>18</v>
      </c>
      <c r="II285">
        <f ca="1">HX290</f>
        <v>19</v>
      </c>
      <c r="IJ285" t="str">
        <f ca="1">"  +  "&amp;IG285&amp;"  "&amp;IH285&amp;"/"&amp;II285</f>
        <v xml:space="preserve">  +  22  18/19</v>
      </c>
      <c r="IK285" t="str">
        <f ca="1">"  +  "&amp;IH285&amp;"/"&amp;II285</f>
        <v xml:space="preserve">  +  18/19</v>
      </c>
      <c r="IL285" t="str">
        <f ca="1">"  +  "&amp;IG285</f>
        <v xml:space="preserve">  +  22</v>
      </c>
      <c r="IM285" t="str">
        <f ca="1">IF(IG285=0,IK285,IF(IH285=0,IL285,IJ285))</f>
        <v xml:space="preserve">  +  22  18/19</v>
      </c>
      <c r="IN285">
        <f ca="1">AS294</f>
        <v>0</v>
      </c>
      <c r="IO285">
        <f ca="1">HX293</f>
        <v>0</v>
      </c>
      <c r="IP285">
        <f ca="1">HX294</f>
        <v>1</v>
      </c>
      <c r="IQ285" t="str">
        <f ca="1">"  +  "&amp;IN285&amp;"  "&amp;IO285&amp;"/"&amp;IP285</f>
        <v xml:space="preserve">  +  0  0/1</v>
      </c>
      <c r="IR285" t="str">
        <f ca="1">"  +  "&amp;IO285&amp;"/"&amp;IP285</f>
        <v xml:space="preserve">  +  0/1</v>
      </c>
      <c r="IS285" t="str">
        <f ca="1">"  +  "&amp;IN285&amp;"   "</f>
        <v xml:space="preserve">  +  0   </v>
      </c>
      <c r="IT285" t="str">
        <f ca="1">IF(IN285=0,IR285,IF(IO285=0,IS285,IQ285))</f>
        <v xml:space="preserve">  +  0/1</v>
      </c>
      <c r="IU285" t="str">
        <f ca="1">IF(IN285&gt;0,IT285,IF(IO285&gt;0,IT285,""))</f>
        <v/>
      </c>
    </row>
    <row r="286" spans="1:255" ht="18" hidden="1" customHeight="1" x14ac:dyDescent="0.25">
      <c r="A286" s="9"/>
      <c r="B286" s="80"/>
      <c r="C286" s="71"/>
      <c r="D286" s="80"/>
      <c r="E286" s="71"/>
      <c r="F286" s="154"/>
      <c r="G286" s="80"/>
      <c r="H286" s="102"/>
      <c r="I286" s="71"/>
      <c r="J286" s="75"/>
      <c r="K286" s="9"/>
      <c r="O286" s="162"/>
      <c r="AK286" s="9"/>
      <c r="AL286" s="9"/>
      <c r="AM286" s="9"/>
      <c r="AN286" s="9"/>
      <c r="AO286" s="9"/>
      <c r="AP286" s="9"/>
      <c r="AQ286" s="9"/>
      <c r="AS286">
        <f ca="1">AS285+INT(AT285/AT286)</f>
        <v>30</v>
      </c>
      <c r="AT286" s="1">
        <f ca="1">IF(AP285&gt;AT285,INT((RAND()*(AQ285-AP285+1)+AP285)),INT((RAND()*(AQ285-AT285)+AT285+1)))</f>
        <v>17</v>
      </c>
      <c r="AU286">
        <f ca="1">AT286</f>
        <v>17</v>
      </c>
      <c r="AV286">
        <v>256</v>
      </c>
      <c r="AW286" s="1">
        <f ca="1">IF(AU286/AV286=INT(AU286/AV286),1,0)</f>
        <v>0</v>
      </c>
      <c r="AX286" s="1">
        <f ca="1">IF(AW286=0,AU286,AU286/AV286)</f>
        <v>17</v>
      </c>
      <c r="AY286" s="1">
        <v>16</v>
      </c>
      <c r="AZ286" s="1">
        <f ca="1">IF(AX286/AY286=INT(AX286/AY286),1,0)</f>
        <v>0</v>
      </c>
      <c r="BA286" s="1">
        <f ca="1">IF(AZ286=0,AX286,AX286/AY286)</f>
        <v>17</v>
      </c>
      <c r="BB286" s="1">
        <v>4</v>
      </c>
      <c r="BC286" s="1">
        <f ca="1">IF(BA286/BB286=INT(BA286/BB286),1,0)</f>
        <v>0</v>
      </c>
      <c r="BD286" s="1">
        <f ca="1">IF(BC286=0,BA286,BA286/BB286)</f>
        <v>17</v>
      </c>
      <c r="BE286" s="1">
        <v>2</v>
      </c>
      <c r="BF286" s="1">
        <f ca="1">IF(BD286/BE286=INT(BD286/BE286),1,0)</f>
        <v>0</v>
      </c>
      <c r="BG286" s="1">
        <f ca="1">IF(BF286=0,BD286,BD286/BE286)</f>
        <v>17</v>
      </c>
      <c r="BH286" s="1">
        <v>81</v>
      </c>
      <c r="BI286" s="1">
        <f ca="1">IF(BG286/BH286=INT(BG286/BH286),1,0)</f>
        <v>0</v>
      </c>
      <c r="BJ286" s="1">
        <f ca="1">IF(BI286=0,BG286,BG286/BH286)</f>
        <v>17</v>
      </c>
      <c r="BK286" s="1">
        <v>9</v>
      </c>
      <c r="BL286" s="1">
        <f ca="1">IF(BJ286/BK286=INT(BJ286/BK286),1,0)</f>
        <v>0</v>
      </c>
      <c r="BM286" s="1">
        <f ca="1">IF(BL286=0,BJ286,BJ286/BK286)</f>
        <v>17</v>
      </c>
      <c r="BN286" s="1">
        <v>3</v>
      </c>
      <c r="BO286" s="1">
        <f ca="1">IF(BM286/BN286=INT(BM286/BN286),1,0)</f>
        <v>0</v>
      </c>
      <c r="BP286" s="1">
        <f ca="1">IF(BO286=0,BM286,BM286/BN286)</f>
        <v>17</v>
      </c>
      <c r="BQ286" s="1">
        <v>25</v>
      </c>
      <c r="BR286" s="1">
        <f ca="1">IF(BP286/BQ286=INT(BP286/BQ286),1,0)</f>
        <v>0</v>
      </c>
      <c r="BS286" s="1">
        <f ca="1">IF(BR286=0,BP286,BP286/BQ286)</f>
        <v>17</v>
      </c>
      <c r="BT286" s="1">
        <v>5</v>
      </c>
      <c r="BU286" s="1">
        <f ca="1">IF(BS286/BT286=INT(BS286/BT286),1,0)</f>
        <v>0</v>
      </c>
      <c r="BV286" s="1">
        <f ca="1">IF(BU286=0,BS286,BS286/BT286)</f>
        <v>17</v>
      </c>
      <c r="BW286" s="1">
        <v>49</v>
      </c>
      <c r="BX286" s="1">
        <f ca="1">IF(BV286/BW286=INT(BV286/BW286),1,0)</f>
        <v>0</v>
      </c>
      <c r="BY286" s="1">
        <f ca="1">IF(BX286=0,BV286,BV286/BW286)</f>
        <v>17</v>
      </c>
      <c r="BZ286" s="1">
        <v>7</v>
      </c>
      <c r="CA286" s="1">
        <f ca="1">IF(BY286/BZ286=INT(BY286/BZ286),1,0)</f>
        <v>0</v>
      </c>
      <c r="CB286" s="1">
        <f ca="1">IF(CA286=0,BY286,BY286/BZ286)</f>
        <v>17</v>
      </c>
      <c r="CC286" s="1">
        <v>121</v>
      </c>
      <c r="CD286" s="1">
        <f ca="1">IF(CB286/CC286=INT(CB286/CC286),1,0)</f>
        <v>0</v>
      </c>
      <c r="CE286" s="1">
        <f ca="1">IF(CD286=0,CB286,CB286/CC286)</f>
        <v>17</v>
      </c>
      <c r="CF286" s="1">
        <v>11</v>
      </c>
      <c r="CG286" s="1">
        <f ca="1">IF(CE286/CF286=INT(CE286/CF286),1,0)</f>
        <v>0</v>
      </c>
      <c r="CH286" s="1">
        <f ca="1">IF(CG286=0,CE286,CE286/CF286)</f>
        <v>17</v>
      </c>
      <c r="CI286" s="1">
        <v>169</v>
      </c>
      <c r="CJ286" s="1">
        <f ca="1">IF(CH286/CI286=INT(CH286/CI286),1,0)</f>
        <v>0</v>
      </c>
      <c r="CK286" s="1">
        <f ca="1">IF(CJ286=0,CH286,CH286/CI286)</f>
        <v>17</v>
      </c>
      <c r="CL286" s="1">
        <v>13</v>
      </c>
      <c r="CM286" s="1">
        <f ca="1">IF(CK286/CL286=INT(CK286/CL286),1,0)</f>
        <v>0</v>
      </c>
      <c r="CN286" s="1">
        <f ca="1">IF(CM286=0,CK286,CK286/CL286)</f>
        <v>17</v>
      </c>
      <c r="CO286" s="1">
        <f>CO285</f>
        <v>289</v>
      </c>
      <c r="CP286" s="1">
        <f ca="1">IF(CN286/CO286=INT(CN286/CO286),1,0)</f>
        <v>0</v>
      </c>
      <c r="CQ286" s="1">
        <f ca="1">IF(CP286=0,CN286,CN286/CO286)</f>
        <v>17</v>
      </c>
      <c r="CR286" s="1">
        <v>17</v>
      </c>
      <c r="CS286" s="1">
        <f ca="1">IF(CQ286/CR286=INT(CQ286/CR286),1,0)</f>
        <v>1</v>
      </c>
      <c r="CT286" s="1">
        <f ca="1">IF(CS286=0,CQ286,CQ286/CR286)</f>
        <v>1</v>
      </c>
      <c r="CU286" s="1">
        <f>CU285</f>
        <v>361</v>
      </c>
      <c r="CV286" s="1">
        <f ca="1">IF(CT286/CU286=INT(CT286/CU286),1,0)</f>
        <v>0</v>
      </c>
      <c r="CW286" s="1">
        <f ca="1">IF(CV286=0,CT286,CT286/CU286)</f>
        <v>1</v>
      </c>
      <c r="CX286" s="1">
        <v>19</v>
      </c>
      <c r="CY286" s="1">
        <f ca="1">IF(CW286/CX286=INT(CW286/CX286),1,0)</f>
        <v>0</v>
      </c>
      <c r="CZ286" s="1">
        <f ca="1">IF(CY286=0,CW286,CW286/CX286)</f>
        <v>1</v>
      </c>
      <c r="DA286" s="1">
        <f>DA285</f>
        <v>529</v>
      </c>
      <c r="DB286" s="1">
        <f ca="1">IF(CZ286/DA286=INT(CZ286/DA286),1,0)</f>
        <v>0</v>
      </c>
      <c r="DC286" s="1">
        <f ca="1">IF(DB286=0,CZ286,CZ286/DA286)</f>
        <v>1</v>
      </c>
      <c r="DD286" s="1">
        <v>23</v>
      </c>
      <c r="DE286" s="1">
        <f ca="1">IF(DC286/DD286=INT(DC286/DD286),1,0)</f>
        <v>0</v>
      </c>
      <c r="DF286" s="1">
        <f ca="1">IF(DE286=0,DC286,DC286/DD286)</f>
        <v>1</v>
      </c>
      <c r="DG286" s="1">
        <f>DG285</f>
        <v>841</v>
      </c>
      <c r="DH286" s="1">
        <f ca="1">IF(DF286/DG286=INT(DF286/DG286),1,0)</f>
        <v>0</v>
      </c>
      <c r="DI286" s="1">
        <f ca="1">IF(DH286=0,DF286,DF286/DG286)</f>
        <v>1</v>
      </c>
      <c r="DJ286" s="1">
        <v>29</v>
      </c>
      <c r="DK286" s="1">
        <f ca="1">IF(DI286/DJ286=INT(DI286/DJ286),1,0)</f>
        <v>0</v>
      </c>
      <c r="DL286" s="1">
        <f ca="1">IF(DK286=0,DI286,DI286/DJ286)</f>
        <v>1</v>
      </c>
      <c r="DM286" s="1">
        <f>DM285</f>
        <v>961</v>
      </c>
      <c r="DN286" s="1">
        <f ca="1">IF(DL286/DM286=INT(DL286/DM286),1,0)</f>
        <v>0</v>
      </c>
      <c r="DO286" s="1">
        <f ca="1">IF(DN286=0,DL286,DL286/DM286)</f>
        <v>1</v>
      </c>
      <c r="DP286" s="1">
        <v>31</v>
      </c>
      <c r="DQ286" s="1">
        <f ca="1">IF(DO286/DP286=INT(DO286/DP286),1,0)</f>
        <v>0</v>
      </c>
      <c r="DR286" s="1">
        <f ca="1">IF(DQ286=0,DO286,DO286/DP286)</f>
        <v>1</v>
      </c>
      <c r="DS286" s="1">
        <v>37</v>
      </c>
      <c r="DT286" s="1">
        <f ca="1">IF(DR286/DS286=INT(DR286/DS286),1,0)</f>
        <v>0</v>
      </c>
      <c r="DU286" s="1">
        <f ca="1">IF(DT286=0,DR286,DR286/DS286)</f>
        <v>1</v>
      </c>
      <c r="DV286" s="1">
        <v>41</v>
      </c>
      <c r="DW286" s="1">
        <f ca="1">IF(DU286/DV286=INT(DU286/DV286),1,0)</f>
        <v>0</v>
      </c>
      <c r="DX286" s="1">
        <f ca="1">IF(DW286=0,DU286,DU286/DV286)</f>
        <v>1</v>
      </c>
      <c r="DY286" s="1">
        <v>43</v>
      </c>
      <c r="DZ286" s="1">
        <f ca="1">IF(DX286/DY286=INT(DX286/DY286),1,0)</f>
        <v>0</v>
      </c>
      <c r="EA286" s="1">
        <f ca="1">IF(DZ286=0,DX286,DX286/DY286)</f>
        <v>1</v>
      </c>
      <c r="EB286" s="1">
        <v>47</v>
      </c>
      <c r="EC286" s="1">
        <f ca="1">IF(EA286/EB286=INT(EA286/EB286),1,0)</f>
        <v>0</v>
      </c>
      <c r="ED286" s="1">
        <f ca="1">IF(EC286=0,EA286,EA286/EB286)</f>
        <v>1</v>
      </c>
      <c r="EE286" s="1">
        <v>53</v>
      </c>
      <c r="EF286" s="1">
        <f ca="1">IF(ED286/EE286=INT(ED286/EE286),1,0)</f>
        <v>0</v>
      </c>
      <c r="EG286" s="1">
        <f ca="1">IF(EF286=0,ED286,ED286/EE286)</f>
        <v>1</v>
      </c>
      <c r="EH286" s="1">
        <v>59</v>
      </c>
      <c r="EI286" s="1">
        <f ca="1">IF(EG286/EH286=INT(EG286/EH286),1,0)</f>
        <v>0</v>
      </c>
      <c r="EJ286" s="1">
        <f ca="1">IF(EI286=0,EG286,EG286/EH286)</f>
        <v>1</v>
      </c>
      <c r="EK286" s="1">
        <v>61</v>
      </c>
      <c r="EL286" s="1">
        <f ca="1">IF(EJ286/EK286=INT(EJ286/EK286),1,0)</f>
        <v>0</v>
      </c>
      <c r="EM286" s="1">
        <f ca="1">IF(EL286=0,EJ286,EJ286/EK286)</f>
        <v>1</v>
      </c>
      <c r="EN286" s="1">
        <v>67</v>
      </c>
      <c r="EO286" s="1">
        <f ca="1">IF(EM286/EN286=INT(EM286/EN286),1,0)</f>
        <v>0</v>
      </c>
      <c r="EP286" s="1">
        <f ca="1">IF(EO286=0,EM286,EM286/EN286)</f>
        <v>1</v>
      </c>
      <c r="EQ286" s="1">
        <v>71</v>
      </c>
      <c r="ER286" s="1">
        <f ca="1">IF(EP286/EQ286=INT(EP286/EQ286),1,0)</f>
        <v>0</v>
      </c>
      <c r="ES286" s="1">
        <f ca="1">IF(ER286=0,EP286,EP286/EQ286)</f>
        <v>1</v>
      </c>
      <c r="ET286" s="1">
        <v>73</v>
      </c>
      <c r="EU286" s="1">
        <f ca="1">IF(ES286/ET286=INT(ES286/ET286),1,0)</f>
        <v>0</v>
      </c>
      <c r="EV286" s="1">
        <f ca="1">IF(EU286=0,ES286,ES286/ET286)</f>
        <v>1</v>
      </c>
      <c r="EW286" s="1">
        <v>79</v>
      </c>
      <c r="EX286" s="1">
        <f ca="1">IF(EV286/EW286=INT(EV286/EW286),1,0)</f>
        <v>0</v>
      </c>
      <c r="EY286" s="1">
        <f ca="1">IF(EX286=0,EV286,EV286/EW286)</f>
        <v>1</v>
      </c>
      <c r="EZ286" s="1">
        <v>83</v>
      </c>
      <c r="FA286" s="1">
        <f ca="1">IF(EY286/EZ286=INT(EY286/EZ286),1,0)</f>
        <v>0</v>
      </c>
      <c r="FB286" s="1">
        <f ca="1">IF(FA286=0,EY286,EY286/EZ286)</f>
        <v>1</v>
      </c>
      <c r="FC286" s="1">
        <v>89</v>
      </c>
      <c r="FD286" s="1">
        <f ca="1">IF(FB286/FC286=INT(FB286/FC286),1,0)</f>
        <v>0</v>
      </c>
      <c r="FE286" s="1">
        <f ca="1">IF(FD286=0,FB286,FB286/FC286)</f>
        <v>1</v>
      </c>
      <c r="FF286" s="1">
        <v>97</v>
      </c>
      <c r="FG286" s="1">
        <f ca="1">IF(FE286/FF286=INT(FE286/FF286),1,0)</f>
        <v>0</v>
      </c>
      <c r="FH286" s="1">
        <f ca="1">IF(FG286=0,FE286,FE286/FF286)</f>
        <v>1</v>
      </c>
      <c r="FI286" s="1">
        <v>101</v>
      </c>
      <c r="FJ286" s="1">
        <f ca="1">IF(FH286/FI286=INT(FH286/FI286),1,0)</f>
        <v>0</v>
      </c>
      <c r="FK286" s="1">
        <f ca="1">IF(FJ286=0,FH286,FH286/FI286)</f>
        <v>1</v>
      </c>
      <c r="FL286" s="1">
        <v>103</v>
      </c>
      <c r="FM286" s="1">
        <f ca="1">IF(FK286/FL286=INT(FK286/FL286),1,0)</f>
        <v>0</v>
      </c>
      <c r="FN286" s="1">
        <f ca="1">IF(FM286=0,FK286,FK286/FL286)</f>
        <v>1</v>
      </c>
      <c r="FO286" s="1">
        <v>107</v>
      </c>
      <c r="FP286" s="1">
        <f ca="1">IF(FN286/FO286=INT(FN286/FO286),1,0)</f>
        <v>0</v>
      </c>
      <c r="FQ286" s="1">
        <f ca="1">IF(FP286=0,FN286,FN286/FO286)</f>
        <v>1</v>
      </c>
      <c r="FR286" s="1">
        <v>109</v>
      </c>
      <c r="FS286" s="1">
        <f ca="1">IF(FQ286/FR286=INT(FQ286/FR286),1,0)</f>
        <v>0</v>
      </c>
      <c r="FT286" s="1">
        <f ca="1">IF(FS286=0,FQ286,FQ286/FR286)</f>
        <v>1</v>
      </c>
      <c r="FU286" s="1">
        <v>113</v>
      </c>
      <c r="FV286" s="1">
        <f ca="1">IF(FT286/FU286=INT(FT286/FU286),1,0)</f>
        <v>0</v>
      </c>
      <c r="FW286" s="1">
        <f ca="1">IF(FV286=0,FT286,FT286/FU286)</f>
        <v>1</v>
      </c>
      <c r="FX286" s="1">
        <v>127</v>
      </c>
      <c r="FY286" s="1">
        <f ca="1">IF(FW286/FX286=INT(FW286/FX286),1,0)</f>
        <v>0</v>
      </c>
      <c r="FZ286" s="1">
        <f ca="1">IF(FY286=0,FW286,FW286/FX286)</f>
        <v>1</v>
      </c>
      <c r="GA286" s="1">
        <v>131</v>
      </c>
      <c r="GB286" s="1">
        <f ca="1">IF(FZ286/GA286=INT(FZ286/GA286),1,0)</f>
        <v>0</v>
      </c>
      <c r="GC286" s="1">
        <f ca="1">IF(GB286=0,FZ286,FZ286/GA286)</f>
        <v>1</v>
      </c>
      <c r="GD286" s="1">
        <v>137</v>
      </c>
      <c r="GE286" s="1">
        <f ca="1">IF(GC286/GD286=INT(GC286/GD286),1,0)</f>
        <v>0</v>
      </c>
      <c r="GF286" s="1">
        <f ca="1">IF(GE286=0,GC286,GC286/GD286)</f>
        <v>1</v>
      </c>
      <c r="GG286" s="1">
        <v>139</v>
      </c>
      <c r="GH286" s="1">
        <f ca="1">IF(GF286/GG286=INT(GF286/GG286),1,0)</f>
        <v>0</v>
      </c>
      <c r="GI286" s="1">
        <f ca="1">IF(GH286=0,GF286,GF286/GG286)</f>
        <v>1</v>
      </c>
      <c r="GJ286" s="1">
        <v>149</v>
      </c>
      <c r="GK286" s="1">
        <f ca="1">IF(GI286/GJ286=INT(GI286/GJ286),1,0)</f>
        <v>0</v>
      </c>
      <c r="GL286" s="1">
        <f ca="1">IF(GK286=0,GI286,GI286/GJ286)</f>
        <v>1</v>
      </c>
      <c r="GM286" s="1"/>
      <c r="GN286" s="1">
        <f ca="1">8*AW286+4*AZ286+2*BC286+BF286</f>
        <v>0</v>
      </c>
      <c r="GO286" s="1">
        <f ca="1">4*BI286+2*BL286+BO286</f>
        <v>0</v>
      </c>
      <c r="GP286" s="1">
        <f ca="1">2*BR286+BU286</f>
        <v>0</v>
      </c>
      <c r="GQ286" s="1">
        <f ca="1">2*BX286+CA286</f>
        <v>0</v>
      </c>
      <c r="GR286" s="1">
        <f ca="1">2*CD286+CG286</f>
        <v>0</v>
      </c>
      <c r="GS286" s="1">
        <f ca="1">2*CJ286+CM286</f>
        <v>0</v>
      </c>
      <c r="GT286" s="1">
        <f ca="1">CS286</f>
        <v>1</v>
      </c>
      <c r="GU286" s="1">
        <f ca="1">CY286</f>
        <v>0</v>
      </c>
      <c r="GV286" s="1">
        <f ca="1">DE286</f>
        <v>0</v>
      </c>
      <c r="GW286" s="1">
        <f ca="1">DK286</f>
        <v>0</v>
      </c>
      <c r="GX286" s="1">
        <f ca="1">DQ286</f>
        <v>0</v>
      </c>
      <c r="GY286">
        <f ca="1">DT286</f>
        <v>0</v>
      </c>
      <c r="GZ286">
        <f ca="1">DW286</f>
        <v>0</v>
      </c>
      <c r="HA286">
        <f ca="1">DZ286</f>
        <v>0</v>
      </c>
      <c r="HB286">
        <f ca="1">EC286</f>
        <v>0</v>
      </c>
      <c r="HC286">
        <f ca="1">EF286</f>
        <v>0</v>
      </c>
      <c r="HD286">
        <f ca="1">EI286</f>
        <v>0</v>
      </c>
      <c r="HE286">
        <f ca="1">EL286</f>
        <v>0</v>
      </c>
      <c r="HF286">
        <f ca="1">EO286</f>
        <v>0</v>
      </c>
      <c r="HG286">
        <f ca="1">ER286</f>
        <v>0</v>
      </c>
      <c r="HH286">
        <f ca="1">EU286</f>
        <v>0</v>
      </c>
      <c r="HI286">
        <f ca="1">EX286</f>
        <v>0</v>
      </c>
      <c r="HJ286">
        <f ca="1">FA286</f>
        <v>0</v>
      </c>
      <c r="HK286">
        <f ca="1">FD286</f>
        <v>0</v>
      </c>
      <c r="HL286">
        <f ca="1">FG286</f>
        <v>0</v>
      </c>
      <c r="HM286">
        <f ca="1">FJ286</f>
        <v>0</v>
      </c>
      <c r="HN286">
        <f ca="1">FM286</f>
        <v>0</v>
      </c>
      <c r="HO286">
        <f ca="1">FP286</f>
        <v>0</v>
      </c>
      <c r="HP286">
        <f ca="1">FS286</f>
        <v>0</v>
      </c>
      <c r="HQ286">
        <f ca="1">FV286</f>
        <v>0</v>
      </c>
      <c r="HR286">
        <f ca="1">FY286</f>
        <v>0</v>
      </c>
      <c r="HS286">
        <f ca="1">GB286</f>
        <v>0</v>
      </c>
      <c r="HT286">
        <f ca="1">GE286</f>
        <v>0</v>
      </c>
      <c r="HU286">
        <f ca="1">GH286</f>
        <v>0</v>
      </c>
      <c r="HV286">
        <f ca="1">GK286</f>
        <v>0</v>
      </c>
      <c r="HW286">
        <f ca="1">AU286</f>
        <v>17</v>
      </c>
      <c r="HX286">
        <f ca="1">HW286/HV288</f>
        <v>17</v>
      </c>
    </row>
    <row r="287" spans="1:255" ht="18" hidden="1" customHeight="1" x14ac:dyDescent="0.25">
      <c r="A287" s="9"/>
      <c r="B287" s="80"/>
      <c r="C287" s="71"/>
      <c r="D287" s="80"/>
      <c r="E287" s="71"/>
      <c r="F287" s="154"/>
      <c r="G287" s="80"/>
      <c r="H287" s="102"/>
      <c r="I287" s="71"/>
      <c r="J287" s="75"/>
      <c r="K287" s="9"/>
      <c r="O287" s="162"/>
      <c r="AK287" s="9"/>
      <c r="AL287" s="9"/>
      <c r="AM287" s="9"/>
      <c r="AN287" s="9"/>
      <c r="AO287" s="9"/>
      <c r="AP287" s="9"/>
      <c r="AQ287" s="9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  <c r="FZ287" s="1"/>
      <c r="GA287" s="1"/>
      <c r="GB287" s="1"/>
      <c r="GC287" s="1"/>
      <c r="GD287" s="1"/>
      <c r="GE287" s="1"/>
      <c r="GF287" s="1"/>
      <c r="GG287" s="1"/>
      <c r="GH287" s="1"/>
      <c r="GI287" s="1"/>
      <c r="GJ287" s="1"/>
      <c r="GK287" s="1"/>
      <c r="GL287" s="1"/>
      <c r="GM287" s="1"/>
      <c r="GN287" s="1">
        <f t="shared" ref="GN287:HV287" ca="1" si="145">IF(GN285&lt;GN286,GN285,GN286)</f>
        <v>0</v>
      </c>
      <c r="GO287" s="1">
        <f t="shared" ca="1" si="145"/>
        <v>0</v>
      </c>
      <c r="GP287" s="1">
        <f t="shared" ca="1" si="145"/>
        <v>0</v>
      </c>
      <c r="GQ287" s="1">
        <f t="shared" ca="1" si="145"/>
        <v>0</v>
      </c>
      <c r="GR287" s="1">
        <f t="shared" ca="1" si="145"/>
        <v>0</v>
      </c>
      <c r="GS287" s="1">
        <f t="shared" ca="1" si="145"/>
        <v>0</v>
      </c>
      <c r="GT287" s="1">
        <f t="shared" ca="1" si="145"/>
        <v>0</v>
      </c>
      <c r="GU287" s="1">
        <f t="shared" ca="1" si="145"/>
        <v>0</v>
      </c>
      <c r="GV287" s="1">
        <f t="shared" ca="1" si="145"/>
        <v>0</v>
      </c>
      <c r="GW287" s="1">
        <f t="shared" ca="1" si="145"/>
        <v>0</v>
      </c>
      <c r="GX287" s="1">
        <f t="shared" ca="1" si="145"/>
        <v>0</v>
      </c>
      <c r="GY287" s="1">
        <f t="shared" ca="1" si="145"/>
        <v>0</v>
      </c>
      <c r="GZ287" s="1">
        <f t="shared" ca="1" si="145"/>
        <v>0</v>
      </c>
      <c r="HA287" s="1">
        <f t="shared" ca="1" si="145"/>
        <v>0</v>
      </c>
      <c r="HB287" s="1">
        <f t="shared" ca="1" si="145"/>
        <v>0</v>
      </c>
      <c r="HC287" s="1">
        <f t="shared" ca="1" si="145"/>
        <v>0</v>
      </c>
      <c r="HD287" s="1">
        <f t="shared" ca="1" si="145"/>
        <v>0</v>
      </c>
      <c r="HE287" s="1">
        <f t="shared" ca="1" si="145"/>
        <v>0</v>
      </c>
      <c r="HF287" s="1">
        <f t="shared" ca="1" si="145"/>
        <v>0</v>
      </c>
      <c r="HG287" s="1">
        <f t="shared" ca="1" si="145"/>
        <v>0</v>
      </c>
      <c r="HH287" s="1">
        <f t="shared" ca="1" si="145"/>
        <v>0</v>
      </c>
      <c r="HI287" s="1">
        <f t="shared" ca="1" si="145"/>
        <v>0</v>
      </c>
      <c r="HJ287" s="1">
        <f t="shared" ca="1" si="145"/>
        <v>0</v>
      </c>
      <c r="HK287" s="1">
        <f t="shared" ca="1" si="145"/>
        <v>0</v>
      </c>
      <c r="HL287" s="1">
        <f t="shared" ca="1" si="145"/>
        <v>0</v>
      </c>
      <c r="HM287" s="1">
        <f t="shared" ca="1" si="145"/>
        <v>0</v>
      </c>
      <c r="HN287" s="1">
        <f t="shared" ca="1" si="145"/>
        <v>0</v>
      </c>
      <c r="HO287" s="1">
        <f t="shared" ca="1" si="145"/>
        <v>0</v>
      </c>
      <c r="HP287" s="1">
        <f t="shared" ca="1" si="145"/>
        <v>0</v>
      </c>
      <c r="HQ287" s="1">
        <f t="shared" ca="1" si="145"/>
        <v>0</v>
      </c>
      <c r="HR287" s="1">
        <f t="shared" ca="1" si="145"/>
        <v>0</v>
      </c>
      <c r="HS287" s="1">
        <f t="shared" ca="1" si="145"/>
        <v>0</v>
      </c>
      <c r="HT287" s="1">
        <f t="shared" ca="1" si="145"/>
        <v>0</v>
      </c>
      <c r="HU287" s="1">
        <f t="shared" ca="1" si="145"/>
        <v>0</v>
      </c>
      <c r="HV287" s="1">
        <f t="shared" ca="1" si="145"/>
        <v>0</v>
      </c>
    </row>
    <row r="288" spans="1:255" ht="18" hidden="1" customHeight="1" x14ac:dyDescent="0.25">
      <c r="A288" s="9"/>
      <c r="B288" s="71"/>
      <c r="C288" s="71"/>
      <c r="D288" s="71"/>
      <c r="E288" s="71"/>
      <c r="F288" s="154"/>
      <c r="G288" s="80"/>
      <c r="H288" s="102"/>
      <c r="I288" s="71"/>
      <c r="J288" s="75"/>
      <c r="K288" s="9"/>
      <c r="O288" s="162"/>
      <c r="AK288" s="9"/>
      <c r="AL288" s="9"/>
      <c r="AM288" s="9"/>
      <c r="AN288" s="9"/>
      <c r="AO288" s="9"/>
      <c r="AP288" s="9"/>
      <c r="AQ288" s="9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  <c r="FZ288" s="1"/>
      <c r="GA288" s="1"/>
      <c r="GB288" s="1"/>
      <c r="GC288" s="1"/>
      <c r="GD288" s="1"/>
      <c r="GE288" s="1"/>
      <c r="GF288" s="1"/>
      <c r="GG288" s="1"/>
      <c r="GH288" s="1"/>
      <c r="GI288" s="1"/>
      <c r="GJ288" s="1"/>
      <c r="GK288" s="1"/>
      <c r="GL288" s="1"/>
      <c r="GM288" s="1"/>
      <c r="GN288">
        <f ca="1">FY$4^GN287</f>
        <v>1</v>
      </c>
      <c r="GO288">
        <f t="shared" ref="GO288:HV288" ca="1" si="146">FZ$4^GO287*GN288</f>
        <v>1</v>
      </c>
      <c r="GP288">
        <f t="shared" ca="1" si="146"/>
        <v>1</v>
      </c>
      <c r="GQ288">
        <f t="shared" ca="1" si="146"/>
        <v>1</v>
      </c>
      <c r="GR288">
        <f t="shared" ca="1" si="146"/>
        <v>1</v>
      </c>
      <c r="GS288">
        <f t="shared" ca="1" si="146"/>
        <v>1</v>
      </c>
      <c r="GT288">
        <f t="shared" ca="1" si="146"/>
        <v>1</v>
      </c>
      <c r="GU288">
        <f t="shared" ca="1" si="146"/>
        <v>1</v>
      </c>
      <c r="GV288">
        <f t="shared" ca="1" si="146"/>
        <v>1</v>
      </c>
      <c r="GW288">
        <f t="shared" ca="1" si="146"/>
        <v>1</v>
      </c>
      <c r="GX288">
        <f t="shared" ca="1" si="146"/>
        <v>1</v>
      </c>
      <c r="GY288">
        <f t="shared" ca="1" si="146"/>
        <v>1</v>
      </c>
      <c r="GZ288">
        <f t="shared" ca="1" si="146"/>
        <v>1</v>
      </c>
      <c r="HA288">
        <f t="shared" ca="1" si="146"/>
        <v>1</v>
      </c>
      <c r="HB288">
        <f t="shared" ca="1" si="146"/>
        <v>1</v>
      </c>
      <c r="HC288">
        <f t="shared" ca="1" si="146"/>
        <v>1</v>
      </c>
      <c r="HD288">
        <f t="shared" ca="1" si="146"/>
        <v>1</v>
      </c>
      <c r="HE288">
        <f t="shared" ca="1" si="146"/>
        <v>1</v>
      </c>
      <c r="HF288">
        <f t="shared" ca="1" si="146"/>
        <v>1</v>
      </c>
      <c r="HG288">
        <f t="shared" ca="1" si="146"/>
        <v>1</v>
      </c>
      <c r="HH288">
        <f t="shared" ca="1" si="146"/>
        <v>1</v>
      </c>
      <c r="HI288">
        <f t="shared" ca="1" si="146"/>
        <v>1</v>
      </c>
      <c r="HJ288">
        <f t="shared" ca="1" si="146"/>
        <v>1</v>
      </c>
      <c r="HK288">
        <f t="shared" ca="1" si="146"/>
        <v>1</v>
      </c>
      <c r="HL288">
        <f t="shared" ca="1" si="146"/>
        <v>1</v>
      </c>
      <c r="HM288">
        <f t="shared" ca="1" si="146"/>
        <v>1</v>
      </c>
      <c r="HN288">
        <f t="shared" ca="1" si="146"/>
        <v>1</v>
      </c>
      <c r="HO288">
        <f t="shared" ca="1" si="146"/>
        <v>1</v>
      </c>
      <c r="HP288">
        <f t="shared" ca="1" si="146"/>
        <v>1</v>
      </c>
      <c r="HQ288">
        <f t="shared" ca="1" si="146"/>
        <v>1</v>
      </c>
      <c r="HR288">
        <f t="shared" ca="1" si="146"/>
        <v>1</v>
      </c>
      <c r="HS288">
        <f t="shared" ca="1" si="146"/>
        <v>1</v>
      </c>
      <c r="HT288">
        <f t="shared" ca="1" si="146"/>
        <v>1</v>
      </c>
      <c r="HU288">
        <f t="shared" ca="1" si="146"/>
        <v>1</v>
      </c>
      <c r="HV288">
        <f t="shared" ca="1" si="146"/>
        <v>1</v>
      </c>
    </row>
    <row r="289" spans="1:255" ht="18" hidden="1" customHeight="1" x14ac:dyDescent="0.25">
      <c r="A289" s="9"/>
      <c r="B289" s="71"/>
      <c r="C289" s="71"/>
      <c r="D289" s="71"/>
      <c r="E289" s="71"/>
      <c r="F289" s="154"/>
      <c r="G289" s="80"/>
      <c r="H289" s="102"/>
      <c r="I289" s="71"/>
      <c r="J289" s="75"/>
      <c r="K289" s="9"/>
      <c r="O289" s="162"/>
      <c r="AK289" s="9"/>
      <c r="AL289" s="9"/>
      <c r="AM289" s="9"/>
      <c r="AN289" s="9"/>
      <c r="AO289" s="9"/>
      <c r="AP289" s="9"/>
      <c r="AQ289" s="9"/>
      <c r="AR289" t="s">
        <v>22</v>
      </c>
      <c r="AS289" s="1">
        <f ca="1">INT((RAND()*(AM285-AL285+1)+AL285))</f>
        <v>22</v>
      </c>
      <c r="AT289" s="1">
        <f ca="1">INT((RAND()*(AO285-AN285+1)+AN285))</f>
        <v>18</v>
      </c>
      <c r="AU289">
        <f ca="1">AT289-AT290*(AS290-AS289)</f>
        <v>18</v>
      </c>
      <c r="AV289">
        <v>256</v>
      </c>
      <c r="AW289" s="1">
        <f ca="1">IF(AU289/AV289=INT(AU289/AV289),1,0)</f>
        <v>0</v>
      </c>
      <c r="AX289" s="1">
        <f ca="1">IF(AW289=0,AU289,AU289/AV289)</f>
        <v>18</v>
      </c>
      <c r="AY289" s="1">
        <v>16</v>
      </c>
      <c r="AZ289" s="1">
        <f ca="1">IF(AX289/AY289=INT(AX289/AY289),1,0)</f>
        <v>0</v>
      </c>
      <c r="BA289" s="1">
        <f ca="1">IF(AZ289=0,AX289,AX289/AY289)</f>
        <v>18</v>
      </c>
      <c r="BB289" s="1">
        <v>4</v>
      </c>
      <c r="BC289" s="1">
        <f ca="1">IF(BA289/BB289=INT(BA289/BB289),1,0)</f>
        <v>0</v>
      </c>
      <c r="BD289" s="1">
        <f ca="1">IF(BC289=0,BA289,BA289/BB289)</f>
        <v>18</v>
      </c>
      <c r="BE289" s="1">
        <v>2</v>
      </c>
      <c r="BF289" s="1">
        <f ca="1">IF(BD289/BE289=INT(BD289/BE289),1,0)</f>
        <v>1</v>
      </c>
      <c r="BG289" s="1">
        <f ca="1">IF(BF289=0,BD289,BD289/BE289)</f>
        <v>9</v>
      </c>
      <c r="BH289" s="1">
        <v>81</v>
      </c>
      <c r="BI289" s="1">
        <f ca="1">IF(BG289/BH289=INT(BG289/BH289),1,0)</f>
        <v>0</v>
      </c>
      <c r="BJ289" s="1">
        <f ca="1">IF(BI289=0,BG289,BG289/BH289)</f>
        <v>9</v>
      </c>
      <c r="BK289" s="1">
        <v>9</v>
      </c>
      <c r="BL289" s="1">
        <f ca="1">IF(BJ289/BK289=INT(BJ289/BK289),1,0)</f>
        <v>1</v>
      </c>
      <c r="BM289" s="1">
        <f ca="1">IF(BL289=0,BJ289,BJ289/BK289)</f>
        <v>1</v>
      </c>
      <c r="BN289" s="1">
        <v>3</v>
      </c>
      <c r="BO289" s="1">
        <f ca="1">IF(BM289/BN289=INT(BM289/BN289),1,0)</f>
        <v>0</v>
      </c>
      <c r="BP289" s="1">
        <f ca="1">IF(BO289=0,BM289,BM289/BN289)</f>
        <v>1</v>
      </c>
      <c r="BQ289" s="1">
        <v>25</v>
      </c>
      <c r="BR289" s="1">
        <f ca="1">IF(BP289/BQ289=INT(BP289/BQ289),1,0)</f>
        <v>0</v>
      </c>
      <c r="BS289" s="1">
        <f ca="1">IF(BR289=0,BP289,BP289/BQ289)</f>
        <v>1</v>
      </c>
      <c r="BT289" s="1">
        <v>5</v>
      </c>
      <c r="BU289" s="1">
        <f ca="1">IF(BS289/BT289=INT(BS289/BT289),1,0)</f>
        <v>0</v>
      </c>
      <c r="BV289" s="1">
        <f ca="1">IF(BU289=0,BS289,BS289/BT289)</f>
        <v>1</v>
      </c>
      <c r="BW289" s="1">
        <v>49</v>
      </c>
      <c r="BX289" s="1">
        <f ca="1">IF(BV289/BW289=INT(BV289/BW289),1,0)</f>
        <v>0</v>
      </c>
      <c r="BY289" s="1">
        <f ca="1">IF(BX289=0,BV289,BV289/BW289)</f>
        <v>1</v>
      </c>
      <c r="BZ289" s="1">
        <v>7</v>
      </c>
      <c r="CA289" s="1">
        <f ca="1">IF(BY289/BZ289=INT(BY289/BZ289),1,0)</f>
        <v>0</v>
      </c>
      <c r="CB289" s="1">
        <f ca="1">IF(CA289=0,BY289,BY289/BZ289)</f>
        <v>1</v>
      </c>
      <c r="CC289" s="1">
        <v>121</v>
      </c>
      <c r="CD289" s="1">
        <f ca="1">IF(CB289/CC289=INT(CB289/CC289),1,0)</f>
        <v>0</v>
      </c>
      <c r="CE289" s="1">
        <f ca="1">IF(CD289=0,CB289,CB289/CC289)</f>
        <v>1</v>
      </c>
      <c r="CF289" s="1">
        <v>11</v>
      </c>
      <c r="CG289" s="1">
        <f ca="1">IF(CE289/CF289=INT(CE289/CF289),1,0)</f>
        <v>0</v>
      </c>
      <c r="CH289" s="1">
        <f ca="1">IF(CG289=0,CE289,CE289/CF289)</f>
        <v>1</v>
      </c>
      <c r="CI289" s="1">
        <v>169</v>
      </c>
      <c r="CJ289" s="1">
        <f ca="1">IF(CH289/CI289=INT(CH289/CI289),1,0)</f>
        <v>0</v>
      </c>
      <c r="CK289" s="1">
        <f ca="1">IF(CJ289=0,CH289,CH289/CI289)</f>
        <v>1</v>
      </c>
      <c r="CL289" s="1">
        <v>13</v>
      </c>
      <c r="CM289" s="1">
        <f ca="1">IF(CK289/CL289=INT(CK289/CL289),1,0)</f>
        <v>0</v>
      </c>
      <c r="CN289" s="1">
        <f ca="1">IF(CM289=0,CK289,CK289/CL289)</f>
        <v>1</v>
      </c>
      <c r="CO289" s="1">
        <f>CO285</f>
        <v>289</v>
      </c>
      <c r="CP289" s="1">
        <f ca="1">IF(CN289/CO289=INT(CN289/CO289),1,0)</f>
        <v>0</v>
      </c>
      <c r="CQ289" s="1">
        <f ca="1">IF(CP289=0,CN289,CN289/CO289)</f>
        <v>1</v>
      </c>
      <c r="CR289" s="1">
        <v>17</v>
      </c>
      <c r="CS289" s="1">
        <f ca="1">IF(CQ289/CR289=INT(CQ289/CR289),1,0)</f>
        <v>0</v>
      </c>
      <c r="CT289" s="1">
        <f ca="1">IF(CS289=0,CQ289,CQ289/CR289)</f>
        <v>1</v>
      </c>
      <c r="CU289" s="1">
        <f>CU285</f>
        <v>361</v>
      </c>
      <c r="CV289" s="1">
        <f ca="1">IF(CT289/CU289=INT(CT289/CU289),1,0)</f>
        <v>0</v>
      </c>
      <c r="CW289" s="1">
        <f ca="1">IF(CV289=0,CT289,CT289/CU289)</f>
        <v>1</v>
      </c>
      <c r="CX289" s="1">
        <v>19</v>
      </c>
      <c r="CY289" s="1">
        <f ca="1">IF(CW289/CX289=INT(CW289/CX289),1,0)</f>
        <v>0</v>
      </c>
      <c r="CZ289" s="1">
        <f ca="1">IF(CY289=0,CW289,CW289/CX289)</f>
        <v>1</v>
      </c>
      <c r="DA289" s="1">
        <f>DA285</f>
        <v>529</v>
      </c>
      <c r="DB289" s="1">
        <f ca="1">IF(CZ289/DA289=INT(CZ289/DA289),1,0)</f>
        <v>0</v>
      </c>
      <c r="DC289" s="1">
        <f ca="1">IF(DB289=0,CZ289,CZ289/DA289)</f>
        <v>1</v>
      </c>
      <c r="DD289" s="1">
        <v>23</v>
      </c>
      <c r="DE289" s="1">
        <f ca="1">IF(DC289/DD289=INT(DC289/DD289),1,0)</f>
        <v>0</v>
      </c>
      <c r="DF289" s="1">
        <f ca="1">IF(DE289=0,DC289,DC289/DD289)</f>
        <v>1</v>
      </c>
      <c r="DG289" s="1">
        <f>DG285</f>
        <v>841</v>
      </c>
      <c r="DH289" s="1">
        <f ca="1">IF(DF289/DG289=INT(DF289/DG289),1,0)</f>
        <v>0</v>
      </c>
      <c r="DI289" s="1">
        <f ca="1">IF(DH289=0,DF289,DF289/DG289)</f>
        <v>1</v>
      </c>
      <c r="DJ289" s="1">
        <v>29</v>
      </c>
      <c r="DK289" s="1">
        <f ca="1">IF(DI289/DJ289=INT(DI289/DJ289),1,0)</f>
        <v>0</v>
      </c>
      <c r="DL289" s="1">
        <f ca="1">IF(DK289=0,DI289,DI289/DJ289)</f>
        <v>1</v>
      </c>
      <c r="DM289" s="1">
        <f>DM285</f>
        <v>961</v>
      </c>
      <c r="DN289" s="1">
        <f ca="1">IF(DL289/DM289=INT(DL289/DM289),1,0)</f>
        <v>0</v>
      </c>
      <c r="DO289" s="1">
        <f ca="1">IF(DN289=0,DL289,DL289/DM289)</f>
        <v>1</v>
      </c>
      <c r="DP289" s="1">
        <v>31</v>
      </c>
      <c r="DQ289" s="1">
        <f ca="1">IF(DO289/DP289=INT(DO289/DP289),1,0)</f>
        <v>0</v>
      </c>
      <c r="DR289" s="1">
        <f ca="1">IF(DQ289=0,DO289,DO289/DP289)</f>
        <v>1</v>
      </c>
      <c r="DS289" s="1">
        <v>37</v>
      </c>
      <c r="DT289" s="1">
        <f ca="1">IF(DR289/DS289=INT(DR289/DS289),1,0)</f>
        <v>0</v>
      </c>
      <c r="DU289" s="1">
        <f ca="1">IF(DT289=0,DR289,DR289/DS289)</f>
        <v>1</v>
      </c>
      <c r="DV289" s="1">
        <v>41</v>
      </c>
      <c r="DW289" s="1">
        <f ca="1">IF(DU289/DV289=INT(DU289/DV289),1,0)</f>
        <v>0</v>
      </c>
      <c r="DX289" s="1">
        <f ca="1">IF(DW289=0,DU289,DU289/DV289)</f>
        <v>1</v>
      </c>
      <c r="DY289" s="1">
        <v>43</v>
      </c>
      <c r="DZ289" s="1">
        <f ca="1">IF(DX289/DY289=INT(DX289/DY289),1,0)</f>
        <v>0</v>
      </c>
      <c r="EA289" s="1">
        <f ca="1">IF(DZ289=0,DX289,DX289/DY289)</f>
        <v>1</v>
      </c>
      <c r="EB289" s="1">
        <v>47</v>
      </c>
      <c r="EC289" s="1">
        <f ca="1">IF(EA289/EB289=INT(EA289/EB289),1,0)</f>
        <v>0</v>
      </c>
      <c r="ED289" s="1">
        <f ca="1">IF(EC289=0,EA289,EA289/EB289)</f>
        <v>1</v>
      </c>
      <c r="EE289" s="1">
        <v>53</v>
      </c>
      <c r="EF289" s="1">
        <f ca="1">IF(ED289/EE289=INT(ED289/EE289),1,0)</f>
        <v>0</v>
      </c>
      <c r="EG289" s="1">
        <f ca="1">IF(EF289=0,ED289,ED289/EE289)</f>
        <v>1</v>
      </c>
      <c r="EH289" s="1">
        <v>59</v>
      </c>
      <c r="EI289" s="1">
        <f ca="1">IF(EG289/EH289=INT(EG289/EH289),1,0)</f>
        <v>0</v>
      </c>
      <c r="EJ289" s="1">
        <f ca="1">IF(EI289=0,EG289,EG289/EH289)</f>
        <v>1</v>
      </c>
      <c r="EK289" s="1">
        <v>61</v>
      </c>
      <c r="EL289" s="1">
        <f ca="1">IF(EJ289/EK289=INT(EJ289/EK289),1,0)</f>
        <v>0</v>
      </c>
      <c r="EM289" s="1">
        <f ca="1">IF(EL289=0,EJ289,EJ289/EK289)</f>
        <v>1</v>
      </c>
      <c r="EN289" s="1">
        <v>67</v>
      </c>
      <c r="EO289" s="1">
        <f ca="1">IF(EM289/EN289=INT(EM289/EN289),1,0)</f>
        <v>0</v>
      </c>
      <c r="EP289" s="1">
        <f ca="1">IF(EO289=0,EM289,EM289/EN289)</f>
        <v>1</v>
      </c>
      <c r="EQ289" s="1">
        <v>71</v>
      </c>
      <c r="ER289" s="1">
        <f ca="1">IF(EP289/EQ289=INT(EP289/EQ289),1,0)</f>
        <v>0</v>
      </c>
      <c r="ES289" s="1">
        <f ca="1">IF(ER289=0,EP289,EP289/EQ289)</f>
        <v>1</v>
      </c>
      <c r="ET289" s="1">
        <v>73</v>
      </c>
      <c r="EU289" s="1">
        <f ca="1">IF(ES289/ET289=INT(ES289/ET289),1,0)</f>
        <v>0</v>
      </c>
      <c r="EV289" s="1">
        <f ca="1">IF(EU289=0,ES289,ES289/ET289)</f>
        <v>1</v>
      </c>
      <c r="EW289" s="1">
        <v>79</v>
      </c>
      <c r="EX289" s="1">
        <f ca="1">IF(EV289/EW289=INT(EV289/EW289),1,0)</f>
        <v>0</v>
      </c>
      <c r="EY289" s="1">
        <f ca="1">IF(EX289=0,EV289,EV289/EW289)</f>
        <v>1</v>
      </c>
      <c r="EZ289" s="1">
        <v>83</v>
      </c>
      <c r="FA289" s="1">
        <f ca="1">IF(EY289/EZ289=INT(EY289/EZ289),1,0)</f>
        <v>0</v>
      </c>
      <c r="FB289" s="1">
        <f ca="1">IF(FA289=0,EY289,EY289/EZ289)</f>
        <v>1</v>
      </c>
      <c r="FC289" s="1">
        <v>89</v>
      </c>
      <c r="FD289" s="1">
        <f ca="1">IF(FB289/FC289=INT(FB289/FC289),1,0)</f>
        <v>0</v>
      </c>
      <c r="FE289" s="1">
        <f ca="1">IF(FD289=0,FB289,FB289/FC289)</f>
        <v>1</v>
      </c>
      <c r="FF289" s="1">
        <v>97</v>
      </c>
      <c r="FG289" s="1">
        <f ca="1">IF(FE289/FF289=INT(FE289/FF289),1,0)</f>
        <v>0</v>
      </c>
      <c r="FH289" s="1">
        <f ca="1">IF(FG289=0,FE289,FE289/FF289)</f>
        <v>1</v>
      </c>
      <c r="FI289" s="1">
        <v>101</v>
      </c>
      <c r="FJ289" s="1">
        <f ca="1">IF(FH289/FI289=INT(FH289/FI289),1,0)</f>
        <v>0</v>
      </c>
      <c r="FK289" s="1">
        <f ca="1">IF(FJ289=0,FH289,FH289/FI289)</f>
        <v>1</v>
      </c>
      <c r="FL289" s="1">
        <v>103</v>
      </c>
      <c r="FM289" s="1">
        <f ca="1">IF(FK289/FL289=INT(FK289/FL289),1,0)</f>
        <v>0</v>
      </c>
      <c r="FN289" s="1">
        <f ca="1">IF(FM289=0,FK289,FK289/FL289)</f>
        <v>1</v>
      </c>
      <c r="FO289" s="1">
        <v>107</v>
      </c>
      <c r="FP289" s="1">
        <f ca="1">IF(FN289/FO289=INT(FN289/FO289),1,0)</f>
        <v>0</v>
      </c>
      <c r="FQ289" s="1">
        <f ca="1">IF(FP289=0,FN289,FN289/FO289)</f>
        <v>1</v>
      </c>
      <c r="FR289" s="1">
        <v>109</v>
      </c>
      <c r="FS289" s="1">
        <f ca="1">IF(FQ289/FR289=INT(FQ289/FR289),1,0)</f>
        <v>0</v>
      </c>
      <c r="FT289" s="1">
        <f ca="1">IF(FS289=0,FQ289,FQ289/FR289)</f>
        <v>1</v>
      </c>
      <c r="FU289" s="1">
        <v>113</v>
      </c>
      <c r="FV289" s="1">
        <f ca="1">IF(FT289/FU289=INT(FT289/FU289),1,0)</f>
        <v>0</v>
      </c>
      <c r="FW289" s="1">
        <f ca="1">IF(FV289=0,FT289,FT289/FU289)</f>
        <v>1</v>
      </c>
      <c r="FX289" s="1">
        <v>127</v>
      </c>
      <c r="FY289" s="1">
        <f ca="1">IF(FW289/FX289=INT(FW289/FX289),1,0)</f>
        <v>0</v>
      </c>
      <c r="FZ289" s="1">
        <f ca="1">IF(FY289=0,FW289,FW289/FX289)</f>
        <v>1</v>
      </c>
      <c r="GA289" s="1">
        <v>131</v>
      </c>
      <c r="GB289" s="1">
        <f ca="1">IF(FZ289/GA289=INT(FZ289/GA289),1,0)</f>
        <v>0</v>
      </c>
      <c r="GC289" s="1">
        <f ca="1">IF(GB289=0,FZ289,FZ289/GA289)</f>
        <v>1</v>
      </c>
      <c r="GD289" s="1">
        <v>137</v>
      </c>
      <c r="GE289" s="1">
        <f ca="1">IF(GC289/GD289=INT(GC289/GD289),1,0)</f>
        <v>0</v>
      </c>
      <c r="GF289" s="1">
        <f ca="1">IF(GE289=0,GC289,GC289/GD289)</f>
        <v>1</v>
      </c>
      <c r="GG289" s="1">
        <v>139</v>
      </c>
      <c r="GH289" s="1">
        <f ca="1">IF(GF289/GG289=INT(GF289/GG289),1,0)</f>
        <v>0</v>
      </c>
      <c r="GI289" s="1">
        <f ca="1">IF(GH289=0,GF289,GF289/GG289)</f>
        <v>1</v>
      </c>
      <c r="GJ289" s="1">
        <v>149</v>
      </c>
      <c r="GK289" s="1">
        <f ca="1">IF(GI289/GJ289=INT(GI289/GJ289),1,0)</f>
        <v>0</v>
      </c>
      <c r="GL289" s="1">
        <f ca="1">IF(GK289=0,GI289,GI289/GJ289)</f>
        <v>1</v>
      </c>
      <c r="GM289" s="1"/>
      <c r="GN289" s="1">
        <f ca="1">8*AW289+4*AZ289+2*BC289+BF289</f>
        <v>1</v>
      </c>
      <c r="GO289" s="1">
        <f ca="1">4*BI289+2*BL289+BO289</f>
        <v>2</v>
      </c>
      <c r="GP289" s="1">
        <f ca="1">2*BR289+BU289</f>
        <v>0</v>
      </c>
      <c r="GQ289" s="1">
        <f ca="1">2*BX289+CA289</f>
        <v>0</v>
      </c>
      <c r="GR289" s="1">
        <f ca="1">2*CD289+CG289</f>
        <v>0</v>
      </c>
      <c r="GS289" s="1">
        <f ca="1">2*CJ289+CM289</f>
        <v>0</v>
      </c>
      <c r="GT289" s="1">
        <f ca="1">CS289</f>
        <v>0</v>
      </c>
      <c r="GU289" s="1">
        <f ca="1">CY289</f>
        <v>0</v>
      </c>
      <c r="GV289" s="1">
        <f ca="1">DE289</f>
        <v>0</v>
      </c>
      <c r="GW289" s="1">
        <f ca="1">DK289</f>
        <v>0</v>
      </c>
      <c r="GX289" s="1">
        <f ca="1">DQ289</f>
        <v>0</v>
      </c>
      <c r="GY289">
        <f ca="1">DT289</f>
        <v>0</v>
      </c>
      <c r="GZ289">
        <f ca="1">DW289</f>
        <v>0</v>
      </c>
      <c r="HA289">
        <f ca="1">DZ289</f>
        <v>0</v>
      </c>
      <c r="HB289">
        <f ca="1">EC289</f>
        <v>0</v>
      </c>
      <c r="HC289">
        <f ca="1">EF289</f>
        <v>0</v>
      </c>
      <c r="HD289">
        <f ca="1">EI289</f>
        <v>0</v>
      </c>
      <c r="HE289">
        <f ca="1">EL289</f>
        <v>0</v>
      </c>
      <c r="HF289">
        <f ca="1">EO289</f>
        <v>0</v>
      </c>
      <c r="HG289">
        <f ca="1">ER289</f>
        <v>0</v>
      </c>
      <c r="HH289">
        <f ca="1">EU289</f>
        <v>0</v>
      </c>
      <c r="HI289">
        <f ca="1">EX289</f>
        <v>0</v>
      </c>
      <c r="HJ289">
        <f ca="1">FA289</f>
        <v>0</v>
      </c>
      <c r="HK289">
        <f ca="1">FD289</f>
        <v>0</v>
      </c>
      <c r="HL289">
        <f ca="1">FG289</f>
        <v>0</v>
      </c>
      <c r="HM289">
        <f ca="1">FJ289</f>
        <v>0</v>
      </c>
      <c r="HN289">
        <f ca="1">FM289</f>
        <v>0</v>
      </c>
      <c r="HO289">
        <f ca="1">FP289</f>
        <v>0</v>
      </c>
      <c r="HP289">
        <f ca="1">FS289</f>
        <v>0</v>
      </c>
      <c r="HQ289">
        <f ca="1">FV289</f>
        <v>0</v>
      </c>
      <c r="HR289">
        <f ca="1">FY289</f>
        <v>0</v>
      </c>
      <c r="HS289">
        <f ca="1">GB289</f>
        <v>0</v>
      </c>
      <c r="HT289">
        <f ca="1">GE289</f>
        <v>0</v>
      </c>
      <c r="HU289">
        <f ca="1">GH289</f>
        <v>0</v>
      </c>
      <c r="HV289">
        <f ca="1">GK289</f>
        <v>0</v>
      </c>
      <c r="HW289">
        <f ca="1">AU289</f>
        <v>18</v>
      </c>
      <c r="HX289">
        <f ca="1">HW289/HV292</f>
        <v>18</v>
      </c>
    </row>
    <row r="290" spans="1:255" ht="18" hidden="1" customHeight="1" x14ac:dyDescent="0.25">
      <c r="A290" s="9"/>
      <c r="B290" s="71"/>
      <c r="C290" s="71"/>
      <c r="D290" s="71"/>
      <c r="E290" s="71"/>
      <c r="F290" s="154"/>
      <c r="G290" s="80"/>
      <c r="H290" s="102"/>
      <c r="I290" s="71"/>
      <c r="J290" s="75"/>
      <c r="K290" s="9"/>
      <c r="O290" s="162"/>
      <c r="AK290" s="9"/>
      <c r="AL290" s="9"/>
      <c r="AM290" s="9"/>
      <c r="AN290" s="9"/>
      <c r="AO290" s="9"/>
      <c r="AP290" s="9"/>
      <c r="AQ290" s="9"/>
      <c r="AS290">
        <f ca="1">AS289+INT(AT289/AT290)</f>
        <v>22</v>
      </c>
      <c r="AT290" s="1">
        <f ca="1">IF(AP285&gt;AT289,INT((RAND()*(AQ285-AP285+1)+AP285)),INT((RAND()*(AQ285-AT289)+AT289+1)))</f>
        <v>19</v>
      </c>
      <c r="AU290">
        <f ca="1">AT290</f>
        <v>19</v>
      </c>
      <c r="AV290">
        <v>256</v>
      </c>
      <c r="AW290" s="1">
        <f ca="1">IF(AU290/AV290=INT(AU290/AV290),1,0)</f>
        <v>0</v>
      </c>
      <c r="AX290" s="1">
        <f ca="1">IF(AW290=0,AU290,AU290/AV290)</f>
        <v>19</v>
      </c>
      <c r="AY290" s="1">
        <v>16</v>
      </c>
      <c r="AZ290" s="1">
        <f ca="1">IF(AX290/AY290=INT(AX290/AY290),1,0)</f>
        <v>0</v>
      </c>
      <c r="BA290" s="1">
        <f ca="1">IF(AZ290=0,AX290,AX290/AY290)</f>
        <v>19</v>
      </c>
      <c r="BB290" s="1">
        <v>4</v>
      </c>
      <c r="BC290" s="1">
        <f ca="1">IF(BA290/BB290=INT(BA290/BB290),1,0)</f>
        <v>0</v>
      </c>
      <c r="BD290" s="1">
        <f ca="1">IF(BC290=0,BA290,BA290/BB290)</f>
        <v>19</v>
      </c>
      <c r="BE290" s="1">
        <v>2</v>
      </c>
      <c r="BF290" s="1">
        <f ca="1">IF(BD290/BE290=INT(BD290/BE290),1,0)</f>
        <v>0</v>
      </c>
      <c r="BG290" s="1">
        <f ca="1">IF(BF290=0,BD290,BD290/BE290)</f>
        <v>19</v>
      </c>
      <c r="BH290" s="1">
        <v>81</v>
      </c>
      <c r="BI290" s="1">
        <f ca="1">IF(BG290/BH290=INT(BG290/BH290),1,0)</f>
        <v>0</v>
      </c>
      <c r="BJ290" s="1">
        <f ca="1">IF(BI290=0,BG290,BG290/BH290)</f>
        <v>19</v>
      </c>
      <c r="BK290" s="1">
        <v>9</v>
      </c>
      <c r="BL290" s="1">
        <f ca="1">IF(BJ290/BK290=INT(BJ290/BK290),1,0)</f>
        <v>0</v>
      </c>
      <c r="BM290" s="1">
        <f ca="1">IF(BL290=0,BJ290,BJ290/BK290)</f>
        <v>19</v>
      </c>
      <c r="BN290" s="1">
        <v>3</v>
      </c>
      <c r="BO290" s="1">
        <f ca="1">IF(BM290/BN290=INT(BM290/BN290),1,0)</f>
        <v>0</v>
      </c>
      <c r="BP290" s="1">
        <f ca="1">IF(BO290=0,BM290,BM290/BN290)</f>
        <v>19</v>
      </c>
      <c r="BQ290" s="1">
        <v>25</v>
      </c>
      <c r="BR290" s="1">
        <f ca="1">IF(BP290/BQ290=INT(BP290/BQ290),1,0)</f>
        <v>0</v>
      </c>
      <c r="BS290" s="1">
        <f ca="1">IF(BR290=0,BP290,BP290/BQ290)</f>
        <v>19</v>
      </c>
      <c r="BT290" s="1">
        <v>5</v>
      </c>
      <c r="BU290" s="1">
        <f ca="1">IF(BS290/BT290=INT(BS290/BT290),1,0)</f>
        <v>0</v>
      </c>
      <c r="BV290" s="1">
        <f ca="1">IF(BU290=0,BS290,BS290/BT290)</f>
        <v>19</v>
      </c>
      <c r="BW290" s="1">
        <v>49</v>
      </c>
      <c r="BX290" s="1">
        <f ca="1">IF(BV290/BW290=INT(BV290/BW290),1,0)</f>
        <v>0</v>
      </c>
      <c r="BY290" s="1">
        <f ca="1">IF(BX290=0,BV290,BV290/BW290)</f>
        <v>19</v>
      </c>
      <c r="BZ290" s="1">
        <v>7</v>
      </c>
      <c r="CA290" s="1">
        <f ca="1">IF(BY290/BZ290=INT(BY290/BZ290),1,0)</f>
        <v>0</v>
      </c>
      <c r="CB290" s="1">
        <f ca="1">IF(CA290=0,BY290,BY290/BZ290)</f>
        <v>19</v>
      </c>
      <c r="CC290" s="1">
        <v>121</v>
      </c>
      <c r="CD290" s="1">
        <f ca="1">IF(CB290/CC290=INT(CB290/CC290),1,0)</f>
        <v>0</v>
      </c>
      <c r="CE290" s="1">
        <f ca="1">IF(CD290=0,CB290,CB290/CC290)</f>
        <v>19</v>
      </c>
      <c r="CF290" s="1">
        <v>11</v>
      </c>
      <c r="CG290" s="1">
        <f ca="1">IF(CE290/CF290=INT(CE290/CF290),1,0)</f>
        <v>0</v>
      </c>
      <c r="CH290" s="1">
        <f ca="1">IF(CG290=0,CE290,CE290/CF290)</f>
        <v>19</v>
      </c>
      <c r="CI290" s="1">
        <v>169</v>
      </c>
      <c r="CJ290" s="1">
        <f ca="1">IF(CH290/CI290=INT(CH290/CI290),1,0)</f>
        <v>0</v>
      </c>
      <c r="CK290" s="1">
        <f ca="1">IF(CJ290=0,CH290,CH290/CI290)</f>
        <v>19</v>
      </c>
      <c r="CL290" s="1">
        <v>13</v>
      </c>
      <c r="CM290" s="1">
        <f ca="1">IF(CK290/CL290=INT(CK290/CL290),1,0)</f>
        <v>0</v>
      </c>
      <c r="CN290" s="1">
        <f ca="1">IF(CM290=0,CK290,CK290/CL290)</f>
        <v>19</v>
      </c>
      <c r="CO290" s="1">
        <f>CO286</f>
        <v>289</v>
      </c>
      <c r="CP290" s="1">
        <f ca="1">IF(CN290/CO290=INT(CN290/CO290),1,0)</f>
        <v>0</v>
      </c>
      <c r="CQ290" s="1">
        <f ca="1">IF(CP290=0,CN290,CN290/CO290)</f>
        <v>19</v>
      </c>
      <c r="CR290" s="1">
        <v>17</v>
      </c>
      <c r="CS290" s="1">
        <f ca="1">IF(CQ290/CR290=INT(CQ290/CR290),1,0)</f>
        <v>0</v>
      </c>
      <c r="CT290" s="1">
        <f ca="1">IF(CS290=0,CQ290,CQ290/CR290)</f>
        <v>19</v>
      </c>
      <c r="CU290" s="1">
        <f>CU286</f>
        <v>361</v>
      </c>
      <c r="CV290" s="1">
        <f ca="1">IF(CT290/CU290=INT(CT290/CU290),1,0)</f>
        <v>0</v>
      </c>
      <c r="CW290" s="1">
        <f ca="1">IF(CV290=0,CT290,CT290/CU290)</f>
        <v>19</v>
      </c>
      <c r="CX290" s="1">
        <v>19</v>
      </c>
      <c r="CY290" s="1">
        <f ca="1">IF(CW290/CX290=INT(CW290/CX290),1,0)</f>
        <v>1</v>
      </c>
      <c r="CZ290" s="1">
        <f ca="1">IF(CY290=0,CW290,CW290/CX290)</f>
        <v>1</v>
      </c>
      <c r="DA290" s="1">
        <f>DA286</f>
        <v>529</v>
      </c>
      <c r="DB290" s="1">
        <f ca="1">IF(CZ290/DA290=INT(CZ290/DA290),1,0)</f>
        <v>0</v>
      </c>
      <c r="DC290" s="1">
        <f ca="1">IF(DB290=0,CZ290,CZ290/DA290)</f>
        <v>1</v>
      </c>
      <c r="DD290" s="1">
        <v>23</v>
      </c>
      <c r="DE290" s="1">
        <f ca="1">IF(DC290/DD290=INT(DC290/DD290),1,0)</f>
        <v>0</v>
      </c>
      <c r="DF290" s="1">
        <f ca="1">IF(DE290=0,DC290,DC290/DD290)</f>
        <v>1</v>
      </c>
      <c r="DG290" s="1">
        <f>DG286</f>
        <v>841</v>
      </c>
      <c r="DH290" s="1">
        <f ca="1">IF(DF290/DG290=INT(DF290/DG290),1,0)</f>
        <v>0</v>
      </c>
      <c r="DI290" s="1">
        <f ca="1">IF(DH290=0,DF290,DF290/DG290)</f>
        <v>1</v>
      </c>
      <c r="DJ290" s="1">
        <v>29</v>
      </c>
      <c r="DK290" s="1">
        <f ca="1">IF(DI290/DJ290=INT(DI290/DJ290),1,0)</f>
        <v>0</v>
      </c>
      <c r="DL290" s="1">
        <f ca="1">IF(DK290=0,DI290,DI290/DJ290)</f>
        <v>1</v>
      </c>
      <c r="DM290" s="1">
        <f>DM286</f>
        <v>961</v>
      </c>
      <c r="DN290" s="1">
        <f ca="1">IF(DL290/DM290=INT(DL290/DM290),1,0)</f>
        <v>0</v>
      </c>
      <c r="DO290" s="1">
        <f ca="1">IF(DN290=0,DL290,DL290/DM290)</f>
        <v>1</v>
      </c>
      <c r="DP290" s="1">
        <v>31</v>
      </c>
      <c r="DQ290" s="1">
        <f ca="1">IF(DO290/DP290=INT(DO290/DP290),1,0)</f>
        <v>0</v>
      </c>
      <c r="DR290" s="1">
        <f ca="1">IF(DQ290=0,DO290,DO290/DP290)</f>
        <v>1</v>
      </c>
      <c r="DS290" s="1">
        <v>37</v>
      </c>
      <c r="DT290" s="1">
        <f ca="1">IF(DR290/DS290=INT(DR290/DS290),1,0)</f>
        <v>0</v>
      </c>
      <c r="DU290" s="1">
        <f ca="1">IF(DT290=0,DR290,DR290/DS290)</f>
        <v>1</v>
      </c>
      <c r="DV290" s="1">
        <v>41</v>
      </c>
      <c r="DW290" s="1">
        <f ca="1">IF(DU290/DV290=INT(DU290/DV290),1,0)</f>
        <v>0</v>
      </c>
      <c r="DX290" s="1">
        <f ca="1">IF(DW290=0,DU290,DU290/DV290)</f>
        <v>1</v>
      </c>
      <c r="DY290" s="1">
        <v>43</v>
      </c>
      <c r="DZ290" s="1">
        <f ca="1">IF(DX290/DY290=INT(DX290/DY290),1,0)</f>
        <v>0</v>
      </c>
      <c r="EA290" s="1">
        <f ca="1">IF(DZ290=0,DX290,DX290/DY290)</f>
        <v>1</v>
      </c>
      <c r="EB290" s="1">
        <v>47</v>
      </c>
      <c r="EC290" s="1">
        <f ca="1">IF(EA290/EB290=INT(EA290/EB290),1,0)</f>
        <v>0</v>
      </c>
      <c r="ED290" s="1">
        <f ca="1">IF(EC290=0,EA290,EA290/EB290)</f>
        <v>1</v>
      </c>
      <c r="EE290" s="1">
        <v>53</v>
      </c>
      <c r="EF290" s="1">
        <f ca="1">IF(ED290/EE290=INT(ED290/EE290),1,0)</f>
        <v>0</v>
      </c>
      <c r="EG290" s="1">
        <f ca="1">IF(EF290=0,ED290,ED290/EE290)</f>
        <v>1</v>
      </c>
      <c r="EH290" s="1">
        <v>59</v>
      </c>
      <c r="EI290" s="1">
        <f ca="1">IF(EG290/EH290=INT(EG290/EH290),1,0)</f>
        <v>0</v>
      </c>
      <c r="EJ290" s="1">
        <f ca="1">IF(EI290=0,EG290,EG290/EH290)</f>
        <v>1</v>
      </c>
      <c r="EK290" s="1">
        <v>61</v>
      </c>
      <c r="EL290" s="1">
        <f ca="1">IF(EJ290/EK290=INT(EJ290/EK290),1,0)</f>
        <v>0</v>
      </c>
      <c r="EM290" s="1">
        <f ca="1">IF(EL290=0,EJ290,EJ290/EK290)</f>
        <v>1</v>
      </c>
      <c r="EN290" s="1">
        <v>67</v>
      </c>
      <c r="EO290" s="1">
        <f ca="1">IF(EM290/EN290=INT(EM290/EN290),1,0)</f>
        <v>0</v>
      </c>
      <c r="EP290" s="1">
        <f ca="1">IF(EO290=0,EM290,EM290/EN290)</f>
        <v>1</v>
      </c>
      <c r="EQ290" s="1">
        <v>71</v>
      </c>
      <c r="ER290" s="1">
        <f ca="1">IF(EP290/EQ290=INT(EP290/EQ290),1,0)</f>
        <v>0</v>
      </c>
      <c r="ES290" s="1">
        <f ca="1">IF(ER290=0,EP290,EP290/EQ290)</f>
        <v>1</v>
      </c>
      <c r="ET290" s="1">
        <v>73</v>
      </c>
      <c r="EU290" s="1">
        <f ca="1">IF(ES290/ET290=INT(ES290/ET290),1,0)</f>
        <v>0</v>
      </c>
      <c r="EV290" s="1">
        <f ca="1">IF(EU290=0,ES290,ES290/ET290)</f>
        <v>1</v>
      </c>
      <c r="EW290" s="1">
        <v>79</v>
      </c>
      <c r="EX290" s="1">
        <f ca="1">IF(EV290/EW290=INT(EV290/EW290),1,0)</f>
        <v>0</v>
      </c>
      <c r="EY290" s="1">
        <f ca="1">IF(EX290=0,EV290,EV290/EW290)</f>
        <v>1</v>
      </c>
      <c r="EZ290" s="1">
        <v>83</v>
      </c>
      <c r="FA290" s="1">
        <f ca="1">IF(EY290/EZ290=INT(EY290/EZ290),1,0)</f>
        <v>0</v>
      </c>
      <c r="FB290" s="1">
        <f ca="1">IF(FA290=0,EY290,EY290/EZ290)</f>
        <v>1</v>
      </c>
      <c r="FC290" s="1">
        <v>89</v>
      </c>
      <c r="FD290" s="1">
        <f ca="1">IF(FB290/FC290=INT(FB290/FC290),1,0)</f>
        <v>0</v>
      </c>
      <c r="FE290" s="1">
        <f ca="1">IF(FD290=0,FB290,FB290/FC290)</f>
        <v>1</v>
      </c>
      <c r="FF290" s="1">
        <v>97</v>
      </c>
      <c r="FG290" s="1">
        <f ca="1">IF(FE290/FF290=INT(FE290/FF290),1,0)</f>
        <v>0</v>
      </c>
      <c r="FH290" s="1">
        <f ca="1">IF(FG290=0,FE290,FE290/FF290)</f>
        <v>1</v>
      </c>
      <c r="FI290" s="1">
        <v>101</v>
      </c>
      <c r="FJ290" s="1">
        <f ca="1">IF(FH290/FI290=INT(FH290/FI290),1,0)</f>
        <v>0</v>
      </c>
      <c r="FK290" s="1">
        <f ca="1">IF(FJ290=0,FH290,FH290/FI290)</f>
        <v>1</v>
      </c>
      <c r="FL290" s="1">
        <v>103</v>
      </c>
      <c r="FM290" s="1">
        <f ca="1">IF(FK290/FL290=INT(FK290/FL290),1,0)</f>
        <v>0</v>
      </c>
      <c r="FN290" s="1">
        <f ca="1">IF(FM290=0,FK290,FK290/FL290)</f>
        <v>1</v>
      </c>
      <c r="FO290" s="1">
        <v>107</v>
      </c>
      <c r="FP290" s="1">
        <f ca="1">IF(FN290/FO290=INT(FN290/FO290),1,0)</f>
        <v>0</v>
      </c>
      <c r="FQ290" s="1">
        <f ca="1">IF(FP290=0,FN290,FN290/FO290)</f>
        <v>1</v>
      </c>
      <c r="FR290" s="1">
        <v>109</v>
      </c>
      <c r="FS290" s="1">
        <f ca="1">IF(FQ290/FR290=INT(FQ290/FR290),1,0)</f>
        <v>0</v>
      </c>
      <c r="FT290" s="1">
        <f ca="1">IF(FS290=0,FQ290,FQ290/FR290)</f>
        <v>1</v>
      </c>
      <c r="FU290" s="1">
        <v>113</v>
      </c>
      <c r="FV290" s="1">
        <f ca="1">IF(FT290/FU290=INT(FT290/FU290),1,0)</f>
        <v>0</v>
      </c>
      <c r="FW290" s="1">
        <f ca="1">IF(FV290=0,FT290,FT290/FU290)</f>
        <v>1</v>
      </c>
      <c r="FX290" s="1">
        <v>127</v>
      </c>
      <c r="FY290" s="1">
        <f ca="1">IF(FW290/FX290=INT(FW290/FX290),1,0)</f>
        <v>0</v>
      </c>
      <c r="FZ290" s="1">
        <f ca="1">IF(FY290=0,FW290,FW290/FX290)</f>
        <v>1</v>
      </c>
      <c r="GA290" s="1">
        <v>131</v>
      </c>
      <c r="GB290" s="1">
        <f ca="1">IF(FZ290/GA290=INT(FZ290/GA290),1,0)</f>
        <v>0</v>
      </c>
      <c r="GC290" s="1">
        <f ca="1">IF(GB290=0,FZ290,FZ290/GA290)</f>
        <v>1</v>
      </c>
      <c r="GD290" s="1">
        <v>137</v>
      </c>
      <c r="GE290" s="1">
        <f ca="1">IF(GC290/GD290=INT(GC290/GD290),1,0)</f>
        <v>0</v>
      </c>
      <c r="GF290" s="1">
        <f ca="1">IF(GE290=0,GC290,GC290/GD290)</f>
        <v>1</v>
      </c>
      <c r="GG290" s="1">
        <v>139</v>
      </c>
      <c r="GH290" s="1">
        <f ca="1">IF(GF290/GG290=INT(GF290/GG290),1,0)</f>
        <v>0</v>
      </c>
      <c r="GI290" s="1">
        <f ca="1">IF(GH290=0,GF290,GF290/GG290)</f>
        <v>1</v>
      </c>
      <c r="GJ290" s="1">
        <v>149</v>
      </c>
      <c r="GK290" s="1">
        <f ca="1">IF(GI290/GJ290=INT(GI290/GJ290),1,0)</f>
        <v>0</v>
      </c>
      <c r="GL290" s="1">
        <f ca="1">IF(GK290=0,GI290,GI290/GJ290)</f>
        <v>1</v>
      </c>
      <c r="GM290" s="1"/>
      <c r="GN290" s="1">
        <f ca="1">8*AW290+4*AZ290+2*BC290+BF290</f>
        <v>0</v>
      </c>
      <c r="GO290" s="1">
        <f ca="1">4*BI290+2*BL290+BO290</f>
        <v>0</v>
      </c>
      <c r="GP290" s="1">
        <f ca="1">2*BR290+BU290</f>
        <v>0</v>
      </c>
      <c r="GQ290" s="1">
        <f ca="1">2*BX290+CA290</f>
        <v>0</v>
      </c>
      <c r="GR290" s="1">
        <f ca="1">2*CD290+CG290</f>
        <v>0</v>
      </c>
      <c r="GS290" s="1">
        <f ca="1">2*CJ290+CM290</f>
        <v>0</v>
      </c>
      <c r="GT290" s="1">
        <f ca="1">CS290</f>
        <v>0</v>
      </c>
      <c r="GU290" s="1">
        <f ca="1">CY290</f>
        <v>1</v>
      </c>
      <c r="GV290" s="1">
        <f ca="1">DE290</f>
        <v>0</v>
      </c>
      <c r="GW290" s="1">
        <f ca="1">DK290</f>
        <v>0</v>
      </c>
      <c r="GX290" s="1">
        <f ca="1">DQ290</f>
        <v>0</v>
      </c>
      <c r="GY290">
        <f ca="1">DT290</f>
        <v>0</v>
      </c>
      <c r="GZ290">
        <f ca="1">DW290</f>
        <v>0</v>
      </c>
      <c r="HA290">
        <f ca="1">DZ290</f>
        <v>0</v>
      </c>
      <c r="HB290">
        <f ca="1">EC290</f>
        <v>0</v>
      </c>
      <c r="HC290">
        <f ca="1">EF290</f>
        <v>0</v>
      </c>
      <c r="HD290">
        <f ca="1">EI290</f>
        <v>0</v>
      </c>
      <c r="HE290">
        <f ca="1">EL290</f>
        <v>0</v>
      </c>
      <c r="HF290">
        <f ca="1">EO290</f>
        <v>0</v>
      </c>
      <c r="HG290">
        <f ca="1">ER290</f>
        <v>0</v>
      </c>
      <c r="HH290">
        <f ca="1">EU290</f>
        <v>0</v>
      </c>
      <c r="HI290">
        <f ca="1">EX290</f>
        <v>0</v>
      </c>
      <c r="HJ290">
        <f ca="1">FA290</f>
        <v>0</v>
      </c>
      <c r="HK290">
        <f ca="1">FD290</f>
        <v>0</v>
      </c>
      <c r="HL290">
        <f ca="1">FG290</f>
        <v>0</v>
      </c>
      <c r="HM290">
        <f ca="1">FJ290</f>
        <v>0</v>
      </c>
      <c r="HN290">
        <f ca="1">FM290</f>
        <v>0</v>
      </c>
      <c r="HO290">
        <f ca="1">FP290</f>
        <v>0</v>
      </c>
      <c r="HP290">
        <f ca="1">FS290</f>
        <v>0</v>
      </c>
      <c r="HQ290">
        <f ca="1">FV290</f>
        <v>0</v>
      </c>
      <c r="HR290">
        <f ca="1">FY290</f>
        <v>0</v>
      </c>
      <c r="HS290">
        <f ca="1">GB290</f>
        <v>0</v>
      </c>
      <c r="HT290">
        <f ca="1">GE290</f>
        <v>0</v>
      </c>
      <c r="HU290">
        <f ca="1">GH290</f>
        <v>0</v>
      </c>
      <c r="HV290">
        <f ca="1">GK290</f>
        <v>0</v>
      </c>
      <c r="HW290">
        <f ca="1">AU290</f>
        <v>19</v>
      </c>
      <c r="HX290">
        <f ca="1">HW290/HV292</f>
        <v>19</v>
      </c>
    </row>
    <row r="291" spans="1:255" ht="18" hidden="1" customHeight="1" x14ac:dyDescent="0.25">
      <c r="A291" s="9"/>
      <c r="B291" s="71"/>
      <c r="C291" s="71"/>
      <c r="D291" s="71"/>
      <c r="E291" s="71"/>
      <c r="F291" s="154"/>
      <c r="G291" s="80"/>
      <c r="H291" s="102"/>
      <c r="I291" s="71"/>
      <c r="J291" s="75"/>
      <c r="K291" s="9"/>
      <c r="O291" s="162"/>
      <c r="AK291" s="9"/>
      <c r="AL291" s="9"/>
      <c r="AM291" s="9"/>
      <c r="AN291" s="9"/>
      <c r="AO291" s="9"/>
      <c r="AP291" s="9"/>
      <c r="AQ291" s="9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  <c r="FZ291" s="1"/>
      <c r="GA291" s="1"/>
      <c r="GB291" s="1"/>
      <c r="GC291" s="1"/>
      <c r="GD291" s="1"/>
      <c r="GE291" s="1"/>
      <c r="GF291" s="1"/>
      <c r="GG291" s="1"/>
      <c r="GH291" s="1"/>
      <c r="GI291" s="1"/>
      <c r="GJ291" s="1"/>
      <c r="GK291" s="1"/>
      <c r="GL291" s="1"/>
      <c r="GM291" s="1"/>
      <c r="GN291" s="1">
        <f t="shared" ref="GN291:HV291" ca="1" si="147">IF(GN289&lt;GN290,GN289,GN290)</f>
        <v>0</v>
      </c>
      <c r="GO291" s="1">
        <f t="shared" ca="1" si="147"/>
        <v>0</v>
      </c>
      <c r="GP291" s="1">
        <f t="shared" ca="1" si="147"/>
        <v>0</v>
      </c>
      <c r="GQ291" s="1">
        <f t="shared" ca="1" si="147"/>
        <v>0</v>
      </c>
      <c r="GR291" s="1">
        <f t="shared" ca="1" si="147"/>
        <v>0</v>
      </c>
      <c r="GS291" s="1">
        <f t="shared" ca="1" si="147"/>
        <v>0</v>
      </c>
      <c r="GT291" s="1">
        <f t="shared" ca="1" si="147"/>
        <v>0</v>
      </c>
      <c r="GU291" s="1">
        <f t="shared" ca="1" si="147"/>
        <v>0</v>
      </c>
      <c r="GV291" s="1">
        <f t="shared" ca="1" si="147"/>
        <v>0</v>
      </c>
      <c r="GW291" s="1">
        <f t="shared" ca="1" si="147"/>
        <v>0</v>
      </c>
      <c r="GX291" s="1">
        <f t="shared" ca="1" si="147"/>
        <v>0</v>
      </c>
      <c r="GY291" s="1">
        <f t="shared" ca="1" si="147"/>
        <v>0</v>
      </c>
      <c r="GZ291" s="1">
        <f t="shared" ca="1" si="147"/>
        <v>0</v>
      </c>
      <c r="HA291" s="1">
        <f t="shared" ca="1" si="147"/>
        <v>0</v>
      </c>
      <c r="HB291" s="1">
        <f t="shared" ca="1" si="147"/>
        <v>0</v>
      </c>
      <c r="HC291" s="1">
        <f t="shared" ca="1" si="147"/>
        <v>0</v>
      </c>
      <c r="HD291" s="1">
        <f t="shared" ca="1" si="147"/>
        <v>0</v>
      </c>
      <c r="HE291" s="1">
        <f t="shared" ca="1" si="147"/>
        <v>0</v>
      </c>
      <c r="HF291" s="1">
        <f t="shared" ca="1" si="147"/>
        <v>0</v>
      </c>
      <c r="HG291" s="1">
        <f t="shared" ca="1" si="147"/>
        <v>0</v>
      </c>
      <c r="HH291" s="1">
        <f t="shared" ca="1" si="147"/>
        <v>0</v>
      </c>
      <c r="HI291" s="1">
        <f t="shared" ca="1" si="147"/>
        <v>0</v>
      </c>
      <c r="HJ291" s="1">
        <f t="shared" ca="1" si="147"/>
        <v>0</v>
      </c>
      <c r="HK291" s="1">
        <f t="shared" ca="1" si="147"/>
        <v>0</v>
      </c>
      <c r="HL291" s="1">
        <f t="shared" ca="1" si="147"/>
        <v>0</v>
      </c>
      <c r="HM291" s="1">
        <f t="shared" ca="1" si="147"/>
        <v>0</v>
      </c>
      <c r="HN291" s="1">
        <f t="shared" ca="1" si="147"/>
        <v>0</v>
      </c>
      <c r="HO291" s="1">
        <f t="shared" ca="1" si="147"/>
        <v>0</v>
      </c>
      <c r="HP291" s="1">
        <f t="shared" ca="1" si="147"/>
        <v>0</v>
      </c>
      <c r="HQ291" s="1">
        <f t="shared" ca="1" si="147"/>
        <v>0</v>
      </c>
      <c r="HR291" s="1">
        <f t="shared" ca="1" si="147"/>
        <v>0</v>
      </c>
      <c r="HS291" s="1">
        <f t="shared" ca="1" si="147"/>
        <v>0</v>
      </c>
      <c r="HT291" s="1">
        <f t="shared" ca="1" si="147"/>
        <v>0</v>
      </c>
      <c r="HU291" s="1">
        <f t="shared" ca="1" si="147"/>
        <v>0</v>
      </c>
      <c r="HV291" s="1">
        <f t="shared" ca="1" si="147"/>
        <v>0</v>
      </c>
    </row>
    <row r="292" spans="1:255" ht="18" hidden="1" customHeight="1" x14ac:dyDescent="0.25">
      <c r="A292" s="9"/>
      <c r="B292" s="71"/>
      <c r="C292" s="71"/>
      <c r="D292" s="71"/>
      <c r="E292" s="71"/>
      <c r="F292" s="154"/>
      <c r="G292" s="80"/>
      <c r="H292" s="102"/>
      <c r="I292" s="71"/>
      <c r="J292" s="75"/>
      <c r="K292" s="9"/>
      <c r="O292" s="162"/>
      <c r="AK292" s="9"/>
      <c r="AL292" s="9"/>
      <c r="AM292" s="9"/>
      <c r="AN292" s="9"/>
      <c r="AO292" s="9"/>
      <c r="AP292" s="9"/>
      <c r="AQ292" s="9"/>
      <c r="AT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  <c r="FZ292" s="1"/>
      <c r="GA292" s="1"/>
      <c r="GB292" s="1"/>
      <c r="GC292" s="1"/>
      <c r="GD292" s="1"/>
      <c r="GE292" s="1"/>
      <c r="GF292" s="1"/>
      <c r="GG292" s="1"/>
      <c r="GH292" s="1"/>
      <c r="GI292" s="1"/>
      <c r="GJ292" s="1"/>
      <c r="GK292" s="1"/>
      <c r="GL292" s="1"/>
      <c r="GM292" s="1"/>
      <c r="GN292">
        <f ca="1">FY$4^GN291</f>
        <v>1</v>
      </c>
      <c r="GO292">
        <f t="shared" ref="GO292:HV292" ca="1" si="148">FZ$4^GO291*GN292</f>
        <v>1</v>
      </c>
      <c r="GP292">
        <f t="shared" ca="1" si="148"/>
        <v>1</v>
      </c>
      <c r="GQ292">
        <f t="shared" ca="1" si="148"/>
        <v>1</v>
      </c>
      <c r="GR292">
        <f t="shared" ca="1" si="148"/>
        <v>1</v>
      </c>
      <c r="GS292">
        <f t="shared" ca="1" si="148"/>
        <v>1</v>
      </c>
      <c r="GT292">
        <f t="shared" ca="1" si="148"/>
        <v>1</v>
      </c>
      <c r="GU292">
        <f t="shared" ca="1" si="148"/>
        <v>1</v>
      </c>
      <c r="GV292">
        <f t="shared" ca="1" si="148"/>
        <v>1</v>
      </c>
      <c r="GW292">
        <f t="shared" ca="1" si="148"/>
        <v>1</v>
      </c>
      <c r="GX292">
        <f t="shared" ca="1" si="148"/>
        <v>1</v>
      </c>
      <c r="GY292">
        <f t="shared" ca="1" si="148"/>
        <v>1</v>
      </c>
      <c r="GZ292">
        <f t="shared" ca="1" si="148"/>
        <v>1</v>
      </c>
      <c r="HA292">
        <f t="shared" ca="1" si="148"/>
        <v>1</v>
      </c>
      <c r="HB292">
        <f t="shared" ca="1" si="148"/>
        <v>1</v>
      </c>
      <c r="HC292">
        <f t="shared" ca="1" si="148"/>
        <v>1</v>
      </c>
      <c r="HD292">
        <f t="shared" ca="1" si="148"/>
        <v>1</v>
      </c>
      <c r="HE292">
        <f t="shared" ca="1" si="148"/>
        <v>1</v>
      </c>
      <c r="HF292">
        <f t="shared" ca="1" si="148"/>
        <v>1</v>
      </c>
      <c r="HG292">
        <f t="shared" ca="1" si="148"/>
        <v>1</v>
      </c>
      <c r="HH292">
        <f t="shared" ca="1" si="148"/>
        <v>1</v>
      </c>
      <c r="HI292">
        <f t="shared" ca="1" si="148"/>
        <v>1</v>
      </c>
      <c r="HJ292">
        <f t="shared" ca="1" si="148"/>
        <v>1</v>
      </c>
      <c r="HK292">
        <f t="shared" ca="1" si="148"/>
        <v>1</v>
      </c>
      <c r="HL292">
        <f t="shared" ca="1" si="148"/>
        <v>1</v>
      </c>
      <c r="HM292">
        <f t="shared" ca="1" si="148"/>
        <v>1</v>
      </c>
      <c r="HN292">
        <f t="shared" ca="1" si="148"/>
        <v>1</v>
      </c>
      <c r="HO292">
        <f t="shared" ca="1" si="148"/>
        <v>1</v>
      </c>
      <c r="HP292">
        <f t="shared" ca="1" si="148"/>
        <v>1</v>
      </c>
      <c r="HQ292">
        <f t="shared" ca="1" si="148"/>
        <v>1</v>
      </c>
      <c r="HR292">
        <f t="shared" ca="1" si="148"/>
        <v>1</v>
      </c>
      <c r="HS292">
        <f t="shared" ca="1" si="148"/>
        <v>1</v>
      </c>
      <c r="HT292">
        <f t="shared" ca="1" si="148"/>
        <v>1</v>
      </c>
      <c r="HU292">
        <f t="shared" ca="1" si="148"/>
        <v>1</v>
      </c>
      <c r="HV292">
        <f t="shared" ca="1" si="148"/>
        <v>1</v>
      </c>
    </row>
    <row r="293" spans="1:255" ht="18" hidden="1" customHeight="1" x14ac:dyDescent="0.25">
      <c r="A293" s="9"/>
      <c r="B293" s="71"/>
      <c r="C293" s="71"/>
      <c r="D293" s="71"/>
      <c r="E293" s="71"/>
      <c r="F293" s="154"/>
      <c r="G293" s="80"/>
      <c r="H293" s="102"/>
      <c r="I293" s="71"/>
      <c r="J293" s="75"/>
      <c r="K293" s="9"/>
      <c r="O293" s="162"/>
      <c r="AK293" s="9"/>
      <c r="AL293" s="9"/>
      <c r="AM293" s="9"/>
      <c r="AN293" s="9"/>
      <c r="AO293" s="9"/>
      <c r="AP293" s="9"/>
      <c r="AQ293" s="9"/>
      <c r="AR293" t="s">
        <v>23</v>
      </c>
      <c r="AS293" s="1">
        <f ca="1">IF(U285=3,INT((RAND()*(AM285-AL285+1)+AL285)),0)</f>
        <v>0</v>
      </c>
      <c r="AT293" s="1">
        <f ca="1">IF(U285=3,INT((RAND()*(AO285-AN285+1)+AN285)),0)</f>
        <v>0</v>
      </c>
      <c r="AU293">
        <f ca="1">AT293-AT294*(AS294-AS293)</f>
        <v>0</v>
      </c>
      <c r="AV293">
        <v>256</v>
      </c>
      <c r="AW293" s="1">
        <f ca="1">IF(AU293/AV293=INT(AU293/AV293),1,0)</f>
        <v>1</v>
      </c>
      <c r="AX293" s="1">
        <f ca="1">IF(AW293=0,AU293,AU293/AV293)</f>
        <v>0</v>
      </c>
      <c r="AY293" s="1">
        <v>16</v>
      </c>
      <c r="AZ293" s="1">
        <f ca="1">IF(AX293/AY293=INT(AX293/AY293),1,0)</f>
        <v>1</v>
      </c>
      <c r="BA293" s="1">
        <f ca="1">IF(AZ293=0,AX293,AX293/AY293)</f>
        <v>0</v>
      </c>
      <c r="BB293" s="1">
        <v>4</v>
      </c>
      <c r="BC293" s="1">
        <f ca="1">IF(BA293/BB293=INT(BA293/BB293),1,0)</f>
        <v>1</v>
      </c>
      <c r="BD293" s="1">
        <f ca="1">IF(BC293=0,BA293,BA293/BB293)</f>
        <v>0</v>
      </c>
      <c r="BE293" s="1">
        <v>2</v>
      </c>
      <c r="BF293" s="1">
        <f ca="1">IF(BD293/BE293=INT(BD293/BE293),1,0)</f>
        <v>1</v>
      </c>
      <c r="BG293" s="1">
        <f ca="1">IF(BF293=0,BD293,BD293/BE293)</f>
        <v>0</v>
      </c>
      <c r="BH293" s="1">
        <v>81</v>
      </c>
      <c r="BI293" s="1">
        <f ca="1">IF(BG293/BH293=INT(BG293/BH293),1,0)</f>
        <v>1</v>
      </c>
      <c r="BJ293" s="1">
        <f ca="1">IF(BI293=0,BG293,BG293/BH293)</f>
        <v>0</v>
      </c>
      <c r="BK293" s="1">
        <v>9</v>
      </c>
      <c r="BL293" s="1">
        <f ca="1">IF(BJ293/BK293=INT(BJ293/BK293),1,0)</f>
        <v>1</v>
      </c>
      <c r="BM293" s="1">
        <f ca="1">IF(BL293=0,BJ293,BJ293/BK293)</f>
        <v>0</v>
      </c>
      <c r="BN293" s="1">
        <v>3</v>
      </c>
      <c r="BO293" s="1">
        <f ca="1">IF(BM293/BN293=INT(BM293/BN293),1,0)</f>
        <v>1</v>
      </c>
      <c r="BP293" s="1">
        <f ca="1">IF(BO293=0,BM293,BM293/BN293)</f>
        <v>0</v>
      </c>
      <c r="BQ293" s="1">
        <v>25</v>
      </c>
      <c r="BR293" s="1">
        <f ca="1">IF(BP293/BQ293=INT(BP293/BQ293),1,0)</f>
        <v>1</v>
      </c>
      <c r="BS293" s="1">
        <f ca="1">IF(BR293=0,BP293,BP293/BQ293)</f>
        <v>0</v>
      </c>
      <c r="BT293" s="1">
        <v>5</v>
      </c>
      <c r="BU293" s="1">
        <f ca="1">IF(BS293/BT293=INT(BS293/BT293),1,0)</f>
        <v>1</v>
      </c>
      <c r="BV293" s="1">
        <f ca="1">IF(BU293=0,BS293,BS293/BT293)</f>
        <v>0</v>
      </c>
      <c r="BW293" s="1">
        <v>49</v>
      </c>
      <c r="BX293" s="1">
        <f ca="1">IF(BV293/BW293=INT(BV293/BW293),1,0)</f>
        <v>1</v>
      </c>
      <c r="BY293" s="1">
        <f ca="1">IF(BX293=0,BV293,BV293/BW293)</f>
        <v>0</v>
      </c>
      <c r="BZ293" s="1">
        <v>7</v>
      </c>
      <c r="CA293" s="1">
        <f ca="1">IF(BY293/BZ293=INT(BY293/BZ293),1,0)</f>
        <v>1</v>
      </c>
      <c r="CB293" s="1">
        <f ca="1">IF(CA293=0,BY293,BY293/BZ293)</f>
        <v>0</v>
      </c>
      <c r="CC293" s="1">
        <v>121</v>
      </c>
      <c r="CD293" s="1">
        <f ca="1">IF(CB293/CC293=INT(CB293/CC293),1,0)</f>
        <v>1</v>
      </c>
      <c r="CE293" s="1">
        <f ca="1">IF(CD293=0,CB293,CB293/CC293)</f>
        <v>0</v>
      </c>
      <c r="CF293" s="1">
        <v>11</v>
      </c>
      <c r="CG293" s="1">
        <f ca="1">IF(CE293/CF293=INT(CE293/CF293),1,0)</f>
        <v>1</v>
      </c>
      <c r="CH293" s="1">
        <f ca="1">IF(CG293=0,CE293,CE293/CF293)</f>
        <v>0</v>
      </c>
      <c r="CI293" s="1">
        <v>169</v>
      </c>
      <c r="CJ293" s="1">
        <f ca="1">IF(CH293/CI293=INT(CH293/CI293),1,0)</f>
        <v>1</v>
      </c>
      <c r="CK293" s="1">
        <f ca="1">IF(CJ293=0,CH293,CH293/CI293)</f>
        <v>0</v>
      </c>
      <c r="CL293" s="1">
        <v>13</v>
      </c>
      <c r="CM293" s="1">
        <f ca="1">IF(CK293/CL293=INT(CK293/CL293),1,0)</f>
        <v>1</v>
      </c>
      <c r="CN293" s="1">
        <f ca="1">IF(CM293=0,CK293,CK293/CL293)</f>
        <v>0</v>
      </c>
      <c r="CO293" s="1">
        <f>CO289</f>
        <v>289</v>
      </c>
      <c r="CP293" s="1">
        <f ca="1">IF(CN293/CO293=INT(CN293/CO293),1,0)</f>
        <v>1</v>
      </c>
      <c r="CQ293" s="1">
        <f ca="1">IF(CP293=0,CN293,CN293/CO293)</f>
        <v>0</v>
      </c>
      <c r="CR293" s="1">
        <v>17</v>
      </c>
      <c r="CS293" s="1">
        <f ca="1">IF(CQ293/CR293=INT(CQ293/CR293),1,0)</f>
        <v>1</v>
      </c>
      <c r="CT293" s="1">
        <f ca="1">IF(CS293=0,CQ293,CQ293/CR293)</f>
        <v>0</v>
      </c>
      <c r="CU293" s="1">
        <f>CU289</f>
        <v>361</v>
      </c>
      <c r="CV293" s="1">
        <f ca="1">IF(CT293/CU293=INT(CT293/CU293),1,0)</f>
        <v>1</v>
      </c>
      <c r="CW293" s="1">
        <f ca="1">IF(CV293=0,CT293,CT293/CU293)</f>
        <v>0</v>
      </c>
      <c r="CX293" s="1">
        <v>19</v>
      </c>
      <c r="CY293" s="1">
        <f ca="1">IF(CW293/CX293=INT(CW293/CX293),1,0)</f>
        <v>1</v>
      </c>
      <c r="CZ293" s="1">
        <f ca="1">IF(CY293=0,CW293,CW293/CX293)</f>
        <v>0</v>
      </c>
      <c r="DA293" s="1">
        <f>DA289</f>
        <v>529</v>
      </c>
      <c r="DB293" s="1">
        <f ca="1">IF(CZ293/DA293=INT(CZ293/DA293),1,0)</f>
        <v>1</v>
      </c>
      <c r="DC293" s="1">
        <f ca="1">IF(DB293=0,CZ293,CZ293/DA293)</f>
        <v>0</v>
      </c>
      <c r="DD293" s="1">
        <v>23</v>
      </c>
      <c r="DE293" s="1">
        <f ca="1">IF(DC293/DD293=INT(DC293/DD293),1,0)</f>
        <v>1</v>
      </c>
      <c r="DF293" s="1">
        <f ca="1">IF(DE293=0,DC293,DC293/DD293)</f>
        <v>0</v>
      </c>
      <c r="DG293" s="1">
        <f>DG289</f>
        <v>841</v>
      </c>
      <c r="DH293" s="1">
        <f ca="1">IF(DF293/DG293=INT(DF293/DG293),1,0)</f>
        <v>1</v>
      </c>
      <c r="DI293" s="1">
        <f ca="1">IF(DH293=0,DF293,DF293/DG293)</f>
        <v>0</v>
      </c>
      <c r="DJ293" s="1">
        <v>29</v>
      </c>
      <c r="DK293" s="1">
        <f ca="1">IF(DI293/DJ293=INT(DI293/DJ293),1,0)</f>
        <v>1</v>
      </c>
      <c r="DL293" s="1">
        <f ca="1">IF(DK293=0,DI293,DI293/DJ293)</f>
        <v>0</v>
      </c>
      <c r="DM293" s="1">
        <f>DM289</f>
        <v>961</v>
      </c>
      <c r="DN293" s="1">
        <f ca="1">IF(DL293/DM293=INT(DL293/DM293),1,0)</f>
        <v>1</v>
      </c>
      <c r="DO293" s="1">
        <f ca="1">IF(DN293=0,DL293,DL293/DM293)</f>
        <v>0</v>
      </c>
      <c r="DP293" s="1">
        <v>31</v>
      </c>
      <c r="DQ293" s="1">
        <f ca="1">IF(DO293/DP293=INT(DO293/DP293),1,0)</f>
        <v>1</v>
      </c>
      <c r="DR293" s="1">
        <f ca="1">IF(DQ293=0,DO293,DO293/DP293)</f>
        <v>0</v>
      </c>
      <c r="DS293" s="1">
        <v>37</v>
      </c>
      <c r="DT293" s="1">
        <f ca="1">IF(DR293/DS293=INT(DR293/DS293),1,0)</f>
        <v>1</v>
      </c>
      <c r="DU293" s="1">
        <f ca="1">IF(DT293=0,DR293,DR293/DS293)</f>
        <v>0</v>
      </c>
      <c r="DV293" s="1">
        <v>41</v>
      </c>
      <c r="DW293" s="1">
        <f ca="1">IF(DU293/DV293=INT(DU293/DV293),1,0)</f>
        <v>1</v>
      </c>
      <c r="DX293" s="1">
        <f ca="1">IF(DW293=0,DU293,DU293/DV293)</f>
        <v>0</v>
      </c>
      <c r="DY293" s="1">
        <v>43</v>
      </c>
      <c r="DZ293" s="1">
        <f ca="1">IF(DX293/DY293=INT(DX293/DY293),1,0)</f>
        <v>1</v>
      </c>
      <c r="EA293" s="1">
        <f ca="1">IF(DZ293=0,DX293,DX293/DY293)</f>
        <v>0</v>
      </c>
      <c r="EB293" s="1">
        <v>47</v>
      </c>
      <c r="EC293" s="1">
        <f ca="1">IF(EA293/EB293=INT(EA293/EB293),1,0)</f>
        <v>1</v>
      </c>
      <c r="ED293" s="1">
        <f ca="1">IF(EC293=0,EA293,EA293/EB293)</f>
        <v>0</v>
      </c>
      <c r="EE293" s="1">
        <v>53</v>
      </c>
      <c r="EF293" s="1">
        <f ca="1">IF(ED293/EE293=INT(ED293/EE293),1,0)</f>
        <v>1</v>
      </c>
      <c r="EG293" s="1">
        <f ca="1">IF(EF293=0,ED293,ED293/EE293)</f>
        <v>0</v>
      </c>
      <c r="EH293" s="1">
        <v>59</v>
      </c>
      <c r="EI293" s="1">
        <f ca="1">IF(EG293/EH293=INT(EG293/EH293),1,0)</f>
        <v>1</v>
      </c>
      <c r="EJ293" s="1">
        <f ca="1">IF(EI293=0,EG293,EG293/EH293)</f>
        <v>0</v>
      </c>
      <c r="EK293" s="1">
        <v>61</v>
      </c>
      <c r="EL293" s="1">
        <f ca="1">IF(EJ293/EK293=INT(EJ293/EK293),1,0)</f>
        <v>1</v>
      </c>
      <c r="EM293" s="1">
        <f ca="1">IF(EL293=0,EJ293,EJ293/EK293)</f>
        <v>0</v>
      </c>
      <c r="EN293" s="1">
        <v>67</v>
      </c>
      <c r="EO293" s="1">
        <f ca="1">IF(EM293/EN293=INT(EM293/EN293),1,0)</f>
        <v>1</v>
      </c>
      <c r="EP293" s="1">
        <f ca="1">IF(EO293=0,EM293,EM293/EN293)</f>
        <v>0</v>
      </c>
      <c r="EQ293" s="1">
        <v>71</v>
      </c>
      <c r="ER293" s="1">
        <f ca="1">IF(EP293/EQ293=INT(EP293/EQ293),1,0)</f>
        <v>1</v>
      </c>
      <c r="ES293" s="1">
        <f ca="1">IF(ER293=0,EP293,EP293/EQ293)</f>
        <v>0</v>
      </c>
      <c r="ET293" s="1">
        <v>73</v>
      </c>
      <c r="EU293" s="1">
        <f ca="1">IF(ES293/ET293=INT(ES293/ET293),1,0)</f>
        <v>1</v>
      </c>
      <c r="EV293" s="1">
        <f ca="1">IF(EU293=0,ES293,ES293/ET293)</f>
        <v>0</v>
      </c>
      <c r="EW293" s="1">
        <v>79</v>
      </c>
      <c r="EX293" s="1">
        <f ca="1">IF(EV293/EW293=INT(EV293/EW293),1,0)</f>
        <v>1</v>
      </c>
      <c r="EY293" s="1">
        <f ca="1">IF(EX293=0,EV293,EV293/EW293)</f>
        <v>0</v>
      </c>
      <c r="EZ293" s="1">
        <v>83</v>
      </c>
      <c r="FA293" s="1">
        <f ca="1">IF(EY293/EZ293=INT(EY293/EZ293),1,0)</f>
        <v>1</v>
      </c>
      <c r="FB293" s="1">
        <f ca="1">IF(FA293=0,EY293,EY293/EZ293)</f>
        <v>0</v>
      </c>
      <c r="FC293" s="1">
        <v>89</v>
      </c>
      <c r="FD293" s="1">
        <f ca="1">IF(FB293/FC293=INT(FB293/FC293),1,0)</f>
        <v>1</v>
      </c>
      <c r="FE293" s="1">
        <f ca="1">IF(FD293=0,FB293,FB293/FC293)</f>
        <v>0</v>
      </c>
      <c r="FF293" s="1">
        <v>97</v>
      </c>
      <c r="FG293" s="1">
        <f ca="1">IF(FE293/FF293=INT(FE293/FF293),1,0)</f>
        <v>1</v>
      </c>
      <c r="FH293" s="1">
        <f ca="1">IF(FG293=0,FE293,FE293/FF293)</f>
        <v>0</v>
      </c>
      <c r="FI293" s="1">
        <v>101</v>
      </c>
      <c r="FJ293" s="1">
        <f ca="1">IF(FH293/FI293=INT(FH293/FI293),1,0)</f>
        <v>1</v>
      </c>
      <c r="FK293" s="1">
        <f ca="1">IF(FJ293=0,FH293,FH293/FI293)</f>
        <v>0</v>
      </c>
      <c r="FL293" s="1">
        <v>103</v>
      </c>
      <c r="FM293" s="1">
        <f ca="1">IF(FK293/FL293=INT(FK293/FL293),1,0)</f>
        <v>1</v>
      </c>
      <c r="FN293" s="1">
        <f ca="1">IF(FM293=0,FK293,FK293/FL293)</f>
        <v>0</v>
      </c>
      <c r="FO293" s="1">
        <v>107</v>
      </c>
      <c r="FP293" s="1">
        <f ca="1">IF(FN293/FO293=INT(FN293/FO293),1,0)</f>
        <v>1</v>
      </c>
      <c r="FQ293" s="1">
        <f ca="1">IF(FP293=0,FN293,FN293/FO293)</f>
        <v>0</v>
      </c>
      <c r="FR293" s="1">
        <v>109</v>
      </c>
      <c r="FS293" s="1">
        <f ca="1">IF(FQ293/FR293=INT(FQ293/FR293),1,0)</f>
        <v>1</v>
      </c>
      <c r="FT293" s="1">
        <f ca="1">IF(FS293=0,FQ293,FQ293/FR293)</f>
        <v>0</v>
      </c>
      <c r="FU293" s="1">
        <v>113</v>
      </c>
      <c r="FV293" s="1">
        <f ca="1">IF(FT293/FU293=INT(FT293/FU293),1,0)</f>
        <v>1</v>
      </c>
      <c r="FW293" s="1">
        <f ca="1">IF(FV293=0,FT293,FT293/FU293)</f>
        <v>0</v>
      </c>
      <c r="FX293" s="1">
        <v>127</v>
      </c>
      <c r="FY293" s="1">
        <f ca="1">IF(FW293/FX293=INT(FW293/FX293),1,0)</f>
        <v>1</v>
      </c>
      <c r="FZ293" s="1">
        <f ca="1">IF(FY293=0,FW293,FW293/FX293)</f>
        <v>0</v>
      </c>
      <c r="GA293" s="1">
        <v>131</v>
      </c>
      <c r="GB293" s="1">
        <f ca="1">IF(FZ293/GA293=INT(FZ293/GA293),1,0)</f>
        <v>1</v>
      </c>
      <c r="GC293" s="1">
        <f ca="1">IF(GB293=0,FZ293,FZ293/GA293)</f>
        <v>0</v>
      </c>
      <c r="GD293" s="1">
        <v>137</v>
      </c>
      <c r="GE293" s="1">
        <f ca="1">IF(GC293/GD293=INT(GC293/GD293),1,0)</f>
        <v>1</v>
      </c>
      <c r="GF293" s="1">
        <f ca="1">IF(GE293=0,GC293,GC293/GD293)</f>
        <v>0</v>
      </c>
      <c r="GG293" s="1">
        <v>139</v>
      </c>
      <c r="GH293" s="1">
        <f ca="1">IF(GF293/GG293=INT(GF293/GG293),1,0)</f>
        <v>1</v>
      </c>
      <c r="GI293" s="1">
        <f ca="1">IF(GH293=0,GF293,GF293/GG293)</f>
        <v>0</v>
      </c>
      <c r="GJ293" s="1">
        <v>149</v>
      </c>
      <c r="GK293" s="1">
        <f ca="1">IF(GI293/GJ293=INT(GI293/GJ293),1,0)</f>
        <v>1</v>
      </c>
      <c r="GL293" s="1">
        <f ca="1">IF(GK293=0,GI293,GI293/GJ293)</f>
        <v>0</v>
      </c>
      <c r="GM293" s="1"/>
      <c r="GN293" s="1">
        <f ca="1">8*AW293+4*AZ293+2*BC293+BF293</f>
        <v>15</v>
      </c>
      <c r="GO293" s="1">
        <f ca="1">4*BI293+2*BL293+BO293</f>
        <v>7</v>
      </c>
      <c r="GP293" s="1">
        <f ca="1">2*BR293+BU293</f>
        <v>3</v>
      </c>
      <c r="GQ293" s="1">
        <f ca="1">2*BX293+CA293</f>
        <v>3</v>
      </c>
      <c r="GR293" s="1">
        <f ca="1">2*CD293+CG293</f>
        <v>3</v>
      </c>
      <c r="GS293" s="1">
        <f ca="1">2*CJ293+CM293</f>
        <v>3</v>
      </c>
      <c r="GT293" s="1">
        <f ca="1">CS293</f>
        <v>1</v>
      </c>
      <c r="GU293" s="1">
        <f ca="1">CY293</f>
        <v>1</v>
      </c>
      <c r="GV293" s="1">
        <f ca="1">DE293</f>
        <v>1</v>
      </c>
      <c r="GW293" s="1">
        <f ca="1">DK293</f>
        <v>1</v>
      </c>
      <c r="GX293" s="1">
        <f ca="1">DQ293</f>
        <v>1</v>
      </c>
      <c r="GY293">
        <f ca="1">DT293</f>
        <v>1</v>
      </c>
      <c r="GZ293">
        <f ca="1">DW293</f>
        <v>1</v>
      </c>
      <c r="HA293">
        <f ca="1">DZ293</f>
        <v>1</v>
      </c>
      <c r="HB293">
        <f ca="1">EC293</f>
        <v>1</v>
      </c>
      <c r="HC293">
        <f ca="1">EF293</f>
        <v>1</v>
      </c>
      <c r="HD293">
        <f ca="1">EI293</f>
        <v>1</v>
      </c>
      <c r="HE293">
        <f ca="1">EL293</f>
        <v>1</v>
      </c>
      <c r="HF293">
        <f ca="1">EO293</f>
        <v>1</v>
      </c>
      <c r="HG293">
        <f ca="1">ER293</f>
        <v>1</v>
      </c>
      <c r="HH293">
        <f ca="1">EU293</f>
        <v>1</v>
      </c>
      <c r="HI293">
        <f ca="1">EX293</f>
        <v>1</v>
      </c>
      <c r="HJ293">
        <f ca="1">FA293</f>
        <v>1</v>
      </c>
      <c r="HK293">
        <f ca="1">FD293</f>
        <v>1</v>
      </c>
      <c r="HL293">
        <f ca="1">FG293</f>
        <v>1</v>
      </c>
      <c r="HM293">
        <f ca="1">FJ293</f>
        <v>1</v>
      </c>
      <c r="HN293">
        <f ca="1">FM293</f>
        <v>1</v>
      </c>
      <c r="HO293">
        <f ca="1">FP293</f>
        <v>1</v>
      </c>
      <c r="HP293">
        <f ca="1">FS293</f>
        <v>1</v>
      </c>
      <c r="HQ293">
        <f ca="1">FV293</f>
        <v>1</v>
      </c>
      <c r="HR293">
        <f ca="1">FY293</f>
        <v>1</v>
      </c>
      <c r="HS293">
        <f ca="1">GB293</f>
        <v>1</v>
      </c>
      <c r="HT293">
        <f ca="1">GE293</f>
        <v>1</v>
      </c>
      <c r="HU293">
        <f ca="1">GH293</f>
        <v>1</v>
      </c>
      <c r="HV293">
        <f ca="1">GK293</f>
        <v>1</v>
      </c>
      <c r="HW293">
        <f ca="1">AU293</f>
        <v>0</v>
      </c>
      <c r="HX293">
        <f ca="1">HW293/HV296</f>
        <v>0</v>
      </c>
    </row>
    <row r="294" spans="1:255" ht="18" hidden="1" customHeight="1" x14ac:dyDescent="0.25">
      <c r="A294" s="9"/>
      <c r="B294" s="71"/>
      <c r="C294" s="71"/>
      <c r="D294" s="71"/>
      <c r="E294" s="71"/>
      <c r="F294" s="154"/>
      <c r="G294" s="80"/>
      <c r="H294" s="102"/>
      <c r="I294" s="71"/>
      <c r="J294" s="75"/>
      <c r="K294" s="9"/>
      <c r="O294" s="162"/>
      <c r="AK294" s="9"/>
      <c r="AL294" s="9"/>
      <c r="AM294" s="9"/>
      <c r="AN294" s="9"/>
      <c r="AO294" s="9"/>
      <c r="AP294" s="9"/>
      <c r="AQ294" s="9"/>
      <c r="AS294">
        <f ca="1">AS293+INT(AT293/AT294)</f>
        <v>0</v>
      </c>
      <c r="AT294" s="1">
        <f ca="1">IF(AP285&gt;AT293,INT((RAND()*(AQ285-AP285+1)+AP285)),INT((RAND()*(AQ285-AT293)+AT293+1)))</f>
        <v>13</v>
      </c>
      <c r="AU294">
        <f ca="1">AT294</f>
        <v>13</v>
      </c>
      <c r="AV294">
        <v>256</v>
      </c>
      <c r="AW294" s="1">
        <f ca="1">IF(AU294/AV294=INT(AU294/AV294),1,0)</f>
        <v>0</v>
      </c>
      <c r="AX294" s="1">
        <f ca="1">IF(AW294=0,AU294,AU294/AV294)</f>
        <v>13</v>
      </c>
      <c r="AY294" s="1">
        <v>16</v>
      </c>
      <c r="AZ294" s="1">
        <f ca="1">IF(AX294/AY294=INT(AX294/AY294),1,0)</f>
        <v>0</v>
      </c>
      <c r="BA294" s="1">
        <f ca="1">IF(AZ294=0,AX294,AX294/AY294)</f>
        <v>13</v>
      </c>
      <c r="BB294" s="1">
        <v>4</v>
      </c>
      <c r="BC294" s="1">
        <f ca="1">IF(BA294/BB294=INT(BA294/BB294),1,0)</f>
        <v>0</v>
      </c>
      <c r="BD294" s="1">
        <f ca="1">IF(BC294=0,BA294,BA294/BB294)</f>
        <v>13</v>
      </c>
      <c r="BE294" s="1">
        <v>2</v>
      </c>
      <c r="BF294" s="1">
        <f ca="1">IF(BD294/BE294=INT(BD294/BE294),1,0)</f>
        <v>0</v>
      </c>
      <c r="BG294" s="1">
        <f ca="1">IF(BF294=0,BD294,BD294/BE294)</f>
        <v>13</v>
      </c>
      <c r="BH294" s="1">
        <v>81</v>
      </c>
      <c r="BI294" s="1">
        <f ca="1">IF(BG294/BH294=INT(BG294/BH294),1,0)</f>
        <v>0</v>
      </c>
      <c r="BJ294" s="1">
        <f ca="1">IF(BI294=0,BG294,BG294/BH294)</f>
        <v>13</v>
      </c>
      <c r="BK294" s="1">
        <v>9</v>
      </c>
      <c r="BL294" s="1">
        <f ca="1">IF(BJ294/BK294=INT(BJ294/BK294),1,0)</f>
        <v>0</v>
      </c>
      <c r="BM294" s="1">
        <f ca="1">IF(BL294=0,BJ294,BJ294/BK294)</f>
        <v>13</v>
      </c>
      <c r="BN294" s="1">
        <v>3</v>
      </c>
      <c r="BO294" s="1">
        <f ca="1">IF(BM294/BN294=INT(BM294/BN294),1,0)</f>
        <v>0</v>
      </c>
      <c r="BP294" s="1">
        <f ca="1">IF(BO294=0,BM294,BM294/BN294)</f>
        <v>13</v>
      </c>
      <c r="BQ294" s="1">
        <v>25</v>
      </c>
      <c r="BR294" s="1">
        <f ca="1">IF(BP294/BQ294=INT(BP294/BQ294),1,0)</f>
        <v>0</v>
      </c>
      <c r="BS294" s="1">
        <f ca="1">IF(BR294=0,BP294,BP294/BQ294)</f>
        <v>13</v>
      </c>
      <c r="BT294" s="1">
        <v>5</v>
      </c>
      <c r="BU294" s="1">
        <f ca="1">IF(BS294/BT294=INT(BS294/BT294),1,0)</f>
        <v>0</v>
      </c>
      <c r="BV294" s="1">
        <f ca="1">IF(BU294=0,BS294,BS294/BT294)</f>
        <v>13</v>
      </c>
      <c r="BW294" s="1">
        <v>49</v>
      </c>
      <c r="BX294" s="1">
        <f ca="1">IF(BV294/BW294=INT(BV294/BW294),1,0)</f>
        <v>0</v>
      </c>
      <c r="BY294" s="1">
        <f ca="1">IF(BX294=0,BV294,BV294/BW294)</f>
        <v>13</v>
      </c>
      <c r="BZ294" s="1">
        <v>7</v>
      </c>
      <c r="CA294" s="1">
        <f ca="1">IF(BY294/BZ294=INT(BY294/BZ294),1,0)</f>
        <v>0</v>
      </c>
      <c r="CB294" s="1">
        <f ca="1">IF(CA294=0,BY294,BY294/BZ294)</f>
        <v>13</v>
      </c>
      <c r="CC294" s="1">
        <v>121</v>
      </c>
      <c r="CD294" s="1">
        <f ca="1">IF(CB294/CC294=INT(CB294/CC294),1,0)</f>
        <v>0</v>
      </c>
      <c r="CE294" s="1">
        <f ca="1">IF(CD294=0,CB294,CB294/CC294)</f>
        <v>13</v>
      </c>
      <c r="CF294" s="1">
        <v>11</v>
      </c>
      <c r="CG294" s="1">
        <f ca="1">IF(CE294/CF294=INT(CE294/CF294),1,0)</f>
        <v>0</v>
      </c>
      <c r="CH294" s="1">
        <f ca="1">IF(CG294=0,CE294,CE294/CF294)</f>
        <v>13</v>
      </c>
      <c r="CI294" s="1">
        <v>169</v>
      </c>
      <c r="CJ294" s="1">
        <f ca="1">IF(CH294/CI294=INT(CH294/CI294),1,0)</f>
        <v>0</v>
      </c>
      <c r="CK294" s="1">
        <f ca="1">IF(CJ294=0,CH294,CH294/CI294)</f>
        <v>13</v>
      </c>
      <c r="CL294" s="1">
        <v>13</v>
      </c>
      <c r="CM294" s="1">
        <f ca="1">IF(CK294/CL294=INT(CK294/CL294),1,0)</f>
        <v>1</v>
      </c>
      <c r="CN294" s="1">
        <f ca="1">IF(CM294=0,CK294,CK294/CL294)</f>
        <v>1</v>
      </c>
      <c r="CO294" s="1">
        <f>CO290</f>
        <v>289</v>
      </c>
      <c r="CP294" s="1">
        <f ca="1">IF(CN294/CO294=INT(CN294/CO294),1,0)</f>
        <v>0</v>
      </c>
      <c r="CQ294" s="1">
        <f ca="1">IF(CP294=0,CN294,CN294/CO294)</f>
        <v>1</v>
      </c>
      <c r="CR294" s="1">
        <v>17</v>
      </c>
      <c r="CS294" s="1">
        <f ca="1">IF(CQ294/CR294=INT(CQ294/CR294),1,0)</f>
        <v>0</v>
      </c>
      <c r="CT294" s="1">
        <f ca="1">IF(CS294=0,CQ294,CQ294/CR294)</f>
        <v>1</v>
      </c>
      <c r="CU294" s="1">
        <f>CU290</f>
        <v>361</v>
      </c>
      <c r="CV294" s="1">
        <f ca="1">IF(CT294/CU294=INT(CT294/CU294),1,0)</f>
        <v>0</v>
      </c>
      <c r="CW294" s="1">
        <f ca="1">IF(CV294=0,CT294,CT294/CU294)</f>
        <v>1</v>
      </c>
      <c r="CX294" s="1">
        <v>19</v>
      </c>
      <c r="CY294" s="1">
        <f ca="1">IF(CW294/CX294=INT(CW294/CX294),1,0)</f>
        <v>0</v>
      </c>
      <c r="CZ294" s="1">
        <f ca="1">IF(CY294=0,CW294,CW294/CX294)</f>
        <v>1</v>
      </c>
      <c r="DA294" s="1">
        <f>DA290</f>
        <v>529</v>
      </c>
      <c r="DB294" s="1">
        <f ca="1">IF(CZ294/DA294=INT(CZ294/DA294),1,0)</f>
        <v>0</v>
      </c>
      <c r="DC294" s="1">
        <f ca="1">IF(DB294=0,CZ294,CZ294/DA294)</f>
        <v>1</v>
      </c>
      <c r="DD294" s="1">
        <v>23</v>
      </c>
      <c r="DE294" s="1">
        <f ca="1">IF(DC294/DD294=INT(DC294/DD294),1,0)</f>
        <v>0</v>
      </c>
      <c r="DF294" s="1">
        <f ca="1">IF(DE294=0,DC294,DC294/DD294)</f>
        <v>1</v>
      </c>
      <c r="DG294" s="1">
        <f>DG290</f>
        <v>841</v>
      </c>
      <c r="DH294" s="1">
        <f ca="1">IF(DF294/DG294=INT(DF294/DG294),1,0)</f>
        <v>0</v>
      </c>
      <c r="DI294" s="1">
        <f ca="1">IF(DH294=0,DF294,DF294/DG294)</f>
        <v>1</v>
      </c>
      <c r="DJ294" s="1">
        <v>29</v>
      </c>
      <c r="DK294" s="1">
        <f ca="1">IF(DI294/DJ294=INT(DI294/DJ294),1,0)</f>
        <v>0</v>
      </c>
      <c r="DL294" s="1">
        <f ca="1">IF(DK294=0,DI294,DI294/DJ294)</f>
        <v>1</v>
      </c>
      <c r="DM294" s="1">
        <f>DM290</f>
        <v>961</v>
      </c>
      <c r="DN294" s="1">
        <f ca="1">IF(DL294/DM294=INT(DL294/DM294),1,0)</f>
        <v>0</v>
      </c>
      <c r="DO294" s="1">
        <f ca="1">IF(DN294=0,DL294,DL294/DM294)</f>
        <v>1</v>
      </c>
      <c r="DP294" s="1">
        <v>31</v>
      </c>
      <c r="DQ294" s="1">
        <f ca="1">IF(DO294/DP294=INT(DO294/DP294),1,0)</f>
        <v>0</v>
      </c>
      <c r="DR294" s="1">
        <f ca="1">IF(DQ294=0,DO294,DO294/DP294)</f>
        <v>1</v>
      </c>
      <c r="DS294" s="1">
        <v>37</v>
      </c>
      <c r="DT294" s="1">
        <f ca="1">IF(DR294/DS294=INT(DR294/DS294),1,0)</f>
        <v>0</v>
      </c>
      <c r="DU294" s="1">
        <f ca="1">IF(DT294=0,DR294,DR294/DS294)</f>
        <v>1</v>
      </c>
      <c r="DV294" s="1">
        <v>41</v>
      </c>
      <c r="DW294" s="1">
        <f ca="1">IF(DU294/DV294=INT(DU294/DV294),1,0)</f>
        <v>0</v>
      </c>
      <c r="DX294" s="1">
        <f ca="1">IF(DW294=0,DU294,DU294/DV294)</f>
        <v>1</v>
      </c>
      <c r="DY294" s="1">
        <v>43</v>
      </c>
      <c r="DZ294" s="1">
        <f ca="1">IF(DX294/DY294=INT(DX294/DY294),1,0)</f>
        <v>0</v>
      </c>
      <c r="EA294" s="1">
        <f ca="1">IF(DZ294=0,DX294,DX294/DY294)</f>
        <v>1</v>
      </c>
      <c r="EB294" s="1">
        <v>47</v>
      </c>
      <c r="EC294" s="1">
        <f ca="1">IF(EA294/EB294=INT(EA294/EB294),1,0)</f>
        <v>0</v>
      </c>
      <c r="ED294" s="1">
        <f ca="1">IF(EC294=0,EA294,EA294/EB294)</f>
        <v>1</v>
      </c>
      <c r="EE294" s="1">
        <v>53</v>
      </c>
      <c r="EF294" s="1">
        <f ca="1">IF(ED294/EE294=INT(ED294/EE294),1,0)</f>
        <v>0</v>
      </c>
      <c r="EG294" s="1">
        <f ca="1">IF(EF294=0,ED294,ED294/EE294)</f>
        <v>1</v>
      </c>
      <c r="EH294" s="1">
        <v>59</v>
      </c>
      <c r="EI294" s="1">
        <f ca="1">IF(EG294/EH294=INT(EG294/EH294),1,0)</f>
        <v>0</v>
      </c>
      <c r="EJ294" s="1">
        <f ca="1">IF(EI294=0,EG294,EG294/EH294)</f>
        <v>1</v>
      </c>
      <c r="EK294" s="1">
        <v>61</v>
      </c>
      <c r="EL294" s="1">
        <f ca="1">IF(EJ294/EK294=INT(EJ294/EK294),1,0)</f>
        <v>0</v>
      </c>
      <c r="EM294" s="1">
        <f ca="1">IF(EL294=0,EJ294,EJ294/EK294)</f>
        <v>1</v>
      </c>
      <c r="EN294" s="1">
        <v>67</v>
      </c>
      <c r="EO294" s="1">
        <f ca="1">IF(EM294/EN294=INT(EM294/EN294),1,0)</f>
        <v>0</v>
      </c>
      <c r="EP294" s="1">
        <f ca="1">IF(EO294=0,EM294,EM294/EN294)</f>
        <v>1</v>
      </c>
      <c r="EQ294" s="1">
        <v>71</v>
      </c>
      <c r="ER294" s="1">
        <f ca="1">IF(EP294/EQ294=INT(EP294/EQ294),1,0)</f>
        <v>0</v>
      </c>
      <c r="ES294" s="1">
        <f ca="1">IF(ER294=0,EP294,EP294/EQ294)</f>
        <v>1</v>
      </c>
      <c r="ET294" s="1">
        <v>73</v>
      </c>
      <c r="EU294" s="1">
        <f ca="1">IF(ES294/ET294=INT(ES294/ET294),1,0)</f>
        <v>0</v>
      </c>
      <c r="EV294" s="1">
        <f ca="1">IF(EU294=0,ES294,ES294/ET294)</f>
        <v>1</v>
      </c>
      <c r="EW294" s="1">
        <v>79</v>
      </c>
      <c r="EX294" s="1">
        <f ca="1">IF(EV294/EW294=INT(EV294/EW294),1,0)</f>
        <v>0</v>
      </c>
      <c r="EY294" s="1">
        <f ca="1">IF(EX294=0,EV294,EV294/EW294)</f>
        <v>1</v>
      </c>
      <c r="EZ294" s="1">
        <v>83</v>
      </c>
      <c r="FA294" s="1">
        <f ca="1">IF(EY294/EZ294=INT(EY294/EZ294),1,0)</f>
        <v>0</v>
      </c>
      <c r="FB294" s="1">
        <f ca="1">IF(FA294=0,EY294,EY294/EZ294)</f>
        <v>1</v>
      </c>
      <c r="FC294" s="1">
        <v>89</v>
      </c>
      <c r="FD294" s="1">
        <f ca="1">IF(FB294/FC294=INT(FB294/FC294),1,0)</f>
        <v>0</v>
      </c>
      <c r="FE294" s="1">
        <f ca="1">IF(FD294=0,FB294,FB294/FC294)</f>
        <v>1</v>
      </c>
      <c r="FF294" s="1">
        <v>97</v>
      </c>
      <c r="FG294" s="1">
        <f ca="1">IF(FE294/FF294=INT(FE294/FF294),1,0)</f>
        <v>0</v>
      </c>
      <c r="FH294" s="1">
        <f ca="1">IF(FG294=0,FE294,FE294/FF294)</f>
        <v>1</v>
      </c>
      <c r="FI294" s="1">
        <v>101</v>
      </c>
      <c r="FJ294" s="1">
        <f ca="1">IF(FH294/FI294=INT(FH294/FI294),1,0)</f>
        <v>0</v>
      </c>
      <c r="FK294" s="1">
        <f ca="1">IF(FJ294=0,FH294,FH294/FI294)</f>
        <v>1</v>
      </c>
      <c r="FL294" s="1">
        <v>103</v>
      </c>
      <c r="FM294" s="1">
        <f ca="1">IF(FK294/FL294=INT(FK294/FL294),1,0)</f>
        <v>0</v>
      </c>
      <c r="FN294" s="1">
        <f ca="1">IF(FM294=0,FK294,FK294/FL294)</f>
        <v>1</v>
      </c>
      <c r="FO294" s="1">
        <v>107</v>
      </c>
      <c r="FP294" s="1">
        <f ca="1">IF(FN294/FO294=INT(FN294/FO294),1,0)</f>
        <v>0</v>
      </c>
      <c r="FQ294" s="1">
        <f ca="1">IF(FP294=0,FN294,FN294/FO294)</f>
        <v>1</v>
      </c>
      <c r="FR294" s="1">
        <v>109</v>
      </c>
      <c r="FS294" s="1">
        <f ca="1">IF(FQ294/FR294=INT(FQ294/FR294),1,0)</f>
        <v>0</v>
      </c>
      <c r="FT294" s="1">
        <f ca="1">IF(FS294=0,FQ294,FQ294/FR294)</f>
        <v>1</v>
      </c>
      <c r="FU294" s="1">
        <v>113</v>
      </c>
      <c r="FV294" s="1">
        <f ca="1">IF(FT294/FU294=INT(FT294/FU294),1,0)</f>
        <v>0</v>
      </c>
      <c r="FW294" s="1">
        <f ca="1">IF(FV294=0,FT294,FT294/FU294)</f>
        <v>1</v>
      </c>
      <c r="FX294" s="1">
        <v>127</v>
      </c>
      <c r="FY294" s="1">
        <f ca="1">IF(FW294/FX294=INT(FW294/FX294),1,0)</f>
        <v>0</v>
      </c>
      <c r="FZ294" s="1">
        <f ca="1">IF(FY294=0,FW294,FW294/FX294)</f>
        <v>1</v>
      </c>
      <c r="GA294" s="1">
        <v>131</v>
      </c>
      <c r="GB294" s="1">
        <f ca="1">IF(FZ294/GA294=INT(FZ294/GA294),1,0)</f>
        <v>0</v>
      </c>
      <c r="GC294" s="1">
        <f ca="1">IF(GB294=0,FZ294,FZ294/GA294)</f>
        <v>1</v>
      </c>
      <c r="GD294" s="1">
        <v>137</v>
      </c>
      <c r="GE294" s="1">
        <f ca="1">IF(GC294/GD294=INT(GC294/GD294),1,0)</f>
        <v>0</v>
      </c>
      <c r="GF294" s="1">
        <f ca="1">IF(GE294=0,GC294,GC294/GD294)</f>
        <v>1</v>
      </c>
      <c r="GG294" s="1">
        <v>139</v>
      </c>
      <c r="GH294" s="1">
        <f ca="1">IF(GF294/GG294=INT(GF294/GG294),1,0)</f>
        <v>0</v>
      </c>
      <c r="GI294" s="1">
        <f ca="1">IF(GH294=0,GF294,GF294/GG294)</f>
        <v>1</v>
      </c>
      <c r="GJ294" s="1">
        <v>149</v>
      </c>
      <c r="GK294" s="1">
        <f ca="1">IF(GI294/GJ294=INT(GI294/GJ294),1,0)</f>
        <v>0</v>
      </c>
      <c r="GL294" s="1">
        <f ca="1">IF(GK294=0,GI294,GI294/GJ294)</f>
        <v>1</v>
      </c>
      <c r="GM294" s="1"/>
      <c r="GN294" s="1">
        <f ca="1">8*AW294+4*AZ294+2*BC294+BF294</f>
        <v>0</v>
      </c>
      <c r="GO294" s="1">
        <f ca="1">4*BI294+2*BL294+BO294</f>
        <v>0</v>
      </c>
      <c r="GP294" s="1">
        <f ca="1">2*BR294+BU294</f>
        <v>0</v>
      </c>
      <c r="GQ294" s="1">
        <f ca="1">2*BX294+CA294</f>
        <v>0</v>
      </c>
      <c r="GR294" s="1">
        <f ca="1">2*CD294+CG294</f>
        <v>0</v>
      </c>
      <c r="GS294" s="1">
        <f ca="1">2*CJ294+CM294</f>
        <v>1</v>
      </c>
      <c r="GT294" s="1">
        <f ca="1">CS294</f>
        <v>0</v>
      </c>
      <c r="GU294" s="1">
        <f ca="1">CY294</f>
        <v>0</v>
      </c>
      <c r="GV294" s="1">
        <f ca="1">DE294</f>
        <v>0</v>
      </c>
      <c r="GW294" s="1">
        <f ca="1">DK294</f>
        <v>0</v>
      </c>
      <c r="GX294" s="1">
        <f ca="1">DQ294</f>
        <v>0</v>
      </c>
      <c r="GY294">
        <f ca="1">DT294</f>
        <v>0</v>
      </c>
      <c r="GZ294">
        <f ca="1">DW294</f>
        <v>0</v>
      </c>
      <c r="HA294">
        <f ca="1">DZ294</f>
        <v>0</v>
      </c>
      <c r="HB294">
        <f ca="1">EC294</f>
        <v>0</v>
      </c>
      <c r="HC294">
        <f ca="1">EF294</f>
        <v>0</v>
      </c>
      <c r="HD294">
        <f ca="1">EI294</f>
        <v>0</v>
      </c>
      <c r="HE294">
        <f ca="1">EL294</f>
        <v>0</v>
      </c>
      <c r="HF294">
        <f ca="1">EO294</f>
        <v>0</v>
      </c>
      <c r="HG294">
        <f ca="1">ER294</f>
        <v>0</v>
      </c>
      <c r="HH294">
        <f ca="1">EU294</f>
        <v>0</v>
      </c>
      <c r="HI294">
        <f ca="1">EX294</f>
        <v>0</v>
      </c>
      <c r="HJ294">
        <f ca="1">FA294</f>
        <v>0</v>
      </c>
      <c r="HK294">
        <f ca="1">FD294</f>
        <v>0</v>
      </c>
      <c r="HL294">
        <f ca="1">FG294</f>
        <v>0</v>
      </c>
      <c r="HM294">
        <f ca="1">FJ294</f>
        <v>0</v>
      </c>
      <c r="HN294">
        <f ca="1">FM294</f>
        <v>0</v>
      </c>
      <c r="HO294">
        <f ca="1">FP294</f>
        <v>0</v>
      </c>
      <c r="HP294">
        <f ca="1">FS294</f>
        <v>0</v>
      </c>
      <c r="HQ294">
        <f ca="1">FV294</f>
        <v>0</v>
      </c>
      <c r="HR294">
        <f ca="1">FY294</f>
        <v>0</v>
      </c>
      <c r="HS294">
        <f ca="1">GB294</f>
        <v>0</v>
      </c>
      <c r="HT294">
        <f ca="1">GE294</f>
        <v>0</v>
      </c>
      <c r="HU294">
        <f ca="1">GH294</f>
        <v>0</v>
      </c>
      <c r="HV294">
        <f ca="1">GK294</f>
        <v>0</v>
      </c>
      <c r="HW294">
        <f ca="1">AU294</f>
        <v>13</v>
      </c>
      <c r="HX294">
        <f ca="1">HW294/HV296</f>
        <v>1</v>
      </c>
    </row>
    <row r="295" spans="1:255" ht="18" hidden="1" customHeight="1" x14ac:dyDescent="0.25">
      <c r="A295" s="9"/>
      <c r="B295" s="71"/>
      <c r="C295" s="71"/>
      <c r="D295" s="71"/>
      <c r="E295" s="71"/>
      <c r="F295" s="154"/>
      <c r="G295" s="80"/>
      <c r="H295" s="102"/>
      <c r="I295" s="71"/>
      <c r="J295" s="75"/>
      <c r="K295" s="9"/>
      <c r="O295" s="162"/>
      <c r="AK295" s="9"/>
      <c r="AL295" s="9"/>
      <c r="AM295" s="9"/>
      <c r="AN295" s="9"/>
      <c r="AO295" s="9"/>
      <c r="AP295" s="9"/>
      <c r="AQ295" s="9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  <c r="FZ295" s="1"/>
      <c r="GA295" s="1"/>
      <c r="GB295" s="1"/>
      <c r="GC295" s="1"/>
      <c r="GD295" s="1"/>
      <c r="GE295" s="1"/>
      <c r="GF295" s="1"/>
      <c r="GG295" s="1"/>
      <c r="GH295" s="1"/>
      <c r="GI295" s="1"/>
      <c r="GJ295" s="1"/>
      <c r="GK295" s="1"/>
      <c r="GL295" s="1"/>
      <c r="GM295" s="1"/>
      <c r="GN295" s="1">
        <f t="shared" ref="GN295:HV295" ca="1" si="149">IF(GN293&lt;GN294,GN293,GN294)</f>
        <v>0</v>
      </c>
      <c r="GO295" s="1">
        <f t="shared" ca="1" si="149"/>
        <v>0</v>
      </c>
      <c r="GP295" s="1">
        <f t="shared" ca="1" si="149"/>
        <v>0</v>
      </c>
      <c r="GQ295" s="1">
        <f t="shared" ca="1" si="149"/>
        <v>0</v>
      </c>
      <c r="GR295" s="1">
        <f t="shared" ca="1" si="149"/>
        <v>0</v>
      </c>
      <c r="GS295" s="1">
        <f t="shared" ca="1" si="149"/>
        <v>1</v>
      </c>
      <c r="GT295" s="1">
        <f t="shared" ca="1" si="149"/>
        <v>0</v>
      </c>
      <c r="GU295" s="1">
        <f t="shared" ca="1" si="149"/>
        <v>0</v>
      </c>
      <c r="GV295" s="1">
        <f t="shared" ca="1" si="149"/>
        <v>0</v>
      </c>
      <c r="GW295" s="1">
        <f t="shared" ca="1" si="149"/>
        <v>0</v>
      </c>
      <c r="GX295" s="1">
        <f t="shared" ca="1" si="149"/>
        <v>0</v>
      </c>
      <c r="GY295" s="1">
        <f t="shared" ca="1" si="149"/>
        <v>0</v>
      </c>
      <c r="GZ295" s="1">
        <f t="shared" ca="1" si="149"/>
        <v>0</v>
      </c>
      <c r="HA295" s="1">
        <f t="shared" ca="1" si="149"/>
        <v>0</v>
      </c>
      <c r="HB295" s="1">
        <f t="shared" ca="1" si="149"/>
        <v>0</v>
      </c>
      <c r="HC295" s="1">
        <f t="shared" ca="1" si="149"/>
        <v>0</v>
      </c>
      <c r="HD295" s="1">
        <f t="shared" ca="1" si="149"/>
        <v>0</v>
      </c>
      <c r="HE295" s="1">
        <f t="shared" ca="1" si="149"/>
        <v>0</v>
      </c>
      <c r="HF295" s="1">
        <f t="shared" ca="1" si="149"/>
        <v>0</v>
      </c>
      <c r="HG295" s="1">
        <f t="shared" ca="1" si="149"/>
        <v>0</v>
      </c>
      <c r="HH295" s="1">
        <f t="shared" ca="1" si="149"/>
        <v>0</v>
      </c>
      <c r="HI295" s="1">
        <f t="shared" ca="1" si="149"/>
        <v>0</v>
      </c>
      <c r="HJ295" s="1">
        <f t="shared" ca="1" si="149"/>
        <v>0</v>
      </c>
      <c r="HK295" s="1">
        <f t="shared" ca="1" si="149"/>
        <v>0</v>
      </c>
      <c r="HL295" s="1">
        <f t="shared" ca="1" si="149"/>
        <v>0</v>
      </c>
      <c r="HM295" s="1">
        <f t="shared" ca="1" si="149"/>
        <v>0</v>
      </c>
      <c r="HN295" s="1">
        <f t="shared" ca="1" si="149"/>
        <v>0</v>
      </c>
      <c r="HO295" s="1">
        <f t="shared" ca="1" si="149"/>
        <v>0</v>
      </c>
      <c r="HP295" s="1">
        <f t="shared" ca="1" si="149"/>
        <v>0</v>
      </c>
      <c r="HQ295" s="1">
        <f t="shared" ca="1" si="149"/>
        <v>0</v>
      </c>
      <c r="HR295" s="1">
        <f t="shared" ca="1" si="149"/>
        <v>0</v>
      </c>
      <c r="HS295" s="1">
        <f t="shared" ca="1" si="149"/>
        <v>0</v>
      </c>
      <c r="HT295" s="1">
        <f t="shared" ca="1" si="149"/>
        <v>0</v>
      </c>
      <c r="HU295" s="1">
        <f t="shared" ca="1" si="149"/>
        <v>0</v>
      </c>
      <c r="HV295" s="1">
        <f t="shared" ca="1" si="149"/>
        <v>0</v>
      </c>
    </row>
    <row r="296" spans="1:255" ht="18" hidden="1" customHeight="1" x14ac:dyDescent="0.25">
      <c r="A296" s="9"/>
      <c r="B296" s="71"/>
      <c r="C296" s="71"/>
      <c r="D296" s="71"/>
      <c r="E296" s="71"/>
      <c r="F296" s="154"/>
      <c r="G296" s="80"/>
      <c r="H296" s="102"/>
      <c r="I296" s="71"/>
      <c r="J296" s="75"/>
      <c r="K296" s="9"/>
      <c r="O296" s="162"/>
      <c r="AK296" s="9"/>
      <c r="AL296" s="9"/>
      <c r="AM296" s="9"/>
      <c r="AN296" s="9"/>
      <c r="AO296" s="9"/>
      <c r="AP296" s="9"/>
      <c r="AQ296" s="9"/>
      <c r="AT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  <c r="FZ296" s="1"/>
      <c r="GA296" s="1"/>
      <c r="GB296" s="1"/>
      <c r="GC296" s="1"/>
      <c r="GD296" s="1"/>
      <c r="GE296" s="1"/>
      <c r="GF296" s="1"/>
      <c r="GG296" s="1"/>
      <c r="GH296" s="1"/>
      <c r="GI296" s="1"/>
      <c r="GJ296" s="1"/>
      <c r="GK296" s="1"/>
      <c r="GL296" s="1"/>
      <c r="GM296" s="1"/>
      <c r="GN296">
        <f ca="1">FY$4^GN295</f>
        <v>1</v>
      </c>
      <c r="GO296">
        <f t="shared" ref="GO296:HV296" ca="1" si="150">FZ$4^GO295*GN296</f>
        <v>1</v>
      </c>
      <c r="GP296">
        <f t="shared" ca="1" si="150"/>
        <v>1</v>
      </c>
      <c r="GQ296">
        <f t="shared" ca="1" si="150"/>
        <v>1</v>
      </c>
      <c r="GR296">
        <f t="shared" ca="1" si="150"/>
        <v>1</v>
      </c>
      <c r="GS296">
        <f t="shared" ca="1" si="150"/>
        <v>13</v>
      </c>
      <c r="GT296">
        <f t="shared" ca="1" si="150"/>
        <v>13</v>
      </c>
      <c r="GU296">
        <f t="shared" ca="1" si="150"/>
        <v>13</v>
      </c>
      <c r="GV296">
        <f t="shared" ca="1" si="150"/>
        <v>13</v>
      </c>
      <c r="GW296">
        <f t="shared" ca="1" si="150"/>
        <v>13</v>
      </c>
      <c r="GX296">
        <f t="shared" ca="1" si="150"/>
        <v>13</v>
      </c>
      <c r="GY296">
        <f t="shared" ca="1" si="150"/>
        <v>13</v>
      </c>
      <c r="GZ296">
        <f t="shared" ca="1" si="150"/>
        <v>13</v>
      </c>
      <c r="HA296">
        <f t="shared" ca="1" si="150"/>
        <v>13</v>
      </c>
      <c r="HB296">
        <f t="shared" ca="1" si="150"/>
        <v>13</v>
      </c>
      <c r="HC296">
        <f t="shared" ca="1" si="150"/>
        <v>13</v>
      </c>
      <c r="HD296">
        <f t="shared" ca="1" si="150"/>
        <v>13</v>
      </c>
      <c r="HE296">
        <f t="shared" ca="1" si="150"/>
        <v>13</v>
      </c>
      <c r="HF296">
        <f t="shared" ca="1" si="150"/>
        <v>13</v>
      </c>
      <c r="HG296">
        <f t="shared" ca="1" si="150"/>
        <v>13</v>
      </c>
      <c r="HH296">
        <f t="shared" ca="1" si="150"/>
        <v>13</v>
      </c>
      <c r="HI296">
        <f t="shared" ca="1" si="150"/>
        <v>13</v>
      </c>
      <c r="HJ296">
        <f t="shared" ca="1" si="150"/>
        <v>13</v>
      </c>
      <c r="HK296">
        <f t="shared" ca="1" si="150"/>
        <v>13</v>
      </c>
      <c r="HL296">
        <f t="shared" ca="1" si="150"/>
        <v>13</v>
      </c>
      <c r="HM296">
        <f t="shared" ca="1" si="150"/>
        <v>13</v>
      </c>
      <c r="HN296">
        <f t="shared" ca="1" si="150"/>
        <v>13</v>
      </c>
      <c r="HO296">
        <f t="shared" ca="1" si="150"/>
        <v>13</v>
      </c>
      <c r="HP296">
        <f t="shared" ca="1" si="150"/>
        <v>13</v>
      </c>
      <c r="HQ296">
        <f t="shared" ca="1" si="150"/>
        <v>13</v>
      </c>
      <c r="HR296">
        <f t="shared" ca="1" si="150"/>
        <v>13</v>
      </c>
      <c r="HS296">
        <f t="shared" ca="1" si="150"/>
        <v>13</v>
      </c>
      <c r="HT296">
        <f t="shared" ca="1" si="150"/>
        <v>13</v>
      </c>
      <c r="HU296">
        <f t="shared" ca="1" si="150"/>
        <v>13</v>
      </c>
      <c r="HV296">
        <f t="shared" ca="1" si="150"/>
        <v>13</v>
      </c>
    </row>
    <row r="297" spans="1:255" ht="18" hidden="1" customHeight="1" x14ac:dyDescent="0.25">
      <c r="A297" s="9"/>
      <c r="B297" s="71"/>
      <c r="C297" s="71"/>
      <c r="D297" s="71"/>
      <c r="E297" s="71"/>
      <c r="F297" s="154"/>
      <c r="G297" s="80"/>
      <c r="H297" s="102"/>
      <c r="I297" s="71"/>
      <c r="J297" s="75"/>
      <c r="K297" s="9"/>
      <c r="O297" s="162"/>
      <c r="AK297" s="9"/>
      <c r="AL297" s="9"/>
      <c r="AM297" s="9"/>
      <c r="AN297" s="9"/>
      <c r="AO297" s="9"/>
      <c r="AP297" s="9"/>
      <c r="AQ297" s="9"/>
      <c r="AR297" t="s">
        <v>29</v>
      </c>
      <c r="AS297">
        <f ca="1">AS286+AS290+AS294</f>
        <v>52</v>
      </c>
      <c r="AT297">
        <f ca="1">HX285*HX290*HX294+HX286*HX289*HX294+HX286*HX290*HX293</f>
        <v>553</v>
      </c>
      <c r="AU297">
        <f ca="1">AT297-AU298*(AS298-AS297)</f>
        <v>230</v>
      </c>
      <c r="AV297">
        <v>256</v>
      </c>
      <c r="AW297" s="1">
        <f ca="1">IF(AU297/AV297=INT(AU297/AV297),1,0)</f>
        <v>0</v>
      </c>
      <c r="AX297" s="1">
        <f ca="1">IF(AW297=0,AU297,AU297/AV297)</f>
        <v>230</v>
      </c>
      <c r="AY297" s="1">
        <v>16</v>
      </c>
      <c r="AZ297" s="1">
        <f ca="1">IF(AX297/AY297=INT(AX297/AY297),1,0)</f>
        <v>0</v>
      </c>
      <c r="BA297" s="1">
        <f ca="1">IF(AZ297=0,AX297,AX297/AY297)</f>
        <v>230</v>
      </c>
      <c r="BB297" s="1">
        <v>4</v>
      </c>
      <c r="BC297" s="1">
        <f ca="1">IF(BA297/BB297=INT(BA297/BB297),1,0)</f>
        <v>0</v>
      </c>
      <c r="BD297" s="1">
        <f ca="1">IF(BC297=0,BA297,BA297/BB297)</f>
        <v>230</v>
      </c>
      <c r="BE297" s="1">
        <v>2</v>
      </c>
      <c r="BF297" s="1">
        <f ca="1">IF(BD297/BE297=INT(BD297/BE297),1,0)</f>
        <v>1</v>
      </c>
      <c r="BG297" s="1">
        <f ca="1">IF(BF297=0,BD297,BD297/BE297)</f>
        <v>115</v>
      </c>
      <c r="BH297" s="1">
        <v>81</v>
      </c>
      <c r="BI297" s="1">
        <f ca="1">IF(BG297/BH297=INT(BG297/BH297),1,0)</f>
        <v>0</v>
      </c>
      <c r="BJ297" s="1">
        <f ca="1">IF(BI297=0,BG297,BG297/BH297)</f>
        <v>115</v>
      </c>
      <c r="BK297" s="1">
        <v>9</v>
      </c>
      <c r="BL297" s="1">
        <f ca="1">IF(BJ297/BK297=INT(BJ297/BK297),1,0)</f>
        <v>0</v>
      </c>
      <c r="BM297" s="1">
        <f ca="1">IF(BL297=0,BJ297,BJ297/BK297)</f>
        <v>115</v>
      </c>
      <c r="BN297" s="1">
        <v>3</v>
      </c>
      <c r="BO297" s="1">
        <f ca="1">IF(BM297/BN297=INT(BM297/BN297),1,0)</f>
        <v>0</v>
      </c>
      <c r="BP297" s="1">
        <f ca="1">IF(BO297=0,BM297,BM297/BN297)</f>
        <v>115</v>
      </c>
      <c r="BQ297" s="1">
        <v>25</v>
      </c>
      <c r="BR297" s="1">
        <f ca="1">IF(BP297/BQ297=INT(BP297/BQ297),1,0)</f>
        <v>0</v>
      </c>
      <c r="BS297" s="1">
        <f ca="1">IF(BR297=0,BP297,BP297/BQ297)</f>
        <v>115</v>
      </c>
      <c r="BT297" s="1">
        <v>5</v>
      </c>
      <c r="BU297" s="1">
        <f ca="1">IF(BS297/BT297=INT(BS297/BT297),1,0)</f>
        <v>1</v>
      </c>
      <c r="BV297" s="1">
        <f ca="1">IF(BU297=0,BS297,BS297/BT297)</f>
        <v>23</v>
      </c>
      <c r="BW297" s="1">
        <v>49</v>
      </c>
      <c r="BX297" s="1">
        <f ca="1">IF(BV297/BW297=INT(BV297/BW297),1,0)</f>
        <v>0</v>
      </c>
      <c r="BY297" s="1">
        <f ca="1">IF(BX297=0,BV297,BV297/BW297)</f>
        <v>23</v>
      </c>
      <c r="BZ297" s="1">
        <v>7</v>
      </c>
      <c r="CA297" s="1">
        <f ca="1">IF(BY297/BZ297=INT(BY297/BZ297),1,0)</f>
        <v>0</v>
      </c>
      <c r="CB297" s="1">
        <f ca="1">IF(CA297=0,BY297,BY297/BZ297)</f>
        <v>23</v>
      </c>
      <c r="CC297" s="1">
        <v>121</v>
      </c>
      <c r="CD297" s="1">
        <f ca="1">IF(CB297/CC297=INT(CB297/CC297),1,0)</f>
        <v>0</v>
      </c>
      <c r="CE297" s="1">
        <f ca="1">IF(CD297=0,CB297,CB297/CC297)</f>
        <v>23</v>
      </c>
      <c r="CF297" s="1">
        <v>11</v>
      </c>
      <c r="CG297" s="1">
        <f ca="1">IF(CE297/CF297=INT(CE297/CF297),1,0)</f>
        <v>0</v>
      </c>
      <c r="CH297" s="1">
        <f ca="1">IF(CG297=0,CE297,CE297/CF297)</f>
        <v>23</v>
      </c>
      <c r="CI297" s="1">
        <v>169</v>
      </c>
      <c r="CJ297" s="1">
        <f ca="1">IF(CH297/CI297=INT(CH297/CI297),1,0)</f>
        <v>0</v>
      </c>
      <c r="CK297" s="1">
        <f ca="1">IF(CJ297=0,CH297,CH297/CI297)</f>
        <v>23</v>
      </c>
      <c r="CL297" s="1">
        <v>13</v>
      </c>
      <c r="CM297" s="1">
        <f ca="1">IF(CK297/CL297=INT(CK297/CL297),1,0)</f>
        <v>0</v>
      </c>
      <c r="CN297" s="1">
        <f ca="1">IF(CM297=0,CK297,CK297/CL297)</f>
        <v>23</v>
      </c>
      <c r="CO297" s="1">
        <f>CO293</f>
        <v>289</v>
      </c>
      <c r="CP297" s="1">
        <f ca="1">IF(CN297/CO297=INT(CN297/CO297),1,0)</f>
        <v>0</v>
      </c>
      <c r="CQ297" s="1">
        <f ca="1">IF(CP297=0,CN297,CN297/CO297)</f>
        <v>23</v>
      </c>
      <c r="CR297" s="1">
        <v>17</v>
      </c>
      <c r="CS297" s="1">
        <f ca="1">IF(CQ297/CR297=INT(CQ297/CR297),1,0)</f>
        <v>0</v>
      </c>
      <c r="CT297" s="1">
        <f ca="1">IF(CS297=0,CQ297,CQ297/CR297)</f>
        <v>23</v>
      </c>
      <c r="CU297" s="1">
        <f>CU293</f>
        <v>361</v>
      </c>
      <c r="CV297" s="1">
        <f ca="1">IF(CT297/CU297=INT(CT297/CU297),1,0)</f>
        <v>0</v>
      </c>
      <c r="CW297" s="1">
        <f ca="1">IF(CV297=0,CT297,CT297/CU297)</f>
        <v>23</v>
      </c>
      <c r="CX297" s="1">
        <v>19</v>
      </c>
      <c r="CY297" s="1">
        <f ca="1">IF(CW297/CX297=INT(CW297/CX297),1,0)</f>
        <v>0</v>
      </c>
      <c r="CZ297" s="1">
        <f ca="1">IF(CY297=0,CW297,CW297/CX297)</f>
        <v>23</v>
      </c>
      <c r="DA297" s="1">
        <f>DA293</f>
        <v>529</v>
      </c>
      <c r="DB297" s="1">
        <f ca="1">IF(CZ297/DA297=INT(CZ297/DA297),1,0)</f>
        <v>0</v>
      </c>
      <c r="DC297" s="1">
        <f ca="1">IF(DB297=0,CZ297,CZ297/DA297)</f>
        <v>23</v>
      </c>
      <c r="DD297" s="1">
        <v>23</v>
      </c>
      <c r="DE297" s="1">
        <f ca="1">IF(DC297/DD297=INT(DC297/DD297),1,0)</f>
        <v>1</v>
      </c>
      <c r="DF297" s="1">
        <f ca="1">IF(DE297=0,DC297,DC297/DD297)</f>
        <v>1</v>
      </c>
      <c r="DG297" s="1">
        <f>DG293</f>
        <v>841</v>
      </c>
      <c r="DH297" s="1">
        <f ca="1">IF(DF297/DG297=INT(DF297/DG297),1,0)</f>
        <v>0</v>
      </c>
      <c r="DI297" s="1">
        <f ca="1">IF(DH297=0,DF297,DF297/DG297)</f>
        <v>1</v>
      </c>
      <c r="DJ297" s="1">
        <v>29</v>
      </c>
      <c r="DK297" s="1">
        <f ca="1">IF(DI297/DJ297=INT(DI297/DJ297),1,0)</f>
        <v>0</v>
      </c>
      <c r="DL297" s="1">
        <f ca="1">IF(DK297=0,DI297,DI297/DJ297)</f>
        <v>1</v>
      </c>
      <c r="DM297" s="1">
        <f>DM293</f>
        <v>961</v>
      </c>
      <c r="DN297" s="1">
        <f ca="1">IF(DL297/DM297=INT(DL297/DM297),1,0)</f>
        <v>0</v>
      </c>
      <c r="DO297" s="1">
        <f ca="1">IF(DN297=0,DL297,DL297/DM297)</f>
        <v>1</v>
      </c>
      <c r="DP297" s="1">
        <v>31</v>
      </c>
      <c r="DQ297" s="1">
        <f ca="1">IF(DO297/DP297=INT(DO297/DP297),1,0)</f>
        <v>0</v>
      </c>
      <c r="DR297" s="1">
        <f ca="1">IF(DQ297=0,DO297,DO297/DP297)</f>
        <v>1</v>
      </c>
      <c r="DS297" s="1">
        <v>37</v>
      </c>
      <c r="DT297" s="1">
        <f ca="1">IF(DR297/DS297=INT(DR297/DS297),1,0)</f>
        <v>0</v>
      </c>
      <c r="DU297" s="1">
        <f ca="1">IF(DT297=0,DR297,DR297/DS297)</f>
        <v>1</v>
      </c>
      <c r="DV297" s="1">
        <v>41</v>
      </c>
      <c r="DW297" s="1">
        <f ca="1">IF(DU297/DV297=INT(DU297/DV297),1,0)</f>
        <v>0</v>
      </c>
      <c r="DX297" s="1">
        <f ca="1">IF(DW297=0,DU297,DU297/DV297)</f>
        <v>1</v>
      </c>
      <c r="DY297" s="1">
        <v>43</v>
      </c>
      <c r="DZ297" s="1">
        <f ca="1">IF(DX297/DY297=INT(DX297/DY297),1,0)</f>
        <v>0</v>
      </c>
      <c r="EA297" s="1">
        <f ca="1">IF(DZ297=0,DX297,DX297/DY297)</f>
        <v>1</v>
      </c>
      <c r="EB297" s="1">
        <v>47</v>
      </c>
      <c r="EC297" s="1">
        <f ca="1">IF(EA297/EB297=INT(EA297/EB297),1,0)</f>
        <v>0</v>
      </c>
      <c r="ED297" s="1">
        <f ca="1">IF(EC297=0,EA297,EA297/EB297)</f>
        <v>1</v>
      </c>
      <c r="EE297" s="1">
        <v>53</v>
      </c>
      <c r="EF297" s="1">
        <f ca="1">IF(ED297/EE297=INT(ED297/EE297),1,0)</f>
        <v>0</v>
      </c>
      <c r="EG297" s="1">
        <f ca="1">IF(EF297=0,ED297,ED297/EE297)</f>
        <v>1</v>
      </c>
      <c r="EH297" s="1">
        <v>59</v>
      </c>
      <c r="EI297" s="1">
        <f ca="1">IF(EG297/EH297=INT(EG297/EH297),1,0)</f>
        <v>0</v>
      </c>
      <c r="EJ297" s="1">
        <f ca="1">IF(EI297=0,EG297,EG297/EH297)</f>
        <v>1</v>
      </c>
      <c r="EK297" s="1">
        <v>61</v>
      </c>
      <c r="EL297" s="1">
        <f ca="1">IF(EJ297/EK297=INT(EJ297/EK297),1,0)</f>
        <v>0</v>
      </c>
      <c r="EM297" s="1">
        <f ca="1">IF(EL297=0,EJ297,EJ297/EK297)</f>
        <v>1</v>
      </c>
      <c r="EN297" s="1">
        <v>67</v>
      </c>
      <c r="EO297" s="1">
        <f ca="1">IF(EM297/EN297=INT(EM297/EN297),1,0)</f>
        <v>0</v>
      </c>
      <c r="EP297" s="1">
        <f ca="1">IF(EO297=0,EM297,EM297/EN297)</f>
        <v>1</v>
      </c>
      <c r="EQ297" s="1">
        <v>71</v>
      </c>
      <c r="ER297" s="1">
        <f ca="1">IF(EP297/EQ297=INT(EP297/EQ297),1,0)</f>
        <v>0</v>
      </c>
      <c r="ES297" s="1">
        <f ca="1">IF(ER297=0,EP297,EP297/EQ297)</f>
        <v>1</v>
      </c>
      <c r="ET297" s="1">
        <v>73</v>
      </c>
      <c r="EU297" s="1">
        <f ca="1">IF(ES297/ET297=INT(ES297/ET297),1,0)</f>
        <v>0</v>
      </c>
      <c r="EV297" s="1">
        <f ca="1">IF(EU297=0,ES297,ES297/ET297)</f>
        <v>1</v>
      </c>
      <c r="EW297" s="1">
        <v>79</v>
      </c>
      <c r="EX297" s="1">
        <f ca="1">IF(EV297/EW297=INT(EV297/EW297),1,0)</f>
        <v>0</v>
      </c>
      <c r="EY297" s="1">
        <f ca="1">IF(EX297=0,EV297,EV297/EW297)</f>
        <v>1</v>
      </c>
      <c r="EZ297" s="1">
        <v>83</v>
      </c>
      <c r="FA297" s="1">
        <f ca="1">IF(EY297/EZ297=INT(EY297/EZ297),1,0)</f>
        <v>0</v>
      </c>
      <c r="FB297" s="1">
        <f ca="1">IF(FA297=0,EY297,EY297/EZ297)</f>
        <v>1</v>
      </c>
      <c r="FC297" s="1">
        <v>89</v>
      </c>
      <c r="FD297" s="1">
        <f ca="1">IF(FB297/FC297=INT(FB297/FC297),1,0)</f>
        <v>0</v>
      </c>
      <c r="FE297" s="1">
        <f ca="1">IF(FD297=0,FB297,FB297/FC297)</f>
        <v>1</v>
      </c>
      <c r="FF297" s="1">
        <v>97</v>
      </c>
      <c r="FG297" s="1">
        <f ca="1">IF(FE297/FF297=INT(FE297/FF297),1,0)</f>
        <v>0</v>
      </c>
      <c r="FH297" s="1">
        <f ca="1">IF(FG297=0,FE297,FE297/FF297)</f>
        <v>1</v>
      </c>
      <c r="FI297" s="1">
        <v>101</v>
      </c>
      <c r="FJ297" s="1">
        <f ca="1">IF(FH297/FI297=INT(FH297/FI297),1,0)</f>
        <v>0</v>
      </c>
      <c r="FK297" s="1">
        <f ca="1">IF(FJ297=0,FH297,FH297/FI297)</f>
        <v>1</v>
      </c>
      <c r="FL297" s="1">
        <v>103</v>
      </c>
      <c r="FM297" s="1">
        <f ca="1">IF(FK297/FL297=INT(FK297/FL297),1,0)</f>
        <v>0</v>
      </c>
      <c r="FN297" s="1">
        <f ca="1">IF(FM297=0,FK297,FK297/FL297)</f>
        <v>1</v>
      </c>
      <c r="FO297" s="1">
        <v>107</v>
      </c>
      <c r="FP297" s="1">
        <f ca="1">IF(FN297/FO297=INT(FN297/FO297),1,0)</f>
        <v>0</v>
      </c>
      <c r="FQ297" s="1">
        <f ca="1">IF(FP297=0,FN297,FN297/FO297)</f>
        <v>1</v>
      </c>
      <c r="FR297" s="1">
        <v>109</v>
      </c>
      <c r="FS297" s="1">
        <f ca="1">IF(FQ297/FR297=INT(FQ297/FR297),1,0)</f>
        <v>0</v>
      </c>
      <c r="FT297" s="1">
        <f ca="1">IF(FS297=0,FQ297,FQ297/FR297)</f>
        <v>1</v>
      </c>
      <c r="FU297" s="1">
        <v>113</v>
      </c>
      <c r="FV297" s="1">
        <f ca="1">IF(FT297/FU297=INT(FT297/FU297),1,0)</f>
        <v>0</v>
      </c>
      <c r="FW297" s="1">
        <f ca="1">IF(FV297=0,FT297,FT297/FU297)</f>
        <v>1</v>
      </c>
      <c r="FX297" s="1">
        <v>127</v>
      </c>
      <c r="FY297" s="1">
        <f ca="1">IF(FW297/FX297=INT(FW297/FX297),1,0)</f>
        <v>0</v>
      </c>
      <c r="FZ297" s="1">
        <f ca="1">IF(FY297=0,FW297,FW297/FX297)</f>
        <v>1</v>
      </c>
      <c r="GA297" s="1">
        <v>131</v>
      </c>
      <c r="GB297" s="1">
        <f ca="1">IF(FZ297/GA297=INT(FZ297/GA297),1,0)</f>
        <v>0</v>
      </c>
      <c r="GC297" s="1">
        <f ca="1">IF(GB297=0,FZ297,FZ297/GA297)</f>
        <v>1</v>
      </c>
      <c r="GD297" s="1">
        <v>137</v>
      </c>
      <c r="GE297" s="1">
        <f ca="1">IF(GC297/GD297=INT(GC297/GD297),1,0)</f>
        <v>0</v>
      </c>
      <c r="GF297" s="1">
        <f ca="1">IF(GE297=0,GC297,GC297/GD297)</f>
        <v>1</v>
      </c>
      <c r="GG297" s="1">
        <v>139</v>
      </c>
      <c r="GH297" s="1">
        <f ca="1">IF(GF297/GG297=INT(GF297/GG297),1,0)</f>
        <v>0</v>
      </c>
      <c r="GI297" s="1">
        <f ca="1">IF(GH297=0,GF297,GF297/GG297)</f>
        <v>1</v>
      </c>
      <c r="GJ297" s="1">
        <v>149</v>
      </c>
      <c r="GK297" s="1">
        <f ca="1">IF(GI297/GJ297=INT(GI297/GJ297),1,0)</f>
        <v>0</v>
      </c>
      <c r="GL297" s="1">
        <f ca="1">IF(GK297=0,GI297,GI297/GJ297)</f>
        <v>1</v>
      </c>
      <c r="GM297" s="1"/>
      <c r="GN297" s="1">
        <f ca="1">8*AW297+4*AZ297+2*BC297+BF297</f>
        <v>1</v>
      </c>
      <c r="GO297" s="1">
        <f ca="1">4*BI297+2*BL297+BO297</f>
        <v>0</v>
      </c>
      <c r="GP297" s="1">
        <f ca="1">2*BR297+BU297</f>
        <v>1</v>
      </c>
      <c r="GQ297" s="1">
        <f ca="1">2*BX297+CA297</f>
        <v>0</v>
      </c>
      <c r="GR297" s="1">
        <f ca="1">2*CD297+CG297</f>
        <v>0</v>
      </c>
      <c r="GS297" s="1">
        <f ca="1">2*CJ297+CM297</f>
        <v>0</v>
      </c>
      <c r="GT297" s="1">
        <f ca="1">CS297</f>
        <v>0</v>
      </c>
      <c r="GU297" s="1">
        <f ca="1">CY297</f>
        <v>0</v>
      </c>
      <c r="GV297" s="1">
        <f ca="1">DE297</f>
        <v>1</v>
      </c>
      <c r="GW297" s="1">
        <f ca="1">DK297</f>
        <v>0</v>
      </c>
      <c r="GX297" s="1">
        <f ca="1">DQ297</f>
        <v>0</v>
      </c>
      <c r="GY297">
        <f ca="1">DT297</f>
        <v>0</v>
      </c>
      <c r="GZ297">
        <f ca="1">DW297</f>
        <v>0</v>
      </c>
      <c r="HA297">
        <f ca="1">DZ297</f>
        <v>0</v>
      </c>
      <c r="HB297">
        <f ca="1">EC297</f>
        <v>0</v>
      </c>
      <c r="HC297">
        <f ca="1">EF297</f>
        <v>0</v>
      </c>
      <c r="HD297">
        <f ca="1">EI297</f>
        <v>0</v>
      </c>
      <c r="HE297">
        <f ca="1">EL297</f>
        <v>0</v>
      </c>
      <c r="HF297">
        <f ca="1">EO297</f>
        <v>0</v>
      </c>
      <c r="HG297">
        <f ca="1">ER297</f>
        <v>0</v>
      </c>
      <c r="HH297">
        <f ca="1">EU297</f>
        <v>0</v>
      </c>
      <c r="HI297">
        <f ca="1">EX297</f>
        <v>0</v>
      </c>
      <c r="HJ297">
        <f ca="1">FA297</f>
        <v>0</v>
      </c>
      <c r="HK297">
        <f ca="1">FD297</f>
        <v>0</v>
      </c>
      <c r="HL297">
        <f ca="1">FG297</f>
        <v>0</v>
      </c>
      <c r="HM297">
        <f ca="1">FJ297</f>
        <v>0</v>
      </c>
      <c r="HN297">
        <f ca="1">FM297</f>
        <v>0</v>
      </c>
      <c r="HO297">
        <f ca="1">FP297</f>
        <v>0</v>
      </c>
      <c r="HP297">
        <f ca="1">FS297</f>
        <v>0</v>
      </c>
      <c r="HQ297">
        <f ca="1">FV297</f>
        <v>0</v>
      </c>
      <c r="HR297">
        <f ca="1">FY297</f>
        <v>0</v>
      </c>
      <c r="HS297">
        <f ca="1">GB297</f>
        <v>0</v>
      </c>
      <c r="HT297">
        <f ca="1">GE297</f>
        <v>0</v>
      </c>
      <c r="HU297">
        <f ca="1">GH297</f>
        <v>0</v>
      </c>
      <c r="HV297">
        <f ca="1">GK297</f>
        <v>0</v>
      </c>
      <c r="HW297">
        <f ca="1">AU297</f>
        <v>230</v>
      </c>
      <c r="HX297">
        <f ca="1">HW297/HV300</f>
        <v>230</v>
      </c>
    </row>
    <row r="298" spans="1:255" ht="18" hidden="1" customHeight="1" x14ac:dyDescent="0.25">
      <c r="A298" s="9"/>
      <c r="B298" s="71"/>
      <c r="C298" s="71"/>
      <c r="D298" s="71"/>
      <c r="E298" s="71"/>
      <c r="F298" s="154"/>
      <c r="G298" s="80"/>
      <c r="H298" s="102"/>
      <c r="I298" s="71"/>
      <c r="J298" s="75"/>
      <c r="K298" s="9"/>
      <c r="O298" s="162"/>
      <c r="AK298" s="9"/>
      <c r="AL298" s="9"/>
      <c r="AM298" s="9"/>
      <c r="AN298" s="9"/>
      <c r="AO298" s="9"/>
      <c r="AP298" s="9"/>
      <c r="AQ298" s="9"/>
      <c r="AS298">
        <f ca="1">AS297+INT(AT297/AT298)</f>
        <v>53</v>
      </c>
      <c r="AT298">
        <f ca="1">HX286*HX290*HX294</f>
        <v>323</v>
      </c>
      <c r="AU298">
        <f ca="1">AT298</f>
        <v>323</v>
      </c>
      <c r="AV298">
        <v>256</v>
      </c>
      <c r="AW298" s="1">
        <f ca="1">IF(AU298/AV298=INT(AU298/AV298),1,0)</f>
        <v>0</v>
      </c>
      <c r="AX298" s="1">
        <f ca="1">IF(AW298=0,AU298,AU298/AV298)</f>
        <v>323</v>
      </c>
      <c r="AY298" s="1">
        <v>16</v>
      </c>
      <c r="AZ298" s="1">
        <f ca="1">IF(AX298/AY298=INT(AX298/AY298),1,0)</f>
        <v>0</v>
      </c>
      <c r="BA298" s="1">
        <f ca="1">IF(AZ298=0,AX298,AX298/AY298)</f>
        <v>323</v>
      </c>
      <c r="BB298" s="1">
        <v>4</v>
      </c>
      <c r="BC298" s="1">
        <f ca="1">IF(BA298/BB298=INT(BA298/BB298),1,0)</f>
        <v>0</v>
      </c>
      <c r="BD298" s="1">
        <f ca="1">IF(BC298=0,BA298,BA298/BB298)</f>
        <v>323</v>
      </c>
      <c r="BE298" s="1">
        <v>2</v>
      </c>
      <c r="BF298" s="1">
        <f ca="1">IF(BD298/BE298=INT(BD298/BE298),1,0)</f>
        <v>0</v>
      </c>
      <c r="BG298" s="1">
        <f ca="1">IF(BF298=0,BD298,BD298/BE298)</f>
        <v>323</v>
      </c>
      <c r="BH298" s="1">
        <v>81</v>
      </c>
      <c r="BI298" s="1">
        <f ca="1">IF(BG298/BH298=INT(BG298/BH298),1,0)</f>
        <v>0</v>
      </c>
      <c r="BJ298" s="1">
        <f ca="1">IF(BI298=0,BG298,BG298/BH298)</f>
        <v>323</v>
      </c>
      <c r="BK298" s="1">
        <v>9</v>
      </c>
      <c r="BL298" s="1">
        <f ca="1">IF(BJ298/BK298=INT(BJ298/BK298),1,0)</f>
        <v>0</v>
      </c>
      <c r="BM298" s="1">
        <f ca="1">IF(BL298=0,BJ298,BJ298/BK298)</f>
        <v>323</v>
      </c>
      <c r="BN298" s="1">
        <v>3</v>
      </c>
      <c r="BO298" s="1">
        <f ca="1">IF(BM298/BN298=INT(BM298/BN298),1,0)</f>
        <v>0</v>
      </c>
      <c r="BP298" s="1">
        <f ca="1">IF(BO298=0,BM298,BM298/BN298)</f>
        <v>323</v>
      </c>
      <c r="BQ298" s="1">
        <v>25</v>
      </c>
      <c r="BR298" s="1">
        <f ca="1">IF(BP298/BQ298=INT(BP298/BQ298),1,0)</f>
        <v>0</v>
      </c>
      <c r="BS298" s="1">
        <f ca="1">IF(BR298=0,BP298,BP298/BQ298)</f>
        <v>323</v>
      </c>
      <c r="BT298" s="1">
        <v>5</v>
      </c>
      <c r="BU298" s="1">
        <f ca="1">IF(BS298/BT298=INT(BS298/BT298),1,0)</f>
        <v>0</v>
      </c>
      <c r="BV298" s="1">
        <f ca="1">IF(BU298=0,BS298,BS298/BT298)</f>
        <v>323</v>
      </c>
      <c r="BW298" s="1">
        <v>49</v>
      </c>
      <c r="BX298" s="1">
        <f ca="1">IF(BV298/BW298=INT(BV298/BW298),1,0)</f>
        <v>0</v>
      </c>
      <c r="BY298" s="1">
        <f ca="1">IF(BX298=0,BV298,BV298/BW298)</f>
        <v>323</v>
      </c>
      <c r="BZ298" s="1">
        <v>7</v>
      </c>
      <c r="CA298" s="1">
        <f ca="1">IF(BY298/BZ298=INT(BY298/BZ298),1,0)</f>
        <v>0</v>
      </c>
      <c r="CB298" s="1">
        <f ca="1">IF(CA298=0,BY298,BY298/BZ298)</f>
        <v>323</v>
      </c>
      <c r="CC298" s="1">
        <v>121</v>
      </c>
      <c r="CD298" s="1">
        <f ca="1">IF(CB298/CC298=INT(CB298/CC298),1,0)</f>
        <v>0</v>
      </c>
      <c r="CE298" s="1">
        <f ca="1">IF(CD298=0,CB298,CB298/CC298)</f>
        <v>323</v>
      </c>
      <c r="CF298" s="1">
        <v>11</v>
      </c>
      <c r="CG298" s="1">
        <f ca="1">IF(CE298/CF298=INT(CE298/CF298),1,0)</f>
        <v>0</v>
      </c>
      <c r="CH298" s="1">
        <f ca="1">IF(CG298=0,CE298,CE298/CF298)</f>
        <v>323</v>
      </c>
      <c r="CI298" s="1">
        <v>169</v>
      </c>
      <c r="CJ298" s="1">
        <f ca="1">IF(CH298/CI298=INT(CH298/CI298),1,0)</f>
        <v>0</v>
      </c>
      <c r="CK298" s="1">
        <f ca="1">IF(CJ298=0,CH298,CH298/CI298)</f>
        <v>323</v>
      </c>
      <c r="CL298" s="1">
        <v>13</v>
      </c>
      <c r="CM298" s="1">
        <f ca="1">IF(CK298/CL298=INT(CK298/CL298),1,0)</f>
        <v>0</v>
      </c>
      <c r="CN298" s="1">
        <f ca="1">IF(CM298=0,CK298,CK298/CL298)</f>
        <v>323</v>
      </c>
      <c r="CO298" s="1">
        <f>CO294</f>
        <v>289</v>
      </c>
      <c r="CP298" s="1">
        <f ca="1">IF(CN298/CO298=INT(CN298/CO298),1,0)</f>
        <v>0</v>
      </c>
      <c r="CQ298" s="1">
        <f ca="1">IF(CP298=0,CN298,CN298/CO298)</f>
        <v>323</v>
      </c>
      <c r="CR298" s="1">
        <v>17</v>
      </c>
      <c r="CS298" s="1">
        <f ca="1">IF(CQ298/CR298=INT(CQ298/CR298),1,0)</f>
        <v>1</v>
      </c>
      <c r="CT298" s="1">
        <f ca="1">IF(CS298=0,CQ298,CQ298/CR298)</f>
        <v>19</v>
      </c>
      <c r="CU298" s="1">
        <f>CU294</f>
        <v>361</v>
      </c>
      <c r="CV298" s="1">
        <f ca="1">IF(CT298/CU298=INT(CT298/CU298),1,0)</f>
        <v>0</v>
      </c>
      <c r="CW298" s="1">
        <f ca="1">IF(CV298=0,CT298,CT298/CU298)</f>
        <v>19</v>
      </c>
      <c r="CX298" s="1">
        <v>19</v>
      </c>
      <c r="CY298" s="1">
        <f ca="1">IF(CW298/CX298=INT(CW298/CX298),1,0)</f>
        <v>1</v>
      </c>
      <c r="CZ298" s="1">
        <f ca="1">IF(CY298=0,CW298,CW298/CX298)</f>
        <v>1</v>
      </c>
      <c r="DA298" s="1">
        <f>DA294</f>
        <v>529</v>
      </c>
      <c r="DB298" s="1">
        <f ca="1">IF(CZ298/DA298=INT(CZ298/DA298),1,0)</f>
        <v>0</v>
      </c>
      <c r="DC298" s="1">
        <f ca="1">IF(DB298=0,CZ298,CZ298/DA298)</f>
        <v>1</v>
      </c>
      <c r="DD298" s="1">
        <v>23</v>
      </c>
      <c r="DE298" s="1">
        <f ca="1">IF(DC298/DD298=INT(DC298/DD298),1,0)</f>
        <v>0</v>
      </c>
      <c r="DF298" s="1">
        <f ca="1">IF(DE298=0,DC298,DC298/DD298)</f>
        <v>1</v>
      </c>
      <c r="DG298" s="1">
        <f>DG294</f>
        <v>841</v>
      </c>
      <c r="DH298" s="1">
        <f ca="1">IF(DF298/DG298=INT(DF298/DG298),1,0)</f>
        <v>0</v>
      </c>
      <c r="DI298" s="1">
        <f ca="1">IF(DH298=0,DF298,DF298/DG298)</f>
        <v>1</v>
      </c>
      <c r="DJ298" s="1">
        <v>29</v>
      </c>
      <c r="DK298" s="1">
        <f ca="1">IF(DI298/DJ298=INT(DI298/DJ298),1,0)</f>
        <v>0</v>
      </c>
      <c r="DL298" s="1">
        <f ca="1">IF(DK298=0,DI298,DI298/DJ298)</f>
        <v>1</v>
      </c>
      <c r="DM298" s="1">
        <f>DM294</f>
        <v>961</v>
      </c>
      <c r="DN298" s="1">
        <f ca="1">IF(DL298/DM298=INT(DL298/DM298),1,0)</f>
        <v>0</v>
      </c>
      <c r="DO298" s="1">
        <f ca="1">IF(DN298=0,DL298,DL298/DM298)</f>
        <v>1</v>
      </c>
      <c r="DP298" s="1">
        <v>31</v>
      </c>
      <c r="DQ298" s="1">
        <f ca="1">IF(DO298/DP298=INT(DO298/DP298),1,0)</f>
        <v>0</v>
      </c>
      <c r="DR298" s="1">
        <f ca="1">IF(DQ298=0,DO298,DO298/DP298)</f>
        <v>1</v>
      </c>
      <c r="DS298" s="1">
        <v>37</v>
      </c>
      <c r="DT298" s="1">
        <f ca="1">IF(DR298/DS298=INT(DR298/DS298),1,0)</f>
        <v>0</v>
      </c>
      <c r="DU298" s="1">
        <f ca="1">IF(DT298=0,DR298,DR298/DS298)</f>
        <v>1</v>
      </c>
      <c r="DV298" s="1">
        <v>41</v>
      </c>
      <c r="DW298" s="1">
        <f ca="1">IF(DU298/DV298=INT(DU298/DV298),1,0)</f>
        <v>0</v>
      </c>
      <c r="DX298" s="1">
        <f ca="1">IF(DW298=0,DU298,DU298/DV298)</f>
        <v>1</v>
      </c>
      <c r="DY298" s="1">
        <v>43</v>
      </c>
      <c r="DZ298" s="1">
        <f ca="1">IF(DX298/DY298=INT(DX298/DY298),1,0)</f>
        <v>0</v>
      </c>
      <c r="EA298" s="1">
        <f ca="1">IF(DZ298=0,DX298,DX298/DY298)</f>
        <v>1</v>
      </c>
      <c r="EB298" s="1">
        <v>47</v>
      </c>
      <c r="EC298" s="1">
        <f ca="1">IF(EA298/EB298=INT(EA298/EB298),1,0)</f>
        <v>0</v>
      </c>
      <c r="ED298" s="1">
        <f ca="1">IF(EC298=0,EA298,EA298/EB298)</f>
        <v>1</v>
      </c>
      <c r="EE298" s="1">
        <v>53</v>
      </c>
      <c r="EF298" s="1">
        <f ca="1">IF(ED298/EE298=INT(ED298/EE298),1,0)</f>
        <v>0</v>
      </c>
      <c r="EG298" s="1">
        <f ca="1">IF(EF298=0,ED298,ED298/EE298)</f>
        <v>1</v>
      </c>
      <c r="EH298" s="1">
        <v>59</v>
      </c>
      <c r="EI298" s="1">
        <f ca="1">IF(EG298/EH298=INT(EG298/EH298),1,0)</f>
        <v>0</v>
      </c>
      <c r="EJ298" s="1">
        <f ca="1">IF(EI298=0,EG298,EG298/EH298)</f>
        <v>1</v>
      </c>
      <c r="EK298" s="1">
        <v>61</v>
      </c>
      <c r="EL298" s="1">
        <f ca="1">IF(EJ298/EK298=INT(EJ298/EK298),1,0)</f>
        <v>0</v>
      </c>
      <c r="EM298" s="1">
        <f ca="1">IF(EL298=0,EJ298,EJ298/EK298)</f>
        <v>1</v>
      </c>
      <c r="EN298" s="1">
        <v>67</v>
      </c>
      <c r="EO298" s="1">
        <f ca="1">IF(EM298/EN298=INT(EM298/EN298),1,0)</f>
        <v>0</v>
      </c>
      <c r="EP298" s="1">
        <f ca="1">IF(EO298=0,EM298,EM298/EN298)</f>
        <v>1</v>
      </c>
      <c r="EQ298" s="1">
        <v>71</v>
      </c>
      <c r="ER298" s="1">
        <f ca="1">IF(EP298/EQ298=INT(EP298/EQ298),1,0)</f>
        <v>0</v>
      </c>
      <c r="ES298" s="1">
        <f ca="1">IF(ER298=0,EP298,EP298/EQ298)</f>
        <v>1</v>
      </c>
      <c r="ET298" s="1">
        <v>73</v>
      </c>
      <c r="EU298" s="1">
        <f ca="1">IF(ES298/ET298=INT(ES298/ET298),1,0)</f>
        <v>0</v>
      </c>
      <c r="EV298" s="1">
        <f ca="1">IF(EU298=0,ES298,ES298/ET298)</f>
        <v>1</v>
      </c>
      <c r="EW298" s="1">
        <v>79</v>
      </c>
      <c r="EX298" s="1">
        <f ca="1">IF(EV298/EW298=INT(EV298/EW298),1,0)</f>
        <v>0</v>
      </c>
      <c r="EY298" s="1">
        <f ca="1">IF(EX298=0,EV298,EV298/EW298)</f>
        <v>1</v>
      </c>
      <c r="EZ298" s="1">
        <v>83</v>
      </c>
      <c r="FA298" s="1">
        <f ca="1">IF(EY298/EZ298=INT(EY298/EZ298),1,0)</f>
        <v>0</v>
      </c>
      <c r="FB298" s="1">
        <f ca="1">IF(FA298=0,EY298,EY298/EZ298)</f>
        <v>1</v>
      </c>
      <c r="FC298" s="1">
        <v>89</v>
      </c>
      <c r="FD298" s="1">
        <f ca="1">IF(FB298/FC298=INT(FB298/FC298),1,0)</f>
        <v>0</v>
      </c>
      <c r="FE298" s="1">
        <f ca="1">IF(FD298=0,FB298,FB298/FC298)</f>
        <v>1</v>
      </c>
      <c r="FF298" s="1">
        <v>97</v>
      </c>
      <c r="FG298" s="1">
        <f ca="1">IF(FE298/FF298=INT(FE298/FF298),1,0)</f>
        <v>0</v>
      </c>
      <c r="FH298" s="1">
        <f ca="1">IF(FG298=0,FE298,FE298/FF298)</f>
        <v>1</v>
      </c>
      <c r="FI298" s="1">
        <v>101</v>
      </c>
      <c r="FJ298" s="1">
        <f ca="1">IF(FH298/FI298=INT(FH298/FI298),1,0)</f>
        <v>0</v>
      </c>
      <c r="FK298" s="1">
        <f ca="1">IF(FJ298=0,FH298,FH298/FI298)</f>
        <v>1</v>
      </c>
      <c r="FL298" s="1">
        <v>103</v>
      </c>
      <c r="FM298" s="1">
        <f ca="1">IF(FK298/FL298=INT(FK298/FL298),1,0)</f>
        <v>0</v>
      </c>
      <c r="FN298" s="1">
        <f ca="1">IF(FM298=0,FK298,FK298/FL298)</f>
        <v>1</v>
      </c>
      <c r="FO298" s="1">
        <v>107</v>
      </c>
      <c r="FP298" s="1">
        <f ca="1">IF(FN298/FO298=INT(FN298/FO298),1,0)</f>
        <v>0</v>
      </c>
      <c r="FQ298" s="1">
        <f ca="1">IF(FP298=0,FN298,FN298/FO298)</f>
        <v>1</v>
      </c>
      <c r="FR298" s="1">
        <v>109</v>
      </c>
      <c r="FS298" s="1">
        <f ca="1">IF(FQ298/FR298=INT(FQ298/FR298),1,0)</f>
        <v>0</v>
      </c>
      <c r="FT298" s="1">
        <f ca="1">IF(FS298=0,FQ298,FQ298/FR298)</f>
        <v>1</v>
      </c>
      <c r="FU298" s="1">
        <v>113</v>
      </c>
      <c r="FV298" s="1">
        <f ca="1">IF(FT298/FU298=INT(FT298/FU298),1,0)</f>
        <v>0</v>
      </c>
      <c r="FW298" s="1">
        <f ca="1">IF(FV298=0,FT298,FT298/FU298)</f>
        <v>1</v>
      </c>
      <c r="FX298" s="1">
        <v>127</v>
      </c>
      <c r="FY298" s="1">
        <f ca="1">IF(FW298/FX298=INT(FW298/FX298),1,0)</f>
        <v>0</v>
      </c>
      <c r="FZ298" s="1">
        <f ca="1">IF(FY298=0,FW298,FW298/FX298)</f>
        <v>1</v>
      </c>
      <c r="GA298" s="1">
        <v>131</v>
      </c>
      <c r="GB298" s="1">
        <f ca="1">IF(FZ298/GA298=INT(FZ298/GA298),1,0)</f>
        <v>0</v>
      </c>
      <c r="GC298" s="1">
        <f ca="1">IF(GB298=0,FZ298,FZ298/GA298)</f>
        <v>1</v>
      </c>
      <c r="GD298" s="1">
        <v>137</v>
      </c>
      <c r="GE298" s="1">
        <f ca="1">IF(GC298/GD298=INT(GC298/GD298),1,0)</f>
        <v>0</v>
      </c>
      <c r="GF298" s="1">
        <f ca="1">IF(GE298=0,GC298,GC298/GD298)</f>
        <v>1</v>
      </c>
      <c r="GG298" s="1">
        <v>139</v>
      </c>
      <c r="GH298" s="1">
        <f ca="1">IF(GF298/GG298=INT(GF298/GG298),1,0)</f>
        <v>0</v>
      </c>
      <c r="GI298" s="1">
        <f ca="1">IF(GH298=0,GF298,GF298/GG298)</f>
        <v>1</v>
      </c>
      <c r="GJ298" s="1">
        <v>149</v>
      </c>
      <c r="GK298" s="1">
        <f ca="1">IF(GI298/GJ298=INT(GI298/GJ298),1,0)</f>
        <v>0</v>
      </c>
      <c r="GL298" s="1">
        <f ca="1">IF(GK298=0,GI298,GI298/GJ298)</f>
        <v>1</v>
      </c>
      <c r="GM298" s="1"/>
      <c r="GN298" s="1">
        <f ca="1">8*AW298+4*AZ298+2*BC298+BF298</f>
        <v>0</v>
      </c>
      <c r="GO298" s="1">
        <f ca="1">4*BI298+2*BL298+BO298</f>
        <v>0</v>
      </c>
      <c r="GP298" s="1">
        <f ca="1">2*BR298+BU298</f>
        <v>0</v>
      </c>
      <c r="GQ298" s="1">
        <f ca="1">2*BX298+CA298</f>
        <v>0</v>
      </c>
      <c r="GR298" s="1">
        <f ca="1">2*CD298+CG298</f>
        <v>0</v>
      </c>
      <c r="GS298" s="1">
        <f ca="1">2*CJ298+CM298</f>
        <v>0</v>
      </c>
      <c r="GT298" s="1">
        <f ca="1">CS298</f>
        <v>1</v>
      </c>
      <c r="GU298" s="1">
        <f ca="1">CY298</f>
        <v>1</v>
      </c>
      <c r="GV298" s="1">
        <f ca="1">DE298</f>
        <v>0</v>
      </c>
      <c r="GW298" s="1">
        <f ca="1">DK298</f>
        <v>0</v>
      </c>
      <c r="GX298" s="1">
        <f ca="1">DQ298</f>
        <v>0</v>
      </c>
      <c r="GY298">
        <f ca="1">DT298</f>
        <v>0</v>
      </c>
      <c r="GZ298">
        <f ca="1">DW298</f>
        <v>0</v>
      </c>
      <c r="HA298">
        <f ca="1">DZ298</f>
        <v>0</v>
      </c>
      <c r="HB298">
        <f ca="1">EC298</f>
        <v>0</v>
      </c>
      <c r="HC298">
        <f ca="1">EF298</f>
        <v>0</v>
      </c>
      <c r="HD298">
        <f ca="1">EI298</f>
        <v>0</v>
      </c>
      <c r="HE298">
        <f ca="1">EL298</f>
        <v>0</v>
      </c>
      <c r="HF298">
        <f ca="1">EO298</f>
        <v>0</v>
      </c>
      <c r="HG298">
        <f ca="1">ER298</f>
        <v>0</v>
      </c>
      <c r="HH298">
        <f ca="1">EU298</f>
        <v>0</v>
      </c>
      <c r="HI298">
        <f ca="1">EX298</f>
        <v>0</v>
      </c>
      <c r="HJ298">
        <f ca="1">FA298</f>
        <v>0</v>
      </c>
      <c r="HK298">
        <f ca="1">FD298</f>
        <v>0</v>
      </c>
      <c r="HL298">
        <f ca="1">FG298</f>
        <v>0</v>
      </c>
      <c r="HM298">
        <f ca="1">FJ298</f>
        <v>0</v>
      </c>
      <c r="HN298">
        <f ca="1">FM298</f>
        <v>0</v>
      </c>
      <c r="HO298">
        <f ca="1">FP298</f>
        <v>0</v>
      </c>
      <c r="HP298">
        <f ca="1">FS298</f>
        <v>0</v>
      </c>
      <c r="HQ298">
        <f ca="1">FV298</f>
        <v>0</v>
      </c>
      <c r="HR298">
        <f ca="1">FY298</f>
        <v>0</v>
      </c>
      <c r="HS298">
        <f ca="1">GB298</f>
        <v>0</v>
      </c>
      <c r="HT298">
        <f ca="1">GE298</f>
        <v>0</v>
      </c>
      <c r="HU298">
        <f ca="1">GH298</f>
        <v>0</v>
      </c>
      <c r="HV298">
        <f ca="1">GK298</f>
        <v>0</v>
      </c>
      <c r="HW298">
        <f ca="1">AU298</f>
        <v>323</v>
      </c>
      <c r="HX298">
        <f ca="1">HW298/HV300</f>
        <v>323</v>
      </c>
    </row>
    <row r="299" spans="1:255" ht="18" hidden="1" customHeight="1" x14ac:dyDescent="0.25">
      <c r="A299" s="9"/>
      <c r="B299" s="71"/>
      <c r="C299" s="71"/>
      <c r="D299" s="71"/>
      <c r="E299" s="71"/>
      <c r="F299" s="154"/>
      <c r="G299" s="80"/>
      <c r="H299" s="102"/>
      <c r="I299" s="71"/>
      <c r="J299" s="75"/>
      <c r="K299" s="9"/>
      <c r="O299" s="162"/>
      <c r="AK299" s="9"/>
      <c r="AL299" s="9"/>
      <c r="AM299" s="9"/>
      <c r="AN299" s="9"/>
      <c r="AO299" s="9"/>
      <c r="AP299" s="9"/>
      <c r="AQ299" s="9"/>
      <c r="AT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R299" s="1"/>
      <c r="CS299" s="1"/>
      <c r="CT299" s="1"/>
      <c r="CX299" s="1"/>
      <c r="CY299" s="1"/>
      <c r="CZ299" s="1"/>
      <c r="DD299" s="1"/>
      <c r="DE299" s="1"/>
      <c r="DF299" s="1"/>
      <c r="DJ299" s="1"/>
      <c r="DK299" s="1"/>
      <c r="DL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  <c r="GJ299" s="1"/>
      <c r="GK299" s="1"/>
      <c r="GL299" s="1"/>
      <c r="GM299" s="1"/>
      <c r="GN299" s="1">
        <f t="shared" ref="GN299:HV299" ca="1" si="151">IF(GN297&lt;GN298,GN297,GN298)</f>
        <v>0</v>
      </c>
      <c r="GO299" s="1">
        <f t="shared" ca="1" si="151"/>
        <v>0</v>
      </c>
      <c r="GP299" s="1">
        <f t="shared" ca="1" si="151"/>
        <v>0</v>
      </c>
      <c r="GQ299" s="1">
        <f t="shared" ca="1" si="151"/>
        <v>0</v>
      </c>
      <c r="GR299" s="1">
        <f t="shared" ca="1" si="151"/>
        <v>0</v>
      </c>
      <c r="GS299" s="1">
        <f t="shared" ca="1" si="151"/>
        <v>0</v>
      </c>
      <c r="GT299" s="1">
        <f t="shared" ca="1" si="151"/>
        <v>0</v>
      </c>
      <c r="GU299" s="1">
        <f t="shared" ca="1" si="151"/>
        <v>0</v>
      </c>
      <c r="GV299" s="1">
        <f t="shared" ca="1" si="151"/>
        <v>0</v>
      </c>
      <c r="GW299" s="1">
        <f t="shared" ca="1" si="151"/>
        <v>0</v>
      </c>
      <c r="GX299" s="1">
        <f t="shared" ca="1" si="151"/>
        <v>0</v>
      </c>
      <c r="GY299" s="1">
        <f t="shared" ca="1" si="151"/>
        <v>0</v>
      </c>
      <c r="GZ299" s="1">
        <f t="shared" ca="1" si="151"/>
        <v>0</v>
      </c>
      <c r="HA299" s="1">
        <f t="shared" ca="1" si="151"/>
        <v>0</v>
      </c>
      <c r="HB299" s="1">
        <f t="shared" ca="1" si="151"/>
        <v>0</v>
      </c>
      <c r="HC299" s="1">
        <f t="shared" ca="1" si="151"/>
        <v>0</v>
      </c>
      <c r="HD299" s="1">
        <f t="shared" ca="1" si="151"/>
        <v>0</v>
      </c>
      <c r="HE299" s="1">
        <f t="shared" ca="1" si="151"/>
        <v>0</v>
      </c>
      <c r="HF299" s="1">
        <f t="shared" ca="1" si="151"/>
        <v>0</v>
      </c>
      <c r="HG299" s="1">
        <f t="shared" ca="1" si="151"/>
        <v>0</v>
      </c>
      <c r="HH299" s="1">
        <f t="shared" ca="1" si="151"/>
        <v>0</v>
      </c>
      <c r="HI299" s="1">
        <f t="shared" ca="1" si="151"/>
        <v>0</v>
      </c>
      <c r="HJ299" s="1">
        <f t="shared" ca="1" si="151"/>
        <v>0</v>
      </c>
      <c r="HK299" s="1">
        <f t="shared" ca="1" si="151"/>
        <v>0</v>
      </c>
      <c r="HL299" s="1">
        <f t="shared" ca="1" si="151"/>
        <v>0</v>
      </c>
      <c r="HM299" s="1">
        <f t="shared" ca="1" si="151"/>
        <v>0</v>
      </c>
      <c r="HN299" s="1">
        <f t="shared" ca="1" si="151"/>
        <v>0</v>
      </c>
      <c r="HO299" s="1">
        <f t="shared" ca="1" si="151"/>
        <v>0</v>
      </c>
      <c r="HP299" s="1">
        <f t="shared" ca="1" si="151"/>
        <v>0</v>
      </c>
      <c r="HQ299" s="1">
        <f t="shared" ca="1" si="151"/>
        <v>0</v>
      </c>
      <c r="HR299" s="1">
        <f t="shared" ca="1" si="151"/>
        <v>0</v>
      </c>
      <c r="HS299" s="1">
        <f t="shared" ca="1" si="151"/>
        <v>0</v>
      </c>
      <c r="HT299" s="1">
        <f t="shared" ca="1" si="151"/>
        <v>0</v>
      </c>
      <c r="HU299" s="1">
        <f t="shared" ca="1" si="151"/>
        <v>0</v>
      </c>
      <c r="HV299" s="1">
        <f t="shared" ca="1" si="151"/>
        <v>0</v>
      </c>
    </row>
    <row r="300" spans="1:255" ht="18" hidden="1" customHeight="1" x14ac:dyDescent="0.25">
      <c r="A300" s="9"/>
      <c r="B300" s="71"/>
      <c r="C300" s="71"/>
      <c r="D300" s="71"/>
      <c r="E300" s="71"/>
      <c r="F300" s="154"/>
      <c r="G300" s="80"/>
      <c r="H300" s="102"/>
      <c r="I300" s="71"/>
      <c r="J300" s="75"/>
      <c r="K300" s="9"/>
      <c r="O300" s="162"/>
      <c r="AK300" s="9"/>
      <c r="AL300" s="9"/>
      <c r="AM300" s="9"/>
      <c r="AN300" s="9"/>
      <c r="AO300" s="9"/>
      <c r="AP300" s="9"/>
      <c r="AQ300" s="9"/>
      <c r="AT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R300" s="1"/>
      <c r="CS300" s="1"/>
      <c r="CT300" s="1"/>
      <c r="CX300" s="1"/>
      <c r="CY300" s="1"/>
      <c r="CZ300" s="1"/>
      <c r="DD300" s="1"/>
      <c r="DE300" s="1"/>
      <c r="DF300" s="1"/>
      <c r="DJ300" s="1"/>
      <c r="DK300" s="1"/>
      <c r="DL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  <c r="GJ300" s="1"/>
      <c r="GK300" s="1"/>
      <c r="GL300" s="1"/>
      <c r="GM300" s="1"/>
      <c r="GN300">
        <f ca="1">FY$4^GN299</f>
        <v>1</v>
      </c>
      <c r="GO300">
        <f t="shared" ref="GO300:HV300" ca="1" si="152">FZ$4^GO299*GN300</f>
        <v>1</v>
      </c>
      <c r="GP300">
        <f t="shared" ca="1" si="152"/>
        <v>1</v>
      </c>
      <c r="GQ300">
        <f t="shared" ca="1" si="152"/>
        <v>1</v>
      </c>
      <c r="GR300">
        <f t="shared" ca="1" si="152"/>
        <v>1</v>
      </c>
      <c r="GS300">
        <f t="shared" ca="1" si="152"/>
        <v>1</v>
      </c>
      <c r="GT300">
        <f t="shared" ca="1" si="152"/>
        <v>1</v>
      </c>
      <c r="GU300">
        <f t="shared" ca="1" si="152"/>
        <v>1</v>
      </c>
      <c r="GV300">
        <f t="shared" ca="1" si="152"/>
        <v>1</v>
      </c>
      <c r="GW300">
        <f t="shared" ca="1" si="152"/>
        <v>1</v>
      </c>
      <c r="GX300">
        <f t="shared" ca="1" si="152"/>
        <v>1</v>
      </c>
      <c r="GY300">
        <f t="shared" ca="1" si="152"/>
        <v>1</v>
      </c>
      <c r="GZ300">
        <f t="shared" ca="1" si="152"/>
        <v>1</v>
      </c>
      <c r="HA300">
        <f t="shared" ca="1" si="152"/>
        <v>1</v>
      </c>
      <c r="HB300">
        <f t="shared" ca="1" si="152"/>
        <v>1</v>
      </c>
      <c r="HC300">
        <f t="shared" ca="1" si="152"/>
        <v>1</v>
      </c>
      <c r="HD300">
        <f t="shared" ca="1" si="152"/>
        <v>1</v>
      </c>
      <c r="HE300">
        <f t="shared" ca="1" si="152"/>
        <v>1</v>
      </c>
      <c r="HF300">
        <f t="shared" ca="1" si="152"/>
        <v>1</v>
      </c>
      <c r="HG300">
        <f t="shared" ca="1" si="152"/>
        <v>1</v>
      </c>
      <c r="HH300">
        <f t="shared" ca="1" si="152"/>
        <v>1</v>
      </c>
      <c r="HI300">
        <f t="shared" ca="1" si="152"/>
        <v>1</v>
      </c>
      <c r="HJ300">
        <f t="shared" ca="1" si="152"/>
        <v>1</v>
      </c>
      <c r="HK300">
        <f t="shared" ca="1" si="152"/>
        <v>1</v>
      </c>
      <c r="HL300">
        <f t="shared" ca="1" si="152"/>
        <v>1</v>
      </c>
      <c r="HM300">
        <f t="shared" ca="1" si="152"/>
        <v>1</v>
      </c>
      <c r="HN300">
        <f t="shared" ca="1" si="152"/>
        <v>1</v>
      </c>
      <c r="HO300">
        <f t="shared" ca="1" si="152"/>
        <v>1</v>
      </c>
      <c r="HP300">
        <f t="shared" ca="1" si="152"/>
        <v>1</v>
      </c>
      <c r="HQ300">
        <f t="shared" ca="1" si="152"/>
        <v>1</v>
      </c>
      <c r="HR300">
        <f t="shared" ca="1" si="152"/>
        <v>1</v>
      </c>
      <c r="HS300">
        <f t="shared" ca="1" si="152"/>
        <v>1</v>
      </c>
      <c r="HT300">
        <f t="shared" ca="1" si="152"/>
        <v>1</v>
      </c>
      <c r="HU300">
        <f t="shared" ca="1" si="152"/>
        <v>1</v>
      </c>
      <c r="HV300">
        <f t="shared" ca="1" si="152"/>
        <v>1</v>
      </c>
    </row>
    <row r="301" spans="1:255" ht="12" customHeight="1" x14ac:dyDescent="0.25">
      <c r="A301" s="9"/>
      <c r="B301" s="71"/>
      <c r="C301" s="71"/>
      <c r="D301" s="71"/>
      <c r="E301" s="77"/>
      <c r="F301" s="154"/>
      <c r="G301" s="103"/>
      <c r="H301" s="102"/>
      <c r="I301" s="71"/>
      <c r="J301" s="75"/>
      <c r="K301" s="9"/>
      <c r="O301" s="162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R301" s="1"/>
      <c r="CS301" s="1"/>
      <c r="CT301" s="1"/>
      <c r="CX301" s="1"/>
      <c r="CY301" s="1"/>
      <c r="CZ301" s="1"/>
      <c r="DD301" s="1"/>
      <c r="DE301" s="1"/>
      <c r="DF301" s="1"/>
      <c r="DJ301" s="1"/>
      <c r="DK301" s="1"/>
      <c r="DL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  <c r="GF301" s="1"/>
      <c r="GG301" s="1"/>
      <c r="GH301" s="1"/>
      <c r="GI301" s="1"/>
      <c r="GJ301" s="1"/>
      <c r="GK301" s="1"/>
      <c r="GL301" s="1"/>
      <c r="GM301" s="1"/>
      <c r="GN301" s="1"/>
      <c r="GO301" s="1"/>
      <c r="GP301" s="1"/>
      <c r="GQ301" s="1"/>
      <c r="GR301" s="1"/>
      <c r="GS301" s="1"/>
      <c r="GT301" s="1"/>
      <c r="GU301" s="1"/>
      <c r="GV301" s="1"/>
      <c r="GW301" s="1"/>
      <c r="GX301" s="1"/>
      <c r="HZ301" t="str">
        <f ca="1">IF285&amp;IM285&amp;IU285</f>
        <v>30  13/17  +  22  18/19</v>
      </c>
      <c r="IC301">
        <f ca="1">AS298</f>
        <v>53</v>
      </c>
      <c r="ID301">
        <f ca="1">HX297</f>
        <v>230</v>
      </c>
      <c r="IE301">
        <f ca="1">HX298</f>
        <v>323</v>
      </c>
      <c r="IF301" t="str">
        <f ca="1">IC301&amp;"  "&amp;ID301&amp;"/"&amp;IE301</f>
        <v>53  230/323</v>
      </c>
      <c r="IG301" t="str">
        <f ca="1">"  "&amp;ID301&amp;"/"&amp;IE301</f>
        <v xml:space="preserve">  230/323</v>
      </c>
      <c r="IH301" t="str">
        <f ca="1">IC301&amp;"   "</f>
        <v xml:space="preserve">53   </v>
      </c>
      <c r="II301" t="str">
        <f ca="1">IF(IC301=0,IG301,IF(ID301=0,IH301,IF301))</f>
        <v>53  230/323</v>
      </c>
    </row>
    <row r="302" spans="1:255" ht="18" customHeight="1" thickBot="1" x14ac:dyDescent="0.3">
      <c r="A302" s="9"/>
      <c r="B302" s="71" t="str">
        <f ca="1">HZ318</f>
        <v>20  19/20  +  26  15/19</v>
      </c>
      <c r="C302" s="71"/>
      <c r="D302" s="71"/>
      <c r="E302" s="77" t="s">
        <v>1</v>
      </c>
      <c r="F302" s="146" t="str">
        <f ca="1">II318</f>
        <v>47  281/380</v>
      </c>
      <c r="G302" s="100"/>
      <c r="H302" s="101"/>
      <c r="I302" s="71"/>
      <c r="J302" s="75">
        <f>AK302+L302</f>
        <v>7</v>
      </c>
      <c r="K302" s="9"/>
      <c r="L302" s="147">
        <v>0</v>
      </c>
      <c r="O302" s="162"/>
      <c r="R302" s="147">
        <f>R285+1</f>
        <v>18</v>
      </c>
      <c r="S302" s="147">
        <f>INT(0.5+(S$2/19*(R302-1)))+P$2</f>
        <v>7</v>
      </c>
      <c r="T302" s="147">
        <f ca="1">INT(RAND()*2+2)</f>
        <v>3</v>
      </c>
      <c r="U302" s="147">
        <v>2</v>
      </c>
      <c r="W302">
        <f>IF(S302=1,1,IF(S302=2,2,IF(S302=3,3,IF(S302=4,5,IF(S302=5,7,10)))))</f>
        <v>10</v>
      </c>
      <c r="X302">
        <f>IF(S302=1,3,IF(S302=2,5,IF(S302=3,8,IF(S302=4,13,IF(S302=5,20,35)))))</f>
        <v>35</v>
      </c>
      <c r="Y302">
        <f>IF(S302=1,1,IF(S302=2,1,IF(S302=3,2,IF(S302=4,2,IF(S302=5,3,4)))))</f>
        <v>4</v>
      </c>
      <c r="Z302">
        <f>IF(S302=1,2,IF(S302=2,4,IF(S302=3,5,IF(S302=4,7,IF(S302=5,11,19)))))</f>
        <v>19</v>
      </c>
      <c r="AA302">
        <f>IF(S302=1,2,IF(S302=2,2,IF(S302=3,3,IF(S302=4,3,IF(S302=5,4,5)))))</f>
        <v>5</v>
      </c>
      <c r="AB302">
        <f>IF(S302=1,3,IF(S302=2,5,IF(S302=3,6,IF(S302=4,8,IF(S302=5,12,20)))))</f>
        <v>20</v>
      </c>
      <c r="AD302">
        <f>IF(S302=4,2,IF(S302=5,5,IF(S302=6,7,IF(S302=7,10,IF(S302=8,15,IF(S302=9,20,25))))))</f>
        <v>10</v>
      </c>
      <c r="AE302">
        <f>IF(S302=4,6,IF(S302=5,14,IF(S302=6,25,IF(S302=7,35,IF(S302=8,45,IF(S302=9,60,99))))))</f>
        <v>35</v>
      </c>
      <c r="AF302">
        <f>IF(S302=4,1,IF(S302=5,3,IF(S302=6,5,IF(S302=7,7,IF(S302=8,9,IF(S302=9,14,24))))))</f>
        <v>7</v>
      </c>
      <c r="AG302">
        <f>IF(S302=4,5,IF(S302=5,8,IF(S302=6,13,IF(S302=7,23,IF(S302=8,34,IF(S302=9,49,98))))))</f>
        <v>23</v>
      </c>
      <c r="AH302">
        <f>IF(S302=4,2,IF(S302=5,4,IF(S302=6,6,IF(S302=7,8,IF(S302=8,10,IF(S302=9,15,25))))))</f>
        <v>8</v>
      </c>
      <c r="AI302">
        <f>IF(S302=4,6,IF(S302=5,9,IF(S302=6,14,IF(S302=7,24,IF(S302=8,35,IF(S302=9,50,99))))))</f>
        <v>24</v>
      </c>
      <c r="AK302" s="9">
        <f>S302</f>
        <v>7</v>
      </c>
      <c r="AL302" s="9">
        <f t="shared" ref="AL302:AQ302" si="153">IF($U302=2,W302,AD302)</f>
        <v>10</v>
      </c>
      <c r="AM302" s="9">
        <f t="shared" si="153"/>
        <v>35</v>
      </c>
      <c r="AN302" s="9">
        <f t="shared" si="153"/>
        <v>4</v>
      </c>
      <c r="AO302" s="9">
        <f t="shared" si="153"/>
        <v>19</v>
      </c>
      <c r="AP302" s="9">
        <f t="shared" si="153"/>
        <v>5</v>
      </c>
      <c r="AQ302" s="9">
        <f t="shared" si="153"/>
        <v>20</v>
      </c>
      <c r="AR302" t="s">
        <v>21</v>
      </c>
      <c r="AS302" s="1">
        <f ca="1">INT((RAND()*(AM302-AL302+1)+AL302))</f>
        <v>20</v>
      </c>
      <c r="AT302" s="1">
        <f ca="1">INT((RAND()*(AO302-AN302+1)+AN302))</f>
        <v>19</v>
      </c>
      <c r="AU302">
        <f ca="1">AT302-AT303*(AS303-AS302)</f>
        <v>19</v>
      </c>
      <c r="AV302">
        <v>256</v>
      </c>
      <c r="AW302" s="1">
        <f ca="1">IF(AU302/AV302=INT(AU302/AV302),1,0)</f>
        <v>0</v>
      </c>
      <c r="AX302" s="1">
        <f ca="1">IF(AW302=0,AU302,AU302/AV302)</f>
        <v>19</v>
      </c>
      <c r="AY302" s="1">
        <v>16</v>
      </c>
      <c r="AZ302" s="1">
        <f ca="1">IF(AX302/AY302=INT(AX302/AY302),1,0)</f>
        <v>0</v>
      </c>
      <c r="BA302" s="1">
        <f ca="1">IF(AZ302=0,AX302,AX302/AY302)</f>
        <v>19</v>
      </c>
      <c r="BB302" s="1">
        <v>4</v>
      </c>
      <c r="BC302" s="1">
        <f ca="1">IF(BA302/BB302=INT(BA302/BB302),1,0)</f>
        <v>0</v>
      </c>
      <c r="BD302" s="1">
        <f ca="1">IF(BC302=0,BA302,BA302/BB302)</f>
        <v>19</v>
      </c>
      <c r="BE302" s="1">
        <v>2</v>
      </c>
      <c r="BF302" s="1">
        <f ca="1">IF(BD302/BE302=INT(BD302/BE302),1,0)</f>
        <v>0</v>
      </c>
      <c r="BG302" s="1">
        <f ca="1">IF(BF302=0,BD302,BD302/BE302)</f>
        <v>19</v>
      </c>
      <c r="BH302" s="1">
        <v>81</v>
      </c>
      <c r="BI302" s="1">
        <f ca="1">IF(BG302/BH302=INT(BG302/BH302),1,0)</f>
        <v>0</v>
      </c>
      <c r="BJ302" s="1">
        <f ca="1">IF(BI302=0,BG302,BG302/BH302)</f>
        <v>19</v>
      </c>
      <c r="BK302" s="1">
        <v>9</v>
      </c>
      <c r="BL302" s="1">
        <f ca="1">IF(BJ302/BK302=INT(BJ302/BK302),1,0)</f>
        <v>0</v>
      </c>
      <c r="BM302" s="1">
        <f ca="1">IF(BL302=0,BJ302,BJ302/BK302)</f>
        <v>19</v>
      </c>
      <c r="BN302" s="1">
        <v>3</v>
      </c>
      <c r="BO302" s="1">
        <f ca="1">IF(BM302/BN302=INT(BM302/BN302),1,0)</f>
        <v>0</v>
      </c>
      <c r="BP302" s="1">
        <f ca="1">IF(BO302=0,BM302,BM302/BN302)</f>
        <v>19</v>
      </c>
      <c r="BQ302" s="1">
        <v>25</v>
      </c>
      <c r="BR302" s="1">
        <f ca="1">IF(BP302/BQ302=INT(BP302/BQ302),1,0)</f>
        <v>0</v>
      </c>
      <c r="BS302" s="1">
        <f ca="1">IF(BR302=0,BP302,BP302/BQ302)</f>
        <v>19</v>
      </c>
      <c r="BT302" s="1">
        <v>5</v>
      </c>
      <c r="BU302" s="1">
        <f ca="1">IF(BS302/BT302=INT(BS302/BT302),1,0)</f>
        <v>0</v>
      </c>
      <c r="BV302" s="1">
        <f ca="1">IF(BU302=0,BS302,BS302/BT302)</f>
        <v>19</v>
      </c>
      <c r="BW302" s="1">
        <v>49</v>
      </c>
      <c r="BX302" s="1">
        <f ca="1">IF(BV302/BW302=INT(BV302/BW302),1,0)</f>
        <v>0</v>
      </c>
      <c r="BY302" s="1">
        <f ca="1">IF(BX302=0,BV302,BV302/BW302)</f>
        <v>19</v>
      </c>
      <c r="BZ302" s="1">
        <v>7</v>
      </c>
      <c r="CA302" s="1">
        <f ca="1">IF(BY302/BZ302=INT(BY302/BZ302),1,0)</f>
        <v>0</v>
      </c>
      <c r="CB302" s="1">
        <f ca="1">IF(CA302=0,BY302,BY302/BZ302)</f>
        <v>19</v>
      </c>
      <c r="CC302" s="1">
        <v>121</v>
      </c>
      <c r="CD302" s="1">
        <f ca="1">IF(CB302/CC302=INT(CB302/CC302),1,0)</f>
        <v>0</v>
      </c>
      <c r="CE302" s="1">
        <f ca="1">IF(CD302=0,CB302,CB302/CC302)</f>
        <v>19</v>
      </c>
      <c r="CF302" s="1">
        <v>11</v>
      </c>
      <c r="CG302" s="1">
        <f ca="1">IF(CE302/CF302=INT(CE302/CF302),1,0)</f>
        <v>0</v>
      </c>
      <c r="CH302" s="1">
        <f ca="1">IF(CG302=0,CE302,CE302/CF302)</f>
        <v>19</v>
      </c>
      <c r="CI302" s="1">
        <v>169</v>
      </c>
      <c r="CJ302" s="1">
        <f ca="1">IF(CH302/CI302=INT(CH302/CI302),1,0)</f>
        <v>0</v>
      </c>
      <c r="CK302" s="1">
        <f ca="1">IF(CJ302=0,CH302,CH302/CI302)</f>
        <v>19</v>
      </c>
      <c r="CL302" s="1">
        <v>13</v>
      </c>
      <c r="CM302" s="1">
        <f ca="1">IF(CK302/CL302=INT(CK302/CL302),1,0)</f>
        <v>0</v>
      </c>
      <c r="CN302" s="1">
        <f ca="1">IF(CM302=0,CK302,CK302/CL302)</f>
        <v>19</v>
      </c>
      <c r="CO302" s="1">
        <v>289</v>
      </c>
      <c r="CP302" s="1">
        <f ca="1">IF(CN302/CO302=INT(CN302/CO302),1,0)</f>
        <v>0</v>
      </c>
      <c r="CQ302" s="1">
        <f ca="1">IF(CP302=0,CN302,CN302/CO302)</f>
        <v>19</v>
      </c>
      <c r="CR302" s="1">
        <v>17</v>
      </c>
      <c r="CS302" s="1">
        <f ca="1">IF(CQ302/CR302=INT(CQ302/CR302),1,0)</f>
        <v>0</v>
      </c>
      <c r="CT302" s="1">
        <f ca="1">IF(CS302=0,CQ302,CQ302/CR302)</f>
        <v>19</v>
      </c>
      <c r="CU302" s="1">
        <v>361</v>
      </c>
      <c r="CV302" s="1">
        <f ca="1">IF(CT302/CU302=INT(CT302/CU302),1,0)</f>
        <v>0</v>
      </c>
      <c r="CW302" s="1">
        <f ca="1">IF(CV302=0,CT302,CT302/CU302)</f>
        <v>19</v>
      </c>
      <c r="CX302" s="1">
        <v>19</v>
      </c>
      <c r="CY302" s="1">
        <f ca="1">IF(CW302/CX302=INT(CW302/CX302),1,0)</f>
        <v>1</v>
      </c>
      <c r="CZ302" s="1">
        <f ca="1">IF(CY302=0,CW302,CW302/CX302)</f>
        <v>1</v>
      </c>
      <c r="DA302" s="1">
        <v>529</v>
      </c>
      <c r="DB302" s="1">
        <f ca="1">IF(CZ302/DA302=INT(CZ302/DA302),1,0)</f>
        <v>0</v>
      </c>
      <c r="DC302" s="1">
        <f ca="1">IF(DB302=0,CZ302,CZ302/DA302)</f>
        <v>1</v>
      </c>
      <c r="DD302" s="1">
        <v>23</v>
      </c>
      <c r="DE302" s="1">
        <f ca="1">IF(DC302/DD302=INT(DC302/DD302),1,0)</f>
        <v>0</v>
      </c>
      <c r="DF302" s="1">
        <f ca="1">IF(DE302=0,DC302,DC302/DD302)</f>
        <v>1</v>
      </c>
      <c r="DG302" s="1">
        <v>841</v>
      </c>
      <c r="DH302" s="1">
        <f ca="1">IF(DF302/DG302=INT(DF302/DG302),1,0)</f>
        <v>0</v>
      </c>
      <c r="DI302" s="1">
        <f ca="1">IF(DH302=0,DF302,DF302/DG302)</f>
        <v>1</v>
      </c>
      <c r="DJ302" s="1">
        <v>29</v>
      </c>
      <c r="DK302" s="1">
        <f ca="1">IF(DI302/DJ302=INT(DI302/DJ302),1,0)</f>
        <v>0</v>
      </c>
      <c r="DL302" s="1">
        <f ca="1">IF(DK302=0,DI302,DI302/DJ302)</f>
        <v>1</v>
      </c>
      <c r="DM302" s="1">
        <v>961</v>
      </c>
      <c r="DN302" s="1">
        <f ca="1">IF(DL302/DM302=INT(DL302/DM302),1,0)</f>
        <v>0</v>
      </c>
      <c r="DO302" s="1">
        <f ca="1">IF(DN302=0,DL302,DL302/DM302)</f>
        <v>1</v>
      </c>
      <c r="DP302" s="1">
        <v>31</v>
      </c>
      <c r="DQ302" s="1">
        <f ca="1">IF(DO302/DP302=INT(DO302/DP302),1,0)</f>
        <v>0</v>
      </c>
      <c r="DR302" s="1">
        <f ca="1">IF(DQ302=0,DO302,DO302/DP302)</f>
        <v>1</v>
      </c>
      <c r="DS302" s="1">
        <v>37</v>
      </c>
      <c r="DT302" s="1">
        <f ca="1">IF(DR302/DS302=INT(DR302/DS302),1,0)</f>
        <v>0</v>
      </c>
      <c r="DU302" s="1">
        <f ca="1">IF(DT302=0,DR302,DR302/DS302)</f>
        <v>1</v>
      </c>
      <c r="DV302" s="1">
        <v>41</v>
      </c>
      <c r="DW302" s="1">
        <f ca="1">IF(DU302/DV302=INT(DU302/DV302),1,0)</f>
        <v>0</v>
      </c>
      <c r="DX302" s="1">
        <f ca="1">IF(DW302=0,DU302,DU302/DV302)</f>
        <v>1</v>
      </c>
      <c r="DY302" s="1">
        <v>43</v>
      </c>
      <c r="DZ302" s="1">
        <f ca="1">IF(DX302/DY302=INT(DX302/DY302),1,0)</f>
        <v>0</v>
      </c>
      <c r="EA302" s="1">
        <f ca="1">IF(DZ302=0,DX302,DX302/DY302)</f>
        <v>1</v>
      </c>
      <c r="EB302" s="1">
        <v>47</v>
      </c>
      <c r="EC302" s="1">
        <f ca="1">IF(EA302/EB302=INT(EA302/EB302),1,0)</f>
        <v>0</v>
      </c>
      <c r="ED302" s="1">
        <f ca="1">IF(EC302=0,EA302,EA302/EB302)</f>
        <v>1</v>
      </c>
      <c r="EE302" s="1">
        <v>53</v>
      </c>
      <c r="EF302" s="1">
        <f ca="1">IF(ED302/EE302=INT(ED302/EE302),1,0)</f>
        <v>0</v>
      </c>
      <c r="EG302" s="1">
        <f ca="1">IF(EF302=0,ED302,ED302/EE302)</f>
        <v>1</v>
      </c>
      <c r="EH302" s="1">
        <v>59</v>
      </c>
      <c r="EI302" s="1">
        <f ca="1">IF(EG302/EH302=INT(EG302/EH302),1,0)</f>
        <v>0</v>
      </c>
      <c r="EJ302" s="1">
        <f ca="1">IF(EI302=0,EG302,EG302/EH302)</f>
        <v>1</v>
      </c>
      <c r="EK302" s="1">
        <v>61</v>
      </c>
      <c r="EL302" s="1">
        <f ca="1">IF(EJ302/EK302=INT(EJ302/EK302),1,0)</f>
        <v>0</v>
      </c>
      <c r="EM302" s="1">
        <f ca="1">IF(EL302=0,EJ302,EJ302/EK302)</f>
        <v>1</v>
      </c>
      <c r="EN302" s="1">
        <v>67</v>
      </c>
      <c r="EO302" s="1">
        <f ca="1">IF(EM302/EN302=INT(EM302/EN302),1,0)</f>
        <v>0</v>
      </c>
      <c r="EP302" s="1">
        <f ca="1">IF(EO302=0,EM302,EM302/EN302)</f>
        <v>1</v>
      </c>
      <c r="EQ302" s="1">
        <v>71</v>
      </c>
      <c r="ER302" s="1">
        <f ca="1">IF(EP302/EQ302=INT(EP302/EQ302),1,0)</f>
        <v>0</v>
      </c>
      <c r="ES302" s="1">
        <f ca="1">IF(ER302=0,EP302,EP302/EQ302)</f>
        <v>1</v>
      </c>
      <c r="ET302" s="1">
        <v>73</v>
      </c>
      <c r="EU302" s="1">
        <f ca="1">IF(ES302/ET302=INT(ES302/ET302),1,0)</f>
        <v>0</v>
      </c>
      <c r="EV302" s="1">
        <f ca="1">IF(EU302=0,ES302,ES302/ET302)</f>
        <v>1</v>
      </c>
      <c r="EW302" s="1">
        <v>79</v>
      </c>
      <c r="EX302" s="1">
        <f ca="1">IF(EV302/EW302=INT(EV302/EW302),1,0)</f>
        <v>0</v>
      </c>
      <c r="EY302" s="1">
        <f ca="1">IF(EX302=0,EV302,EV302/EW302)</f>
        <v>1</v>
      </c>
      <c r="EZ302" s="1">
        <v>83</v>
      </c>
      <c r="FA302" s="1">
        <f ca="1">IF(EY302/EZ302=INT(EY302/EZ302),1,0)</f>
        <v>0</v>
      </c>
      <c r="FB302" s="1">
        <f ca="1">IF(FA302=0,EY302,EY302/EZ302)</f>
        <v>1</v>
      </c>
      <c r="FC302" s="1">
        <v>89</v>
      </c>
      <c r="FD302" s="1">
        <f ca="1">IF(FB302/FC302=INT(FB302/FC302),1,0)</f>
        <v>0</v>
      </c>
      <c r="FE302" s="1">
        <f ca="1">IF(FD302=0,FB302,FB302/FC302)</f>
        <v>1</v>
      </c>
      <c r="FF302" s="1">
        <v>97</v>
      </c>
      <c r="FG302" s="1">
        <f ca="1">IF(FE302/FF302=INT(FE302/FF302),1,0)</f>
        <v>0</v>
      </c>
      <c r="FH302" s="1">
        <f ca="1">IF(FG302=0,FE302,FE302/FF302)</f>
        <v>1</v>
      </c>
      <c r="FI302" s="1">
        <v>101</v>
      </c>
      <c r="FJ302" s="1">
        <f ca="1">IF(FH302/FI302=INT(FH302/FI302),1,0)</f>
        <v>0</v>
      </c>
      <c r="FK302" s="1">
        <f ca="1">IF(FJ302=0,FH302,FH302/FI302)</f>
        <v>1</v>
      </c>
      <c r="FL302" s="1">
        <v>103</v>
      </c>
      <c r="FM302" s="1">
        <f ca="1">IF(FK302/FL302=INT(FK302/FL302),1,0)</f>
        <v>0</v>
      </c>
      <c r="FN302" s="1">
        <f ca="1">IF(FM302=0,FK302,FK302/FL302)</f>
        <v>1</v>
      </c>
      <c r="FO302" s="1">
        <v>107</v>
      </c>
      <c r="FP302" s="1">
        <f ca="1">IF(FN302/FO302=INT(FN302/FO302),1,0)</f>
        <v>0</v>
      </c>
      <c r="FQ302" s="1">
        <f ca="1">IF(FP302=0,FN302,FN302/FO302)</f>
        <v>1</v>
      </c>
      <c r="FR302" s="1">
        <v>109</v>
      </c>
      <c r="FS302" s="1">
        <f ca="1">IF(FQ302/FR302=INT(FQ302/FR302),1,0)</f>
        <v>0</v>
      </c>
      <c r="FT302" s="1">
        <f ca="1">IF(FS302=0,FQ302,FQ302/FR302)</f>
        <v>1</v>
      </c>
      <c r="FU302" s="1">
        <v>113</v>
      </c>
      <c r="FV302" s="1">
        <f ca="1">IF(FT302/FU302=INT(FT302/FU302),1,0)</f>
        <v>0</v>
      </c>
      <c r="FW302" s="1">
        <f ca="1">IF(FV302=0,FT302,FT302/FU302)</f>
        <v>1</v>
      </c>
      <c r="FX302" s="1">
        <v>127</v>
      </c>
      <c r="FY302" s="1">
        <f ca="1">IF(FW302/FX302=INT(FW302/FX302),1,0)</f>
        <v>0</v>
      </c>
      <c r="FZ302" s="1">
        <f ca="1">IF(FY302=0,FW302,FW302/FX302)</f>
        <v>1</v>
      </c>
      <c r="GA302" s="1">
        <v>131</v>
      </c>
      <c r="GB302" s="1">
        <f ca="1">IF(FZ302/GA302=INT(FZ302/GA302),1,0)</f>
        <v>0</v>
      </c>
      <c r="GC302" s="1">
        <f ca="1">IF(GB302=0,FZ302,FZ302/GA302)</f>
        <v>1</v>
      </c>
      <c r="GD302" s="1">
        <v>137</v>
      </c>
      <c r="GE302" s="1">
        <f ca="1">IF(GC302/GD302=INT(GC302/GD302),1,0)</f>
        <v>0</v>
      </c>
      <c r="GF302" s="1">
        <f ca="1">IF(GE302=0,GC302,GC302/GD302)</f>
        <v>1</v>
      </c>
      <c r="GG302" s="1">
        <v>139</v>
      </c>
      <c r="GH302" s="1">
        <f ca="1">IF(GF302/GG302=INT(GF302/GG302),1,0)</f>
        <v>0</v>
      </c>
      <c r="GI302" s="1">
        <f ca="1">IF(GH302=0,GF302,GF302/GG302)</f>
        <v>1</v>
      </c>
      <c r="GJ302" s="1">
        <v>149</v>
      </c>
      <c r="GK302" s="1">
        <f ca="1">IF(GI302/GJ302=INT(GI302/GJ302),1,0)</f>
        <v>0</v>
      </c>
      <c r="GL302" s="1">
        <f ca="1">IF(GK302=0,GI302,GI302/GJ302)</f>
        <v>1</v>
      </c>
      <c r="GM302" s="1"/>
      <c r="GN302" s="1">
        <f ca="1">8*AW302+4*AZ302+2*BC302+BF302</f>
        <v>0</v>
      </c>
      <c r="GO302" s="1">
        <f ca="1">4*BI302+2*BL302+BO302</f>
        <v>0</v>
      </c>
      <c r="GP302" s="1">
        <f ca="1">2*BR302+BU302</f>
        <v>0</v>
      </c>
      <c r="GQ302" s="1">
        <f ca="1">2*BX302+CA302</f>
        <v>0</v>
      </c>
      <c r="GR302" s="1">
        <f ca="1">2*CD302+CG302</f>
        <v>0</v>
      </c>
      <c r="GS302" s="1">
        <f ca="1">2*CJ302+CM302</f>
        <v>0</v>
      </c>
      <c r="GT302" s="1">
        <f ca="1">CS302</f>
        <v>0</v>
      </c>
      <c r="GU302" s="1">
        <f ca="1">CY302</f>
        <v>1</v>
      </c>
      <c r="GV302" s="1">
        <f ca="1">DE302</f>
        <v>0</v>
      </c>
      <c r="GW302" s="1">
        <f ca="1">DK302</f>
        <v>0</v>
      </c>
      <c r="GX302" s="1">
        <f ca="1">DQ302</f>
        <v>0</v>
      </c>
      <c r="GY302">
        <f ca="1">DT302</f>
        <v>0</v>
      </c>
      <c r="GZ302">
        <f ca="1">DW302</f>
        <v>0</v>
      </c>
      <c r="HA302">
        <f ca="1">DZ302</f>
        <v>0</v>
      </c>
      <c r="HB302">
        <f ca="1">EC302</f>
        <v>0</v>
      </c>
      <c r="HC302">
        <f ca="1">EF302</f>
        <v>0</v>
      </c>
      <c r="HD302">
        <f ca="1">EI302</f>
        <v>0</v>
      </c>
      <c r="HE302">
        <f ca="1">EL302</f>
        <v>0</v>
      </c>
      <c r="HF302">
        <f ca="1">EO302</f>
        <v>0</v>
      </c>
      <c r="HG302">
        <f ca="1">ER302</f>
        <v>0</v>
      </c>
      <c r="HH302">
        <f ca="1">EU302</f>
        <v>0</v>
      </c>
      <c r="HI302">
        <f ca="1">EX302</f>
        <v>0</v>
      </c>
      <c r="HJ302">
        <f ca="1">FA302</f>
        <v>0</v>
      </c>
      <c r="HK302">
        <f ca="1">FD302</f>
        <v>0</v>
      </c>
      <c r="HL302">
        <f ca="1">FG302</f>
        <v>0</v>
      </c>
      <c r="HM302">
        <f ca="1">FJ302</f>
        <v>0</v>
      </c>
      <c r="HN302">
        <f ca="1">FM302</f>
        <v>0</v>
      </c>
      <c r="HO302">
        <f ca="1">FP302</f>
        <v>0</v>
      </c>
      <c r="HP302">
        <f ca="1">FS302</f>
        <v>0</v>
      </c>
      <c r="HQ302">
        <f ca="1">FV302</f>
        <v>0</v>
      </c>
      <c r="HR302">
        <f ca="1">FY302</f>
        <v>0</v>
      </c>
      <c r="HS302">
        <f ca="1">GB302</f>
        <v>0</v>
      </c>
      <c r="HT302">
        <f ca="1">GE302</f>
        <v>0</v>
      </c>
      <c r="HU302">
        <f ca="1">GH302</f>
        <v>0</v>
      </c>
      <c r="HV302">
        <f ca="1">GK302</f>
        <v>0</v>
      </c>
      <c r="HW302">
        <f ca="1">AU302</f>
        <v>19</v>
      </c>
      <c r="HX302">
        <f ca="1">HW302/HV305</f>
        <v>19</v>
      </c>
      <c r="HZ302">
        <f ca="1">AS303</f>
        <v>20</v>
      </c>
      <c r="IA302">
        <f ca="1">HX302</f>
        <v>19</v>
      </c>
      <c r="IB302">
        <f ca="1">HX303</f>
        <v>20</v>
      </c>
      <c r="IC302" t="str">
        <f ca="1">HZ302&amp;"  "&amp;IA302&amp;"/"&amp;IB302</f>
        <v>20  19/20</v>
      </c>
      <c r="ID302" t="str">
        <f ca="1">"  "&amp;IA302&amp;"/"&amp;IB302</f>
        <v xml:space="preserve">  19/20</v>
      </c>
      <c r="IE302" t="str">
        <f ca="1">HZ302&amp;"   "</f>
        <v xml:space="preserve">20   </v>
      </c>
      <c r="IF302" t="str">
        <f ca="1">IF(HZ302=0,ID302,IF(IA302=0,IE302,IC302))</f>
        <v>20  19/20</v>
      </c>
      <c r="IG302">
        <f ca="1">AS307</f>
        <v>26</v>
      </c>
      <c r="IH302">
        <f ca="1">HX306</f>
        <v>15</v>
      </c>
      <c r="II302">
        <f ca="1">HX307</f>
        <v>19</v>
      </c>
      <c r="IJ302" t="str">
        <f ca="1">"  +  "&amp;IG302&amp;"  "&amp;IH302&amp;"/"&amp;II302</f>
        <v xml:space="preserve">  +  26  15/19</v>
      </c>
      <c r="IK302" t="str">
        <f ca="1">"  +  "&amp;IH302&amp;"/"&amp;II302</f>
        <v xml:space="preserve">  +  15/19</v>
      </c>
      <c r="IL302" t="str">
        <f ca="1">"  +  "&amp;IG302</f>
        <v xml:space="preserve">  +  26</v>
      </c>
      <c r="IM302" t="str">
        <f ca="1">IF(IG302=0,IK302,IF(IH302=0,IL302,IJ302))</f>
        <v xml:space="preserve">  +  26  15/19</v>
      </c>
      <c r="IN302">
        <f ca="1">AS311</f>
        <v>0</v>
      </c>
      <c r="IO302">
        <f ca="1">HX310</f>
        <v>0</v>
      </c>
      <c r="IP302">
        <f ca="1">HX311</f>
        <v>1</v>
      </c>
      <c r="IQ302" t="str">
        <f ca="1">"  +  "&amp;IN302&amp;"  "&amp;IO302&amp;"/"&amp;IP302</f>
        <v xml:space="preserve">  +  0  0/1</v>
      </c>
      <c r="IR302" t="str">
        <f ca="1">"  +  "&amp;IO302&amp;"/"&amp;IP302</f>
        <v xml:space="preserve">  +  0/1</v>
      </c>
      <c r="IS302" t="str">
        <f ca="1">"  +  "&amp;IN302&amp;"   "</f>
        <v xml:space="preserve">  +  0   </v>
      </c>
      <c r="IT302" t="str">
        <f ca="1">IF(IN302=0,IR302,IF(IO302=0,IS302,IQ302))</f>
        <v xml:space="preserve">  +  0/1</v>
      </c>
      <c r="IU302" t="str">
        <f ca="1">IF(IN302&gt;0,IT302,IF(IO302&gt;0,IT302,""))</f>
        <v/>
      </c>
    </row>
    <row r="303" spans="1:255" ht="18" hidden="1" customHeight="1" x14ac:dyDescent="0.25">
      <c r="A303" s="9"/>
      <c r="B303" s="80"/>
      <c r="C303" s="71"/>
      <c r="D303" s="80"/>
      <c r="E303" s="71"/>
      <c r="F303" s="154"/>
      <c r="G303" s="80"/>
      <c r="H303" s="102"/>
      <c r="I303" s="71"/>
      <c r="J303" s="75"/>
      <c r="K303" s="9"/>
      <c r="O303" s="162"/>
      <c r="AK303" s="9"/>
      <c r="AL303" s="9"/>
      <c r="AM303" s="9"/>
      <c r="AN303" s="9"/>
      <c r="AO303" s="9"/>
      <c r="AP303" s="9"/>
      <c r="AQ303" s="9"/>
      <c r="AS303">
        <f ca="1">AS302+INT(AT302/AT303)</f>
        <v>20</v>
      </c>
      <c r="AT303" s="1">
        <f ca="1">IF(AP302&gt;AT302,INT((RAND()*(AQ302-AP302+1)+AP302)),INT((RAND()*(AQ302-AT302)+AT302+1)))</f>
        <v>20</v>
      </c>
      <c r="AU303">
        <f ca="1">AT303</f>
        <v>20</v>
      </c>
      <c r="AV303">
        <v>256</v>
      </c>
      <c r="AW303" s="1">
        <f ca="1">IF(AU303/AV303=INT(AU303/AV303),1,0)</f>
        <v>0</v>
      </c>
      <c r="AX303" s="1">
        <f ca="1">IF(AW303=0,AU303,AU303/AV303)</f>
        <v>20</v>
      </c>
      <c r="AY303" s="1">
        <v>16</v>
      </c>
      <c r="AZ303" s="1">
        <f ca="1">IF(AX303/AY303=INT(AX303/AY303),1,0)</f>
        <v>0</v>
      </c>
      <c r="BA303" s="1">
        <f ca="1">IF(AZ303=0,AX303,AX303/AY303)</f>
        <v>20</v>
      </c>
      <c r="BB303" s="1">
        <v>4</v>
      </c>
      <c r="BC303" s="1">
        <f ca="1">IF(BA303/BB303=INT(BA303/BB303),1,0)</f>
        <v>1</v>
      </c>
      <c r="BD303" s="1">
        <f ca="1">IF(BC303=0,BA303,BA303/BB303)</f>
        <v>5</v>
      </c>
      <c r="BE303" s="1">
        <v>2</v>
      </c>
      <c r="BF303" s="1">
        <f ca="1">IF(BD303/BE303=INT(BD303/BE303),1,0)</f>
        <v>0</v>
      </c>
      <c r="BG303" s="1">
        <f ca="1">IF(BF303=0,BD303,BD303/BE303)</f>
        <v>5</v>
      </c>
      <c r="BH303" s="1">
        <v>81</v>
      </c>
      <c r="BI303" s="1">
        <f ca="1">IF(BG303/BH303=INT(BG303/BH303),1,0)</f>
        <v>0</v>
      </c>
      <c r="BJ303" s="1">
        <f ca="1">IF(BI303=0,BG303,BG303/BH303)</f>
        <v>5</v>
      </c>
      <c r="BK303" s="1">
        <v>9</v>
      </c>
      <c r="BL303" s="1">
        <f ca="1">IF(BJ303/BK303=INT(BJ303/BK303),1,0)</f>
        <v>0</v>
      </c>
      <c r="BM303" s="1">
        <f ca="1">IF(BL303=0,BJ303,BJ303/BK303)</f>
        <v>5</v>
      </c>
      <c r="BN303" s="1">
        <v>3</v>
      </c>
      <c r="BO303" s="1">
        <f ca="1">IF(BM303/BN303=INT(BM303/BN303),1,0)</f>
        <v>0</v>
      </c>
      <c r="BP303" s="1">
        <f ca="1">IF(BO303=0,BM303,BM303/BN303)</f>
        <v>5</v>
      </c>
      <c r="BQ303" s="1">
        <v>25</v>
      </c>
      <c r="BR303" s="1">
        <f ca="1">IF(BP303/BQ303=INT(BP303/BQ303),1,0)</f>
        <v>0</v>
      </c>
      <c r="BS303" s="1">
        <f ca="1">IF(BR303=0,BP303,BP303/BQ303)</f>
        <v>5</v>
      </c>
      <c r="BT303" s="1">
        <v>5</v>
      </c>
      <c r="BU303" s="1">
        <f ca="1">IF(BS303/BT303=INT(BS303/BT303),1,0)</f>
        <v>1</v>
      </c>
      <c r="BV303" s="1">
        <f ca="1">IF(BU303=0,BS303,BS303/BT303)</f>
        <v>1</v>
      </c>
      <c r="BW303" s="1">
        <v>49</v>
      </c>
      <c r="BX303" s="1">
        <f ca="1">IF(BV303/BW303=INT(BV303/BW303),1,0)</f>
        <v>0</v>
      </c>
      <c r="BY303" s="1">
        <f ca="1">IF(BX303=0,BV303,BV303/BW303)</f>
        <v>1</v>
      </c>
      <c r="BZ303" s="1">
        <v>7</v>
      </c>
      <c r="CA303" s="1">
        <f ca="1">IF(BY303/BZ303=INT(BY303/BZ303),1,0)</f>
        <v>0</v>
      </c>
      <c r="CB303" s="1">
        <f ca="1">IF(CA303=0,BY303,BY303/BZ303)</f>
        <v>1</v>
      </c>
      <c r="CC303" s="1">
        <v>121</v>
      </c>
      <c r="CD303" s="1">
        <f ca="1">IF(CB303/CC303=INT(CB303/CC303),1,0)</f>
        <v>0</v>
      </c>
      <c r="CE303" s="1">
        <f ca="1">IF(CD303=0,CB303,CB303/CC303)</f>
        <v>1</v>
      </c>
      <c r="CF303" s="1">
        <v>11</v>
      </c>
      <c r="CG303" s="1">
        <f ca="1">IF(CE303/CF303=INT(CE303/CF303),1,0)</f>
        <v>0</v>
      </c>
      <c r="CH303" s="1">
        <f ca="1">IF(CG303=0,CE303,CE303/CF303)</f>
        <v>1</v>
      </c>
      <c r="CI303" s="1">
        <v>169</v>
      </c>
      <c r="CJ303" s="1">
        <f ca="1">IF(CH303/CI303=INT(CH303/CI303),1,0)</f>
        <v>0</v>
      </c>
      <c r="CK303" s="1">
        <f ca="1">IF(CJ303=0,CH303,CH303/CI303)</f>
        <v>1</v>
      </c>
      <c r="CL303" s="1">
        <v>13</v>
      </c>
      <c r="CM303" s="1">
        <f ca="1">IF(CK303/CL303=INT(CK303/CL303),1,0)</f>
        <v>0</v>
      </c>
      <c r="CN303" s="1">
        <f ca="1">IF(CM303=0,CK303,CK303/CL303)</f>
        <v>1</v>
      </c>
      <c r="CO303" s="1">
        <f>CO302</f>
        <v>289</v>
      </c>
      <c r="CP303" s="1">
        <f ca="1">IF(CN303/CO303=INT(CN303/CO303),1,0)</f>
        <v>0</v>
      </c>
      <c r="CQ303" s="1">
        <f ca="1">IF(CP303=0,CN303,CN303/CO303)</f>
        <v>1</v>
      </c>
      <c r="CR303" s="1">
        <v>17</v>
      </c>
      <c r="CS303" s="1">
        <f ca="1">IF(CQ303/CR303=INT(CQ303/CR303),1,0)</f>
        <v>0</v>
      </c>
      <c r="CT303" s="1">
        <f ca="1">IF(CS303=0,CQ303,CQ303/CR303)</f>
        <v>1</v>
      </c>
      <c r="CU303" s="1">
        <f>CU302</f>
        <v>361</v>
      </c>
      <c r="CV303" s="1">
        <f ca="1">IF(CT303/CU303=INT(CT303/CU303),1,0)</f>
        <v>0</v>
      </c>
      <c r="CW303" s="1">
        <f ca="1">IF(CV303=0,CT303,CT303/CU303)</f>
        <v>1</v>
      </c>
      <c r="CX303" s="1">
        <v>19</v>
      </c>
      <c r="CY303" s="1">
        <f ca="1">IF(CW303/CX303=INT(CW303/CX303),1,0)</f>
        <v>0</v>
      </c>
      <c r="CZ303" s="1">
        <f ca="1">IF(CY303=0,CW303,CW303/CX303)</f>
        <v>1</v>
      </c>
      <c r="DA303" s="1">
        <f>DA302</f>
        <v>529</v>
      </c>
      <c r="DB303" s="1">
        <f ca="1">IF(CZ303/DA303=INT(CZ303/DA303),1,0)</f>
        <v>0</v>
      </c>
      <c r="DC303" s="1">
        <f ca="1">IF(DB303=0,CZ303,CZ303/DA303)</f>
        <v>1</v>
      </c>
      <c r="DD303" s="1">
        <v>23</v>
      </c>
      <c r="DE303" s="1">
        <f ca="1">IF(DC303/DD303=INT(DC303/DD303),1,0)</f>
        <v>0</v>
      </c>
      <c r="DF303" s="1">
        <f ca="1">IF(DE303=0,DC303,DC303/DD303)</f>
        <v>1</v>
      </c>
      <c r="DG303" s="1">
        <f>DG302</f>
        <v>841</v>
      </c>
      <c r="DH303" s="1">
        <f ca="1">IF(DF303/DG303=INT(DF303/DG303),1,0)</f>
        <v>0</v>
      </c>
      <c r="DI303" s="1">
        <f ca="1">IF(DH303=0,DF303,DF303/DG303)</f>
        <v>1</v>
      </c>
      <c r="DJ303" s="1">
        <v>29</v>
      </c>
      <c r="DK303" s="1">
        <f ca="1">IF(DI303/DJ303=INT(DI303/DJ303),1,0)</f>
        <v>0</v>
      </c>
      <c r="DL303" s="1">
        <f ca="1">IF(DK303=0,DI303,DI303/DJ303)</f>
        <v>1</v>
      </c>
      <c r="DM303" s="1">
        <f>DM302</f>
        <v>961</v>
      </c>
      <c r="DN303" s="1">
        <f ca="1">IF(DL303/DM303=INT(DL303/DM303),1,0)</f>
        <v>0</v>
      </c>
      <c r="DO303" s="1">
        <f ca="1">IF(DN303=0,DL303,DL303/DM303)</f>
        <v>1</v>
      </c>
      <c r="DP303" s="1">
        <v>31</v>
      </c>
      <c r="DQ303" s="1">
        <f ca="1">IF(DO303/DP303=INT(DO303/DP303),1,0)</f>
        <v>0</v>
      </c>
      <c r="DR303" s="1">
        <f ca="1">IF(DQ303=0,DO303,DO303/DP303)</f>
        <v>1</v>
      </c>
      <c r="DS303" s="1">
        <v>37</v>
      </c>
      <c r="DT303" s="1">
        <f ca="1">IF(DR303/DS303=INT(DR303/DS303),1,0)</f>
        <v>0</v>
      </c>
      <c r="DU303" s="1">
        <f ca="1">IF(DT303=0,DR303,DR303/DS303)</f>
        <v>1</v>
      </c>
      <c r="DV303" s="1">
        <v>41</v>
      </c>
      <c r="DW303" s="1">
        <f ca="1">IF(DU303/DV303=INT(DU303/DV303),1,0)</f>
        <v>0</v>
      </c>
      <c r="DX303" s="1">
        <f ca="1">IF(DW303=0,DU303,DU303/DV303)</f>
        <v>1</v>
      </c>
      <c r="DY303" s="1">
        <v>43</v>
      </c>
      <c r="DZ303" s="1">
        <f ca="1">IF(DX303/DY303=INT(DX303/DY303),1,0)</f>
        <v>0</v>
      </c>
      <c r="EA303" s="1">
        <f ca="1">IF(DZ303=0,DX303,DX303/DY303)</f>
        <v>1</v>
      </c>
      <c r="EB303" s="1">
        <v>47</v>
      </c>
      <c r="EC303" s="1">
        <f ca="1">IF(EA303/EB303=INT(EA303/EB303),1,0)</f>
        <v>0</v>
      </c>
      <c r="ED303" s="1">
        <f ca="1">IF(EC303=0,EA303,EA303/EB303)</f>
        <v>1</v>
      </c>
      <c r="EE303" s="1">
        <v>53</v>
      </c>
      <c r="EF303" s="1">
        <f ca="1">IF(ED303/EE303=INT(ED303/EE303),1,0)</f>
        <v>0</v>
      </c>
      <c r="EG303" s="1">
        <f ca="1">IF(EF303=0,ED303,ED303/EE303)</f>
        <v>1</v>
      </c>
      <c r="EH303" s="1">
        <v>59</v>
      </c>
      <c r="EI303" s="1">
        <f ca="1">IF(EG303/EH303=INT(EG303/EH303),1,0)</f>
        <v>0</v>
      </c>
      <c r="EJ303" s="1">
        <f ca="1">IF(EI303=0,EG303,EG303/EH303)</f>
        <v>1</v>
      </c>
      <c r="EK303" s="1">
        <v>61</v>
      </c>
      <c r="EL303" s="1">
        <f ca="1">IF(EJ303/EK303=INT(EJ303/EK303),1,0)</f>
        <v>0</v>
      </c>
      <c r="EM303" s="1">
        <f ca="1">IF(EL303=0,EJ303,EJ303/EK303)</f>
        <v>1</v>
      </c>
      <c r="EN303" s="1">
        <v>67</v>
      </c>
      <c r="EO303" s="1">
        <f ca="1">IF(EM303/EN303=INT(EM303/EN303),1,0)</f>
        <v>0</v>
      </c>
      <c r="EP303" s="1">
        <f ca="1">IF(EO303=0,EM303,EM303/EN303)</f>
        <v>1</v>
      </c>
      <c r="EQ303" s="1">
        <v>71</v>
      </c>
      <c r="ER303" s="1">
        <f ca="1">IF(EP303/EQ303=INT(EP303/EQ303),1,0)</f>
        <v>0</v>
      </c>
      <c r="ES303" s="1">
        <f ca="1">IF(ER303=0,EP303,EP303/EQ303)</f>
        <v>1</v>
      </c>
      <c r="ET303" s="1">
        <v>73</v>
      </c>
      <c r="EU303" s="1">
        <f ca="1">IF(ES303/ET303=INT(ES303/ET303),1,0)</f>
        <v>0</v>
      </c>
      <c r="EV303" s="1">
        <f ca="1">IF(EU303=0,ES303,ES303/ET303)</f>
        <v>1</v>
      </c>
      <c r="EW303" s="1">
        <v>79</v>
      </c>
      <c r="EX303" s="1">
        <f ca="1">IF(EV303/EW303=INT(EV303/EW303),1,0)</f>
        <v>0</v>
      </c>
      <c r="EY303" s="1">
        <f ca="1">IF(EX303=0,EV303,EV303/EW303)</f>
        <v>1</v>
      </c>
      <c r="EZ303" s="1">
        <v>83</v>
      </c>
      <c r="FA303" s="1">
        <f ca="1">IF(EY303/EZ303=INT(EY303/EZ303),1,0)</f>
        <v>0</v>
      </c>
      <c r="FB303" s="1">
        <f ca="1">IF(FA303=0,EY303,EY303/EZ303)</f>
        <v>1</v>
      </c>
      <c r="FC303" s="1">
        <v>89</v>
      </c>
      <c r="FD303" s="1">
        <f ca="1">IF(FB303/FC303=INT(FB303/FC303),1,0)</f>
        <v>0</v>
      </c>
      <c r="FE303" s="1">
        <f ca="1">IF(FD303=0,FB303,FB303/FC303)</f>
        <v>1</v>
      </c>
      <c r="FF303" s="1">
        <v>97</v>
      </c>
      <c r="FG303" s="1">
        <f ca="1">IF(FE303/FF303=INT(FE303/FF303),1,0)</f>
        <v>0</v>
      </c>
      <c r="FH303" s="1">
        <f ca="1">IF(FG303=0,FE303,FE303/FF303)</f>
        <v>1</v>
      </c>
      <c r="FI303" s="1">
        <v>101</v>
      </c>
      <c r="FJ303" s="1">
        <f ca="1">IF(FH303/FI303=INT(FH303/FI303),1,0)</f>
        <v>0</v>
      </c>
      <c r="FK303" s="1">
        <f ca="1">IF(FJ303=0,FH303,FH303/FI303)</f>
        <v>1</v>
      </c>
      <c r="FL303" s="1">
        <v>103</v>
      </c>
      <c r="FM303" s="1">
        <f ca="1">IF(FK303/FL303=INT(FK303/FL303),1,0)</f>
        <v>0</v>
      </c>
      <c r="FN303" s="1">
        <f ca="1">IF(FM303=0,FK303,FK303/FL303)</f>
        <v>1</v>
      </c>
      <c r="FO303" s="1">
        <v>107</v>
      </c>
      <c r="FP303" s="1">
        <f ca="1">IF(FN303/FO303=INT(FN303/FO303),1,0)</f>
        <v>0</v>
      </c>
      <c r="FQ303" s="1">
        <f ca="1">IF(FP303=0,FN303,FN303/FO303)</f>
        <v>1</v>
      </c>
      <c r="FR303" s="1">
        <v>109</v>
      </c>
      <c r="FS303" s="1">
        <f ca="1">IF(FQ303/FR303=INT(FQ303/FR303),1,0)</f>
        <v>0</v>
      </c>
      <c r="FT303" s="1">
        <f ca="1">IF(FS303=0,FQ303,FQ303/FR303)</f>
        <v>1</v>
      </c>
      <c r="FU303" s="1">
        <v>113</v>
      </c>
      <c r="FV303" s="1">
        <f ca="1">IF(FT303/FU303=INT(FT303/FU303),1,0)</f>
        <v>0</v>
      </c>
      <c r="FW303" s="1">
        <f ca="1">IF(FV303=0,FT303,FT303/FU303)</f>
        <v>1</v>
      </c>
      <c r="FX303" s="1">
        <v>127</v>
      </c>
      <c r="FY303" s="1">
        <f ca="1">IF(FW303/FX303=INT(FW303/FX303),1,0)</f>
        <v>0</v>
      </c>
      <c r="FZ303" s="1">
        <f ca="1">IF(FY303=0,FW303,FW303/FX303)</f>
        <v>1</v>
      </c>
      <c r="GA303" s="1">
        <v>131</v>
      </c>
      <c r="GB303" s="1">
        <f ca="1">IF(FZ303/GA303=INT(FZ303/GA303),1,0)</f>
        <v>0</v>
      </c>
      <c r="GC303" s="1">
        <f ca="1">IF(GB303=0,FZ303,FZ303/GA303)</f>
        <v>1</v>
      </c>
      <c r="GD303" s="1">
        <v>137</v>
      </c>
      <c r="GE303" s="1">
        <f ca="1">IF(GC303/GD303=INT(GC303/GD303),1,0)</f>
        <v>0</v>
      </c>
      <c r="GF303" s="1">
        <f ca="1">IF(GE303=0,GC303,GC303/GD303)</f>
        <v>1</v>
      </c>
      <c r="GG303" s="1">
        <v>139</v>
      </c>
      <c r="GH303" s="1">
        <f ca="1">IF(GF303/GG303=INT(GF303/GG303),1,0)</f>
        <v>0</v>
      </c>
      <c r="GI303" s="1">
        <f ca="1">IF(GH303=0,GF303,GF303/GG303)</f>
        <v>1</v>
      </c>
      <c r="GJ303" s="1">
        <v>149</v>
      </c>
      <c r="GK303" s="1">
        <f ca="1">IF(GI303/GJ303=INT(GI303/GJ303),1,0)</f>
        <v>0</v>
      </c>
      <c r="GL303" s="1">
        <f ca="1">IF(GK303=0,GI303,GI303/GJ303)</f>
        <v>1</v>
      </c>
      <c r="GM303" s="1"/>
      <c r="GN303" s="1">
        <f ca="1">8*AW303+4*AZ303+2*BC303+BF303</f>
        <v>2</v>
      </c>
      <c r="GO303" s="1">
        <f ca="1">4*BI303+2*BL303+BO303</f>
        <v>0</v>
      </c>
      <c r="GP303" s="1">
        <f ca="1">2*BR303+BU303</f>
        <v>1</v>
      </c>
      <c r="GQ303" s="1">
        <f ca="1">2*BX303+CA303</f>
        <v>0</v>
      </c>
      <c r="GR303" s="1">
        <f ca="1">2*CD303+CG303</f>
        <v>0</v>
      </c>
      <c r="GS303" s="1">
        <f ca="1">2*CJ303+CM303</f>
        <v>0</v>
      </c>
      <c r="GT303" s="1">
        <f ca="1">CS303</f>
        <v>0</v>
      </c>
      <c r="GU303" s="1">
        <f ca="1">CY303</f>
        <v>0</v>
      </c>
      <c r="GV303" s="1">
        <f ca="1">DE303</f>
        <v>0</v>
      </c>
      <c r="GW303" s="1">
        <f ca="1">DK303</f>
        <v>0</v>
      </c>
      <c r="GX303" s="1">
        <f ca="1">DQ303</f>
        <v>0</v>
      </c>
      <c r="GY303">
        <f ca="1">DT303</f>
        <v>0</v>
      </c>
      <c r="GZ303">
        <f ca="1">DW303</f>
        <v>0</v>
      </c>
      <c r="HA303">
        <f ca="1">DZ303</f>
        <v>0</v>
      </c>
      <c r="HB303">
        <f ca="1">EC303</f>
        <v>0</v>
      </c>
      <c r="HC303">
        <f ca="1">EF303</f>
        <v>0</v>
      </c>
      <c r="HD303">
        <f ca="1">EI303</f>
        <v>0</v>
      </c>
      <c r="HE303">
        <f ca="1">EL303</f>
        <v>0</v>
      </c>
      <c r="HF303">
        <f ca="1">EO303</f>
        <v>0</v>
      </c>
      <c r="HG303">
        <f ca="1">ER303</f>
        <v>0</v>
      </c>
      <c r="HH303">
        <f ca="1">EU303</f>
        <v>0</v>
      </c>
      <c r="HI303">
        <f ca="1">EX303</f>
        <v>0</v>
      </c>
      <c r="HJ303">
        <f ca="1">FA303</f>
        <v>0</v>
      </c>
      <c r="HK303">
        <f ca="1">FD303</f>
        <v>0</v>
      </c>
      <c r="HL303">
        <f ca="1">FG303</f>
        <v>0</v>
      </c>
      <c r="HM303">
        <f ca="1">FJ303</f>
        <v>0</v>
      </c>
      <c r="HN303">
        <f ca="1">FM303</f>
        <v>0</v>
      </c>
      <c r="HO303">
        <f ca="1">FP303</f>
        <v>0</v>
      </c>
      <c r="HP303">
        <f ca="1">FS303</f>
        <v>0</v>
      </c>
      <c r="HQ303">
        <f ca="1">FV303</f>
        <v>0</v>
      </c>
      <c r="HR303">
        <f ca="1">FY303</f>
        <v>0</v>
      </c>
      <c r="HS303">
        <f ca="1">GB303</f>
        <v>0</v>
      </c>
      <c r="HT303">
        <f ca="1">GE303</f>
        <v>0</v>
      </c>
      <c r="HU303">
        <f ca="1">GH303</f>
        <v>0</v>
      </c>
      <c r="HV303">
        <f ca="1">GK303</f>
        <v>0</v>
      </c>
      <c r="HW303">
        <f ca="1">AU303</f>
        <v>20</v>
      </c>
      <c r="HX303">
        <f ca="1">HW303/HV305</f>
        <v>20</v>
      </c>
    </row>
    <row r="304" spans="1:255" ht="18" hidden="1" customHeight="1" x14ac:dyDescent="0.25">
      <c r="A304" s="9"/>
      <c r="B304" s="80"/>
      <c r="C304" s="71"/>
      <c r="D304" s="80"/>
      <c r="E304" s="71"/>
      <c r="F304" s="154"/>
      <c r="G304" s="80"/>
      <c r="H304" s="102"/>
      <c r="I304" s="71"/>
      <c r="J304" s="75"/>
      <c r="K304" s="9"/>
      <c r="O304" s="162"/>
      <c r="AK304" s="9"/>
      <c r="AL304" s="9"/>
      <c r="AM304" s="9"/>
      <c r="AN304" s="9"/>
      <c r="AO304" s="9"/>
      <c r="AP304" s="9"/>
      <c r="AQ304" s="9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  <c r="GI304" s="1"/>
      <c r="GJ304" s="1"/>
      <c r="GK304" s="1"/>
      <c r="GL304" s="1"/>
      <c r="GM304" s="1"/>
      <c r="GN304" s="1">
        <f t="shared" ref="GN304:HV304" ca="1" si="154">IF(GN302&lt;GN303,GN302,GN303)</f>
        <v>0</v>
      </c>
      <c r="GO304" s="1">
        <f t="shared" ca="1" si="154"/>
        <v>0</v>
      </c>
      <c r="GP304" s="1">
        <f t="shared" ca="1" si="154"/>
        <v>0</v>
      </c>
      <c r="GQ304" s="1">
        <f t="shared" ca="1" si="154"/>
        <v>0</v>
      </c>
      <c r="GR304" s="1">
        <f t="shared" ca="1" si="154"/>
        <v>0</v>
      </c>
      <c r="GS304" s="1">
        <f t="shared" ca="1" si="154"/>
        <v>0</v>
      </c>
      <c r="GT304" s="1">
        <f t="shared" ca="1" si="154"/>
        <v>0</v>
      </c>
      <c r="GU304" s="1">
        <f t="shared" ca="1" si="154"/>
        <v>0</v>
      </c>
      <c r="GV304" s="1">
        <f t="shared" ca="1" si="154"/>
        <v>0</v>
      </c>
      <c r="GW304" s="1">
        <f t="shared" ca="1" si="154"/>
        <v>0</v>
      </c>
      <c r="GX304" s="1">
        <f t="shared" ca="1" si="154"/>
        <v>0</v>
      </c>
      <c r="GY304" s="1">
        <f t="shared" ca="1" si="154"/>
        <v>0</v>
      </c>
      <c r="GZ304" s="1">
        <f t="shared" ca="1" si="154"/>
        <v>0</v>
      </c>
      <c r="HA304" s="1">
        <f t="shared" ca="1" si="154"/>
        <v>0</v>
      </c>
      <c r="HB304" s="1">
        <f t="shared" ca="1" si="154"/>
        <v>0</v>
      </c>
      <c r="HC304" s="1">
        <f t="shared" ca="1" si="154"/>
        <v>0</v>
      </c>
      <c r="HD304" s="1">
        <f t="shared" ca="1" si="154"/>
        <v>0</v>
      </c>
      <c r="HE304" s="1">
        <f t="shared" ca="1" si="154"/>
        <v>0</v>
      </c>
      <c r="HF304" s="1">
        <f t="shared" ca="1" si="154"/>
        <v>0</v>
      </c>
      <c r="HG304" s="1">
        <f t="shared" ca="1" si="154"/>
        <v>0</v>
      </c>
      <c r="HH304" s="1">
        <f t="shared" ca="1" si="154"/>
        <v>0</v>
      </c>
      <c r="HI304" s="1">
        <f t="shared" ca="1" si="154"/>
        <v>0</v>
      </c>
      <c r="HJ304" s="1">
        <f t="shared" ca="1" si="154"/>
        <v>0</v>
      </c>
      <c r="HK304" s="1">
        <f t="shared" ca="1" si="154"/>
        <v>0</v>
      </c>
      <c r="HL304" s="1">
        <f t="shared" ca="1" si="154"/>
        <v>0</v>
      </c>
      <c r="HM304" s="1">
        <f t="shared" ca="1" si="154"/>
        <v>0</v>
      </c>
      <c r="HN304" s="1">
        <f t="shared" ca="1" si="154"/>
        <v>0</v>
      </c>
      <c r="HO304" s="1">
        <f t="shared" ca="1" si="154"/>
        <v>0</v>
      </c>
      <c r="HP304" s="1">
        <f t="shared" ca="1" si="154"/>
        <v>0</v>
      </c>
      <c r="HQ304" s="1">
        <f t="shared" ca="1" si="154"/>
        <v>0</v>
      </c>
      <c r="HR304" s="1">
        <f t="shared" ca="1" si="154"/>
        <v>0</v>
      </c>
      <c r="HS304" s="1">
        <f t="shared" ca="1" si="154"/>
        <v>0</v>
      </c>
      <c r="HT304" s="1">
        <f t="shared" ca="1" si="154"/>
        <v>0</v>
      </c>
      <c r="HU304" s="1">
        <f t="shared" ca="1" si="154"/>
        <v>0</v>
      </c>
      <c r="HV304" s="1">
        <f t="shared" ca="1" si="154"/>
        <v>0</v>
      </c>
    </row>
    <row r="305" spans="1:255" ht="18" hidden="1" customHeight="1" x14ac:dyDescent="0.25">
      <c r="A305" s="9"/>
      <c r="B305" s="71"/>
      <c r="C305" s="71"/>
      <c r="D305" s="71"/>
      <c r="E305" s="71"/>
      <c r="F305" s="154"/>
      <c r="G305" s="80"/>
      <c r="H305" s="102"/>
      <c r="I305" s="71"/>
      <c r="J305" s="75"/>
      <c r="K305" s="9"/>
      <c r="O305" s="162"/>
      <c r="AK305" s="9"/>
      <c r="AL305" s="9"/>
      <c r="AM305" s="9"/>
      <c r="AN305" s="9"/>
      <c r="AO305" s="9"/>
      <c r="AP305" s="9"/>
      <c r="AQ305" s="9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  <c r="GE305" s="1"/>
      <c r="GF305" s="1"/>
      <c r="GG305" s="1"/>
      <c r="GH305" s="1"/>
      <c r="GI305" s="1"/>
      <c r="GJ305" s="1"/>
      <c r="GK305" s="1"/>
      <c r="GL305" s="1"/>
      <c r="GM305" s="1"/>
      <c r="GN305">
        <f ca="1">FY$4^GN304</f>
        <v>1</v>
      </c>
      <c r="GO305">
        <f t="shared" ref="GO305:HV305" ca="1" si="155">FZ$4^GO304*GN305</f>
        <v>1</v>
      </c>
      <c r="GP305">
        <f t="shared" ca="1" si="155"/>
        <v>1</v>
      </c>
      <c r="GQ305">
        <f t="shared" ca="1" si="155"/>
        <v>1</v>
      </c>
      <c r="GR305">
        <f t="shared" ca="1" si="155"/>
        <v>1</v>
      </c>
      <c r="GS305">
        <f t="shared" ca="1" si="155"/>
        <v>1</v>
      </c>
      <c r="GT305">
        <f t="shared" ca="1" si="155"/>
        <v>1</v>
      </c>
      <c r="GU305">
        <f t="shared" ca="1" si="155"/>
        <v>1</v>
      </c>
      <c r="GV305">
        <f t="shared" ca="1" si="155"/>
        <v>1</v>
      </c>
      <c r="GW305">
        <f t="shared" ca="1" si="155"/>
        <v>1</v>
      </c>
      <c r="GX305">
        <f t="shared" ca="1" si="155"/>
        <v>1</v>
      </c>
      <c r="GY305">
        <f t="shared" ca="1" si="155"/>
        <v>1</v>
      </c>
      <c r="GZ305">
        <f t="shared" ca="1" si="155"/>
        <v>1</v>
      </c>
      <c r="HA305">
        <f t="shared" ca="1" si="155"/>
        <v>1</v>
      </c>
      <c r="HB305">
        <f t="shared" ca="1" si="155"/>
        <v>1</v>
      </c>
      <c r="HC305">
        <f t="shared" ca="1" si="155"/>
        <v>1</v>
      </c>
      <c r="HD305">
        <f t="shared" ca="1" si="155"/>
        <v>1</v>
      </c>
      <c r="HE305">
        <f t="shared" ca="1" si="155"/>
        <v>1</v>
      </c>
      <c r="HF305">
        <f t="shared" ca="1" si="155"/>
        <v>1</v>
      </c>
      <c r="HG305">
        <f t="shared" ca="1" si="155"/>
        <v>1</v>
      </c>
      <c r="HH305">
        <f t="shared" ca="1" si="155"/>
        <v>1</v>
      </c>
      <c r="HI305">
        <f t="shared" ca="1" si="155"/>
        <v>1</v>
      </c>
      <c r="HJ305">
        <f t="shared" ca="1" si="155"/>
        <v>1</v>
      </c>
      <c r="HK305">
        <f t="shared" ca="1" si="155"/>
        <v>1</v>
      </c>
      <c r="HL305">
        <f t="shared" ca="1" si="155"/>
        <v>1</v>
      </c>
      <c r="HM305">
        <f t="shared" ca="1" si="155"/>
        <v>1</v>
      </c>
      <c r="HN305">
        <f t="shared" ca="1" si="155"/>
        <v>1</v>
      </c>
      <c r="HO305">
        <f t="shared" ca="1" si="155"/>
        <v>1</v>
      </c>
      <c r="HP305">
        <f t="shared" ca="1" si="155"/>
        <v>1</v>
      </c>
      <c r="HQ305">
        <f t="shared" ca="1" si="155"/>
        <v>1</v>
      </c>
      <c r="HR305">
        <f t="shared" ca="1" si="155"/>
        <v>1</v>
      </c>
      <c r="HS305">
        <f t="shared" ca="1" si="155"/>
        <v>1</v>
      </c>
      <c r="HT305">
        <f t="shared" ca="1" si="155"/>
        <v>1</v>
      </c>
      <c r="HU305">
        <f t="shared" ca="1" si="155"/>
        <v>1</v>
      </c>
      <c r="HV305">
        <f t="shared" ca="1" si="155"/>
        <v>1</v>
      </c>
    </row>
    <row r="306" spans="1:255" ht="18" hidden="1" customHeight="1" x14ac:dyDescent="0.25">
      <c r="A306" s="9"/>
      <c r="B306" s="71"/>
      <c r="C306" s="71"/>
      <c r="D306" s="71"/>
      <c r="E306" s="71"/>
      <c r="F306" s="154"/>
      <c r="G306" s="80"/>
      <c r="H306" s="102"/>
      <c r="I306" s="71"/>
      <c r="J306" s="75"/>
      <c r="K306" s="9"/>
      <c r="O306" s="162"/>
      <c r="AK306" s="9"/>
      <c r="AL306" s="9"/>
      <c r="AM306" s="9"/>
      <c r="AN306" s="9"/>
      <c r="AO306" s="9"/>
      <c r="AP306" s="9"/>
      <c r="AQ306" s="9"/>
      <c r="AR306" t="s">
        <v>22</v>
      </c>
      <c r="AS306" s="1">
        <f ca="1">INT((RAND()*(AM302-AL302+1)+AL302))</f>
        <v>26</v>
      </c>
      <c r="AT306" s="1">
        <f ca="1">INT((RAND()*(AO302-AN302+1)+AN302))</f>
        <v>15</v>
      </c>
      <c r="AU306">
        <f ca="1">AT306-AT307*(AS307-AS306)</f>
        <v>15</v>
      </c>
      <c r="AV306">
        <v>256</v>
      </c>
      <c r="AW306" s="1">
        <f ca="1">IF(AU306/AV306=INT(AU306/AV306),1,0)</f>
        <v>0</v>
      </c>
      <c r="AX306" s="1">
        <f ca="1">IF(AW306=0,AU306,AU306/AV306)</f>
        <v>15</v>
      </c>
      <c r="AY306" s="1">
        <v>16</v>
      </c>
      <c r="AZ306" s="1">
        <f ca="1">IF(AX306/AY306=INT(AX306/AY306),1,0)</f>
        <v>0</v>
      </c>
      <c r="BA306" s="1">
        <f ca="1">IF(AZ306=0,AX306,AX306/AY306)</f>
        <v>15</v>
      </c>
      <c r="BB306" s="1">
        <v>4</v>
      </c>
      <c r="BC306" s="1">
        <f ca="1">IF(BA306/BB306=INT(BA306/BB306),1,0)</f>
        <v>0</v>
      </c>
      <c r="BD306" s="1">
        <f ca="1">IF(BC306=0,BA306,BA306/BB306)</f>
        <v>15</v>
      </c>
      <c r="BE306" s="1">
        <v>2</v>
      </c>
      <c r="BF306" s="1">
        <f ca="1">IF(BD306/BE306=INT(BD306/BE306),1,0)</f>
        <v>0</v>
      </c>
      <c r="BG306" s="1">
        <f ca="1">IF(BF306=0,BD306,BD306/BE306)</f>
        <v>15</v>
      </c>
      <c r="BH306" s="1">
        <v>81</v>
      </c>
      <c r="BI306" s="1">
        <f ca="1">IF(BG306/BH306=INT(BG306/BH306),1,0)</f>
        <v>0</v>
      </c>
      <c r="BJ306" s="1">
        <f ca="1">IF(BI306=0,BG306,BG306/BH306)</f>
        <v>15</v>
      </c>
      <c r="BK306" s="1">
        <v>9</v>
      </c>
      <c r="BL306" s="1">
        <f ca="1">IF(BJ306/BK306=INT(BJ306/BK306),1,0)</f>
        <v>0</v>
      </c>
      <c r="BM306" s="1">
        <f ca="1">IF(BL306=0,BJ306,BJ306/BK306)</f>
        <v>15</v>
      </c>
      <c r="BN306" s="1">
        <v>3</v>
      </c>
      <c r="BO306" s="1">
        <f ca="1">IF(BM306/BN306=INT(BM306/BN306),1,0)</f>
        <v>1</v>
      </c>
      <c r="BP306" s="1">
        <f ca="1">IF(BO306=0,BM306,BM306/BN306)</f>
        <v>5</v>
      </c>
      <c r="BQ306" s="1">
        <v>25</v>
      </c>
      <c r="BR306" s="1">
        <f ca="1">IF(BP306/BQ306=INT(BP306/BQ306),1,0)</f>
        <v>0</v>
      </c>
      <c r="BS306" s="1">
        <f ca="1">IF(BR306=0,BP306,BP306/BQ306)</f>
        <v>5</v>
      </c>
      <c r="BT306" s="1">
        <v>5</v>
      </c>
      <c r="BU306" s="1">
        <f ca="1">IF(BS306/BT306=INT(BS306/BT306),1,0)</f>
        <v>1</v>
      </c>
      <c r="BV306" s="1">
        <f ca="1">IF(BU306=0,BS306,BS306/BT306)</f>
        <v>1</v>
      </c>
      <c r="BW306" s="1">
        <v>49</v>
      </c>
      <c r="BX306" s="1">
        <f ca="1">IF(BV306/BW306=INT(BV306/BW306),1,0)</f>
        <v>0</v>
      </c>
      <c r="BY306" s="1">
        <f ca="1">IF(BX306=0,BV306,BV306/BW306)</f>
        <v>1</v>
      </c>
      <c r="BZ306" s="1">
        <v>7</v>
      </c>
      <c r="CA306" s="1">
        <f ca="1">IF(BY306/BZ306=INT(BY306/BZ306),1,0)</f>
        <v>0</v>
      </c>
      <c r="CB306" s="1">
        <f ca="1">IF(CA306=0,BY306,BY306/BZ306)</f>
        <v>1</v>
      </c>
      <c r="CC306" s="1">
        <v>121</v>
      </c>
      <c r="CD306" s="1">
        <f ca="1">IF(CB306/CC306=INT(CB306/CC306),1,0)</f>
        <v>0</v>
      </c>
      <c r="CE306" s="1">
        <f ca="1">IF(CD306=0,CB306,CB306/CC306)</f>
        <v>1</v>
      </c>
      <c r="CF306" s="1">
        <v>11</v>
      </c>
      <c r="CG306" s="1">
        <f ca="1">IF(CE306/CF306=INT(CE306/CF306),1,0)</f>
        <v>0</v>
      </c>
      <c r="CH306" s="1">
        <f ca="1">IF(CG306=0,CE306,CE306/CF306)</f>
        <v>1</v>
      </c>
      <c r="CI306" s="1">
        <v>169</v>
      </c>
      <c r="CJ306" s="1">
        <f ca="1">IF(CH306/CI306=INT(CH306/CI306),1,0)</f>
        <v>0</v>
      </c>
      <c r="CK306" s="1">
        <f ca="1">IF(CJ306=0,CH306,CH306/CI306)</f>
        <v>1</v>
      </c>
      <c r="CL306" s="1">
        <v>13</v>
      </c>
      <c r="CM306" s="1">
        <f ca="1">IF(CK306/CL306=INT(CK306/CL306),1,0)</f>
        <v>0</v>
      </c>
      <c r="CN306" s="1">
        <f ca="1">IF(CM306=0,CK306,CK306/CL306)</f>
        <v>1</v>
      </c>
      <c r="CO306" s="1">
        <f>CO302</f>
        <v>289</v>
      </c>
      <c r="CP306" s="1">
        <f ca="1">IF(CN306/CO306=INT(CN306/CO306),1,0)</f>
        <v>0</v>
      </c>
      <c r="CQ306" s="1">
        <f ca="1">IF(CP306=0,CN306,CN306/CO306)</f>
        <v>1</v>
      </c>
      <c r="CR306" s="1">
        <v>17</v>
      </c>
      <c r="CS306" s="1">
        <f ca="1">IF(CQ306/CR306=INT(CQ306/CR306),1,0)</f>
        <v>0</v>
      </c>
      <c r="CT306" s="1">
        <f ca="1">IF(CS306=0,CQ306,CQ306/CR306)</f>
        <v>1</v>
      </c>
      <c r="CU306" s="1">
        <f>CU302</f>
        <v>361</v>
      </c>
      <c r="CV306" s="1">
        <f ca="1">IF(CT306/CU306=INT(CT306/CU306),1,0)</f>
        <v>0</v>
      </c>
      <c r="CW306" s="1">
        <f ca="1">IF(CV306=0,CT306,CT306/CU306)</f>
        <v>1</v>
      </c>
      <c r="CX306" s="1">
        <v>19</v>
      </c>
      <c r="CY306" s="1">
        <f ca="1">IF(CW306/CX306=INT(CW306/CX306),1,0)</f>
        <v>0</v>
      </c>
      <c r="CZ306" s="1">
        <f ca="1">IF(CY306=0,CW306,CW306/CX306)</f>
        <v>1</v>
      </c>
      <c r="DA306" s="1">
        <f>DA302</f>
        <v>529</v>
      </c>
      <c r="DB306" s="1">
        <f ca="1">IF(CZ306/DA306=INT(CZ306/DA306),1,0)</f>
        <v>0</v>
      </c>
      <c r="DC306" s="1">
        <f ca="1">IF(DB306=0,CZ306,CZ306/DA306)</f>
        <v>1</v>
      </c>
      <c r="DD306" s="1">
        <v>23</v>
      </c>
      <c r="DE306" s="1">
        <f ca="1">IF(DC306/DD306=INT(DC306/DD306),1,0)</f>
        <v>0</v>
      </c>
      <c r="DF306" s="1">
        <f ca="1">IF(DE306=0,DC306,DC306/DD306)</f>
        <v>1</v>
      </c>
      <c r="DG306" s="1">
        <f>DG302</f>
        <v>841</v>
      </c>
      <c r="DH306" s="1">
        <f ca="1">IF(DF306/DG306=INT(DF306/DG306),1,0)</f>
        <v>0</v>
      </c>
      <c r="DI306" s="1">
        <f ca="1">IF(DH306=0,DF306,DF306/DG306)</f>
        <v>1</v>
      </c>
      <c r="DJ306" s="1">
        <v>29</v>
      </c>
      <c r="DK306" s="1">
        <f ca="1">IF(DI306/DJ306=INT(DI306/DJ306),1,0)</f>
        <v>0</v>
      </c>
      <c r="DL306" s="1">
        <f ca="1">IF(DK306=0,DI306,DI306/DJ306)</f>
        <v>1</v>
      </c>
      <c r="DM306" s="1">
        <f>DM302</f>
        <v>961</v>
      </c>
      <c r="DN306" s="1">
        <f ca="1">IF(DL306/DM306=INT(DL306/DM306),1,0)</f>
        <v>0</v>
      </c>
      <c r="DO306" s="1">
        <f ca="1">IF(DN306=0,DL306,DL306/DM306)</f>
        <v>1</v>
      </c>
      <c r="DP306" s="1">
        <v>31</v>
      </c>
      <c r="DQ306" s="1">
        <f ca="1">IF(DO306/DP306=INT(DO306/DP306),1,0)</f>
        <v>0</v>
      </c>
      <c r="DR306" s="1">
        <f ca="1">IF(DQ306=0,DO306,DO306/DP306)</f>
        <v>1</v>
      </c>
      <c r="DS306" s="1">
        <v>37</v>
      </c>
      <c r="DT306" s="1">
        <f ca="1">IF(DR306/DS306=INT(DR306/DS306),1,0)</f>
        <v>0</v>
      </c>
      <c r="DU306" s="1">
        <f ca="1">IF(DT306=0,DR306,DR306/DS306)</f>
        <v>1</v>
      </c>
      <c r="DV306" s="1">
        <v>41</v>
      </c>
      <c r="DW306" s="1">
        <f ca="1">IF(DU306/DV306=INT(DU306/DV306),1,0)</f>
        <v>0</v>
      </c>
      <c r="DX306" s="1">
        <f ca="1">IF(DW306=0,DU306,DU306/DV306)</f>
        <v>1</v>
      </c>
      <c r="DY306" s="1">
        <v>43</v>
      </c>
      <c r="DZ306" s="1">
        <f ca="1">IF(DX306/DY306=INT(DX306/DY306),1,0)</f>
        <v>0</v>
      </c>
      <c r="EA306" s="1">
        <f ca="1">IF(DZ306=0,DX306,DX306/DY306)</f>
        <v>1</v>
      </c>
      <c r="EB306" s="1">
        <v>47</v>
      </c>
      <c r="EC306" s="1">
        <f ca="1">IF(EA306/EB306=INT(EA306/EB306),1,0)</f>
        <v>0</v>
      </c>
      <c r="ED306" s="1">
        <f ca="1">IF(EC306=0,EA306,EA306/EB306)</f>
        <v>1</v>
      </c>
      <c r="EE306" s="1">
        <v>53</v>
      </c>
      <c r="EF306" s="1">
        <f ca="1">IF(ED306/EE306=INT(ED306/EE306),1,0)</f>
        <v>0</v>
      </c>
      <c r="EG306" s="1">
        <f ca="1">IF(EF306=0,ED306,ED306/EE306)</f>
        <v>1</v>
      </c>
      <c r="EH306" s="1">
        <v>59</v>
      </c>
      <c r="EI306" s="1">
        <f ca="1">IF(EG306/EH306=INT(EG306/EH306),1,0)</f>
        <v>0</v>
      </c>
      <c r="EJ306" s="1">
        <f ca="1">IF(EI306=0,EG306,EG306/EH306)</f>
        <v>1</v>
      </c>
      <c r="EK306" s="1">
        <v>61</v>
      </c>
      <c r="EL306" s="1">
        <f ca="1">IF(EJ306/EK306=INT(EJ306/EK306),1,0)</f>
        <v>0</v>
      </c>
      <c r="EM306" s="1">
        <f ca="1">IF(EL306=0,EJ306,EJ306/EK306)</f>
        <v>1</v>
      </c>
      <c r="EN306" s="1">
        <v>67</v>
      </c>
      <c r="EO306" s="1">
        <f ca="1">IF(EM306/EN306=INT(EM306/EN306),1,0)</f>
        <v>0</v>
      </c>
      <c r="EP306" s="1">
        <f ca="1">IF(EO306=0,EM306,EM306/EN306)</f>
        <v>1</v>
      </c>
      <c r="EQ306" s="1">
        <v>71</v>
      </c>
      <c r="ER306" s="1">
        <f ca="1">IF(EP306/EQ306=INT(EP306/EQ306),1,0)</f>
        <v>0</v>
      </c>
      <c r="ES306" s="1">
        <f ca="1">IF(ER306=0,EP306,EP306/EQ306)</f>
        <v>1</v>
      </c>
      <c r="ET306" s="1">
        <v>73</v>
      </c>
      <c r="EU306" s="1">
        <f ca="1">IF(ES306/ET306=INT(ES306/ET306),1,0)</f>
        <v>0</v>
      </c>
      <c r="EV306" s="1">
        <f ca="1">IF(EU306=0,ES306,ES306/ET306)</f>
        <v>1</v>
      </c>
      <c r="EW306" s="1">
        <v>79</v>
      </c>
      <c r="EX306" s="1">
        <f ca="1">IF(EV306/EW306=INT(EV306/EW306),1,0)</f>
        <v>0</v>
      </c>
      <c r="EY306" s="1">
        <f ca="1">IF(EX306=0,EV306,EV306/EW306)</f>
        <v>1</v>
      </c>
      <c r="EZ306" s="1">
        <v>83</v>
      </c>
      <c r="FA306" s="1">
        <f ca="1">IF(EY306/EZ306=INT(EY306/EZ306),1,0)</f>
        <v>0</v>
      </c>
      <c r="FB306" s="1">
        <f ca="1">IF(FA306=0,EY306,EY306/EZ306)</f>
        <v>1</v>
      </c>
      <c r="FC306" s="1">
        <v>89</v>
      </c>
      <c r="FD306" s="1">
        <f ca="1">IF(FB306/FC306=INT(FB306/FC306),1,0)</f>
        <v>0</v>
      </c>
      <c r="FE306" s="1">
        <f ca="1">IF(FD306=0,FB306,FB306/FC306)</f>
        <v>1</v>
      </c>
      <c r="FF306" s="1">
        <v>97</v>
      </c>
      <c r="FG306" s="1">
        <f ca="1">IF(FE306/FF306=INT(FE306/FF306),1,0)</f>
        <v>0</v>
      </c>
      <c r="FH306" s="1">
        <f ca="1">IF(FG306=0,FE306,FE306/FF306)</f>
        <v>1</v>
      </c>
      <c r="FI306" s="1">
        <v>101</v>
      </c>
      <c r="FJ306" s="1">
        <f ca="1">IF(FH306/FI306=INT(FH306/FI306),1,0)</f>
        <v>0</v>
      </c>
      <c r="FK306" s="1">
        <f ca="1">IF(FJ306=0,FH306,FH306/FI306)</f>
        <v>1</v>
      </c>
      <c r="FL306" s="1">
        <v>103</v>
      </c>
      <c r="FM306" s="1">
        <f ca="1">IF(FK306/FL306=INT(FK306/FL306),1,0)</f>
        <v>0</v>
      </c>
      <c r="FN306" s="1">
        <f ca="1">IF(FM306=0,FK306,FK306/FL306)</f>
        <v>1</v>
      </c>
      <c r="FO306" s="1">
        <v>107</v>
      </c>
      <c r="FP306" s="1">
        <f ca="1">IF(FN306/FO306=INT(FN306/FO306),1,0)</f>
        <v>0</v>
      </c>
      <c r="FQ306" s="1">
        <f ca="1">IF(FP306=0,FN306,FN306/FO306)</f>
        <v>1</v>
      </c>
      <c r="FR306" s="1">
        <v>109</v>
      </c>
      <c r="FS306" s="1">
        <f ca="1">IF(FQ306/FR306=INT(FQ306/FR306),1,0)</f>
        <v>0</v>
      </c>
      <c r="FT306" s="1">
        <f ca="1">IF(FS306=0,FQ306,FQ306/FR306)</f>
        <v>1</v>
      </c>
      <c r="FU306" s="1">
        <v>113</v>
      </c>
      <c r="FV306" s="1">
        <f ca="1">IF(FT306/FU306=INT(FT306/FU306),1,0)</f>
        <v>0</v>
      </c>
      <c r="FW306" s="1">
        <f ca="1">IF(FV306=0,FT306,FT306/FU306)</f>
        <v>1</v>
      </c>
      <c r="FX306" s="1">
        <v>127</v>
      </c>
      <c r="FY306" s="1">
        <f ca="1">IF(FW306/FX306=INT(FW306/FX306),1,0)</f>
        <v>0</v>
      </c>
      <c r="FZ306" s="1">
        <f ca="1">IF(FY306=0,FW306,FW306/FX306)</f>
        <v>1</v>
      </c>
      <c r="GA306" s="1">
        <v>131</v>
      </c>
      <c r="GB306" s="1">
        <f ca="1">IF(FZ306/GA306=INT(FZ306/GA306),1,0)</f>
        <v>0</v>
      </c>
      <c r="GC306" s="1">
        <f ca="1">IF(GB306=0,FZ306,FZ306/GA306)</f>
        <v>1</v>
      </c>
      <c r="GD306" s="1">
        <v>137</v>
      </c>
      <c r="GE306" s="1">
        <f ca="1">IF(GC306/GD306=INT(GC306/GD306),1,0)</f>
        <v>0</v>
      </c>
      <c r="GF306" s="1">
        <f ca="1">IF(GE306=0,GC306,GC306/GD306)</f>
        <v>1</v>
      </c>
      <c r="GG306" s="1">
        <v>139</v>
      </c>
      <c r="GH306" s="1">
        <f ca="1">IF(GF306/GG306=INT(GF306/GG306),1,0)</f>
        <v>0</v>
      </c>
      <c r="GI306" s="1">
        <f ca="1">IF(GH306=0,GF306,GF306/GG306)</f>
        <v>1</v>
      </c>
      <c r="GJ306" s="1">
        <v>149</v>
      </c>
      <c r="GK306" s="1">
        <f ca="1">IF(GI306/GJ306=INT(GI306/GJ306),1,0)</f>
        <v>0</v>
      </c>
      <c r="GL306" s="1">
        <f ca="1">IF(GK306=0,GI306,GI306/GJ306)</f>
        <v>1</v>
      </c>
      <c r="GM306" s="1"/>
      <c r="GN306" s="1">
        <f ca="1">8*AW306+4*AZ306+2*BC306+BF306</f>
        <v>0</v>
      </c>
      <c r="GO306" s="1">
        <f ca="1">4*BI306+2*BL306+BO306</f>
        <v>1</v>
      </c>
      <c r="GP306" s="1">
        <f ca="1">2*BR306+BU306</f>
        <v>1</v>
      </c>
      <c r="GQ306" s="1">
        <f ca="1">2*BX306+CA306</f>
        <v>0</v>
      </c>
      <c r="GR306" s="1">
        <f ca="1">2*CD306+CG306</f>
        <v>0</v>
      </c>
      <c r="GS306" s="1">
        <f ca="1">2*CJ306+CM306</f>
        <v>0</v>
      </c>
      <c r="GT306" s="1">
        <f ca="1">CS306</f>
        <v>0</v>
      </c>
      <c r="GU306" s="1">
        <f ca="1">CY306</f>
        <v>0</v>
      </c>
      <c r="GV306" s="1">
        <f ca="1">DE306</f>
        <v>0</v>
      </c>
      <c r="GW306" s="1">
        <f ca="1">DK306</f>
        <v>0</v>
      </c>
      <c r="GX306" s="1">
        <f ca="1">DQ306</f>
        <v>0</v>
      </c>
      <c r="GY306">
        <f ca="1">DT306</f>
        <v>0</v>
      </c>
      <c r="GZ306">
        <f ca="1">DW306</f>
        <v>0</v>
      </c>
      <c r="HA306">
        <f ca="1">DZ306</f>
        <v>0</v>
      </c>
      <c r="HB306">
        <f ca="1">EC306</f>
        <v>0</v>
      </c>
      <c r="HC306">
        <f ca="1">EF306</f>
        <v>0</v>
      </c>
      <c r="HD306">
        <f ca="1">EI306</f>
        <v>0</v>
      </c>
      <c r="HE306">
        <f ca="1">EL306</f>
        <v>0</v>
      </c>
      <c r="HF306">
        <f ca="1">EO306</f>
        <v>0</v>
      </c>
      <c r="HG306">
        <f ca="1">ER306</f>
        <v>0</v>
      </c>
      <c r="HH306">
        <f ca="1">EU306</f>
        <v>0</v>
      </c>
      <c r="HI306">
        <f ca="1">EX306</f>
        <v>0</v>
      </c>
      <c r="HJ306">
        <f ca="1">FA306</f>
        <v>0</v>
      </c>
      <c r="HK306">
        <f ca="1">FD306</f>
        <v>0</v>
      </c>
      <c r="HL306">
        <f ca="1">FG306</f>
        <v>0</v>
      </c>
      <c r="HM306">
        <f ca="1">FJ306</f>
        <v>0</v>
      </c>
      <c r="HN306">
        <f ca="1">FM306</f>
        <v>0</v>
      </c>
      <c r="HO306">
        <f ca="1">FP306</f>
        <v>0</v>
      </c>
      <c r="HP306">
        <f ca="1">FS306</f>
        <v>0</v>
      </c>
      <c r="HQ306">
        <f ca="1">FV306</f>
        <v>0</v>
      </c>
      <c r="HR306">
        <f ca="1">FY306</f>
        <v>0</v>
      </c>
      <c r="HS306">
        <f ca="1">GB306</f>
        <v>0</v>
      </c>
      <c r="HT306">
        <f ca="1">GE306</f>
        <v>0</v>
      </c>
      <c r="HU306">
        <f ca="1">GH306</f>
        <v>0</v>
      </c>
      <c r="HV306">
        <f ca="1">GK306</f>
        <v>0</v>
      </c>
      <c r="HW306">
        <f ca="1">AU306</f>
        <v>15</v>
      </c>
      <c r="HX306">
        <f ca="1">HW306/HV309</f>
        <v>15</v>
      </c>
    </row>
    <row r="307" spans="1:255" ht="18" hidden="1" customHeight="1" x14ac:dyDescent="0.25">
      <c r="A307" s="9"/>
      <c r="B307" s="71"/>
      <c r="C307" s="71"/>
      <c r="D307" s="71"/>
      <c r="E307" s="71"/>
      <c r="F307" s="154"/>
      <c r="G307" s="80"/>
      <c r="H307" s="102"/>
      <c r="I307" s="71"/>
      <c r="J307" s="75"/>
      <c r="K307" s="9"/>
      <c r="O307" s="162"/>
      <c r="AK307" s="9"/>
      <c r="AL307" s="9"/>
      <c r="AM307" s="9"/>
      <c r="AN307" s="9"/>
      <c r="AO307" s="9"/>
      <c r="AP307" s="9"/>
      <c r="AQ307" s="9"/>
      <c r="AS307">
        <f ca="1">AS306+INT(AT306/AT307)</f>
        <v>26</v>
      </c>
      <c r="AT307" s="1">
        <f ca="1">IF(AP302&gt;AT306,INT((RAND()*(AQ302-AP302+1)+AP302)),INT((RAND()*(AQ302-AT306)+AT306+1)))</f>
        <v>19</v>
      </c>
      <c r="AU307">
        <f ca="1">AT307</f>
        <v>19</v>
      </c>
      <c r="AV307">
        <v>256</v>
      </c>
      <c r="AW307" s="1">
        <f ca="1">IF(AU307/AV307=INT(AU307/AV307),1,0)</f>
        <v>0</v>
      </c>
      <c r="AX307" s="1">
        <f ca="1">IF(AW307=0,AU307,AU307/AV307)</f>
        <v>19</v>
      </c>
      <c r="AY307" s="1">
        <v>16</v>
      </c>
      <c r="AZ307" s="1">
        <f ca="1">IF(AX307/AY307=INT(AX307/AY307),1,0)</f>
        <v>0</v>
      </c>
      <c r="BA307" s="1">
        <f ca="1">IF(AZ307=0,AX307,AX307/AY307)</f>
        <v>19</v>
      </c>
      <c r="BB307" s="1">
        <v>4</v>
      </c>
      <c r="BC307" s="1">
        <f ca="1">IF(BA307/BB307=INT(BA307/BB307),1,0)</f>
        <v>0</v>
      </c>
      <c r="BD307" s="1">
        <f ca="1">IF(BC307=0,BA307,BA307/BB307)</f>
        <v>19</v>
      </c>
      <c r="BE307" s="1">
        <v>2</v>
      </c>
      <c r="BF307" s="1">
        <f ca="1">IF(BD307/BE307=INT(BD307/BE307),1,0)</f>
        <v>0</v>
      </c>
      <c r="BG307" s="1">
        <f ca="1">IF(BF307=0,BD307,BD307/BE307)</f>
        <v>19</v>
      </c>
      <c r="BH307" s="1">
        <v>81</v>
      </c>
      <c r="BI307" s="1">
        <f ca="1">IF(BG307/BH307=INT(BG307/BH307),1,0)</f>
        <v>0</v>
      </c>
      <c r="BJ307" s="1">
        <f ca="1">IF(BI307=0,BG307,BG307/BH307)</f>
        <v>19</v>
      </c>
      <c r="BK307" s="1">
        <v>9</v>
      </c>
      <c r="BL307" s="1">
        <f ca="1">IF(BJ307/BK307=INT(BJ307/BK307),1,0)</f>
        <v>0</v>
      </c>
      <c r="BM307" s="1">
        <f ca="1">IF(BL307=0,BJ307,BJ307/BK307)</f>
        <v>19</v>
      </c>
      <c r="BN307" s="1">
        <v>3</v>
      </c>
      <c r="BO307" s="1">
        <f ca="1">IF(BM307/BN307=INT(BM307/BN307),1,0)</f>
        <v>0</v>
      </c>
      <c r="BP307" s="1">
        <f ca="1">IF(BO307=0,BM307,BM307/BN307)</f>
        <v>19</v>
      </c>
      <c r="BQ307" s="1">
        <v>25</v>
      </c>
      <c r="BR307" s="1">
        <f ca="1">IF(BP307/BQ307=INT(BP307/BQ307),1,0)</f>
        <v>0</v>
      </c>
      <c r="BS307" s="1">
        <f ca="1">IF(BR307=0,BP307,BP307/BQ307)</f>
        <v>19</v>
      </c>
      <c r="BT307" s="1">
        <v>5</v>
      </c>
      <c r="BU307" s="1">
        <f ca="1">IF(BS307/BT307=INT(BS307/BT307),1,0)</f>
        <v>0</v>
      </c>
      <c r="BV307" s="1">
        <f ca="1">IF(BU307=0,BS307,BS307/BT307)</f>
        <v>19</v>
      </c>
      <c r="BW307" s="1">
        <v>49</v>
      </c>
      <c r="BX307" s="1">
        <f ca="1">IF(BV307/BW307=INT(BV307/BW307),1,0)</f>
        <v>0</v>
      </c>
      <c r="BY307" s="1">
        <f ca="1">IF(BX307=0,BV307,BV307/BW307)</f>
        <v>19</v>
      </c>
      <c r="BZ307" s="1">
        <v>7</v>
      </c>
      <c r="CA307" s="1">
        <f ca="1">IF(BY307/BZ307=INT(BY307/BZ307),1,0)</f>
        <v>0</v>
      </c>
      <c r="CB307" s="1">
        <f ca="1">IF(CA307=0,BY307,BY307/BZ307)</f>
        <v>19</v>
      </c>
      <c r="CC307" s="1">
        <v>121</v>
      </c>
      <c r="CD307" s="1">
        <f ca="1">IF(CB307/CC307=INT(CB307/CC307),1,0)</f>
        <v>0</v>
      </c>
      <c r="CE307" s="1">
        <f ca="1">IF(CD307=0,CB307,CB307/CC307)</f>
        <v>19</v>
      </c>
      <c r="CF307" s="1">
        <v>11</v>
      </c>
      <c r="CG307" s="1">
        <f ca="1">IF(CE307/CF307=INT(CE307/CF307),1,0)</f>
        <v>0</v>
      </c>
      <c r="CH307" s="1">
        <f ca="1">IF(CG307=0,CE307,CE307/CF307)</f>
        <v>19</v>
      </c>
      <c r="CI307" s="1">
        <v>169</v>
      </c>
      <c r="CJ307" s="1">
        <f ca="1">IF(CH307/CI307=INT(CH307/CI307),1,0)</f>
        <v>0</v>
      </c>
      <c r="CK307" s="1">
        <f ca="1">IF(CJ307=0,CH307,CH307/CI307)</f>
        <v>19</v>
      </c>
      <c r="CL307" s="1">
        <v>13</v>
      </c>
      <c r="CM307" s="1">
        <f ca="1">IF(CK307/CL307=INT(CK307/CL307),1,0)</f>
        <v>0</v>
      </c>
      <c r="CN307" s="1">
        <f ca="1">IF(CM307=0,CK307,CK307/CL307)</f>
        <v>19</v>
      </c>
      <c r="CO307" s="1">
        <f>CO303</f>
        <v>289</v>
      </c>
      <c r="CP307" s="1">
        <f ca="1">IF(CN307/CO307=INT(CN307/CO307),1,0)</f>
        <v>0</v>
      </c>
      <c r="CQ307" s="1">
        <f ca="1">IF(CP307=0,CN307,CN307/CO307)</f>
        <v>19</v>
      </c>
      <c r="CR307" s="1">
        <v>17</v>
      </c>
      <c r="CS307" s="1">
        <f ca="1">IF(CQ307/CR307=INT(CQ307/CR307),1,0)</f>
        <v>0</v>
      </c>
      <c r="CT307" s="1">
        <f ca="1">IF(CS307=0,CQ307,CQ307/CR307)</f>
        <v>19</v>
      </c>
      <c r="CU307" s="1">
        <f>CU303</f>
        <v>361</v>
      </c>
      <c r="CV307" s="1">
        <f ca="1">IF(CT307/CU307=INT(CT307/CU307),1,0)</f>
        <v>0</v>
      </c>
      <c r="CW307" s="1">
        <f ca="1">IF(CV307=0,CT307,CT307/CU307)</f>
        <v>19</v>
      </c>
      <c r="CX307" s="1">
        <v>19</v>
      </c>
      <c r="CY307" s="1">
        <f ca="1">IF(CW307/CX307=INT(CW307/CX307),1,0)</f>
        <v>1</v>
      </c>
      <c r="CZ307" s="1">
        <f ca="1">IF(CY307=0,CW307,CW307/CX307)</f>
        <v>1</v>
      </c>
      <c r="DA307" s="1">
        <f>DA303</f>
        <v>529</v>
      </c>
      <c r="DB307" s="1">
        <f ca="1">IF(CZ307/DA307=INT(CZ307/DA307),1,0)</f>
        <v>0</v>
      </c>
      <c r="DC307" s="1">
        <f ca="1">IF(DB307=0,CZ307,CZ307/DA307)</f>
        <v>1</v>
      </c>
      <c r="DD307" s="1">
        <v>23</v>
      </c>
      <c r="DE307" s="1">
        <f ca="1">IF(DC307/DD307=INT(DC307/DD307),1,0)</f>
        <v>0</v>
      </c>
      <c r="DF307" s="1">
        <f ca="1">IF(DE307=0,DC307,DC307/DD307)</f>
        <v>1</v>
      </c>
      <c r="DG307" s="1">
        <f>DG303</f>
        <v>841</v>
      </c>
      <c r="DH307" s="1">
        <f ca="1">IF(DF307/DG307=INT(DF307/DG307),1,0)</f>
        <v>0</v>
      </c>
      <c r="DI307" s="1">
        <f ca="1">IF(DH307=0,DF307,DF307/DG307)</f>
        <v>1</v>
      </c>
      <c r="DJ307" s="1">
        <v>29</v>
      </c>
      <c r="DK307" s="1">
        <f ca="1">IF(DI307/DJ307=INT(DI307/DJ307),1,0)</f>
        <v>0</v>
      </c>
      <c r="DL307" s="1">
        <f ca="1">IF(DK307=0,DI307,DI307/DJ307)</f>
        <v>1</v>
      </c>
      <c r="DM307" s="1">
        <f>DM303</f>
        <v>961</v>
      </c>
      <c r="DN307" s="1">
        <f ca="1">IF(DL307/DM307=INT(DL307/DM307),1,0)</f>
        <v>0</v>
      </c>
      <c r="DO307" s="1">
        <f ca="1">IF(DN307=0,DL307,DL307/DM307)</f>
        <v>1</v>
      </c>
      <c r="DP307" s="1">
        <v>31</v>
      </c>
      <c r="DQ307" s="1">
        <f ca="1">IF(DO307/DP307=INT(DO307/DP307),1,0)</f>
        <v>0</v>
      </c>
      <c r="DR307" s="1">
        <f ca="1">IF(DQ307=0,DO307,DO307/DP307)</f>
        <v>1</v>
      </c>
      <c r="DS307" s="1">
        <v>37</v>
      </c>
      <c r="DT307" s="1">
        <f ca="1">IF(DR307/DS307=INT(DR307/DS307),1,0)</f>
        <v>0</v>
      </c>
      <c r="DU307" s="1">
        <f ca="1">IF(DT307=0,DR307,DR307/DS307)</f>
        <v>1</v>
      </c>
      <c r="DV307" s="1">
        <v>41</v>
      </c>
      <c r="DW307" s="1">
        <f ca="1">IF(DU307/DV307=INT(DU307/DV307),1,0)</f>
        <v>0</v>
      </c>
      <c r="DX307" s="1">
        <f ca="1">IF(DW307=0,DU307,DU307/DV307)</f>
        <v>1</v>
      </c>
      <c r="DY307" s="1">
        <v>43</v>
      </c>
      <c r="DZ307" s="1">
        <f ca="1">IF(DX307/DY307=INT(DX307/DY307),1,0)</f>
        <v>0</v>
      </c>
      <c r="EA307" s="1">
        <f ca="1">IF(DZ307=0,DX307,DX307/DY307)</f>
        <v>1</v>
      </c>
      <c r="EB307" s="1">
        <v>47</v>
      </c>
      <c r="EC307" s="1">
        <f ca="1">IF(EA307/EB307=INT(EA307/EB307),1,0)</f>
        <v>0</v>
      </c>
      <c r="ED307" s="1">
        <f ca="1">IF(EC307=0,EA307,EA307/EB307)</f>
        <v>1</v>
      </c>
      <c r="EE307" s="1">
        <v>53</v>
      </c>
      <c r="EF307" s="1">
        <f ca="1">IF(ED307/EE307=INT(ED307/EE307),1,0)</f>
        <v>0</v>
      </c>
      <c r="EG307" s="1">
        <f ca="1">IF(EF307=0,ED307,ED307/EE307)</f>
        <v>1</v>
      </c>
      <c r="EH307" s="1">
        <v>59</v>
      </c>
      <c r="EI307" s="1">
        <f ca="1">IF(EG307/EH307=INT(EG307/EH307),1,0)</f>
        <v>0</v>
      </c>
      <c r="EJ307" s="1">
        <f ca="1">IF(EI307=0,EG307,EG307/EH307)</f>
        <v>1</v>
      </c>
      <c r="EK307" s="1">
        <v>61</v>
      </c>
      <c r="EL307" s="1">
        <f ca="1">IF(EJ307/EK307=INT(EJ307/EK307),1,0)</f>
        <v>0</v>
      </c>
      <c r="EM307" s="1">
        <f ca="1">IF(EL307=0,EJ307,EJ307/EK307)</f>
        <v>1</v>
      </c>
      <c r="EN307" s="1">
        <v>67</v>
      </c>
      <c r="EO307" s="1">
        <f ca="1">IF(EM307/EN307=INT(EM307/EN307),1,0)</f>
        <v>0</v>
      </c>
      <c r="EP307" s="1">
        <f ca="1">IF(EO307=0,EM307,EM307/EN307)</f>
        <v>1</v>
      </c>
      <c r="EQ307" s="1">
        <v>71</v>
      </c>
      <c r="ER307" s="1">
        <f ca="1">IF(EP307/EQ307=INT(EP307/EQ307),1,0)</f>
        <v>0</v>
      </c>
      <c r="ES307" s="1">
        <f ca="1">IF(ER307=0,EP307,EP307/EQ307)</f>
        <v>1</v>
      </c>
      <c r="ET307" s="1">
        <v>73</v>
      </c>
      <c r="EU307" s="1">
        <f ca="1">IF(ES307/ET307=INT(ES307/ET307),1,0)</f>
        <v>0</v>
      </c>
      <c r="EV307" s="1">
        <f ca="1">IF(EU307=0,ES307,ES307/ET307)</f>
        <v>1</v>
      </c>
      <c r="EW307" s="1">
        <v>79</v>
      </c>
      <c r="EX307" s="1">
        <f ca="1">IF(EV307/EW307=INT(EV307/EW307),1,0)</f>
        <v>0</v>
      </c>
      <c r="EY307" s="1">
        <f ca="1">IF(EX307=0,EV307,EV307/EW307)</f>
        <v>1</v>
      </c>
      <c r="EZ307" s="1">
        <v>83</v>
      </c>
      <c r="FA307" s="1">
        <f ca="1">IF(EY307/EZ307=INT(EY307/EZ307),1,0)</f>
        <v>0</v>
      </c>
      <c r="FB307" s="1">
        <f ca="1">IF(FA307=0,EY307,EY307/EZ307)</f>
        <v>1</v>
      </c>
      <c r="FC307" s="1">
        <v>89</v>
      </c>
      <c r="FD307" s="1">
        <f ca="1">IF(FB307/FC307=INT(FB307/FC307),1,0)</f>
        <v>0</v>
      </c>
      <c r="FE307" s="1">
        <f ca="1">IF(FD307=0,FB307,FB307/FC307)</f>
        <v>1</v>
      </c>
      <c r="FF307" s="1">
        <v>97</v>
      </c>
      <c r="FG307" s="1">
        <f ca="1">IF(FE307/FF307=INT(FE307/FF307),1,0)</f>
        <v>0</v>
      </c>
      <c r="FH307" s="1">
        <f ca="1">IF(FG307=0,FE307,FE307/FF307)</f>
        <v>1</v>
      </c>
      <c r="FI307" s="1">
        <v>101</v>
      </c>
      <c r="FJ307" s="1">
        <f ca="1">IF(FH307/FI307=INT(FH307/FI307),1,0)</f>
        <v>0</v>
      </c>
      <c r="FK307" s="1">
        <f ca="1">IF(FJ307=0,FH307,FH307/FI307)</f>
        <v>1</v>
      </c>
      <c r="FL307" s="1">
        <v>103</v>
      </c>
      <c r="FM307" s="1">
        <f ca="1">IF(FK307/FL307=INT(FK307/FL307),1,0)</f>
        <v>0</v>
      </c>
      <c r="FN307" s="1">
        <f ca="1">IF(FM307=0,FK307,FK307/FL307)</f>
        <v>1</v>
      </c>
      <c r="FO307" s="1">
        <v>107</v>
      </c>
      <c r="FP307" s="1">
        <f ca="1">IF(FN307/FO307=INT(FN307/FO307),1,0)</f>
        <v>0</v>
      </c>
      <c r="FQ307" s="1">
        <f ca="1">IF(FP307=0,FN307,FN307/FO307)</f>
        <v>1</v>
      </c>
      <c r="FR307" s="1">
        <v>109</v>
      </c>
      <c r="FS307" s="1">
        <f ca="1">IF(FQ307/FR307=INT(FQ307/FR307),1,0)</f>
        <v>0</v>
      </c>
      <c r="FT307" s="1">
        <f ca="1">IF(FS307=0,FQ307,FQ307/FR307)</f>
        <v>1</v>
      </c>
      <c r="FU307" s="1">
        <v>113</v>
      </c>
      <c r="FV307" s="1">
        <f ca="1">IF(FT307/FU307=INT(FT307/FU307),1,0)</f>
        <v>0</v>
      </c>
      <c r="FW307" s="1">
        <f ca="1">IF(FV307=0,FT307,FT307/FU307)</f>
        <v>1</v>
      </c>
      <c r="FX307" s="1">
        <v>127</v>
      </c>
      <c r="FY307" s="1">
        <f ca="1">IF(FW307/FX307=INT(FW307/FX307),1,0)</f>
        <v>0</v>
      </c>
      <c r="FZ307" s="1">
        <f ca="1">IF(FY307=0,FW307,FW307/FX307)</f>
        <v>1</v>
      </c>
      <c r="GA307" s="1">
        <v>131</v>
      </c>
      <c r="GB307" s="1">
        <f ca="1">IF(FZ307/GA307=INT(FZ307/GA307),1,0)</f>
        <v>0</v>
      </c>
      <c r="GC307" s="1">
        <f ca="1">IF(GB307=0,FZ307,FZ307/GA307)</f>
        <v>1</v>
      </c>
      <c r="GD307" s="1">
        <v>137</v>
      </c>
      <c r="GE307" s="1">
        <f ca="1">IF(GC307/GD307=INT(GC307/GD307),1,0)</f>
        <v>0</v>
      </c>
      <c r="GF307" s="1">
        <f ca="1">IF(GE307=0,GC307,GC307/GD307)</f>
        <v>1</v>
      </c>
      <c r="GG307" s="1">
        <v>139</v>
      </c>
      <c r="GH307" s="1">
        <f ca="1">IF(GF307/GG307=INT(GF307/GG307),1,0)</f>
        <v>0</v>
      </c>
      <c r="GI307" s="1">
        <f ca="1">IF(GH307=0,GF307,GF307/GG307)</f>
        <v>1</v>
      </c>
      <c r="GJ307" s="1">
        <v>149</v>
      </c>
      <c r="GK307" s="1">
        <f ca="1">IF(GI307/GJ307=INT(GI307/GJ307),1,0)</f>
        <v>0</v>
      </c>
      <c r="GL307" s="1">
        <f ca="1">IF(GK307=0,GI307,GI307/GJ307)</f>
        <v>1</v>
      </c>
      <c r="GM307" s="1"/>
      <c r="GN307" s="1">
        <f ca="1">8*AW307+4*AZ307+2*BC307+BF307</f>
        <v>0</v>
      </c>
      <c r="GO307" s="1">
        <f ca="1">4*BI307+2*BL307+BO307</f>
        <v>0</v>
      </c>
      <c r="GP307" s="1">
        <f ca="1">2*BR307+BU307</f>
        <v>0</v>
      </c>
      <c r="GQ307" s="1">
        <f ca="1">2*BX307+CA307</f>
        <v>0</v>
      </c>
      <c r="GR307" s="1">
        <f ca="1">2*CD307+CG307</f>
        <v>0</v>
      </c>
      <c r="GS307" s="1">
        <f ca="1">2*CJ307+CM307</f>
        <v>0</v>
      </c>
      <c r="GT307" s="1">
        <f ca="1">CS307</f>
        <v>0</v>
      </c>
      <c r="GU307" s="1">
        <f ca="1">CY307</f>
        <v>1</v>
      </c>
      <c r="GV307" s="1">
        <f ca="1">DE307</f>
        <v>0</v>
      </c>
      <c r="GW307" s="1">
        <f ca="1">DK307</f>
        <v>0</v>
      </c>
      <c r="GX307" s="1">
        <f ca="1">DQ307</f>
        <v>0</v>
      </c>
      <c r="GY307">
        <f ca="1">DT307</f>
        <v>0</v>
      </c>
      <c r="GZ307">
        <f ca="1">DW307</f>
        <v>0</v>
      </c>
      <c r="HA307">
        <f ca="1">DZ307</f>
        <v>0</v>
      </c>
      <c r="HB307">
        <f ca="1">EC307</f>
        <v>0</v>
      </c>
      <c r="HC307">
        <f ca="1">EF307</f>
        <v>0</v>
      </c>
      <c r="HD307">
        <f ca="1">EI307</f>
        <v>0</v>
      </c>
      <c r="HE307">
        <f ca="1">EL307</f>
        <v>0</v>
      </c>
      <c r="HF307">
        <f ca="1">EO307</f>
        <v>0</v>
      </c>
      <c r="HG307">
        <f ca="1">ER307</f>
        <v>0</v>
      </c>
      <c r="HH307">
        <f ca="1">EU307</f>
        <v>0</v>
      </c>
      <c r="HI307">
        <f ca="1">EX307</f>
        <v>0</v>
      </c>
      <c r="HJ307">
        <f ca="1">FA307</f>
        <v>0</v>
      </c>
      <c r="HK307">
        <f ca="1">FD307</f>
        <v>0</v>
      </c>
      <c r="HL307">
        <f ca="1">FG307</f>
        <v>0</v>
      </c>
      <c r="HM307">
        <f ca="1">FJ307</f>
        <v>0</v>
      </c>
      <c r="HN307">
        <f ca="1">FM307</f>
        <v>0</v>
      </c>
      <c r="HO307">
        <f ca="1">FP307</f>
        <v>0</v>
      </c>
      <c r="HP307">
        <f ca="1">FS307</f>
        <v>0</v>
      </c>
      <c r="HQ307">
        <f ca="1">FV307</f>
        <v>0</v>
      </c>
      <c r="HR307">
        <f ca="1">FY307</f>
        <v>0</v>
      </c>
      <c r="HS307">
        <f ca="1">GB307</f>
        <v>0</v>
      </c>
      <c r="HT307">
        <f ca="1">GE307</f>
        <v>0</v>
      </c>
      <c r="HU307">
        <f ca="1">GH307</f>
        <v>0</v>
      </c>
      <c r="HV307">
        <f ca="1">GK307</f>
        <v>0</v>
      </c>
      <c r="HW307">
        <f ca="1">AU307</f>
        <v>19</v>
      </c>
      <c r="HX307">
        <f ca="1">HW307/HV309</f>
        <v>19</v>
      </c>
    </row>
    <row r="308" spans="1:255" ht="18" hidden="1" customHeight="1" x14ac:dyDescent="0.25">
      <c r="A308" s="9"/>
      <c r="B308" s="71"/>
      <c r="C308" s="71"/>
      <c r="D308" s="71"/>
      <c r="E308" s="71"/>
      <c r="F308" s="154"/>
      <c r="G308" s="80"/>
      <c r="H308" s="102"/>
      <c r="I308" s="71"/>
      <c r="J308" s="75"/>
      <c r="K308" s="9"/>
      <c r="O308" s="162"/>
      <c r="AK308" s="9"/>
      <c r="AL308" s="9"/>
      <c r="AM308" s="9"/>
      <c r="AN308" s="9"/>
      <c r="AO308" s="9"/>
      <c r="AP308" s="9"/>
      <c r="AQ308" s="9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  <c r="GJ308" s="1"/>
      <c r="GK308" s="1"/>
      <c r="GL308" s="1"/>
      <c r="GM308" s="1"/>
      <c r="GN308" s="1">
        <f t="shared" ref="GN308:HV308" ca="1" si="156">IF(GN306&lt;GN307,GN306,GN307)</f>
        <v>0</v>
      </c>
      <c r="GO308" s="1">
        <f t="shared" ca="1" si="156"/>
        <v>0</v>
      </c>
      <c r="GP308" s="1">
        <f t="shared" ca="1" si="156"/>
        <v>0</v>
      </c>
      <c r="GQ308" s="1">
        <f t="shared" ca="1" si="156"/>
        <v>0</v>
      </c>
      <c r="GR308" s="1">
        <f t="shared" ca="1" si="156"/>
        <v>0</v>
      </c>
      <c r="GS308" s="1">
        <f t="shared" ca="1" si="156"/>
        <v>0</v>
      </c>
      <c r="GT308" s="1">
        <f t="shared" ca="1" si="156"/>
        <v>0</v>
      </c>
      <c r="GU308" s="1">
        <f t="shared" ca="1" si="156"/>
        <v>0</v>
      </c>
      <c r="GV308" s="1">
        <f t="shared" ca="1" si="156"/>
        <v>0</v>
      </c>
      <c r="GW308" s="1">
        <f t="shared" ca="1" si="156"/>
        <v>0</v>
      </c>
      <c r="GX308" s="1">
        <f t="shared" ca="1" si="156"/>
        <v>0</v>
      </c>
      <c r="GY308" s="1">
        <f t="shared" ca="1" si="156"/>
        <v>0</v>
      </c>
      <c r="GZ308" s="1">
        <f t="shared" ca="1" si="156"/>
        <v>0</v>
      </c>
      <c r="HA308" s="1">
        <f t="shared" ca="1" si="156"/>
        <v>0</v>
      </c>
      <c r="HB308" s="1">
        <f t="shared" ca="1" si="156"/>
        <v>0</v>
      </c>
      <c r="HC308" s="1">
        <f t="shared" ca="1" si="156"/>
        <v>0</v>
      </c>
      <c r="HD308" s="1">
        <f t="shared" ca="1" si="156"/>
        <v>0</v>
      </c>
      <c r="HE308" s="1">
        <f t="shared" ca="1" si="156"/>
        <v>0</v>
      </c>
      <c r="HF308" s="1">
        <f t="shared" ca="1" si="156"/>
        <v>0</v>
      </c>
      <c r="HG308" s="1">
        <f t="shared" ca="1" si="156"/>
        <v>0</v>
      </c>
      <c r="HH308" s="1">
        <f t="shared" ca="1" si="156"/>
        <v>0</v>
      </c>
      <c r="HI308" s="1">
        <f t="shared" ca="1" si="156"/>
        <v>0</v>
      </c>
      <c r="HJ308" s="1">
        <f t="shared" ca="1" si="156"/>
        <v>0</v>
      </c>
      <c r="HK308" s="1">
        <f t="shared" ca="1" si="156"/>
        <v>0</v>
      </c>
      <c r="HL308" s="1">
        <f t="shared" ca="1" si="156"/>
        <v>0</v>
      </c>
      <c r="HM308" s="1">
        <f t="shared" ca="1" si="156"/>
        <v>0</v>
      </c>
      <c r="HN308" s="1">
        <f t="shared" ca="1" si="156"/>
        <v>0</v>
      </c>
      <c r="HO308" s="1">
        <f t="shared" ca="1" si="156"/>
        <v>0</v>
      </c>
      <c r="HP308" s="1">
        <f t="shared" ca="1" si="156"/>
        <v>0</v>
      </c>
      <c r="HQ308" s="1">
        <f t="shared" ca="1" si="156"/>
        <v>0</v>
      </c>
      <c r="HR308" s="1">
        <f t="shared" ca="1" si="156"/>
        <v>0</v>
      </c>
      <c r="HS308" s="1">
        <f t="shared" ca="1" si="156"/>
        <v>0</v>
      </c>
      <c r="HT308" s="1">
        <f t="shared" ca="1" si="156"/>
        <v>0</v>
      </c>
      <c r="HU308" s="1">
        <f t="shared" ca="1" si="156"/>
        <v>0</v>
      </c>
      <c r="HV308" s="1">
        <f t="shared" ca="1" si="156"/>
        <v>0</v>
      </c>
    </row>
    <row r="309" spans="1:255" ht="18" hidden="1" customHeight="1" x14ac:dyDescent="0.25">
      <c r="A309" s="9"/>
      <c r="B309" s="71"/>
      <c r="C309" s="71"/>
      <c r="D309" s="71"/>
      <c r="E309" s="71"/>
      <c r="F309" s="154"/>
      <c r="G309" s="80"/>
      <c r="H309" s="102"/>
      <c r="I309" s="71"/>
      <c r="J309" s="75"/>
      <c r="K309" s="9"/>
      <c r="O309" s="162"/>
      <c r="AK309" s="9"/>
      <c r="AL309" s="9"/>
      <c r="AM309" s="9"/>
      <c r="AN309" s="9"/>
      <c r="AO309" s="9"/>
      <c r="AP309" s="9"/>
      <c r="AQ309" s="9"/>
      <c r="AT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  <c r="GJ309" s="1"/>
      <c r="GK309" s="1"/>
      <c r="GL309" s="1"/>
      <c r="GM309" s="1"/>
      <c r="GN309">
        <f ca="1">FY$4^GN308</f>
        <v>1</v>
      </c>
      <c r="GO309">
        <f t="shared" ref="GO309:HV309" ca="1" si="157">FZ$4^GO308*GN309</f>
        <v>1</v>
      </c>
      <c r="GP309">
        <f t="shared" ca="1" si="157"/>
        <v>1</v>
      </c>
      <c r="GQ309">
        <f t="shared" ca="1" si="157"/>
        <v>1</v>
      </c>
      <c r="GR309">
        <f t="shared" ca="1" si="157"/>
        <v>1</v>
      </c>
      <c r="GS309">
        <f t="shared" ca="1" si="157"/>
        <v>1</v>
      </c>
      <c r="GT309">
        <f t="shared" ca="1" si="157"/>
        <v>1</v>
      </c>
      <c r="GU309">
        <f t="shared" ca="1" si="157"/>
        <v>1</v>
      </c>
      <c r="GV309">
        <f t="shared" ca="1" si="157"/>
        <v>1</v>
      </c>
      <c r="GW309">
        <f t="shared" ca="1" si="157"/>
        <v>1</v>
      </c>
      <c r="GX309">
        <f t="shared" ca="1" si="157"/>
        <v>1</v>
      </c>
      <c r="GY309">
        <f t="shared" ca="1" si="157"/>
        <v>1</v>
      </c>
      <c r="GZ309">
        <f t="shared" ca="1" si="157"/>
        <v>1</v>
      </c>
      <c r="HA309">
        <f t="shared" ca="1" si="157"/>
        <v>1</v>
      </c>
      <c r="HB309">
        <f t="shared" ca="1" si="157"/>
        <v>1</v>
      </c>
      <c r="HC309">
        <f t="shared" ca="1" si="157"/>
        <v>1</v>
      </c>
      <c r="HD309">
        <f t="shared" ca="1" si="157"/>
        <v>1</v>
      </c>
      <c r="HE309">
        <f t="shared" ca="1" si="157"/>
        <v>1</v>
      </c>
      <c r="HF309">
        <f t="shared" ca="1" si="157"/>
        <v>1</v>
      </c>
      <c r="HG309">
        <f t="shared" ca="1" si="157"/>
        <v>1</v>
      </c>
      <c r="HH309">
        <f t="shared" ca="1" si="157"/>
        <v>1</v>
      </c>
      <c r="HI309">
        <f t="shared" ca="1" si="157"/>
        <v>1</v>
      </c>
      <c r="HJ309">
        <f t="shared" ca="1" si="157"/>
        <v>1</v>
      </c>
      <c r="HK309">
        <f t="shared" ca="1" si="157"/>
        <v>1</v>
      </c>
      <c r="HL309">
        <f t="shared" ca="1" si="157"/>
        <v>1</v>
      </c>
      <c r="HM309">
        <f t="shared" ca="1" si="157"/>
        <v>1</v>
      </c>
      <c r="HN309">
        <f t="shared" ca="1" si="157"/>
        <v>1</v>
      </c>
      <c r="HO309">
        <f t="shared" ca="1" si="157"/>
        <v>1</v>
      </c>
      <c r="HP309">
        <f t="shared" ca="1" si="157"/>
        <v>1</v>
      </c>
      <c r="HQ309">
        <f t="shared" ca="1" si="157"/>
        <v>1</v>
      </c>
      <c r="HR309">
        <f t="shared" ca="1" si="157"/>
        <v>1</v>
      </c>
      <c r="HS309">
        <f t="shared" ca="1" si="157"/>
        <v>1</v>
      </c>
      <c r="HT309">
        <f t="shared" ca="1" si="157"/>
        <v>1</v>
      </c>
      <c r="HU309">
        <f t="shared" ca="1" si="157"/>
        <v>1</v>
      </c>
      <c r="HV309">
        <f t="shared" ca="1" si="157"/>
        <v>1</v>
      </c>
    </row>
    <row r="310" spans="1:255" ht="18" hidden="1" customHeight="1" x14ac:dyDescent="0.25">
      <c r="A310" s="9"/>
      <c r="B310" s="71"/>
      <c r="C310" s="71"/>
      <c r="D310" s="71"/>
      <c r="E310" s="71"/>
      <c r="F310" s="154"/>
      <c r="G310" s="80"/>
      <c r="H310" s="102"/>
      <c r="I310" s="71"/>
      <c r="J310" s="75"/>
      <c r="K310" s="9"/>
      <c r="O310" s="162"/>
      <c r="AK310" s="9"/>
      <c r="AL310" s="9"/>
      <c r="AM310" s="9"/>
      <c r="AN310" s="9"/>
      <c r="AO310" s="9"/>
      <c r="AP310" s="9"/>
      <c r="AQ310" s="9"/>
      <c r="AR310" t="s">
        <v>23</v>
      </c>
      <c r="AS310" s="1">
        <f ca="1">IF(U302=3,INT((RAND()*(AM302-AL302+1)+AL302)),0)</f>
        <v>0</v>
      </c>
      <c r="AT310" s="1">
        <f ca="1">IF(U302=3,INT((RAND()*(AO302-AN302+1)+AN302)),0)</f>
        <v>0</v>
      </c>
      <c r="AU310">
        <f ca="1">AT310-AT311*(AS311-AS310)</f>
        <v>0</v>
      </c>
      <c r="AV310">
        <v>256</v>
      </c>
      <c r="AW310" s="1">
        <f ca="1">IF(AU310/AV310=INT(AU310/AV310),1,0)</f>
        <v>1</v>
      </c>
      <c r="AX310" s="1">
        <f ca="1">IF(AW310=0,AU310,AU310/AV310)</f>
        <v>0</v>
      </c>
      <c r="AY310" s="1">
        <v>16</v>
      </c>
      <c r="AZ310" s="1">
        <f ca="1">IF(AX310/AY310=INT(AX310/AY310),1,0)</f>
        <v>1</v>
      </c>
      <c r="BA310" s="1">
        <f ca="1">IF(AZ310=0,AX310,AX310/AY310)</f>
        <v>0</v>
      </c>
      <c r="BB310" s="1">
        <v>4</v>
      </c>
      <c r="BC310" s="1">
        <f ca="1">IF(BA310/BB310=INT(BA310/BB310),1,0)</f>
        <v>1</v>
      </c>
      <c r="BD310" s="1">
        <f ca="1">IF(BC310=0,BA310,BA310/BB310)</f>
        <v>0</v>
      </c>
      <c r="BE310" s="1">
        <v>2</v>
      </c>
      <c r="BF310" s="1">
        <f ca="1">IF(BD310/BE310=INT(BD310/BE310),1,0)</f>
        <v>1</v>
      </c>
      <c r="BG310" s="1">
        <f ca="1">IF(BF310=0,BD310,BD310/BE310)</f>
        <v>0</v>
      </c>
      <c r="BH310" s="1">
        <v>81</v>
      </c>
      <c r="BI310" s="1">
        <f ca="1">IF(BG310/BH310=INT(BG310/BH310),1,0)</f>
        <v>1</v>
      </c>
      <c r="BJ310" s="1">
        <f ca="1">IF(BI310=0,BG310,BG310/BH310)</f>
        <v>0</v>
      </c>
      <c r="BK310" s="1">
        <v>9</v>
      </c>
      <c r="BL310" s="1">
        <f ca="1">IF(BJ310/BK310=INT(BJ310/BK310),1,0)</f>
        <v>1</v>
      </c>
      <c r="BM310" s="1">
        <f ca="1">IF(BL310=0,BJ310,BJ310/BK310)</f>
        <v>0</v>
      </c>
      <c r="BN310" s="1">
        <v>3</v>
      </c>
      <c r="BO310" s="1">
        <f ca="1">IF(BM310/BN310=INT(BM310/BN310),1,0)</f>
        <v>1</v>
      </c>
      <c r="BP310" s="1">
        <f ca="1">IF(BO310=0,BM310,BM310/BN310)</f>
        <v>0</v>
      </c>
      <c r="BQ310" s="1">
        <v>25</v>
      </c>
      <c r="BR310" s="1">
        <f ca="1">IF(BP310/BQ310=INT(BP310/BQ310),1,0)</f>
        <v>1</v>
      </c>
      <c r="BS310" s="1">
        <f ca="1">IF(BR310=0,BP310,BP310/BQ310)</f>
        <v>0</v>
      </c>
      <c r="BT310" s="1">
        <v>5</v>
      </c>
      <c r="BU310" s="1">
        <f ca="1">IF(BS310/BT310=INT(BS310/BT310),1,0)</f>
        <v>1</v>
      </c>
      <c r="BV310" s="1">
        <f ca="1">IF(BU310=0,BS310,BS310/BT310)</f>
        <v>0</v>
      </c>
      <c r="BW310" s="1">
        <v>49</v>
      </c>
      <c r="BX310" s="1">
        <f ca="1">IF(BV310/BW310=INT(BV310/BW310),1,0)</f>
        <v>1</v>
      </c>
      <c r="BY310" s="1">
        <f ca="1">IF(BX310=0,BV310,BV310/BW310)</f>
        <v>0</v>
      </c>
      <c r="BZ310" s="1">
        <v>7</v>
      </c>
      <c r="CA310" s="1">
        <f ca="1">IF(BY310/BZ310=INT(BY310/BZ310),1,0)</f>
        <v>1</v>
      </c>
      <c r="CB310" s="1">
        <f ca="1">IF(CA310=0,BY310,BY310/BZ310)</f>
        <v>0</v>
      </c>
      <c r="CC310" s="1">
        <v>121</v>
      </c>
      <c r="CD310" s="1">
        <f ca="1">IF(CB310/CC310=INT(CB310/CC310),1,0)</f>
        <v>1</v>
      </c>
      <c r="CE310" s="1">
        <f ca="1">IF(CD310=0,CB310,CB310/CC310)</f>
        <v>0</v>
      </c>
      <c r="CF310" s="1">
        <v>11</v>
      </c>
      <c r="CG310" s="1">
        <f ca="1">IF(CE310/CF310=INT(CE310/CF310),1,0)</f>
        <v>1</v>
      </c>
      <c r="CH310" s="1">
        <f ca="1">IF(CG310=0,CE310,CE310/CF310)</f>
        <v>0</v>
      </c>
      <c r="CI310" s="1">
        <v>169</v>
      </c>
      <c r="CJ310" s="1">
        <f ca="1">IF(CH310/CI310=INT(CH310/CI310),1,0)</f>
        <v>1</v>
      </c>
      <c r="CK310" s="1">
        <f ca="1">IF(CJ310=0,CH310,CH310/CI310)</f>
        <v>0</v>
      </c>
      <c r="CL310" s="1">
        <v>13</v>
      </c>
      <c r="CM310" s="1">
        <f ca="1">IF(CK310/CL310=INT(CK310/CL310),1,0)</f>
        <v>1</v>
      </c>
      <c r="CN310" s="1">
        <f ca="1">IF(CM310=0,CK310,CK310/CL310)</f>
        <v>0</v>
      </c>
      <c r="CO310" s="1">
        <f>CO306</f>
        <v>289</v>
      </c>
      <c r="CP310" s="1">
        <f ca="1">IF(CN310/CO310=INT(CN310/CO310),1,0)</f>
        <v>1</v>
      </c>
      <c r="CQ310" s="1">
        <f ca="1">IF(CP310=0,CN310,CN310/CO310)</f>
        <v>0</v>
      </c>
      <c r="CR310" s="1">
        <v>17</v>
      </c>
      <c r="CS310" s="1">
        <f ca="1">IF(CQ310/CR310=INT(CQ310/CR310),1,0)</f>
        <v>1</v>
      </c>
      <c r="CT310" s="1">
        <f ca="1">IF(CS310=0,CQ310,CQ310/CR310)</f>
        <v>0</v>
      </c>
      <c r="CU310" s="1">
        <f>CU306</f>
        <v>361</v>
      </c>
      <c r="CV310" s="1">
        <f ca="1">IF(CT310/CU310=INT(CT310/CU310),1,0)</f>
        <v>1</v>
      </c>
      <c r="CW310" s="1">
        <f ca="1">IF(CV310=0,CT310,CT310/CU310)</f>
        <v>0</v>
      </c>
      <c r="CX310" s="1">
        <v>19</v>
      </c>
      <c r="CY310" s="1">
        <f ca="1">IF(CW310/CX310=INT(CW310/CX310),1,0)</f>
        <v>1</v>
      </c>
      <c r="CZ310" s="1">
        <f ca="1">IF(CY310=0,CW310,CW310/CX310)</f>
        <v>0</v>
      </c>
      <c r="DA310" s="1">
        <f>DA306</f>
        <v>529</v>
      </c>
      <c r="DB310" s="1">
        <f ca="1">IF(CZ310/DA310=INT(CZ310/DA310),1,0)</f>
        <v>1</v>
      </c>
      <c r="DC310" s="1">
        <f ca="1">IF(DB310=0,CZ310,CZ310/DA310)</f>
        <v>0</v>
      </c>
      <c r="DD310" s="1">
        <v>23</v>
      </c>
      <c r="DE310" s="1">
        <f ca="1">IF(DC310/DD310=INT(DC310/DD310),1,0)</f>
        <v>1</v>
      </c>
      <c r="DF310" s="1">
        <f ca="1">IF(DE310=0,DC310,DC310/DD310)</f>
        <v>0</v>
      </c>
      <c r="DG310" s="1">
        <f>DG306</f>
        <v>841</v>
      </c>
      <c r="DH310" s="1">
        <f ca="1">IF(DF310/DG310=INT(DF310/DG310),1,0)</f>
        <v>1</v>
      </c>
      <c r="DI310" s="1">
        <f ca="1">IF(DH310=0,DF310,DF310/DG310)</f>
        <v>0</v>
      </c>
      <c r="DJ310" s="1">
        <v>29</v>
      </c>
      <c r="DK310" s="1">
        <f ca="1">IF(DI310/DJ310=INT(DI310/DJ310),1,0)</f>
        <v>1</v>
      </c>
      <c r="DL310" s="1">
        <f ca="1">IF(DK310=0,DI310,DI310/DJ310)</f>
        <v>0</v>
      </c>
      <c r="DM310" s="1">
        <f>DM306</f>
        <v>961</v>
      </c>
      <c r="DN310" s="1">
        <f ca="1">IF(DL310/DM310=INT(DL310/DM310),1,0)</f>
        <v>1</v>
      </c>
      <c r="DO310" s="1">
        <f ca="1">IF(DN310=0,DL310,DL310/DM310)</f>
        <v>0</v>
      </c>
      <c r="DP310" s="1">
        <v>31</v>
      </c>
      <c r="DQ310" s="1">
        <f ca="1">IF(DO310/DP310=INT(DO310/DP310),1,0)</f>
        <v>1</v>
      </c>
      <c r="DR310" s="1">
        <f ca="1">IF(DQ310=0,DO310,DO310/DP310)</f>
        <v>0</v>
      </c>
      <c r="DS310" s="1">
        <v>37</v>
      </c>
      <c r="DT310" s="1">
        <f ca="1">IF(DR310/DS310=INT(DR310/DS310),1,0)</f>
        <v>1</v>
      </c>
      <c r="DU310" s="1">
        <f ca="1">IF(DT310=0,DR310,DR310/DS310)</f>
        <v>0</v>
      </c>
      <c r="DV310" s="1">
        <v>41</v>
      </c>
      <c r="DW310" s="1">
        <f ca="1">IF(DU310/DV310=INT(DU310/DV310),1,0)</f>
        <v>1</v>
      </c>
      <c r="DX310" s="1">
        <f ca="1">IF(DW310=0,DU310,DU310/DV310)</f>
        <v>0</v>
      </c>
      <c r="DY310" s="1">
        <v>43</v>
      </c>
      <c r="DZ310" s="1">
        <f ca="1">IF(DX310/DY310=INT(DX310/DY310),1,0)</f>
        <v>1</v>
      </c>
      <c r="EA310" s="1">
        <f ca="1">IF(DZ310=0,DX310,DX310/DY310)</f>
        <v>0</v>
      </c>
      <c r="EB310" s="1">
        <v>47</v>
      </c>
      <c r="EC310" s="1">
        <f ca="1">IF(EA310/EB310=INT(EA310/EB310),1,0)</f>
        <v>1</v>
      </c>
      <c r="ED310" s="1">
        <f ca="1">IF(EC310=0,EA310,EA310/EB310)</f>
        <v>0</v>
      </c>
      <c r="EE310" s="1">
        <v>53</v>
      </c>
      <c r="EF310" s="1">
        <f ca="1">IF(ED310/EE310=INT(ED310/EE310),1,0)</f>
        <v>1</v>
      </c>
      <c r="EG310" s="1">
        <f ca="1">IF(EF310=0,ED310,ED310/EE310)</f>
        <v>0</v>
      </c>
      <c r="EH310" s="1">
        <v>59</v>
      </c>
      <c r="EI310" s="1">
        <f ca="1">IF(EG310/EH310=INT(EG310/EH310),1,0)</f>
        <v>1</v>
      </c>
      <c r="EJ310" s="1">
        <f ca="1">IF(EI310=0,EG310,EG310/EH310)</f>
        <v>0</v>
      </c>
      <c r="EK310" s="1">
        <v>61</v>
      </c>
      <c r="EL310" s="1">
        <f ca="1">IF(EJ310/EK310=INT(EJ310/EK310),1,0)</f>
        <v>1</v>
      </c>
      <c r="EM310" s="1">
        <f ca="1">IF(EL310=0,EJ310,EJ310/EK310)</f>
        <v>0</v>
      </c>
      <c r="EN310" s="1">
        <v>67</v>
      </c>
      <c r="EO310" s="1">
        <f ca="1">IF(EM310/EN310=INT(EM310/EN310),1,0)</f>
        <v>1</v>
      </c>
      <c r="EP310" s="1">
        <f ca="1">IF(EO310=0,EM310,EM310/EN310)</f>
        <v>0</v>
      </c>
      <c r="EQ310" s="1">
        <v>71</v>
      </c>
      <c r="ER310" s="1">
        <f ca="1">IF(EP310/EQ310=INT(EP310/EQ310),1,0)</f>
        <v>1</v>
      </c>
      <c r="ES310" s="1">
        <f ca="1">IF(ER310=0,EP310,EP310/EQ310)</f>
        <v>0</v>
      </c>
      <c r="ET310" s="1">
        <v>73</v>
      </c>
      <c r="EU310" s="1">
        <f ca="1">IF(ES310/ET310=INT(ES310/ET310),1,0)</f>
        <v>1</v>
      </c>
      <c r="EV310" s="1">
        <f ca="1">IF(EU310=0,ES310,ES310/ET310)</f>
        <v>0</v>
      </c>
      <c r="EW310" s="1">
        <v>79</v>
      </c>
      <c r="EX310" s="1">
        <f ca="1">IF(EV310/EW310=INT(EV310/EW310),1,0)</f>
        <v>1</v>
      </c>
      <c r="EY310" s="1">
        <f ca="1">IF(EX310=0,EV310,EV310/EW310)</f>
        <v>0</v>
      </c>
      <c r="EZ310" s="1">
        <v>83</v>
      </c>
      <c r="FA310" s="1">
        <f ca="1">IF(EY310/EZ310=INT(EY310/EZ310),1,0)</f>
        <v>1</v>
      </c>
      <c r="FB310" s="1">
        <f ca="1">IF(FA310=0,EY310,EY310/EZ310)</f>
        <v>0</v>
      </c>
      <c r="FC310" s="1">
        <v>89</v>
      </c>
      <c r="FD310" s="1">
        <f ca="1">IF(FB310/FC310=INT(FB310/FC310),1,0)</f>
        <v>1</v>
      </c>
      <c r="FE310" s="1">
        <f ca="1">IF(FD310=0,FB310,FB310/FC310)</f>
        <v>0</v>
      </c>
      <c r="FF310" s="1">
        <v>97</v>
      </c>
      <c r="FG310" s="1">
        <f ca="1">IF(FE310/FF310=INT(FE310/FF310),1,0)</f>
        <v>1</v>
      </c>
      <c r="FH310" s="1">
        <f ca="1">IF(FG310=0,FE310,FE310/FF310)</f>
        <v>0</v>
      </c>
      <c r="FI310" s="1">
        <v>101</v>
      </c>
      <c r="FJ310" s="1">
        <f ca="1">IF(FH310/FI310=INT(FH310/FI310),1,0)</f>
        <v>1</v>
      </c>
      <c r="FK310" s="1">
        <f ca="1">IF(FJ310=0,FH310,FH310/FI310)</f>
        <v>0</v>
      </c>
      <c r="FL310" s="1">
        <v>103</v>
      </c>
      <c r="FM310" s="1">
        <f ca="1">IF(FK310/FL310=INT(FK310/FL310),1,0)</f>
        <v>1</v>
      </c>
      <c r="FN310" s="1">
        <f ca="1">IF(FM310=0,FK310,FK310/FL310)</f>
        <v>0</v>
      </c>
      <c r="FO310" s="1">
        <v>107</v>
      </c>
      <c r="FP310" s="1">
        <f ca="1">IF(FN310/FO310=INT(FN310/FO310),1,0)</f>
        <v>1</v>
      </c>
      <c r="FQ310" s="1">
        <f ca="1">IF(FP310=0,FN310,FN310/FO310)</f>
        <v>0</v>
      </c>
      <c r="FR310" s="1">
        <v>109</v>
      </c>
      <c r="FS310" s="1">
        <f ca="1">IF(FQ310/FR310=INT(FQ310/FR310),1,0)</f>
        <v>1</v>
      </c>
      <c r="FT310" s="1">
        <f ca="1">IF(FS310=0,FQ310,FQ310/FR310)</f>
        <v>0</v>
      </c>
      <c r="FU310" s="1">
        <v>113</v>
      </c>
      <c r="FV310" s="1">
        <f ca="1">IF(FT310/FU310=INT(FT310/FU310),1,0)</f>
        <v>1</v>
      </c>
      <c r="FW310" s="1">
        <f ca="1">IF(FV310=0,FT310,FT310/FU310)</f>
        <v>0</v>
      </c>
      <c r="FX310" s="1">
        <v>127</v>
      </c>
      <c r="FY310" s="1">
        <f ca="1">IF(FW310/FX310=INT(FW310/FX310),1,0)</f>
        <v>1</v>
      </c>
      <c r="FZ310" s="1">
        <f ca="1">IF(FY310=0,FW310,FW310/FX310)</f>
        <v>0</v>
      </c>
      <c r="GA310" s="1">
        <v>131</v>
      </c>
      <c r="GB310" s="1">
        <f ca="1">IF(FZ310/GA310=INT(FZ310/GA310),1,0)</f>
        <v>1</v>
      </c>
      <c r="GC310" s="1">
        <f ca="1">IF(GB310=0,FZ310,FZ310/GA310)</f>
        <v>0</v>
      </c>
      <c r="GD310" s="1">
        <v>137</v>
      </c>
      <c r="GE310" s="1">
        <f ca="1">IF(GC310/GD310=INT(GC310/GD310),1,0)</f>
        <v>1</v>
      </c>
      <c r="GF310" s="1">
        <f ca="1">IF(GE310=0,GC310,GC310/GD310)</f>
        <v>0</v>
      </c>
      <c r="GG310" s="1">
        <v>139</v>
      </c>
      <c r="GH310" s="1">
        <f ca="1">IF(GF310/GG310=INT(GF310/GG310),1,0)</f>
        <v>1</v>
      </c>
      <c r="GI310" s="1">
        <f ca="1">IF(GH310=0,GF310,GF310/GG310)</f>
        <v>0</v>
      </c>
      <c r="GJ310" s="1">
        <v>149</v>
      </c>
      <c r="GK310" s="1">
        <f ca="1">IF(GI310/GJ310=INT(GI310/GJ310),1,0)</f>
        <v>1</v>
      </c>
      <c r="GL310" s="1">
        <f ca="1">IF(GK310=0,GI310,GI310/GJ310)</f>
        <v>0</v>
      </c>
      <c r="GM310" s="1"/>
      <c r="GN310" s="1">
        <f ca="1">8*AW310+4*AZ310+2*BC310+BF310</f>
        <v>15</v>
      </c>
      <c r="GO310" s="1">
        <f ca="1">4*BI310+2*BL310+BO310</f>
        <v>7</v>
      </c>
      <c r="GP310" s="1">
        <f ca="1">2*BR310+BU310</f>
        <v>3</v>
      </c>
      <c r="GQ310" s="1">
        <f ca="1">2*BX310+CA310</f>
        <v>3</v>
      </c>
      <c r="GR310" s="1">
        <f ca="1">2*CD310+CG310</f>
        <v>3</v>
      </c>
      <c r="GS310" s="1">
        <f ca="1">2*CJ310+CM310</f>
        <v>3</v>
      </c>
      <c r="GT310" s="1">
        <f ca="1">CS310</f>
        <v>1</v>
      </c>
      <c r="GU310" s="1">
        <f ca="1">CY310</f>
        <v>1</v>
      </c>
      <c r="GV310" s="1">
        <f ca="1">DE310</f>
        <v>1</v>
      </c>
      <c r="GW310" s="1">
        <f ca="1">DK310</f>
        <v>1</v>
      </c>
      <c r="GX310" s="1">
        <f ca="1">DQ310</f>
        <v>1</v>
      </c>
      <c r="GY310">
        <f ca="1">DT310</f>
        <v>1</v>
      </c>
      <c r="GZ310">
        <f ca="1">DW310</f>
        <v>1</v>
      </c>
      <c r="HA310">
        <f ca="1">DZ310</f>
        <v>1</v>
      </c>
      <c r="HB310">
        <f ca="1">EC310</f>
        <v>1</v>
      </c>
      <c r="HC310">
        <f ca="1">EF310</f>
        <v>1</v>
      </c>
      <c r="HD310">
        <f ca="1">EI310</f>
        <v>1</v>
      </c>
      <c r="HE310">
        <f ca="1">EL310</f>
        <v>1</v>
      </c>
      <c r="HF310">
        <f ca="1">EO310</f>
        <v>1</v>
      </c>
      <c r="HG310">
        <f ca="1">ER310</f>
        <v>1</v>
      </c>
      <c r="HH310">
        <f ca="1">EU310</f>
        <v>1</v>
      </c>
      <c r="HI310">
        <f ca="1">EX310</f>
        <v>1</v>
      </c>
      <c r="HJ310">
        <f ca="1">FA310</f>
        <v>1</v>
      </c>
      <c r="HK310">
        <f ca="1">FD310</f>
        <v>1</v>
      </c>
      <c r="HL310">
        <f ca="1">FG310</f>
        <v>1</v>
      </c>
      <c r="HM310">
        <f ca="1">FJ310</f>
        <v>1</v>
      </c>
      <c r="HN310">
        <f ca="1">FM310</f>
        <v>1</v>
      </c>
      <c r="HO310">
        <f ca="1">FP310</f>
        <v>1</v>
      </c>
      <c r="HP310">
        <f ca="1">FS310</f>
        <v>1</v>
      </c>
      <c r="HQ310">
        <f ca="1">FV310</f>
        <v>1</v>
      </c>
      <c r="HR310">
        <f ca="1">FY310</f>
        <v>1</v>
      </c>
      <c r="HS310">
        <f ca="1">GB310</f>
        <v>1</v>
      </c>
      <c r="HT310">
        <f ca="1">GE310</f>
        <v>1</v>
      </c>
      <c r="HU310">
        <f ca="1">GH310</f>
        <v>1</v>
      </c>
      <c r="HV310">
        <f ca="1">GK310</f>
        <v>1</v>
      </c>
      <c r="HW310">
        <f ca="1">AU310</f>
        <v>0</v>
      </c>
      <c r="HX310">
        <f ca="1">HW310/HV313</f>
        <v>0</v>
      </c>
    </row>
    <row r="311" spans="1:255" ht="18" hidden="1" customHeight="1" x14ac:dyDescent="0.25">
      <c r="A311" s="9"/>
      <c r="B311" s="71"/>
      <c r="C311" s="71"/>
      <c r="D311" s="71"/>
      <c r="E311" s="71"/>
      <c r="F311" s="154"/>
      <c r="G311" s="80"/>
      <c r="H311" s="102"/>
      <c r="I311" s="71"/>
      <c r="J311" s="75"/>
      <c r="K311" s="9"/>
      <c r="O311" s="162"/>
      <c r="AK311" s="9"/>
      <c r="AL311" s="9"/>
      <c r="AM311" s="9"/>
      <c r="AN311" s="9"/>
      <c r="AO311" s="9"/>
      <c r="AP311" s="9"/>
      <c r="AQ311" s="9"/>
      <c r="AS311">
        <f ca="1">AS310+INT(AT310/AT311)</f>
        <v>0</v>
      </c>
      <c r="AT311" s="1">
        <f ca="1">IF(AP302&gt;AT310,INT((RAND()*(AQ302-AP302+1)+AP302)),INT((RAND()*(AQ302-AT310)+AT310+1)))</f>
        <v>10</v>
      </c>
      <c r="AU311">
        <f ca="1">AT311</f>
        <v>10</v>
      </c>
      <c r="AV311">
        <v>256</v>
      </c>
      <c r="AW311" s="1">
        <f ca="1">IF(AU311/AV311=INT(AU311/AV311),1,0)</f>
        <v>0</v>
      </c>
      <c r="AX311" s="1">
        <f ca="1">IF(AW311=0,AU311,AU311/AV311)</f>
        <v>10</v>
      </c>
      <c r="AY311" s="1">
        <v>16</v>
      </c>
      <c r="AZ311" s="1">
        <f ca="1">IF(AX311/AY311=INT(AX311/AY311),1,0)</f>
        <v>0</v>
      </c>
      <c r="BA311" s="1">
        <f ca="1">IF(AZ311=0,AX311,AX311/AY311)</f>
        <v>10</v>
      </c>
      <c r="BB311" s="1">
        <v>4</v>
      </c>
      <c r="BC311" s="1">
        <f ca="1">IF(BA311/BB311=INT(BA311/BB311),1,0)</f>
        <v>0</v>
      </c>
      <c r="BD311" s="1">
        <f ca="1">IF(BC311=0,BA311,BA311/BB311)</f>
        <v>10</v>
      </c>
      <c r="BE311" s="1">
        <v>2</v>
      </c>
      <c r="BF311" s="1">
        <f ca="1">IF(BD311/BE311=INT(BD311/BE311),1,0)</f>
        <v>1</v>
      </c>
      <c r="BG311" s="1">
        <f ca="1">IF(BF311=0,BD311,BD311/BE311)</f>
        <v>5</v>
      </c>
      <c r="BH311" s="1">
        <v>81</v>
      </c>
      <c r="BI311" s="1">
        <f ca="1">IF(BG311/BH311=INT(BG311/BH311),1,0)</f>
        <v>0</v>
      </c>
      <c r="BJ311" s="1">
        <f ca="1">IF(BI311=0,BG311,BG311/BH311)</f>
        <v>5</v>
      </c>
      <c r="BK311" s="1">
        <v>9</v>
      </c>
      <c r="BL311" s="1">
        <f ca="1">IF(BJ311/BK311=INT(BJ311/BK311),1,0)</f>
        <v>0</v>
      </c>
      <c r="BM311" s="1">
        <f ca="1">IF(BL311=0,BJ311,BJ311/BK311)</f>
        <v>5</v>
      </c>
      <c r="BN311" s="1">
        <v>3</v>
      </c>
      <c r="BO311" s="1">
        <f ca="1">IF(BM311/BN311=INT(BM311/BN311),1,0)</f>
        <v>0</v>
      </c>
      <c r="BP311" s="1">
        <f ca="1">IF(BO311=0,BM311,BM311/BN311)</f>
        <v>5</v>
      </c>
      <c r="BQ311" s="1">
        <v>25</v>
      </c>
      <c r="BR311" s="1">
        <f ca="1">IF(BP311/BQ311=INT(BP311/BQ311),1,0)</f>
        <v>0</v>
      </c>
      <c r="BS311" s="1">
        <f ca="1">IF(BR311=0,BP311,BP311/BQ311)</f>
        <v>5</v>
      </c>
      <c r="BT311" s="1">
        <v>5</v>
      </c>
      <c r="BU311" s="1">
        <f ca="1">IF(BS311/BT311=INT(BS311/BT311),1,0)</f>
        <v>1</v>
      </c>
      <c r="BV311" s="1">
        <f ca="1">IF(BU311=0,BS311,BS311/BT311)</f>
        <v>1</v>
      </c>
      <c r="BW311" s="1">
        <v>49</v>
      </c>
      <c r="BX311" s="1">
        <f ca="1">IF(BV311/BW311=INT(BV311/BW311),1,0)</f>
        <v>0</v>
      </c>
      <c r="BY311" s="1">
        <f ca="1">IF(BX311=0,BV311,BV311/BW311)</f>
        <v>1</v>
      </c>
      <c r="BZ311" s="1">
        <v>7</v>
      </c>
      <c r="CA311" s="1">
        <f ca="1">IF(BY311/BZ311=INT(BY311/BZ311),1,0)</f>
        <v>0</v>
      </c>
      <c r="CB311" s="1">
        <f ca="1">IF(CA311=0,BY311,BY311/BZ311)</f>
        <v>1</v>
      </c>
      <c r="CC311" s="1">
        <v>121</v>
      </c>
      <c r="CD311" s="1">
        <f ca="1">IF(CB311/CC311=INT(CB311/CC311),1,0)</f>
        <v>0</v>
      </c>
      <c r="CE311" s="1">
        <f ca="1">IF(CD311=0,CB311,CB311/CC311)</f>
        <v>1</v>
      </c>
      <c r="CF311" s="1">
        <v>11</v>
      </c>
      <c r="CG311" s="1">
        <f ca="1">IF(CE311/CF311=INT(CE311/CF311),1,0)</f>
        <v>0</v>
      </c>
      <c r="CH311" s="1">
        <f ca="1">IF(CG311=0,CE311,CE311/CF311)</f>
        <v>1</v>
      </c>
      <c r="CI311" s="1">
        <v>169</v>
      </c>
      <c r="CJ311" s="1">
        <f ca="1">IF(CH311/CI311=INT(CH311/CI311),1,0)</f>
        <v>0</v>
      </c>
      <c r="CK311" s="1">
        <f ca="1">IF(CJ311=0,CH311,CH311/CI311)</f>
        <v>1</v>
      </c>
      <c r="CL311" s="1">
        <v>13</v>
      </c>
      <c r="CM311" s="1">
        <f ca="1">IF(CK311/CL311=INT(CK311/CL311),1,0)</f>
        <v>0</v>
      </c>
      <c r="CN311" s="1">
        <f ca="1">IF(CM311=0,CK311,CK311/CL311)</f>
        <v>1</v>
      </c>
      <c r="CO311" s="1">
        <f>CO307</f>
        <v>289</v>
      </c>
      <c r="CP311" s="1">
        <f ca="1">IF(CN311/CO311=INT(CN311/CO311),1,0)</f>
        <v>0</v>
      </c>
      <c r="CQ311" s="1">
        <f ca="1">IF(CP311=0,CN311,CN311/CO311)</f>
        <v>1</v>
      </c>
      <c r="CR311" s="1">
        <v>17</v>
      </c>
      <c r="CS311" s="1">
        <f ca="1">IF(CQ311/CR311=INT(CQ311/CR311),1,0)</f>
        <v>0</v>
      </c>
      <c r="CT311" s="1">
        <f ca="1">IF(CS311=0,CQ311,CQ311/CR311)</f>
        <v>1</v>
      </c>
      <c r="CU311" s="1">
        <f>CU307</f>
        <v>361</v>
      </c>
      <c r="CV311" s="1">
        <f ca="1">IF(CT311/CU311=INT(CT311/CU311),1,0)</f>
        <v>0</v>
      </c>
      <c r="CW311" s="1">
        <f ca="1">IF(CV311=0,CT311,CT311/CU311)</f>
        <v>1</v>
      </c>
      <c r="CX311" s="1">
        <v>19</v>
      </c>
      <c r="CY311" s="1">
        <f ca="1">IF(CW311/CX311=INT(CW311/CX311),1,0)</f>
        <v>0</v>
      </c>
      <c r="CZ311" s="1">
        <f ca="1">IF(CY311=0,CW311,CW311/CX311)</f>
        <v>1</v>
      </c>
      <c r="DA311" s="1">
        <f>DA307</f>
        <v>529</v>
      </c>
      <c r="DB311" s="1">
        <f ca="1">IF(CZ311/DA311=INT(CZ311/DA311),1,0)</f>
        <v>0</v>
      </c>
      <c r="DC311" s="1">
        <f ca="1">IF(DB311=0,CZ311,CZ311/DA311)</f>
        <v>1</v>
      </c>
      <c r="DD311" s="1">
        <v>23</v>
      </c>
      <c r="DE311" s="1">
        <f ca="1">IF(DC311/DD311=INT(DC311/DD311),1,0)</f>
        <v>0</v>
      </c>
      <c r="DF311" s="1">
        <f ca="1">IF(DE311=0,DC311,DC311/DD311)</f>
        <v>1</v>
      </c>
      <c r="DG311" s="1">
        <f>DG307</f>
        <v>841</v>
      </c>
      <c r="DH311" s="1">
        <f ca="1">IF(DF311/DG311=INT(DF311/DG311),1,0)</f>
        <v>0</v>
      </c>
      <c r="DI311" s="1">
        <f ca="1">IF(DH311=0,DF311,DF311/DG311)</f>
        <v>1</v>
      </c>
      <c r="DJ311" s="1">
        <v>29</v>
      </c>
      <c r="DK311" s="1">
        <f ca="1">IF(DI311/DJ311=INT(DI311/DJ311),1,0)</f>
        <v>0</v>
      </c>
      <c r="DL311" s="1">
        <f ca="1">IF(DK311=0,DI311,DI311/DJ311)</f>
        <v>1</v>
      </c>
      <c r="DM311" s="1">
        <f>DM307</f>
        <v>961</v>
      </c>
      <c r="DN311" s="1">
        <f ca="1">IF(DL311/DM311=INT(DL311/DM311),1,0)</f>
        <v>0</v>
      </c>
      <c r="DO311" s="1">
        <f ca="1">IF(DN311=0,DL311,DL311/DM311)</f>
        <v>1</v>
      </c>
      <c r="DP311" s="1">
        <v>31</v>
      </c>
      <c r="DQ311" s="1">
        <f ca="1">IF(DO311/DP311=INT(DO311/DP311),1,0)</f>
        <v>0</v>
      </c>
      <c r="DR311" s="1">
        <f ca="1">IF(DQ311=0,DO311,DO311/DP311)</f>
        <v>1</v>
      </c>
      <c r="DS311" s="1">
        <v>37</v>
      </c>
      <c r="DT311" s="1">
        <f ca="1">IF(DR311/DS311=INT(DR311/DS311),1,0)</f>
        <v>0</v>
      </c>
      <c r="DU311" s="1">
        <f ca="1">IF(DT311=0,DR311,DR311/DS311)</f>
        <v>1</v>
      </c>
      <c r="DV311" s="1">
        <v>41</v>
      </c>
      <c r="DW311" s="1">
        <f ca="1">IF(DU311/DV311=INT(DU311/DV311),1,0)</f>
        <v>0</v>
      </c>
      <c r="DX311" s="1">
        <f ca="1">IF(DW311=0,DU311,DU311/DV311)</f>
        <v>1</v>
      </c>
      <c r="DY311" s="1">
        <v>43</v>
      </c>
      <c r="DZ311" s="1">
        <f ca="1">IF(DX311/DY311=INT(DX311/DY311),1,0)</f>
        <v>0</v>
      </c>
      <c r="EA311" s="1">
        <f ca="1">IF(DZ311=0,DX311,DX311/DY311)</f>
        <v>1</v>
      </c>
      <c r="EB311" s="1">
        <v>47</v>
      </c>
      <c r="EC311" s="1">
        <f ca="1">IF(EA311/EB311=INT(EA311/EB311),1,0)</f>
        <v>0</v>
      </c>
      <c r="ED311" s="1">
        <f ca="1">IF(EC311=0,EA311,EA311/EB311)</f>
        <v>1</v>
      </c>
      <c r="EE311" s="1">
        <v>53</v>
      </c>
      <c r="EF311" s="1">
        <f ca="1">IF(ED311/EE311=INT(ED311/EE311),1,0)</f>
        <v>0</v>
      </c>
      <c r="EG311" s="1">
        <f ca="1">IF(EF311=0,ED311,ED311/EE311)</f>
        <v>1</v>
      </c>
      <c r="EH311" s="1">
        <v>59</v>
      </c>
      <c r="EI311" s="1">
        <f ca="1">IF(EG311/EH311=INT(EG311/EH311),1,0)</f>
        <v>0</v>
      </c>
      <c r="EJ311" s="1">
        <f ca="1">IF(EI311=0,EG311,EG311/EH311)</f>
        <v>1</v>
      </c>
      <c r="EK311" s="1">
        <v>61</v>
      </c>
      <c r="EL311" s="1">
        <f ca="1">IF(EJ311/EK311=INT(EJ311/EK311),1,0)</f>
        <v>0</v>
      </c>
      <c r="EM311" s="1">
        <f ca="1">IF(EL311=0,EJ311,EJ311/EK311)</f>
        <v>1</v>
      </c>
      <c r="EN311" s="1">
        <v>67</v>
      </c>
      <c r="EO311" s="1">
        <f ca="1">IF(EM311/EN311=INT(EM311/EN311),1,0)</f>
        <v>0</v>
      </c>
      <c r="EP311" s="1">
        <f ca="1">IF(EO311=0,EM311,EM311/EN311)</f>
        <v>1</v>
      </c>
      <c r="EQ311" s="1">
        <v>71</v>
      </c>
      <c r="ER311" s="1">
        <f ca="1">IF(EP311/EQ311=INT(EP311/EQ311),1,0)</f>
        <v>0</v>
      </c>
      <c r="ES311" s="1">
        <f ca="1">IF(ER311=0,EP311,EP311/EQ311)</f>
        <v>1</v>
      </c>
      <c r="ET311" s="1">
        <v>73</v>
      </c>
      <c r="EU311" s="1">
        <f ca="1">IF(ES311/ET311=INT(ES311/ET311),1,0)</f>
        <v>0</v>
      </c>
      <c r="EV311" s="1">
        <f ca="1">IF(EU311=0,ES311,ES311/ET311)</f>
        <v>1</v>
      </c>
      <c r="EW311" s="1">
        <v>79</v>
      </c>
      <c r="EX311" s="1">
        <f ca="1">IF(EV311/EW311=INT(EV311/EW311),1,0)</f>
        <v>0</v>
      </c>
      <c r="EY311" s="1">
        <f ca="1">IF(EX311=0,EV311,EV311/EW311)</f>
        <v>1</v>
      </c>
      <c r="EZ311" s="1">
        <v>83</v>
      </c>
      <c r="FA311" s="1">
        <f ca="1">IF(EY311/EZ311=INT(EY311/EZ311),1,0)</f>
        <v>0</v>
      </c>
      <c r="FB311" s="1">
        <f ca="1">IF(FA311=0,EY311,EY311/EZ311)</f>
        <v>1</v>
      </c>
      <c r="FC311" s="1">
        <v>89</v>
      </c>
      <c r="FD311" s="1">
        <f ca="1">IF(FB311/FC311=INT(FB311/FC311),1,0)</f>
        <v>0</v>
      </c>
      <c r="FE311" s="1">
        <f ca="1">IF(FD311=0,FB311,FB311/FC311)</f>
        <v>1</v>
      </c>
      <c r="FF311" s="1">
        <v>97</v>
      </c>
      <c r="FG311" s="1">
        <f ca="1">IF(FE311/FF311=INT(FE311/FF311),1,0)</f>
        <v>0</v>
      </c>
      <c r="FH311" s="1">
        <f ca="1">IF(FG311=0,FE311,FE311/FF311)</f>
        <v>1</v>
      </c>
      <c r="FI311" s="1">
        <v>101</v>
      </c>
      <c r="FJ311" s="1">
        <f ca="1">IF(FH311/FI311=INT(FH311/FI311),1,0)</f>
        <v>0</v>
      </c>
      <c r="FK311" s="1">
        <f ca="1">IF(FJ311=0,FH311,FH311/FI311)</f>
        <v>1</v>
      </c>
      <c r="FL311" s="1">
        <v>103</v>
      </c>
      <c r="FM311" s="1">
        <f ca="1">IF(FK311/FL311=INT(FK311/FL311),1,0)</f>
        <v>0</v>
      </c>
      <c r="FN311" s="1">
        <f ca="1">IF(FM311=0,FK311,FK311/FL311)</f>
        <v>1</v>
      </c>
      <c r="FO311" s="1">
        <v>107</v>
      </c>
      <c r="FP311" s="1">
        <f ca="1">IF(FN311/FO311=INT(FN311/FO311),1,0)</f>
        <v>0</v>
      </c>
      <c r="FQ311" s="1">
        <f ca="1">IF(FP311=0,FN311,FN311/FO311)</f>
        <v>1</v>
      </c>
      <c r="FR311" s="1">
        <v>109</v>
      </c>
      <c r="FS311" s="1">
        <f ca="1">IF(FQ311/FR311=INT(FQ311/FR311),1,0)</f>
        <v>0</v>
      </c>
      <c r="FT311" s="1">
        <f ca="1">IF(FS311=0,FQ311,FQ311/FR311)</f>
        <v>1</v>
      </c>
      <c r="FU311" s="1">
        <v>113</v>
      </c>
      <c r="FV311" s="1">
        <f ca="1">IF(FT311/FU311=INT(FT311/FU311),1,0)</f>
        <v>0</v>
      </c>
      <c r="FW311" s="1">
        <f ca="1">IF(FV311=0,FT311,FT311/FU311)</f>
        <v>1</v>
      </c>
      <c r="FX311" s="1">
        <v>127</v>
      </c>
      <c r="FY311" s="1">
        <f ca="1">IF(FW311/FX311=INT(FW311/FX311),1,0)</f>
        <v>0</v>
      </c>
      <c r="FZ311" s="1">
        <f ca="1">IF(FY311=0,FW311,FW311/FX311)</f>
        <v>1</v>
      </c>
      <c r="GA311" s="1">
        <v>131</v>
      </c>
      <c r="GB311" s="1">
        <f ca="1">IF(FZ311/GA311=INT(FZ311/GA311),1,0)</f>
        <v>0</v>
      </c>
      <c r="GC311" s="1">
        <f ca="1">IF(GB311=0,FZ311,FZ311/GA311)</f>
        <v>1</v>
      </c>
      <c r="GD311" s="1">
        <v>137</v>
      </c>
      <c r="GE311" s="1">
        <f ca="1">IF(GC311/GD311=INT(GC311/GD311),1,0)</f>
        <v>0</v>
      </c>
      <c r="GF311" s="1">
        <f ca="1">IF(GE311=0,GC311,GC311/GD311)</f>
        <v>1</v>
      </c>
      <c r="GG311" s="1">
        <v>139</v>
      </c>
      <c r="GH311" s="1">
        <f ca="1">IF(GF311/GG311=INT(GF311/GG311),1,0)</f>
        <v>0</v>
      </c>
      <c r="GI311" s="1">
        <f ca="1">IF(GH311=0,GF311,GF311/GG311)</f>
        <v>1</v>
      </c>
      <c r="GJ311" s="1">
        <v>149</v>
      </c>
      <c r="GK311" s="1">
        <f ca="1">IF(GI311/GJ311=INT(GI311/GJ311),1,0)</f>
        <v>0</v>
      </c>
      <c r="GL311" s="1">
        <f ca="1">IF(GK311=0,GI311,GI311/GJ311)</f>
        <v>1</v>
      </c>
      <c r="GM311" s="1"/>
      <c r="GN311" s="1">
        <f ca="1">8*AW311+4*AZ311+2*BC311+BF311</f>
        <v>1</v>
      </c>
      <c r="GO311" s="1">
        <f ca="1">4*BI311+2*BL311+BO311</f>
        <v>0</v>
      </c>
      <c r="GP311" s="1">
        <f ca="1">2*BR311+BU311</f>
        <v>1</v>
      </c>
      <c r="GQ311" s="1">
        <f ca="1">2*BX311+CA311</f>
        <v>0</v>
      </c>
      <c r="GR311" s="1">
        <f ca="1">2*CD311+CG311</f>
        <v>0</v>
      </c>
      <c r="GS311" s="1">
        <f ca="1">2*CJ311+CM311</f>
        <v>0</v>
      </c>
      <c r="GT311" s="1">
        <f ca="1">CS311</f>
        <v>0</v>
      </c>
      <c r="GU311" s="1">
        <f ca="1">CY311</f>
        <v>0</v>
      </c>
      <c r="GV311" s="1">
        <f ca="1">DE311</f>
        <v>0</v>
      </c>
      <c r="GW311" s="1">
        <f ca="1">DK311</f>
        <v>0</v>
      </c>
      <c r="GX311" s="1">
        <f ca="1">DQ311</f>
        <v>0</v>
      </c>
      <c r="GY311">
        <f ca="1">DT311</f>
        <v>0</v>
      </c>
      <c r="GZ311">
        <f ca="1">DW311</f>
        <v>0</v>
      </c>
      <c r="HA311">
        <f ca="1">DZ311</f>
        <v>0</v>
      </c>
      <c r="HB311">
        <f ca="1">EC311</f>
        <v>0</v>
      </c>
      <c r="HC311">
        <f ca="1">EF311</f>
        <v>0</v>
      </c>
      <c r="HD311">
        <f ca="1">EI311</f>
        <v>0</v>
      </c>
      <c r="HE311">
        <f ca="1">EL311</f>
        <v>0</v>
      </c>
      <c r="HF311">
        <f ca="1">EO311</f>
        <v>0</v>
      </c>
      <c r="HG311">
        <f ca="1">ER311</f>
        <v>0</v>
      </c>
      <c r="HH311">
        <f ca="1">EU311</f>
        <v>0</v>
      </c>
      <c r="HI311">
        <f ca="1">EX311</f>
        <v>0</v>
      </c>
      <c r="HJ311">
        <f ca="1">FA311</f>
        <v>0</v>
      </c>
      <c r="HK311">
        <f ca="1">FD311</f>
        <v>0</v>
      </c>
      <c r="HL311">
        <f ca="1">FG311</f>
        <v>0</v>
      </c>
      <c r="HM311">
        <f ca="1">FJ311</f>
        <v>0</v>
      </c>
      <c r="HN311">
        <f ca="1">FM311</f>
        <v>0</v>
      </c>
      <c r="HO311">
        <f ca="1">FP311</f>
        <v>0</v>
      </c>
      <c r="HP311">
        <f ca="1">FS311</f>
        <v>0</v>
      </c>
      <c r="HQ311">
        <f ca="1">FV311</f>
        <v>0</v>
      </c>
      <c r="HR311">
        <f ca="1">FY311</f>
        <v>0</v>
      </c>
      <c r="HS311">
        <f ca="1">GB311</f>
        <v>0</v>
      </c>
      <c r="HT311">
        <f ca="1">GE311</f>
        <v>0</v>
      </c>
      <c r="HU311">
        <f ca="1">GH311</f>
        <v>0</v>
      </c>
      <c r="HV311">
        <f ca="1">GK311</f>
        <v>0</v>
      </c>
      <c r="HW311">
        <f ca="1">AU311</f>
        <v>10</v>
      </c>
      <c r="HX311">
        <f ca="1">HW311/HV313</f>
        <v>1</v>
      </c>
    </row>
    <row r="312" spans="1:255" ht="18" hidden="1" customHeight="1" x14ac:dyDescent="0.25">
      <c r="A312" s="9"/>
      <c r="B312" s="71"/>
      <c r="C312" s="71"/>
      <c r="D312" s="71"/>
      <c r="E312" s="71"/>
      <c r="F312" s="154"/>
      <c r="G312" s="80"/>
      <c r="H312" s="102"/>
      <c r="I312" s="71"/>
      <c r="J312" s="75"/>
      <c r="K312" s="9"/>
      <c r="O312" s="162"/>
      <c r="AK312" s="9"/>
      <c r="AL312" s="9"/>
      <c r="AM312" s="9"/>
      <c r="AN312" s="9"/>
      <c r="AO312" s="9"/>
      <c r="AP312" s="9"/>
      <c r="AQ312" s="9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  <c r="GF312" s="1"/>
      <c r="GG312" s="1"/>
      <c r="GH312" s="1"/>
      <c r="GI312" s="1"/>
      <c r="GJ312" s="1"/>
      <c r="GK312" s="1"/>
      <c r="GL312" s="1"/>
      <c r="GM312" s="1"/>
      <c r="GN312" s="1">
        <f t="shared" ref="GN312:HV312" ca="1" si="158">IF(GN310&lt;GN311,GN310,GN311)</f>
        <v>1</v>
      </c>
      <c r="GO312" s="1">
        <f t="shared" ca="1" si="158"/>
        <v>0</v>
      </c>
      <c r="GP312" s="1">
        <f t="shared" ca="1" si="158"/>
        <v>1</v>
      </c>
      <c r="GQ312" s="1">
        <f t="shared" ca="1" si="158"/>
        <v>0</v>
      </c>
      <c r="GR312" s="1">
        <f t="shared" ca="1" si="158"/>
        <v>0</v>
      </c>
      <c r="GS312" s="1">
        <f t="shared" ca="1" si="158"/>
        <v>0</v>
      </c>
      <c r="GT312" s="1">
        <f t="shared" ca="1" si="158"/>
        <v>0</v>
      </c>
      <c r="GU312" s="1">
        <f t="shared" ca="1" si="158"/>
        <v>0</v>
      </c>
      <c r="GV312" s="1">
        <f t="shared" ca="1" si="158"/>
        <v>0</v>
      </c>
      <c r="GW312" s="1">
        <f t="shared" ca="1" si="158"/>
        <v>0</v>
      </c>
      <c r="GX312" s="1">
        <f t="shared" ca="1" si="158"/>
        <v>0</v>
      </c>
      <c r="GY312" s="1">
        <f t="shared" ca="1" si="158"/>
        <v>0</v>
      </c>
      <c r="GZ312" s="1">
        <f t="shared" ca="1" si="158"/>
        <v>0</v>
      </c>
      <c r="HA312" s="1">
        <f t="shared" ca="1" si="158"/>
        <v>0</v>
      </c>
      <c r="HB312" s="1">
        <f t="shared" ca="1" si="158"/>
        <v>0</v>
      </c>
      <c r="HC312" s="1">
        <f t="shared" ca="1" si="158"/>
        <v>0</v>
      </c>
      <c r="HD312" s="1">
        <f t="shared" ca="1" si="158"/>
        <v>0</v>
      </c>
      <c r="HE312" s="1">
        <f t="shared" ca="1" si="158"/>
        <v>0</v>
      </c>
      <c r="HF312" s="1">
        <f t="shared" ca="1" si="158"/>
        <v>0</v>
      </c>
      <c r="HG312" s="1">
        <f t="shared" ca="1" si="158"/>
        <v>0</v>
      </c>
      <c r="HH312" s="1">
        <f t="shared" ca="1" si="158"/>
        <v>0</v>
      </c>
      <c r="HI312" s="1">
        <f t="shared" ca="1" si="158"/>
        <v>0</v>
      </c>
      <c r="HJ312" s="1">
        <f t="shared" ca="1" si="158"/>
        <v>0</v>
      </c>
      <c r="HK312" s="1">
        <f t="shared" ca="1" si="158"/>
        <v>0</v>
      </c>
      <c r="HL312" s="1">
        <f t="shared" ca="1" si="158"/>
        <v>0</v>
      </c>
      <c r="HM312" s="1">
        <f t="shared" ca="1" si="158"/>
        <v>0</v>
      </c>
      <c r="HN312" s="1">
        <f t="shared" ca="1" si="158"/>
        <v>0</v>
      </c>
      <c r="HO312" s="1">
        <f t="shared" ca="1" si="158"/>
        <v>0</v>
      </c>
      <c r="HP312" s="1">
        <f t="shared" ca="1" si="158"/>
        <v>0</v>
      </c>
      <c r="HQ312" s="1">
        <f t="shared" ca="1" si="158"/>
        <v>0</v>
      </c>
      <c r="HR312" s="1">
        <f t="shared" ca="1" si="158"/>
        <v>0</v>
      </c>
      <c r="HS312" s="1">
        <f t="shared" ca="1" si="158"/>
        <v>0</v>
      </c>
      <c r="HT312" s="1">
        <f t="shared" ca="1" si="158"/>
        <v>0</v>
      </c>
      <c r="HU312" s="1">
        <f t="shared" ca="1" si="158"/>
        <v>0</v>
      </c>
      <c r="HV312" s="1">
        <f t="shared" ca="1" si="158"/>
        <v>0</v>
      </c>
    </row>
    <row r="313" spans="1:255" ht="18" hidden="1" customHeight="1" x14ac:dyDescent="0.25">
      <c r="A313" s="9"/>
      <c r="B313" s="71"/>
      <c r="C313" s="71"/>
      <c r="D313" s="71"/>
      <c r="E313" s="71"/>
      <c r="F313" s="154"/>
      <c r="G313" s="80"/>
      <c r="H313" s="102"/>
      <c r="I313" s="71"/>
      <c r="J313" s="75"/>
      <c r="K313" s="9"/>
      <c r="O313" s="162"/>
      <c r="AK313" s="9"/>
      <c r="AL313" s="9"/>
      <c r="AM313" s="9"/>
      <c r="AN313" s="9"/>
      <c r="AO313" s="9"/>
      <c r="AP313" s="9"/>
      <c r="AQ313" s="9"/>
      <c r="AT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  <c r="GF313" s="1"/>
      <c r="GG313" s="1"/>
      <c r="GH313" s="1"/>
      <c r="GI313" s="1"/>
      <c r="GJ313" s="1"/>
      <c r="GK313" s="1"/>
      <c r="GL313" s="1"/>
      <c r="GM313" s="1"/>
      <c r="GN313">
        <f ca="1">FY$4^GN312</f>
        <v>2</v>
      </c>
      <c r="GO313">
        <f t="shared" ref="GO313:HV313" ca="1" si="159">FZ$4^GO312*GN313</f>
        <v>2</v>
      </c>
      <c r="GP313">
        <f t="shared" ca="1" si="159"/>
        <v>10</v>
      </c>
      <c r="GQ313">
        <f t="shared" ca="1" si="159"/>
        <v>10</v>
      </c>
      <c r="GR313">
        <f t="shared" ca="1" si="159"/>
        <v>10</v>
      </c>
      <c r="GS313">
        <f t="shared" ca="1" si="159"/>
        <v>10</v>
      </c>
      <c r="GT313">
        <f t="shared" ca="1" si="159"/>
        <v>10</v>
      </c>
      <c r="GU313">
        <f t="shared" ca="1" si="159"/>
        <v>10</v>
      </c>
      <c r="GV313">
        <f t="shared" ca="1" si="159"/>
        <v>10</v>
      </c>
      <c r="GW313">
        <f t="shared" ca="1" si="159"/>
        <v>10</v>
      </c>
      <c r="GX313">
        <f t="shared" ca="1" si="159"/>
        <v>10</v>
      </c>
      <c r="GY313">
        <f t="shared" ca="1" si="159"/>
        <v>10</v>
      </c>
      <c r="GZ313">
        <f t="shared" ca="1" si="159"/>
        <v>10</v>
      </c>
      <c r="HA313">
        <f t="shared" ca="1" si="159"/>
        <v>10</v>
      </c>
      <c r="HB313">
        <f t="shared" ca="1" si="159"/>
        <v>10</v>
      </c>
      <c r="HC313">
        <f t="shared" ca="1" si="159"/>
        <v>10</v>
      </c>
      <c r="HD313">
        <f t="shared" ca="1" si="159"/>
        <v>10</v>
      </c>
      <c r="HE313">
        <f t="shared" ca="1" si="159"/>
        <v>10</v>
      </c>
      <c r="HF313">
        <f t="shared" ca="1" si="159"/>
        <v>10</v>
      </c>
      <c r="HG313">
        <f t="shared" ca="1" si="159"/>
        <v>10</v>
      </c>
      <c r="HH313">
        <f t="shared" ca="1" si="159"/>
        <v>10</v>
      </c>
      <c r="HI313">
        <f t="shared" ca="1" si="159"/>
        <v>10</v>
      </c>
      <c r="HJ313">
        <f t="shared" ca="1" si="159"/>
        <v>10</v>
      </c>
      <c r="HK313">
        <f t="shared" ca="1" si="159"/>
        <v>10</v>
      </c>
      <c r="HL313">
        <f t="shared" ca="1" si="159"/>
        <v>10</v>
      </c>
      <c r="HM313">
        <f t="shared" ca="1" si="159"/>
        <v>10</v>
      </c>
      <c r="HN313">
        <f t="shared" ca="1" si="159"/>
        <v>10</v>
      </c>
      <c r="HO313">
        <f t="shared" ca="1" si="159"/>
        <v>10</v>
      </c>
      <c r="HP313">
        <f t="shared" ca="1" si="159"/>
        <v>10</v>
      </c>
      <c r="HQ313">
        <f t="shared" ca="1" si="159"/>
        <v>10</v>
      </c>
      <c r="HR313">
        <f t="shared" ca="1" si="159"/>
        <v>10</v>
      </c>
      <c r="HS313">
        <f t="shared" ca="1" si="159"/>
        <v>10</v>
      </c>
      <c r="HT313">
        <f t="shared" ca="1" si="159"/>
        <v>10</v>
      </c>
      <c r="HU313">
        <f t="shared" ca="1" si="159"/>
        <v>10</v>
      </c>
      <c r="HV313">
        <f t="shared" ca="1" si="159"/>
        <v>10</v>
      </c>
    </row>
    <row r="314" spans="1:255" ht="18" hidden="1" customHeight="1" x14ac:dyDescent="0.25">
      <c r="A314" s="9"/>
      <c r="B314" s="71"/>
      <c r="C314" s="71"/>
      <c r="D314" s="71"/>
      <c r="E314" s="71"/>
      <c r="F314" s="154"/>
      <c r="G314" s="80"/>
      <c r="H314" s="102"/>
      <c r="I314" s="71"/>
      <c r="J314" s="75"/>
      <c r="K314" s="9"/>
      <c r="O314" s="162"/>
      <c r="AK314" s="9"/>
      <c r="AL314" s="9"/>
      <c r="AM314" s="9"/>
      <c r="AN314" s="9"/>
      <c r="AO314" s="9"/>
      <c r="AP314" s="9"/>
      <c r="AQ314" s="9"/>
      <c r="AR314" t="s">
        <v>29</v>
      </c>
      <c r="AS314">
        <f ca="1">AS303+AS307+AS311</f>
        <v>46</v>
      </c>
      <c r="AT314">
        <f ca="1">HX302*HX307*HX311+HX303*HX306*HX311+HX303*HX307*HX310</f>
        <v>661</v>
      </c>
      <c r="AU314">
        <f ca="1">AT314-AU315*(AS315-AS314)</f>
        <v>281</v>
      </c>
      <c r="AV314">
        <v>256</v>
      </c>
      <c r="AW314" s="1">
        <f ca="1">IF(AU314/AV314=INT(AU314/AV314),1,0)</f>
        <v>0</v>
      </c>
      <c r="AX314" s="1">
        <f ca="1">IF(AW314=0,AU314,AU314/AV314)</f>
        <v>281</v>
      </c>
      <c r="AY314" s="1">
        <v>16</v>
      </c>
      <c r="AZ314" s="1">
        <f ca="1">IF(AX314/AY314=INT(AX314/AY314),1,0)</f>
        <v>0</v>
      </c>
      <c r="BA314" s="1">
        <f ca="1">IF(AZ314=0,AX314,AX314/AY314)</f>
        <v>281</v>
      </c>
      <c r="BB314" s="1">
        <v>4</v>
      </c>
      <c r="BC314" s="1">
        <f ca="1">IF(BA314/BB314=INT(BA314/BB314),1,0)</f>
        <v>0</v>
      </c>
      <c r="BD314" s="1">
        <f ca="1">IF(BC314=0,BA314,BA314/BB314)</f>
        <v>281</v>
      </c>
      <c r="BE314" s="1">
        <v>2</v>
      </c>
      <c r="BF314" s="1">
        <f ca="1">IF(BD314/BE314=INT(BD314/BE314),1,0)</f>
        <v>0</v>
      </c>
      <c r="BG314" s="1">
        <f ca="1">IF(BF314=0,BD314,BD314/BE314)</f>
        <v>281</v>
      </c>
      <c r="BH314" s="1">
        <v>81</v>
      </c>
      <c r="BI314" s="1">
        <f ca="1">IF(BG314/BH314=INT(BG314/BH314),1,0)</f>
        <v>0</v>
      </c>
      <c r="BJ314" s="1">
        <f ca="1">IF(BI314=0,BG314,BG314/BH314)</f>
        <v>281</v>
      </c>
      <c r="BK314" s="1">
        <v>9</v>
      </c>
      <c r="BL314" s="1">
        <f ca="1">IF(BJ314/BK314=INT(BJ314/BK314),1,0)</f>
        <v>0</v>
      </c>
      <c r="BM314" s="1">
        <f ca="1">IF(BL314=0,BJ314,BJ314/BK314)</f>
        <v>281</v>
      </c>
      <c r="BN314" s="1">
        <v>3</v>
      </c>
      <c r="BO314" s="1">
        <f ca="1">IF(BM314/BN314=INT(BM314/BN314),1,0)</f>
        <v>0</v>
      </c>
      <c r="BP314" s="1">
        <f ca="1">IF(BO314=0,BM314,BM314/BN314)</f>
        <v>281</v>
      </c>
      <c r="BQ314" s="1">
        <v>25</v>
      </c>
      <c r="BR314" s="1">
        <f ca="1">IF(BP314/BQ314=INT(BP314/BQ314),1,0)</f>
        <v>0</v>
      </c>
      <c r="BS314" s="1">
        <f ca="1">IF(BR314=0,BP314,BP314/BQ314)</f>
        <v>281</v>
      </c>
      <c r="BT314" s="1">
        <v>5</v>
      </c>
      <c r="BU314" s="1">
        <f ca="1">IF(BS314/BT314=INT(BS314/BT314),1,0)</f>
        <v>0</v>
      </c>
      <c r="BV314" s="1">
        <f ca="1">IF(BU314=0,BS314,BS314/BT314)</f>
        <v>281</v>
      </c>
      <c r="BW314" s="1">
        <v>49</v>
      </c>
      <c r="BX314" s="1">
        <f ca="1">IF(BV314/BW314=INT(BV314/BW314),1,0)</f>
        <v>0</v>
      </c>
      <c r="BY314" s="1">
        <f ca="1">IF(BX314=0,BV314,BV314/BW314)</f>
        <v>281</v>
      </c>
      <c r="BZ314" s="1">
        <v>7</v>
      </c>
      <c r="CA314" s="1">
        <f ca="1">IF(BY314/BZ314=INT(BY314/BZ314),1,0)</f>
        <v>0</v>
      </c>
      <c r="CB314" s="1">
        <f ca="1">IF(CA314=0,BY314,BY314/BZ314)</f>
        <v>281</v>
      </c>
      <c r="CC314" s="1">
        <v>121</v>
      </c>
      <c r="CD314" s="1">
        <f ca="1">IF(CB314/CC314=INT(CB314/CC314),1,0)</f>
        <v>0</v>
      </c>
      <c r="CE314" s="1">
        <f ca="1">IF(CD314=0,CB314,CB314/CC314)</f>
        <v>281</v>
      </c>
      <c r="CF314" s="1">
        <v>11</v>
      </c>
      <c r="CG314" s="1">
        <f ca="1">IF(CE314/CF314=INT(CE314/CF314),1,0)</f>
        <v>0</v>
      </c>
      <c r="CH314" s="1">
        <f ca="1">IF(CG314=0,CE314,CE314/CF314)</f>
        <v>281</v>
      </c>
      <c r="CI314" s="1">
        <v>169</v>
      </c>
      <c r="CJ314" s="1">
        <f ca="1">IF(CH314/CI314=INT(CH314/CI314),1,0)</f>
        <v>0</v>
      </c>
      <c r="CK314" s="1">
        <f ca="1">IF(CJ314=0,CH314,CH314/CI314)</f>
        <v>281</v>
      </c>
      <c r="CL314" s="1">
        <v>13</v>
      </c>
      <c r="CM314" s="1">
        <f ca="1">IF(CK314/CL314=INT(CK314/CL314),1,0)</f>
        <v>0</v>
      </c>
      <c r="CN314" s="1">
        <f ca="1">IF(CM314=0,CK314,CK314/CL314)</f>
        <v>281</v>
      </c>
      <c r="CO314" s="1">
        <f>CO310</f>
        <v>289</v>
      </c>
      <c r="CP314" s="1">
        <f ca="1">IF(CN314/CO314=INT(CN314/CO314),1,0)</f>
        <v>0</v>
      </c>
      <c r="CQ314" s="1">
        <f ca="1">IF(CP314=0,CN314,CN314/CO314)</f>
        <v>281</v>
      </c>
      <c r="CR314" s="1">
        <v>17</v>
      </c>
      <c r="CS314" s="1">
        <f ca="1">IF(CQ314/CR314=INT(CQ314/CR314),1,0)</f>
        <v>0</v>
      </c>
      <c r="CT314" s="1">
        <f ca="1">IF(CS314=0,CQ314,CQ314/CR314)</f>
        <v>281</v>
      </c>
      <c r="CU314" s="1">
        <f>CU310</f>
        <v>361</v>
      </c>
      <c r="CV314" s="1">
        <f ca="1">IF(CT314/CU314=INT(CT314/CU314),1,0)</f>
        <v>0</v>
      </c>
      <c r="CW314" s="1">
        <f ca="1">IF(CV314=0,CT314,CT314/CU314)</f>
        <v>281</v>
      </c>
      <c r="CX314" s="1">
        <v>19</v>
      </c>
      <c r="CY314" s="1">
        <f ca="1">IF(CW314/CX314=INT(CW314/CX314),1,0)</f>
        <v>0</v>
      </c>
      <c r="CZ314" s="1">
        <f ca="1">IF(CY314=0,CW314,CW314/CX314)</f>
        <v>281</v>
      </c>
      <c r="DA314" s="1">
        <f>DA310</f>
        <v>529</v>
      </c>
      <c r="DB314" s="1">
        <f ca="1">IF(CZ314/DA314=INT(CZ314/DA314),1,0)</f>
        <v>0</v>
      </c>
      <c r="DC314" s="1">
        <f ca="1">IF(DB314=0,CZ314,CZ314/DA314)</f>
        <v>281</v>
      </c>
      <c r="DD314" s="1">
        <v>23</v>
      </c>
      <c r="DE314" s="1">
        <f ca="1">IF(DC314/DD314=INT(DC314/DD314),1,0)</f>
        <v>0</v>
      </c>
      <c r="DF314" s="1">
        <f ca="1">IF(DE314=0,DC314,DC314/DD314)</f>
        <v>281</v>
      </c>
      <c r="DG314" s="1">
        <f>DG310</f>
        <v>841</v>
      </c>
      <c r="DH314" s="1">
        <f ca="1">IF(DF314/DG314=INT(DF314/DG314),1,0)</f>
        <v>0</v>
      </c>
      <c r="DI314" s="1">
        <f ca="1">IF(DH314=0,DF314,DF314/DG314)</f>
        <v>281</v>
      </c>
      <c r="DJ314" s="1">
        <v>29</v>
      </c>
      <c r="DK314" s="1">
        <f ca="1">IF(DI314/DJ314=INT(DI314/DJ314),1,0)</f>
        <v>0</v>
      </c>
      <c r="DL314" s="1">
        <f ca="1">IF(DK314=0,DI314,DI314/DJ314)</f>
        <v>281</v>
      </c>
      <c r="DM314" s="1">
        <f>DM310</f>
        <v>961</v>
      </c>
      <c r="DN314" s="1">
        <f ca="1">IF(DL314/DM314=INT(DL314/DM314),1,0)</f>
        <v>0</v>
      </c>
      <c r="DO314" s="1">
        <f ca="1">IF(DN314=0,DL314,DL314/DM314)</f>
        <v>281</v>
      </c>
      <c r="DP314" s="1">
        <v>31</v>
      </c>
      <c r="DQ314" s="1">
        <f ca="1">IF(DO314/DP314=INT(DO314/DP314),1,0)</f>
        <v>0</v>
      </c>
      <c r="DR314" s="1">
        <f ca="1">IF(DQ314=0,DO314,DO314/DP314)</f>
        <v>281</v>
      </c>
      <c r="DS314" s="1">
        <v>37</v>
      </c>
      <c r="DT314" s="1">
        <f ca="1">IF(DR314/DS314=INT(DR314/DS314),1,0)</f>
        <v>0</v>
      </c>
      <c r="DU314" s="1">
        <f ca="1">IF(DT314=0,DR314,DR314/DS314)</f>
        <v>281</v>
      </c>
      <c r="DV314" s="1">
        <v>41</v>
      </c>
      <c r="DW314" s="1">
        <f ca="1">IF(DU314/DV314=INT(DU314/DV314),1,0)</f>
        <v>0</v>
      </c>
      <c r="DX314" s="1">
        <f ca="1">IF(DW314=0,DU314,DU314/DV314)</f>
        <v>281</v>
      </c>
      <c r="DY314" s="1">
        <v>43</v>
      </c>
      <c r="DZ314" s="1">
        <f ca="1">IF(DX314/DY314=INT(DX314/DY314),1,0)</f>
        <v>0</v>
      </c>
      <c r="EA314" s="1">
        <f ca="1">IF(DZ314=0,DX314,DX314/DY314)</f>
        <v>281</v>
      </c>
      <c r="EB314" s="1">
        <v>47</v>
      </c>
      <c r="EC314" s="1">
        <f ca="1">IF(EA314/EB314=INT(EA314/EB314),1,0)</f>
        <v>0</v>
      </c>
      <c r="ED314" s="1">
        <f ca="1">IF(EC314=0,EA314,EA314/EB314)</f>
        <v>281</v>
      </c>
      <c r="EE314" s="1">
        <v>53</v>
      </c>
      <c r="EF314" s="1">
        <f ca="1">IF(ED314/EE314=INT(ED314/EE314),1,0)</f>
        <v>0</v>
      </c>
      <c r="EG314" s="1">
        <f ca="1">IF(EF314=0,ED314,ED314/EE314)</f>
        <v>281</v>
      </c>
      <c r="EH314" s="1">
        <v>59</v>
      </c>
      <c r="EI314" s="1">
        <f ca="1">IF(EG314/EH314=INT(EG314/EH314),1,0)</f>
        <v>0</v>
      </c>
      <c r="EJ314" s="1">
        <f ca="1">IF(EI314=0,EG314,EG314/EH314)</f>
        <v>281</v>
      </c>
      <c r="EK314" s="1">
        <v>61</v>
      </c>
      <c r="EL314" s="1">
        <f ca="1">IF(EJ314/EK314=INT(EJ314/EK314),1,0)</f>
        <v>0</v>
      </c>
      <c r="EM314" s="1">
        <f ca="1">IF(EL314=0,EJ314,EJ314/EK314)</f>
        <v>281</v>
      </c>
      <c r="EN314" s="1">
        <v>67</v>
      </c>
      <c r="EO314" s="1">
        <f ca="1">IF(EM314/EN314=INT(EM314/EN314),1,0)</f>
        <v>0</v>
      </c>
      <c r="EP314" s="1">
        <f ca="1">IF(EO314=0,EM314,EM314/EN314)</f>
        <v>281</v>
      </c>
      <c r="EQ314" s="1">
        <v>71</v>
      </c>
      <c r="ER314" s="1">
        <f ca="1">IF(EP314/EQ314=INT(EP314/EQ314),1,0)</f>
        <v>0</v>
      </c>
      <c r="ES314" s="1">
        <f ca="1">IF(ER314=0,EP314,EP314/EQ314)</f>
        <v>281</v>
      </c>
      <c r="ET314" s="1">
        <v>73</v>
      </c>
      <c r="EU314" s="1">
        <f ca="1">IF(ES314/ET314=INT(ES314/ET314),1,0)</f>
        <v>0</v>
      </c>
      <c r="EV314" s="1">
        <f ca="1">IF(EU314=0,ES314,ES314/ET314)</f>
        <v>281</v>
      </c>
      <c r="EW314" s="1">
        <v>79</v>
      </c>
      <c r="EX314" s="1">
        <f ca="1">IF(EV314/EW314=INT(EV314/EW314),1,0)</f>
        <v>0</v>
      </c>
      <c r="EY314" s="1">
        <f ca="1">IF(EX314=0,EV314,EV314/EW314)</f>
        <v>281</v>
      </c>
      <c r="EZ314" s="1">
        <v>83</v>
      </c>
      <c r="FA314" s="1">
        <f ca="1">IF(EY314/EZ314=INT(EY314/EZ314),1,0)</f>
        <v>0</v>
      </c>
      <c r="FB314" s="1">
        <f ca="1">IF(FA314=0,EY314,EY314/EZ314)</f>
        <v>281</v>
      </c>
      <c r="FC314" s="1">
        <v>89</v>
      </c>
      <c r="FD314" s="1">
        <f ca="1">IF(FB314/FC314=INT(FB314/FC314),1,0)</f>
        <v>0</v>
      </c>
      <c r="FE314" s="1">
        <f ca="1">IF(FD314=0,FB314,FB314/FC314)</f>
        <v>281</v>
      </c>
      <c r="FF314" s="1">
        <v>97</v>
      </c>
      <c r="FG314" s="1">
        <f ca="1">IF(FE314/FF314=INT(FE314/FF314),1,0)</f>
        <v>0</v>
      </c>
      <c r="FH314" s="1">
        <f ca="1">IF(FG314=0,FE314,FE314/FF314)</f>
        <v>281</v>
      </c>
      <c r="FI314" s="1">
        <v>101</v>
      </c>
      <c r="FJ314" s="1">
        <f ca="1">IF(FH314/FI314=INT(FH314/FI314),1,0)</f>
        <v>0</v>
      </c>
      <c r="FK314" s="1">
        <f ca="1">IF(FJ314=0,FH314,FH314/FI314)</f>
        <v>281</v>
      </c>
      <c r="FL314" s="1">
        <v>103</v>
      </c>
      <c r="FM314" s="1">
        <f ca="1">IF(FK314/FL314=INT(FK314/FL314),1,0)</f>
        <v>0</v>
      </c>
      <c r="FN314" s="1">
        <f ca="1">IF(FM314=0,FK314,FK314/FL314)</f>
        <v>281</v>
      </c>
      <c r="FO314" s="1">
        <v>107</v>
      </c>
      <c r="FP314" s="1">
        <f ca="1">IF(FN314/FO314=INT(FN314/FO314),1,0)</f>
        <v>0</v>
      </c>
      <c r="FQ314" s="1">
        <f ca="1">IF(FP314=0,FN314,FN314/FO314)</f>
        <v>281</v>
      </c>
      <c r="FR314" s="1">
        <v>109</v>
      </c>
      <c r="FS314" s="1">
        <f ca="1">IF(FQ314/FR314=INT(FQ314/FR314),1,0)</f>
        <v>0</v>
      </c>
      <c r="FT314" s="1">
        <f ca="1">IF(FS314=0,FQ314,FQ314/FR314)</f>
        <v>281</v>
      </c>
      <c r="FU314" s="1">
        <v>113</v>
      </c>
      <c r="FV314" s="1">
        <f ca="1">IF(FT314/FU314=INT(FT314/FU314),1,0)</f>
        <v>0</v>
      </c>
      <c r="FW314" s="1">
        <f ca="1">IF(FV314=0,FT314,FT314/FU314)</f>
        <v>281</v>
      </c>
      <c r="FX314" s="1">
        <v>127</v>
      </c>
      <c r="FY314" s="1">
        <f ca="1">IF(FW314/FX314=INT(FW314/FX314),1,0)</f>
        <v>0</v>
      </c>
      <c r="FZ314" s="1">
        <f ca="1">IF(FY314=0,FW314,FW314/FX314)</f>
        <v>281</v>
      </c>
      <c r="GA314" s="1">
        <v>131</v>
      </c>
      <c r="GB314" s="1">
        <f ca="1">IF(FZ314/GA314=INT(FZ314/GA314),1,0)</f>
        <v>0</v>
      </c>
      <c r="GC314" s="1">
        <f ca="1">IF(GB314=0,FZ314,FZ314/GA314)</f>
        <v>281</v>
      </c>
      <c r="GD314" s="1">
        <v>137</v>
      </c>
      <c r="GE314" s="1">
        <f ca="1">IF(GC314/GD314=INT(GC314/GD314),1,0)</f>
        <v>0</v>
      </c>
      <c r="GF314" s="1">
        <f ca="1">IF(GE314=0,GC314,GC314/GD314)</f>
        <v>281</v>
      </c>
      <c r="GG314" s="1">
        <v>139</v>
      </c>
      <c r="GH314" s="1">
        <f ca="1">IF(GF314/GG314=INT(GF314/GG314),1,0)</f>
        <v>0</v>
      </c>
      <c r="GI314" s="1">
        <f ca="1">IF(GH314=0,GF314,GF314/GG314)</f>
        <v>281</v>
      </c>
      <c r="GJ314" s="1">
        <v>149</v>
      </c>
      <c r="GK314" s="1">
        <f ca="1">IF(GI314/GJ314=INT(GI314/GJ314),1,0)</f>
        <v>0</v>
      </c>
      <c r="GL314" s="1">
        <f ca="1">IF(GK314=0,GI314,GI314/GJ314)</f>
        <v>281</v>
      </c>
      <c r="GM314" s="1"/>
      <c r="GN314" s="1">
        <f ca="1">8*AW314+4*AZ314+2*BC314+BF314</f>
        <v>0</v>
      </c>
      <c r="GO314" s="1">
        <f ca="1">4*BI314+2*BL314+BO314</f>
        <v>0</v>
      </c>
      <c r="GP314" s="1">
        <f ca="1">2*BR314+BU314</f>
        <v>0</v>
      </c>
      <c r="GQ314" s="1">
        <f ca="1">2*BX314+CA314</f>
        <v>0</v>
      </c>
      <c r="GR314" s="1">
        <f ca="1">2*CD314+CG314</f>
        <v>0</v>
      </c>
      <c r="GS314" s="1">
        <f ca="1">2*CJ314+CM314</f>
        <v>0</v>
      </c>
      <c r="GT314" s="1">
        <f ca="1">CS314</f>
        <v>0</v>
      </c>
      <c r="GU314" s="1">
        <f ca="1">CY314</f>
        <v>0</v>
      </c>
      <c r="GV314" s="1">
        <f ca="1">DE314</f>
        <v>0</v>
      </c>
      <c r="GW314" s="1">
        <f ca="1">DK314</f>
        <v>0</v>
      </c>
      <c r="GX314" s="1">
        <f ca="1">DQ314</f>
        <v>0</v>
      </c>
      <c r="GY314">
        <f ca="1">DT314</f>
        <v>0</v>
      </c>
      <c r="GZ314">
        <f ca="1">DW314</f>
        <v>0</v>
      </c>
      <c r="HA314">
        <f ca="1">DZ314</f>
        <v>0</v>
      </c>
      <c r="HB314">
        <f ca="1">EC314</f>
        <v>0</v>
      </c>
      <c r="HC314">
        <f ca="1">EF314</f>
        <v>0</v>
      </c>
      <c r="HD314">
        <f ca="1">EI314</f>
        <v>0</v>
      </c>
      <c r="HE314">
        <f ca="1">EL314</f>
        <v>0</v>
      </c>
      <c r="HF314">
        <f ca="1">EO314</f>
        <v>0</v>
      </c>
      <c r="HG314">
        <f ca="1">ER314</f>
        <v>0</v>
      </c>
      <c r="HH314">
        <f ca="1">EU314</f>
        <v>0</v>
      </c>
      <c r="HI314">
        <f ca="1">EX314</f>
        <v>0</v>
      </c>
      <c r="HJ314">
        <f ca="1">FA314</f>
        <v>0</v>
      </c>
      <c r="HK314">
        <f ca="1">FD314</f>
        <v>0</v>
      </c>
      <c r="HL314">
        <f ca="1">FG314</f>
        <v>0</v>
      </c>
      <c r="HM314">
        <f ca="1">FJ314</f>
        <v>0</v>
      </c>
      <c r="HN314">
        <f ca="1">FM314</f>
        <v>0</v>
      </c>
      <c r="HO314">
        <f ca="1">FP314</f>
        <v>0</v>
      </c>
      <c r="HP314">
        <f ca="1">FS314</f>
        <v>0</v>
      </c>
      <c r="HQ314">
        <f ca="1">FV314</f>
        <v>0</v>
      </c>
      <c r="HR314">
        <f ca="1">FY314</f>
        <v>0</v>
      </c>
      <c r="HS314">
        <f ca="1">GB314</f>
        <v>0</v>
      </c>
      <c r="HT314">
        <f ca="1">GE314</f>
        <v>0</v>
      </c>
      <c r="HU314">
        <f ca="1">GH314</f>
        <v>0</v>
      </c>
      <c r="HV314">
        <f ca="1">GK314</f>
        <v>0</v>
      </c>
      <c r="HW314">
        <f ca="1">AU314</f>
        <v>281</v>
      </c>
      <c r="HX314">
        <f ca="1">HW314/HV317</f>
        <v>281</v>
      </c>
    </row>
    <row r="315" spans="1:255" ht="18" hidden="1" customHeight="1" x14ac:dyDescent="0.25">
      <c r="A315" s="9"/>
      <c r="B315" s="71"/>
      <c r="C315" s="71"/>
      <c r="D315" s="71"/>
      <c r="E315" s="71"/>
      <c r="F315" s="154"/>
      <c r="G315" s="80"/>
      <c r="H315" s="102"/>
      <c r="I315" s="71"/>
      <c r="J315" s="75"/>
      <c r="K315" s="9"/>
      <c r="O315" s="162"/>
      <c r="AK315" s="9"/>
      <c r="AL315" s="9"/>
      <c r="AM315" s="9"/>
      <c r="AN315" s="9"/>
      <c r="AO315" s="9"/>
      <c r="AP315" s="9"/>
      <c r="AQ315" s="9"/>
      <c r="AS315">
        <f ca="1">AS314+INT(AT314/AT315)</f>
        <v>47</v>
      </c>
      <c r="AT315">
        <f ca="1">HX303*HX307*HX311</f>
        <v>380</v>
      </c>
      <c r="AU315">
        <f ca="1">AT315</f>
        <v>380</v>
      </c>
      <c r="AV315">
        <v>256</v>
      </c>
      <c r="AW315" s="1">
        <f ca="1">IF(AU315/AV315=INT(AU315/AV315),1,0)</f>
        <v>0</v>
      </c>
      <c r="AX315" s="1">
        <f ca="1">IF(AW315=0,AU315,AU315/AV315)</f>
        <v>380</v>
      </c>
      <c r="AY315" s="1">
        <v>16</v>
      </c>
      <c r="AZ315" s="1">
        <f ca="1">IF(AX315/AY315=INT(AX315/AY315),1,0)</f>
        <v>0</v>
      </c>
      <c r="BA315" s="1">
        <f ca="1">IF(AZ315=0,AX315,AX315/AY315)</f>
        <v>380</v>
      </c>
      <c r="BB315" s="1">
        <v>4</v>
      </c>
      <c r="BC315" s="1">
        <f ca="1">IF(BA315/BB315=INT(BA315/BB315),1,0)</f>
        <v>1</v>
      </c>
      <c r="BD315" s="1">
        <f ca="1">IF(BC315=0,BA315,BA315/BB315)</f>
        <v>95</v>
      </c>
      <c r="BE315" s="1">
        <v>2</v>
      </c>
      <c r="BF315" s="1">
        <f ca="1">IF(BD315/BE315=INT(BD315/BE315),1,0)</f>
        <v>0</v>
      </c>
      <c r="BG315" s="1">
        <f ca="1">IF(BF315=0,BD315,BD315/BE315)</f>
        <v>95</v>
      </c>
      <c r="BH315" s="1">
        <v>81</v>
      </c>
      <c r="BI315" s="1">
        <f ca="1">IF(BG315/BH315=INT(BG315/BH315),1,0)</f>
        <v>0</v>
      </c>
      <c r="BJ315" s="1">
        <f ca="1">IF(BI315=0,BG315,BG315/BH315)</f>
        <v>95</v>
      </c>
      <c r="BK315" s="1">
        <v>9</v>
      </c>
      <c r="BL315" s="1">
        <f ca="1">IF(BJ315/BK315=INT(BJ315/BK315),1,0)</f>
        <v>0</v>
      </c>
      <c r="BM315" s="1">
        <f ca="1">IF(BL315=0,BJ315,BJ315/BK315)</f>
        <v>95</v>
      </c>
      <c r="BN315" s="1">
        <v>3</v>
      </c>
      <c r="BO315" s="1">
        <f ca="1">IF(BM315/BN315=INT(BM315/BN315),1,0)</f>
        <v>0</v>
      </c>
      <c r="BP315" s="1">
        <f ca="1">IF(BO315=0,BM315,BM315/BN315)</f>
        <v>95</v>
      </c>
      <c r="BQ315" s="1">
        <v>25</v>
      </c>
      <c r="BR315" s="1">
        <f ca="1">IF(BP315/BQ315=INT(BP315/BQ315),1,0)</f>
        <v>0</v>
      </c>
      <c r="BS315" s="1">
        <f ca="1">IF(BR315=0,BP315,BP315/BQ315)</f>
        <v>95</v>
      </c>
      <c r="BT315" s="1">
        <v>5</v>
      </c>
      <c r="BU315" s="1">
        <f ca="1">IF(BS315/BT315=INT(BS315/BT315),1,0)</f>
        <v>1</v>
      </c>
      <c r="BV315" s="1">
        <f ca="1">IF(BU315=0,BS315,BS315/BT315)</f>
        <v>19</v>
      </c>
      <c r="BW315" s="1">
        <v>49</v>
      </c>
      <c r="BX315" s="1">
        <f ca="1">IF(BV315/BW315=INT(BV315/BW315),1,0)</f>
        <v>0</v>
      </c>
      <c r="BY315" s="1">
        <f ca="1">IF(BX315=0,BV315,BV315/BW315)</f>
        <v>19</v>
      </c>
      <c r="BZ315" s="1">
        <v>7</v>
      </c>
      <c r="CA315" s="1">
        <f ca="1">IF(BY315/BZ315=INT(BY315/BZ315),1,0)</f>
        <v>0</v>
      </c>
      <c r="CB315" s="1">
        <f ca="1">IF(CA315=0,BY315,BY315/BZ315)</f>
        <v>19</v>
      </c>
      <c r="CC315" s="1">
        <v>121</v>
      </c>
      <c r="CD315" s="1">
        <f ca="1">IF(CB315/CC315=INT(CB315/CC315),1,0)</f>
        <v>0</v>
      </c>
      <c r="CE315" s="1">
        <f ca="1">IF(CD315=0,CB315,CB315/CC315)</f>
        <v>19</v>
      </c>
      <c r="CF315" s="1">
        <v>11</v>
      </c>
      <c r="CG315" s="1">
        <f ca="1">IF(CE315/CF315=INT(CE315/CF315),1,0)</f>
        <v>0</v>
      </c>
      <c r="CH315" s="1">
        <f ca="1">IF(CG315=0,CE315,CE315/CF315)</f>
        <v>19</v>
      </c>
      <c r="CI315" s="1">
        <v>169</v>
      </c>
      <c r="CJ315" s="1">
        <f ca="1">IF(CH315/CI315=INT(CH315/CI315),1,0)</f>
        <v>0</v>
      </c>
      <c r="CK315" s="1">
        <f ca="1">IF(CJ315=0,CH315,CH315/CI315)</f>
        <v>19</v>
      </c>
      <c r="CL315" s="1">
        <v>13</v>
      </c>
      <c r="CM315" s="1">
        <f ca="1">IF(CK315/CL315=INT(CK315/CL315),1,0)</f>
        <v>0</v>
      </c>
      <c r="CN315" s="1">
        <f ca="1">IF(CM315=0,CK315,CK315/CL315)</f>
        <v>19</v>
      </c>
      <c r="CO315" s="1">
        <f>CO311</f>
        <v>289</v>
      </c>
      <c r="CP315" s="1">
        <f ca="1">IF(CN315/CO315=INT(CN315/CO315),1,0)</f>
        <v>0</v>
      </c>
      <c r="CQ315" s="1">
        <f ca="1">IF(CP315=0,CN315,CN315/CO315)</f>
        <v>19</v>
      </c>
      <c r="CR315" s="1">
        <v>17</v>
      </c>
      <c r="CS315" s="1">
        <f ca="1">IF(CQ315/CR315=INT(CQ315/CR315),1,0)</f>
        <v>0</v>
      </c>
      <c r="CT315" s="1">
        <f ca="1">IF(CS315=0,CQ315,CQ315/CR315)</f>
        <v>19</v>
      </c>
      <c r="CU315" s="1">
        <f>CU311</f>
        <v>361</v>
      </c>
      <c r="CV315" s="1">
        <f ca="1">IF(CT315/CU315=INT(CT315/CU315),1,0)</f>
        <v>0</v>
      </c>
      <c r="CW315" s="1">
        <f ca="1">IF(CV315=0,CT315,CT315/CU315)</f>
        <v>19</v>
      </c>
      <c r="CX315" s="1">
        <v>19</v>
      </c>
      <c r="CY315" s="1">
        <f ca="1">IF(CW315/CX315=INT(CW315/CX315),1,0)</f>
        <v>1</v>
      </c>
      <c r="CZ315" s="1">
        <f ca="1">IF(CY315=0,CW315,CW315/CX315)</f>
        <v>1</v>
      </c>
      <c r="DA315" s="1">
        <f>DA311</f>
        <v>529</v>
      </c>
      <c r="DB315" s="1">
        <f ca="1">IF(CZ315/DA315=INT(CZ315/DA315),1,0)</f>
        <v>0</v>
      </c>
      <c r="DC315" s="1">
        <f ca="1">IF(DB315=0,CZ315,CZ315/DA315)</f>
        <v>1</v>
      </c>
      <c r="DD315" s="1">
        <v>23</v>
      </c>
      <c r="DE315" s="1">
        <f ca="1">IF(DC315/DD315=INT(DC315/DD315),1,0)</f>
        <v>0</v>
      </c>
      <c r="DF315" s="1">
        <f ca="1">IF(DE315=0,DC315,DC315/DD315)</f>
        <v>1</v>
      </c>
      <c r="DG315" s="1">
        <f>DG311</f>
        <v>841</v>
      </c>
      <c r="DH315" s="1">
        <f ca="1">IF(DF315/DG315=INT(DF315/DG315),1,0)</f>
        <v>0</v>
      </c>
      <c r="DI315" s="1">
        <f ca="1">IF(DH315=0,DF315,DF315/DG315)</f>
        <v>1</v>
      </c>
      <c r="DJ315" s="1">
        <v>29</v>
      </c>
      <c r="DK315" s="1">
        <f ca="1">IF(DI315/DJ315=INT(DI315/DJ315),1,0)</f>
        <v>0</v>
      </c>
      <c r="DL315" s="1">
        <f ca="1">IF(DK315=0,DI315,DI315/DJ315)</f>
        <v>1</v>
      </c>
      <c r="DM315" s="1">
        <f>DM311</f>
        <v>961</v>
      </c>
      <c r="DN315" s="1">
        <f ca="1">IF(DL315/DM315=INT(DL315/DM315),1,0)</f>
        <v>0</v>
      </c>
      <c r="DO315" s="1">
        <f ca="1">IF(DN315=0,DL315,DL315/DM315)</f>
        <v>1</v>
      </c>
      <c r="DP315" s="1">
        <v>31</v>
      </c>
      <c r="DQ315" s="1">
        <f ca="1">IF(DO315/DP315=INT(DO315/DP315),1,0)</f>
        <v>0</v>
      </c>
      <c r="DR315" s="1">
        <f ca="1">IF(DQ315=0,DO315,DO315/DP315)</f>
        <v>1</v>
      </c>
      <c r="DS315" s="1">
        <v>37</v>
      </c>
      <c r="DT315" s="1">
        <f ca="1">IF(DR315/DS315=INT(DR315/DS315),1,0)</f>
        <v>0</v>
      </c>
      <c r="DU315" s="1">
        <f ca="1">IF(DT315=0,DR315,DR315/DS315)</f>
        <v>1</v>
      </c>
      <c r="DV315" s="1">
        <v>41</v>
      </c>
      <c r="DW315" s="1">
        <f ca="1">IF(DU315/DV315=INT(DU315/DV315),1,0)</f>
        <v>0</v>
      </c>
      <c r="DX315" s="1">
        <f ca="1">IF(DW315=0,DU315,DU315/DV315)</f>
        <v>1</v>
      </c>
      <c r="DY315" s="1">
        <v>43</v>
      </c>
      <c r="DZ315" s="1">
        <f ca="1">IF(DX315/DY315=INT(DX315/DY315),1,0)</f>
        <v>0</v>
      </c>
      <c r="EA315" s="1">
        <f ca="1">IF(DZ315=0,DX315,DX315/DY315)</f>
        <v>1</v>
      </c>
      <c r="EB315" s="1">
        <v>47</v>
      </c>
      <c r="EC315" s="1">
        <f ca="1">IF(EA315/EB315=INT(EA315/EB315),1,0)</f>
        <v>0</v>
      </c>
      <c r="ED315" s="1">
        <f ca="1">IF(EC315=0,EA315,EA315/EB315)</f>
        <v>1</v>
      </c>
      <c r="EE315" s="1">
        <v>53</v>
      </c>
      <c r="EF315" s="1">
        <f ca="1">IF(ED315/EE315=INT(ED315/EE315),1,0)</f>
        <v>0</v>
      </c>
      <c r="EG315" s="1">
        <f ca="1">IF(EF315=0,ED315,ED315/EE315)</f>
        <v>1</v>
      </c>
      <c r="EH315" s="1">
        <v>59</v>
      </c>
      <c r="EI315" s="1">
        <f ca="1">IF(EG315/EH315=INT(EG315/EH315),1,0)</f>
        <v>0</v>
      </c>
      <c r="EJ315" s="1">
        <f ca="1">IF(EI315=0,EG315,EG315/EH315)</f>
        <v>1</v>
      </c>
      <c r="EK315" s="1">
        <v>61</v>
      </c>
      <c r="EL315" s="1">
        <f ca="1">IF(EJ315/EK315=INT(EJ315/EK315),1,0)</f>
        <v>0</v>
      </c>
      <c r="EM315" s="1">
        <f ca="1">IF(EL315=0,EJ315,EJ315/EK315)</f>
        <v>1</v>
      </c>
      <c r="EN315" s="1">
        <v>67</v>
      </c>
      <c r="EO315" s="1">
        <f ca="1">IF(EM315/EN315=INT(EM315/EN315),1,0)</f>
        <v>0</v>
      </c>
      <c r="EP315" s="1">
        <f ca="1">IF(EO315=0,EM315,EM315/EN315)</f>
        <v>1</v>
      </c>
      <c r="EQ315" s="1">
        <v>71</v>
      </c>
      <c r="ER315" s="1">
        <f ca="1">IF(EP315/EQ315=INT(EP315/EQ315),1,0)</f>
        <v>0</v>
      </c>
      <c r="ES315" s="1">
        <f ca="1">IF(ER315=0,EP315,EP315/EQ315)</f>
        <v>1</v>
      </c>
      <c r="ET315" s="1">
        <v>73</v>
      </c>
      <c r="EU315" s="1">
        <f ca="1">IF(ES315/ET315=INT(ES315/ET315),1,0)</f>
        <v>0</v>
      </c>
      <c r="EV315" s="1">
        <f ca="1">IF(EU315=0,ES315,ES315/ET315)</f>
        <v>1</v>
      </c>
      <c r="EW315" s="1">
        <v>79</v>
      </c>
      <c r="EX315" s="1">
        <f ca="1">IF(EV315/EW315=INT(EV315/EW315),1,0)</f>
        <v>0</v>
      </c>
      <c r="EY315" s="1">
        <f ca="1">IF(EX315=0,EV315,EV315/EW315)</f>
        <v>1</v>
      </c>
      <c r="EZ315" s="1">
        <v>83</v>
      </c>
      <c r="FA315" s="1">
        <f ca="1">IF(EY315/EZ315=INT(EY315/EZ315),1,0)</f>
        <v>0</v>
      </c>
      <c r="FB315" s="1">
        <f ca="1">IF(FA315=0,EY315,EY315/EZ315)</f>
        <v>1</v>
      </c>
      <c r="FC315" s="1">
        <v>89</v>
      </c>
      <c r="FD315" s="1">
        <f ca="1">IF(FB315/FC315=INT(FB315/FC315),1,0)</f>
        <v>0</v>
      </c>
      <c r="FE315" s="1">
        <f ca="1">IF(FD315=0,FB315,FB315/FC315)</f>
        <v>1</v>
      </c>
      <c r="FF315" s="1">
        <v>97</v>
      </c>
      <c r="FG315" s="1">
        <f ca="1">IF(FE315/FF315=INT(FE315/FF315),1,0)</f>
        <v>0</v>
      </c>
      <c r="FH315" s="1">
        <f ca="1">IF(FG315=0,FE315,FE315/FF315)</f>
        <v>1</v>
      </c>
      <c r="FI315" s="1">
        <v>101</v>
      </c>
      <c r="FJ315" s="1">
        <f ca="1">IF(FH315/FI315=INT(FH315/FI315),1,0)</f>
        <v>0</v>
      </c>
      <c r="FK315" s="1">
        <f ca="1">IF(FJ315=0,FH315,FH315/FI315)</f>
        <v>1</v>
      </c>
      <c r="FL315" s="1">
        <v>103</v>
      </c>
      <c r="FM315" s="1">
        <f ca="1">IF(FK315/FL315=INT(FK315/FL315),1,0)</f>
        <v>0</v>
      </c>
      <c r="FN315" s="1">
        <f ca="1">IF(FM315=0,FK315,FK315/FL315)</f>
        <v>1</v>
      </c>
      <c r="FO315" s="1">
        <v>107</v>
      </c>
      <c r="FP315" s="1">
        <f ca="1">IF(FN315/FO315=INT(FN315/FO315),1,0)</f>
        <v>0</v>
      </c>
      <c r="FQ315" s="1">
        <f ca="1">IF(FP315=0,FN315,FN315/FO315)</f>
        <v>1</v>
      </c>
      <c r="FR315" s="1">
        <v>109</v>
      </c>
      <c r="FS315" s="1">
        <f ca="1">IF(FQ315/FR315=INT(FQ315/FR315),1,0)</f>
        <v>0</v>
      </c>
      <c r="FT315" s="1">
        <f ca="1">IF(FS315=0,FQ315,FQ315/FR315)</f>
        <v>1</v>
      </c>
      <c r="FU315" s="1">
        <v>113</v>
      </c>
      <c r="FV315" s="1">
        <f ca="1">IF(FT315/FU315=INT(FT315/FU315),1,0)</f>
        <v>0</v>
      </c>
      <c r="FW315" s="1">
        <f ca="1">IF(FV315=0,FT315,FT315/FU315)</f>
        <v>1</v>
      </c>
      <c r="FX315" s="1">
        <v>127</v>
      </c>
      <c r="FY315" s="1">
        <f ca="1">IF(FW315/FX315=INT(FW315/FX315),1,0)</f>
        <v>0</v>
      </c>
      <c r="FZ315" s="1">
        <f ca="1">IF(FY315=0,FW315,FW315/FX315)</f>
        <v>1</v>
      </c>
      <c r="GA315" s="1">
        <v>131</v>
      </c>
      <c r="GB315" s="1">
        <f ca="1">IF(FZ315/GA315=INT(FZ315/GA315),1,0)</f>
        <v>0</v>
      </c>
      <c r="GC315" s="1">
        <f ca="1">IF(GB315=0,FZ315,FZ315/GA315)</f>
        <v>1</v>
      </c>
      <c r="GD315" s="1">
        <v>137</v>
      </c>
      <c r="GE315" s="1">
        <f ca="1">IF(GC315/GD315=INT(GC315/GD315),1,0)</f>
        <v>0</v>
      </c>
      <c r="GF315" s="1">
        <f ca="1">IF(GE315=0,GC315,GC315/GD315)</f>
        <v>1</v>
      </c>
      <c r="GG315" s="1">
        <v>139</v>
      </c>
      <c r="GH315" s="1">
        <f ca="1">IF(GF315/GG315=INT(GF315/GG315),1,0)</f>
        <v>0</v>
      </c>
      <c r="GI315" s="1">
        <f ca="1">IF(GH315=0,GF315,GF315/GG315)</f>
        <v>1</v>
      </c>
      <c r="GJ315" s="1">
        <v>149</v>
      </c>
      <c r="GK315" s="1">
        <f ca="1">IF(GI315/GJ315=INT(GI315/GJ315),1,0)</f>
        <v>0</v>
      </c>
      <c r="GL315" s="1">
        <f ca="1">IF(GK315=0,GI315,GI315/GJ315)</f>
        <v>1</v>
      </c>
      <c r="GM315" s="1"/>
      <c r="GN315" s="1">
        <f ca="1">8*AW315+4*AZ315+2*BC315+BF315</f>
        <v>2</v>
      </c>
      <c r="GO315" s="1">
        <f ca="1">4*BI315+2*BL315+BO315</f>
        <v>0</v>
      </c>
      <c r="GP315" s="1">
        <f ca="1">2*BR315+BU315</f>
        <v>1</v>
      </c>
      <c r="GQ315" s="1">
        <f ca="1">2*BX315+CA315</f>
        <v>0</v>
      </c>
      <c r="GR315" s="1">
        <f ca="1">2*CD315+CG315</f>
        <v>0</v>
      </c>
      <c r="GS315" s="1">
        <f ca="1">2*CJ315+CM315</f>
        <v>0</v>
      </c>
      <c r="GT315" s="1">
        <f ca="1">CS315</f>
        <v>0</v>
      </c>
      <c r="GU315" s="1">
        <f ca="1">CY315</f>
        <v>1</v>
      </c>
      <c r="GV315" s="1">
        <f ca="1">DE315</f>
        <v>0</v>
      </c>
      <c r="GW315" s="1">
        <f ca="1">DK315</f>
        <v>0</v>
      </c>
      <c r="GX315" s="1">
        <f ca="1">DQ315</f>
        <v>0</v>
      </c>
      <c r="GY315">
        <f ca="1">DT315</f>
        <v>0</v>
      </c>
      <c r="GZ315">
        <f ca="1">DW315</f>
        <v>0</v>
      </c>
      <c r="HA315">
        <f ca="1">DZ315</f>
        <v>0</v>
      </c>
      <c r="HB315">
        <f ca="1">EC315</f>
        <v>0</v>
      </c>
      <c r="HC315">
        <f ca="1">EF315</f>
        <v>0</v>
      </c>
      <c r="HD315">
        <f ca="1">EI315</f>
        <v>0</v>
      </c>
      <c r="HE315">
        <f ca="1">EL315</f>
        <v>0</v>
      </c>
      <c r="HF315">
        <f ca="1">EO315</f>
        <v>0</v>
      </c>
      <c r="HG315">
        <f ca="1">ER315</f>
        <v>0</v>
      </c>
      <c r="HH315">
        <f ca="1">EU315</f>
        <v>0</v>
      </c>
      <c r="HI315">
        <f ca="1">EX315</f>
        <v>0</v>
      </c>
      <c r="HJ315">
        <f ca="1">FA315</f>
        <v>0</v>
      </c>
      <c r="HK315">
        <f ca="1">FD315</f>
        <v>0</v>
      </c>
      <c r="HL315">
        <f ca="1">FG315</f>
        <v>0</v>
      </c>
      <c r="HM315">
        <f ca="1">FJ315</f>
        <v>0</v>
      </c>
      <c r="HN315">
        <f ca="1">FM315</f>
        <v>0</v>
      </c>
      <c r="HO315">
        <f ca="1">FP315</f>
        <v>0</v>
      </c>
      <c r="HP315">
        <f ca="1">FS315</f>
        <v>0</v>
      </c>
      <c r="HQ315">
        <f ca="1">FV315</f>
        <v>0</v>
      </c>
      <c r="HR315">
        <f ca="1">FY315</f>
        <v>0</v>
      </c>
      <c r="HS315">
        <f ca="1">GB315</f>
        <v>0</v>
      </c>
      <c r="HT315">
        <f ca="1">GE315</f>
        <v>0</v>
      </c>
      <c r="HU315">
        <f ca="1">GH315</f>
        <v>0</v>
      </c>
      <c r="HV315">
        <f ca="1">GK315</f>
        <v>0</v>
      </c>
      <c r="HW315">
        <f ca="1">AU315</f>
        <v>380</v>
      </c>
      <c r="HX315">
        <f ca="1">HW315/HV317</f>
        <v>380</v>
      </c>
    </row>
    <row r="316" spans="1:255" ht="18" hidden="1" customHeight="1" x14ac:dyDescent="0.25">
      <c r="A316" s="9"/>
      <c r="B316" s="71"/>
      <c r="C316" s="71"/>
      <c r="D316" s="71"/>
      <c r="E316" s="71"/>
      <c r="F316" s="154"/>
      <c r="G316" s="80"/>
      <c r="H316" s="102"/>
      <c r="I316" s="71"/>
      <c r="J316" s="75"/>
      <c r="K316" s="9"/>
      <c r="O316" s="162"/>
      <c r="AK316" s="9"/>
      <c r="AL316" s="9"/>
      <c r="AM316" s="9"/>
      <c r="AN316" s="9"/>
      <c r="AO316" s="9"/>
      <c r="AP316" s="9"/>
      <c r="AQ316" s="9"/>
      <c r="AT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R316" s="1"/>
      <c r="CS316" s="1"/>
      <c r="CT316" s="1"/>
      <c r="CX316" s="1"/>
      <c r="CY316" s="1"/>
      <c r="CZ316" s="1"/>
      <c r="DD316" s="1"/>
      <c r="DE316" s="1"/>
      <c r="DF316" s="1"/>
      <c r="DJ316" s="1"/>
      <c r="DK316" s="1"/>
      <c r="DL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  <c r="GE316" s="1"/>
      <c r="GF316" s="1"/>
      <c r="GG316" s="1"/>
      <c r="GH316" s="1"/>
      <c r="GI316" s="1"/>
      <c r="GJ316" s="1"/>
      <c r="GK316" s="1"/>
      <c r="GL316" s="1"/>
      <c r="GM316" s="1"/>
      <c r="GN316" s="1">
        <f t="shared" ref="GN316:HV316" ca="1" si="160">IF(GN314&lt;GN315,GN314,GN315)</f>
        <v>0</v>
      </c>
      <c r="GO316" s="1">
        <f t="shared" ca="1" si="160"/>
        <v>0</v>
      </c>
      <c r="GP316" s="1">
        <f t="shared" ca="1" si="160"/>
        <v>0</v>
      </c>
      <c r="GQ316" s="1">
        <f t="shared" ca="1" si="160"/>
        <v>0</v>
      </c>
      <c r="GR316" s="1">
        <f t="shared" ca="1" si="160"/>
        <v>0</v>
      </c>
      <c r="GS316" s="1">
        <f t="shared" ca="1" si="160"/>
        <v>0</v>
      </c>
      <c r="GT316" s="1">
        <f t="shared" ca="1" si="160"/>
        <v>0</v>
      </c>
      <c r="GU316" s="1">
        <f t="shared" ca="1" si="160"/>
        <v>0</v>
      </c>
      <c r="GV316" s="1">
        <f t="shared" ca="1" si="160"/>
        <v>0</v>
      </c>
      <c r="GW316" s="1">
        <f t="shared" ca="1" si="160"/>
        <v>0</v>
      </c>
      <c r="GX316" s="1">
        <f t="shared" ca="1" si="160"/>
        <v>0</v>
      </c>
      <c r="GY316" s="1">
        <f t="shared" ca="1" si="160"/>
        <v>0</v>
      </c>
      <c r="GZ316" s="1">
        <f t="shared" ca="1" si="160"/>
        <v>0</v>
      </c>
      <c r="HA316" s="1">
        <f t="shared" ca="1" si="160"/>
        <v>0</v>
      </c>
      <c r="HB316" s="1">
        <f t="shared" ca="1" si="160"/>
        <v>0</v>
      </c>
      <c r="HC316" s="1">
        <f t="shared" ca="1" si="160"/>
        <v>0</v>
      </c>
      <c r="HD316" s="1">
        <f t="shared" ca="1" si="160"/>
        <v>0</v>
      </c>
      <c r="HE316" s="1">
        <f t="shared" ca="1" si="160"/>
        <v>0</v>
      </c>
      <c r="HF316" s="1">
        <f t="shared" ca="1" si="160"/>
        <v>0</v>
      </c>
      <c r="HG316" s="1">
        <f t="shared" ca="1" si="160"/>
        <v>0</v>
      </c>
      <c r="HH316" s="1">
        <f t="shared" ca="1" si="160"/>
        <v>0</v>
      </c>
      <c r="HI316" s="1">
        <f t="shared" ca="1" si="160"/>
        <v>0</v>
      </c>
      <c r="HJ316" s="1">
        <f t="shared" ca="1" si="160"/>
        <v>0</v>
      </c>
      <c r="HK316" s="1">
        <f t="shared" ca="1" si="160"/>
        <v>0</v>
      </c>
      <c r="HL316" s="1">
        <f t="shared" ca="1" si="160"/>
        <v>0</v>
      </c>
      <c r="HM316" s="1">
        <f t="shared" ca="1" si="160"/>
        <v>0</v>
      </c>
      <c r="HN316" s="1">
        <f t="shared" ca="1" si="160"/>
        <v>0</v>
      </c>
      <c r="HO316" s="1">
        <f t="shared" ca="1" si="160"/>
        <v>0</v>
      </c>
      <c r="HP316" s="1">
        <f t="shared" ca="1" si="160"/>
        <v>0</v>
      </c>
      <c r="HQ316" s="1">
        <f t="shared" ca="1" si="160"/>
        <v>0</v>
      </c>
      <c r="HR316" s="1">
        <f t="shared" ca="1" si="160"/>
        <v>0</v>
      </c>
      <c r="HS316" s="1">
        <f t="shared" ca="1" si="160"/>
        <v>0</v>
      </c>
      <c r="HT316" s="1">
        <f t="shared" ca="1" si="160"/>
        <v>0</v>
      </c>
      <c r="HU316" s="1">
        <f t="shared" ca="1" si="160"/>
        <v>0</v>
      </c>
      <c r="HV316" s="1">
        <f t="shared" ca="1" si="160"/>
        <v>0</v>
      </c>
    </row>
    <row r="317" spans="1:255" ht="18" hidden="1" customHeight="1" x14ac:dyDescent="0.25">
      <c r="A317" s="9"/>
      <c r="B317" s="71"/>
      <c r="C317" s="71"/>
      <c r="D317" s="71"/>
      <c r="E317" s="71"/>
      <c r="F317" s="154"/>
      <c r="G317" s="80"/>
      <c r="H317" s="102"/>
      <c r="I317" s="71"/>
      <c r="J317" s="75"/>
      <c r="K317" s="9"/>
      <c r="O317" s="162"/>
      <c r="AK317" s="9"/>
      <c r="AL317" s="9"/>
      <c r="AM317" s="9"/>
      <c r="AN317" s="9"/>
      <c r="AO317" s="9"/>
      <c r="AP317" s="9"/>
      <c r="AQ317" s="9"/>
      <c r="AT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R317" s="1"/>
      <c r="CS317" s="1"/>
      <c r="CT317" s="1"/>
      <c r="CX317" s="1"/>
      <c r="CY317" s="1"/>
      <c r="CZ317" s="1"/>
      <c r="DD317" s="1"/>
      <c r="DE317" s="1"/>
      <c r="DF317" s="1"/>
      <c r="DJ317" s="1"/>
      <c r="DK317" s="1"/>
      <c r="DL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  <c r="FZ317" s="1"/>
      <c r="GA317" s="1"/>
      <c r="GB317" s="1"/>
      <c r="GC317" s="1"/>
      <c r="GD317" s="1"/>
      <c r="GE317" s="1"/>
      <c r="GF317" s="1"/>
      <c r="GG317" s="1"/>
      <c r="GH317" s="1"/>
      <c r="GI317" s="1"/>
      <c r="GJ317" s="1"/>
      <c r="GK317" s="1"/>
      <c r="GL317" s="1"/>
      <c r="GM317" s="1"/>
      <c r="GN317">
        <f ca="1">FY$4^GN316</f>
        <v>1</v>
      </c>
      <c r="GO317">
        <f t="shared" ref="GO317:HV317" ca="1" si="161">FZ$4^GO316*GN317</f>
        <v>1</v>
      </c>
      <c r="GP317">
        <f t="shared" ca="1" si="161"/>
        <v>1</v>
      </c>
      <c r="GQ317">
        <f t="shared" ca="1" si="161"/>
        <v>1</v>
      </c>
      <c r="GR317">
        <f t="shared" ca="1" si="161"/>
        <v>1</v>
      </c>
      <c r="GS317">
        <f t="shared" ca="1" si="161"/>
        <v>1</v>
      </c>
      <c r="GT317">
        <f t="shared" ca="1" si="161"/>
        <v>1</v>
      </c>
      <c r="GU317">
        <f t="shared" ca="1" si="161"/>
        <v>1</v>
      </c>
      <c r="GV317">
        <f t="shared" ca="1" si="161"/>
        <v>1</v>
      </c>
      <c r="GW317">
        <f t="shared" ca="1" si="161"/>
        <v>1</v>
      </c>
      <c r="GX317">
        <f t="shared" ca="1" si="161"/>
        <v>1</v>
      </c>
      <c r="GY317">
        <f t="shared" ca="1" si="161"/>
        <v>1</v>
      </c>
      <c r="GZ317">
        <f t="shared" ca="1" si="161"/>
        <v>1</v>
      </c>
      <c r="HA317">
        <f t="shared" ca="1" si="161"/>
        <v>1</v>
      </c>
      <c r="HB317">
        <f t="shared" ca="1" si="161"/>
        <v>1</v>
      </c>
      <c r="HC317">
        <f t="shared" ca="1" si="161"/>
        <v>1</v>
      </c>
      <c r="HD317">
        <f t="shared" ca="1" si="161"/>
        <v>1</v>
      </c>
      <c r="HE317">
        <f t="shared" ca="1" si="161"/>
        <v>1</v>
      </c>
      <c r="HF317">
        <f t="shared" ca="1" si="161"/>
        <v>1</v>
      </c>
      <c r="HG317">
        <f t="shared" ca="1" si="161"/>
        <v>1</v>
      </c>
      <c r="HH317">
        <f t="shared" ca="1" si="161"/>
        <v>1</v>
      </c>
      <c r="HI317">
        <f t="shared" ca="1" si="161"/>
        <v>1</v>
      </c>
      <c r="HJ317">
        <f t="shared" ca="1" si="161"/>
        <v>1</v>
      </c>
      <c r="HK317">
        <f t="shared" ca="1" si="161"/>
        <v>1</v>
      </c>
      <c r="HL317">
        <f t="shared" ca="1" si="161"/>
        <v>1</v>
      </c>
      <c r="HM317">
        <f t="shared" ca="1" si="161"/>
        <v>1</v>
      </c>
      <c r="HN317">
        <f t="shared" ca="1" si="161"/>
        <v>1</v>
      </c>
      <c r="HO317">
        <f t="shared" ca="1" si="161"/>
        <v>1</v>
      </c>
      <c r="HP317">
        <f t="shared" ca="1" si="161"/>
        <v>1</v>
      </c>
      <c r="HQ317">
        <f t="shared" ca="1" si="161"/>
        <v>1</v>
      </c>
      <c r="HR317">
        <f t="shared" ca="1" si="161"/>
        <v>1</v>
      </c>
      <c r="HS317">
        <f t="shared" ca="1" si="161"/>
        <v>1</v>
      </c>
      <c r="HT317">
        <f t="shared" ca="1" si="161"/>
        <v>1</v>
      </c>
      <c r="HU317">
        <f t="shared" ca="1" si="161"/>
        <v>1</v>
      </c>
      <c r="HV317">
        <f t="shared" ca="1" si="161"/>
        <v>1</v>
      </c>
    </row>
    <row r="318" spans="1:255" ht="12" customHeight="1" x14ac:dyDescent="0.25">
      <c r="A318" s="9"/>
      <c r="B318" s="71"/>
      <c r="C318" s="71"/>
      <c r="D318" s="71"/>
      <c r="E318" s="77"/>
      <c r="F318" s="154"/>
      <c r="G318" s="103"/>
      <c r="H318" s="102"/>
      <c r="I318" s="71"/>
      <c r="J318" s="75"/>
      <c r="K318" s="9"/>
      <c r="O318" s="162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R318" s="1"/>
      <c r="CS318" s="1"/>
      <c r="CT318" s="1"/>
      <c r="CX318" s="1"/>
      <c r="CY318" s="1"/>
      <c r="CZ318" s="1"/>
      <c r="DD318" s="1"/>
      <c r="DE318" s="1"/>
      <c r="DF318" s="1"/>
      <c r="DJ318" s="1"/>
      <c r="DK318" s="1"/>
      <c r="DL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  <c r="FZ318" s="1"/>
      <c r="GA318" s="1"/>
      <c r="GB318" s="1"/>
      <c r="GC318" s="1"/>
      <c r="GD318" s="1"/>
      <c r="GE318" s="1"/>
      <c r="GF318" s="1"/>
      <c r="GG318" s="1"/>
      <c r="GH318" s="1"/>
      <c r="GI318" s="1"/>
      <c r="GJ318" s="1"/>
      <c r="GK318" s="1"/>
      <c r="GL318" s="1"/>
      <c r="GM318" s="1"/>
      <c r="GN318" s="1"/>
      <c r="GO318" s="1"/>
      <c r="GP318" s="1"/>
      <c r="GQ318" s="1"/>
      <c r="GR318" s="1"/>
      <c r="GS318" s="1"/>
      <c r="GT318" s="1"/>
      <c r="GU318" s="1"/>
      <c r="GV318" s="1"/>
      <c r="GW318" s="1"/>
      <c r="GX318" s="1"/>
      <c r="HZ318" t="str">
        <f ca="1">IF302&amp;IM302&amp;IU302</f>
        <v>20  19/20  +  26  15/19</v>
      </c>
      <c r="IC318">
        <f ca="1">AS315</f>
        <v>47</v>
      </c>
      <c r="ID318">
        <f ca="1">HX314</f>
        <v>281</v>
      </c>
      <c r="IE318">
        <f ca="1">HX315</f>
        <v>380</v>
      </c>
      <c r="IF318" t="str">
        <f ca="1">IC318&amp;"  "&amp;ID318&amp;"/"&amp;IE318</f>
        <v>47  281/380</v>
      </c>
      <c r="IG318" t="str">
        <f ca="1">"  "&amp;ID318&amp;"/"&amp;IE318</f>
        <v xml:space="preserve">  281/380</v>
      </c>
      <c r="IH318" t="str">
        <f ca="1">IC318&amp;"   "</f>
        <v xml:space="preserve">47   </v>
      </c>
      <c r="II318" t="str">
        <f ca="1">IF(IC318=0,IG318,IF(ID318=0,IH318,IF318))</f>
        <v>47  281/380</v>
      </c>
    </row>
    <row r="319" spans="1:255" ht="18" customHeight="1" thickBot="1" x14ac:dyDescent="0.3">
      <c r="A319" s="9"/>
      <c r="B319" s="71" t="str">
        <f ca="1">HZ335</f>
        <v>21  8/9  +  23  7/9</v>
      </c>
      <c r="C319" s="71"/>
      <c r="D319" s="71"/>
      <c r="E319" s="77" t="s">
        <v>1</v>
      </c>
      <c r="F319" s="146" t="str">
        <f ca="1">II335</f>
        <v>45  2/3</v>
      </c>
      <c r="G319" s="100"/>
      <c r="H319" s="101"/>
      <c r="I319" s="71"/>
      <c r="J319" s="75">
        <f>AK319+L319</f>
        <v>7</v>
      </c>
      <c r="K319" s="9"/>
      <c r="L319" s="147">
        <v>0</v>
      </c>
      <c r="O319" s="162"/>
      <c r="R319" s="147">
        <f>R302+1</f>
        <v>19</v>
      </c>
      <c r="S319" s="147">
        <f>INT(0.5+(S$2/19*(R319-1)))+P$2</f>
        <v>7</v>
      </c>
      <c r="T319" s="147">
        <f ca="1">INT(RAND()*2+2)</f>
        <v>3</v>
      </c>
      <c r="U319" s="147">
        <v>2</v>
      </c>
      <c r="W319">
        <f>IF(S319=1,1,IF(S319=2,2,IF(S319=3,3,IF(S319=4,5,IF(S319=5,7,10)))))</f>
        <v>10</v>
      </c>
      <c r="X319">
        <f>IF(S319=1,3,IF(S319=2,5,IF(S319=3,8,IF(S319=4,13,IF(S319=5,20,35)))))</f>
        <v>35</v>
      </c>
      <c r="Y319">
        <f>IF(S319=1,1,IF(S319=2,1,IF(S319=3,2,IF(S319=4,2,IF(S319=5,3,4)))))</f>
        <v>4</v>
      </c>
      <c r="Z319">
        <f>IF(S319=1,2,IF(S319=2,4,IF(S319=3,5,IF(S319=4,7,IF(S319=5,11,19)))))</f>
        <v>19</v>
      </c>
      <c r="AA319">
        <f>IF(S319=1,2,IF(S319=2,2,IF(S319=3,3,IF(S319=4,3,IF(S319=5,4,5)))))</f>
        <v>5</v>
      </c>
      <c r="AB319">
        <f>IF(S319=1,3,IF(S319=2,5,IF(S319=3,6,IF(S319=4,8,IF(S319=5,12,20)))))</f>
        <v>20</v>
      </c>
      <c r="AD319">
        <f>IF(S319=4,2,IF(S319=5,5,IF(S319=6,7,IF(S319=7,10,IF(S319=8,15,IF(S319=9,20,25))))))</f>
        <v>10</v>
      </c>
      <c r="AE319">
        <f>IF(S319=4,6,IF(S319=5,14,IF(S319=6,25,IF(S319=7,35,IF(S319=8,45,IF(S319=9,60,99))))))</f>
        <v>35</v>
      </c>
      <c r="AF319">
        <f>IF(S319=4,1,IF(S319=5,3,IF(S319=6,5,IF(S319=7,7,IF(S319=8,9,IF(S319=9,14,24))))))</f>
        <v>7</v>
      </c>
      <c r="AG319">
        <f>IF(S319=4,5,IF(S319=5,8,IF(S319=6,13,IF(S319=7,23,IF(S319=8,34,IF(S319=9,49,98))))))</f>
        <v>23</v>
      </c>
      <c r="AH319">
        <f>IF(S319=4,2,IF(S319=5,4,IF(S319=6,6,IF(S319=7,8,IF(S319=8,10,IF(S319=9,15,25))))))</f>
        <v>8</v>
      </c>
      <c r="AI319">
        <f>IF(S319=4,6,IF(S319=5,9,IF(S319=6,14,IF(S319=7,24,IF(S319=8,35,IF(S319=9,50,99))))))</f>
        <v>24</v>
      </c>
      <c r="AK319" s="9">
        <f>S319</f>
        <v>7</v>
      </c>
      <c r="AL319" s="9">
        <f t="shared" ref="AL319:AQ319" si="162">IF($U319=2,W319,AD319)</f>
        <v>10</v>
      </c>
      <c r="AM319" s="9">
        <f t="shared" si="162"/>
        <v>35</v>
      </c>
      <c r="AN319" s="9">
        <f t="shared" si="162"/>
        <v>4</v>
      </c>
      <c r="AO319" s="9">
        <f t="shared" si="162"/>
        <v>19</v>
      </c>
      <c r="AP319" s="9">
        <f t="shared" si="162"/>
        <v>5</v>
      </c>
      <c r="AQ319" s="9">
        <f t="shared" si="162"/>
        <v>20</v>
      </c>
      <c r="AR319" t="s">
        <v>21</v>
      </c>
      <c r="AS319" s="1">
        <f ca="1">INT((RAND()*(AM319-AL319+1)+AL319))</f>
        <v>21</v>
      </c>
      <c r="AT319" s="1">
        <f ca="1">INT((RAND()*(AO319-AN319+1)+AN319))</f>
        <v>16</v>
      </c>
      <c r="AU319">
        <f ca="1">AT319-AT320*(AS320-AS319)</f>
        <v>16</v>
      </c>
      <c r="AV319">
        <v>256</v>
      </c>
      <c r="AW319" s="1">
        <f ca="1">IF(AU319/AV319=INT(AU319/AV319),1,0)</f>
        <v>0</v>
      </c>
      <c r="AX319" s="1">
        <f ca="1">IF(AW319=0,AU319,AU319/AV319)</f>
        <v>16</v>
      </c>
      <c r="AY319" s="1">
        <v>16</v>
      </c>
      <c r="AZ319" s="1">
        <f ca="1">IF(AX319/AY319=INT(AX319/AY319),1,0)</f>
        <v>1</v>
      </c>
      <c r="BA319" s="1">
        <f ca="1">IF(AZ319=0,AX319,AX319/AY319)</f>
        <v>1</v>
      </c>
      <c r="BB319" s="1">
        <v>4</v>
      </c>
      <c r="BC319" s="1">
        <f ca="1">IF(BA319/BB319=INT(BA319/BB319),1,0)</f>
        <v>0</v>
      </c>
      <c r="BD319" s="1">
        <f ca="1">IF(BC319=0,BA319,BA319/BB319)</f>
        <v>1</v>
      </c>
      <c r="BE319" s="1">
        <v>2</v>
      </c>
      <c r="BF319" s="1">
        <f ca="1">IF(BD319/BE319=INT(BD319/BE319),1,0)</f>
        <v>0</v>
      </c>
      <c r="BG319" s="1">
        <f ca="1">IF(BF319=0,BD319,BD319/BE319)</f>
        <v>1</v>
      </c>
      <c r="BH319" s="1">
        <v>81</v>
      </c>
      <c r="BI319" s="1">
        <f ca="1">IF(BG319/BH319=INT(BG319/BH319),1,0)</f>
        <v>0</v>
      </c>
      <c r="BJ319" s="1">
        <f ca="1">IF(BI319=0,BG319,BG319/BH319)</f>
        <v>1</v>
      </c>
      <c r="BK319" s="1">
        <v>9</v>
      </c>
      <c r="BL319" s="1">
        <f ca="1">IF(BJ319/BK319=INT(BJ319/BK319),1,0)</f>
        <v>0</v>
      </c>
      <c r="BM319" s="1">
        <f ca="1">IF(BL319=0,BJ319,BJ319/BK319)</f>
        <v>1</v>
      </c>
      <c r="BN319" s="1">
        <v>3</v>
      </c>
      <c r="BO319" s="1">
        <f ca="1">IF(BM319/BN319=INT(BM319/BN319),1,0)</f>
        <v>0</v>
      </c>
      <c r="BP319" s="1">
        <f ca="1">IF(BO319=0,BM319,BM319/BN319)</f>
        <v>1</v>
      </c>
      <c r="BQ319" s="1">
        <v>25</v>
      </c>
      <c r="BR319" s="1">
        <f ca="1">IF(BP319/BQ319=INT(BP319/BQ319),1,0)</f>
        <v>0</v>
      </c>
      <c r="BS319" s="1">
        <f ca="1">IF(BR319=0,BP319,BP319/BQ319)</f>
        <v>1</v>
      </c>
      <c r="BT319" s="1">
        <v>5</v>
      </c>
      <c r="BU319" s="1">
        <f ca="1">IF(BS319/BT319=INT(BS319/BT319),1,0)</f>
        <v>0</v>
      </c>
      <c r="BV319" s="1">
        <f ca="1">IF(BU319=0,BS319,BS319/BT319)</f>
        <v>1</v>
      </c>
      <c r="BW319" s="1">
        <v>49</v>
      </c>
      <c r="BX319" s="1">
        <f ca="1">IF(BV319/BW319=INT(BV319/BW319),1,0)</f>
        <v>0</v>
      </c>
      <c r="BY319" s="1">
        <f ca="1">IF(BX319=0,BV319,BV319/BW319)</f>
        <v>1</v>
      </c>
      <c r="BZ319" s="1">
        <v>7</v>
      </c>
      <c r="CA319" s="1">
        <f ca="1">IF(BY319/BZ319=INT(BY319/BZ319),1,0)</f>
        <v>0</v>
      </c>
      <c r="CB319" s="1">
        <f ca="1">IF(CA319=0,BY319,BY319/BZ319)</f>
        <v>1</v>
      </c>
      <c r="CC319" s="1">
        <v>121</v>
      </c>
      <c r="CD319" s="1">
        <f ca="1">IF(CB319/CC319=INT(CB319/CC319),1,0)</f>
        <v>0</v>
      </c>
      <c r="CE319" s="1">
        <f ca="1">IF(CD319=0,CB319,CB319/CC319)</f>
        <v>1</v>
      </c>
      <c r="CF319" s="1">
        <v>11</v>
      </c>
      <c r="CG319" s="1">
        <f ca="1">IF(CE319/CF319=INT(CE319/CF319),1,0)</f>
        <v>0</v>
      </c>
      <c r="CH319" s="1">
        <f ca="1">IF(CG319=0,CE319,CE319/CF319)</f>
        <v>1</v>
      </c>
      <c r="CI319" s="1">
        <v>169</v>
      </c>
      <c r="CJ319" s="1">
        <f ca="1">IF(CH319/CI319=INT(CH319/CI319),1,0)</f>
        <v>0</v>
      </c>
      <c r="CK319" s="1">
        <f ca="1">IF(CJ319=0,CH319,CH319/CI319)</f>
        <v>1</v>
      </c>
      <c r="CL319" s="1">
        <v>13</v>
      </c>
      <c r="CM319" s="1">
        <f ca="1">IF(CK319/CL319=INT(CK319/CL319),1,0)</f>
        <v>0</v>
      </c>
      <c r="CN319" s="1">
        <f ca="1">IF(CM319=0,CK319,CK319/CL319)</f>
        <v>1</v>
      </c>
      <c r="CO319" s="1">
        <v>289</v>
      </c>
      <c r="CP319" s="1">
        <f ca="1">IF(CN319/CO319=INT(CN319/CO319),1,0)</f>
        <v>0</v>
      </c>
      <c r="CQ319" s="1">
        <f ca="1">IF(CP319=0,CN319,CN319/CO319)</f>
        <v>1</v>
      </c>
      <c r="CR319" s="1">
        <v>17</v>
      </c>
      <c r="CS319" s="1">
        <f ca="1">IF(CQ319/CR319=INT(CQ319/CR319),1,0)</f>
        <v>0</v>
      </c>
      <c r="CT319" s="1">
        <f ca="1">IF(CS319=0,CQ319,CQ319/CR319)</f>
        <v>1</v>
      </c>
      <c r="CU319" s="1">
        <v>361</v>
      </c>
      <c r="CV319" s="1">
        <f ca="1">IF(CT319/CU319=INT(CT319/CU319),1,0)</f>
        <v>0</v>
      </c>
      <c r="CW319" s="1">
        <f ca="1">IF(CV319=0,CT319,CT319/CU319)</f>
        <v>1</v>
      </c>
      <c r="CX319" s="1">
        <v>19</v>
      </c>
      <c r="CY319" s="1">
        <f ca="1">IF(CW319/CX319=INT(CW319/CX319),1,0)</f>
        <v>0</v>
      </c>
      <c r="CZ319" s="1">
        <f ca="1">IF(CY319=0,CW319,CW319/CX319)</f>
        <v>1</v>
      </c>
      <c r="DA319" s="1">
        <v>529</v>
      </c>
      <c r="DB319" s="1">
        <f ca="1">IF(CZ319/DA319=INT(CZ319/DA319),1,0)</f>
        <v>0</v>
      </c>
      <c r="DC319" s="1">
        <f ca="1">IF(DB319=0,CZ319,CZ319/DA319)</f>
        <v>1</v>
      </c>
      <c r="DD319" s="1">
        <v>23</v>
      </c>
      <c r="DE319" s="1">
        <f ca="1">IF(DC319/DD319=INT(DC319/DD319),1,0)</f>
        <v>0</v>
      </c>
      <c r="DF319" s="1">
        <f ca="1">IF(DE319=0,DC319,DC319/DD319)</f>
        <v>1</v>
      </c>
      <c r="DG319" s="1">
        <v>841</v>
      </c>
      <c r="DH319" s="1">
        <f ca="1">IF(DF319/DG319=INT(DF319/DG319),1,0)</f>
        <v>0</v>
      </c>
      <c r="DI319" s="1">
        <f ca="1">IF(DH319=0,DF319,DF319/DG319)</f>
        <v>1</v>
      </c>
      <c r="DJ319" s="1">
        <v>29</v>
      </c>
      <c r="DK319" s="1">
        <f ca="1">IF(DI319/DJ319=INT(DI319/DJ319),1,0)</f>
        <v>0</v>
      </c>
      <c r="DL319" s="1">
        <f ca="1">IF(DK319=0,DI319,DI319/DJ319)</f>
        <v>1</v>
      </c>
      <c r="DM319" s="1">
        <v>961</v>
      </c>
      <c r="DN319" s="1">
        <f ca="1">IF(DL319/DM319=INT(DL319/DM319),1,0)</f>
        <v>0</v>
      </c>
      <c r="DO319" s="1">
        <f ca="1">IF(DN319=0,DL319,DL319/DM319)</f>
        <v>1</v>
      </c>
      <c r="DP319" s="1">
        <v>31</v>
      </c>
      <c r="DQ319" s="1">
        <f ca="1">IF(DO319/DP319=INT(DO319/DP319),1,0)</f>
        <v>0</v>
      </c>
      <c r="DR319" s="1">
        <f ca="1">IF(DQ319=0,DO319,DO319/DP319)</f>
        <v>1</v>
      </c>
      <c r="DS319" s="1">
        <v>37</v>
      </c>
      <c r="DT319" s="1">
        <f ca="1">IF(DR319/DS319=INT(DR319/DS319),1,0)</f>
        <v>0</v>
      </c>
      <c r="DU319" s="1">
        <f ca="1">IF(DT319=0,DR319,DR319/DS319)</f>
        <v>1</v>
      </c>
      <c r="DV319" s="1">
        <v>41</v>
      </c>
      <c r="DW319" s="1">
        <f ca="1">IF(DU319/DV319=INT(DU319/DV319),1,0)</f>
        <v>0</v>
      </c>
      <c r="DX319" s="1">
        <f ca="1">IF(DW319=0,DU319,DU319/DV319)</f>
        <v>1</v>
      </c>
      <c r="DY319" s="1">
        <v>43</v>
      </c>
      <c r="DZ319" s="1">
        <f ca="1">IF(DX319/DY319=INT(DX319/DY319),1,0)</f>
        <v>0</v>
      </c>
      <c r="EA319" s="1">
        <f ca="1">IF(DZ319=0,DX319,DX319/DY319)</f>
        <v>1</v>
      </c>
      <c r="EB319" s="1">
        <v>47</v>
      </c>
      <c r="EC319" s="1">
        <f ca="1">IF(EA319/EB319=INT(EA319/EB319),1,0)</f>
        <v>0</v>
      </c>
      <c r="ED319" s="1">
        <f ca="1">IF(EC319=0,EA319,EA319/EB319)</f>
        <v>1</v>
      </c>
      <c r="EE319" s="1">
        <v>53</v>
      </c>
      <c r="EF319" s="1">
        <f ca="1">IF(ED319/EE319=INT(ED319/EE319),1,0)</f>
        <v>0</v>
      </c>
      <c r="EG319" s="1">
        <f ca="1">IF(EF319=0,ED319,ED319/EE319)</f>
        <v>1</v>
      </c>
      <c r="EH319" s="1">
        <v>59</v>
      </c>
      <c r="EI319" s="1">
        <f ca="1">IF(EG319/EH319=INT(EG319/EH319),1,0)</f>
        <v>0</v>
      </c>
      <c r="EJ319" s="1">
        <f ca="1">IF(EI319=0,EG319,EG319/EH319)</f>
        <v>1</v>
      </c>
      <c r="EK319" s="1">
        <v>61</v>
      </c>
      <c r="EL319" s="1">
        <f ca="1">IF(EJ319/EK319=INT(EJ319/EK319),1,0)</f>
        <v>0</v>
      </c>
      <c r="EM319" s="1">
        <f ca="1">IF(EL319=0,EJ319,EJ319/EK319)</f>
        <v>1</v>
      </c>
      <c r="EN319" s="1">
        <v>67</v>
      </c>
      <c r="EO319" s="1">
        <f ca="1">IF(EM319/EN319=INT(EM319/EN319),1,0)</f>
        <v>0</v>
      </c>
      <c r="EP319" s="1">
        <f ca="1">IF(EO319=0,EM319,EM319/EN319)</f>
        <v>1</v>
      </c>
      <c r="EQ319" s="1">
        <v>71</v>
      </c>
      <c r="ER319" s="1">
        <f ca="1">IF(EP319/EQ319=INT(EP319/EQ319),1,0)</f>
        <v>0</v>
      </c>
      <c r="ES319" s="1">
        <f ca="1">IF(ER319=0,EP319,EP319/EQ319)</f>
        <v>1</v>
      </c>
      <c r="ET319" s="1">
        <v>73</v>
      </c>
      <c r="EU319" s="1">
        <f ca="1">IF(ES319/ET319=INT(ES319/ET319),1,0)</f>
        <v>0</v>
      </c>
      <c r="EV319" s="1">
        <f ca="1">IF(EU319=0,ES319,ES319/ET319)</f>
        <v>1</v>
      </c>
      <c r="EW319" s="1">
        <v>79</v>
      </c>
      <c r="EX319" s="1">
        <f ca="1">IF(EV319/EW319=INT(EV319/EW319),1,0)</f>
        <v>0</v>
      </c>
      <c r="EY319" s="1">
        <f ca="1">IF(EX319=0,EV319,EV319/EW319)</f>
        <v>1</v>
      </c>
      <c r="EZ319" s="1">
        <v>83</v>
      </c>
      <c r="FA319" s="1">
        <f ca="1">IF(EY319/EZ319=INT(EY319/EZ319),1,0)</f>
        <v>0</v>
      </c>
      <c r="FB319" s="1">
        <f ca="1">IF(FA319=0,EY319,EY319/EZ319)</f>
        <v>1</v>
      </c>
      <c r="FC319" s="1">
        <v>89</v>
      </c>
      <c r="FD319" s="1">
        <f ca="1">IF(FB319/FC319=INT(FB319/FC319),1,0)</f>
        <v>0</v>
      </c>
      <c r="FE319" s="1">
        <f ca="1">IF(FD319=0,FB319,FB319/FC319)</f>
        <v>1</v>
      </c>
      <c r="FF319" s="1">
        <v>97</v>
      </c>
      <c r="FG319" s="1">
        <f ca="1">IF(FE319/FF319=INT(FE319/FF319),1,0)</f>
        <v>0</v>
      </c>
      <c r="FH319" s="1">
        <f ca="1">IF(FG319=0,FE319,FE319/FF319)</f>
        <v>1</v>
      </c>
      <c r="FI319" s="1">
        <v>101</v>
      </c>
      <c r="FJ319" s="1">
        <f ca="1">IF(FH319/FI319=INT(FH319/FI319),1,0)</f>
        <v>0</v>
      </c>
      <c r="FK319" s="1">
        <f ca="1">IF(FJ319=0,FH319,FH319/FI319)</f>
        <v>1</v>
      </c>
      <c r="FL319" s="1">
        <v>103</v>
      </c>
      <c r="FM319" s="1">
        <f ca="1">IF(FK319/FL319=INT(FK319/FL319),1,0)</f>
        <v>0</v>
      </c>
      <c r="FN319" s="1">
        <f ca="1">IF(FM319=0,FK319,FK319/FL319)</f>
        <v>1</v>
      </c>
      <c r="FO319" s="1">
        <v>107</v>
      </c>
      <c r="FP319" s="1">
        <f ca="1">IF(FN319/FO319=INT(FN319/FO319),1,0)</f>
        <v>0</v>
      </c>
      <c r="FQ319" s="1">
        <f ca="1">IF(FP319=0,FN319,FN319/FO319)</f>
        <v>1</v>
      </c>
      <c r="FR319" s="1">
        <v>109</v>
      </c>
      <c r="FS319" s="1">
        <f ca="1">IF(FQ319/FR319=INT(FQ319/FR319),1,0)</f>
        <v>0</v>
      </c>
      <c r="FT319" s="1">
        <f ca="1">IF(FS319=0,FQ319,FQ319/FR319)</f>
        <v>1</v>
      </c>
      <c r="FU319" s="1">
        <v>113</v>
      </c>
      <c r="FV319" s="1">
        <f ca="1">IF(FT319/FU319=INT(FT319/FU319),1,0)</f>
        <v>0</v>
      </c>
      <c r="FW319" s="1">
        <f ca="1">IF(FV319=0,FT319,FT319/FU319)</f>
        <v>1</v>
      </c>
      <c r="FX319" s="1">
        <v>127</v>
      </c>
      <c r="FY319" s="1">
        <f ca="1">IF(FW319/FX319=INT(FW319/FX319),1,0)</f>
        <v>0</v>
      </c>
      <c r="FZ319" s="1">
        <f ca="1">IF(FY319=0,FW319,FW319/FX319)</f>
        <v>1</v>
      </c>
      <c r="GA319" s="1">
        <v>131</v>
      </c>
      <c r="GB319" s="1">
        <f ca="1">IF(FZ319/GA319=INT(FZ319/GA319),1,0)</f>
        <v>0</v>
      </c>
      <c r="GC319" s="1">
        <f ca="1">IF(GB319=0,FZ319,FZ319/GA319)</f>
        <v>1</v>
      </c>
      <c r="GD319" s="1">
        <v>137</v>
      </c>
      <c r="GE319" s="1">
        <f ca="1">IF(GC319/GD319=INT(GC319/GD319),1,0)</f>
        <v>0</v>
      </c>
      <c r="GF319" s="1">
        <f ca="1">IF(GE319=0,GC319,GC319/GD319)</f>
        <v>1</v>
      </c>
      <c r="GG319" s="1">
        <v>139</v>
      </c>
      <c r="GH319" s="1">
        <f ca="1">IF(GF319/GG319=INT(GF319/GG319),1,0)</f>
        <v>0</v>
      </c>
      <c r="GI319" s="1">
        <f ca="1">IF(GH319=0,GF319,GF319/GG319)</f>
        <v>1</v>
      </c>
      <c r="GJ319" s="1">
        <v>149</v>
      </c>
      <c r="GK319" s="1">
        <f ca="1">IF(GI319/GJ319=INT(GI319/GJ319),1,0)</f>
        <v>0</v>
      </c>
      <c r="GL319" s="1">
        <f ca="1">IF(GK319=0,GI319,GI319/GJ319)</f>
        <v>1</v>
      </c>
      <c r="GM319" s="1"/>
      <c r="GN319" s="1">
        <f ca="1">8*AW319+4*AZ319+2*BC319+BF319</f>
        <v>4</v>
      </c>
      <c r="GO319" s="1">
        <f ca="1">4*BI319+2*BL319+BO319</f>
        <v>0</v>
      </c>
      <c r="GP319" s="1">
        <f ca="1">2*BR319+BU319</f>
        <v>0</v>
      </c>
      <c r="GQ319" s="1">
        <f ca="1">2*BX319+CA319</f>
        <v>0</v>
      </c>
      <c r="GR319" s="1">
        <f ca="1">2*CD319+CG319</f>
        <v>0</v>
      </c>
      <c r="GS319" s="1">
        <f ca="1">2*CJ319+CM319</f>
        <v>0</v>
      </c>
      <c r="GT319" s="1">
        <f ca="1">CS319</f>
        <v>0</v>
      </c>
      <c r="GU319" s="1">
        <f ca="1">CY319</f>
        <v>0</v>
      </c>
      <c r="GV319" s="1">
        <f ca="1">DE319</f>
        <v>0</v>
      </c>
      <c r="GW319" s="1">
        <f ca="1">DK319</f>
        <v>0</v>
      </c>
      <c r="GX319" s="1">
        <f ca="1">DQ319</f>
        <v>0</v>
      </c>
      <c r="GY319">
        <f ca="1">DT319</f>
        <v>0</v>
      </c>
      <c r="GZ319">
        <f ca="1">DW319</f>
        <v>0</v>
      </c>
      <c r="HA319">
        <f ca="1">DZ319</f>
        <v>0</v>
      </c>
      <c r="HB319">
        <f ca="1">EC319</f>
        <v>0</v>
      </c>
      <c r="HC319">
        <f ca="1">EF319</f>
        <v>0</v>
      </c>
      <c r="HD319">
        <f ca="1">EI319</f>
        <v>0</v>
      </c>
      <c r="HE319">
        <f ca="1">EL319</f>
        <v>0</v>
      </c>
      <c r="HF319">
        <f ca="1">EO319</f>
        <v>0</v>
      </c>
      <c r="HG319">
        <f ca="1">ER319</f>
        <v>0</v>
      </c>
      <c r="HH319">
        <f ca="1">EU319</f>
        <v>0</v>
      </c>
      <c r="HI319">
        <f ca="1">EX319</f>
        <v>0</v>
      </c>
      <c r="HJ319">
        <f ca="1">FA319</f>
        <v>0</v>
      </c>
      <c r="HK319">
        <f ca="1">FD319</f>
        <v>0</v>
      </c>
      <c r="HL319">
        <f ca="1">FG319</f>
        <v>0</v>
      </c>
      <c r="HM319">
        <f ca="1">FJ319</f>
        <v>0</v>
      </c>
      <c r="HN319">
        <f ca="1">FM319</f>
        <v>0</v>
      </c>
      <c r="HO319">
        <f ca="1">FP319</f>
        <v>0</v>
      </c>
      <c r="HP319">
        <f ca="1">FS319</f>
        <v>0</v>
      </c>
      <c r="HQ319">
        <f ca="1">FV319</f>
        <v>0</v>
      </c>
      <c r="HR319">
        <f ca="1">FY319</f>
        <v>0</v>
      </c>
      <c r="HS319">
        <f ca="1">GB319</f>
        <v>0</v>
      </c>
      <c r="HT319">
        <f ca="1">GE319</f>
        <v>0</v>
      </c>
      <c r="HU319">
        <f ca="1">GH319</f>
        <v>0</v>
      </c>
      <c r="HV319">
        <f ca="1">GK319</f>
        <v>0</v>
      </c>
      <c r="HW319">
        <f ca="1">AU319</f>
        <v>16</v>
      </c>
      <c r="HX319">
        <f ca="1">HW319/HV322</f>
        <v>8</v>
      </c>
      <c r="HZ319">
        <f ca="1">AS320</f>
        <v>21</v>
      </c>
      <c r="IA319">
        <f ca="1">HX319</f>
        <v>8</v>
      </c>
      <c r="IB319">
        <f ca="1">HX320</f>
        <v>9</v>
      </c>
      <c r="IC319" t="str">
        <f ca="1">HZ319&amp;"  "&amp;IA319&amp;"/"&amp;IB319</f>
        <v>21  8/9</v>
      </c>
      <c r="ID319" t="str">
        <f ca="1">"  "&amp;IA319&amp;"/"&amp;IB319</f>
        <v xml:space="preserve">  8/9</v>
      </c>
      <c r="IE319" t="str">
        <f ca="1">HZ319&amp;"   "</f>
        <v xml:space="preserve">21   </v>
      </c>
      <c r="IF319" t="str">
        <f ca="1">IF(HZ319=0,ID319,IF(IA319=0,IE319,IC319))</f>
        <v>21  8/9</v>
      </c>
      <c r="IG319">
        <f ca="1">AS324</f>
        <v>23</v>
      </c>
      <c r="IH319">
        <f ca="1">HX323</f>
        <v>7</v>
      </c>
      <c r="II319">
        <f ca="1">HX324</f>
        <v>9</v>
      </c>
      <c r="IJ319" t="str">
        <f ca="1">"  +  "&amp;IG319&amp;"  "&amp;IH319&amp;"/"&amp;II319</f>
        <v xml:space="preserve">  +  23  7/9</v>
      </c>
      <c r="IK319" t="str">
        <f ca="1">"  +  "&amp;IH319&amp;"/"&amp;II319</f>
        <v xml:space="preserve">  +  7/9</v>
      </c>
      <c r="IL319" t="str">
        <f ca="1">"  +  "&amp;IG319</f>
        <v xml:space="preserve">  +  23</v>
      </c>
      <c r="IM319" t="str">
        <f ca="1">IF(IG319=0,IK319,IF(IH319=0,IL319,IJ319))</f>
        <v xml:space="preserve">  +  23  7/9</v>
      </c>
      <c r="IN319">
        <f ca="1">AS328</f>
        <v>0</v>
      </c>
      <c r="IO319">
        <f ca="1">HX327</f>
        <v>0</v>
      </c>
      <c r="IP319">
        <f ca="1">HX328</f>
        <v>1</v>
      </c>
      <c r="IQ319" t="str">
        <f ca="1">"  +  "&amp;IN319&amp;"  "&amp;IO319&amp;"/"&amp;IP319</f>
        <v xml:space="preserve">  +  0  0/1</v>
      </c>
      <c r="IR319" t="str">
        <f ca="1">"  +  "&amp;IO319&amp;"/"&amp;IP319</f>
        <v xml:space="preserve">  +  0/1</v>
      </c>
      <c r="IS319" t="str">
        <f ca="1">"  +  "&amp;IN319&amp;"   "</f>
        <v xml:space="preserve">  +  0   </v>
      </c>
      <c r="IT319" t="str">
        <f ca="1">IF(IN319=0,IR319,IF(IO319=0,IS319,IQ319))</f>
        <v xml:space="preserve">  +  0/1</v>
      </c>
      <c r="IU319" t="str">
        <f ca="1">IF(IN319&gt;0,IT319,IF(IO319&gt;0,IT319,""))</f>
        <v/>
      </c>
    </row>
    <row r="320" spans="1:255" ht="18" hidden="1" customHeight="1" x14ac:dyDescent="0.25">
      <c r="A320" s="9"/>
      <c r="B320" s="80"/>
      <c r="C320" s="71"/>
      <c r="D320" s="80"/>
      <c r="E320" s="71"/>
      <c r="F320" s="154"/>
      <c r="G320" s="80"/>
      <c r="H320" s="102"/>
      <c r="I320" s="71"/>
      <c r="J320" s="75"/>
      <c r="K320" s="9"/>
      <c r="O320" s="162"/>
      <c r="AK320" s="9"/>
      <c r="AL320" s="9"/>
      <c r="AM320" s="9"/>
      <c r="AN320" s="9"/>
      <c r="AO320" s="9"/>
      <c r="AP320" s="9"/>
      <c r="AQ320" s="9"/>
      <c r="AS320">
        <f ca="1">AS319+INT(AT319/AT320)</f>
        <v>21</v>
      </c>
      <c r="AT320" s="1">
        <f ca="1">IF(AP319&gt;AT319,INT((RAND()*(AQ319-AP319+1)+AP319)),INT((RAND()*(AQ319-AT319)+AT319+1)))</f>
        <v>18</v>
      </c>
      <c r="AU320">
        <f ca="1">AT320</f>
        <v>18</v>
      </c>
      <c r="AV320">
        <v>256</v>
      </c>
      <c r="AW320" s="1">
        <f ca="1">IF(AU320/AV320=INT(AU320/AV320),1,0)</f>
        <v>0</v>
      </c>
      <c r="AX320" s="1">
        <f ca="1">IF(AW320=0,AU320,AU320/AV320)</f>
        <v>18</v>
      </c>
      <c r="AY320" s="1">
        <v>16</v>
      </c>
      <c r="AZ320" s="1">
        <f ca="1">IF(AX320/AY320=INT(AX320/AY320),1,0)</f>
        <v>0</v>
      </c>
      <c r="BA320" s="1">
        <f ca="1">IF(AZ320=0,AX320,AX320/AY320)</f>
        <v>18</v>
      </c>
      <c r="BB320" s="1">
        <v>4</v>
      </c>
      <c r="BC320" s="1">
        <f ca="1">IF(BA320/BB320=INT(BA320/BB320),1,0)</f>
        <v>0</v>
      </c>
      <c r="BD320" s="1">
        <f ca="1">IF(BC320=0,BA320,BA320/BB320)</f>
        <v>18</v>
      </c>
      <c r="BE320" s="1">
        <v>2</v>
      </c>
      <c r="BF320" s="1">
        <f ca="1">IF(BD320/BE320=INT(BD320/BE320),1,0)</f>
        <v>1</v>
      </c>
      <c r="BG320" s="1">
        <f ca="1">IF(BF320=0,BD320,BD320/BE320)</f>
        <v>9</v>
      </c>
      <c r="BH320" s="1">
        <v>81</v>
      </c>
      <c r="BI320" s="1">
        <f ca="1">IF(BG320/BH320=INT(BG320/BH320),1,0)</f>
        <v>0</v>
      </c>
      <c r="BJ320" s="1">
        <f ca="1">IF(BI320=0,BG320,BG320/BH320)</f>
        <v>9</v>
      </c>
      <c r="BK320" s="1">
        <v>9</v>
      </c>
      <c r="BL320" s="1">
        <f ca="1">IF(BJ320/BK320=INT(BJ320/BK320),1,0)</f>
        <v>1</v>
      </c>
      <c r="BM320" s="1">
        <f ca="1">IF(BL320=0,BJ320,BJ320/BK320)</f>
        <v>1</v>
      </c>
      <c r="BN320" s="1">
        <v>3</v>
      </c>
      <c r="BO320" s="1">
        <f ca="1">IF(BM320/BN320=INT(BM320/BN320),1,0)</f>
        <v>0</v>
      </c>
      <c r="BP320" s="1">
        <f ca="1">IF(BO320=0,BM320,BM320/BN320)</f>
        <v>1</v>
      </c>
      <c r="BQ320" s="1">
        <v>25</v>
      </c>
      <c r="BR320" s="1">
        <f ca="1">IF(BP320/BQ320=INT(BP320/BQ320),1,0)</f>
        <v>0</v>
      </c>
      <c r="BS320" s="1">
        <f ca="1">IF(BR320=0,BP320,BP320/BQ320)</f>
        <v>1</v>
      </c>
      <c r="BT320" s="1">
        <v>5</v>
      </c>
      <c r="BU320" s="1">
        <f ca="1">IF(BS320/BT320=INT(BS320/BT320),1,0)</f>
        <v>0</v>
      </c>
      <c r="BV320" s="1">
        <f ca="1">IF(BU320=0,BS320,BS320/BT320)</f>
        <v>1</v>
      </c>
      <c r="BW320" s="1">
        <v>49</v>
      </c>
      <c r="BX320" s="1">
        <f ca="1">IF(BV320/BW320=INT(BV320/BW320),1,0)</f>
        <v>0</v>
      </c>
      <c r="BY320" s="1">
        <f ca="1">IF(BX320=0,BV320,BV320/BW320)</f>
        <v>1</v>
      </c>
      <c r="BZ320" s="1">
        <v>7</v>
      </c>
      <c r="CA320" s="1">
        <f ca="1">IF(BY320/BZ320=INT(BY320/BZ320),1,0)</f>
        <v>0</v>
      </c>
      <c r="CB320" s="1">
        <f ca="1">IF(CA320=0,BY320,BY320/BZ320)</f>
        <v>1</v>
      </c>
      <c r="CC320" s="1">
        <v>121</v>
      </c>
      <c r="CD320" s="1">
        <f ca="1">IF(CB320/CC320=INT(CB320/CC320),1,0)</f>
        <v>0</v>
      </c>
      <c r="CE320" s="1">
        <f ca="1">IF(CD320=0,CB320,CB320/CC320)</f>
        <v>1</v>
      </c>
      <c r="CF320" s="1">
        <v>11</v>
      </c>
      <c r="CG320" s="1">
        <f ca="1">IF(CE320/CF320=INT(CE320/CF320),1,0)</f>
        <v>0</v>
      </c>
      <c r="CH320" s="1">
        <f ca="1">IF(CG320=0,CE320,CE320/CF320)</f>
        <v>1</v>
      </c>
      <c r="CI320" s="1">
        <v>169</v>
      </c>
      <c r="CJ320" s="1">
        <f ca="1">IF(CH320/CI320=INT(CH320/CI320),1,0)</f>
        <v>0</v>
      </c>
      <c r="CK320" s="1">
        <f ca="1">IF(CJ320=0,CH320,CH320/CI320)</f>
        <v>1</v>
      </c>
      <c r="CL320" s="1">
        <v>13</v>
      </c>
      <c r="CM320" s="1">
        <f ca="1">IF(CK320/CL320=INT(CK320/CL320),1,0)</f>
        <v>0</v>
      </c>
      <c r="CN320" s="1">
        <f ca="1">IF(CM320=0,CK320,CK320/CL320)</f>
        <v>1</v>
      </c>
      <c r="CO320" s="1">
        <f>CO319</f>
        <v>289</v>
      </c>
      <c r="CP320" s="1">
        <f ca="1">IF(CN320/CO320=INT(CN320/CO320),1,0)</f>
        <v>0</v>
      </c>
      <c r="CQ320" s="1">
        <f ca="1">IF(CP320=0,CN320,CN320/CO320)</f>
        <v>1</v>
      </c>
      <c r="CR320" s="1">
        <v>17</v>
      </c>
      <c r="CS320" s="1">
        <f ca="1">IF(CQ320/CR320=INT(CQ320/CR320),1,0)</f>
        <v>0</v>
      </c>
      <c r="CT320" s="1">
        <f ca="1">IF(CS320=0,CQ320,CQ320/CR320)</f>
        <v>1</v>
      </c>
      <c r="CU320" s="1">
        <f>CU319</f>
        <v>361</v>
      </c>
      <c r="CV320" s="1">
        <f ca="1">IF(CT320/CU320=INT(CT320/CU320),1,0)</f>
        <v>0</v>
      </c>
      <c r="CW320" s="1">
        <f ca="1">IF(CV320=0,CT320,CT320/CU320)</f>
        <v>1</v>
      </c>
      <c r="CX320" s="1">
        <v>19</v>
      </c>
      <c r="CY320" s="1">
        <f ca="1">IF(CW320/CX320=INT(CW320/CX320),1,0)</f>
        <v>0</v>
      </c>
      <c r="CZ320" s="1">
        <f ca="1">IF(CY320=0,CW320,CW320/CX320)</f>
        <v>1</v>
      </c>
      <c r="DA320" s="1">
        <f>DA319</f>
        <v>529</v>
      </c>
      <c r="DB320" s="1">
        <f ca="1">IF(CZ320/DA320=INT(CZ320/DA320),1,0)</f>
        <v>0</v>
      </c>
      <c r="DC320" s="1">
        <f ca="1">IF(DB320=0,CZ320,CZ320/DA320)</f>
        <v>1</v>
      </c>
      <c r="DD320" s="1">
        <v>23</v>
      </c>
      <c r="DE320" s="1">
        <f ca="1">IF(DC320/DD320=INT(DC320/DD320),1,0)</f>
        <v>0</v>
      </c>
      <c r="DF320" s="1">
        <f ca="1">IF(DE320=0,DC320,DC320/DD320)</f>
        <v>1</v>
      </c>
      <c r="DG320" s="1">
        <f>DG319</f>
        <v>841</v>
      </c>
      <c r="DH320" s="1">
        <f ca="1">IF(DF320/DG320=INT(DF320/DG320),1,0)</f>
        <v>0</v>
      </c>
      <c r="DI320" s="1">
        <f ca="1">IF(DH320=0,DF320,DF320/DG320)</f>
        <v>1</v>
      </c>
      <c r="DJ320" s="1">
        <v>29</v>
      </c>
      <c r="DK320" s="1">
        <f ca="1">IF(DI320/DJ320=INT(DI320/DJ320),1,0)</f>
        <v>0</v>
      </c>
      <c r="DL320" s="1">
        <f ca="1">IF(DK320=0,DI320,DI320/DJ320)</f>
        <v>1</v>
      </c>
      <c r="DM320" s="1">
        <f>DM319</f>
        <v>961</v>
      </c>
      <c r="DN320" s="1">
        <f ca="1">IF(DL320/DM320=INT(DL320/DM320),1,0)</f>
        <v>0</v>
      </c>
      <c r="DO320" s="1">
        <f ca="1">IF(DN320=0,DL320,DL320/DM320)</f>
        <v>1</v>
      </c>
      <c r="DP320" s="1">
        <v>31</v>
      </c>
      <c r="DQ320" s="1">
        <f ca="1">IF(DO320/DP320=INT(DO320/DP320),1,0)</f>
        <v>0</v>
      </c>
      <c r="DR320" s="1">
        <f ca="1">IF(DQ320=0,DO320,DO320/DP320)</f>
        <v>1</v>
      </c>
      <c r="DS320" s="1">
        <v>37</v>
      </c>
      <c r="DT320" s="1">
        <f ca="1">IF(DR320/DS320=INT(DR320/DS320),1,0)</f>
        <v>0</v>
      </c>
      <c r="DU320" s="1">
        <f ca="1">IF(DT320=0,DR320,DR320/DS320)</f>
        <v>1</v>
      </c>
      <c r="DV320" s="1">
        <v>41</v>
      </c>
      <c r="DW320" s="1">
        <f ca="1">IF(DU320/DV320=INT(DU320/DV320),1,0)</f>
        <v>0</v>
      </c>
      <c r="DX320" s="1">
        <f ca="1">IF(DW320=0,DU320,DU320/DV320)</f>
        <v>1</v>
      </c>
      <c r="DY320" s="1">
        <v>43</v>
      </c>
      <c r="DZ320" s="1">
        <f ca="1">IF(DX320/DY320=INT(DX320/DY320),1,0)</f>
        <v>0</v>
      </c>
      <c r="EA320" s="1">
        <f ca="1">IF(DZ320=0,DX320,DX320/DY320)</f>
        <v>1</v>
      </c>
      <c r="EB320" s="1">
        <v>47</v>
      </c>
      <c r="EC320" s="1">
        <f ca="1">IF(EA320/EB320=INT(EA320/EB320),1,0)</f>
        <v>0</v>
      </c>
      <c r="ED320" s="1">
        <f ca="1">IF(EC320=0,EA320,EA320/EB320)</f>
        <v>1</v>
      </c>
      <c r="EE320" s="1">
        <v>53</v>
      </c>
      <c r="EF320" s="1">
        <f ca="1">IF(ED320/EE320=INT(ED320/EE320),1,0)</f>
        <v>0</v>
      </c>
      <c r="EG320" s="1">
        <f ca="1">IF(EF320=0,ED320,ED320/EE320)</f>
        <v>1</v>
      </c>
      <c r="EH320" s="1">
        <v>59</v>
      </c>
      <c r="EI320" s="1">
        <f ca="1">IF(EG320/EH320=INT(EG320/EH320),1,0)</f>
        <v>0</v>
      </c>
      <c r="EJ320" s="1">
        <f ca="1">IF(EI320=0,EG320,EG320/EH320)</f>
        <v>1</v>
      </c>
      <c r="EK320" s="1">
        <v>61</v>
      </c>
      <c r="EL320" s="1">
        <f ca="1">IF(EJ320/EK320=INT(EJ320/EK320),1,0)</f>
        <v>0</v>
      </c>
      <c r="EM320" s="1">
        <f ca="1">IF(EL320=0,EJ320,EJ320/EK320)</f>
        <v>1</v>
      </c>
      <c r="EN320" s="1">
        <v>67</v>
      </c>
      <c r="EO320" s="1">
        <f ca="1">IF(EM320/EN320=INT(EM320/EN320),1,0)</f>
        <v>0</v>
      </c>
      <c r="EP320" s="1">
        <f ca="1">IF(EO320=0,EM320,EM320/EN320)</f>
        <v>1</v>
      </c>
      <c r="EQ320" s="1">
        <v>71</v>
      </c>
      <c r="ER320" s="1">
        <f ca="1">IF(EP320/EQ320=INT(EP320/EQ320),1,0)</f>
        <v>0</v>
      </c>
      <c r="ES320" s="1">
        <f ca="1">IF(ER320=0,EP320,EP320/EQ320)</f>
        <v>1</v>
      </c>
      <c r="ET320" s="1">
        <v>73</v>
      </c>
      <c r="EU320" s="1">
        <f ca="1">IF(ES320/ET320=INT(ES320/ET320),1,0)</f>
        <v>0</v>
      </c>
      <c r="EV320" s="1">
        <f ca="1">IF(EU320=0,ES320,ES320/ET320)</f>
        <v>1</v>
      </c>
      <c r="EW320" s="1">
        <v>79</v>
      </c>
      <c r="EX320" s="1">
        <f ca="1">IF(EV320/EW320=INT(EV320/EW320),1,0)</f>
        <v>0</v>
      </c>
      <c r="EY320" s="1">
        <f ca="1">IF(EX320=0,EV320,EV320/EW320)</f>
        <v>1</v>
      </c>
      <c r="EZ320" s="1">
        <v>83</v>
      </c>
      <c r="FA320" s="1">
        <f ca="1">IF(EY320/EZ320=INT(EY320/EZ320),1,0)</f>
        <v>0</v>
      </c>
      <c r="FB320" s="1">
        <f ca="1">IF(FA320=0,EY320,EY320/EZ320)</f>
        <v>1</v>
      </c>
      <c r="FC320" s="1">
        <v>89</v>
      </c>
      <c r="FD320" s="1">
        <f ca="1">IF(FB320/FC320=INT(FB320/FC320),1,0)</f>
        <v>0</v>
      </c>
      <c r="FE320" s="1">
        <f ca="1">IF(FD320=0,FB320,FB320/FC320)</f>
        <v>1</v>
      </c>
      <c r="FF320" s="1">
        <v>97</v>
      </c>
      <c r="FG320" s="1">
        <f ca="1">IF(FE320/FF320=INT(FE320/FF320),1,0)</f>
        <v>0</v>
      </c>
      <c r="FH320" s="1">
        <f ca="1">IF(FG320=0,FE320,FE320/FF320)</f>
        <v>1</v>
      </c>
      <c r="FI320" s="1">
        <v>101</v>
      </c>
      <c r="FJ320" s="1">
        <f ca="1">IF(FH320/FI320=INT(FH320/FI320),1,0)</f>
        <v>0</v>
      </c>
      <c r="FK320" s="1">
        <f ca="1">IF(FJ320=0,FH320,FH320/FI320)</f>
        <v>1</v>
      </c>
      <c r="FL320" s="1">
        <v>103</v>
      </c>
      <c r="FM320" s="1">
        <f ca="1">IF(FK320/FL320=INT(FK320/FL320),1,0)</f>
        <v>0</v>
      </c>
      <c r="FN320" s="1">
        <f ca="1">IF(FM320=0,FK320,FK320/FL320)</f>
        <v>1</v>
      </c>
      <c r="FO320" s="1">
        <v>107</v>
      </c>
      <c r="FP320" s="1">
        <f ca="1">IF(FN320/FO320=INT(FN320/FO320),1,0)</f>
        <v>0</v>
      </c>
      <c r="FQ320" s="1">
        <f ca="1">IF(FP320=0,FN320,FN320/FO320)</f>
        <v>1</v>
      </c>
      <c r="FR320" s="1">
        <v>109</v>
      </c>
      <c r="FS320" s="1">
        <f ca="1">IF(FQ320/FR320=INT(FQ320/FR320),1,0)</f>
        <v>0</v>
      </c>
      <c r="FT320" s="1">
        <f ca="1">IF(FS320=0,FQ320,FQ320/FR320)</f>
        <v>1</v>
      </c>
      <c r="FU320" s="1">
        <v>113</v>
      </c>
      <c r="FV320" s="1">
        <f ca="1">IF(FT320/FU320=INT(FT320/FU320),1,0)</f>
        <v>0</v>
      </c>
      <c r="FW320" s="1">
        <f ca="1">IF(FV320=0,FT320,FT320/FU320)</f>
        <v>1</v>
      </c>
      <c r="FX320" s="1">
        <v>127</v>
      </c>
      <c r="FY320" s="1">
        <f ca="1">IF(FW320/FX320=INT(FW320/FX320),1,0)</f>
        <v>0</v>
      </c>
      <c r="FZ320" s="1">
        <f ca="1">IF(FY320=0,FW320,FW320/FX320)</f>
        <v>1</v>
      </c>
      <c r="GA320" s="1">
        <v>131</v>
      </c>
      <c r="GB320" s="1">
        <f ca="1">IF(FZ320/GA320=INT(FZ320/GA320),1,0)</f>
        <v>0</v>
      </c>
      <c r="GC320" s="1">
        <f ca="1">IF(GB320=0,FZ320,FZ320/GA320)</f>
        <v>1</v>
      </c>
      <c r="GD320" s="1">
        <v>137</v>
      </c>
      <c r="GE320" s="1">
        <f ca="1">IF(GC320/GD320=INT(GC320/GD320),1,0)</f>
        <v>0</v>
      </c>
      <c r="GF320" s="1">
        <f ca="1">IF(GE320=0,GC320,GC320/GD320)</f>
        <v>1</v>
      </c>
      <c r="GG320" s="1">
        <v>139</v>
      </c>
      <c r="GH320" s="1">
        <f ca="1">IF(GF320/GG320=INT(GF320/GG320),1,0)</f>
        <v>0</v>
      </c>
      <c r="GI320" s="1">
        <f ca="1">IF(GH320=0,GF320,GF320/GG320)</f>
        <v>1</v>
      </c>
      <c r="GJ320" s="1">
        <v>149</v>
      </c>
      <c r="GK320" s="1">
        <f ca="1">IF(GI320/GJ320=INT(GI320/GJ320),1,0)</f>
        <v>0</v>
      </c>
      <c r="GL320" s="1">
        <f ca="1">IF(GK320=0,GI320,GI320/GJ320)</f>
        <v>1</v>
      </c>
      <c r="GM320" s="1"/>
      <c r="GN320" s="1">
        <f ca="1">8*AW320+4*AZ320+2*BC320+BF320</f>
        <v>1</v>
      </c>
      <c r="GO320" s="1">
        <f ca="1">4*BI320+2*BL320+BO320</f>
        <v>2</v>
      </c>
      <c r="GP320" s="1">
        <f ca="1">2*BR320+BU320</f>
        <v>0</v>
      </c>
      <c r="GQ320" s="1">
        <f ca="1">2*BX320+CA320</f>
        <v>0</v>
      </c>
      <c r="GR320" s="1">
        <f ca="1">2*CD320+CG320</f>
        <v>0</v>
      </c>
      <c r="GS320" s="1">
        <f ca="1">2*CJ320+CM320</f>
        <v>0</v>
      </c>
      <c r="GT320" s="1">
        <f ca="1">CS320</f>
        <v>0</v>
      </c>
      <c r="GU320" s="1">
        <f ca="1">CY320</f>
        <v>0</v>
      </c>
      <c r="GV320" s="1">
        <f ca="1">DE320</f>
        <v>0</v>
      </c>
      <c r="GW320" s="1">
        <f ca="1">DK320</f>
        <v>0</v>
      </c>
      <c r="GX320" s="1">
        <f ca="1">DQ320</f>
        <v>0</v>
      </c>
      <c r="GY320">
        <f ca="1">DT320</f>
        <v>0</v>
      </c>
      <c r="GZ320">
        <f ca="1">DW320</f>
        <v>0</v>
      </c>
      <c r="HA320">
        <f ca="1">DZ320</f>
        <v>0</v>
      </c>
      <c r="HB320">
        <f ca="1">EC320</f>
        <v>0</v>
      </c>
      <c r="HC320">
        <f ca="1">EF320</f>
        <v>0</v>
      </c>
      <c r="HD320">
        <f ca="1">EI320</f>
        <v>0</v>
      </c>
      <c r="HE320">
        <f ca="1">EL320</f>
        <v>0</v>
      </c>
      <c r="HF320">
        <f ca="1">EO320</f>
        <v>0</v>
      </c>
      <c r="HG320">
        <f ca="1">ER320</f>
        <v>0</v>
      </c>
      <c r="HH320">
        <f ca="1">EU320</f>
        <v>0</v>
      </c>
      <c r="HI320">
        <f ca="1">EX320</f>
        <v>0</v>
      </c>
      <c r="HJ320">
        <f ca="1">FA320</f>
        <v>0</v>
      </c>
      <c r="HK320">
        <f ca="1">FD320</f>
        <v>0</v>
      </c>
      <c r="HL320">
        <f ca="1">FG320</f>
        <v>0</v>
      </c>
      <c r="HM320">
        <f ca="1">FJ320</f>
        <v>0</v>
      </c>
      <c r="HN320">
        <f ca="1">FM320</f>
        <v>0</v>
      </c>
      <c r="HO320">
        <f ca="1">FP320</f>
        <v>0</v>
      </c>
      <c r="HP320">
        <f ca="1">FS320</f>
        <v>0</v>
      </c>
      <c r="HQ320">
        <f ca="1">FV320</f>
        <v>0</v>
      </c>
      <c r="HR320">
        <f ca="1">FY320</f>
        <v>0</v>
      </c>
      <c r="HS320">
        <f ca="1">GB320</f>
        <v>0</v>
      </c>
      <c r="HT320">
        <f ca="1">GE320</f>
        <v>0</v>
      </c>
      <c r="HU320">
        <f ca="1">GH320</f>
        <v>0</v>
      </c>
      <c r="HV320">
        <f ca="1">GK320</f>
        <v>0</v>
      </c>
      <c r="HW320">
        <f ca="1">AU320</f>
        <v>18</v>
      </c>
      <c r="HX320">
        <f ca="1">HW320/HV322</f>
        <v>9</v>
      </c>
    </row>
    <row r="321" spans="1:255" ht="18" hidden="1" customHeight="1" x14ac:dyDescent="0.25">
      <c r="A321" s="9"/>
      <c r="B321" s="80"/>
      <c r="C321" s="71"/>
      <c r="D321" s="80"/>
      <c r="E321" s="71"/>
      <c r="F321" s="154"/>
      <c r="G321" s="80"/>
      <c r="H321" s="102"/>
      <c r="I321" s="71"/>
      <c r="J321" s="75"/>
      <c r="K321" s="9"/>
      <c r="O321" s="162"/>
      <c r="AK321" s="9"/>
      <c r="AL321" s="9"/>
      <c r="AM321" s="9"/>
      <c r="AN321" s="9"/>
      <c r="AO321" s="9"/>
      <c r="AP321" s="9"/>
      <c r="AQ321" s="9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  <c r="FZ321" s="1"/>
      <c r="GA321" s="1"/>
      <c r="GB321" s="1"/>
      <c r="GC321" s="1"/>
      <c r="GD321" s="1"/>
      <c r="GE321" s="1"/>
      <c r="GF321" s="1"/>
      <c r="GG321" s="1"/>
      <c r="GH321" s="1"/>
      <c r="GI321" s="1"/>
      <c r="GJ321" s="1"/>
      <c r="GK321" s="1"/>
      <c r="GL321" s="1"/>
      <c r="GM321" s="1"/>
      <c r="GN321" s="1">
        <f t="shared" ref="GN321:HV321" ca="1" si="163">IF(GN319&lt;GN320,GN319,GN320)</f>
        <v>1</v>
      </c>
      <c r="GO321" s="1">
        <f t="shared" ca="1" si="163"/>
        <v>0</v>
      </c>
      <c r="GP321" s="1">
        <f t="shared" ca="1" si="163"/>
        <v>0</v>
      </c>
      <c r="GQ321" s="1">
        <f t="shared" ca="1" si="163"/>
        <v>0</v>
      </c>
      <c r="GR321" s="1">
        <f t="shared" ca="1" si="163"/>
        <v>0</v>
      </c>
      <c r="GS321" s="1">
        <f t="shared" ca="1" si="163"/>
        <v>0</v>
      </c>
      <c r="GT321" s="1">
        <f t="shared" ca="1" si="163"/>
        <v>0</v>
      </c>
      <c r="GU321" s="1">
        <f t="shared" ca="1" si="163"/>
        <v>0</v>
      </c>
      <c r="GV321" s="1">
        <f t="shared" ca="1" si="163"/>
        <v>0</v>
      </c>
      <c r="GW321" s="1">
        <f t="shared" ca="1" si="163"/>
        <v>0</v>
      </c>
      <c r="GX321" s="1">
        <f t="shared" ca="1" si="163"/>
        <v>0</v>
      </c>
      <c r="GY321" s="1">
        <f t="shared" ca="1" si="163"/>
        <v>0</v>
      </c>
      <c r="GZ321" s="1">
        <f t="shared" ca="1" si="163"/>
        <v>0</v>
      </c>
      <c r="HA321" s="1">
        <f t="shared" ca="1" si="163"/>
        <v>0</v>
      </c>
      <c r="HB321" s="1">
        <f t="shared" ca="1" si="163"/>
        <v>0</v>
      </c>
      <c r="HC321" s="1">
        <f t="shared" ca="1" si="163"/>
        <v>0</v>
      </c>
      <c r="HD321" s="1">
        <f t="shared" ca="1" si="163"/>
        <v>0</v>
      </c>
      <c r="HE321" s="1">
        <f t="shared" ca="1" si="163"/>
        <v>0</v>
      </c>
      <c r="HF321" s="1">
        <f t="shared" ca="1" si="163"/>
        <v>0</v>
      </c>
      <c r="HG321" s="1">
        <f t="shared" ca="1" si="163"/>
        <v>0</v>
      </c>
      <c r="HH321" s="1">
        <f t="shared" ca="1" si="163"/>
        <v>0</v>
      </c>
      <c r="HI321" s="1">
        <f t="shared" ca="1" si="163"/>
        <v>0</v>
      </c>
      <c r="HJ321" s="1">
        <f t="shared" ca="1" si="163"/>
        <v>0</v>
      </c>
      <c r="HK321" s="1">
        <f t="shared" ca="1" si="163"/>
        <v>0</v>
      </c>
      <c r="HL321" s="1">
        <f t="shared" ca="1" si="163"/>
        <v>0</v>
      </c>
      <c r="HM321" s="1">
        <f t="shared" ca="1" si="163"/>
        <v>0</v>
      </c>
      <c r="HN321" s="1">
        <f t="shared" ca="1" si="163"/>
        <v>0</v>
      </c>
      <c r="HO321" s="1">
        <f t="shared" ca="1" si="163"/>
        <v>0</v>
      </c>
      <c r="HP321" s="1">
        <f t="shared" ca="1" si="163"/>
        <v>0</v>
      </c>
      <c r="HQ321" s="1">
        <f t="shared" ca="1" si="163"/>
        <v>0</v>
      </c>
      <c r="HR321" s="1">
        <f t="shared" ca="1" si="163"/>
        <v>0</v>
      </c>
      <c r="HS321" s="1">
        <f t="shared" ca="1" si="163"/>
        <v>0</v>
      </c>
      <c r="HT321" s="1">
        <f t="shared" ca="1" si="163"/>
        <v>0</v>
      </c>
      <c r="HU321" s="1">
        <f t="shared" ca="1" si="163"/>
        <v>0</v>
      </c>
      <c r="HV321" s="1">
        <f t="shared" ca="1" si="163"/>
        <v>0</v>
      </c>
    </row>
    <row r="322" spans="1:255" ht="18" hidden="1" customHeight="1" x14ac:dyDescent="0.25">
      <c r="A322" s="9"/>
      <c r="B322" s="71"/>
      <c r="C322" s="71"/>
      <c r="D322" s="71"/>
      <c r="E322" s="71"/>
      <c r="F322" s="154"/>
      <c r="G322" s="80"/>
      <c r="H322" s="102"/>
      <c r="I322" s="71"/>
      <c r="J322" s="75"/>
      <c r="K322" s="9"/>
      <c r="O322" s="162"/>
      <c r="AK322" s="9"/>
      <c r="AL322" s="9"/>
      <c r="AM322" s="9"/>
      <c r="AN322" s="9"/>
      <c r="AO322" s="9"/>
      <c r="AP322" s="9"/>
      <c r="AQ322" s="9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  <c r="FZ322" s="1"/>
      <c r="GA322" s="1"/>
      <c r="GB322" s="1"/>
      <c r="GC322" s="1"/>
      <c r="GD322" s="1"/>
      <c r="GE322" s="1"/>
      <c r="GF322" s="1"/>
      <c r="GG322" s="1"/>
      <c r="GH322" s="1"/>
      <c r="GI322" s="1"/>
      <c r="GJ322" s="1"/>
      <c r="GK322" s="1"/>
      <c r="GL322" s="1"/>
      <c r="GM322" s="1"/>
      <c r="GN322">
        <f ca="1">FY$4^GN321</f>
        <v>2</v>
      </c>
      <c r="GO322">
        <f t="shared" ref="GO322:HV322" ca="1" si="164">FZ$4^GO321*GN322</f>
        <v>2</v>
      </c>
      <c r="GP322">
        <f t="shared" ca="1" si="164"/>
        <v>2</v>
      </c>
      <c r="GQ322">
        <f t="shared" ca="1" si="164"/>
        <v>2</v>
      </c>
      <c r="GR322">
        <f t="shared" ca="1" si="164"/>
        <v>2</v>
      </c>
      <c r="GS322">
        <f t="shared" ca="1" si="164"/>
        <v>2</v>
      </c>
      <c r="GT322">
        <f t="shared" ca="1" si="164"/>
        <v>2</v>
      </c>
      <c r="GU322">
        <f t="shared" ca="1" si="164"/>
        <v>2</v>
      </c>
      <c r="GV322">
        <f t="shared" ca="1" si="164"/>
        <v>2</v>
      </c>
      <c r="GW322">
        <f t="shared" ca="1" si="164"/>
        <v>2</v>
      </c>
      <c r="GX322">
        <f t="shared" ca="1" si="164"/>
        <v>2</v>
      </c>
      <c r="GY322">
        <f t="shared" ca="1" si="164"/>
        <v>2</v>
      </c>
      <c r="GZ322">
        <f t="shared" ca="1" si="164"/>
        <v>2</v>
      </c>
      <c r="HA322">
        <f t="shared" ca="1" si="164"/>
        <v>2</v>
      </c>
      <c r="HB322">
        <f t="shared" ca="1" si="164"/>
        <v>2</v>
      </c>
      <c r="HC322">
        <f t="shared" ca="1" si="164"/>
        <v>2</v>
      </c>
      <c r="HD322">
        <f t="shared" ca="1" si="164"/>
        <v>2</v>
      </c>
      <c r="HE322">
        <f t="shared" ca="1" si="164"/>
        <v>2</v>
      </c>
      <c r="HF322">
        <f t="shared" ca="1" si="164"/>
        <v>2</v>
      </c>
      <c r="HG322">
        <f t="shared" ca="1" si="164"/>
        <v>2</v>
      </c>
      <c r="HH322">
        <f t="shared" ca="1" si="164"/>
        <v>2</v>
      </c>
      <c r="HI322">
        <f t="shared" ca="1" si="164"/>
        <v>2</v>
      </c>
      <c r="HJ322">
        <f t="shared" ca="1" si="164"/>
        <v>2</v>
      </c>
      <c r="HK322">
        <f t="shared" ca="1" si="164"/>
        <v>2</v>
      </c>
      <c r="HL322">
        <f t="shared" ca="1" si="164"/>
        <v>2</v>
      </c>
      <c r="HM322">
        <f t="shared" ca="1" si="164"/>
        <v>2</v>
      </c>
      <c r="HN322">
        <f t="shared" ca="1" si="164"/>
        <v>2</v>
      </c>
      <c r="HO322">
        <f t="shared" ca="1" si="164"/>
        <v>2</v>
      </c>
      <c r="HP322">
        <f t="shared" ca="1" si="164"/>
        <v>2</v>
      </c>
      <c r="HQ322">
        <f t="shared" ca="1" si="164"/>
        <v>2</v>
      </c>
      <c r="HR322">
        <f t="shared" ca="1" si="164"/>
        <v>2</v>
      </c>
      <c r="HS322">
        <f t="shared" ca="1" si="164"/>
        <v>2</v>
      </c>
      <c r="HT322">
        <f t="shared" ca="1" si="164"/>
        <v>2</v>
      </c>
      <c r="HU322">
        <f t="shared" ca="1" si="164"/>
        <v>2</v>
      </c>
      <c r="HV322">
        <f t="shared" ca="1" si="164"/>
        <v>2</v>
      </c>
    </row>
    <row r="323" spans="1:255" ht="18" hidden="1" customHeight="1" x14ac:dyDescent="0.25">
      <c r="A323" s="9"/>
      <c r="B323" s="71"/>
      <c r="C323" s="71"/>
      <c r="D323" s="71"/>
      <c r="E323" s="71"/>
      <c r="F323" s="154"/>
      <c r="G323" s="80"/>
      <c r="H323" s="102"/>
      <c r="I323" s="71"/>
      <c r="J323" s="75"/>
      <c r="K323" s="9"/>
      <c r="O323" s="162"/>
      <c r="AK323" s="9"/>
      <c r="AL323" s="9"/>
      <c r="AM323" s="9"/>
      <c r="AN323" s="9"/>
      <c r="AO323" s="9"/>
      <c r="AP323" s="9"/>
      <c r="AQ323" s="9"/>
      <c r="AR323" t="s">
        <v>22</v>
      </c>
      <c r="AS323" s="1">
        <f ca="1">INT((RAND()*(AM319-AL319+1)+AL319))</f>
        <v>23</v>
      </c>
      <c r="AT323" s="1">
        <f ca="1">INT((RAND()*(AO319-AN319+1)+AN319))</f>
        <v>7</v>
      </c>
      <c r="AU323">
        <f ca="1">AT323-AT324*(AS324-AS323)</f>
        <v>7</v>
      </c>
      <c r="AV323">
        <v>256</v>
      </c>
      <c r="AW323" s="1">
        <f ca="1">IF(AU323/AV323=INT(AU323/AV323),1,0)</f>
        <v>0</v>
      </c>
      <c r="AX323" s="1">
        <f ca="1">IF(AW323=0,AU323,AU323/AV323)</f>
        <v>7</v>
      </c>
      <c r="AY323" s="1">
        <v>16</v>
      </c>
      <c r="AZ323" s="1">
        <f ca="1">IF(AX323/AY323=INT(AX323/AY323),1,0)</f>
        <v>0</v>
      </c>
      <c r="BA323" s="1">
        <f ca="1">IF(AZ323=0,AX323,AX323/AY323)</f>
        <v>7</v>
      </c>
      <c r="BB323" s="1">
        <v>4</v>
      </c>
      <c r="BC323" s="1">
        <f ca="1">IF(BA323/BB323=INT(BA323/BB323),1,0)</f>
        <v>0</v>
      </c>
      <c r="BD323" s="1">
        <f ca="1">IF(BC323=0,BA323,BA323/BB323)</f>
        <v>7</v>
      </c>
      <c r="BE323" s="1">
        <v>2</v>
      </c>
      <c r="BF323" s="1">
        <f ca="1">IF(BD323/BE323=INT(BD323/BE323),1,0)</f>
        <v>0</v>
      </c>
      <c r="BG323" s="1">
        <f ca="1">IF(BF323=0,BD323,BD323/BE323)</f>
        <v>7</v>
      </c>
      <c r="BH323" s="1">
        <v>81</v>
      </c>
      <c r="BI323" s="1">
        <f ca="1">IF(BG323/BH323=INT(BG323/BH323),1,0)</f>
        <v>0</v>
      </c>
      <c r="BJ323" s="1">
        <f ca="1">IF(BI323=0,BG323,BG323/BH323)</f>
        <v>7</v>
      </c>
      <c r="BK323" s="1">
        <v>9</v>
      </c>
      <c r="BL323" s="1">
        <f ca="1">IF(BJ323/BK323=INT(BJ323/BK323),1,0)</f>
        <v>0</v>
      </c>
      <c r="BM323" s="1">
        <f ca="1">IF(BL323=0,BJ323,BJ323/BK323)</f>
        <v>7</v>
      </c>
      <c r="BN323" s="1">
        <v>3</v>
      </c>
      <c r="BO323" s="1">
        <f ca="1">IF(BM323/BN323=INT(BM323/BN323),1,0)</f>
        <v>0</v>
      </c>
      <c r="BP323" s="1">
        <f ca="1">IF(BO323=0,BM323,BM323/BN323)</f>
        <v>7</v>
      </c>
      <c r="BQ323" s="1">
        <v>25</v>
      </c>
      <c r="BR323" s="1">
        <f ca="1">IF(BP323/BQ323=INT(BP323/BQ323),1,0)</f>
        <v>0</v>
      </c>
      <c r="BS323" s="1">
        <f ca="1">IF(BR323=0,BP323,BP323/BQ323)</f>
        <v>7</v>
      </c>
      <c r="BT323" s="1">
        <v>5</v>
      </c>
      <c r="BU323" s="1">
        <f ca="1">IF(BS323/BT323=INT(BS323/BT323),1,0)</f>
        <v>0</v>
      </c>
      <c r="BV323" s="1">
        <f ca="1">IF(BU323=0,BS323,BS323/BT323)</f>
        <v>7</v>
      </c>
      <c r="BW323" s="1">
        <v>49</v>
      </c>
      <c r="BX323" s="1">
        <f ca="1">IF(BV323/BW323=INT(BV323/BW323),1,0)</f>
        <v>0</v>
      </c>
      <c r="BY323" s="1">
        <f ca="1">IF(BX323=0,BV323,BV323/BW323)</f>
        <v>7</v>
      </c>
      <c r="BZ323" s="1">
        <v>7</v>
      </c>
      <c r="CA323" s="1">
        <f ca="1">IF(BY323/BZ323=INT(BY323/BZ323),1,0)</f>
        <v>1</v>
      </c>
      <c r="CB323" s="1">
        <f ca="1">IF(CA323=0,BY323,BY323/BZ323)</f>
        <v>1</v>
      </c>
      <c r="CC323" s="1">
        <v>121</v>
      </c>
      <c r="CD323" s="1">
        <f ca="1">IF(CB323/CC323=INT(CB323/CC323),1,0)</f>
        <v>0</v>
      </c>
      <c r="CE323" s="1">
        <f ca="1">IF(CD323=0,CB323,CB323/CC323)</f>
        <v>1</v>
      </c>
      <c r="CF323" s="1">
        <v>11</v>
      </c>
      <c r="CG323" s="1">
        <f ca="1">IF(CE323/CF323=INT(CE323/CF323),1,0)</f>
        <v>0</v>
      </c>
      <c r="CH323" s="1">
        <f ca="1">IF(CG323=0,CE323,CE323/CF323)</f>
        <v>1</v>
      </c>
      <c r="CI323" s="1">
        <v>169</v>
      </c>
      <c r="CJ323" s="1">
        <f ca="1">IF(CH323/CI323=INT(CH323/CI323),1,0)</f>
        <v>0</v>
      </c>
      <c r="CK323" s="1">
        <f ca="1">IF(CJ323=0,CH323,CH323/CI323)</f>
        <v>1</v>
      </c>
      <c r="CL323" s="1">
        <v>13</v>
      </c>
      <c r="CM323" s="1">
        <f ca="1">IF(CK323/CL323=INT(CK323/CL323),1,0)</f>
        <v>0</v>
      </c>
      <c r="CN323" s="1">
        <f ca="1">IF(CM323=0,CK323,CK323/CL323)</f>
        <v>1</v>
      </c>
      <c r="CO323" s="1">
        <f>CO319</f>
        <v>289</v>
      </c>
      <c r="CP323" s="1">
        <f ca="1">IF(CN323/CO323=INT(CN323/CO323),1,0)</f>
        <v>0</v>
      </c>
      <c r="CQ323" s="1">
        <f ca="1">IF(CP323=0,CN323,CN323/CO323)</f>
        <v>1</v>
      </c>
      <c r="CR323" s="1">
        <v>17</v>
      </c>
      <c r="CS323" s="1">
        <f ca="1">IF(CQ323/CR323=INT(CQ323/CR323),1,0)</f>
        <v>0</v>
      </c>
      <c r="CT323" s="1">
        <f ca="1">IF(CS323=0,CQ323,CQ323/CR323)</f>
        <v>1</v>
      </c>
      <c r="CU323" s="1">
        <f>CU319</f>
        <v>361</v>
      </c>
      <c r="CV323" s="1">
        <f ca="1">IF(CT323/CU323=INT(CT323/CU323),1,0)</f>
        <v>0</v>
      </c>
      <c r="CW323" s="1">
        <f ca="1">IF(CV323=0,CT323,CT323/CU323)</f>
        <v>1</v>
      </c>
      <c r="CX323" s="1">
        <v>19</v>
      </c>
      <c r="CY323" s="1">
        <f ca="1">IF(CW323/CX323=INT(CW323/CX323),1,0)</f>
        <v>0</v>
      </c>
      <c r="CZ323" s="1">
        <f ca="1">IF(CY323=0,CW323,CW323/CX323)</f>
        <v>1</v>
      </c>
      <c r="DA323" s="1">
        <f>DA319</f>
        <v>529</v>
      </c>
      <c r="DB323" s="1">
        <f ca="1">IF(CZ323/DA323=INT(CZ323/DA323),1,0)</f>
        <v>0</v>
      </c>
      <c r="DC323" s="1">
        <f ca="1">IF(DB323=0,CZ323,CZ323/DA323)</f>
        <v>1</v>
      </c>
      <c r="DD323" s="1">
        <v>23</v>
      </c>
      <c r="DE323" s="1">
        <f ca="1">IF(DC323/DD323=INT(DC323/DD323),1,0)</f>
        <v>0</v>
      </c>
      <c r="DF323" s="1">
        <f ca="1">IF(DE323=0,DC323,DC323/DD323)</f>
        <v>1</v>
      </c>
      <c r="DG323" s="1">
        <f>DG319</f>
        <v>841</v>
      </c>
      <c r="DH323" s="1">
        <f ca="1">IF(DF323/DG323=INT(DF323/DG323),1,0)</f>
        <v>0</v>
      </c>
      <c r="DI323" s="1">
        <f ca="1">IF(DH323=0,DF323,DF323/DG323)</f>
        <v>1</v>
      </c>
      <c r="DJ323" s="1">
        <v>29</v>
      </c>
      <c r="DK323" s="1">
        <f ca="1">IF(DI323/DJ323=INT(DI323/DJ323),1,0)</f>
        <v>0</v>
      </c>
      <c r="DL323" s="1">
        <f ca="1">IF(DK323=0,DI323,DI323/DJ323)</f>
        <v>1</v>
      </c>
      <c r="DM323" s="1">
        <f>DM319</f>
        <v>961</v>
      </c>
      <c r="DN323" s="1">
        <f ca="1">IF(DL323/DM323=INT(DL323/DM323),1,0)</f>
        <v>0</v>
      </c>
      <c r="DO323" s="1">
        <f ca="1">IF(DN323=0,DL323,DL323/DM323)</f>
        <v>1</v>
      </c>
      <c r="DP323" s="1">
        <v>31</v>
      </c>
      <c r="DQ323" s="1">
        <f ca="1">IF(DO323/DP323=INT(DO323/DP323),1,0)</f>
        <v>0</v>
      </c>
      <c r="DR323" s="1">
        <f ca="1">IF(DQ323=0,DO323,DO323/DP323)</f>
        <v>1</v>
      </c>
      <c r="DS323" s="1">
        <v>37</v>
      </c>
      <c r="DT323" s="1">
        <f ca="1">IF(DR323/DS323=INT(DR323/DS323),1,0)</f>
        <v>0</v>
      </c>
      <c r="DU323" s="1">
        <f ca="1">IF(DT323=0,DR323,DR323/DS323)</f>
        <v>1</v>
      </c>
      <c r="DV323" s="1">
        <v>41</v>
      </c>
      <c r="DW323" s="1">
        <f ca="1">IF(DU323/DV323=INT(DU323/DV323),1,0)</f>
        <v>0</v>
      </c>
      <c r="DX323" s="1">
        <f ca="1">IF(DW323=0,DU323,DU323/DV323)</f>
        <v>1</v>
      </c>
      <c r="DY323" s="1">
        <v>43</v>
      </c>
      <c r="DZ323" s="1">
        <f ca="1">IF(DX323/DY323=INT(DX323/DY323),1,0)</f>
        <v>0</v>
      </c>
      <c r="EA323" s="1">
        <f ca="1">IF(DZ323=0,DX323,DX323/DY323)</f>
        <v>1</v>
      </c>
      <c r="EB323" s="1">
        <v>47</v>
      </c>
      <c r="EC323" s="1">
        <f ca="1">IF(EA323/EB323=INT(EA323/EB323),1,0)</f>
        <v>0</v>
      </c>
      <c r="ED323" s="1">
        <f ca="1">IF(EC323=0,EA323,EA323/EB323)</f>
        <v>1</v>
      </c>
      <c r="EE323" s="1">
        <v>53</v>
      </c>
      <c r="EF323" s="1">
        <f ca="1">IF(ED323/EE323=INT(ED323/EE323),1,0)</f>
        <v>0</v>
      </c>
      <c r="EG323" s="1">
        <f ca="1">IF(EF323=0,ED323,ED323/EE323)</f>
        <v>1</v>
      </c>
      <c r="EH323" s="1">
        <v>59</v>
      </c>
      <c r="EI323" s="1">
        <f ca="1">IF(EG323/EH323=INT(EG323/EH323),1,0)</f>
        <v>0</v>
      </c>
      <c r="EJ323" s="1">
        <f ca="1">IF(EI323=0,EG323,EG323/EH323)</f>
        <v>1</v>
      </c>
      <c r="EK323" s="1">
        <v>61</v>
      </c>
      <c r="EL323" s="1">
        <f ca="1">IF(EJ323/EK323=INT(EJ323/EK323),1,0)</f>
        <v>0</v>
      </c>
      <c r="EM323" s="1">
        <f ca="1">IF(EL323=0,EJ323,EJ323/EK323)</f>
        <v>1</v>
      </c>
      <c r="EN323" s="1">
        <v>67</v>
      </c>
      <c r="EO323" s="1">
        <f ca="1">IF(EM323/EN323=INT(EM323/EN323),1,0)</f>
        <v>0</v>
      </c>
      <c r="EP323" s="1">
        <f ca="1">IF(EO323=0,EM323,EM323/EN323)</f>
        <v>1</v>
      </c>
      <c r="EQ323" s="1">
        <v>71</v>
      </c>
      <c r="ER323" s="1">
        <f ca="1">IF(EP323/EQ323=INT(EP323/EQ323),1,0)</f>
        <v>0</v>
      </c>
      <c r="ES323" s="1">
        <f ca="1">IF(ER323=0,EP323,EP323/EQ323)</f>
        <v>1</v>
      </c>
      <c r="ET323" s="1">
        <v>73</v>
      </c>
      <c r="EU323" s="1">
        <f ca="1">IF(ES323/ET323=INT(ES323/ET323),1,0)</f>
        <v>0</v>
      </c>
      <c r="EV323" s="1">
        <f ca="1">IF(EU323=0,ES323,ES323/ET323)</f>
        <v>1</v>
      </c>
      <c r="EW323" s="1">
        <v>79</v>
      </c>
      <c r="EX323" s="1">
        <f ca="1">IF(EV323/EW323=INT(EV323/EW323),1,0)</f>
        <v>0</v>
      </c>
      <c r="EY323" s="1">
        <f ca="1">IF(EX323=0,EV323,EV323/EW323)</f>
        <v>1</v>
      </c>
      <c r="EZ323" s="1">
        <v>83</v>
      </c>
      <c r="FA323" s="1">
        <f ca="1">IF(EY323/EZ323=INT(EY323/EZ323),1,0)</f>
        <v>0</v>
      </c>
      <c r="FB323" s="1">
        <f ca="1">IF(FA323=0,EY323,EY323/EZ323)</f>
        <v>1</v>
      </c>
      <c r="FC323" s="1">
        <v>89</v>
      </c>
      <c r="FD323" s="1">
        <f ca="1">IF(FB323/FC323=INT(FB323/FC323),1,0)</f>
        <v>0</v>
      </c>
      <c r="FE323" s="1">
        <f ca="1">IF(FD323=0,FB323,FB323/FC323)</f>
        <v>1</v>
      </c>
      <c r="FF323" s="1">
        <v>97</v>
      </c>
      <c r="FG323" s="1">
        <f ca="1">IF(FE323/FF323=INT(FE323/FF323),1,0)</f>
        <v>0</v>
      </c>
      <c r="FH323" s="1">
        <f ca="1">IF(FG323=0,FE323,FE323/FF323)</f>
        <v>1</v>
      </c>
      <c r="FI323" s="1">
        <v>101</v>
      </c>
      <c r="FJ323" s="1">
        <f ca="1">IF(FH323/FI323=INT(FH323/FI323),1,0)</f>
        <v>0</v>
      </c>
      <c r="FK323" s="1">
        <f ca="1">IF(FJ323=0,FH323,FH323/FI323)</f>
        <v>1</v>
      </c>
      <c r="FL323" s="1">
        <v>103</v>
      </c>
      <c r="FM323" s="1">
        <f ca="1">IF(FK323/FL323=INT(FK323/FL323),1,0)</f>
        <v>0</v>
      </c>
      <c r="FN323" s="1">
        <f ca="1">IF(FM323=0,FK323,FK323/FL323)</f>
        <v>1</v>
      </c>
      <c r="FO323" s="1">
        <v>107</v>
      </c>
      <c r="FP323" s="1">
        <f ca="1">IF(FN323/FO323=INT(FN323/FO323),1,0)</f>
        <v>0</v>
      </c>
      <c r="FQ323" s="1">
        <f ca="1">IF(FP323=0,FN323,FN323/FO323)</f>
        <v>1</v>
      </c>
      <c r="FR323" s="1">
        <v>109</v>
      </c>
      <c r="FS323" s="1">
        <f ca="1">IF(FQ323/FR323=INT(FQ323/FR323),1,0)</f>
        <v>0</v>
      </c>
      <c r="FT323" s="1">
        <f ca="1">IF(FS323=0,FQ323,FQ323/FR323)</f>
        <v>1</v>
      </c>
      <c r="FU323" s="1">
        <v>113</v>
      </c>
      <c r="FV323" s="1">
        <f ca="1">IF(FT323/FU323=INT(FT323/FU323),1,0)</f>
        <v>0</v>
      </c>
      <c r="FW323" s="1">
        <f ca="1">IF(FV323=0,FT323,FT323/FU323)</f>
        <v>1</v>
      </c>
      <c r="FX323" s="1">
        <v>127</v>
      </c>
      <c r="FY323" s="1">
        <f ca="1">IF(FW323/FX323=INT(FW323/FX323),1,0)</f>
        <v>0</v>
      </c>
      <c r="FZ323" s="1">
        <f ca="1">IF(FY323=0,FW323,FW323/FX323)</f>
        <v>1</v>
      </c>
      <c r="GA323" s="1">
        <v>131</v>
      </c>
      <c r="GB323" s="1">
        <f ca="1">IF(FZ323/GA323=INT(FZ323/GA323),1,0)</f>
        <v>0</v>
      </c>
      <c r="GC323" s="1">
        <f ca="1">IF(GB323=0,FZ323,FZ323/GA323)</f>
        <v>1</v>
      </c>
      <c r="GD323" s="1">
        <v>137</v>
      </c>
      <c r="GE323" s="1">
        <f ca="1">IF(GC323/GD323=INT(GC323/GD323),1,0)</f>
        <v>0</v>
      </c>
      <c r="GF323" s="1">
        <f ca="1">IF(GE323=0,GC323,GC323/GD323)</f>
        <v>1</v>
      </c>
      <c r="GG323" s="1">
        <v>139</v>
      </c>
      <c r="GH323" s="1">
        <f ca="1">IF(GF323/GG323=INT(GF323/GG323),1,0)</f>
        <v>0</v>
      </c>
      <c r="GI323" s="1">
        <f ca="1">IF(GH323=0,GF323,GF323/GG323)</f>
        <v>1</v>
      </c>
      <c r="GJ323" s="1">
        <v>149</v>
      </c>
      <c r="GK323" s="1">
        <f ca="1">IF(GI323/GJ323=INT(GI323/GJ323),1,0)</f>
        <v>0</v>
      </c>
      <c r="GL323" s="1">
        <f ca="1">IF(GK323=0,GI323,GI323/GJ323)</f>
        <v>1</v>
      </c>
      <c r="GM323" s="1"/>
      <c r="GN323" s="1">
        <f ca="1">8*AW323+4*AZ323+2*BC323+BF323</f>
        <v>0</v>
      </c>
      <c r="GO323" s="1">
        <f ca="1">4*BI323+2*BL323+BO323</f>
        <v>0</v>
      </c>
      <c r="GP323" s="1">
        <f ca="1">2*BR323+BU323</f>
        <v>0</v>
      </c>
      <c r="GQ323" s="1">
        <f ca="1">2*BX323+CA323</f>
        <v>1</v>
      </c>
      <c r="GR323" s="1">
        <f ca="1">2*CD323+CG323</f>
        <v>0</v>
      </c>
      <c r="GS323" s="1">
        <f ca="1">2*CJ323+CM323</f>
        <v>0</v>
      </c>
      <c r="GT323" s="1">
        <f ca="1">CS323</f>
        <v>0</v>
      </c>
      <c r="GU323" s="1">
        <f ca="1">CY323</f>
        <v>0</v>
      </c>
      <c r="GV323" s="1">
        <f ca="1">DE323</f>
        <v>0</v>
      </c>
      <c r="GW323" s="1">
        <f ca="1">DK323</f>
        <v>0</v>
      </c>
      <c r="GX323" s="1">
        <f ca="1">DQ323</f>
        <v>0</v>
      </c>
      <c r="GY323">
        <f ca="1">DT323</f>
        <v>0</v>
      </c>
      <c r="GZ323">
        <f ca="1">DW323</f>
        <v>0</v>
      </c>
      <c r="HA323">
        <f ca="1">DZ323</f>
        <v>0</v>
      </c>
      <c r="HB323">
        <f ca="1">EC323</f>
        <v>0</v>
      </c>
      <c r="HC323">
        <f ca="1">EF323</f>
        <v>0</v>
      </c>
      <c r="HD323">
        <f ca="1">EI323</f>
        <v>0</v>
      </c>
      <c r="HE323">
        <f ca="1">EL323</f>
        <v>0</v>
      </c>
      <c r="HF323">
        <f ca="1">EO323</f>
        <v>0</v>
      </c>
      <c r="HG323">
        <f ca="1">ER323</f>
        <v>0</v>
      </c>
      <c r="HH323">
        <f ca="1">EU323</f>
        <v>0</v>
      </c>
      <c r="HI323">
        <f ca="1">EX323</f>
        <v>0</v>
      </c>
      <c r="HJ323">
        <f ca="1">FA323</f>
        <v>0</v>
      </c>
      <c r="HK323">
        <f ca="1">FD323</f>
        <v>0</v>
      </c>
      <c r="HL323">
        <f ca="1">FG323</f>
        <v>0</v>
      </c>
      <c r="HM323">
        <f ca="1">FJ323</f>
        <v>0</v>
      </c>
      <c r="HN323">
        <f ca="1">FM323</f>
        <v>0</v>
      </c>
      <c r="HO323">
        <f ca="1">FP323</f>
        <v>0</v>
      </c>
      <c r="HP323">
        <f ca="1">FS323</f>
        <v>0</v>
      </c>
      <c r="HQ323">
        <f ca="1">FV323</f>
        <v>0</v>
      </c>
      <c r="HR323">
        <f ca="1">FY323</f>
        <v>0</v>
      </c>
      <c r="HS323">
        <f ca="1">GB323</f>
        <v>0</v>
      </c>
      <c r="HT323">
        <f ca="1">GE323</f>
        <v>0</v>
      </c>
      <c r="HU323">
        <f ca="1">GH323</f>
        <v>0</v>
      </c>
      <c r="HV323">
        <f ca="1">GK323</f>
        <v>0</v>
      </c>
      <c r="HW323">
        <f ca="1">AU323</f>
        <v>7</v>
      </c>
      <c r="HX323">
        <f ca="1">HW323/HV326</f>
        <v>7</v>
      </c>
    </row>
    <row r="324" spans="1:255" ht="18" hidden="1" customHeight="1" x14ac:dyDescent="0.25">
      <c r="A324" s="9"/>
      <c r="B324" s="71"/>
      <c r="C324" s="71"/>
      <c r="D324" s="71"/>
      <c r="E324" s="71"/>
      <c r="F324" s="154"/>
      <c r="G324" s="80"/>
      <c r="H324" s="102"/>
      <c r="I324" s="71"/>
      <c r="J324" s="75"/>
      <c r="K324" s="9"/>
      <c r="O324" s="162"/>
      <c r="AK324" s="9"/>
      <c r="AL324" s="9"/>
      <c r="AM324" s="9"/>
      <c r="AN324" s="9"/>
      <c r="AO324" s="9"/>
      <c r="AP324" s="9"/>
      <c r="AQ324" s="9"/>
      <c r="AS324">
        <f ca="1">AS323+INT(AT323/AT324)</f>
        <v>23</v>
      </c>
      <c r="AT324" s="1">
        <f ca="1">IF(AP319&gt;AT323,INT((RAND()*(AQ319-AP319+1)+AP319)),INT((RAND()*(AQ319-AT323)+AT323+1)))</f>
        <v>9</v>
      </c>
      <c r="AU324">
        <f ca="1">AT324</f>
        <v>9</v>
      </c>
      <c r="AV324">
        <v>256</v>
      </c>
      <c r="AW324" s="1">
        <f ca="1">IF(AU324/AV324=INT(AU324/AV324),1,0)</f>
        <v>0</v>
      </c>
      <c r="AX324" s="1">
        <f ca="1">IF(AW324=0,AU324,AU324/AV324)</f>
        <v>9</v>
      </c>
      <c r="AY324" s="1">
        <v>16</v>
      </c>
      <c r="AZ324" s="1">
        <f ca="1">IF(AX324/AY324=INT(AX324/AY324),1,0)</f>
        <v>0</v>
      </c>
      <c r="BA324" s="1">
        <f ca="1">IF(AZ324=0,AX324,AX324/AY324)</f>
        <v>9</v>
      </c>
      <c r="BB324" s="1">
        <v>4</v>
      </c>
      <c r="BC324" s="1">
        <f ca="1">IF(BA324/BB324=INT(BA324/BB324),1,0)</f>
        <v>0</v>
      </c>
      <c r="BD324" s="1">
        <f ca="1">IF(BC324=0,BA324,BA324/BB324)</f>
        <v>9</v>
      </c>
      <c r="BE324" s="1">
        <v>2</v>
      </c>
      <c r="BF324" s="1">
        <f ca="1">IF(BD324/BE324=INT(BD324/BE324),1,0)</f>
        <v>0</v>
      </c>
      <c r="BG324" s="1">
        <f ca="1">IF(BF324=0,BD324,BD324/BE324)</f>
        <v>9</v>
      </c>
      <c r="BH324" s="1">
        <v>81</v>
      </c>
      <c r="BI324" s="1">
        <f ca="1">IF(BG324/BH324=INT(BG324/BH324),1,0)</f>
        <v>0</v>
      </c>
      <c r="BJ324" s="1">
        <f ca="1">IF(BI324=0,BG324,BG324/BH324)</f>
        <v>9</v>
      </c>
      <c r="BK324" s="1">
        <v>9</v>
      </c>
      <c r="BL324" s="1">
        <f ca="1">IF(BJ324/BK324=INT(BJ324/BK324),1,0)</f>
        <v>1</v>
      </c>
      <c r="BM324" s="1">
        <f ca="1">IF(BL324=0,BJ324,BJ324/BK324)</f>
        <v>1</v>
      </c>
      <c r="BN324" s="1">
        <v>3</v>
      </c>
      <c r="BO324" s="1">
        <f ca="1">IF(BM324/BN324=INT(BM324/BN324),1,0)</f>
        <v>0</v>
      </c>
      <c r="BP324" s="1">
        <f ca="1">IF(BO324=0,BM324,BM324/BN324)</f>
        <v>1</v>
      </c>
      <c r="BQ324" s="1">
        <v>25</v>
      </c>
      <c r="BR324" s="1">
        <f ca="1">IF(BP324/BQ324=INT(BP324/BQ324),1,0)</f>
        <v>0</v>
      </c>
      <c r="BS324" s="1">
        <f ca="1">IF(BR324=0,BP324,BP324/BQ324)</f>
        <v>1</v>
      </c>
      <c r="BT324" s="1">
        <v>5</v>
      </c>
      <c r="BU324" s="1">
        <f ca="1">IF(BS324/BT324=INT(BS324/BT324),1,0)</f>
        <v>0</v>
      </c>
      <c r="BV324" s="1">
        <f ca="1">IF(BU324=0,BS324,BS324/BT324)</f>
        <v>1</v>
      </c>
      <c r="BW324" s="1">
        <v>49</v>
      </c>
      <c r="BX324" s="1">
        <f ca="1">IF(BV324/BW324=INT(BV324/BW324),1,0)</f>
        <v>0</v>
      </c>
      <c r="BY324" s="1">
        <f ca="1">IF(BX324=0,BV324,BV324/BW324)</f>
        <v>1</v>
      </c>
      <c r="BZ324" s="1">
        <v>7</v>
      </c>
      <c r="CA324" s="1">
        <f ca="1">IF(BY324/BZ324=INT(BY324/BZ324),1,0)</f>
        <v>0</v>
      </c>
      <c r="CB324" s="1">
        <f ca="1">IF(CA324=0,BY324,BY324/BZ324)</f>
        <v>1</v>
      </c>
      <c r="CC324" s="1">
        <v>121</v>
      </c>
      <c r="CD324" s="1">
        <f ca="1">IF(CB324/CC324=INT(CB324/CC324),1,0)</f>
        <v>0</v>
      </c>
      <c r="CE324" s="1">
        <f ca="1">IF(CD324=0,CB324,CB324/CC324)</f>
        <v>1</v>
      </c>
      <c r="CF324" s="1">
        <v>11</v>
      </c>
      <c r="CG324" s="1">
        <f ca="1">IF(CE324/CF324=INT(CE324/CF324),1,0)</f>
        <v>0</v>
      </c>
      <c r="CH324" s="1">
        <f ca="1">IF(CG324=0,CE324,CE324/CF324)</f>
        <v>1</v>
      </c>
      <c r="CI324" s="1">
        <v>169</v>
      </c>
      <c r="CJ324" s="1">
        <f ca="1">IF(CH324/CI324=INT(CH324/CI324),1,0)</f>
        <v>0</v>
      </c>
      <c r="CK324" s="1">
        <f ca="1">IF(CJ324=0,CH324,CH324/CI324)</f>
        <v>1</v>
      </c>
      <c r="CL324" s="1">
        <v>13</v>
      </c>
      <c r="CM324" s="1">
        <f ca="1">IF(CK324/CL324=INT(CK324/CL324),1,0)</f>
        <v>0</v>
      </c>
      <c r="CN324" s="1">
        <f ca="1">IF(CM324=0,CK324,CK324/CL324)</f>
        <v>1</v>
      </c>
      <c r="CO324" s="1">
        <f>CO320</f>
        <v>289</v>
      </c>
      <c r="CP324" s="1">
        <f ca="1">IF(CN324/CO324=INT(CN324/CO324),1,0)</f>
        <v>0</v>
      </c>
      <c r="CQ324" s="1">
        <f ca="1">IF(CP324=0,CN324,CN324/CO324)</f>
        <v>1</v>
      </c>
      <c r="CR324" s="1">
        <v>17</v>
      </c>
      <c r="CS324" s="1">
        <f ca="1">IF(CQ324/CR324=INT(CQ324/CR324),1,0)</f>
        <v>0</v>
      </c>
      <c r="CT324" s="1">
        <f ca="1">IF(CS324=0,CQ324,CQ324/CR324)</f>
        <v>1</v>
      </c>
      <c r="CU324" s="1">
        <f>CU320</f>
        <v>361</v>
      </c>
      <c r="CV324" s="1">
        <f ca="1">IF(CT324/CU324=INT(CT324/CU324),1,0)</f>
        <v>0</v>
      </c>
      <c r="CW324" s="1">
        <f ca="1">IF(CV324=0,CT324,CT324/CU324)</f>
        <v>1</v>
      </c>
      <c r="CX324" s="1">
        <v>19</v>
      </c>
      <c r="CY324" s="1">
        <f ca="1">IF(CW324/CX324=INT(CW324/CX324),1,0)</f>
        <v>0</v>
      </c>
      <c r="CZ324" s="1">
        <f ca="1">IF(CY324=0,CW324,CW324/CX324)</f>
        <v>1</v>
      </c>
      <c r="DA324" s="1">
        <f>DA320</f>
        <v>529</v>
      </c>
      <c r="DB324" s="1">
        <f ca="1">IF(CZ324/DA324=INT(CZ324/DA324),1,0)</f>
        <v>0</v>
      </c>
      <c r="DC324" s="1">
        <f ca="1">IF(DB324=0,CZ324,CZ324/DA324)</f>
        <v>1</v>
      </c>
      <c r="DD324" s="1">
        <v>23</v>
      </c>
      <c r="DE324" s="1">
        <f ca="1">IF(DC324/DD324=INT(DC324/DD324),1,0)</f>
        <v>0</v>
      </c>
      <c r="DF324" s="1">
        <f ca="1">IF(DE324=0,DC324,DC324/DD324)</f>
        <v>1</v>
      </c>
      <c r="DG324" s="1">
        <f>DG320</f>
        <v>841</v>
      </c>
      <c r="DH324" s="1">
        <f ca="1">IF(DF324/DG324=INT(DF324/DG324),1,0)</f>
        <v>0</v>
      </c>
      <c r="DI324" s="1">
        <f ca="1">IF(DH324=0,DF324,DF324/DG324)</f>
        <v>1</v>
      </c>
      <c r="DJ324" s="1">
        <v>29</v>
      </c>
      <c r="DK324" s="1">
        <f ca="1">IF(DI324/DJ324=INT(DI324/DJ324),1,0)</f>
        <v>0</v>
      </c>
      <c r="DL324" s="1">
        <f ca="1">IF(DK324=0,DI324,DI324/DJ324)</f>
        <v>1</v>
      </c>
      <c r="DM324" s="1">
        <f>DM320</f>
        <v>961</v>
      </c>
      <c r="DN324" s="1">
        <f ca="1">IF(DL324/DM324=INT(DL324/DM324),1,0)</f>
        <v>0</v>
      </c>
      <c r="DO324" s="1">
        <f ca="1">IF(DN324=0,DL324,DL324/DM324)</f>
        <v>1</v>
      </c>
      <c r="DP324" s="1">
        <v>31</v>
      </c>
      <c r="DQ324" s="1">
        <f ca="1">IF(DO324/DP324=INT(DO324/DP324),1,0)</f>
        <v>0</v>
      </c>
      <c r="DR324" s="1">
        <f ca="1">IF(DQ324=0,DO324,DO324/DP324)</f>
        <v>1</v>
      </c>
      <c r="DS324" s="1">
        <v>37</v>
      </c>
      <c r="DT324" s="1">
        <f ca="1">IF(DR324/DS324=INT(DR324/DS324),1,0)</f>
        <v>0</v>
      </c>
      <c r="DU324" s="1">
        <f ca="1">IF(DT324=0,DR324,DR324/DS324)</f>
        <v>1</v>
      </c>
      <c r="DV324" s="1">
        <v>41</v>
      </c>
      <c r="DW324" s="1">
        <f ca="1">IF(DU324/DV324=INT(DU324/DV324),1,0)</f>
        <v>0</v>
      </c>
      <c r="DX324" s="1">
        <f ca="1">IF(DW324=0,DU324,DU324/DV324)</f>
        <v>1</v>
      </c>
      <c r="DY324" s="1">
        <v>43</v>
      </c>
      <c r="DZ324" s="1">
        <f ca="1">IF(DX324/DY324=INT(DX324/DY324),1,0)</f>
        <v>0</v>
      </c>
      <c r="EA324" s="1">
        <f ca="1">IF(DZ324=0,DX324,DX324/DY324)</f>
        <v>1</v>
      </c>
      <c r="EB324" s="1">
        <v>47</v>
      </c>
      <c r="EC324" s="1">
        <f ca="1">IF(EA324/EB324=INT(EA324/EB324),1,0)</f>
        <v>0</v>
      </c>
      <c r="ED324" s="1">
        <f ca="1">IF(EC324=0,EA324,EA324/EB324)</f>
        <v>1</v>
      </c>
      <c r="EE324" s="1">
        <v>53</v>
      </c>
      <c r="EF324" s="1">
        <f ca="1">IF(ED324/EE324=INT(ED324/EE324),1,0)</f>
        <v>0</v>
      </c>
      <c r="EG324" s="1">
        <f ca="1">IF(EF324=0,ED324,ED324/EE324)</f>
        <v>1</v>
      </c>
      <c r="EH324" s="1">
        <v>59</v>
      </c>
      <c r="EI324" s="1">
        <f ca="1">IF(EG324/EH324=INT(EG324/EH324),1,0)</f>
        <v>0</v>
      </c>
      <c r="EJ324" s="1">
        <f ca="1">IF(EI324=0,EG324,EG324/EH324)</f>
        <v>1</v>
      </c>
      <c r="EK324" s="1">
        <v>61</v>
      </c>
      <c r="EL324" s="1">
        <f ca="1">IF(EJ324/EK324=INT(EJ324/EK324),1,0)</f>
        <v>0</v>
      </c>
      <c r="EM324" s="1">
        <f ca="1">IF(EL324=0,EJ324,EJ324/EK324)</f>
        <v>1</v>
      </c>
      <c r="EN324" s="1">
        <v>67</v>
      </c>
      <c r="EO324" s="1">
        <f ca="1">IF(EM324/EN324=INT(EM324/EN324),1,0)</f>
        <v>0</v>
      </c>
      <c r="EP324" s="1">
        <f ca="1">IF(EO324=0,EM324,EM324/EN324)</f>
        <v>1</v>
      </c>
      <c r="EQ324" s="1">
        <v>71</v>
      </c>
      <c r="ER324" s="1">
        <f ca="1">IF(EP324/EQ324=INT(EP324/EQ324),1,0)</f>
        <v>0</v>
      </c>
      <c r="ES324" s="1">
        <f ca="1">IF(ER324=0,EP324,EP324/EQ324)</f>
        <v>1</v>
      </c>
      <c r="ET324" s="1">
        <v>73</v>
      </c>
      <c r="EU324" s="1">
        <f ca="1">IF(ES324/ET324=INT(ES324/ET324),1,0)</f>
        <v>0</v>
      </c>
      <c r="EV324" s="1">
        <f ca="1">IF(EU324=0,ES324,ES324/ET324)</f>
        <v>1</v>
      </c>
      <c r="EW324" s="1">
        <v>79</v>
      </c>
      <c r="EX324" s="1">
        <f ca="1">IF(EV324/EW324=INT(EV324/EW324),1,0)</f>
        <v>0</v>
      </c>
      <c r="EY324" s="1">
        <f ca="1">IF(EX324=0,EV324,EV324/EW324)</f>
        <v>1</v>
      </c>
      <c r="EZ324" s="1">
        <v>83</v>
      </c>
      <c r="FA324" s="1">
        <f ca="1">IF(EY324/EZ324=INT(EY324/EZ324),1,0)</f>
        <v>0</v>
      </c>
      <c r="FB324" s="1">
        <f ca="1">IF(FA324=0,EY324,EY324/EZ324)</f>
        <v>1</v>
      </c>
      <c r="FC324" s="1">
        <v>89</v>
      </c>
      <c r="FD324" s="1">
        <f ca="1">IF(FB324/FC324=INT(FB324/FC324),1,0)</f>
        <v>0</v>
      </c>
      <c r="FE324" s="1">
        <f ca="1">IF(FD324=0,FB324,FB324/FC324)</f>
        <v>1</v>
      </c>
      <c r="FF324" s="1">
        <v>97</v>
      </c>
      <c r="FG324" s="1">
        <f ca="1">IF(FE324/FF324=INT(FE324/FF324),1,0)</f>
        <v>0</v>
      </c>
      <c r="FH324" s="1">
        <f ca="1">IF(FG324=0,FE324,FE324/FF324)</f>
        <v>1</v>
      </c>
      <c r="FI324" s="1">
        <v>101</v>
      </c>
      <c r="FJ324" s="1">
        <f ca="1">IF(FH324/FI324=INT(FH324/FI324),1,0)</f>
        <v>0</v>
      </c>
      <c r="FK324" s="1">
        <f ca="1">IF(FJ324=0,FH324,FH324/FI324)</f>
        <v>1</v>
      </c>
      <c r="FL324" s="1">
        <v>103</v>
      </c>
      <c r="FM324" s="1">
        <f ca="1">IF(FK324/FL324=INT(FK324/FL324),1,0)</f>
        <v>0</v>
      </c>
      <c r="FN324" s="1">
        <f ca="1">IF(FM324=0,FK324,FK324/FL324)</f>
        <v>1</v>
      </c>
      <c r="FO324" s="1">
        <v>107</v>
      </c>
      <c r="FP324" s="1">
        <f ca="1">IF(FN324/FO324=INT(FN324/FO324),1,0)</f>
        <v>0</v>
      </c>
      <c r="FQ324" s="1">
        <f ca="1">IF(FP324=0,FN324,FN324/FO324)</f>
        <v>1</v>
      </c>
      <c r="FR324" s="1">
        <v>109</v>
      </c>
      <c r="FS324" s="1">
        <f ca="1">IF(FQ324/FR324=INT(FQ324/FR324),1,0)</f>
        <v>0</v>
      </c>
      <c r="FT324" s="1">
        <f ca="1">IF(FS324=0,FQ324,FQ324/FR324)</f>
        <v>1</v>
      </c>
      <c r="FU324" s="1">
        <v>113</v>
      </c>
      <c r="FV324" s="1">
        <f ca="1">IF(FT324/FU324=INT(FT324/FU324),1,0)</f>
        <v>0</v>
      </c>
      <c r="FW324" s="1">
        <f ca="1">IF(FV324=0,FT324,FT324/FU324)</f>
        <v>1</v>
      </c>
      <c r="FX324" s="1">
        <v>127</v>
      </c>
      <c r="FY324" s="1">
        <f ca="1">IF(FW324/FX324=INT(FW324/FX324),1,0)</f>
        <v>0</v>
      </c>
      <c r="FZ324" s="1">
        <f ca="1">IF(FY324=0,FW324,FW324/FX324)</f>
        <v>1</v>
      </c>
      <c r="GA324" s="1">
        <v>131</v>
      </c>
      <c r="GB324" s="1">
        <f ca="1">IF(FZ324/GA324=INT(FZ324/GA324),1,0)</f>
        <v>0</v>
      </c>
      <c r="GC324" s="1">
        <f ca="1">IF(GB324=0,FZ324,FZ324/GA324)</f>
        <v>1</v>
      </c>
      <c r="GD324" s="1">
        <v>137</v>
      </c>
      <c r="GE324" s="1">
        <f ca="1">IF(GC324/GD324=INT(GC324/GD324),1,0)</f>
        <v>0</v>
      </c>
      <c r="GF324" s="1">
        <f ca="1">IF(GE324=0,GC324,GC324/GD324)</f>
        <v>1</v>
      </c>
      <c r="GG324" s="1">
        <v>139</v>
      </c>
      <c r="GH324" s="1">
        <f ca="1">IF(GF324/GG324=INT(GF324/GG324),1,0)</f>
        <v>0</v>
      </c>
      <c r="GI324" s="1">
        <f ca="1">IF(GH324=0,GF324,GF324/GG324)</f>
        <v>1</v>
      </c>
      <c r="GJ324" s="1">
        <v>149</v>
      </c>
      <c r="GK324" s="1">
        <f ca="1">IF(GI324/GJ324=INT(GI324/GJ324),1,0)</f>
        <v>0</v>
      </c>
      <c r="GL324" s="1">
        <f ca="1">IF(GK324=0,GI324,GI324/GJ324)</f>
        <v>1</v>
      </c>
      <c r="GM324" s="1"/>
      <c r="GN324" s="1">
        <f ca="1">8*AW324+4*AZ324+2*BC324+BF324</f>
        <v>0</v>
      </c>
      <c r="GO324" s="1">
        <f ca="1">4*BI324+2*BL324+BO324</f>
        <v>2</v>
      </c>
      <c r="GP324" s="1">
        <f ca="1">2*BR324+BU324</f>
        <v>0</v>
      </c>
      <c r="GQ324" s="1">
        <f ca="1">2*BX324+CA324</f>
        <v>0</v>
      </c>
      <c r="GR324" s="1">
        <f ca="1">2*CD324+CG324</f>
        <v>0</v>
      </c>
      <c r="GS324" s="1">
        <f ca="1">2*CJ324+CM324</f>
        <v>0</v>
      </c>
      <c r="GT324" s="1">
        <f ca="1">CS324</f>
        <v>0</v>
      </c>
      <c r="GU324" s="1">
        <f ca="1">CY324</f>
        <v>0</v>
      </c>
      <c r="GV324" s="1">
        <f ca="1">DE324</f>
        <v>0</v>
      </c>
      <c r="GW324" s="1">
        <f ca="1">DK324</f>
        <v>0</v>
      </c>
      <c r="GX324" s="1">
        <f ca="1">DQ324</f>
        <v>0</v>
      </c>
      <c r="GY324">
        <f ca="1">DT324</f>
        <v>0</v>
      </c>
      <c r="GZ324">
        <f ca="1">DW324</f>
        <v>0</v>
      </c>
      <c r="HA324">
        <f ca="1">DZ324</f>
        <v>0</v>
      </c>
      <c r="HB324">
        <f ca="1">EC324</f>
        <v>0</v>
      </c>
      <c r="HC324">
        <f ca="1">EF324</f>
        <v>0</v>
      </c>
      <c r="HD324">
        <f ca="1">EI324</f>
        <v>0</v>
      </c>
      <c r="HE324">
        <f ca="1">EL324</f>
        <v>0</v>
      </c>
      <c r="HF324">
        <f ca="1">EO324</f>
        <v>0</v>
      </c>
      <c r="HG324">
        <f ca="1">ER324</f>
        <v>0</v>
      </c>
      <c r="HH324">
        <f ca="1">EU324</f>
        <v>0</v>
      </c>
      <c r="HI324">
        <f ca="1">EX324</f>
        <v>0</v>
      </c>
      <c r="HJ324">
        <f ca="1">FA324</f>
        <v>0</v>
      </c>
      <c r="HK324">
        <f ca="1">FD324</f>
        <v>0</v>
      </c>
      <c r="HL324">
        <f ca="1">FG324</f>
        <v>0</v>
      </c>
      <c r="HM324">
        <f ca="1">FJ324</f>
        <v>0</v>
      </c>
      <c r="HN324">
        <f ca="1">FM324</f>
        <v>0</v>
      </c>
      <c r="HO324">
        <f ca="1">FP324</f>
        <v>0</v>
      </c>
      <c r="HP324">
        <f ca="1">FS324</f>
        <v>0</v>
      </c>
      <c r="HQ324">
        <f ca="1">FV324</f>
        <v>0</v>
      </c>
      <c r="HR324">
        <f ca="1">FY324</f>
        <v>0</v>
      </c>
      <c r="HS324">
        <f ca="1">GB324</f>
        <v>0</v>
      </c>
      <c r="HT324">
        <f ca="1">GE324</f>
        <v>0</v>
      </c>
      <c r="HU324">
        <f ca="1">GH324</f>
        <v>0</v>
      </c>
      <c r="HV324">
        <f ca="1">GK324</f>
        <v>0</v>
      </c>
      <c r="HW324">
        <f ca="1">AU324</f>
        <v>9</v>
      </c>
      <c r="HX324">
        <f ca="1">HW324/HV326</f>
        <v>9</v>
      </c>
    </row>
    <row r="325" spans="1:255" ht="18" hidden="1" customHeight="1" x14ac:dyDescent="0.25">
      <c r="A325" s="9"/>
      <c r="B325" s="71"/>
      <c r="C325" s="71"/>
      <c r="D325" s="71"/>
      <c r="E325" s="71"/>
      <c r="F325" s="154"/>
      <c r="G325" s="80"/>
      <c r="H325" s="102"/>
      <c r="I325" s="71"/>
      <c r="J325" s="75"/>
      <c r="K325" s="9"/>
      <c r="O325" s="162"/>
      <c r="AK325" s="9"/>
      <c r="AL325" s="9"/>
      <c r="AM325" s="9"/>
      <c r="AN325" s="9"/>
      <c r="AO325" s="9"/>
      <c r="AP325" s="9"/>
      <c r="AQ325" s="9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"/>
      <c r="GA325" s="1"/>
      <c r="GB325" s="1"/>
      <c r="GC325" s="1"/>
      <c r="GD325" s="1"/>
      <c r="GE325" s="1"/>
      <c r="GF325" s="1"/>
      <c r="GG325" s="1"/>
      <c r="GH325" s="1"/>
      <c r="GI325" s="1"/>
      <c r="GJ325" s="1"/>
      <c r="GK325" s="1"/>
      <c r="GL325" s="1"/>
      <c r="GM325" s="1"/>
      <c r="GN325" s="1">
        <f t="shared" ref="GN325:HV325" ca="1" si="165">IF(GN323&lt;GN324,GN323,GN324)</f>
        <v>0</v>
      </c>
      <c r="GO325" s="1">
        <f t="shared" ca="1" si="165"/>
        <v>0</v>
      </c>
      <c r="GP325" s="1">
        <f t="shared" ca="1" si="165"/>
        <v>0</v>
      </c>
      <c r="GQ325" s="1">
        <f t="shared" ca="1" si="165"/>
        <v>0</v>
      </c>
      <c r="GR325" s="1">
        <f t="shared" ca="1" si="165"/>
        <v>0</v>
      </c>
      <c r="GS325" s="1">
        <f t="shared" ca="1" si="165"/>
        <v>0</v>
      </c>
      <c r="GT325" s="1">
        <f t="shared" ca="1" si="165"/>
        <v>0</v>
      </c>
      <c r="GU325" s="1">
        <f t="shared" ca="1" si="165"/>
        <v>0</v>
      </c>
      <c r="GV325" s="1">
        <f t="shared" ca="1" si="165"/>
        <v>0</v>
      </c>
      <c r="GW325" s="1">
        <f t="shared" ca="1" si="165"/>
        <v>0</v>
      </c>
      <c r="GX325" s="1">
        <f t="shared" ca="1" si="165"/>
        <v>0</v>
      </c>
      <c r="GY325" s="1">
        <f t="shared" ca="1" si="165"/>
        <v>0</v>
      </c>
      <c r="GZ325" s="1">
        <f t="shared" ca="1" si="165"/>
        <v>0</v>
      </c>
      <c r="HA325" s="1">
        <f t="shared" ca="1" si="165"/>
        <v>0</v>
      </c>
      <c r="HB325" s="1">
        <f t="shared" ca="1" si="165"/>
        <v>0</v>
      </c>
      <c r="HC325" s="1">
        <f t="shared" ca="1" si="165"/>
        <v>0</v>
      </c>
      <c r="HD325" s="1">
        <f t="shared" ca="1" si="165"/>
        <v>0</v>
      </c>
      <c r="HE325" s="1">
        <f t="shared" ca="1" si="165"/>
        <v>0</v>
      </c>
      <c r="HF325" s="1">
        <f t="shared" ca="1" si="165"/>
        <v>0</v>
      </c>
      <c r="HG325" s="1">
        <f t="shared" ca="1" si="165"/>
        <v>0</v>
      </c>
      <c r="HH325" s="1">
        <f t="shared" ca="1" si="165"/>
        <v>0</v>
      </c>
      <c r="HI325" s="1">
        <f t="shared" ca="1" si="165"/>
        <v>0</v>
      </c>
      <c r="HJ325" s="1">
        <f t="shared" ca="1" si="165"/>
        <v>0</v>
      </c>
      <c r="HK325" s="1">
        <f t="shared" ca="1" si="165"/>
        <v>0</v>
      </c>
      <c r="HL325" s="1">
        <f t="shared" ca="1" si="165"/>
        <v>0</v>
      </c>
      <c r="HM325" s="1">
        <f t="shared" ca="1" si="165"/>
        <v>0</v>
      </c>
      <c r="HN325" s="1">
        <f t="shared" ca="1" si="165"/>
        <v>0</v>
      </c>
      <c r="HO325" s="1">
        <f t="shared" ca="1" si="165"/>
        <v>0</v>
      </c>
      <c r="HP325" s="1">
        <f t="shared" ca="1" si="165"/>
        <v>0</v>
      </c>
      <c r="HQ325" s="1">
        <f t="shared" ca="1" si="165"/>
        <v>0</v>
      </c>
      <c r="HR325" s="1">
        <f t="shared" ca="1" si="165"/>
        <v>0</v>
      </c>
      <c r="HS325" s="1">
        <f t="shared" ca="1" si="165"/>
        <v>0</v>
      </c>
      <c r="HT325" s="1">
        <f t="shared" ca="1" si="165"/>
        <v>0</v>
      </c>
      <c r="HU325" s="1">
        <f t="shared" ca="1" si="165"/>
        <v>0</v>
      </c>
      <c r="HV325" s="1">
        <f t="shared" ca="1" si="165"/>
        <v>0</v>
      </c>
    </row>
    <row r="326" spans="1:255" ht="18" hidden="1" customHeight="1" x14ac:dyDescent="0.25">
      <c r="A326" s="9"/>
      <c r="B326" s="71"/>
      <c r="C326" s="71"/>
      <c r="D326" s="71"/>
      <c r="E326" s="71"/>
      <c r="F326" s="154"/>
      <c r="G326" s="80"/>
      <c r="H326" s="102"/>
      <c r="I326" s="71"/>
      <c r="J326" s="75"/>
      <c r="K326" s="9"/>
      <c r="O326" s="162"/>
      <c r="AK326" s="9"/>
      <c r="AL326" s="9"/>
      <c r="AM326" s="9"/>
      <c r="AN326" s="9"/>
      <c r="AO326" s="9"/>
      <c r="AP326" s="9"/>
      <c r="AQ326" s="9"/>
      <c r="AT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1"/>
      <c r="GA326" s="1"/>
      <c r="GB326" s="1"/>
      <c r="GC326" s="1"/>
      <c r="GD326" s="1"/>
      <c r="GE326" s="1"/>
      <c r="GF326" s="1"/>
      <c r="GG326" s="1"/>
      <c r="GH326" s="1"/>
      <c r="GI326" s="1"/>
      <c r="GJ326" s="1"/>
      <c r="GK326" s="1"/>
      <c r="GL326" s="1"/>
      <c r="GM326" s="1"/>
      <c r="GN326">
        <f ca="1">FY$4^GN325</f>
        <v>1</v>
      </c>
      <c r="GO326">
        <f t="shared" ref="GO326:HV326" ca="1" si="166">FZ$4^GO325*GN326</f>
        <v>1</v>
      </c>
      <c r="GP326">
        <f t="shared" ca="1" si="166"/>
        <v>1</v>
      </c>
      <c r="GQ326">
        <f t="shared" ca="1" si="166"/>
        <v>1</v>
      </c>
      <c r="GR326">
        <f t="shared" ca="1" si="166"/>
        <v>1</v>
      </c>
      <c r="GS326">
        <f t="shared" ca="1" si="166"/>
        <v>1</v>
      </c>
      <c r="GT326">
        <f t="shared" ca="1" si="166"/>
        <v>1</v>
      </c>
      <c r="GU326">
        <f t="shared" ca="1" si="166"/>
        <v>1</v>
      </c>
      <c r="GV326">
        <f t="shared" ca="1" si="166"/>
        <v>1</v>
      </c>
      <c r="GW326">
        <f t="shared" ca="1" si="166"/>
        <v>1</v>
      </c>
      <c r="GX326">
        <f t="shared" ca="1" si="166"/>
        <v>1</v>
      </c>
      <c r="GY326">
        <f t="shared" ca="1" si="166"/>
        <v>1</v>
      </c>
      <c r="GZ326">
        <f t="shared" ca="1" si="166"/>
        <v>1</v>
      </c>
      <c r="HA326">
        <f t="shared" ca="1" si="166"/>
        <v>1</v>
      </c>
      <c r="HB326">
        <f t="shared" ca="1" si="166"/>
        <v>1</v>
      </c>
      <c r="HC326">
        <f t="shared" ca="1" si="166"/>
        <v>1</v>
      </c>
      <c r="HD326">
        <f t="shared" ca="1" si="166"/>
        <v>1</v>
      </c>
      <c r="HE326">
        <f t="shared" ca="1" si="166"/>
        <v>1</v>
      </c>
      <c r="HF326">
        <f t="shared" ca="1" si="166"/>
        <v>1</v>
      </c>
      <c r="HG326">
        <f t="shared" ca="1" si="166"/>
        <v>1</v>
      </c>
      <c r="HH326">
        <f t="shared" ca="1" si="166"/>
        <v>1</v>
      </c>
      <c r="HI326">
        <f t="shared" ca="1" si="166"/>
        <v>1</v>
      </c>
      <c r="HJ326">
        <f t="shared" ca="1" si="166"/>
        <v>1</v>
      </c>
      <c r="HK326">
        <f t="shared" ca="1" si="166"/>
        <v>1</v>
      </c>
      <c r="HL326">
        <f t="shared" ca="1" si="166"/>
        <v>1</v>
      </c>
      <c r="HM326">
        <f t="shared" ca="1" si="166"/>
        <v>1</v>
      </c>
      <c r="HN326">
        <f t="shared" ca="1" si="166"/>
        <v>1</v>
      </c>
      <c r="HO326">
        <f t="shared" ca="1" si="166"/>
        <v>1</v>
      </c>
      <c r="HP326">
        <f t="shared" ca="1" si="166"/>
        <v>1</v>
      </c>
      <c r="HQ326">
        <f t="shared" ca="1" si="166"/>
        <v>1</v>
      </c>
      <c r="HR326">
        <f t="shared" ca="1" si="166"/>
        <v>1</v>
      </c>
      <c r="HS326">
        <f t="shared" ca="1" si="166"/>
        <v>1</v>
      </c>
      <c r="HT326">
        <f t="shared" ca="1" si="166"/>
        <v>1</v>
      </c>
      <c r="HU326">
        <f t="shared" ca="1" si="166"/>
        <v>1</v>
      </c>
      <c r="HV326">
        <f t="shared" ca="1" si="166"/>
        <v>1</v>
      </c>
    </row>
    <row r="327" spans="1:255" ht="18" hidden="1" customHeight="1" x14ac:dyDescent="0.25">
      <c r="A327" s="9"/>
      <c r="B327" s="71"/>
      <c r="C327" s="71"/>
      <c r="D327" s="71"/>
      <c r="E327" s="71"/>
      <c r="F327" s="154"/>
      <c r="G327" s="80"/>
      <c r="H327" s="102"/>
      <c r="I327" s="71"/>
      <c r="J327" s="75"/>
      <c r="K327" s="9"/>
      <c r="O327" s="162"/>
      <c r="AK327" s="9"/>
      <c r="AL327" s="9"/>
      <c r="AM327" s="9"/>
      <c r="AN327" s="9"/>
      <c r="AO327" s="9"/>
      <c r="AP327" s="9"/>
      <c r="AQ327" s="9"/>
      <c r="AR327" t="s">
        <v>23</v>
      </c>
      <c r="AS327" s="1">
        <f ca="1">IF(U319=3,INT((RAND()*(AM319-AL319+1)+AL319)),0)</f>
        <v>0</v>
      </c>
      <c r="AT327" s="1">
        <f ca="1">IF(U319=3,INT((RAND()*(AO319-AN319+1)+AN319)),0)</f>
        <v>0</v>
      </c>
      <c r="AU327">
        <f ca="1">AT327-AT328*(AS328-AS327)</f>
        <v>0</v>
      </c>
      <c r="AV327">
        <v>256</v>
      </c>
      <c r="AW327" s="1">
        <f ca="1">IF(AU327/AV327=INT(AU327/AV327),1,0)</f>
        <v>1</v>
      </c>
      <c r="AX327" s="1">
        <f ca="1">IF(AW327=0,AU327,AU327/AV327)</f>
        <v>0</v>
      </c>
      <c r="AY327" s="1">
        <v>16</v>
      </c>
      <c r="AZ327" s="1">
        <f ca="1">IF(AX327/AY327=INT(AX327/AY327),1,0)</f>
        <v>1</v>
      </c>
      <c r="BA327" s="1">
        <f ca="1">IF(AZ327=0,AX327,AX327/AY327)</f>
        <v>0</v>
      </c>
      <c r="BB327" s="1">
        <v>4</v>
      </c>
      <c r="BC327" s="1">
        <f ca="1">IF(BA327/BB327=INT(BA327/BB327),1,0)</f>
        <v>1</v>
      </c>
      <c r="BD327" s="1">
        <f ca="1">IF(BC327=0,BA327,BA327/BB327)</f>
        <v>0</v>
      </c>
      <c r="BE327" s="1">
        <v>2</v>
      </c>
      <c r="BF327" s="1">
        <f ca="1">IF(BD327/BE327=INT(BD327/BE327),1,0)</f>
        <v>1</v>
      </c>
      <c r="BG327" s="1">
        <f ca="1">IF(BF327=0,BD327,BD327/BE327)</f>
        <v>0</v>
      </c>
      <c r="BH327" s="1">
        <v>81</v>
      </c>
      <c r="BI327" s="1">
        <f ca="1">IF(BG327/BH327=INT(BG327/BH327),1,0)</f>
        <v>1</v>
      </c>
      <c r="BJ327" s="1">
        <f ca="1">IF(BI327=0,BG327,BG327/BH327)</f>
        <v>0</v>
      </c>
      <c r="BK327" s="1">
        <v>9</v>
      </c>
      <c r="BL327" s="1">
        <f ca="1">IF(BJ327/BK327=INT(BJ327/BK327),1,0)</f>
        <v>1</v>
      </c>
      <c r="BM327" s="1">
        <f ca="1">IF(BL327=0,BJ327,BJ327/BK327)</f>
        <v>0</v>
      </c>
      <c r="BN327" s="1">
        <v>3</v>
      </c>
      <c r="BO327" s="1">
        <f ca="1">IF(BM327/BN327=INT(BM327/BN327),1,0)</f>
        <v>1</v>
      </c>
      <c r="BP327" s="1">
        <f ca="1">IF(BO327=0,BM327,BM327/BN327)</f>
        <v>0</v>
      </c>
      <c r="BQ327" s="1">
        <v>25</v>
      </c>
      <c r="BR327" s="1">
        <f ca="1">IF(BP327/BQ327=INT(BP327/BQ327),1,0)</f>
        <v>1</v>
      </c>
      <c r="BS327" s="1">
        <f ca="1">IF(BR327=0,BP327,BP327/BQ327)</f>
        <v>0</v>
      </c>
      <c r="BT327" s="1">
        <v>5</v>
      </c>
      <c r="BU327" s="1">
        <f ca="1">IF(BS327/BT327=INT(BS327/BT327),1,0)</f>
        <v>1</v>
      </c>
      <c r="BV327" s="1">
        <f ca="1">IF(BU327=0,BS327,BS327/BT327)</f>
        <v>0</v>
      </c>
      <c r="BW327" s="1">
        <v>49</v>
      </c>
      <c r="BX327" s="1">
        <f ca="1">IF(BV327/BW327=INT(BV327/BW327),1,0)</f>
        <v>1</v>
      </c>
      <c r="BY327" s="1">
        <f ca="1">IF(BX327=0,BV327,BV327/BW327)</f>
        <v>0</v>
      </c>
      <c r="BZ327" s="1">
        <v>7</v>
      </c>
      <c r="CA327" s="1">
        <f ca="1">IF(BY327/BZ327=INT(BY327/BZ327),1,0)</f>
        <v>1</v>
      </c>
      <c r="CB327" s="1">
        <f ca="1">IF(CA327=0,BY327,BY327/BZ327)</f>
        <v>0</v>
      </c>
      <c r="CC327" s="1">
        <v>121</v>
      </c>
      <c r="CD327" s="1">
        <f ca="1">IF(CB327/CC327=INT(CB327/CC327),1,0)</f>
        <v>1</v>
      </c>
      <c r="CE327" s="1">
        <f ca="1">IF(CD327=0,CB327,CB327/CC327)</f>
        <v>0</v>
      </c>
      <c r="CF327" s="1">
        <v>11</v>
      </c>
      <c r="CG327" s="1">
        <f ca="1">IF(CE327/CF327=INT(CE327/CF327),1,0)</f>
        <v>1</v>
      </c>
      <c r="CH327" s="1">
        <f ca="1">IF(CG327=0,CE327,CE327/CF327)</f>
        <v>0</v>
      </c>
      <c r="CI327" s="1">
        <v>169</v>
      </c>
      <c r="CJ327" s="1">
        <f ca="1">IF(CH327/CI327=INT(CH327/CI327),1,0)</f>
        <v>1</v>
      </c>
      <c r="CK327" s="1">
        <f ca="1">IF(CJ327=0,CH327,CH327/CI327)</f>
        <v>0</v>
      </c>
      <c r="CL327" s="1">
        <v>13</v>
      </c>
      <c r="CM327" s="1">
        <f ca="1">IF(CK327/CL327=INT(CK327/CL327),1,0)</f>
        <v>1</v>
      </c>
      <c r="CN327" s="1">
        <f ca="1">IF(CM327=0,CK327,CK327/CL327)</f>
        <v>0</v>
      </c>
      <c r="CO327" s="1">
        <f>CO323</f>
        <v>289</v>
      </c>
      <c r="CP327" s="1">
        <f ca="1">IF(CN327/CO327=INT(CN327/CO327),1,0)</f>
        <v>1</v>
      </c>
      <c r="CQ327" s="1">
        <f ca="1">IF(CP327=0,CN327,CN327/CO327)</f>
        <v>0</v>
      </c>
      <c r="CR327" s="1">
        <v>17</v>
      </c>
      <c r="CS327" s="1">
        <f ca="1">IF(CQ327/CR327=INT(CQ327/CR327),1,0)</f>
        <v>1</v>
      </c>
      <c r="CT327" s="1">
        <f ca="1">IF(CS327=0,CQ327,CQ327/CR327)</f>
        <v>0</v>
      </c>
      <c r="CU327" s="1">
        <f>CU323</f>
        <v>361</v>
      </c>
      <c r="CV327" s="1">
        <f ca="1">IF(CT327/CU327=INT(CT327/CU327),1,0)</f>
        <v>1</v>
      </c>
      <c r="CW327" s="1">
        <f ca="1">IF(CV327=0,CT327,CT327/CU327)</f>
        <v>0</v>
      </c>
      <c r="CX327" s="1">
        <v>19</v>
      </c>
      <c r="CY327" s="1">
        <f ca="1">IF(CW327/CX327=INT(CW327/CX327),1,0)</f>
        <v>1</v>
      </c>
      <c r="CZ327" s="1">
        <f ca="1">IF(CY327=0,CW327,CW327/CX327)</f>
        <v>0</v>
      </c>
      <c r="DA327" s="1">
        <f>DA323</f>
        <v>529</v>
      </c>
      <c r="DB327" s="1">
        <f ca="1">IF(CZ327/DA327=INT(CZ327/DA327),1,0)</f>
        <v>1</v>
      </c>
      <c r="DC327" s="1">
        <f ca="1">IF(DB327=0,CZ327,CZ327/DA327)</f>
        <v>0</v>
      </c>
      <c r="DD327" s="1">
        <v>23</v>
      </c>
      <c r="DE327" s="1">
        <f ca="1">IF(DC327/DD327=INT(DC327/DD327),1,0)</f>
        <v>1</v>
      </c>
      <c r="DF327" s="1">
        <f ca="1">IF(DE327=0,DC327,DC327/DD327)</f>
        <v>0</v>
      </c>
      <c r="DG327" s="1">
        <f>DG323</f>
        <v>841</v>
      </c>
      <c r="DH327" s="1">
        <f ca="1">IF(DF327/DG327=INT(DF327/DG327),1,0)</f>
        <v>1</v>
      </c>
      <c r="DI327" s="1">
        <f ca="1">IF(DH327=0,DF327,DF327/DG327)</f>
        <v>0</v>
      </c>
      <c r="DJ327" s="1">
        <v>29</v>
      </c>
      <c r="DK327" s="1">
        <f ca="1">IF(DI327/DJ327=INT(DI327/DJ327),1,0)</f>
        <v>1</v>
      </c>
      <c r="DL327" s="1">
        <f ca="1">IF(DK327=0,DI327,DI327/DJ327)</f>
        <v>0</v>
      </c>
      <c r="DM327" s="1">
        <f>DM323</f>
        <v>961</v>
      </c>
      <c r="DN327" s="1">
        <f ca="1">IF(DL327/DM327=INT(DL327/DM327),1,0)</f>
        <v>1</v>
      </c>
      <c r="DO327" s="1">
        <f ca="1">IF(DN327=0,DL327,DL327/DM327)</f>
        <v>0</v>
      </c>
      <c r="DP327" s="1">
        <v>31</v>
      </c>
      <c r="DQ327" s="1">
        <f ca="1">IF(DO327/DP327=INT(DO327/DP327),1,0)</f>
        <v>1</v>
      </c>
      <c r="DR327" s="1">
        <f ca="1">IF(DQ327=0,DO327,DO327/DP327)</f>
        <v>0</v>
      </c>
      <c r="DS327" s="1">
        <v>37</v>
      </c>
      <c r="DT327" s="1">
        <f ca="1">IF(DR327/DS327=INT(DR327/DS327),1,0)</f>
        <v>1</v>
      </c>
      <c r="DU327" s="1">
        <f ca="1">IF(DT327=0,DR327,DR327/DS327)</f>
        <v>0</v>
      </c>
      <c r="DV327" s="1">
        <v>41</v>
      </c>
      <c r="DW327" s="1">
        <f ca="1">IF(DU327/DV327=INT(DU327/DV327),1,0)</f>
        <v>1</v>
      </c>
      <c r="DX327" s="1">
        <f ca="1">IF(DW327=0,DU327,DU327/DV327)</f>
        <v>0</v>
      </c>
      <c r="DY327" s="1">
        <v>43</v>
      </c>
      <c r="DZ327" s="1">
        <f ca="1">IF(DX327/DY327=INT(DX327/DY327),1,0)</f>
        <v>1</v>
      </c>
      <c r="EA327" s="1">
        <f ca="1">IF(DZ327=0,DX327,DX327/DY327)</f>
        <v>0</v>
      </c>
      <c r="EB327" s="1">
        <v>47</v>
      </c>
      <c r="EC327" s="1">
        <f ca="1">IF(EA327/EB327=INT(EA327/EB327),1,0)</f>
        <v>1</v>
      </c>
      <c r="ED327" s="1">
        <f ca="1">IF(EC327=0,EA327,EA327/EB327)</f>
        <v>0</v>
      </c>
      <c r="EE327" s="1">
        <v>53</v>
      </c>
      <c r="EF327" s="1">
        <f ca="1">IF(ED327/EE327=INT(ED327/EE327),1,0)</f>
        <v>1</v>
      </c>
      <c r="EG327" s="1">
        <f ca="1">IF(EF327=0,ED327,ED327/EE327)</f>
        <v>0</v>
      </c>
      <c r="EH327" s="1">
        <v>59</v>
      </c>
      <c r="EI327" s="1">
        <f ca="1">IF(EG327/EH327=INT(EG327/EH327),1,0)</f>
        <v>1</v>
      </c>
      <c r="EJ327" s="1">
        <f ca="1">IF(EI327=0,EG327,EG327/EH327)</f>
        <v>0</v>
      </c>
      <c r="EK327" s="1">
        <v>61</v>
      </c>
      <c r="EL327" s="1">
        <f ca="1">IF(EJ327/EK327=INT(EJ327/EK327),1,0)</f>
        <v>1</v>
      </c>
      <c r="EM327" s="1">
        <f ca="1">IF(EL327=0,EJ327,EJ327/EK327)</f>
        <v>0</v>
      </c>
      <c r="EN327" s="1">
        <v>67</v>
      </c>
      <c r="EO327" s="1">
        <f ca="1">IF(EM327/EN327=INT(EM327/EN327),1,0)</f>
        <v>1</v>
      </c>
      <c r="EP327" s="1">
        <f ca="1">IF(EO327=0,EM327,EM327/EN327)</f>
        <v>0</v>
      </c>
      <c r="EQ327" s="1">
        <v>71</v>
      </c>
      <c r="ER327" s="1">
        <f ca="1">IF(EP327/EQ327=INT(EP327/EQ327),1,0)</f>
        <v>1</v>
      </c>
      <c r="ES327" s="1">
        <f ca="1">IF(ER327=0,EP327,EP327/EQ327)</f>
        <v>0</v>
      </c>
      <c r="ET327" s="1">
        <v>73</v>
      </c>
      <c r="EU327" s="1">
        <f ca="1">IF(ES327/ET327=INT(ES327/ET327),1,0)</f>
        <v>1</v>
      </c>
      <c r="EV327" s="1">
        <f ca="1">IF(EU327=0,ES327,ES327/ET327)</f>
        <v>0</v>
      </c>
      <c r="EW327" s="1">
        <v>79</v>
      </c>
      <c r="EX327" s="1">
        <f ca="1">IF(EV327/EW327=INT(EV327/EW327),1,0)</f>
        <v>1</v>
      </c>
      <c r="EY327" s="1">
        <f ca="1">IF(EX327=0,EV327,EV327/EW327)</f>
        <v>0</v>
      </c>
      <c r="EZ327" s="1">
        <v>83</v>
      </c>
      <c r="FA327" s="1">
        <f ca="1">IF(EY327/EZ327=INT(EY327/EZ327),1,0)</f>
        <v>1</v>
      </c>
      <c r="FB327" s="1">
        <f ca="1">IF(FA327=0,EY327,EY327/EZ327)</f>
        <v>0</v>
      </c>
      <c r="FC327" s="1">
        <v>89</v>
      </c>
      <c r="FD327" s="1">
        <f ca="1">IF(FB327/FC327=INT(FB327/FC327),1,0)</f>
        <v>1</v>
      </c>
      <c r="FE327" s="1">
        <f ca="1">IF(FD327=0,FB327,FB327/FC327)</f>
        <v>0</v>
      </c>
      <c r="FF327" s="1">
        <v>97</v>
      </c>
      <c r="FG327" s="1">
        <f ca="1">IF(FE327/FF327=INT(FE327/FF327),1,0)</f>
        <v>1</v>
      </c>
      <c r="FH327" s="1">
        <f ca="1">IF(FG327=0,FE327,FE327/FF327)</f>
        <v>0</v>
      </c>
      <c r="FI327" s="1">
        <v>101</v>
      </c>
      <c r="FJ327" s="1">
        <f ca="1">IF(FH327/FI327=INT(FH327/FI327),1,0)</f>
        <v>1</v>
      </c>
      <c r="FK327" s="1">
        <f ca="1">IF(FJ327=0,FH327,FH327/FI327)</f>
        <v>0</v>
      </c>
      <c r="FL327" s="1">
        <v>103</v>
      </c>
      <c r="FM327" s="1">
        <f ca="1">IF(FK327/FL327=INT(FK327/FL327),1,0)</f>
        <v>1</v>
      </c>
      <c r="FN327" s="1">
        <f ca="1">IF(FM327=0,FK327,FK327/FL327)</f>
        <v>0</v>
      </c>
      <c r="FO327" s="1">
        <v>107</v>
      </c>
      <c r="FP327" s="1">
        <f ca="1">IF(FN327/FO327=INT(FN327/FO327),1,0)</f>
        <v>1</v>
      </c>
      <c r="FQ327" s="1">
        <f ca="1">IF(FP327=0,FN327,FN327/FO327)</f>
        <v>0</v>
      </c>
      <c r="FR327" s="1">
        <v>109</v>
      </c>
      <c r="FS327" s="1">
        <f ca="1">IF(FQ327/FR327=INT(FQ327/FR327),1,0)</f>
        <v>1</v>
      </c>
      <c r="FT327" s="1">
        <f ca="1">IF(FS327=0,FQ327,FQ327/FR327)</f>
        <v>0</v>
      </c>
      <c r="FU327" s="1">
        <v>113</v>
      </c>
      <c r="FV327" s="1">
        <f ca="1">IF(FT327/FU327=INT(FT327/FU327),1,0)</f>
        <v>1</v>
      </c>
      <c r="FW327" s="1">
        <f ca="1">IF(FV327=0,FT327,FT327/FU327)</f>
        <v>0</v>
      </c>
      <c r="FX327" s="1">
        <v>127</v>
      </c>
      <c r="FY327" s="1">
        <f ca="1">IF(FW327/FX327=INT(FW327/FX327),1,0)</f>
        <v>1</v>
      </c>
      <c r="FZ327" s="1">
        <f ca="1">IF(FY327=0,FW327,FW327/FX327)</f>
        <v>0</v>
      </c>
      <c r="GA327" s="1">
        <v>131</v>
      </c>
      <c r="GB327" s="1">
        <f ca="1">IF(FZ327/GA327=INT(FZ327/GA327),1,0)</f>
        <v>1</v>
      </c>
      <c r="GC327" s="1">
        <f ca="1">IF(GB327=0,FZ327,FZ327/GA327)</f>
        <v>0</v>
      </c>
      <c r="GD327" s="1">
        <v>137</v>
      </c>
      <c r="GE327" s="1">
        <f ca="1">IF(GC327/GD327=INT(GC327/GD327),1,0)</f>
        <v>1</v>
      </c>
      <c r="GF327" s="1">
        <f ca="1">IF(GE327=0,GC327,GC327/GD327)</f>
        <v>0</v>
      </c>
      <c r="GG327" s="1">
        <v>139</v>
      </c>
      <c r="GH327" s="1">
        <f ca="1">IF(GF327/GG327=INT(GF327/GG327),1,0)</f>
        <v>1</v>
      </c>
      <c r="GI327" s="1">
        <f ca="1">IF(GH327=0,GF327,GF327/GG327)</f>
        <v>0</v>
      </c>
      <c r="GJ327" s="1">
        <v>149</v>
      </c>
      <c r="GK327" s="1">
        <f ca="1">IF(GI327/GJ327=INT(GI327/GJ327),1,0)</f>
        <v>1</v>
      </c>
      <c r="GL327" s="1">
        <f ca="1">IF(GK327=0,GI327,GI327/GJ327)</f>
        <v>0</v>
      </c>
      <c r="GM327" s="1"/>
      <c r="GN327" s="1">
        <f ca="1">8*AW327+4*AZ327+2*BC327+BF327</f>
        <v>15</v>
      </c>
      <c r="GO327" s="1">
        <f ca="1">4*BI327+2*BL327+BO327</f>
        <v>7</v>
      </c>
      <c r="GP327" s="1">
        <f ca="1">2*BR327+BU327</f>
        <v>3</v>
      </c>
      <c r="GQ327" s="1">
        <f ca="1">2*BX327+CA327</f>
        <v>3</v>
      </c>
      <c r="GR327" s="1">
        <f ca="1">2*CD327+CG327</f>
        <v>3</v>
      </c>
      <c r="GS327" s="1">
        <f ca="1">2*CJ327+CM327</f>
        <v>3</v>
      </c>
      <c r="GT327" s="1">
        <f ca="1">CS327</f>
        <v>1</v>
      </c>
      <c r="GU327" s="1">
        <f ca="1">CY327</f>
        <v>1</v>
      </c>
      <c r="GV327" s="1">
        <f ca="1">DE327</f>
        <v>1</v>
      </c>
      <c r="GW327" s="1">
        <f ca="1">DK327</f>
        <v>1</v>
      </c>
      <c r="GX327" s="1">
        <f ca="1">DQ327</f>
        <v>1</v>
      </c>
      <c r="GY327">
        <f ca="1">DT327</f>
        <v>1</v>
      </c>
      <c r="GZ327">
        <f ca="1">DW327</f>
        <v>1</v>
      </c>
      <c r="HA327">
        <f ca="1">DZ327</f>
        <v>1</v>
      </c>
      <c r="HB327">
        <f ca="1">EC327</f>
        <v>1</v>
      </c>
      <c r="HC327">
        <f ca="1">EF327</f>
        <v>1</v>
      </c>
      <c r="HD327">
        <f ca="1">EI327</f>
        <v>1</v>
      </c>
      <c r="HE327">
        <f ca="1">EL327</f>
        <v>1</v>
      </c>
      <c r="HF327">
        <f ca="1">EO327</f>
        <v>1</v>
      </c>
      <c r="HG327">
        <f ca="1">ER327</f>
        <v>1</v>
      </c>
      <c r="HH327">
        <f ca="1">EU327</f>
        <v>1</v>
      </c>
      <c r="HI327">
        <f ca="1">EX327</f>
        <v>1</v>
      </c>
      <c r="HJ327">
        <f ca="1">FA327</f>
        <v>1</v>
      </c>
      <c r="HK327">
        <f ca="1">FD327</f>
        <v>1</v>
      </c>
      <c r="HL327">
        <f ca="1">FG327</f>
        <v>1</v>
      </c>
      <c r="HM327">
        <f ca="1">FJ327</f>
        <v>1</v>
      </c>
      <c r="HN327">
        <f ca="1">FM327</f>
        <v>1</v>
      </c>
      <c r="HO327">
        <f ca="1">FP327</f>
        <v>1</v>
      </c>
      <c r="HP327">
        <f ca="1">FS327</f>
        <v>1</v>
      </c>
      <c r="HQ327">
        <f ca="1">FV327</f>
        <v>1</v>
      </c>
      <c r="HR327">
        <f ca="1">FY327</f>
        <v>1</v>
      </c>
      <c r="HS327">
        <f ca="1">GB327</f>
        <v>1</v>
      </c>
      <c r="HT327">
        <f ca="1">GE327</f>
        <v>1</v>
      </c>
      <c r="HU327">
        <f ca="1">GH327</f>
        <v>1</v>
      </c>
      <c r="HV327">
        <f ca="1">GK327</f>
        <v>1</v>
      </c>
      <c r="HW327">
        <f ca="1">AU327</f>
        <v>0</v>
      </c>
      <c r="HX327">
        <f ca="1">HW327/HV330</f>
        <v>0</v>
      </c>
    </row>
    <row r="328" spans="1:255" ht="18" hidden="1" customHeight="1" x14ac:dyDescent="0.25">
      <c r="A328" s="9"/>
      <c r="B328" s="71"/>
      <c r="C328" s="71"/>
      <c r="D328" s="71"/>
      <c r="E328" s="71"/>
      <c r="F328" s="154"/>
      <c r="G328" s="80"/>
      <c r="H328" s="102"/>
      <c r="I328" s="71"/>
      <c r="J328" s="75"/>
      <c r="K328" s="9"/>
      <c r="O328" s="162"/>
      <c r="AK328" s="9"/>
      <c r="AL328" s="9"/>
      <c r="AM328" s="9"/>
      <c r="AN328" s="9"/>
      <c r="AO328" s="9"/>
      <c r="AP328" s="9"/>
      <c r="AQ328" s="9"/>
      <c r="AS328">
        <f ca="1">AS327+INT(AT327/AT328)</f>
        <v>0</v>
      </c>
      <c r="AT328" s="1">
        <f ca="1">IF(AP319&gt;AT327,INT((RAND()*(AQ319-AP319+1)+AP319)),INT((RAND()*(AQ319-AT327)+AT327+1)))</f>
        <v>7</v>
      </c>
      <c r="AU328">
        <f ca="1">AT328</f>
        <v>7</v>
      </c>
      <c r="AV328">
        <v>256</v>
      </c>
      <c r="AW328" s="1">
        <f ca="1">IF(AU328/AV328=INT(AU328/AV328),1,0)</f>
        <v>0</v>
      </c>
      <c r="AX328" s="1">
        <f ca="1">IF(AW328=0,AU328,AU328/AV328)</f>
        <v>7</v>
      </c>
      <c r="AY328" s="1">
        <v>16</v>
      </c>
      <c r="AZ328" s="1">
        <f ca="1">IF(AX328/AY328=INT(AX328/AY328),1,0)</f>
        <v>0</v>
      </c>
      <c r="BA328" s="1">
        <f ca="1">IF(AZ328=0,AX328,AX328/AY328)</f>
        <v>7</v>
      </c>
      <c r="BB328" s="1">
        <v>4</v>
      </c>
      <c r="BC328" s="1">
        <f ca="1">IF(BA328/BB328=INT(BA328/BB328),1,0)</f>
        <v>0</v>
      </c>
      <c r="BD328" s="1">
        <f ca="1">IF(BC328=0,BA328,BA328/BB328)</f>
        <v>7</v>
      </c>
      <c r="BE328" s="1">
        <v>2</v>
      </c>
      <c r="BF328" s="1">
        <f ca="1">IF(BD328/BE328=INT(BD328/BE328),1,0)</f>
        <v>0</v>
      </c>
      <c r="BG328" s="1">
        <f ca="1">IF(BF328=0,BD328,BD328/BE328)</f>
        <v>7</v>
      </c>
      <c r="BH328" s="1">
        <v>81</v>
      </c>
      <c r="BI328" s="1">
        <f ca="1">IF(BG328/BH328=INT(BG328/BH328),1,0)</f>
        <v>0</v>
      </c>
      <c r="BJ328" s="1">
        <f ca="1">IF(BI328=0,BG328,BG328/BH328)</f>
        <v>7</v>
      </c>
      <c r="BK328" s="1">
        <v>9</v>
      </c>
      <c r="BL328" s="1">
        <f ca="1">IF(BJ328/BK328=INT(BJ328/BK328),1,0)</f>
        <v>0</v>
      </c>
      <c r="BM328" s="1">
        <f ca="1">IF(BL328=0,BJ328,BJ328/BK328)</f>
        <v>7</v>
      </c>
      <c r="BN328" s="1">
        <v>3</v>
      </c>
      <c r="BO328" s="1">
        <f ca="1">IF(BM328/BN328=INT(BM328/BN328),1,0)</f>
        <v>0</v>
      </c>
      <c r="BP328" s="1">
        <f ca="1">IF(BO328=0,BM328,BM328/BN328)</f>
        <v>7</v>
      </c>
      <c r="BQ328" s="1">
        <v>25</v>
      </c>
      <c r="BR328" s="1">
        <f ca="1">IF(BP328/BQ328=INT(BP328/BQ328),1,0)</f>
        <v>0</v>
      </c>
      <c r="BS328" s="1">
        <f ca="1">IF(BR328=0,BP328,BP328/BQ328)</f>
        <v>7</v>
      </c>
      <c r="BT328" s="1">
        <v>5</v>
      </c>
      <c r="BU328" s="1">
        <f ca="1">IF(BS328/BT328=INT(BS328/BT328),1,0)</f>
        <v>0</v>
      </c>
      <c r="BV328" s="1">
        <f ca="1">IF(BU328=0,BS328,BS328/BT328)</f>
        <v>7</v>
      </c>
      <c r="BW328" s="1">
        <v>49</v>
      </c>
      <c r="BX328" s="1">
        <f ca="1">IF(BV328/BW328=INT(BV328/BW328),1,0)</f>
        <v>0</v>
      </c>
      <c r="BY328" s="1">
        <f ca="1">IF(BX328=0,BV328,BV328/BW328)</f>
        <v>7</v>
      </c>
      <c r="BZ328" s="1">
        <v>7</v>
      </c>
      <c r="CA328" s="1">
        <f ca="1">IF(BY328/BZ328=INT(BY328/BZ328),1,0)</f>
        <v>1</v>
      </c>
      <c r="CB328" s="1">
        <f ca="1">IF(CA328=0,BY328,BY328/BZ328)</f>
        <v>1</v>
      </c>
      <c r="CC328" s="1">
        <v>121</v>
      </c>
      <c r="CD328" s="1">
        <f ca="1">IF(CB328/CC328=INT(CB328/CC328),1,0)</f>
        <v>0</v>
      </c>
      <c r="CE328" s="1">
        <f ca="1">IF(CD328=0,CB328,CB328/CC328)</f>
        <v>1</v>
      </c>
      <c r="CF328" s="1">
        <v>11</v>
      </c>
      <c r="CG328" s="1">
        <f ca="1">IF(CE328/CF328=INT(CE328/CF328),1,0)</f>
        <v>0</v>
      </c>
      <c r="CH328" s="1">
        <f ca="1">IF(CG328=0,CE328,CE328/CF328)</f>
        <v>1</v>
      </c>
      <c r="CI328" s="1">
        <v>169</v>
      </c>
      <c r="CJ328" s="1">
        <f ca="1">IF(CH328/CI328=INT(CH328/CI328),1,0)</f>
        <v>0</v>
      </c>
      <c r="CK328" s="1">
        <f ca="1">IF(CJ328=0,CH328,CH328/CI328)</f>
        <v>1</v>
      </c>
      <c r="CL328" s="1">
        <v>13</v>
      </c>
      <c r="CM328" s="1">
        <f ca="1">IF(CK328/CL328=INT(CK328/CL328),1,0)</f>
        <v>0</v>
      </c>
      <c r="CN328" s="1">
        <f ca="1">IF(CM328=0,CK328,CK328/CL328)</f>
        <v>1</v>
      </c>
      <c r="CO328" s="1">
        <f>CO324</f>
        <v>289</v>
      </c>
      <c r="CP328" s="1">
        <f ca="1">IF(CN328/CO328=INT(CN328/CO328),1,0)</f>
        <v>0</v>
      </c>
      <c r="CQ328" s="1">
        <f ca="1">IF(CP328=0,CN328,CN328/CO328)</f>
        <v>1</v>
      </c>
      <c r="CR328" s="1">
        <v>17</v>
      </c>
      <c r="CS328" s="1">
        <f ca="1">IF(CQ328/CR328=INT(CQ328/CR328),1,0)</f>
        <v>0</v>
      </c>
      <c r="CT328" s="1">
        <f ca="1">IF(CS328=0,CQ328,CQ328/CR328)</f>
        <v>1</v>
      </c>
      <c r="CU328" s="1">
        <f>CU324</f>
        <v>361</v>
      </c>
      <c r="CV328" s="1">
        <f ca="1">IF(CT328/CU328=INT(CT328/CU328),1,0)</f>
        <v>0</v>
      </c>
      <c r="CW328" s="1">
        <f ca="1">IF(CV328=0,CT328,CT328/CU328)</f>
        <v>1</v>
      </c>
      <c r="CX328" s="1">
        <v>19</v>
      </c>
      <c r="CY328" s="1">
        <f ca="1">IF(CW328/CX328=INT(CW328/CX328),1,0)</f>
        <v>0</v>
      </c>
      <c r="CZ328" s="1">
        <f ca="1">IF(CY328=0,CW328,CW328/CX328)</f>
        <v>1</v>
      </c>
      <c r="DA328" s="1">
        <f>DA324</f>
        <v>529</v>
      </c>
      <c r="DB328" s="1">
        <f ca="1">IF(CZ328/DA328=INT(CZ328/DA328),1,0)</f>
        <v>0</v>
      </c>
      <c r="DC328" s="1">
        <f ca="1">IF(DB328=0,CZ328,CZ328/DA328)</f>
        <v>1</v>
      </c>
      <c r="DD328" s="1">
        <v>23</v>
      </c>
      <c r="DE328" s="1">
        <f ca="1">IF(DC328/DD328=INT(DC328/DD328),1,0)</f>
        <v>0</v>
      </c>
      <c r="DF328" s="1">
        <f ca="1">IF(DE328=0,DC328,DC328/DD328)</f>
        <v>1</v>
      </c>
      <c r="DG328" s="1">
        <f>DG324</f>
        <v>841</v>
      </c>
      <c r="DH328" s="1">
        <f ca="1">IF(DF328/DG328=INT(DF328/DG328),1,0)</f>
        <v>0</v>
      </c>
      <c r="DI328" s="1">
        <f ca="1">IF(DH328=0,DF328,DF328/DG328)</f>
        <v>1</v>
      </c>
      <c r="DJ328" s="1">
        <v>29</v>
      </c>
      <c r="DK328" s="1">
        <f ca="1">IF(DI328/DJ328=INT(DI328/DJ328),1,0)</f>
        <v>0</v>
      </c>
      <c r="DL328" s="1">
        <f ca="1">IF(DK328=0,DI328,DI328/DJ328)</f>
        <v>1</v>
      </c>
      <c r="DM328" s="1">
        <f>DM324</f>
        <v>961</v>
      </c>
      <c r="DN328" s="1">
        <f ca="1">IF(DL328/DM328=INT(DL328/DM328),1,0)</f>
        <v>0</v>
      </c>
      <c r="DO328" s="1">
        <f ca="1">IF(DN328=0,DL328,DL328/DM328)</f>
        <v>1</v>
      </c>
      <c r="DP328" s="1">
        <v>31</v>
      </c>
      <c r="DQ328" s="1">
        <f ca="1">IF(DO328/DP328=INT(DO328/DP328),1,0)</f>
        <v>0</v>
      </c>
      <c r="DR328" s="1">
        <f ca="1">IF(DQ328=0,DO328,DO328/DP328)</f>
        <v>1</v>
      </c>
      <c r="DS328" s="1">
        <v>37</v>
      </c>
      <c r="DT328" s="1">
        <f ca="1">IF(DR328/DS328=INT(DR328/DS328),1,0)</f>
        <v>0</v>
      </c>
      <c r="DU328" s="1">
        <f ca="1">IF(DT328=0,DR328,DR328/DS328)</f>
        <v>1</v>
      </c>
      <c r="DV328" s="1">
        <v>41</v>
      </c>
      <c r="DW328" s="1">
        <f ca="1">IF(DU328/DV328=INT(DU328/DV328),1,0)</f>
        <v>0</v>
      </c>
      <c r="DX328" s="1">
        <f ca="1">IF(DW328=0,DU328,DU328/DV328)</f>
        <v>1</v>
      </c>
      <c r="DY328" s="1">
        <v>43</v>
      </c>
      <c r="DZ328" s="1">
        <f ca="1">IF(DX328/DY328=INT(DX328/DY328),1,0)</f>
        <v>0</v>
      </c>
      <c r="EA328" s="1">
        <f ca="1">IF(DZ328=0,DX328,DX328/DY328)</f>
        <v>1</v>
      </c>
      <c r="EB328" s="1">
        <v>47</v>
      </c>
      <c r="EC328" s="1">
        <f ca="1">IF(EA328/EB328=INT(EA328/EB328),1,0)</f>
        <v>0</v>
      </c>
      <c r="ED328" s="1">
        <f ca="1">IF(EC328=0,EA328,EA328/EB328)</f>
        <v>1</v>
      </c>
      <c r="EE328" s="1">
        <v>53</v>
      </c>
      <c r="EF328" s="1">
        <f ca="1">IF(ED328/EE328=INT(ED328/EE328),1,0)</f>
        <v>0</v>
      </c>
      <c r="EG328" s="1">
        <f ca="1">IF(EF328=0,ED328,ED328/EE328)</f>
        <v>1</v>
      </c>
      <c r="EH328" s="1">
        <v>59</v>
      </c>
      <c r="EI328" s="1">
        <f ca="1">IF(EG328/EH328=INT(EG328/EH328),1,0)</f>
        <v>0</v>
      </c>
      <c r="EJ328" s="1">
        <f ca="1">IF(EI328=0,EG328,EG328/EH328)</f>
        <v>1</v>
      </c>
      <c r="EK328" s="1">
        <v>61</v>
      </c>
      <c r="EL328" s="1">
        <f ca="1">IF(EJ328/EK328=INT(EJ328/EK328),1,0)</f>
        <v>0</v>
      </c>
      <c r="EM328" s="1">
        <f ca="1">IF(EL328=0,EJ328,EJ328/EK328)</f>
        <v>1</v>
      </c>
      <c r="EN328" s="1">
        <v>67</v>
      </c>
      <c r="EO328" s="1">
        <f ca="1">IF(EM328/EN328=INT(EM328/EN328),1,0)</f>
        <v>0</v>
      </c>
      <c r="EP328" s="1">
        <f ca="1">IF(EO328=0,EM328,EM328/EN328)</f>
        <v>1</v>
      </c>
      <c r="EQ328" s="1">
        <v>71</v>
      </c>
      <c r="ER328" s="1">
        <f ca="1">IF(EP328/EQ328=INT(EP328/EQ328),1,0)</f>
        <v>0</v>
      </c>
      <c r="ES328" s="1">
        <f ca="1">IF(ER328=0,EP328,EP328/EQ328)</f>
        <v>1</v>
      </c>
      <c r="ET328" s="1">
        <v>73</v>
      </c>
      <c r="EU328" s="1">
        <f ca="1">IF(ES328/ET328=INT(ES328/ET328),1,0)</f>
        <v>0</v>
      </c>
      <c r="EV328" s="1">
        <f ca="1">IF(EU328=0,ES328,ES328/ET328)</f>
        <v>1</v>
      </c>
      <c r="EW328" s="1">
        <v>79</v>
      </c>
      <c r="EX328" s="1">
        <f ca="1">IF(EV328/EW328=INT(EV328/EW328),1,0)</f>
        <v>0</v>
      </c>
      <c r="EY328" s="1">
        <f ca="1">IF(EX328=0,EV328,EV328/EW328)</f>
        <v>1</v>
      </c>
      <c r="EZ328" s="1">
        <v>83</v>
      </c>
      <c r="FA328" s="1">
        <f ca="1">IF(EY328/EZ328=INT(EY328/EZ328),1,0)</f>
        <v>0</v>
      </c>
      <c r="FB328" s="1">
        <f ca="1">IF(FA328=0,EY328,EY328/EZ328)</f>
        <v>1</v>
      </c>
      <c r="FC328" s="1">
        <v>89</v>
      </c>
      <c r="FD328" s="1">
        <f ca="1">IF(FB328/FC328=INT(FB328/FC328),1,0)</f>
        <v>0</v>
      </c>
      <c r="FE328" s="1">
        <f ca="1">IF(FD328=0,FB328,FB328/FC328)</f>
        <v>1</v>
      </c>
      <c r="FF328" s="1">
        <v>97</v>
      </c>
      <c r="FG328" s="1">
        <f ca="1">IF(FE328/FF328=INT(FE328/FF328),1,0)</f>
        <v>0</v>
      </c>
      <c r="FH328" s="1">
        <f ca="1">IF(FG328=0,FE328,FE328/FF328)</f>
        <v>1</v>
      </c>
      <c r="FI328" s="1">
        <v>101</v>
      </c>
      <c r="FJ328" s="1">
        <f ca="1">IF(FH328/FI328=INT(FH328/FI328),1,0)</f>
        <v>0</v>
      </c>
      <c r="FK328" s="1">
        <f ca="1">IF(FJ328=0,FH328,FH328/FI328)</f>
        <v>1</v>
      </c>
      <c r="FL328" s="1">
        <v>103</v>
      </c>
      <c r="FM328" s="1">
        <f ca="1">IF(FK328/FL328=INT(FK328/FL328),1,0)</f>
        <v>0</v>
      </c>
      <c r="FN328" s="1">
        <f ca="1">IF(FM328=0,FK328,FK328/FL328)</f>
        <v>1</v>
      </c>
      <c r="FO328" s="1">
        <v>107</v>
      </c>
      <c r="FP328" s="1">
        <f ca="1">IF(FN328/FO328=INT(FN328/FO328),1,0)</f>
        <v>0</v>
      </c>
      <c r="FQ328" s="1">
        <f ca="1">IF(FP328=0,FN328,FN328/FO328)</f>
        <v>1</v>
      </c>
      <c r="FR328" s="1">
        <v>109</v>
      </c>
      <c r="FS328" s="1">
        <f ca="1">IF(FQ328/FR328=INT(FQ328/FR328),1,0)</f>
        <v>0</v>
      </c>
      <c r="FT328" s="1">
        <f ca="1">IF(FS328=0,FQ328,FQ328/FR328)</f>
        <v>1</v>
      </c>
      <c r="FU328" s="1">
        <v>113</v>
      </c>
      <c r="FV328" s="1">
        <f ca="1">IF(FT328/FU328=INT(FT328/FU328),1,0)</f>
        <v>0</v>
      </c>
      <c r="FW328" s="1">
        <f ca="1">IF(FV328=0,FT328,FT328/FU328)</f>
        <v>1</v>
      </c>
      <c r="FX328" s="1">
        <v>127</v>
      </c>
      <c r="FY328" s="1">
        <f ca="1">IF(FW328/FX328=INT(FW328/FX328),1,0)</f>
        <v>0</v>
      </c>
      <c r="FZ328" s="1">
        <f ca="1">IF(FY328=0,FW328,FW328/FX328)</f>
        <v>1</v>
      </c>
      <c r="GA328" s="1">
        <v>131</v>
      </c>
      <c r="GB328" s="1">
        <f ca="1">IF(FZ328/GA328=INT(FZ328/GA328),1,0)</f>
        <v>0</v>
      </c>
      <c r="GC328" s="1">
        <f ca="1">IF(GB328=0,FZ328,FZ328/GA328)</f>
        <v>1</v>
      </c>
      <c r="GD328" s="1">
        <v>137</v>
      </c>
      <c r="GE328" s="1">
        <f ca="1">IF(GC328/GD328=INT(GC328/GD328),1,0)</f>
        <v>0</v>
      </c>
      <c r="GF328" s="1">
        <f ca="1">IF(GE328=0,GC328,GC328/GD328)</f>
        <v>1</v>
      </c>
      <c r="GG328" s="1">
        <v>139</v>
      </c>
      <c r="GH328" s="1">
        <f ca="1">IF(GF328/GG328=INT(GF328/GG328),1,0)</f>
        <v>0</v>
      </c>
      <c r="GI328" s="1">
        <f ca="1">IF(GH328=0,GF328,GF328/GG328)</f>
        <v>1</v>
      </c>
      <c r="GJ328" s="1">
        <v>149</v>
      </c>
      <c r="GK328" s="1">
        <f ca="1">IF(GI328/GJ328=INT(GI328/GJ328),1,0)</f>
        <v>0</v>
      </c>
      <c r="GL328" s="1">
        <f ca="1">IF(GK328=0,GI328,GI328/GJ328)</f>
        <v>1</v>
      </c>
      <c r="GM328" s="1"/>
      <c r="GN328" s="1">
        <f ca="1">8*AW328+4*AZ328+2*BC328+BF328</f>
        <v>0</v>
      </c>
      <c r="GO328" s="1">
        <f ca="1">4*BI328+2*BL328+BO328</f>
        <v>0</v>
      </c>
      <c r="GP328" s="1">
        <f ca="1">2*BR328+BU328</f>
        <v>0</v>
      </c>
      <c r="GQ328" s="1">
        <f ca="1">2*BX328+CA328</f>
        <v>1</v>
      </c>
      <c r="GR328" s="1">
        <f ca="1">2*CD328+CG328</f>
        <v>0</v>
      </c>
      <c r="GS328" s="1">
        <f ca="1">2*CJ328+CM328</f>
        <v>0</v>
      </c>
      <c r="GT328" s="1">
        <f ca="1">CS328</f>
        <v>0</v>
      </c>
      <c r="GU328" s="1">
        <f ca="1">CY328</f>
        <v>0</v>
      </c>
      <c r="GV328" s="1">
        <f ca="1">DE328</f>
        <v>0</v>
      </c>
      <c r="GW328" s="1">
        <f ca="1">DK328</f>
        <v>0</v>
      </c>
      <c r="GX328" s="1">
        <f ca="1">DQ328</f>
        <v>0</v>
      </c>
      <c r="GY328">
        <f ca="1">DT328</f>
        <v>0</v>
      </c>
      <c r="GZ328">
        <f ca="1">DW328</f>
        <v>0</v>
      </c>
      <c r="HA328">
        <f ca="1">DZ328</f>
        <v>0</v>
      </c>
      <c r="HB328">
        <f ca="1">EC328</f>
        <v>0</v>
      </c>
      <c r="HC328">
        <f ca="1">EF328</f>
        <v>0</v>
      </c>
      <c r="HD328">
        <f ca="1">EI328</f>
        <v>0</v>
      </c>
      <c r="HE328">
        <f ca="1">EL328</f>
        <v>0</v>
      </c>
      <c r="HF328">
        <f ca="1">EO328</f>
        <v>0</v>
      </c>
      <c r="HG328">
        <f ca="1">ER328</f>
        <v>0</v>
      </c>
      <c r="HH328">
        <f ca="1">EU328</f>
        <v>0</v>
      </c>
      <c r="HI328">
        <f ca="1">EX328</f>
        <v>0</v>
      </c>
      <c r="HJ328">
        <f ca="1">FA328</f>
        <v>0</v>
      </c>
      <c r="HK328">
        <f ca="1">FD328</f>
        <v>0</v>
      </c>
      <c r="HL328">
        <f ca="1">FG328</f>
        <v>0</v>
      </c>
      <c r="HM328">
        <f ca="1">FJ328</f>
        <v>0</v>
      </c>
      <c r="HN328">
        <f ca="1">FM328</f>
        <v>0</v>
      </c>
      <c r="HO328">
        <f ca="1">FP328</f>
        <v>0</v>
      </c>
      <c r="HP328">
        <f ca="1">FS328</f>
        <v>0</v>
      </c>
      <c r="HQ328">
        <f ca="1">FV328</f>
        <v>0</v>
      </c>
      <c r="HR328">
        <f ca="1">FY328</f>
        <v>0</v>
      </c>
      <c r="HS328">
        <f ca="1">GB328</f>
        <v>0</v>
      </c>
      <c r="HT328">
        <f ca="1">GE328</f>
        <v>0</v>
      </c>
      <c r="HU328">
        <f ca="1">GH328</f>
        <v>0</v>
      </c>
      <c r="HV328">
        <f ca="1">GK328</f>
        <v>0</v>
      </c>
      <c r="HW328">
        <f ca="1">AU328</f>
        <v>7</v>
      </c>
      <c r="HX328">
        <f ca="1">HW328/HV330</f>
        <v>1</v>
      </c>
    </row>
    <row r="329" spans="1:255" ht="18" hidden="1" customHeight="1" x14ac:dyDescent="0.25">
      <c r="A329" s="9"/>
      <c r="B329" s="71"/>
      <c r="C329" s="71"/>
      <c r="D329" s="71"/>
      <c r="E329" s="71"/>
      <c r="F329" s="154"/>
      <c r="G329" s="80"/>
      <c r="H329" s="102"/>
      <c r="I329" s="71"/>
      <c r="J329" s="75"/>
      <c r="K329" s="9"/>
      <c r="O329" s="162"/>
      <c r="AK329" s="9"/>
      <c r="AL329" s="9"/>
      <c r="AM329" s="9"/>
      <c r="AN329" s="9"/>
      <c r="AO329" s="9"/>
      <c r="AP329" s="9"/>
      <c r="AQ329" s="9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  <c r="FZ329" s="1"/>
      <c r="GA329" s="1"/>
      <c r="GB329" s="1"/>
      <c r="GC329" s="1"/>
      <c r="GD329" s="1"/>
      <c r="GE329" s="1"/>
      <c r="GF329" s="1"/>
      <c r="GG329" s="1"/>
      <c r="GH329" s="1"/>
      <c r="GI329" s="1"/>
      <c r="GJ329" s="1"/>
      <c r="GK329" s="1"/>
      <c r="GL329" s="1"/>
      <c r="GM329" s="1"/>
      <c r="GN329" s="1">
        <f t="shared" ref="GN329:HV329" ca="1" si="167">IF(GN327&lt;GN328,GN327,GN328)</f>
        <v>0</v>
      </c>
      <c r="GO329" s="1">
        <f t="shared" ca="1" si="167"/>
        <v>0</v>
      </c>
      <c r="GP329" s="1">
        <f t="shared" ca="1" si="167"/>
        <v>0</v>
      </c>
      <c r="GQ329" s="1">
        <f t="shared" ca="1" si="167"/>
        <v>1</v>
      </c>
      <c r="GR329" s="1">
        <f t="shared" ca="1" si="167"/>
        <v>0</v>
      </c>
      <c r="GS329" s="1">
        <f t="shared" ca="1" si="167"/>
        <v>0</v>
      </c>
      <c r="GT329" s="1">
        <f t="shared" ca="1" si="167"/>
        <v>0</v>
      </c>
      <c r="GU329" s="1">
        <f t="shared" ca="1" si="167"/>
        <v>0</v>
      </c>
      <c r="GV329" s="1">
        <f t="shared" ca="1" si="167"/>
        <v>0</v>
      </c>
      <c r="GW329" s="1">
        <f t="shared" ca="1" si="167"/>
        <v>0</v>
      </c>
      <c r="GX329" s="1">
        <f t="shared" ca="1" si="167"/>
        <v>0</v>
      </c>
      <c r="GY329" s="1">
        <f t="shared" ca="1" si="167"/>
        <v>0</v>
      </c>
      <c r="GZ329" s="1">
        <f t="shared" ca="1" si="167"/>
        <v>0</v>
      </c>
      <c r="HA329" s="1">
        <f t="shared" ca="1" si="167"/>
        <v>0</v>
      </c>
      <c r="HB329" s="1">
        <f t="shared" ca="1" si="167"/>
        <v>0</v>
      </c>
      <c r="HC329" s="1">
        <f t="shared" ca="1" si="167"/>
        <v>0</v>
      </c>
      <c r="HD329" s="1">
        <f t="shared" ca="1" si="167"/>
        <v>0</v>
      </c>
      <c r="HE329" s="1">
        <f t="shared" ca="1" si="167"/>
        <v>0</v>
      </c>
      <c r="HF329" s="1">
        <f t="shared" ca="1" si="167"/>
        <v>0</v>
      </c>
      <c r="HG329" s="1">
        <f t="shared" ca="1" si="167"/>
        <v>0</v>
      </c>
      <c r="HH329" s="1">
        <f t="shared" ca="1" si="167"/>
        <v>0</v>
      </c>
      <c r="HI329" s="1">
        <f t="shared" ca="1" si="167"/>
        <v>0</v>
      </c>
      <c r="HJ329" s="1">
        <f t="shared" ca="1" si="167"/>
        <v>0</v>
      </c>
      <c r="HK329" s="1">
        <f t="shared" ca="1" si="167"/>
        <v>0</v>
      </c>
      <c r="HL329" s="1">
        <f t="shared" ca="1" si="167"/>
        <v>0</v>
      </c>
      <c r="HM329" s="1">
        <f t="shared" ca="1" si="167"/>
        <v>0</v>
      </c>
      <c r="HN329" s="1">
        <f t="shared" ca="1" si="167"/>
        <v>0</v>
      </c>
      <c r="HO329" s="1">
        <f t="shared" ca="1" si="167"/>
        <v>0</v>
      </c>
      <c r="HP329" s="1">
        <f t="shared" ca="1" si="167"/>
        <v>0</v>
      </c>
      <c r="HQ329" s="1">
        <f t="shared" ca="1" si="167"/>
        <v>0</v>
      </c>
      <c r="HR329" s="1">
        <f t="shared" ca="1" si="167"/>
        <v>0</v>
      </c>
      <c r="HS329" s="1">
        <f t="shared" ca="1" si="167"/>
        <v>0</v>
      </c>
      <c r="HT329" s="1">
        <f t="shared" ca="1" si="167"/>
        <v>0</v>
      </c>
      <c r="HU329" s="1">
        <f t="shared" ca="1" si="167"/>
        <v>0</v>
      </c>
      <c r="HV329" s="1">
        <f t="shared" ca="1" si="167"/>
        <v>0</v>
      </c>
    </row>
    <row r="330" spans="1:255" ht="18" hidden="1" customHeight="1" x14ac:dyDescent="0.25">
      <c r="A330" s="9"/>
      <c r="B330" s="71"/>
      <c r="C330" s="71"/>
      <c r="D330" s="71"/>
      <c r="E330" s="71"/>
      <c r="F330" s="154"/>
      <c r="G330" s="80"/>
      <c r="H330" s="102"/>
      <c r="I330" s="71"/>
      <c r="J330" s="75"/>
      <c r="K330" s="9"/>
      <c r="O330" s="162"/>
      <c r="AK330" s="9"/>
      <c r="AL330" s="9"/>
      <c r="AM330" s="9"/>
      <c r="AN330" s="9"/>
      <c r="AO330" s="9"/>
      <c r="AP330" s="9"/>
      <c r="AQ330" s="9"/>
      <c r="AT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1"/>
      <c r="GA330" s="1"/>
      <c r="GB330" s="1"/>
      <c r="GC330" s="1"/>
      <c r="GD330" s="1"/>
      <c r="GE330" s="1"/>
      <c r="GF330" s="1"/>
      <c r="GG330" s="1"/>
      <c r="GH330" s="1"/>
      <c r="GI330" s="1"/>
      <c r="GJ330" s="1"/>
      <c r="GK330" s="1"/>
      <c r="GL330" s="1"/>
      <c r="GM330" s="1"/>
      <c r="GN330">
        <f ca="1">FY$4^GN329</f>
        <v>1</v>
      </c>
      <c r="GO330">
        <f t="shared" ref="GO330:HV330" ca="1" si="168">FZ$4^GO329*GN330</f>
        <v>1</v>
      </c>
      <c r="GP330">
        <f t="shared" ca="1" si="168"/>
        <v>1</v>
      </c>
      <c r="GQ330">
        <f t="shared" ca="1" si="168"/>
        <v>7</v>
      </c>
      <c r="GR330">
        <f t="shared" ca="1" si="168"/>
        <v>7</v>
      </c>
      <c r="GS330">
        <f t="shared" ca="1" si="168"/>
        <v>7</v>
      </c>
      <c r="GT330">
        <f t="shared" ca="1" si="168"/>
        <v>7</v>
      </c>
      <c r="GU330">
        <f t="shared" ca="1" si="168"/>
        <v>7</v>
      </c>
      <c r="GV330">
        <f t="shared" ca="1" si="168"/>
        <v>7</v>
      </c>
      <c r="GW330">
        <f t="shared" ca="1" si="168"/>
        <v>7</v>
      </c>
      <c r="GX330">
        <f t="shared" ca="1" si="168"/>
        <v>7</v>
      </c>
      <c r="GY330">
        <f t="shared" ca="1" si="168"/>
        <v>7</v>
      </c>
      <c r="GZ330">
        <f t="shared" ca="1" si="168"/>
        <v>7</v>
      </c>
      <c r="HA330">
        <f t="shared" ca="1" si="168"/>
        <v>7</v>
      </c>
      <c r="HB330">
        <f t="shared" ca="1" si="168"/>
        <v>7</v>
      </c>
      <c r="HC330">
        <f t="shared" ca="1" si="168"/>
        <v>7</v>
      </c>
      <c r="HD330">
        <f t="shared" ca="1" si="168"/>
        <v>7</v>
      </c>
      <c r="HE330">
        <f t="shared" ca="1" si="168"/>
        <v>7</v>
      </c>
      <c r="HF330">
        <f t="shared" ca="1" si="168"/>
        <v>7</v>
      </c>
      <c r="HG330">
        <f t="shared" ca="1" si="168"/>
        <v>7</v>
      </c>
      <c r="HH330">
        <f t="shared" ca="1" si="168"/>
        <v>7</v>
      </c>
      <c r="HI330">
        <f t="shared" ca="1" si="168"/>
        <v>7</v>
      </c>
      <c r="HJ330">
        <f t="shared" ca="1" si="168"/>
        <v>7</v>
      </c>
      <c r="HK330">
        <f t="shared" ca="1" si="168"/>
        <v>7</v>
      </c>
      <c r="HL330">
        <f t="shared" ca="1" si="168"/>
        <v>7</v>
      </c>
      <c r="HM330">
        <f t="shared" ca="1" si="168"/>
        <v>7</v>
      </c>
      <c r="HN330">
        <f t="shared" ca="1" si="168"/>
        <v>7</v>
      </c>
      <c r="HO330">
        <f t="shared" ca="1" si="168"/>
        <v>7</v>
      </c>
      <c r="HP330">
        <f t="shared" ca="1" si="168"/>
        <v>7</v>
      </c>
      <c r="HQ330">
        <f t="shared" ca="1" si="168"/>
        <v>7</v>
      </c>
      <c r="HR330">
        <f t="shared" ca="1" si="168"/>
        <v>7</v>
      </c>
      <c r="HS330">
        <f t="shared" ca="1" si="168"/>
        <v>7</v>
      </c>
      <c r="HT330">
        <f t="shared" ca="1" si="168"/>
        <v>7</v>
      </c>
      <c r="HU330">
        <f t="shared" ca="1" si="168"/>
        <v>7</v>
      </c>
      <c r="HV330">
        <f t="shared" ca="1" si="168"/>
        <v>7</v>
      </c>
    </row>
    <row r="331" spans="1:255" ht="18" hidden="1" customHeight="1" x14ac:dyDescent="0.25">
      <c r="A331" s="9"/>
      <c r="B331" s="71"/>
      <c r="C331" s="71"/>
      <c r="D331" s="71"/>
      <c r="E331" s="71"/>
      <c r="F331" s="154"/>
      <c r="G331" s="80"/>
      <c r="H331" s="102"/>
      <c r="I331" s="71"/>
      <c r="J331" s="75"/>
      <c r="K331" s="9"/>
      <c r="O331" s="162"/>
      <c r="AK331" s="9"/>
      <c r="AL331" s="9"/>
      <c r="AM331" s="9"/>
      <c r="AN331" s="9"/>
      <c r="AO331" s="9"/>
      <c r="AP331" s="9"/>
      <c r="AQ331" s="9"/>
      <c r="AR331" t="s">
        <v>29</v>
      </c>
      <c r="AS331">
        <f ca="1">AS320+AS324+AS328</f>
        <v>44</v>
      </c>
      <c r="AT331">
        <f ca="1">HX319*HX324*HX328+HX320*HX323*HX328+HX320*HX324*HX327</f>
        <v>135</v>
      </c>
      <c r="AU331">
        <f ca="1">AT331-AU332*(AS332-AS331)</f>
        <v>54</v>
      </c>
      <c r="AV331">
        <v>256</v>
      </c>
      <c r="AW331" s="1">
        <f ca="1">IF(AU331/AV331=INT(AU331/AV331),1,0)</f>
        <v>0</v>
      </c>
      <c r="AX331" s="1">
        <f ca="1">IF(AW331=0,AU331,AU331/AV331)</f>
        <v>54</v>
      </c>
      <c r="AY331" s="1">
        <v>16</v>
      </c>
      <c r="AZ331" s="1">
        <f ca="1">IF(AX331/AY331=INT(AX331/AY331),1,0)</f>
        <v>0</v>
      </c>
      <c r="BA331" s="1">
        <f ca="1">IF(AZ331=0,AX331,AX331/AY331)</f>
        <v>54</v>
      </c>
      <c r="BB331" s="1">
        <v>4</v>
      </c>
      <c r="BC331" s="1">
        <f ca="1">IF(BA331/BB331=INT(BA331/BB331),1,0)</f>
        <v>0</v>
      </c>
      <c r="BD331" s="1">
        <f ca="1">IF(BC331=0,BA331,BA331/BB331)</f>
        <v>54</v>
      </c>
      <c r="BE331" s="1">
        <v>2</v>
      </c>
      <c r="BF331" s="1">
        <f ca="1">IF(BD331/BE331=INT(BD331/BE331),1,0)</f>
        <v>1</v>
      </c>
      <c r="BG331" s="1">
        <f ca="1">IF(BF331=0,BD331,BD331/BE331)</f>
        <v>27</v>
      </c>
      <c r="BH331" s="1">
        <v>81</v>
      </c>
      <c r="BI331" s="1">
        <f ca="1">IF(BG331/BH331=INT(BG331/BH331),1,0)</f>
        <v>0</v>
      </c>
      <c r="BJ331" s="1">
        <f ca="1">IF(BI331=0,BG331,BG331/BH331)</f>
        <v>27</v>
      </c>
      <c r="BK331" s="1">
        <v>9</v>
      </c>
      <c r="BL331" s="1">
        <f ca="1">IF(BJ331/BK331=INT(BJ331/BK331),1,0)</f>
        <v>1</v>
      </c>
      <c r="BM331" s="1">
        <f ca="1">IF(BL331=0,BJ331,BJ331/BK331)</f>
        <v>3</v>
      </c>
      <c r="BN331" s="1">
        <v>3</v>
      </c>
      <c r="BO331" s="1">
        <f ca="1">IF(BM331/BN331=INT(BM331/BN331),1,0)</f>
        <v>1</v>
      </c>
      <c r="BP331" s="1">
        <f ca="1">IF(BO331=0,BM331,BM331/BN331)</f>
        <v>1</v>
      </c>
      <c r="BQ331" s="1">
        <v>25</v>
      </c>
      <c r="BR331" s="1">
        <f ca="1">IF(BP331/BQ331=INT(BP331/BQ331),1,0)</f>
        <v>0</v>
      </c>
      <c r="BS331" s="1">
        <f ca="1">IF(BR331=0,BP331,BP331/BQ331)</f>
        <v>1</v>
      </c>
      <c r="BT331" s="1">
        <v>5</v>
      </c>
      <c r="BU331" s="1">
        <f ca="1">IF(BS331/BT331=INT(BS331/BT331),1,0)</f>
        <v>0</v>
      </c>
      <c r="BV331" s="1">
        <f ca="1">IF(BU331=0,BS331,BS331/BT331)</f>
        <v>1</v>
      </c>
      <c r="BW331" s="1">
        <v>49</v>
      </c>
      <c r="BX331" s="1">
        <f ca="1">IF(BV331/BW331=INT(BV331/BW331),1,0)</f>
        <v>0</v>
      </c>
      <c r="BY331" s="1">
        <f ca="1">IF(BX331=0,BV331,BV331/BW331)</f>
        <v>1</v>
      </c>
      <c r="BZ331" s="1">
        <v>7</v>
      </c>
      <c r="CA331" s="1">
        <f ca="1">IF(BY331/BZ331=INT(BY331/BZ331),1,0)</f>
        <v>0</v>
      </c>
      <c r="CB331" s="1">
        <f ca="1">IF(CA331=0,BY331,BY331/BZ331)</f>
        <v>1</v>
      </c>
      <c r="CC331" s="1">
        <v>121</v>
      </c>
      <c r="CD331" s="1">
        <f ca="1">IF(CB331/CC331=INT(CB331/CC331),1,0)</f>
        <v>0</v>
      </c>
      <c r="CE331" s="1">
        <f ca="1">IF(CD331=0,CB331,CB331/CC331)</f>
        <v>1</v>
      </c>
      <c r="CF331" s="1">
        <v>11</v>
      </c>
      <c r="CG331" s="1">
        <f ca="1">IF(CE331/CF331=INT(CE331/CF331),1,0)</f>
        <v>0</v>
      </c>
      <c r="CH331" s="1">
        <f ca="1">IF(CG331=0,CE331,CE331/CF331)</f>
        <v>1</v>
      </c>
      <c r="CI331" s="1">
        <v>169</v>
      </c>
      <c r="CJ331" s="1">
        <f ca="1">IF(CH331/CI331=INT(CH331/CI331),1,0)</f>
        <v>0</v>
      </c>
      <c r="CK331" s="1">
        <f ca="1">IF(CJ331=0,CH331,CH331/CI331)</f>
        <v>1</v>
      </c>
      <c r="CL331" s="1">
        <v>13</v>
      </c>
      <c r="CM331" s="1">
        <f ca="1">IF(CK331/CL331=INT(CK331/CL331),1,0)</f>
        <v>0</v>
      </c>
      <c r="CN331" s="1">
        <f ca="1">IF(CM331=0,CK331,CK331/CL331)</f>
        <v>1</v>
      </c>
      <c r="CO331" s="1">
        <f>CO327</f>
        <v>289</v>
      </c>
      <c r="CP331" s="1">
        <f ca="1">IF(CN331/CO331=INT(CN331/CO331),1,0)</f>
        <v>0</v>
      </c>
      <c r="CQ331" s="1">
        <f ca="1">IF(CP331=0,CN331,CN331/CO331)</f>
        <v>1</v>
      </c>
      <c r="CR331" s="1">
        <v>17</v>
      </c>
      <c r="CS331" s="1">
        <f ca="1">IF(CQ331/CR331=INT(CQ331/CR331),1,0)</f>
        <v>0</v>
      </c>
      <c r="CT331" s="1">
        <f ca="1">IF(CS331=0,CQ331,CQ331/CR331)</f>
        <v>1</v>
      </c>
      <c r="CU331" s="1">
        <f>CU327</f>
        <v>361</v>
      </c>
      <c r="CV331" s="1">
        <f ca="1">IF(CT331/CU331=INT(CT331/CU331),1,0)</f>
        <v>0</v>
      </c>
      <c r="CW331" s="1">
        <f ca="1">IF(CV331=0,CT331,CT331/CU331)</f>
        <v>1</v>
      </c>
      <c r="CX331" s="1">
        <v>19</v>
      </c>
      <c r="CY331" s="1">
        <f ca="1">IF(CW331/CX331=INT(CW331/CX331),1,0)</f>
        <v>0</v>
      </c>
      <c r="CZ331" s="1">
        <f ca="1">IF(CY331=0,CW331,CW331/CX331)</f>
        <v>1</v>
      </c>
      <c r="DA331" s="1">
        <f>DA327</f>
        <v>529</v>
      </c>
      <c r="DB331" s="1">
        <f ca="1">IF(CZ331/DA331=INT(CZ331/DA331),1,0)</f>
        <v>0</v>
      </c>
      <c r="DC331" s="1">
        <f ca="1">IF(DB331=0,CZ331,CZ331/DA331)</f>
        <v>1</v>
      </c>
      <c r="DD331" s="1">
        <v>23</v>
      </c>
      <c r="DE331" s="1">
        <f ca="1">IF(DC331/DD331=INT(DC331/DD331),1,0)</f>
        <v>0</v>
      </c>
      <c r="DF331" s="1">
        <f ca="1">IF(DE331=0,DC331,DC331/DD331)</f>
        <v>1</v>
      </c>
      <c r="DG331" s="1">
        <f>DG327</f>
        <v>841</v>
      </c>
      <c r="DH331" s="1">
        <f ca="1">IF(DF331/DG331=INT(DF331/DG331),1,0)</f>
        <v>0</v>
      </c>
      <c r="DI331" s="1">
        <f ca="1">IF(DH331=0,DF331,DF331/DG331)</f>
        <v>1</v>
      </c>
      <c r="DJ331" s="1">
        <v>29</v>
      </c>
      <c r="DK331" s="1">
        <f ca="1">IF(DI331/DJ331=INT(DI331/DJ331),1,0)</f>
        <v>0</v>
      </c>
      <c r="DL331" s="1">
        <f ca="1">IF(DK331=0,DI331,DI331/DJ331)</f>
        <v>1</v>
      </c>
      <c r="DM331" s="1">
        <f>DM327</f>
        <v>961</v>
      </c>
      <c r="DN331" s="1">
        <f ca="1">IF(DL331/DM331=INT(DL331/DM331),1,0)</f>
        <v>0</v>
      </c>
      <c r="DO331" s="1">
        <f ca="1">IF(DN331=0,DL331,DL331/DM331)</f>
        <v>1</v>
      </c>
      <c r="DP331" s="1">
        <v>31</v>
      </c>
      <c r="DQ331" s="1">
        <f ca="1">IF(DO331/DP331=INT(DO331/DP331),1,0)</f>
        <v>0</v>
      </c>
      <c r="DR331" s="1">
        <f ca="1">IF(DQ331=0,DO331,DO331/DP331)</f>
        <v>1</v>
      </c>
      <c r="DS331" s="1">
        <v>37</v>
      </c>
      <c r="DT331" s="1">
        <f ca="1">IF(DR331/DS331=INT(DR331/DS331),1,0)</f>
        <v>0</v>
      </c>
      <c r="DU331" s="1">
        <f ca="1">IF(DT331=0,DR331,DR331/DS331)</f>
        <v>1</v>
      </c>
      <c r="DV331" s="1">
        <v>41</v>
      </c>
      <c r="DW331" s="1">
        <f ca="1">IF(DU331/DV331=INT(DU331/DV331),1,0)</f>
        <v>0</v>
      </c>
      <c r="DX331" s="1">
        <f ca="1">IF(DW331=0,DU331,DU331/DV331)</f>
        <v>1</v>
      </c>
      <c r="DY331" s="1">
        <v>43</v>
      </c>
      <c r="DZ331" s="1">
        <f ca="1">IF(DX331/DY331=INT(DX331/DY331),1,0)</f>
        <v>0</v>
      </c>
      <c r="EA331" s="1">
        <f ca="1">IF(DZ331=0,DX331,DX331/DY331)</f>
        <v>1</v>
      </c>
      <c r="EB331" s="1">
        <v>47</v>
      </c>
      <c r="EC331" s="1">
        <f ca="1">IF(EA331/EB331=INT(EA331/EB331),1,0)</f>
        <v>0</v>
      </c>
      <c r="ED331" s="1">
        <f ca="1">IF(EC331=0,EA331,EA331/EB331)</f>
        <v>1</v>
      </c>
      <c r="EE331" s="1">
        <v>53</v>
      </c>
      <c r="EF331" s="1">
        <f ca="1">IF(ED331/EE331=INT(ED331/EE331),1,0)</f>
        <v>0</v>
      </c>
      <c r="EG331" s="1">
        <f ca="1">IF(EF331=0,ED331,ED331/EE331)</f>
        <v>1</v>
      </c>
      <c r="EH331" s="1">
        <v>59</v>
      </c>
      <c r="EI331" s="1">
        <f ca="1">IF(EG331/EH331=INT(EG331/EH331),1,0)</f>
        <v>0</v>
      </c>
      <c r="EJ331" s="1">
        <f ca="1">IF(EI331=0,EG331,EG331/EH331)</f>
        <v>1</v>
      </c>
      <c r="EK331" s="1">
        <v>61</v>
      </c>
      <c r="EL331" s="1">
        <f ca="1">IF(EJ331/EK331=INT(EJ331/EK331),1,0)</f>
        <v>0</v>
      </c>
      <c r="EM331" s="1">
        <f ca="1">IF(EL331=0,EJ331,EJ331/EK331)</f>
        <v>1</v>
      </c>
      <c r="EN331" s="1">
        <v>67</v>
      </c>
      <c r="EO331" s="1">
        <f ca="1">IF(EM331/EN331=INT(EM331/EN331),1,0)</f>
        <v>0</v>
      </c>
      <c r="EP331" s="1">
        <f ca="1">IF(EO331=0,EM331,EM331/EN331)</f>
        <v>1</v>
      </c>
      <c r="EQ331" s="1">
        <v>71</v>
      </c>
      <c r="ER331" s="1">
        <f ca="1">IF(EP331/EQ331=INT(EP331/EQ331),1,0)</f>
        <v>0</v>
      </c>
      <c r="ES331" s="1">
        <f ca="1">IF(ER331=0,EP331,EP331/EQ331)</f>
        <v>1</v>
      </c>
      <c r="ET331" s="1">
        <v>73</v>
      </c>
      <c r="EU331" s="1">
        <f ca="1">IF(ES331/ET331=INT(ES331/ET331),1,0)</f>
        <v>0</v>
      </c>
      <c r="EV331" s="1">
        <f ca="1">IF(EU331=0,ES331,ES331/ET331)</f>
        <v>1</v>
      </c>
      <c r="EW331" s="1">
        <v>79</v>
      </c>
      <c r="EX331" s="1">
        <f ca="1">IF(EV331/EW331=INT(EV331/EW331),1,0)</f>
        <v>0</v>
      </c>
      <c r="EY331" s="1">
        <f ca="1">IF(EX331=0,EV331,EV331/EW331)</f>
        <v>1</v>
      </c>
      <c r="EZ331" s="1">
        <v>83</v>
      </c>
      <c r="FA331" s="1">
        <f ca="1">IF(EY331/EZ331=INT(EY331/EZ331),1,0)</f>
        <v>0</v>
      </c>
      <c r="FB331" s="1">
        <f ca="1">IF(FA331=0,EY331,EY331/EZ331)</f>
        <v>1</v>
      </c>
      <c r="FC331" s="1">
        <v>89</v>
      </c>
      <c r="FD331" s="1">
        <f ca="1">IF(FB331/FC331=INT(FB331/FC331),1,0)</f>
        <v>0</v>
      </c>
      <c r="FE331" s="1">
        <f ca="1">IF(FD331=0,FB331,FB331/FC331)</f>
        <v>1</v>
      </c>
      <c r="FF331" s="1">
        <v>97</v>
      </c>
      <c r="FG331" s="1">
        <f ca="1">IF(FE331/FF331=INT(FE331/FF331),1,0)</f>
        <v>0</v>
      </c>
      <c r="FH331" s="1">
        <f ca="1">IF(FG331=0,FE331,FE331/FF331)</f>
        <v>1</v>
      </c>
      <c r="FI331" s="1">
        <v>101</v>
      </c>
      <c r="FJ331" s="1">
        <f ca="1">IF(FH331/FI331=INT(FH331/FI331),1,0)</f>
        <v>0</v>
      </c>
      <c r="FK331" s="1">
        <f ca="1">IF(FJ331=0,FH331,FH331/FI331)</f>
        <v>1</v>
      </c>
      <c r="FL331" s="1">
        <v>103</v>
      </c>
      <c r="FM331" s="1">
        <f ca="1">IF(FK331/FL331=INT(FK331/FL331),1,0)</f>
        <v>0</v>
      </c>
      <c r="FN331" s="1">
        <f ca="1">IF(FM331=0,FK331,FK331/FL331)</f>
        <v>1</v>
      </c>
      <c r="FO331" s="1">
        <v>107</v>
      </c>
      <c r="FP331" s="1">
        <f ca="1">IF(FN331/FO331=INT(FN331/FO331),1,0)</f>
        <v>0</v>
      </c>
      <c r="FQ331" s="1">
        <f ca="1">IF(FP331=0,FN331,FN331/FO331)</f>
        <v>1</v>
      </c>
      <c r="FR331" s="1">
        <v>109</v>
      </c>
      <c r="FS331" s="1">
        <f ca="1">IF(FQ331/FR331=INT(FQ331/FR331),1,0)</f>
        <v>0</v>
      </c>
      <c r="FT331" s="1">
        <f ca="1">IF(FS331=0,FQ331,FQ331/FR331)</f>
        <v>1</v>
      </c>
      <c r="FU331" s="1">
        <v>113</v>
      </c>
      <c r="FV331" s="1">
        <f ca="1">IF(FT331/FU331=INT(FT331/FU331),1,0)</f>
        <v>0</v>
      </c>
      <c r="FW331" s="1">
        <f ca="1">IF(FV331=0,FT331,FT331/FU331)</f>
        <v>1</v>
      </c>
      <c r="FX331" s="1">
        <v>127</v>
      </c>
      <c r="FY331" s="1">
        <f ca="1">IF(FW331/FX331=INT(FW331/FX331),1,0)</f>
        <v>0</v>
      </c>
      <c r="FZ331" s="1">
        <f ca="1">IF(FY331=0,FW331,FW331/FX331)</f>
        <v>1</v>
      </c>
      <c r="GA331" s="1">
        <v>131</v>
      </c>
      <c r="GB331" s="1">
        <f ca="1">IF(FZ331/GA331=INT(FZ331/GA331),1,0)</f>
        <v>0</v>
      </c>
      <c r="GC331" s="1">
        <f ca="1">IF(GB331=0,FZ331,FZ331/GA331)</f>
        <v>1</v>
      </c>
      <c r="GD331" s="1">
        <v>137</v>
      </c>
      <c r="GE331" s="1">
        <f ca="1">IF(GC331/GD331=INT(GC331/GD331),1,0)</f>
        <v>0</v>
      </c>
      <c r="GF331" s="1">
        <f ca="1">IF(GE331=0,GC331,GC331/GD331)</f>
        <v>1</v>
      </c>
      <c r="GG331" s="1">
        <v>139</v>
      </c>
      <c r="GH331" s="1">
        <f ca="1">IF(GF331/GG331=INT(GF331/GG331),1,0)</f>
        <v>0</v>
      </c>
      <c r="GI331" s="1">
        <f ca="1">IF(GH331=0,GF331,GF331/GG331)</f>
        <v>1</v>
      </c>
      <c r="GJ331" s="1">
        <v>149</v>
      </c>
      <c r="GK331" s="1">
        <f ca="1">IF(GI331/GJ331=INT(GI331/GJ331),1,0)</f>
        <v>0</v>
      </c>
      <c r="GL331" s="1">
        <f ca="1">IF(GK331=0,GI331,GI331/GJ331)</f>
        <v>1</v>
      </c>
      <c r="GM331" s="1"/>
      <c r="GN331" s="1">
        <f ca="1">8*AW331+4*AZ331+2*BC331+BF331</f>
        <v>1</v>
      </c>
      <c r="GO331" s="1">
        <f ca="1">4*BI331+2*BL331+BO331</f>
        <v>3</v>
      </c>
      <c r="GP331" s="1">
        <f ca="1">2*BR331+BU331</f>
        <v>0</v>
      </c>
      <c r="GQ331" s="1">
        <f ca="1">2*BX331+CA331</f>
        <v>0</v>
      </c>
      <c r="GR331" s="1">
        <f ca="1">2*CD331+CG331</f>
        <v>0</v>
      </c>
      <c r="GS331" s="1">
        <f ca="1">2*CJ331+CM331</f>
        <v>0</v>
      </c>
      <c r="GT331" s="1">
        <f ca="1">CS331</f>
        <v>0</v>
      </c>
      <c r="GU331" s="1">
        <f ca="1">CY331</f>
        <v>0</v>
      </c>
      <c r="GV331" s="1">
        <f ca="1">DE331</f>
        <v>0</v>
      </c>
      <c r="GW331" s="1">
        <f ca="1">DK331</f>
        <v>0</v>
      </c>
      <c r="GX331" s="1">
        <f ca="1">DQ331</f>
        <v>0</v>
      </c>
      <c r="GY331">
        <f ca="1">DT331</f>
        <v>0</v>
      </c>
      <c r="GZ331">
        <f ca="1">DW331</f>
        <v>0</v>
      </c>
      <c r="HA331">
        <f ca="1">DZ331</f>
        <v>0</v>
      </c>
      <c r="HB331">
        <f ca="1">EC331</f>
        <v>0</v>
      </c>
      <c r="HC331">
        <f ca="1">EF331</f>
        <v>0</v>
      </c>
      <c r="HD331">
        <f ca="1">EI331</f>
        <v>0</v>
      </c>
      <c r="HE331">
        <f ca="1">EL331</f>
        <v>0</v>
      </c>
      <c r="HF331">
        <f ca="1">EO331</f>
        <v>0</v>
      </c>
      <c r="HG331">
        <f ca="1">ER331</f>
        <v>0</v>
      </c>
      <c r="HH331">
        <f ca="1">EU331</f>
        <v>0</v>
      </c>
      <c r="HI331">
        <f ca="1">EX331</f>
        <v>0</v>
      </c>
      <c r="HJ331">
        <f ca="1">FA331</f>
        <v>0</v>
      </c>
      <c r="HK331">
        <f ca="1">FD331</f>
        <v>0</v>
      </c>
      <c r="HL331">
        <f ca="1">FG331</f>
        <v>0</v>
      </c>
      <c r="HM331">
        <f ca="1">FJ331</f>
        <v>0</v>
      </c>
      <c r="HN331">
        <f ca="1">FM331</f>
        <v>0</v>
      </c>
      <c r="HO331">
        <f ca="1">FP331</f>
        <v>0</v>
      </c>
      <c r="HP331">
        <f ca="1">FS331</f>
        <v>0</v>
      </c>
      <c r="HQ331">
        <f ca="1">FV331</f>
        <v>0</v>
      </c>
      <c r="HR331">
        <f ca="1">FY331</f>
        <v>0</v>
      </c>
      <c r="HS331">
        <f ca="1">GB331</f>
        <v>0</v>
      </c>
      <c r="HT331">
        <f ca="1">GE331</f>
        <v>0</v>
      </c>
      <c r="HU331">
        <f ca="1">GH331</f>
        <v>0</v>
      </c>
      <c r="HV331">
        <f ca="1">GK331</f>
        <v>0</v>
      </c>
      <c r="HW331">
        <f ca="1">AU331</f>
        <v>54</v>
      </c>
      <c r="HX331">
        <f ca="1">HW331/HV334</f>
        <v>2</v>
      </c>
    </row>
    <row r="332" spans="1:255" ht="18" hidden="1" customHeight="1" x14ac:dyDescent="0.25">
      <c r="A332" s="9"/>
      <c r="B332" s="71"/>
      <c r="C332" s="71"/>
      <c r="D332" s="71"/>
      <c r="E332" s="71"/>
      <c r="F332" s="154"/>
      <c r="G332" s="80"/>
      <c r="H332" s="102"/>
      <c r="I332" s="71"/>
      <c r="J332" s="75"/>
      <c r="K332" s="9"/>
      <c r="O332" s="162"/>
      <c r="AK332" s="9"/>
      <c r="AL332" s="9"/>
      <c r="AM332" s="9"/>
      <c r="AN332" s="9"/>
      <c r="AO332" s="9"/>
      <c r="AP332" s="9"/>
      <c r="AQ332" s="9"/>
      <c r="AS332">
        <f ca="1">AS331+INT(AT331/AT332)</f>
        <v>45</v>
      </c>
      <c r="AT332">
        <f ca="1">HX320*HX324*HX328</f>
        <v>81</v>
      </c>
      <c r="AU332">
        <f ca="1">AT332</f>
        <v>81</v>
      </c>
      <c r="AV332">
        <v>256</v>
      </c>
      <c r="AW332" s="1">
        <f ca="1">IF(AU332/AV332=INT(AU332/AV332),1,0)</f>
        <v>0</v>
      </c>
      <c r="AX332" s="1">
        <f ca="1">IF(AW332=0,AU332,AU332/AV332)</f>
        <v>81</v>
      </c>
      <c r="AY332" s="1">
        <v>16</v>
      </c>
      <c r="AZ332" s="1">
        <f ca="1">IF(AX332/AY332=INT(AX332/AY332),1,0)</f>
        <v>0</v>
      </c>
      <c r="BA332" s="1">
        <f ca="1">IF(AZ332=0,AX332,AX332/AY332)</f>
        <v>81</v>
      </c>
      <c r="BB332" s="1">
        <v>4</v>
      </c>
      <c r="BC332" s="1">
        <f ca="1">IF(BA332/BB332=INT(BA332/BB332),1,0)</f>
        <v>0</v>
      </c>
      <c r="BD332" s="1">
        <f ca="1">IF(BC332=0,BA332,BA332/BB332)</f>
        <v>81</v>
      </c>
      <c r="BE332" s="1">
        <v>2</v>
      </c>
      <c r="BF332" s="1">
        <f ca="1">IF(BD332/BE332=INT(BD332/BE332),1,0)</f>
        <v>0</v>
      </c>
      <c r="BG332" s="1">
        <f ca="1">IF(BF332=0,BD332,BD332/BE332)</f>
        <v>81</v>
      </c>
      <c r="BH332" s="1">
        <v>81</v>
      </c>
      <c r="BI332" s="1">
        <f ca="1">IF(BG332/BH332=INT(BG332/BH332),1,0)</f>
        <v>1</v>
      </c>
      <c r="BJ332" s="1">
        <f ca="1">IF(BI332=0,BG332,BG332/BH332)</f>
        <v>1</v>
      </c>
      <c r="BK332" s="1">
        <v>9</v>
      </c>
      <c r="BL332" s="1">
        <f ca="1">IF(BJ332/BK332=INT(BJ332/BK332),1,0)</f>
        <v>0</v>
      </c>
      <c r="BM332" s="1">
        <f ca="1">IF(BL332=0,BJ332,BJ332/BK332)</f>
        <v>1</v>
      </c>
      <c r="BN332" s="1">
        <v>3</v>
      </c>
      <c r="BO332" s="1">
        <f ca="1">IF(BM332/BN332=INT(BM332/BN332),1,0)</f>
        <v>0</v>
      </c>
      <c r="BP332" s="1">
        <f ca="1">IF(BO332=0,BM332,BM332/BN332)</f>
        <v>1</v>
      </c>
      <c r="BQ332" s="1">
        <v>25</v>
      </c>
      <c r="BR332" s="1">
        <f ca="1">IF(BP332/BQ332=INT(BP332/BQ332),1,0)</f>
        <v>0</v>
      </c>
      <c r="BS332" s="1">
        <f ca="1">IF(BR332=0,BP332,BP332/BQ332)</f>
        <v>1</v>
      </c>
      <c r="BT332" s="1">
        <v>5</v>
      </c>
      <c r="BU332" s="1">
        <f ca="1">IF(BS332/BT332=INT(BS332/BT332),1,0)</f>
        <v>0</v>
      </c>
      <c r="BV332" s="1">
        <f ca="1">IF(BU332=0,BS332,BS332/BT332)</f>
        <v>1</v>
      </c>
      <c r="BW332" s="1">
        <v>49</v>
      </c>
      <c r="BX332" s="1">
        <f ca="1">IF(BV332/BW332=INT(BV332/BW332),1,0)</f>
        <v>0</v>
      </c>
      <c r="BY332" s="1">
        <f ca="1">IF(BX332=0,BV332,BV332/BW332)</f>
        <v>1</v>
      </c>
      <c r="BZ332" s="1">
        <v>7</v>
      </c>
      <c r="CA332" s="1">
        <f ca="1">IF(BY332/BZ332=INT(BY332/BZ332),1,0)</f>
        <v>0</v>
      </c>
      <c r="CB332" s="1">
        <f ca="1">IF(CA332=0,BY332,BY332/BZ332)</f>
        <v>1</v>
      </c>
      <c r="CC332" s="1">
        <v>121</v>
      </c>
      <c r="CD332" s="1">
        <f ca="1">IF(CB332/CC332=INT(CB332/CC332),1,0)</f>
        <v>0</v>
      </c>
      <c r="CE332" s="1">
        <f ca="1">IF(CD332=0,CB332,CB332/CC332)</f>
        <v>1</v>
      </c>
      <c r="CF332" s="1">
        <v>11</v>
      </c>
      <c r="CG332" s="1">
        <f ca="1">IF(CE332/CF332=INT(CE332/CF332),1,0)</f>
        <v>0</v>
      </c>
      <c r="CH332" s="1">
        <f ca="1">IF(CG332=0,CE332,CE332/CF332)</f>
        <v>1</v>
      </c>
      <c r="CI332" s="1">
        <v>169</v>
      </c>
      <c r="CJ332" s="1">
        <f ca="1">IF(CH332/CI332=INT(CH332/CI332),1,0)</f>
        <v>0</v>
      </c>
      <c r="CK332" s="1">
        <f ca="1">IF(CJ332=0,CH332,CH332/CI332)</f>
        <v>1</v>
      </c>
      <c r="CL332" s="1">
        <v>13</v>
      </c>
      <c r="CM332" s="1">
        <f ca="1">IF(CK332/CL332=INT(CK332/CL332),1,0)</f>
        <v>0</v>
      </c>
      <c r="CN332" s="1">
        <f ca="1">IF(CM332=0,CK332,CK332/CL332)</f>
        <v>1</v>
      </c>
      <c r="CO332" s="1">
        <f>CO328</f>
        <v>289</v>
      </c>
      <c r="CP332" s="1">
        <f ca="1">IF(CN332/CO332=INT(CN332/CO332),1,0)</f>
        <v>0</v>
      </c>
      <c r="CQ332" s="1">
        <f ca="1">IF(CP332=0,CN332,CN332/CO332)</f>
        <v>1</v>
      </c>
      <c r="CR332" s="1">
        <v>17</v>
      </c>
      <c r="CS332" s="1">
        <f ca="1">IF(CQ332/CR332=INT(CQ332/CR332),1,0)</f>
        <v>0</v>
      </c>
      <c r="CT332" s="1">
        <f ca="1">IF(CS332=0,CQ332,CQ332/CR332)</f>
        <v>1</v>
      </c>
      <c r="CU332" s="1">
        <f>CU328</f>
        <v>361</v>
      </c>
      <c r="CV332" s="1">
        <f ca="1">IF(CT332/CU332=INT(CT332/CU332),1,0)</f>
        <v>0</v>
      </c>
      <c r="CW332" s="1">
        <f ca="1">IF(CV332=0,CT332,CT332/CU332)</f>
        <v>1</v>
      </c>
      <c r="CX332" s="1">
        <v>19</v>
      </c>
      <c r="CY332" s="1">
        <f ca="1">IF(CW332/CX332=INT(CW332/CX332),1,0)</f>
        <v>0</v>
      </c>
      <c r="CZ332" s="1">
        <f ca="1">IF(CY332=0,CW332,CW332/CX332)</f>
        <v>1</v>
      </c>
      <c r="DA332" s="1">
        <f>DA328</f>
        <v>529</v>
      </c>
      <c r="DB332" s="1">
        <f ca="1">IF(CZ332/DA332=INT(CZ332/DA332),1,0)</f>
        <v>0</v>
      </c>
      <c r="DC332" s="1">
        <f ca="1">IF(DB332=0,CZ332,CZ332/DA332)</f>
        <v>1</v>
      </c>
      <c r="DD332" s="1">
        <v>23</v>
      </c>
      <c r="DE332" s="1">
        <f ca="1">IF(DC332/DD332=INT(DC332/DD332),1,0)</f>
        <v>0</v>
      </c>
      <c r="DF332" s="1">
        <f ca="1">IF(DE332=0,DC332,DC332/DD332)</f>
        <v>1</v>
      </c>
      <c r="DG332" s="1">
        <f>DG328</f>
        <v>841</v>
      </c>
      <c r="DH332" s="1">
        <f ca="1">IF(DF332/DG332=INT(DF332/DG332),1,0)</f>
        <v>0</v>
      </c>
      <c r="DI332" s="1">
        <f ca="1">IF(DH332=0,DF332,DF332/DG332)</f>
        <v>1</v>
      </c>
      <c r="DJ332" s="1">
        <v>29</v>
      </c>
      <c r="DK332" s="1">
        <f ca="1">IF(DI332/DJ332=INT(DI332/DJ332),1,0)</f>
        <v>0</v>
      </c>
      <c r="DL332" s="1">
        <f ca="1">IF(DK332=0,DI332,DI332/DJ332)</f>
        <v>1</v>
      </c>
      <c r="DM332" s="1">
        <f>DM328</f>
        <v>961</v>
      </c>
      <c r="DN332" s="1">
        <f ca="1">IF(DL332/DM332=INT(DL332/DM332),1,0)</f>
        <v>0</v>
      </c>
      <c r="DO332" s="1">
        <f ca="1">IF(DN332=0,DL332,DL332/DM332)</f>
        <v>1</v>
      </c>
      <c r="DP332" s="1">
        <v>31</v>
      </c>
      <c r="DQ332" s="1">
        <f ca="1">IF(DO332/DP332=INT(DO332/DP332),1,0)</f>
        <v>0</v>
      </c>
      <c r="DR332" s="1">
        <f ca="1">IF(DQ332=0,DO332,DO332/DP332)</f>
        <v>1</v>
      </c>
      <c r="DS332" s="1">
        <v>37</v>
      </c>
      <c r="DT332" s="1">
        <f ca="1">IF(DR332/DS332=INT(DR332/DS332),1,0)</f>
        <v>0</v>
      </c>
      <c r="DU332" s="1">
        <f ca="1">IF(DT332=0,DR332,DR332/DS332)</f>
        <v>1</v>
      </c>
      <c r="DV332" s="1">
        <v>41</v>
      </c>
      <c r="DW332" s="1">
        <f ca="1">IF(DU332/DV332=INT(DU332/DV332),1,0)</f>
        <v>0</v>
      </c>
      <c r="DX332" s="1">
        <f ca="1">IF(DW332=0,DU332,DU332/DV332)</f>
        <v>1</v>
      </c>
      <c r="DY332" s="1">
        <v>43</v>
      </c>
      <c r="DZ332" s="1">
        <f ca="1">IF(DX332/DY332=INT(DX332/DY332),1,0)</f>
        <v>0</v>
      </c>
      <c r="EA332" s="1">
        <f ca="1">IF(DZ332=0,DX332,DX332/DY332)</f>
        <v>1</v>
      </c>
      <c r="EB332" s="1">
        <v>47</v>
      </c>
      <c r="EC332" s="1">
        <f ca="1">IF(EA332/EB332=INT(EA332/EB332),1,0)</f>
        <v>0</v>
      </c>
      <c r="ED332" s="1">
        <f ca="1">IF(EC332=0,EA332,EA332/EB332)</f>
        <v>1</v>
      </c>
      <c r="EE332" s="1">
        <v>53</v>
      </c>
      <c r="EF332" s="1">
        <f ca="1">IF(ED332/EE332=INT(ED332/EE332),1,0)</f>
        <v>0</v>
      </c>
      <c r="EG332" s="1">
        <f ca="1">IF(EF332=0,ED332,ED332/EE332)</f>
        <v>1</v>
      </c>
      <c r="EH332" s="1">
        <v>59</v>
      </c>
      <c r="EI332" s="1">
        <f ca="1">IF(EG332/EH332=INT(EG332/EH332),1,0)</f>
        <v>0</v>
      </c>
      <c r="EJ332" s="1">
        <f ca="1">IF(EI332=0,EG332,EG332/EH332)</f>
        <v>1</v>
      </c>
      <c r="EK332" s="1">
        <v>61</v>
      </c>
      <c r="EL332" s="1">
        <f ca="1">IF(EJ332/EK332=INT(EJ332/EK332),1,0)</f>
        <v>0</v>
      </c>
      <c r="EM332" s="1">
        <f ca="1">IF(EL332=0,EJ332,EJ332/EK332)</f>
        <v>1</v>
      </c>
      <c r="EN332" s="1">
        <v>67</v>
      </c>
      <c r="EO332" s="1">
        <f ca="1">IF(EM332/EN332=INT(EM332/EN332),1,0)</f>
        <v>0</v>
      </c>
      <c r="EP332" s="1">
        <f ca="1">IF(EO332=0,EM332,EM332/EN332)</f>
        <v>1</v>
      </c>
      <c r="EQ332" s="1">
        <v>71</v>
      </c>
      <c r="ER332" s="1">
        <f ca="1">IF(EP332/EQ332=INT(EP332/EQ332),1,0)</f>
        <v>0</v>
      </c>
      <c r="ES332" s="1">
        <f ca="1">IF(ER332=0,EP332,EP332/EQ332)</f>
        <v>1</v>
      </c>
      <c r="ET332" s="1">
        <v>73</v>
      </c>
      <c r="EU332" s="1">
        <f ca="1">IF(ES332/ET332=INT(ES332/ET332),1,0)</f>
        <v>0</v>
      </c>
      <c r="EV332" s="1">
        <f ca="1">IF(EU332=0,ES332,ES332/ET332)</f>
        <v>1</v>
      </c>
      <c r="EW332" s="1">
        <v>79</v>
      </c>
      <c r="EX332" s="1">
        <f ca="1">IF(EV332/EW332=INT(EV332/EW332),1,0)</f>
        <v>0</v>
      </c>
      <c r="EY332" s="1">
        <f ca="1">IF(EX332=0,EV332,EV332/EW332)</f>
        <v>1</v>
      </c>
      <c r="EZ332" s="1">
        <v>83</v>
      </c>
      <c r="FA332" s="1">
        <f ca="1">IF(EY332/EZ332=INT(EY332/EZ332),1,0)</f>
        <v>0</v>
      </c>
      <c r="FB332" s="1">
        <f ca="1">IF(FA332=0,EY332,EY332/EZ332)</f>
        <v>1</v>
      </c>
      <c r="FC332" s="1">
        <v>89</v>
      </c>
      <c r="FD332" s="1">
        <f ca="1">IF(FB332/FC332=INT(FB332/FC332),1,0)</f>
        <v>0</v>
      </c>
      <c r="FE332" s="1">
        <f ca="1">IF(FD332=0,FB332,FB332/FC332)</f>
        <v>1</v>
      </c>
      <c r="FF332" s="1">
        <v>97</v>
      </c>
      <c r="FG332" s="1">
        <f ca="1">IF(FE332/FF332=INT(FE332/FF332),1,0)</f>
        <v>0</v>
      </c>
      <c r="FH332" s="1">
        <f ca="1">IF(FG332=0,FE332,FE332/FF332)</f>
        <v>1</v>
      </c>
      <c r="FI332" s="1">
        <v>101</v>
      </c>
      <c r="FJ332" s="1">
        <f ca="1">IF(FH332/FI332=INT(FH332/FI332),1,0)</f>
        <v>0</v>
      </c>
      <c r="FK332" s="1">
        <f ca="1">IF(FJ332=0,FH332,FH332/FI332)</f>
        <v>1</v>
      </c>
      <c r="FL332" s="1">
        <v>103</v>
      </c>
      <c r="FM332" s="1">
        <f ca="1">IF(FK332/FL332=INT(FK332/FL332),1,0)</f>
        <v>0</v>
      </c>
      <c r="FN332" s="1">
        <f ca="1">IF(FM332=0,FK332,FK332/FL332)</f>
        <v>1</v>
      </c>
      <c r="FO332" s="1">
        <v>107</v>
      </c>
      <c r="FP332" s="1">
        <f ca="1">IF(FN332/FO332=INT(FN332/FO332),1,0)</f>
        <v>0</v>
      </c>
      <c r="FQ332" s="1">
        <f ca="1">IF(FP332=0,FN332,FN332/FO332)</f>
        <v>1</v>
      </c>
      <c r="FR332" s="1">
        <v>109</v>
      </c>
      <c r="FS332" s="1">
        <f ca="1">IF(FQ332/FR332=INT(FQ332/FR332),1,0)</f>
        <v>0</v>
      </c>
      <c r="FT332" s="1">
        <f ca="1">IF(FS332=0,FQ332,FQ332/FR332)</f>
        <v>1</v>
      </c>
      <c r="FU332" s="1">
        <v>113</v>
      </c>
      <c r="FV332" s="1">
        <f ca="1">IF(FT332/FU332=INT(FT332/FU332),1,0)</f>
        <v>0</v>
      </c>
      <c r="FW332" s="1">
        <f ca="1">IF(FV332=0,FT332,FT332/FU332)</f>
        <v>1</v>
      </c>
      <c r="FX332" s="1">
        <v>127</v>
      </c>
      <c r="FY332" s="1">
        <f ca="1">IF(FW332/FX332=INT(FW332/FX332),1,0)</f>
        <v>0</v>
      </c>
      <c r="FZ332" s="1">
        <f ca="1">IF(FY332=0,FW332,FW332/FX332)</f>
        <v>1</v>
      </c>
      <c r="GA332" s="1">
        <v>131</v>
      </c>
      <c r="GB332" s="1">
        <f ca="1">IF(FZ332/GA332=INT(FZ332/GA332),1,0)</f>
        <v>0</v>
      </c>
      <c r="GC332" s="1">
        <f ca="1">IF(GB332=0,FZ332,FZ332/GA332)</f>
        <v>1</v>
      </c>
      <c r="GD332" s="1">
        <v>137</v>
      </c>
      <c r="GE332" s="1">
        <f ca="1">IF(GC332/GD332=INT(GC332/GD332),1,0)</f>
        <v>0</v>
      </c>
      <c r="GF332" s="1">
        <f ca="1">IF(GE332=0,GC332,GC332/GD332)</f>
        <v>1</v>
      </c>
      <c r="GG332" s="1">
        <v>139</v>
      </c>
      <c r="GH332" s="1">
        <f ca="1">IF(GF332/GG332=INT(GF332/GG332),1,0)</f>
        <v>0</v>
      </c>
      <c r="GI332" s="1">
        <f ca="1">IF(GH332=0,GF332,GF332/GG332)</f>
        <v>1</v>
      </c>
      <c r="GJ332" s="1">
        <v>149</v>
      </c>
      <c r="GK332" s="1">
        <f ca="1">IF(GI332/GJ332=INT(GI332/GJ332),1,0)</f>
        <v>0</v>
      </c>
      <c r="GL332" s="1">
        <f ca="1">IF(GK332=0,GI332,GI332/GJ332)</f>
        <v>1</v>
      </c>
      <c r="GM332" s="1"/>
      <c r="GN332" s="1">
        <f ca="1">8*AW332+4*AZ332+2*BC332+BF332</f>
        <v>0</v>
      </c>
      <c r="GO332" s="1">
        <f ca="1">4*BI332+2*BL332+BO332</f>
        <v>4</v>
      </c>
      <c r="GP332" s="1">
        <f ca="1">2*BR332+BU332</f>
        <v>0</v>
      </c>
      <c r="GQ332" s="1">
        <f ca="1">2*BX332+CA332</f>
        <v>0</v>
      </c>
      <c r="GR332" s="1">
        <f ca="1">2*CD332+CG332</f>
        <v>0</v>
      </c>
      <c r="GS332" s="1">
        <f ca="1">2*CJ332+CM332</f>
        <v>0</v>
      </c>
      <c r="GT332" s="1">
        <f ca="1">CS332</f>
        <v>0</v>
      </c>
      <c r="GU332" s="1">
        <f ca="1">CY332</f>
        <v>0</v>
      </c>
      <c r="GV332" s="1">
        <f ca="1">DE332</f>
        <v>0</v>
      </c>
      <c r="GW332" s="1">
        <f ca="1">DK332</f>
        <v>0</v>
      </c>
      <c r="GX332" s="1">
        <f ca="1">DQ332</f>
        <v>0</v>
      </c>
      <c r="GY332">
        <f ca="1">DT332</f>
        <v>0</v>
      </c>
      <c r="GZ332">
        <f ca="1">DW332</f>
        <v>0</v>
      </c>
      <c r="HA332">
        <f ca="1">DZ332</f>
        <v>0</v>
      </c>
      <c r="HB332">
        <f ca="1">EC332</f>
        <v>0</v>
      </c>
      <c r="HC332">
        <f ca="1">EF332</f>
        <v>0</v>
      </c>
      <c r="HD332">
        <f ca="1">EI332</f>
        <v>0</v>
      </c>
      <c r="HE332">
        <f ca="1">EL332</f>
        <v>0</v>
      </c>
      <c r="HF332">
        <f ca="1">EO332</f>
        <v>0</v>
      </c>
      <c r="HG332">
        <f ca="1">ER332</f>
        <v>0</v>
      </c>
      <c r="HH332">
        <f ca="1">EU332</f>
        <v>0</v>
      </c>
      <c r="HI332">
        <f ca="1">EX332</f>
        <v>0</v>
      </c>
      <c r="HJ332">
        <f ca="1">FA332</f>
        <v>0</v>
      </c>
      <c r="HK332">
        <f ca="1">FD332</f>
        <v>0</v>
      </c>
      <c r="HL332">
        <f ca="1">FG332</f>
        <v>0</v>
      </c>
      <c r="HM332">
        <f ca="1">FJ332</f>
        <v>0</v>
      </c>
      <c r="HN332">
        <f ca="1">FM332</f>
        <v>0</v>
      </c>
      <c r="HO332">
        <f ca="1">FP332</f>
        <v>0</v>
      </c>
      <c r="HP332">
        <f ca="1">FS332</f>
        <v>0</v>
      </c>
      <c r="HQ332">
        <f ca="1">FV332</f>
        <v>0</v>
      </c>
      <c r="HR332">
        <f ca="1">FY332</f>
        <v>0</v>
      </c>
      <c r="HS332">
        <f ca="1">GB332</f>
        <v>0</v>
      </c>
      <c r="HT332">
        <f ca="1">GE332</f>
        <v>0</v>
      </c>
      <c r="HU332">
        <f ca="1">GH332</f>
        <v>0</v>
      </c>
      <c r="HV332">
        <f ca="1">GK332</f>
        <v>0</v>
      </c>
      <c r="HW332">
        <f ca="1">AU332</f>
        <v>81</v>
      </c>
      <c r="HX332">
        <f ca="1">HW332/HV334</f>
        <v>3</v>
      </c>
    </row>
    <row r="333" spans="1:255" ht="18" hidden="1" customHeight="1" x14ac:dyDescent="0.25">
      <c r="A333" s="9"/>
      <c r="B333" s="71"/>
      <c r="C333" s="71"/>
      <c r="D333" s="71"/>
      <c r="E333" s="71"/>
      <c r="F333" s="154"/>
      <c r="G333" s="80"/>
      <c r="H333" s="102"/>
      <c r="I333" s="71"/>
      <c r="J333" s="75"/>
      <c r="K333" s="9"/>
      <c r="O333" s="162"/>
      <c r="AK333" s="9"/>
      <c r="AL333" s="9"/>
      <c r="AM333" s="9"/>
      <c r="AN333" s="9"/>
      <c r="AO333" s="9"/>
      <c r="AP333" s="9"/>
      <c r="AQ333" s="9"/>
      <c r="AT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R333" s="1"/>
      <c r="CS333" s="1"/>
      <c r="CT333" s="1"/>
      <c r="CX333" s="1"/>
      <c r="CY333" s="1"/>
      <c r="CZ333" s="1"/>
      <c r="DD333" s="1"/>
      <c r="DE333" s="1"/>
      <c r="DF333" s="1"/>
      <c r="DJ333" s="1"/>
      <c r="DK333" s="1"/>
      <c r="DL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1"/>
      <c r="GA333" s="1"/>
      <c r="GB333" s="1"/>
      <c r="GC333" s="1"/>
      <c r="GD333" s="1"/>
      <c r="GE333" s="1"/>
      <c r="GF333" s="1"/>
      <c r="GG333" s="1"/>
      <c r="GH333" s="1"/>
      <c r="GI333" s="1"/>
      <c r="GJ333" s="1"/>
      <c r="GK333" s="1"/>
      <c r="GL333" s="1"/>
      <c r="GM333" s="1"/>
      <c r="GN333" s="1">
        <f t="shared" ref="GN333:HV333" ca="1" si="169">IF(GN331&lt;GN332,GN331,GN332)</f>
        <v>0</v>
      </c>
      <c r="GO333" s="1">
        <f t="shared" ca="1" si="169"/>
        <v>3</v>
      </c>
      <c r="GP333" s="1">
        <f t="shared" ca="1" si="169"/>
        <v>0</v>
      </c>
      <c r="GQ333" s="1">
        <f t="shared" ca="1" si="169"/>
        <v>0</v>
      </c>
      <c r="GR333" s="1">
        <f t="shared" ca="1" si="169"/>
        <v>0</v>
      </c>
      <c r="GS333" s="1">
        <f t="shared" ca="1" si="169"/>
        <v>0</v>
      </c>
      <c r="GT333" s="1">
        <f t="shared" ca="1" si="169"/>
        <v>0</v>
      </c>
      <c r="GU333" s="1">
        <f t="shared" ca="1" si="169"/>
        <v>0</v>
      </c>
      <c r="GV333" s="1">
        <f t="shared" ca="1" si="169"/>
        <v>0</v>
      </c>
      <c r="GW333" s="1">
        <f t="shared" ca="1" si="169"/>
        <v>0</v>
      </c>
      <c r="GX333" s="1">
        <f t="shared" ca="1" si="169"/>
        <v>0</v>
      </c>
      <c r="GY333" s="1">
        <f t="shared" ca="1" si="169"/>
        <v>0</v>
      </c>
      <c r="GZ333" s="1">
        <f t="shared" ca="1" si="169"/>
        <v>0</v>
      </c>
      <c r="HA333" s="1">
        <f t="shared" ca="1" si="169"/>
        <v>0</v>
      </c>
      <c r="HB333" s="1">
        <f t="shared" ca="1" si="169"/>
        <v>0</v>
      </c>
      <c r="HC333" s="1">
        <f t="shared" ca="1" si="169"/>
        <v>0</v>
      </c>
      <c r="HD333" s="1">
        <f t="shared" ca="1" si="169"/>
        <v>0</v>
      </c>
      <c r="HE333" s="1">
        <f t="shared" ca="1" si="169"/>
        <v>0</v>
      </c>
      <c r="HF333" s="1">
        <f t="shared" ca="1" si="169"/>
        <v>0</v>
      </c>
      <c r="HG333" s="1">
        <f t="shared" ca="1" si="169"/>
        <v>0</v>
      </c>
      <c r="HH333" s="1">
        <f t="shared" ca="1" si="169"/>
        <v>0</v>
      </c>
      <c r="HI333" s="1">
        <f t="shared" ca="1" si="169"/>
        <v>0</v>
      </c>
      <c r="HJ333" s="1">
        <f t="shared" ca="1" si="169"/>
        <v>0</v>
      </c>
      <c r="HK333" s="1">
        <f t="shared" ca="1" si="169"/>
        <v>0</v>
      </c>
      <c r="HL333" s="1">
        <f t="shared" ca="1" si="169"/>
        <v>0</v>
      </c>
      <c r="HM333" s="1">
        <f t="shared" ca="1" si="169"/>
        <v>0</v>
      </c>
      <c r="HN333" s="1">
        <f t="shared" ca="1" si="169"/>
        <v>0</v>
      </c>
      <c r="HO333" s="1">
        <f t="shared" ca="1" si="169"/>
        <v>0</v>
      </c>
      <c r="HP333" s="1">
        <f t="shared" ca="1" si="169"/>
        <v>0</v>
      </c>
      <c r="HQ333" s="1">
        <f t="shared" ca="1" si="169"/>
        <v>0</v>
      </c>
      <c r="HR333" s="1">
        <f t="shared" ca="1" si="169"/>
        <v>0</v>
      </c>
      <c r="HS333" s="1">
        <f t="shared" ca="1" si="169"/>
        <v>0</v>
      </c>
      <c r="HT333" s="1">
        <f t="shared" ca="1" si="169"/>
        <v>0</v>
      </c>
      <c r="HU333" s="1">
        <f t="shared" ca="1" si="169"/>
        <v>0</v>
      </c>
      <c r="HV333" s="1">
        <f t="shared" ca="1" si="169"/>
        <v>0</v>
      </c>
    </row>
    <row r="334" spans="1:255" ht="18" hidden="1" customHeight="1" x14ac:dyDescent="0.25">
      <c r="A334" s="9"/>
      <c r="B334" s="71"/>
      <c r="C334" s="71"/>
      <c r="D334" s="71"/>
      <c r="E334" s="71"/>
      <c r="F334" s="154"/>
      <c r="G334" s="80"/>
      <c r="H334" s="102"/>
      <c r="I334" s="71"/>
      <c r="J334" s="75"/>
      <c r="K334" s="9"/>
      <c r="O334" s="162"/>
      <c r="AK334" s="9"/>
      <c r="AL334" s="9"/>
      <c r="AM334" s="9"/>
      <c r="AN334" s="9"/>
      <c r="AO334" s="9"/>
      <c r="AP334" s="9"/>
      <c r="AQ334" s="9"/>
      <c r="AT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R334" s="1"/>
      <c r="CS334" s="1"/>
      <c r="CT334" s="1"/>
      <c r="CX334" s="1"/>
      <c r="CY334" s="1"/>
      <c r="CZ334" s="1"/>
      <c r="DD334" s="1"/>
      <c r="DE334" s="1"/>
      <c r="DF334" s="1"/>
      <c r="DJ334" s="1"/>
      <c r="DK334" s="1"/>
      <c r="DL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1"/>
      <c r="GA334" s="1"/>
      <c r="GB334" s="1"/>
      <c r="GC334" s="1"/>
      <c r="GD334" s="1"/>
      <c r="GE334" s="1"/>
      <c r="GF334" s="1"/>
      <c r="GG334" s="1"/>
      <c r="GH334" s="1"/>
      <c r="GI334" s="1"/>
      <c r="GJ334" s="1"/>
      <c r="GK334" s="1"/>
      <c r="GL334" s="1"/>
      <c r="GM334" s="1"/>
      <c r="GN334">
        <f ca="1">FY$4^GN333</f>
        <v>1</v>
      </c>
      <c r="GO334">
        <f t="shared" ref="GO334:HV334" ca="1" si="170">FZ$4^GO333*GN334</f>
        <v>27</v>
      </c>
      <c r="GP334">
        <f t="shared" ca="1" si="170"/>
        <v>27</v>
      </c>
      <c r="GQ334">
        <f t="shared" ca="1" si="170"/>
        <v>27</v>
      </c>
      <c r="GR334">
        <f t="shared" ca="1" si="170"/>
        <v>27</v>
      </c>
      <c r="GS334">
        <f t="shared" ca="1" si="170"/>
        <v>27</v>
      </c>
      <c r="GT334">
        <f t="shared" ca="1" si="170"/>
        <v>27</v>
      </c>
      <c r="GU334">
        <f t="shared" ca="1" si="170"/>
        <v>27</v>
      </c>
      <c r="GV334">
        <f t="shared" ca="1" si="170"/>
        <v>27</v>
      </c>
      <c r="GW334">
        <f t="shared" ca="1" si="170"/>
        <v>27</v>
      </c>
      <c r="GX334">
        <f t="shared" ca="1" si="170"/>
        <v>27</v>
      </c>
      <c r="GY334">
        <f t="shared" ca="1" si="170"/>
        <v>27</v>
      </c>
      <c r="GZ334">
        <f t="shared" ca="1" si="170"/>
        <v>27</v>
      </c>
      <c r="HA334">
        <f t="shared" ca="1" si="170"/>
        <v>27</v>
      </c>
      <c r="HB334">
        <f t="shared" ca="1" si="170"/>
        <v>27</v>
      </c>
      <c r="HC334">
        <f t="shared" ca="1" si="170"/>
        <v>27</v>
      </c>
      <c r="HD334">
        <f t="shared" ca="1" si="170"/>
        <v>27</v>
      </c>
      <c r="HE334">
        <f t="shared" ca="1" si="170"/>
        <v>27</v>
      </c>
      <c r="HF334">
        <f t="shared" ca="1" si="170"/>
        <v>27</v>
      </c>
      <c r="HG334">
        <f t="shared" ca="1" si="170"/>
        <v>27</v>
      </c>
      <c r="HH334">
        <f t="shared" ca="1" si="170"/>
        <v>27</v>
      </c>
      <c r="HI334">
        <f t="shared" ca="1" si="170"/>
        <v>27</v>
      </c>
      <c r="HJ334">
        <f t="shared" ca="1" si="170"/>
        <v>27</v>
      </c>
      <c r="HK334">
        <f t="shared" ca="1" si="170"/>
        <v>27</v>
      </c>
      <c r="HL334">
        <f t="shared" ca="1" si="170"/>
        <v>27</v>
      </c>
      <c r="HM334">
        <f t="shared" ca="1" si="170"/>
        <v>27</v>
      </c>
      <c r="HN334">
        <f t="shared" ca="1" si="170"/>
        <v>27</v>
      </c>
      <c r="HO334">
        <f t="shared" ca="1" si="170"/>
        <v>27</v>
      </c>
      <c r="HP334">
        <f t="shared" ca="1" si="170"/>
        <v>27</v>
      </c>
      <c r="HQ334">
        <f t="shared" ca="1" si="170"/>
        <v>27</v>
      </c>
      <c r="HR334">
        <f t="shared" ca="1" si="170"/>
        <v>27</v>
      </c>
      <c r="HS334">
        <f t="shared" ca="1" si="170"/>
        <v>27</v>
      </c>
      <c r="HT334">
        <f t="shared" ca="1" si="170"/>
        <v>27</v>
      </c>
      <c r="HU334">
        <f t="shared" ca="1" si="170"/>
        <v>27</v>
      </c>
      <c r="HV334">
        <f t="shared" ca="1" si="170"/>
        <v>27</v>
      </c>
    </row>
    <row r="335" spans="1:255" ht="12" customHeight="1" x14ac:dyDescent="0.25">
      <c r="A335" s="9"/>
      <c r="B335" s="71"/>
      <c r="C335" s="71"/>
      <c r="D335" s="71"/>
      <c r="E335" s="77"/>
      <c r="F335" s="154"/>
      <c r="G335" s="103"/>
      <c r="H335" s="102"/>
      <c r="I335" s="71"/>
      <c r="J335" s="75"/>
      <c r="K335" s="9"/>
      <c r="O335" s="162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R335" s="1"/>
      <c r="CS335" s="1"/>
      <c r="CT335" s="1"/>
      <c r="CX335" s="1"/>
      <c r="CY335" s="1"/>
      <c r="CZ335" s="1"/>
      <c r="DD335" s="1"/>
      <c r="DE335" s="1"/>
      <c r="DF335" s="1"/>
      <c r="DJ335" s="1"/>
      <c r="DK335" s="1"/>
      <c r="DL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  <c r="FZ335" s="1"/>
      <c r="GA335" s="1"/>
      <c r="GB335" s="1"/>
      <c r="GC335" s="1"/>
      <c r="GD335" s="1"/>
      <c r="GE335" s="1"/>
      <c r="GF335" s="1"/>
      <c r="GG335" s="1"/>
      <c r="GH335" s="1"/>
      <c r="GI335" s="1"/>
      <c r="GJ335" s="1"/>
      <c r="GK335" s="1"/>
      <c r="GL335" s="1"/>
      <c r="GM335" s="1"/>
      <c r="GN335" s="1"/>
      <c r="GO335" s="1"/>
      <c r="GP335" s="1"/>
      <c r="GQ335" s="1"/>
      <c r="GR335" s="1"/>
      <c r="GS335" s="1"/>
      <c r="GT335" s="1"/>
      <c r="GU335" s="1"/>
      <c r="GV335" s="1"/>
      <c r="GW335" s="1"/>
      <c r="GX335" s="1"/>
      <c r="HZ335" t="str">
        <f ca="1">IF319&amp;IM319&amp;IU319</f>
        <v>21  8/9  +  23  7/9</v>
      </c>
      <c r="IC335">
        <f ca="1">AS332</f>
        <v>45</v>
      </c>
      <c r="ID335">
        <f ca="1">HX331</f>
        <v>2</v>
      </c>
      <c r="IE335">
        <f ca="1">HX332</f>
        <v>3</v>
      </c>
      <c r="IF335" t="str">
        <f ca="1">IC335&amp;"  "&amp;ID335&amp;"/"&amp;IE335</f>
        <v>45  2/3</v>
      </c>
      <c r="IG335" t="str">
        <f ca="1">"  "&amp;ID335&amp;"/"&amp;IE335</f>
        <v xml:space="preserve">  2/3</v>
      </c>
      <c r="IH335" t="str">
        <f ca="1">IC335&amp;"   "</f>
        <v xml:space="preserve">45   </v>
      </c>
      <c r="II335" t="str">
        <f ca="1">IF(IC335=0,IG335,IF(ID335=0,IH335,IF335))</f>
        <v>45  2/3</v>
      </c>
    </row>
    <row r="336" spans="1:255" ht="18" customHeight="1" thickBot="1" x14ac:dyDescent="0.3">
      <c r="A336" s="9"/>
      <c r="B336" s="71" t="str">
        <f ca="1">HZ352</f>
        <v>18  2/5  +  21  9/10</v>
      </c>
      <c r="C336" s="71"/>
      <c r="D336" s="71"/>
      <c r="E336" s="77" t="s">
        <v>1</v>
      </c>
      <c r="F336" s="146" t="str">
        <f ca="1">II352</f>
        <v>40  3/10</v>
      </c>
      <c r="G336" s="100"/>
      <c r="H336" s="101"/>
      <c r="I336" s="71"/>
      <c r="J336" s="75">
        <f>AK336+L336</f>
        <v>7</v>
      </c>
      <c r="K336" s="9"/>
      <c r="L336" s="147">
        <v>0</v>
      </c>
      <c r="O336" s="162"/>
      <c r="R336" s="147">
        <f>R319+1</f>
        <v>20</v>
      </c>
      <c r="S336" s="147">
        <f>INT(0.5+(S$2/19*(R336-1)))+P$2</f>
        <v>7</v>
      </c>
      <c r="T336" s="147">
        <f ca="1">INT(RAND()*2+2)</f>
        <v>3</v>
      </c>
      <c r="U336" s="147">
        <v>2</v>
      </c>
      <c r="W336">
        <f>IF(S336=1,1,IF(S336=2,2,IF(S336=3,3,IF(S336=4,5,IF(S336=5,7,10)))))</f>
        <v>10</v>
      </c>
      <c r="X336">
        <f>IF(S336=1,3,IF(S336=2,5,IF(S336=3,8,IF(S336=4,13,IF(S336=5,20,35)))))</f>
        <v>35</v>
      </c>
      <c r="Y336">
        <f>IF(S336=1,1,IF(S336=2,1,IF(S336=3,2,IF(S336=4,2,IF(S336=5,3,4)))))</f>
        <v>4</v>
      </c>
      <c r="Z336">
        <f>IF(S336=1,2,IF(S336=2,4,IF(S336=3,5,IF(S336=4,7,IF(S336=5,11,19)))))</f>
        <v>19</v>
      </c>
      <c r="AA336">
        <f>IF(S336=1,2,IF(S336=2,2,IF(S336=3,3,IF(S336=4,3,IF(S336=5,4,5)))))</f>
        <v>5</v>
      </c>
      <c r="AB336">
        <f>IF(S336=1,3,IF(S336=2,5,IF(S336=3,6,IF(S336=4,8,IF(S336=5,12,20)))))</f>
        <v>20</v>
      </c>
      <c r="AD336">
        <f>IF(S336=4,2,IF(S336=5,5,IF(S336=6,7,IF(S336=7,10,IF(S336=8,15,IF(S336=9,20,25))))))</f>
        <v>10</v>
      </c>
      <c r="AE336">
        <f>IF(S336=4,6,IF(S336=5,14,IF(S336=6,25,IF(S336=7,35,IF(S336=8,45,IF(S336=9,60,99))))))</f>
        <v>35</v>
      </c>
      <c r="AF336">
        <f>IF(S336=4,1,IF(S336=5,3,IF(S336=6,5,IF(S336=7,7,IF(S336=8,9,IF(S336=9,14,24))))))</f>
        <v>7</v>
      </c>
      <c r="AG336">
        <f>IF(S336=4,5,IF(S336=5,8,IF(S336=6,13,IF(S336=7,23,IF(S336=8,34,IF(S336=9,49,98))))))</f>
        <v>23</v>
      </c>
      <c r="AH336">
        <f>IF(S336=4,2,IF(S336=5,4,IF(S336=6,6,IF(S336=7,8,IF(S336=8,10,IF(S336=9,15,25))))))</f>
        <v>8</v>
      </c>
      <c r="AI336">
        <f>IF(S336=4,6,IF(S336=5,9,IF(S336=6,14,IF(S336=7,24,IF(S336=8,35,IF(S336=9,50,99))))))</f>
        <v>24</v>
      </c>
      <c r="AK336" s="9">
        <f>S336</f>
        <v>7</v>
      </c>
      <c r="AL336" s="9">
        <f t="shared" ref="AL336:AQ336" si="171">IF($U336=2,W336,AD336)</f>
        <v>10</v>
      </c>
      <c r="AM336" s="9">
        <f t="shared" si="171"/>
        <v>35</v>
      </c>
      <c r="AN336" s="9">
        <f t="shared" si="171"/>
        <v>4</v>
      </c>
      <c r="AO336" s="9">
        <f t="shared" si="171"/>
        <v>19</v>
      </c>
      <c r="AP336" s="9">
        <f t="shared" si="171"/>
        <v>5</v>
      </c>
      <c r="AQ336" s="9">
        <f t="shared" si="171"/>
        <v>20</v>
      </c>
      <c r="AR336" t="s">
        <v>21</v>
      </c>
      <c r="AS336" s="1">
        <f ca="1">INT((RAND()*(AM336-AL336+1)+AL336))</f>
        <v>18</v>
      </c>
      <c r="AT336" s="1">
        <f ca="1">INT((RAND()*(AO336-AN336+1)+AN336))</f>
        <v>8</v>
      </c>
      <c r="AU336">
        <f ca="1">AT336-AT337*(AS337-AS336)</f>
        <v>8</v>
      </c>
      <c r="AV336">
        <v>256</v>
      </c>
      <c r="AW336" s="1">
        <f ca="1">IF(AU336/AV336=INT(AU336/AV336),1,0)</f>
        <v>0</v>
      </c>
      <c r="AX336" s="1">
        <f ca="1">IF(AW336=0,AU336,AU336/AV336)</f>
        <v>8</v>
      </c>
      <c r="AY336" s="1">
        <v>16</v>
      </c>
      <c r="AZ336" s="1">
        <f ca="1">IF(AX336/AY336=INT(AX336/AY336),1,0)</f>
        <v>0</v>
      </c>
      <c r="BA336" s="1">
        <f ca="1">IF(AZ336=0,AX336,AX336/AY336)</f>
        <v>8</v>
      </c>
      <c r="BB336" s="1">
        <v>4</v>
      </c>
      <c r="BC336" s="1">
        <f ca="1">IF(BA336/BB336=INT(BA336/BB336),1,0)</f>
        <v>1</v>
      </c>
      <c r="BD336" s="1">
        <f ca="1">IF(BC336=0,BA336,BA336/BB336)</f>
        <v>2</v>
      </c>
      <c r="BE336" s="1">
        <v>2</v>
      </c>
      <c r="BF336" s="1">
        <f ca="1">IF(BD336/BE336=INT(BD336/BE336),1,0)</f>
        <v>1</v>
      </c>
      <c r="BG336" s="1">
        <f ca="1">IF(BF336=0,BD336,BD336/BE336)</f>
        <v>1</v>
      </c>
      <c r="BH336" s="1">
        <v>81</v>
      </c>
      <c r="BI336" s="1">
        <f ca="1">IF(BG336/BH336=INT(BG336/BH336),1,0)</f>
        <v>0</v>
      </c>
      <c r="BJ336" s="1">
        <f ca="1">IF(BI336=0,BG336,BG336/BH336)</f>
        <v>1</v>
      </c>
      <c r="BK336" s="1">
        <v>9</v>
      </c>
      <c r="BL336" s="1">
        <f ca="1">IF(BJ336/BK336=INT(BJ336/BK336),1,0)</f>
        <v>0</v>
      </c>
      <c r="BM336" s="1">
        <f ca="1">IF(BL336=0,BJ336,BJ336/BK336)</f>
        <v>1</v>
      </c>
      <c r="BN336" s="1">
        <v>3</v>
      </c>
      <c r="BO336" s="1">
        <f ca="1">IF(BM336/BN336=INT(BM336/BN336),1,0)</f>
        <v>0</v>
      </c>
      <c r="BP336" s="1">
        <f ca="1">IF(BO336=0,BM336,BM336/BN336)</f>
        <v>1</v>
      </c>
      <c r="BQ336" s="1">
        <v>25</v>
      </c>
      <c r="BR336" s="1">
        <f ca="1">IF(BP336/BQ336=INT(BP336/BQ336),1,0)</f>
        <v>0</v>
      </c>
      <c r="BS336" s="1">
        <f ca="1">IF(BR336=0,BP336,BP336/BQ336)</f>
        <v>1</v>
      </c>
      <c r="BT336" s="1">
        <v>5</v>
      </c>
      <c r="BU336" s="1">
        <f ca="1">IF(BS336/BT336=INT(BS336/BT336),1,0)</f>
        <v>0</v>
      </c>
      <c r="BV336" s="1">
        <f ca="1">IF(BU336=0,BS336,BS336/BT336)</f>
        <v>1</v>
      </c>
      <c r="BW336" s="1">
        <v>49</v>
      </c>
      <c r="BX336" s="1">
        <f ca="1">IF(BV336/BW336=INT(BV336/BW336),1,0)</f>
        <v>0</v>
      </c>
      <c r="BY336" s="1">
        <f ca="1">IF(BX336=0,BV336,BV336/BW336)</f>
        <v>1</v>
      </c>
      <c r="BZ336" s="1">
        <v>7</v>
      </c>
      <c r="CA336" s="1">
        <f ca="1">IF(BY336/BZ336=INT(BY336/BZ336),1,0)</f>
        <v>0</v>
      </c>
      <c r="CB336" s="1">
        <f ca="1">IF(CA336=0,BY336,BY336/BZ336)</f>
        <v>1</v>
      </c>
      <c r="CC336" s="1">
        <v>121</v>
      </c>
      <c r="CD336" s="1">
        <f ca="1">IF(CB336/CC336=INT(CB336/CC336),1,0)</f>
        <v>0</v>
      </c>
      <c r="CE336" s="1">
        <f ca="1">IF(CD336=0,CB336,CB336/CC336)</f>
        <v>1</v>
      </c>
      <c r="CF336" s="1">
        <v>11</v>
      </c>
      <c r="CG336" s="1">
        <f ca="1">IF(CE336/CF336=INT(CE336/CF336),1,0)</f>
        <v>0</v>
      </c>
      <c r="CH336" s="1">
        <f ca="1">IF(CG336=0,CE336,CE336/CF336)</f>
        <v>1</v>
      </c>
      <c r="CI336" s="1">
        <v>169</v>
      </c>
      <c r="CJ336" s="1">
        <f ca="1">IF(CH336/CI336=INT(CH336/CI336),1,0)</f>
        <v>0</v>
      </c>
      <c r="CK336" s="1">
        <f ca="1">IF(CJ336=0,CH336,CH336/CI336)</f>
        <v>1</v>
      </c>
      <c r="CL336" s="1">
        <v>13</v>
      </c>
      <c r="CM336" s="1">
        <f ca="1">IF(CK336/CL336=INT(CK336/CL336),1,0)</f>
        <v>0</v>
      </c>
      <c r="CN336" s="1">
        <f ca="1">IF(CM336=0,CK336,CK336/CL336)</f>
        <v>1</v>
      </c>
      <c r="CO336" s="1">
        <v>289</v>
      </c>
      <c r="CP336" s="1">
        <f ca="1">IF(CN336/CO336=INT(CN336/CO336),1,0)</f>
        <v>0</v>
      </c>
      <c r="CQ336" s="1">
        <f ca="1">IF(CP336=0,CN336,CN336/CO336)</f>
        <v>1</v>
      </c>
      <c r="CR336" s="1">
        <v>17</v>
      </c>
      <c r="CS336" s="1">
        <f ca="1">IF(CQ336/CR336=INT(CQ336/CR336),1,0)</f>
        <v>0</v>
      </c>
      <c r="CT336" s="1">
        <f ca="1">IF(CS336=0,CQ336,CQ336/CR336)</f>
        <v>1</v>
      </c>
      <c r="CU336" s="1">
        <v>361</v>
      </c>
      <c r="CV336" s="1">
        <f ca="1">IF(CT336/CU336=INT(CT336/CU336),1,0)</f>
        <v>0</v>
      </c>
      <c r="CW336" s="1">
        <f ca="1">IF(CV336=0,CT336,CT336/CU336)</f>
        <v>1</v>
      </c>
      <c r="CX336" s="1">
        <v>19</v>
      </c>
      <c r="CY336" s="1">
        <f ca="1">IF(CW336/CX336=INT(CW336/CX336),1,0)</f>
        <v>0</v>
      </c>
      <c r="CZ336" s="1">
        <f ca="1">IF(CY336=0,CW336,CW336/CX336)</f>
        <v>1</v>
      </c>
      <c r="DA336" s="1">
        <v>529</v>
      </c>
      <c r="DB336" s="1">
        <f ca="1">IF(CZ336/DA336=INT(CZ336/DA336),1,0)</f>
        <v>0</v>
      </c>
      <c r="DC336" s="1">
        <f ca="1">IF(DB336=0,CZ336,CZ336/DA336)</f>
        <v>1</v>
      </c>
      <c r="DD336" s="1">
        <v>23</v>
      </c>
      <c r="DE336" s="1">
        <f ca="1">IF(DC336/DD336=INT(DC336/DD336),1,0)</f>
        <v>0</v>
      </c>
      <c r="DF336" s="1">
        <f ca="1">IF(DE336=0,DC336,DC336/DD336)</f>
        <v>1</v>
      </c>
      <c r="DG336" s="1">
        <v>841</v>
      </c>
      <c r="DH336" s="1">
        <f ca="1">IF(DF336/DG336=INT(DF336/DG336),1,0)</f>
        <v>0</v>
      </c>
      <c r="DI336" s="1">
        <f ca="1">IF(DH336=0,DF336,DF336/DG336)</f>
        <v>1</v>
      </c>
      <c r="DJ336" s="1">
        <v>29</v>
      </c>
      <c r="DK336" s="1">
        <f ca="1">IF(DI336/DJ336=INT(DI336/DJ336),1,0)</f>
        <v>0</v>
      </c>
      <c r="DL336" s="1">
        <f ca="1">IF(DK336=0,DI336,DI336/DJ336)</f>
        <v>1</v>
      </c>
      <c r="DM336" s="1">
        <v>961</v>
      </c>
      <c r="DN336" s="1">
        <f ca="1">IF(DL336/DM336=INT(DL336/DM336),1,0)</f>
        <v>0</v>
      </c>
      <c r="DO336" s="1">
        <f ca="1">IF(DN336=0,DL336,DL336/DM336)</f>
        <v>1</v>
      </c>
      <c r="DP336" s="1">
        <v>31</v>
      </c>
      <c r="DQ336" s="1">
        <f ca="1">IF(DO336/DP336=INT(DO336/DP336),1,0)</f>
        <v>0</v>
      </c>
      <c r="DR336" s="1">
        <f ca="1">IF(DQ336=0,DO336,DO336/DP336)</f>
        <v>1</v>
      </c>
      <c r="DS336" s="1">
        <v>37</v>
      </c>
      <c r="DT336" s="1">
        <f ca="1">IF(DR336/DS336=INT(DR336/DS336),1,0)</f>
        <v>0</v>
      </c>
      <c r="DU336" s="1">
        <f ca="1">IF(DT336=0,DR336,DR336/DS336)</f>
        <v>1</v>
      </c>
      <c r="DV336" s="1">
        <v>41</v>
      </c>
      <c r="DW336" s="1">
        <f ca="1">IF(DU336/DV336=INT(DU336/DV336),1,0)</f>
        <v>0</v>
      </c>
      <c r="DX336" s="1">
        <f ca="1">IF(DW336=0,DU336,DU336/DV336)</f>
        <v>1</v>
      </c>
      <c r="DY336" s="1">
        <v>43</v>
      </c>
      <c r="DZ336" s="1">
        <f ca="1">IF(DX336/DY336=INT(DX336/DY336),1,0)</f>
        <v>0</v>
      </c>
      <c r="EA336" s="1">
        <f ca="1">IF(DZ336=0,DX336,DX336/DY336)</f>
        <v>1</v>
      </c>
      <c r="EB336" s="1">
        <v>47</v>
      </c>
      <c r="EC336" s="1">
        <f ca="1">IF(EA336/EB336=INT(EA336/EB336),1,0)</f>
        <v>0</v>
      </c>
      <c r="ED336" s="1">
        <f ca="1">IF(EC336=0,EA336,EA336/EB336)</f>
        <v>1</v>
      </c>
      <c r="EE336" s="1">
        <v>53</v>
      </c>
      <c r="EF336" s="1">
        <f ca="1">IF(ED336/EE336=INT(ED336/EE336),1,0)</f>
        <v>0</v>
      </c>
      <c r="EG336" s="1">
        <f ca="1">IF(EF336=0,ED336,ED336/EE336)</f>
        <v>1</v>
      </c>
      <c r="EH336" s="1">
        <v>59</v>
      </c>
      <c r="EI336" s="1">
        <f ca="1">IF(EG336/EH336=INT(EG336/EH336),1,0)</f>
        <v>0</v>
      </c>
      <c r="EJ336" s="1">
        <f ca="1">IF(EI336=0,EG336,EG336/EH336)</f>
        <v>1</v>
      </c>
      <c r="EK336" s="1">
        <v>61</v>
      </c>
      <c r="EL336" s="1">
        <f ca="1">IF(EJ336/EK336=INT(EJ336/EK336),1,0)</f>
        <v>0</v>
      </c>
      <c r="EM336" s="1">
        <f ca="1">IF(EL336=0,EJ336,EJ336/EK336)</f>
        <v>1</v>
      </c>
      <c r="EN336" s="1">
        <v>67</v>
      </c>
      <c r="EO336" s="1">
        <f ca="1">IF(EM336/EN336=INT(EM336/EN336),1,0)</f>
        <v>0</v>
      </c>
      <c r="EP336" s="1">
        <f ca="1">IF(EO336=0,EM336,EM336/EN336)</f>
        <v>1</v>
      </c>
      <c r="EQ336" s="1">
        <v>71</v>
      </c>
      <c r="ER336" s="1">
        <f ca="1">IF(EP336/EQ336=INT(EP336/EQ336),1,0)</f>
        <v>0</v>
      </c>
      <c r="ES336" s="1">
        <f ca="1">IF(ER336=0,EP336,EP336/EQ336)</f>
        <v>1</v>
      </c>
      <c r="ET336" s="1">
        <v>73</v>
      </c>
      <c r="EU336" s="1">
        <f ca="1">IF(ES336/ET336=INT(ES336/ET336),1,0)</f>
        <v>0</v>
      </c>
      <c r="EV336" s="1">
        <f ca="1">IF(EU336=0,ES336,ES336/ET336)</f>
        <v>1</v>
      </c>
      <c r="EW336" s="1">
        <v>79</v>
      </c>
      <c r="EX336" s="1">
        <f ca="1">IF(EV336/EW336=INT(EV336/EW336),1,0)</f>
        <v>0</v>
      </c>
      <c r="EY336" s="1">
        <f ca="1">IF(EX336=0,EV336,EV336/EW336)</f>
        <v>1</v>
      </c>
      <c r="EZ336" s="1">
        <v>83</v>
      </c>
      <c r="FA336" s="1">
        <f ca="1">IF(EY336/EZ336=INT(EY336/EZ336),1,0)</f>
        <v>0</v>
      </c>
      <c r="FB336" s="1">
        <f ca="1">IF(FA336=0,EY336,EY336/EZ336)</f>
        <v>1</v>
      </c>
      <c r="FC336" s="1">
        <v>89</v>
      </c>
      <c r="FD336" s="1">
        <f ca="1">IF(FB336/FC336=INT(FB336/FC336),1,0)</f>
        <v>0</v>
      </c>
      <c r="FE336" s="1">
        <f ca="1">IF(FD336=0,FB336,FB336/FC336)</f>
        <v>1</v>
      </c>
      <c r="FF336" s="1">
        <v>97</v>
      </c>
      <c r="FG336" s="1">
        <f ca="1">IF(FE336/FF336=INT(FE336/FF336),1,0)</f>
        <v>0</v>
      </c>
      <c r="FH336" s="1">
        <f ca="1">IF(FG336=0,FE336,FE336/FF336)</f>
        <v>1</v>
      </c>
      <c r="FI336" s="1">
        <v>101</v>
      </c>
      <c r="FJ336" s="1">
        <f ca="1">IF(FH336/FI336=INT(FH336/FI336),1,0)</f>
        <v>0</v>
      </c>
      <c r="FK336" s="1">
        <f ca="1">IF(FJ336=0,FH336,FH336/FI336)</f>
        <v>1</v>
      </c>
      <c r="FL336" s="1">
        <v>103</v>
      </c>
      <c r="FM336" s="1">
        <f ca="1">IF(FK336/FL336=INT(FK336/FL336),1,0)</f>
        <v>0</v>
      </c>
      <c r="FN336" s="1">
        <f ca="1">IF(FM336=0,FK336,FK336/FL336)</f>
        <v>1</v>
      </c>
      <c r="FO336" s="1">
        <v>107</v>
      </c>
      <c r="FP336" s="1">
        <f ca="1">IF(FN336/FO336=INT(FN336/FO336),1,0)</f>
        <v>0</v>
      </c>
      <c r="FQ336" s="1">
        <f ca="1">IF(FP336=0,FN336,FN336/FO336)</f>
        <v>1</v>
      </c>
      <c r="FR336" s="1">
        <v>109</v>
      </c>
      <c r="FS336" s="1">
        <f ca="1">IF(FQ336/FR336=INT(FQ336/FR336),1,0)</f>
        <v>0</v>
      </c>
      <c r="FT336" s="1">
        <f ca="1">IF(FS336=0,FQ336,FQ336/FR336)</f>
        <v>1</v>
      </c>
      <c r="FU336" s="1">
        <v>113</v>
      </c>
      <c r="FV336" s="1">
        <f ca="1">IF(FT336/FU336=INT(FT336/FU336),1,0)</f>
        <v>0</v>
      </c>
      <c r="FW336" s="1">
        <f ca="1">IF(FV336=0,FT336,FT336/FU336)</f>
        <v>1</v>
      </c>
      <c r="FX336" s="1">
        <v>127</v>
      </c>
      <c r="FY336" s="1">
        <f ca="1">IF(FW336/FX336=INT(FW336/FX336),1,0)</f>
        <v>0</v>
      </c>
      <c r="FZ336" s="1">
        <f ca="1">IF(FY336=0,FW336,FW336/FX336)</f>
        <v>1</v>
      </c>
      <c r="GA336" s="1">
        <v>131</v>
      </c>
      <c r="GB336" s="1">
        <f ca="1">IF(FZ336/GA336=INT(FZ336/GA336),1,0)</f>
        <v>0</v>
      </c>
      <c r="GC336" s="1">
        <f ca="1">IF(GB336=0,FZ336,FZ336/GA336)</f>
        <v>1</v>
      </c>
      <c r="GD336" s="1">
        <v>137</v>
      </c>
      <c r="GE336" s="1">
        <f ca="1">IF(GC336/GD336=INT(GC336/GD336),1,0)</f>
        <v>0</v>
      </c>
      <c r="GF336" s="1">
        <f ca="1">IF(GE336=0,GC336,GC336/GD336)</f>
        <v>1</v>
      </c>
      <c r="GG336" s="1">
        <v>139</v>
      </c>
      <c r="GH336" s="1">
        <f ca="1">IF(GF336/GG336=INT(GF336/GG336),1,0)</f>
        <v>0</v>
      </c>
      <c r="GI336" s="1">
        <f ca="1">IF(GH336=0,GF336,GF336/GG336)</f>
        <v>1</v>
      </c>
      <c r="GJ336" s="1">
        <v>149</v>
      </c>
      <c r="GK336" s="1">
        <f ca="1">IF(GI336/GJ336=INT(GI336/GJ336),1,0)</f>
        <v>0</v>
      </c>
      <c r="GL336" s="1">
        <f ca="1">IF(GK336=0,GI336,GI336/GJ336)</f>
        <v>1</v>
      </c>
      <c r="GM336" s="1"/>
      <c r="GN336" s="1">
        <f ca="1">8*AW336+4*AZ336+2*BC336+BF336</f>
        <v>3</v>
      </c>
      <c r="GO336" s="1">
        <f ca="1">4*BI336+2*BL336+BO336</f>
        <v>0</v>
      </c>
      <c r="GP336" s="1">
        <f ca="1">2*BR336+BU336</f>
        <v>0</v>
      </c>
      <c r="GQ336" s="1">
        <f ca="1">2*BX336+CA336</f>
        <v>0</v>
      </c>
      <c r="GR336" s="1">
        <f ca="1">2*CD336+CG336</f>
        <v>0</v>
      </c>
      <c r="GS336" s="1">
        <f ca="1">2*CJ336+CM336</f>
        <v>0</v>
      </c>
      <c r="GT336" s="1">
        <f ca="1">CS336</f>
        <v>0</v>
      </c>
      <c r="GU336" s="1">
        <f ca="1">CY336</f>
        <v>0</v>
      </c>
      <c r="GV336" s="1">
        <f ca="1">DE336</f>
        <v>0</v>
      </c>
      <c r="GW336" s="1">
        <f ca="1">DK336</f>
        <v>0</v>
      </c>
      <c r="GX336" s="1">
        <f ca="1">DQ336</f>
        <v>0</v>
      </c>
      <c r="GY336">
        <f ca="1">DT336</f>
        <v>0</v>
      </c>
      <c r="GZ336">
        <f ca="1">DW336</f>
        <v>0</v>
      </c>
      <c r="HA336">
        <f ca="1">DZ336</f>
        <v>0</v>
      </c>
      <c r="HB336">
        <f ca="1">EC336</f>
        <v>0</v>
      </c>
      <c r="HC336">
        <f ca="1">EF336</f>
        <v>0</v>
      </c>
      <c r="HD336">
        <f ca="1">EI336</f>
        <v>0</v>
      </c>
      <c r="HE336">
        <f ca="1">EL336</f>
        <v>0</v>
      </c>
      <c r="HF336">
        <f ca="1">EO336</f>
        <v>0</v>
      </c>
      <c r="HG336">
        <f ca="1">ER336</f>
        <v>0</v>
      </c>
      <c r="HH336">
        <f ca="1">EU336</f>
        <v>0</v>
      </c>
      <c r="HI336">
        <f ca="1">EX336</f>
        <v>0</v>
      </c>
      <c r="HJ336">
        <f ca="1">FA336</f>
        <v>0</v>
      </c>
      <c r="HK336">
        <f ca="1">FD336</f>
        <v>0</v>
      </c>
      <c r="HL336">
        <f ca="1">FG336</f>
        <v>0</v>
      </c>
      <c r="HM336">
        <f ca="1">FJ336</f>
        <v>0</v>
      </c>
      <c r="HN336">
        <f ca="1">FM336</f>
        <v>0</v>
      </c>
      <c r="HO336">
        <f ca="1">FP336</f>
        <v>0</v>
      </c>
      <c r="HP336">
        <f ca="1">FS336</f>
        <v>0</v>
      </c>
      <c r="HQ336">
        <f ca="1">FV336</f>
        <v>0</v>
      </c>
      <c r="HR336">
        <f ca="1">FY336</f>
        <v>0</v>
      </c>
      <c r="HS336">
        <f ca="1">GB336</f>
        <v>0</v>
      </c>
      <c r="HT336">
        <f ca="1">GE336</f>
        <v>0</v>
      </c>
      <c r="HU336">
        <f ca="1">GH336</f>
        <v>0</v>
      </c>
      <c r="HV336">
        <f ca="1">GK336</f>
        <v>0</v>
      </c>
      <c r="HW336">
        <f ca="1">AU336</f>
        <v>8</v>
      </c>
      <c r="HX336">
        <f ca="1">HW336/HV339</f>
        <v>2</v>
      </c>
      <c r="HZ336">
        <f ca="1">AS337</f>
        <v>18</v>
      </c>
      <c r="IA336">
        <f ca="1">HX336</f>
        <v>2</v>
      </c>
      <c r="IB336">
        <f ca="1">HX337</f>
        <v>5</v>
      </c>
      <c r="IC336" t="str">
        <f ca="1">HZ336&amp;"  "&amp;IA336&amp;"/"&amp;IB336</f>
        <v>18  2/5</v>
      </c>
      <c r="ID336" t="str">
        <f ca="1">"  "&amp;IA336&amp;"/"&amp;IB336</f>
        <v xml:space="preserve">  2/5</v>
      </c>
      <c r="IE336" t="str">
        <f ca="1">HZ336&amp;"   "</f>
        <v xml:space="preserve">18   </v>
      </c>
      <c r="IF336" t="str">
        <f ca="1">IF(HZ336=0,ID336,IF(IA336=0,IE336,IC336))</f>
        <v>18  2/5</v>
      </c>
      <c r="IG336">
        <f ca="1">AS341</f>
        <v>21</v>
      </c>
      <c r="IH336">
        <f ca="1">HX340</f>
        <v>9</v>
      </c>
      <c r="II336">
        <f ca="1">HX341</f>
        <v>10</v>
      </c>
      <c r="IJ336" t="str">
        <f ca="1">"  +  "&amp;IG336&amp;"  "&amp;IH336&amp;"/"&amp;II336</f>
        <v xml:space="preserve">  +  21  9/10</v>
      </c>
      <c r="IK336" t="str">
        <f ca="1">"  +  "&amp;IH336&amp;"/"&amp;II336</f>
        <v xml:space="preserve">  +  9/10</v>
      </c>
      <c r="IL336" t="str">
        <f ca="1">"  +  "&amp;IG336</f>
        <v xml:space="preserve">  +  21</v>
      </c>
      <c r="IM336" t="str">
        <f ca="1">IF(IG336=0,IK336,IF(IH336=0,IL336,IJ336))</f>
        <v xml:space="preserve">  +  21  9/10</v>
      </c>
      <c r="IN336">
        <f ca="1">AS345</f>
        <v>0</v>
      </c>
      <c r="IO336">
        <f ca="1">HX344</f>
        <v>0</v>
      </c>
      <c r="IP336">
        <f ca="1">HX345</f>
        <v>1</v>
      </c>
      <c r="IQ336" t="str">
        <f ca="1">"  +  "&amp;IN336&amp;"  "&amp;IO336&amp;"/"&amp;IP336</f>
        <v xml:space="preserve">  +  0  0/1</v>
      </c>
      <c r="IR336" t="str">
        <f ca="1">"  +  "&amp;IO336&amp;"/"&amp;IP336</f>
        <v xml:space="preserve">  +  0/1</v>
      </c>
      <c r="IS336" t="str">
        <f ca="1">"  +  "&amp;IN336&amp;"   "</f>
        <v xml:space="preserve">  +  0   </v>
      </c>
      <c r="IT336" t="str">
        <f ca="1">IF(IN336=0,IR336,IF(IO336=0,IS336,IQ336))</f>
        <v xml:space="preserve">  +  0/1</v>
      </c>
      <c r="IU336" t="str">
        <f ca="1">IF(IN336&gt;0,IT336,IF(IO336&gt;0,IT336,""))</f>
        <v/>
      </c>
    </row>
    <row r="337" spans="1:243" ht="18" hidden="1" customHeight="1" x14ac:dyDescent="0.25">
      <c r="A337" s="9"/>
      <c r="B337" s="80"/>
      <c r="C337" s="71"/>
      <c r="D337" s="80"/>
      <c r="E337" s="71"/>
      <c r="F337" s="80"/>
      <c r="G337" s="80"/>
      <c r="H337" s="102"/>
      <c r="I337" s="71"/>
      <c r="J337" s="75"/>
      <c r="K337" s="9"/>
      <c r="O337" s="162"/>
      <c r="AK337" s="9"/>
      <c r="AL337" s="9"/>
      <c r="AM337" s="9"/>
      <c r="AN337" s="9"/>
      <c r="AO337" s="9"/>
      <c r="AP337" s="9"/>
      <c r="AQ337" s="9"/>
      <c r="AS337">
        <f ca="1">AS336+INT(AT336/AT337)</f>
        <v>18</v>
      </c>
      <c r="AT337" s="1">
        <f ca="1">IF(AP336&gt;AT336,INT((RAND()*(AQ336-AP336+1)+AP336)),INT((RAND()*(AQ336-AT336)+AT336+1)))</f>
        <v>20</v>
      </c>
      <c r="AU337">
        <f ca="1">AT337</f>
        <v>20</v>
      </c>
      <c r="AV337">
        <v>256</v>
      </c>
      <c r="AW337" s="1">
        <f ca="1">IF(AU337/AV337=INT(AU337/AV337),1,0)</f>
        <v>0</v>
      </c>
      <c r="AX337" s="1">
        <f ca="1">IF(AW337=0,AU337,AU337/AV337)</f>
        <v>20</v>
      </c>
      <c r="AY337" s="1">
        <v>16</v>
      </c>
      <c r="AZ337" s="1">
        <f ca="1">IF(AX337/AY337=INT(AX337/AY337),1,0)</f>
        <v>0</v>
      </c>
      <c r="BA337" s="1">
        <f ca="1">IF(AZ337=0,AX337,AX337/AY337)</f>
        <v>20</v>
      </c>
      <c r="BB337" s="1">
        <v>4</v>
      </c>
      <c r="BC337" s="1">
        <f ca="1">IF(BA337/BB337=INT(BA337/BB337),1,0)</f>
        <v>1</v>
      </c>
      <c r="BD337" s="1">
        <f ca="1">IF(BC337=0,BA337,BA337/BB337)</f>
        <v>5</v>
      </c>
      <c r="BE337" s="1">
        <v>2</v>
      </c>
      <c r="BF337" s="1">
        <f ca="1">IF(BD337/BE337=INT(BD337/BE337),1,0)</f>
        <v>0</v>
      </c>
      <c r="BG337" s="1">
        <f ca="1">IF(BF337=0,BD337,BD337/BE337)</f>
        <v>5</v>
      </c>
      <c r="BH337" s="1">
        <v>81</v>
      </c>
      <c r="BI337" s="1">
        <f ca="1">IF(BG337/BH337=INT(BG337/BH337),1,0)</f>
        <v>0</v>
      </c>
      <c r="BJ337" s="1">
        <f ca="1">IF(BI337=0,BG337,BG337/BH337)</f>
        <v>5</v>
      </c>
      <c r="BK337" s="1">
        <v>9</v>
      </c>
      <c r="BL337" s="1">
        <f ca="1">IF(BJ337/BK337=INT(BJ337/BK337),1,0)</f>
        <v>0</v>
      </c>
      <c r="BM337" s="1">
        <f ca="1">IF(BL337=0,BJ337,BJ337/BK337)</f>
        <v>5</v>
      </c>
      <c r="BN337" s="1">
        <v>3</v>
      </c>
      <c r="BO337" s="1">
        <f ca="1">IF(BM337/BN337=INT(BM337/BN337),1,0)</f>
        <v>0</v>
      </c>
      <c r="BP337" s="1">
        <f ca="1">IF(BO337=0,BM337,BM337/BN337)</f>
        <v>5</v>
      </c>
      <c r="BQ337" s="1">
        <v>25</v>
      </c>
      <c r="BR337" s="1">
        <f ca="1">IF(BP337/BQ337=INT(BP337/BQ337),1,0)</f>
        <v>0</v>
      </c>
      <c r="BS337" s="1">
        <f ca="1">IF(BR337=0,BP337,BP337/BQ337)</f>
        <v>5</v>
      </c>
      <c r="BT337" s="1">
        <v>5</v>
      </c>
      <c r="BU337" s="1">
        <f ca="1">IF(BS337/BT337=INT(BS337/BT337),1,0)</f>
        <v>1</v>
      </c>
      <c r="BV337" s="1">
        <f ca="1">IF(BU337=0,BS337,BS337/BT337)</f>
        <v>1</v>
      </c>
      <c r="BW337" s="1">
        <v>49</v>
      </c>
      <c r="BX337" s="1">
        <f ca="1">IF(BV337/BW337=INT(BV337/BW337),1,0)</f>
        <v>0</v>
      </c>
      <c r="BY337" s="1">
        <f ca="1">IF(BX337=0,BV337,BV337/BW337)</f>
        <v>1</v>
      </c>
      <c r="BZ337" s="1">
        <v>7</v>
      </c>
      <c r="CA337" s="1">
        <f ca="1">IF(BY337/BZ337=INT(BY337/BZ337),1,0)</f>
        <v>0</v>
      </c>
      <c r="CB337" s="1">
        <f ca="1">IF(CA337=0,BY337,BY337/BZ337)</f>
        <v>1</v>
      </c>
      <c r="CC337" s="1">
        <v>121</v>
      </c>
      <c r="CD337" s="1">
        <f ca="1">IF(CB337/CC337=INT(CB337/CC337),1,0)</f>
        <v>0</v>
      </c>
      <c r="CE337" s="1">
        <f ca="1">IF(CD337=0,CB337,CB337/CC337)</f>
        <v>1</v>
      </c>
      <c r="CF337" s="1">
        <v>11</v>
      </c>
      <c r="CG337" s="1">
        <f ca="1">IF(CE337/CF337=INT(CE337/CF337),1,0)</f>
        <v>0</v>
      </c>
      <c r="CH337" s="1">
        <f ca="1">IF(CG337=0,CE337,CE337/CF337)</f>
        <v>1</v>
      </c>
      <c r="CI337" s="1">
        <v>169</v>
      </c>
      <c r="CJ337" s="1">
        <f ca="1">IF(CH337/CI337=INT(CH337/CI337),1,0)</f>
        <v>0</v>
      </c>
      <c r="CK337" s="1">
        <f ca="1">IF(CJ337=0,CH337,CH337/CI337)</f>
        <v>1</v>
      </c>
      <c r="CL337" s="1">
        <v>13</v>
      </c>
      <c r="CM337" s="1">
        <f ca="1">IF(CK337/CL337=INT(CK337/CL337),1,0)</f>
        <v>0</v>
      </c>
      <c r="CN337" s="1">
        <f ca="1">IF(CM337=0,CK337,CK337/CL337)</f>
        <v>1</v>
      </c>
      <c r="CO337" s="1">
        <f>CO336</f>
        <v>289</v>
      </c>
      <c r="CP337" s="1">
        <f ca="1">IF(CN337/CO337=INT(CN337/CO337),1,0)</f>
        <v>0</v>
      </c>
      <c r="CQ337" s="1">
        <f ca="1">IF(CP337=0,CN337,CN337/CO337)</f>
        <v>1</v>
      </c>
      <c r="CR337" s="1">
        <v>17</v>
      </c>
      <c r="CS337" s="1">
        <f ca="1">IF(CQ337/CR337=INT(CQ337/CR337),1,0)</f>
        <v>0</v>
      </c>
      <c r="CT337" s="1">
        <f ca="1">IF(CS337=0,CQ337,CQ337/CR337)</f>
        <v>1</v>
      </c>
      <c r="CU337" s="1">
        <f>CU336</f>
        <v>361</v>
      </c>
      <c r="CV337" s="1">
        <f ca="1">IF(CT337/CU337=INT(CT337/CU337),1,0)</f>
        <v>0</v>
      </c>
      <c r="CW337" s="1">
        <f ca="1">IF(CV337=0,CT337,CT337/CU337)</f>
        <v>1</v>
      </c>
      <c r="CX337" s="1">
        <v>19</v>
      </c>
      <c r="CY337" s="1">
        <f ca="1">IF(CW337/CX337=INT(CW337/CX337),1,0)</f>
        <v>0</v>
      </c>
      <c r="CZ337" s="1">
        <f ca="1">IF(CY337=0,CW337,CW337/CX337)</f>
        <v>1</v>
      </c>
      <c r="DA337" s="1">
        <f>DA336</f>
        <v>529</v>
      </c>
      <c r="DB337" s="1">
        <f ca="1">IF(CZ337/DA337=INT(CZ337/DA337),1,0)</f>
        <v>0</v>
      </c>
      <c r="DC337" s="1">
        <f ca="1">IF(DB337=0,CZ337,CZ337/DA337)</f>
        <v>1</v>
      </c>
      <c r="DD337" s="1">
        <v>23</v>
      </c>
      <c r="DE337" s="1">
        <f ca="1">IF(DC337/DD337=INT(DC337/DD337),1,0)</f>
        <v>0</v>
      </c>
      <c r="DF337" s="1">
        <f ca="1">IF(DE337=0,DC337,DC337/DD337)</f>
        <v>1</v>
      </c>
      <c r="DG337" s="1">
        <f>DG336</f>
        <v>841</v>
      </c>
      <c r="DH337" s="1">
        <f ca="1">IF(DF337/DG337=INT(DF337/DG337),1,0)</f>
        <v>0</v>
      </c>
      <c r="DI337" s="1">
        <f ca="1">IF(DH337=0,DF337,DF337/DG337)</f>
        <v>1</v>
      </c>
      <c r="DJ337" s="1">
        <v>29</v>
      </c>
      <c r="DK337" s="1">
        <f ca="1">IF(DI337/DJ337=INT(DI337/DJ337),1,0)</f>
        <v>0</v>
      </c>
      <c r="DL337" s="1">
        <f ca="1">IF(DK337=0,DI337,DI337/DJ337)</f>
        <v>1</v>
      </c>
      <c r="DM337" s="1">
        <f>DM336</f>
        <v>961</v>
      </c>
      <c r="DN337" s="1">
        <f ca="1">IF(DL337/DM337=INT(DL337/DM337),1,0)</f>
        <v>0</v>
      </c>
      <c r="DO337" s="1">
        <f ca="1">IF(DN337=0,DL337,DL337/DM337)</f>
        <v>1</v>
      </c>
      <c r="DP337" s="1">
        <v>31</v>
      </c>
      <c r="DQ337" s="1">
        <f ca="1">IF(DO337/DP337=INT(DO337/DP337),1,0)</f>
        <v>0</v>
      </c>
      <c r="DR337" s="1">
        <f ca="1">IF(DQ337=0,DO337,DO337/DP337)</f>
        <v>1</v>
      </c>
      <c r="DS337" s="1">
        <v>37</v>
      </c>
      <c r="DT337" s="1">
        <f ca="1">IF(DR337/DS337=INT(DR337/DS337),1,0)</f>
        <v>0</v>
      </c>
      <c r="DU337" s="1">
        <f ca="1">IF(DT337=0,DR337,DR337/DS337)</f>
        <v>1</v>
      </c>
      <c r="DV337" s="1">
        <v>41</v>
      </c>
      <c r="DW337" s="1">
        <f ca="1">IF(DU337/DV337=INT(DU337/DV337),1,0)</f>
        <v>0</v>
      </c>
      <c r="DX337" s="1">
        <f ca="1">IF(DW337=0,DU337,DU337/DV337)</f>
        <v>1</v>
      </c>
      <c r="DY337" s="1">
        <v>43</v>
      </c>
      <c r="DZ337" s="1">
        <f ca="1">IF(DX337/DY337=INT(DX337/DY337),1,0)</f>
        <v>0</v>
      </c>
      <c r="EA337" s="1">
        <f ca="1">IF(DZ337=0,DX337,DX337/DY337)</f>
        <v>1</v>
      </c>
      <c r="EB337" s="1">
        <v>47</v>
      </c>
      <c r="EC337" s="1">
        <f ca="1">IF(EA337/EB337=INT(EA337/EB337),1,0)</f>
        <v>0</v>
      </c>
      <c r="ED337" s="1">
        <f ca="1">IF(EC337=0,EA337,EA337/EB337)</f>
        <v>1</v>
      </c>
      <c r="EE337" s="1">
        <v>53</v>
      </c>
      <c r="EF337" s="1">
        <f ca="1">IF(ED337/EE337=INT(ED337/EE337),1,0)</f>
        <v>0</v>
      </c>
      <c r="EG337" s="1">
        <f ca="1">IF(EF337=0,ED337,ED337/EE337)</f>
        <v>1</v>
      </c>
      <c r="EH337" s="1">
        <v>59</v>
      </c>
      <c r="EI337" s="1">
        <f ca="1">IF(EG337/EH337=INT(EG337/EH337),1,0)</f>
        <v>0</v>
      </c>
      <c r="EJ337" s="1">
        <f ca="1">IF(EI337=0,EG337,EG337/EH337)</f>
        <v>1</v>
      </c>
      <c r="EK337" s="1">
        <v>61</v>
      </c>
      <c r="EL337" s="1">
        <f ca="1">IF(EJ337/EK337=INT(EJ337/EK337),1,0)</f>
        <v>0</v>
      </c>
      <c r="EM337" s="1">
        <f ca="1">IF(EL337=0,EJ337,EJ337/EK337)</f>
        <v>1</v>
      </c>
      <c r="EN337" s="1">
        <v>67</v>
      </c>
      <c r="EO337" s="1">
        <f ca="1">IF(EM337/EN337=INT(EM337/EN337),1,0)</f>
        <v>0</v>
      </c>
      <c r="EP337" s="1">
        <f ca="1">IF(EO337=0,EM337,EM337/EN337)</f>
        <v>1</v>
      </c>
      <c r="EQ337" s="1">
        <v>71</v>
      </c>
      <c r="ER337" s="1">
        <f ca="1">IF(EP337/EQ337=INT(EP337/EQ337),1,0)</f>
        <v>0</v>
      </c>
      <c r="ES337" s="1">
        <f ca="1">IF(ER337=0,EP337,EP337/EQ337)</f>
        <v>1</v>
      </c>
      <c r="ET337" s="1">
        <v>73</v>
      </c>
      <c r="EU337" s="1">
        <f ca="1">IF(ES337/ET337=INT(ES337/ET337),1,0)</f>
        <v>0</v>
      </c>
      <c r="EV337" s="1">
        <f ca="1">IF(EU337=0,ES337,ES337/ET337)</f>
        <v>1</v>
      </c>
      <c r="EW337" s="1">
        <v>79</v>
      </c>
      <c r="EX337" s="1">
        <f ca="1">IF(EV337/EW337=INT(EV337/EW337),1,0)</f>
        <v>0</v>
      </c>
      <c r="EY337" s="1">
        <f ca="1">IF(EX337=0,EV337,EV337/EW337)</f>
        <v>1</v>
      </c>
      <c r="EZ337" s="1">
        <v>83</v>
      </c>
      <c r="FA337" s="1">
        <f ca="1">IF(EY337/EZ337=INT(EY337/EZ337),1,0)</f>
        <v>0</v>
      </c>
      <c r="FB337" s="1">
        <f ca="1">IF(FA337=0,EY337,EY337/EZ337)</f>
        <v>1</v>
      </c>
      <c r="FC337" s="1">
        <v>89</v>
      </c>
      <c r="FD337" s="1">
        <f ca="1">IF(FB337/FC337=INT(FB337/FC337),1,0)</f>
        <v>0</v>
      </c>
      <c r="FE337" s="1">
        <f ca="1">IF(FD337=0,FB337,FB337/FC337)</f>
        <v>1</v>
      </c>
      <c r="FF337" s="1">
        <v>97</v>
      </c>
      <c r="FG337" s="1">
        <f ca="1">IF(FE337/FF337=INT(FE337/FF337),1,0)</f>
        <v>0</v>
      </c>
      <c r="FH337" s="1">
        <f ca="1">IF(FG337=0,FE337,FE337/FF337)</f>
        <v>1</v>
      </c>
      <c r="FI337" s="1">
        <v>101</v>
      </c>
      <c r="FJ337" s="1">
        <f ca="1">IF(FH337/FI337=INT(FH337/FI337),1,0)</f>
        <v>0</v>
      </c>
      <c r="FK337" s="1">
        <f ca="1">IF(FJ337=0,FH337,FH337/FI337)</f>
        <v>1</v>
      </c>
      <c r="FL337" s="1">
        <v>103</v>
      </c>
      <c r="FM337" s="1">
        <f ca="1">IF(FK337/FL337=INT(FK337/FL337),1,0)</f>
        <v>0</v>
      </c>
      <c r="FN337" s="1">
        <f ca="1">IF(FM337=0,FK337,FK337/FL337)</f>
        <v>1</v>
      </c>
      <c r="FO337" s="1">
        <v>107</v>
      </c>
      <c r="FP337" s="1">
        <f ca="1">IF(FN337/FO337=INT(FN337/FO337),1,0)</f>
        <v>0</v>
      </c>
      <c r="FQ337" s="1">
        <f ca="1">IF(FP337=0,FN337,FN337/FO337)</f>
        <v>1</v>
      </c>
      <c r="FR337" s="1">
        <v>109</v>
      </c>
      <c r="FS337" s="1">
        <f ca="1">IF(FQ337/FR337=INT(FQ337/FR337),1,0)</f>
        <v>0</v>
      </c>
      <c r="FT337" s="1">
        <f ca="1">IF(FS337=0,FQ337,FQ337/FR337)</f>
        <v>1</v>
      </c>
      <c r="FU337" s="1">
        <v>113</v>
      </c>
      <c r="FV337" s="1">
        <f ca="1">IF(FT337/FU337=INT(FT337/FU337),1,0)</f>
        <v>0</v>
      </c>
      <c r="FW337" s="1">
        <f ca="1">IF(FV337=0,FT337,FT337/FU337)</f>
        <v>1</v>
      </c>
      <c r="FX337" s="1">
        <v>127</v>
      </c>
      <c r="FY337" s="1">
        <f ca="1">IF(FW337/FX337=INT(FW337/FX337),1,0)</f>
        <v>0</v>
      </c>
      <c r="FZ337" s="1">
        <f ca="1">IF(FY337=0,FW337,FW337/FX337)</f>
        <v>1</v>
      </c>
      <c r="GA337" s="1">
        <v>131</v>
      </c>
      <c r="GB337" s="1">
        <f ca="1">IF(FZ337/GA337=INT(FZ337/GA337),1,0)</f>
        <v>0</v>
      </c>
      <c r="GC337" s="1">
        <f ca="1">IF(GB337=0,FZ337,FZ337/GA337)</f>
        <v>1</v>
      </c>
      <c r="GD337" s="1">
        <v>137</v>
      </c>
      <c r="GE337" s="1">
        <f ca="1">IF(GC337/GD337=INT(GC337/GD337),1,0)</f>
        <v>0</v>
      </c>
      <c r="GF337" s="1">
        <f ca="1">IF(GE337=0,GC337,GC337/GD337)</f>
        <v>1</v>
      </c>
      <c r="GG337" s="1">
        <v>139</v>
      </c>
      <c r="GH337" s="1">
        <f ca="1">IF(GF337/GG337=INT(GF337/GG337),1,0)</f>
        <v>0</v>
      </c>
      <c r="GI337" s="1">
        <f ca="1">IF(GH337=0,GF337,GF337/GG337)</f>
        <v>1</v>
      </c>
      <c r="GJ337" s="1">
        <v>149</v>
      </c>
      <c r="GK337" s="1">
        <f ca="1">IF(GI337/GJ337=INT(GI337/GJ337),1,0)</f>
        <v>0</v>
      </c>
      <c r="GL337" s="1">
        <f ca="1">IF(GK337=0,GI337,GI337/GJ337)</f>
        <v>1</v>
      </c>
      <c r="GM337" s="1"/>
      <c r="GN337" s="1">
        <f ca="1">8*AW337+4*AZ337+2*BC337+BF337</f>
        <v>2</v>
      </c>
      <c r="GO337" s="1">
        <f ca="1">4*BI337+2*BL337+BO337</f>
        <v>0</v>
      </c>
      <c r="GP337" s="1">
        <f ca="1">2*BR337+BU337</f>
        <v>1</v>
      </c>
      <c r="GQ337" s="1">
        <f ca="1">2*BX337+CA337</f>
        <v>0</v>
      </c>
      <c r="GR337" s="1">
        <f ca="1">2*CD337+CG337</f>
        <v>0</v>
      </c>
      <c r="GS337" s="1">
        <f ca="1">2*CJ337+CM337</f>
        <v>0</v>
      </c>
      <c r="GT337" s="1">
        <f ca="1">CS337</f>
        <v>0</v>
      </c>
      <c r="GU337" s="1">
        <f ca="1">CY337</f>
        <v>0</v>
      </c>
      <c r="GV337" s="1">
        <f ca="1">DE337</f>
        <v>0</v>
      </c>
      <c r="GW337" s="1">
        <f ca="1">DK337</f>
        <v>0</v>
      </c>
      <c r="GX337" s="1">
        <f ca="1">DQ337</f>
        <v>0</v>
      </c>
      <c r="GY337">
        <f ca="1">DT337</f>
        <v>0</v>
      </c>
      <c r="GZ337">
        <f ca="1">DW337</f>
        <v>0</v>
      </c>
      <c r="HA337">
        <f ca="1">DZ337</f>
        <v>0</v>
      </c>
      <c r="HB337">
        <f ca="1">EC337</f>
        <v>0</v>
      </c>
      <c r="HC337">
        <f ca="1">EF337</f>
        <v>0</v>
      </c>
      <c r="HD337">
        <f ca="1">EI337</f>
        <v>0</v>
      </c>
      <c r="HE337">
        <f ca="1">EL337</f>
        <v>0</v>
      </c>
      <c r="HF337">
        <f ca="1">EO337</f>
        <v>0</v>
      </c>
      <c r="HG337">
        <f ca="1">ER337</f>
        <v>0</v>
      </c>
      <c r="HH337">
        <f ca="1">EU337</f>
        <v>0</v>
      </c>
      <c r="HI337">
        <f ca="1">EX337</f>
        <v>0</v>
      </c>
      <c r="HJ337">
        <f ca="1">FA337</f>
        <v>0</v>
      </c>
      <c r="HK337">
        <f ca="1">FD337</f>
        <v>0</v>
      </c>
      <c r="HL337">
        <f ca="1">FG337</f>
        <v>0</v>
      </c>
      <c r="HM337">
        <f ca="1">FJ337</f>
        <v>0</v>
      </c>
      <c r="HN337">
        <f ca="1">FM337</f>
        <v>0</v>
      </c>
      <c r="HO337">
        <f ca="1">FP337</f>
        <v>0</v>
      </c>
      <c r="HP337">
        <f ca="1">FS337</f>
        <v>0</v>
      </c>
      <c r="HQ337">
        <f ca="1">FV337</f>
        <v>0</v>
      </c>
      <c r="HR337">
        <f ca="1">FY337</f>
        <v>0</v>
      </c>
      <c r="HS337">
        <f ca="1">GB337</f>
        <v>0</v>
      </c>
      <c r="HT337">
        <f ca="1">GE337</f>
        <v>0</v>
      </c>
      <c r="HU337">
        <f ca="1">GH337</f>
        <v>0</v>
      </c>
      <c r="HV337">
        <f ca="1">GK337</f>
        <v>0</v>
      </c>
      <c r="HW337">
        <f ca="1">AU337</f>
        <v>20</v>
      </c>
      <c r="HX337">
        <f ca="1">HW337/HV339</f>
        <v>5</v>
      </c>
    </row>
    <row r="338" spans="1:243" ht="18" hidden="1" customHeight="1" x14ac:dyDescent="0.25">
      <c r="A338" s="9"/>
      <c r="B338" s="80"/>
      <c r="C338" s="71"/>
      <c r="D338" s="80"/>
      <c r="E338" s="71"/>
      <c r="F338" s="80"/>
      <c r="G338" s="80"/>
      <c r="H338" s="102"/>
      <c r="I338" s="71"/>
      <c r="J338" s="75"/>
      <c r="K338" s="9"/>
      <c r="O338" s="162"/>
      <c r="AK338" s="9"/>
      <c r="AL338" s="9"/>
      <c r="AM338" s="9"/>
      <c r="AN338" s="9"/>
      <c r="AO338" s="9"/>
      <c r="AP338" s="9"/>
      <c r="AQ338" s="9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1"/>
      <c r="FZ338" s="1"/>
      <c r="GA338" s="1"/>
      <c r="GB338" s="1"/>
      <c r="GC338" s="1"/>
      <c r="GD338" s="1"/>
      <c r="GE338" s="1"/>
      <c r="GF338" s="1"/>
      <c r="GG338" s="1"/>
      <c r="GH338" s="1"/>
      <c r="GI338" s="1"/>
      <c r="GJ338" s="1"/>
      <c r="GK338" s="1"/>
      <c r="GL338" s="1"/>
      <c r="GM338" s="1"/>
      <c r="GN338" s="1">
        <f t="shared" ref="GN338:HV338" ca="1" si="172">IF(GN336&lt;GN337,GN336,GN337)</f>
        <v>2</v>
      </c>
      <c r="GO338" s="1">
        <f t="shared" ca="1" si="172"/>
        <v>0</v>
      </c>
      <c r="GP338" s="1">
        <f t="shared" ca="1" si="172"/>
        <v>0</v>
      </c>
      <c r="GQ338" s="1">
        <f t="shared" ca="1" si="172"/>
        <v>0</v>
      </c>
      <c r="GR338" s="1">
        <f t="shared" ca="1" si="172"/>
        <v>0</v>
      </c>
      <c r="GS338" s="1">
        <f t="shared" ca="1" si="172"/>
        <v>0</v>
      </c>
      <c r="GT338" s="1">
        <f t="shared" ca="1" si="172"/>
        <v>0</v>
      </c>
      <c r="GU338" s="1">
        <f t="shared" ca="1" si="172"/>
        <v>0</v>
      </c>
      <c r="GV338" s="1">
        <f t="shared" ca="1" si="172"/>
        <v>0</v>
      </c>
      <c r="GW338" s="1">
        <f t="shared" ca="1" si="172"/>
        <v>0</v>
      </c>
      <c r="GX338" s="1">
        <f t="shared" ca="1" si="172"/>
        <v>0</v>
      </c>
      <c r="GY338" s="1">
        <f t="shared" ca="1" si="172"/>
        <v>0</v>
      </c>
      <c r="GZ338" s="1">
        <f t="shared" ca="1" si="172"/>
        <v>0</v>
      </c>
      <c r="HA338" s="1">
        <f t="shared" ca="1" si="172"/>
        <v>0</v>
      </c>
      <c r="HB338" s="1">
        <f t="shared" ca="1" si="172"/>
        <v>0</v>
      </c>
      <c r="HC338" s="1">
        <f t="shared" ca="1" si="172"/>
        <v>0</v>
      </c>
      <c r="HD338" s="1">
        <f t="shared" ca="1" si="172"/>
        <v>0</v>
      </c>
      <c r="HE338" s="1">
        <f t="shared" ca="1" si="172"/>
        <v>0</v>
      </c>
      <c r="HF338" s="1">
        <f t="shared" ca="1" si="172"/>
        <v>0</v>
      </c>
      <c r="HG338" s="1">
        <f t="shared" ca="1" si="172"/>
        <v>0</v>
      </c>
      <c r="HH338" s="1">
        <f t="shared" ca="1" si="172"/>
        <v>0</v>
      </c>
      <c r="HI338" s="1">
        <f t="shared" ca="1" si="172"/>
        <v>0</v>
      </c>
      <c r="HJ338" s="1">
        <f t="shared" ca="1" si="172"/>
        <v>0</v>
      </c>
      <c r="HK338" s="1">
        <f t="shared" ca="1" si="172"/>
        <v>0</v>
      </c>
      <c r="HL338" s="1">
        <f t="shared" ca="1" si="172"/>
        <v>0</v>
      </c>
      <c r="HM338" s="1">
        <f t="shared" ca="1" si="172"/>
        <v>0</v>
      </c>
      <c r="HN338" s="1">
        <f t="shared" ca="1" si="172"/>
        <v>0</v>
      </c>
      <c r="HO338" s="1">
        <f t="shared" ca="1" si="172"/>
        <v>0</v>
      </c>
      <c r="HP338" s="1">
        <f t="shared" ca="1" si="172"/>
        <v>0</v>
      </c>
      <c r="HQ338" s="1">
        <f t="shared" ca="1" si="172"/>
        <v>0</v>
      </c>
      <c r="HR338" s="1">
        <f t="shared" ca="1" si="172"/>
        <v>0</v>
      </c>
      <c r="HS338" s="1">
        <f t="shared" ca="1" si="172"/>
        <v>0</v>
      </c>
      <c r="HT338" s="1">
        <f t="shared" ca="1" si="172"/>
        <v>0</v>
      </c>
      <c r="HU338" s="1">
        <f t="shared" ca="1" si="172"/>
        <v>0</v>
      </c>
      <c r="HV338" s="1">
        <f t="shared" ca="1" si="172"/>
        <v>0</v>
      </c>
    </row>
    <row r="339" spans="1:243" ht="18" hidden="1" customHeight="1" x14ac:dyDescent="0.25">
      <c r="A339" s="9"/>
      <c r="B339" s="71"/>
      <c r="C339" s="71"/>
      <c r="D339" s="71"/>
      <c r="E339" s="71"/>
      <c r="F339" s="80"/>
      <c r="G339" s="80"/>
      <c r="H339" s="102"/>
      <c r="I339" s="71"/>
      <c r="J339" s="75"/>
      <c r="K339" s="9"/>
      <c r="O339" s="162"/>
      <c r="AK339" s="9"/>
      <c r="AL339" s="9"/>
      <c r="AM339" s="9"/>
      <c r="AN339" s="9"/>
      <c r="AO339" s="9"/>
      <c r="AP339" s="9"/>
      <c r="AQ339" s="9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1"/>
      <c r="FZ339" s="1"/>
      <c r="GA339" s="1"/>
      <c r="GB339" s="1"/>
      <c r="GC339" s="1"/>
      <c r="GD339" s="1"/>
      <c r="GE339" s="1"/>
      <c r="GF339" s="1"/>
      <c r="GG339" s="1"/>
      <c r="GH339" s="1"/>
      <c r="GI339" s="1"/>
      <c r="GJ339" s="1"/>
      <c r="GK339" s="1"/>
      <c r="GL339" s="1"/>
      <c r="GM339" s="1"/>
      <c r="GN339">
        <f ca="1">FY$4^GN338</f>
        <v>4</v>
      </c>
      <c r="GO339">
        <f t="shared" ref="GO339:HV339" ca="1" si="173">FZ$4^GO338*GN339</f>
        <v>4</v>
      </c>
      <c r="GP339">
        <f t="shared" ca="1" si="173"/>
        <v>4</v>
      </c>
      <c r="GQ339">
        <f t="shared" ca="1" si="173"/>
        <v>4</v>
      </c>
      <c r="GR339">
        <f t="shared" ca="1" si="173"/>
        <v>4</v>
      </c>
      <c r="GS339">
        <f t="shared" ca="1" si="173"/>
        <v>4</v>
      </c>
      <c r="GT339">
        <f t="shared" ca="1" si="173"/>
        <v>4</v>
      </c>
      <c r="GU339">
        <f t="shared" ca="1" si="173"/>
        <v>4</v>
      </c>
      <c r="GV339">
        <f t="shared" ca="1" si="173"/>
        <v>4</v>
      </c>
      <c r="GW339">
        <f t="shared" ca="1" si="173"/>
        <v>4</v>
      </c>
      <c r="GX339">
        <f t="shared" ca="1" si="173"/>
        <v>4</v>
      </c>
      <c r="GY339">
        <f t="shared" ca="1" si="173"/>
        <v>4</v>
      </c>
      <c r="GZ339">
        <f t="shared" ca="1" si="173"/>
        <v>4</v>
      </c>
      <c r="HA339">
        <f t="shared" ca="1" si="173"/>
        <v>4</v>
      </c>
      <c r="HB339">
        <f t="shared" ca="1" si="173"/>
        <v>4</v>
      </c>
      <c r="HC339">
        <f t="shared" ca="1" si="173"/>
        <v>4</v>
      </c>
      <c r="HD339">
        <f t="shared" ca="1" si="173"/>
        <v>4</v>
      </c>
      <c r="HE339">
        <f t="shared" ca="1" si="173"/>
        <v>4</v>
      </c>
      <c r="HF339">
        <f t="shared" ca="1" si="173"/>
        <v>4</v>
      </c>
      <c r="HG339">
        <f t="shared" ca="1" si="173"/>
        <v>4</v>
      </c>
      <c r="HH339">
        <f t="shared" ca="1" si="173"/>
        <v>4</v>
      </c>
      <c r="HI339">
        <f t="shared" ca="1" si="173"/>
        <v>4</v>
      </c>
      <c r="HJ339">
        <f t="shared" ca="1" si="173"/>
        <v>4</v>
      </c>
      <c r="HK339">
        <f t="shared" ca="1" si="173"/>
        <v>4</v>
      </c>
      <c r="HL339">
        <f t="shared" ca="1" si="173"/>
        <v>4</v>
      </c>
      <c r="HM339">
        <f t="shared" ca="1" si="173"/>
        <v>4</v>
      </c>
      <c r="HN339">
        <f t="shared" ca="1" si="173"/>
        <v>4</v>
      </c>
      <c r="HO339">
        <f t="shared" ca="1" si="173"/>
        <v>4</v>
      </c>
      <c r="HP339">
        <f t="shared" ca="1" si="173"/>
        <v>4</v>
      </c>
      <c r="HQ339">
        <f t="shared" ca="1" si="173"/>
        <v>4</v>
      </c>
      <c r="HR339">
        <f t="shared" ca="1" si="173"/>
        <v>4</v>
      </c>
      <c r="HS339">
        <f t="shared" ca="1" si="173"/>
        <v>4</v>
      </c>
      <c r="HT339">
        <f t="shared" ca="1" si="173"/>
        <v>4</v>
      </c>
      <c r="HU339">
        <f t="shared" ca="1" si="173"/>
        <v>4</v>
      </c>
      <c r="HV339">
        <f t="shared" ca="1" si="173"/>
        <v>4</v>
      </c>
    </row>
    <row r="340" spans="1:243" ht="18" hidden="1" customHeight="1" x14ac:dyDescent="0.25">
      <c r="A340" s="9"/>
      <c r="B340" s="71"/>
      <c r="C340" s="71"/>
      <c r="D340" s="71"/>
      <c r="E340" s="71"/>
      <c r="F340" s="80"/>
      <c r="G340" s="80"/>
      <c r="H340" s="102"/>
      <c r="I340" s="71"/>
      <c r="J340" s="75"/>
      <c r="K340" s="9"/>
      <c r="O340" s="162"/>
      <c r="AK340" s="9"/>
      <c r="AL340" s="9"/>
      <c r="AM340" s="9"/>
      <c r="AN340" s="9"/>
      <c r="AO340" s="9"/>
      <c r="AP340" s="9"/>
      <c r="AQ340" s="9"/>
      <c r="AR340" t="s">
        <v>22</v>
      </c>
      <c r="AS340" s="1">
        <f ca="1">INT((RAND()*(AM336-AL336+1)+AL336))</f>
        <v>21</v>
      </c>
      <c r="AT340" s="1">
        <f ca="1">INT((RAND()*(AO336-AN336+1)+AN336))</f>
        <v>18</v>
      </c>
      <c r="AU340">
        <f ca="1">AT340-AT341*(AS341-AS340)</f>
        <v>18</v>
      </c>
      <c r="AV340">
        <v>256</v>
      </c>
      <c r="AW340" s="1">
        <f ca="1">IF(AU340/AV340=INT(AU340/AV340),1,0)</f>
        <v>0</v>
      </c>
      <c r="AX340" s="1">
        <f ca="1">IF(AW340=0,AU340,AU340/AV340)</f>
        <v>18</v>
      </c>
      <c r="AY340" s="1">
        <v>16</v>
      </c>
      <c r="AZ340" s="1">
        <f ca="1">IF(AX340/AY340=INT(AX340/AY340),1,0)</f>
        <v>0</v>
      </c>
      <c r="BA340" s="1">
        <f ca="1">IF(AZ340=0,AX340,AX340/AY340)</f>
        <v>18</v>
      </c>
      <c r="BB340" s="1">
        <v>4</v>
      </c>
      <c r="BC340" s="1">
        <f ca="1">IF(BA340/BB340=INT(BA340/BB340),1,0)</f>
        <v>0</v>
      </c>
      <c r="BD340" s="1">
        <f ca="1">IF(BC340=0,BA340,BA340/BB340)</f>
        <v>18</v>
      </c>
      <c r="BE340" s="1">
        <v>2</v>
      </c>
      <c r="BF340" s="1">
        <f ca="1">IF(BD340/BE340=INT(BD340/BE340),1,0)</f>
        <v>1</v>
      </c>
      <c r="BG340" s="1">
        <f ca="1">IF(BF340=0,BD340,BD340/BE340)</f>
        <v>9</v>
      </c>
      <c r="BH340" s="1">
        <v>81</v>
      </c>
      <c r="BI340" s="1">
        <f ca="1">IF(BG340/BH340=INT(BG340/BH340),1,0)</f>
        <v>0</v>
      </c>
      <c r="BJ340" s="1">
        <f ca="1">IF(BI340=0,BG340,BG340/BH340)</f>
        <v>9</v>
      </c>
      <c r="BK340" s="1">
        <v>9</v>
      </c>
      <c r="BL340" s="1">
        <f ca="1">IF(BJ340/BK340=INT(BJ340/BK340),1,0)</f>
        <v>1</v>
      </c>
      <c r="BM340" s="1">
        <f ca="1">IF(BL340=0,BJ340,BJ340/BK340)</f>
        <v>1</v>
      </c>
      <c r="BN340" s="1">
        <v>3</v>
      </c>
      <c r="BO340" s="1">
        <f ca="1">IF(BM340/BN340=INT(BM340/BN340),1,0)</f>
        <v>0</v>
      </c>
      <c r="BP340" s="1">
        <f ca="1">IF(BO340=0,BM340,BM340/BN340)</f>
        <v>1</v>
      </c>
      <c r="BQ340" s="1">
        <v>25</v>
      </c>
      <c r="BR340" s="1">
        <f ca="1">IF(BP340/BQ340=INT(BP340/BQ340),1,0)</f>
        <v>0</v>
      </c>
      <c r="BS340" s="1">
        <f ca="1">IF(BR340=0,BP340,BP340/BQ340)</f>
        <v>1</v>
      </c>
      <c r="BT340" s="1">
        <v>5</v>
      </c>
      <c r="BU340" s="1">
        <f ca="1">IF(BS340/BT340=INT(BS340/BT340),1,0)</f>
        <v>0</v>
      </c>
      <c r="BV340" s="1">
        <f ca="1">IF(BU340=0,BS340,BS340/BT340)</f>
        <v>1</v>
      </c>
      <c r="BW340" s="1">
        <v>49</v>
      </c>
      <c r="BX340" s="1">
        <f ca="1">IF(BV340/BW340=INT(BV340/BW340),1,0)</f>
        <v>0</v>
      </c>
      <c r="BY340" s="1">
        <f ca="1">IF(BX340=0,BV340,BV340/BW340)</f>
        <v>1</v>
      </c>
      <c r="BZ340" s="1">
        <v>7</v>
      </c>
      <c r="CA340" s="1">
        <f ca="1">IF(BY340/BZ340=INT(BY340/BZ340),1,0)</f>
        <v>0</v>
      </c>
      <c r="CB340" s="1">
        <f ca="1">IF(CA340=0,BY340,BY340/BZ340)</f>
        <v>1</v>
      </c>
      <c r="CC340" s="1">
        <v>121</v>
      </c>
      <c r="CD340" s="1">
        <f ca="1">IF(CB340/CC340=INT(CB340/CC340),1,0)</f>
        <v>0</v>
      </c>
      <c r="CE340" s="1">
        <f ca="1">IF(CD340=0,CB340,CB340/CC340)</f>
        <v>1</v>
      </c>
      <c r="CF340" s="1">
        <v>11</v>
      </c>
      <c r="CG340" s="1">
        <f ca="1">IF(CE340/CF340=INT(CE340/CF340),1,0)</f>
        <v>0</v>
      </c>
      <c r="CH340" s="1">
        <f ca="1">IF(CG340=0,CE340,CE340/CF340)</f>
        <v>1</v>
      </c>
      <c r="CI340" s="1">
        <v>169</v>
      </c>
      <c r="CJ340" s="1">
        <f ca="1">IF(CH340/CI340=INT(CH340/CI340),1,0)</f>
        <v>0</v>
      </c>
      <c r="CK340" s="1">
        <f ca="1">IF(CJ340=0,CH340,CH340/CI340)</f>
        <v>1</v>
      </c>
      <c r="CL340" s="1">
        <v>13</v>
      </c>
      <c r="CM340" s="1">
        <f ca="1">IF(CK340/CL340=INT(CK340/CL340),1,0)</f>
        <v>0</v>
      </c>
      <c r="CN340" s="1">
        <f ca="1">IF(CM340=0,CK340,CK340/CL340)</f>
        <v>1</v>
      </c>
      <c r="CO340" s="1">
        <f>CO336</f>
        <v>289</v>
      </c>
      <c r="CP340" s="1">
        <f ca="1">IF(CN340/CO340=INT(CN340/CO340),1,0)</f>
        <v>0</v>
      </c>
      <c r="CQ340" s="1">
        <f ca="1">IF(CP340=0,CN340,CN340/CO340)</f>
        <v>1</v>
      </c>
      <c r="CR340" s="1">
        <v>17</v>
      </c>
      <c r="CS340" s="1">
        <f ca="1">IF(CQ340/CR340=INT(CQ340/CR340),1,0)</f>
        <v>0</v>
      </c>
      <c r="CT340" s="1">
        <f ca="1">IF(CS340=0,CQ340,CQ340/CR340)</f>
        <v>1</v>
      </c>
      <c r="CU340" s="1">
        <f>CU336</f>
        <v>361</v>
      </c>
      <c r="CV340" s="1">
        <f ca="1">IF(CT340/CU340=INT(CT340/CU340),1,0)</f>
        <v>0</v>
      </c>
      <c r="CW340" s="1">
        <f ca="1">IF(CV340=0,CT340,CT340/CU340)</f>
        <v>1</v>
      </c>
      <c r="CX340" s="1">
        <v>19</v>
      </c>
      <c r="CY340" s="1">
        <f ca="1">IF(CW340/CX340=INT(CW340/CX340),1,0)</f>
        <v>0</v>
      </c>
      <c r="CZ340" s="1">
        <f ca="1">IF(CY340=0,CW340,CW340/CX340)</f>
        <v>1</v>
      </c>
      <c r="DA340" s="1">
        <f>DA336</f>
        <v>529</v>
      </c>
      <c r="DB340" s="1">
        <f ca="1">IF(CZ340/DA340=INT(CZ340/DA340),1,0)</f>
        <v>0</v>
      </c>
      <c r="DC340" s="1">
        <f ca="1">IF(DB340=0,CZ340,CZ340/DA340)</f>
        <v>1</v>
      </c>
      <c r="DD340" s="1">
        <v>23</v>
      </c>
      <c r="DE340" s="1">
        <f ca="1">IF(DC340/DD340=INT(DC340/DD340),1,0)</f>
        <v>0</v>
      </c>
      <c r="DF340" s="1">
        <f ca="1">IF(DE340=0,DC340,DC340/DD340)</f>
        <v>1</v>
      </c>
      <c r="DG340" s="1">
        <f>DG336</f>
        <v>841</v>
      </c>
      <c r="DH340" s="1">
        <f ca="1">IF(DF340/DG340=INT(DF340/DG340),1,0)</f>
        <v>0</v>
      </c>
      <c r="DI340" s="1">
        <f ca="1">IF(DH340=0,DF340,DF340/DG340)</f>
        <v>1</v>
      </c>
      <c r="DJ340" s="1">
        <v>29</v>
      </c>
      <c r="DK340" s="1">
        <f ca="1">IF(DI340/DJ340=INT(DI340/DJ340),1,0)</f>
        <v>0</v>
      </c>
      <c r="DL340" s="1">
        <f ca="1">IF(DK340=0,DI340,DI340/DJ340)</f>
        <v>1</v>
      </c>
      <c r="DM340" s="1">
        <f>DM336</f>
        <v>961</v>
      </c>
      <c r="DN340" s="1">
        <f ca="1">IF(DL340/DM340=INT(DL340/DM340),1,0)</f>
        <v>0</v>
      </c>
      <c r="DO340" s="1">
        <f ca="1">IF(DN340=0,DL340,DL340/DM340)</f>
        <v>1</v>
      </c>
      <c r="DP340" s="1">
        <v>31</v>
      </c>
      <c r="DQ340" s="1">
        <f ca="1">IF(DO340/DP340=INT(DO340/DP340),1,0)</f>
        <v>0</v>
      </c>
      <c r="DR340" s="1">
        <f ca="1">IF(DQ340=0,DO340,DO340/DP340)</f>
        <v>1</v>
      </c>
      <c r="DS340" s="1">
        <v>37</v>
      </c>
      <c r="DT340" s="1">
        <f ca="1">IF(DR340/DS340=INT(DR340/DS340),1,0)</f>
        <v>0</v>
      </c>
      <c r="DU340" s="1">
        <f ca="1">IF(DT340=0,DR340,DR340/DS340)</f>
        <v>1</v>
      </c>
      <c r="DV340" s="1">
        <v>41</v>
      </c>
      <c r="DW340" s="1">
        <f ca="1">IF(DU340/DV340=INT(DU340/DV340),1,0)</f>
        <v>0</v>
      </c>
      <c r="DX340" s="1">
        <f ca="1">IF(DW340=0,DU340,DU340/DV340)</f>
        <v>1</v>
      </c>
      <c r="DY340" s="1">
        <v>43</v>
      </c>
      <c r="DZ340" s="1">
        <f ca="1">IF(DX340/DY340=INT(DX340/DY340),1,0)</f>
        <v>0</v>
      </c>
      <c r="EA340" s="1">
        <f ca="1">IF(DZ340=0,DX340,DX340/DY340)</f>
        <v>1</v>
      </c>
      <c r="EB340" s="1">
        <v>47</v>
      </c>
      <c r="EC340" s="1">
        <f ca="1">IF(EA340/EB340=INT(EA340/EB340),1,0)</f>
        <v>0</v>
      </c>
      <c r="ED340" s="1">
        <f ca="1">IF(EC340=0,EA340,EA340/EB340)</f>
        <v>1</v>
      </c>
      <c r="EE340" s="1">
        <v>53</v>
      </c>
      <c r="EF340" s="1">
        <f ca="1">IF(ED340/EE340=INT(ED340/EE340),1,0)</f>
        <v>0</v>
      </c>
      <c r="EG340" s="1">
        <f ca="1">IF(EF340=0,ED340,ED340/EE340)</f>
        <v>1</v>
      </c>
      <c r="EH340" s="1">
        <v>59</v>
      </c>
      <c r="EI340" s="1">
        <f ca="1">IF(EG340/EH340=INT(EG340/EH340),1,0)</f>
        <v>0</v>
      </c>
      <c r="EJ340" s="1">
        <f ca="1">IF(EI340=0,EG340,EG340/EH340)</f>
        <v>1</v>
      </c>
      <c r="EK340" s="1">
        <v>61</v>
      </c>
      <c r="EL340" s="1">
        <f ca="1">IF(EJ340/EK340=INT(EJ340/EK340),1,0)</f>
        <v>0</v>
      </c>
      <c r="EM340" s="1">
        <f ca="1">IF(EL340=0,EJ340,EJ340/EK340)</f>
        <v>1</v>
      </c>
      <c r="EN340" s="1">
        <v>67</v>
      </c>
      <c r="EO340" s="1">
        <f ca="1">IF(EM340/EN340=INT(EM340/EN340),1,0)</f>
        <v>0</v>
      </c>
      <c r="EP340" s="1">
        <f ca="1">IF(EO340=0,EM340,EM340/EN340)</f>
        <v>1</v>
      </c>
      <c r="EQ340" s="1">
        <v>71</v>
      </c>
      <c r="ER340" s="1">
        <f ca="1">IF(EP340/EQ340=INT(EP340/EQ340),1,0)</f>
        <v>0</v>
      </c>
      <c r="ES340" s="1">
        <f ca="1">IF(ER340=0,EP340,EP340/EQ340)</f>
        <v>1</v>
      </c>
      <c r="ET340" s="1">
        <v>73</v>
      </c>
      <c r="EU340" s="1">
        <f ca="1">IF(ES340/ET340=INT(ES340/ET340),1,0)</f>
        <v>0</v>
      </c>
      <c r="EV340" s="1">
        <f ca="1">IF(EU340=0,ES340,ES340/ET340)</f>
        <v>1</v>
      </c>
      <c r="EW340" s="1">
        <v>79</v>
      </c>
      <c r="EX340" s="1">
        <f ca="1">IF(EV340/EW340=INT(EV340/EW340),1,0)</f>
        <v>0</v>
      </c>
      <c r="EY340" s="1">
        <f ca="1">IF(EX340=0,EV340,EV340/EW340)</f>
        <v>1</v>
      </c>
      <c r="EZ340" s="1">
        <v>83</v>
      </c>
      <c r="FA340" s="1">
        <f ca="1">IF(EY340/EZ340=INT(EY340/EZ340),1,0)</f>
        <v>0</v>
      </c>
      <c r="FB340" s="1">
        <f ca="1">IF(FA340=0,EY340,EY340/EZ340)</f>
        <v>1</v>
      </c>
      <c r="FC340" s="1">
        <v>89</v>
      </c>
      <c r="FD340" s="1">
        <f ca="1">IF(FB340/FC340=INT(FB340/FC340),1,0)</f>
        <v>0</v>
      </c>
      <c r="FE340" s="1">
        <f ca="1">IF(FD340=0,FB340,FB340/FC340)</f>
        <v>1</v>
      </c>
      <c r="FF340" s="1">
        <v>97</v>
      </c>
      <c r="FG340" s="1">
        <f ca="1">IF(FE340/FF340=INT(FE340/FF340),1,0)</f>
        <v>0</v>
      </c>
      <c r="FH340" s="1">
        <f ca="1">IF(FG340=0,FE340,FE340/FF340)</f>
        <v>1</v>
      </c>
      <c r="FI340" s="1">
        <v>101</v>
      </c>
      <c r="FJ340" s="1">
        <f ca="1">IF(FH340/FI340=INT(FH340/FI340),1,0)</f>
        <v>0</v>
      </c>
      <c r="FK340" s="1">
        <f ca="1">IF(FJ340=0,FH340,FH340/FI340)</f>
        <v>1</v>
      </c>
      <c r="FL340" s="1">
        <v>103</v>
      </c>
      <c r="FM340" s="1">
        <f ca="1">IF(FK340/FL340=INT(FK340/FL340),1,0)</f>
        <v>0</v>
      </c>
      <c r="FN340" s="1">
        <f ca="1">IF(FM340=0,FK340,FK340/FL340)</f>
        <v>1</v>
      </c>
      <c r="FO340" s="1">
        <v>107</v>
      </c>
      <c r="FP340" s="1">
        <f ca="1">IF(FN340/FO340=INT(FN340/FO340),1,0)</f>
        <v>0</v>
      </c>
      <c r="FQ340" s="1">
        <f ca="1">IF(FP340=0,FN340,FN340/FO340)</f>
        <v>1</v>
      </c>
      <c r="FR340" s="1">
        <v>109</v>
      </c>
      <c r="FS340" s="1">
        <f ca="1">IF(FQ340/FR340=INT(FQ340/FR340),1,0)</f>
        <v>0</v>
      </c>
      <c r="FT340" s="1">
        <f ca="1">IF(FS340=0,FQ340,FQ340/FR340)</f>
        <v>1</v>
      </c>
      <c r="FU340" s="1">
        <v>113</v>
      </c>
      <c r="FV340" s="1">
        <f ca="1">IF(FT340/FU340=INT(FT340/FU340),1,0)</f>
        <v>0</v>
      </c>
      <c r="FW340" s="1">
        <f ca="1">IF(FV340=0,FT340,FT340/FU340)</f>
        <v>1</v>
      </c>
      <c r="FX340" s="1">
        <v>127</v>
      </c>
      <c r="FY340" s="1">
        <f ca="1">IF(FW340/FX340=INT(FW340/FX340),1,0)</f>
        <v>0</v>
      </c>
      <c r="FZ340" s="1">
        <f ca="1">IF(FY340=0,FW340,FW340/FX340)</f>
        <v>1</v>
      </c>
      <c r="GA340" s="1">
        <v>131</v>
      </c>
      <c r="GB340" s="1">
        <f ca="1">IF(FZ340/GA340=INT(FZ340/GA340),1,0)</f>
        <v>0</v>
      </c>
      <c r="GC340" s="1">
        <f ca="1">IF(GB340=0,FZ340,FZ340/GA340)</f>
        <v>1</v>
      </c>
      <c r="GD340" s="1">
        <v>137</v>
      </c>
      <c r="GE340" s="1">
        <f ca="1">IF(GC340/GD340=INT(GC340/GD340),1,0)</f>
        <v>0</v>
      </c>
      <c r="GF340" s="1">
        <f ca="1">IF(GE340=0,GC340,GC340/GD340)</f>
        <v>1</v>
      </c>
      <c r="GG340" s="1">
        <v>139</v>
      </c>
      <c r="GH340" s="1">
        <f ca="1">IF(GF340/GG340=INT(GF340/GG340),1,0)</f>
        <v>0</v>
      </c>
      <c r="GI340" s="1">
        <f ca="1">IF(GH340=0,GF340,GF340/GG340)</f>
        <v>1</v>
      </c>
      <c r="GJ340" s="1">
        <v>149</v>
      </c>
      <c r="GK340" s="1">
        <f ca="1">IF(GI340/GJ340=INT(GI340/GJ340),1,0)</f>
        <v>0</v>
      </c>
      <c r="GL340" s="1">
        <f ca="1">IF(GK340=0,GI340,GI340/GJ340)</f>
        <v>1</v>
      </c>
      <c r="GM340" s="1"/>
      <c r="GN340" s="1">
        <f ca="1">8*AW340+4*AZ340+2*BC340+BF340</f>
        <v>1</v>
      </c>
      <c r="GO340" s="1">
        <f ca="1">4*BI340+2*BL340+BO340</f>
        <v>2</v>
      </c>
      <c r="GP340" s="1">
        <f ca="1">2*BR340+BU340</f>
        <v>0</v>
      </c>
      <c r="GQ340" s="1">
        <f ca="1">2*BX340+CA340</f>
        <v>0</v>
      </c>
      <c r="GR340" s="1">
        <f ca="1">2*CD340+CG340</f>
        <v>0</v>
      </c>
      <c r="GS340" s="1">
        <f ca="1">2*CJ340+CM340</f>
        <v>0</v>
      </c>
      <c r="GT340" s="1">
        <f ca="1">CS340</f>
        <v>0</v>
      </c>
      <c r="GU340" s="1">
        <f ca="1">CY340</f>
        <v>0</v>
      </c>
      <c r="GV340" s="1">
        <f ca="1">DE340</f>
        <v>0</v>
      </c>
      <c r="GW340" s="1">
        <f ca="1">DK340</f>
        <v>0</v>
      </c>
      <c r="GX340" s="1">
        <f ca="1">DQ340</f>
        <v>0</v>
      </c>
      <c r="GY340">
        <f ca="1">DT340</f>
        <v>0</v>
      </c>
      <c r="GZ340">
        <f ca="1">DW340</f>
        <v>0</v>
      </c>
      <c r="HA340">
        <f ca="1">DZ340</f>
        <v>0</v>
      </c>
      <c r="HB340">
        <f ca="1">EC340</f>
        <v>0</v>
      </c>
      <c r="HC340">
        <f ca="1">EF340</f>
        <v>0</v>
      </c>
      <c r="HD340">
        <f ca="1">EI340</f>
        <v>0</v>
      </c>
      <c r="HE340">
        <f ca="1">EL340</f>
        <v>0</v>
      </c>
      <c r="HF340">
        <f ca="1">EO340</f>
        <v>0</v>
      </c>
      <c r="HG340">
        <f ca="1">ER340</f>
        <v>0</v>
      </c>
      <c r="HH340">
        <f ca="1">EU340</f>
        <v>0</v>
      </c>
      <c r="HI340">
        <f ca="1">EX340</f>
        <v>0</v>
      </c>
      <c r="HJ340">
        <f ca="1">FA340</f>
        <v>0</v>
      </c>
      <c r="HK340">
        <f ca="1">FD340</f>
        <v>0</v>
      </c>
      <c r="HL340">
        <f ca="1">FG340</f>
        <v>0</v>
      </c>
      <c r="HM340">
        <f ca="1">FJ340</f>
        <v>0</v>
      </c>
      <c r="HN340">
        <f ca="1">FM340</f>
        <v>0</v>
      </c>
      <c r="HO340">
        <f ca="1">FP340</f>
        <v>0</v>
      </c>
      <c r="HP340">
        <f ca="1">FS340</f>
        <v>0</v>
      </c>
      <c r="HQ340">
        <f ca="1">FV340</f>
        <v>0</v>
      </c>
      <c r="HR340">
        <f ca="1">FY340</f>
        <v>0</v>
      </c>
      <c r="HS340">
        <f ca="1">GB340</f>
        <v>0</v>
      </c>
      <c r="HT340">
        <f ca="1">GE340</f>
        <v>0</v>
      </c>
      <c r="HU340">
        <f ca="1">GH340</f>
        <v>0</v>
      </c>
      <c r="HV340">
        <f ca="1">GK340</f>
        <v>0</v>
      </c>
      <c r="HW340">
        <f ca="1">AU340</f>
        <v>18</v>
      </c>
      <c r="HX340">
        <f ca="1">HW340/HV343</f>
        <v>9</v>
      </c>
    </row>
    <row r="341" spans="1:243" ht="18" hidden="1" customHeight="1" x14ac:dyDescent="0.25">
      <c r="A341" s="9"/>
      <c r="B341" s="71"/>
      <c r="C341" s="71"/>
      <c r="D341" s="71"/>
      <c r="E341" s="71"/>
      <c r="F341" s="80"/>
      <c r="G341" s="80"/>
      <c r="H341" s="102"/>
      <c r="I341" s="71"/>
      <c r="J341" s="75"/>
      <c r="K341" s="9"/>
      <c r="O341" s="162"/>
      <c r="AK341" s="9"/>
      <c r="AL341" s="9"/>
      <c r="AM341" s="9"/>
      <c r="AN341" s="9"/>
      <c r="AO341" s="9"/>
      <c r="AP341" s="9"/>
      <c r="AQ341" s="9"/>
      <c r="AS341">
        <f ca="1">AS340+INT(AT340/AT341)</f>
        <v>21</v>
      </c>
      <c r="AT341" s="1">
        <f ca="1">IF(AP336&gt;AT340,INT((RAND()*(AQ336-AP336+1)+AP336)),INT((RAND()*(AQ336-AT340)+AT340+1)))</f>
        <v>20</v>
      </c>
      <c r="AU341">
        <f ca="1">AT341</f>
        <v>20</v>
      </c>
      <c r="AV341">
        <v>256</v>
      </c>
      <c r="AW341" s="1">
        <f ca="1">IF(AU341/AV341=INT(AU341/AV341),1,0)</f>
        <v>0</v>
      </c>
      <c r="AX341" s="1">
        <f ca="1">IF(AW341=0,AU341,AU341/AV341)</f>
        <v>20</v>
      </c>
      <c r="AY341" s="1">
        <v>16</v>
      </c>
      <c r="AZ341" s="1">
        <f ca="1">IF(AX341/AY341=INT(AX341/AY341),1,0)</f>
        <v>0</v>
      </c>
      <c r="BA341" s="1">
        <f ca="1">IF(AZ341=0,AX341,AX341/AY341)</f>
        <v>20</v>
      </c>
      <c r="BB341" s="1">
        <v>4</v>
      </c>
      <c r="BC341" s="1">
        <f ca="1">IF(BA341/BB341=INT(BA341/BB341),1,0)</f>
        <v>1</v>
      </c>
      <c r="BD341" s="1">
        <f ca="1">IF(BC341=0,BA341,BA341/BB341)</f>
        <v>5</v>
      </c>
      <c r="BE341" s="1">
        <v>2</v>
      </c>
      <c r="BF341" s="1">
        <f ca="1">IF(BD341/BE341=INT(BD341/BE341),1,0)</f>
        <v>0</v>
      </c>
      <c r="BG341" s="1">
        <f ca="1">IF(BF341=0,BD341,BD341/BE341)</f>
        <v>5</v>
      </c>
      <c r="BH341" s="1">
        <v>81</v>
      </c>
      <c r="BI341" s="1">
        <f ca="1">IF(BG341/BH341=INT(BG341/BH341),1,0)</f>
        <v>0</v>
      </c>
      <c r="BJ341" s="1">
        <f ca="1">IF(BI341=0,BG341,BG341/BH341)</f>
        <v>5</v>
      </c>
      <c r="BK341" s="1">
        <v>9</v>
      </c>
      <c r="BL341" s="1">
        <f ca="1">IF(BJ341/BK341=INT(BJ341/BK341),1,0)</f>
        <v>0</v>
      </c>
      <c r="BM341" s="1">
        <f ca="1">IF(BL341=0,BJ341,BJ341/BK341)</f>
        <v>5</v>
      </c>
      <c r="BN341" s="1">
        <v>3</v>
      </c>
      <c r="BO341" s="1">
        <f ca="1">IF(BM341/BN341=INT(BM341/BN341),1,0)</f>
        <v>0</v>
      </c>
      <c r="BP341" s="1">
        <f ca="1">IF(BO341=0,BM341,BM341/BN341)</f>
        <v>5</v>
      </c>
      <c r="BQ341" s="1">
        <v>25</v>
      </c>
      <c r="BR341" s="1">
        <f ca="1">IF(BP341/BQ341=INT(BP341/BQ341),1,0)</f>
        <v>0</v>
      </c>
      <c r="BS341" s="1">
        <f ca="1">IF(BR341=0,BP341,BP341/BQ341)</f>
        <v>5</v>
      </c>
      <c r="BT341" s="1">
        <v>5</v>
      </c>
      <c r="BU341" s="1">
        <f ca="1">IF(BS341/BT341=INT(BS341/BT341),1,0)</f>
        <v>1</v>
      </c>
      <c r="BV341" s="1">
        <f ca="1">IF(BU341=0,BS341,BS341/BT341)</f>
        <v>1</v>
      </c>
      <c r="BW341" s="1">
        <v>49</v>
      </c>
      <c r="BX341" s="1">
        <f ca="1">IF(BV341/BW341=INT(BV341/BW341),1,0)</f>
        <v>0</v>
      </c>
      <c r="BY341" s="1">
        <f ca="1">IF(BX341=0,BV341,BV341/BW341)</f>
        <v>1</v>
      </c>
      <c r="BZ341" s="1">
        <v>7</v>
      </c>
      <c r="CA341" s="1">
        <f ca="1">IF(BY341/BZ341=INT(BY341/BZ341),1,0)</f>
        <v>0</v>
      </c>
      <c r="CB341" s="1">
        <f ca="1">IF(CA341=0,BY341,BY341/BZ341)</f>
        <v>1</v>
      </c>
      <c r="CC341" s="1">
        <v>121</v>
      </c>
      <c r="CD341" s="1">
        <f ca="1">IF(CB341/CC341=INT(CB341/CC341),1,0)</f>
        <v>0</v>
      </c>
      <c r="CE341" s="1">
        <f ca="1">IF(CD341=0,CB341,CB341/CC341)</f>
        <v>1</v>
      </c>
      <c r="CF341" s="1">
        <v>11</v>
      </c>
      <c r="CG341" s="1">
        <f ca="1">IF(CE341/CF341=INT(CE341/CF341),1,0)</f>
        <v>0</v>
      </c>
      <c r="CH341" s="1">
        <f ca="1">IF(CG341=0,CE341,CE341/CF341)</f>
        <v>1</v>
      </c>
      <c r="CI341" s="1">
        <v>169</v>
      </c>
      <c r="CJ341" s="1">
        <f ca="1">IF(CH341/CI341=INT(CH341/CI341),1,0)</f>
        <v>0</v>
      </c>
      <c r="CK341" s="1">
        <f ca="1">IF(CJ341=0,CH341,CH341/CI341)</f>
        <v>1</v>
      </c>
      <c r="CL341" s="1">
        <v>13</v>
      </c>
      <c r="CM341" s="1">
        <f ca="1">IF(CK341/CL341=INT(CK341/CL341),1,0)</f>
        <v>0</v>
      </c>
      <c r="CN341" s="1">
        <f ca="1">IF(CM341=0,CK341,CK341/CL341)</f>
        <v>1</v>
      </c>
      <c r="CO341" s="1">
        <f>CO337</f>
        <v>289</v>
      </c>
      <c r="CP341" s="1">
        <f ca="1">IF(CN341/CO341=INT(CN341/CO341),1,0)</f>
        <v>0</v>
      </c>
      <c r="CQ341" s="1">
        <f ca="1">IF(CP341=0,CN341,CN341/CO341)</f>
        <v>1</v>
      </c>
      <c r="CR341" s="1">
        <v>17</v>
      </c>
      <c r="CS341" s="1">
        <f ca="1">IF(CQ341/CR341=INT(CQ341/CR341),1,0)</f>
        <v>0</v>
      </c>
      <c r="CT341" s="1">
        <f ca="1">IF(CS341=0,CQ341,CQ341/CR341)</f>
        <v>1</v>
      </c>
      <c r="CU341" s="1">
        <f>CU337</f>
        <v>361</v>
      </c>
      <c r="CV341" s="1">
        <f ca="1">IF(CT341/CU341=INT(CT341/CU341),1,0)</f>
        <v>0</v>
      </c>
      <c r="CW341" s="1">
        <f ca="1">IF(CV341=0,CT341,CT341/CU341)</f>
        <v>1</v>
      </c>
      <c r="CX341" s="1">
        <v>19</v>
      </c>
      <c r="CY341" s="1">
        <f ca="1">IF(CW341/CX341=INT(CW341/CX341),1,0)</f>
        <v>0</v>
      </c>
      <c r="CZ341" s="1">
        <f ca="1">IF(CY341=0,CW341,CW341/CX341)</f>
        <v>1</v>
      </c>
      <c r="DA341" s="1">
        <f>DA337</f>
        <v>529</v>
      </c>
      <c r="DB341" s="1">
        <f ca="1">IF(CZ341/DA341=INT(CZ341/DA341),1,0)</f>
        <v>0</v>
      </c>
      <c r="DC341" s="1">
        <f ca="1">IF(DB341=0,CZ341,CZ341/DA341)</f>
        <v>1</v>
      </c>
      <c r="DD341" s="1">
        <v>23</v>
      </c>
      <c r="DE341" s="1">
        <f ca="1">IF(DC341/DD341=INT(DC341/DD341),1,0)</f>
        <v>0</v>
      </c>
      <c r="DF341" s="1">
        <f ca="1">IF(DE341=0,DC341,DC341/DD341)</f>
        <v>1</v>
      </c>
      <c r="DG341" s="1">
        <f>DG337</f>
        <v>841</v>
      </c>
      <c r="DH341" s="1">
        <f ca="1">IF(DF341/DG341=INT(DF341/DG341),1,0)</f>
        <v>0</v>
      </c>
      <c r="DI341" s="1">
        <f ca="1">IF(DH341=0,DF341,DF341/DG341)</f>
        <v>1</v>
      </c>
      <c r="DJ341" s="1">
        <v>29</v>
      </c>
      <c r="DK341" s="1">
        <f ca="1">IF(DI341/DJ341=INT(DI341/DJ341),1,0)</f>
        <v>0</v>
      </c>
      <c r="DL341" s="1">
        <f ca="1">IF(DK341=0,DI341,DI341/DJ341)</f>
        <v>1</v>
      </c>
      <c r="DM341" s="1">
        <f>DM337</f>
        <v>961</v>
      </c>
      <c r="DN341" s="1">
        <f ca="1">IF(DL341/DM341=INT(DL341/DM341),1,0)</f>
        <v>0</v>
      </c>
      <c r="DO341" s="1">
        <f ca="1">IF(DN341=0,DL341,DL341/DM341)</f>
        <v>1</v>
      </c>
      <c r="DP341" s="1">
        <v>31</v>
      </c>
      <c r="DQ341" s="1">
        <f ca="1">IF(DO341/DP341=INT(DO341/DP341),1,0)</f>
        <v>0</v>
      </c>
      <c r="DR341" s="1">
        <f ca="1">IF(DQ341=0,DO341,DO341/DP341)</f>
        <v>1</v>
      </c>
      <c r="DS341" s="1">
        <v>37</v>
      </c>
      <c r="DT341" s="1">
        <f ca="1">IF(DR341/DS341=INT(DR341/DS341),1,0)</f>
        <v>0</v>
      </c>
      <c r="DU341" s="1">
        <f ca="1">IF(DT341=0,DR341,DR341/DS341)</f>
        <v>1</v>
      </c>
      <c r="DV341" s="1">
        <v>41</v>
      </c>
      <c r="DW341" s="1">
        <f ca="1">IF(DU341/DV341=INT(DU341/DV341),1,0)</f>
        <v>0</v>
      </c>
      <c r="DX341" s="1">
        <f ca="1">IF(DW341=0,DU341,DU341/DV341)</f>
        <v>1</v>
      </c>
      <c r="DY341" s="1">
        <v>43</v>
      </c>
      <c r="DZ341" s="1">
        <f ca="1">IF(DX341/DY341=INT(DX341/DY341),1,0)</f>
        <v>0</v>
      </c>
      <c r="EA341" s="1">
        <f ca="1">IF(DZ341=0,DX341,DX341/DY341)</f>
        <v>1</v>
      </c>
      <c r="EB341" s="1">
        <v>47</v>
      </c>
      <c r="EC341" s="1">
        <f ca="1">IF(EA341/EB341=INT(EA341/EB341),1,0)</f>
        <v>0</v>
      </c>
      <c r="ED341" s="1">
        <f ca="1">IF(EC341=0,EA341,EA341/EB341)</f>
        <v>1</v>
      </c>
      <c r="EE341" s="1">
        <v>53</v>
      </c>
      <c r="EF341" s="1">
        <f ca="1">IF(ED341/EE341=INT(ED341/EE341),1,0)</f>
        <v>0</v>
      </c>
      <c r="EG341" s="1">
        <f ca="1">IF(EF341=0,ED341,ED341/EE341)</f>
        <v>1</v>
      </c>
      <c r="EH341" s="1">
        <v>59</v>
      </c>
      <c r="EI341" s="1">
        <f ca="1">IF(EG341/EH341=INT(EG341/EH341),1,0)</f>
        <v>0</v>
      </c>
      <c r="EJ341" s="1">
        <f ca="1">IF(EI341=0,EG341,EG341/EH341)</f>
        <v>1</v>
      </c>
      <c r="EK341" s="1">
        <v>61</v>
      </c>
      <c r="EL341" s="1">
        <f ca="1">IF(EJ341/EK341=INT(EJ341/EK341),1,0)</f>
        <v>0</v>
      </c>
      <c r="EM341" s="1">
        <f ca="1">IF(EL341=0,EJ341,EJ341/EK341)</f>
        <v>1</v>
      </c>
      <c r="EN341" s="1">
        <v>67</v>
      </c>
      <c r="EO341" s="1">
        <f ca="1">IF(EM341/EN341=INT(EM341/EN341),1,0)</f>
        <v>0</v>
      </c>
      <c r="EP341" s="1">
        <f ca="1">IF(EO341=0,EM341,EM341/EN341)</f>
        <v>1</v>
      </c>
      <c r="EQ341" s="1">
        <v>71</v>
      </c>
      <c r="ER341" s="1">
        <f ca="1">IF(EP341/EQ341=INT(EP341/EQ341),1,0)</f>
        <v>0</v>
      </c>
      <c r="ES341" s="1">
        <f ca="1">IF(ER341=0,EP341,EP341/EQ341)</f>
        <v>1</v>
      </c>
      <c r="ET341" s="1">
        <v>73</v>
      </c>
      <c r="EU341" s="1">
        <f ca="1">IF(ES341/ET341=INT(ES341/ET341),1,0)</f>
        <v>0</v>
      </c>
      <c r="EV341" s="1">
        <f ca="1">IF(EU341=0,ES341,ES341/ET341)</f>
        <v>1</v>
      </c>
      <c r="EW341" s="1">
        <v>79</v>
      </c>
      <c r="EX341" s="1">
        <f ca="1">IF(EV341/EW341=INT(EV341/EW341),1,0)</f>
        <v>0</v>
      </c>
      <c r="EY341" s="1">
        <f ca="1">IF(EX341=0,EV341,EV341/EW341)</f>
        <v>1</v>
      </c>
      <c r="EZ341" s="1">
        <v>83</v>
      </c>
      <c r="FA341" s="1">
        <f ca="1">IF(EY341/EZ341=INT(EY341/EZ341),1,0)</f>
        <v>0</v>
      </c>
      <c r="FB341" s="1">
        <f ca="1">IF(FA341=0,EY341,EY341/EZ341)</f>
        <v>1</v>
      </c>
      <c r="FC341" s="1">
        <v>89</v>
      </c>
      <c r="FD341" s="1">
        <f ca="1">IF(FB341/FC341=INT(FB341/FC341),1,0)</f>
        <v>0</v>
      </c>
      <c r="FE341" s="1">
        <f ca="1">IF(FD341=0,FB341,FB341/FC341)</f>
        <v>1</v>
      </c>
      <c r="FF341" s="1">
        <v>97</v>
      </c>
      <c r="FG341" s="1">
        <f ca="1">IF(FE341/FF341=INT(FE341/FF341),1,0)</f>
        <v>0</v>
      </c>
      <c r="FH341" s="1">
        <f ca="1">IF(FG341=0,FE341,FE341/FF341)</f>
        <v>1</v>
      </c>
      <c r="FI341" s="1">
        <v>101</v>
      </c>
      <c r="FJ341" s="1">
        <f ca="1">IF(FH341/FI341=INT(FH341/FI341),1,0)</f>
        <v>0</v>
      </c>
      <c r="FK341" s="1">
        <f ca="1">IF(FJ341=0,FH341,FH341/FI341)</f>
        <v>1</v>
      </c>
      <c r="FL341" s="1">
        <v>103</v>
      </c>
      <c r="FM341" s="1">
        <f ca="1">IF(FK341/FL341=INT(FK341/FL341),1,0)</f>
        <v>0</v>
      </c>
      <c r="FN341" s="1">
        <f ca="1">IF(FM341=0,FK341,FK341/FL341)</f>
        <v>1</v>
      </c>
      <c r="FO341" s="1">
        <v>107</v>
      </c>
      <c r="FP341" s="1">
        <f ca="1">IF(FN341/FO341=INT(FN341/FO341),1,0)</f>
        <v>0</v>
      </c>
      <c r="FQ341" s="1">
        <f ca="1">IF(FP341=0,FN341,FN341/FO341)</f>
        <v>1</v>
      </c>
      <c r="FR341" s="1">
        <v>109</v>
      </c>
      <c r="FS341" s="1">
        <f ca="1">IF(FQ341/FR341=INT(FQ341/FR341),1,0)</f>
        <v>0</v>
      </c>
      <c r="FT341" s="1">
        <f ca="1">IF(FS341=0,FQ341,FQ341/FR341)</f>
        <v>1</v>
      </c>
      <c r="FU341" s="1">
        <v>113</v>
      </c>
      <c r="FV341" s="1">
        <f ca="1">IF(FT341/FU341=INT(FT341/FU341),1,0)</f>
        <v>0</v>
      </c>
      <c r="FW341" s="1">
        <f ca="1">IF(FV341=0,FT341,FT341/FU341)</f>
        <v>1</v>
      </c>
      <c r="FX341" s="1">
        <v>127</v>
      </c>
      <c r="FY341" s="1">
        <f ca="1">IF(FW341/FX341=INT(FW341/FX341),1,0)</f>
        <v>0</v>
      </c>
      <c r="FZ341" s="1">
        <f ca="1">IF(FY341=0,FW341,FW341/FX341)</f>
        <v>1</v>
      </c>
      <c r="GA341" s="1">
        <v>131</v>
      </c>
      <c r="GB341" s="1">
        <f ca="1">IF(FZ341/GA341=INT(FZ341/GA341),1,0)</f>
        <v>0</v>
      </c>
      <c r="GC341" s="1">
        <f ca="1">IF(GB341=0,FZ341,FZ341/GA341)</f>
        <v>1</v>
      </c>
      <c r="GD341" s="1">
        <v>137</v>
      </c>
      <c r="GE341" s="1">
        <f ca="1">IF(GC341/GD341=INT(GC341/GD341),1,0)</f>
        <v>0</v>
      </c>
      <c r="GF341" s="1">
        <f ca="1">IF(GE341=0,GC341,GC341/GD341)</f>
        <v>1</v>
      </c>
      <c r="GG341" s="1">
        <v>139</v>
      </c>
      <c r="GH341" s="1">
        <f ca="1">IF(GF341/GG341=INT(GF341/GG341),1,0)</f>
        <v>0</v>
      </c>
      <c r="GI341" s="1">
        <f ca="1">IF(GH341=0,GF341,GF341/GG341)</f>
        <v>1</v>
      </c>
      <c r="GJ341" s="1">
        <v>149</v>
      </c>
      <c r="GK341" s="1">
        <f ca="1">IF(GI341/GJ341=INT(GI341/GJ341),1,0)</f>
        <v>0</v>
      </c>
      <c r="GL341" s="1">
        <f ca="1">IF(GK341=0,GI341,GI341/GJ341)</f>
        <v>1</v>
      </c>
      <c r="GM341" s="1"/>
      <c r="GN341" s="1">
        <f ca="1">8*AW341+4*AZ341+2*BC341+BF341</f>
        <v>2</v>
      </c>
      <c r="GO341" s="1">
        <f ca="1">4*BI341+2*BL341+BO341</f>
        <v>0</v>
      </c>
      <c r="GP341" s="1">
        <f ca="1">2*BR341+BU341</f>
        <v>1</v>
      </c>
      <c r="GQ341" s="1">
        <f ca="1">2*BX341+CA341</f>
        <v>0</v>
      </c>
      <c r="GR341" s="1">
        <f ca="1">2*CD341+CG341</f>
        <v>0</v>
      </c>
      <c r="GS341" s="1">
        <f ca="1">2*CJ341+CM341</f>
        <v>0</v>
      </c>
      <c r="GT341" s="1">
        <f ca="1">CS341</f>
        <v>0</v>
      </c>
      <c r="GU341" s="1">
        <f ca="1">CY341</f>
        <v>0</v>
      </c>
      <c r="GV341" s="1">
        <f ca="1">DE341</f>
        <v>0</v>
      </c>
      <c r="GW341" s="1">
        <f ca="1">DK341</f>
        <v>0</v>
      </c>
      <c r="GX341" s="1">
        <f ca="1">DQ341</f>
        <v>0</v>
      </c>
      <c r="GY341">
        <f ca="1">DT341</f>
        <v>0</v>
      </c>
      <c r="GZ341">
        <f ca="1">DW341</f>
        <v>0</v>
      </c>
      <c r="HA341">
        <f ca="1">DZ341</f>
        <v>0</v>
      </c>
      <c r="HB341">
        <f ca="1">EC341</f>
        <v>0</v>
      </c>
      <c r="HC341">
        <f ca="1">EF341</f>
        <v>0</v>
      </c>
      <c r="HD341">
        <f ca="1">EI341</f>
        <v>0</v>
      </c>
      <c r="HE341">
        <f ca="1">EL341</f>
        <v>0</v>
      </c>
      <c r="HF341">
        <f ca="1">EO341</f>
        <v>0</v>
      </c>
      <c r="HG341">
        <f ca="1">ER341</f>
        <v>0</v>
      </c>
      <c r="HH341">
        <f ca="1">EU341</f>
        <v>0</v>
      </c>
      <c r="HI341">
        <f ca="1">EX341</f>
        <v>0</v>
      </c>
      <c r="HJ341">
        <f ca="1">FA341</f>
        <v>0</v>
      </c>
      <c r="HK341">
        <f ca="1">FD341</f>
        <v>0</v>
      </c>
      <c r="HL341">
        <f ca="1">FG341</f>
        <v>0</v>
      </c>
      <c r="HM341">
        <f ca="1">FJ341</f>
        <v>0</v>
      </c>
      <c r="HN341">
        <f ca="1">FM341</f>
        <v>0</v>
      </c>
      <c r="HO341">
        <f ca="1">FP341</f>
        <v>0</v>
      </c>
      <c r="HP341">
        <f ca="1">FS341</f>
        <v>0</v>
      </c>
      <c r="HQ341">
        <f ca="1">FV341</f>
        <v>0</v>
      </c>
      <c r="HR341">
        <f ca="1">FY341</f>
        <v>0</v>
      </c>
      <c r="HS341">
        <f ca="1">GB341</f>
        <v>0</v>
      </c>
      <c r="HT341">
        <f ca="1">GE341</f>
        <v>0</v>
      </c>
      <c r="HU341">
        <f ca="1">GH341</f>
        <v>0</v>
      </c>
      <c r="HV341">
        <f ca="1">GK341</f>
        <v>0</v>
      </c>
      <c r="HW341">
        <f ca="1">AU341</f>
        <v>20</v>
      </c>
      <c r="HX341">
        <f ca="1">HW341/HV343</f>
        <v>10</v>
      </c>
    </row>
    <row r="342" spans="1:243" ht="18" hidden="1" customHeight="1" x14ac:dyDescent="0.25">
      <c r="A342" s="9"/>
      <c r="B342" s="71"/>
      <c r="C342" s="71"/>
      <c r="D342" s="71"/>
      <c r="E342" s="71"/>
      <c r="F342" s="80"/>
      <c r="G342" s="80"/>
      <c r="H342" s="102"/>
      <c r="I342" s="71"/>
      <c r="J342" s="75"/>
      <c r="K342" s="9"/>
      <c r="O342" s="162"/>
      <c r="AK342" s="9"/>
      <c r="AL342" s="9"/>
      <c r="AM342" s="9"/>
      <c r="AN342" s="9"/>
      <c r="AO342" s="9"/>
      <c r="AP342" s="9"/>
      <c r="AQ342" s="9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1"/>
      <c r="FZ342" s="1"/>
      <c r="GA342" s="1"/>
      <c r="GB342" s="1"/>
      <c r="GC342" s="1"/>
      <c r="GD342" s="1"/>
      <c r="GE342" s="1"/>
      <c r="GF342" s="1"/>
      <c r="GG342" s="1"/>
      <c r="GH342" s="1"/>
      <c r="GI342" s="1"/>
      <c r="GJ342" s="1"/>
      <c r="GK342" s="1"/>
      <c r="GL342" s="1"/>
      <c r="GM342" s="1"/>
      <c r="GN342" s="1">
        <f t="shared" ref="GN342:HV342" ca="1" si="174">IF(GN340&lt;GN341,GN340,GN341)</f>
        <v>1</v>
      </c>
      <c r="GO342" s="1">
        <f t="shared" ca="1" si="174"/>
        <v>0</v>
      </c>
      <c r="GP342" s="1">
        <f t="shared" ca="1" si="174"/>
        <v>0</v>
      </c>
      <c r="GQ342" s="1">
        <f t="shared" ca="1" si="174"/>
        <v>0</v>
      </c>
      <c r="GR342" s="1">
        <f t="shared" ca="1" si="174"/>
        <v>0</v>
      </c>
      <c r="GS342" s="1">
        <f t="shared" ca="1" si="174"/>
        <v>0</v>
      </c>
      <c r="GT342" s="1">
        <f t="shared" ca="1" si="174"/>
        <v>0</v>
      </c>
      <c r="GU342" s="1">
        <f t="shared" ca="1" si="174"/>
        <v>0</v>
      </c>
      <c r="GV342" s="1">
        <f t="shared" ca="1" si="174"/>
        <v>0</v>
      </c>
      <c r="GW342" s="1">
        <f t="shared" ca="1" si="174"/>
        <v>0</v>
      </c>
      <c r="GX342" s="1">
        <f t="shared" ca="1" si="174"/>
        <v>0</v>
      </c>
      <c r="GY342" s="1">
        <f t="shared" ca="1" si="174"/>
        <v>0</v>
      </c>
      <c r="GZ342" s="1">
        <f t="shared" ca="1" si="174"/>
        <v>0</v>
      </c>
      <c r="HA342" s="1">
        <f t="shared" ca="1" si="174"/>
        <v>0</v>
      </c>
      <c r="HB342" s="1">
        <f t="shared" ca="1" si="174"/>
        <v>0</v>
      </c>
      <c r="HC342" s="1">
        <f t="shared" ca="1" si="174"/>
        <v>0</v>
      </c>
      <c r="HD342" s="1">
        <f t="shared" ca="1" si="174"/>
        <v>0</v>
      </c>
      <c r="HE342" s="1">
        <f t="shared" ca="1" si="174"/>
        <v>0</v>
      </c>
      <c r="HF342" s="1">
        <f t="shared" ca="1" si="174"/>
        <v>0</v>
      </c>
      <c r="HG342" s="1">
        <f t="shared" ca="1" si="174"/>
        <v>0</v>
      </c>
      <c r="HH342" s="1">
        <f t="shared" ca="1" si="174"/>
        <v>0</v>
      </c>
      <c r="HI342" s="1">
        <f t="shared" ca="1" si="174"/>
        <v>0</v>
      </c>
      <c r="HJ342" s="1">
        <f t="shared" ca="1" si="174"/>
        <v>0</v>
      </c>
      <c r="HK342" s="1">
        <f t="shared" ca="1" si="174"/>
        <v>0</v>
      </c>
      <c r="HL342" s="1">
        <f t="shared" ca="1" si="174"/>
        <v>0</v>
      </c>
      <c r="HM342" s="1">
        <f t="shared" ca="1" si="174"/>
        <v>0</v>
      </c>
      <c r="HN342" s="1">
        <f t="shared" ca="1" si="174"/>
        <v>0</v>
      </c>
      <c r="HO342" s="1">
        <f t="shared" ca="1" si="174"/>
        <v>0</v>
      </c>
      <c r="HP342" s="1">
        <f t="shared" ca="1" si="174"/>
        <v>0</v>
      </c>
      <c r="HQ342" s="1">
        <f t="shared" ca="1" si="174"/>
        <v>0</v>
      </c>
      <c r="HR342" s="1">
        <f t="shared" ca="1" si="174"/>
        <v>0</v>
      </c>
      <c r="HS342" s="1">
        <f t="shared" ca="1" si="174"/>
        <v>0</v>
      </c>
      <c r="HT342" s="1">
        <f t="shared" ca="1" si="174"/>
        <v>0</v>
      </c>
      <c r="HU342" s="1">
        <f t="shared" ca="1" si="174"/>
        <v>0</v>
      </c>
      <c r="HV342" s="1">
        <f t="shared" ca="1" si="174"/>
        <v>0</v>
      </c>
    </row>
    <row r="343" spans="1:243" ht="18" hidden="1" customHeight="1" x14ac:dyDescent="0.25">
      <c r="A343" s="9"/>
      <c r="B343" s="71"/>
      <c r="C343" s="71"/>
      <c r="D343" s="71"/>
      <c r="E343" s="71"/>
      <c r="F343" s="80"/>
      <c r="G343" s="80"/>
      <c r="H343" s="102"/>
      <c r="I343" s="71"/>
      <c r="J343" s="75"/>
      <c r="K343" s="9"/>
      <c r="O343" s="162"/>
      <c r="AK343" s="9"/>
      <c r="AL343" s="9"/>
      <c r="AM343" s="9"/>
      <c r="AN343" s="9"/>
      <c r="AO343" s="9"/>
      <c r="AP343" s="9"/>
      <c r="AQ343" s="9"/>
      <c r="AT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1"/>
      <c r="FZ343" s="1"/>
      <c r="GA343" s="1"/>
      <c r="GB343" s="1"/>
      <c r="GC343" s="1"/>
      <c r="GD343" s="1"/>
      <c r="GE343" s="1"/>
      <c r="GF343" s="1"/>
      <c r="GG343" s="1"/>
      <c r="GH343" s="1"/>
      <c r="GI343" s="1"/>
      <c r="GJ343" s="1"/>
      <c r="GK343" s="1"/>
      <c r="GL343" s="1"/>
      <c r="GM343" s="1"/>
      <c r="GN343">
        <f ca="1">FY$4^GN342</f>
        <v>2</v>
      </c>
      <c r="GO343">
        <f t="shared" ref="GO343:HV343" ca="1" si="175">FZ$4^GO342*GN343</f>
        <v>2</v>
      </c>
      <c r="GP343">
        <f t="shared" ca="1" si="175"/>
        <v>2</v>
      </c>
      <c r="GQ343">
        <f t="shared" ca="1" si="175"/>
        <v>2</v>
      </c>
      <c r="GR343">
        <f t="shared" ca="1" si="175"/>
        <v>2</v>
      </c>
      <c r="GS343">
        <f t="shared" ca="1" si="175"/>
        <v>2</v>
      </c>
      <c r="GT343">
        <f t="shared" ca="1" si="175"/>
        <v>2</v>
      </c>
      <c r="GU343">
        <f t="shared" ca="1" si="175"/>
        <v>2</v>
      </c>
      <c r="GV343">
        <f t="shared" ca="1" si="175"/>
        <v>2</v>
      </c>
      <c r="GW343">
        <f t="shared" ca="1" si="175"/>
        <v>2</v>
      </c>
      <c r="GX343">
        <f t="shared" ca="1" si="175"/>
        <v>2</v>
      </c>
      <c r="GY343">
        <f t="shared" ca="1" si="175"/>
        <v>2</v>
      </c>
      <c r="GZ343">
        <f t="shared" ca="1" si="175"/>
        <v>2</v>
      </c>
      <c r="HA343">
        <f t="shared" ca="1" si="175"/>
        <v>2</v>
      </c>
      <c r="HB343">
        <f t="shared" ca="1" si="175"/>
        <v>2</v>
      </c>
      <c r="HC343">
        <f t="shared" ca="1" si="175"/>
        <v>2</v>
      </c>
      <c r="HD343">
        <f t="shared" ca="1" si="175"/>
        <v>2</v>
      </c>
      <c r="HE343">
        <f t="shared" ca="1" si="175"/>
        <v>2</v>
      </c>
      <c r="HF343">
        <f t="shared" ca="1" si="175"/>
        <v>2</v>
      </c>
      <c r="HG343">
        <f t="shared" ca="1" si="175"/>
        <v>2</v>
      </c>
      <c r="HH343">
        <f t="shared" ca="1" si="175"/>
        <v>2</v>
      </c>
      <c r="HI343">
        <f t="shared" ca="1" si="175"/>
        <v>2</v>
      </c>
      <c r="HJ343">
        <f t="shared" ca="1" si="175"/>
        <v>2</v>
      </c>
      <c r="HK343">
        <f t="shared" ca="1" si="175"/>
        <v>2</v>
      </c>
      <c r="HL343">
        <f t="shared" ca="1" si="175"/>
        <v>2</v>
      </c>
      <c r="HM343">
        <f t="shared" ca="1" si="175"/>
        <v>2</v>
      </c>
      <c r="HN343">
        <f t="shared" ca="1" si="175"/>
        <v>2</v>
      </c>
      <c r="HO343">
        <f t="shared" ca="1" si="175"/>
        <v>2</v>
      </c>
      <c r="HP343">
        <f t="shared" ca="1" si="175"/>
        <v>2</v>
      </c>
      <c r="HQ343">
        <f t="shared" ca="1" si="175"/>
        <v>2</v>
      </c>
      <c r="HR343">
        <f t="shared" ca="1" si="175"/>
        <v>2</v>
      </c>
      <c r="HS343">
        <f t="shared" ca="1" si="175"/>
        <v>2</v>
      </c>
      <c r="HT343">
        <f t="shared" ca="1" si="175"/>
        <v>2</v>
      </c>
      <c r="HU343">
        <f t="shared" ca="1" si="175"/>
        <v>2</v>
      </c>
      <c r="HV343">
        <f t="shared" ca="1" si="175"/>
        <v>2</v>
      </c>
    </row>
    <row r="344" spans="1:243" ht="18" hidden="1" customHeight="1" x14ac:dyDescent="0.25">
      <c r="A344" s="9"/>
      <c r="B344" s="71"/>
      <c r="C344" s="71"/>
      <c r="D344" s="71"/>
      <c r="E344" s="71"/>
      <c r="F344" s="80"/>
      <c r="G344" s="80"/>
      <c r="H344" s="102"/>
      <c r="I344" s="71"/>
      <c r="J344" s="75"/>
      <c r="K344" s="9"/>
      <c r="O344" s="162"/>
      <c r="AK344" s="9"/>
      <c r="AL344" s="9"/>
      <c r="AM344" s="9"/>
      <c r="AN344" s="9"/>
      <c r="AO344" s="9"/>
      <c r="AP344" s="9"/>
      <c r="AQ344" s="9"/>
      <c r="AR344" t="s">
        <v>23</v>
      </c>
      <c r="AS344" s="1">
        <f ca="1">IF(U336=3,INT((RAND()*(AM336-AL336+1)+AL336)),0)</f>
        <v>0</v>
      </c>
      <c r="AT344" s="1">
        <f ca="1">IF(U336=3,INT((RAND()*(AO336-AN336+1)+AN336)),0)</f>
        <v>0</v>
      </c>
      <c r="AU344">
        <f ca="1">AT344-AT345*(AS345-AS344)</f>
        <v>0</v>
      </c>
      <c r="AV344">
        <v>256</v>
      </c>
      <c r="AW344" s="1">
        <f ca="1">IF(AU344/AV344=INT(AU344/AV344),1,0)</f>
        <v>1</v>
      </c>
      <c r="AX344" s="1">
        <f ca="1">IF(AW344=0,AU344,AU344/AV344)</f>
        <v>0</v>
      </c>
      <c r="AY344" s="1">
        <v>16</v>
      </c>
      <c r="AZ344" s="1">
        <f ca="1">IF(AX344/AY344=INT(AX344/AY344),1,0)</f>
        <v>1</v>
      </c>
      <c r="BA344" s="1">
        <f ca="1">IF(AZ344=0,AX344,AX344/AY344)</f>
        <v>0</v>
      </c>
      <c r="BB344" s="1">
        <v>4</v>
      </c>
      <c r="BC344" s="1">
        <f ca="1">IF(BA344/BB344=INT(BA344/BB344),1,0)</f>
        <v>1</v>
      </c>
      <c r="BD344" s="1">
        <f ca="1">IF(BC344=0,BA344,BA344/BB344)</f>
        <v>0</v>
      </c>
      <c r="BE344" s="1">
        <v>2</v>
      </c>
      <c r="BF344" s="1">
        <f ca="1">IF(BD344/BE344=INT(BD344/BE344),1,0)</f>
        <v>1</v>
      </c>
      <c r="BG344" s="1">
        <f ca="1">IF(BF344=0,BD344,BD344/BE344)</f>
        <v>0</v>
      </c>
      <c r="BH344" s="1">
        <v>81</v>
      </c>
      <c r="BI344" s="1">
        <f ca="1">IF(BG344/BH344=INT(BG344/BH344),1,0)</f>
        <v>1</v>
      </c>
      <c r="BJ344" s="1">
        <f ca="1">IF(BI344=0,BG344,BG344/BH344)</f>
        <v>0</v>
      </c>
      <c r="BK344" s="1">
        <v>9</v>
      </c>
      <c r="BL344" s="1">
        <f ca="1">IF(BJ344/BK344=INT(BJ344/BK344),1,0)</f>
        <v>1</v>
      </c>
      <c r="BM344" s="1">
        <f ca="1">IF(BL344=0,BJ344,BJ344/BK344)</f>
        <v>0</v>
      </c>
      <c r="BN344" s="1">
        <v>3</v>
      </c>
      <c r="BO344" s="1">
        <f ca="1">IF(BM344/BN344=INT(BM344/BN344),1,0)</f>
        <v>1</v>
      </c>
      <c r="BP344" s="1">
        <f ca="1">IF(BO344=0,BM344,BM344/BN344)</f>
        <v>0</v>
      </c>
      <c r="BQ344" s="1">
        <v>25</v>
      </c>
      <c r="BR344" s="1">
        <f ca="1">IF(BP344/BQ344=INT(BP344/BQ344),1,0)</f>
        <v>1</v>
      </c>
      <c r="BS344" s="1">
        <f ca="1">IF(BR344=0,BP344,BP344/BQ344)</f>
        <v>0</v>
      </c>
      <c r="BT344" s="1">
        <v>5</v>
      </c>
      <c r="BU344" s="1">
        <f ca="1">IF(BS344/BT344=INT(BS344/BT344),1,0)</f>
        <v>1</v>
      </c>
      <c r="BV344" s="1">
        <f ca="1">IF(BU344=0,BS344,BS344/BT344)</f>
        <v>0</v>
      </c>
      <c r="BW344" s="1">
        <v>49</v>
      </c>
      <c r="BX344" s="1">
        <f ca="1">IF(BV344/BW344=INT(BV344/BW344),1,0)</f>
        <v>1</v>
      </c>
      <c r="BY344" s="1">
        <f ca="1">IF(BX344=0,BV344,BV344/BW344)</f>
        <v>0</v>
      </c>
      <c r="BZ344" s="1">
        <v>7</v>
      </c>
      <c r="CA344" s="1">
        <f ca="1">IF(BY344/BZ344=INT(BY344/BZ344),1,0)</f>
        <v>1</v>
      </c>
      <c r="CB344" s="1">
        <f ca="1">IF(CA344=0,BY344,BY344/BZ344)</f>
        <v>0</v>
      </c>
      <c r="CC344" s="1">
        <v>121</v>
      </c>
      <c r="CD344" s="1">
        <f ca="1">IF(CB344/CC344=INT(CB344/CC344),1,0)</f>
        <v>1</v>
      </c>
      <c r="CE344" s="1">
        <f ca="1">IF(CD344=0,CB344,CB344/CC344)</f>
        <v>0</v>
      </c>
      <c r="CF344" s="1">
        <v>11</v>
      </c>
      <c r="CG344" s="1">
        <f ca="1">IF(CE344/CF344=INT(CE344/CF344),1,0)</f>
        <v>1</v>
      </c>
      <c r="CH344" s="1">
        <f ca="1">IF(CG344=0,CE344,CE344/CF344)</f>
        <v>0</v>
      </c>
      <c r="CI344" s="1">
        <v>169</v>
      </c>
      <c r="CJ344" s="1">
        <f ca="1">IF(CH344/CI344=INT(CH344/CI344),1,0)</f>
        <v>1</v>
      </c>
      <c r="CK344" s="1">
        <f ca="1">IF(CJ344=0,CH344,CH344/CI344)</f>
        <v>0</v>
      </c>
      <c r="CL344" s="1">
        <v>13</v>
      </c>
      <c r="CM344" s="1">
        <f ca="1">IF(CK344/CL344=INT(CK344/CL344),1,0)</f>
        <v>1</v>
      </c>
      <c r="CN344" s="1">
        <f ca="1">IF(CM344=0,CK344,CK344/CL344)</f>
        <v>0</v>
      </c>
      <c r="CO344" s="1">
        <f>CO340</f>
        <v>289</v>
      </c>
      <c r="CP344" s="1">
        <f ca="1">IF(CN344/CO344=INT(CN344/CO344),1,0)</f>
        <v>1</v>
      </c>
      <c r="CQ344" s="1">
        <f ca="1">IF(CP344=0,CN344,CN344/CO344)</f>
        <v>0</v>
      </c>
      <c r="CR344" s="1">
        <v>17</v>
      </c>
      <c r="CS344" s="1">
        <f ca="1">IF(CQ344/CR344=INT(CQ344/CR344),1,0)</f>
        <v>1</v>
      </c>
      <c r="CT344" s="1">
        <f ca="1">IF(CS344=0,CQ344,CQ344/CR344)</f>
        <v>0</v>
      </c>
      <c r="CU344" s="1">
        <f>CU340</f>
        <v>361</v>
      </c>
      <c r="CV344" s="1">
        <f ca="1">IF(CT344/CU344=INT(CT344/CU344),1,0)</f>
        <v>1</v>
      </c>
      <c r="CW344" s="1">
        <f ca="1">IF(CV344=0,CT344,CT344/CU344)</f>
        <v>0</v>
      </c>
      <c r="CX344" s="1">
        <v>19</v>
      </c>
      <c r="CY344" s="1">
        <f ca="1">IF(CW344/CX344=INT(CW344/CX344),1,0)</f>
        <v>1</v>
      </c>
      <c r="CZ344" s="1">
        <f ca="1">IF(CY344=0,CW344,CW344/CX344)</f>
        <v>0</v>
      </c>
      <c r="DA344" s="1">
        <f>DA340</f>
        <v>529</v>
      </c>
      <c r="DB344" s="1">
        <f ca="1">IF(CZ344/DA344=INT(CZ344/DA344),1,0)</f>
        <v>1</v>
      </c>
      <c r="DC344" s="1">
        <f ca="1">IF(DB344=0,CZ344,CZ344/DA344)</f>
        <v>0</v>
      </c>
      <c r="DD344" s="1">
        <v>23</v>
      </c>
      <c r="DE344" s="1">
        <f ca="1">IF(DC344/DD344=INT(DC344/DD344),1,0)</f>
        <v>1</v>
      </c>
      <c r="DF344" s="1">
        <f ca="1">IF(DE344=0,DC344,DC344/DD344)</f>
        <v>0</v>
      </c>
      <c r="DG344" s="1">
        <f>DG340</f>
        <v>841</v>
      </c>
      <c r="DH344" s="1">
        <f ca="1">IF(DF344/DG344=INT(DF344/DG344),1,0)</f>
        <v>1</v>
      </c>
      <c r="DI344" s="1">
        <f ca="1">IF(DH344=0,DF344,DF344/DG344)</f>
        <v>0</v>
      </c>
      <c r="DJ344" s="1">
        <v>29</v>
      </c>
      <c r="DK344" s="1">
        <f ca="1">IF(DI344/DJ344=INT(DI344/DJ344),1,0)</f>
        <v>1</v>
      </c>
      <c r="DL344" s="1">
        <f ca="1">IF(DK344=0,DI344,DI344/DJ344)</f>
        <v>0</v>
      </c>
      <c r="DM344" s="1">
        <f>DM340</f>
        <v>961</v>
      </c>
      <c r="DN344" s="1">
        <f ca="1">IF(DL344/DM344=INT(DL344/DM344),1,0)</f>
        <v>1</v>
      </c>
      <c r="DO344" s="1">
        <f ca="1">IF(DN344=0,DL344,DL344/DM344)</f>
        <v>0</v>
      </c>
      <c r="DP344" s="1">
        <v>31</v>
      </c>
      <c r="DQ344" s="1">
        <f ca="1">IF(DO344/DP344=INT(DO344/DP344),1,0)</f>
        <v>1</v>
      </c>
      <c r="DR344" s="1">
        <f ca="1">IF(DQ344=0,DO344,DO344/DP344)</f>
        <v>0</v>
      </c>
      <c r="DS344" s="1">
        <v>37</v>
      </c>
      <c r="DT344" s="1">
        <f ca="1">IF(DR344/DS344=INT(DR344/DS344),1,0)</f>
        <v>1</v>
      </c>
      <c r="DU344" s="1">
        <f ca="1">IF(DT344=0,DR344,DR344/DS344)</f>
        <v>0</v>
      </c>
      <c r="DV344" s="1">
        <v>41</v>
      </c>
      <c r="DW344" s="1">
        <f ca="1">IF(DU344/DV344=INT(DU344/DV344),1,0)</f>
        <v>1</v>
      </c>
      <c r="DX344" s="1">
        <f ca="1">IF(DW344=0,DU344,DU344/DV344)</f>
        <v>0</v>
      </c>
      <c r="DY344" s="1">
        <v>43</v>
      </c>
      <c r="DZ344" s="1">
        <f ca="1">IF(DX344/DY344=INT(DX344/DY344),1,0)</f>
        <v>1</v>
      </c>
      <c r="EA344" s="1">
        <f ca="1">IF(DZ344=0,DX344,DX344/DY344)</f>
        <v>0</v>
      </c>
      <c r="EB344" s="1">
        <v>47</v>
      </c>
      <c r="EC344" s="1">
        <f ca="1">IF(EA344/EB344=INT(EA344/EB344),1,0)</f>
        <v>1</v>
      </c>
      <c r="ED344" s="1">
        <f ca="1">IF(EC344=0,EA344,EA344/EB344)</f>
        <v>0</v>
      </c>
      <c r="EE344" s="1">
        <v>53</v>
      </c>
      <c r="EF344" s="1">
        <f ca="1">IF(ED344/EE344=INT(ED344/EE344),1,0)</f>
        <v>1</v>
      </c>
      <c r="EG344" s="1">
        <f ca="1">IF(EF344=0,ED344,ED344/EE344)</f>
        <v>0</v>
      </c>
      <c r="EH344" s="1">
        <v>59</v>
      </c>
      <c r="EI344" s="1">
        <f ca="1">IF(EG344/EH344=INT(EG344/EH344),1,0)</f>
        <v>1</v>
      </c>
      <c r="EJ344" s="1">
        <f ca="1">IF(EI344=0,EG344,EG344/EH344)</f>
        <v>0</v>
      </c>
      <c r="EK344" s="1">
        <v>61</v>
      </c>
      <c r="EL344" s="1">
        <f ca="1">IF(EJ344/EK344=INT(EJ344/EK344),1,0)</f>
        <v>1</v>
      </c>
      <c r="EM344" s="1">
        <f ca="1">IF(EL344=0,EJ344,EJ344/EK344)</f>
        <v>0</v>
      </c>
      <c r="EN344" s="1">
        <v>67</v>
      </c>
      <c r="EO344" s="1">
        <f ca="1">IF(EM344/EN344=INT(EM344/EN344),1,0)</f>
        <v>1</v>
      </c>
      <c r="EP344" s="1">
        <f ca="1">IF(EO344=0,EM344,EM344/EN344)</f>
        <v>0</v>
      </c>
      <c r="EQ344" s="1">
        <v>71</v>
      </c>
      <c r="ER344" s="1">
        <f ca="1">IF(EP344/EQ344=INT(EP344/EQ344),1,0)</f>
        <v>1</v>
      </c>
      <c r="ES344" s="1">
        <f ca="1">IF(ER344=0,EP344,EP344/EQ344)</f>
        <v>0</v>
      </c>
      <c r="ET344" s="1">
        <v>73</v>
      </c>
      <c r="EU344" s="1">
        <f ca="1">IF(ES344/ET344=INT(ES344/ET344),1,0)</f>
        <v>1</v>
      </c>
      <c r="EV344" s="1">
        <f ca="1">IF(EU344=0,ES344,ES344/ET344)</f>
        <v>0</v>
      </c>
      <c r="EW344" s="1">
        <v>79</v>
      </c>
      <c r="EX344" s="1">
        <f ca="1">IF(EV344/EW344=INT(EV344/EW344),1,0)</f>
        <v>1</v>
      </c>
      <c r="EY344" s="1">
        <f ca="1">IF(EX344=0,EV344,EV344/EW344)</f>
        <v>0</v>
      </c>
      <c r="EZ344" s="1">
        <v>83</v>
      </c>
      <c r="FA344" s="1">
        <f ca="1">IF(EY344/EZ344=INT(EY344/EZ344),1,0)</f>
        <v>1</v>
      </c>
      <c r="FB344" s="1">
        <f ca="1">IF(FA344=0,EY344,EY344/EZ344)</f>
        <v>0</v>
      </c>
      <c r="FC344" s="1">
        <v>89</v>
      </c>
      <c r="FD344" s="1">
        <f ca="1">IF(FB344/FC344=INT(FB344/FC344),1,0)</f>
        <v>1</v>
      </c>
      <c r="FE344" s="1">
        <f ca="1">IF(FD344=0,FB344,FB344/FC344)</f>
        <v>0</v>
      </c>
      <c r="FF344" s="1">
        <v>97</v>
      </c>
      <c r="FG344" s="1">
        <f ca="1">IF(FE344/FF344=INT(FE344/FF344),1,0)</f>
        <v>1</v>
      </c>
      <c r="FH344" s="1">
        <f ca="1">IF(FG344=0,FE344,FE344/FF344)</f>
        <v>0</v>
      </c>
      <c r="FI344" s="1">
        <v>101</v>
      </c>
      <c r="FJ344" s="1">
        <f ca="1">IF(FH344/FI344=INT(FH344/FI344),1,0)</f>
        <v>1</v>
      </c>
      <c r="FK344" s="1">
        <f ca="1">IF(FJ344=0,FH344,FH344/FI344)</f>
        <v>0</v>
      </c>
      <c r="FL344" s="1">
        <v>103</v>
      </c>
      <c r="FM344" s="1">
        <f ca="1">IF(FK344/FL344=INT(FK344/FL344),1,0)</f>
        <v>1</v>
      </c>
      <c r="FN344" s="1">
        <f ca="1">IF(FM344=0,FK344,FK344/FL344)</f>
        <v>0</v>
      </c>
      <c r="FO344" s="1">
        <v>107</v>
      </c>
      <c r="FP344" s="1">
        <f ca="1">IF(FN344/FO344=INT(FN344/FO344),1,0)</f>
        <v>1</v>
      </c>
      <c r="FQ344" s="1">
        <f ca="1">IF(FP344=0,FN344,FN344/FO344)</f>
        <v>0</v>
      </c>
      <c r="FR344" s="1">
        <v>109</v>
      </c>
      <c r="FS344" s="1">
        <f ca="1">IF(FQ344/FR344=INT(FQ344/FR344),1,0)</f>
        <v>1</v>
      </c>
      <c r="FT344" s="1">
        <f ca="1">IF(FS344=0,FQ344,FQ344/FR344)</f>
        <v>0</v>
      </c>
      <c r="FU344" s="1">
        <v>113</v>
      </c>
      <c r="FV344" s="1">
        <f ca="1">IF(FT344/FU344=INT(FT344/FU344),1,0)</f>
        <v>1</v>
      </c>
      <c r="FW344" s="1">
        <f ca="1">IF(FV344=0,FT344,FT344/FU344)</f>
        <v>0</v>
      </c>
      <c r="FX344" s="1">
        <v>127</v>
      </c>
      <c r="FY344" s="1">
        <f ca="1">IF(FW344/FX344=INT(FW344/FX344),1,0)</f>
        <v>1</v>
      </c>
      <c r="FZ344" s="1">
        <f ca="1">IF(FY344=0,FW344,FW344/FX344)</f>
        <v>0</v>
      </c>
      <c r="GA344" s="1">
        <v>131</v>
      </c>
      <c r="GB344" s="1">
        <f ca="1">IF(FZ344/GA344=INT(FZ344/GA344),1,0)</f>
        <v>1</v>
      </c>
      <c r="GC344" s="1">
        <f ca="1">IF(GB344=0,FZ344,FZ344/GA344)</f>
        <v>0</v>
      </c>
      <c r="GD344" s="1">
        <v>137</v>
      </c>
      <c r="GE344" s="1">
        <f ca="1">IF(GC344/GD344=INT(GC344/GD344),1,0)</f>
        <v>1</v>
      </c>
      <c r="GF344" s="1">
        <f ca="1">IF(GE344=0,GC344,GC344/GD344)</f>
        <v>0</v>
      </c>
      <c r="GG344" s="1">
        <v>139</v>
      </c>
      <c r="GH344" s="1">
        <f ca="1">IF(GF344/GG344=INT(GF344/GG344),1,0)</f>
        <v>1</v>
      </c>
      <c r="GI344" s="1">
        <f ca="1">IF(GH344=0,GF344,GF344/GG344)</f>
        <v>0</v>
      </c>
      <c r="GJ344" s="1">
        <v>149</v>
      </c>
      <c r="GK344" s="1">
        <f ca="1">IF(GI344/GJ344=INT(GI344/GJ344),1,0)</f>
        <v>1</v>
      </c>
      <c r="GL344" s="1">
        <f ca="1">IF(GK344=0,GI344,GI344/GJ344)</f>
        <v>0</v>
      </c>
      <c r="GM344" s="1"/>
      <c r="GN344" s="1">
        <f ca="1">8*AW344+4*AZ344+2*BC344+BF344</f>
        <v>15</v>
      </c>
      <c r="GO344" s="1">
        <f ca="1">4*BI344+2*BL344+BO344</f>
        <v>7</v>
      </c>
      <c r="GP344" s="1">
        <f ca="1">2*BR344+BU344</f>
        <v>3</v>
      </c>
      <c r="GQ344" s="1">
        <f ca="1">2*BX344+CA344</f>
        <v>3</v>
      </c>
      <c r="GR344" s="1">
        <f ca="1">2*CD344+CG344</f>
        <v>3</v>
      </c>
      <c r="GS344" s="1">
        <f ca="1">2*CJ344+CM344</f>
        <v>3</v>
      </c>
      <c r="GT344" s="1">
        <f ca="1">CS344</f>
        <v>1</v>
      </c>
      <c r="GU344" s="1">
        <f ca="1">CY344</f>
        <v>1</v>
      </c>
      <c r="GV344" s="1">
        <f ca="1">DE344</f>
        <v>1</v>
      </c>
      <c r="GW344" s="1">
        <f ca="1">DK344</f>
        <v>1</v>
      </c>
      <c r="GX344" s="1">
        <f ca="1">DQ344</f>
        <v>1</v>
      </c>
      <c r="GY344">
        <f ca="1">DT344</f>
        <v>1</v>
      </c>
      <c r="GZ344">
        <f ca="1">DW344</f>
        <v>1</v>
      </c>
      <c r="HA344">
        <f ca="1">DZ344</f>
        <v>1</v>
      </c>
      <c r="HB344">
        <f ca="1">EC344</f>
        <v>1</v>
      </c>
      <c r="HC344">
        <f ca="1">EF344</f>
        <v>1</v>
      </c>
      <c r="HD344">
        <f ca="1">EI344</f>
        <v>1</v>
      </c>
      <c r="HE344">
        <f ca="1">EL344</f>
        <v>1</v>
      </c>
      <c r="HF344">
        <f ca="1">EO344</f>
        <v>1</v>
      </c>
      <c r="HG344">
        <f ca="1">ER344</f>
        <v>1</v>
      </c>
      <c r="HH344">
        <f ca="1">EU344</f>
        <v>1</v>
      </c>
      <c r="HI344">
        <f ca="1">EX344</f>
        <v>1</v>
      </c>
      <c r="HJ344">
        <f ca="1">FA344</f>
        <v>1</v>
      </c>
      <c r="HK344">
        <f ca="1">FD344</f>
        <v>1</v>
      </c>
      <c r="HL344">
        <f ca="1">FG344</f>
        <v>1</v>
      </c>
      <c r="HM344">
        <f ca="1">FJ344</f>
        <v>1</v>
      </c>
      <c r="HN344">
        <f ca="1">FM344</f>
        <v>1</v>
      </c>
      <c r="HO344">
        <f ca="1">FP344</f>
        <v>1</v>
      </c>
      <c r="HP344">
        <f ca="1">FS344</f>
        <v>1</v>
      </c>
      <c r="HQ344">
        <f ca="1">FV344</f>
        <v>1</v>
      </c>
      <c r="HR344">
        <f ca="1">FY344</f>
        <v>1</v>
      </c>
      <c r="HS344">
        <f ca="1">GB344</f>
        <v>1</v>
      </c>
      <c r="HT344">
        <f ca="1">GE344</f>
        <v>1</v>
      </c>
      <c r="HU344">
        <f ca="1">GH344</f>
        <v>1</v>
      </c>
      <c r="HV344">
        <f ca="1">GK344</f>
        <v>1</v>
      </c>
      <c r="HW344">
        <f ca="1">AU344</f>
        <v>0</v>
      </c>
      <c r="HX344">
        <f ca="1">HW344/HV347</f>
        <v>0</v>
      </c>
    </row>
    <row r="345" spans="1:243" ht="18" hidden="1" customHeight="1" x14ac:dyDescent="0.25">
      <c r="A345" s="9"/>
      <c r="B345" s="71"/>
      <c r="C345" s="71"/>
      <c r="D345" s="71"/>
      <c r="E345" s="71"/>
      <c r="F345" s="80"/>
      <c r="G345" s="80"/>
      <c r="H345" s="102"/>
      <c r="I345" s="71"/>
      <c r="J345" s="75"/>
      <c r="K345" s="9"/>
      <c r="O345" s="162"/>
      <c r="AK345" s="9"/>
      <c r="AL345" s="9"/>
      <c r="AM345" s="9"/>
      <c r="AN345" s="9"/>
      <c r="AO345" s="9"/>
      <c r="AP345" s="9"/>
      <c r="AQ345" s="9"/>
      <c r="AS345">
        <f ca="1">AS344+INT(AT344/AT345)</f>
        <v>0</v>
      </c>
      <c r="AT345" s="1">
        <f ca="1">IF(AP336&gt;AT344,INT((RAND()*(AQ336-AP336+1)+AP336)),INT((RAND()*(AQ336-AT344)+AT344+1)))</f>
        <v>7</v>
      </c>
      <c r="AU345">
        <f ca="1">AT345</f>
        <v>7</v>
      </c>
      <c r="AV345">
        <v>256</v>
      </c>
      <c r="AW345" s="1">
        <f ca="1">IF(AU345/AV345=INT(AU345/AV345),1,0)</f>
        <v>0</v>
      </c>
      <c r="AX345" s="1">
        <f ca="1">IF(AW345=0,AU345,AU345/AV345)</f>
        <v>7</v>
      </c>
      <c r="AY345" s="1">
        <v>16</v>
      </c>
      <c r="AZ345" s="1">
        <f ca="1">IF(AX345/AY345=INT(AX345/AY345),1,0)</f>
        <v>0</v>
      </c>
      <c r="BA345" s="1">
        <f ca="1">IF(AZ345=0,AX345,AX345/AY345)</f>
        <v>7</v>
      </c>
      <c r="BB345" s="1">
        <v>4</v>
      </c>
      <c r="BC345" s="1">
        <f ca="1">IF(BA345/BB345=INT(BA345/BB345),1,0)</f>
        <v>0</v>
      </c>
      <c r="BD345" s="1">
        <f ca="1">IF(BC345=0,BA345,BA345/BB345)</f>
        <v>7</v>
      </c>
      <c r="BE345" s="1">
        <v>2</v>
      </c>
      <c r="BF345" s="1">
        <f ca="1">IF(BD345/BE345=INT(BD345/BE345),1,0)</f>
        <v>0</v>
      </c>
      <c r="BG345" s="1">
        <f ca="1">IF(BF345=0,BD345,BD345/BE345)</f>
        <v>7</v>
      </c>
      <c r="BH345" s="1">
        <v>81</v>
      </c>
      <c r="BI345" s="1">
        <f ca="1">IF(BG345/BH345=INT(BG345/BH345),1,0)</f>
        <v>0</v>
      </c>
      <c r="BJ345" s="1">
        <f ca="1">IF(BI345=0,BG345,BG345/BH345)</f>
        <v>7</v>
      </c>
      <c r="BK345" s="1">
        <v>9</v>
      </c>
      <c r="BL345" s="1">
        <f ca="1">IF(BJ345/BK345=INT(BJ345/BK345),1,0)</f>
        <v>0</v>
      </c>
      <c r="BM345" s="1">
        <f ca="1">IF(BL345=0,BJ345,BJ345/BK345)</f>
        <v>7</v>
      </c>
      <c r="BN345" s="1">
        <v>3</v>
      </c>
      <c r="BO345" s="1">
        <f ca="1">IF(BM345/BN345=INT(BM345/BN345),1,0)</f>
        <v>0</v>
      </c>
      <c r="BP345" s="1">
        <f ca="1">IF(BO345=0,BM345,BM345/BN345)</f>
        <v>7</v>
      </c>
      <c r="BQ345" s="1">
        <v>25</v>
      </c>
      <c r="BR345" s="1">
        <f ca="1">IF(BP345/BQ345=INT(BP345/BQ345),1,0)</f>
        <v>0</v>
      </c>
      <c r="BS345" s="1">
        <f ca="1">IF(BR345=0,BP345,BP345/BQ345)</f>
        <v>7</v>
      </c>
      <c r="BT345" s="1">
        <v>5</v>
      </c>
      <c r="BU345" s="1">
        <f ca="1">IF(BS345/BT345=INT(BS345/BT345),1,0)</f>
        <v>0</v>
      </c>
      <c r="BV345" s="1">
        <f ca="1">IF(BU345=0,BS345,BS345/BT345)</f>
        <v>7</v>
      </c>
      <c r="BW345" s="1">
        <v>49</v>
      </c>
      <c r="BX345" s="1">
        <f ca="1">IF(BV345/BW345=INT(BV345/BW345),1,0)</f>
        <v>0</v>
      </c>
      <c r="BY345" s="1">
        <f ca="1">IF(BX345=0,BV345,BV345/BW345)</f>
        <v>7</v>
      </c>
      <c r="BZ345" s="1">
        <v>7</v>
      </c>
      <c r="CA345" s="1">
        <f ca="1">IF(BY345/BZ345=INT(BY345/BZ345),1,0)</f>
        <v>1</v>
      </c>
      <c r="CB345" s="1">
        <f ca="1">IF(CA345=0,BY345,BY345/BZ345)</f>
        <v>1</v>
      </c>
      <c r="CC345" s="1">
        <v>121</v>
      </c>
      <c r="CD345" s="1">
        <f ca="1">IF(CB345/CC345=INT(CB345/CC345),1,0)</f>
        <v>0</v>
      </c>
      <c r="CE345" s="1">
        <f ca="1">IF(CD345=0,CB345,CB345/CC345)</f>
        <v>1</v>
      </c>
      <c r="CF345" s="1">
        <v>11</v>
      </c>
      <c r="CG345" s="1">
        <f ca="1">IF(CE345/CF345=INT(CE345/CF345),1,0)</f>
        <v>0</v>
      </c>
      <c r="CH345" s="1">
        <f ca="1">IF(CG345=0,CE345,CE345/CF345)</f>
        <v>1</v>
      </c>
      <c r="CI345" s="1">
        <v>169</v>
      </c>
      <c r="CJ345" s="1">
        <f ca="1">IF(CH345/CI345=INT(CH345/CI345),1,0)</f>
        <v>0</v>
      </c>
      <c r="CK345" s="1">
        <f ca="1">IF(CJ345=0,CH345,CH345/CI345)</f>
        <v>1</v>
      </c>
      <c r="CL345" s="1">
        <v>13</v>
      </c>
      <c r="CM345" s="1">
        <f ca="1">IF(CK345/CL345=INT(CK345/CL345),1,0)</f>
        <v>0</v>
      </c>
      <c r="CN345" s="1">
        <f ca="1">IF(CM345=0,CK345,CK345/CL345)</f>
        <v>1</v>
      </c>
      <c r="CO345" s="1">
        <f>CO341</f>
        <v>289</v>
      </c>
      <c r="CP345" s="1">
        <f ca="1">IF(CN345/CO345=INT(CN345/CO345),1,0)</f>
        <v>0</v>
      </c>
      <c r="CQ345" s="1">
        <f ca="1">IF(CP345=0,CN345,CN345/CO345)</f>
        <v>1</v>
      </c>
      <c r="CR345" s="1">
        <v>17</v>
      </c>
      <c r="CS345" s="1">
        <f ca="1">IF(CQ345/CR345=INT(CQ345/CR345),1,0)</f>
        <v>0</v>
      </c>
      <c r="CT345" s="1">
        <f ca="1">IF(CS345=0,CQ345,CQ345/CR345)</f>
        <v>1</v>
      </c>
      <c r="CU345" s="1">
        <f>CU341</f>
        <v>361</v>
      </c>
      <c r="CV345" s="1">
        <f ca="1">IF(CT345/CU345=INT(CT345/CU345),1,0)</f>
        <v>0</v>
      </c>
      <c r="CW345" s="1">
        <f ca="1">IF(CV345=0,CT345,CT345/CU345)</f>
        <v>1</v>
      </c>
      <c r="CX345" s="1">
        <v>19</v>
      </c>
      <c r="CY345" s="1">
        <f ca="1">IF(CW345/CX345=INT(CW345/CX345),1,0)</f>
        <v>0</v>
      </c>
      <c r="CZ345" s="1">
        <f ca="1">IF(CY345=0,CW345,CW345/CX345)</f>
        <v>1</v>
      </c>
      <c r="DA345" s="1">
        <f>DA341</f>
        <v>529</v>
      </c>
      <c r="DB345" s="1">
        <f ca="1">IF(CZ345/DA345=INT(CZ345/DA345),1,0)</f>
        <v>0</v>
      </c>
      <c r="DC345" s="1">
        <f ca="1">IF(DB345=0,CZ345,CZ345/DA345)</f>
        <v>1</v>
      </c>
      <c r="DD345" s="1">
        <v>23</v>
      </c>
      <c r="DE345" s="1">
        <f ca="1">IF(DC345/DD345=INT(DC345/DD345),1,0)</f>
        <v>0</v>
      </c>
      <c r="DF345" s="1">
        <f ca="1">IF(DE345=0,DC345,DC345/DD345)</f>
        <v>1</v>
      </c>
      <c r="DG345" s="1">
        <f>DG341</f>
        <v>841</v>
      </c>
      <c r="DH345" s="1">
        <f ca="1">IF(DF345/DG345=INT(DF345/DG345),1,0)</f>
        <v>0</v>
      </c>
      <c r="DI345" s="1">
        <f ca="1">IF(DH345=0,DF345,DF345/DG345)</f>
        <v>1</v>
      </c>
      <c r="DJ345" s="1">
        <v>29</v>
      </c>
      <c r="DK345" s="1">
        <f ca="1">IF(DI345/DJ345=INT(DI345/DJ345),1,0)</f>
        <v>0</v>
      </c>
      <c r="DL345" s="1">
        <f ca="1">IF(DK345=0,DI345,DI345/DJ345)</f>
        <v>1</v>
      </c>
      <c r="DM345" s="1">
        <f>DM341</f>
        <v>961</v>
      </c>
      <c r="DN345" s="1">
        <f ca="1">IF(DL345/DM345=INT(DL345/DM345),1,0)</f>
        <v>0</v>
      </c>
      <c r="DO345" s="1">
        <f ca="1">IF(DN345=0,DL345,DL345/DM345)</f>
        <v>1</v>
      </c>
      <c r="DP345" s="1">
        <v>31</v>
      </c>
      <c r="DQ345" s="1">
        <f ca="1">IF(DO345/DP345=INT(DO345/DP345),1,0)</f>
        <v>0</v>
      </c>
      <c r="DR345" s="1">
        <f ca="1">IF(DQ345=0,DO345,DO345/DP345)</f>
        <v>1</v>
      </c>
      <c r="DS345" s="1">
        <v>37</v>
      </c>
      <c r="DT345" s="1">
        <f ca="1">IF(DR345/DS345=INT(DR345/DS345),1,0)</f>
        <v>0</v>
      </c>
      <c r="DU345" s="1">
        <f ca="1">IF(DT345=0,DR345,DR345/DS345)</f>
        <v>1</v>
      </c>
      <c r="DV345" s="1">
        <v>41</v>
      </c>
      <c r="DW345" s="1">
        <f ca="1">IF(DU345/DV345=INT(DU345/DV345),1,0)</f>
        <v>0</v>
      </c>
      <c r="DX345" s="1">
        <f ca="1">IF(DW345=0,DU345,DU345/DV345)</f>
        <v>1</v>
      </c>
      <c r="DY345" s="1">
        <v>43</v>
      </c>
      <c r="DZ345" s="1">
        <f ca="1">IF(DX345/DY345=INT(DX345/DY345),1,0)</f>
        <v>0</v>
      </c>
      <c r="EA345" s="1">
        <f ca="1">IF(DZ345=0,DX345,DX345/DY345)</f>
        <v>1</v>
      </c>
      <c r="EB345" s="1">
        <v>47</v>
      </c>
      <c r="EC345" s="1">
        <f ca="1">IF(EA345/EB345=INT(EA345/EB345),1,0)</f>
        <v>0</v>
      </c>
      <c r="ED345" s="1">
        <f ca="1">IF(EC345=0,EA345,EA345/EB345)</f>
        <v>1</v>
      </c>
      <c r="EE345" s="1">
        <v>53</v>
      </c>
      <c r="EF345" s="1">
        <f ca="1">IF(ED345/EE345=INT(ED345/EE345),1,0)</f>
        <v>0</v>
      </c>
      <c r="EG345" s="1">
        <f ca="1">IF(EF345=0,ED345,ED345/EE345)</f>
        <v>1</v>
      </c>
      <c r="EH345" s="1">
        <v>59</v>
      </c>
      <c r="EI345" s="1">
        <f ca="1">IF(EG345/EH345=INT(EG345/EH345),1,0)</f>
        <v>0</v>
      </c>
      <c r="EJ345" s="1">
        <f ca="1">IF(EI345=0,EG345,EG345/EH345)</f>
        <v>1</v>
      </c>
      <c r="EK345" s="1">
        <v>61</v>
      </c>
      <c r="EL345" s="1">
        <f ca="1">IF(EJ345/EK345=INT(EJ345/EK345),1,0)</f>
        <v>0</v>
      </c>
      <c r="EM345" s="1">
        <f ca="1">IF(EL345=0,EJ345,EJ345/EK345)</f>
        <v>1</v>
      </c>
      <c r="EN345" s="1">
        <v>67</v>
      </c>
      <c r="EO345" s="1">
        <f ca="1">IF(EM345/EN345=INT(EM345/EN345),1,0)</f>
        <v>0</v>
      </c>
      <c r="EP345" s="1">
        <f ca="1">IF(EO345=0,EM345,EM345/EN345)</f>
        <v>1</v>
      </c>
      <c r="EQ345" s="1">
        <v>71</v>
      </c>
      <c r="ER345" s="1">
        <f ca="1">IF(EP345/EQ345=INT(EP345/EQ345),1,0)</f>
        <v>0</v>
      </c>
      <c r="ES345" s="1">
        <f ca="1">IF(ER345=0,EP345,EP345/EQ345)</f>
        <v>1</v>
      </c>
      <c r="ET345" s="1">
        <v>73</v>
      </c>
      <c r="EU345" s="1">
        <f ca="1">IF(ES345/ET345=INT(ES345/ET345),1,0)</f>
        <v>0</v>
      </c>
      <c r="EV345" s="1">
        <f ca="1">IF(EU345=0,ES345,ES345/ET345)</f>
        <v>1</v>
      </c>
      <c r="EW345" s="1">
        <v>79</v>
      </c>
      <c r="EX345" s="1">
        <f ca="1">IF(EV345/EW345=INT(EV345/EW345),1,0)</f>
        <v>0</v>
      </c>
      <c r="EY345" s="1">
        <f ca="1">IF(EX345=0,EV345,EV345/EW345)</f>
        <v>1</v>
      </c>
      <c r="EZ345" s="1">
        <v>83</v>
      </c>
      <c r="FA345" s="1">
        <f ca="1">IF(EY345/EZ345=INT(EY345/EZ345),1,0)</f>
        <v>0</v>
      </c>
      <c r="FB345" s="1">
        <f ca="1">IF(FA345=0,EY345,EY345/EZ345)</f>
        <v>1</v>
      </c>
      <c r="FC345" s="1">
        <v>89</v>
      </c>
      <c r="FD345" s="1">
        <f ca="1">IF(FB345/FC345=INT(FB345/FC345),1,0)</f>
        <v>0</v>
      </c>
      <c r="FE345" s="1">
        <f ca="1">IF(FD345=0,FB345,FB345/FC345)</f>
        <v>1</v>
      </c>
      <c r="FF345" s="1">
        <v>97</v>
      </c>
      <c r="FG345" s="1">
        <f ca="1">IF(FE345/FF345=INT(FE345/FF345),1,0)</f>
        <v>0</v>
      </c>
      <c r="FH345" s="1">
        <f ca="1">IF(FG345=0,FE345,FE345/FF345)</f>
        <v>1</v>
      </c>
      <c r="FI345" s="1">
        <v>101</v>
      </c>
      <c r="FJ345" s="1">
        <f ca="1">IF(FH345/FI345=INT(FH345/FI345),1,0)</f>
        <v>0</v>
      </c>
      <c r="FK345" s="1">
        <f ca="1">IF(FJ345=0,FH345,FH345/FI345)</f>
        <v>1</v>
      </c>
      <c r="FL345" s="1">
        <v>103</v>
      </c>
      <c r="FM345" s="1">
        <f ca="1">IF(FK345/FL345=INT(FK345/FL345),1,0)</f>
        <v>0</v>
      </c>
      <c r="FN345" s="1">
        <f ca="1">IF(FM345=0,FK345,FK345/FL345)</f>
        <v>1</v>
      </c>
      <c r="FO345" s="1">
        <v>107</v>
      </c>
      <c r="FP345" s="1">
        <f ca="1">IF(FN345/FO345=INT(FN345/FO345),1,0)</f>
        <v>0</v>
      </c>
      <c r="FQ345" s="1">
        <f ca="1">IF(FP345=0,FN345,FN345/FO345)</f>
        <v>1</v>
      </c>
      <c r="FR345" s="1">
        <v>109</v>
      </c>
      <c r="FS345" s="1">
        <f ca="1">IF(FQ345/FR345=INT(FQ345/FR345),1,0)</f>
        <v>0</v>
      </c>
      <c r="FT345" s="1">
        <f ca="1">IF(FS345=0,FQ345,FQ345/FR345)</f>
        <v>1</v>
      </c>
      <c r="FU345" s="1">
        <v>113</v>
      </c>
      <c r="FV345" s="1">
        <f ca="1">IF(FT345/FU345=INT(FT345/FU345),1,0)</f>
        <v>0</v>
      </c>
      <c r="FW345" s="1">
        <f ca="1">IF(FV345=0,FT345,FT345/FU345)</f>
        <v>1</v>
      </c>
      <c r="FX345" s="1">
        <v>127</v>
      </c>
      <c r="FY345" s="1">
        <f ca="1">IF(FW345/FX345=INT(FW345/FX345),1,0)</f>
        <v>0</v>
      </c>
      <c r="FZ345" s="1">
        <f ca="1">IF(FY345=0,FW345,FW345/FX345)</f>
        <v>1</v>
      </c>
      <c r="GA345" s="1">
        <v>131</v>
      </c>
      <c r="GB345" s="1">
        <f ca="1">IF(FZ345/GA345=INT(FZ345/GA345),1,0)</f>
        <v>0</v>
      </c>
      <c r="GC345" s="1">
        <f ca="1">IF(GB345=0,FZ345,FZ345/GA345)</f>
        <v>1</v>
      </c>
      <c r="GD345" s="1">
        <v>137</v>
      </c>
      <c r="GE345" s="1">
        <f ca="1">IF(GC345/GD345=INT(GC345/GD345),1,0)</f>
        <v>0</v>
      </c>
      <c r="GF345" s="1">
        <f ca="1">IF(GE345=0,GC345,GC345/GD345)</f>
        <v>1</v>
      </c>
      <c r="GG345" s="1">
        <v>139</v>
      </c>
      <c r="GH345" s="1">
        <f ca="1">IF(GF345/GG345=INT(GF345/GG345),1,0)</f>
        <v>0</v>
      </c>
      <c r="GI345" s="1">
        <f ca="1">IF(GH345=0,GF345,GF345/GG345)</f>
        <v>1</v>
      </c>
      <c r="GJ345" s="1">
        <v>149</v>
      </c>
      <c r="GK345" s="1">
        <f ca="1">IF(GI345/GJ345=INT(GI345/GJ345),1,0)</f>
        <v>0</v>
      </c>
      <c r="GL345" s="1">
        <f ca="1">IF(GK345=0,GI345,GI345/GJ345)</f>
        <v>1</v>
      </c>
      <c r="GM345" s="1"/>
      <c r="GN345" s="1">
        <f ca="1">8*AW345+4*AZ345+2*BC345+BF345</f>
        <v>0</v>
      </c>
      <c r="GO345" s="1">
        <f ca="1">4*BI345+2*BL345+BO345</f>
        <v>0</v>
      </c>
      <c r="GP345" s="1">
        <f ca="1">2*BR345+BU345</f>
        <v>0</v>
      </c>
      <c r="GQ345" s="1">
        <f ca="1">2*BX345+CA345</f>
        <v>1</v>
      </c>
      <c r="GR345" s="1">
        <f ca="1">2*CD345+CG345</f>
        <v>0</v>
      </c>
      <c r="GS345" s="1">
        <f ca="1">2*CJ345+CM345</f>
        <v>0</v>
      </c>
      <c r="GT345" s="1">
        <f ca="1">CS345</f>
        <v>0</v>
      </c>
      <c r="GU345" s="1">
        <f ca="1">CY345</f>
        <v>0</v>
      </c>
      <c r="GV345" s="1">
        <f ca="1">DE345</f>
        <v>0</v>
      </c>
      <c r="GW345" s="1">
        <f ca="1">DK345</f>
        <v>0</v>
      </c>
      <c r="GX345" s="1">
        <f ca="1">DQ345</f>
        <v>0</v>
      </c>
      <c r="GY345">
        <f ca="1">DT345</f>
        <v>0</v>
      </c>
      <c r="GZ345">
        <f ca="1">DW345</f>
        <v>0</v>
      </c>
      <c r="HA345">
        <f ca="1">DZ345</f>
        <v>0</v>
      </c>
      <c r="HB345">
        <f ca="1">EC345</f>
        <v>0</v>
      </c>
      <c r="HC345">
        <f ca="1">EF345</f>
        <v>0</v>
      </c>
      <c r="HD345">
        <f ca="1">EI345</f>
        <v>0</v>
      </c>
      <c r="HE345">
        <f ca="1">EL345</f>
        <v>0</v>
      </c>
      <c r="HF345">
        <f ca="1">EO345</f>
        <v>0</v>
      </c>
      <c r="HG345">
        <f ca="1">ER345</f>
        <v>0</v>
      </c>
      <c r="HH345">
        <f ca="1">EU345</f>
        <v>0</v>
      </c>
      <c r="HI345">
        <f ca="1">EX345</f>
        <v>0</v>
      </c>
      <c r="HJ345">
        <f ca="1">FA345</f>
        <v>0</v>
      </c>
      <c r="HK345">
        <f ca="1">FD345</f>
        <v>0</v>
      </c>
      <c r="HL345">
        <f ca="1">FG345</f>
        <v>0</v>
      </c>
      <c r="HM345">
        <f ca="1">FJ345</f>
        <v>0</v>
      </c>
      <c r="HN345">
        <f ca="1">FM345</f>
        <v>0</v>
      </c>
      <c r="HO345">
        <f ca="1">FP345</f>
        <v>0</v>
      </c>
      <c r="HP345">
        <f ca="1">FS345</f>
        <v>0</v>
      </c>
      <c r="HQ345">
        <f ca="1">FV345</f>
        <v>0</v>
      </c>
      <c r="HR345">
        <f ca="1">FY345</f>
        <v>0</v>
      </c>
      <c r="HS345">
        <f ca="1">GB345</f>
        <v>0</v>
      </c>
      <c r="HT345">
        <f ca="1">GE345</f>
        <v>0</v>
      </c>
      <c r="HU345">
        <f ca="1">GH345</f>
        <v>0</v>
      </c>
      <c r="HV345">
        <f ca="1">GK345</f>
        <v>0</v>
      </c>
      <c r="HW345">
        <f ca="1">AU345</f>
        <v>7</v>
      </c>
      <c r="HX345">
        <f ca="1">HW345/HV347</f>
        <v>1</v>
      </c>
    </row>
    <row r="346" spans="1:243" ht="18" hidden="1" customHeight="1" x14ac:dyDescent="0.25">
      <c r="A346" s="9"/>
      <c r="B346" s="71"/>
      <c r="C346" s="71"/>
      <c r="D346" s="71"/>
      <c r="E346" s="71"/>
      <c r="F346" s="80"/>
      <c r="G346" s="80"/>
      <c r="H346" s="102"/>
      <c r="I346" s="71"/>
      <c r="J346" s="75"/>
      <c r="K346" s="9"/>
      <c r="O346" s="162"/>
      <c r="AK346" s="9"/>
      <c r="AL346" s="9"/>
      <c r="AM346" s="9"/>
      <c r="AN346" s="9"/>
      <c r="AO346" s="9"/>
      <c r="AP346" s="9"/>
      <c r="AQ346" s="9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1"/>
      <c r="FZ346" s="1"/>
      <c r="GA346" s="1"/>
      <c r="GB346" s="1"/>
      <c r="GC346" s="1"/>
      <c r="GD346" s="1"/>
      <c r="GE346" s="1"/>
      <c r="GF346" s="1"/>
      <c r="GG346" s="1"/>
      <c r="GH346" s="1"/>
      <c r="GI346" s="1"/>
      <c r="GJ346" s="1"/>
      <c r="GK346" s="1"/>
      <c r="GL346" s="1"/>
      <c r="GM346" s="1"/>
      <c r="GN346" s="1">
        <f t="shared" ref="GN346:HV346" ca="1" si="176">IF(GN344&lt;GN345,GN344,GN345)</f>
        <v>0</v>
      </c>
      <c r="GO346" s="1">
        <f t="shared" ca="1" si="176"/>
        <v>0</v>
      </c>
      <c r="GP346" s="1">
        <f t="shared" ca="1" si="176"/>
        <v>0</v>
      </c>
      <c r="GQ346" s="1">
        <f t="shared" ca="1" si="176"/>
        <v>1</v>
      </c>
      <c r="GR346" s="1">
        <f t="shared" ca="1" si="176"/>
        <v>0</v>
      </c>
      <c r="GS346" s="1">
        <f t="shared" ca="1" si="176"/>
        <v>0</v>
      </c>
      <c r="GT346" s="1">
        <f t="shared" ca="1" si="176"/>
        <v>0</v>
      </c>
      <c r="GU346" s="1">
        <f t="shared" ca="1" si="176"/>
        <v>0</v>
      </c>
      <c r="GV346" s="1">
        <f t="shared" ca="1" si="176"/>
        <v>0</v>
      </c>
      <c r="GW346" s="1">
        <f t="shared" ca="1" si="176"/>
        <v>0</v>
      </c>
      <c r="GX346" s="1">
        <f t="shared" ca="1" si="176"/>
        <v>0</v>
      </c>
      <c r="GY346" s="1">
        <f t="shared" ca="1" si="176"/>
        <v>0</v>
      </c>
      <c r="GZ346" s="1">
        <f t="shared" ca="1" si="176"/>
        <v>0</v>
      </c>
      <c r="HA346" s="1">
        <f t="shared" ca="1" si="176"/>
        <v>0</v>
      </c>
      <c r="HB346" s="1">
        <f t="shared" ca="1" si="176"/>
        <v>0</v>
      </c>
      <c r="HC346" s="1">
        <f t="shared" ca="1" si="176"/>
        <v>0</v>
      </c>
      <c r="HD346" s="1">
        <f t="shared" ca="1" si="176"/>
        <v>0</v>
      </c>
      <c r="HE346" s="1">
        <f t="shared" ca="1" si="176"/>
        <v>0</v>
      </c>
      <c r="HF346" s="1">
        <f t="shared" ca="1" si="176"/>
        <v>0</v>
      </c>
      <c r="HG346" s="1">
        <f t="shared" ca="1" si="176"/>
        <v>0</v>
      </c>
      <c r="HH346" s="1">
        <f t="shared" ca="1" si="176"/>
        <v>0</v>
      </c>
      <c r="HI346" s="1">
        <f t="shared" ca="1" si="176"/>
        <v>0</v>
      </c>
      <c r="HJ346" s="1">
        <f t="shared" ca="1" si="176"/>
        <v>0</v>
      </c>
      <c r="HK346" s="1">
        <f t="shared" ca="1" si="176"/>
        <v>0</v>
      </c>
      <c r="HL346" s="1">
        <f t="shared" ca="1" si="176"/>
        <v>0</v>
      </c>
      <c r="HM346" s="1">
        <f t="shared" ca="1" si="176"/>
        <v>0</v>
      </c>
      <c r="HN346" s="1">
        <f t="shared" ca="1" si="176"/>
        <v>0</v>
      </c>
      <c r="HO346" s="1">
        <f t="shared" ca="1" si="176"/>
        <v>0</v>
      </c>
      <c r="HP346" s="1">
        <f t="shared" ca="1" si="176"/>
        <v>0</v>
      </c>
      <c r="HQ346" s="1">
        <f t="shared" ca="1" si="176"/>
        <v>0</v>
      </c>
      <c r="HR346" s="1">
        <f t="shared" ca="1" si="176"/>
        <v>0</v>
      </c>
      <c r="HS346" s="1">
        <f t="shared" ca="1" si="176"/>
        <v>0</v>
      </c>
      <c r="HT346" s="1">
        <f t="shared" ca="1" si="176"/>
        <v>0</v>
      </c>
      <c r="HU346" s="1">
        <f t="shared" ca="1" si="176"/>
        <v>0</v>
      </c>
      <c r="HV346" s="1">
        <f t="shared" ca="1" si="176"/>
        <v>0</v>
      </c>
    </row>
    <row r="347" spans="1:243" ht="18" hidden="1" customHeight="1" x14ac:dyDescent="0.25">
      <c r="A347" s="9"/>
      <c r="B347" s="71"/>
      <c r="C347" s="71"/>
      <c r="D347" s="71"/>
      <c r="E347" s="71"/>
      <c r="F347" s="80"/>
      <c r="G347" s="80"/>
      <c r="H347" s="102"/>
      <c r="I347" s="71"/>
      <c r="J347" s="75"/>
      <c r="K347" s="9"/>
      <c r="O347" s="162"/>
      <c r="AK347" s="9"/>
      <c r="AL347" s="9"/>
      <c r="AM347" s="9"/>
      <c r="AN347" s="9"/>
      <c r="AO347" s="9"/>
      <c r="AP347" s="9"/>
      <c r="AQ347" s="9"/>
      <c r="AT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1"/>
      <c r="FZ347" s="1"/>
      <c r="GA347" s="1"/>
      <c r="GB347" s="1"/>
      <c r="GC347" s="1"/>
      <c r="GD347" s="1"/>
      <c r="GE347" s="1"/>
      <c r="GF347" s="1"/>
      <c r="GG347" s="1"/>
      <c r="GH347" s="1"/>
      <c r="GI347" s="1"/>
      <c r="GJ347" s="1"/>
      <c r="GK347" s="1"/>
      <c r="GL347" s="1"/>
      <c r="GM347" s="1"/>
      <c r="GN347">
        <f ca="1">FY$4^GN346</f>
        <v>1</v>
      </c>
      <c r="GO347">
        <f t="shared" ref="GO347:HV347" ca="1" si="177">FZ$4^GO346*GN347</f>
        <v>1</v>
      </c>
      <c r="GP347">
        <f t="shared" ca="1" si="177"/>
        <v>1</v>
      </c>
      <c r="GQ347">
        <f t="shared" ca="1" si="177"/>
        <v>7</v>
      </c>
      <c r="GR347">
        <f t="shared" ca="1" si="177"/>
        <v>7</v>
      </c>
      <c r="GS347">
        <f t="shared" ca="1" si="177"/>
        <v>7</v>
      </c>
      <c r="GT347">
        <f t="shared" ca="1" si="177"/>
        <v>7</v>
      </c>
      <c r="GU347">
        <f t="shared" ca="1" si="177"/>
        <v>7</v>
      </c>
      <c r="GV347">
        <f t="shared" ca="1" si="177"/>
        <v>7</v>
      </c>
      <c r="GW347">
        <f t="shared" ca="1" si="177"/>
        <v>7</v>
      </c>
      <c r="GX347">
        <f t="shared" ca="1" si="177"/>
        <v>7</v>
      </c>
      <c r="GY347">
        <f t="shared" ca="1" si="177"/>
        <v>7</v>
      </c>
      <c r="GZ347">
        <f t="shared" ca="1" si="177"/>
        <v>7</v>
      </c>
      <c r="HA347">
        <f t="shared" ca="1" si="177"/>
        <v>7</v>
      </c>
      <c r="HB347">
        <f t="shared" ca="1" si="177"/>
        <v>7</v>
      </c>
      <c r="HC347">
        <f t="shared" ca="1" si="177"/>
        <v>7</v>
      </c>
      <c r="HD347">
        <f t="shared" ca="1" si="177"/>
        <v>7</v>
      </c>
      <c r="HE347">
        <f t="shared" ca="1" si="177"/>
        <v>7</v>
      </c>
      <c r="HF347">
        <f t="shared" ca="1" si="177"/>
        <v>7</v>
      </c>
      <c r="HG347">
        <f t="shared" ca="1" si="177"/>
        <v>7</v>
      </c>
      <c r="HH347">
        <f t="shared" ca="1" si="177"/>
        <v>7</v>
      </c>
      <c r="HI347">
        <f t="shared" ca="1" si="177"/>
        <v>7</v>
      </c>
      <c r="HJ347">
        <f t="shared" ca="1" si="177"/>
        <v>7</v>
      </c>
      <c r="HK347">
        <f t="shared" ca="1" si="177"/>
        <v>7</v>
      </c>
      <c r="HL347">
        <f t="shared" ca="1" si="177"/>
        <v>7</v>
      </c>
      <c r="HM347">
        <f t="shared" ca="1" si="177"/>
        <v>7</v>
      </c>
      <c r="HN347">
        <f t="shared" ca="1" si="177"/>
        <v>7</v>
      </c>
      <c r="HO347">
        <f t="shared" ca="1" si="177"/>
        <v>7</v>
      </c>
      <c r="HP347">
        <f t="shared" ca="1" si="177"/>
        <v>7</v>
      </c>
      <c r="HQ347">
        <f t="shared" ca="1" si="177"/>
        <v>7</v>
      </c>
      <c r="HR347">
        <f t="shared" ca="1" si="177"/>
        <v>7</v>
      </c>
      <c r="HS347">
        <f t="shared" ca="1" si="177"/>
        <v>7</v>
      </c>
      <c r="HT347">
        <f t="shared" ca="1" si="177"/>
        <v>7</v>
      </c>
      <c r="HU347">
        <f t="shared" ca="1" si="177"/>
        <v>7</v>
      </c>
      <c r="HV347">
        <f t="shared" ca="1" si="177"/>
        <v>7</v>
      </c>
    </row>
    <row r="348" spans="1:243" ht="18" hidden="1" customHeight="1" x14ac:dyDescent="0.25">
      <c r="A348" s="9"/>
      <c r="B348" s="71"/>
      <c r="C348" s="71"/>
      <c r="D348" s="71"/>
      <c r="E348" s="71"/>
      <c r="F348" s="80"/>
      <c r="G348" s="80"/>
      <c r="H348" s="102"/>
      <c r="I348" s="71"/>
      <c r="J348" s="75"/>
      <c r="K348" s="9"/>
      <c r="O348" s="162"/>
      <c r="AK348" s="9"/>
      <c r="AL348" s="9"/>
      <c r="AM348" s="9"/>
      <c r="AN348" s="9"/>
      <c r="AO348" s="9"/>
      <c r="AP348" s="9"/>
      <c r="AQ348" s="9"/>
      <c r="AR348" t="s">
        <v>29</v>
      </c>
      <c r="AS348">
        <f ca="1">AS337+AS341+AS345</f>
        <v>39</v>
      </c>
      <c r="AT348">
        <f ca="1">HX336*HX341*HX345+HX337*HX340*HX345+HX337*HX341*HX344</f>
        <v>65</v>
      </c>
      <c r="AU348">
        <f ca="1">AT348-AU349*(AS349-AS348)</f>
        <v>15</v>
      </c>
      <c r="AV348">
        <v>256</v>
      </c>
      <c r="AW348" s="1">
        <f ca="1">IF(AU348/AV348=INT(AU348/AV348),1,0)</f>
        <v>0</v>
      </c>
      <c r="AX348" s="1">
        <f ca="1">IF(AW348=0,AU348,AU348/AV348)</f>
        <v>15</v>
      </c>
      <c r="AY348" s="1">
        <v>16</v>
      </c>
      <c r="AZ348" s="1">
        <f ca="1">IF(AX348/AY348=INT(AX348/AY348),1,0)</f>
        <v>0</v>
      </c>
      <c r="BA348" s="1">
        <f ca="1">IF(AZ348=0,AX348,AX348/AY348)</f>
        <v>15</v>
      </c>
      <c r="BB348" s="1">
        <v>4</v>
      </c>
      <c r="BC348" s="1">
        <f ca="1">IF(BA348/BB348=INT(BA348/BB348),1,0)</f>
        <v>0</v>
      </c>
      <c r="BD348" s="1">
        <f ca="1">IF(BC348=0,BA348,BA348/BB348)</f>
        <v>15</v>
      </c>
      <c r="BE348" s="1">
        <v>2</v>
      </c>
      <c r="BF348" s="1">
        <f ca="1">IF(BD348/BE348=INT(BD348/BE348),1,0)</f>
        <v>0</v>
      </c>
      <c r="BG348" s="1">
        <f ca="1">IF(BF348=0,BD348,BD348/BE348)</f>
        <v>15</v>
      </c>
      <c r="BH348" s="1">
        <v>81</v>
      </c>
      <c r="BI348" s="1">
        <f ca="1">IF(BG348/BH348=INT(BG348/BH348),1,0)</f>
        <v>0</v>
      </c>
      <c r="BJ348" s="1">
        <f ca="1">IF(BI348=0,BG348,BG348/BH348)</f>
        <v>15</v>
      </c>
      <c r="BK348" s="1">
        <v>9</v>
      </c>
      <c r="BL348" s="1">
        <f ca="1">IF(BJ348/BK348=INT(BJ348/BK348),1,0)</f>
        <v>0</v>
      </c>
      <c r="BM348" s="1">
        <f ca="1">IF(BL348=0,BJ348,BJ348/BK348)</f>
        <v>15</v>
      </c>
      <c r="BN348" s="1">
        <v>3</v>
      </c>
      <c r="BO348" s="1">
        <f ca="1">IF(BM348/BN348=INT(BM348/BN348),1,0)</f>
        <v>1</v>
      </c>
      <c r="BP348" s="1">
        <f ca="1">IF(BO348=0,BM348,BM348/BN348)</f>
        <v>5</v>
      </c>
      <c r="BQ348" s="1">
        <v>25</v>
      </c>
      <c r="BR348" s="1">
        <f ca="1">IF(BP348/BQ348=INT(BP348/BQ348),1,0)</f>
        <v>0</v>
      </c>
      <c r="BS348" s="1">
        <f ca="1">IF(BR348=0,BP348,BP348/BQ348)</f>
        <v>5</v>
      </c>
      <c r="BT348" s="1">
        <v>5</v>
      </c>
      <c r="BU348" s="1">
        <f ca="1">IF(BS348/BT348=INT(BS348/BT348),1,0)</f>
        <v>1</v>
      </c>
      <c r="BV348" s="1">
        <f ca="1">IF(BU348=0,BS348,BS348/BT348)</f>
        <v>1</v>
      </c>
      <c r="BW348" s="1">
        <v>49</v>
      </c>
      <c r="BX348" s="1">
        <f ca="1">IF(BV348/BW348=INT(BV348/BW348),1,0)</f>
        <v>0</v>
      </c>
      <c r="BY348" s="1">
        <f ca="1">IF(BX348=0,BV348,BV348/BW348)</f>
        <v>1</v>
      </c>
      <c r="BZ348" s="1">
        <v>7</v>
      </c>
      <c r="CA348" s="1">
        <f ca="1">IF(BY348/BZ348=INT(BY348/BZ348),1,0)</f>
        <v>0</v>
      </c>
      <c r="CB348" s="1">
        <f ca="1">IF(CA348=0,BY348,BY348/BZ348)</f>
        <v>1</v>
      </c>
      <c r="CC348" s="1">
        <v>121</v>
      </c>
      <c r="CD348" s="1">
        <f ca="1">IF(CB348/CC348=INT(CB348/CC348),1,0)</f>
        <v>0</v>
      </c>
      <c r="CE348" s="1">
        <f ca="1">IF(CD348=0,CB348,CB348/CC348)</f>
        <v>1</v>
      </c>
      <c r="CF348" s="1">
        <v>11</v>
      </c>
      <c r="CG348" s="1">
        <f ca="1">IF(CE348/CF348=INT(CE348/CF348),1,0)</f>
        <v>0</v>
      </c>
      <c r="CH348" s="1">
        <f ca="1">IF(CG348=0,CE348,CE348/CF348)</f>
        <v>1</v>
      </c>
      <c r="CI348" s="1">
        <v>169</v>
      </c>
      <c r="CJ348" s="1">
        <f ca="1">IF(CH348/CI348=INT(CH348/CI348),1,0)</f>
        <v>0</v>
      </c>
      <c r="CK348" s="1">
        <f ca="1">IF(CJ348=0,CH348,CH348/CI348)</f>
        <v>1</v>
      </c>
      <c r="CL348" s="1">
        <v>13</v>
      </c>
      <c r="CM348" s="1">
        <f ca="1">IF(CK348/CL348=INT(CK348/CL348),1,0)</f>
        <v>0</v>
      </c>
      <c r="CN348" s="1">
        <f ca="1">IF(CM348=0,CK348,CK348/CL348)</f>
        <v>1</v>
      </c>
      <c r="CO348" s="1">
        <f>CO344</f>
        <v>289</v>
      </c>
      <c r="CP348" s="1">
        <f ca="1">IF(CN348/CO348=INT(CN348/CO348),1,0)</f>
        <v>0</v>
      </c>
      <c r="CQ348" s="1">
        <f ca="1">IF(CP348=0,CN348,CN348/CO348)</f>
        <v>1</v>
      </c>
      <c r="CR348" s="1">
        <v>17</v>
      </c>
      <c r="CS348" s="1">
        <f ca="1">IF(CQ348/CR348=INT(CQ348/CR348),1,0)</f>
        <v>0</v>
      </c>
      <c r="CT348" s="1">
        <f ca="1">IF(CS348=0,CQ348,CQ348/CR348)</f>
        <v>1</v>
      </c>
      <c r="CU348" s="1">
        <f>CU344</f>
        <v>361</v>
      </c>
      <c r="CV348" s="1">
        <f ca="1">IF(CT348/CU348=INT(CT348/CU348),1,0)</f>
        <v>0</v>
      </c>
      <c r="CW348" s="1">
        <f ca="1">IF(CV348=0,CT348,CT348/CU348)</f>
        <v>1</v>
      </c>
      <c r="CX348" s="1">
        <v>19</v>
      </c>
      <c r="CY348" s="1">
        <f ca="1">IF(CW348/CX348=INT(CW348/CX348),1,0)</f>
        <v>0</v>
      </c>
      <c r="CZ348" s="1">
        <f ca="1">IF(CY348=0,CW348,CW348/CX348)</f>
        <v>1</v>
      </c>
      <c r="DA348" s="1">
        <f>DA344</f>
        <v>529</v>
      </c>
      <c r="DB348" s="1">
        <f ca="1">IF(CZ348/DA348=INT(CZ348/DA348),1,0)</f>
        <v>0</v>
      </c>
      <c r="DC348" s="1">
        <f ca="1">IF(DB348=0,CZ348,CZ348/DA348)</f>
        <v>1</v>
      </c>
      <c r="DD348" s="1">
        <v>23</v>
      </c>
      <c r="DE348" s="1">
        <f ca="1">IF(DC348/DD348=INT(DC348/DD348),1,0)</f>
        <v>0</v>
      </c>
      <c r="DF348" s="1">
        <f ca="1">IF(DE348=0,DC348,DC348/DD348)</f>
        <v>1</v>
      </c>
      <c r="DG348" s="1">
        <f>DG344</f>
        <v>841</v>
      </c>
      <c r="DH348" s="1">
        <f ca="1">IF(DF348/DG348=INT(DF348/DG348),1,0)</f>
        <v>0</v>
      </c>
      <c r="DI348" s="1">
        <f ca="1">IF(DH348=0,DF348,DF348/DG348)</f>
        <v>1</v>
      </c>
      <c r="DJ348" s="1">
        <v>29</v>
      </c>
      <c r="DK348" s="1">
        <f ca="1">IF(DI348/DJ348=INT(DI348/DJ348),1,0)</f>
        <v>0</v>
      </c>
      <c r="DL348" s="1">
        <f ca="1">IF(DK348=0,DI348,DI348/DJ348)</f>
        <v>1</v>
      </c>
      <c r="DM348" s="1">
        <f>DM344</f>
        <v>961</v>
      </c>
      <c r="DN348" s="1">
        <f ca="1">IF(DL348/DM348=INT(DL348/DM348),1,0)</f>
        <v>0</v>
      </c>
      <c r="DO348" s="1">
        <f ca="1">IF(DN348=0,DL348,DL348/DM348)</f>
        <v>1</v>
      </c>
      <c r="DP348" s="1">
        <v>31</v>
      </c>
      <c r="DQ348" s="1">
        <f ca="1">IF(DO348/DP348=INT(DO348/DP348),1,0)</f>
        <v>0</v>
      </c>
      <c r="DR348" s="1">
        <f ca="1">IF(DQ348=0,DO348,DO348/DP348)</f>
        <v>1</v>
      </c>
      <c r="DS348" s="1">
        <v>37</v>
      </c>
      <c r="DT348" s="1">
        <f ca="1">IF(DR348/DS348=INT(DR348/DS348),1,0)</f>
        <v>0</v>
      </c>
      <c r="DU348" s="1">
        <f ca="1">IF(DT348=0,DR348,DR348/DS348)</f>
        <v>1</v>
      </c>
      <c r="DV348" s="1">
        <v>41</v>
      </c>
      <c r="DW348" s="1">
        <f ca="1">IF(DU348/DV348=INT(DU348/DV348),1,0)</f>
        <v>0</v>
      </c>
      <c r="DX348" s="1">
        <f ca="1">IF(DW348=0,DU348,DU348/DV348)</f>
        <v>1</v>
      </c>
      <c r="DY348" s="1">
        <v>43</v>
      </c>
      <c r="DZ348" s="1">
        <f ca="1">IF(DX348/DY348=INT(DX348/DY348),1,0)</f>
        <v>0</v>
      </c>
      <c r="EA348" s="1">
        <f ca="1">IF(DZ348=0,DX348,DX348/DY348)</f>
        <v>1</v>
      </c>
      <c r="EB348" s="1">
        <v>47</v>
      </c>
      <c r="EC348" s="1">
        <f ca="1">IF(EA348/EB348=INT(EA348/EB348),1,0)</f>
        <v>0</v>
      </c>
      <c r="ED348" s="1">
        <f ca="1">IF(EC348=0,EA348,EA348/EB348)</f>
        <v>1</v>
      </c>
      <c r="EE348" s="1">
        <v>53</v>
      </c>
      <c r="EF348" s="1">
        <f ca="1">IF(ED348/EE348=INT(ED348/EE348),1,0)</f>
        <v>0</v>
      </c>
      <c r="EG348" s="1">
        <f ca="1">IF(EF348=0,ED348,ED348/EE348)</f>
        <v>1</v>
      </c>
      <c r="EH348" s="1">
        <v>59</v>
      </c>
      <c r="EI348" s="1">
        <f ca="1">IF(EG348/EH348=INT(EG348/EH348),1,0)</f>
        <v>0</v>
      </c>
      <c r="EJ348" s="1">
        <f ca="1">IF(EI348=0,EG348,EG348/EH348)</f>
        <v>1</v>
      </c>
      <c r="EK348" s="1">
        <v>61</v>
      </c>
      <c r="EL348" s="1">
        <f ca="1">IF(EJ348/EK348=INT(EJ348/EK348),1,0)</f>
        <v>0</v>
      </c>
      <c r="EM348" s="1">
        <f ca="1">IF(EL348=0,EJ348,EJ348/EK348)</f>
        <v>1</v>
      </c>
      <c r="EN348" s="1">
        <v>67</v>
      </c>
      <c r="EO348" s="1">
        <f ca="1">IF(EM348/EN348=INT(EM348/EN348),1,0)</f>
        <v>0</v>
      </c>
      <c r="EP348" s="1">
        <f ca="1">IF(EO348=0,EM348,EM348/EN348)</f>
        <v>1</v>
      </c>
      <c r="EQ348" s="1">
        <v>71</v>
      </c>
      <c r="ER348" s="1">
        <f ca="1">IF(EP348/EQ348=INT(EP348/EQ348),1,0)</f>
        <v>0</v>
      </c>
      <c r="ES348" s="1">
        <f ca="1">IF(ER348=0,EP348,EP348/EQ348)</f>
        <v>1</v>
      </c>
      <c r="ET348" s="1">
        <v>73</v>
      </c>
      <c r="EU348" s="1">
        <f ca="1">IF(ES348/ET348=INT(ES348/ET348),1,0)</f>
        <v>0</v>
      </c>
      <c r="EV348" s="1">
        <f ca="1">IF(EU348=0,ES348,ES348/ET348)</f>
        <v>1</v>
      </c>
      <c r="EW348" s="1">
        <v>79</v>
      </c>
      <c r="EX348" s="1">
        <f ca="1">IF(EV348/EW348=INT(EV348/EW348),1,0)</f>
        <v>0</v>
      </c>
      <c r="EY348" s="1">
        <f ca="1">IF(EX348=0,EV348,EV348/EW348)</f>
        <v>1</v>
      </c>
      <c r="EZ348" s="1">
        <v>83</v>
      </c>
      <c r="FA348" s="1">
        <f ca="1">IF(EY348/EZ348=INT(EY348/EZ348),1,0)</f>
        <v>0</v>
      </c>
      <c r="FB348" s="1">
        <f ca="1">IF(FA348=0,EY348,EY348/EZ348)</f>
        <v>1</v>
      </c>
      <c r="FC348" s="1">
        <v>89</v>
      </c>
      <c r="FD348" s="1">
        <f ca="1">IF(FB348/FC348=INT(FB348/FC348),1,0)</f>
        <v>0</v>
      </c>
      <c r="FE348" s="1">
        <f ca="1">IF(FD348=0,FB348,FB348/FC348)</f>
        <v>1</v>
      </c>
      <c r="FF348" s="1">
        <v>97</v>
      </c>
      <c r="FG348" s="1">
        <f ca="1">IF(FE348/FF348=INT(FE348/FF348),1,0)</f>
        <v>0</v>
      </c>
      <c r="FH348" s="1">
        <f ca="1">IF(FG348=0,FE348,FE348/FF348)</f>
        <v>1</v>
      </c>
      <c r="FI348" s="1">
        <v>101</v>
      </c>
      <c r="FJ348" s="1">
        <f ca="1">IF(FH348/FI348=INT(FH348/FI348),1,0)</f>
        <v>0</v>
      </c>
      <c r="FK348" s="1">
        <f ca="1">IF(FJ348=0,FH348,FH348/FI348)</f>
        <v>1</v>
      </c>
      <c r="FL348" s="1">
        <v>103</v>
      </c>
      <c r="FM348" s="1">
        <f ca="1">IF(FK348/FL348=INT(FK348/FL348),1,0)</f>
        <v>0</v>
      </c>
      <c r="FN348" s="1">
        <f ca="1">IF(FM348=0,FK348,FK348/FL348)</f>
        <v>1</v>
      </c>
      <c r="FO348" s="1">
        <v>107</v>
      </c>
      <c r="FP348" s="1">
        <f ca="1">IF(FN348/FO348=INT(FN348/FO348),1,0)</f>
        <v>0</v>
      </c>
      <c r="FQ348" s="1">
        <f ca="1">IF(FP348=0,FN348,FN348/FO348)</f>
        <v>1</v>
      </c>
      <c r="FR348" s="1">
        <v>109</v>
      </c>
      <c r="FS348" s="1">
        <f ca="1">IF(FQ348/FR348=INT(FQ348/FR348),1,0)</f>
        <v>0</v>
      </c>
      <c r="FT348" s="1">
        <f ca="1">IF(FS348=0,FQ348,FQ348/FR348)</f>
        <v>1</v>
      </c>
      <c r="FU348" s="1">
        <v>113</v>
      </c>
      <c r="FV348" s="1">
        <f ca="1">IF(FT348/FU348=INT(FT348/FU348),1,0)</f>
        <v>0</v>
      </c>
      <c r="FW348" s="1">
        <f ca="1">IF(FV348=0,FT348,FT348/FU348)</f>
        <v>1</v>
      </c>
      <c r="FX348" s="1">
        <v>127</v>
      </c>
      <c r="FY348" s="1">
        <f ca="1">IF(FW348/FX348=INT(FW348/FX348),1,0)</f>
        <v>0</v>
      </c>
      <c r="FZ348" s="1">
        <f ca="1">IF(FY348=0,FW348,FW348/FX348)</f>
        <v>1</v>
      </c>
      <c r="GA348" s="1">
        <v>131</v>
      </c>
      <c r="GB348" s="1">
        <f ca="1">IF(FZ348/GA348=INT(FZ348/GA348),1,0)</f>
        <v>0</v>
      </c>
      <c r="GC348" s="1">
        <f ca="1">IF(GB348=0,FZ348,FZ348/GA348)</f>
        <v>1</v>
      </c>
      <c r="GD348" s="1">
        <v>137</v>
      </c>
      <c r="GE348" s="1">
        <f ca="1">IF(GC348/GD348=INT(GC348/GD348),1,0)</f>
        <v>0</v>
      </c>
      <c r="GF348" s="1">
        <f ca="1">IF(GE348=0,GC348,GC348/GD348)</f>
        <v>1</v>
      </c>
      <c r="GG348" s="1">
        <v>139</v>
      </c>
      <c r="GH348" s="1">
        <f ca="1">IF(GF348/GG348=INT(GF348/GG348),1,0)</f>
        <v>0</v>
      </c>
      <c r="GI348" s="1">
        <f ca="1">IF(GH348=0,GF348,GF348/GG348)</f>
        <v>1</v>
      </c>
      <c r="GJ348" s="1">
        <v>149</v>
      </c>
      <c r="GK348" s="1">
        <f ca="1">IF(GI348/GJ348=INT(GI348/GJ348),1,0)</f>
        <v>0</v>
      </c>
      <c r="GL348" s="1">
        <f ca="1">IF(GK348=0,GI348,GI348/GJ348)</f>
        <v>1</v>
      </c>
      <c r="GM348" s="1"/>
      <c r="GN348" s="1">
        <f ca="1">8*AW348+4*AZ348+2*BC348+BF348</f>
        <v>0</v>
      </c>
      <c r="GO348" s="1">
        <f ca="1">4*BI348+2*BL348+BO348</f>
        <v>1</v>
      </c>
      <c r="GP348" s="1">
        <f ca="1">2*BR348+BU348</f>
        <v>1</v>
      </c>
      <c r="GQ348" s="1">
        <f ca="1">2*BX348+CA348</f>
        <v>0</v>
      </c>
      <c r="GR348" s="1">
        <f ca="1">2*CD348+CG348</f>
        <v>0</v>
      </c>
      <c r="GS348" s="1">
        <f ca="1">2*CJ348+CM348</f>
        <v>0</v>
      </c>
      <c r="GT348" s="1">
        <f ca="1">CS348</f>
        <v>0</v>
      </c>
      <c r="GU348" s="1">
        <f ca="1">CY348</f>
        <v>0</v>
      </c>
      <c r="GV348" s="1">
        <f ca="1">DE348</f>
        <v>0</v>
      </c>
      <c r="GW348" s="1">
        <f ca="1">DK348</f>
        <v>0</v>
      </c>
      <c r="GX348" s="1">
        <f ca="1">DQ348</f>
        <v>0</v>
      </c>
      <c r="GY348">
        <f ca="1">DT348</f>
        <v>0</v>
      </c>
      <c r="GZ348">
        <f ca="1">DW348</f>
        <v>0</v>
      </c>
      <c r="HA348">
        <f ca="1">DZ348</f>
        <v>0</v>
      </c>
      <c r="HB348">
        <f ca="1">EC348</f>
        <v>0</v>
      </c>
      <c r="HC348">
        <f ca="1">EF348</f>
        <v>0</v>
      </c>
      <c r="HD348">
        <f ca="1">EI348</f>
        <v>0</v>
      </c>
      <c r="HE348">
        <f ca="1">EL348</f>
        <v>0</v>
      </c>
      <c r="HF348">
        <f ca="1">EO348</f>
        <v>0</v>
      </c>
      <c r="HG348">
        <f ca="1">ER348</f>
        <v>0</v>
      </c>
      <c r="HH348">
        <f ca="1">EU348</f>
        <v>0</v>
      </c>
      <c r="HI348">
        <f ca="1">EX348</f>
        <v>0</v>
      </c>
      <c r="HJ348">
        <f ca="1">FA348</f>
        <v>0</v>
      </c>
      <c r="HK348">
        <f ca="1">FD348</f>
        <v>0</v>
      </c>
      <c r="HL348">
        <f ca="1">FG348</f>
        <v>0</v>
      </c>
      <c r="HM348">
        <f ca="1">FJ348</f>
        <v>0</v>
      </c>
      <c r="HN348">
        <f ca="1">FM348</f>
        <v>0</v>
      </c>
      <c r="HO348">
        <f ca="1">FP348</f>
        <v>0</v>
      </c>
      <c r="HP348">
        <f ca="1">FS348</f>
        <v>0</v>
      </c>
      <c r="HQ348">
        <f ca="1">FV348</f>
        <v>0</v>
      </c>
      <c r="HR348">
        <f ca="1">FY348</f>
        <v>0</v>
      </c>
      <c r="HS348">
        <f ca="1">GB348</f>
        <v>0</v>
      </c>
      <c r="HT348">
        <f ca="1">GE348</f>
        <v>0</v>
      </c>
      <c r="HU348">
        <f ca="1">GH348</f>
        <v>0</v>
      </c>
      <c r="HV348">
        <f ca="1">GK348</f>
        <v>0</v>
      </c>
      <c r="HW348">
        <f ca="1">AU348</f>
        <v>15</v>
      </c>
      <c r="HX348">
        <f ca="1">HW348/HV351</f>
        <v>3</v>
      </c>
    </row>
    <row r="349" spans="1:243" ht="18" hidden="1" customHeight="1" x14ac:dyDescent="0.25">
      <c r="A349" s="9"/>
      <c r="B349" s="71"/>
      <c r="C349" s="71"/>
      <c r="D349" s="71"/>
      <c r="E349" s="71"/>
      <c r="F349" s="80"/>
      <c r="G349" s="80"/>
      <c r="H349" s="102"/>
      <c r="I349" s="71"/>
      <c r="J349" s="75"/>
      <c r="K349" s="9"/>
      <c r="O349" s="162"/>
      <c r="AK349" s="9"/>
      <c r="AL349" s="9"/>
      <c r="AM349" s="9"/>
      <c r="AN349" s="9"/>
      <c r="AO349" s="9"/>
      <c r="AP349" s="9"/>
      <c r="AQ349" s="9"/>
      <c r="AS349">
        <f ca="1">AS348+INT(AT348/AT349)</f>
        <v>40</v>
      </c>
      <c r="AT349">
        <f ca="1">HX337*HX341*HX345</f>
        <v>50</v>
      </c>
      <c r="AU349">
        <f ca="1">AT349</f>
        <v>50</v>
      </c>
      <c r="AV349">
        <v>256</v>
      </c>
      <c r="AW349" s="1">
        <f ca="1">IF(AU349/AV349=INT(AU349/AV349),1,0)</f>
        <v>0</v>
      </c>
      <c r="AX349" s="1">
        <f ca="1">IF(AW349=0,AU349,AU349/AV349)</f>
        <v>50</v>
      </c>
      <c r="AY349" s="1">
        <v>16</v>
      </c>
      <c r="AZ349" s="1">
        <f ca="1">IF(AX349/AY349=INT(AX349/AY349),1,0)</f>
        <v>0</v>
      </c>
      <c r="BA349" s="1">
        <f ca="1">IF(AZ349=0,AX349,AX349/AY349)</f>
        <v>50</v>
      </c>
      <c r="BB349" s="1">
        <v>4</v>
      </c>
      <c r="BC349" s="1">
        <f ca="1">IF(BA349/BB349=INT(BA349/BB349),1,0)</f>
        <v>0</v>
      </c>
      <c r="BD349" s="1">
        <f ca="1">IF(BC349=0,BA349,BA349/BB349)</f>
        <v>50</v>
      </c>
      <c r="BE349" s="1">
        <v>2</v>
      </c>
      <c r="BF349" s="1">
        <f ca="1">IF(BD349/BE349=INT(BD349/BE349),1,0)</f>
        <v>1</v>
      </c>
      <c r="BG349" s="1">
        <f ca="1">IF(BF349=0,BD349,BD349/BE349)</f>
        <v>25</v>
      </c>
      <c r="BH349" s="1">
        <v>81</v>
      </c>
      <c r="BI349" s="1">
        <f ca="1">IF(BG349/BH349=INT(BG349/BH349),1,0)</f>
        <v>0</v>
      </c>
      <c r="BJ349" s="1">
        <f ca="1">IF(BI349=0,BG349,BG349/BH349)</f>
        <v>25</v>
      </c>
      <c r="BK349" s="1">
        <v>9</v>
      </c>
      <c r="BL349" s="1">
        <f ca="1">IF(BJ349/BK349=INT(BJ349/BK349),1,0)</f>
        <v>0</v>
      </c>
      <c r="BM349" s="1">
        <f ca="1">IF(BL349=0,BJ349,BJ349/BK349)</f>
        <v>25</v>
      </c>
      <c r="BN349" s="1">
        <v>3</v>
      </c>
      <c r="BO349" s="1">
        <f ca="1">IF(BM349/BN349=INT(BM349/BN349),1,0)</f>
        <v>0</v>
      </c>
      <c r="BP349" s="1">
        <f ca="1">IF(BO349=0,BM349,BM349/BN349)</f>
        <v>25</v>
      </c>
      <c r="BQ349" s="1">
        <v>25</v>
      </c>
      <c r="BR349" s="1">
        <f ca="1">IF(BP349/BQ349=INT(BP349/BQ349),1,0)</f>
        <v>1</v>
      </c>
      <c r="BS349" s="1">
        <f ca="1">IF(BR349=0,BP349,BP349/BQ349)</f>
        <v>1</v>
      </c>
      <c r="BT349" s="1">
        <v>5</v>
      </c>
      <c r="BU349" s="1">
        <f ca="1">IF(BS349/BT349=INT(BS349/BT349),1,0)</f>
        <v>0</v>
      </c>
      <c r="BV349" s="1">
        <f ca="1">IF(BU349=0,BS349,BS349/BT349)</f>
        <v>1</v>
      </c>
      <c r="BW349" s="1">
        <v>49</v>
      </c>
      <c r="BX349" s="1">
        <f ca="1">IF(BV349/BW349=INT(BV349/BW349),1,0)</f>
        <v>0</v>
      </c>
      <c r="BY349" s="1">
        <f ca="1">IF(BX349=0,BV349,BV349/BW349)</f>
        <v>1</v>
      </c>
      <c r="BZ349" s="1">
        <v>7</v>
      </c>
      <c r="CA349" s="1">
        <f ca="1">IF(BY349/BZ349=INT(BY349/BZ349),1,0)</f>
        <v>0</v>
      </c>
      <c r="CB349" s="1">
        <f ca="1">IF(CA349=0,BY349,BY349/BZ349)</f>
        <v>1</v>
      </c>
      <c r="CC349" s="1">
        <v>121</v>
      </c>
      <c r="CD349" s="1">
        <f ca="1">IF(CB349/CC349=INT(CB349/CC349),1,0)</f>
        <v>0</v>
      </c>
      <c r="CE349" s="1">
        <f ca="1">IF(CD349=0,CB349,CB349/CC349)</f>
        <v>1</v>
      </c>
      <c r="CF349" s="1">
        <v>11</v>
      </c>
      <c r="CG349" s="1">
        <f ca="1">IF(CE349/CF349=INT(CE349/CF349),1,0)</f>
        <v>0</v>
      </c>
      <c r="CH349" s="1">
        <f ca="1">IF(CG349=0,CE349,CE349/CF349)</f>
        <v>1</v>
      </c>
      <c r="CI349" s="1">
        <v>169</v>
      </c>
      <c r="CJ349" s="1">
        <f ca="1">IF(CH349/CI349=INT(CH349/CI349),1,0)</f>
        <v>0</v>
      </c>
      <c r="CK349" s="1">
        <f ca="1">IF(CJ349=0,CH349,CH349/CI349)</f>
        <v>1</v>
      </c>
      <c r="CL349" s="1">
        <v>13</v>
      </c>
      <c r="CM349" s="1">
        <f ca="1">IF(CK349/CL349=INT(CK349/CL349),1,0)</f>
        <v>0</v>
      </c>
      <c r="CN349" s="1">
        <f ca="1">IF(CM349=0,CK349,CK349/CL349)</f>
        <v>1</v>
      </c>
      <c r="CO349" s="1">
        <f>CO345</f>
        <v>289</v>
      </c>
      <c r="CP349" s="1">
        <f ca="1">IF(CN349/CO349=INT(CN349/CO349),1,0)</f>
        <v>0</v>
      </c>
      <c r="CQ349" s="1">
        <f ca="1">IF(CP349=0,CN349,CN349/CO349)</f>
        <v>1</v>
      </c>
      <c r="CR349" s="1">
        <v>17</v>
      </c>
      <c r="CS349" s="1">
        <f ca="1">IF(CQ349/CR349=INT(CQ349/CR349),1,0)</f>
        <v>0</v>
      </c>
      <c r="CT349" s="1">
        <f ca="1">IF(CS349=0,CQ349,CQ349/CR349)</f>
        <v>1</v>
      </c>
      <c r="CU349" s="1">
        <f>CU345</f>
        <v>361</v>
      </c>
      <c r="CV349" s="1">
        <f ca="1">IF(CT349/CU349=INT(CT349/CU349),1,0)</f>
        <v>0</v>
      </c>
      <c r="CW349" s="1">
        <f ca="1">IF(CV349=0,CT349,CT349/CU349)</f>
        <v>1</v>
      </c>
      <c r="CX349" s="1">
        <v>19</v>
      </c>
      <c r="CY349" s="1">
        <f ca="1">IF(CW349/CX349=INT(CW349/CX349),1,0)</f>
        <v>0</v>
      </c>
      <c r="CZ349" s="1">
        <f ca="1">IF(CY349=0,CW349,CW349/CX349)</f>
        <v>1</v>
      </c>
      <c r="DA349" s="1">
        <f>DA345</f>
        <v>529</v>
      </c>
      <c r="DB349" s="1">
        <f ca="1">IF(CZ349/DA349=INT(CZ349/DA349),1,0)</f>
        <v>0</v>
      </c>
      <c r="DC349" s="1">
        <f ca="1">IF(DB349=0,CZ349,CZ349/DA349)</f>
        <v>1</v>
      </c>
      <c r="DD349" s="1">
        <v>23</v>
      </c>
      <c r="DE349" s="1">
        <f ca="1">IF(DC349/DD349=INT(DC349/DD349),1,0)</f>
        <v>0</v>
      </c>
      <c r="DF349" s="1">
        <f ca="1">IF(DE349=0,DC349,DC349/DD349)</f>
        <v>1</v>
      </c>
      <c r="DG349" s="1">
        <f>DG345</f>
        <v>841</v>
      </c>
      <c r="DH349" s="1">
        <f ca="1">IF(DF349/DG349=INT(DF349/DG349),1,0)</f>
        <v>0</v>
      </c>
      <c r="DI349" s="1">
        <f ca="1">IF(DH349=0,DF349,DF349/DG349)</f>
        <v>1</v>
      </c>
      <c r="DJ349" s="1">
        <v>29</v>
      </c>
      <c r="DK349" s="1">
        <f ca="1">IF(DI349/DJ349=INT(DI349/DJ349),1,0)</f>
        <v>0</v>
      </c>
      <c r="DL349" s="1">
        <f ca="1">IF(DK349=0,DI349,DI349/DJ349)</f>
        <v>1</v>
      </c>
      <c r="DM349" s="1">
        <f>DM345</f>
        <v>961</v>
      </c>
      <c r="DN349" s="1">
        <f ca="1">IF(DL349/DM349=INT(DL349/DM349),1,0)</f>
        <v>0</v>
      </c>
      <c r="DO349" s="1">
        <f ca="1">IF(DN349=0,DL349,DL349/DM349)</f>
        <v>1</v>
      </c>
      <c r="DP349" s="1">
        <v>31</v>
      </c>
      <c r="DQ349" s="1">
        <f ca="1">IF(DO349/DP349=INT(DO349/DP349),1,0)</f>
        <v>0</v>
      </c>
      <c r="DR349" s="1">
        <f ca="1">IF(DQ349=0,DO349,DO349/DP349)</f>
        <v>1</v>
      </c>
      <c r="DS349" s="1">
        <v>37</v>
      </c>
      <c r="DT349" s="1">
        <f ca="1">IF(DR349/DS349=INT(DR349/DS349),1,0)</f>
        <v>0</v>
      </c>
      <c r="DU349" s="1">
        <f ca="1">IF(DT349=0,DR349,DR349/DS349)</f>
        <v>1</v>
      </c>
      <c r="DV349" s="1">
        <v>41</v>
      </c>
      <c r="DW349" s="1">
        <f ca="1">IF(DU349/DV349=INT(DU349/DV349),1,0)</f>
        <v>0</v>
      </c>
      <c r="DX349" s="1">
        <f ca="1">IF(DW349=0,DU349,DU349/DV349)</f>
        <v>1</v>
      </c>
      <c r="DY349" s="1">
        <v>43</v>
      </c>
      <c r="DZ349" s="1">
        <f ca="1">IF(DX349/DY349=INT(DX349/DY349),1,0)</f>
        <v>0</v>
      </c>
      <c r="EA349" s="1">
        <f ca="1">IF(DZ349=0,DX349,DX349/DY349)</f>
        <v>1</v>
      </c>
      <c r="EB349" s="1">
        <v>47</v>
      </c>
      <c r="EC349" s="1">
        <f ca="1">IF(EA349/EB349=INT(EA349/EB349),1,0)</f>
        <v>0</v>
      </c>
      <c r="ED349" s="1">
        <f ca="1">IF(EC349=0,EA349,EA349/EB349)</f>
        <v>1</v>
      </c>
      <c r="EE349" s="1">
        <v>53</v>
      </c>
      <c r="EF349" s="1">
        <f ca="1">IF(ED349/EE349=INT(ED349/EE349),1,0)</f>
        <v>0</v>
      </c>
      <c r="EG349" s="1">
        <f ca="1">IF(EF349=0,ED349,ED349/EE349)</f>
        <v>1</v>
      </c>
      <c r="EH349" s="1">
        <v>59</v>
      </c>
      <c r="EI349" s="1">
        <f ca="1">IF(EG349/EH349=INT(EG349/EH349),1,0)</f>
        <v>0</v>
      </c>
      <c r="EJ349" s="1">
        <f ca="1">IF(EI349=0,EG349,EG349/EH349)</f>
        <v>1</v>
      </c>
      <c r="EK349" s="1">
        <v>61</v>
      </c>
      <c r="EL349" s="1">
        <f ca="1">IF(EJ349/EK349=INT(EJ349/EK349),1,0)</f>
        <v>0</v>
      </c>
      <c r="EM349" s="1">
        <f ca="1">IF(EL349=0,EJ349,EJ349/EK349)</f>
        <v>1</v>
      </c>
      <c r="EN349" s="1">
        <v>67</v>
      </c>
      <c r="EO349" s="1">
        <f ca="1">IF(EM349/EN349=INT(EM349/EN349),1,0)</f>
        <v>0</v>
      </c>
      <c r="EP349" s="1">
        <f ca="1">IF(EO349=0,EM349,EM349/EN349)</f>
        <v>1</v>
      </c>
      <c r="EQ349" s="1">
        <v>71</v>
      </c>
      <c r="ER349" s="1">
        <f ca="1">IF(EP349/EQ349=INT(EP349/EQ349),1,0)</f>
        <v>0</v>
      </c>
      <c r="ES349" s="1">
        <f ca="1">IF(ER349=0,EP349,EP349/EQ349)</f>
        <v>1</v>
      </c>
      <c r="ET349" s="1">
        <v>73</v>
      </c>
      <c r="EU349" s="1">
        <f ca="1">IF(ES349/ET349=INT(ES349/ET349),1,0)</f>
        <v>0</v>
      </c>
      <c r="EV349" s="1">
        <f ca="1">IF(EU349=0,ES349,ES349/ET349)</f>
        <v>1</v>
      </c>
      <c r="EW349" s="1">
        <v>79</v>
      </c>
      <c r="EX349" s="1">
        <f ca="1">IF(EV349/EW349=INT(EV349/EW349),1,0)</f>
        <v>0</v>
      </c>
      <c r="EY349" s="1">
        <f ca="1">IF(EX349=0,EV349,EV349/EW349)</f>
        <v>1</v>
      </c>
      <c r="EZ349" s="1">
        <v>83</v>
      </c>
      <c r="FA349" s="1">
        <f ca="1">IF(EY349/EZ349=INT(EY349/EZ349),1,0)</f>
        <v>0</v>
      </c>
      <c r="FB349" s="1">
        <f ca="1">IF(FA349=0,EY349,EY349/EZ349)</f>
        <v>1</v>
      </c>
      <c r="FC349" s="1">
        <v>89</v>
      </c>
      <c r="FD349" s="1">
        <f ca="1">IF(FB349/FC349=INT(FB349/FC349),1,0)</f>
        <v>0</v>
      </c>
      <c r="FE349" s="1">
        <f ca="1">IF(FD349=0,FB349,FB349/FC349)</f>
        <v>1</v>
      </c>
      <c r="FF349" s="1">
        <v>97</v>
      </c>
      <c r="FG349" s="1">
        <f ca="1">IF(FE349/FF349=INT(FE349/FF349),1,0)</f>
        <v>0</v>
      </c>
      <c r="FH349" s="1">
        <f ca="1">IF(FG349=0,FE349,FE349/FF349)</f>
        <v>1</v>
      </c>
      <c r="FI349" s="1">
        <v>101</v>
      </c>
      <c r="FJ349" s="1">
        <f ca="1">IF(FH349/FI349=INT(FH349/FI349),1,0)</f>
        <v>0</v>
      </c>
      <c r="FK349" s="1">
        <f ca="1">IF(FJ349=0,FH349,FH349/FI349)</f>
        <v>1</v>
      </c>
      <c r="FL349" s="1">
        <v>103</v>
      </c>
      <c r="FM349" s="1">
        <f ca="1">IF(FK349/FL349=INT(FK349/FL349),1,0)</f>
        <v>0</v>
      </c>
      <c r="FN349" s="1">
        <f ca="1">IF(FM349=0,FK349,FK349/FL349)</f>
        <v>1</v>
      </c>
      <c r="FO349" s="1">
        <v>107</v>
      </c>
      <c r="FP349" s="1">
        <f ca="1">IF(FN349/FO349=INT(FN349/FO349),1,0)</f>
        <v>0</v>
      </c>
      <c r="FQ349" s="1">
        <f ca="1">IF(FP349=0,FN349,FN349/FO349)</f>
        <v>1</v>
      </c>
      <c r="FR349" s="1">
        <v>109</v>
      </c>
      <c r="FS349" s="1">
        <f ca="1">IF(FQ349/FR349=INT(FQ349/FR349),1,0)</f>
        <v>0</v>
      </c>
      <c r="FT349" s="1">
        <f ca="1">IF(FS349=0,FQ349,FQ349/FR349)</f>
        <v>1</v>
      </c>
      <c r="FU349" s="1">
        <v>113</v>
      </c>
      <c r="FV349" s="1">
        <f ca="1">IF(FT349/FU349=INT(FT349/FU349),1,0)</f>
        <v>0</v>
      </c>
      <c r="FW349" s="1">
        <f ca="1">IF(FV349=0,FT349,FT349/FU349)</f>
        <v>1</v>
      </c>
      <c r="FX349" s="1">
        <v>127</v>
      </c>
      <c r="FY349" s="1">
        <f ca="1">IF(FW349/FX349=INT(FW349/FX349),1,0)</f>
        <v>0</v>
      </c>
      <c r="FZ349" s="1">
        <f ca="1">IF(FY349=0,FW349,FW349/FX349)</f>
        <v>1</v>
      </c>
      <c r="GA349" s="1">
        <v>131</v>
      </c>
      <c r="GB349" s="1">
        <f ca="1">IF(FZ349/GA349=INT(FZ349/GA349),1,0)</f>
        <v>0</v>
      </c>
      <c r="GC349" s="1">
        <f ca="1">IF(GB349=0,FZ349,FZ349/GA349)</f>
        <v>1</v>
      </c>
      <c r="GD349" s="1">
        <v>137</v>
      </c>
      <c r="GE349" s="1">
        <f ca="1">IF(GC349/GD349=INT(GC349/GD349),1,0)</f>
        <v>0</v>
      </c>
      <c r="GF349" s="1">
        <f ca="1">IF(GE349=0,GC349,GC349/GD349)</f>
        <v>1</v>
      </c>
      <c r="GG349" s="1">
        <v>139</v>
      </c>
      <c r="GH349" s="1">
        <f ca="1">IF(GF349/GG349=INT(GF349/GG349),1,0)</f>
        <v>0</v>
      </c>
      <c r="GI349" s="1">
        <f ca="1">IF(GH349=0,GF349,GF349/GG349)</f>
        <v>1</v>
      </c>
      <c r="GJ349" s="1">
        <v>149</v>
      </c>
      <c r="GK349" s="1">
        <f ca="1">IF(GI349/GJ349=INT(GI349/GJ349),1,0)</f>
        <v>0</v>
      </c>
      <c r="GL349" s="1">
        <f ca="1">IF(GK349=0,GI349,GI349/GJ349)</f>
        <v>1</v>
      </c>
      <c r="GM349" s="1"/>
      <c r="GN349" s="1">
        <f ca="1">8*AW349+4*AZ349+2*BC349+BF349</f>
        <v>1</v>
      </c>
      <c r="GO349" s="1">
        <f ca="1">4*BI349+2*BL349+BO349</f>
        <v>0</v>
      </c>
      <c r="GP349" s="1">
        <f ca="1">2*BR349+BU349</f>
        <v>2</v>
      </c>
      <c r="GQ349" s="1">
        <f ca="1">2*BX349+CA349</f>
        <v>0</v>
      </c>
      <c r="GR349" s="1">
        <f ca="1">2*CD349+CG349</f>
        <v>0</v>
      </c>
      <c r="GS349" s="1">
        <f ca="1">2*CJ349+CM349</f>
        <v>0</v>
      </c>
      <c r="GT349" s="1">
        <f ca="1">CS349</f>
        <v>0</v>
      </c>
      <c r="GU349" s="1">
        <f ca="1">CY349</f>
        <v>0</v>
      </c>
      <c r="GV349" s="1">
        <f ca="1">DE349</f>
        <v>0</v>
      </c>
      <c r="GW349" s="1">
        <f ca="1">DK349</f>
        <v>0</v>
      </c>
      <c r="GX349" s="1">
        <f ca="1">DQ349</f>
        <v>0</v>
      </c>
      <c r="GY349">
        <f ca="1">DT349</f>
        <v>0</v>
      </c>
      <c r="GZ349">
        <f ca="1">DW349</f>
        <v>0</v>
      </c>
      <c r="HA349">
        <f ca="1">DZ349</f>
        <v>0</v>
      </c>
      <c r="HB349">
        <f ca="1">EC349</f>
        <v>0</v>
      </c>
      <c r="HC349">
        <f ca="1">EF349</f>
        <v>0</v>
      </c>
      <c r="HD349">
        <f ca="1">EI349</f>
        <v>0</v>
      </c>
      <c r="HE349">
        <f ca="1">EL349</f>
        <v>0</v>
      </c>
      <c r="HF349">
        <f ca="1">EO349</f>
        <v>0</v>
      </c>
      <c r="HG349">
        <f ca="1">ER349</f>
        <v>0</v>
      </c>
      <c r="HH349">
        <f ca="1">EU349</f>
        <v>0</v>
      </c>
      <c r="HI349">
        <f ca="1">EX349</f>
        <v>0</v>
      </c>
      <c r="HJ349">
        <f ca="1">FA349</f>
        <v>0</v>
      </c>
      <c r="HK349">
        <f ca="1">FD349</f>
        <v>0</v>
      </c>
      <c r="HL349">
        <f ca="1">FG349</f>
        <v>0</v>
      </c>
      <c r="HM349">
        <f ca="1">FJ349</f>
        <v>0</v>
      </c>
      <c r="HN349">
        <f ca="1">FM349</f>
        <v>0</v>
      </c>
      <c r="HO349">
        <f ca="1">FP349</f>
        <v>0</v>
      </c>
      <c r="HP349">
        <f ca="1">FS349</f>
        <v>0</v>
      </c>
      <c r="HQ349">
        <f ca="1">FV349</f>
        <v>0</v>
      </c>
      <c r="HR349">
        <f ca="1">FY349</f>
        <v>0</v>
      </c>
      <c r="HS349">
        <f ca="1">GB349</f>
        <v>0</v>
      </c>
      <c r="HT349">
        <f ca="1">GE349</f>
        <v>0</v>
      </c>
      <c r="HU349">
        <f ca="1">GH349</f>
        <v>0</v>
      </c>
      <c r="HV349">
        <f ca="1">GK349</f>
        <v>0</v>
      </c>
      <c r="HW349">
        <f ca="1">AU349</f>
        <v>50</v>
      </c>
      <c r="HX349">
        <f ca="1">HW349/HV351</f>
        <v>10</v>
      </c>
    </row>
    <row r="350" spans="1:243" ht="18" hidden="1" customHeight="1" x14ac:dyDescent="0.25">
      <c r="A350" s="9"/>
      <c r="B350" s="71"/>
      <c r="C350" s="71"/>
      <c r="D350" s="71"/>
      <c r="E350" s="71"/>
      <c r="F350" s="80"/>
      <c r="G350" s="80"/>
      <c r="H350" s="102"/>
      <c r="I350" s="71"/>
      <c r="J350" s="75"/>
      <c r="K350" s="9"/>
      <c r="O350" s="162"/>
      <c r="AK350" s="9"/>
      <c r="AL350" s="9"/>
      <c r="AM350" s="9"/>
      <c r="AN350" s="9"/>
      <c r="AO350" s="9"/>
      <c r="AP350" s="9"/>
      <c r="AQ350" s="9"/>
      <c r="AT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R350" s="1"/>
      <c r="CS350" s="1"/>
      <c r="CT350" s="1"/>
      <c r="CX350" s="1"/>
      <c r="CY350" s="1"/>
      <c r="CZ350" s="1"/>
      <c r="DD350" s="1"/>
      <c r="DE350" s="1"/>
      <c r="DF350" s="1"/>
      <c r="DJ350" s="1"/>
      <c r="DK350" s="1"/>
      <c r="DL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1"/>
      <c r="FZ350" s="1"/>
      <c r="GA350" s="1"/>
      <c r="GB350" s="1"/>
      <c r="GC350" s="1"/>
      <c r="GD350" s="1"/>
      <c r="GE350" s="1"/>
      <c r="GF350" s="1"/>
      <c r="GG350" s="1"/>
      <c r="GH350" s="1"/>
      <c r="GI350" s="1"/>
      <c r="GJ350" s="1"/>
      <c r="GK350" s="1"/>
      <c r="GL350" s="1"/>
      <c r="GM350" s="1"/>
      <c r="GN350" s="1">
        <f t="shared" ref="GN350:HV350" ca="1" si="178">IF(GN348&lt;GN349,GN348,GN349)</f>
        <v>0</v>
      </c>
      <c r="GO350" s="1">
        <f t="shared" ca="1" si="178"/>
        <v>0</v>
      </c>
      <c r="GP350" s="1">
        <f t="shared" ca="1" si="178"/>
        <v>1</v>
      </c>
      <c r="GQ350" s="1">
        <f t="shared" ca="1" si="178"/>
        <v>0</v>
      </c>
      <c r="GR350" s="1">
        <f t="shared" ca="1" si="178"/>
        <v>0</v>
      </c>
      <c r="GS350" s="1">
        <f t="shared" ca="1" si="178"/>
        <v>0</v>
      </c>
      <c r="GT350" s="1">
        <f t="shared" ca="1" si="178"/>
        <v>0</v>
      </c>
      <c r="GU350" s="1">
        <f t="shared" ca="1" si="178"/>
        <v>0</v>
      </c>
      <c r="GV350" s="1">
        <f t="shared" ca="1" si="178"/>
        <v>0</v>
      </c>
      <c r="GW350" s="1">
        <f t="shared" ca="1" si="178"/>
        <v>0</v>
      </c>
      <c r="GX350" s="1">
        <f t="shared" ca="1" si="178"/>
        <v>0</v>
      </c>
      <c r="GY350" s="1">
        <f t="shared" ca="1" si="178"/>
        <v>0</v>
      </c>
      <c r="GZ350" s="1">
        <f t="shared" ca="1" si="178"/>
        <v>0</v>
      </c>
      <c r="HA350" s="1">
        <f t="shared" ca="1" si="178"/>
        <v>0</v>
      </c>
      <c r="HB350" s="1">
        <f t="shared" ca="1" si="178"/>
        <v>0</v>
      </c>
      <c r="HC350" s="1">
        <f t="shared" ca="1" si="178"/>
        <v>0</v>
      </c>
      <c r="HD350" s="1">
        <f t="shared" ca="1" si="178"/>
        <v>0</v>
      </c>
      <c r="HE350" s="1">
        <f t="shared" ca="1" si="178"/>
        <v>0</v>
      </c>
      <c r="HF350" s="1">
        <f t="shared" ca="1" si="178"/>
        <v>0</v>
      </c>
      <c r="HG350" s="1">
        <f t="shared" ca="1" si="178"/>
        <v>0</v>
      </c>
      <c r="HH350" s="1">
        <f t="shared" ca="1" si="178"/>
        <v>0</v>
      </c>
      <c r="HI350" s="1">
        <f t="shared" ca="1" si="178"/>
        <v>0</v>
      </c>
      <c r="HJ350" s="1">
        <f t="shared" ca="1" si="178"/>
        <v>0</v>
      </c>
      <c r="HK350" s="1">
        <f t="shared" ca="1" si="178"/>
        <v>0</v>
      </c>
      <c r="HL350" s="1">
        <f t="shared" ca="1" si="178"/>
        <v>0</v>
      </c>
      <c r="HM350" s="1">
        <f t="shared" ca="1" si="178"/>
        <v>0</v>
      </c>
      <c r="HN350" s="1">
        <f t="shared" ca="1" si="178"/>
        <v>0</v>
      </c>
      <c r="HO350" s="1">
        <f t="shared" ca="1" si="178"/>
        <v>0</v>
      </c>
      <c r="HP350" s="1">
        <f t="shared" ca="1" si="178"/>
        <v>0</v>
      </c>
      <c r="HQ350" s="1">
        <f t="shared" ca="1" si="178"/>
        <v>0</v>
      </c>
      <c r="HR350" s="1">
        <f t="shared" ca="1" si="178"/>
        <v>0</v>
      </c>
      <c r="HS350" s="1">
        <f t="shared" ca="1" si="178"/>
        <v>0</v>
      </c>
      <c r="HT350" s="1">
        <f t="shared" ca="1" si="178"/>
        <v>0</v>
      </c>
      <c r="HU350" s="1">
        <f t="shared" ca="1" si="178"/>
        <v>0</v>
      </c>
      <c r="HV350" s="1">
        <f t="shared" ca="1" si="178"/>
        <v>0</v>
      </c>
    </row>
    <row r="351" spans="1:243" ht="18" hidden="1" customHeight="1" x14ac:dyDescent="0.25">
      <c r="A351" s="9"/>
      <c r="B351" s="71"/>
      <c r="C351" s="71"/>
      <c r="D351" s="71"/>
      <c r="E351" s="71"/>
      <c r="F351" s="80"/>
      <c r="G351" s="80"/>
      <c r="H351" s="102"/>
      <c r="I351" s="71"/>
      <c r="J351" s="75"/>
      <c r="K351" s="9"/>
      <c r="O351" s="162"/>
      <c r="AK351" s="9"/>
      <c r="AL351" s="9"/>
      <c r="AM351" s="9"/>
      <c r="AN351" s="9"/>
      <c r="AO351" s="9"/>
      <c r="AP351" s="9"/>
      <c r="AQ351" s="9"/>
      <c r="AT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R351" s="1"/>
      <c r="CS351" s="1"/>
      <c r="CT351" s="1"/>
      <c r="CX351" s="1"/>
      <c r="CY351" s="1"/>
      <c r="CZ351" s="1"/>
      <c r="DD351" s="1"/>
      <c r="DE351" s="1"/>
      <c r="DF351" s="1"/>
      <c r="DJ351" s="1"/>
      <c r="DK351" s="1"/>
      <c r="DL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1"/>
      <c r="FZ351" s="1"/>
      <c r="GA351" s="1"/>
      <c r="GB351" s="1"/>
      <c r="GC351" s="1"/>
      <c r="GD351" s="1"/>
      <c r="GE351" s="1"/>
      <c r="GF351" s="1"/>
      <c r="GG351" s="1"/>
      <c r="GH351" s="1"/>
      <c r="GI351" s="1"/>
      <c r="GJ351" s="1"/>
      <c r="GK351" s="1"/>
      <c r="GL351" s="1"/>
      <c r="GM351" s="1"/>
      <c r="GN351">
        <f ca="1">FY$4^GN350</f>
        <v>1</v>
      </c>
      <c r="GO351">
        <f t="shared" ref="GO351:HV351" ca="1" si="179">FZ$4^GO350*GN351</f>
        <v>1</v>
      </c>
      <c r="GP351">
        <f t="shared" ca="1" si="179"/>
        <v>5</v>
      </c>
      <c r="GQ351">
        <f t="shared" ca="1" si="179"/>
        <v>5</v>
      </c>
      <c r="GR351">
        <f t="shared" ca="1" si="179"/>
        <v>5</v>
      </c>
      <c r="GS351">
        <f t="shared" ca="1" si="179"/>
        <v>5</v>
      </c>
      <c r="GT351">
        <f t="shared" ca="1" si="179"/>
        <v>5</v>
      </c>
      <c r="GU351">
        <f t="shared" ca="1" si="179"/>
        <v>5</v>
      </c>
      <c r="GV351">
        <f t="shared" ca="1" si="179"/>
        <v>5</v>
      </c>
      <c r="GW351">
        <f t="shared" ca="1" si="179"/>
        <v>5</v>
      </c>
      <c r="GX351">
        <f t="shared" ca="1" si="179"/>
        <v>5</v>
      </c>
      <c r="GY351">
        <f t="shared" ca="1" si="179"/>
        <v>5</v>
      </c>
      <c r="GZ351">
        <f t="shared" ca="1" si="179"/>
        <v>5</v>
      </c>
      <c r="HA351">
        <f t="shared" ca="1" si="179"/>
        <v>5</v>
      </c>
      <c r="HB351">
        <f t="shared" ca="1" si="179"/>
        <v>5</v>
      </c>
      <c r="HC351">
        <f t="shared" ca="1" si="179"/>
        <v>5</v>
      </c>
      <c r="HD351">
        <f t="shared" ca="1" si="179"/>
        <v>5</v>
      </c>
      <c r="HE351">
        <f t="shared" ca="1" si="179"/>
        <v>5</v>
      </c>
      <c r="HF351">
        <f t="shared" ca="1" si="179"/>
        <v>5</v>
      </c>
      <c r="HG351">
        <f t="shared" ca="1" si="179"/>
        <v>5</v>
      </c>
      <c r="HH351">
        <f t="shared" ca="1" si="179"/>
        <v>5</v>
      </c>
      <c r="HI351">
        <f t="shared" ca="1" si="179"/>
        <v>5</v>
      </c>
      <c r="HJ351">
        <f t="shared" ca="1" si="179"/>
        <v>5</v>
      </c>
      <c r="HK351">
        <f t="shared" ca="1" si="179"/>
        <v>5</v>
      </c>
      <c r="HL351">
        <f t="shared" ca="1" si="179"/>
        <v>5</v>
      </c>
      <c r="HM351">
        <f t="shared" ca="1" si="179"/>
        <v>5</v>
      </c>
      <c r="HN351">
        <f t="shared" ca="1" si="179"/>
        <v>5</v>
      </c>
      <c r="HO351">
        <f t="shared" ca="1" si="179"/>
        <v>5</v>
      </c>
      <c r="HP351">
        <f t="shared" ca="1" si="179"/>
        <v>5</v>
      </c>
      <c r="HQ351">
        <f t="shared" ca="1" si="179"/>
        <v>5</v>
      </c>
      <c r="HR351">
        <f t="shared" ca="1" si="179"/>
        <v>5</v>
      </c>
      <c r="HS351">
        <f t="shared" ca="1" si="179"/>
        <v>5</v>
      </c>
      <c r="HT351">
        <f t="shared" ca="1" si="179"/>
        <v>5</v>
      </c>
      <c r="HU351">
        <f t="shared" ca="1" si="179"/>
        <v>5</v>
      </c>
      <c r="HV351">
        <f t="shared" ca="1" si="179"/>
        <v>5</v>
      </c>
    </row>
    <row r="352" spans="1:243" ht="12" customHeight="1" x14ac:dyDescent="0.25">
      <c r="A352" s="9"/>
      <c r="B352" s="71"/>
      <c r="C352" s="71"/>
      <c r="D352" s="71"/>
      <c r="E352" s="77"/>
      <c r="F352" s="80"/>
      <c r="G352" s="103"/>
      <c r="H352" s="102"/>
      <c r="I352" s="71"/>
      <c r="J352" s="75"/>
      <c r="K352" s="9"/>
      <c r="O352" s="162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R352" s="1"/>
      <c r="CS352" s="1"/>
      <c r="CT352" s="1"/>
      <c r="CX352" s="1"/>
      <c r="CY352" s="1"/>
      <c r="CZ352" s="1"/>
      <c r="DD352" s="1"/>
      <c r="DE352" s="1"/>
      <c r="DF352" s="1"/>
      <c r="DJ352" s="1"/>
      <c r="DK352" s="1"/>
      <c r="DL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1"/>
      <c r="FZ352" s="1"/>
      <c r="GA352" s="1"/>
      <c r="GB352" s="1"/>
      <c r="GC352" s="1"/>
      <c r="GD352" s="1"/>
      <c r="GE352" s="1"/>
      <c r="GF352" s="1"/>
      <c r="GG352" s="1"/>
      <c r="GH352" s="1"/>
      <c r="GI352" s="1"/>
      <c r="GJ352" s="1"/>
      <c r="GK352" s="1"/>
      <c r="GL352" s="1"/>
      <c r="GM352" s="1"/>
      <c r="GN352" s="1"/>
      <c r="GO352" s="1"/>
      <c r="GP352" s="1"/>
      <c r="GQ352" s="1"/>
      <c r="GR352" s="1"/>
      <c r="GS352" s="1"/>
      <c r="GT352" s="1"/>
      <c r="GU352" s="1"/>
      <c r="GV352" s="1"/>
      <c r="GW352" s="1"/>
      <c r="GX352" s="1"/>
      <c r="HZ352" t="str">
        <f ca="1">IF336&amp;IM336&amp;IU336</f>
        <v>18  2/5  +  21  9/10</v>
      </c>
      <c r="IC352">
        <f ca="1">AS349</f>
        <v>40</v>
      </c>
      <c r="ID352">
        <f ca="1">HX348</f>
        <v>3</v>
      </c>
      <c r="IE352">
        <f ca="1">HX349</f>
        <v>10</v>
      </c>
      <c r="IF352" t="str">
        <f ca="1">IC352&amp;"  "&amp;ID352&amp;"/"&amp;IE352</f>
        <v>40  3/10</v>
      </c>
      <c r="IG352" t="str">
        <f ca="1">"  "&amp;ID352&amp;"/"&amp;IE352</f>
        <v xml:space="preserve">  3/10</v>
      </c>
      <c r="IH352" t="str">
        <f ca="1">IC352&amp;"   "</f>
        <v xml:space="preserve">40   </v>
      </c>
      <c r="II352" t="str">
        <f ca="1">IF(IC352=0,IG352,IF(ID352=0,IH352,IF352))</f>
        <v>40  3/10</v>
      </c>
    </row>
    <row r="353" spans="1:11" ht="17.25" x14ac:dyDescent="0.25">
      <c r="A353" s="9"/>
      <c r="B353" s="71"/>
      <c r="C353" s="71"/>
      <c r="D353" s="71"/>
      <c r="E353" s="71"/>
      <c r="F353" s="71"/>
      <c r="G353" s="71"/>
      <c r="H353" s="71"/>
      <c r="I353" s="71"/>
      <c r="J353" s="75"/>
    </row>
    <row r="354" spans="1:11" ht="17.25" x14ac:dyDescent="0.25">
      <c r="B354" s="71"/>
      <c r="C354" s="71"/>
      <c r="D354" s="71"/>
      <c r="E354" s="71"/>
      <c r="F354" s="71"/>
      <c r="G354" s="71"/>
      <c r="H354" s="97" t="s">
        <v>44</v>
      </c>
      <c r="I354" s="71"/>
      <c r="J354" s="75">
        <f>SUM(J13:J352)</f>
        <v>100</v>
      </c>
    </row>
    <row r="355" spans="1:11" ht="3.75" customHeight="1" x14ac:dyDescent="0.2">
      <c r="K355" t="s">
        <v>2</v>
      </c>
    </row>
    <row r="356" spans="1:11" x14ac:dyDescent="0.2">
      <c r="A356" t="s">
        <v>2</v>
      </c>
    </row>
  </sheetData>
  <mergeCells count="3">
    <mergeCell ref="AL2:AM2"/>
    <mergeCell ref="AN2:AO2"/>
    <mergeCell ref="AP2:AQ2"/>
  </mergeCells>
  <phoneticPr fontId="0" type="noConversion"/>
  <printOptions horizontalCentered="1"/>
  <pageMargins left="0" right="0" top="0.39370078740157483" bottom="0" header="0" footer="0"/>
  <pageSetup paperSize="9" orientation="portrait" r:id="rId1"/>
  <headerFooter alignWithMargins="0">
    <oddHeader>&amp;C&amp;16Juniors 2</oddHeader>
    <oddFooter>&amp;R&amp;24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27</vt:i4>
      </vt:variant>
      <vt:variant>
        <vt:lpstr>Named Ranges</vt:lpstr>
      </vt:variant>
      <vt:variant>
        <vt:i4>25</vt:i4>
      </vt:variant>
    </vt:vector>
  </HeadingPairs>
  <TitlesOfParts>
    <vt:vector size="52" baseType="lpstr">
      <vt:lpstr>Int Adds</vt:lpstr>
      <vt:lpstr>Int Subs</vt:lpstr>
      <vt:lpstr>Mixed adds+subs</vt:lpstr>
      <vt:lpstr>Int Mults</vt:lpstr>
      <vt:lpstr>Int Divs</vt:lpstr>
      <vt:lpstr>Brackets</vt:lpstr>
      <vt:lpstr>Primes</vt:lpstr>
      <vt:lpstr>HCF LCM</vt:lpstr>
      <vt:lpstr>Fraction Additions</vt:lpstr>
      <vt:lpstr>Fraction Subtractions</vt:lpstr>
      <vt:lpstr>Fraction Multiplications</vt:lpstr>
      <vt:lpstr>Fraction Divisions</vt:lpstr>
      <vt:lpstr>Sheet2</vt:lpstr>
      <vt:lpstr>Sheet1</vt:lpstr>
      <vt:lpstr>Approximations</vt:lpstr>
      <vt:lpstr>Remainders</vt:lpstr>
      <vt:lpstr>Ratios</vt:lpstr>
      <vt:lpstr>Perfect Square Roots</vt:lpstr>
      <vt:lpstr>Irrational Square Roots</vt:lpstr>
      <vt:lpstr>Next Squares</vt:lpstr>
      <vt:lpstr>Cube Roots - Exact</vt:lpstr>
      <vt:lpstr>Next Cubes</vt:lpstr>
      <vt:lpstr>Calendars</vt:lpstr>
      <vt:lpstr>Times Elapsed</vt:lpstr>
      <vt:lpstr>Sums of Squares</vt:lpstr>
      <vt:lpstr>Deep Roots ADD TO PREV PAGE</vt:lpstr>
      <vt:lpstr>Other Roots - USE HEADINGS ONLY</vt:lpstr>
      <vt:lpstr>Approximations!Print_Area</vt:lpstr>
      <vt:lpstr>Brackets!Print_Area</vt:lpstr>
      <vt:lpstr>Calendars!Print_Area</vt:lpstr>
      <vt:lpstr>'Cube Roots - Exact'!Print_Area</vt:lpstr>
      <vt:lpstr>'Deep Roots ADD TO PREV PAGE'!Print_Area</vt:lpstr>
      <vt:lpstr>'Fraction Additions'!Print_Area</vt:lpstr>
      <vt:lpstr>'Fraction Divisions'!Print_Area</vt:lpstr>
      <vt:lpstr>'Fraction Multiplications'!Print_Area</vt:lpstr>
      <vt:lpstr>'Fraction Subtractions'!Print_Area</vt:lpstr>
      <vt:lpstr>'HCF LCM'!Print_Area</vt:lpstr>
      <vt:lpstr>'Int Adds'!Print_Area</vt:lpstr>
      <vt:lpstr>'Int Divs'!Print_Area</vt:lpstr>
      <vt:lpstr>'Int Mults'!Print_Area</vt:lpstr>
      <vt:lpstr>'Int Subs'!Print_Area</vt:lpstr>
      <vt:lpstr>'Irrational Square Roots'!Print_Area</vt:lpstr>
      <vt:lpstr>'Mixed adds+subs'!Print_Area</vt:lpstr>
      <vt:lpstr>'Next Cubes'!Print_Area</vt:lpstr>
      <vt:lpstr>'Next Squares'!Print_Area</vt:lpstr>
      <vt:lpstr>'Other Roots - USE HEADINGS ONLY'!Print_Area</vt:lpstr>
      <vt:lpstr>'Perfect Square Roots'!Print_Area</vt:lpstr>
      <vt:lpstr>Primes!Print_Area</vt:lpstr>
      <vt:lpstr>Ratios!Print_Area</vt:lpstr>
      <vt:lpstr>Remainders!Print_Area</vt:lpstr>
      <vt:lpstr>'Sums of Squares'!Print_Area</vt:lpstr>
      <vt:lpstr>'Times Elapsed'!Print_Area</vt:lpstr>
    </vt:vector>
  </TitlesOfParts>
  <Company>London Borough of Enfield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George Lane</cp:lastModifiedBy>
  <cp:lastPrinted>2026-08-16T19:34:25Z</cp:lastPrinted>
  <dcterms:created xsi:type="dcterms:W3CDTF">2007-12-03T19:01:49Z</dcterms:created>
  <dcterms:modified xsi:type="dcterms:W3CDTF">2026-08-19T00:17:24Z</dcterms:modified>
</cp:coreProperties>
</file>